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pivotCache/pivotCacheDefinition5.xml" ContentType="application/vnd.openxmlformats-officedocument.spreadsheetml.pivotCacheDefinition+xml"/>
  <Override PartName="/xl/pivotCache/pivotCacheRecords5.xml" ContentType="application/vnd.openxmlformats-officedocument.spreadsheetml.pivotCacheRecords+xml"/>
  <Override PartName="/xl/pivotCache/pivotCacheDefinition6.xml" ContentType="application/vnd.openxmlformats-officedocument.spreadsheetml.pivotCacheDefinition+xml"/>
  <Override PartName="/xl/pivotCache/pivotCacheRecords6.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2.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3.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4.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5.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6.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7.xml" ContentType="application/vnd.openxmlformats-officedocument.drawing+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8.xml" ContentType="application/vnd.openxmlformats-officedocument.drawing+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9.xml" ContentType="application/vnd.openxmlformats-officedocument.drawing+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theme/themeOverride1.xml" ContentType="application/vnd.openxmlformats-officedocument.themeOverride+xml"/>
  <Override PartName="/xl/drawings/drawing10.xml" ContentType="application/vnd.openxmlformats-officedocument.drawing+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theme/themeOverride2.xml" ContentType="application/vnd.openxmlformats-officedocument.themeOverride+xml"/>
  <Override PartName="/xl/drawings/drawing11.xml" ContentType="application/vnd.openxmlformats-officedocument.drawing+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12.xml" ContentType="application/vnd.openxmlformats-officedocument.drawing+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13.xml" ContentType="application/vnd.openxmlformats-officedocument.drawing+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theme/themeOverride3.xml" ContentType="application/vnd.openxmlformats-officedocument.themeOverride+xml"/>
  <Override PartName="/xl/drawings/drawing14.xml" ContentType="application/vnd.openxmlformats-officedocument.drawing+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theme/themeOverride4.xml" ContentType="application/vnd.openxmlformats-officedocument.themeOverride+xml"/>
  <Override PartName="/xl/drawings/drawing15.xml" ContentType="application/vnd.openxmlformats-officedocument.drawing+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theme/themeOverride5.xml" ContentType="application/vnd.openxmlformats-officedocument.themeOverride+xml"/>
  <Override PartName="/xl/drawings/drawing16.xml" ContentType="application/vnd.openxmlformats-officedocument.drawing+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17.xml" ContentType="application/vnd.openxmlformats-officedocument.drawing+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drawings/drawing18.xml" ContentType="application/vnd.openxmlformats-officedocument.drawing+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theme/themeOverride6.xml" ContentType="application/vnd.openxmlformats-officedocument.themeOverride+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theme/themeOverride7.xml" ContentType="application/vnd.openxmlformats-officedocument.themeOverride+xml"/>
  <Override PartName="/xl/drawings/drawing19.xml" ContentType="application/vnd.openxmlformats-officedocument.drawing+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20.xml" ContentType="application/vnd.openxmlformats-officedocument.drawing+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6"/>
  <workbookPr defaultThemeVersion="124226"/>
  <mc:AlternateContent xmlns:mc="http://schemas.openxmlformats.org/markup-compatibility/2006">
    <mc:Choice Requires="x15">
      <x15ac:absPath xmlns:x15ac="http://schemas.microsoft.com/office/spreadsheetml/2010/11/ac" url="C:\Users\mdgt02\Desktop\"/>
    </mc:Choice>
  </mc:AlternateContent>
  <xr:revisionPtr revIDLastSave="0" documentId="13_ncr:1_{EEA7F748-0E16-4439-966F-D0404CC67DA2}" xr6:coauthVersionLast="36" xr6:coauthVersionMax="36" xr10:uidLastSave="{00000000-0000-0000-0000-000000000000}"/>
  <bookViews>
    <workbookView xWindow="0" yWindow="0" windowWidth="28800" windowHeight="12225" firstSheet="9" activeTab="9" xr2:uid="{33B8912E-290B-450D-9D26-F7067C38D092}"/>
  </bookViews>
  <sheets>
    <sheet name="Hoja5" sheetId="134" state="hidden" r:id="rId1"/>
    <sheet name="Hoja6" sheetId="135" state="hidden" r:id="rId2"/>
    <sheet name="Hoja7" sheetId="136" state="hidden" r:id="rId3"/>
    <sheet name="Hoja8" sheetId="137" state="hidden" r:id="rId4"/>
    <sheet name="Hoja9" sheetId="138" state="hidden" r:id="rId5"/>
    <sheet name="Hoja4" sheetId="142" state="hidden" r:id="rId6"/>
    <sheet name="basados" sheetId="141" state="hidden" r:id="rId7"/>
    <sheet name="universidad nuevo" sheetId="132" state="hidden" r:id="rId8"/>
    <sheet name="MODELO 2021" sheetId="99" state="hidden" r:id="rId9"/>
    <sheet name="TOTAL MAYORES 23" sheetId="128" r:id="rId10"/>
    <sheet name="TENDENCIA 5 AÑOS SPR" sheetId="123" r:id="rId11"/>
    <sheet name="ORGANOS MAYOR IMPORTE" sheetId="124" r:id="rId12"/>
    <sheet name="EVOLUCIÓN 5 AÑOS SPR" sheetId="125" r:id="rId13"/>
    <sheet name="TOTAL TIPO CTO 23" sheetId="101" r:id="rId14"/>
    <sheet name="JCCM TIPO CTO 23" sheetId="102" r:id="rId15"/>
    <sheet name="OEAP TIPO CTO 23" sheetId="107" r:id="rId16"/>
    <sheet name="UNI TIPO CTO 23" sheetId="103" r:id="rId17"/>
    <sheet name="TOTAL ADJ 23" sheetId="109" r:id="rId18"/>
    <sheet name="JCCM ADJ 23" sheetId="113" r:id="rId19"/>
    <sheet name="OEAP ADJ 23" sheetId="114" r:id="rId20"/>
    <sheet name="UNI ADJ 23" sheetId="115" r:id="rId21"/>
    <sheet name="JCCM Y OOAA 23" sheetId="160" r:id="rId22"/>
    <sheet name="OEAP 23" sheetId="118" r:id="rId23"/>
    <sheet name="UNI 23" sheetId="122" r:id="rId24"/>
    <sheet name="BAJAS 23" sheetId="162" r:id="rId25"/>
    <sheet name="BASADOS SPR 23" sheetId="121" r:id="rId26"/>
    <sheet name="TOTAL MENORES 23 " sheetId="163" r:id="rId27"/>
    <sheet name="JCCM Y OOAA MENORES 23 " sheetId="164" r:id="rId28"/>
    <sheet name="OEAP MENORES 23 " sheetId="165" r:id="rId29"/>
    <sheet name="TIPO DE CONTRATO MENORES 23" sheetId="166" r:id="rId30"/>
  </sheets>
  <definedNames>
    <definedName name="_xlnm._FilterDatabase" localSheetId="24" hidden="1">'BAJAS 23'!$A$1:$F$3816</definedName>
    <definedName name="_xlnm._FilterDatabase" localSheetId="6" hidden="1">basados!$A$1:$I$860</definedName>
    <definedName name="_xlnm._FilterDatabase" localSheetId="8" hidden="1">'MODELO 2021'!$A$1:$P$3811</definedName>
    <definedName name="_xlnm._FilterDatabase" localSheetId="9" hidden="1">'TOTAL MAYORES 23'!$A$1:$D$4141</definedName>
    <definedName name="_xlnm._FilterDatabase" localSheetId="26" hidden="1">'TOTAL MENORES 23 '!$A$1:$D$4141</definedName>
    <definedName name="_xlnm._FilterDatabase" localSheetId="13" hidden="1">'TOTAL TIPO CTO 23'!$B$1:$E$5</definedName>
    <definedName name="_xlnm._FilterDatabase" localSheetId="16" hidden="1">'UNI TIPO CTO 23'!$B$1:$D$750</definedName>
  </definedNames>
  <calcPr calcId="191028"/>
  <pivotCaches>
    <pivotCache cacheId="0" r:id="rId31"/>
    <pivotCache cacheId="1" r:id="rId32"/>
    <pivotCache cacheId="2" r:id="rId33"/>
    <pivotCache cacheId="3" r:id="rId34"/>
    <pivotCache cacheId="4" r:id="rId35"/>
    <pivotCache cacheId="5" r:id="rId36"/>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ARRAYTEXT_WF"/>
        <xcalcf:feature name="microsoft.com:CNMTM"/>
        <xcalcf:feature name="microsoft.com:LAMBDA_WF"/>
        <xcalcf:feature name="microsoft.com:LET_WF"/>
      </xcalcf:calcFeatures>
    </ext>
  </extLst>
</workbook>
</file>

<file path=xl/calcChain.xml><?xml version="1.0" encoding="utf-8"?>
<calcChain xmlns="http://schemas.openxmlformats.org/spreadsheetml/2006/main">
  <c r="C10" i="166" l="1"/>
  <c r="D6" i="166" s="1"/>
  <c r="E10" i="166"/>
  <c r="C17" i="165"/>
  <c r="E17" i="165"/>
  <c r="C20" i="164"/>
  <c r="E20" i="164"/>
  <c r="D347" i="163"/>
  <c r="D3043" i="163"/>
  <c r="D4141" i="163"/>
  <c r="A4142" i="163"/>
  <c r="C4142" i="163"/>
  <c r="D4142" i="163"/>
  <c r="D4145" i="163"/>
  <c r="C4154" i="163"/>
  <c r="E4154" i="163"/>
  <c r="G4154" i="163"/>
  <c r="H4154" i="163"/>
  <c r="I4154" i="163"/>
  <c r="J4154" i="163"/>
  <c r="F4151" i="163" l="1"/>
  <c r="F4152" i="163"/>
  <c r="F4153" i="163"/>
  <c r="D4152" i="163"/>
  <c r="D4151" i="163"/>
  <c r="F6" i="164"/>
  <c r="F5" i="164"/>
  <c r="F9" i="164"/>
  <c r="F13" i="164"/>
  <c r="F17" i="164"/>
  <c r="D11" i="164"/>
  <c r="D5" i="164"/>
  <c r="D6" i="164"/>
  <c r="D9" i="164"/>
  <c r="D10" i="164"/>
  <c r="D13" i="164"/>
  <c r="D14" i="164"/>
  <c r="D17" i="164"/>
  <c r="D18" i="164"/>
  <c r="F8" i="165"/>
  <c r="F5" i="165"/>
  <c r="F6" i="165"/>
  <c r="F7" i="165"/>
  <c r="F9" i="165"/>
  <c r="F10" i="165"/>
  <c r="F11" i="165"/>
  <c r="F13" i="165"/>
  <c r="F14" i="165"/>
  <c r="F15" i="165"/>
  <c r="D6" i="165"/>
  <c r="D11" i="165"/>
  <c r="D15" i="165"/>
  <c r="F6" i="166"/>
  <c r="F5" i="166"/>
  <c r="F9" i="166"/>
  <c r="D9" i="166"/>
  <c r="D5" i="166"/>
  <c r="F8" i="166"/>
  <c r="D8" i="166"/>
  <c r="F7" i="166"/>
  <c r="D7" i="166"/>
  <c r="D13" i="165"/>
  <c r="D9" i="165"/>
  <c r="D5" i="165"/>
  <c r="F16" i="165"/>
  <c r="F12" i="165"/>
  <c r="F17" i="165" s="1"/>
  <c r="D16" i="165"/>
  <c r="D12" i="165"/>
  <c r="D8" i="165"/>
  <c r="D7" i="165"/>
  <c r="D14" i="165"/>
  <c r="D10" i="165"/>
  <c r="F16" i="164"/>
  <c r="D16" i="164"/>
  <c r="D12" i="164"/>
  <c r="D8" i="164"/>
  <c r="F12" i="164"/>
  <c r="F15" i="164"/>
  <c r="D15" i="164"/>
  <c r="D7" i="164"/>
  <c r="F8" i="164"/>
  <c r="F19" i="164"/>
  <c r="F11" i="164"/>
  <c r="F7" i="164"/>
  <c r="D19" i="164"/>
  <c r="F18" i="164"/>
  <c r="F14" i="164"/>
  <c r="F10" i="164"/>
  <c r="D4153" i="163"/>
  <c r="F4154" i="163" l="1"/>
  <c r="D17" i="165"/>
  <c r="I19" i="102" l="1"/>
  <c r="G19" i="102"/>
  <c r="F26" i="121" l="1"/>
  <c r="E26" i="121"/>
  <c r="D21" i="160" l="1"/>
  <c r="C21" i="160"/>
  <c r="D3828" i="162" l="1"/>
  <c r="C3828" i="162"/>
  <c r="E3827" i="162"/>
  <c r="F3827" i="162" s="1"/>
  <c r="E3826" i="162"/>
  <c r="F3826" i="162" s="1"/>
  <c r="E3825" i="162"/>
  <c r="F3825" i="162" s="1"/>
  <c r="E3824" i="162"/>
  <c r="F3824" i="162" s="1"/>
  <c r="E3823" i="162"/>
  <c r="E3828" i="162" s="1"/>
  <c r="F3828" i="162" s="1"/>
  <c r="D3815" i="162"/>
  <c r="E3815" i="162" s="1"/>
  <c r="B3815" i="162"/>
  <c r="C3815" i="162" s="1"/>
  <c r="D2284" i="162"/>
  <c r="E2284" i="162" s="1"/>
  <c r="B2284" i="162"/>
  <c r="C2284" i="162" s="1"/>
  <c r="D387" i="162"/>
  <c r="E387" i="162" s="1"/>
  <c r="B387" i="162"/>
  <c r="C387" i="162" s="1"/>
  <c r="D64" i="162"/>
  <c r="E64" i="162" s="1"/>
  <c r="B64" i="162"/>
  <c r="C64" i="162" s="1"/>
  <c r="D22" i="162"/>
  <c r="E22" i="162" s="1"/>
  <c r="B22" i="162"/>
  <c r="C22" i="162" s="1"/>
  <c r="F22" i="162" s="1"/>
  <c r="F3823" i="162" l="1"/>
  <c r="F387" i="162"/>
  <c r="F2284" i="162"/>
  <c r="F3815" i="162"/>
  <c r="F64" i="162"/>
  <c r="B3816" i="162"/>
  <c r="C3816" i="162" s="1"/>
  <c r="D3816" i="162"/>
  <c r="E3816" i="162" s="1"/>
  <c r="G64" i="162" l="1"/>
  <c r="G3815" i="162"/>
  <c r="G2284" i="162"/>
  <c r="F3816" i="162"/>
  <c r="G387" i="162"/>
  <c r="G3816" i="162" l="1"/>
  <c r="D18" i="118" l="1"/>
  <c r="C18" i="118"/>
  <c r="E16" i="107" l="1"/>
  <c r="C20" i="114" l="1"/>
  <c r="D15" i="114" s="1"/>
  <c r="E20" i="114"/>
  <c r="F14" i="114" s="1"/>
  <c r="E27" i="113"/>
  <c r="F23" i="113" s="1"/>
  <c r="F19" i="114" l="1"/>
  <c r="D19" i="114"/>
  <c r="F17" i="114"/>
  <c r="F16" i="114"/>
  <c r="D18" i="114"/>
  <c r="D17" i="114"/>
  <c r="D16" i="114"/>
  <c r="D14" i="114"/>
  <c r="F15" i="114"/>
  <c r="F18" i="114"/>
  <c r="E761" i="103"/>
  <c r="E4154" i="128" l="1"/>
  <c r="F4151" i="128" s="1"/>
  <c r="C4154" i="128"/>
  <c r="D4152" i="128" s="1"/>
  <c r="I4154" i="128"/>
  <c r="G4154" i="128"/>
  <c r="F4152" i="128" l="1"/>
  <c r="D4153" i="128"/>
  <c r="D4151" i="128"/>
  <c r="F4153" i="128"/>
  <c r="F4154" i="128" s="1"/>
  <c r="D18" i="137" l="1"/>
  <c r="E5" i="137"/>
  <c r="E6" i="137"/>
  <c r="E7" i="137"/>
  <c r="E8" i="137"/>
  <c r="E9" i="137"/>
  <c r="E10" i="137"/>
  <c r="E11" i="137"/>
  <c r="E12" i="137"/>
  <c r="E13" i="137"/>
  <c r="E14" i="137"/>
  <c r="E15" i="137"/>
  <c r="E16" i="137"/>
  <c r="E17" i="137"/>
  <c r="E4" i="137"/>
  <c r="E18" i="137" s="1"/>
  <c r="D7" i="138" l="1"/>
  <c r="D7" i="136"/>
  <c r="D5" i="135"/>
  <c r="D6" i="142"/>
  <c r="D4" i="142"/>
  <c r="D9" i="142"/>
  <c r="D6" i="138"/>
  <c r="D6" i="136"/>
  <c r="D4" i="135"/>
  <c r="D11" i="142"/>
  <c r="D20" i="142"/>
  <c r="D16" i="142"/>
  <c r="D5" i="138"/>
  <c r="D5" i="136"/>
  <c r="D18" i="142"/>
  <c r="D17" i="142"/>
  <c r="D12" i="142"/>
  <c r="E6" i="138"/>
  <c r="D4" i="138"/>
  <c r="D4" i="136"/>
  <c r="D15" i="142"/>
  <c r="D8" i="142"/>
  <c r="D5" i="142"/>
  <c r="E5" i="138"/>
  <c r="D9" i="136"/>
  <c r="D7" i="135"/>
  <c r="D7" i="142"/>
  <c r="D21" i="142"/>
  <c r="D19" i="142"/>
  <c r="D8" i="138"/>
  <c r="D8" i="136"/>
  <c r="D6" i="135"/>
  <c r="D14" i="142"/>
  <c r="D13" i="142"/>
  <c r="D10" i="142"/>
  <c r="E8" i="138"/>
  <c r="E7" i="138"/>
  <c r="D22" i="142" l="1"/>
  <c r="D5" i="134"/>
  <c r="D4" i="134"/>
  <c r="D7" i="134"/>
  <c r="D6" i="134"/>
  <c r="D8" i="134" l="1"/>
  <c r="D3" i="115" l="1"/>
  <c r="D4" i="115"/>
  <c r="D5" i="115"/>
  <c r="D6" i="115"/>
  <c r="D2" i="115"/>
  <c r="C7" i="115"/>
  <c r="D7" i="115" s="1"/>
  <c r="A7" i="115"/>
  <c r="A8" i="114"/>
  <c r="C8" i="114"/>
  <c r="D8" i="114" s="1"/>
  <c r="D3" i="114"/>
  <c r="D4" i="114"/>
  <c r="D5" i="114"/>
  <c r="D6" i="114"/>
  <c r="D7" i="114"/>
  <c r="D2" i="114"/>
  <c r="C27" i="113"/>
  <c r="D3" i="113"/>
  <c r="D4" i="113"/>
  <c r="D5" i="113"/>
  <c r="D6" i="113"/>
  <c r="D7" i="113"/>
  <c r="D8" i="113"/>
  <c r="D9" i="113"/>
  <c r="D10" i="113"/>
  <c r="D2" i="113"/>
  <c r="A11" i="113"/>
  <c r="C11" i="113"/>
  <c r="D11" i="113" s="1"/>
  <c r="D19" i="113" l="1"/>
  <c r="D23" i="113"/>
  <c r="F22" i="113"/>
  <c r="D24" i="113"/>
  <c r="F18" i="113"/>
  <c r="D22" i="113"/>
  <c r="F26" i="113"/>
  <c r="F20" i="113"/>
  <c r="D18" i="113"/>
  <c r="F25" i="113"/>
  <c r="F19" i="113"/>
  <c r="D26" i="113"/>
  <c r="D20" i="113"/>
  <c r="F24" i="113"/>
  <c r="D25" i="113"/>
  <c r="E26" i="109"/>
  <c r="C26" i="109"/>
  <c r="D22" i="109" s="1"/>
  <c r="C11" i="109"/>
  <c r="D11" i="109" s="1"/>
  <c r="D10" i="109"/>
  <c r="A11" i="109"/>
  <c r="D3" i="109"/>
  <c r="D4" i="109"/>
  <c r="D5" i="109"/>
  <c r="D6" i="109"/>
  <c r="D7" i="109"/>
  <c r="D8" i="109"/>
  <c r="D9" i="109"/>
  <c r="D2" i="109"/>
  <c r="F25" i="109" l="1"/>
  <c r="F22" i="109"/>
  <c r="D23" i="109"/>
  <c r="D17" i="109"/>
  <c r="D27" i="113"/>
  <c r="D18" i="109"/>
  <c r="F23" i="109"/>
  <c r="F24" i="109"/>
  <c r="F21" i="109"/>
  <c r="F19" i="109"/>
  <c r="F17" i="109"/>
  <c r="F18" i="109"/>
  <c r="D21" i="109"/>
  <c r="D19" i="109"/>
  <c r="D25" i="109"/>
  <c r="D24" i="109"/>
  <c r="F757" i="103"/>
  <c r="C761" i="103"/>
  <c r="D759" i="103" s="1"/>
  <c r="A750" i="103"/>
  <c r="C750" i="103"/>
  <c r="D26" i="109" l="1"/>
  <c r="F26" i="109"/>
  <c r="F760" i="103"/>
  <c r="F759" i="103"/>
  <c r="F758" i="103"/>
  <c r="F761" i="103" s="1"/>
  <c r="D757" i="103"/>
  <c r="D758" i="103"/>
  <c r="D760" i="103"/>
  <c r="F13" i="107"/>
  <c r="C16" i="107"/>
  <c r="D14" i="107" s="1"/>
  <c r="E3" i="107"/>
  <c r="E4" i="107"/>
  <c r="E5" i="107"/>
  <c r="E2" i="107"/>
  <c r="D6" i="107"/>
  <c r="E6" i="107" s="1"/>
  <c r="B6" i="107"/>
  <c r="E19" i="102"/>
  <c r="C19" i="102"/>
  <c r="A7" i="102"/>
  <c r="C7" i="102"/>
  <c r="D7" i="102" s="1"/>
  <c r="D4" i="102"/>
  <c r="D5" i="102"/>
  <c r="D6" i="102"/>
  <c r="D3" i="102"/>
  <c r="D15" i="102" l="1"/>
  <c r="D17" i="102"/>
  <c r="D16" i="102"/>
  <c r="D14" i="102"/>
  <c r="D18" i="102"/>
  <c r="F14" i="102"/>
  <c r="F18" i="102"/>
  <c r="F15" i="102"/>
  <c r="F16" i="102"/>
  <c r="F17" i="102"/>
  <c r="D19" i="102"/>
  <c r="D13" i="107"/>
  <c r="D761" i="103"/>
  <c r="F12" i="107"/>
  <c r="F15" i="107"/>
  <c r="D12" i="107"/>
  <c r="F14" i="107"/>
  <c r="D15" i="107"/>
  <c r="F19" i="102" l="1"/>
  <c r="D16" i="107"/>
  <c r="F16" i="107"/>
  <c r="E20" i="101"/>
  <c r="C20" i="101"/>
  <c r="D7" i="101"/>
  <c r="B7" i="101"/>
  <c r="E6" i="101"/>
  <c r="E4" i="101"/>
  <c r="E5" i="101"/>
  <c r="E3" i="101"/>
  <c r="D2" i="101"/>
  <c r="F17" i="101" l="1"/>
  <c r="F18" i="101"/>
  <c r="D18" i="101"/>
  <c r="E7" i="101"/>
  <c r="D15" i="101"/>
  <c r="D17" i="101"/>
  <c r="F19" i="101"/>
  <c r="D16" i="101"/>
  <c r="F15" i="101"/>
  <c r="F16" i="101"/>
  <c r="D4145" i="128"/>
  <c r="C4142" i="128"/>
  <c r="D4141" i="128"/>
  <c r="D347" i="128"/>
  <c r="A4142" i="128"/>
  <c r="D3043" i="128" l="1"/>
  <c r="D4142" i="128" s="1"/>
  <c r="C20" i="115" l="1"/>
  <c r="D18" i="115" s="1"/>
  <c r="D19" i="115" l="1"/>
  <c r="D15" i="115"/>
  <c r="D17" i="115"/>
  <c r="D16" i="115"/>
  <c r="D14" i="115"/>
  <c r="E20" i="115"/>
  <c r="F18" i="115" s="1"/>
  <c r="F17" i="115" l="1"/>
  <c r="F16" i="115"/>
  <c r="F14" i="115"/>
  <c r="F15" i="115"/>
  <c r="D12" i="103" l="1"/>
  <c r="D749" i="103"/>
  <c r="D302" i="103"/>
  <c r="D9" i="103"/>
  <c r="D750" i="103" l="1"/>
  <c r="B3811" i="99" l="1"/>
</calcChain>
</file>

<file path=xl/sharedStrings.xml><?xml version="1.0" encoding="utf-8"?>
<sst xmlns="http://schemas.openxmlformats.org/spreadsheetml/2006/main" count="78116" uniqueCount="13347">
  <si>
    <t>Etiquetas de fila</t>
  </si>
  <si>
    <t>Cuenta de Número de contrato (NRC)</t>
  </si>
  <si>
    <t>Suma de IA</t>
  </si>
  <si>
    <t>EEPP</t>
  </si>
  <si>
    <t>JCCM</t>
  </si>
  <si>
    <t>OOAA</t>
  </si>
  <si>
    <t>UNIVERSIDAD</t>
  </si>
  <si>
    <t>Total general</t>
  </si>
  <si>
    <t>CÓDIGO DEPARTAMENTO</t>
  </si>
  <si>
    <t>Contrato de concesión de servicios</t>
  </si>
  <si>
    <t>Contrato de obras</t>
  </si>
  <si>
    <t>Contrato de servicios</t>
  </si>
  <si>
    <t>Contrato de suministros</t>
  </si>
  <si>
    <t>Basado en un Acuerdo Marco</t>
  </si>
  <si>
    <t>Procedimiento Abierto Simplificado</t>
  </si>
  <si>
    <t>Procedimiento Abierto Simplificado Abreviado</t>
  </si>
  <si>
    <t>Procedimiento abierto; multiplicidad de criterios</t>
  </si>
  <si>
    <t>Procedimiento negociado sin publicidad</t>
  </si>
  <si>
    <t>(Varios elementos)</t>
  </si>
  <si>
    <t>Agencia del Agua de Castilla La Mancha</t>
  </si>
  <si>
    <t>Consejeria de Agricultura, Agua y Desarrollo Rural</t>
  </si>
  <si>
    <t>Consejeria de Bienestar Social</t>
  </si>
  <si>
    <t>Consejeria de Desarrollo Sostenible</t>
  </si>
  <si>
    <t>Consejeria de Economía, Empresas y Empleo</t>
  </si>
  <si>
    <t>Consejeria de Educación, Cultura y deportes</t>
  </si>
  <si>
    <t>Consejeria de Fomento</t>
  </si>
  <si>
    <t>Consejeria de Hacienda y Administraciones Publicas</t>
  </si>
  <si>
    <t>Consejeria de Sanidad</t>
  </si>
  <si>
    <t>Consejo Consultivo de Castilla-La Mancha</t>
  </si>
  <si>
    <t>Instituto de la Mujer</t>
  </si>
  <si>
    <t>Instituto Regional de Investigacion y Desarrollo Agroalimentario y Forestal de Castilla-La Mancha (IRIAF)</t>
  </si>
  <si>
    <t>Presidencia de la Junta de Comunidades de Castilla-La Mancha</t>
  </si>
  <si>
    <t>Servicio de Salud de Castilla - La Mancha (Sescam)</t>
  </si>
  <si>
    <t>Suma de IL</t>
  </si>
  <si>
    <t xml:space="preserve">Administrativo Especial </t>
  </si>
  <si>
    <t>(Todas)</t>
  </si>
  <si>
    <t>2017/001559</t>
  </si>
  <si>
    <t>Marcapasos, desfibriladores, holter</t>
  </si>
  <si>
    <t>2017/009222</t>
  </si>
  <si>
    <t>Limpieza de edificios</t>
  </si>
  <si>
    <t>2018/000363</t>
  </si>
  <si>
    <t>Combustible</t>
  </si>
  <si>
    <t>2018/007221</t>
  </si>
  <si>
    <t>Energía elétrica para edificios</t>
  </si>
  <si>
    <t>2018/011888</t>
  </si>
  <si>
    <t>Mobiliario para oficinas de empleo</t>
  </si>
  <si>
    <t>2019/000150</t>
  </si>
  <si>
    <t>Medicamentos, sueros y contrastes</t>
  </si>
  <si>
    <t>2019/000918</t>
  </si>
  <si>
    <t>Mantenimiento flota de vehículos ligeros</t>
  </si>
  <si>
    <t>2020/000008</t>
  </si>
  <si>
    <t>Mantenimiento de edificios e instalaciones</t>
  </si>
  <si>
    <t>2020/001445</t>
  </si>
  <si>
    <t>Equipamiento electromédico</t>
  </si>
  <si>
    <t>2020/001450</t>
  </si>
  <si>
    <t>Postales</t>
  </si>
  <si>
    <t>2021/000449</t>
  </si>
  <si>
    <t>Papel</t>
  </si>
  <si>
    <t>2021/008752</t>
  </si>
  <si>
    <t>Equipamiento hospitalario</t>
  </si>
  <si>
    <t>2021/010463</t>
  </si>
  <si>
    <t>2021/016105</t>
  </si>
  <si>
    <t>2021/017097</t>
  </si>
  <si>
    <t>Viajes personal IPEX</t>
  </si>
  <si>
    <t>2021/020189</t>
  </si>
  <si>
    <t>Equipamiento informático</t>
  </si>
  <si>
    <t>2021/020258</t>
  </si>
  <si>
    <t>Maquinaria y material de respuesto GEACAM</t>
  </si>
  <si>
    <t>2022/000192</t>
  </si>
  <si>
    <t>Nombre departamento (sección)</t>
  </si>
  <si>
    <t>Número de contrato (NRC)</t>
  </si>
  <si>
    <t>Objeto del contrato</t>
  </si>
  <si>
    <t>Tipo de contrato</t>
  </si>
  <si>
    <t>Procedimiento de tramitación</t>
  </si>
  <si>
    <t>IA</t>
  </si>
  <si>
    <t>Nº expediente PICOS</t>
  </si>
  <si>
    <t>AM</t>
  </si>
  <si>
    <t>000737/2022</t>
  </si>
  <si>
    <t>Adquisición de Rituximab y Filgrastim para 24 meses derivado del AM Sescam 2019/000150</t>
  </si>
  <si>
    <t>2022/000263</t>
  </si>
  <si>
    <t>000738/2022</t>
  </si>
  <si>
    <t>000980/2022</t>
  </si>
  <si>
    <t>Adquisición de Rituximab y Filgrastim derivado de Acuerdo Marco 2019/000150 para la Gerencia de Atención Integrada de Ciudad Real.</t>
  </si>
  <si>
    <t>2021/020584</t>
  </si>
  <si>
    <t>000982/2022</t>
  </si>
  <si>
    <t>001568/2022</t>
  </si>
  <si>
    <t>Suministro de Filgrastim para la GAI de Tomelloso (lote 86 del AM 2019/000150)</t>
  </si>
  <si>
    <t>2022/001062</t>
  </si>
  <si>
    <t>003053/2022</t>
  </si>
  <si>
    <t>Suministro de Rituximab intravenoso y Etanercept subcutáneo para la GAI de Tomelloso (Lotes 82 y 88 del AM 2019/000150)</t>
  </si>
  <si>
    <t>2022/001010</t>
  </si>
  <si>
    <t>003397/2022</t>
  </si>
  <si>
    <t>Suministro de Infliximab intravenoso para la GAI de Tomelloso (Lote 89 del AM 2019/000150)</t>
  </si>
  <si>
    <t>2022/001111</t>
  </si>
  <si>
    <t>003480/2022</t>
  </si>
  <si>
    <t>Suministro de Adalimumab subcutáneo para la GAI de Tomelloso (Lote 90 del AM 2019/000150)</t>
  </si>
  <si>
    <t>2022/001112</t>
  </si>
  <si>
    <t>003575/2022</t>
  </si>
  <si>
    <t>Etanercept e Infliximab GAI Albacete</t>
  </si>
  <si>
    <t>2022/000877</t>
  </si>
  <si>
    <t>003576/2022</t>
  </si>
  <si>
    <t>003582/2022</t>
  </si>
  <si>
    <t>Suministro de Acetato de Glatiramero subcutáneo para la GAI de Tomelloso (Lote 87 del AM 2019/000150)</t>
  </si>
  <si>
    <t>2022/001029</t>
  </si>
  <si>
    <t>003696/2022</t>
  </si>
  <si>
    <t>Adquisición de Rituximab para 24 meses derivado de Acuerdo Marco SESCAM 2019/000150</t>
  </si>
  <si>
    <t>2022/001008</t>
  </si>
  <si>
    <t>003717/2022</t>
  </si>
  <si>
    <t>Adquisición de Filgrastim (Lote 86) durante 24 meses</t>
  </si>
  <si>
    <t>2022/001223</t>
  </si>
  <si>
    <t>003733/2022</t>
  </si>
  <si>
    <t>Adquisición de ETANERCEPT subcutáneo para 24 meses derivado de Acuerdo Marco SESCAM 2019/000150</t>
  </si>
  <si>
    <t>2022/001109</t>
  </si>
  <si>
    <t>003748/2022</t>
  </si>
  <si>
    <t>Adquisición de Medios de Contraste Iodados no Ionicos de baja Osmolaridad o Isoosmolares ( Lote 109) durante 24 meses.</t>
  </si>
  <si>
    <t>2022/001135</t>
  </si>
  <si>
    <t>003749/2022</t>
  </si>
  <si>
    <t>Adquisición de FILGRASTIM para 24 meses derivado de Acuerdo Marco SESCAM 2019/000150</t>
  </si>
  <si>
    <t>2022/001096</t>
  </si>
  <si>
    <t>003762/2022</t>
  </si>
  <si>
    <t>Adquisición de INFLIXIMAB intravenoso para 24 meses derivado de Acuerdo Marco SESCAM 2019/000150</t>
  </si>
  <si>
    <t>2022/001212</t>
  </si>
  <si>
    <t>003791/2022</t>
  </si>
  <si>
    <t>Adquisicón de ADALIMUMAB subcutáneo para 24 meses derivado de Acuerdo Marco SESCAM 2019/000150</t>
  </si>
  <si>
    <t>2022/001215</t>
  </si>
  <si>
    <t>003802/2022</t>
  </si>
  <si>
    <t>Adquisición de Acetato de Glatiramero para 24 meses derivado de Acuerdo Marco SESCAM 2019/000150</t>
  </si>
  <si>
    <t>2022/001108</t>
  </si>
  <si>
    <t>003914/2022</t>
  </si>
  <si>
    <t>Adquisición de Medios de contraste iodados no iónicos de baja osmolaridad para 24 meses derivado de Acuerdo Marco SESCAM 2019/000150</t>
  </si>
  <si>
    <t>2022/001216</t>
  </si>
  <si>
    <t>004167/2022</t>
  </si>
  <si>
    <t>Suministro de medicamentos, sueros y medios de contraste para los centros dependientes del SESCAM (basado en Acuerdo Marco @2019/000150-V)</t>
  </si>
  <si>
    <t>2022/001608</t>
  </si>
  <si>
    <t>004168/2022</t>
  </si>
  <si>
    <t>004169/2022</t>
  </si>
  <si>
    <t>004170/2022</t>
  </si>
  <si>
    <t>004173/2022</t>
  </si>
  <si>
    <t>004174/2022</t>
  </si>
  <si>
    <t>004175/2022</t>
  </si>
  <si>
    <t>004178/2022</t>
  </si>
  <si>
    <t>Suministro de medicamentos, sueros y medios de contraste para los centros dependientes del SESCAM (Basado en Acuerdo Marco @2019/000150-III)</t>
  </si>
  <si>
    <t>2022/001691</t>
  </si>
  <si>
    <t>004180/2022</t>
  </si>
  <si>
    <t>004182/2022</t>
  </si>
  <si>
    <t>004205/2022</t>
  </si>
  <si>
    <t>Suministro de Medios de Contraste iodados no iónicos de baja osmolaridad para la GAI de Tomelloso</t>
  </si>
  <si>
    <t>2022/001018</t>
  </si>
  <si>
    <t>004309/2022</t>
  </si>
  <si>
    <t>Suministro de Medicamentos derivado AM SESCAM: lotes 82, 86, 87, 88, 89, 90.</t>
  </si>
  <si>
    <t>2022/001535</t>
  </si>
  <si>
    <t>004311/2022</t>
  </si>
  <si>
    <t>004313/2022</t>
  </si>
  <si>
    <t>004315/2022</t>
  </si>
  <si>
    <t>004316/2022</t>
  </si>
  <si>
    <t>004317/2022</t>
  </si>
  <si>
    <t>004331/2022</t>
  </si>
  <si>
    <t>Suministro de Rituximab intravenoso  para la Gerencia de Atención Integrada de Valdepeñas (Lote 82 del A.M 2019/000150)</t>
  </si>
  <si>
    <t>2022/001928</t>
  </si>
  <si>
    <t>004334/2022</t>
  </si>
  <si>
    <t>Suministro de Etanercept subcutáneo para la Gerencia de Atención Integrada de Valdepeñas (Lote 88 del A.M 2019/000150)</t>
  </si>
  <si>
    <t>2022/001938</t>
  </si>
  <si>
    <t>004336/2022</t>
  </si>
  <si>
    <t>Suministro de Infliximab intravenoso para la Gerencia de Atención Integrada de Valdepeñas (Lote 89 del A.M. 2019/000150)</t>
  </si>
  <si>
    <t>2022/001940</t>
  </si>
  <si>
    <t>004357/2022</t>
  </si>
  <si>
    <t>Suministro de Filgrastim para la Gerencia de Atención Integrada de Valdepeñas (Lote 86 del A.M. 2019/000150)</t>
  </si>
  <si>
    <t>2022/001935</t>
  </si>
  <si>
    <t>004360/2022</t>
  </si>
  <si>
    <t>Suministro de Adalimumab subcutáneo para la Gerencia de Atención Integrada de Valdepeñas (Lote 90 del A.M. 2019/000150)</t>
  </si>
  <si>
    <t>2022/001943</t>
  </si>
  <si>
    <t>004362/2022</t>
  </si>
  <si>
    <t>Suministro de Acetato de Glatiramero subcutáneo para la Gerencia de Atención Integrada de Valdepeñas (Lote 87 del A.M. 2019/000150)</t>
  </si>
  <si>
    <t>2022/001936</t>
  </si>
  <si>
    <t>004527/2022</t>
  </si>
  <si>
    <t>Adquisición de Acetato de Glatiramero subcutáneo Lote 87 durante 24 meses</t>
  </si>
  <si>
    <t>2022/002639</t>
  </si>
  <si>
    <t>004594/2022</t>
  </si>
  <si>
    <t>Suministro de Medios de contraste iodados no iónicos de baja osmolaridad</t>
  </si>
  <si>
    <t>2022/001944</t>
  </si>
  <si>
    <t>007078/2022</t>
  </si>
  <si>
    <t>Suministro de medicamentos, sueros y contrastes para la Gerencia de Atención Integrada de Cuenca. Lote 86 del AM 2019/000150</t>
  </si>
  <si>
    <t>2022/001358</t>
  </si>
  <si>
    <t>007083/2022</t>
  </si>
  <si>
    <t>Suministro de medicamentos, sueros y contrastes para la Gerencia de Atención Integrada de Cuenca. Lote 90 del AM 2019/000150</t>
  </si>
  <si>
    <t>2022/001363</t>
  </si>
  <si>
    <t>007094/2022</t>
  </si>
  <si>
    <t>Suministro de medicamentos, sueros y contrastes para la Gerencia de Atención Integrada de Cuenca. Lote 89 del AM 2019/000150</t>
  </si>
  <si>
    <t>2022/001361</t>
  </si>
  <si>
    <t>007358/2022</t>
  </si>
  <si>
    <t>Lote 88 Adquisición de ETANERCEPT subcutáneo para la Gerencia de Atención Integrada de Ciudad Real.</t>
  </si>
  <si>
    <t>2022/001377</t>
  </si>
  <si>
    <t>007360/2022</t>
  </si>
  <si>
    <t>LOTE 90 Adquisición ADALIMUMAB subcutáneo para la Gerencia de Atención Integrada de Ciudad Real.</t>
  </si>
  <si>
    <t>2022/001514</t>
  </si>
  <si>
    <t>007371/2022</t>
  </si>
  <si>
    <t>Lote 86 Filgrastim. Contrato Basado en AM2019/000150 medicamentos, sueros y contrastes para la GAI de Hellín.</t>
  </si>
  <si>
    <t>2022/001708</t>
  </si>
  <si>
    <t>007374/2022</t>
  </si>
  <si>
    <t>LOTE: 87 Acetato de Glatiramero subcutáneo: Contrato Basado en el AM 2019/000150 medicamentos, sueros y medios de contraste para la GAI de Hellín.</t>
  </si>
  <si>
    <t>2022/002782</t>
  </si>
  <si>
    <t>007377/2022</t>
  </si>
  <si>
    <t>Lote 89 Infliximab intravenoso: Contrato Basado A.M. 2019/000150 medicamentos, sueros y contrastes para la GAI de Hellín.</t>
  </si>
  <si>
    <t>2022/001712</t>
  </si>
  <si>
    <t>007381/2022</t>
  </si>
  <si>
    <t>Suministro de medicamentos, sueros y contrastes para la Gerencia de Atención Integrada de Cuenca. Lote 82 del AM 2019/000150</t>
  </si>
  <si>
    <t>2022/001357</t>
  </si>
  <si>
    <t>007382/2022</t>
  </si>
  <si>
    <t>Suministro de medicamentos, sueros y contrastes para la Gerencia de Atención Integrada de Cuenca. Lote 88 del AM 2019/000150</t>
  </si>
  <si>
    <t>2022/001360</t>
  </si>
  <si>
    <t>007385/2022</t>
  </si>
  <si>
    <t>Suministro de medicamentos, sueros y contrastes para la Gerencia de Atención Integrada de Cuenca. Lote 87 del AM 2019/000150</t>
  </si>
  <si>
    <t>2022/001359</t>
  </si>
  <si>
    <t>007390/2022</t>
  </si>
  <si>
    <t>Suministro de medicamentos, sueros y contrastes para la Gerencia de Atención Integrada de Cuenca. Lote 109 del AM 2019/000150</t>
  </si>
  <si>
    <t>2022/001364</t>
  </si>
  <si>
    <t>007423/2022</t>
  </si>
  <si>
    <t>Lote 82 rituximab intravenoso. Contrato basado en AM 2019/000150 medicamentos, sueros y contrastes para la GAI de Hellín:</t>
  </si>
  <si>
    <t>2022/001531</t>
  </si>
  <si>
    <t>007430/2022</t>
  </si>
  <si>
    <t>Suministro de medicamentos, sueros y contrastes para la Gerencia de Atención Integrada de Cuenca. Lote 110 del AM 2019/000150</t>
  </si>
  <si>
    <t>2022/001365</t>
  </si>
  <si>
    <t>007441/2022</t>
  </si>
  <si>
    <t>Lote 88 Etanercept subcutáneo: Contrato Basado en A.M. 2019/000150 medicamentos, sueros y contrastes para la GAI de Hellín.</t>
  </si>
  <si>
    <t>2022/001709</t>
  </si>
  <si>
    <t>007471/2022</t>
  </si>
  <si>
    <t>Suministro de Medicamentos derivado AM SESCAM: lotes 109, 110 (Medios de contraste iodado)</t>
  </si>
  <si>
    <t>2022/002674</t>
  </si>
  <si>
    <t>007473/2022</t>
  </si>
  <si>
    <t>007492/2022</t>
  </si>
  <si>
    <t>Adquisición "Acetato de Glatiramero subcutáneo" (lote 87) para 24 meses basado en Acuerdo Marco 2019/000150</t>
  </si>
  <si>
    <t>2022/003559</t>
  </si>
  <si>
    <t>007504/2022</t>
  </si>
  <si>
    <t>Adquisición " Filgrastrim" (lote 86) para 24 meses basado en Acuerdo Marco 2019/000150</t>
  </si>
  <si>
    <t>2022/003516</t>
  </si>
  <si>
    <t>007507/2022</t>
  </si>
  <si>
    <t>Adquisición de "Rituximab intravenoso" (lote 82) para 24 meses basado en Acuerdo Marco 2019/000150</t>
  </si>
  <si>
    <t>2022/003498</t>
  </si>
  <si>
    <t>007509/2022</t>
  </si>
  <si>
    <t>Adquisición "Etanercept subcutáneo" (lote 88) para 24 meses basado en Acuerdo Marco 2019/000150</t>
  </si>
  <si>
    <t>2022/003569</t>
  </si>
  <si>
    <t>007516/2022</t>
  </si>
  <si>
    <t>Lote 109 Adquisición medios de contraste iodados no iónicos de baja osmolaridad o isoosmolares de Acuerdo Marco 2019/000150 para la Gerencia de Atención Integrada de Ciudad Real.</t>
  </si>
  <si>
    <t>2022/001340</t>
  </si>
  <si>
    <t>007517/2022</t>
  </si>
  <si>
    <t>Lote 110 Adquisición de medios de contraste iodados no iónicos de baja osmolaridad para la Gerencia de Atención Integrada de Ciudad Real.</t>
  </si>
  <si>
    <t>2022/001552</t>
  </si>
  <si>
    <t>007627/2022</t>
  </si>
  <si>
    <t>Adquisicion "Adalimumab subcutaneo" (lote 90) para 24 meses basado en Acuerdo Marco 2019/000150</t>
  </si>
  <si>
    <t>2022/003624</t>
  </si>
  <si>
    <t>007775/2022</t>
  </si>
  <si>
    <t>Lote 89 Adquisición de Infliximab intravenoso para la Gerencia de Atención Integrada de Ciudad Real.</t>
  </si>
  <si>
    <t>2022/001397</t>
  </si>
  <si>
    <t>007846/2022</t>
  </si>
  <si>
    <t>Lote 90 Acuerdo Marco medicamentos 2019/000150 (Adalimumab)</t>
  </si>
  <si>
    <t>2022/001765</t>
  </si>
  <si>
    <t>007877/2022</t>
  </si>
  <si>
    <t>Suministro de marcapasos, desfibriladores, electrodos y holters</t>
  </si>
  <si>
    <t>2021/005410</t>
  </si>
  <si>
    <t>008187/2022</t>
  </si>
  <si>
    <t>008412/2022</t>
  </si>
  <si>
    <t>Lote 82 Rituximab intravenoso</t>
  </si>
  <si>
    <t>2022/003271</t>
  </si>
  <si>
    <t>008415/2022</t>
  </si>
  <si>
    <t>Lote 86 filgrastim</t>
  </si>
  <si>
    <t>2022/003274</t>
  </si>
  <si>
    <t>008417/2022</t>
  </si>
  <si>
    <t>Lote 87 Acetato de Glatiramero subcutáneo</t>
  </si>
  <si>
    <t>2022/003515</t>
  </si>
  <si>
    <t>008419/2022</t>
  </si>
  <si>
    <t>Lote 88 Etanercept subcutáneo</t>
  </si>
  <si>
    <t>2022/003282</t>
  </si>
  <si>
    <t>008428/2022</t>
  </si>
  <si>
    <t>Lote 89 Infliximab intravenoso</t>
  </si>
  <si>
    <t>2022/003267</t>
  </si>
  <si>
    <t>008565/2022</t>
  </si>
  <si>
    <t>Adquisición "Medios de contraste iodados de baja osmolaridad"(lote 110) para 24 meses basado en Acuerdo Marco 2019/000150</t>
  </si>
  <si>
    <t>2022/004641</t>
  </si>
  <si>
    <t>008568/2022</t>
  </si>
  <si>
    <t>Adquisición  "Infliximab intravenoso" ( lote 89) para 24 meses basado en Acuerdo Marco 2019/000150</t>
  </si>
  <si>
    <t>2022/003605</t>
  </si>
  <si>
    <t>008571/2022</t>
  </si>
  <si>
    <t>PE01."Adquisición medicamentos lotes 82,86,87,89 parte V "Anteneoplasicos e inmunoladores"</t>
  </si>
  <si>
    <t>2022/003903</t>
  </si>
  <si>
    <t>008572/2022</t>
  </si>
  <si>
    <t>008573/2022</t>
  </si>
  <si>
    <t>008574/2022</t>
  </si>
  <si>
    <t>008579/2022</t>
  </si>
  <si>
    <t>LOTE 90 ADALIMUMAB subcutáneo: Contrato Basado en el A. M. 2019/000150 medicamentos, sueros y contrastes para la GAI de Hellín.</t>
  </si>
  <si>
    <t>2022/002408</t>
  </si>
  <si>
    <t>008599/2022</t>
  </si>
  <si>
    <t>LOTE 110. Medios de contraste iodados no iónicos de baja osmolaridad: Contrato Basado en el AM 2019/000150 para la GAI de Hellín.</t>
  </si>
  <si>
    <t>2022/003238</t>
  </si>
  <si>
    <t>008608/2022</t>
  </si>
  <si>
    <t>PE01 "Adquisición de medicamentos lotes 109, 110. Parte  3 Medios de contraste"</t>
  </si>
  <si>
    <t>2022/003852</t>
  </si>
  <si>
    <t>008609/2022</t>
  </si>
  <si>
    <t>008815/2022</t>
  </si>
  <si>
    <t>008816/2022</t>
  </si>
  <si>
    <t>008817/2022</t>
  </si>
  <si>
    <t>008818/2022</t>
  </si>
  <si>
    <t>008819/2022</t>
  </si>
  <si>
    <t>008821/2022</t>
  </si>
  <si>
    <t>008822/2022</t>
  </si>
  <si>
    <t>008823/2022</t>
  </si>
  <si>
    <t>008824/2022</t>
  </si>
  <si>
    <t>008864/2022</t>
  </si>
  <si>
    <t>008865/2022</t>
  </si>
  <si>
    <t>008866/2022</t>
  </si>
  <si>
    <t>008868/2022</t>
  </si>
  <si>
    <t>008869/2022</t>
  </si>
  <si>
    <t>008870/2022</t>
  </si>
  <si>
    <t>008872/2022</t>
  </si>
  <si>
    <t>008873/2022</t>
  </si>
  <si>
    <t>008874/2022</t>
  </si>
  <si>
    <t>008875/2022</t>
  </si>
  <si>
    <t>009129/2022</t>
  </si>
  <si>
    <t>Lote 109. Medios de contraste iodados no iónicos de baja osmolaridad o isoosmolares</t>
  </si>
  <si>
    <t>2022/003437</t>
  </si>
  <si>
    <t>009190/2022</t>
  </si>
  <si>
    <t>Contrato basado derivado AM 2019/000150 Lote 109 medios de contraste iodados no ionicos</t>
  </si>
  <si>
    <t>2022/004314</t>
  </si>
  <si>
    <t>011267/2022</t>
  </si>
  <si>
    <t>Lote 90 Adalimumab subcutáneo</t>
  </si>
  <si>
    <t>2022/003283</t>
  </si>
  <si>
    <t>011659/2022</t>
  </si>
  <si>
    <t>Medicamentos Lote 87</t>
  </si>
  <si>
    <t>2022/003434</t>
  </si>
  <si>
    <t>011739/2022</t>
  </si>
  <si>
    <t>012253/2022</t>
  </si>
  <si>
    <t>Lote 87 Adquisición de acetato de glatiramero subcutáneo para la Gerencia de Atención Integrada de Ciudad Real derivado del Acuerdo Marco 2019/000150</t>
  </si>
  <si>
    <t>2022/003214</t>
  </si>
  <si>
    <t>017530/2022</t>
  </si>
  <si>
    <t>Lote 109 Medios de contraste iodados no ionicos</t>
  </si>
  <si>
    <t>2019/034508</t>
  </si>
  <si>
    <t>022764/2022</t>
  </si>
  <si>
    <t>Marcapasos, desfibriladores y Holter D.A.M 2017/001559 GAIAB_Abbott</t>
  </si>
  <si>
    <t>@2022/000776</t>
  </si>
  <si>
    <t>022765/2022</t>
  </si>
  <si>
    <t>022766/2022</t>
  </si>
  <si>
    <t>022768/2022</t>
  </si>
  <si>
    <t>022769/2022</t>
  </si>
  <si>
    <t>022770/2022</t>
  </si>
  <si>
    <t>022772/2022</t>
  </si>
  <si>
    <t>022774/2022</t>
  </si>
  <si>
    <t>022775/2022</t>
  </si>
  <si>
    <t>022777/2022</t>
  </si>
  <si>
    <t>022780/2022</t>
  </si>
  <si>
    <t>Marcapasos, desfibriladores y Holter D.A.M 2017/001559 GAIAB_Boston</t>
  </si>
  <si>
    <t>@2022/000777</t>
  </si>
  <si>
    <t>022783/2022</t>
  </si>
  <si>
    <t>022784/2022</t>
  </si>
  <si>
    <t>022786/2022</t>
  </si>
  <si>
    <t>022787/2022</t>
  </si>
  <si>
    <t>022788/2022</t>
  </si>
  <si>
    <t>022789/2022</t>
  </si>
  <si>
    <t>Marcapasos, desfibriladores y Holter D.A.M 2017/001559 GAIAB_Medtronic</t>
  </si>
  <si>
    <t>@2022/000778</t>
  </si>
  <si>
    <t>022790/2022</t>
  </si>
  <si>
    <t>022791/2022</t>
  </si>
  <si>
    <t>022792/2022</t>
  </si>
  <si>
    <t>022793/2022</t>
  </si>
  <si>
    <t>022794/2022</t>
  </si>
  <si>
    <t>022795/2022</t>
  </si>
  <si>
    <t>022796/2022</t>
  </si>
  <si>
    <t>022797/2022</t>
  </si>
  <si>
    <t>022798/2022</t>
  </si>
  <si>
    <t>022799/2022</t>
  </si>
  <si>
    <t>022800/2022</t>
  </si>
  <si>
    <t>022801/2022</t>
  </si>
  <si>
    <t>022802/2022</t>
  </si>
  <si>
    <t>022846/2022</t>
  </si>
  <si>
    <t>022847/2022</t>
  </si>
  <si>
    <t>Marcapasos, desfibriladores y Holter D.A.M 2017/001559 GAIAB_Microport</t>
  </si>
  <si>
    <t>@2022/000780</t>
  </si>
  <si>
    <t>022848/2022</t>
  </si>
  <si>
    <t>023590/2022</t>
  </si>
  <si>
    <t>Adquisición de Trastuzumab intravenoso para 24 meses deivado de Acuerdo Marco SESCAM 2019/000150</t>
  </si>
  <si>
    <t>2022/010313</t>
  </si>
  <si>
    <t>023594/2022</t>
  </si>
  <si>
    <t>Suministro de medicamentos, sueros y contrastes para los centros dependientes del Sescam (Basado en Acuerdo Marco @2019/000150-V)</t>
  </si>
  <si>
    <t>2022/011156</t>
  </si>
  <si>
    <t>023715/2022</t>
  </si>
  <si>
    <t>Lote 83. Trastuzumab intravenoso todas presentaciones clínicas</t>
  </si>
  <si>
    <t>2022/010023</t>
  </si>
  <si>
    <t>024034/2022</t>
  </si>
  <si>
    <t>Suministro de medicamentos, sueros y contrastes para la Gerencia de Atención Integrada de Cuenca. Lote 83 del AM 2019/000150</t>
  </si>
  <si>
    <t>2022/010115</t>
  </si>
  <si>
    <t>024571/2022</t>
  </si>
  <si>
    <t>Medicamentos factor VIII (Elocta y Jivi)</t>
  </si>
  <si>
    <t>2022/010096</t>
  </si>
  <si>
    <t>024572/2022</t>
  </si>
  <si>
    <t>027379/2022</t>
  </si>
  <si>
    <t>Lote 83 Adquisición de Trastuzumab intravenoso para la Gerencia de Atención Integrada de Ciudad Real, derivado del Acuerdo Marco 2019/000150</t>
  </si>
  <si>
    <t>2022/010367</t>
  </si>
  <si>
    <t>027428/2022</t>
  </si>
  <si>
    <t>Adquisición " Medios de contraste iodados no ionicos de baja osmolaridad" (lote 109) para 24 meses basado en Acuerdo Marco 2019/000150 (II)</t>
  </si>
  <si>
    <t>2022/012527</t>
  </si>
  <si>
    <t>027687/2022</t>
  </si>
  <si>
    <t>Adquisición "Medios de contraste iodados no ionicos de baja osmolaridad" (lote 109) para 24 meses basado en  Acuerdo Marco 2019/000150</t>
  </si>
  <si>
    <t>2022/012523</t>
  </si>
  <si>
    <t>027865/2022</t>
  </si>
  <si>
    <t>Suministro de Medicamentos derivado AM SESCAM: lote 83 Trastuzumab intravenoso</t>
  </si>
  <si>
    <t>2022/010565</t>
  </si>
  <si>
    <t>028116/2022</t>
  </si>
  <si>
    <t>Suministro electrodos Boston</t>
  </si>
  <si>
    <t>2022/013405</t>
  </si>
  <si>
    <t>028117/2022</t>
  </si>
  <si>
    <t>028119/2022</t>
  </si>
  <si>
    <t>028120/2022</t>
  </si>
  <si>
    <t>028121/2022</t>
  </si>
  <si>
    <t>028123/2022</t>
  </si>
  <si>
    <t>028124/2022</t>
  </si>
  <si>
    <t>028125/2022</t>
  </si>
  <si>
    <t>028137/2022</t>
  </si>
  <si>
    <t>Suministro electrodos Abbott</t>
  </si>
  <si>
    <t>2022/013399</t>
  </si>
  <si>
    <t>028138/2022</t>
  </si>
  <si>
    <t>028139/2022</t>
  </si>
  <si>
    <t>028140/2022</t>
  </si>
  <si>
    <t>028141/2022</t>
  </si>
  <si>
    <t>028142/2022</t>
  </si>
  <si>
    <t>028143/2022</t>
  </si>
  <si>
    <t>028152/2022</t>
  </si>
  <si>
    <t>Suministro electrodos Medtronic</t>
  </si>
  <si>
    <t>2022/013376</t>
  </si>
  <si>
    <t>028153/2022</t>
  </si>
  <si>
    <t>028154/2022</t>
  </si>
  <si>
    <t>028155/2022</t>
  </si>
  <si>
    <t>028156/2022</t>
  </si>
  <si>
    <t>028157/2022</t>
  </si>
  <si>
    <t>028158/2022</t>
  </si>
  <si>
    <t>028318/2022</t>
  </si>
  <si>
    <t>PE_02"adquisición de medicamentos lote 83 TRASTUZUMAB intravenoso"</t>
  </si>
  <si>
    <t>2022/013141</t>
  </si>
  <si>
    <t>028332/2022</t>
  </si>
  <si>
    <t>Suministro electrodos</t>
  </si>
  <si>
    <t>@2022/000322</t>
  </si>
  <si>
    <t>028335/2022</t>
  </si>
  <si>
    <t>038249/2022</t>
  </si>
  <si>
    <t>Contrato basado AM Suministro de medicamentos Factor VIII</t>
  </si>
  <si>
    <t>2022/018591</t>
  </si>
  <si>
    <t>038428/2022</t>
  </si>
  <si>
    <t>Suministro de medicamentos de Factor VIII de coagulación recombinante para varias Comunidades y Ciudades Autónomas y organismos de la Administración General del Estado (Basado en Acuerdo Marco 2021/063.1)</t>
  </si>
  <si>
    <t>2022/017502</t>
  </si>
  <si>
    <t>038429/2022</t>
  </si>
  <si>
    <t>038433/2022</t>
  </si>
  <si>
    <t>038435/2022</t>
  </si>
  <si>
    <t>038439/2022</t>
  </si>
  <si>
    <t>038442/2022</t>
  </si>
  <si>
    <t>043945/2022</t>
  </si>
  <si>
    <t>Suministro de medios de contraste para la GAI de Villarrobledo. Lote 109 del AM 2019/000150</t>
  </si>
  <si>
    <t>2022/020783</t>
  </si>
  <si>
    <t>044269/2022</t>
  </si>
  <si>
    <t>Lote 109: Medios de contraste iodados no iónicos de baja osmolaridad o isoosmolares, Contrato basado en el A.M. 2019/000150 para la GAI de Hellín.</t>
  </si>
  <si>
    <t>2022/020542</t>
  </si>
  <si>
    <t>044367/2022</t>
  </si>
  <si>
    <t>Suministro de implantes, marcapasos, desfibriladores, electrodos y holters.</t>
  </si>
  <si>
    <t>2022/015404</t>
  </si>
  <si>
    <t>044381/2022</t>
  </si>
  <si>
    <t>044382/2022</t>
  </si>
  <si>
    <t>044383/2022</t>
  </si>
  <si>
    <t>044623/2022</t>
  </si>
  <si>
    <t>044625/2022</t>
  </si>
  <si>
    <t>044627/2022</t>
  </si>
  <si>
    <t>044629/2022</t>
  </si>
  <si>
    <t>044630/2022</t>
  </si>
  <si>
    <t>044632/2022</t>
  </si>
  <si>
    <t>044633/2022</t>
  </si>
  <si>
    <t>044634/2022</t>
  </si>
  <si>
    <t>044635/2022</t>
  </si>
  <si>
    <t>044636/2022</t>
  </si>
  <si>
    <t>044637/2022</t>
  </si>
  <si>
    <t>044642/2022</t>
  </si>
  <si>
    <t>044643/2022</t>
  </si>
  <si>
    <t>044644/2022</t>
  </si>
  <si>
    <t>044645/2022</t>
  </si>
  <si>
    <t>044648/2022</t>
  </si>
  <si>
    <t>044657/2022</t>
  </si>
  <si>
    <t>044658/2022</t>
  </si>
  <si>
    <t>044659/2022</t>
  </si>
  <si>
    <t>044661/2022</t>
  </si>
  <si>
    <t>044662/2022</t>
  </si>
  <si>
    <t>044663/2022</t>
  </si>
  <si>
    <t>044664/2022</t>
  </si>
  <si>
    <t>044665/2022</t>
  </si>
  <si>
    <t>044666/2022</t>
  </si>
  <si>
    <t>044667/2022</t>
  </si>
  <si>
    <t>044668/2022</t>
  </si>
  <si>
    <t>044669/2022</t>
  </si>
  <si>
    <t>044673/2022</t>
  </si>
  <si>
    <t>054260/2022</t>
  </si>
  <si>
    <t>000292/2022</t>
  </si>
  <si>
    <t>Servicio de limpieza del IESO Puerta de Castilla de Minglanilla (Cuenca)</t>
  </si>
  <si>
    <t>@2021/012578</t>
  </si>
  <si>
    <t>000370/2022</t>
  </si>
  <si>
    <t>Contrato del servicio de limpieza ecólogica y retirada de residuos de la Escuela de Administración Regional y limpieza de centros dependientes de la Consejería de Hacienda y Administraciones Públicas.</t>
  </si>
  <si>
    <t>@2021/017453</t>
  </si>
  <si>
    <t>000371/2022</t>
  </si>
  <si>
    <t>Limpieza ecológica y retirada selectiva de residuos de las dependencias e instalaciones de la Oficina de Turismo de Puerta de Bisagra en Toledo.</t>
  </si>
  <si>
    <t>@2021/016178</t>
  </si>
  <si>
    <t>000372/2022</t>
  </si>
  <si>
    <t>Servicio de limpieza del IESO Publio López Modéjar de Casasimarro (Cuenca)</t>
  </si>
  <si>
    <t>@2021/012582</t>
  </si>
  <si>
    <t>000395/2022</t>
  </si>
  <si>
    <t>Servicio de limpieza del IESO 4 de junio de Cañete (Cuenca)</t>
  </si>
  <si>
    <t>@2021/012573</t>
  </si>
  <si>
    <t>000434/2022</t>
  </si>
  <si>
    <t>Servicio de limpieza del IESO Jorge Manrique de Motilla del Palancar (Cuenca)</t>
  </si>
  <si>
    <t>@2021/012606</t>
  </si>
  <si>
    <t>000436/2022</t>
  </si>
  <si>
    <t>Servicio de limpieza del IESO La Jara de Villanueva de la Jara (Cuenca)</t>
  </si>
  <si>
    <t>@2021/012579</t>
  </si>
  <si>
    <t>000493.3/2019</t>
  </si>
  <si>
    <t>Servicio de Limpieza en Centros Educativos en la Provincia de Toledo</t>
  </si>
  <si>
    <t>2019/000173</t>
  </si>
  <si>
    <t>000495.5/2019</t>
  </si>
  <si>
    <t>000533/2022</t>
  </si>
  <si>
    <t>Limpieza del Archivo Histórico Provincial de C-Real, del 7-3-2022 al 6-3-2024</t>
  </si>
  <si>
    <t>@2021/013345</t>
  </si>
  <si>
    <t>000752/2022</t>
  </si>
  <si>
    <t>Limpieza de la Biblioteca Pública del Estado en Ciudad Real, del 10-3-2022 al 9-3-2024.</t>
  </si>
  <si>
    <t>@2021/013391</t>
  </si>
  <si>
    <t>004519/2022</t>
  </si>
  <si>
    <t>Limpieza ecológica y retirada selectiva de residuos del edificio EASM de Ciudad Real</t>
  </si>
  <si>
    <t>@2022/001617</t>
  </si>
  <si>
    <t>007512/2022</t>
  </si>
  <si>
    <t>Servicio de limpieza del IES Pedro Mercedes y CFA Albaladejito de Cuenca</t>
  </si>
  <si>
    <t>@2022/001185</t>
  </si>
  <si>
    <t>011667/2022</t>
  </si>
  <si>
    <t>Servicio de limpieza ecológica y retirada selectiva de residuos en los edificios dependientes de la Delegación Provincial de Guadalajara</t>
  </si>
  <si>
    <t>@2022/000416</t>
  </si>
  <si>
    <t>015058/2022</t>
  </si>
  <si>
    <t>Servicio de Limpieza en el IESO Luisa Sigea de Tarancón</t>
  </si>
  <si>
    <t>@2022/003857</t>
  </si>
  <si>
    <t>015887.1/2021</t>
  </si>
  <si>
    <t>servicio limpieza delegacion provincial de toledo</t>
  </si>
  <si>
    <t>2021/006757</t>
  </si>
  <si>
    <t>016573.1/2021</t>
  </si>
  <si>
    <t>Servicio de limpieza ecológica y retirada selectiva de residuos de los centros educativos de la zona 3, de la provincia de Toledo.</t>
  </si>
  <si>
    <t>2021/010002</t>
  </si>
  <si>
    <t>016576/2022</t>
  </si>
  <si>
    <t>AB-Servicio de limpieza en el Archivo Histórico Provincial de Albacete julio 2022-junio 2023</t>
  </si>
  <si>
    <t>@2022/005349</t>
  </si>
  <si>
    <t>016699/2022</t>
  </si>
  <si>
    <t>Contrato basado en acuerdo marco de servicios de limpieza ecológica para la Delegación Provincial de Sanidad de Albacete y el Distrito de Salud Pública de Hellín.</t>
  </si>
  <si>
    <t>@2022/002783</t>
  </si>
  <si>
    <t>017818/2022</t>
  </si>
  <si>
    <t>AB-Servicio de limpieza en el Museo Provincial de Albacete julio 2022-junio 2023</t>
  </si>
  <si>
    <t>@2022/006716</t>
  </si>
  <si>
    <t>022521/2022</t>
  </si>
  <si>
    <t>Servicio de limpieza ecológica y retirada selectiva de residuos en las dependencias de los edificios sede de la Delegación Provincial de Agricultura, Agua y Desarrollo Rural en Cuenca</t>
  </si>
  <si>
    <t>@2022/005526</t>
  </si>
  <si>
    <t>022522/2022</t>
  </si>
  <si>
    <t>Servicio limpieza ecológica edificio Avda. España, 8-B de Albacete</t>
  </si>
  <si>
    <t>@2022/003970</t>
  </si>
  <si>
    <t>022891/2022</t>
  </si>
  <si>
    <t>Limpieza IES "Campo de Calatrava" del 01-09-2022 al 31-07-2024 (Contrato basado en Acuerdo Marco)</t>
  </si>
  <si>
    <t>@2022/002852</t>
  </si>
  <si>
    <t>022892/2022</t>
  </si>
  <si>
    <t>Limpieza IES "Azuer" del 01-09-2022 al 31-07-2024 (Contrato basado en Acuerdo Marco)</t>
  </si>
  <si>
    <t>@2022/002853</t>
  </si>
  <si>
    <t>022893/2022</t>
  </si>
  <si>
    <t>Limpieza IES "Modesto Navarro" del 01-09-2022 al 31-07-2024 (Contrato basado en Acuerdo Marco)</t>
  </si>
  <si>
    <t>@2022/002857</t>
  </si>
  <si>
    <t>022894/2022</t>
  </si>
  <si>
    <t>Limpieza IES "Juan Bosco" del 01-09-2022 al 31-07-2024 (Contrato basado en Acuerdo Marco)</t>
  </si>
  <si>
    <t>@2022/002861</t>
  </si>
  <si>
    <t>022895/2022</t>
  </si>
  <si>
    <t>Limpieza IES "María Zambrano" del 01-09-2022 al 31-07-2024 (Contrato basado en Acuerdo Marco)</t>
  </si>
  <si>
    <t>@2022/002863</t>
  </si>
  <si>
    <t>022896/2022</t>
  </si>
  <si>
    <t>Limpieza IES "Maximo Laguna" del 01-09-2022 al 31-07-2024 (Contrato basado en Acuerdo Marco)</t>
  </si>
  <si>
    <t>@2022/002865</t>
  </si>
  <si>
    <t>022897/2022</t>
  </si>
  <si>
    <t>Limpieza IES "Miguel de Cervantes" del 01-09-2022 al 31-07-2024 (Contrato basado en Acuerdo Marco)</t>
  </si>
  <si>
    <t>@2022/002868</t>
  </si>
  <si>
    <t>022898/2022</t>
  </si>
  <si>
    <t>Limpieza IES "Isabel Perillan  y Quiros" del 01-09-2022 al 31-07-2024 (Contrato basado en Acuerdo Marco)</t>
  </si>
  <si>
    <t>@2022/002870</t>
  </si>
  <si>
    <t>022900/2022</t>
  </si>
  <si>
    <t>Limpieza IES "Francisco García Pavón" del 01-09-2022 al 31-07-2024 (Contrato basado en Acuerdo Marco)</t>
  </si>
  <si>
    <t>@2022/002874</t>
  </si>
  <si>
    <t>022901/2022</t>
  </si>
  <si>
    <t>Limpieza IES "Eladio Caballero" del 01-09-2022 al 31-07-2024 (Contrato basado en Acuerdo Marco)</t>
  </si>
  <si>
    <t>@2022/002875</t>
  </si>
  <si>
    <t>023416/2022</t>
  </si>
  <si>
    <t>Limpieza IES "Vicente Cano" del 01-09-2022 al 31-07-2024 (Contrato basado en Acuerdo Marco)</t>
  </si>
  <si>
    <t>@2022/002812</t>
  </si>
  <si>
    <t>023577/2022</t>
  </si>
  <si>
    <t>Limpieza IES "Pedro Álvarez de Sotomayor" del 01-09-2022 al 31-07-2024 (Contrato basado en Acuerdo Marco)</t>
  </si>
  <si>
    <t>@2022/002913</t>
  </si>
  <si>
    <t>023578/2022</t>
  </si>
  <si>
    <t>Limpieza IES "Torreón del Alcázar" del 01-09-2022 al 31-07-2024 (Contrato basado en Acuerdo Marco)</t>
  </si>
  <si>
    <t>@2022/002912</t>
  </si>
  <si>
    <t>023579/2022</t>
  </si>
  <si>
    <t>Limpieza IES "Bernardo Balbuena" del 01-09-2022 al 31-07-2024 (Contrato basado en Acuerdo Marco)</t>
  </si>
  <si>
    <t>@2022/002914</t>
  </si>
  <si>
    <t>023581/2022</t>
  </si>
  <si>
    <t>Limpieza IES "Francisco Nieva" del 01-09-2022 al 31-07-2024 (Contrato basado en Acuerdo Marco)</t>
  </si>
  <si>
    <t>@2022/002916</t>
  </si>
  <si>
    <t>023582/2022</t>
  </si>
  <si>
    <t>Limpieza IES "Airén" del 01-09-2022 al 31-07-2024 (Contrato basado en Acuerdo Marco)</t>
  </si>
  <si>
    <t>@2022/002917</t>
  </si>
  <si>
    <t>023583/2022</t>
  </si>
  <si>
    <t>Limpieza IES "Galileo Galilei" del 01-09-2022 al 31-07-2024 (Contrato basado en Acuerdo Marco)</t>
  </si>
  <si>
    <t>@2022/002918</t>
  </si>
  <si>
    <t>023586/2022</t>
  </si>
  <si>
    <t>Limpieza IES "Hernán Pérez del Pulgar" del 01-09-2022 al 31-07-2024 (Contrato basado en Acuerdo Marco)</t>
  </si>
  <si>
    <t>@2022/002919</t>
  </si>
  <si>
    <t>023604/2022</t>
  </si>
  <si>
    <t>Limpieza IES "Dámaso Alonso" del 01-09-2022 al 31-07-2024 (Contrato basado en Acuerdo Marco)</t>
  </si>
  <si>
    <t>@2022/002922</t>
  </si>
  <si>
    <t>023605/2022</t>
  </si>
  <si>
    <t>Limpieza IES "Atenea" del 01-09-2022 al 31-07-2024 (Contrato basado en Acuerdo Marco)</t>
  </si>
  <si>
    <t>@2022/002924</t>
  </si>
  <si>
    <t>023743/2022</t>
  </si>
  <si>
    <t>Limpieza IES "Santa Mª de Alarcos" del 01-09-2022 al 31-07-2024 (Contrato basado en Acuerdo Marco)</t>
  </si>
  <si>
    <t>@2022/002799</t>
  </si>
  <si>
    <t>023894/2022</t>
  </si>
  <si>
    <t>Limpieza IES "Leonardo Da Vinci" del 01-09-2022 al 31-07-2024 (Contrato basado en Acuerdo Marco)</t>
  </si>
  <si>
    <t>@2022/002841</t>
  </si>
  <si>
    <t>023895/2022</t>
  </si>
  <si>
    <t>Limpieza IES "Alonso Quijano" del 01-09-2022 al 31-07-2024 (Contrato basado en Acuerdo Marco)</t>
  </si>
  <si>
    <t>@2022/002842</t>
  </si>
  <si>
    <t>023896/2022</t>
  </si>
  <si>
    <t>Limpieza IES "Monico Sanchez" del 01-09-2022 al 31-07-2024 (Contrato basado en Acuerdo Marco)</t>
  </si>
  <si>
    <t>@2022/002845</t>
  </si>
  <si>
    <t>024010/2022</t>
  </si>
  <si>
    <t>Limpieza IES "Mentesa Oretana" del 01-09-2022 al 31-07-2024 (Contrato basado en Acuerdo Marco)</t>
  </si>
  <si>
    <t>@2022/002848</t>
  </si>
  <si>
    <t>024014/2022</t>
  </si>
  <si>
    <t>Limpieza IES "Peñalba" del 01-09-2022 al 31-07-2024 (Contrato basado en Acuerdo Marco)</t>
  </si>
  <si>
    <t>@2022/002851</t>
  </si>
  <si>
    <t>024016/2022</t>
  </si>
  <si>
    <t>Limpieza IES "Eduardo Valencia" del 01-09-2022 al 31-07-2024 (Contrato basado en Acuerdo Marco)</t>
  </si>
  <si>
    <t>@2022/002884</t>
  </si>
  <si>
    <t>024017/2022</t>
  </si>
  <si>
    <t>Limpieza IES "Peña Escrita" del 01-09-2022 al 31-07-2024 (Contrato basado en Acuerdo Marco)</t>
  </si>
  <si>
    <t>@2022/002883</t>
  </si>
  <si>
    <t>024024/2022</t>
  </si>
  <si>
    <t>Limpieza IES "Francisco de Quevedo" del 01-09-2022 al 31-07-2024 (Contrato basado en Acuerdo Marco)</t>
  </si>
  <si>
    <t>@2022/002886</t>
  </si>
  <si>
    <t>024114/2022</t>
  </si>
  <si>
    <t>Limpieza IES "Estados del Duque" del 01-09-2022 al 31-07-2024 (Contrato basado en Acuerdo Marco)</t>
  </si>
  <si>
    <t>@2022/002896</t>
  </si>
  <si>
    <t>024138/2022</t>
  </si>
  <si>
    <t>Limpieza IES "Ramón Giraldo" del 01-09-2022 al 31-07-2024 (Contrato basado en Acuerdo Marco)</t>
  </si>
  <si>
    <t>@2022/002895</t>
  </si>
  <si>
    <t>024140/2022</t>
  </si>
  <si>
    <t>Limpieza Escuela de Arte "Antonio López" del 01-09-2022 al 31-07-2024 (Contrato basado en Acuerdo Marco)</t>
  </si>
  <si>
    <t>@2022/002897</t>
  </si>
  <si>
    <t>024144/2022</t>
  </si>
  <si>
    <t>Limpieza IES "Fernando de Mena" del 01-09-2022 al 31-07-2024 (Contrato basado en Acuerdo Marco)</t>
  </si>
  <si>
    <t>@2022/002898</t>
  </si>
  <si>
    <t>024216/2022</t>
  </si>
  <si>
    <t>Servicio de limpieza ecológica y retirada selectiva de residuos en 14 centros dependientes de la Delegación Provincial de la Consejería de Agricultura, Agua y Desarrollo Rural, en la provincia de Cuenca.</t>
  </si>
  <si>
    <t>@2022/006428</t>
  </si>
  <si>
    <t>024218/2022</t>
  </si>
  <si>
    <t>Limpieza IES "Guadiana" del 01-09-2022 al 31-07-2024 (Contrato basado en Acuerdo Marco)</t>
  </si>
  <si>
    <t>@2022/002804</t>
  </si>
  <si>
    <t>025111/2022</t>
  </si>
  <si>
    <t>Servicio de limpieza del I.E.S Alfonso VIII de Cuenca</t>
  </si>
  <si>
    <t>@2022/005889</t>
  </si>
  <si>
    <t>027019/2022</t>
  </si>
  <si>
    <t>Limpieza IES "Clara Campoamor" del 01-09-2022 al 31-07-2024 (Contrato basado en Acuerdo Marco)</t>
  </si>
  <si>
    <t>@2022/002901</t>
  </si>
  <si>
    <t>027020/2022</t>
  </si>
  <si>
    <t>Limpieza IES "Gregorio Prieto" del 01-09-2022 al 31-07-2024 (Contrato basado en Acuerdo Marco)</t>
  </si>
  <si>
    <t>@2022/002899</t>
  </si>
  <si>
    <t>027025/2022</t>
  </si>
  <si>
    <t>Limpieza IES "Pablo Ruiz Picasso" del 29-08-2022 al 26-07-2024 (Contrato basado en Acuerdo Marco)</t>
  </si>
  <si>
    <t>@2022/002902</t>
  </si>
  <si>
    <t>027054/2022</t>
  </si>
  <si>
    <t>Limpieza Conservatorio de Danza "José Granero" del 01-09-2022 al 31-07-2024 (Contrato basado en Acuerdo Marco)</t>
  </si>
  <si>
    <t>@2022/002929</t>
  </si>
  <si>
    <t>027057/2022</t>
  </si>
  <si>
    <t>Limpieza IES "Marmaria" del 01-09-2022 al 31-07-2024 (Contrato basado en Acuerdo Marco)</t>
  </si>
  <si>
    <t>@2022/002931</t>
  </si>
  <si>
    <t>027058/2022</t>
  </si>
  <si>
    <t>Limpieza Residencia "Paseo Viejo de la Florida" del 01-09-2022 al 31-07-2024 (Contrato basado en Acuerdo Marco)</t>
  </si>
  <si>
    <t>@2022/002933</t>
  </si>
  <si>
    <t>027064/2022</t>
  </si>
  <si>
    <t>Limpieza CEE "Puerta Santa María" del 01-09-2022 al 31-07-2024 (Contrato basado en Acuerdo Marco)</t>
  </si>
  <si>
    <t>@2022/002951</t>
  </si>
  <si>
    <t>027071/2022</t>
  </si>
  <si>
    <t>Limpieza CEE "María Luisa Navarro Margati" del 01-09-2022 al 31-07-2024 (Contrato basado en Acuerdo Marco)</t>
  </si>
  <si>
    <t>@2022/002955</t>
  </si>
  <si>
    <t>027072/2022</t>
  </si>
  <si>
    <t>Limpieza CEPA "Enrique Tierno Galván" del 01-09-2022 al 31-07-2024 (Contrato basado en Acuerdo Marco)</t>
  </si>
  <si>
    <t>@2022/002957</t>
  </si>
  <si>
    <t>027320/2022</t>
  </si>
  <si>
    <t>BAM Servicios de limpieza ecológica (01/09/2022 a 31/12/2023)</t>
  </si>
  <si>
    <t>@2022/011287</t>
  </si>
  <si>
    <t>027683/2022</t>
  </si>
  <si>
    <t>Servicio de limpieza ecológica y retirada selectiva de residuos en la sede del distrito de salud de Illescas (Toledo)</t>
  </si>
  <si>
    <t>@2022/011383</t>
  </si>
  <si>
    <t>027691/2022</t>
  </si>
  <si>
    <t>Servicio de limpieza ecológica y retirada de residuos en la sede del distrito de salud pública de Quintanar de la Orden (Toledo)</t>
  </si>
  <si>
    <t>@2022/011384</t>
  </si>
  <si>
    <t>027847/2022</t>
  </si>
  <si>
    <t>Servicio de Limpieza Escuela Superior de Arte Dramático de Cuenca</t>
  </si>
  <si>
    <t>@2022/010210</t>
  </si>
  <si>
    <t>028462/2022</t>
  </si>
  <si>
    <t>Servicio de Limpieza en el CEPA Campos del Záncara de San Clemente (Cuenca)</t>
  </si>
  <si>
    <t>@2022/011825</t>
  </si>
  <si>
    <t>029762/2022</t>
  </si>
  <si>
    <t>CIAPA Marchamalo (GU) Servicio de limpieza ecológica de edificios e instalaciones (contrato basado en Acuerdo Marco Lote 4.1)</t>
  </si>
  <si>
    <t>@2022/011398</t>
  </si>
  <si>
    <t>030016/2022</t>
  </si>
  <si>
    <t>CIAG Chaparrillo Servicio de limpieza (contrato basado en Acuerdo Marco Lote 2.1)</t>
  </si>
  <si>
    <t>@2022/011738</t>
  </si>
  <si>
    <t>033995/2022</t>
  </si>
  <si>
    <t>limpieza y retirada de residuos</t>
  </si>
  <si>
    <t>@2022/014110</t>
  </si>
  <si>
    <t>044570/2022</t>
  </si>
  <si>
    <t>Servicio de limpieza ecológica del edificio sede de la Dirección General de Administración Digital ubicado en c/Muñoz Urra, nº 9 de Talavera de la Reina (Toledo).</t>
  </si>
  <si>
    <t>@2022/020509</t>
  </si>
  <si>
    <t>044576/2022</t>
  </si>
  <si>
    <t>Servicio de limpieza ecológica del Archivo Regional, sito C/ Rio Cabriel 7 de Toledo.</t>
  </si>
  <si>
    <t>@2022/020511</t>
  </si>
  <si>
    <t>001316/2022</t>
  </si>
  <si>
    <t>Suministro de combustibles de automoción para los Centros dependientes de la Dirección Provincial de Bienestar Social de Albacete</t>
  </si>
  <si>
    <t>2022/000753</t>
  </si>
  <si>
    <t>001400/2022</t>
  </si>
  <si>
    <t>Suministro de combustible de automoción para los Centros dependientes de la Dirección Provincial de Bienestar Social de Albacete</t>
  </si>
  <si>
    <t>2022/000759</t>
  </si>
  <si>
    <t>003474/2022</t>
  </si>
  <si>
    <t>Suministro combustible automoción.- Ressa</t>
  </si>
  <si>
    <t>2022/001244</t>
  </si>
  <si>
    <t>003569/2022</t>
  </si>
  <si>
    <t>Suministro de combustible de automoción (SOLRED) para los vehículos de la Delegación Provincial de Desarrollo Sostenible de Toledo.</t>
  </si>
  <si>
    <t>2022/001414</t>
  </si>
  <si>
    <t>003689/2022</t>
  </si>
  <si>
    <t>Suministro combustible automoción.- Solred</t>
  </si>
  <si>
    <t>2022/001265</t>
  </si>
  <si>
    <t>004086/2022</t>
  </si>
  <si>
    <t>Suministro de combustible de automoción (RESSA) para los vehículos de la Delegación Provincial de Desarrollo Sostenible de Toledo.</t>
  </si>
  <si>
    <t>2022/001362</t>
  </si>
  <si>
    <t>007629.1/2021</t>
  </si>
  <si>
    <t>Suministro de combustible para los vehículos adscritos a la Consejería (Solred).</t>
  </si>
  <si>
    <t>2021/001356</t>
  </si>
  <si>
    <t>008337.1/2021</t>
  </si>
  <si>
    <t>Suministro de combustible para los vehículos adscritos a la Consejería (RES).</t>
  </si>
  <si>
    <t>2021/001338</t>
  </si>
  <si>
    <t>012137/2022</t>
  </si>
  <si>
    <t>Contrato basado de suministro de combustible RESSA 2023.</t>
  </si>
  <si>
    <t>2022/005970</t>
  </si>
  <si>
    <t>012139/2022</t>
  </si>
  <si>
    <t>Contrato basado suministro de combustible SOLRED para vehículos oficiales de la Delegación Provincial de Sanidad de Albacete.</t>
  </si>
  <si>
    <t>2022/005978</t>
  </si>
  <si>
    <t>016915/2022</t>
  </si>
  <si>
    <t>Contrato de suministro de combustible para los vehículos dependientes de la Secretaría General de Consejería de Desarrollo Sostenible, contrato basado en el acuerdo marco de suministro de combustible de automoción para los vehículos de la Junta de Comunid</t>
  </si>
  <si>
    <t>2022/005501</t>
  </si>
  <si>
    <t>017949/2022</t>
  </si>
  <si>
    <t>2022/005499</t>
  </si>
  <si>
    <t>022385/2022</t>
  </si>
  <si>
    <t>Contrato basado suministro de combustible con RESSA para suplementar 2022</t>
  </si>
  <si>
    <t>2022/009779</t>
  </si>
  <si>
    <t>022412/2022</t>
  </si>
  <si>
    <t>Contrato basado suministro de combustible con SOLRED para suplementar 2022</t>
  </si>
  <si>
    <t>2022/009781</t>
  </si>
  <si>
    <t>022734/2022</t>
  </si>
  <si>
    <t>Suministro de combustible de automoción para vehículos adscritos a la Presidencia de la JCCM</t>
  </si>
  <si>
    <t>2022/010101</t>
  </si>
  <si>
    <t>022876/2022</t>
  </si>
  <si>
    <t>contrato combustible vehículos delegación provincial agricultura, agua y desarrollo rural de guadalajara</t>
  </si>
  <si>
    <t>2022/010672</t>
  </si>
  <si>
    <t>022878/2022</t>
  </si>
  <si>
    <t>2022/010681</t>
  </si>
  <si>
    <t>024109/2022</t>
  </si>
  <si>
    <t>Contrato basado para el suministro de combustible de automoción para los vehículos adscritos a los servicios centrales de la Consejería de Sanidad (SOLRED)</t>
  </si>
  <si>
    <t>2022/012116</t>
  </si>
  <si>
    <t>027977/2022</t>
  </si>
  <si>
    <t>BAM Suministro carburante (SOLRED) vehículos vigilancia y brigadas de carreteras</t>
  </si>
  <si>
    <t>2022/013911</t>
  </si>
  <si>
    <t>028062/2022</t>
  </si>
  <si>
    <t>:Adquisición de carburante para vehículos de vigilancia y de las brigadas de la Dirección General de Carreteras adscritos a la Delegación Provincial de Ciudad Real (SOLRED)- Hasta fin de noviembre de 2022</t>
  </si>
  <si>
    <t>2022/013161</t>
  </si>
  <si>
    <t>028126/2022</t>
  </si>
  <si>
    <t>Suministro de combustible vehículos DS Guadalajara SOLRED</t>
  </si>
  <si>
    <t>2022/013903</t>
  </si>
  <si>
    <t>028128/2022</t>
  </si>
  <si>
    <t>Suministro de combustible vehículos DS Guadalajara RESSA</t>
  </si>
  <si>
    <t>2022/013902</t>
  </si>
  <si>
    <t>028172/2022</t>
  </si>
  <si>
    <t>Suministro de combustible de automoción para vehículos basado 2 en el A.M. expediente 2018/000363</t>
  </si>
  <si>
    <t>2022/012707</t>
  </si>
  <si>
    <t>028249/2022</t>
  </si>
  <si>
    <t>BAM Suministro carburante (RESSA) vehículos vigilancia y brigadas de carreteras</t>
  </si>
  <si>
    <t>2022/013749</t>
  </si>
  <si>
    <t>028941/2022</t>
  </si>
  <si>
    <t>Suministro de combustible de automoción (SOLRED) para los vehículos asignados a la Delegación Provincial de la Consejería de Desarrollo Sostenible en Toledo</t>
  </si>
  <si>
    <t>2022/014489</t>
  </si>
  <si>
    <t>029518/2022</t>
  </si>
  <si>
    <t>Suministro de combustible para vehículos de la Delegación Provincial de Fomento en Toledo</t>
  </si>
  <si>
    <t>2022/014997</t>
  </si>
  <si>
    <t>029738/2022</t>
  </si>
  <si>
    <t>Suministro de combustible de la GAI de Alcázar de San Juan</t>
  </si>
  <si>
    <t>2022/015203</t>
  </si>
  <si>
    <t>029819/2022</t>
  </si>
  <si>
    <t>Combustible automoción Gerencia Atención Integrada de Albacete AM 2022/000192</t>
  </si>
  <si>
    <t>2022/014947</t>
  </si>
  <si>
    <t>029820/2022</t>
  </si>
  <si>
    <t>029850/2022</t>
  </si>
  <si>
    <t>Suministro de combustible de automoción (RESSA) para los vehículos asignados a la Delegación Provincial  de la Consejería de Desarrollo Sostenible en Toledo.</t>
  </si>
  <si>
    <t>2022/014578</t>
  </si>
  <si>
    <t>029866/2022</t>
  </si>
  <si>
    <t>Suministro de Combustible para los vehículos de la Gerencia de Atención Integrada de Tomelloso</t>
  </si>
  <si>
    <t>2022/015179</t>
  </si>
  <si>
    <t>030046/2022</t>
  </si>
  <si>
    <t>Basado Combustible Solred 23-24</t>
  </si>
  <si>
    <t>2022/014816</t>
  </si>
  <si>
    <t>030049/2022</t>
  </si>
  <si>
    <t>Basado Combustible Ressa 23-24</t>
  </si>
  <si>
    <t>2022/014815</t>
  </si>
  <si>
    <t>030079/2022</t>
  </si>
  <si>
    <t>Suministro de combustible de automoción para vehículos: Ressa</t>
  </si>
  <si>
    <t>2022/015086</t>
  </si>
  <si>
    <t>030095/2022</t>
  </si>
  <si>
    <t>Suministro de combustible de automoción para vehículos: Solred</t>
  </si>
  <si>
    <t>2022/015083</t>
  </si>
  <si>
    <t>030113/2022</t>
  </si>
  <si>
    <t>Suministro de combustible de automoción de los vehículos adscritos al Hospital Nacional de Parapléjicos de Toledo</t>
  </si>
  <si>
    <t>2022/015433</t>
  </si>
  <si>
    <t>032438/2022</t>
  </si>
  <si>
    <t>Suministro combustible GAI Puertollano. Ressa</t>
  </si>
  <si>
    <t>2022/015691</t>
  </si>
  <si>
    <t>032449/2022</t>
  </si>
  <si>
    <t>Suministro Combustible GAI Puertollano. Solred</t>
  </si>
  <si>
    <t>2022/015694</t>
  </si>
  <si>
    <t>032616/2022</t>
  </si>
  <si>
    <t>Suministro combustible vehículos DP Sanidad Cuenca</t>
  </si>
  <si>
    <t>2022/015556</t>
  </si>
  <si>
    <t>032624/2022</t>
  </si>
  <si>
    <t>Suministro combustible vehículos DP Sanidad Cuenca SOLRED</t>
  </si>
  <si>
    <t>2022/015630</t>
  </si>
  <si>
    <t>033102/2022</t>
  </si>
  <si>
    <t>Suministro de combustible de automoción para los vehículos adscritos a la Gerencia de Antención Integrada de Almansa</t>
  </si>
  <si>
    <t>2022/014630</t>
  </si>
  <si>
    <t>033109/2022</t>
  </si>
  <si>
    <t>Suministro de combustible de automoción desde el 01/12/2022 al 30/11/2024</t>
  </si>
  <si>
    <t>2022/014961</t>
  </si>
  <si>
    <t>033493/2022</t>
  </si>
  <si>
    <t>Suministro de combustible automoción gasoil para la GAI de Manzanares</t>
  </si>
  <si>
    <t>2022/016003</t>
  </si>
  <si>
    <t>033641/2022</t>
  </si>
  <si>
    <t>Contrato Ressa Delegación AB</t>
  </si>
  <si>
    <t>2022/015248</t>
  </si>
  <si>
    <t>033657/2022</t>
  </si>
  <si>
    <t>Contrato Solred Delegación AB</t>
  </si>
  <si>
    <t>2022/015417</t>
  </si>
  <si>
    <t>033674/2022</t>
  </si>
  <si>
    <t>BAM Suministro carburante (SOLRED) vehículos vigilancia y brigadas de carreteras (01-11-2022 a 31-10-2023)</t>
  </si>
  <si>
    <t>2022/017001</t>
  </si>
  <si>
    <t>033702/2022</t>
  </si>
  <si>
    <t>BAM Suministro carburante (RESSA) vehículos vigilancia y brigadas de carreteras (01-11-2022 a 31-10-2023)</t>
  </si>
  <si>
    <t>2022/017020</t>
  </si>
  <si>
    <t>033931/2022</t>
  </si>
  <si>
    <t>Suministro combustible con RESSA, basado en A.M.</t>
  </si>
  <si>
    <t>2022/015835</t>
  </si>
  <si>
    <t>033932/2022</t>
  </si>
  <si>
    <t>Suministro combustible con SOLRED, basado en  A.M</t>
  </si>
  <si>
    <t>2022/015834</t>
  </si>
  <si>
    <t>034008/2022</t>
  </si>
  <si>
    <t>Contratación basada en el acuerdo marco de suministro de combustible de automoción para vehículos de la junta de comunidades de castilla la mancha y sus organismos autónomos- Delegación Provincial de Ciudad Real</t>
  </si>
  <si>
    <t>2022/017074</t>
  </si>
  <si>
    <t>034226/2022</t>
  </si>
  <si>
    <t>Suministro de combustible de automoción vehículos D.P. Economía, Empresas y Empleo de Guadalajara</t>
  </si>
  <si>
    <t>2022/014862</t>
  </si>
  <si>
    <t>036615/2022</t>
  </si>
  <si>
    <t>Contratación basada en el acuerdo marco de suministro de combustible de automoción para vehículos de la junta de comunidades de castilla la mancha y sus organismos autónomos- Delegacion provincial de fomento de ciudad real</t>
  </si>
  <si>
    <t>2022/017077</t>
  </si>
  <si>
    <t>036616/2022</t>
  </si>
  <si>
    <t>Combustible Solred</t>
  </si>
  <si>
    <t>2022/015871</t>
  </si>
  <si>
    <t>Gestión Ambiental de Castilla-La Mancha, S.A (Geacam)</t>
  </si>
  <si>
    <t>037031/2022</t>
  </si>
  <si>
    <t>Suministro de combustible de automoción para los vehículos de la empresa pública Geacam S. A., con la suministradora Red Española de Servicios S.A.U:, basado en el Acuerdo Marco 2022/00192 de suministro de combustible para los vehículos de la JCCM y sus o</t>
  </si>
  <si>
    <t>2022/017650</t>
  </si>
  <si>
    <t>037608/2022</t>
  </si>
  <si>
    <t>Contrato basado suministro de combustible de automoción SOLRED</t>
  </si>
  <si>
    <t>2022/018338</t>
  </si>
  <si>
    <t>037700/2022</t>
  </si>
  <si>
    <t>Contrato basado suministro de combustible de automoción RESSA</t>
  </si>
  <si>
    <t>2022/018831</t>
  </si>
  <si>
    <t>037715/2022</t>
  </si>
  <si>
    <t>Suministro de combustible de automoción para vehículos de la Gerencia de Atención Integrada de Ciudad Real con SOLRED SA (Procedimiento basado en Acuerdo Marco 2022/000192</t>
  </si>
  <si>
    <t>2022/016677</t>
  </si>
  <si>
    <t>037744/2022</t>
  </si>
  <si>
    <t>Suministro de combustible de automoción para vehículos de la Gerencia de Atención Integrada de Ciudad Real con RESSA (Procedimiento basado en Acuerdo Marco 2022/000192)</t>
  </si>
  <si>
    <t>2022/016676</t>
  </si>
  <si>
    <t>037919/2022</t>
  </si>
  <si>
    <t>Contrato suministro combustible automoción 2023</t>
  </si>
  <si>
    <t>2022/016566</t>
  </si>
  <si>
    <t>037964/2022</t>
  </si>
  <si>
    <t>Contrato basado en Acuerdo Marco de Suministro de Combustible de Automoción para los vehículos de la Administración de la JCCM adscritos al parque móvil especial de carreteras dependiente de la Delegación Provincial de la Consejería de Fomento en Albacete</t>
  </si>
  <si>
    <t>2022/017320</t>
  </si>
  <si>
    <t>037969/2022</t>
  </si>
  <si>
    <t>2022/017323</t>
  </si>
  <si>
    <t>037970/2022</t>
  </si>
  <si>
    <t>Suministro de combustible para vehículos de la Delegación Provincial de Fomento en Toledo. RESSA SA</t>
  </si>
  <si>
    <t>2022/016661</t>
  </si>
  <si>
    <t>037972/2022</t>
  </si>
  <si>
    <t>Suministro combustible automoción GAI Villarrobledo. RESSA</t>
  </si>
  <si>
    <t>2022/018744</t>
  </si>
  <si>
    <t>037978/2022</t>
  </si>
  <si>
    <t>Suministro combustible automoción GAI Villarrobledo. Solred</t>
  </si>
  <si>
    <t>2022/018335</t>
  </si>
  <si>
    <t>038073/2022</t>
  </si>
  <si>
    <t>Suministro de combustible para vehículos de la Delegación Provincial de Fomento en Toledo. SOLRED SA</t>
  </si>
  <si>
    <t>2022/016669</t>
  </si>
  <si>
    <t>038190/2022</t>
  </si>
  <si>
    <t>Sum de combustible de automoción para vehículos de la Gerencia de Atención Integrada de Cuenca, RESSA</t>
  </si>
  <si>
    <t>2022/015585</t>
  </si>
  <si>
    <t>038370/2022</t>
  </si>
  <si>
    <t>Sum de combustible de automoción para vehículos de la Gerencia de Atención Integrada de Cuenca, SOLRED</t>
  </si>
  <si>
    <t>2022/015584</t>
  </si>
  <si>
    <t>038400/2022</t>
  </si>
  <si>
    <t>Suministro de combustible para los vehículos de los SS CC de la Consejería de Fomento con la empresa RESSA</t>
  </si>
  <si>
    <t>2022/015943</t>
  </si>
  <si>
    <t>038401/2022</t>
  </si>
  <si>
    <t>Suministro de combustible para los vehículos de los SS CC de la Consejería de Fomento con la empresa Solred, S.A.</t>
  </si>
  <si>
    <t>2022/015936</t>
  </si>
  <si>
    <t>038424/2022</t>
  </si>
  <si>
    <t>Combustible Ressa</t>
  </si>
  <si>
    <t>2022/015907</t>
  </si>
  <si>
    <t>038780/2022</t>
  </si>
  <si>
    <t>Contrato basado para el suministro de combustible de automoción, por la entidad RESSA, para los vehículos adscritos a los servicios centrales de la Consejería de Sanidad.</t>
  </si>
  <si>
    <t>2022/017812</t>
  </si>
  <si>
    <t>038911/2022</t>
  </si>
  <si>
    <t>Suministro de combustible de automoción para vehículos adscritos a la Presidencia de la JCCM (RESSA)</t>
  </si>
  <si>
    <t>2022/018694</t>
  </si>
  <si>
    <t>039179/2022</t>
  </si>
  <si>
    <t>Contrato basado combustible vehículos RESSA</t>
  </si>
  <si>
    <t>2022/018356</t>
  </si>
  <si>
    <t>039180/2022</t>
  </si>
  <si>
    <t>Contrato basado combustible vehículos SOLRED</t>
  </si>
  <si>
    <t>2022/018357</t>
  </si>
  <si>
    <t>043081/2022</t>
  </si>
  <si>
    <t>Suministro combustible vehículos SOLRED en CIAG Chaparrillo 2023</t>
  </si>
  <si>
    <t>2022/019876</t>
  </si>
  <si>
    <t>043240/2022</t>
  </si>
  <si>
    <t>RESSA - Suministro combustible vehículos oficiales, ejercicio 2023.</t>
  </si>
  <si>
    <t>2022/018263</t>
  </si>
  <si>
    <t>043346/2022</t>
  </si>
  <si>
    <t>SOLRED - Suministro combustible vehículos oficiales, ejercicio 2023.</t>
  </si>
  <si>
    <t>2022/018268</t>
  </si>
  <si>
    <t>043525/2022</t>
  </si>
  <si>
    <t>Propuesta de contratación basada en el Acuerdo Marco de suministro de combustible de automoción para vehículos de la Junta de Comunidades de Castilla - la Mancha y sus Organismos Autónomos - RESSA</t>
  </si>
  <si>
    <t>2022/017100</t>
  </si>
  <si>
    <t>043534/2022</t>
  </si>
  <si>
    <t>Propuesta de contratación basada en el Acuerdo Marco de suministro de combustible de automoción para vehículos de la Junta de Comunidades de Castilla - la Mancha y sus Organismos Autónomos. SOLRED</t>
  </si>
  <si>
    <t>2022/017096</t>
  </si>
  <si>
    <t>043619/2022</t>
  </si>
  <si>
    <t>Suministro de combustible de automoción para los vehículos adscritos a la Gerencia de Atención Primaria de Toledo con la empresa RED ESPAÑOLA DE SERVICIOS S.A.U a través de contrato basado en el Acuerdo Marco 202200/000192</t>
  </si>
  <si>
    <t>2022/020786</t>
  </si>
  <si>
    <t>044006/2022</t>
  </si>
  <si>
    <t>Suministro de combustible de automoción para los vehículos de la empresa pública Geacam S. A., con la suministradora SOLRED S. A., basado en el Acuerdo Marco  2022/00192 de suministro de combustible para los vehículos de la JCCM y sus organismos autónomos</t>
  </si>
  <si>
    <t>2022/017641</t>
  </si>
  <si>
    <t>044319/2022</t>
  </si>
  <si>
    <t>Suministro de combustible de automoción para los vehículos adscritos a la Gerencia de Atención Primaria de Toledo con la empresa SOLRED S.A. a través de contrato basado en el Acuerdo Marco</t>
  </si>
  <si>
    <t>2022/020787</t>
  </si>
  <si>
    <t>044357/2022</t>
  </si>
  <si>
    <t>Contrato basado en AM de suministros de combustible para vehículos de la DP de Desarrollo Sostenible en Cuenca. SOLRED, SA</t>
  </si>
  <si>
    <t>2022/018743</t>
  </si>
  <si>
    <t>044359/2022</t>
  </si>
  <si>
    <t>Contrato basado en AM de suministros de combustible para vehículos de la DP de Desarrollo Sostenible en Cuenca. RESSA</t>
  </si>
  <si>
    <t>2022/018753</t>
  </si>
  <si>
    <t>044364/2022</t>
  </si>
  <si>
    <t>Contrato basado acuerdo marco suministro combustible Ressa</t>
  </si>
  <si>
    <t>2022/019165</t>
  </si>
  <si>
    <t>044377/2022</t>
  </si>
  <si>
    <t>Contrato basado acuerdo marco suministro combustible Solred</t>
  </si>
  <si>
    <t>2022/019168</t>
  </si>
  <si>
    <t>044740/2022</t>
  </si>
  <si>
    <t>Contrato derivado combustible automoción Delegación Provincial de Economía, Empresas y Empleo de Toledo.</t>
  </si>
  <si>
    <t>2022/017382</t>
  </si>
  <si>
    <t>046782/2022</t>
  </si>
  <si>
    <t>CD Suministro combustible automoción RESSA</t>
  </si>
  <si>
    <t>2022/020773</t>
  </si>
  <si>
    <t>046783/2022</t>
  </si>
  <si>
    <t>CD Suministro combustible automoción SOLRED</t>
  </si>
  <si>
    <t>2022/020782</t>
  </si>
  <si>
    <t>000003/2022</t>
  </si>
  <si>
    <t>Energía eléctrica en la Biblioteca Pública del Estado en Ciudad Real.</t>
  </si>
  <si>
    <t>2021/020595</t>
  </si>
  <si>
    <t>000009/2022</t>
  </si>
  <si>
    <t>Energía eléctrica con destino al Convento de la Merced.</t>
  </si>
  <si>
    <t>2021/020665</t>
  </si>
  <si>
    <t>000019/2022</t>
  </si>
  <si>
    <t>suministro energía hospital y prevencion</t>
  </si>
  <si>
    <t>2021/020474</t>
  </si>
  <si>
    <t>000428/2022</t>
  </si>
  <si>
    <t>Suministro energía eléctrica Presidencia JCCM, Delegación Toledo y Delegación Talavera</t>
  </si>
  <si>
    <t>2021/018700</t>
  </si>
  <si>
    <t>002536.1/2020</t>
  </si>
  <si>
    <t>Contrato DAM de suministro de electricidad en edificios Junta Comuniades Castilla-La Mancha y Organismos Autónomos adscritos a la Consejería Fomento en Ciudad Reall Lote-2</t>
  </si>
  <si>
    <t>2020/000148</t>
  </si>
  <si>
    <t>008413/2022</t>
  </si>
  <si>
    <t>Contratación basada en el Acuerdo Marco para la homologación del suministro de Energía Eléctrica con certificado de origen renovable de los centros dependientes de la Delegación Provincial de Fomento en Ciudad Real</t>
  </si>
  <si>
    <t>2022/003553</t>
  </si>
  <si>
    <t>003355/2022</t>
  </si>
  <si>
    <t>Suministro de energía eléctrica para los edificios de la Administración de la JCCM adscritos a la Consejería de Agricultura, Agua y Desarrollo Rural.</t>
  </si>
  <si>
    <t>2022/000532</t>
  </si>
  <si>
    <t>008463/2022</t>
  </si>
  <si>
    <t>Contratación Basada en el acuerdo marco para la homologación del suministro de energía eléctrica con certificado de origen renovable de los centros dependientes de la Delegación Provincial de Fomento en Ciudad Real y del  Edificio Administrativo de Servic</t>
  </si>
  <si>
    <t>2022/003554</t>
  </si>
  <si>
    <t>003750/2022</t>
  </si>
  <si>
    <t>Suministro de energia electrica de los Centros dependientes de la Delegación Provincial de Bienestar social de Albacete</t>
  </si>
  <si>
    <t>2022/001794</t>
  </si>
  <si>
    <t>003999/2022</t>
  </si>
  <si>
    <t>Suministro de energía eléctrica en el Centro de Investigación Agroforestal (CIAF) de Albaladejito (Cuenca).</t>
  </si>
  <si>
    <t>2022/001776</t>
  </si>
  <si>
    <t>004001/2022</t>
  </si>
  <si>
    <t>Suministro de energía eléctrica en el Centro de Investigación Agropecuaria "Dehesón del Encinar"  en Oropesa (Toledo).</t>
  </si>
  <si>
    <t>2022/001925</t>
  </si>
  <si>
    <t>004004/2022</t>
  </si>
  <si>
    <t>Suministro de energía eléctrica en centros IRIAF (Ivicam, Cersyra, Eve, Ciag)</t>
  </si>
  <si>
    <t>2022/001942</t>
  </si>
  <si>
    <t>007333/2022</t>
  </si>
  <si>
    <t>Suministro de energía eléctrica para los edificios adscritos a la Delegación Provincial de Economía, Empresas y Empleo de Toledo</t>
  </si>
  <si>
    <t>2022/002183</t>
  </si>
  <si>
    <t>007795/2022</t>
  </si>
  <si>
    <t>Suministro electricidad Planta Biorrefinería CLAMBER en Puertollano (C. Real)</t>
  </si>
  <si>
    <t>2022/002866</t>
  </si>
  <si>
    <t>007893/2022</t>
  </si>
  <si>
    <t>Suministro de energía eléctrica de origen renovable en CUPS de Hacienda y AA.PP. de Guadalajara</t>
  </si>
  <si>
    <t>2022/004101</t>
  </si>
  <si>
    <t>008245.1/2021</t>
  </si>
  <si>
    <t>Suministro de energía eléctrica para los centros en el ámbito de la DP de Educación, Cultura y Deportes de Cuenca (EI, Centros Jóven, RU María de Molina y comedor).Contrato derivado AM 2018/007221-L3</t>
  </si>
  <si>
    <t>2021/004553</t>
  </si>
  <si>
    <t>008263.2/2021</t>
  </si>
  <si>
    <t>Suministro de energía eléctrica para edificios de la Administración de la JCCM adscritos a la Consejería de Educación, Cultura y Deportes en la provincia de Toledo.</t>
  </si>
  <si>
    <t>2021/004580</t>
  </si>
  <si>
    <t>009175/2022</t>
  </si>
  <si>
    <t>Suministro de energía eléctrica con certificado de origen renovable de los edificios de la Administración de la Junta de Comunidades de Castilla-La Mancha y sus Organismos Autónomos, excluidos los centros del SESCAM. expediente: 2018/007221</t>
  </si>
  <si>
    <t>2022/001557</t>
  </si>
  <si>
    <t>009182/2022</t>
  </si>
  <si>
    <t>Suministro de energía eléctrica para la Mezquita de Tornerías de Toledo</t>
  </si>
  <si>
    <t>2022/001649</t>
  </si>
  <si>
    <t>014544/2022</t>
  </si>
  <si>
    <t>Suministro de energía para las dependencias del IMUJ en Cuenca.</t>
  </si>
  <si>
    <t>2022/005035</t>
  </si>
  <si>
    <t>014879/2022</t>
  </si>
  <si>
    <t>Suministro de energía eléctrica centros educativos: I.E.S. Azarquiel, I.E.S.O. La Jara, I.E.S. Juan de Padilla, I.E.S. Consaburum (Contrato basado en Acuerdo Marco)</t>
  </si>
  <si>
    <t>2022/006414</t>
  </si>
  <si>
    <t>017033/2022</t>
  </si>
  <si>
    <t>Contrato basado Suministro de energía eléctrica con certificado de origen renovable para los edificios de la JCCM de la Consejería de Hacienda y AAPP</t>
  </si>
  <si>
    <t>2022/002283</t>
  </si>
  <si>
    <t>022875/2022</t>
  </si>
  <si>
    <t>AB-Acuerdo Marco luz IES Justo Millán anualidades 22-23</t>
  </si>
  <si>
    <t>2022/010049</t>
  </si>
  <si>
    <t>022877/2022</t>
  </si>
  <si>
    <t>AB-Contrato basado en Acuerdo Marco luz IES Federico García Lorca 22-23</t>
  </si>
  <si>
    <t>2022/010787</t>
  </si>
  <si>
    <t>024482/2022</t>
  </si>
  <si>
    <t>luz nave calle la solana,56</t>
  </si>
  <si>
    <t>2022/012063</t>
  </si>
  <si>
    <t>026413.1/2021</t>
  </si>
  <si>
    <t>Contrato basado acuerdo marco suministro electricidad de origen renovable de edificios de la JCCM y sus OO.AA., referido a los edificios de esta Delegación Provincial. Lote 3: Provincia de Cuenca</t>
  </si>
  <si>
    <t>2021/015027</t>
  </si>
  <si>
    <t>027150/2022</t>
  </si>
  <si>
    <t>Contrato basado electricidad OCAs</t>
  </si>
  <si>
    <t>2022/012592</t>
  </si>
  <si>
    <t>027271/2022</t>
  </si>
  <si>
    <t>AB-Contrato basado en Acuerdo Marco luz IESO CINXELLA de Chinchilla en Albacete</t>
  </si>
  <si>
    <t>2022/010975</t>
  </si>
  <si>
    <t>027860/2022</t>
  </si>
  <si>
    <t>Contrato basado suministro electricidad edificicos JCCM adscritos a la Delegación Provincial de Desarrollo Sostenible</t>
  </si>
  <si>
    <t>2022/013419</t>
  </si>
  <si>
    <t>022755/2022</t>
  </si>
  <si>
    <t>Contrato Basado A.M. suministro energía eléctrica DP Sanidad GU</t>
  </si>
  <si>
    <t>2022/009228</t>
  </si>
  <si>
    <t>033893/2022</t>
  </si>
  <si>
    <t>Contrato Basado Acuerdo Marcio Suministro Energía Eléctrica</t>
  </si>
  <si>
    <t>2022/015646</t>
  </si>
  <si>
    <t>028505/2022</t>
  </si>
  <si>
    <t>Suministro de energía eléctrica del archivo de la Delegación de Fomento en Toledo</t>
  </si>
  <si>
    <t>2022/012242</t>
  </si>
  <si>
    <t>034246/2022</t>
  </si>
  <si>
    <t>Contrato basado en Acuerdo Marco de suministro de energía eléctrica con certificación de origen renovable de edificios de la Administración de la JCCM y sus organismos autónomos, referido a los edificios de esta Delegación. Lote 3: provincia de Cuenca. Se</t>
  </si>
  <si>
    <t>2022/017133</t>
  </si>
  <si>
    <t>037932/2022</t>
  </si>
  <si>
    <t>Contrato basado en Acuerdo Marco de suministro de energía eléctrica con certificación de origen renovable de edificios de la Administración de la JCCM y sus organismos autónomos, referido a los edificios de esta Delegación. Lote 3: provincia de Cuenca: PR</t>
  </si>
  <si>
    <t>2022/018393</t>
  </si>
  <si>
    <t>022758/2022</t>
  </si>
  <si>
    <t>Contrato basado suministro energía eléctrica URR</t>
  </si>
  <si>
    <t>2022/010112</t>
  </si>
  <si>
    <t>008393/2022</t>
  </si>
  <si>
    <t>Contrato de suministro de energía eléctrica para los edificios de la Presidencia en Ciudad Real, basado en el Acuerdo Marco 2018/0007221.</t>
  </si>
  <si>
    <t>2022/002468</t>
  </si>
  <si>
    <t>003099/2022</t>
  </si>
  <si>
    <t>Contrato de suministro de energía eléctrica para los edificios de la Presidencia en Cuenca, basado en el Acuerdo Marco 2018/0007221.</t>
  </si>
  <si>
    <t>2022/000807</t>
  </si>
  <si>
    <t>008570/2022</t>
  </si>
  <si>
    <t>Energia electrica Almorox, Talavera Reina y Torrijos</t>
  </si>
  <si>
    <t>2022/001231</t>
  </si>
  <si>
    <t>008564/2022</t>
  </si>
  <si>
    <t>Energia electrica Belvis, Galvez, Oropesa y los Navalmorales</t>
  </si>
  <si>
    <t>2022/001230</t>
  </si>
  <si>
    <t>030245/2022</t>
  </si>
  <si>
    <t>Suministro de electricidad del edificio de Doncellas Nobles.</t>
  </si>
  <si>
    <t>2022/014455</t>
  </si>
  <si>
    <t>008399/2022</t>
  </si>
  <si>
    <t>Energia electrica calle Duque de Lerma, 3</t>
  </si>
  <si>
    <t>2022/001228</t>
  </si>
  <si>
    <t>028290/2022</t>
  </si>
  <si>
    <t>Energia electrica calle Quintanar, s/n</t>
  </si>
  <si>
    <t>2022/009811</t>
  </si>
  <si>
    <t>003784.1/2021</t>
  </si>
  <si>
    <t>Energía eléctrica en E.I. Los Gigantes de Campo de Criptana</t>
  </si>
  <si>
    <t>2021/002938</t>
  </si>
  <si>
    <t>008577/2022</t>
  </si>
  <si>
    <t>Energia electrica Madridejos, Mora, ocaña, Villacañas, Yepes y Quintanar Orden</t>
  </si>
  <si>
    <t>2022/001229</t>
  </si>
  <si>
    <t>033347/2022</t>
  </si>
  <si>
    <t>Suministro eléctrico basado en A.M.</t>
  </si>
  <si>
    <t>2022/015804</t>
  </si>
  <si>
    <t>033872/2022</t>
  </si>
  <si>
    <t>Suministro de energía para las dependencias del IMUJ en Toledo. Edificio de C/ Duque de Lerma, 3 Toledo.</t>
  </si>
  <si>
    <t>2022/015509</t>
  </si>
  <si>
    <t>033984/2022</t>
  </si>
  <si>
    <t>GU. Contratación suministro de energía eléctrica Delegación Provincial de Educación, Cultura y Deportes. Derivada de acuerdo marco</t>
  </si>
  <si>
    <t>2022/015945</t>
  </si>
  <si>
    <t>033923/2022</t>
  </si>
  <si>
    <t>GU. Contratación suministro de energía eléctrica IES Carmen Burgos de Segui. Derivada de acuerdo marco</t>
  </si>
  <si>
    <t>2022/016559</t>
  </si>
  <si>
    <t>027066/2022</t>
  </si>
  <si>
    <t>GU. Contratación suministro de energía eléctrica IES Castilla. Derivada de acuerdo marco</t>
  </si>
  <si>
    <t>2022/011924</t>
  </si>
  <si>
    <t>029189/2022</t>
  </si>
  <si>
    <t>GU. Contratación suministro de energía eléctrica IES Harevolar. Derivada de acuerdo marco</t>
  </si>
  <si>
    <t>2022/014038</t>
  </si>
  <si>
    <t>036558/2022</t>
  </si>
  <si>
    <t>Suministro de energía eléctrica de la Delegación Provincial de la Consejería de Fomento en Toledo</t>
  </si>
  <si>
    <t>2022/016001</t>
  </si>
  <si>
    <t>033185/2022</t>
  </si>
  <si>
    <t>GU. Contratación suministro de energía eléctrica IES Martín Vázquez de Arce (Sigüenza). Derivada de acuerdo marco</t>
  </si>
  <si>
    <t>2022/015213</t>
  </si>
  <si>
    <t>038233/2022</t>
  </si>
  <si>
    <t>Suministro de energía eléctrica con certificado de origen renovable para varios centros educativos adscritos a la Consejería de Educación, Cultura y Deportes, ubicados en la provincia de Toledo (Contrato basado en A. Marco)</t>
  </si>
  <si>
    <t>2022/017214</t>
  </si>
  <si>
    <t>028022/2022</t>
  </si>
  <si>
    <t xml:space="preserve">PROPUESTA DE CONTRATACIÓN BASADA EN EL ACUERDO MARCO DE SUMINISTRO DE ENERGÍA  ELECTRICA con certificado de origen renovable de los edificios de la administración de la Junta de Comunidades de Castilla la Mancha y sus Organismos Autónomos , excluidos los </t>
  </si>
  <si>
    <t>2022/012694</t>
  </si>
  <si>
    <t>043194/2022</t>
  </si>
  <si>
    <t>Suministro de energía eléctrica con certificado de origen renovable. Servicios Centrales el IMUJ en Plaza de Zocodover nº 7 de Toledo.</t>
  </si>
  <si>
    <t>2022/019172</t>
  </si>
  <si>
    <t>043515/2022</t>
  </si>
  <si>
    <t>Suministro de energía eléctrica para el CRIEC de Carboneras de Guadazaón (Cuenca). Contrato derivado AM 2018/007221-L3</t>
  </si>
  <si>
    <t>2022/018912</t>
  </si>
  <si>
    <t>043523/2022</t>
  </si>
  <si>
    <t>Suministro de energía eléctrica para el IES La Hontanilla de Tarancón (Cuenca). Contrato derivado AM 2018/007221-L3</t>
  </si>
  <si>
    <t>2022/019852</t>
  </si>
  <si>
    <t>043529/2022</t>
  </si>
  <si>
    <t>Contrato basado de suministro de electricidad con certificación de origen renovable en centros de discapacitados dependientes de la Delegación Provincial de Bienestar Social en Ciudad Real</t>
  </si>
  <si>
    <t>2022/019523</t>
  </si>
  <si>
    <t>043876/2022</t>
  </si>
  <si>
    <t>ab-a.m. luz ies al-basit 69sk0p</t>
  </si>
  <si>
    <t>2022/021090</t>
  </si>
  <si>
    <t>043877/2022</t>
  </si>
  <si>
    <t>ab-a.m. uz ies al-basit 81gx0p</t>
  </si>
  <si>
    <t>2022/021094</t>
  </si>
  <si>
    <t>043879/2022</t>
  </si>
  <si>
    <t>ab-a.m. luz ies alto de los molinos</t>
  </si>
  <si>
    <t>2022/021109</t>
  </si>
  <si>
    <t>043880/2022</t>
  </si>
  <si>
    <t>ab-a.m. luz ies amparo sanz 64hs1p</t>
  </si>
  <si>
    <t>2022/021117</t>
  </si>
  <si>
    <t>043881/2022</t>
  </si>
  <si>
    <t>ab-a.m. luz ies pinar de salomón</t>
  </si>
  <si>
    <t>2022/021105</t>
  </si>
  <si>
    <t>043882/2022</t>
  </si>
  <si>
    <t>ab-a.m. luz ies amparo sanz 82cq1p</t>
  </si>
  <si>
    <t>2022/021123</t>
  </si>
  <si>
    <t>043883/2022</t>
  </si>
  <si>
    <t>ab-a.m. luz ies bernardino del campo 8384dv1p</t>
  </si>
  <si>
    <t>2022/021127</t>
  </si>
  <si>
    <t>043894/2022</t>
  </si>
  <si>
    <t>ab-a.m. luz ies diego de siloé 63zy1p</t>
  </si>
  <si>
    <t>2022/021132</t>
  </si>
  <si>
    <t>043896/2022</t>
  </si>
  <si>
    <t>ab-a.m. luz ies don bosco 7247kl</t>
  </si>
  <si>
    <t>2022/021156</t>
  </si>
  <si>
    <t>043898/2022</t>
  </si>
  <si>
    <t>ab-a.m. luz ies leonardo da vinci 8832vg1p</t>
  </si>
  <si>
    <t>2022/021159</t>
  </si>
  <si>
    <t>043902/2022</t>
  </si>
  <si>
    <t>ab-a.m. luz ies los olmos 9158ly1p</t>
  </si>
  <si>
    <t>2022/021161</t>
  </si>
  <si>
    <t>043922/2022</t>
  </si>
  <si>
    <t>ab-a.m luz ies parque lineal 8249kk1p</t>
  </si>
  <si>
    <t>2022/021164</t>
  </si>
  <si>
    <t>043954/2022</t>
  </si>
  <si>
    <t>ab-a.m. luz ies pedro simón abril 1414qk</t>
  </si>
  <si>
    <t>2022/021172</t>
  </si>
  <si>
    <t>043955/2022</t>
  </si>
  <si>
    <t>ab-a.m luz ies ramón y cajal 2842nw1p</t>
  </si>
  <si>
    <t>2022/021168</t>
  </si>
  <si>
    <t>043977/2022</t>
  </si>
  <si>
    <t>ab-a.m luz ies escultor josé luis sánchez 3562ws</t>
  </si>
  <si>
    <t>2022/021177</t>
  </si>
  <si>
    <t>043987/2022</t>
  </si>
  <si>
    <t>ab-a.m. luz ies herminio almendros 9963fg</t>
  </si>
  <si>
    <t>2022/021180</t>
  </si>
  <si>
    <t>043990/2022</t>
  </si>
  <si>
    <t>ab-a.m. luz ies pintor rafael requena 2798ph</t>
  </si>
  <si>
    <t>2022/021425</t>
  </si>
  <si>
    <t>043992/2022</t>
  </si>
  <si>
    <t>ab-a.m. luz ies las sabinas 0058yc</t>
  </si>
  <si>
    <t>2022/021186</t>
  </si>
  <si>
    <t>043994/2022</t>
  </si>
  <si>
    <t>ab-a.m. luz ies sierra del segura 6218lb</t>
  </si>
  <si>
    <t>2022/021432</t>
  </si>
  <si>
    <t>043997/2022</t>
  </si>
  <si>
    <t>ab-a.m. luz ies bonifacio sotos 3675aa</t>
  </si>
  <si>
    <t>2022/021193</t>
  </si>
  <si>
    <t>044000/2022</t>
  </si>
  <si>
    <t>ab-a.m. luz ies josé conde garcía 3563wq1p</t>
  </si>
  <si>
    <t>2022/021183</t>
  </si>
  <si>
    <t>044002/2022</t>
  </si>
  <si>
    <t>ab-a.m. luz ies miguel de cervantes 6462yh</t>
  </si>
  <si>
    <t>2022/021443</t>
  </si>
  <si>
    <t>044004/2022</t>
  </si>
  <si>
    <t>ab-a.m. luz ies crotóbal lozano 7593prof</t>
  </si>
  <si>
    <t>2022/021453</t>
  </si>
  <si>
    <t>044054/2022</t>
  </si>
  <si>
    <t>ab-a.m. luz ies bonifacio sotos 6443pb</t>
  </si>
  <si>
    <t>2022/021422</t>
  </si>
  <si>
    <t>044060/2022</t>
  </si>
  <si>
    <t>ab-a.m. luz ies melchor de macanaz 9289xj1p</t>
  </si>
  <si>
    <t>2022/021474</t>
  </si>
  <si>
    <t>044062/2022</t>
  </si>
  <si>
    <t>ab-a.m. ies cristobal lozano 3650ds1p</t>
  </si>
  <si>
    <t>2022/021447</t>
  </si>
  <si>
    <t>044072/2022</t>
  </si>
  <si>
    <t>ab-a.m. luz ies río júcar 8959vt</t>
  </si>
  <si>
    <t>2022/021475</t>
  </si>
  <si>
    <t>044150/2022</t>
  </si>
  <si>
    <t>ab-a.m. luz ies octavio cuartero 0657dzl1q</t>
  </si>
  <si>
    <t>2022/021483</t>
  </si>
  <si>
    <t>044153/2022</t>
  </si>
  <si>
    <t>ab-a.m. luz ieso alfonso iniesta 0556xb</t>
  </si>
  <si>
    <t>2022/021476</t>
  </si>
  <si>
    <t>044156/2022</t>
  </si>
  <si>
    <t>ab-a.m. luz ies doctor alarcón santón 4907dc1p</t>
  </si>
  <si>
    <t>2022/021477</t>
  </si>
  <si>
    <t>044160/2022</t>
  </si>
  <si>
    <t>ab-a.m. luz ies maestro juan rubio 3123rq</t>
  </si>
  <si>
    <t>2022/021478</t>
  </si>
  <si>
    <t>044214/2022</t>
  </si>
  <si>
    <t>ab-a.m. luz ieso belerma 8887ty</t>
  </si>
  <si>
    <t>2022/021491</t>
  </si>
  <si>
    <t>044244/2022</t>
  </si>
  <si>
    <t>ab-a.m. luz ies leonardo da vinci 3822yb1p</t>
  </si>
  <si>
    <t>2022/021485</t>
  </si>
  <si>
    <t>044247/2022</t>
  </si>
  <si>
    <t>ab-a.m. luz conservatorio profesional de música jerónimo meseguer 8739ee</t>
  </si>
  <si>
    <t>2022/021511</t>
  </si>
  <si>
    <t>044254/2022</t>
  </si>
  <si>
    <t>ab-a.m. luz ieso bodas de camacho 8067nq1p</t>
  </si>
  <si>
    <t>2022/021492</t>
  </si>
  <si>
    <t>044265/2022</t>
  </si>
  <si>
    <t>ab-a.m. luz ies río cabriel 1159bh</t>
  </si>
  <si>
    <t>2022/021490</t>
  </si>
  <si>
    <t>044266/2022</t>
  </si>
  <si>
    <t>ab-a.m. luz ies beneche 5612yv</t>
  </si>
  <si>
    <t>2022/021484</t>
  </si>
  <si>
    <t>044271/2022</t>
  </si>
  <si>
    <t>ab-a.m. luz cee cruz de mayo 8815sg</t>
  </si>
  <si>
    <t>2022/021515</t>
  </si>
  <si>
    <t>044272/2022</t>
  </si>
  <si>
    <t>ab-a.m. luz cifp aguas nuevas 5317qg</t>
  </si>
  <si>
    <t>2022/021494</t>
  </si>
  <si>
    <t>044275/2022</t>
  </si>
  <si>
    <t>ab-a.m. luz cepa los llanos 1052kl</t>
  </si>
  <si>
    <t>2022/021501</t>
  </si>
  <si>
    <t>044276/2022</t>
  </si>
  <si>
    <t>ab-a.m. luz ies virrey morcillo 6568zv</t>
  </si>
  <si>
    <t>2022/021493</t>
  </si>
  <si>
    <t>044286/2022</t>
  </si>
  <si>
    <t>ab-a.m. luz ies bachiller sabuco 7461pa1p</t>
  </si>
  <si>
    <t>2022/021522</t>
  </si>
  <si>
    <t>044298/2022</t>
  </si>
  <si>
    <t>ab-a.m. lux conservatorio danza josé antonio ruiz 2089bs</t>
  </si>
  <si>
    <t>2022/021504</t>
  </si>
  <si>
    <t>044299/2022</t>
  </si>
  <si>
    <t>ab-a.m. luz conservatorio profesional de música tomás de torrejón y velasco</t>
  </si>
  <si>
    <t>2022/021528</t>
  </si>
  <si>
    <t>044304/2022</t>
  </si>
  <si>
    <t>ab-a.m. luz ies andrés de vandelvira 9777nd1p</t>
  </si>
  <si>
    <t>2022/021541</t>
  </si>
  <si>
    <t>044306/2022</t>
  </si>
  <si>
    <t>ab-a.m. luz cifp aguas nuevas 0986td</t>
  </si>
  <si>
    <t>2022/021497</t>
  </si>
  <si>
    <t>044320/2022</t>
  </si>
  <si>
    <t>ab-a.m. luz cepa los llanos 9158sa</t>
  </si>
  <si>
    <t>2022/021499</t>
  </si>
  <si>
    <t>044321/2022</t>
  </si>
  <si>
    <t>ab-a.m. luz escuela de arte 8716bt1p</t>
  </si>
  <si>
    <t>2022/021507</t>
  </si>
  <si>
    <t>044327/2022</t>
  </si>
  <si>
    <t>ab-a.m. luz ies universidad laboral 0333gq</t>
  </si>
  <si>
    <t>2022/021545</t>
  </si>
  <si>
    <t>044328/2022</t>
  </si>
  <si>
    <t>a.m.luz Ieso vía heráclea 6344VV</t>
  </si>
  <si>
    <t>2022/021533</t>
  </si>
  <si>
    <t>044329/2022</t>
  </si>
  <si>
    <t>ab-a.m. luz ies maestro juan rubio 7662ee</t>
  </si>
  <si>
    <t>2022/021479</t>
  </si>
  <si>
    <t>044334/2022</t>
  </si>
  <si>
    <t>ab-a.m. luz ies diego de siloe 81aw1p</t>
  </si>
  <si>
    <t>2022/021486</t>
  </si>
  <si>
    <t>044335/2022</t>
  </si>
  <si>
    <t>Suministro de energía eléctrica con certificado de origen renovable para dependencias del Instituto de la Mujer de Castilla-La Mancha sitas en C/ Rufino Blanco número 2 de Guadalajara.</t>
  </si>
  <si>
    <t>2022/020732</t>
  </si>
  <si>
    <t>044336/2022</t>
  </si>
  <si>
    <t>ab-a.m. luz ies maestro juan rubio 7663tt</t>
  </si>
  <si>
    <t>2022/021480</t>
  </si>
  <si>
    <t>044339/2022</t>
  </si>
  <si>
    <t>ab-a.m. luz ies sierra del segura 7718lx</t>
  </si>
  <si>
    <t>2022/021489</t>
  </si>
  <si>
    <t>044343/2022</t>
  </si>
  <si>
    <t>ab-a.m. luz ies tomás navarro tomás 8129zgop</t>
  </si>
  <si>
    <t>2022/021488</t>
  </si>
  <si>
    <t>044345/2022</t>
  </si>
  <si>
    <t>ab-a.m. luz ies tomás navarro tomás 8014dg</t>
  </si>
  <si>
    <t>2022/021487</t>
  </si>
  <si>
    <t>044386/2022</t>
  </si>
  <si>
    <t>Suministro de energía eléctrica con certificado de origen renovable de los centros dependientes de la Delegación Provincial de la Consejería de Desarrollo Sostenible de Toledo.</t>
  </si>
  <si>
    <t>2022/021442</t>
  </si>
  <si>
    <t>044875/2022</t>
  </si>
  <si>
    <t>ab-a.m. ies cencibel 8918fl</t>
  </si>
  <si>
    <t>2022/021525</t>
  </si>
  <si>
    <t>044966/2022</t>
  </si>
  <si>
    <t>a.m. luz cifp aguas nuevas 4592fj</t>
  </si>
  <si>
    <t>2022/021529</t>
  </si>
  <si>
    <t>044970/2022</t>
  </si>
  <si>
    <t>AB-A.M. Luz Ieso Encomienda de Santiago 0087amof</t>
  </si>
  <si>
    <t>2022/021508</t>
  </si>
  <si>
    <t>044972/2022</t>
  </si>
  <si>
    <t>ab-a.m. luz ies izpisúa Belmonte</t>
  </si>
  <si>
    <t>2022/021521</t>
  </si>
  <si>
    <t>044981/2022</t>
  </si>
  <si>
    <t>a.m. luz. ieso pacual Serrano 0967tpof</t>
  </si>
  <si>
    <t>2022/021532</t>
  </si>
  <si>
    <t>029883/2022</t>
  </si>
  <si>
    <t>Suministro de mobiliario para la Oficina de Empleo de Pastrana</t>
  </si>
  <si>
    <t>2022/009728</t>
  </si>
  <si>
    <t>029884/2022</t>
  </si>
  <si>
    <t>Suministro de mobiliario para la Oficina de Empleo de Guadalajara</t>
  </si>
  <si>
    <t>2022/009726</t>
  </si>
  <si>
    <t>029885/2022</t>
  </si>
  <si>
    <t>Suministro de mobiliario para la Oficina de Empleo de Azuqueca de Henares</t>
  </si>
  <si>
    <t>2022/009725</t>
  </si>
  <si>
    <t>003448/2022</t>
  </si>
  <si>
    <t>Contrato basado a.m 2019/000150. (lote 90)</t>
  </si>
  <si>
    <t>2022/001206</t>
  </si>
  <si>
    <t>001566/2022</t>
  </si>
  <si>
    <t>Contrato basado a.m 2019/000150. lote 82</t>
  </si>
  <si>
    <t>2022/001077</t>
  </si>
  <si>
    <t>001676/2022</t>
  </si>
  <si>
    <t>Contrato basado a.m 2019/000150. lote 88</t>
  </si>
  <si>
    <t>2022/001179</t>
  </si>
  <si>
    <t>004524/2022</t>
  </si>
  <si>
    <t>Contrato basado A.M. 2019/000150 (Lote 87)</t>
  </si>
  <si>
    <t>2022/002608</t>
  </si>
  <si>
    <t>001598/2022</t>
  </si>
  <si>
    <t>Contrato basado a.m. 2019/000150. lote 86</t>
  </si>
  <si>
    <t>2022/001174</t>
  </si>
  <si>
    <t>004208/2022</t>
  </si>
  <si>
    <t>Contrato basado en AM 2019/000150, Lote 82</t>
  </si>
  <si>
    <t>2022/002171</t>
  </si>
  <si>
    <t>008627/2022</t>
  </si>
  <si>
    <t>Contrato basado en AM 2019/000150. Lote 89</t>
  </si>
  <si>
    <t>2022/003769</t>
  </si>
  <si>
    <t>000050/2022</t>
  </si>
  <si>
    <t>Contrato neumáticos lote 2.1.1. vehículos ligeros ubicados en Albacete</t>
  </si>
  <si>
    <t>@2021/016627</t>
  </si>
  <si>
    <t>000289/2022</t>
  </si>
  <si>
    <t>Contrato mantenimiento lote 1.1.1. vehículos ligeros ubicados en Albacete</t>
  </si>
  <si>
    <t>@2021/016607</t>
  </si>
  <si>
    <t>001393/2022</t>
  </si>
  <si>
    <t>Mantenimiento periódico vehículos ligeros de Molina de Aragón</t>
  </si>
  <si>
    <t>2022/000563</t>
  </si>
  <si>
    <t>001408/2022</t>
  </si>
  <si>
    <t>Lote 1.5.3 Torrijos. Mantenimiento vehiculos revisiones periodicas del motor y anejos</t>
  </si>
  <si>
    <t>2022/000089</t>
  </si>
  <si>
    <t>001412/2022</t>
  </si>
  <si>
    <t>Lote 1.5.6 OCAÑA. Mantenimiento vehiculos revisiones periodicas del motor y anejos</t>
  </si>
  <si>
    <t>2022/000092</t>
  </si>
  <si>
    <t>001419/2022</t>
  </si>
  <si>
    <t>Lote 1.5.7 LOS YEBENES. Mantenimiento vehiculos revisiones periodicas del motor y anejos</t>
  </si>
  <si>
    <t>2022/000093</t>
  </si>
  <si>
    <t>001420/2022</t>
  </si>
  <si>
    <t>Lote 1.5.5 MADRIDEJOS. Mantenimiento vehiculos revisiones periodicas del motor y anejos</t>
  </si>
  <si>
    <t>2022/000091</t>
  </si>
  <si>
    <t>001426/2022</t>
  </si>
  <si>
    <t>Lote 1.5.8 BELVIS JARA. Mantenimiento vehiculos revisiones periodicas del motor y anejos</t>
  </si>
  <si>
    <t>2022/000094</t>
  </si>
  <si>
    <t>001437/2022</t>
  </si>
  <si>
    <t>Lote 1.5.9 GALVEZ. Mantenimiento vehiculos revisiones periodicas del motor y anejos</t>
  </si>
  <si>
    <t>2022/000095</t>
  </si>
  <si>
    <t>001438/2022</t>
  </si>
  <si>
    <t>LOTE 2.5.3 TORRIJOS. Sustitucion, reparacion y ajuste neumaticos</t>
  </si>
  <si>
    <t>2022/000103</t>
  </si>
  <si>
    <t>001439/2022</t>
  </si>
  <si>
    <t>LOTE 2.5.5 MADRIDEJOS Sustitucion, reparacion y ajuste neumaticos</t>
  </si>
  <si>
    <t>2022/000105</t>
  </si>
  <si>
    <t>001451/2022</t>
  </si>
  <si>
    <t>LOTE 2.5.6 OCAÑA. Sustitucion, reparacion y ajuste neumaticos</t>
  </si>
  <si>
    <t>2022/000106</t>
  </si>
  <si>
    <t>001464/2022</t>
  </si>
  <si>
    <t>Lote 1.5.4 Illescas. Mantenimiento vehiculos revisiones periodicas del motor y anejosl</t>
  </si>
  <si>
    <t>2022/000090</t>
  </si>
  <si>
    <t>001466/2022</t>
  </si>
  <si>
    <t>LOTE 2.5.7 LOS YEBENES. Sustitucion, reparacion y ajuste neumaticos</t>
  </si>
  <si>
    <t>2022/000108</t>
  </si>
  <si>
    <t>001467/2022</t>
  </si>
  <si>
    <t>Lote 1.5.10 LOS NAVALMORALES. Mantenimiento vehiculos revisiones periodicas del motor y anejos</t>
  </si>
  <si>
    <t>2022/000096</t>
  </si>
  <si>
    <t>001468/2022</t>
  </si>
  <si>
    <t>LOTE 2.5.8 BELVIS JARA. Sustitucion, reparacion y ajuste neumaticos</t>
  </si>
  <si>
    <t>2022/000109</t>
  </si>
  <si>
    <t>001471/2022</t>
  </si>
  <si>
    <t>LOTE 2.5.9 GALVEZ. Sustitucion, reparacion y ajuste neumaticos</t>
  </si>
  <si>
    <t>2022/000110</t>
  </si>
  <si>
    <t>001552/2022</t>
  </si>
  <si>
    <t>Lote 2.5.10 Los Navalmorales neumaticos</t>
  </si>
  <si>
    <t>2022/000111</t>
  </si>
  <si>
    <t>003318/2022</t>
  </si>
  <si>
    <t>Lote 2.5.2 Talavera Reina. Neumaticos</t>
  </si>
  <si>
    <t>@2022/000057</t>
  </si>
  <si>
    <t>003320/2022</t>
  </si>
  <si>
    <t>Lote 1.5.2 Talavera mantenimiento vehiculos</t>
  </si>
  <si>
    <t>@2022/000084</t>
  </si>
  <si>
    <t>003486/2022</t>
  </si>
  <si>
    <t>Revisión de motor y anejos, de los vehículos de la Delegación de Servicios de JCCM en Molina de Aragón (Guadalajara). Lote 1.4.2 Tipo 2</t>
  </si>
  <si>
    <t>2022/000371</t>
  </si>
  <si>
    <t>003549/2022</t>
  </si>
  <si>
    <t>Sustitución, reparación y ajuste de neumáticos de vehículos ligeros de molina de Aragón</t>
  </si>
  <si>
    <t>2022/001494</t>
  </si>
  <si>
    <t>003720/2022</t>
  </si>
  <si>
    <t>Lote 1.5.1 Toledo mantenimiento vehiculos.</t>
  </si>
  <si>
    <t>@2022/000051</t>
  </si>
  <si>
    <t>003731/2022</t>
  </si>
  <si>
    <t>Lote 2.5.1 Toledo. Neumaticos</t>
  </si>
  <si>
    <t>@2022/000056</t>
  </si>
  <si>
    <t>004243/2022</t>
  </si>
  <si>
    <t>Mantenimiento flota vehículos ligeros CERSYRA</t>
  </si>
  <si>
    <t>2022/002369</t>
  </si>
  <si>
    <t>004335/2022</t>
  </si>
  <si>
    <t>Mantenimiento flota vehículos ligeros IVICAM</t>
  </si>
  <si>
    <t>2022/002367</t>
  </si>
  <si>
    <t>004366/2022</t>
  </si>
  <si>
    <t>1.2.2. Revisiones periódicas de motor y anejos Tomelloso</t>
  </si>
  <si>
    <t>2022/001584</t>
  </si>
  <si>
    <t>004368/2022</t>
  </si>
  <si>
    <t>1.2.3. Revisiones periódicas de motor y anejos Puertollano</t>
  </si>
  <si>
    <t>2022/001587</t>
  </si>
  <si>
    <t>004372/2022</t>
  </si>
  <si>
    <t>1.2.5. Revisiones periódicas de motor y anejos Piedrabuena</t>
  </si>
  <si>
    <t>2022/001589</t>
  </si>
  <si>
    <t>004373/2022</t>
  </si>
  <si>
    <t>1.2.6 Revisiones periódicas de motor y anejos Villanueva de los Infantes</t>
  </si>
  <si>
    <t>2022/001591</t>
  </si>
  <si>
    <t>004375/2022</t>
  </si>
  <si>
    <t>1.2.7. Revisiones periódicas de motor y anejos Alcázar de San Juan</t>
  </si>
  <si>
    <t>2022/001593</t>
  </si>
  <si>
    <t>004455/2022</t>
  </si>
  <si>
    <t>2.2.2. Sustitución y reparación neumáticos Tomelloso</t>
  </si>
  <si>
    <t>2022/001618</t>
  </si>
  <si>
    <t>004458/2022</t>
  </si>
  <si>
    <t>2.2.3. Sustitución y reparación neumáticos Puertollano</t>
  </si>
  <si>
    <t>2022/001619</t>
  </si>
  <si>
    <t>004462/2022</t>
  </si>
  <si>
    <t>2.2.5. Sustitución y reparación neumáticos Piedrabuena</t>
  </si>
  <si>
    <t>2022/001621</t>
  </si>
  <si>
    <t>004464/2022</t>
  </si>
  <si>
    <t>2.2.6. Sustitución y reparación neumáticos Villanueva de los Infantes</t>
  </si>
  <si>
    <t>2022/001622</t>
  </si>
  <si>
    <t>004465/2022</t>
  </si>
  <si>
    <t>2.2.7. Sustitución y reparación neumáticos Álcazar de San Juan</t>
  </si>
  <si>
    <t>2022/001624</t>
  </si>
  <si>
    <t>004470/2022</t>
  </si>
  <si>
    <t>2.2.4. Sustitución y reparación neumáticos Valdepeñas</t>
  </si>
  <si>
    <t>2022/001620</t>
  </si>
  <si>
    <t>004486/2022</t>
  </si>
  <si>
    <t>1.2.4. Revisiones periódicas de motor y anejos Valdepeñas</t>
  </si>
  <si>
    <t>2022/001588</t>
  </si>
  <si>
    <t>007403/2022</t>
  </si>
  <si>
    <t>Contrato basado revisiones vehiculos Puertollano</t>
  </si>
  <si>
    <t>2022/003502</t>
  </si>
  <si>
    <t>007404/2022</t>
  </si>
  <si>
    <t>Contrato basado revisiones vehiculos Piedrabuena</t>
  </si>
  <si>
    <t>2022/003504</t>
  </si>
  <si>
    <t>007408/2022</t>
  </si>
  <si>
    <t>Contrato basado revisiones vehiculos Villanueva de los Infantes</t>
  </si>
  <si>
    <t>2022/003505</t>
  </si>
  <si>
    <t>007410/2022</t>
  </si>
  <si>
    <t>Contrato basado revisiones vehiculos Alcazar de San Juan</t>
  </si>
  <si>
    <t>2022/003506</t>
  </si>
  <si>
    <t>007412/2022</t>
  </si>
  <si>
    <t>Contrato Basado revisiones vehiculos Tomelloso</t>
  </si>
  <si>
    <t>2022/003500</t>
  </si>
  <si>
    <t>007414/2022</t>
  </si>
  <si>
    <t>servicio mantenimiento neumáticos illescas</t>
  </si>
  <si>
    <t>2022/001055</t>
  </si>
  <si>
    <t>007416/2022</t>
  </si>
  <si>
    <t>servicio mantenimiento neumáticos madridejos</t>
  </si>
  <si>
    <t>2022/001057</t>
  </si>
  <si>
    <t>007428/2022</t>
  </si>
  <si>
    <t>Sustitución, reparación y ajuste de neumáticos, lote 2.3.1 Cuenca, durante 1 año, basado en el AM de mantenimiento periódico de la flota de vehículos de la JCCM y OO.AA</t>
  </si>
  <si>
    <t>@2022/001605</t>
  </si>
  <si>
    <t>007435/2022</t>
  </si>
  <si>
    <t>servicio mantenimiento neumáticos gálvez</t>
  </si>
  <si>
    <t>2022/001053</t>
  </si>
  <si>
    <t>007446/2022</t>
  </si>
  <si>
    <t>servicio mantenimiento neumáticos torrijos</t>
  </si>
  <si>
    <t>2022/001059</t>
  </si>
  <si>
    <t>007448/2022</t>
  </si>
  <si>
    <t>servicio mantenimiento neumáticos yébenes</t>
  </si>
  <si>
    <t>2022/001061</t>
  </si>
  <si>
    <t>007449/2022</t>
  </si>
  <si>
    <t>servicio mantenimiento neumáticos ocaña</t>
  </si>
  <si>
    <t>2022/002637</t>
  </si>
  <si>
    <t>007476/2022</t>
  </si>
  <si>
    <t>Contrato basado revisiones vehiculos Valdepeñas</t>
  </si>
  <si>
    <t>2022/003503</t>
  </si>
  <si>
    <t>007480/2022</t>
  </si>
  <si>
    <t>Revisiones periódicas de motor y anejos Ciudad Real</t>
  </si>
  <si>
    <t>@2022/001551</t>
  </si>
  <si>
    <t>007482/2022</t>
  </si>
  <si>
    <t>2.2.1. Sustitución y reparación neumáticos Ciudad Real</t>
  </si>
  <si>
    <t>@2022/001553</t>
  </si>
  <si>
    <t>007681/2022</t>
  </si>
  <si>
    <t>servicio mantenimiento neumáticos belvís de la jara</t>
  </si>
  <si>
    <t>2022/001051</t>
  </si>
  <si>
    <t>007791/2022</t>
  </si>
  <si>
    <t>servicio mantenimiento motor ocaña</t>
  </si>
  <si>
    <t>2022/002633</t>
  </si>
  <si>
    <t>007875/2022</t>
  </si>
  <si>
    <t>Servicio de mantenimiento periódico del vehículo oficial adscrito al Consejo Consultivo de Castilla-La Mancha, Lote 1.5.1-Toledo - Revisiones periódicas del motor y anejos, desde el 01/04/2022 hasta el 31/03/2023</t>
  </si>
  <si>
    <t>@2022/000737</t>
  </si>
  <si>
    <t>007930/2022</t>
  </si>
  <si>
    <t>Mantenimiento vehículos 1.5.3 Torrijos</t>
  </si>
  <si>
    <t>2022/003822</t>
  </si>
  <si>
    <t>008136/2022</t>
  </si>
  <si>
    <t>Mantenimiento vehículos 1.5.6 Ocaña</t>
  </si>
  <si>
    <t>2022/003827</t>
  </si>
  <si>
    <t>008160/2022</t>
  </si>
  <si>
    <t>Mantenimiento vehículos 1.5.7 Los Yébenes</t>
  </si>
  <si>
    <t>2022/003830</t>
  </si>
  <si>
    <t>008161/2022</t>
  </si>
  <si>
    <t>Mantenimiento vehículos 1.5.8 Belvís de la Jara.</t>
  </si>
  <si>
    <t>2022/003831</t>
  </si>
  <si>
    <t>008162/2022</t>
  </si>
  <si>
    <t>Mantenimiento vehículos 1.5.9 Gálvez.</t>
  </si>
  <si>
    <t>2022/003832</t>
  </si>
  <si>
    <t>008163/2022</t>
  </si>
  <si>
    <t>Mantenimiento vehículos 1.5.10 Los Navalmorales.</t>
  </si>
  <si>
    <t>2022/003833</t>
  </si>
  <si>
    <t>008289/2022</t>
  </si>
  <si>
    <t>Contrato basado en Acuerdo Marco de mantenimiento periódico de la flota de vehículos ligeros de la Administración de la Junta de Comunidades de Castilla-la Mancha y sus organismos autónomos. Lote 1.5.3</t>
  </si>
  <si>
    <t>2022/002411</t>
  </si>
  <si>
    <t>008397/2022</t>
  </si>
  <si>
    <t>Mantenimiento vehículos 1.5.5 Madridejos</t>
  </si>
  <si>
    <t>2022/003826</t>
  </si>
  <si>
    <t>008405/2022</t>
  </si>
  <si>
    <t>Contrato basado en Acuerdo Marco de mantenimiento periódico de la flota de vehículos ligeros de la Administración de la Junta de Comunidades de Castilla-la Mancha y sus organismos autónomos. Lote 1.5.4</t>
  </si>
  <si>
    <t>2022/002410</t>
  </si>
  <si>
    <t>008406/2022</t>
  </si>
  <si>
    <t>Contrato basado en Acuerdo Marco de mantenimiento periódico de la flota de vehículos ligeros de la Administración de la Junta de Comunidades de Castilla-la Mancha y sus organismos autónomos. Lote 1.5.6.</t>
  </si>
  <si>
    <t>2022/002413</t>
  </si>
  <si>
    <t>008407/2022</t>
  </si>
  <si>
    <t>Contrato basado en Acuerdo Marco de mantenimiento periódico de la flota de vehículos ligeros de la Administración de la Junta de Comunidades de Castilla-la Mancha y sus organismos autónomos. Lote 1.5.8</t>
  </si>
  <si>
    <t>2022/002416</t>
  </si>
  <si>
    <t>008408/2022</t>
  </si>
  <si>
    <t>Contrato basado en Acuerdo Marco de mantenimiento periódico de la flota de vehículos ligeros de la Administración de la Junta de Comunidades de Castilla-la Mancha y sus organismos autónomos. Lote 1.5.9</t>
  </si>
  <si>
    <t>2022/002418</t>
  </si>
  <si>
    <t>008409/2022</t>
  </si>
  <si>
    <t>Contrato basado en Acuerdo Marco de mantenimiento periódico de la flota de vehículos ligeros de la Administración de la Junta de Comunidades de Castilla-la Mancha y sus organismos autónomos. Lote 1.5.10</t>
  </si>
  <si>
    <t>2022/002419</t>
  </si>
  <si>
    <t>008410/2022</t>
  </si>
  <si>
    <t>Contrato basado en Acuerdo Marco de mantenimiento periódico de la flota de vehículos ligeros de la Administración de la Junta de Comunidades de Castilla-la Mancha y sus organismos autónomos. Lote 2.5.3</t>
  </si>
  <si>
    <t>2022/002420</t>
  </si>
  <si>
    <t>008448/2022</t>
  </si>
  <si>
    <t>Contrato basado en Acuerdo Marco de mantenimiento periódico de la flota de vehículos ligeros de la Administración de la Junta de Comunidades de Castilla-la Mancha y sus organismos autónomos. 2.5.4</t>
  </si>
  <si>
    <t>2022/002421</t>
  </si>
  <si>
    <t>008456/2022</t>
  </si>
  <si>
    <t>Contrato basado en Acuerdo Marco de mantenimiento periódico de la flota de vehículos ligeros de la Administración de la Junta de Comunidades de Castilla-la Mancha y sus organismos autónomos. Lote 1.5.7.</t>
  </si>
  <si>
    <t>2022/002415</t>
  </si>
  <si>
    <t>008462/2022</t>
  </si>
  <si>
    <t>Contrato basado en Acuerdo Marco de mantenimiento periódico de la flota de vehículos ligeros de la Administración de la Junta de Comunidades de Castilla-la Mancha y sus organismos autónomos. Lote 2.5.6</t>
  </si>
  <si>
    <t>2022/002423</t>
  </si>
  <si>
    <t>008465/2022</t>
  </si>
  <si>
    <t>Contrato basado en Acuerdo Marco de mantenimiento periódico de la flota de vehículos ligeros de la Administración de la Junta de Comunidades de Castilla-la Mancha y sus organismos autónomos. Lote 2.5.7</t>
  </si>
  <si>
    <t>2022/002424</t>
  </si>
  <si>
    <t>008466/2022</t>
  </si>
  <si>
    <t>Contrato basado en Acuerdo Marco de mantenimiento periódico de la flota de vehículos ligeros de la Administración de la Junta de Comunidades de Castilla-la Mancha y sus organismos autónomos. Lote 2.5.8</t>
  </si>
  <si>
    <t>2022/002425</t>
  </si>
  <si>
    <t>008468/2022</t>
  </si>
  <si>
    <t>Contrato basado en Acuerdo Marco de mantenimiento periódico de la flota de vehículos ligeros de la Administración de la Junta de Comunidades de Castilla-la Mancha y sus organismos autónomos. Lote 2.5.9</t>
  </si>
  <si>
    <t>2022/002426</t>
  </si>
  <si>
    <t>008469/2022</t>
  </si>
  <si>
    <t>Contrato basado en Acuerdo Marco de mantenimiento periódico de la flota de vehículos ligeros de la Administración de la Junta de Comunidades de Castilla-la Mancha y sus organismos autónomos. Lote 2.5.10</t>
  </si>
  <si>
    <t>2022/002427</t>
  </si>
  <si>
    <t>008508/2022</t>
  </si>
  <si>
    <t>servicio mantenimiento motor torrijos</t>
  </si>
  <si>
    <t>2022/001058</t>
  </si>
  <si>
    <t>008606/2022</t>
  </si>
  <si>
    <t>servicio mantenimiento motor madridejos</t>
  </si>
  <si>
    <t>2022/001056</t>
  </si>
  <si>
    <t>009074/2022</t>
  </si>
  <si>
    <t>contrato basado revisiones vehiculos ciudad real</t>
  </si>
  <si>
    <t>@2022/002285</t>
  </si>
  <si>
    <t>009076/2022</t>
  </si>
  <si>
    <t>servicio mantenimiento motor yébenes</t>
  </si>
  <si>
    <t>2022/001060</t>
  </si>
  <si>
    <t>009134/2022</t>
  </si>
  <si>
    <t>servicio mantenimiento motor belvís de la jara</t>
  </si>
  <si>
    <t>2022/001050</t>
  </si>
  <si>
    <t>011201/2022</t>
  </si>
  <si>
    <t>Basado en A.M. mantenimiento de vehículos con base en Molina de A.</t>
  </si>
  <si>
    <t>2022/003927</t>
  </si>
  <si>
    <t>011213/2022</t>
  </si>
  <si>
    <t>Basado en A.M. Mantenimiento de vehículos con base en Cogolludo</t>
  </si>
  <si>
    <t>2022/003912</t>
  </si>
  <si>
    <t>011218/2022</t>
  </si>
  <si>
    <t>servicio mantenimiento motor illescas</t>
  </si>
  <si>
    <t>2022/001054</t>
  </si>
  <si>
    <t>011609/2022</t>
  </si>
  <si>
    <t>Mantenimiento vehículos 1.5.2 Talavera de la Reina</t>
  </si>
  <si>
    <t>@2022/003355</t>
  </si>
  <si>
    <t>012138/2022</t>
  </si>
  <si>
    <t>Contrato basado mantenimiento periodico vehículos ligeros</t>
  </si>
  <si>
    <t>@2022/004978</t>
  </si>
  <si>
    <t>012190/2022</t>
  </si>
  <si>
    <t>Mantenimiento vehículos 1.5.1 Toledo</t>
  </si>
  <si>
    <t>@2022/003351</t>
  </si>
  <si>
    <t>017268/2022</t>
  </si>
  <si>
    <t>lote 1.1.1 Albacete, Revisión motor y anejos</t>
  </si>
  <si>
    <t>@2022/005796</t>
  </si>
  <si>
    <t>017505/2022</t>
  </si>
  <si>
    <t>Adquisición y reparación neumáticos vehículos ligeros IVICAM. Lote 2.2.2</t>
  </si>
  <si>
    <t>2022/007189</t>
  </si>
  <si>
    <t>017507/2022</t>
  </si>
  <si>
    <t>Lote 1.1.2. Hellín, revisión motor y anejos</t>
  </si>
  <si>
    <t>2022/006687</t>
  </si>
  <si>
    <t>017550/2022</t>
  </si>
  <si>
    <t>lote 1.1.3. Alcaraz, Revisión motor y anejos</t>
  </si>
  <si>
    <t>2022/006699</t>
  </si>
  <si>
    <t>017551/2022</t>
  </si>
  <si>
    <t>lote 1.1.4, Elche de la Sierra, revisión motor y anejos</t>
  </si>
  <si>
    <t>2022/006713</t>
  </si>
  <si>
    <t>017552/2022</t>
  </si>
  <si>
    <t>lote 1.1.5, Casas Ibañez, revisión motor y anejos</t>
  </si>
  <si>
    <t>2022/006717</t>
  </si>
  <si>
    <t>017554/2022</t>
  </si>
  <si>
    <t>lote 1.1.6., Almansa, revisión motor y anejos</t>
  </si>
  <si>
    <t>2022/006731</t>
  </si>
  <si>
    <t>017557/2022</t>
  </si>
  <si>
    <t>lote 1.1.7., Yeste, revisión motor y anejos</t>
  </si>
  <si>
    <t>2022/006736</t>
  </si>
  <si>
    <t>022453/2022</t>
  </si>
  <si>
    <t>servicio mantenimiento motor toledo</t>
  </si>
  <si>
    <t>@2022/009667</t>
  </si>
  <si>
    <t>022454/2022</t>
  </si>
  <si>
    <t>servicio mantenimiento motor talavera de la reina</t>
  </si>
  <si>
    <t>@2022/009668</t>
  </si>
  <si>
    <t>023258/2022</t>
  </si>
  <si>
    <t>Contrato mantenimiento de vehículos de Albacete capital lote 1.1.1</t>
  </si>
  <si>
    <t>@2022/007104</t>
  </si>
  <si>
    <t>023260/2022</t>
  </si>
  <si>
    <t>Contrato mantenimiento de vehículos de la provincia de Albacete lote 2.1.1.</t>
  </si>
  <si>
    <t>@2022/007149</t>
  </si>
  <si>
    <t>023317/2022</t>
  </si>
  <si>
    <t>Mantenimiento periódico flota de vehículos ligeros JCCM y OO.AA. Lote 2.5.2</t>
  </si>
  <si>
    <t>@2022/006978</t>
  </si>
  <si>
    <t>023321/2022</t>
  </si>
  <si>
    <t>servicio mantenimiento neumáticos toledo</t>
  </si>
  <si>
    <t>@2022/010065</t>
  </si>
  <si>
    <t>023324/2022</t>
  </si>
  <si>
    <t>Mantenimiento periódico flota de vehículos ligeros de Guadalajara</t>
  </si>
  <si>
    <t>@2022/005614</t>
  </si>
  <si>
    <t>023341/2022</t>
  </si>
  <si>
    <t>servicio mantenimiento neumáticos talavera de la reina</t>
  </si>
  <si>
    <t>@2022/010071</t>
  </si>
  <si>
    <t>024181/2022</t>
  </si>
  <si>
    <t>Mantenimiento flota vehículos ligeros Albaladejito. Lote 1.3.1</t>
  </si>
  <si>
    <t>@2022/006762</t>
  </si>
  <si>
    <t>024187/2022</t>
  </si>
  <si>
    <t>Mantenimiento periódico flota de vehículos ligeros JCCM y OO.AA. Lote 1.5.2</t>
  </si>
  <si>
    <t>@2022/006971</t>
  </si>
  <si>
    <t>024189/2022</t>
  </si>
  <si>
    <t>Mantenimiento periódico flota de vehículos ligeros JCCM y OO.AA. Lote 2.5.1</t>
  </si>
  <si>
    <t>@2022/006977</t>
  </si>
  <si>
    <t>027035/2022</t>
  </si>
  <si>
    <t>servicio mantenimiento motor gálvez</t>
  </si>
  <si>
    <t>2022/001052</t>
  </si>
  <si>
    <t>027264/2022</t>
  </si>
  <si>
    <t>Mantenimiento flota vehículos ligeros Marchamalo. Lote 1.4.1</t>
  </si>
  <si>
    <t>@2022/006679</t>
  </si>
  <si>
    <t>027283/2022</t>
  </si>
  <si>
    <t>Mantenimiento flota vehículos ligeros Chaparrillo. Lote 1.2.1</t>
  </si>
  <si>
    <t>@2022/006761</t>
  </si>
  <si>
    <t>028935/2022</t>
  </si>
  <si>
    <t>Mantenimiento periódico flota de vehículos ligeros JCCM y OO.AA. Lote 1.5.1</t>
  </si>
  <si>
    <t>@2022/006969</t>
  </si>
  <si>
    <t>032687/2022</t>
  </si>
  <si>
    <t>Contrato basado de mantenimiento de motor y anejos del Distrito de Salud Pública de Alcaraz.</t>
  </si>
  <si>
    <t>2022/015714</t>
  </si>
  <si>
    <t>032693/2022</t>
  </si>
  <si>
    <t>Contrato basado de mantenimiento de motor y anejos del Distrito de Salud de Elche de la Sierra.</t>
  </si>
  <si>
    <t>2022/015717</t>
  </si>
  <si>
    <t>032695/2022</t>
  </si>
  <si>
    <t>Contrato basado de mantenimiento de motor de los vehículos del Distrito de Salud de Casas Ibañez.</t>
  </si>
  <si>
    <t>2022/015721</t>
  </si>
  <si>
    <t>033055/2022</t>
  </si>
  <si>
    <t>Contrato basado en acuerdo marco de motor del Distrito de Salud de Almansa.</t>
  </si>
  <si>
    <t>2022/015723</t>
  </si>
  <si>
    <t>033086/2022</t>
  </si>
  <si>
    <t>Contrato basado en acuerdo marco de mantenimiento de vehículos (motor y anejos) del Distrito de Salud de Hellín.</t>
  </si>
  <si>
    <t>2022/015471</t>
  </si>
  <si>
    <t>033452/2022</t>
  </si>
  <si>
    <t>Contrato basado mantenimiento motor Lote 1.3.2 del Distrito de Salud de Villarrobledo.</t>
  </si>
  <si>
    <t>2022/015727</t>
  </si>
  <si>
    <t>033904/2022</t>
  </si>
  <si>
    <t>Contrato basado en acuerdo marco de mantenimiento de vehículos (reparación y sustitución de neumáticos) del Distrito de Salud de Hellín.</t>
  </si>
  <si>
    <t>2022/016009</t>
  </si>
  <si>
    <t>033915/2022</t>
  </si>
  <si>
    <t>Contrato basado en acuerdo marco de mantenimiento de vehículos (reparación y sustitución de neumáticos) del Distrito de Salud de Villarrobledo. Lote 2.3.2</t>
  </si>
  <si>
    <t>2022/015791</t>
  </si>
  <si>
    <t>033928/2022</t>
  </si>
  <si>
    <t>Contrato basado de mantenimiento de vehículos (reparación y sustitución de neumáticos) del Distrito de Salud Pública de Alcaraz. Lote 2.1.3.</t>
  </si>
  <si>
    <t>2022/016010</t>
  </si>
  <si>
    <t>033938/2022</t>
  </si>
  <si>
    <t>Contrato basado en acuerdo marco de sustitución y reparación de neumáticos del Distrito de Salud de Elche de la Sierra. Lote 2.1.4.</t>
  </si>
  <si>
    <t>2022/015761</t>
  </si>
  <si>
    <t>034064/2022</t>
  </si>
  <si>
    <t>Contrato basado en acuerdo marco de mantenimiento de motor y anejos del Distrito de Salud Pública de Albacete.</t>
  </si>
  <si>
    <t>@2022/015454</t>
  </si>
  <si>
    <t>034201/2022</t>
  </si>
  <si>
    <t>Contrato basado en acuerdo marco de mantenimiento de vehículos (sustitución y reparación de neumáticos) del Distrito de Salud de Casas Ibañez. Lote 2.1.5.</t>
  </si>
  <si>
    <t>2022/015762</t>
  </si>
  <si>
    <t>037064/2022</t>
  </si>
  <si>
    <t>Contrato basado en acuerdo marco de mantenimiento de vehículos (reparación y sustitución de neumáticos) del Distrito de Salud de Almansa. Lote 2.1.6.</t>
  </si>
  <si>
    <t>2022/015790</t>
  </si>
  <si>
    <t>003050/2022</t>
  </si>
  <si>
    <t>LOTE 2.5.4 ILLESCAS. Sustitucion, reparacion y ajuste neumaticos</t>
  </si>
  <si>
    <t>2022/000104</t>
  </si>
  <si>
    <t>038173/2022</t>
  </si>
  <si>
    <t xml:space="preserve">Mantenimiento periódico (revisiones del motor y anejos) de los vehículos adscritos a los Servicios Oficiales de Salud Pública, dependientes de la Delegación Provincial de la Consejería de Sanidad en Cuenca, que figuran relacionados en el Anexo I, durante </t>
  </si>
  <si>
    <t>2022/017800</t>
  </si>
  <si>
    <t>038174/2022</t>
  </si>
  <si>
    <t>038176/2022</t>
  </si>
  <si>
    <t>038177/2022</t>
  </si>
  <si>
    <t>038179/2022</t>
  </si>
  <si>
    <t>038180/2022</t>
  </si>
  <si>
    <t>038181/2022</t>
  </si>
  <si>
    <t xml:space="preserve">Mantenimiento periódico (sustitución, reparación y ajuste de neumáticos) de los vehículos adscritos a los Servicios Oficiales de Salud Pública, dependientes de la Delegación Provincial de la Consejería de Sanidad en Cuenca, que figuran relacionados en el </t>
  </si>
  <si>
    <t>2022/017802</t>
  </si>
  <si>
    <t>038182/2022</t>
  </si>
  <si>
    <t>038183/2022</t>
  </si>
  <si>
    <t>038185/2022</t>
  </si>
  <si>
    <t>038186/2022</t>
  </si>
  <si>
    <t>038187/2022</t>
  </si>
  <si>
    <t>007862/2022</t>
  </si>
  <si>
    <t>Mantenimiento vehículos 1.5.4 Illescas</t>
  </si>
  <si>
    <t>2022/003824</t>
  </si>
  <si>
    <t>039015/2022</t>
  </si>
  <si>
    <t>Contrato de mantenimiento (neumáticos) de los vehículos adscritos a la DP Sanidad CU y SOSP Cuenca.</t>
  </si>
  <si>
    <t>@2022/017137</t>
  </si>
  <si>
    <t>000037/2022</t>
  </si>
  <si>
    <t>Mantenimiento integral del Centro de Referencia Nacional de Construcciones Aeronáuticas de Illescas</t>
  </si>
  <si>
    <t>@2021/016842</t>
  </si>
  <si>
    <t>001081/2022</t>
  </si>
  <si>
    <t>Contrato de mantenimiento integral del albergue juvenil San Servando (Toledo)</t>
  </si>
  <si>
    <t>@2021/017357</t>
  </si>
  <si>
    <t>004183/2022</t>
  </si>
  <si>
    <t>Mantenimiento ascensor P.N. Lagunas Ruidera, contrato basado AM Mantenimiento Instalaciones</t>
  </si>
  <si>
    <t>@2022/001147</t>
  </si>
  <si>
    <t>004489/2022</t>
  </si>
  <si>
    <t>Mantenimiento PCI sede desarrollo Sostenible</t>
  </si>
  <si>
    <t>@2021/016313</t>
  </si>
  <si>
    <t>007479/2022</t>
  </si>
  <si>
    <t>Contrato basado en A.M. para mantenimiento edificios D.P. y URR</t>
  </si>
  <si>
    <t>@2022/001344</t>
  </si>
  <si>
    <t>007484/2022</t>
  </si>
  <si>
    <t>Servicio de mantenimiento de instalaciones, equipos y sistemas de protección contra incendios referida a edificios adscritos a los servicios centrales de la Consejería de Desarrollo Sostenible.</t>
  </si>
  <si>
    <t>@2022/001398</t>
  </si>
  <si>
    <t>008418/2022</t>
  </si>
  <si>
    <t>Servicio de mantenimiento integral del Edificio Administrativo de Servicios Múltiples de Ciudad Real, contrato basado Acuerdo Marco</t>
  </si>
  <si>
    <t>@2022/001269</t>
  </si>
  <si>
    <t>008629/2022</t>
  </si>
  <si>
    <t>Servicio de mantenimiento integral de la sede de la Delegación Provincial de Educación, Cultura y Deportes de Toledo</t>
  </si>
  <si>
    <t>@2021/017013</t>
  </si>
  <si>
    <t>011555/2022</t>
  </si>
  <si>
    <t>Mantenimiento de instalaciones, equipos y sistemas de protección contra incendios de los edificios dependientes de la Delegación Provincial de Economía, Empresas y Empleo en Cuenca, basado en el AM de mantenimiento 2020/000008</t>
  </si>
  <si>
    <t>@2022/002911</t>
  </si>
  <si>
    <t>011613/2022</t>
  </si>
  <si>
    <t>Mantenimiento y conservación de jardines de la sede de la Delegación Provincial de la Consejería de Economía, Empresas y Empleo de Toledo y del Centro de Formación de Toledo</t>
  </si>
  <si>
    <t>@2022/000905</t>
  </si>
  <si>
    <t>012188/2022</t>
  </si>
  <si>
    <t>Protección contra incendios: Mantenimiento 2022-2024</t>
  </si>
  <si>
    <t>@2022/003328</t>
  </si>
  <si>
    <t>014586/2022</t>
  </si>
  <si>
    <t>Contrato del servicio de mantenimiento general de edificios adscritos a los servicios centrales de la consejería de desarrollo sostenible, basada en el acuerdo marco de homologación de empresas para la contratación del servicio de mantenimiento de los edi</t>
  </si>
  <si>
    <t>@2022/004871</t>
  </si>
  <si>
    <t>016999/2022</t>
  </si>
  <si>
    <t>Contrato basado de Acuerdo Marco Servicio de Mantenimiento integral en el Museo Provincial de Ciudad Real</t>
  </si>
  <si>
    <t>@2022/004983</t>
  </si>
  <si>
    <t>017098/2022</t>
  </si>
  <si>
    <t>Contrato basado de Acuerdo Marco Servicio de Mantenimiento integral en el Museo de la Merced en Ciudad Real</t>
  </si>
  <si>
    <t>@2022/004981</t>
  </si>
  <si>
    <t>017658/2022</t>
  </si>
  <si>
    <t>Servicio de Mantenimiento en el Archivo Histórico Provincial de Ciudad Real. periodo del 01 de octubre de 2022 al 30 de septiembre de 2024. Contrato basado de Acuerdo Marco.</t>
  </si>
  <si>
    <t>@2022/002997</t>
  </si>
  <si>
    <t>017661/2022</t>
  </si>
  <si>
    <t>Mantenimiento instalaciones contra incendios DS Albacete, basado en A.M</t>
  </si>
  <si>
    <t>@2022/003440</t>
  </si>
  <si>
    <t>017725/2022</t>
  </si>
  <si>
    <t>Contrato basado en acuerdo marco de mantenimiento de equipos contra incendios de la Delegación Provincial de Sanidad de Albacete.</t>
  </si>
  <si>
    <t>@2022/007138</t>
  </si>
  <si>
    <t>022426/2022</t>
  </si>
  <si>
    <t>Mantenimiento de aparatos elevadores ubicados en centros dependientes de la Delegación Provincial de la Consejería de Agricultura, Agua y Desarrollo Rural de la provincia de Cuenca.</t>
  </si>
  <si>
    <t>@2022/005811</t>
  </si>
  <si>
    <t>022609/2022</t>
  </si>
  <si>
    <t>Mantenimiento aparatos elevadores, D.P. de Sanidad y URR de Alcohete</t>
  </si>
  <si>
    <t>@2022/009232</t>
  </si>
  <si>
    <t>022733/2022</t>
  </si>
  <si>
    <t>Contratación de prestaciones de mantenimiento integral en el edificio e instalaciones del Instituto de Ciencias de la Salud de Castilla-La Mancha</t>
  </si>
  <si>
    <t>@2022/006638</t>
  </si>
  <si>
    <t>023323/2022</t>
  </si>
  <si>
    <t>Centros C. Real, Mantenimiento de edificios</t>
  </si>
  <si>
    <t>@2022/006653</t>
  </si>
  <si>
    <t>023411/2022</t>
  </si>
  <si>
    <t>CIAF Albaladejito, Mantenimiento edificios</t>
  </si>
  <si>
    <t>@2022/006655</t>
  </si>
  <si>
    <t>023555/2022</t>
  </si>
  <si>
    <t>IRIAF, Mantenimiento instalaciones, Equipos y Sistemas de Protección contra Incendios</t>
  </si>
  <si>
    <t>@2022/006657</t>
  </si>
  <si>
    <t>023739/2022</t>
  </si>
  <si>
    <t>CIAPA Mantenimiento de edificios en Marchamalo (GU)</t>
  </si>
  <si>
    <t>@2022/006836</t>
  </si>
  <si>
    <t>024012/2022</t>
  </si>
  <si>
    <t>Servicio de Mantenimiento de la Delegación Provincial de Educación, Cultura y Deportes de Cuenca y centros dependientes</t>
  </si>
  <si>
    <t>@2022/003347</t>
  </si>
  <si>
    <t>024035/2022</t>
  </si>
  <si>
    <t>Mantenimiento Aparatos Elevadores en Ivicam y CIAF Albaladejito.</t>
  </si>
  <si>
    <t>@2022/006625</t>
  </si>
  <si>
    <t>024164/2022</t>
  </si>
  <si>
    <t>Servicio de mantenimiento de los equipos y sistemas de proteccion contra incendios de los edificios dependientes de la Delegacion Provincial de Bienestar Social de Albacete</t>
  </si>
  <si>
    <t>@2022/005835</t>
  </si>
  <si>
    <t>027262/2022</t>
  </si>
  <si>
    <t>Mantenimiento general de edificios e instalaciones en Guadalajara y provincia</t>
  </si>
  <si>
    <t>@2022/009576</t>
  </si>
  <si>
    <t>029742/2022</t>
  </si>
  <si>
    <t>Mantenimiento general del edificio sede de la Consejería de Fomento sito en Toledo, en Paseo Cristo de la Vega, s/n, entorno y edificaciones complementarias al mismo.</t>
  </si>
  <si>
    <t>@2022/006938</t>
  </si>
  <si>
    <t>029852/2022</t>
  </si>
  <si>
    <t>Mantenimiento sistemas PCI en la Gerencia de Coordinación e Inspección y su servicio provincial en Ciudad Real</t>
  </si>
  <si>
    <t>@2022/013907</t>
  </si>
  <si>
    <t>033752/2022</t>
  </si>
  <si>
    <t>Contrato basado de mantenimiento de ascensores y elevadores de la Delegación Provincial de Sanidad de Albacete 2023-24-25.</t>
  </si>
  <si>
    <t>@2022/015558</t>
  </si>
  <si>
    <t>034180/2022</t>
  </si>
  <si>
    <t>Mantenimiento de las instalaciones, equipos y sistemas de protección contra incendios en los edificios de la Delegación Provincial de Agricultura, Agua y Desarrollo Rural de Toledo y centros dependientes</t>
  </si>
  <si>
    <t>@2022/009789</t>
  </si>
  <si>
    <t>043169/2022</t>
  </si>
  <si>
    <t>Mantenimiento y conservación de jardines RM Núñez de Balboa y CADIG Albatros, Albacete</t>
  </si>
  <si>
    <t>@2022/017613</t>
  </si>
  <si>
    <t>043558/2022</t>
  </si>
  <si>
    <t>Contrato basado acuerdo marco servicio de mantenimiento de edificios e instalaciones de la Administración de la JCCM y sus organismos autónomos en Toledo y provincia. Lote 2.5</t>
  </si>
  <si>
    <t>@2022/013120</t>
  </si>
  <si>
    <t>043885/2022</t>
  </si>
  <si>
    <t>Mantenimiento integral edificio sede de la Delegación Provincial de hacienda y AA.PP. en Guadalajara</t>
  </si>
  <si>
    <t>@2022/015543</t>
  </si>
  <si>
    <t>043910/2022</t>
  </si>
  <si>
    <t>mantenimiento instalaciones, equipos y sistemas de protección contra incendios</t>
  </si>
  <si>
    <t>@2022/019642</t>
  </si>
  <si>
    <t>044005/2022</t>
  </si>
  <si>
    <t>BAM ascensor - mantenimiento</t>
  </si>
  <si>
    <t>@2022/018754</t>
  </si>
  <si>
    <t>044416/2022</t>
  </si>
  <si>
    <t>Mantenimiento de edificios, instalaciones y equipos contra incendios en Centros adscritos a la D.P de la Consejería de Desarrollo Sostenible de Toledo.</t>
  </si>
  <si>
    <t>@2022/018813</t>
  </si>
  <si>
    <t>007023/2022</t>
  </si>
  <si>
    <t>Electromedicina MC Lote 6: Endoscopia digestiva flexible especifica Contrato Basado 1</t>
  </si>
  <si>
    <t>2022/001310</t>
  </si>
  <si>
    <t>007088/2022</t>
  </si>
  <si>
    <t>Electromedicina BC LOTE 3: Hemodinamica  Contrato Basado 1</t>
  </si>
  <si>
    <t>2022/000290</t>
  </si>
  <si>
    <t>007378/2022</t>
  </si>
  <si>
    <t>Electromedicina MC Lote 14: EEG - Polisomnografia Contrato Basado 1</t>
  </si>
  <si>
    <t>2022/002239</t>
  </si>
  <si>
    <t>007383/2022</t>
  </si>
  <si>
    <t>Electromedicina MC Lote 15: EMG - PE Contrato Basado 1</t>
  </si>
  <si>
    <t>2022/001941</t>
  </si>
  <si>
    <t>007394/2022</t>
  </si>
  <si>
    <t>Electromedicina BC Lote 4: Urología Contrato Basado 1</t>
  </si>
  <si>
    <t>2022/002212</t>
  </si>
  <si>
    <t>007642/2022</t>
  </si>
  <si>
    <t>Electromedicina MC Lote 29: Escáneres para archivo Contrato Basado 1</t>
  </si>
  <si>
    <t>2022/002271</t>
  </si>
  <si>
    <t>007663/2022</t>
  </si>
  <si>
    <t>Electromedicina BC Lote 1: Reanimación Contrato Basado 1</t>
  </si>
  <si>
    <t>2022/001865</t>
  </si>
  <si>
    <t>007665/2022</t>
  </si>
  <si>
    <t>Electromedicina MC Lote 1: Oftalmología (1) Contrato Basado 1</t>
  </si>
  <si>
    <t>2022/001429</t>
  </si>
  <si>
    <t>007780/2022</t>
  </si>
  <si>
    <t>Electromedicina BC Lote 6: Rehabilitación de diagnóstico Contrato Basado 1</t>
  </si>
  <si>
    <t>2022/002493</t>
  </si>
  <si>
    <t>007848/2022</t>
  </si>
  <si>
    <t>Electromedicina MC Lote 27: Mesa de tallado Contrato Basado 1</t>
  </si>
  <si>
    <t>2022/000690</t>
  </si>
  <si>
    <t>007866/2022</t>
  </si>
  <si>
    <t>Electromedicina AC Lote 11: Sierras Contrato Basado 1</t>
  </si>
  <si>
    <t>2022/001755</t>
  </si>
  <si>
    <t>008325/2022</t>
  </si>
  <si>
    <t>Electromedicina AC Lote 5: Materno infantil Contrato Basado 1</t>
  </si>
  <si>
    <t>2022/001304</t>
  </si>
  <si>
    <t>008340/2022</t>
  </si>
  <si>
    <t>Electromedicina AC Lote 17: Monitorización Contrato Basado 1</t>
  </si>
  <si>
    <t>2022/001801</t>
  </si>
  <si>
    <t>008445/2022</t>
  </si>
  <si>
    <t>Electromedicina MC Lote 25: Escáneres preparacion campo claro Contrato Basado 1</t>
  </si>
  <si>
    <t>2022/002615</t>
  </si>
  <si>
    <t>008464/2022</t>
  </si>
  <si>
    <t>Electromedicina MC Lote 26: Escáneres de prepración de campo claro con fluorescencia Contrato Basado 1</t>
  </si>
  <si>
    <t>2022/002648</t>
  </si>
  <si>
    <t>008820/2022</t>
  </si>
  <si>
    <t>Electromedicina AC Lote 10: Motores Contrato Basado 1</t>
  </si>
  <si>
    <t>2022/001795</t>
  </si>
  <si>
    <t>008954/2022</t>
  </si>
  <si>
    <t>Electromedicina AC Lote 6: Neonatología Contrato Basado 1</t>
  </si>
  <si>
    <t>2022/001791</t>
  </si>
  <si>
    <t>009228/2022</t>
  </si>
  <si>
    <t>Electromedicina MC Lote 23: Anatomía patológica 1 contrato basado 1</t>
  </si>
  <si>
    <t>2022/000696</t>
  </si>
  <si>
    <t>011265/2022</t>
  </si>
  <si>
    <t>Electromedicina MC Lote 28: Equipo de incluisión de tejidos Contrato Basado 1</t>
  </si>
  <si>
    <t>2022/002649</t>
  </si>
  <si>
    <t>011451/2022</t>
  </si>
  <si>
    <t>Electromedicina BC Lote 5: Constantes Contrato Basado 1</t>
  </si>
  <si>
    <t>2022/004247</t>
  </si>
  <si>
    <t>012140/2022</t>
  </si>
  <si>
    <t>Electromedicina MC LOTE 22: Congeladores Contrato Basado 1</t>
  </si>
  <si>
    <t>2022/004233</t>
  </si>
  <si>
    <t>014679/2022</t>
  </si>
  <si>
    <t>Electromedicina BC Lote 10:Ecografía portátil Contrato Basado 1</t>
  </si>
  <si>
    <t>2022/004887</t>
  </si>
  <si>
    <t>014882/2022</t>
  </si>
  <si>
    <t>Electromedicina MC Lote18: Microscopios diagnósticos Contrato Basado 1</t>
  </si>
  <si>
    <t>2022/002242</t>
  </si>
  <si>
    <t>015006/2022</t>
  </si>
  <si>
    <t>Electromedicina BC Lote 13: Ecografía gama básica y media de radiología contrato basado 1</t>
  </si>
  <si>
    <t>2022/005039</t>
  </si>
  <si>
    <t>016579/2022</t>
  </si>
  <si>
    <t>Electromedicina BC Lote 16: Ecografía Gama Alta Cardiología contrato basado 1</t>
  </si>
  <si>
    <t>2022/005049</t>
  </si>
  <si>
    <t>016648/2022</t>
  </si>
  <si>
    <t>Electromedicina BC Lote 8: Cardiología Contrato Basado 1</t>
  </si>
  <si>
    <t>2022/004256</t>
  </si>
  <si>
    <t>016721/2022</t>
  </si>
  <si>
    <t>Electromedicina MC lote 24: Anatomía patológica (2) contrato basado 1</t>
  </si>
  <si>
    <t>2022/006003</t>
  </si>
  <si>
    <t>022883/2022</t>
  </si>
  <si>
    <t>Electromedicina BC Lote 18: Ecografía gama alta radiología contrato basado 1</t>
  </si>
  <si>
    <t>2022/006915</t>
  </si>
  <si>
    <t>023336/2022</t>
  </si>
  <si>
    <t>Electromedicina BC Lote 17: Ecografía Gama Alta Ginecología Contrato Basado 2</t>
  </si>
  <si>
    <t>2022/007477</t>
  </si>
  <si>
    <t>028847/2022</t>
  </si>
  <si>
    <t>Electromedicina MC Lote 21: Microscopios Quirúrgicos Contrato Basado 2</t>
  </si>
  <si>
    <t>2022/007462</t>
  </si>
  <si>
    <t>029743/2022</t>
  </si>
  <si>
    <t>Electromedicina BC Lote 11:Ecografía basica y media cardiología</t>
  </si>
  <si>
    <t>2022/014525</t>
  </si>
  <si>
    <t>029832/2022</t>
  </si>
  <si>
    <t>Electromedicina MC Lote 23: Anatomía patológica (1) Contrato Basado 2</t>
  </si>
  <si>
    <t>2022/012937</t>
  </si>
  <si>
    <t>033626/2022</t>
  </si>
  <si>
    <t>Electromedicina AC lote 9: ventilación básica contrato basado 1</t>
  </si>
  <si>
    <t>2022/006920</t>
  </si>
  <si>
    <t>033646/2022</t>
  </si>
  <si>
    <t>Electromedicina AC Lote 6: Neonatología Contrato Basado 2</t>
  </si>
  <si>
    <t>2022/015212</t>
  </si>
  <si>
    <t>039315/2022</t>
  </si>
  <si>
    <t>Electromedicina MC Lote 21: Microscopios quirúrgicos Contrato Basado 1</t>
  </si>
  <si>
    <t>2022/007461</t>
  </si>
  <si>
    <t>039325/2022</t>
  </si>
  <si>
    <t>Electromedicina MC Lote 23: Anatomía Patológica (1) Contrato Basado 3</t>
  </si>
  <si>
    <t>2022/018994</t>
  </si>
  <si>
    <t>043746/2022</t>
  </si>
  <si>
    <t>Electromedicina MC Lote 1: Oftalmología (1) Contrato Basado 2</t>
  </si>
  <si>
    <t>2022/017089</t>
  </si>
  <si>
    <t>044468/2022</t>
  </si>
  <si>
    <t>Electromedicina AC Lote 13: Anestesia Contrato Basado 2</t>
  </si>
  <si>
    <t>2022/021316</t>
  </si>
  <si>
    <t>007097.1/2022</t>
  </si>
  <si>
    <t>Contrato servicios postales, telegramas y burofax de la Consejería de Desarrollo sostenible. Lote 1 Correo ordinario. (AM 2020/0001450).</t>
  </si>
  <si>
    <t>2022/002665</t>
  </si>
  <si>
    <t>007097/2022</t>
  </si>
  <si>
    <t>007102/2022</t>
  </si>
  <si>
    <t>Contrato servicios postales, telegramas y burofax de la Consejería de Desarrollo sostenible. Lote 2 Correo certificado. (AM 2020/0001450).</t>
  </si>
  <si>
    <t>2022/002666</t>
  </si>
  <si>
    <t>007109/2022</t>
  </si>
  <si>
    <t>Contrato servicios postales, telegramas y burofax de la Consejería de Desarrollo sostenible. Lote 4 Paquetería. (AM 2020/0001450).</t>
  </si>
  <si>
    <t>2022/002668</t>
  </si>
  <si>
    <t>007815/2022</t>
  </si>
  <si>
    <t>Contratación basada en el AM de servicios postales. Lote 3. Envíos especiales</t>
  </si>
  <si>
    <t>2022/003467</t>
  </si>
  <si>
    <t>012407.2/2020</t>
  </si>
  <si>
    <t>Contrato basado en el lote 2 del acuerdo marco de servicios postales, telegramas y burofax de la Administración de la JCCM y sus organismos autónomos</t>
  </si>
  <si>
    <t>2020/013504</t>
  </si>
  <si>
    <t>016888.1/2020</t>
  </si>
  <si>
    <t>Lote 1.Contratación basada AM servicios postales, telegramas y burofax Consejería de Educación, Cultura y Deportes, sus Delegaciones provinciales y centros dependientes</t>
  </si>
  <si>
    <t>2020/014355</t>
  </si>
  <si>
    <t>016889.1/2020</t>
  </si>
  <si>
    <t>Lote 2. Contratación basada AM servicios postales, telegramas y burofax Consejería de Educación, Cultura y Deportes, Delegaciones provinciales y centros dependientes.</t>
  </si>
  <si>
    <t>2020/014610</t>
  </si>
  <si>
    <t>016890/2020</t>
  </si>
  <si>
    <t>Lote 3. Contratación basada AM servicios postales, telegramas y burofax Consejería de Educación, Cultura y Deportes, Delegaciones provinciales y centros dependientes.</t>
  </si>
  <si>
    <t>2020/014639</t>
  </si>
  <si>
    <t>016891.1/2020</t>
  </si>
  <si>
    <t>Lote 4. Contratación basada AM servicios postales, telegramas y burofax Consejería Educación, Cultura y Deportes, sus Delegaciones provinciales y centros dependientes.</t>
  </si>
  <si>
    <t>2020/014669</t>
  </si>
  <si>
    <t>029496/2022</t>
  </si>
  <si>
    <t>Lote 1 Correo Ordinario, Apartados Franqueo en destino y Apartados Postales. Basado en el Acuerdo Marco de Servicios Postales, telegramas y burofax de la JCCM y OOAA</t>
  </si>
  <si>
    <t>2022/014574</t>
  </si>
  <si>
    <t>029497/2022</t>
  </si>
  <si>
    <t>Lote 2 Correo Certificado y notificaciones administrativas. Basado en el Acuerdo Marco de Servicios Postales, telegramas y burofax de la JCCM y OOAA</t>
  </si>
  <si>
    <t>2022/014575</t>
  </si>
  <si>
    <t>029498/2022</t>
  </si>
  <si>
    <t>Lote 4 Paquetería. Basado en el Acuerdo Marco de Servicios Postales, telegramas y burofax de la JCCM y OOAA</t>
  </si>
  <si>
    <t>2022/014576</t>
  </si>
  <si>
    <t>029499/2022</t>
  </si>
  <si>
    <t>Lote 5 Servicios de burofax y telegrafía. Basado en el Acuerdo Marco de Servicios Postales, telegramas y burofax de la JCCM y OOAA</t>
  </si>
  <si>
    <t>2022/014580</t>
  </si>
  <si>
    <t>029516/2022</t>
  </si>
  <si>
    <t>Servicios Postales Lote 1: Correo ordinario 2022/2023.</t>
  </si>
  <si>
    <t>2022/014811</t>
  </si>
  <si>
    <t>029519/2022</t>
  </si>
  <si>
    <t>Servicios Postales Lote 2: Correo certificado</t>
  </si>
  <si>
    <t>2022/014823</t>
  </si>
  <si>
    <t>029520/2022</t>
  </si>
  <si>
    <t>Servicios Postales Lote 4: Paquetería.</t>
  </si>
  <si>
    <t>2022/014860</t>
  </si>
  <si>
    <t>029521/2022</t>
  </si>
  <si>
    <t>Servicios Postales Lote 5: Servicios de burofax y telegrafía</t>
  </si>
  <si>
    <t>2022/014865</t>
  </si>
  <si>
    <t>032583/2022</t>
  </si>
  <si>
    <t>Servicios postales . Correo ordinario SS.CC. lote 1</t>
  </si>
  <si>
    <t>2022/014466</t>
  </si>
  <si>
    <t>032587/2022</t>
  </si>
  <si>
    <t>Servicios postales. Correo certificado SS.CC. lote 2.</t>
  </si>
  <si>
    <t>2022/014468</t>
  </si>
  <si>
    <t>032591/2022</t>
  </si>
  <si>
    <t>Servicios postales. Paquetería SS.CC. lote 4.</t>
  </si>
  <si>
    <t>2022/014470</t>
  </si>
  <si>
    <t>032596/2022</t>
  </si>
  <si>
    <t>Servicios postales. Burofax y telegrafía SS.CC. lote 5.</t>
  </si>
  <si>
    <t>2022/014472</t>
  </si>
  <si>
    <t>033743/2022</t>
  </si>
  <si>
    <t>Servicios postales lote 5 telegramas y burofax</t>
  </si>
  <si>
    <t>2022/014581</t>
  </si>
  <si>
    <t>036623/2022</t>
  </si>
  <si>
    <t>Lote 1, Correo Ordinario (Nacional, Internacional y Urgente)</t>
  </si>
  <si>
    <t>2022/017088</t>
  </si>
  <si>
    <t>036630/2022</t>
  </si>
  <si>
    <t>Lote 2, Correo Certificado (Nacional, Internacional y Urgente)</t>
  </si>
  <si>
    <t>2022/017090</t>
  </si>
  <si>
    <t>036978/2022</t>
  </si>
  <si>
    <t>Contrato basado mensajería Lote 1 (correo ordinario)</t>
  </si>
  <si>
    <t>2022/017393</t>
  </si>
  <si>
    <t>036979/2022</t>
  </si>
  <si>
    <t>Contrato basado mensajería correo certificado (Lote 2)</t>
  </si>
  <si>
    <t>2022/017394</t>
  </si>
  <si>
    <t>037013/2022</t>
  </si>
  <si>
    <t>Contrato basado mensajería paquetería (Lote 4)</t>
  </si>
  <si>
    <t>2022/017447</t>
  </si>
  <si>
    <t>037582/2022</t>
  </si>
  <si>
    <t>Servicios postales centralizados para el Servicio de Salud de Castilla-La Mancha. Lote 1: Correo ordinario (nacional, internacional y urgente), apartados franqueo en destino y apartados postales.</t>
  </si>
  <si>
    <t>2022/003469</t>
  </si>
  <si>
    <t>037603/2022</t>
  </si>
  <si>
    <t>Servicios Postales Centralizados para el Servicio de Salud de Castilla-La Mancha. Lote 2: Correo certificado (Nacional, Internacional y Urgente) y notificaciones administrativas.</t>
  </si>
  <si>
    <t>2022/003486</t>
  </si>
  <si>
    <t>039185/2022</t>
  </si>
  <si>
    <t>Servicios postales, lote 1, correo ordinario</t>
  </si>
  <si>
    <t>2022/017357</t>
  </si>
  <si>
    <t>039186/2022</t>
  </si>
  <si>
    <t>Servicios postales, lote 2, correo certificado</t>
  </si>
  <si>
    <t>2022/017358</t>
  </si>
  <si>
    <t>039327/2022</t>
  </si>
  <si>
    <t>Contrato basado servicios postales. Lote 3: envíos especiales.</t>
  </si>
  <si>
    <t>2022/019191</t>
  </si>
  <si>
    <t>039328/2022</t>
  </si>
  <si>
    <t>Contrato basado servicios postales. Lote 4: Paquetería (nacional, internacionales y urgente).</t>
  </si>
  <si>
    <t>2022/019201</t>
  </si>
  <si>
    <t>039330/2022</t>
  </si>
  <si>
    <t>Contrato basado servicios postales. Lote 5: servicio de burofax y telegrafía.</t>
  </si>
  <si>
    <t>2022/019206</t>
  </si>
  <si>
    <t>043754/2022</t>
  </si>
  <si>
    <t>Contrato basado en A. Marco de servicios postales, telegramas y burofax de la Administración de la JCCM. Lote 4: Paquetería (nacional, internacional y urgente).</t>
  </si>
  <si>
    <t>2022/019433</t>
  </si>
  <si>
    <t>043979/2022</t>
  </si>
  <si>
    <t>lote 1 correos desarrollo sostenible guadalajara</t>
  </si>
  <si>
    <t>2022/021352</t>
  </si>
  <si>
    <t>043991/2022</t>
  </si>
  <si>
    <t>lote 2 correos desarrollo sostenible guadalajara</t>
  </si>
  <si>
    <t>2022/021540</t>
  </si>
  <si>
    <t>044301/2022</t>
  </si>
  <si>
    <t>Servicios postales, telegramas y burofax para la D.G. de Cohesión Territorial. Lote 1 (AM 2020/0001450)</t>
  </si>
  <si>
    <t>2022/020423</t>
  </si>
  <si>
    <t>044356/2022</t>
  </si>
  <si>
    <t>Lote 4 - Servicios postales centralizados del Sescam (Paquetería)</t>
  </si>
  <si>
    <t>2022/020716</t>
  </si>
  <si>
    <t>044362/2022</t>
  </si>
  <si>
    <t>Lote 5 - Servicios postales centralizados del Sescam - Burofax y telegrafía</t>
  </si>
  <si>
    <t>2022/020721</t>
  </si>
  <si>
    <t>044363/2022</t>
  </si>
  <si>
    <t>Contrato basado en AM de Servicios Postales. Lote 1: Correo ordinario (Nacional, internacional y urgente), apartados franqueo en destino y apartados postales</t>
  </si>
  <si>
    <t>2022/019520</t>
  </si>
  <si>
    <t>044385/2022</t>
  </si>
  <si>
    <t>Contrato basado en AM de Servicios Postales. Lote 2: Correo certificado (Nacional, internacional y urgente) y notificaciones administrativas</t>
  </si>
  <si>
    <t>2022/019521</t>
  </si>
  <si>
    <t>000477/2022</t>
  </si>
  <si>
    <t>Suministro de papel ecológico para impresión y escritura durante el período comprendido entre el 1 de marzo de 2022 y el 28 de febrero de 2023.</t>
  </si>
  <si>
    <t>2021/018779</t>
  </si>
  <si>
    <t>000908/2022</t>
  </si>
  <si>
    <t>Suministro 42 cajas papel ecológico para impresión y escritura para los Servicios Centrales del IMUJ</t>
  </si>
  <si>
    <t>2022/000706</t>
  </si>
  <si>
    <t>000909/2022</t>
  </si>
  <si>
    <t>Suministro 10 cajas papel ecológico para impresión y escritura para D.P Instituto Mujer en Toledo y provincia</t>
  </si>
  <si>
    <t>2022/000704</t>
  </si>
  <si>
    <t>000913/2022</t>
  </si>
  <si>
    <t>Suministro 10 cajas papel ecológico para impresión y escritura en D.P. del Instituto Mujer de Ciudad Real</t>
  </si>
  <si>
    <t>2022/000703</t>
  </si>
  <si>
    <t>000914/2022</t>
  </si>
  <si>
    <t>Suministro 17 cajas papel ecológico para impresión y escritura para D.P. Instituto Mujer Albacete y provincia</t>
  </si>
  <si>
    <t>2022/000701</t>
  </si>
  <si>
    <t>001075/2022</t>
  </si>
  <si>
    <t>suministro de papel ecológico para la Gerencia de Coordinación e Inspección y sus centros dependientes, para el periodo comprendido entre el 1 de marzo de 2022 y el 31 de enero de 2023</t>
  </si>
  <si>
    <t>2022/000838</t>
  </si>
  <si>
    <t>001076/2022</t>
  </si>
  <si>
    <t>001077/2022</t>
  </si>
  <si>
    <t>001078/2022</t>
  </si>
  <si>
    <t>001079/2022</t>
  </si>
  <si>
    <t>001331/2022</t>
  </si>
  <si>
    <t>Contrato basado del Acuerdo Marco de papel ecológico para impresión y escritura para los servicios centrales de la Presidencia de la JCCM, la Delegación de la JCCM en Toledo y la Delegación de Servicios en Talavera de la Reina.</t>
  </si>
  <si>
    <t>2022/000394</t>
  </si>
  <si>
    <t>001386/2022</t>
  </si>
  <si>
    <t>Suministro de papel ecológico para impresión y escritura entre el 1 de abril y el 30 de noviembre de 2022</t>
  </si>
  <si>
    <t>2022/001027</t>
  </si>
  <si>
    <t>001586/2022</t>
  </si>
  <si>
    <t>Contrato basado suministro papel ecológico.</t>
  </si>
  <si>
    <t>2022/000683</t>
  </si>
  <si>
    <t>001610/2022</t>
  </si>
  <si>
    <t>CIAPA (Marchamalo), Suministro de 80 cajas de papel ecológico para impresión y escritura</t>
  </si>
  <si>
    <t>2022/001447</t>
  </si>
  <si>
    <t>003262/2022</t>
  </si>
  <si>
    <t>Contrato basado del Acuerdo Marco de papel ecológico para impresión y escritura para la Delegación de la Junta de Comunidades de Castilla-La Mancha en Ciudad Real.</t>
  </si>
  <si>
    <t>2022/000975</t>
  </si>
  <si>
    <t>003515/2022</t>
  </si>
  <si>
    <t>Suministro 480 cajas papel ecológico A4 Y 15 A3,  impresión y escritura Delegación Empleo y Centros dep</t>
  </si>
  <si>
    <t>2021/020233</t>
  </si>
  <si>
    <t>003756/2022</t>
  </si>
  <si>
    <t>Suministro de 1920 paquetes de papel ecológico fibra virgen A4 y 240 paquetes de papel ecológico fibra virgen A3 para la Consejería de Economía, Empresas y Empleo</t>
  </si>
  <si>
    <t>2022/001073</t>
  </si>
  <si>
    <t>003913/2022</t>
  </si>
  <si>
    <t>Suministro papel ecológico SSCC Bienestar Social</t>
  </si>
  <si>
    <t>2022/001530</t>
  </si>
  <si>
    <t>003923/2022</t>
  </si>
  <si>
    <t>Suministro de papel ecológico para impresión y escritura durante el periodo comprendido entre el 21 de marzo de 2022 y el 30 de diciembre de 2022 en la Delegación Provincial de la Consejería de Educación, Cultura y Deportes en Ciudad Real</t>
  </si>
  <si>
    <t>2022/002264</t>
  </si>
  <si>
    <t>003939/2022</t>
  </si>
  <si>
    <t>Suministro de 30 cajas de papel ecológico fibra virgen A4 y 2 cajas de papel ecológico fibra virgen A3 para la Biblioteca Pública del Estado en Ciudad Real</t>
  </si>
  <si>
    <t>2022/002265</t>
  </si>
  <si>
    <t>022594/2022</t>
  </si>
  <si>
    <t>Suministro de Papel oficina Delegación de Bienestar social de Cuenca .año 2022</t>
  </si>
  <si>
    <t>2022/001690</t>
  </si>
  <si>
    <t>022885/2022</t>
  </si>
  <si>
    <t>Suministro de papel ecológico para la Gerencia de Urgencias, Emergencias y Transporte Sanitario, para el período comprendido entre el 1 de abril de 2022 y el 31 de marzo de 2023</t>
  </si>
  <si>
    <t>2022/001444</t>
  </si>
  <si>
    <t>001514/2022</t>
  </si>
  <si>
    <t>Suministro de 780 cajas de papel ecológico para impresión y escritura</t>
  </si>
  <si>
    <t>2022/001017</t>
  </si>
  <si>
    <t>004466/2022</t>
  </si>
  <si>
    <t>Suministro de papel ecológico para impresión y escritura durante el período comprendido entre el 01 de febrero de 2022 y el 31 de enero de 2023.</t>
  </si>
  <si>
    <t>2022/000001</t>
  </si>
  <si>
    <t>029198/2022</t>
  </si>
  <si>
    <t>Basado 1 del AM equip. hosp. grupo II Lote 4: oficio</t>
  </si>
  <si>
    <t>2022/012102</t>
  </si>
  <si>
    <t>028020/2022</t>
  </si>
  <si>
    <t>Contrato Basado 1 del AM 2021/008752 Equip. Hosp. Grupo I Lote 1: General</t>
  </si>
  <si>
    <t>2022/010109</t>
  </si>
  <si>
    <t>017188/2022</t>
  </si>
  <si>
    <t>Contrato Basado 1 del AM 2021/008752 Equip. Hosp. Grupo I Lote 3: Camillas y sillones</t>
  </si>
  <si>
    <t>2022/005303</t>
  </si>
  <si>
    <t>028071/2022</t>
  </si>
  <si>
    <t>Contrato Basado 1 del AM 2021/008752 Equip. Hosp. Grupo I Lote 6: Vestuario</t>
  </si>
  <si>
    <t>2022/009683</t>
  </si>
  <si>
    <t>023633/2022</t>
  </si>
  <si>
    <t>Contrato Basado 1 del AM 2021/008752 Equip. Hosp. Grupo I Lote 7: Gases</t>
  </si>
  <si>
    <t>2022/010114</t>
  </si>
  <si>
    <t>029290/2022</t>
  </si>
  <si>
    <t>Contrato Basado 1 del AM 2021/008752 Equip. Hosp. Grupo I Lote 8: Grúas GAI Guadalajara</t>
  </si>
  <si>
    <t>2022/010586</t>
  </si>
  <si>
    <t>037579/2022</t>
  </si>
  <si>
    <t>Contrato Basado 2 del AM 2021/008752 Equip. Hosp. Grupo I Lote 1: General</t>
  </si>
  <si>
    <t>2022/014547</t>
  </si>
  <si>
    <t>030261/2022</t>
  </si>
  <si>
    <t>Contrato basado 2 del AM 2021/008752 Equip. Hosp. Grupo I Lote 8: Grúas GAI Villarrobledo</t>
  </si>
  <si>
    <t>2022/014084</t>
  </si>
  <si>
    <t>033886/2022</t>
  </si>
  <si>
    <t>Contrato basado 3 del AM 2021/008752 equipamiento grupo I lote 8: Grúas</t>
  </si>
  <si>
    <t>2022/015816</t>
  </si>
  <si>
    <t>043199/2022</t>
  </si>
  <si>
    <t>Contrato Basado 4  del AM 2021/008752 Equip Hosp Grupo I Lote 8: Grúas</t>
  </si>
  <si>
    <t>2022/018906</t>
  </si>
  <si>
    <t>043892/2022</t>
  </si>
  <si>
    <t>Contrato basado 1 del AM 2021/010463 Equip Hosp Grupo II Lote 1: Mobiliario General</t>
  </si>
  <si>
    <t>2022/018384</t>
  </si>
  <si>
    <t>043056/2022</t>
  </si>
  <si>
    <t>Contrato basado 1 del AM 2021/010463 Equip. Hosp. Grupo II Lote 3: Accesorios</t>
  </si>
  <si>
    <t>2022/014593</t>
  </si>
  <si>
    <t>044263/2022</t>
  </si>
  <si>
    <t>Contrato basado 1 del AM 2021/016105 Equip. Hosp. Grupo III Lote 3: Básculas</t>
  </si>
  <si>
    <t>2022/019329</t>
  </si>
  <si>
    <t>Instituto de Promocion Exterior de Castilla-La Mancha (IPEX)</t>
  </si>
  <si>
    <t>001548/2022</t>
  </si>
  <si>
    <t>Viajes y alojamiento técnicos del IPEX, del mes de febrero y marzo conforme al plan de acciones 2022</t>
  </si>
  <si>
    <t>2022/001379</t>
  </si>
  <si>
    <t>003395/2022</t>
  </si>
  <si>
    <t>Objeto: viajes y alojamiento técnicos del IPEX, del mes de febrero y marzo conforme al plan de acciones 2022.</t>
  </si>
  <si>
    <t>2022/001934</t>
  </si>
  <si>
    <t>008400/2022</t>
  </si>
  <si>
    <t>Viajes y alojamiento técnicos del IPEX, del mes de, marzo, abril y mayo conforme al plan de acciones 2022</t>
  </si>
  <si>
    <t>2022/004668</t>
  </si>
  <si>
    <t>017446/2022</t>
  </si>
  <si>
    <t>Viajes y alojamiento técnicos del IPEX, del mes de abril, mayo y junio conforme al plan de acciones 2022</t>
  </si>
  <si>
    <t>2022/009895</t>
  </si>
  <si>
    <t>017461/2022</t>
  </si>
  <si>
    <t>2022/010081</t>
  </si>
  <si>
    <t>029861/2022</t>
  </si>
  <si>
    <t>Viajes y alojamiento técnicos del IPEX, del mes de junio, julio, agosto y septiembre conforme al plan de acciones 2022</t>
  </si>
  <si>
    <t>2022/015385</t>
  </si>
  <si>
    <t>033058/2022</t>
  </si>
  <si>
    <t>Viajes y alojamiento técnicos del IPEX, del mes de junio, septiembre y octubre conforme al plan de acciones 2022</t>
  </si>
  <si>
    <t>2022/016079</t>
  </si>
  <si>
    <t>037021/2022</t>
  </si>
  <si>
    <t>Viajes y alojamiento técnicos del IPEX, julio y octubre conforme al plan de acciones 2022</t>
  </si>
  <si>
    <t>2022/018211</t>
  </si>
  <si>
    <t>037046/2022</t>
  </si>
  <si>
    <t>Viajes y alojamiento técnicos del IPEX, septiembre y octubre conforme al plan de acciones 2022</t>
  </si>
  <si>
    <t>2022/018183</t>
  </si>
  <si>
    <t>043341/2022</t>
  </si>
  <si>
    <t>Viajes y alojamiento técnicos del IPEX, de noviembre 2022 a marzo 2023 conforme al plan de acciones.</t>
  </si>
  <si>
    <t>2022/020864</t>
  </si>
  <si>
    <t>043788/2022</t>
  </si>
  <si>
    <t>Viajes y alojamiento técnicos del IPEX, octubre y diciembre conforme al plan de acciones 2022</t>
  </si>
  <si>
    <t>2022/021329</t>
  </si>
  <si>
    <t>028086/2022</t>
  </si>
  <si>
    <t>AM_13_2018_Adquisición y Renovación de los derechos de uso y el soporte y mantenimiento asociado de las Licencias Corporativas de Software de Sistemas operativos Linux, para el Sescam (REDHAT).</t>
  </si>
  <si>
    <t>@2022/001428</t>
  </si>
  <si>
    <t>028096/2022</t>
  </si>
  <si>
    <t>AM_13_2018_VMWARE. Adquisición y renovación de los derechos de uso y el soporte y mantenimiento asociado de las licencias corporativas de software de virtualización, para el servicio de salud de Castilla-La Mancha..</t>
  </si>
  <si>
    <t>@2022/001305</t>
  </si>
  <si>
    <t>038218/2022</t>
  </si>
  <si>
    <t>Equipamiento MULTIMEDIA basado en el acuerdo marco para el suministro de equipamiento informático, Cofinanciado con FONDOS FEDER (2021-2027)</t>
  </si>
  <si>
    <t>2022/016018</t>
  </si>
  <si>
    <t>038222/2022</t>
  </si>
  <si>
    <t>EQUIPAMIENTO PARA DISEÑO GRÁFICO  basado en el acuerdo marco para el suministro de equipamiento informático, Cofinanciado con FONDOS FEDER (2021-2027)</t>
  </si>
  <si>
    <t>2022/016024</t>
  </si>
  <si>
    <t>038811/2022</t>
  </si>
  <si>
    <t>EQUIPAMIENTO PARA MOVILIDAD basado en el acuerdo marco para el suministro de equipamiento informático, Cofinanciado con FONDOS FEDER (2021-2027)</t>
  </si>
  <si>
    <t>2022/016013</t>
  </si>
  <si>
    <t>038221/2022</t>
  </si>
  <si>
    <t>Equipamiento VIDEOCONFERENCIA basado en el acuerdo marco para el suministro de equipamiento informático, Cofinanciado con FONDOS FEDER (2021-2027)</t>
  </si>
  <si>
    <t>2022/016021</t>
  </si>
  <si>
    <t>038812/2022</t>
  </si>
  <si>
    <t>ORDENADORES DE SOBREMESA basado en el acuerdo marco para el suministro de equipamiento informático, Cofinanciado con FONDOS FEDER (2021-2027)</t>
  </si>
  <si>
    <t>2022/016016</t>
  </si>
  <si>
    <t>016070/2022</t>
  </si>
  <si>
    <t>Suministro Lote 10: Herramienta Manual , basado en Acuerdo Marco: 2021/020258.</t>
  </si>
  <si>
    <t>2022/004327</t>
  </si>
  <si>
    <t>022413/2022</t>
  </si>
  <si>
    <t>Suministro Lote 4: Aceites basado en el Acuerdo marco 2021/020258.</t>
  </si>
  <si>
    <t>2022/004325</t>
  </si>
  <si>
    <t>022415/2022</t>
  </si>
  <si>
    <t>Suministro por Lotes de maquinaria y material de repuesto para herramientas a motor basado en Acuerdo Marco 2021/020258 (Lotes 5-6-7-8-9)</t>
  </si>
  <si>
    <t>2022/004320</t>
  </si>
  <si>
    <t>022416/2022</t>
  </si>
  <si>
    <t>022417/2022</t>
  </si>
  <si>
    <t>022418/2022</t>
  </si>
  <si>
    <t>022419/2022</t>
  </si>
  <si>
    <t>022635/2022</t>
  </si>
  <si>
    <t>Suministros por lotes de maquinaria y material de repuesto para herramientas a motor basado en Acuerdo Marco 2021/020258 (Lotes nº 1-2-3-11-12-13).</t>
  </si>
  <si>
    <t>2022/004267</t>
  </si>
  <si>
    <t>022636/2022</t>
  </si>
  <si>
    <t>022637/2022</t>
  </si>
  <si>
    <t>022638/2022</t>
  </si>
  <si>
    <t>022642/2022</t>
  </si>
  <si>
    <t>022644/2022</t>
  </si>
  <si>
    <t>029874/2022</t>
  </si>
  <si>
    <t>Suministro por lotes de maquinaria y material de repuesto para herramientas a motor, basado en el Acuerdo Marco Nº: 2021/020258. Lote nº 4: Aceites.</t>
  </si>
  <si>
    <t>2022/015503</t>
  </si>
  <si>
    <t>052882/2022</t>
  </si>
  <si>
    <t>Suministro por lotes de maquinaria y material de repuesto para herramientas a motor, basado en Acuerdo Marco nº: 2021/020258 - Lote 4: Aceites.</t>
  </si>
  <si>
    <t>2022/024672</t>
  </si>
  <si>
    <t>052936/2022</t>
  </si>
  <si>
    <t>Suministro por lotes de maquinaria y material de repuesto para herramientas a motor basado en Acuerdo Marco 2021/020258. Lotes 5,6,7,8 y 9.</t>
  </si>
  <si>
    <t>2022/017744</t>
  </si>
  <si>
    <t>052937/2022</t>
  </si>
  <si>
    <t>052938/2022</t>
  </si>
  <si>
    <t>052939/2022</t>
  </si>
  <si>
    <t>052940/2022</t>
  </si>
  <si>
    <t>034089/2022</t>
  </si>
  <si>
    <t>Adquisición del combustible de automoción necesario para permitir el funcionamiento de todos los vehículos pertenecientes a la los Servicios Centrales y Periféricos de la Consejería de Educación, Cultura y Deportes. (Contrato Basado en A Marco)</t>
  </si>
  <si>
    <t>2022/016560</t>
  </si>
  <si>
    <t>027028/2022</t>
  </si>
  <si>
    <t>Suministro energia electrica  IES Juan Bosco (2022-2024)(Contrato basado en AM)</t>
  </si>
  <si>
    <t>2022/012505</t>
  </si>
  <si>
    <t>017654/2022</t>
  </si>
  <si>
    <t>Suministro energía eléctrica Edificio Navalcán sede de la Delegación Provincial de la Consejería de Desarrollo Sostenible de Toledo.</t>
  </si>
  <si>
    <t>2022/010289</t>
  </si>
  <si>
    <t>003396/2022</t>
  </si>
  <si>
    <t>Contrato basado A.M 2019/000150. (lote 89)</t>
  </si>
  <si>
    <t>2022/001202</t>
  </si>
  <si>
    <t>Universidad de Castilla-La Mancha</t>
  </si>
  <si>
    <t>001180/2022</t>
  </si>
  <si>
    <t>47022000001 | email 17 enero|tren e82/2329/788/0</t>
  </si>
  <si>
    <t>Sí</t>
  </si>
  <si>
    <t/>
  </si>
  <si>
    <t>/</t>
  </si>
  <si>
    <t>001181/2022</t>
  </si>
  <si>
    <t>13422000006 | email 17 enero|gastos anulacion e82/2329/1426/0</t>
  </si>
  <si>
    <t>001182/2022</t>
  </si>
  <si>
    <t>30122000006 | email 17 enero|tren e82/2329/2528/0</t>
  </si>
  <si>
    <t>001183/2022</t>
  </si>
  <si>
    <t>10022000001 | email 17 enero|tren e82/2329/245/0</t>
  </si>
  <si>
    <t>001184/2022</t>
  </si>
  <si>
    <t>U0122000001 | email 17 enero|tren e82/2329/2861/0</t>
  </si>
  <si>
    <t>001185/2022</t>
  </si>
  <si>
    <t>34522000001 | email 17 enero|tren e82/2329/2543/0</t>
  </si>
  <si>
    <t>001186/2022</t>
  </si>
  <si>
    <t>34522000002 | email 17 enero|tren e82/2329/2394/0</t>
  </si>
  <si>
    <t>001187/2022</t>
  </si>
  <si>
    <t>31022000002 | email 17 enero|tren + hotel e82/2329/1499/0</t>
  </si>
  <si>
    <t>001188/2022</t>
  </si>
  <si>
    <t>74022000002 | email 17 enero|tren e82/2329/2533/0</t>
  </si>
  <si>
    <t>001189/2022</t>
  </si>
  <si>
    <t>30122000007 | email 17 enero|tren e82/2329/2886/0</t>
  </si>
  <si>
    <t>001190/2022</t>
  </si>
  <si>
    <t>14022000002 | email 17 enero|tren e82/2329/2032/0</t>
  </si>
  <si>
    <t>001209/2022</t>
  </si>
  <si>
    <t>Bioqui/ alquiler 4 botellas de co2</t>
  </si>
  <si>
    <t>001265/2022</t>
  </si>
  <si>
    <t>70822000006 | email 20 enero|gastos anulacion e82/2329/1804/0</t>
  </si>
  <si>
    <t>001300/2022</t>
  </si>
  <si>
    <t>Alphagaz helio lgc</t>
  </si>
  <si>
    <t>001717/2022</t>
  </si>
  <si>
    <t>Botella de argon alta pureza</t>
  </si>
  <si>
    <t>001718/2022</t>
  </si>
  <si>
    <t>Dos botellas de helio cliente 13535792</t>
  </si>
  <si>
    <t>001719/2022</t>
  </si>
  <si>
    <t>4 botella de nitrogeno cliente 10938147</t>
  </si>
  <si>
    <t>001750/2022</t>
  </si>
  <si>
    <t>Ar 60</t>
  </si>
  <si>
    <t>001751/2022</t>
  </si>
  <si>
    <t>Tres botellas de n2 99999% pureza ncliente 10894556 retirar tres envases vacios</t>
  </si>
  <si>
    <t>001753/2022</t>
  </si>
  <si>
    <t>Botella tamano b50 de mezcla con 2% de hidrogeno y resto argon ( alphagaz mix h2 2% / ar botella l</t>
  </si>
  <si>
    <t>001793/2022</t>
  </si>
  <si>
    <t>Nitrogeno liquido</t>
  </si>
  <si>
    <t>001794/2022</t>
  </si>
  <si>
    <t>5 botellas b50 de argon calidad alphagaz-1 (99,999 % de pureza)</t>
  </si>
  <si>
    <t>001860/2022</t>
  </si>
  <si>
    <t>P0021l50s2a000	# alphagaz 1 argon bot-l smartop 50/200	1 unidad</t>
  </si>
  <si>
    <t>001861/2022</t>
  </si>
  <si>
    <t>P0021l50s2a000	# alphagaz 1 argon  p0271l50s2a000	# alphagaz 1 nitrog</t>
  </si>
  <si>
    <t>001862/2022</t>
  </si>
  <si>
    <t>Alquiler anual p0021l50s2a000 	# alphagaz 1 argon bot-l smartop 50/200 	1 unidad</t>
  </si>
  <si>
    <t>001863/2022</t>
  </si>
  <si>
    <t>Bala de co2</t>
  </si>
  <si>
    <t>001864/2022</t>
  </si>
  <si>
    <t>76022000006 | email 24 enero|vuelo e82/2329/3046/0</t>
  </si>
  <si>
    <t>001865/2022</t>
  </si>
  <si>
    <t>76022000007 | email 24 enero|hotel e82/2329/3046/1</t>
  </si>
  <si>
    <t>001866/2022</t>
  </si>
  <si>
    <t>Recarga de nitrogeno liquido</t>
  </si>
  <si>
    <t>001918/2022</t>
  </si>
  <si>
    <t>30822000038 | email 25 enero|tren e82/2329/1192/0</t>
  </si>
  <si>
    <t>001919/2022</t>
  </si>
  <si>
    <t>82022000013 | email 25 enero|vuelo e82/2329/1488/0</t>
  </si>
  <si>
    <t>001920/2022</t>
  </si>
  <si>
    <t>82022000014 | email 25 enero|hotel e82/2329/1488/1</t>
  </si>
  <si>
    <t>001954/2022</t>
  </si>
  <si>
    <t>Botella de mezcla co, c2h6, co2,ch4 y h2</t>
  </si>
  <si>
    <t>001978/2022</t>
  </si>
  <si>
    <t>Alquiler de envases de gases</t>
  </si>
  <si>
    <t>001979/2022</t>
  </si>
  <si>
    <t>Botella de hidrogeno</t>
  </si>
  <si>
    <t>001980/2022</t>
  </si>
  <si>
    <t>Botella de oxigeno</t>
  </si>
  <si>
    <t>001981/2022</t>
  </si>
  <si>
    <t>Alquiler anual 5 botellas gases</t>
  </si>
  <si>
    <t>001982/2022</t>
  </si>
  <si>
    <t>Compra nitrogeno liquido para investigacion</t>
  </si>
  <si>
    <t>001983/2022</t>
  </si>
  <si>
    <t>Compra de nitrogeno liquido para el equipo de rmn</t>
  </si>
  <si>
    <t>001984/2022</t>
  </si>
  <si>
    <t>Alquiler botella de helio referencia ecopass 15073376</t>
  </si>
  <si>
    <t>001985/2022</t>
  </si>
  <si>
    <t>Alquiler botella nitrogeno referencia ecopass 15073322</t>
  </si>
  <si>
    <t>001986/2022</t>
  </si>
  <si>
    <t>Bombona de nitrogeno y bombona de aire sintetico</t>
  </si>
  <si>
    <t>001987/2022</t>
  </si>
  <si>
    <t>Cep22000017 | email 26 enero|tren + hotel e82/329/1800/0</t>
  </si>
  <si>
    <t>001988/2022</t>
  </si>
  <si>
    <t>Cep22000018 | email 26 enero|vuelo e82/2329/1800/1</t>
  </si>
  <si>
    <t>001989/2022</t>
  </si>
  <si>
    <t>Botella de nitrogeno</t>
  </si>
  <si>
    <t>002021/2022</t>
  </si>
  <si>
    <t>30122000119 | email 27 enero|tren + hotel e82/2329/1595/0</t>
  </si>
  <si>
    <t>002022/2022</t>
  </si>
  <si>
    <t>14022000031 | email 27 enero|tren e82/2329/2039/0</t>
  </si>
  <si>
    <t>002023/2022</t>
  </si>
  <si>
    <t>30822000062 | email 28 enero|tren e82/2329/2726/0</t>
  </si>
  <si>
    <t>002024/2022</t>
  </si>
  <si>
    <t>74022000007 | email 28 enero|hotel e82/2329/3016/0</t>
  </si>
  <si>
    <t>002025/2022</t>
  </si>
  <si>
    <t>74022000008 | email 28 enero|hotel e82/2329/3017/0</t>
  </si>
  <si>
    <t>002026/2022</t>
  </si>
  <si>
    <t>71022000021 | email 28 enero|tren + hoten e82/2329/971/0</t>
  </si>
  <si>
    <t>002027/2022</t>
  </si>
  <si>
    <t>U0622000013 | email 28 enero|tren + hotel e82/2329/3164/0</t>
  </si>
  <si>
    <t>002028/2022</t>
  </si>
  <si>
    <t>Cep22000023 | email 28 enero|tren + hotel varios ponentes e82/2329/2801/0</t>
  </si>
  <si>
    <t>002029/2022</t>
  </si>
  <si>
    <t>55022000023 | email 28 enero|tren e82/2329/2969/0</t>
  </si>
  <si>
    <t>002030/2022</t>
  </si>
  <si>
    <t>70822000029 | email 28 enero|tren + hotel e82/2329/2514/0</t>
  </si>
  <si>
    <t>002031/2022</t>
  </si>
  <si>
    <t>74022000009 | email 28 enero|hotel e82/2329/3019/0</t>
  </si>
  <si>
    <t>002032/2022</t>
  </si>
  <si>
    <t>74022000010 | email 28 enero|hotel e82/2329/3020/0</t>
  </si>
  <si>
    <t>002033/2022</t>
  </si>
  <si>
    <t>74022000011 | email 28 enero|tren + hotel e82/2329/3022/0</t>
  </si>
  <si>
    <t>002034/2022</t>
  </si>
  <si>
    <t>30122000133 | email 28 enero|tren e82/2329/3271/0</t>
  </si>
  <si>
    <t>002035/2022</t>
  </si>
  <si>
    <t>002070/2022</t>
  </si>
  <si>
    <t>70022000066 | email 31 enero|tren e82/2329/2545/0</t>
  </si>
  <si>
    <t>002071/2022</t>
  </si>
  <si>
    <t>50622000012 | email 31 enero|tren + hotel e82/2329/2391/2</t>
  </si>
  <si>
    <t>002072/2022</t>
  </si>
  <si>
    <t>82022000021 | email 31 enero|hotel e82/2329/1447/0</t>
  </si>
  <si>
    <t>002073/2022</t>
  </si>
  <si>
    <t>Alquiler botella de gas cliente 14050407</t>
  </si>
  <si>
    <t>002176/2022</t>
  </si>
  <si>
    <t>Nitrogeno liquido para mantenimiento del equipo rmn</t>
  </si>
  <si>
    <t>002177/2022</t>
  </si>
  <si>
    <t>Bombona de helio</t>
  </si>
  <si>
    <t>002178/2022</t>
  </si>
  <si>
    <t>82022000026 | email 1 febre|hotel e82/2329/3353/2</t>
  </si>
  <si>
    <t>002179/2022</t>
  </si>
  <si>
    <t>71022000022 | email 01 febre|tren e82/2329/3080/0</t>
  </si>
  <si>
    <t>002180/2022</t>
  </si>
  <si>
    <t>2 botellas de he ultrapuro</t>
  </si>
  <si>
    <t>002181/2022</t>
  </si>
  <si>
    <t>2 botellas de n2 puro</t>
  </si>
  <si>
    <t>002182/2022</t>
  </si>
  <si>
    <t>N2 gas</t>
  </si>
  <si>
    <t>002183/2022</t>
  </si>
  <si>
    <t>002284/2022</t>
  </si>
  <si>
    <t>Gases de argon y helio</t>
  </si>
  <si>
    <t>002285/2022</t>
  </si>
  <si>
    <t>N2 liquido</t>
  </si>
  <si>
    <t>002286/2022</t>
  </si>
  <si>
    <t>n2</t>
  </si>
  <si>
    <t>002287/2022</t>
  </si>
  <si>
    <t>002288/2022</t>
  </si>
  <si>
    <t>Alquiler anual - envase de 10 metros cubicos</t>
  </si>
  <si>
    <t>002344/2022</t>
  </si>
  <si>
    <t>31022000018 | email 03 febre|tren + hotel e82/2329/3427/0</t>
  </si>
  <si>
    <t>002345/2022</t>
  </si>
  <si>
    <t>002408/2022</t>
  </si>
  <si>
    <t>50822000012 | email 04 febre|tren e82/2329/3481/0</t>
  </si>
  <si>
    <t>002409/2022</t>
  </si>
  <si>
    <t>78122000005 | email 04 febre|hotel e82/2329/2866/2</t>
  </si>
  <si>
    <t>002410/2022</t>
  </si>
  <si>
    <t>78122000006 | email 04 febre|hotel e82/2329/2867/4</t>
  </si>
  <si>
    <t>002411/2022</t>
  </si>
  <si>
    <t>bala de nitrogeno</t>
  </si>
  <si>
    <t>002412/2022</t>
  </si>
  <si>
    <t>10022000070 | email 04 febre|gastos anulacion e82/2329/3362/3</t>
  </si>
  <si>
    <t>002484/2022</t>
  </si>
  <si>
    <t>Co2</t>
  </si>
  <si>
    <t>002485/2022</t>
  </si>
  <si>
    <t>14022000045 | email 07 feb|tren + hotel e82/2329/3457(0</t>
  </si>
  <si>
    <t>002486/2022</t>
  </si>
  <si>
    <t>10122000156 | email 07 febre|tren e82/2329/2391/4</t>
  </si>
  <si>
    <t>002487/2022</t>
  </si>
  <si>
    <t>30122000251 | email 07 febre|tren e82/2329/3584/0</t>
  </si>
  <si>
    <t>002488/2022</t>
  </si>
  <si>
    <t>30122000254 | email 07 febre|tren e82/2329/3586/0</t>
  </si>
  <si>
    <t>002489/2022</t>
  </si>
  <si>
    <t>hielo seco</t>
  </si>
  <si>
    <t>002566/2022</t>
  </si>
  <si>
    <t>Bioqui/ dioxido de carbono</t>
  </si>
  <si>
    <t>002567/2022</t>
  </si>
  <si>
    <t>alquiler anual envase</t>
  </si>
  <si>
    <t>002568/2022</t>
  </si>
  <si>
    <t>55022000026 | email 08 febre|tren e82/2329/3524/0</t>
  </si>
  <si>
    <t>002569/2022</t>
  </si>
  <si>
    <t>34022000019 | email 08 febre|tren e82/2329/2536/0</t>
  </si>
  <si>
    <t>002570/2022</t>
  </si>
  <si>
    <t>Nitrogeno(n2) puro porcentaje  pureza:99,999 plazo  entrega: 2 dias precio por  envase de 9,4 metros</t>
  </si>
  <si>
    <t>002628/2022</t>
  </si>
  <si>
    <t>Botellas de helio y nitrogeno cliente 10938147</t>
  </si>
  <si>
    <t>002629/2022</t>
  </si>
  <si>
    <t>Botellas de nitrogeno industrial</t>
  </si>
  <si>
    <t>002630/2022</t>
  </si>
  <si>
    <t>55022000029 | email 09 febre|tren e82/2329/3694/0</t>
  </si>
  <si>
    <t>002694/2022</t>
  </si>
  <si>
    <t>Botellas de hidrogeno</t>
  </si>
  <si>
    <t>002695/2022</t>
  </si>
  <si>
    <t>Botella de nitrogeno puro</t>
  </si>
  <si>
    <t>002696/2022</t>
  </si>
  <si>
    <t>Alquiler bala helio</t>
  </si>
  <si>
    <t>002697/2022</t>
  </si>
  <si>
    <t>Reposicion bala helio</t>
  </si>
  <si>
    <t>002698/2022</t>
  </si>
  <si>
    <t>69022000046 | email 10 febre|vuelo e82/2329/881/1</t>
  </si>
  <si>
    <t>002747/2022</t>
  </si>
  <si>
    <t>75022000039 | email 11 febre|vuelo e82/2329/984/3</t>
  </si>
  <si>
    <t>002787/2022</t>
  </si>
  <si>
    <t>002827/2022</t>
  </si>
  <si>
    <t>75022000042 | email 15 febre|tren + hotel e82/2329/984/5</t>
  </si>
  <si>
    <t>002872/2022</t>
  </si>
  <si>
    <t>41022000011 | email 16 febre|tren e82/2329/3776/0</t>
  </si>
  <si>
    <t>002911/2022</t>
  </si>
  <si>
    <t>69022000078 | email 17 feb|tren + hotel e82/2329/3894/0</t>
  </si>
  <si>
    <t>002912/2022</t>
  </si>
  <si>
    <t>55022000037 | email 17 feb|tren + hotel e82/2329/3767/0</t>
  </si>
  <si>
    <t>002913/2022</t>
  </si>
  <si>
    <t>U0122000088 | email 17 feb|tren e82/2329/3829/0</t>
  </si>
  <si>
    <t>003023/2022</t>
  </si>
  <si>
    <t>10022000153 | email 24 febre|hotel e82/2329/4127/0</t>
  </si>
  <si>
    <t>004698/2022</t>
  </si>
  <si>
    <t>31022000001 | email 17 enero|tren e82/2329/2788/0</t>
  </si>
  <si>
    <t>004710/2022</t>
  </si>
  <si>
    <t>Alquiler de 3 botellas de gases</t>
  </si>
  <si>
    <t>004728/2022</t>
  </si>
  <si>
    <t>54022000006 | email 21 enero|hotel e82/2329/1678/0</t>
  </si>
  <si>
    <t>004741/2022</t>
  </si>
  <si>
    <t>004766/2022</t>
  </si>
  <si>
    <t>reposicion de una bala de nitrogeno agotada</t>
  </si>
  <si>
    <t>004767/2022</t>
  </si>
  <si>
    <t>Cep22000019 | email 26 enero|hotel e82/2329/2730/0</t>
  </si>
  <si>
    <t>004768/2022</t>
  </si>
  <si>
    <t>Cep22000020 | email 26 enero|tren + hotel e82/2329/1803/0</t>
  </si>
  <si>
    <t>004782/2022</t>
  </si>
  <si>
    <t>Cep22000024 | email 28 enero|gastos anulacion e82/2329/2801/1</t>
  </si>
  <si>
    <t>004783/2022</t>
  </si>
  <si>
    <t>Cep22000025 | email 28 enero|tren e82/2329/2917/0</t>
  </si>
  <si>
    <t>004816/2022</t>
  </si>
  <si>
    <t>004817/2022</t>
  </si>
  <si>
    <t>82022000028 | email 01 febre|vuelo e82/2329/3211/0</t>
  </si>
  <si>
    <t>004818/2022</t>
  </si>
  <si>
    <t>71022000023 | email 01 febre|tren + hotel e82/23291774/0</t>
  </si>
  <si>
    <t>004819/2022</t>
  </si>
  <si>
    <t>recarga de nitrogeno liquido</t>
  </si>
  <si>
    <t>004820/2022</t>
  </si>
  <si>
    <t>55022000024 | email 01 febre|hotel + tren e82/2329/3330/0</t>
  </si>
  <si>
    <t>004821/2022</t>
  </si>
  <si>
    <t>30822000072 | email 01 febre|vuelo e82/2329/3388/0</t>
  </si>
  <si>
    <t>004822/2022</t>
  </si>
  <si>
    <t>30822000073 | email 01 febre|tren + hotel e82/2329/3388/1</t>
  </si>
  <si>
    <t>004823/2022</t>
  </si>
  <si>
    <t>Gas argon metano</t>
  </si>
  <si>
    <t>004853/2022</t>
  </si>
  <si>
    <t>helio</t>
  </si>
  <si>
    <t>004948/2022</t>
  </si>
  <si>
    <t>Botella de mezcla 21% o2, resto n2</t>
  </si>
  <si>
    <t>004969/2022</t>
  </si>
  <si>
    <t>30122000286 | email 08 febre|tren e82/2329/3592/0</t>
  </si>
  <si>
    <t>004970/2022</t>
  </si>
  <si>
    <t>28022000015 | email 08 febre|tren e82/2329/3634/0</t>
  </si>
  <si>
    <t>004971/2022</t>
  </si>
  <si>
    <t>30822000109 | email 08 febre|tren + hotel e82/2329/3370/15</t>
  </si>
  <si>
    <t>004972/2022</t>
  </si>
  <si>
    <t>30822000110 | email 08 febre|tren + hotel e82/2329/3370/14</t>
  </si>
  <si>
    <t>005001/2022</t>
  </si>
  <si>
    <t>Dos envases de argon</t>
  </si>
  <si>
    <t>005002/2022</t>
  </si>
  <si>
    <t>54022000016 | email 09 febre|tren e82/2329/3640/0</t>
  </si>
  <si>
    <t>005034/2022</t>
  </si>
  <si>
    <t>Alquiler de balas de co2</t>
  </si>
  <si>
    <t>005035/2022</t>
  </si>
  <si>
    <t>Botella de mezcla c3h8 (300ppm), resto n2</t>
  </si>
  <si>
    <t>005036/2022</t>
  </si>
  <si>
    <t>69022000043 | email 10 febre|tren + hotel e82/2329/881/0</t>
  </si>
  <si>
    <t>005037/2022</t>
  </si>
  <si>
    <t>30822000132 | email 10 febre|tren e82/2329/3720/1</t>
  </si>
  <si>
    <t>005038/2022</t>
  </si>
  <si>
    <t>30822000133 | email 10 febre|tren e82/2329/3720/0</t>
  </si>
  <si>
    <t>005069/2022</t>
  </si>
  <si>
    <t>Bombona de nitrogeno liquido</t>
  </si>
  <si>
    <t>005070/2022</t>
  </si>
  <si>
    <t>Bombona nitrogeno industrial (n2) pureza 998</t>
  </si>
  <si>
    <t>005120/2022</t>
  </si>
  <si>
    <t>Gas argon para analisis mediante icp-ms</t>
  </si>
  <si>
    <t>005121/2022</t>
  </si>
  <si>
    <t>30122000391 | email 14 febre|hotel e82/2329/3744/0</t>
  </si>
  <si>
    <t>005164/2022</t>
  </si>
  <si>
    <t>90 litros de helio liquido fecha 9 de marzo de 2022 edificio irica (marie curie)</t>
  </si>
  <si>
    <t>005165/2022</t>
  </si>
  <si>
    <t>30122000409 | email 15 febre|tren e82/2329/1193/0</t>
  </si>
  <si>
    <t>005166/2022</t>
  </si>
  <si>
    <t>Botella de airecliente  13765231</t>
  </si>
  <si>
    <t>005212/2022</t>
  </si>
  <si>
    <t>preparacion de muestras</t>
  </si>
  <si>
    <t>005213/2022</t>
  </si>
  <si>
    <t>82022000092 | email 16 febre|hotel e82/2329/3911/0</t>
  </si>
  <si>
    <t>005214/2022</t>
  </si>
  <si>
    <t>30122000428 | email 16 febre|tren + hotel e82/2329/3928/0</t>
  </si>
  <si>
    <t>005215/2022</t>
  </si>
  <si>
    <t>30122000429 | email 16 febre|tren e82/2329/3819/0</t>
  </si>
  <si>
    <t>005263/2022</t>
  </si>
  <si>
    <t>2 botellas de helio cliente 10938147</t>
  </si>
  <si>
    <t>005328/2022</t>
  </si>
  <si>
    <t>Analisis de gases</t>
  </si>
  <si>
    <t>005361/2022</t>
  </si>
  <si>
    <t>Nitrogeno 50</t>
  </si>
  <si>
    <t>005385/2022</t>
  </si>
  <si>
    <t>47022000034 | email 21 febre|tren e82/2329/3949/0</t>
  </si>
  <si>
    <t>005446/2022</t>
  </si>
  <si>
    <t>Botella de gas co2</t>
  </si>
  <si>
    <t>005447/2022</t>
  </si>
  <si>
    <t>005448/2022</t>
  </si>
  <si>
    <t>005449/2022</t>
  </si>
  <si>
    <t>Botella de aire sintetico</t>
  </si>
  <si>
    <t>005520/2022</t>
  </si>
  <si>
    <t>2 botellas de nitrogeno n2 puro segun catalogo</t>
  </si>
  <si>
    <t>005521/2022</t>
  </si>
  <si>
    <t>Nitrogeno</t>
  </si>
  <si>
    <t>005522/2022</t>
  </si>
  <si>
    <t>Codigo cliente nippon gases: 02010150 oferta mas economica</t>
  </si>
  <si>
    <t>005523/2022</t>
  </si>
  <si>
    <t>Alquiler anual de 3 botellas de gas</t>
  </si>
  <si>
    <t>005524/2022</t>
  </si>
  <si>
    <t>Adquisicion de una bala de nitrogeno gas tecnico por la sh 12091877</t>
  </si>
  <si>
    <t>005525/2022</t>
  </si>
  <si>
    <t>71022000092 | email 23 febre|tren e82/2329/4070/0</t>
  </si>
  <si>
    <t>005526/2022</t>
  </si>
  <si>
    <t>52022000030 | email 23 febre|tren + hotel e82/2329/4078/0</t>
  </si>
  <si>
    <t>005527/2022</t>
  </si>
  <si>
    <t>34122000008 | email 23 febre|tren e82/2329/4087/0</t>
  </si>
  <si>
    <t>005528/2022</t>
  </si>
  <si>
    <t>uso de gas incubadores</t>
  </si>
  <si>
    <t>005611/2022</t>
  </si>
  <si>
    <t>9 balas laboratorio de materiales edificio inei a cargo de gemma herranz</t>
  </si>
  <si>
    <t>005612/2022</t>
  </si>
  <si>
    <t>163 litros de nitrogeno liquido</t>
  </si>
  <si>
    <t>005613/2022</t>
  </si>
  <si>
    <t>005614/2022</t>
  </si>
  <si>
    <t>9 botellas de gas en envase de 10 m3</t>
  </si>
  <si>
    <t>005615/2022</t>
  </si>
  <si>
    <t>71022000097 | email 24 febre|tren e82/2329/</t>
  </si>
  <si>
    <t>005740/2022</t>
  </si>
  <si>
    <t>005741/2022</t>
  </si>
  <si>
    <t>botella co2</t>
  </si>
  <si>
    <t>005822/2022</t>
  </si>
  <si>
    <t>una botella de helio gas</t>
  </si>
  <si>
    <t>005823/2022</t>
  </si>
  <si>
    <t>U0122000124 | email 01 marzo|hotel e82/2329/4192/0</t>
  </si>
  <si>
    <t>005901/2022</t>
  </si>
  <si>
    <t>30122000601 | email 02 marzo|hotel e82/2329/4199/0</t>
  </si>
  <si>
    <t>005902/2022</t>
  </si>
  <si>
    <t>82022000140 | email 02 marzo|hotel e82/2329/2663/0</t>
  </si>
  <si>
    <t>006009/2022</t>
  </si>
  <si>
    <t>Alquiler anual - envase de 9,4 metros cubicos</t>
  </si>
  <si>
    <t>006010/2022</t>
  </si>
  <si>
    <t>Alquiler anual - envase de 9,1 metros cubicos</t>
  </si>
  <si>
    <t>006077/2022</t>
  </si>
  <si>
    <t>006078/2022</t>
  </si>
  <si>
    <t>55022000066 | email 04 marzo|hotel e82/2329/4252/0</t>
  </si>
  <si>
    <t>006079/2022</t>
  </si>
  <si>
    <t>52022000042 | email 04 marzo|tren e82/2329/4256/0</t>
  </si>
  <si>
    <t>006183/2022</t>
  </si>
  <si>
    <t>Dos botellas de n2 99999% pureza ncliente 10894556 retirar dos envases vacios</t>
  </si>
  <si>
    <t>006184/2022</t>
  </si>
  <si>
    <t>2 botellas de hidrogeno y dos de nitrogeno cliente 10938147</t>
  </si>
  <si>
    <t>006186/2022</t>
  </si>
  <si>
    <t>Botella de nitrogeno calidad alphagaz-2 en tamano b50</t>
  </si>
  <si>
    <t>006398/2022</t>
  </si>
  <si>
    <t>30122000738 | email 10 mar|gastos anulacion e82/2329/2761/2</t>
  </si>
  <si>
    <t>006399/2022</t>
  </si>
  <si>
    <t>30122000740 | email 10|gastos anulacion e82/2329/2764/2</t>
  </si>
  <si>
    <t>006465/2022</t>
  </si>
  <si>
    <t>006466/2022</t>
  </si>
  <si>
    <t>52022000043 | 11marzo2022|tren e82/2329/4337/0</t>
  </si>
  <si>
    <t>006467/2022</t>
  </si>
  <si>
    <t>Compra de n2 liquido para el equipo de rmn</t>
  </si>
  <si>
    <t>006468/2022</t>
  </si>
  <si>
    <t>52022000044 | email 13 marzo|tren e82/2329/4338/0</t>
  </si>
  <si>
    <t>006469/2022</t>
  </si>
  <si>
    <t>69022000156 | email 11|tren e82/2329/4365/0</t>
  </si>
  <si>
    <t>006470/2022</t>
  </si>
  <si>
    <t>1 envase de argon</t>
  </si>
  <si>
    <t>006473/2022</t>
  </si>
  <si>
    <t>2 envases de argon</t>
  </si>
  <si>
    <t>006478/2022</t>
  </si>
  <si>
    <t>Bioqui/ alquilar balas o2 y co2</t>
  </si>
  <si>
    <t>006532/2022</t>
  </si>
  <si>
    <t>2 botellas de helio cliente 13535792</t>
  </si>
  <si>
    <t>006533/2022</t>
  </si>
  <si>
    <t>U0122000144 | email 14|hotel e82/2329/4824/0</t>
  </si>
  <si>
    <t>006534/2022</t>
  </si>
  <si>
    <t>n2 gas</t>
  </si>
  <si>
    <t>006600/2022</t>
  </si>
  <si>
    <t>2 botellas de nitrogeno cliente 10938147</t>
  </si>
  <si>
    <t>006601/2022</t>
  </si>
  <si>
    <t>006653/2022</t>
  </si>
  <si>
    <t>13422000373 | email 16 marzo|gastos anulacion e82/2329/5094/0</t>
  </si>
  <si>
    <t>006698/2022</t>
  </si>
  <si>
    <t>26522000093 | email 17|tren e82/2329/4299/0</t>
  </si>
  <si>
    <t>006795/2022</t>
  </si>
  <si>
    <t>2 botellas de helio y 2 de aire sintetico cliente 10938147</t>
  </si>
  <si>
    <t>006796/2022</t>
  </si>
  <si>
    <t>33022000118 | email 21 m|vuelo e82/2329/4379/0</t>
  </si>
  <si>
    <t>006797/2022</t>
  </si>
  <si>
    <t>10122000510 | email 21 m|tren + hotel e82/2329/4333/0</t>
  </si>
  <si>
    <t>006843/2022</t>
  </si>
  <si>
    <t>47022000058 | email 22 marzo|tren e82/2329/4420/0</t>
  </si>
  <si>
    <t>006844/2022</t>
  </si>
  <si>
    <t>50622000087 | email 22 ma|refacturacion e82/2329/764/2</t>
  </si>
  <si>
    <t>006871/2022</t>
  </si>
  <si>
    <t>31022000067 | email 23 marzo|tren e82/2329/4426/0</t>
  </si>
  <si>
    <t>006912/2022</t>
  </si>
  <si>
    <t>71022000173 | email 24 marzo|tren e82/2329/4458/0</t>
  </si>
  <si>
    <t>006913/2022</t>
  </si>
  <si>
    <t>71022000174 | 24032022|tren</t>
  </si>
  <si>
    <t>006914/2022</t>
  </si>
  <si>
    <t>69022000182 | 24032022|tren e82/2329/4552/0</t>
  </si>
  <si>
    <t>006915/2022</t>
  </si>
  <si>
    <t>14022000128 | 24032022|tren + hotel e82/2329/4599/0</t>
  </si>
  <si>
    <t>006936/2022</t>
  </si>
  <si>
    <t>83022000053 | 25032022|tren + hotel e82/2329/4882/0</t>
  </si>
  <si>
    <t>006937/2022</t>
  </si>
  <si>
    <t>Cep22000121 | 25032022|tren e82/2329/5178/0</t>
  </si>
  <si>
    <t>006938/2022</t>
  </si>
  <si>
    <t>U0122000199 | email 25|hotel e82/2329/5031/0</t>
  </si>
  <si>
    <t>006939/2022</t>
  </si>
  <si>
    <t>U0122000200 | email 25 marzo|tren e82/2329/5327/0</t>
  </si>
  <si>
    <t>006940/2022</t>
  </si>
  <si>
    <t>71022000181 | email 25 marzo|tren e82/2329/5358/0</t>
  </si>
  <si>
    <t>006941/2022</t>
  </si>
  <si>
    <t>U0122000201 | 25032022|tren e82/2329/5513/0</t>
  </si>
  <si>
    <t>006942/2022</t>
  </si>
  <si>
    <t>47022000064 | email 25 marzo|tren e82/2329/4791/0</t>
  </si>
  <si>
    <t>006943/2022</t>
  </si>
  <si>
    <t>U0122000202 | 25032022|tren e82/2329/4868/0</t>
  </si>
  <si>
    <t>006944/2022</t>
  </si>
  <si>
    <t>12522000003 | 25032022|tren + hotel e82/2329/4920/0</t>
  </si>
  <si>
    <t>006988/2022</t>
  </si>
  <si>
    <t>76022000082 | 29/03/2022|tren e82/2329/5258/1</t>
  </si>
  <si>
    <t>009344/2022</t>
  </si>
  <si>
    <t>35022000006 | email 21 enero|tren e82/2329/3063/0</t>
  </si>
  <si>
    <t>009345/2022</t>
  </si>
  <si>
    <t>gas argon para analisis mediante icp-ms</t>
  </si>
  <si>
    <t>009354/2022</t>
  </si>
  <si>
    <t>renovacion contrato 14879581</t>
  </si>
  <si>
    <t>009365/2022</t>
  </si>
  <si>
    <t>u0122000045 | email 31 enero|hotel e82/2329/3163/0</t>
  </si>
  <si>
    <t>009372/2022</t>
  </si>
  <si>
    <t>bala de co2</t>
  </si>
  <si>
    <t>009373/2022</t>
  </si>
  <si>
    <t>investigacion</t>
  </si>
  <si>
    <t>009374/2022</t>
  </si>
  <si>
    <t>helio de alta pureza   numero de cliente14050686</t>
  </si>
  <si>
    <t>009436/2022</t>
  </si>
  <si>
    <t>botella mezcla metano en nitrogeno</t>
  </si>
  <si>
    <t>009461/2022</t>
  </si>
  <si>
    <t>alquiler de una botella cliente 13765231</t>
  </si>
  <si>
    <t>009500/2022</t>
  </si>
  <si>
    <t>argon 60 alta pureza</t>
  </si>
  <si>
    <t>009533/2022</t>
  </si>
  <si>
    <t>renovacion alquiler bombonas de helio extra puro y de co2</t>
  </si>
  <si>
    <t>009540/2022</t>
  </si>
  <si>
    <t>analisis de aromas</t>
  </si>
  <si>
    <t>009541/2022</t>
  </si>
  <si>
    <t>34522000004 | email 24 febre|tren e82/2329/4136/0</t>
  </si>
  <si>
    <t>009699/2022</t>
  </si>
  <si>
    <t>compra de una bala de nitrogeno presurizado del 99,999% segun la sh 10894091</t>
  </si>
  <si>
    <t>009700/2022</t>
  </si>
  <si>
    <t>60 l de helio liquido usuario: 10940087 entrega: san alberto magno fecha: 20 de abril de 2022</t>
  </si>
  <si>
    <t>009732/2022</t>
  </si>
  <si>
    <t>bala de argon porcentaje pureza:99,999 de 10,5 metros cubicos</t>
  </si>
  <si>
    <t>009758/2022</t>
  </si>
  <si>
    <t>009785/2022</t>
  </si>
  <si>
    <t>gases para estudio de productos</t>
  </si>
  <si>
    <t>009809/2022</t>
  </si>
  <si>
    <t>alquiler envase de gases</t>
  </si>
  <si>
    <t>009810/2022</t>
  </si>
  <si>
    <t>recarga nitrogeno liquido</t>
  </si>
  <si>
    <t>009889/2022</t>
  </si>
  <si>
    <t>alquiler envase nitrogeno</t>
  </si>
  <si>
    <t>009890/2022</t>
  </si>
  <si>
    <t>codigo cliente rafa lujan en nippon gases: 02010150 alquiler una botella n2 liquido</t>
  </si>
  <si>
    <t>009911/2022</t>
  </si>
  <si>
    <t>gases</t>
  </si>
  <si>
    <t>009956/2022</t>
  </si>
  <si>
    <t>009957/2022</t>
  </si>
  <si>
    <t>alquiler de 4 envases cliente  14050407</t>
  </si>
  <si>
    <t>010003/2022</t>
  </si>
  <si>
    <t>co2</t>
  </si>
  <si>
    <t>010004/2022</t>
  </si>
  <si>
    <t>gas para analisis cromatografico</t>
  </si>
  <si>
    <t>010005/2022</t>
  </si>
  <si>
    <t>botellas argon y helio</t>
  </si>
  <si>
    <t>010041/2022</t>
  </si>
  <si>
    <t>010103/2022</t>
  </si>
  <si>
    <t>30122000948 | email 24 marzo|tren e82/2329/4439/0</t>
  </si>
  <si>
    <t>010104/2022</t>
  </si>
  <si>
    <t>10122000544 | 24032022|tren + hotel e82/2329/4616/0</t>
  </si>
  <si>
    <t>010105/2022</t>
  </si>
  <si>
    <t>bombona de nitrogeno</t>
  </si>
  <si>
    <t>010106/2022</t>
  </si>
  <si>
    <t>bombona de argon 99999</t>
  </si>
  <si>
    <t>010145/2022</t>
  </si>
  <si>
    <t>010146/2022</t>
  </si>
  <si>
    <t>nitrogeno liquido</t>
  </si>
  <si>
    <t>010147/2022</t>
  </si>
  <si>
    <t>27622000021 | 25032022|tren + hotel e82/2329/4331/0</t>
  </si>
  <si>
    <t>010148/2022</t>
  </si>
  <si>
    <t>71022000180 | 25032022|tren e82/2329/5021/0</t>
  </si>
  <si>
    <t>010149/2022</t>
  </si>
  <si>
    <t>55022000092 | 25032022|tren + bus + hotel e82/2329/5024/0</t>
  </si>
  <si>
    <t>010150/2022</t>
  </si>
  <si>
    <t>70222000320 | 25032022|avion e82/2329/5018/0</t>
  </si>
  <si>
    <t>010151/2022</t>
  </si>
  <si>
    <t>31022000071 | 25032022|tren e82/2329/5145/0</t>
  </si>
  <si>
    <t>010152/2022</t>
  </si>
  <si>
    <t>70022000262 | 25032022|tren + hotel e82/2329/5223/0</t>
  </si>
  <si>
    <t>010153/2022</t>
  </si>
  <si>
    <t>49022000096 | email 25 marzo|tren e82/2329/5368/0</t>
  </si>
  <si>
    <t>010154/2022</t>
  </si>
  <si>
    <t>30122000964 | email 25 marzo|tren + hotel e82/2329/5413/0</t>
  </si>
  <si>
    <t>010155/2022</t>
  </si>
  <si>
    <t>70222000321 | email 25 marzo|hotel e82/2329/4869/0</t>
  </si>
  <si>
    <t>010208/2022</t>
  </si>
  <si>
    <t>n2 liquido</t>
  </si>
  <si>
    <t>010209/2022</t>
  </si>
  <si>
    <t>10022000282 | 28/03/2022|tren e82/2329/4935/0</t>
  </si>
  <si>
    <t>010210/2022</t>
  </si>
  <si>
    <t>29022000025 | 28/03/2022|tren e82/2329/4936/0</t>
  </si>
  <si>
    <t>010211/2022</t>
  </si>
  <si>
    <t>10122000574 | 28/03/2022|avion e82/2329/4966/0</t>
  </si>
  <si>
    <t>010212/2022</t>
  </si>
  <si>
    <t>31022000072 | 28/03/2022|tren e82/2329/4974/0</t>
  </si>
  <si>
    <t>010213/2022</t>
  </si>
  <si>
    <t>28022000117 | email 28 marzo|tren e82/2329/5264/0</t>
  </si>
  <si>
    <t>010214/2022</t>
  </si>
  <si>
    <t>30122000976 | 28/03/2022|tren e82/2329/5017/0</t>
  </si>
  <si>
    <t>010215/2022</t>
  </si>
  <si>
    <t>dos botellas de n2 99999% pureza ncliente 10894556 retirar dos envases vacios</t>
  </si>
  <si>
    <t>010216/2022</t>
  </si>
  <si>
    <t>cromatografo gases-masas n cliente 14020192</t>
  </si>
  <si>
    <t>010303/2022</t>
  </si>
  <si>
    <t>34222000007 | email 29 marzo|hotel e82/2329/5097/0</t>
  </si>
  <si>
    <t>010304/2022</t>
  </si>
  <si>
    <t>010305/2022</t>
  </si>
  <si>
    <t>71022000191 | email 29 marzo|tren e82/2329/5116/0</t>
  </si>
  <si>
    <t>010306/2022</t>
  </si>
  <si>
    <t>14022000136 | email 29 marzo|tren e82/2329/5120/0</t>
  </si>
  <si>
    <t>010307/2022</t>
  </si>
  <si>
    <t>71022000192 | email 29 marzo|tren e82/2329/5121/0</t>
  </si>
  <si>
    <t>010308/2022</t>
  </si>
  <si>
    <t>u0122000203 | email 29 marzo|tren + hotel e82/2329/5148/1</t>
  </si>
  <si>
    <t>010309/2022</t>
  </si>
  <si>
    <t>55022000093 | email 29 marzo|tren e82/2329/5194/0</t>
  </si>
  <si>
    <t>010310/2022</t>
  </si>
  <si>
    <t>47122000009 | email 29 marzo|vuelo e82/2329/3746/0</t>
  </si>
  <si>
    <t>010311/2022</t>
  </si>
  <si>
    <t>010312/2022</t>
  </si>
  <si>
    <t>76022000083 | 29/03/2022|tren e82/2329/5258/0</t>
  </si>
  <si>
    <t>010313/2022</t>
  </si>
  <si>
    <t>31022000074 | 29/03/2022|tren e82/2329/5263/0</t>
  </si>
  <si>
    <t>010314/2022</t>
  </si>
  <si>
    <t>recarga nitrogeno</t>
  </si>
  <si>
    <t>010315/2022</t>
  </si>
  <si>
    <t>u0122000204 | email 29 marzo|tren + hotel e82/2329/5273/1</t>
  </si>
  <si>
    <t>010316/2022</t>
  </si>
  <si>
    <t>u0122000211 | email 29 marzo|tren e82/2329/5285/1</t>
  </si>
  <si>
    <t>010317/2022</t>
  </si>
  <si>
    <t>30122001000 | email 29 marzo|tren e82/2329/5419/0</t>
  </si>
  <si>
    <t>010399/2022</t>
  </si>
  <si>
    <t>010400/2022</t>
  </si>
  <si>
    <t>envio muestras rna</t>
  </si>
  <si>
    <t>010401/2022</t>
  </si>
  <si>
    <t>34522000006 | 30/03/2022|hotel e82/2329/4700/0</t>
  </si>
  <si>
    <t>010402/2022</t>
  </si>
  <si>
    <t>34522000007 | 30/03/2022|tren y hotel e82/2329/4700/1</t>
  </si>
  <si>
    <t>010403/2022</t>
  </si>
  <si>
    <t>30122001032 | 30/03/2022|tren e82/2329/4740/0</t>
  </si>
  <si>
    <t>010404/2022</t>
  </si>
  <si>
    <t>gas argon puro para el funcionamiento del icp-ms para analisis elemental</t>
  </si>
  <si>
    <t>010405/2022</t>
  </si>
  <si>
    <t>gases para el analisis de plaguicidas y biomarcadores mediante cg-ms</t>
  </si>
  <si>
    <t>010406/2022</t>
  </si>
  <si>
    <t>gas argon para icp-ms</t>
  </si>
  <si>
    <t>010484/2022</t>
  </si>
  <si>
    <t>14022000150 | email 31 marzo|hotel e82/2329/5710/0</t>
  </si>
  <si>
    <t>010485/2022</t>
  </si>
  <si>
    <t>70222000353 | email 31 marzo|hotel e82/2329/5170/0</t>
  </si>
  <si>
    <t>010486/2022</t>
  </si>
  <si>
    <t>10122000629 | email 31 marzo|hotel e82/2329/4325/0</t>
  </si>
  <si>
    <t>010550/2022</t>
  </si>
  <si>
    <t>29022000034 | 01 abril|tren + hotel e82/2329/5435/0</t>
  </si>
  <si>
    <t>010551/2022</t>
  </si>
  <si>
    <t>010552/2022</t>
  </si>
  <si>
    <t>bombona de helio</t>
  </si>
  <si>
    <t>010607/2022</t>
  </si>
  <si>
    <t>010707/2022</t>
  </si>
  <si>
    <t>010708/2022</t>
  </si>
  <si>
    <t>nitrogeno gas</t>
  </si>
  <si>
    <t>010709/2022</t>
  </si>
  <si>
    <t>76022000087 | email 05 abril|vuelo e82/2329/4952/0</t>
  </si>
  <si>
    <t>010801/2022</t>
  </si>
  <si>
    <t>gases para funcionamiento sistema desktop metal</t>
  </si>
  <si>
    <t>010821/2022</t>
  </si>
  <si>
    <t>50622000106 | email 06 abril|tren + hotel e82/2329/5751/0</t>
  </si>
  <si>
    <t>010890/2022</t>
  </si>
  <si>
    <t>49022000127 | email 07 abril|gastos anulacion e82/2329/6033/0</t>
  </si>
  <si>
    <t>010891/2022</t>
  </si>
  <si>
    <t>botella de aire sintetico</t>
  </si>
  <si>
    <t>010933/2022</t>
  </si>
  <si>
    <t>31022000081 | email 08 abril|tren e82/2329/4755/0</t>
  </si>
  <si>
    <t>010935/2022</t>
  </si>
  <si>
    <t>30822000474 | email 11 abril|vuelos e82/2329/238/3</t>
  </si>
  <si>
    <t>010936/2022</t>
  </si>
  <si>
    <t>69022000208 | email 11 abril|tren e82/2329/497/0</t>
  </si>
  <si>
    <t>010937/2022</t>
  </si>
  <si>
    <t>81022000048 | email 11 abril|tren e82/2329/1687/0</t>
  </si>
  <si>
    <t>010938/2022</t>
  </si>
  <si>
    <t>71022000216 | 11/04/2022|tren y hotel e82/2329/5630/0</t>
  </si>
  <si>
    <t>010939/2022</t>
  </si>
  <si>
    <t>70822000197 | email 11 abril|hotel e82/2329/1262/0</t>
  </si>
  <si>
    <t>010940/2022</t>
  </si>
  <si>
    <t>82022000211 | email 11 abril|tren e82/2329/114</t>
  </si>
  <si>
    <t>010941/2022</t>
  </si>
  <si>
    <t>30122001171 | email 11 abril|tren e82/2329/5332/0</t>
  </si>
  <si>
    <t>010943/2022</t>
  </si>
  <si>
    <t>u0122000226 | email 12 abril|tren + bus + hotel e82/2329/5712/0</t>
  </si>
  <si>
    <t>010944/2022</t>
  </si>
  <si>
    <t>70022000301 | 13/04/2022|tren y hotel e82/2329/5756/0</t>
  </si>
  <si>
    <t>010945/2022</t>
  </si>
  <si>
    <t>u0122000227 | 13/04/2022|hotel e82/2329/5894/0</t>
  </si>
  <si>
    <t>010946/2022</t>
  </si>
  <si>
    <t>u0122000228 | 13/04/2022|hotel e82/2329/5895/0</t>
  </si>
  <si>
    <t>010947/2022</t>
  </si>
  <si>
    <t>u0122000229 | email 13 abril|hotel e82/2329/5896/0</t>
  </si>
  <si>
    <t>010948/2022</t>
  </si>
  <si>
    <t>55022000106 | email 13 abril|tren e82/2329/5984/0</t>
  </si>
  <si>
    <t>010990/2022</t>
  </si>
  <si>
    <t>14022000191 | 18/04/2022|tren e82/2329/5613/0</t>
  </si>
  <si>
    <t>011027/2022</t>
  </si>
  <si>
    <t>n</t>
  </si>
  <si>
    <t>011028/2022</t>
  </si>
  <si>
    <t>36022000080 | email 19 abril|tren e82/2329/4631/0</t>
  </si>
  <si>
    <t>011071/2022</t>
  </si>
  <si>
    <t>n2 50</t>
  </si>
  <si>
    <t>011097/2022</t>
  </si>
  <si>
    <t>14022000206 | email 21 abril|tren e82/2329/5995/0</t>
  </si>
  <si>
    <t>011098/2022</t>
  </si>
  <si>
    <t>30122001266 | email 21 abril|hotel e82/2329/6100/0</t>
  </si>
  <si>
    <t>011099/2022</t>
  </si>
  <si>
    <t>practicas de laboratorio</t>
  </si>
  <si>
    <t>011168/2022</t>
  </si>
  <si>
    <t>u0122000263 | email 26 abril|tren e82/2329/6110/0</t>
  </si>
  <si>
    <t>011169/2022</t>
  </si>
  <si>
    <t>29022000047 | email 26 abril|hotel e82/2329/6126/0</t>
  </si>
  <si>
    <t>011170/2022</t>
  </si>
  <si>
    <t>u0122000264 | email 26 abril|hotel e82/2329/6127/0</t>
  </si>
  <si>
    <t>012294/2022</t>
  </si>
  <si>
    <t>11522000011 | email 31 enero|tren e82/2329/1413/2</t>
  </si>
  <si>
    <t>012323/2022</t>
  </si>
  <si>
    <t>bioqui/ nitrogeno liquido</t>
  </si>
  <si>
    <t>012353/2022</t>
  </si>
  <si>
    <t>renovacion alquiler botellas de gases, n de contrato 15032165</t>
  </si>
  <si>
    <t>012409/2022</t>
  </si>
  <si>
    <t>mezcla de gases so2 50% balance en o2</t>
  </si>
  <si>
    <t>012450/2022</t>
  </si>
  <si>
    <t>alquiler envase 50 l nitrogeno alphagaz 2 pureza 99,9999</t>
  </si>
  <si>
    <t>012464/2022</t>
  </si>
  <si>
    <t>012559/2022</t>
  </si>
  <si>
    <t>alquiler anual de nueva botella de gases especiales</t>
  </si>
  <si>
    <t>012560/2022</t>
  </si>
  <si>
    <t>012592/2022</t>
  </si>
  <si>
    <t>30822000359 | email 23 marzo|hotel e82/2329/4432/0</t>
  </si>
  <si>
    <t>012611/2022</t>
  </si>
  <si>
    <t>botella gases</t>
  </si>
  <si>
    <t>012612/2022</t>
  </si>
  <si>
    <t>nitrogeno(n2) puro porcentaje pureza:99,999</t>
  </si>
  <si>
    <t>012623/2022</t>
  </si>
  <si>
    <t>34122000022 | email 25 marzo|tren + hotel e82/2329/5055/0</t>
  </si>
  <si>
    <t>012624/2022</t>
  </si>
  <si>
    <t>41022000032 | 25032022|tren + hotel e82/2329/5411/0</t>
  </si>
  <si>
    <t>012625/2022</t>
  </si>
  <si>
    <t>10122000557 | 25032022|tren + hotel e82/2329/5519/1</t>
  </si>
  <si>
    <t>012646/2022</t>
  </si>
  <si>
    <t>34022000056 | email 28 marzo|tren e82/2329/4596/0</t>
  </si>
  <si>
    <t>012692/2022</t>
  </si>
  <si>
    <t>10122000605 | 30/03/2022|tren y hotel e82/2329/4699/0</t>
  </si>
  <si>
    <t>012693/2022</t>
  </si>
  <si>
    <t>10122000607 | 30/03/2022|tren e82/2329/4699/1</t>
  </si>
  <si>
    <t>012694/2022</t>
  </si>
  <si>
    <t>47122000012 | email 30 marzo|gastos anulacion e82/2329/4341/0</t>
  </si>
  <si>
    <t>012695/2022</t>
  </si>
  <si>
    <t>47122000013 | email 30 marzo|gastos anulacion e82/2329/4341/2</t>
  </si>
  <si>
    <t>012704/2022</t>
  </si>
  <si>
    <t>012713/2022</t>
  </si>
  <si>
    <t>botellas de hidrogeno puro</t>
  </si>
  <si>
    <t>012734/2022</t>
  </si>
  <si>
    <t>012736/2022</t>
  </si>
  <si>
    <t>34122000025 | email 01abril|tren e82/2329/4739/0</t>
  </si>
  <si>
    <t>012835/2022</t>
  </si>
  <si>
    <t>3 botellas de co2 con sonda cliente 14050407</t>
  </si>
  <si>
    <t>012836/2022</t>
  </si>
  <si>
    <t>012837/2022</t>
  </si>
  <si>
    <t>un envase de argon</t>
  </si>
  <si>
    <t>012838/2022</t>
  </si>
  <si>
    <t>nitrogeno(n2) puro porcentaje pureza:99,999 plazo entrega: 2 dias precio por envase de 9,4 metros</t>
  </si>
  <si>
    <t>012839/2022</t>
  </si>
  <si>
    <t>nitrogeno</t>
  </si>
  <si>
    <t>012845/2022</t>
  </si>
  <si>
    <t>botella de aire especial 3x  bot 50l</t>
  </si>
  <si>
    <t>012866/2022</t>
  </si>
  <si>
    <t>012867/2022</t>
  </si>
  <si>
    <t>gases de aron y helio</t>
  </si>
  <si>
    <t>012868/2022</t>
  </si>
  <si>
    <t>30822000462 | email 07 abril|tren + hotel e82/2329/4721/2</t>
  </si>
  <si>
    <t>012869/2022</t>
  </si>
  <si>
    <t>botella de nitrogeno puro</t>
  </si>
  <si>
    <t>012896/2022</t>
  </si>
  <si>
    <t>71022000214 | email 08 abril|tren e82/2329/4768/0</t>
  </si>
  <si>
    <t>012897/2022</t>
  </si>
  <si>
    <t>71022000215 | 11/04/2022|tren e82/2329/4788/0</t>
  </si>
  <si>
    <t>012898/2022</t>
  </si>
  <si>
    <t>26522000138 | email 12 abril|tren e82/2329/5687/0</t>
  </si>
  <si>
    <t>012899/2022</t>
  </si>
  <si>
    <t>13422000516 | email 12 abril|gastos anulacion e82/2329/5946/0</t>
  </si>
  <si>
    <t>012900/2022</t>
  </si>
  <si>
    <t>66022000090 | email 12 abril|tren e82/2329/4756/0</t>
  </si>
  <si>
    <t>012901/2022</t>
  </si>
  <si>
    <t>69022000210 | email 13 abril|tren e82/2329/5987/0</t>
  </si>
  <si>
    <t>012919/2022</t>
  </si>
  <si>
    <t>71022000223 | 18/04/2022|avion e82/2329/6144/0</t>
  </si>
  <si>
    <t>012920/2022</t>
  </si>
  <si>
    <t>71022000224 | 18/04/2022|tren e82/2329/6179/0</t>
  </si>
  <si>
    <t>012966/2022</t>
  </si>
  <si>
    <t>30122001200 | 19/04/2022|tren e82/2329/6214/0</t>
  </si>
  <si>
    <t>012967/2022</t>
  </si>
  <si>
    <t>30122001201 | 19/04/2022|tren e82/2329/4739/0</t>
  </si>
  <si>
    <t>012968/2022</t>
  </si>
  <si>
    <t>30122001202 | 19/04/2022|tren e82/2329/6185/0</t>
  </si>
  <si>
    <t>013020/2022</t>
  </si>
  <si>
    <t>013021/2022</t>
  </si>
  <si>
    <t>botella de n2</t>
  </si>
  <si>
    <t>013022/2022</t>
  </si>
  <si>
    <t>u0122000242 | email 20 abril|tren e82/2329/6244/0</t>
  </si>
  <si>
    <t>013063/2022</t>
  </si>
  <si>
    <t>bombona de helio 99,999</t>
  </si>
  <si>
    <t>013064/2022</t>
  </si>
  <si>
    <t>74022000076 | email 21 abril|gastos anulacion e82/2329/5986/2</t>
  </si>
  <si>
    <t>013065/2022</t>
  </si>
  <si>
    <t>74022000077 | email 21 abril|tren + hotel e82/2329/5986/1</t>
  </si>
  <si>
    <t>013066/2022</t>
  </si>
  <si>
    <t>14022000207 | email 21 abril|tren e82/2329/6005/0</t>
  </si>
  <si>
    <t>013067/2022</t>
  </si>
  <si>
    <t>52022000081 | email 21 abril|tren e82/2329/6008/0</t>
  </si>
  <si>
    <t>013068/2022</t>
  </si>
  <si>
    <t>30122001269 | email 21 abril|vuelo e82/2329/6212/0</t>
  </si>
  <si>
    <t>013112/2022</t>
  </si>
  <si>
    <t>30122001270 | email 22 abril|tren e82/2329/6042/0</t>
  </si>
  <si>
    <t>013113/2022</t>
  </si>
  <si>
    <t>bala de aire sintetico</t>
  </si>
  <si>
    <t>013178/2022</t>
  </si>
  <si>
    <t>013179/2022</t>
  </si>
  <si>
    <t>34122000032 | email 25 abril|refacturacion e82/2329/3039/2</t>
  </si>
  <si>
    <t>013180/2022</t>
  </si>
  <si>
    <t>30122001304 | email 25 abril|hotel e82/2329/3649/2</t>
  </si>
  <si>
    <t>013181/2022</t>
  </si>
  <si>
    <t>30822000524 | email 25 abril|gastos anulacion e82/2329/3370/34</t>
  </si>
  <si>
    <t>013182/2022</t>
  </si>
  <si>
    <t>bombona nitrogeno</t>
  </si>
  <si>
    <t>013183/2022</t>
  </si>
  <si>
    <t>013184/2022</t>
  </si>
  <si>
    <t>compra de n2 liquido para el equipo de rmn</t>
  </si>
  <si>
    <t>013185/2022</t>
  </si>
  <si>
    <t>013256/2022</t>
  </si>
  <si>
    <t>66022000100 | email 26 abril|tren e82/2329/4756/4</t>
  </si>
  <si>
    <t>013257/2022</t>
  </si>
  <si>
    <t>30122001329 | email 26 abril|tren e82/2329/6265/0</t>
  </si>
  <si>
    <t>013258/2022</t>
  </si>
  <si>
    <t>70822000207 | email 26 abril|vuelo e82/2329/5618/0</t>
  </si>
  <si>
    <t>013259/2022</t>
  </si>
  <si>
    <t>30122001330 | email 26 abril|vuelo e82/2329/6280/0</t>
  </si>
  <si>
    <t>013346/2022</t>
  </si>
  <si>
    <t>013347/2022</t>
  </si>
  <si>
    <t>10022000405 | email 27 abril|hotel e82/2329/6180/0</t>
  </si>
  <si>
    <t>013348/2022</t>
  </si>
  <si>
    <t>013349/2022</t>
  </si>
  <si>
    <t>2 botellas de hidrogeno</t>
  </si>
  <si>
    <t>013350/2022</t>
  </si>
  <si>
    <t>extraccion de apocarotenoides</t>
  </si>
  <si>
    <t>013428/2022</t>
  </si>
  <si>
    <t>013429/2022</t>
  </si>
  <si>
    <t>013430/2022</t>
  </si>
  <si>
    <t>34022000078 | email 28 abril|tren e82/2329/6375/0</t>
  </si>
  <si>
    <t>013431/2022</t>
  </si>
  <si>
    <t>u0122000273 | email 28 abril|tren + hotel e82/2329/6387/0</t>
  </si>
  <si>
    <t>013432/2022</t>
  </si>
  <si>
    <t>30122001365 | email 28 abril|hotel e82/2329/6405/0</t>
  </si>
  <si>
    <t>013433/2022</t>
  </si>
  <si>
    <t>tecnicas basicas histologicas</t>
  </si>
  <si>
    <t>013434/2022</t>
  </si>
  <si>
    <t>013435/2022</t>
  </si>
  <si>
    <t>gas argon</t>
  </si>
  <si>
    <t>013436/2022</t>
  </si>
  <si>
    <t>3 botellas de nitrogeno cliente 10938147</t>
  </si>
  <si>
    <t>013437/2022</t>
  </si>
  <si>
    <t>alquiler de balas de co2</t>
  </si>
  <si>
    <t>013497/2022</t>
  </si>
  <si>
    <t>22022000104 | email 29 abril|tren + hotel e82/2329/6445/0</t>
  </si>
  <si>
    <t>013498/2022</t>
  </si>
  <si>
    <t>74022000085 | email 29 abril|tren e82/2329/6452/0</t>
  </si>
  <si>
    <t>013499/2022</t>
  </si>
  <si>
    <t>31022000100 | email 29 abril|tren e82/2329/6457/0</t>
  </si>
  <si>
    <t>013500/2022</t>
  </si>
  <si>
    <t>30122001393 | email 29 abril|tren + hotel e82/2329/6468/0</t>
  </si>
  <si>
    <t>013501/2022</t>
  </si>
  <si>
    <t>u0122000277 | email 29 abril|hotel e82/2329/6467/0</t>
  </si>
  <si>
    <t>013502/2022</t>
  </si>
  <si>
    <t>013503/2022</t>
  </si>
  <si>
    <t>33522000060 | email 29 abril|gastos anulacion e82/2329/6868/0</t>
  </si>
  <si>
    <t>013584/2022</t>
  </si>
  <si>
    <t>sustitucion botella gas argon (ar) alta pureza porcentaje 999999 envase de 10,5 metros cubicos</t>
  </si>
  <si>
    <t>013585/2022</t>
  </si>
  <si>
    <t>013586/2022</t>
  </si>
  <si>
    <t>botella de co2</t>
  </si>
  <si>
    <t>013657/2022</t>
  </si>
  <si>
    <t>013728/2022</t>
  </si>
  <si>
    <t>codigo cliente rafa lujan nippon gases 02010150</t>
  </si>
  <si>
    <t>013796/2022</t>
  </si>
  <si>
    <t>013863/2022</t>
  </si>
  <si>
    <t>incubador de celulas</t>
  </si>
  <si>
    <t>013864/2022</t>
  </si>
  <si>
    <t>54022000079 | email 06 mayo|tren e82/2329/6506/3</t>
  </si>
  <si>
    <t>013938/2022</t>
  </si>
  <si>
    <t>26022000100 | email 09 mayo|hotel e82/2329/6513/0</t>
  </si>
  <si>
    <t>014010/2022</t>
  </si>
  <si>
    <t>gas para analisis cromatograifco</t>
  </si>
  <si>
    <t>014011/2022</t>
  </si>
  <si>
    <t>u0122000306 | email 10 mayo|tren e82/2329/6502/0</t>
  </si>
  <si>
    <t>014012/2022</t>
  </si>
  <si>
    <t>47022000099 | email 10 mayo|tren e82/2329/6505/0</t>
  </si>
  <si>
    <t>014013/2022</t>
  </si>
  <si>
    <t>29022000067 | email 10 mayo|tren e82/2329/6516/0</t>
  </si>
  <si>
    <t>014014/2022</t>
  </si>
  <si>
    <t>71022000315 | email 10 mayo|tren e82/2329/6515/0</t>
  </si>
  <si>
    <t>014015/2022</t>
  </si>
  <si>
    <t>21122000025 | email 10 mayo|gastos anulacion e82/2329/6534/1</t>
  </si>
  <si>
    <t>014078/2022</t>
  </si>
  <si>
    <t>bombona de nitrogeno 99,999</t>
  </si>
  <si>
    <t>014130/2022</t>
  </si>
  <si>
    <t>alquiler de envase de bala</t>
  </si>
  <si>
    <t>014131/2022</t>
  </si>
  <si>
    <t>70022000355 | email 12 mayo|tren e82/2329/6487/0</t>
  </si>
  <si>
    <t>014175/2022</t>
  </si>
  <si>
    <t>47122000035 | email 13 mayo|vuelo + tren e82/2329/3746/8</t>
  </si>
  <si>
    <t>014226/2022</t>
  </si>
  <si>
    <t>alquiler anual de botella de protoxido de nitrogeno</t>
  </si>
  <si>
    <t>014282/2022</t>
  </si>
  <si>
    <t>014283/2022</t>
  </si>
  <si>
    <t>014284/2022</t>
  </si>
  <si>
    <t>49022000182 | email 17 mayo|tren e82/2329/6613/0</t>
  </si>
  <si>
    <t>014314/2022</t>
  </si>
  <si>
    <t>43322000065 | email 18 mayo|gastos anulacion e82/2329/7494/0</t>
  </si>
  <si>
    <t>014315/2022</t>
  </si>
  <si>
    <t>35022000139 | email 18 mayo|hotel e82/2329/4142/0</t>
  </si>
  <si>
    <t>014401/2022</t>
  </si>
  <si>
    <t>30122001701 | email 23 mayo|tren e82/2329/6593/0</t>
  </si>
  <si>
    <t>014424/2022</t>
  </si>
  <si>
    <t>82022000297 | email 24 mayo|refacturacion e82/2329/5407/0</t>
  </si>
  <si>
    <t>014425/2022</t>
  </si>
  <si>
    <t>52022000104 | 24/05/2022|tren e82/2329/6693/0</t>
  </si>
  <si>
    <t>014450/2022</t>
  </si>
  <si>
    <t>14022000289 | email 26 mayo|tren e82/2329/7028/0</t>
  </si>
  <si>
    <t>020208/2022</t>
  </si>
  <si>
    <t>30822000030 | email 21 enero|tren e82/2329/2421/0</t>
  </si>
  <si>
    <t>020211/2022</t>
  </si>
  <si>
    <t>020213/2022</t>
  </si>
  <si>
    <t>020215/2022</t>
  </si>
  <si>
    <t>botella de mezcla 2% co,15% co2 en nitrogeno</t>
  </si>
  <si>
    <t>020226/2022</t>
  </si>
  <si>
    <t>020230/2022</t>
  </si>
  <si>
    <t>34022000012 | email 08 febre|tren e82/2329/3531/0</t>
  </si>
  <si>
    <t>020241/2022</t>
  </si>
  <si>
    <t>34022000025 | email 15 febre|tren e82/2329/3785/0</t>
  </si>
  <si>
    <t>020269/2022</t>
  </si>
  <si>
    <t>82022000139 | email 01 marzo|hotel e82/2329/4189/0</t>
  </si>
  <si>
    <t>020274/2022</t>
  </si>
  <si>
    <t>alquiler anual - envase de 50 litros de capacidad</t>
  </si>
  <si>
    <t>020277/2022</t>
  </si>
  <si>
    <t>nitrogeno liquido comercial 200</t>
  </si>
  <si>
    <t>020294/2022</t>
  </si>
  <si>
    <t>botella estandar de gas</t>
  </si>
  <si>
    <t>020342/2022</t>
  </si>
  <si>
    <t>80 litros de helio liquido para 12 mayo</t>
  </si>
  <si>
    <t>020344/2022</t>
  </si>
  <si>
    <t>69022000183 | 25032022|tren + hotel e82/2329/4419/0</t>
  </si>
  <si>
    <t>020345/2022</t>
  </si>
  <si>
    <t>metilamina (200 gr)</t>
  </si>
  <si>
    <t>020352/2022</t>
  </si>
  <si>
    <t>47122000010 | email 29 marzo|tren e82/2329/3746/1</t>
  </si>
  <si>
    <t>020358/2022</t>
  </si>
  <si>
    <t>30822000395 | 30/03/2022|hotel e82/2329/4679/0</t>
  </si>
  <si>
    <t>020427/2022</t>
  </si>
  <si>
    <t>020430/2022</t>
  </si>
  <si>
    <t>34022000068 | email 13 abril|tren e82/2329/5981/0</t>
  </si>
  <si>
    <t>020431/2022</t>
  </si>
  <si>
    <t>82022000212 | email 13 abril|hotel e82/2329/5709/0</t>
  </si>
  <si>
    <t>020437/2022</t>
  </si>
  <si>
    <t>71022000222 | 18/04/2022|avion e82/2329/6143/0</t>
  </si>
  <si>
    <t>020504/2022</t>
  </si>
  <si>
    <t>botella de gas mezcla nitrogeno con 5% hidrrogeno</t>
  </si>
  <si>
    <t>020539/2022</t>
  </si>
  <si>
    <t>botella de aire 21% o2 en n2</t>
  </si>
  <si>
    <t>020616/2022</t>
  </si>
  <si>
    <t>reposicion de dos balas de nitrogeno agotadas</t>
  </si>
  <si>
    <t>020674/2022</t>
  </si>
  <si>
    <t>71022000297 | 05/05/2022|tren e82/2329/6489/0</t>
  </si>
  <si>
    <t>020691/2022</t>
  </si>
  <si>
    <t>30822000606 | email 06 mayo|vuelo e82/2329/238</t>
  </si>
  <si>
    <t>020751/2022</t>
  </si>
  <si>
    <t>bioqui/ dioxido carbono 3x bot 50l</t>
  </si>
  <si>
    <t>020758/2022</t>
  </si>
  <si>
    <t>020759/2022</t>
  </si>
  <si>
    <t>10022000458 | email 10 mayo|hotel e82/2329/6961/2</t>
  </si>
  <si>
    <t>020760/2022</t>
  </si>
  <si>
    <t>71022000316 | email 10 mayo|tren + hotel e82/2329/6090/1</t>
  </si>
  <si>
    <t>020785/2022</t>
  </si>
  <si>
    <t>020825/2022</t>
  </si>
  <si>
    <t>ar 60</t>
  </si>
  <si>
    <t>020879/2022</t>
  </si>
  <si>
    <t>55022000151 | email 16 mayo|autobus e82/2329/6696/0</t>
  </si>
  <si>
    <t>020914/2022</t>
  </si>
  <si>
    <t>bala de nitrogeno 99,999</t>
  </si>
  <si>
    <t>020915/2022</t>
  </si>
  <si>
    <t>gas nitrogeno puro</t>
  </si>
  <si>
    <t>020951/2022</t>
  </si>
  <si>
    <t>55022000152 | email 18 mayo|tren + hotel e82/2329/7479/0</t>
  </si>
  <si>
    <t>020985/2022</t>
  </si>
  <si>
    <t>020986/2022</t>
  </si>
  <si>
    <t>alquiler anual envases</t>
  </si>
  <si>
    <t>020987/2022</t>
  </si>
  <si>
    <t>mantenimiento cultivos celulares</t>
  </si>
  <si>
    <t>020988/2022</t>
  </si>
  <si>
    <t>55022000156 | email 19 mayo|bus e82/2329/7049/0</t>
  </si>
  <si>
    <t>020989/2022</t>
  </si>
  <si>
    <t>55022000157 | email 19 mayo|bus e82/2329/7049/0</t>
  </si>
  <si>
    <t>021018/2022</t>
  </si>
  <si>
    <t>021019/2022</t>
  </si>
  <si>
    <t>u0122000316 | email 20 mayo|tren e82/2329/6559/0</t>
  </si>
  <si>
    <t>021020/2022</t>
  </si>
  <si>
    <t>69022000263 | emai 20 mayo|tren e82/2329/6574/0</t>
  </si>
  <si>
    <t>021067/2022</t>
  </si>
  <si>
    <t>una botella de n2 99999% pureza ncliente 10894556 retirar tres botellas vacias</t>
  </si>
  <si>
    <t>021068/2022</t>
  </si>
  <si>
    <t>70022000375 | email 23 mayo|bus e82/2329/6677/0</t>
  </si>
  <si>
    <t>021069/2022</t>
  </si>
  <si>
    <t>021076/2022</t>
  </si>
  <si>
    <t>nitrogeno liquidopara tanque criogenico irica</t>
  </si>
  <si>
    <t>021077/2022</t>
  </si>
  <si>
    <t>nitrogeno liquido para tanque criogenigo irica</t>
  </si>
  <si>
    <t>021082/2022</t>
  </si>
  <si>
    <t>gases para fabricacion de prototipos 3d en metal (impresora desktop metal)</t>
  </si>
  <si>
    <t>021131/2022</t>
  </si>
  <si>
    <t>021176/2022</t>
  </si>
  <si>
    <t>fisveg/ nitrogeno liquido 20 kg</t>
  </si>
  <si>
    <t>021186/2022</t>
  </si>
  <si>
    <t>u0122000318 | email 25 mayo|hotel e82/2329/6796/0</t>
  </si>
  <si>
    <t>021187/2022</t>
  </si>
  <si>
    <t>u0122000319 | email 25 mayo|hotel e82/2329/6796/2</t>
  </si>
  <si>
    <t>021188/2022</t>
  </si>
  <si>
    <t>22022000150 | email 25 mayo|tren e82/2329/6813/1</t>
  </si>
  <si>
    <t>021189/2022</t>
  </si>
  <si>
    <t>23022000133 | email 25 mayo|gastos anulacion e82/2329/6931/1</t>
  </si>
  <si>
    <t>021190/2022</t>
  </si>
  <si>
    <t>22022000151 | email 25 mayo|tren e82/2329/6930/0</t>
  </si>
  <si>
    <t>021291/2022</t>
  </si>
  <si>
    <t>021317/2022</t>
  </si>
  <si>
    <t>u0122000323 | 30/05/2022|tren e82/2329/6948/0</t>
  </si>
  <si>
    <t>021318/2022</t>
  </si>
  <si>
    <t>u0122000324 | 30/05/2022|tren e82/2329/6949/0</t>
  </si>
  <si>
    <t>021319/2022</t>
  </si>
  <si>
    <t>10222000042 | 31/05/2022|avion e82/2329/6252/1</t>
  </si>
  <si>
    <t>021474/2022</t>
  </si>
  <si>
    <t>021554/2022</t>
  </si>
  <si>
    <t>021591/2022</t>
  </si>
  <si>
    <t>70822000282 | email 06 junio|tren e82/2329/5618/1</t>
  </si>
  <si>
    <t>021592/2022</t>
  </si>
  <si>
    <t>u0122000334 | email 06 junio|hotel e82/2329/7016/0</t>
  </si>
  <si>
    <t>021593/2022</t>
  </si>
  <si>
    <t>33022000248 | email 06 junio|tren e82/2329/7021/0</t>
  </si>
  <si>
    <t>021594/2022</t>
  </si>
  <si>
    <t>55022000170 | email 06 junio|bus e82/2329/7049/1</t>
  </si>
  <si>
    <t>021595/2022</t>
  </si>
  <si>
    <t>u0122000336 | email 06 junio|hotel e82/232/7054/0</t>
  </si>
  <si>
    <t>021596/2022</t>
  </si>
  <si>
    <t>u0122000337 | email 06 junio|hotel e82/2329/7057/0</t>
  </si>
  <si>
    <t>021597/2022</t>
  </si>
  <si>
    <t>u0122000339 | email 06 junio|hotel e82/2329/7055/1</t>
  </si>
  <si>
    <t>021598/2022</t>
  </si>
  <si>
    <t>49022000199 | email 06 junio|gastos anulacion e82/2329/6936/0</t>
  </si>
  <si>
    <t>021599/2022</t>
  </si>
  <si>
    <t>u0122000341 | email 06 junio|tren e82/2329/7109/0</t>
  </si>
  <si>
    <t>021600/2022</t>
  </si>
  <si>
    <t>021737/2022</t>
  </si>
  <si>
    <t>alojamiento 6 mayo en pc ceu lucha ezequiel puente</t>
  </si>
  <si>
    <t>021861/2022</t>
  </si>
  <si>
    <t>alojamiento ceu judo 14-15/5/22</t>
  </si>
  <si>
    <t>021862/2022</t>
  </si>
  <si>
    <t>billetes de tren ceu tenis de mesa</t>
  </si>
  <si>
    <t>021863/2022</t>
  </si>
  <si>
    <t>billetes tren cu-ab 16 mayo ceu baloncesto</t>
  </si>
  <si>
    <t>021864/2022</t>
  </si>
  <si>
    <t>hotel y billetes de tren ceu golf</t>
  </si>
  <si>
    <t>021921/2022</t>
  </si>
  <si>
    <t>billetes de avion de roberto barcala</t>
  </si>
  <si>
    <t>021922/2022</t>
  </si>
  <si>
    <t>billetes de tren y alojamiento</t>
  </si>
  <si>
    <t>021953/2022</t>
  </si>
  <si>
    <t>alojamiento miguel a hoyos</t>
  </si>
  <si>
    <t>021971/2022</t>
  </si>
  <si>
    <t>billetes de ave de ismael quintanilla y francisco roca</t>
  </si>
  <si>
    <t>021974/2022</t>
  </si>
  <si>
    <t>hotel 19-20/5/22 ceu orientacion</t>
  </si>
  <si>
    <t>021975/2022</t>
  </si>
  <si>
    <t>billetes tren ceu orientacion</t>
  </si>
  <si>
    <t>021976/2022</t>
  </si>
  <si>
    <t>hotel 20-22/5/22 ceu orientacion</t>
  </si>
  <si>
    <t>021977/2022</t>
  </si>
  <si>
    <t>billetes autobus ceu taekwondo</t>
  </si>
  <si>
    <t>021978/2022</t>
  </si>
  <si>
    <t>alojamiento  ceu taekwondo</t>
  </si>
  <si>
    <t>022016/2022</t>
  </si>
  <si>
    <t>022019/2022</t>
  </si>
  <si>
    <t>locomocion</t>
  </si>
  <si>
    <t>022020/2022</t>
  </si>
  <si>
    <t>locomocion gastos de gestion</t>
  </si>
  <si>
    <t>022044/2022</t>
  </si>
  <si>
    <t>billetes tren toledo-murcia-toledo ceu atletismo (4 participantes)</t>
  </si>
  <si>
    <t>022052/2022</t>
  </si>
  <si>
    <t>gasto cancelacion viaje a zaragoza maria arevalo villena</t>
  </si>
  <si>
    <t>022060/2022</t>
  </si>
  <si>
    <t>alojamiento y desplazamiento varios ponentes</t>
  </si>
  <si>
    <t>022061/2022</t>
  </si>
  <si>
    <t>desplazamiento julian ocana</t>
  </si>
  <si>
    <t>022084/2022</t>
  </si>
  <si>
    <t>022099/2022</t>
  </si>
  <si>
    <t>billetes de avion alicante-roma-valencia joaquin pascual barea</t>
  </si>
  <si>
    <t>022100/2022</t>
  </si>
  <si>
    <t>billetes avion bilbao-madrid 25/05/2022 diego garcia gusano-inigo munoz mateos</t>
  </si>
  <si>
    <t>022102/2022</t>
  </si>
  <si>
    <t>traslado conferenciante</t>
  </si>
  <si>
    <t>022112/2022</t>
  </si>
  <si>
    <t>gastos desplazamiento ponente marco benjumenda cursos de verano esiiab</t>
  </si>
  <si>
    <t>022120/2022</t>
  </si>
  <si>
    <t>billetes tren cr-ab-cr 6-8/5/22 ceu atletismo jgonzalez barragan</t>
  </si>
  <si>
    <t>022121/2022</t>
  </si>
  <si>
    <t>alojamiento 4 personas en mp ceu escalada 13-14/5/22 valencia</t>
  </si>
  <si>
    <t>022122/2022</t>
  </si>
  <si>
    <t>alojamiento en pc 6-8/5/22 ceu halterofilia alejandro martinez</t>
  </si>
  <si>
    <t>022123/2022</t>
  </si>
  <si>
    <t>alojamiento en pc, 12 habitaciones dobles, 16-18/5 ceu baloncesto</t>
  </si>
  <si>
    <t>022164/2022</t>
  </si>
  <si>
    <t>locomocion de los conferenciantes del curso</t>
  </si>
  <si>
    <t>022165/2022</t>
  </si>
  <si>
    <t>alojamiento de conferenciantes del curso</t>
  </si>
  <si>
    <t>022166/2022</t>
  </si>
  <si>
    <t>billetes de tren y alojamiento de jose luis garcia delgado el 6-7 junio de 2022</t>
  </si>
  <si>
    <t>022174/2022</t>
  </si>
  <si>
    <t>locomocion y alojamiento conferenciante debora sabrina barrientos</t>
  </si>
  <si>
    <t>022182/2022</t>
  </si>
  <si>
    <t>estancia conferenciante deborah garcia bello</t>
  </si>
  <si>
    <t>022189/2022</t>
  </si>
  <si>
    <t>desplazamiento maria floarea pop</t>
  </si>
  <si>
    <t>022191/2022</t>
  </si>
  <si>
    <t>gastos desplazamiento tren ponente mariluz congosto cursos de verano esiiab</t>
  </si>
  <si>
    <t>022209/2022</t>
  </si>
  <si>
    <t>2 billetes tren albacete-madrid 22/5/22 ceu tenis de mesa</t>
  </si>
  <si>
    <t>022210/2022</t>
  </si>
  <si>
    <t>billetes cuenca-antequera-cuenca ceu ajedrez</t>
  </si>
  <si>
    <t>022211/2022</t>
  </si>
  <si>
    <t>4 billetes toledo-valencia-toledo ceu escalada</t>
  </si>
  <si>
    <t>022249/2022</t>
  </si>
  <si>
    <t>gastos de gestion agencia de viajes</t>
  </si>
  <si>
    <t>022250/2022</t>
  </si>
  <si>
    <t>022251/2022</t>
  </si>
  <si>
    <t>022254/2022</t>
  </si>
  <si>
    <t>gastos cancelacion billete ponente invitado al congreso contra la pena de muerte</t>
  </si>
  <si>
    <t>022258/2022</t>
  </si>
  <si>
    <t>gastos desplazamiento tren ponente nuria oliver cursos de verano esiiab</t>
  </si>
  <si>
    <t>028558/2022</t>
  </si>
  <si>
    <t>26522000109 | email 25 marzo|tren e82/2329/5521/0</t>
  </si>
  <si>
    <t>028568/2022</t>
  </si>
  <si>
    <t>bala de nitrgeno presurizado l50 calidad industrial para la sh 12091877</t>
  </si>
  <si>
    <t>028574/2022</t>
  </si>
  <si>
    <t>gas argn puro para el funcionamiento del icp-ms para anlisis elemental</t>
  </si>
  <si>
    <t>028622/2022</t>
  </si>
  <si>
    <t>2 botellas d helio y dos de nitrogeno cliente 10938147</t>
  </si>
  <si>
    <t>028639/2022</t>
  </si>
  <si>
    <t>alquiler anual cuatro envases de 7,5 metros cbicos</t>
  </si>
  <si>
    <t>028666/2022</t>
  </si>
  <si>
    <t>2 botella de helio cliente 13535792</t>
  </si>
  <si>
    <t>028668/2022</t>
  </si>
  <si>
    <t>dos envases de argon</t>
  </si>
  <si>
    <t>028680/2022</t>
  </si>
  <si>
    <t>nitrgeno</t>
  </si>
  <si>
    <t>028682/2022</t>
  </si>
  <si>
    <t>028683/2022</t>
  </si>
  <si>
    <t>2 envases de argn</t>
  </si>
  <si>
    <t>028690/2022</t>
  </si>
  <si>
    <t>dos envases de argn</t>
  </si>
  <si>
    <t>028796/2022</t>
  </si>
  <si>
    <t>69022000370 | 0017822006173|billetes mex-mad-cue-mad-mex 03jul</t>
  </si>
  <si>
    <t>028798/2022</t>
  </si>
  <si>
    <t>54022000129 | 0017822006263|billetes bus ovd-cue-ovd 26-28jun</t>
  </si>
  <si>
    <t>028799/2022</t>
  </si>
  <si>
    <t>69022000373 | 0017822007035|hotel cuenca 06julio</t>
  </si>
  <si>
    <t>028800/2022</t>
  </si>
  <si>
    <t>69022000374 | 0017822006992|billetes de tren mad-cuenca-mad 07julio</t>
  </si>
  <si>
    <t>028802/2022</t>
  </si>
  <si>
    <t>70022000569 | 0017822007455|autobus</t>
  </si>
  <si>
    <t>028803/2022</t>
  </si>
  <si>
    <t>70022000570 | 0017822007455|autobus</t>
  </si>
  <si>
    <t>030479/2022</t>
  </si>
  <si>
    <t>alquiler anual-envase de 50 litros aire sinttico n de contrato 1411602</t>
  </si>
  <si>
    <t>030483/2022</t>
  </si>
  <si>
    <t>alquiler anual botella co2</t>
  </si>
  <si>
    <t>030489/2022</t>
  </si>
  <si>
    <t>alquiler botella</t>
  </si>
  <si>
    <t>030553/2022</t>
  </si>
  <si>
    <t>030588/2022</t>
  </si>
  <si>
    <t>nitrgeno lquido</t>
  </si>
  <si>
    <t>030603/2022</t>
  </si>
  <si>
    <t>quiana/ alquiler uc 1 ao/ botella</t>
  </si>
  <si>
    <t>030608/2022</t>
  </si>
  <si>
    <t>030620/2022</t>
  </si>
  <si>
    <t>contrato anual de alquiler alphagaz 1 nitrgeno bot-l smartop 50 codigo rr0h012contrato 14962288</t>
  </si>
  <si>
    <t>030649/2022</t>
  </si>
  <si>
    <t>030653/2022</t>
  </si>
  <si>
    <t>botella de gas para equipo</t>
  </si>
  <si>
    <t>030703/2022</t>
  </si>
  <si>
    <t>billestes avion dublin-mad-dublin seamus mcguinness 29-06/01-07/2022</t>
  </si>
  <si>
    <t>030705/2022</t>
  </si>
  <si>
    <t>030718/2022</t>
  </si>
  <si>
    <t>-alquiler de 31 envases de gases cliente 10938147 referencia nmero de contrato 14950912</t>
  </si>
  <si>
    <t>030774/2022</t>
  </si>
  <si>
    <t>suministro de co2 para sala de microscopa confocal y para sala especial de cultivos ncb2</t>
  </si>
  <si>
    <t>030793/2022</t>
  </si>
  <si>
    <t>alquiler anual de 2 botellas segn ecopass14982344 a nombre de f jaln</t>
  </si>
  <si>
    <t>030794/2022</t>
  </si>
  <si>
    <t>helio lquido</t>
  </si>
  <si>
    <t>030837/2022</t>
  </si>
  <si>
    <t>suministro de nitrogeno liiquido</t>
  </si>
  <si>
    <t>030853/2022</t>
  </si>
  <si>
    <t>030854/2022</t>
  </si>
  <si>
    <t>030884/2022</t>
  </si>
  <si>
    <t>030894/2022</t>
  </si>
  <si>
    <t>botella metano n25 b50</t>
  </si>
  <si>
    <t>030899/2022</t>
  </si>
  <si>
    <t>030900/2022</t>
  </si>
  <si>
    <t>una botella de n2 99999% pureza ncliente 10894556</t>
  </si>
  <si>
    <t>030917/2022</t>
  </si>
  <si>
    <t>ingqui/ helio extrapuro 3x bot 50l</t>
  </si>
  <si>
    <t>030934/2022</t>
  </si>
  <si>
    <t>alquiler de envase para gas metano n25 b50</t>
  </si>
  <si>
    <t>031040/2022</t>
  </si>
  <si>
    <t>031041/2022</t>
  </si>
  <si>
    <t>031087/2022</t>
  </si>
  <si>
    <t>031088/2022</t>
  </si>
  <si>
    <t>031117/2022</t>
  </si>
  <si>
    <t>servicio de desplazamiento ponentes congreso</t>
  </si>
  <si>
    <t>031154/2022</t>
  </si>
  <si>
    <t>70222000809 | 0017822007735|estancia hotel casa de la cuatro torres - cadiz  27-30 agosto - 1 doble</t>
  </si>
  <si>
    <t>031155/2022</t>
  </si>
  <si>
    <t>80 litros helio liquido 31 de agosto ya estaban confirmadossustituye el pedido de 60 litros</t>
  </si>
  <si>
    <t>031187/2022</t>
  </si>
  <si>
    <t>servicio de alojamiento ponente congreso nicolas nord</t>
  </si>
  <si>
    <t>031195/2022</t>
  </si>
  <si>
    <t>gas argn</t>
  </si>
  <si>
    <t>031196/2022</t>
  </si>
  <si>
    <t>031197/2022</t>
  </si>
  <si>
    <t>031198/2022</t>
  </si>
  <si>
    <t>031259/2022</t>
  </si>
  <si>
    <t>renovacion botellas air liquide contrato ecopass 15185209</t>
  </si>
  <si>
    <t>031260/2022</t>
  </si>
  <si>
    <t>30122002489 | 0017822005968|tren y hotel albacete 22-23junio</t>
  </si>
  <si>
    <t>031261/2022</t>
  </si>
  <si>
    <t>30122002491 | 0017822005968|tren y hotel albacete - 22-23junio</t>
  </si>
  <si>
    <t>031262/2022</t>
  </si>
  <si>
    <t>30122002498 | 0017822006411|hotel talavera 11-15sep</t>
  </si>
  <si>
    <t>031263/2022</t>
  </si>
  <si>
    <t>30122002499 | 0017822006411|hotel talavera septiembre</t>
  </si>
  <si>
    <t>031264/2022</t>
  </si>
  <si>
    <t>30122002501 | 0017822006411|hotel talavera - septiembre</t>
  </si>
  <si>
    <t>031308/2022</t>
  </si>
  <si>
    <t>botellas de gases</t>
  </si>
  <si>
    <t>031309/2022</t>
  </si>
  <si>
    <t>30122002517 | 0017822006411|estancia talavera septiembre</t>
  </si>
  <si>
    <t>031350/2022</t>
  </si>
  <si>
    <t>10122001527 | 0017822006946|billete de avion madrid san francisco  ida y vuelta</t>
  </si>
  <si>
    <t>031351/2022</t>
  </si>
  <si>
    <t>30822000973 | 0017822006666|billete  de tren madrid ciudad real madrid 12-15 julio</t>
  </si>
  <si>
    <t>031352/2022</t>
  </si>
  <si>
    <t>69022000375 | 0017822007909|hotel torremangana - cuenca - 07-09 septiembre</t>
  </si>
  <si>
    <t>031353/2022</t>
  </si>
  <si>
    <t>69022000376 | 0017822007909|hotel torremangana cuenca 07-09 sep</t>
  </si>
  <si>
    <t>031354/2022</t>
  </si>
  <si>
    <t>031355/2022</t>
  </si>
  <si>
    <t>031390/2022</t>
  </si>
  <si>
    <t>031518/2022</t>
  </si>
  <si>
    <t>gastos por emision viaje scarlet wannenwetsch</t>
  </si>
  <si>
    <t>031547/2022</t>
  </si>
  <si>
    <t>70022000594 | 0017822008668|billetes de tren tol-mad-alb 11sep</t>
  </si>
  <si>
    <t>031549/2022</t>
  </si>
  <si>
    <t>botella de nitrgeno puro</t>
  </si>
  <si>
    <t>031557/2022</t>
  </si>
  <si>
    <t>alphagaz mix h2 5%/ar botella smartop l50</t>
  </si>
  <si>
    <t>031604/2022</t>
  </si>
  <si>
    <t>163 litros de nitrgeno lquido</t>
  </si>
  <si>
    <t>031605/2022</t>
  </si>
  <si>
    <t>n2 lquido</t>
  </si>
  <si>
    <t>031606/2022</t>
  </si>
  <si>
    <t>contrato alquiler de botellas</t>
  </si>
  <si>
    <t>031711/2022</t>
  </si>
  <si>
    <t>una botella de n2 99999% pureza ncliente 10894556hay que retirar una botella vaca</t>
  </si>
  <si>
    <t>031749/2022</t>
  </si>
  <si>
    <t>botella de oxgeno</t>
  </si>
  <si>
    <t>031750/2022</t>
  </si>
  <si>
    <t>031799/2022</t>
  </si>
  <si>
    <t>031918/2022</t>
  </si>
  <si>
    <t>nitrgeno lquido para las prcticas docentes del grado de biotecnologa</t>
  </si>
  <si>
    <t>031978/2022</t>
  </si>
  <si>
    <t>031979/2022</t>
  </si>
  <si>
    <t>u0122000519 | 017822008720|tren 11-12 sep sevilla cuenca sevilla</t>
  </si>
  <si>
    <t>032040/2022</t>
  </si>
  <si>
    <t>032041/2022</t>
  </si>
  <si>
    <t>u0122000521 | 0017822008991|billete de tren madrid cuenca madrid 14-15 septiembre</t>
  </si>
  <si>
    <t>032091/2022</t>
  </si>
  <si>
    <t>032254/2022</t>
  </si>
  <si>
    <t>bala de aire</t>
  </si>
  <si>
    <t>032283/2022</t>
  </si>
  <si>
    <t>12422000082 | 0017822008865|billete de tren mad-albacete-mad 15sep</t>
  </si>
  <si>
    <t>034298/2022</t>
  </si>
  <si>
    <t>42022000017 | email 17 feb|gastos anulacion e82/2329/3775/0</t>
  </si>
  <si>
    <t>034334/2022</t>
  </si>
  <si>
    <t>gases inertes</t>
  </si>
  <si>
    <t>034380/2022</t>
  </si>
  <si>
    <t>034443/2022</t>
  </si>
  <si>
    <t>20 habitaciones dobles (tres noches) hotel maestrazgo regimen a/d; 12 habitaciones (2 noches)</t>
  </si>
  <si>
    <t>034468/2022</t>
  </si>
  <si>
    <t>ave madrid - albacete para conferenciante gerard pez</t>
  </si>
  <si>
    <t>034469/2022</t>
  </si>
  <si>
    <t>034489/2022</t>
  </si>
  <si>
    <t>recarga de nitrgeno liquido</t>
  </si>
  <si>
    <t>034522/2022</t>
  </si>
  <si>
    <t>10022000767 | 0017822005785|hotel europa - albacete 08/06/2022</t>
  </si>
  <si>
    <t>034535/2022</t>
  </si>
  <si>
    <t>30822000877 | 0017822006285|billetes tren barcelona-ciudad real-barcelona + hotel exe bcn 26-28/06/2</t>
  </si>
  <si>
    <t>034536/2022</t>
  </si>
  <si>
    <t>30822000878 | 0017822006285|billetes tren barcelona-ciudad real-barcelona + hotel exe barcelona 26-2</t>
  </si>
  <si>
    <t>034560/2022</t>
  </si>
  <si>
    <t>034561/2022</t>
  </si>
  <si>
    <t>034609/2022</t>
  </si>
  <si>
    <t>helio lquido fecha de entrega 19 de octubre de 2022</t>
  </si>
  <si>
    <t>034610/2022</t>
  </si>
  <si>
    <t>alquiler de botellas de gases: 2 ar, 1 he, 1 o2,1 air, 1-h2/air contrato ecopass 15000013</t>
  </si>
  <si>
    <t>034649/2022</t>
  </si>
  <si>
    <t>renovacion alquiler botellas contrato air liquide ecopass 14999866</t>
  </si>
  <si>
    <t>034650/2022</t>
  </si>
  <si>
    <t>30122002500 | 0017822006411|hotel talavera septiembre</t>
  </si>
  <si>
    <t>034688/2022</t>
  </si>
  <si>
    <t>33022000324 | 0017822006160|billetes de tren creal-mad- creal 22jun</t>
  </si>
  <si>
    <t>034689/2022</t>
  </si>
  <si>
    <t>33022000325 | 0017822006080|billetes creal-madrid/mad-alc</t>
  </si>
  <si>
    <t>034690/2022</t>
  </si>
  <si>
    <t>30122002540 | 0017822005897|billetes alicante-albacete-alicante 14jun</t>
  </si>
  <si>
    <t>034691/2022</t>
  </si>
  <si>
    <t>10022000853 | 0017822007121|tren y hotel albacete 13julio</t>
  </si>
  <si>
    <t>034692/2022</t>
  </si>
  <si>
    <t>14022000393 | 0017822008189|vuelo habana-santo domingo-habana</t>
  </si>
  <si>
    <t>034693/2022</t>
  </si>
  <si>
    <t>70022000568 | 0017822008211|billetes de tren vlc-mad-tol-mad-vlc 06-08sep</t>
  </si>
  <si>
    <t>034735/2022</t>
  </si>
  <si>
    <t>62122000046 | 0017822008532|hotel albacete 05-06sep</t>
  </si>
  <si>
    <t>034736/2022</t>
  </si>
  <si>
    <t>62122000047 | 0017822008532|hotel albacete 05-06sep</t>
  </si>
  <si>
    <t>034737/2022</t>
  </si>
  <si>
    <t>62122000048 | 0017822008532|hotel albacete 05-06sep</t>
  </si>
  <si>
    <t>034749/2022</t>
  </si>
  <si>
    <t>034750/2022</t>
  </si>
  <si>
    <t>034751/2022</t>
  </si>
  <si>
    <t>30122002618 | 0017822006804|hotel+billetes tren tol-mad-cre-mad-tol fechas 06-08/07/2022</t>
  </si>
  <si>
    <t>034752/2022</t>
  </si>
  <si>
    <t>30122002619 | 0017822006804|hotel+billetes tren albacete-ciudad real-albacete fechas 06-08/07/2022</t>
  </si>
  <si>
    <t>034787/2022</t>
  </si>
  <si>
    <t>argon extrapuro 3x bot 50l,</t>
  </si>
  <si>
    <t>034788/2022</t>
  </si>
  <si>
    <t>suministro de nitrogeno liquido</t>
  </si>
  <si>
    <t>034796/2022</t>
  </si>
  <si>
    <t>bioqui/ nitrgeno lquido 57 kg</t>
  </si>
  <si>
    <t>034839/2022</t>
  </si>
  <si>
    <t>alquiler anual ecopass 15224012</t>
  </si>
  <si>
    <t>034857/2022</t>
  </si>
  <si>
    <t>compra de botella co2</t>
  </si>
  <si>
    <t>034885/2022</t>
  </si>
  <si>
    <t>alquiler de 4 botellas de 10,5 metros cbicos de gas argn</t>
  </si>
  <si>
    <t>034942/2022</t>
  </si>
  <si>
    <t>nitrogeno(n2) puro porcentaje pureza:99,999 plazo entrega: 2 das precio por envase de 9,4 metros</t>
  </si>
  <si>
    <t>034968/2022</t>
  </si>
  <si>
    <t>034969/2022</t>
  </si>
  <si>
    <t>31022000172 | 0017822009057|billete de tren ciudad real-madrid-santander-madrid-ciudad real 14-18 se</t>
  </si>
  <si>
    <t>035054/2022</t>
  </si>
  <si>
    <t>035065/2022</t>
  </si>
  <si>
    <t>cilindro de helio de alta pureza</t>
  </si>
  <si>
    <t>035066/2022</t>
  </si>
  <si>
    <t>dixido de carbono puro</t>
  </si>
  <si>
    <t>035067/2022</t>
  </si>
  <si>
    <t>035157/2022</t>
  </si>
  <si>
    <t>1 bombona de gas he</t>
  </si>
  <si>
    <t>035158/2022</t>
  </si>
  <si>
    <t>69022000393 | 0017822009561|billetes de tren toledo-cuenca-toledo 29sep</t>
  </si>
  <si>
    <t>035215/2022</t>
  </si>
  <si>
    <t>ingqui/ nitrogeno extrapuro 3x bot</t>
  </si>
  <si>
    <t>035262/2022</t>
  </si>
  <si>
    <t>035263/2022</t>
  </si>
  <si>
    <t>035264/2022</t>
  </si>
  <si>
    <t>gases para el anlisis de plaguicidas y biomarcadores mediante cg-ms</t>
  </si>
  <si>
    <t>035265/2022</t>
  </si>
  <si>
    <t>035339/2022</t>
  </si>
  <si>
    <t>035415/2022</t>
  </si>
  <si>
    <t>2 botellas de nitrgeno, 2 botellas de helio y 2 botellas de oxgeno ( cdigo de cliente air liquide</t>
  </si>
  <si>
    <t>035580/2022</t>
  </si>
  <si>
    <t>gastos compaia aerea cancelacion vuelo soukania</t>
  </si>
  <si>
    <t>035617/2022</t>
  </si>
  <si>
    <t>035692/2022</t>
  </si>
  <si>
    <t>035693/2022</t>
  </si>
  <si>
    <t>035781/2022</t>
  </si>
  <si>
    <t>botella de aire sinttico</t>
  </si>
  <si>
    <t>035853/2022</t>
  </si>
  <si>
    <t>035854/2022</t>
  </si>
  <si>
    <t>u0122000620 | 0017822008968|cursos de verano y extensin universitaria</t>
  </si>
  <si>
    <t>035855/2022</t>
  </si>
  <si>
    <t>argon porcentaje de pureza 99999</t>
  </si>
  <si>
    <t>035856/2022</t>
  </si>
  <si>
    <t>una botella de helio codigo cliente 10938147</t>
  </si>
  <si>
    <t>036048/2022</t>
  </si>
  <si>
    <t>contrato de una bala de oxgeno presurizado alphagaz 1 oxigeno bot-s sma contrato 15039654</t>
  </si>
  <si>
    <t>036049/2022</t>
  </si>
  <si>
    <t>u0122000633 | 0017822009273|hotel en almaden 21/09/2022</t>
  </si>
  <si>
    <t>036050/2022</t>
  </si>
  <si>
    <t>u0122000634 | 0017822009273|hotel en almaden 21/09/2022</t>
  </si>
  <si>
    <t>036051/2022</t>
  </si>
  <si>
    <t>u0122000635 | 0017822009273|hotel en almaden 21/09/2022</t>
  </si>
  <si>
    <t>036052/2022</t>
  </si>
  <si>
    <t>acetileno</t>
  </si>
  <si>
    <t>036053/2022</t>
  </si>
  <si>
    <t>u0122000636 | 0017822009273|hotel en almaden 21/09/2022</t>
  </si>
  <si>
    <t>036103/2022</t>
  </si>
  <si>
    <t>036145/2022</t>
  </si>
  <si>
    <t>036226/2022</t>
  </si>
  <si>
    <t>2 bombonas nitrogeno 99,999</t>
  </si>
  <si>
    <t>036290/2022</t>
  </si>
  <si>
    <t>036383/2022</t>
  </si>
  <si>
    <t>036384/2022</t>
  </si>
  <si>
    <t>036518/2022</t>
  </si>
  <si>
    <t>30122001203/email 19 abril/tren e82/2329/5401/2</t>
  </si>
  <si>
    <t>036522/2022</t>
  </si>
  <si>
    <t>10022001164 | 0017822008155|biletes de tren</t>
  </si>
  <si>
    <t>036523/2022</t>
  </si>
  <si>
    <t>10022001165 | 0017822008155|billetes de tren</t>
  </si>
  <si>
    <t>036524/2022</t>
  </si>
  <si>
    <t>10022001166 | 0017822008155|billetes de tren</t>
  </si>
  <si>
    <t>036537/2022</t>
  </si>
  <si>
    <t>49022000300 | 0017822006768|2260699 - gastos de cancelacin mario donate tren vuelo mad-lcg-mad 20/0</t>
  </si>
  <si>
    <t>039370/2022</t>
  </si>
  <si>
    <t>alquiler anual - envase de 10 metros cbicos</t>
  </si>
  <si>
    <t>039414/2022</t>
  </si>
  <si>
    <t>33022000163 | email 08 abril|tren e82/2329/4379/1</t>
  </si>
  <si>
    <t>039418/2022</t>
  </si>
  <si>
    <t>76022000092 | email 20 abril|autobus e82/2329/5887/0</t>
  </si>
  <si>
    <t>039426/2022</t>
  </si>
  <si>
    <t>76022000101 | email 26 abril|hotel e82/2329/6231/0</t>
  </si>
  <si>
    <t>039427/2022</t>
  </si>
  <si>
    <t>76022000102 | email 26 abril|hotel e82/2329/6232/0</t>
  </si>
  <si>
    <t>039428/2022</t>
  </si>
  <si>
    <t>76022000103 | email 26 abril|hotel e82/2329/6234/0</t>
  </si>
  <si>
    <t>039429/2022</t>
  </si>
  <si>
    <t>76022000104 | email 26 abril|hotel e82/2329/6235/0</t>
  </si>
  <si>
    <t>039434/2022</t>
  </si>
  <si>
    <t>039448/2022</t>
  </si>
  <si>
    <t>039450/2022</t>
  </si>
  <si>
    <t>039462/2022</t>
  </si>
  <si>
    <t>039531/2022</t>
  </si>
  <si>
    <t>nuevo contrato de alquiler de una bala de nitrgeno</t>
  </si>
  <si>
    <t>039698/2022</t>
  </si>
  <si>
    <t>74022000119 | 0017822008021|billete avin buenos aires madrid buenos aires 17-30 oct 22</t>
  </si>
  <si>
    <t>039699/2022</t>
  </si>
  <si>
    <t>76022000180 | 0017822007373|billetes de tren madrid toledo madrid</t>
  </si>
  <si>
    <t>039700/2022</t>
  </si>
  <si>
    <t>83022000123 | 0017822007937|billetes de tren barcelona-toledo-barcelona 04-08sep</t>
  </si>
  <si>
    <t>039745/2022</t>
  </si>
  <si>
    <t>-alquiler de 1 envases de gases cliente 13534623 referencia nmero de contrato ecopass 15223698</t>
  </si>
  <si>
    <t>039834/2022</t>
  </si>
  <si>
    <t>039928/2022</t>
  </si>
  <si>
    <t>renovacin alquiler de botella de gas</t>
  </si>
  <si>
    <t>039929/2022</t>
  </si>
  <si>
    <t>botella de mezcla  tamao b10</t>
  </si>
  <si>
    <t>039930/2022</t>
  </si>
  <si>
    <t>alquiler de botellas de gas</t>
  </si>
  <si>
    <t>039952/2022</t>
  </si>
  <si>
    <t>039953/2022</t>
  </si>
  <si>
    <t>040023/2022</t>
  </si>
  <si>
    <t>040122/2022</t>
  </si>
  <si>
    <t>preparacin de las muestras</t>
  </si>
  <si>
    <t>040123/2022</t>
  </si>
  <si>
    <t>suministro de gases puros</t>
  </si>
  <si>
    <t>040164/2022</t>
  </si>
  <si>
    <t>compra de gases</t>
  </si>
  <si>
    <t>040272/2022</t>
  </si>
  <si>
    <t>bk_n2 liq_gcom</t>
  </si>
  <si>
    <t>040289/2022</t>
  </si>
  <si>
    <t>28022000436 | 0017822009203|billetes albacete-mad-albacete 23sep</t>
  </si>
  <si>
    <t>040290/2022</t>
  </si>
  <si>
    <t>28022000437 | 0017822009203|billetes tren albacete-mad-albacete 23sep</t>
  </si>
  <si>
    <t>040291/2022</t>
  </si>
  <si>
    <t>compra de nitrgeno liquido</t>
  </si>
  <si>
    <t>040338/2022</t>
  </si>
  <si>
    <t>envase botella de gas</t>
  </si>
  <si>
    <t>040356/2022</t>
  </si>
  <si>
    <t>quiana/ uc 1 ao/ botella</t>
  </si>
  <si>
    <t>040383/2022</t>
  </si>
  <si>
    <t>ensayos proyectos de investigacin del inaia</t>
  </si>
  <si>
    <t>040443/2022</t>
  </si>
  <si>
    <t>un envase de acetileno</t>
  </si>
  <si>
    <t>040619/2022</t>
  </si>
  <si>
    <t>040620/2022</t>
  </si>
  <si>
    <t>3 botellas de nitrgeno (cdigo de cliente air liquide: edificio enrique costa novella: 10938147)</t>
  </si>
  <si>
    <t>040684/2022</t>
  </si>
  <si>
    <t>-alquiler de 1 envases de gases referencia nmero de contrato ecopass  15240791</t>
  </si>
  <si>
    <t>040685/2022</t>
  </si>
  <si>
    <t>040733/2022</t>
  </si>
  <si>
    <t>040734/2022</t>
  </si>
  <si>
    <t>040832/2022</t>
  </si>
  <si>
    <t>040833/2022</t>
  </si>
  <si>
    <t>compra nitrgeno lquido</t>
  </si>
  <si>
    <t>040834/2022</t>
  </si>
  <si>
    <t>040835/2022</t>
  </si>
  <si>
    <t>renovacin alquiler 2 botellas gases ecopass  15241306</t>
  </si>
  <si>
    <t>040921/2022</t>
  </si>
  <si>
    <t>54022000213 | 0017822008242|vuelo texas-mad-texas 14-28/octubre</t>
  </si>
  <si>
    <t>040922/2022</t>
  </si>
  <si>
    <t>54022000214 | 0017822008242|vuelo paris-mad-paris 18-24oct</t>
  </si>
  <si>
    <t>040923/2022</t>
  </si>
  <si>
    <t>30122003341 | 0017822009265|alojamiento 21sep</t>
  </si>
  <si>
    <t>040924/2022</t>
  </si>
  <si>
    <t>041114/2022</t>
  </si>
  <si>
    <t>renovacin contrato de alquiler de 3 balas de nitrgeno</t>
  </si>
  <si>
    <t>041178/2022</t>
  </si>
  <si>
    <t>27622000100 | 0017822007917|hotel santiago de compostela 04/09/2022</t>
  </si>
  <si>
    <t>041179/2022</t>
  </si>
  <si>
    <t>alquiler de 1 envases de gases referencia nmero de contrato ecopass  15241809</t>
  </si>
  <si>
    <t>041180/2022</t>
  </si>
  <si>
    <t>2 botellas de argn puro</t>
  </si>
  <si>
    <t>041181/2022</t>
  </si>
  <si>
    <t>lote 1 - gases puros air liquide helio (he) porcentaje pureza: 99,999 plazo envase de 9,1 m3</t>
  </si>
  <si>
    <t>041241/2022</t>
  </si>
  <si>
    <t>gas para gcms laboratorio fisiologia del ejercicio</t>
  </si>
  <si>
    <t>041370/2022</t>
  </si>
  <si>
    <t>renovacin botella co2 310945</t>
  </si>
  <si>
    <t>041371/2022</t>
  </si>
  <si>
    <t>gases para investigacin</t>
  </si>
  <si>
    <t>041572/2022</t>
  </si>
  <si>
    <t>bombona helio 99,999sp 12885189sh 13288204</t>
  </si>
  <si>
    <t>041573/2022</t>
  </si>
  <si>
    <t>71022000682 | 0017822010419|billetes de tren y alojamiento toledo 17-18oct</t>
  </si>
  <si>
    <t>041638/2022</t>
  </si>
  <si>
    <t>vuelo madrid-budapest-madrid 22 agosto</t>
  </si>
  <si>
    <t>041639/2022</t>
  </si>
  <si>
    <t>041640/2022</t>
  </si>
  <si>
    <t>041713/2022</t>
  </si>
  <si>
    <t>041714/2022</t>
  </si>
  <si>
    <t>bombona aire sintetico</t>
  </si>
  <si>
    <t>041825/2022</t>
  </si>
  <si>
    <t>041953/2022</t>
  </si>
  <si>
    <t>argn y helio</t>
  </si>
  <si>
    <t>042062/2022</t>
  </si>
  <si>
    <t>ar 50</t>
  </si>
  <si>
    <t>042063/2022</t>
  </si>
  <si>
    <t>042133/2022</t>
  </si>
  <si>
    <t>042143/2022</t>
  </si>
  <si>
    <t>042238/2022</t>
  </si>
  <si>
    <t>042337/2022</t>
  </si>
  <si>
    <t>042338/2022</t>
  </si>
  <si>
    <t>042339/2022</t>
  </si>
  <si>
    <t>70022000842 | 0017822009470|billetes madrid- zaragoza-madrid 24/09/20222</t>
  </si>
  <si>
    <t>042340/2022</t>
  </si>
  <si>
    <t>2 bombonas de argon porcentaje pureza 99999</t>
  </si>
  <si>
    <t>042352/2022</t>
  </si>
  <si>
    <t>042432/2022</t>
  </si>
  <si>
    <t>33522000173 | 0017822006482|gastos de cancelacion billetes tren madrid-santarder-toledo fechas 05-08</t>
  </si>
  <si>
    <t>042433/2022</t>
  </si>
  <si>
    <t>contrato de renovacin botella de gases, uc02010166</t>
  </si>
  <si>
    <t>042434/2022</t>
  </si>
  <si>
    <t>gas nitrogeno 99,8%</t>
  </si>
  <si>
    <t>042693/2022</t>
  </si>
  <si>
    <t>30122003728 | 0017822010265|alojamiento en hotel silken alfonso x para la noche del 14 de octubre</t>
  </si>
  <si>
    <t>042694/2022</t>
  </si>
  <si>
    <t>74022000189 | 0017822010133|tren y alojamiento toledo 18-20oct</t>
  </si>
  <si>
    <t>042695/2022</t>
  </si>
  <si>
    <t>74022000190 | 0017822010133|billetes de tren y alojamiento toledo 18-22oct</t>
  </si>
  <si>
    <t>042696/2022</t>
  </si>
  <si>
    <t>74022000193 | 0017822010133|billetes de tren y alojamiento toledo 19-20oct</t>
  </si>
  <si>
    <t>042697/2022</t>
  </si>
  <si>
    <t>74022000194 | 0017822010133|billetes de tren y alojamiento toledo 18-21oct</t>
  </si>
  <si>
    <t>042698/2022</t>
  </si>
  <si>
    <t>74022000195 | 0017822010133|alojamiento toledo 19-21oct</t>
  </si>
  <si>
    <t>042699/2022</t>
  </si>
  <si>
    <t>74022000196 | 0017822010133|billets de tren y alojamiento toledo 18-21oct</t>
  </si>
  <si>
    <t>042700/2022</t>
  </si>
  <si>
    <t>74022000197 | 0017822010133|alojamiento toledo -</t>
  </si>
  <si>
    <t>042701/2022</t>
  </si>
  <si>
    <t>74022000198 | 0017822010133|alojamiento toledo</t>
  </si>
  <si>
    <t>042702/2022</t>
  </si>
  <si>
    <t>74022000199 | 0017822010133|alojamiento toledo</t>
  </si>
  <si>
    <t>042703/2022</t>
  </si>
  <si>
    <t>74022000200 | 0017822010133|alojamiento toledo 18-19octg</t>
  </si>
  <si>
    <t>042704/2022</t>
  </si>
  <si>
    <t>74022000201 | 0017822010133|alojamiento toledo</t>
  </si>
  <si>
    <t>042705/2022</t>
  </si>
  <si>
    <t>52122000080 | 0017822010687|billetes de tren mad/cue 25102022</t>
  </si>
  <si>
    <t>042882/2022</t>
  </si>
  <si>
    <t>69022000526 | 001782012264|billetes de tren y alojamiento cuenca</t>
  </si>
  <si>
    <t>042883/2022</t>
  </si>
  <si>
    <t>69022000527 | 0017822012264|billete de tren y alojamiento cuenca</t>
  </si>
  <si>
    <t>042884/2022</t>
  </si>
  <si>
    <t>69022000528 | 0017822012264|billete de tren cuenca</t>
  </si>
  <si>
    <t>042885/2022</t>
  </si>
  <si>
    <t>69022000529 | 0017822012264|billetes de tren y alojamiento cuenca</t>
  </si>
  <si>
    <t>042886/2022</t>
  </si>
  <si>
    <t>69022000530 | 0017822012264|billetes de tren y alojamiento cuenca</t>
  </si>
  <si>
    <t>042887/2022</t>
  </si>
  <si>
    <t>69022000531 | 0017822012264|alojamiento cuenca</t>
  </si>
  <si>
    <t>042888/2022</t>
  </si>
  <si>
    <t>69022000532 | 0017822012264|billetes de tren cuenca</t>
  </si>
  <si>
    <t>042889/2022</t>
  </si>
  <si>
    <t>69022000533 | 0017822012264|billetes de tren y alojamiento cuenca 23-25nov</t>
  </si>
  <si>
    <t>042890/2022</t>
  </si>
  <si>
    <t>69022000534 | 0017822012264|billetes de tren y alojamiento cuenca</t>
  </si>
  <si>
    <t>042891/2022</t>
  </si>
  <si>
    <t>69022000535 | 0017822012264|billetes de tren y alojamiento cuenca</t>
  </si>
  <si>
    <t>042892/2022</t>
  </si>
  <si>
    <t>69022000536 | 0017822012264|billetes de tren y alojamiento cuenca</t>
  </si>
  <si>
    <t>042893/2022</t>
  </si>
  <si>
    <t>69022000537 | 0017822012264|billetes de tren cuenca 24nov</t>
  </si>
  <si>
    <t>042894/2022</t>
  </si>
  <si>
    <t>69022000538 | 0017822012264|anulacion billetes de tren cuenca</t>
  </si>
  <si>
    <t>042895/2022</t>
  </si>
  <si>
    <t>34022000342 | 0017822010468|billetes de tren madrid- ciudad real 20102022</t>
  </si>
  <si>
    <t>042955/2022</t>
  </si>
  <si>
    <t>69022000549 | 0017822010983|billetes de tren alicante-cuenca</t>
  </si>
  <si>
    <t>042956/2022</t>
  </si>
  <si>
    <t>69022000550 | 0017822010983|billetes de tren</t>
  </si>
  <si>
    <t>042957/2022</t>
  </si>
  <si>
    <t>69022000551 | 0017822011220|billetes de tren madrid-cuenca 17112022</t>
  </si>
  <si>
    <t>042958/2022</t>
  </si>
  <si>
    <t>69022000553 | 0017822011190|billetes de tren y alojamiento</t>
  </si>
  <si>
    <t>042959/2022</t>
  </si>
  <si>
    <t>69022000554 | 0017822011190|alojamiento alfonso viii 3</t>
  </si>
  <si>
    <t>047696/2022</t>
  </si>
  <si>
    <t>Librería-Reprografía de la Escuela de Ingeniería Minera e Industrial de Almadén</t>
  </si>
  <si>
    <t>No</t>
  </si>
  <si>
    <t>047697/2022</t>
  </si>
  <si>
    <t>Obras de adaptación de local de cafetería de talavera de la reina - uclm -Campus de Toledo</t>
  </si>
  <si>
    <t>047698/2022</t>
  </si>
  <si>
    <t>Suministro de equipamiento de lectura óptica en la uclm</t>
  </si>
  <si>
    <t>047699/2022</t>
  </si>
  <si>
    <t>Suministro de equipamiento portátil para investigación</t>
  </si>
  <si>
    <t>047700/2022</t>
  </si>
  <si>
    <t>Servicios mantenimiento y asistencia técnica del sistema de autopréstamo con smartphones en las Bibliotecas de la UCLM</t>
  </si>
  <si>
    <t xml:space="preserve">EXCLUSIVIDAD TÉCNICA, DE DERECHOS EXCLUSIVOS O ARTÍSTICA
</t>
  </si>
  <si>
    <t>047701/2022</t>
  </si>
  <si>
    <t>Suministro, entrega e instalación de equipamiento portátil para puesto de trabajo de profesores y ayudantes. Suministro de 35 ordenadores portátiles.</t>
  </si>
  <si>
    <t>047702/2022</t>
  </si>
  <si>
    <t>Suministro de cesión de derechos de uso sobre plataforma de gestión de expedientes jurídicos kleos m</t>
  </si>
  <si>
    <t>047703/2022</t>
  </si>
  <si>
    <t>Servicios de mantenimiento de UNIVERSITAS XXI - universidad digital en la UCLM</t>
  </si>
  <si>
    <t>047704/2022</t>
  </si>
  <si>
    <t>Suministro equipamiento para análisis de señales fluorescentes y su - integración con imágenes tomográficas in vivo en animales de experimentación en la UCLM</t>
  </si>
  <si>
    <t>047705/2022</t>
  </si>
  <si>
    <t>Servicio de Cafetería-Comedor de la Facultad de Medicina de Albacete</t>
  </si>
  <si>
    <t>047706/2022</t>
  </si>
  <si>
    <t>Cesión de uso y soporte de productos oracle para la universidad de castilla la mancha</t>
  </si>
  <si>
    <t>047707/2022</t>
  </si>
  <si>
    <t>Suministro de un espectrómetro de masas con plasma acoplado inductivamente con alta sensibilidad</t>
  </si>
  <si>
    <t>047708/2022</t>
  </si>
  <si>
    <t>Servicio mantenimiento integral(todo riesgo)  sistema climatización edificios</t>
  </si>
  <si>
    <t>047709/2022</t>
  </si>
  <si>
    <t>047710/2022</t>
  </si>
  <si>
    <t>047711/2022</t>
  </si>
  <si>
    <t>047712/2022</t>
  </si>
  <si>
    <t>Suministro de ordenadores de sobremesa y monitores para aula facultad medicina albacete</t>
  </si>
  <si>
    <t>047713/2022</t>
  </si>
  <si>
    <t>047714/2022</t>
  </si>
  <si>
    <t>Servicio de vigilancia de la salud</t>
  </si>
  <si>
    <t>047715/2022</t>
  </si>
  <si>
    <t>Servicio mantenimiento integral control y prevencion legionelosis uclm</t>
  </si>
  <si>
    <t>047716/2022</t>
  </si>
  <si>
    <t>047717/2022</t>
  </si>
  <si>
    <t>047718/2022</t>
  </si>
  <si>
    <t>047719/2022</t>
  </si>
  <si>
    <t>Servicio de consultoría correspondiente al estudio, documentación, análisis, descripción y valoración de puestos de trabajo del PAS de la Universidad de Castilla-La Mancha</t>
  </si>
  <si>
    <t>047720/2022</t>
  </si>
  <si>
    <t>Suministros de cesión de uso sobre el software de cype formación cursos académicos 2022/23, 2023/24</t>
  </si>
  <si>
    <t>047721/2022</t>
  </si>
  <si>
    <t>Suministros de cesión de derechos de plataforma de soporte remoto al puesto de trabajo</t>
  </si>
  <si>
    <t>047722/2022</t>
  </si>
  <si>
    <t>Suministro derecho de uso de plataforma de detección de plagio en la uclm</t>
  </si>
  <si>
    <t>047723/2022</t>
  </si>
  <si>
    <t>Derecho de uso de plataforma de préstamo interbibliotecario modalidad Sotware As A Service</t>
  </si>
  <si>
    <t>047724/2022</t>
  </si>
  <si>
    <t>Servicios gestionados de soporte tecnológico sobre plataforma Universitas XXI con destino a Universidad de Castilla-La Mancha</t>
  </si>
  <si>
    <t>047725/2022</t>
  </si>
  <si>
    <t>Servicios de soporte técnico sobre la infraestructura de alimentación ininterrumpida del cpd de la universidad de castilla-la mancha</t>
  </si>
  <si>
    <t>047726/2022</t>
  </si>
  <si>
    <t>Suministro de cesión de derechos de uso sobre el Software MATLAB con destino al Area de Tecnologia y Comunicaciones de la Universidad de Castilla-La Mancha.</t>
  </si>
  <si>
    <t>047727/2022</t>
  </si>
  <si>
    <t>Servicio de Cafetería-Comedor de la Agrupación Fábrica de Armas de Toledo.</t>
  </si>
  <si>
    <t>047728/2022</t>
  </si>
  <si>
    <t>Equipo de ensayos dinámicos con variación de temperatura de la muestra</t>
  </si>
  <si>
    <t>047729/2022</t>
  </si>
  <si>
    <t>Servicios de mantenimiento de la aplicación informática Universitas XXI - Integrador UCLM</t>
  </si>
  <si>
    <t>047730/2022</t>
  </si>
  <si>
    <t>Servicio de vigilancia y seguridad, sin uso de armas, en los centros y dependencias de la Universidad de Castilla-La Mancha</t>
  </si>
  <si>
    <t>047731/2022</t>
  </si>
  <si>
    <t>Servicio de Agencia de Viajes para la Universidad de Castilla-La Mancha</t>
  </si>
  <si>
    <t>047732/2022</t>
  </si>
  <si>
    <t>Adquisición y entrega de un vehículo todoterreno con destino a la E.T.S.I.A del Campus de Ciudad Real</t>
  </si>
  <si>
    <t>047733/2022</t>
  </si>
  <si>
    <t>Servicio mantenimiento integral (todo riesgo) sistemas de protección contra incendios Campus de Toledo y Talavera de la Reina</t>
  </si>
  <si>
    <t>047734/2022</t>
  </si>
  <si>
    <t>Contrato de suministro para la actualización de 61 equipos de ordenador</t>
  </si>
  <si>
    <t>047735/2022</t>
  </si>
  <si>
    <t>Suministro de trajes académicos y complementos, en régimen de alquiler en la Universidad de Castilla-La Mancha</t>
  </si>
  <si>
    <t>047736/2022</t>
  </si>
  <si>
    <t>Servicio de gestión de redes sociales y estrategia de marketing digital de la Escuela Politécnica de Cuenca</t>
  </si>
  <si>
    <t>047737/2022</t>
  </si>
  <si>
    <t>Proyecto de adecuación de espacios para unidad docente e investigadora en Podología en el Centro de Estudios Universitarios de Talavera de la Reina (Toledo)</t>
  </si>
  <si>
    <t>047738/2022</t>
  </si>
  <si>
    <t>Servicio de realización de las Auditorías externas, financiera y de cumplimiento de legalidad de las cuentas anuales de la uclm, ejercicios 2021 y 2022.</t>
  </si>
  <si>
    <t>047739/2022</t>
  </si>
  <si>
    <t>Servicio de Librería-Reprografía del Edificio Jurídico-Empresarial del campus de Albacete</t>
  </si>
  <si>
    <t>047740/2022</t>
  </si>
  <si>
    <t>Equipamiento para aclimatación de muestras y evaluación de interacción superficie-jugador en cesped artificial</t>
  </si>
  <si>
    <t>047741/2022</t>
  </si>
  <si>
    <t>Suministro de Cesión de uso de Plataforma de Proctoring en la UCLM</t>
  </si>
  <si>
    <t>047742/2022</t>
  </si>
  <si>
    <t>Suministro de cesión uso plataforma para la gestión de la asistencia en actividad docente de la Universidad de Castilla-La Mancha</t>
  </si>
  <si>
    <t>047743/2022</t>
  </si>
  <si>
    <t>Equipamiento de extensión de un banco de rodillos a vehículos híbridos-eléctricos y ensayos euro 7</t>
  </si>
  <si>
    <t>047744/2022</t>
  </si>
  <si>
    <t>Suministro de 26 ordenadores de sobremesa para aula de informática de la Agrupación de la Facultad de Enfermería y Facultad de Trabajo Social del campus de Cuenca</t>
  </si>
  <si>
    <t>047745/2022</t>
  </si>
  <si>
    <t>Servicio de mantenimiento de densitómetro óseo</t>
  </si>
  <si>
    <t>047746/2022</t>
  </si>
  <si>
    <t>Servicio de Cafetería-Comedor de la Agrupación Politécnica Superior de Albacete</t>
  </si>
  <si>
    <t>047747/2022</t>
  </si>
  <si>
    <t>Servicio de mantenimiento integral (todo riesgo) de los generadores eléctricos de los edificios uclm</t>
  </si>
  <si>
    <t>047748/2022</t>
  </si>
  <si>
    <t>047749/2022</t>
  </si>
  <si>
    <t>047750/2022</t>
  </si>
  <si>
    <t>047751/2022</t>
  </si>
  <si>
    <t>Servicio de Cafetería-Comedor del Edificio Gil de Albornoz del campus de Cuenca.</t>
  </si>
  <si>
    <t>047752/2022</t>
  </si>
  <si>
    <t>Equipo para medición de toma de datos: Equipamiento para toma de datos mediante vehículo aéreo no tripulado(lote 1) y calorímetro isotermos compensado y sus complementos (lote2)</t>
  </si>
  <si>
    <t>047753/2022</t>
  </si>
  <si>
    <t>047754/2022</t>
  </si>
  <si>
    <t>Servicio de mantenimiento del soporte plataforma de backup para la Universidad de Castilla - La Mancha</t>
  </si>
  <si>
    <t>047755/2022</t>
  </si>
  <si>
    <t>Suministro de cesión de derechos de uso sobre el software chemoffice</t>
  </si>
  <si>
    <t>047756/2022</t>
  </si>
  <si>
    <t>Cesión de derechos de uso sobre software de adobe curso academico 22-23/23-24 y24-25</t>
  </si>
  <si>
    <t>047913/2022</t>
  </si>
  <si>
    <t>botellas de co, n2 puro e industrial cliente 10938147</t>
  </si>
  <si>
    <t>047920/2022</t>
  </si>
  <si>
    <t>30122001193 | email 13 abril|bus e82/2329/5983/0</t>
  </si>
  <si>
    <t>047921/2022</t>
  </si>
  <si>
    <t>30122001194 | email 13 abril|vuelo e82/2329/5988/0</t>
  </si>
  <si>
    <t>047933/2022</t>
  </si>
  <si>
    <t>047941/2022</t>
  </si>
  <si>
    <t>30122001529 | email 10 mayo|tren e82/2329/6554/0</t>
  </si>
  <si>
    <t>047955/2022</t>
  </si>
  <si>
    <t>compra de gas argn y mezcla de argn con co2</t>
  </si>
  <si>
    <t>047967/2022</t>
  </si>
  <si>
    <t>047989/2022</t>
  </si>
  <si>
    <t>23022000163 | 0017822007454|billetes tren madrid-albacete-madrid 01/07/2022</t>
  </si>
  <si>
    <t>048014/2022</t>
  </si>
  <si>
    <t>contrato anual botella 15038142 (vencimiento 31/10/2022)</t>
  </si>
  <si>
    <t>048026/2022</t>
  </si>
  <si>
    <t>alquiler botella gas air liquide</t>
  </si>
  <si>
    <t>048080/2022</t>
  </si>
  <si>
    <t>helio lquido usuario: 12273419fecha de entrega 30 de noviembre de 2022</t>
  </si>
  <si>
    <t>048101/2022</t>
  </si>
  <si>
    <t>048107/2022</t>
  </si>
  <si>
    <t>alquiler anual botella gas</t>
  </si>
  <si>
    <t>048143/2022</t>
  </si>
  <si>
    <t>alquiler anual de 5 envases de 50 lcontrato 15039386 area de fsica aplicada etsi industrial cr</t>
  </si>
  <si>
    <t>048192/2022</t>
  </si>
  <si>
    <t>048417/2022</t>
  </si>
  <si>
    <t>048446/2022</t>
  </si>
  <si>
    <t>bala de argon porcentaje pureza:99,999 de 10,5 metros cbicos</t>
  </si>
  <si>
    <t>048447/2022</t>
  </si>
  <si>
    <t>048473/2022</t>
  </si>
  <si>
    <t>71022000715 | 0017822009871|billetes de tren mad-tol-mad 04octubre</t>
  </si>
  <si>
    <t>048522/2022</t>
  </si>
  <si>
    <t>048573/2022</t>
  </si>
  <si>
    <t>1 bombona de gas helio 99,999</t>
  </si>
  <si>
    <t>048620/2022</t>
  </si>
  <si>
    <t>ingqui/ dioxido carbono 3x bot 50l</t>
  </si>
  <si>
    <t>048674/2022</t>
  </si>
  <si>
    <t>048675/2022</t>
  </si>
  <si>
    <t>helio de alta pureza</t>
  </si>
  <si>
    <t>048706/2022</t>
  </si>
  <si>
    <t>gas nitrgeno</t>
  </si>
  <si>
    <t>048724/2022</t>
  </si>
  <si>
    <t>048783/2022</t>
  </si>
  <si>
    <t>alquiler de 1 envases de gases referencia nmero de contrato ecopass   15259304</t>
  </si>
  <si>
    <t>048784/2022</t>
  </si>
  <si>
    <t>048874/2022</t>
  </si>
  <si>
    <t>uso de cultivos celulares</t>
  </si>
  <si>
    <t>048875/2022</t>
  </si>
  <si>
    <t>-alquiler de 1 envases de gases referencia nmero de contrato ecopass   15259238</t>
  </si>
  <si>
    <t>048876/2022</t>
  </si>
  <si>
    <t>gas argon y helio</t>
  </si>
  <si>
    <t>048877/2022</t>
  </si>
  <si>
    <t>048878/2022</t>
  </si>
  <si>
    <t>048879/2022</t>
  </si>
  <si>
    <t>u0122000732 | 0017822007400|billetes tren mad-cue-mad 18-19/07/2022</t>
  </si>
  <si>
    <t>048880/2022</t>
  </si>
  <si>
    <t>u0122000733 | 0017822007400|billetes tren mad-cue-mad 18-19/07/2022</t>
  </si>
  <si>
    <t>048881/2022</t>
  </si>
  <si>
    <t>u0122000735 | 0017822007400|billetes tren plc-cue-plc 187-19/07/2022</t>
  </si>
  <si>
    <t>048882/2022</t>
  </si>
  <si>
    <t>048954/2022</t>
  </si>
  <si>
    <t>u0122000739 | 0017822009942|billetes tren + hotel en cuenca fecha 02-03/10/2022</t>
  </si>
  <si>
    <t>048955/2022</t>
  </si>
  <si>
    <t>u0122000740 | 0017822009947|billetes tren + hotel en cuenca fecha 02-03/10/2022</t>
  </si>
  <si>
    <t>048956/2022</t>
  </si>
  <si>
    <t>u0122000742 | 0017822009764|billetes tren mad-cue-mad 28-30/09/2022</t>
  </si>
  <si>
    <t>048957/2022</t>
  </si>
  <si>
    <t>u0122000743 | 0017822009764|billetes tren vlc-cue-vlc fecha 29-30/09/2022</t>
  </si>
  <si>
    <t>048958/2022</t>
  </si>
  <si>
    <t>u0122000744 | 0017822009764|billetes tren alc-cue-alc fecha 29-30/09/2022</t>
  </si>
  <si>
    <t>048959/2022</t>
  </si>
  <si>
    <t>gases para investigacin cdigo de cliente air liquid edificio enrique costa novella: 10938147</t>
  </si>
  <si>
    <t>049028/2022</t>
  </si>
  <si>
    <t>049029/2022</t>
  </si>
  <si>
    <t>52122000085 | 0017822011193|hotel 15/11/2022</t>
  </si>
  <si>
    <t>049071/2022</t>
  </si>
  <si>
    <t>49022000354 | 0017822012267|tren 24/11/2022</t>
  </si>
  <si>
    <t>049072/2022</t>
  </si>
  <si>
    <t>81022000238 | 0017822012296|billetes de tren madrid/toledo 24112022</t>
  </si>
  <si>
    <t>049073/2022</t>
  </si>
  <si>
    <t>49022000356 | 0017822012267|tren 24/11/2022</t>
  </si>
  <si>
    <t>049074/2022</t>
  </si>
  <si>
    <t>65022000124 | 0017822012415|billetes de tren madrid/cuenca 13122022</t>
  </si>
  <si>
    <t>049075/2022</t>
  </si>
  <si>
    <t>31022000265 | 0017822010353|tren 21/10/2022</t>
  </si>
  <si>
    <t>049076/2022</t>
  </si>
  <si>
    <t>31022000266 | 0017822010367|billetes burgo-madrid-ciudad real ida y vuelta</t>
  </si>
  <si>
    <t>049077/2022</t>
  </si>
  <si>
    <t>49022000357 | 0017822012267|tren 24/11/2022</t>
  </si>
  <si>
    <t>049078/2022</t>
  </si>
  <si>
    <t>82022000557 | 0017822011729|billetes tren madrid toledo</t>
  </si>
  <si>
    <t>049079/2022</t>
  </si>
  <si>
    <t>nitrgeno lquido precio por litro (n2) cantidad en litros pureza =99,995% pureza:0,99995 plazo entr</t>
  </si>
  <si>
    <t>049080/2022</t>
  </si>
  <si>
    <t>50622000300 | 0017822012728|billetes de tren ovd-creal-ovd 01-02oct</t>
  </si>
  <si>
    <t>049081/2022</t>
  </si>
  <si>
    <t>50622000301 | 0017822009779|billetes de tren zaz-creal-zaz 30sep-02oct</t>
  </si>
  <si>
    <t>049082/2022</t>
  </si>
  <si>
    <t>50622000302 | 0017822009779|billetes de tren vlc-cue-vlc 30sep-02oct</t>
  </si>
  <si>
    <t>049083/2022</t>
  </si>
  <si>
    <t>50622000303 | 0017822009779|billetes de tren mad-creal-mad 01-02oct</t>
  </si>
  <si>
    <t>049084/2022</t>
  </si>
  <si>
    <t>50622000304 | 0017822009779|billetes de tren zaz-creal-zaz 01-02oct</t>
  </si>
  <si>
    <t>049088/2022</t>
  </si>
  <si>
    <t>29022000160 | 0017822010079|alojamiento albacete - 18-20oct</t>
  </si>
  <si>
    <t>049089/2022</t>
  </si>
  <si>
    <t>29022000161 | 0017822010079|alojamiento albacete 18-19oct</t>
  </si>
  <si>
    <t>049090/2022</t>
  </si>
  <si>
    <t>29022000162 | 0017822010079|alojamiento albacete</t>
  </si>
  <si>
    <t>049091/2022</t>
  </si>
  <si>
    <t>29022000163 | 0017822010079|billetes de tren y alojamiento albacete</t>
  </si>
  <si>
    <t>049092/2022</t>
  </si>
  <si>
    <t>29022000164 | 0017822010079|billetes de tren y alojamiento albacete</t>
  </si>
  <si>
    <t>049093/2022</t>
  </si>
  <si>
    <t>29022000165 | 0017822010079|alojamiento albacete</t>
  </si>
  <si>
    <t>049167/2022</t>
  </si>
  <si>
    <t>gas necesario para medicin de trazadores isotpicos proyecto investigacin ministerio mcin/aei</t>
  </si>
  <si>
    <t>049168/2022</t>
  </si>
  <si>
    <t>29022000168 | 0017822010079|alojamiento albacete 18-20oct</t>
  </si>
  <si>
    <t>049169/2022</t>
  </si>
  <si>
    <t>77022000513 | 0017822919422|billete de avion amsterdam-madrid ida y vuelta</t>
  </si>
  <si>
    <t>049270/2022</t>
  </si>
  <si>
    <t>52122000087 | 0017822010626|billetes tren madrid-cuenca ida y vuelta</t>
  </si>
  <si>
    <t>049271/2022</t>
  </si>
  <si>
    <t>54022000261 | 0017822010364|billetes de tren pilar</t>
  </si>
  <si>
    <t>049272/2022</t>
  </si>
  <si>
    <t>52122000089 | 0017822011818|billetes de tren miguel angel</t>
  </si>
  <si>
    <t>049273/2022</t>
  </si>
  <si>
    <t>52122000090 | 0017822010703|billetes albacete-cuenca ida y vuelta</t>
  </si>
  <si>
    <t>049282/2022</t>
  </si>
  <si>
    <t>billetes de tren cuenca-madrid-cuenca aida rodrguez garca</t>
  </si>
  <si>
    <t>049283/2022</t>
  </si>
  <si>
    <t>billetes de tren albacete-cuenca-albacete carmen belen martinez escobar</t>
  </si>
  <si>
    <t>049284/2022</t>
  </si>
  <si>
    <t>billetes de tren albacete-cuenca-albacete de jorge antonio de la heras ibaez</t>
  </si>
  <si>
    <t>049285/2022</t>
  </si>
  <si>
    <t>billetes tren zaragoza-madrid-cuenca-madrid-zaragoza y alojamiento</t>
  </si>
  <si>
    <t>049286/2022</t>
  </si>
  <si>
    <t>billetes de tren madrid-cuenca-madrid de pedro miguel asensio</t>
  </si>
  <si>
    <t>049287/2022</t>
  </si>
  <si>
    <t>alojamiento de m del carmen gonzlez carrasco</t>
  </si>
  <si>
    <t>049288/2022</t>
  </si>
  <si>
    <t>alojamiento de ana isabel mendoza losana</t>
  </si>
  <si>
    <t>049289/2022</t>
  </si>
  <si>
    <t>alojamiento de juliana raluca strone</t>
  </si>
  <si>
    <t>049290/2022</t>
  </si>
  <si>
    <t>alojamiento de ngel carrasco perera</t>
  </si>
  <si>
    <t>049291/2022</t>
  </si>
  <si>
    <t>alojamiento de carlos lvarez lpez</t>
  </si>
  <si>
    <t>049292/2022</t>
  </si>
  <si>
    <t>alojamiento de luis fernndez bravo-fra</t>
  </si>
  <si>
    <t>049396/2022</t>
  </si>
  <si>
    <t>69022000571 | 0017822010689|billetes de tren alejandro eduardo rubio fuentes</t>
  </si>
  <si>
    <t>049397/2022</t>
  </si>
  <si>
    <t>70222001320 | 001782212585|billetes de tren vlc-mad-tol-mad- vlc 28nov</t>
  </si>
  <si>
    <t>049398/2022</t>
  </si>
  <si>
    <t>52022000192 | 0017822009072|billetes tren mad-cue-mad fecha 14/09/2022</t>
  </si>
  <si>
    <t>049399/2022</t>
  </si>
  <si>
    <t>34022000357 | 0017822011781|viaje acadmico a salamanca</t>
  </si>
  <si>
    <t>049400/2022</t>
  </si>
  <si>
    <t>billetes tren madrid-cuenca-madrid de alberto gmez toribio</t>
  </si>
  <si>
    <t>049401/2022</t>
  </si>
  <si>
    <t>billetes tren madrid-cuenca-madrid de lourdes lpez cumbre</t>
  </si>
  <si>
    <t>049492/2022</t>
  </si>
  <si>
    <t>049493/2022</t>
  </si>
  <si>
    <t>55022000310 | 0017822010643|billete de tren madrid cuenca ida y vuelta y 1 noche de hotel</t>
  </si>
  <si>
    <t>049494/2022</t>
  </si>
  <si>
    <t>31022000273 | 0017822010340|tren 21/10/2022 - hotel 21/10/2022</t>
  </si>
  <si>
    <t>049495/2022</t>
  </si>
  <si>
    <t>29022000179 | 0017822010438|billetes de tren mad-sevilla - mad 20-21oct</t>
  </si>
  <si>
    <t>049496/2022</t>
  </si>
  <si>
    <t>29022000180 | 0017822010438|tren mad-svq-mad 20-22oct</t>
  </si>
  <si>
    <t>049497/2022</t>
  </si>
  <si>
    <t>29022000182 | 0017822010438|tren mad-svq-mad 21oct</t>
  </si>
  <si>
    <t>049498/2022</t>
  </si>
  <si>
    <t>29022000183 | 0017822010438|bus svq-murcia 22oct</t>
  </si>
  <si>
    <t>049499/2022</t>
  </si>
  <si>
    <t>29022000184 | 0017822010438|tren barcelona - sevilla 20oct</t>
  </si>
  <si>
    <t>049500/2022</t>
  </si>
  <si>
    <t>10022001449 | 0017822009737|billetes de tren bcn-cue-mad 30sep</t>
  </si>
  <si>
    <t>049572/2022</t>
  </si>
  <si>
    <t>45022000258 | 0017822012437|billete de tren ciudad real - zaragoza ida y vuelta</t>
  </si>
  <si>
    <t>049573/2022</t>
  </si>
  <si>
    <t>70022000978 | 017822013032|hotel 06-10</t>
  </si>
  <si>
    <t>049626/2022</t>
  </si>
  <si>
    <t>71022000812 | 0017822010436|tren 07/11/2022 mad tol</t>
  </si>
  <si>
    <t>049627/2022</t>
  </si>
  <si>
    <t>54022000273 | 0017822010204|tren 06/10/2022 cuenca madrid // hotel 06/10/2022 hostal de luz (cuenca)</t>
  </si>
  <si>
    <t>049628/2022</t>
  </si>
  <si>
    <t>30122004049 | 0017822012648|tren granada-creal-granada 29-30nov</t>
  </si>
  <si>
    <t>049629/2022</t>
  </si>
  <si>
    <t>30122004050 | 0017822012648|tren mad-creal-mad 29-30nov</t>
  </si>
  <si>
    <t>049630/2022</t>
  </si>
  <si>
    <t>30122004051 | 0017822012648|tren valencia-creal-valencia 30nov</t>
  </si>
  <si>
    <t>049631/2022</t>
  </si>
  <si>
    <t>74022000226 | 0017822011849|alojamiento toledo - 16-17nov</t>
  </si>
  <si>
    <t>049634/2022</t>
  </si>
  <si>
    <t>62022000182 | 0017822011402|tren + alojamiento cuenca 04-05/11</t>
  </si>
  <si>
    <t>049635/2022</t>
  </si>
  <si>
    <t>62022000183 | 0017822011402|tren+alojamiento cuenca 04-05/11</t>
  </si>
  <si>
    <t>049636/2022</t>
  </si>
  <si>
    <t>62022000184 | 0017822011402|tren alicante-cuenca-alicante 04-06/11</t>
  </si>
  <si>
    <t>049637/2022</t>
  </si>
  <si>
    <t>21022000230 | 0017822011584|billete tren abc-pontevedra 08-13/11</t>
  </si>
  <si>
    <t>049638/2022</t>
  </si>
  <si>
    <t>74022000227 | 0017822010831|billetes de tren bcn-mad-bcn: mad-tol-mad  08-09 nov y hotel en toledo 0</t>
  </si>
  <si>
    <t>049641/2022</t>
  </si>
  <si>
    <t>alojamiento de micaela aylen catalano</t>
  </si>
  <si>
    <t>049642/2022</t>
  </si>
  <si>
    <t>locomocin de ana azurmendi adarraga</t>
  </si>
  <si>
    <t>049643/2022</t>
  </si>
  <si>
    <t>locomocin de patricia reyes rivera</t>
  </si>
  <si>
    <t>049644/2022</t>
  </si>
  <si>
    <t>locomocin de isabel ravents armengol</t>
  </si>
  <si>
    <t>049728/2022</t>
  </si>
  <si>
    <t>28022000575 | 0017822013206|billetes tren y autobus 3 pax abc-mad-bio-mad-abc 19-23/10</t>
  </si>
  <si>
    <t>049729/2022</t>
  </si>
  <si>
    <t>locomocin de marta martin llaguno</t>
  </si>
  <si>
    <t>049738/2022</t>
  </si>
  <si>
    <t>billetes ave madrid-cuenca-madrid el 22/11/22</t>
  </si>
  <si>
    <t>049774/2022</t>
  </si>
  <si>
    <t>69022000599 | 0017822010229|tren 07/10/2022 madrid-cuenca</t>
  </si>
  <si>
    <t>049775/2022</t>
  </si>
  <si>
    <t>29022000200 | 0017822012436|vuelo, tren y hotel albacete - 23-25nov</t>
  </si>
  <si>
    <t>049836/2022</t>
  </si>
  <si>
    <t>54022000286 | 017822010707|hotel 18-10</t>
  </si>
  <si>
    <t>049837/2022</t>
  </si>
  <si>
    <t>54022000289 | 017822010707|billetes tren 18-10</t>
  </si>
  <si>
    <t>049870/2022</t>
  </si>
  <si>
    <t>70022001023 | 0017822007382|alojamiento talavera 19-20julio</t>
  </si>
  <si>
    <t>049871/2022</t>
  </si>
  <si>
    <t>70022001024 | 0017822007382|alojamiento talavera 19-20jul</t>
  </si>
  <si>
    <t>049872/2022</t>
  </si>
  <si>
    <t>70022001025 | 0017822013032|alojamiento toledo 19-20oct</t>
  </si>
  <si>
    <t>049873/2022</t>
  </si>
  <si>
    <t>54022000292 | 017822010707|trenes 18-11</t>
  </si>
  <si>
    <t>Código departamento (sección)</t>
  </si>
  <si>
    <t>Acuerdo Marco</t>
  </si>
  <si>
    <t>IL</t>
  </si>
  <si>
    <t>Artículo Negociado</t>
  </si>
  <si>
    <t>Apartado Negociado</t>
  </si>
  <si>
    <t>Subapartado Negociado</t>
  </si>
  <si>
    <t>Supuesto aplicación Negociado</t>
  </si>
  <si>
    <t>"Obras de adecuación de base de retén en Almorox (Toledo).</t>
  </si>
  <si>
    <t>000393/2021</t>
  </si>
  <si>
    <t>@2020/017272#001</t>
  </si>
  <si>
    <t>suministro e implantación de material eléctrico para la iluminación artística del monumento al minero de la localidad de Puertollano</t>
  </si>
  <si>
    <t>000423/2021</t>
  </si>
  <si>
    <t>@2020/014889</t>
  </si>
  <si>
    <t>Fundación Impulsa Castilla-La Mancha</t>
  </si>
  <si>
    <t>Servicio recurrente de nómina Meta4 Peoplenet Cloud implantado en Geacam S. A. durante el año 2021.</t>
  </si>
  <si>
    <t>000429/2021</t>
  </si>
  <si>
    <t>2021/000772</t>
  </si>
  <si>
    <t>168</t>
  </si>
  <si>
    <t>a</t>
  </si>
  <si>
    <t>2</t>
  </si>
  <si>
    <t>Acuerdo Marco para el suministro por lotes de vehículos, en modalidad de renting flexible, para Geacam S. A., durante 4 años, para llevar a cabo los encargos que se le efectuen.</t>
  </si>
  <si>
    <t>000850/2021</t>
  </si>
  <si>
    <t>@2020/018515</t>
  </si>
  <si>
    <t>000910/2021</t>
  </si>
  <si>
    <t>000923/2021</t>
  </si>
  <si>
    <t>Servicio de consultoría en comercio exterior para el mercado de Estados Unidos, cofinanciable en un 80% por el Programa Operativo Regional Feder 2021-2027 de Castilla-La Mancha.</t>
  </si>
  <si>
    <t>000935/2021</t>
  </si>
  <si>
    <t>@2020/017477</t>
  </si>
  <si>
    <t>000945/2021</t>
  </si>
  <si>
    <t>000954/2021</t>
  </si>
  <si>
    <t>000956/2021</t>
  </si>
  <si>
    <t>000957/2021</t>
  </si>
  <si>
    <t>000958/2021</t>
  </si>
  <si>
    <t>000959/2021</t>
  </si>
  <si>
    <t>000960/2021</t>
  </si>
  <si>
    <t>000962/2021</t>
  </si>
  <si>
    <t>Suministro de Combustible Vehículo Ente Público</t>
  </si>
  <si>
    <t>000963/2021</t>
  </si>
  <si>
    <t>@2020/013230</t>
  </si>
  <si>
    <t>Grupo Ente Público Radiotelevisión de Castilla-La Mancha</t>
  </si>
  <si>
    <t>Servicio mantenimiento instalaciones electricidad BT, Centros de transformación, fontanería, cerrajería, carpintería y pequeñas reparaciones de albañilería en PCTCLM Albacete.</t>
  </si>
  <si>
    <t>000979/2021</t>
  </si>
  <si>
    <t>@2020/017894</t>
  </si>
  <si>
    <t>Fundación Parque Científico y Tecnológico de Castilla-La Mancha</t>
  </si>
  <si>
    <t>001019/2021</t>
  </si>
  <si>
    <t>001026/2021</t>
  </si>
  <si>
    <t>001027/2021</t>
  </si>
  <si>
    <t>001028/2021</t>
  </si>
  <si>
    <t>001029/2021</t>
  </si>
  <si>
    <t>001030/2021</t>
  </si>
  <si>
    <t>001031/2021</t>
  </si>
  <si>
    <t>001032/2021</t>
  </si>
  <si>
    <t>001033/2021</t>
  </si>
  <si>
    <t>001034/2021</t>
  </si>
  <si>
    <t>Servicio de consultoría en comercio exterior para el mercado de Alemania,  Cofinanciable en un 80% por el Programa Operativo Regional Feder 2021-2027 de Castilla-La Mancha.</t>
  </si>
  <si>
    <t>002583/2021</t>
  </si>
  <si>
    <t>@2021/000450</t>
  </si>
  <si>
    <t>Emergencia</t>
  </si>
  <si>
    <t>Suministro por emergencia de sal gruesa para deshielo y vestuario de invierno para tareas de limpieza viaria por las nevadas del temporal Filomena.</t>
  </si>
  <si>
    <t>002588/2021</t>
  </si>
  <si>
    <t>2021/001762</t>
  </si>
  <si>
    <t>Vigilantes de Seguridad, Coordinador y Recpcionistas</t>
  </si>
  <si>
    <t>002833/2021</t>
  </si>
  <si>
    <t>@2020/011498</t>
  </si>
  <si>
    <t>Suministro de papel ecológico para impresión y escritura durante el periodo comprendido desde el 10 de marzo de 2021 al 31 de agosto de 2021</t>
  </si>
  <si>
    <t>003213/2021</t>
  </si>
  <si>
    <t>2021/002224</t>
  </si>
  <si>
    <t>Contratación de los servicios de asistencia técnica para la ejecución del plan de comunicación, marketing digital y publicidad 2020-2021 del PCTCLM</t>
  </si>
  <si>
    <t>003541/2021</t>
  </si>
  <si>
    <t>@2021/000398</t>
  </si>
  <si>
    <t>Contratación para la prestación de los servicios de limpieza, lavandería y mantenimiento en la Residencia Comunitaria de Talavera de la Reina</t>
  </si>
  <si>
    <t>003567/2021</t>
  </si>
  <si>
    <t>@2020/014925</t>
  </si>
  <si>
    <t>Fundación Sociosanitaria de Castilla-La Mancha</t>
  </si>
  <si>
    <t>Obras de adecuación de nueva base de retén en Mira (Cuenca).</t>
  </si>
  <si>
    <t>003625/2021</t>
  </si>
  <si>
    <t>@2021/000166#001</t>
  </si>
  <si>
    <t>Servicio de mantenimiento de zonas verdes del Parque Científico y Tecnológico de Castilla-La Mancha en Albacete.</t>
  </si>
  <si>
    <t>003698/2021</t>
  </si>
  <si>
    <t>@2021/000588</t>
  </si>
  <si>
    <t>suministro e implantación de material eléctrico para la iluminación artística de la Muralla de Talavera de la Reina (Toledo) tramo Carnicería.</t>
  </si>
  <si>
    <t>003787/2021</t>
  </si>
  <si>
    <t>@2020/015371</t>
  </si>
  <si>
    <t>diseño y desarrollo de una canal de venta directa online, plataforma de market place</t>
  </si>
  <si>
    <t>003984/2021</t>
  </si>
  <si>
    <t>2021/003196</t>
  </si>
  <si>
    <t>Renting 6 Vehículos 4X4 Delegaciones ENTE</t>
  </si>
  <si>
    <t>006108/2021</t>
  </si>
  <si>
    <t>@2020/013162</t>
  </si>
  <si>
    <t>Procedimiento abierto. Un solo criterio</t>
  </si>
  <si>
    <t>Contratación de personal de seguridad (vigilancia jurada) para la exposición permanente de la Colección Roberto Polo. Centro de Arte Moderno y Contemporáneo de Castilla - La Mancha en Cuenca</t>
  </si>
  <si>
    <t>006538/2021</t>
  </si>
  <si>
    <t>@2020/016763</t>
  </si>
  <si>
    <t>Fundación Colección Roberto Polo</t>
  </si>
  <si>
    <t>Suministro por Lotes de vehículos nuevos sin conductor, en renting, para su uso en prevención y extinción de incendios forestales en CLM (Basado Ac. Marco).</t>
  </si>
  <si>
    <t>006617/2021</t>
  </si>
  <si>
    <t>@2021/001369</t>
  </si>
  <si>
    <t>006620/2021</t>
  </si>
  <si>
    <t>006624/2021</t>
  </si>
  <si>
    <t>006625/2021</t>
  </si>
  <si>
    <t>006627/2021</t>
  </si>
  <si>
    <t>006629/2021</t>
  </si>
  <si>
    <t>006630/2021</t>
  </si>
  <si>
    <t>006631/2021</t>
  </si>
  <si>
    <t>006633/2021</t>
  </si>
  <si>
    <t>Suministro de vehículos nuevos Todo-Terreno estándar largo de 7 plazas, basado en el Acuerdo Marco (Lote 9).</t>
  </si>
  <si>
    <t>006634/2021</t>
  </si>
  <si>
    <t>@2021/001663</t>
  </si>
  <si>
    <t>Servicio de tracking ilimitado de 1 año para 230 unidades de geolocalización Spot Gen3 del</t>
  </si>
  <si>
    <t>006734/2021</t>
  </si>
  <si>
    <t>2021/003714</t>
  </si>
  <si>
    <t>Contrato para la prestación del servicio de mantenimiento en los Centros de Instalación de Empresas I y Centro de Instalación de Empresas III de Toledo.</t>
  </si>
  <si>
    <t>007773/2021</t>
  </si>
  <si>
    <t>@2021/000614</t>
  </si>
  <si>
    <t>Gestión de Infraestructuras de Castilla-La Mancha, S.A.U (Gicaman)</t>
  </si>
  <si>
    <t>Servicio de mantenimiento de la plataforma de seguimiento y control de prevención de riesgos laborales 2021 E-Gestiona.</t>
  </si>
  <si>
    <t>007900/2021</t>
  </si>
  <si>
    <t>2021/005368</t>
  </si>
  <si>
    <t>Servicio de mantenimiento del software de las centrales de comunicaciones ubicadas en los COP-COR y en las Unidades Móviles del dispositivo, año 2021.</t>
  </si>
  <si>
    <t>009669/2021</t>
  </si>
  <si>
    <t>2021/006241</t>
  </si>
  <si>
    <t>Obras consistentes en trabajos de apeo y saca mecanizada de madera, por Lotes, procedentes de los tratamientos de selvicultura preventiva efectuados en CLM. Anualidad 2021.</t>
  </si>
  <si>
    <t>009856/2021</t>
  </si>
  <si>
    <t>@2021/001614#001</t>
  </si>
  <si>
    <t>Obras de construcción de la base de retén de Zona 5, término municipal de Casas de Ves (Albacete).</t>
  </si>
  <si>
    <t>009871/2021</t>
  </si>
  <si>
    <t>@2021/000539#001</t>
  </si>
  <si>
    <t>010361/2021</t>
  </si>
  <si>
    <t>010362/2021</t>
  </si>
  <si>
    <t>Prestación del servicio de limpieza en los Centros de Instalación de Empresas I y III de Toledo y del servicio de conserjería en el Centro de Instalación de Empresas III de Toledo</t>
  </si>
  <si>
    <t>010400.1/2020</t>
  </si>
  <si>
    <t>2020/000183</t>
  </si>
  <si>
    <t>Suministro de equipos en la sala de soplantes del reactor biológico de la estación depuradora de aguas residuales de Torre de Juan Abad - Almedina - Villamanrique (Ciudad Real)</t>
  </si>
  <si>
    <t>010412/2021</t>
  </si>
  <si>
    <t>@2019/021332</t>
  </si>
  <si>
    <t>Infraestructuras del Agua de Castilla-La Mancha</t>
  </si>
  <si>
    <t>Suministro y mantenimiento de un sistema de gestión integral en movilidad de trabajos en extinción de incendios forestales (Gica-Ext).</t>
  </si>
  <si>
    <t>010449/2021</t>
  </si>
  <si>
    <t>@2021/003207</t>
  </si>
  <si>
    <t>Suministro por Lotes de Equipos de Protección Individual (EPIS) y Equipación Complementaria para las campañas de prevención de incendios forestales en CLM 2021-2022</t>
  </si>
  <si>
    <t>010532/2021</t>
  </si>
  <si>
    <t>@2021/000366</t>
  </si>
  <si>
    <t>010533/2021</t>
  </si>
  <si>
    <t>Servicios de mantenimiento de la aplicación de recaudación del canon de abastecimiento y depuración de IACLM</t>
  </si>
  <si>
    <t>010812/2021</t>
  </si>
  <si>
    <t>@2021/002248</t>
  </si>
  <si>
    <t>Obras de adecuación de la base de retén en Zona 433, Montes Claros - Cardoso (Guadalajara).</t>
  </si>
  <si>
    <t>010865/2021</t>
  </si>
  <si>
    <t>@2021/000598#001</t>
  </si>
  <si>
    <t>Servicio para redacción de anteproyecto, proyecto básico y de ejecución, estudio de seguridad y salud de las obras de reforma en la Residencia de Mayores Nuñez de Balboa - AB.</t>
  </si>
  <si>
    <t>010867/2021</t>
  </si>
  <si>
    <t>@2021/002578</t>
  </si>
  <si>
    <t>cesión de derechos y prestación de servicios para la digitalización y virtualización de los parques arqueológicos de CLM</t>
  </si>
  <si>
    <t>013076.1/2021</t>
  </si>
  <si>
    <t>2021/007458</t>
  </si>
  <si>
    <t>013076/2021</t>
  </si>
  <si>
    <t>Suministro de dos vehículos nuevos e iguales mediante la modalidad de renting (sin opción de compra)</t>
  </si>
  <si>
    <t>013173/2021</t>
  </si>
  <si>
    <t>@2021/002037</t>
  </si>
  <si>
    <t>013174/2021</t>
  </si>
  <si>
    <t>013175/2021</t>
  </si>
  <si>
    <t>013176/2021</t>
  </si>
  <si>
    <t>013178/2021</t>
  </si>
  <si>
    <t>013180/2021</t>
  </si>
  <si>
    <t>013181/2021</t>
  </si>
  <si>
    <t>013192/2021</t>
  </si>
  <si>
    <t>013193/2021</t>
  </si>
  <si>
    <t>013194/2021</t>
  </si>
  <si>
    <t>013195/2021</t>
  </si>
  <si>
    <t>013197/2021</t>
  </si>
  <si>
    <t>013198/2021</t>
  </si>
  <si>
    <t>013199/2021</t>
  </si>
  <si>
    <t>013200/2021</t>
  </si>
  <si>
    <t>013201/2021</t>
  </si>
  <si>
    <t>013202/2021</t>
  </si>
  <si>
    <t>013203/2021</t>
  </si>
  <si>
    <t>013204/2021</t>
  </si>
  <si>
    <t>013205/2021</t>
  </si>
  <si>
    <t>013207/2021</t>
  </si>
  <si>
    <t>013208/2021</t>
  </si>
  <si>
    <t>013209/2021</t>
  </si>
  <si>
    <t>013210/2021</t>
  </si>
  <si>
    <t>013212/2021</t>
  </si>
  <si>
    <t>Obras de eliminación de residuos forestales mediante medios mecánicos y desbroce mecanizado, por lotes, procedentes de los tratamientos selvícolas que se llevan a cabo en CLM-2021.</t>
  </si>
  <si>
    <t>013269/2021</t>
  </si>
  <si>
    <t>@2021/001301#001</t>
  </si>
  <si>
    <t>013270/2021</t>
  </si>
  <si>
    <t>013295/2021</t>
  </si>
  <si>
    <t>013296/2021</t>
  </si>
  <si>
    <t>013298/2021</t>
  </si>
  <si>
    <t>013299/2021</t>
  </si>
  <si>
    <t>013300/2021</t>
  </si>
  <si>
    <t>013301/2021</t>
  </si>
  <si>
    <t>013304/2021</t>
  </si>
  <si>
    <t>013305/2021</t>
  </si>
  <si>
    <t>013308/2021</t>
  </si>
  <si>
    <t>013309/2021</t>
  </si>
  <si>
    <t>013335/2021</t>
  </si>
  <si>
    <t>013336/2021</t>
  </si>
  <si>
    <t>013347/2021</t>
  </si>
  <si>
    <t>013348/2021</t>
  </si>
  <si>
    <t>013349/2021</t>
  </si>
  <si>
    <t>013350/2021</t>
  </si>
  <si>
    <t>013352/2021</t>
  </si>
  <si>
    <t>013353/2021</t>
  </si>
  <si>
    <t>Vigiliante de Seguridad y Recepcionista - Delegación CMM Albacete</t>
  </si>
  <si>
    <t>013355/2021</t>
  </si>
  <si>
    <t>@2021/002630</t>
  </si>
  <si>
    <t>013356/2021</t>
  </si>
  <si>
    <t>Servicios de Telefonía</t>
  </si>
  <si>
    <t>013357/2021</t>
  </si>
  <si>
    <t>@2021/000168</t>
  </si>
  <si>
    <t>013361/2021</t>
  </si>
  <si>
    <t>013362/2021</t>
  </si>
  <si>
    <t>013376/2021</t>
  </si>
  <si>
    <t>013378/2021</t>
  </si>
  <si>
    <t>013387/2021</t>
  </si>
  <si>
    <t>013389/2021</t>
  </si>
  <si>
    <t>013390/2021</t>
  </si>
  <si>
    <t>013396/2021</t>
  </si>
  <si>
    <t>013397/2021</t>
  </si>
  <si>
    <t>013398/2021</t>
  </si>
  <si>
    <t>Servicio de soporte para el software de posicionamiento y gestión de emergencias por incendios forestales "Firesponse" en CLM 2021.</t>
  </si>
  <si>
    <t>013403/2021</t>
  </si>
  <si>
    <t>2021/006902</t>
  </si>
  <si>
    <t>Servicio de fabricación de Rimonabant API (GMP), medicación Rimonabant 2.5mg comprimidos bajo placebo GMP para ensayo clínico de estabilización.</t>
  </si>
  <si>
    <t>013922/2021</t>
  </si>
  <si>
    <t>@2021/002594</t>
  </si>
  <si>
    <t>c</t>
  </si>
  <si>
    <t>1</t>
  </si>
  <si>
    <t xml:space="preserve">PRODUCTOS QUE SE FABRIQUEN EXCLUSIVAMENTE PARA FINES DE INVESTIGACIÓN, EXPERIMENTACIÓN, ESTUDIO O DESARROLLO.
</t>
  </si>
  <si>
    <t>Fundación del Hospital Nacional de Parapléjicos para la Investigación y La Integración (Fuhnpaiin)</t>
  </si>
  <si>
    <t>Suminsitro de retardante para reponer existencias en las bases aéreas El Castaño (CR) y Quinto de D. Pedro (TO) debido al incendio de Villar Puertollano (CR) del 11-06-2021.</t>
  </si>
  <si>
    <t>013955/2021</t>
  </si>
  <si>
    <t>2021/008155</t>
  </si>
  <si>
    <t>Suministro de Mezclador de Vídeo para el Área de Informativos</t>
  </si>
  <si>
    <t>014138/2021</t>
  </si>
  <si>
    <t>@2021/002611</t>
  </si>
  <si>
    <t>Servicio de mantenimiento  correctivo de la red de radiocomunicaciones del dispositivo de defensa contra incendios forestales de CLM, campaña 2021.</t>
  </si>
  <si>
    <t>014195/2021</t>
  </si>
  <si>
    <t>@2021/006691</t>
  </si>
  <si>
    <t>Servicio de apoyo al IPEX en la elaboración y ejecución de un Plan Director de Comunicación y Marketing para la captación de Inversión Extranjera Directa, cofinanciable en un 80% por FEDER 2021-2027.</t>
  </si>
  <si>
    <t>014983/2021</t>
  </si>
  <si>
    <t>@2021/007525</t>
  </si>
  <si>
    <t>Suministro e instalación de 4 rótulos luminosos en la torre de comunicaciones de CMM</t>
  </si>
  <si>
    <t>015162/2021</t>
  </si>
  <si>
    <t>@2021/005077</t>
  </si>
  <si>
    <t>Obras de mantenimiento de varias bases de retén de la provincia de Ciudad Real 2020.</t>
  </si>
  <si>
    <t>015261/2021</t>
  </si>
  <si>
    <t>@2021/004136#001</t>
  </si>
  <si>
    <t>servicios de realización de analíticas para los sistemas de depuración gestionados por IACLM</t>
  </si>
  <si>
    <t>015544/2021</t>
  </si>
  <si>
    <t>@2020/013023</t>
  </si>
  <si>
    <t>Servicio anual de posicionamiento simultáneo GPS/GPRS para medios terrestres en las plataformas Firesponse, Fidias y Posiziona. Adquisición de GPS.</t>
  </si>
  <si>
    <t>015771/2021</t>
  </si>
  <si>
    <t>2021/010467</t>
  </si>
  <si>
    <t>Suministro del software Brostel para la gestión de operaciones interface de comunicaciones del dispositivo de extinción de incendios forestales de CLM-2021.</t>
  </si>
  <si>
    <t>015790/2021</t>
  </si>
  <si>
    <t>2021/010491</t>
  </si>
  <si>
    <t>Servicio de asistencia técnica para la gestión y dinamización de la red de asesores tecnológicos de Castilla-La Mancha.</t>
  </si>
  <si>
    <t>015793/2021</t>
  </si>
  <si>
    <t>@2021/005897</t>
  </si>
  <si>
    <t>Ejecución de Planes de Capacitación para ciudadanos a través de la Red de Puntos de Inclusión Digital, Centros de Internet y otras aulas TIC de Castilla-La Mancha</t>
  </si>
  <si>
    <t>015802/2021</t>
  </si>
  <si>
    <t>@2021/005881</t>
  </si>
  <si>
    <t>Contratación del servicio de asistencia técnica para ejecutar un plan de comunicación y acciones de marketing digital y publicidad para la consecución de los objetivos de BILIB</t>
  </si>
  <si>
    <t>015805/2021</t>
  </si>
  <si>
    <t>@2021/005836</t>
  </si>
  <si>
    <t>Servicio de mantenimiento de instalaciones de protección contra incendios de los edificios del Parque Científico y Tecnológico de Castilla-La Mancha en Albacete.</t>
  </si>
  <si>
    <t>015806/2021</t>
  </si>
  <si>
    <t>@2021/004530</t>
  </si>
  <si>
    <t>Subtitulado</t>
  </si>
  <si>
    <t>016224/2021</t>
  </si>
  <si>
    <t>@2021/001692</t>
  </si>
  <si>
    <t>016239/2021</t>
  </si>
  <si>
    <t>016240/2021</t>
  </si>
  <si>
    <t>Suministro por lotes de neumáticos para vehículos autobomba participantes en la campaña de extinción de incendios forestales de CLM 2021</t>
  </si>
  <si>
    <t>016363/2021</t>
  </si>
  <si>
    <t>@2021/006440</t>
  </si>
  <si>
    <t>016365/2021</t>
  </si>
  <si>
    <t>016366/2021</t>
  </si>
  <si>
    <t>Suministro por Lotes de material de repuesto para completar la dotación mínima normalizada de los medios aéreos y terrestres de extinción de incendios forestales de CLM en 2021.</t>
  </si>
  <si>
    <t>016374/2021</t>
  </si>
  <si>
    <t>@2021/006570</t>
  </si>
  <si>
    <t>016376/2021</t>
  </si>
  <si>
    <t>016377/2021</t>
  </si>
  <si>
    <t>Contratación para la prestación servicio de limpieza del CRPSL de Tomelloso</t>
  </si>
  <si>
    <t>016995/2021</t>
  </si>
  <si>
    <t>@2021/002603</t>
  </si>
  <si>
    <t>Renovación Electrónica Red CMM</t>
  </si>
  <si>
    <t>020169/2021</t>
  </si>
  <si>
    <t>@2021/004837</t>
  </si>
  <si>
    <t>Nueva Plataforma Web CMM</t>
  </si>
  <si>
    <t>020175/2021</t>
  </si>
  <si>
    <t>@2021/006141</t>
  </si>
  <si>
    <t>Suministro por Lotes de Equipos de Protección Individual y Equipación Técnica para la campaña de extinción de incendios forestales 2021.</t>
  </si>
  <si>
    <t>020458/2021</t>
  </si>
  <si>
    <t>@2021/006023</t>
  </si>
  <si>
    <t>020460/2021</t>
  </si>
  <si>
    <t>020461/2021</t>
  </si>
  <si>
    <t>020462/2021</t>
  </si>
  <si>
    <t>020464/2021</t>
  </si>
  <si>
    <t>020465/2021</t>
  </si>
  <si>
    <t>020466/2021</t>
  </si>
  <si>
    <t>020467/2021</t>
  </si>
  <si>
    <t>020468/2021</t>
  </si>
  <si>
    <t>020470/2021</t>
  </si>
  <si>
    <t>020471/2021</t>
  </si>
  <si>
    <t>020472/2021</t>
  </si>
  <si>
    <t>020473/2021</t>
  </si>
  <si>
    <t>020478/2021</t>
  </si>
  <si>
    <t>020479/2021</t>
  </si>
  <si>
    <t>020480/2021</t>
  </si>
  <si>
    <t>020481/2021</t>
  </si>
  <si>
    <t>020482/2021</t>
  </si>
  <si>
    <t>020484/2021</t>
  </si>
  <si>
    <t>020485/2021</t>
  </si>
  <si>
    <t>020486/2021</t>
  </si>
  <si>
    <t>020494/2021</t>
  </si>
  <si>
    <t>020495/2021</t>
  </si>
  <si>
    <t>020496/2021</t>
  </si>
  <si>
    <t>020498/2021</t>
  </si>
  <si>
    <t>020499/2021</t>
  </si>
  <si>
    <t>020500/2021</t>
  </si>
  <si>
    <t>020502/2021</t>
  </si>
  <si>
    <t>020504/2021</t>
  </si>
  <si>
    <t>Prestación de servicios de Dirección Facultativa, Dirección de Ejecución de Obra y Coordinación de la Seguridad y Salud del proyecto de ampliación del paso superior A-42,PK 31+900 Illescas (Toledo)</t>
  </si>
  <si>
    <t>021065/2021</t>
  </si>
  <si>
    <t>@2021/008514#003</t>
  </si>
  <si>
    <t>Grupo Instituto de Finanzas de Castilla-La Mancha</t>
  </si>
  <si>
    <t>Seguro obras de arte exposición permanente Coleccion Roberto Polo Centro de Arte Moderno y Contemporaneo de Castilla La Mancha en Santa Fe Toledo</t>
  </si>
  <si>
    <t>021066/2021</t>
  </si>
  <si>
    <t>@2021/002017</t>
  </si>
  <si>
    <t>Ejecución obras proyecto modificado ampliación paso superior sobre la A-42 en el PK 31+900 TM Illescas (Toledo)</t>
  </si>
  <si>
    <t>021203/2021</t>
  </si>
  <si>
    <t>@2021/007216#002</t>
  </si>
  <si>
    <t>Contratación de 6 plazas en Residencia Comunitaria, para personas con problemas de salud mental en el Área de Mancha Centro</t>
  </si>
  <si>
    <t>021277/2021</t>
  </si>
  <si>
    <t>@2021/008575</t>
  </si>
  <si>
    <t>Contratación de 10 plazas en residencia de mayores para personas con problemas de salud mental en la provincia de Ciudad Real</t>
  </si>
  <si>
    <t>021302/2021</t>
  </si>
  <si>
    <t>@2021/008574</t>
  </si>
  <si>
    <t>Contratación de 24 plazas en residencia de mayores para personas con problemas de salud mental en Albacete</t>
  </si>
  <si>
    <t>021312/2021</t>
  </si>
  <si>
    <t>@2021/008546</t>
  </si>
  <si>
    <t>Realización de obras de reforma y adecuación del Hospital del Rey, para su puesta en marcha como Residencia comunitaria para personas con problemas de salud mental</t>
  </si>
  <si>
    <t>021319/2021</t>
  </si>
  <si>
    <t>@2021/008239#001</t>
  </si>
  <si>
    <t>Suministro y mantenimiento de un sistema de gestión integral en movilidad de trabajos de prevención de incendios forestales (GICA-PREV).</t>
  </si>
  <si>
    <t>021428/2021</t>
  </si>
  <si>
    <t>@2021/010495</t>
  </si>
  <si>
    <t>Servicio de Delegado de Protección de Datos del PCTCLM</t>
  </si>
  <si>
    <t>022014/2021</t>
  </si>
  <si>
    <t>@2021/004546</t>
  </si>
  <si>
    <t>Servicio de elaboración de contenidos formativos TIC en formato Moodle</t>
  </si>
  <si>
    <t>022016/2021</t>
  </si>
  <si>
    <t>@2021/005885</t>
  </si>
  <si>
    <t>Servicio de Producción de Programas Informativos en Centros Territoriales</t>
  </si>
  <si>
    <t>022038/2021</t>
  </si>
  <si>
    <t>@2021/004741</t>
  </si>
  <si>
    <t>Contrato de obras de adecuación del semisótano del Centro de Centro de I+D de Empresas.</t>
  </si>
  <si>
    <t>022042/2021</t>
  </si>
  <si>
    <t>@2021/007015#001</t>
  </si>
  <si>
    <t>022043/2021</t>
  </si>
  <si>
    <t>022048/2021</t>
  </si>
  <si>
    <t>022054/2021</t>
  </si>
  <si>
    <t>022057/2021</t>
  </si>
  <si>
    <t>022059/2021</t>
  </si>
  <si>
    <t>022132/2021</t>
  </si>
  <si>
    <t>Iluminación de Programas</t>
  </si>
  <si>
    <t>022136/2021</t>
  </si>
  <si>
    <t>@2021/006193</t>
  </si>
  <si>
    <t>Suministro de Pantallas LED para el Área de Informativos de CMM</t>
  </si>
  <si>
    <t>022138/2021</t>
  </si>
  <si>
    <t>@2021/008502</t>
  </si>
  <si>
    <t>prestación de servicios de limpieza del edificio sede social del IFCLM, S.A.</t>
  </si>
  <si>
    <t>022236/2021</t>
  </si>
  <si>
    <t>@2021/012455</t>
  </si>
  <si>
    <t>Servicios de Producción de Información Deportiva en CCTT</t>
  </si>
  <si>
    <t>025254/2021</t>
  </si>
  <si>
    <t>@2021/010962</t>
  </si>
  <si>
    <t>025255/2021</t>
  </si>
  <si>
    <t>025257/2021</t>
  </si>
  <si>
    <t>025269/2021</t>
  </si>
  <si>
    <t>025271/2021</t>
  </si>
  <si>
    <t>Servicio de vigilancia, seguridad y control de acceso a las Oficinas Centrales de GEACAM S. A., ubicadas en C/ Hermanos Becerril, 27 de Cuenca.</t>
  </si>
  <si>
    <t>026027/2021</t>
  </si>
  <si>
    <t>@2021/012350</t>
  </si>
  <si>
    <t>Servicio de mantenimiento del software y equipamiento de las centrales integradoras de comunicaciones ubicas en los COP-COR del dispositivo contra incendios forestales de CLM.</t>
  </si>
  <si>
    <t>026076/2021</t>
  </si>
  <si>
    <t>2021/014435</t>
  </si>
  <si>
    <t>Soporte Sistemas AVID</t>
  </si>
  <si>
    <t>026744/2021</t>
  </si>
  <si>
    <t>@2021/010969</t>
  </si>
  <si>
    <t>Servicio de Producción de Programas Informativos en el Centro Territorial de Albacete</t>
  </si>
  <si>
    <t>026748/2021</t>
  </si>
  <si>
    <t>@2021/008658</t>
  </si>
  <si>
    <t>Servicios de tramitación técnica de expedientes y consultoría de proyectos y obras de mejora de las infraestructuras gestionadas por Infraestructuras del Agua de Castilla-La Mancha</t>
  </si>
  <si>
    <t>026783/2021</t>
  </si>
  <si>
    <t>@2019/021912</t>
  </si>
  <si>
    <t>026788/2021</t>
  </si>
  <si>
    <t>026789/2021</t>
  </si>
  <si>
    <t>Contratación de la prestación del servicio de mantenimiento, limpieza y conserjería en el Vivero de Empresas de Guadalajara</t>
  </si>
  <si>
    <t>028431/2021</t>
  </si>
  <si>
    <t>@2021/008657</t>
  </si>
  <si>
    <t>Contratación de los servicios de personal de auxiliares de sala para la Colección Roberto Polo. Centro de Arte Moderno y Contemporáneo de Castilla - La Mancha en su sede en Toledo</t>
  </si>
  <si>
    <t>028748/2021</t>
  </si>
  <si>
    <t>@2021/010972</t>
  </si>
  <si>
    <t>Contratación de los servicios de personal de auxiliares de sala para la Colección Roberto Polo. Centro de Arte Moderno y Contemporáneo de Castilla - La Mancha en su sede en Cuenca</t>
  </si>
  <si>
    <t>028752/2021</t>
  </si>
  <si>
    <t>@2021/010975</t>
  </si>
  <si>
    <t>Contratación de la póliza de seguro de las obras de la Colección Roberto Polo en su sede en Cuenca</t>
  </si>
  <si>
    <t>029268/2021</t>
  </si>
  <si>
    <t>2021/017686</t>
  </si>
  <si>
    <t>PROCEDIMIENTO ABIERTO O RESTRINGIDO PREVIO DESIERTO O CON OFERTAS INADECUADAS</t>
  </si>
  <si>
    <t>Obras de reforma y adecuación de la oficina de Geacam en C/ Jesús García Perdices, 1º-B de Guadalajara incluyendo proyecto, dirección de obra y coord. seg. salud.</t>
  </si>
  <si>
    <t>029862/2021</t>
  </si>
  <si>
    <t>@2021/013744#001</t>
  </si>
  <si>
    <t>Servicio de una firma de auditoría para la realización de la auditoría de cuentas anuales de la empresa pública Geacam S. A., correspondientes al ejercicio 2021.</t>
  </si>
  <si>
    <t>029884/2021</t>
  </si>
  <si>
    <t>@2021/014143</t>
  </si>
  <si>
    <t>Servicios de dirección y control de explotación de los sistemas de depuración gestionados por Infraestructuras del Agua de Castilla-La Mancha (susceptible financiación Fondos Feder)</t>
  </si>
  <si>
    <t>030031/2021</t>
  </si>
  <si>
    <t>@2019/018681</t>
  </si>
  <si>
    <t>030034/2021</t>
  </si>
  <si>
    <t>030036/2021</t>
  </si>
  <si>
    <t>030037/2021</t>
  </si>
  <si>
    <t>Contratación de los servicios de Auditoria de  uentas Anuales para los años 2021,2022 y 2023</t>
  </si>
  <si>
    <t>030042/2021</t>
  </si>
  <si>
    <t>@2021/009812</t>
  </si>
  <si>
    <t>Contratación de los servicio de tasación de activos inmobiliarios propiedad de GICAMAN para los años 2021, 2022 y 2023.</t>
  </si>
  <si>
    <t>033827/2021</t>
  </si>
  <si>
    <t>@2021/009814</t>
  </si>
  <si>
    <t>servicios de producción y suministro de estructuras y paneles para configurar una exposición itinerante al aire libre conmemorativa del 40 aniversario de la autonomía de Castilla-La Mancha.</t>
  </si>
  <si>
    <t>034415/2021</t>
  </si>
  <si>
    <t>@2021/015255</t>
  </si>
  <si>
    <t>034419/2021</t>
  </si>
  <si>
    <t>Concierto XX Aniversario CMM</t>
  </si>
  <si>
    <t>034781/2021</t>
  </si>
  <si>
    <t>@2021/015983</t>
  </si>
  <si>
    <t>suministro de diversos productos de promoción para conmemorar el 40 aniversario del Estatuto de Autonomía de CLM.</t>
  </si>
  <si>
    <t>035231/2021</t>
  </si>
  <si>
    <t>@2021/015475</t>
  </si>
  <si>
    <t>elaboración y difusión de video y realización concurso promocional del 40 aniversario Estatuto Autonomía CLM.</t>
  </si>
  <si>
    <t>035335/2021</t>
  </si>
  <si>
    <t>2021/021379</t>
  </si>
  <si>
    <t>servicios del producción e instalación del espectáculo LUZ CUENCA.</t>
  </si>
  <si>
    <t>035503/2021</t>
  </si>
  <si>
    <t>2021/021567</t>
  </si>
  <si>
    <t>Servicios de producción y exhibición de un espectáculo multidisciplinar basado en las artes escénicas para la celebración del 40 aniversario del Estatuto de Autonomía de CLM.</t>
  </si>
  <si>
    <t>035515/2021</t>
  </si>
  <si>
    <t>2021/021344</t>
  </si>
  <si>
    <t>Servicio de mantenimiento del Centro de Proceso de Datos situado en el edificio Centro de Emprendedores del PCTCLM en Albacete</t>
  </si>
  <si>
    <t>035519/2021</t>
  </si>
  <si>
    <t>@2021/019698</t>
  </si>
  <si>
    <t>Suministro por lotes de planta forestal con protectores y tutores para ejecución de medidas compensatorias según contrato suscrito con Iberdrola Renovables CLM S. A.</t>
  </si>
  <si>
    <t>035521/2021</t>
  </si>
  <si>
    <t>@2021/016848</t>
  </si>
  <si>
    <t>organización del Festival Internacional del Cine y la Palabra, CIBRA 2021, que tendrá lugar del 9 al 21 de noviembre de 2021 en las localidades de Toledo y la Puebla de Montalbán.</t>
  </si>
  <si>
    <t>035535/2021</t>
  </si>
  <si>
    <t>2021/021660</t>
  </si>
  <si>
    <t>Contratación para la adquisición y suministro de material de oficina para la Fundación Sociosanitaria de Castilla-La Mancha y Centros dependientes de la misma</t>
  </si>
  <si>
    <t>035542/2021</t>
  </si>
  <si>
    <t>@2021/016299</t>
  </si>
  <si>
    <t>035547/2021</t>
  </si>
  <si>
    <t>035549/2021</t>
  </si>
  <si>
    <t>035550/2021</t>
  </si>
  <si>
    <t>035551/2021</t>
  </si>
  <si>
    <t>espectáculo dramático musical "María Pacheco"</t>
  </si>
  <si>
    <t>035639/2021</t>
  </si>
  <si>
    <t>2021/021683</t>
  </si>
  <si>
    <t>servicios de digitalización y virtualización del Museo de Paleontología de CLM ( sito en Cuenca)</t>
  </si>
  <si>
    <t>035696/2021</t>
  </si>
  <si>
    <t>2021/021774</t>
  </si>
  <si>
    <t>servicios de producción de espectáculo de Escape Room denominado ¿EL TESORO DE DON QUIJOTE¿ para la celebración del 40 aniversario del Estatuto de autonomía de CLM</t>
  </si>
  <si>
    <t>035794/2021</t>
  </si>
  <si>
    <t>2021/021907</t>
  </si>
  <si>
    <t>Suministro de vehículos en modalidad de alquiler, adaptados técnicamente a las necesidades de GEACAM S. A., durante el mes de febrero 2021, hasta formalizar contratos basados en Acuerdo Marco.</t>
  </si>
  <si>
    <t>038431/2021</t>
  </si>
  <si>
    <t>2021/024816</t>
  </si>
  <si>
    <t>Contrato de suministro de vehículos adaptados, técnicamente, a las necesidades de GEACAM S. A., para su uso durante el mes de Febrero-2021 hasta que se formalicen los contratos basados en el Acuerdo Marco.</t>
  </si>
  <si>
    <t>038432/2021</t>
  </si>
  <si>
    <t>2021/024817</t>
  </si>
  <si>
    <t>Suministro de retardante concentrado para reponer existencias en la base aérea de Carcelén (AB), debido a los incendios forestales que tuvieron lugar el día 24-07-202, en Lietor y Tobarra, provincia de Albacete.</t>
  </si>
  <si>
    <t>038486/2021</t>
  </si>
  <si>
    <t>2021/024866</t>
  </si>
  <si>
    <t>Servicios de Asesoría y Representación Legal Externa</t>
  </si>
  <si>
    <t>040073/2021</t>
  </si>
  <si>
    <t>@2021/008925</t>
  </si>
  <si>
    <t>contrato patrocinio largometraje "Que nadie duerma"</t>
  </si>
  <si>
    <t>046050/2021</t>
  </si>
  <si>
    <t>2021/026572</t>
  </si>
  <si>
    <t>d</t>
  </si>
  <si>
    <t xml:space="preserve"> </t>
  </si>
  <si>
    <t>CONSECUENCIA DE UN CONCURSO DE PROYECTOS QUE DEBA ADJUDICARSE AL GANADOR</t>
  </si>
  <si>
    <t>contrato patrocinio largometraje "Ojo, Cabeza, conrazón"</t>
  </si>
  <si>
    <t>046051/2021</t>
  </si>
  <si>
    <t>2021/026573</t>
  </si>
  <si>
    <t>contrato patrocinio largometraje "La desconocida"</t>
  </si>
  <si>
    <t>046052/2021</t>
  </si>
  <si>
    <t>2021/026574</t>
  </si>
  <si>
    <t>Servicios de Auditoría Financiera de Cuentas Anuales</t>
  </si>
  <si>
    <t>046432/2021</t>
  </si>
  <si>
    <t>@2021/013179</t>
  </si>
  <si>
    <t>contrato basado mantenimiento integral</t>
  </si>
  <si>
    <t>000010/2021</t>
  </si>
  <si>
    <t>@2020/016557</t>
  </si>
  <si>
    <t>Servicio de Mantenimiento en el Conservatorio Profesional de Música "Pedro Aranaz" de Cuenca</t>
  </si>
  <si>
    <t>000011/2021</t>
  </si>
  <si>
    <t>@2020/013799</t>
  </si>
  <si>
    <t>Consejería de Educación, Cultura y Deportes</t>
  </si>
  <si>
    <t>000012/2021</t>
  </si>
  <si>
    <t>000013/2021</t>
  </si>
  <si>
    <t>Servicio de Mantenimiento en el C.E.E. "Infanta Elena" de Cuenca</t>
  </si>
  <si>
    <t>000014/2021</t>
  </si>
  <si>
    <t>@2020/013797</t>
  </si>
  <si>
    <t>Contratación del servicio de almacenamiento y distribución de las vacunas ANTICOVID-19 de la empresa farmacéutica MODERNA.</t>
  </si>
  <si>
    <t>000018/2021</t>
  </si>
  <si>
    <t>2021/000078</t>
  </si>
  <si>
    <t>Derivados de Acuerdo Marco</t>
  </si>
  <si>
    <t>Limpieza ecológica y retirada selectiva de residuos de los edificios dependientes de la Dirección Provincial de la Consejería de Economía, Empresas y Empleo de Guadalajara</t>
  </si>
  <si>
    <t>000022.2/2019</t>
  </si>
  <si>
    <t>2018/012159</t>
  </si>
  <si>
    <t>Contrato basado neumáticos vehículos ligeros Fomento Albacete ubicados en Almacén de Hellín (lote 2.1.2.)</t>
  </si>
  <si>
    <t>000032/2021</t>
  </si>
  <si>
    <t>2020/017277</t>
  </si>
  <si>
    <t>Consejería de Fomento</t>
  </si>
  <si>
    <t>Contrato basado neumáticos vehículos ligeros Fomento Albacete ubicados en el Destacamento de Alcaraz (lote 2.1.3.)</t>
  </si>
  <si>
    <t>000033/2021</t>
  </si>
  <si>
    <t>2020/017278</t>
  </si>
  <si>
    <t>Contrato basado neumáticos vehículos ligeros Fomento Albacete ubicados en el Destacamento de Almansa (lote 2.1.6.)</t>
  </si>
  <si>
    <t>000034/2021</t>
  </si>
  <si>
    <t>2020/017280</t>
  </si>
  <si>
    <t>Contrato basado neumáticos vehículos ligeros Fomento Albacete ubicados en el Destacamento de Elche de la Sierra (lote 2.1.4.)</t>
  </si>
  <si>
    <t>000035/2021</t>
  </si>
  <si>
    <t>2020/017279</t>
  </si>
  <si>
    <t>Contrato basado servicio mantenimiento vehículos ligeros Fomento AB ubicados en el Destacamento de Almansa (Lote: 1.1.6)</t>
  </si>
  <si>
    <t>000036/2021</t>
  </si>
  <si>
    <t>2020/017842</t>
  </si>
  <si>
    <t>Contrato basado servicio mantenimiento vehículos ligeros Fomento AB ubicados en el Destacamento de Elche de la Sierra (Lote: 1.1.4.)</t>
  </si>
  <si>
    <t>000037/2021</t>
  </si>
  <si>
    <t>2020/017843</t>
  </si>
  <si>
    <t>Contrato basado servicio mantenimiento vehículos ligeros Fomento AB ubicados en el almacén de Hellín (Lote: 1.1.2.)</t>
  </si>
  <si>
    <t>000038/2021</t>
  </si>
  <si>
    <t>2020/017917</t>
  </si>
  <si>
    <t>Contrato basado servicio mantenimiento vehículos ligeros Fomento AB ubicados en el Destacamento de Alcaraz (Lote: 1.1.3.)</t>
  </si>
  <si>
    <t>000039/2021</t>
  </si>
  <si>
    <t>2020/017928</t>
  </si>
  <si>
    <t>Procedimiento Abierto Súper Simplificado</t>
  </si>
  <si>
    <t>gu.transporte escolar.ruta 104. Enero /Junio 2021</t>
  </si>
  <si>
    <t>000065/2021</t>
  </si>
  <si>
    <t>@2020/015055</t>
  </si>
  <si>
    <t>Servicio de limpieza ecológica y retirada selectiva de residuos de los centros dependientes de la Dirección Provincial de Economía, Empresas y Empleo en Albacete</t>
  </si>
  <si>
    <t>000069.2/2019</t>
  </si>
  <si>
    <t>2018/012056</t>
  </si>
  <si>
    <t>gu.transporte escolar. ruta 138.enero-junio 2021</t>
  </si>
  <si>
    <t>000070/2021</t>
  </si>
  <si>
    <t>@2020/015060</t>
  </si>
  <si>
    <t>gu.transporte escolar.ruta 148.enero-junio 2021</t>
  </si>
  <si>
    <t>000072/2021</t>
  </si>
  <si>
    <t>@2020/015062</t>
  </si>
  <si>
    <t>gu.transporte escolar.ruta 149.enero-junio 2021</t>
  </si>
  <si>
    <t>000073/2021</t>
  </si>
  <si>
    <t>@2020/015063</t>
  </si>
  <si>
    <t>gu.transporte escolar. ruta 151.enero-junio 2021</t>
  </si>
  <si>
    <t>000075/2021</t>
  </si>
  <si>
    <t>@2020/015068</t>
  </si>
  <si>
    <t>gu.transporte escolar.ruta 152.enero-junio 2021</t>
  </si>
  <si>
    <t>000076/2021</t>
  </si>
  <si>
    <t>@2020/015072</t>
  </si>
  <si>
    <t>gu.transporte escolar.ruta 155. enero-junio 2021</t>
  </si>
  <si>
    <t>000077/2021</t>
  </si>
  <si>
    <t>@2020/015076</t>
  </si>
  <si>
    <t>gu.transporte escolar.ruta 157. enero-junio 2021</t>
  </si>
  <si>
    <t>000078/2021</t>
  </si>
  <si>
    <t>@2020/015077</t>
  </si>
  <si>
    <t>gu.transporte escolar.ruta 158.enero-junio 2021</t>
  </si>
  <si>
    <t>000080/2021</t>
  </si>
  <si>
    <t>@2020/015078</t>
  </si>
  <si>
    <t>gu.transporte escolar.ruta 159.enero-junio 2021</t>
  </si>
  <si>
    <t>000081/2021</t>
  </si>
  <si>
    <t>@2020/015081</t>
  </si>
  <si>
    <t>gu.transporte escolar.ruta 160.enero-junio 2021</t>
  </si>
  <si>
    <t>000082/2021</t>
  </si>
  <si>
    <t>@2020/015082</t>
  </si>
  <si>
    <t>P370-Contrato derivado de AM de mantenimiento periódico de la flota de vehículos ligeros de la administración de la JCCM y sus organismos autónomos.  Lote 1.2.3 PUERTOLLANO</t>
  </si>
  <si>
    <t>000084/2021</t>
  </si>
  <si>
    <t>2020/018635</t>
  </si>
  <si>
    <t>P372-Contrato derivado de AM de mantenimiento periódico de la flota de vehículos ligeros de la administración de la JCCM y sus organismos autónomos. Lote 1.2.5 PIEDRABUENA</t>
  </si>
  <si>
    <t>000088/2021</t>
  </si>
  <si>
    <t>2020/018658</t>
  </si>
  <si>
    <t>P373-Contrato derivado de AM de mantenimiento periódico de la flota de vehículos ligeros de la administración de la JCCM y sus organismos autónomos. Lote 1.2.6 VVA INFANTES</t>
  </si>
  <si>
    <t>000090/2021</t>
  </si>
  <si>
    <t>2020/018660</t>
  </si>
  <si>
    <t>P371-Contrato derivado de AM de mantenimiento periódico de la flota de vehículos ligeros de la administración de la JCCM y sus organismos autónomos. Lote 1.2.4 VALDEPEÑAS</t>
  </si>
  <si>
    <t>000092/2021</t>
  </si>
  <si>
    <t>2020/018639</t>
  </si>
  <si>
    <t>Procedimiento abierto; Multiplicidad de criterios</t>
  </si>
  <si>
    <t>1802TO17SER00156 Transporte escolar provincia Toledo menos de 10 plazas Lote 1 Cursos 2017/2021.</t>
  </si>
  <si>
    <t>000093.6/2018</t>
  </si>
  <si>
    <t>2017/002871</t>
  </si>
  <si>
    <t>P375-Contrato derivado de AM de mantenimiento periódico de la flota de vehículos ligeros de la administración de la JCCM y sus organismos autónomos. Lote 2.2.2 TOMELLOSO</t>
  </si>
  <si>
    <t>000098/2021</t>
  </si>
  <si>
    <t>2020/018662</t>
  </si>
  <si>
    <t>P377-Contrato derivado de AM de mantenimiento periódico de la flota de vehículos ligeros de la administración de la JCCM y sus organismos autónomos. Lote 2.2.4 VALDEPEÑAS</t>
  </si>
  <si>
    <t>000099/2021</t>
  </si>
  <si>
    <t>2020/018667</t>
  </si>
  <si>
    <t>P379-Contrato derivado de AM de mantenimiento periódico de la flota de vehículos ligeros de la administración de la JCCM y sus organismos autónomos. Lote 2.2.6 VVA INFANTES</t>
  </si>
  <si>
    <t>000100/2021</t>
  </si>
  <si>
    <t>2020/018674</t>
  </si>
  <si>
    <t>1802TO17SER00156 Transporte escolar provincia Toledo menos de 10 plazas Lote 1 Cursos 2017/2021-Lote 17.</t>
  </si>
  <si>
    <t>000108.1/2018</t>
  </si>
  <si>
    <t>1802TO17SER00156 Transporte escolar provincia Toledo menos de 10 plazas Lote 1 Cursos 2017/2021-Lote 18.</t>
  </si>
  <si>
    <t>000109.1/2018</t>
  </si>
  <si>
    <t>Contrato de suministro de energía eléctrica, en Cuenca Delegación de Bienestar social y edificios dependientes de la misma</t>
  </si>
  <si>
    <t>000109/2021</t>
  </si>
  <si>
    <t>2020/013408</t>
  </si>
  <si>
    <t>1802TO17SER00156 Transporte escolar provincia Toledo menos de 10 plazas Lote 1 Cursos 2017/2021-Lote 19.</t>
  </si>
  <si>
    <t>000110.2/2018</t>
  </si>
  <si>
    <t>000110.4/2018</t>
  </si>
  <si>
    <t>P369-Contrato derivado de AM de mantenimiento periódico de la flota de vehículos ligeros de la administración de la JCCM y sus organismos autónomos. Lote 1.2.2 TOMELLOSO</t>
  </si>
  <si>
    <t>000111/2021</t>
  </si>
  <si>
    <t>2020/018617</t>
  </si>
  <si>
    <t>Contrato basado de suministro de energía eléctrica con destino a residencias de mayores y centros administrativos dependientes de la DP Bienestar Social CR</t>
  </si>
  <si>
    <t>000112/2021</t>
  </si>
  <si>
    <t>2020/013947</t>
  </si>
  <si>
    <t>P378-Contrato derivado de AM de mantenimiento periódico de la flota de vehículos ligeros de la administración de la JCCM y sus organismos autónomos. Lote 2.2.5 PIEDRABUENA</t>
  </si>
  <si>
    <t>000113/2021</t>
  </si>
  <si>
    <t>2020/018673</t>
  </si>
  <si>
    <t>P376-Contrato derivado de AM de mantenimiento periódico de la flota de vehículos ligeros de la administración de la JCCM y sus organismos autónomos. Lote 2.2.3 PUERTOLLANO</t>
  </si>
  <si>
    <t>000114/2021</t>
  </si>
  <si>
    <t>2020/018664</t>
  </si>
  <si>
    <t>Ruta transportes escolar 237 S provincia de Toledo para el curso escolar 2020/2021</t>
  </si>
  <si>
    <t>000117.1/2021</t>
  </si>
  <si>
    <t>2020/015664</t>
  </si>
  <si>
    <t>000117/2021</t>
  </si>
  <si>
    <t>@2020/015664</t>
  </si>
  <si>
    <t>Ruta de transporte escolar 347 S en la provincia de toledo para el curso 2020/2021</t>
  </si>
  <si>
    <t>000120.1/2021</t>
  </si>
  <si>
    <t>2020/018549</t>
  </si>
  <si>
    <t>000120/2021</t>
  </si>
  <si>
    <t>@2020/018549</t>
  </si>
  <si>
    <t>Ruta de transporte escolar 113 S en la provincia de Toledo para el curso 2020/2021</t>
  </si>
  <si>
    <t>000121.1/2021</t>
  </si>
  <si>
    <t>2020/018560</t>
  </si>
  <si>
    <t>000121/2021</t>
  </si>
  <si>
    <t>@2020/018560</t>
  </si>
  <si>
    <t>Servicio de limpieza del edificio sede del Consejo Consultivo de Castilla-La Mancha, desde el 01/02/2021 hasta el 31/01/2022.</t>
  </si>
  <si>
    <t>000129/2021</t>
  </si>
  <si>
    <t>@2020/013367</t>
  </si>
  <si>
    <t>Servicio de Limpieza de la Sede de la Dirección General de Administración Digital, Edificio CIE II</t>
  </si>
  <si>
    <t>000142/2021</t>
  </si>
  <si>
    <t>@2020/016418</t>
  </si>
  <si>
    <t>Contrato derivado del acuerdo marco de limpieza ecológica y retirada selectiva de residuos en edificios sede de la Delegación Provincial de Hacienda y AA.PP en Cuenca.</t>
  </si>
  <si>
    <t>000190/2021</t>
  </si>
  <si>
    <t>@2020/016333</t>
  </si>
  <si>
    <t>Contrato basado Acuerdo Marco de Mantenimiento periódico de la flota de vehículos adscritos a la Delegación Provincial de Bienestar Social (Lote 1.2.5)</t>
  </si>
  <si>
    <t>000229/2021</t>
  </si>
  <si>
    <t>2020/018324</t>
  </si>
  <si>
    <t>Derivado AM Limpieza de edificios dependientes de la D.P. de Fomento en Ciudad Real</t>
  </si>
  <si>
    <t>000232/2021</t>
  </si>
  <si>
    <t>2020/016868</t>
  </si>
  <si>
    <t>1802TO17SER00200 - Transporte escolar cursos 2017/2021 Toledo rutas 10 o más-Lote 5.</t>
  </si>
  <si>
    <t>000247.7/2018</t>
  </si>
  <si>
    <t>2017/003118</t>
  </si>
  <si>
    <t>1802TO17SER00200 - Transporte escolar cursos 2017/2021 Toledo rutas 10 o más-Lote 6.</t>
  </si>
  <si>
    <t>000248.4/2018</t>
  </si>
  <si>
    <t>Limpieza ecológica y retirada selectiva de residuos de los edificios dependientes de la Dirección Provincial de la Consejería de Economía, Empresas y Empleo en Ciudad Real.</t>
  </si>
  <si>
    <t>000253.2/2019</t>
  </si>
  <si>
    <t>2018/011275</t>
  </si>
  <si>
    <t>Limpieza ecológica y retirada selectiva de residuos de los edificios dependientes de la Dirección Provincial de la Consejería de EEE en Cuenca</t>
  </si>
  <si>
    <t>000254.2/2019</t>
  </si>
  <si>
    <t>2018/011402</t>
  </si>
  <si>
    <t>SSCC-Obra para la Reparación de Humedades en el I.E.S. "Castilla" de Guadalajara. Feder CLM 2014-2020.</t>
  </si>
  <si>
    <t>000267.5/2021</t>
  </si>
  <si>
    <t>2020/005069</t>
  </si>
  <si>
    <t>000267/2021</t>
  </si>
  <si>
    <t>@2020/005069#001</t>
  </si>
  <si>
    <t>ruta de transporte escolar 261 S en la provincia de Toledo para el curso 2020/2021</t>
  </si>
  <si>
    <t>000292/2021</t>
  </si>
  <si>
    <t>@2020/019364</t>
  </si>
  <si>
    <t>000295.1/2020</t>
  </si>
  <si>
    <t>2019/009031</t>
  </si>
  <si>
    <t>Ruta de transporte escolar 187 S en la provincia de Toledo para el curso 2020/2021</t>
  </si>
  <si>
    <t>000295/2021</t>
  </si>
  <si>
    <t>@2020/019359</t>
  </si>
  <si>
    <t>Contrato de productos de alimentación para la URR  de Alcohete</t>
  </si>
  <si>
    <t>000298/2021</t>
  </si>
  <si>
    <t>@2020/008764</t>
  </si>
  <si>
    <t>000311/2021</t>
  </si>
  <si>
    <t>000312/2021</t>
  </si>
  <si>
    <t>000313/2021</t>
  </si>
  <si>
    <t>000314/2021</t>
  </si>
  <si>
    <t>000315/2021</t>
  </si>
  <si>
    <t>000316/2021</t>
  </si>
  <si>
    <t>000317/2021</t>
  </si>
  <si>
    <t>Servicio de limpieza y retirada selectiva de residuos en la sede de la Consejería de Educación, Cultura y Deportes</t>
  </si>
  <si>
    <t>000337/2021</t>
  </si>
  <si>
    <t>@2020/017533</t>
  </si>
  <si>
    <t>Ruta de transporte escolar 33 EE en la provincia de Toledo apra el curso 2020/2021</t>
  </si>
  <si>
    <t>000352/2021</t>
  </si>
  <si>
    <t>@2020/019315</t>
  </si>
  <si>
    <t>Contratación del servicio de almacenamiento y distribución de las vacunas anti-Covid-19 de AstraZeneca-Oxford.</t>
  </si>
  <si>
    <t>000365/2021</t>
  </si>
  <si>
    <t>2021/000640</t>
  </si>
  <si>
    <t>Contrato derivado suministro papel ecológico para impresión y escritura Servicios Centrales Consejería B Social</t>
  </si>
  <si>
    <t>000388/2021</t>
  </si>
  <si>
    <t>2021/000519</t>
  </si>
  <si>
    <t>000394/2021</t>
  </si>
  <si>
    <t>000395/2021</t>
  </si>
  <si>
    <t>000396/2021</t>
  </si>
  <si>
    <t>000397/2021</t>
  </si>
  <si>
    <t>Solred - Contrato basado en el acuerdo marco de suministro de combustible de automoción para vehículos de la Delegación Provincial de Desarrollo Sostenible en Toledo</t>
  </si>
  <si>
    <t>000420/2021</t>
  </si>
  <si>
    <t>2020/018200</t>
  </si>
  <si>
    <t>ressa . contrato basado en el acuerdo marco de suministro de combustible de automoción para vehiculos de la delegacion provincial de desarrollo sostenible en Toledo</t>
  </si>
  <si>
    <t>000421/2021</t>
  </si>
  <si>
    <t>2020/021901</t>
  </si>
  <si>
    <t>Sustitución, reparación y ajuste neumáticos en Molina de Aragón</t>
  </si>
  <si>
    <t>000424/2021</t>
  </si>
  <si>
    <t>2020/018495</t>
  </si>
  <si>
    <t>Servicio de limpieza ecológica y retirada selectiva de residuos de la Biblioteca de Castilla-La Mancha</t>
  </si>
  <si>
    <t>000444.1/2019</t>
  </si>
  <si>
    <t>2019/000505</t>
  </si>
  <si>
    <t>Limpieza ecológica, recogida selectiva de residuos de la EAR y limpieza de cristales de centros dependientes de la Consejería de Hacienda y Administraciones Públicas en Toledo</t>
  </si>
  <si>
    <t>000453/2021</t>
  </si>
  <si>
    <t>@2020/011225</t>
  </si>
  <si>
    <t>000495.4/2019</t>
  </si>
  <si>
    <t>CR-AB-18-277. Contrato de servicios para el mantenimiento de firmes en la red de carreteras autonómicas de la  JCCM en la provincia de Albacete.</t>
  </si>
  <si>
    <t>000519.1/2019</t>
  </si>
  <si>
    <t>2018/005584</t>
  </si>
  <si>
    <t>CR-CR-18-298. Contrato de Servicios para el mantenimiento de firmes en la red de carreteras autonómica de la JCCM en la provincia de Ciudad Real</t>
  </si>
  <si>
    <t>000520.1/2019</t>
  </si>
  <si>
    <t>2018/005582</t>
  </si>
  <si>
    <t>CR-CU-18-355. Contrato de Servicios para el mantenimiento de firmes en la red autonómica de la JCCM en la provincia de Cuenca.</t>
  </si>
  <si>
    <t>000521.1/2019</t>
  </si>
  <si>
    <t>2018/005583</t>
  </si>
  <si>
    <t>CR-GU-18-270. contrato de servicios para el mantenimiento de firmes en la red de carreteras autonómicas de la JCCM en la provincia de Guadalajara.</t>
  </si>
  <si>
    <t>000522.2/2019</t>
  </si>
  <si>
    <t>2018/005590</t>
  </si>
  <si>
    <t>Mantenimiento periódico flota de vehículos ligeros</t>
  </si>
  <si>
    <t>000528/2021</t>
  </si>
  <si>
    <t>2020/018488</t>
  </si>
  <si>
    <t>Contrato basado Acuerdo Marco de Mantenimiento periódico de la flota de vehículos adscritos a la Delegación Provincial de Bienestar Social (Lote 1.2.3)</t>
  </si>
  <si>
    <t>000544/2021</t>
  </si>
  <si>
    <t>2020/018256</t>
  </si>
  <si>
    <t>Contrato basado Acuerdo Marco de Mantenimiento periódico de la flota de vehículos adscritos a la Delegación Provincial de Bienestar Social (Lote 1.2.6)</t>
  </si>
  <si>
    <t>000547/2021</t>
  </si>
  <si>
    <t>2020/018325</t>
  </si>
  <si>
    <t>Contrato basado Acuerdo Marco de Mantenimiento periódico de la flota de vehículos adscritos a la Delegación Provincial de Bienestar Social (Lote 2.2.3)</t>
  </si>
  <si>
    <t>000550/2021</t>
  </si>
  <si>
    <t>2020/018346</t>
  </si>
  <si>
    <t>Obras de rehabilitación de las fachadas de la Residencia de Mayores Virgen del Prado de Talavera de la Reina (Toledo).</t>
  </si>
  <si>
    <t>000558/2021</t>
  </si>
  <si>
    <t>@2020/011834#001</t>
  </si>
  <si>
    <t>Contrato basado Acuerdo Marco de Mantenimiento periódico de la flota de vehículos adscritos a la Delegación Provincial de Bienestar Social (Lote 2.2.5)</t>
  </si>
  <si>
    <t>000560/2021</t>
  </si>
  <si>
    <t>2020/018361</t>
  </si>
  <si>
    <t>Contrato basado Acuerdo Marco de Mantenimiento periódico de la flota de vehículos adscritos a la Delegación Provincial de Bienestar Social (Lote 2.2.6)</t>
  </si>
  <si>
    <t>000561/2021</t>
  </si>
  <si>
    <t>2020/018370</t>
  </si>
  <si>
    <t>Servicio de limpieza del centro del respaldo del 112</t>
  </si>
  <si>
    <t>000620/2021</t>
  </si>
  <si>
    <t>@2020/015984</t>
  </si>
  <si>
    <t>1802TO16GSP00005 Gestión servicio público concesión instalación "Campamento juvenil Puente Retama" de Puebla de Don Rodrigo (CR).</t>
  </si>
  <si>
    <t>Contrato de gestion de servicios publicos</t>
  </si>
  <si>
    <t>000655.1/2017</t>
  </si>
  <si>
    <t>2016/014135</t>
  </si>
  <si>
    <t>Revisión, actualización y adaptación de la legislación urbanística de Castilla-La Mancha a los objetivos de desarrollo sostenible 2030 y a la Agenda Urbana Española.</t>
  </si>
  <si>
    <t>000696/2021</t>
  </si>
  <si>
    <t>@2020/000233</t>
  </si>
  <si>
    <t>SSCC-Redacción Proyecto a partir de Anteproy.+Ejecución Obras. Construcción de 8+0 uds.+SS.CC. 1ª y 2ª Fases del I.E.S.O. Nº 1 en Avda. Río Tajo de YELES (TO). FEDER CLM 2014-2020.</t>
  </si>
  <si>
    <t>000730/2021</t>
  </si>
  <si>
    <t>@2020/010459#001</t>
  </si>
  <si>
    <t>Suministro de papel ecológico para impresión y escritura (01-03 a 31-08-2021)</t>
  </si>
  <si>
    <t>000756/2021</t>
  </si>
  <si>
    <t>2021/000896</t>
  </si>
  <si>
    <t>Gu. Mantenimiento Integral del Museo Provincial de Guadalajara</t>
  </si>
  <si>
    <t>000767/2021</t>
  </si>
  <si>
    <t>@2021/000170</t>
  </si>
  <si>
    <t>Contrato Derivado de AM de Suministro de papel ecológico para impresión y escritura durante el periodo comprendido entre el 1 de marzo de 2021 y el 31 de diciembre de 2021</t>
  </si>
  <si>
    <t>000773/2021</t>
  </si>
  <si>
    <t>2021/001174</t>
  </si>
  <si>
    <t>Contrato basado en el AM de mantenimiento periódico de la flota de vehículos adscritos a la D.P. de Agricultura, Agua y D.R. de Cuenca lote 1.3.7 Cañete</t>
  </si>
  <si>
    <t>000778/2021</t>
  </si>
  <si>
    <t>2021/000780</t>
  </si>
  <si>
    <t>Contrato basado en el AM de mantenimiento periódico de la flota de vehículos adscritos a la D.P. de Agricultura, Agua y D.R. de Cuenca lote 1.3.8 Landete</t>
  </si>
  <si>
    <t>000789/2021</t>
  </si>
  <si>
    <t>2021/000781</t>
  </si>
  <si>
    <t>Servicio de limpieza en centros COEX de la Delegación Provincial de la Consejería de Fomento en Toledo</t>
  </si>
  <si>
    <t>000817/2021</t>
  </si>
  <si>
    <t>2020/015574</t>
  </si>
  <si>
    <t>Servicios de nuevos desarrollos y mantenimiento de la Plataforma de gestión educativa Delphos, Papás y Tiké de la JCCM, cofinanciado con fondos Feder (2021 - 2027)</t>
  </si>
  <si>
    <t>000819/2021</t>
  </si>
  <si>
    <t>@2020/016505</t>
  </si>
  <si>
    <t>Procedimiento de licitación con negociación</t>
  </si>
  <si>
    <t>Servicios sociales personalísimos de plazas de atención residencial y permanencia definitiva para personas mayores.Centro "Santo Cristo de Santa Ana" Villafranca de los Caballeros(TO)</t>
  </si>
  <si>
    <t>000823/2021</t>
  </si>
  <si>
    <t>@2020/007617</t>
  </si>
  <si>
    <t>167</t>
  </si>
  <si>
    <t>f</t>
  </si>
  <si>
    <t>Cuando se trate de contratos de servicios sociales personalísimos que tengan por una de sus características determinantes el arraigo de la persona en el entorno de atención social, siempre que el objeto del contrato consista en dotar de continuidad en la atención a las personas que ya eran beneficiarias de dicho servicio</t>
  </si>
  <si>
    <t>1701TO18GSP00003 Transporte zonal Serranía Alta-Alcarria VCM-102 de Cuenca.</t>
  </si>
  <si>
    <t>000824.1/2018</t>
  </si>
  <si>
    <t>2018/000108</t>
  </si>
  <si>
    <t>000824.2/2018</t>
  </si>
  <si>
    <t>Adaptación del Sistema de Información de Vigilancia Epidemiológica EPISCAM a la situación actual de gestión de la pandemia y requisitos del Ministerio de Sanidad.</t>
  </si>
  <si>
    <t>000864/2021</t>
  </si>
  <si>
    <t>2021/000770</t>
  </si>
  <si>
    <t>AB-Suministro de 3196 garrafas de gel hidroalcohólico para los centros docentes de la provincia de Albacete</t>
  </si>
  <si>
    <t>000865/2021</t>
  </si>
  <si>
    <t>@2020/016633</t>
  </si>
  <si>
    <t>1701TO18GSP00004 Transporte zonal Señorío Molina (VCM-101).</t>
  </si>
  <si>
    <t>000876.1/2018</t>
  </si>
  <si>
    <t>2018/000107</t>
  </si>
  <si>
    <t>Diseño, construcción, montaje, desmontaje y servicios del stand institucional de la Consejería de Agricultura, Agua y Desarrollo Rural en la Feria Salón Gourmets 2020</t>
  </si>
  <si>
    <t>000878.3/2020</t>
  </si>
  <si>
    <t>2019/024563</t>
  </si>
  <si>
    <t>Contrato basado en el AM de mantenimiento periódico de la flota de vehículos adscritos a la D.P. de Agricultura, Agua y D.R. de Cuenca lote 1.3.12 Belmonte</t>
  </si>
  <si>
    <t>000914/2021</t>
  </si>
  <si>
    <t>2021/000789</t>
  </si>
  <si>
    <t>Contrato basado en el AM de mantenimiento periódico de la flota de vehículos adscritos a la D.P. de Agricultura, Agua y D.R. de Cuenca - lote 1.3.2. San Clemente</t>
  </si>
  <si>
    <t>000922/2021</t>
  </si>
  <si>
    <t>2021/000768</t>
  </si>
  <si>
    <t>Contrato basado en el AM de mantenimiento periódico de la flota de vehículos adscritos a la D.P. de Agricultura, Agua y D.R. de Cuenca - lote 1.3.3 Motilla del Palancar</t>
  </si>
  <si>
    <t>000924/2021</t>
  </si>
  <si>
    <t>2021/000774</t>
  </si>
  <si>
    <t>Contrato basado en el AM de mantenimiento periódico de la flota de vehículos adscritos a la D.P. de Agricultura, Agua y D.R. de Cuenca lote 1.3.5 Priego</t>
  </si>
  <si>
    <t>000937/2021</t>
  </si>
  <si>
    <t>2021/000778</t>
  </si>
  <si>
    <t>Suministro de combustible a vehículos adscritos a la Consejería de Economía, Empresas y Empleo derivado de Acuerdo Marco 2018/00363</t>
  </si>
  <si>
    <t>000939/2021</t>
  </si>
  <si>
    <t>2021/000933</t>
  </si>
  <si>
    <t>Sustitución, reparación y ajuste de neumáticos, lote 2.3.2 San Clemente, basado en el AM de mantenimiento periódico de la flota de vehículos de la JCCM y OO.AA.</t>
  </si>
  <si>
    <t>000961/2021</t>
  </si>
  <si>
    <t>2021/000973</t>
  </si>
  <si>
    <t>Migración sistema  gestión  instalaciones electromecánicas  climatización y monitorización del sistema  protección contra incendios edificio de Paseo Cristo de la Vega, s/n</t>
  </si>
  <si>
    <t>000967/2021</t>
  </si>
  <si>
    <t>@2020/011490</t>
  </si>
  <si>
    <t>Obras de rehabilitación RM "La Paz" Salobre</t>
  </si>
  <si>
    <t>000974/2021</t>
  </si>
  <si>
    <t>@2020/013962#001</t>
  </si>
  <si>
    <t>Sustitución, reparación y ajuste de neumáticos, lote 2.3.3 Motilla del Palancar, basado en el AM de mantenimiento periódico de la flota de vehículos de la JCCM y OO.AA.</t>
  </si>
  <si>
    <t>000993/2021</t>
  </si>
  <si>
    <t>2021/001008</t>
  </si>
  <si>
    <t>Sustitución, reparación y ajuste de neumáticos, lote 2.3.4 Tarancón, basado en el AM de mantenimiento periódico de la flota de vehículos de la JCCM y OO.AA.</t>
  </si>
  <si>
    <t>000995/2021</t>
  </si>
  <si>
    <t>2021/001010</t>
  </si>
  <si>
    <t>SUMINISTRO DE PAPEL ECOLÓGICO en contrato Derivado de AM 2018/012898 Lote 3, para la Delegación Provincial de Educación, Cultura y Deportes de Cuenca de 317 cajas.</t>
  </si>
  <si>
    <t>000999/2021</t>
  </si>
  <si>
    <t>2021/001438</t>
  </si>
  <si>
    <t>Sustitución, reparación y ajuste de neumáticos, lote 2.3.10 Huete, basado en el AM de mantenimiento periódico de la flota de vehículos de la JCCM y OO.AA.</t>
  </si>
  <si>
    <t>001000/2021</t>
  </si>
  <si>
    <t>2021/001272</t>
  </si>
  <si>
    <t>Sustitución, reparación y ajuste de neumáticos, lote 2.3.5 Priego, basado en el AM de mantenimiento periódico de la flota de vehículos de la JCCM y OO.AA.</t>
  </si>
  <si>
    <t>001003/2021</t>
  </si>
  <si>
    <t>2021/001228</t>
  </si>
  <si>
    <t>Sustitución, reparación y ajuste de neumáticos, lote 2.3.7 Cañete, basado en el AM de mantenimiento periódico de la flota de vehículos de la JCCM y OO.AA.</t>
  </si>
  <si>
    <t>001008/2021</t>
  </si>
  <si>
    <t>2021/001256</t>
  </si>
  <si>
    <t>Sustitución, reparación y ajuste de neumáticos, lote 2.3.8 Landete, basado en el AM de mantenimiento periódico de la flota de vehículos de la JCCM y OO.AA.</t>
  </si>
  <si>
    <t>001011/2021</t>
  </si>
  <si>
    <t>2021/001258</t>
  </si>
  <si>
    <t>Contrato basado en el AM de mantenimiento periódico de la flota de vehículos adscritos a la D.P. de Agricultura, Agua y D.R. de Cuenca lote 1.3.4 Tarancon</t>
  </si>
  <si>
    <t>001016/2021</t>
  </si>
  <si>
    <t>2021/000777</t>
  </si>
  <si>
    <t>Contrato basado en el AM de mantenimiento periódico de la flota de vehículos adscritos a la D.P. de Agricultura, Agua y D.R. de Cuenca lote 1.3.10 Huete</t>
  </si>
  <si>
    <t>001021/2021</t>
  </si>
  <si>
    <t>2021/000783</t>
  </si>
  <si>
    <t>Contrato basado en el AM de mantenimiento periódico de la flota de vehículos adscritos a la D.P. de Agricultura, Agua y D.R. de Cuenca lote 1.3.11 Villares del Saz</t>
  </si>
  <si>
    <t>001024/2021</t>
  </si>
  <si>
    <t>2021/000786</t>
  </si>
  <si>
    <t>Contrato basado en acuerdo marco de suministro de papel para el ejercicio 2021 de la Delegación Provincial de Sanidad de Albacete.</t>
  </si>
  <si>
    <t>001043/2021</t>
  </si>
  <si>
    <t>2021/000709</t>
  </si>
  <si>
    <t>Contrato de emergencia para el suministro de 497.000 guantes de nitrilo para el personal de los Centros Residenciales de la Consejería de Bienestar Social</t>
  </si>
  <si>
    <t>001045/2021</t>
  </si>
  <si>
    <t>2021/001650</t>
  </si>
  <si>
    <t>Ruta de transporte escolar 337 S en la provincia de Toledo para el curso 2020/2021</t>
  </si>
  <si>
    <t>001056/2021</t>
  </si>
  <si>
    <t>@2021/000267</t>
  </si>
  <si>
    <t>ruta de transporte escolar 350 S en la provincia de Toledo para el curso 2020/2021</t>
  </si>
  <si>
    <t>001057/2021</t>
  </si>
  <si>
    <t>@2021/000522</t>
  </si>
  <si>
    <t>ruta de transporte escolar 319 S en la provincia de toledo para el curso escolar 2020/2021</t>
  </si>
  <si>
    <t>001061/2021</t>
  </si>
  <si>
    <t>@2021/000516</t>
  </si>
  <si>
    <t>Contrato de emergencia para el suministro de 3.700 buzos, 3.000 batas desechables, 11.000 gorros, 30.000 calzas y 66.000 manguitos para personal de la Consejería de Bienestar Social</t>
  </si>
  <si>
    <t>001070/2021</t>
  </si>
  <si>
    <t>2021/001669</t>
  </si>
  <si>
    <t>Servicio control de 1er nivel (auditoría), para la realización de las verificaciones previstas en el art.125 del R(UE) nº 1303/2013, respecto al proyecto Interreg-Europe</t>
  </si>
  <si>
    <t>001075/2021</t>
  </si>
  <si>
    <t>@2020/018033</t>
  </si>
  <si>
    <t>Contrato de Emergencia para el suministro de 80.000 mascarillas quirúrgicas IIR TQM03 para el personal de los centros residenciales de la Consejería de Bienestar Social</t>
  </si>
  <si>
    <t>001077/2021</t>
  </si>
  <si>
    <t>2021/001685</t>
  </si>
  <si>
    <t>Contrato de emergencia para el suministro de 101.000 mascarillas FFP2, 300 botes de 500 ml de gel hidroalcohólico, 200 garrafas de 5 litros de gel hidroalcohólico y 200 pantallas de protección</t>
  </si>
  <si>
    <t>001079/2021</t>
  </si>
  <si>
    <t>2021/001687</t>
  </si>
  <si>
    <t>Contratación del suministro de jeringas y agujas para la administración de vacunas frente al COVID-19 en Castilla-La Mancha</t>
  </si>
  <si>
    <t>001084/2021</t>
  </si>
  <si>
    <t>2021/001695</t>
  </si>
  <si>
    <t>1802TO18SER00146 Lote 1 Red Proy coord. con med pres D F G sup D F G med ampliación sust par CEIP Andrés Arango-Velada (Toledo).</t>
  </si>
  <si>
    <t>001136.1/2018</t>
  </si>
  <si>
    <t>2018/004516</t>
  </si>
  <si>
    <t>CR-TO-18-332. Contrato de servicios para el mantenimiento de firmes en la red de carreteras autonómica de la JCCM en la provincia de Toledo.</t>
  </si>
  <si>
    <t>001167.1/2019</t>
  </si>
  <si>
    <t>2018/005585</t>
  </si>
  <si>
    <t>1802TO17SER00107 Servicio de acompañantes del transporte escolar en CLM para cursos 2017-2018 y 2018-2019.</t>
  </si>
  <si>
    <t>001247.4/2017</t>
  </si>
  <si>
    <t>2017/002294</t>
  </si>
  <si>
    <t>Limpieza y retirada selectiva de residuos de los edificios dependientes de la Dirección Provincial de la Consejería de Economía, Empresas y Empleo en Toledo (OOEE y otros)</t>
  </si>
  <si>
    <t>001373.3/2018</t>
  </si>
  <si>
    <t>2018/010926</t>
  </si>
  <si>
    <t>Diseño, construcción, montaje, desmontaje y servicios stand institucional de la Consejería de Agricultura, Agua y Desarrollo Rural en la feria Alimentaria Barcelona 2020</t>
  </si>
  <si>
    <t>001890.2/2020</t>
  </si>
  <si>
    <t>2019/024717</t>
  </si>
  <si>
    <t>Contrato derivado con RESSA para el suministro de combustible de los vehículos adscritos a la Consejería de Sanidad en Toledo</t>
  </si>
  <si>
    <t>002575/2021</t>
  </si>
  <si>
    <t>2021/000836</t>
  </si>
  <si>
    <t>Contrato derivado con SOLRED para el suministro de combustible para los vehículos adscritos a la Delegación Provincial de la Consejería de Sanidad en Toledo</t>
  </si>
  <si>
    <t>002577/2021</t>
  </si>
  <si>
    <t>2021/000839</t>
  </si>
  <si>
    <t>Contrato de servicio de limpieza del comedor escolar del CEIP "Ramón y Cajal" de Cuenca</t>
  </si>
  <si>
    <t>002592/2021</t>
  </si>
  <si>
    <t>@2020/017210</t>
  </si>
  <si>
    <t>Suministro de energía eléctrica con certificado de origen renovable en el Centro de Tratamiento de Drogodependientes "El Alba" en el período 2021-2023</t>
  </si>
  <si>
    <t>002618/2021</t>
  </si>
  <si>
    <t>2021/000534</t>
  </si>
  <si>
    <t>BAM Mantenimiento General Edificios e Instalaciones</t>
  </si>
  <si>
    <t>002625/2021</t>
  </si>
  <si>
    <t>@2021/000263</t>
  </si>
  <si>
    <t>contrato luz cocheras monescillo</t>
  </si>
  <si>
    <t>002626/2021</t>
  </si>
  <si>
    <t>2021/001334</t>
  </si>
  <si>
    <t>sustitución, reparación y ajuste de neumáticos de la Delegación de Servicios de la JCCM en Molina de Aragón (Guadalajara).</t>
  </si>
  <si>
    <t>002629/2021</t>
  </si>
  <si>
    <t>2020/018640</t>
  </si>
  <si>
    <t>Contrato Basado de Mantenimiento de Edificios e Instalaciones</t>
  </si>
  <si>
    <t>002667/2021</t>
  </si>
  <si>
    <t>@2020/016936</t>
  </si>
  <si>
    <t>Seguro de defensa jurídica, en juicios civiles y/o penales, del personal docente de centros de titularidad pública y centros concertados de CLM</t>
  </si>
  <si>
    <t>002757/2021</t>
  </si>
  <si>
    <t>@2020/012140</t>
  </si>
  <si>
    <t>Revisiones periódicas del motor y anejos vehículos de la Delegación de Servicios de Molina de Aragón (Guadalajara)</t>
  </si>
  <si>
    <t>002796/2021</t>
  </si>
  <si>
    <t>2020/018212</t>
  </si>
  <si>
    <t>Obras de reforma del local destinado a Oficina de Orientación, Formación y Empleo en Puertollano</t>
  </si>
  <si>
    <t>002805/2021</t>
  </si>
  <si>
    <t>@2020/014937#001</t>
  </si>
  <si>
    <t>Servicio de Mantenimiento de aparatos elevadores en distintos edificios sede de la Consejería de Hacienda y Administraciones Públicas</t>
  </si>
  <si>
    <t>002831/2021</t>
  </si>
  <si>
    <t>@2021/000299</t>
  </si>
  <si>
    <t>Contrato basado en acuerdo marco de mantenimiento de ascensores y elevadores de la Delegación Provincial de Sanidad de Albacete para el periodo 2021-22-23.</t>
  </si>
  <si>
    <t>002834/2021</t>
  </si>
  <si>
    <t>@2020/018214</t>
  </si>
  <si>
    <t>Contrato basado derivado de acuerdo marco de calefacción y aire acondicionado.</t>
  </si>
  <si>
    <t>002836/2021</t>
  </si>
  <si>
    <t>@2020/018064</t>
  </si>
  <si>
    <t>Sustitución, reparación y ajuste de neumáticos de los vehículos de la Delegación Provincial de Cuenca</t>
  </si>
  <si>
    <t>002856/2021</t>
  </si>
  <si>
    <t>@2020/018629</t>
  </si>
  <si>
    <t>Arrendamiento sin opción de compra de 6 equipos multifuncionales de impresión, copia y escáner y mantenimiento de 12 equipos propios, para D.P Desarrollo Sostenible de C. Real</t>
  </si>
  <si>
    <t>002883/2021</t>
  </si>
  <si>
    <t>@2020/008678</t>
  </si>
  <si>
    <t>002887/2021</t>
  </si>
  <si>
    <t>002888/2021</t>
  </si>
  <si>
    <t>002889/2021</t>
  </si>
  <si>
    <t>Basado de suministro de energía eléctrica de origen renovable en CUPS de la Delegación Provincial de Hacienda y AA.PP. de Guadalajara</t>
  </si>
  <si>
    <t>002897/2021</t>
  </si>
  <si>
    <t>2021/000487</t>
  </si>
  <si>
    <t>Servicio de conserjería para el edificio sede de la Dirección General de Administración Digital (CIE II)</t>
  </si>
  <si>
    <t>002898/2021</t>
  </si>
  <si>
    <t>@2020/018641</t>
  </si>
  <si>
    <t>Limpieza sede desarrollo gu</t>
  </si>
  <si>
    <t>002900/2021</t>
  </si>
  <si>
    <t>@2020/018517</t>
  </si>
  <si>
    <t>Revisiones periódicas del motor y anjeos vehículos de la Delegación Provincial de Guadalajara</t>
  </si>
  <si>
    <t>002918/2021</t>
  </si>
  <si>
    <t>@2020/018199</t>
  </si>
  <si>
    <t>Sustitución, reparación y ajuste de neumáticos vehículos Delegación Provincial de Guadalajara.</t>
  </si>
  <si>
    <t>002919/2021</t>
  </si>
  <si>
    <t>@2020/018564</t>
  </si>
  <si>
    <t>GU. Suministro papel ecológico Delegación Provincial 2020</t>
  </si>
  <si>
    <t>002957/2021</t>
  </si>
  <si>
    <t>@2021/001720</t>
  </si>
  <si>
    <t>Contrato de emergencia de los servicios de 40 plazas residenciales para la atención de personas afectadas por el COVID-19 en la Residencia de Mayores VILLACAÑAS en Villacañas (Toledo)</t>
  </si>
  <si>
    <t>003011/2021</t>
  </si>
  <si>
    <t>2021/002310</t>
  </si>
  <si>
    <t>003177/2021</t>
  </si>
  <si>
    <t>2020/018009</t>
  </si>
  <si>
    <t>003181/2021</t>
  </si>
  <si>
    <t>2020/018437</t>
  </si>
  <si>
    <t>LOTE 2.5.5 MADRIDEJOS. Sustitucion, reparacion y ajuste neumaticos</t>
  </si>
  <si>
    <t>003182/2021</t>
  </si>
  <si>
    <t>2020/018440</t>
  </si>
  <si>
    <t>LOTE 2.5..6 OCAÑA. Sustitucion, reparacion y ajuste neumaticos</t>
  </si>
  <si>
    <t>003184/2021</t>
  </si>
  <si>
    <t>2020/018442</t>
  </si>
  <si>
    <t>003186/2021</t>
  </si>
  <si>
    <t>2020/018443</t>
  </si>
  <si>
    <t>CV-TO-20-252 Redacción del proyecto de construcción de la variante de la CM-4011 en Fuensalida y Portillo de Toledo</t>
  </si>
  <si>
    <t>003201/2021</t>
  </si>
  <si>
    <t>@2020/013394</t>
  </si>
  <si>
    <t>Contrato de emergencia de los servicios de 40 plazas residenciales para la atención de personas afectadas por el COVID-19 en la Residencia de Mayores EMERA en Guadalajara</t>
  </si>
  <si>
    <t>003210/2021</t>
  </si>
  <si>
    <t>2021/002492</t>
  </si>
  <si>
    <t>Contrato basado neumáticos vehículos ligeros Fomento Albacete ubicados en Talleres y Parque de Maquinaria de Albacete (Lote: 2.1.1)</t>
  </si>
  <si>
    <t>003212/2021</t>
  </si>
  <si>
    <t>@2020/017963</t>
  </si>
  <si>
    <t>Contratación  servicio de direccion de obra,  ejecución y coordinación de seguridad y salud de la  reforma y acondicionamiento de  la planta 1 de la R. M. Las Hoces</t>
  </si>
  <si>
    <t>003223/2021</t>
  </si>
  <si>
    <t>@2020/016730</t>
  </si>
  <si>
    <t>Suministro de energía eléctrica para los edificios dependientes de la Delegación Provincial de la Consejería de Economía, Empresas y Empleo en Guadalajara</t>
  </si>
  <si>
    <t>003230/2021</t>
  </si>
  <si>
    <t>2021/000245</t>
  </si>
  <si>
    <t>Energía eléctrica en E. I. "El Torreón" de Alcázar de San Juan.</t>
  </si>
  <si>
    <t>003231/2021</t>
  </si>
  <si>
    <t>2021/002108</t>
  </si>
  <si>
    <t>Contrato basado servicio de mantenimiento vehículos ligeros Fomento AB ubicados en Talleres y Parque de Maquinaria de Albacete (Lote: 1.1.1.)</t>
  </si>
  <si>
    <t>003232/2021</t>
  </si>
  <si>
    <t>@2020/017990</t>
  </si>
  <si>
    <t>Ruta de transporte escolar 111 S en la provincia de toledo para el curso 2020/2021</t>
  </si>
  <si>
    <t>003233.1/2021</t>
  </si>
  <si>
    <t>2020/018516</t>
  </si>
  <si>
    <t>003233/2021</t>
  </si>
  <si>
    <t>@2020/018516</t>
  </si>
  <si>
    <t>Sustitución, reparación y ajustes de neumáticos de los vehículos en la Delegación de Toledo</t>
  </si>
  <si>
    <t>003234/2021</t>
  </si>
  <si>
    <t>@2020/019719</t>
  </si>
  <si>
    <t>Sustitución, reparación y ajustes de neumáticos de los vehículos de la Presidencia de la Junta de Comunidades de Castilla-La Mancha</t>
  </si>
  <si>
    <t>003235/2021</t>
  </si>
  <si>
    <t>@2020/019722</t>
  </si>
  <si>
    <t>Lote 1.5.6 Ocaña. Mantenimiento vehiculos revisiones periodicas del motor y anejos</t>
  </si>
  <si>
    <t>003236/2021</t>
  </si>
  <si>
    <t>2020/018076</t>
  </si>
  <si>
    <t>Lote 1.5.7 Los Yebenes. Mantenimiento vehiculos revisiones periodicas del motor y anejos</t>
  </si>
  <si>
    <t>003237/2021</t>
  </si>
  <si>
    <t>2020/018081</t>
  </si>
  <si>
    <t>Loote 1.5.8 Belvis de la Jara. Mantenimiento vehiculos revisiones periodicas del motor y anejos</t>
  </si>
  <si>
    <t>003238/2021</t>
  </si>
  <si>
    <t>2020/018083</t>
  </si>
  <si>
    <t>003239/2021</t>
  </si>
  <si>
    <t>2020/018100</t>
  </si>
  <si>
    <t>Lote 1.5.10 Los Navalmorales. Mantenimiento vehiculos revisiones periodicas del motor y anejos</t>
  </si>
  <si>
    <t>003240/2021</t>
  </si>
  <si>
    <t>2020/018105</t>
  </si>
  <si>
    <t>003241/2021</t>
  </si>
  <si>
    <t>2020/018436</t>
  </si>
  <si>
    <t>Revisiones periódicas del motor y anejos de los vehículos de la Presidencia de la JCCM</t>
  </si>
  <si>
    <t>003242/2021</t>
  </si>
  <si>
    <t>@2020/018506</t>
  </si>
  <si>
    <t>Contrato basado en acuerdo marco mantenimiento vehículo (motor, Villarrobledo-San Clemente). Lote 1.3.2.</t>
  </si>
  <si>
    <t>003244/2021</t>
  </si>
  <si>
    <t>2020/018703</t>
  </si>
  <si>
    <t>LOTE 2.5.9 galvez. Sustitucion, reparacion y ajuste neumaticos</t>
  </si>
  <si>
    <t>003245/2021</t>
  </si>
  <si>
    <t>2020/018448</t>
  </si>
  <si>
    <t>LOTE 2.5.10 Los Navalmorales. Sustitucion, reparacion y ajuste neumaticos</t>
  </si>
  <si>
    <t>003246/2021</t>
  </si>
  <si>
    <t>2020/018451</t>
  </si>
  <si>
    <t>LOTE 2.5.8 Belvis de la Jara. Sustitucion, reparacion y ajuste neumaticos</t>
  </si>
  <si>
    <t>003247/2021</t>
  </si>
  <si>
    <t>2020/018445</t>
  </si>
  <si>
    <t>P368-Contrato derivado de AM de mantenimiento periódico de la flota de vehículos ligeros de la administración de la JCCM y sus organismos autónomos. Lote 1.2.1 CIUDAD REAL</t>
  </si>
  <si>
    <t>003248/2021</t>
  </si>
  <si>
    <t>@2021/000411</t>
  </si>
  <si>
    <t>P374-Contrato derivado de AM de mantenimiento periódico de la flota de vehículos ligeros de la administración de la JCCM y sus organismos autónomos. Lote 2.2.1 CIUDAD REAL</t>
  </si>
  <si>
    <t>003249/2021</t>
  </si>
  <si>
    <t>@2021/000417</t>
  </si>
  <si>
    <t>Revisiones periódicas del motor y anejos de los vehículos de la Delegación de Toledo</t>
  </si>
  <si>
    <t>003250/2021</t>
  </si>
  <si>
    <t>@2020/018489</t>
  </si>
  <si>
    <t>Sustitución, reparación y ajuste de neumáticos vehículo Delegación Provincial de Albacete</t>
  </si>
  <si>
    <t>003251/2021</t>
  </si>
  <si>
    <t>@2020/018514</t>
  </si>
  <si>
    <t>Contrato basado derivado de acuerdo marco de mantenimiento de jardín interior de la Delegación Provincial de Sanidad de Albacete.</t>
  </si>
  <si>
    <t>003252/2021</t>
  </si>
  <si>
    <t>@2020/018228</t>
  </si>
  <si>
    <t>Contrato basado en acuerdo marco de mantenimiento vehículos (motor Elche Sierra).Lote 1.1.4.</t>
  </si>
  <si>
    <t>003253/2021</t>
  </si>
  <si>
    <t>2020/018680</t>
  </si>
  <si>
    <t>Contrato basado en acuerdo marco de mantenimiento de vehículos (motor Casas Ibañez). Lote 1.1.5.</t>
  </si>
  <si>
    <t>003254/2021</t>
  </si>
  <si>
    <t>2020/018683</t>
  </si>
  <si>
    <t>Revisiones periódicas del motor y anejos vehículos de la Delegación de la JCCM en Ciudad Real</t>
  </si>
  <si>
    <t>003255/2021</t>
  </si>
  <si>
    <t>@2020/018155</t>
  </si>
  <si>
    <t>ruta de transporte escolar 188 S en la provincia de Toledo para el curso 2020/2021</t>
  </si>
  <si>
    <t>003267/2021</t>
  </si>
  <si>
    <t>@2020/019361</t>
  </si>
  <si>
    <t>SSCC-Obra para la Sustitución del Centro de Educación Especial "Cruz de Mayo" en Carretera de Jaén, nº 8 en HELLÍN (Albacete). Feder CLM 2014-2020.</t>
  </si>
  <si>
    <t>003268/2021</t>
  </si>
  <si>
    <t>@2020/012525#001</t>
  </si>
  <si>
    <t>Revisiones periódicas del motor y anejos en la Delegación de Servicios de Talavera de la Reina (Toledo)</t>
  </si>
  <si>
    <t>003310/2021</t>
  </si>
  <si>
    <t>@2020/018433</t>
  </si>
  <si>
    <t>Sustitución, reparación y ajustes de neumáticos de los vehículos en la Delegación de Servicios de Talavera de la Reina (Toledo)</t>
  </si>
  <si>
    <t>003312/2021</t>
  </si>
  <si>
    <t>@2020/019718</t>
  </si>
  <si>
    <t>Revisiones periódicas del motor y anejos vehículos Delegación Provincial de la JCCM en Cuenca</t>
  </si>
  <si>
    <t>003313/2021</t>
  </si>
  <si>
    <t>@2020/018175</t>
  </si>
  <si>
    <t>Ruta de transporte escolar 109 S en la provincia de Toledo para el curso escolar 2020/21</t>
  </si>
  <si>
    <t>003321.1/2021</t>
  </si>
  <si>
    <t>2020/018509</t>
  </si>
  <si>
    <t>003321/2021</t>
  </si>
  <si>
    <t>@2020/018509</t>
  </si>
  <si>
    <t>Sustitución, reparación y ajuste de neumáticos vehículo Delegación Provincial de Ciudad Real</t>
  </si>
  <si>
    <t>003363/2021</t>
  </si>
  <si>
    <t>@2020/018591</t>
  </si>
  <si>
    <t>Revisiones periódicas del motor y anejos vehículos de la Delegación de la JCCM en Albacete.</t>
  </si>
  <si>
    <t>003375/2021</t>
  </si>
  <si>
    <t>@2020/018101</t>
  </si>
  <si>
    <t>1.2.3 PUERTOLLANO  Revisiones Periódicas de Motor y Anejos AM Mantenimiento periódico de la flota de vehículos</t>
  </si>
  <si>
    <t>003408/2021</t>
  </si>
  <si>
    <t>2021/002246</t>
  </si>
  <si>
    <t>Servicios de soporte y mantenimiento de la Plataforma CESAR y la migración de formularios a la nueva ventanilla corporativa de la JCCM, cofinanciado con fondos Feder</t>
  </si>
  <si>
    <t>003416/2021</t>
  </si>
  <si>
    <t>@2020/007093</t>
  </si>
  <si>
    <t>1.2.2. TOMELLOSO. Revisiones periódicas de motor y anejos AM Mantenimiento periódico de la flota de vehículos</t>
  </si>
  <si>
    <t>003423/2021</t>
  </si>
  <si>
    <t>2021/002259</t>
  </si>
  <si>
    <t>1.2.5. Piedrabuena. Revisiones periódicas de motor y anejos. Basado en acuerdo marco de mantenimiento periódico de la flota de vehículos ligeros de la JCCM</t>
  </si>
  <si>
    <t>003425/2021</t>
  </si>
  <si>
    <t>2021/002421</t>
  </si>
  <si>
    <t>1.2.6. Villanueva de los Infantes. Revisiones periódicas de motor y anejos. Basado en acuerdo marco de mantenimiento periódico de la flota de vehículos ligeros de la JCCM</t>
  </si>
  <si>
    <t>003429/2021</t>
  </si>
  <si>
    <t>2021/002425</t>
  </si>
  <si>
    <t>1.2.7. Alcázar de San Juan. Revisiones periódicas de motor y anejos. Basado en acuerdo marco de mantenimiento periódico de la flota de vehículos ligeros de la JCCM</t>
  </si>
  <si>
    <t>003431/2021</t>
  </si>
  <si>
    <t>2021/002427</t>
  </si>
  <si>
    <t>Contrato basado en acuerdo marco mantenimiento vehículos(neumaticos Elche Sierra).Lote 2.1.4.</t>
  </si>
  <si>
    <t>003438/2021</t>
  </si>
  <si>
    <t>2020/018713</t>
  </si>
  <si>
    <t>Contrato basado en acuerdo marco mantenimiento vehículos (neumáticos San Clemente, Villarrobledo). Lote 2.3.2.</t>
  </si>
  <si>
    <t>003439/2021</t>
  </si>
  <si>
    <t>2020/018718</t>
  </si>
  <si>
    <t>Suministro de papel A3 y A4 para impresión y escritura, mediante entregas parciales</t>
  </si>
  <si>
    <t>003484/2021</t>
  </si>
  <si>
    <t>2021/001860</t>
  </si>
  <si>
    <t>Sustitución, reparación y ajuste de neumáticos, lote 2.3.11 Villares del Saz, basado en el AM de mantenimiento periódico de la flota de vehículos de la JCCM y OO.AA.</t>
  </si>
  <si>
    <t>003485/2021</t>
  </si>
  <si>
    <t>2021/001315</t>
  </si>
  <si>
    <t>Sustitución, reparación y ajuste de neumáticos, lote 2.3.12 Belmonte, basado en el AM de mantenimiento periódico de la flota de vehículos de la JCCM y OO.AA.</t>
  </si>
  <si>
    <t>003486/2021</t>
  </si>
  <si>
    <t>2021/001319</t>
  </si>
  <si>
    <t>Mantenimiento Integral de los edificios depedientes de la Presidencia de la JCCM en la Provincia de Toledo.</t>
  </si>
  <si>
    <t>003487/2021</t>
  </si>
  <si>
    <t>@2021/000408</t>
  </si>
  <si>
    <t>1.2.4. VALDEPEÑAS. Revisiones periódicas de motor y anejos AM Mantenimiento periódico de la flota de vehículos</t>
  </si>
  <si>
    <t>003488/2021</t>
  </si>
  <si>
    <t>2021/002261</t>
  </si>
  <si>
    <t>Contrato Limpieza edificios dependientes Del. Agric. AB derivado del Acuerdo Marco de homologación de los Servicios de Limpieza Ecológica y Retirada Selectiva de Residuos JCCM</t>
  </si>
  <si>
    <t>003520/2021</t>
  </si>
  <si>
    <t>@2020/015087</t>
  </si>
  <si>
    <t>2.2.2. Tomelloso. Contrato Basado en el Acuerdo Marco de mantenimiento periódico de la flota de vehículos ligeros de la JCCM</t>
  </si>
  <si>
    <t>003521/2021</t>
  </si>
  <si>
    <t>2021/002458</t>
  </si>
  <si>
    <t>2.2.3. Puertollano. Contrato basado neumáticos. Acuerdo Marco de mantenimiento periódico de la flota de vehículos ligeros de la jccm</t>
  </si>
  <si>
    <t>003522/2021</t>
  </si>
  <si>
    <t>2021/002470</t>
  </si>
  <si>
    <t>2.2.5 Piedrabuena contrato basado neumáticos. Acuerdo Marco de mantenimiento de vehículos ligeros</t>
  </si>
  <si>
    <t>003535/2021</t>
  </si>
  <si>
    <t>2021/002476</t>
  </si>
  <si>
    <t>2.2.6. Villanueva de los Infantes. Contrato Basado neumáticos Acuerdo Marco de mantenimiento periódico de la flota de vehículos ligeros</t>
  </si>
  <si>
    <t>003536/2021</t>
  </si>
  <si>
    <t>2021/002493</t>
  </si>
  <si>
    <t>2.2.7 Alcázar de San Juan. Contrato basado neumáticos Acuerdo marco mantenimiento periódico de la flota de vehículos ligeros</t>
  </si>
  <si>
    <t>003537/2021</t>
  </si>
  <si>
    <t>2021/002497</t>
  </si>
  <si>
    <t>Lote 1.5.4 Illescas. Mantenimiento vehiculos revisiones periodicas del motor y anejos</t>
  </si>
  <si>
    <t>003538/2021</t>
  </si>
  <si>
    <t>2020/018047</t>
  </si>
  <si>
    <t>Contrato basado en acuerdo marco de mantenimiento vehículos (revisiones motor) lote 1.1.3.</t>
  </si>
  <si>
    <t>003547/2021</t>
  </si>
  <si>
    <t>2020/018679</t>
  </si>
  <si>
    <t>Contrato basado en acuerdo marco mantenimiento vehículos (neumáticos Casas Ibañez).Lote 2.1.5.</t>
  </si>
  <si>
    <t>003548/2021</t>
  </si>
  <si>
    <t>2020/018716</t>
  </si>
  <si>
    <t>Contrato basado en acuerdo marco mantenimiento vehículos (neumáticos Almansa). Lote 2.1.6.</t>
  </si>
  <si>
    <t>003550/2021</t>
  </si>
  <si>
    <t>2020/018717</t>
  </si>
  <si>
    <t>Contrato basado en acuerdo marco de mantenimiento vehículos (motor Almansa). Lote 1.1.6.</t>
  </si>
  <si>
    <t>003553/2021</t>
  </si>
  <si>
    <t>2020/018700</t>
  </si>
  <si>
    <t>Contrato basado en acuerdo marco de mantenimiento vehículo (neumáticos Hellín). Lote 2.1.2.</t>
  </si>
  <si>
    <t>003554/2021</t>
  </si>
  <si>
    <t>2020/018709</t>
  </si>
  <si>
    <t>Contrato basado en acuerdo marco de mantenimiento (revisiones de motor Hellín) Lote 1.1.2.</t>
  </si>
  <si>
    <t>003555/2021</t>
  </si>
  <si>
    <t>2020/018678</t>
  </si>
  <si>
    <t>Contrato basado en acuerdo marco mantenimiento vehículos (neumáticos Alcaraz).Lote 2.1.3.</t>
  </si>
  <si>
    <t>003556/2021</t>
  </si>
  <si>
    <t>2020/018711</t>
  </si>
  <si>
    <t>Contrato de jardinería de la sede del Consejo Consultivo de Castilla-La Mancha entre el 1 de abril de 2021 y el 31 de marzo de 2023.</t>
  </si>
  <si>
    <t>003577/2021</t>
  </si>
  <si>
    <t>@2021/000571</t>
  </si>
  <si>
    <t>Contrato de Servicios para el mantenimiento de aparatos elevadores del edificio sede del Consejo Consultivo de Castilla-La Mancha desde abril de 2021 hasta marzo de 2023</t>
  </si>
  <si>
    <t>003581/2021</t>
  </si>
  <si>
    <t>@2020/018487</t>
  </si>
  <si>
    <t>Servicio de mantenimiento general del Consejo Consultivo desde abril de 2021 hasta marzo de 2023.</t>
  </si>
  <si>
    <t>003583/2021</t>
  </si>
  <si>
    <t>@2020/017924</t>
  </si>
  <si>
    <t>Suministro de Mascarillas de protección para el personal docente y empleados en los centros docentes no universitarios. Albacete.</t>
  </si>
  <si>
    <t>003590/2021</t>
  </si>
  <si>
    <t>2021/002215</t>
  </si>
  <si>
    <t>suministro de mascarillas de protección para personal docente y empleados en los centros docentes no universitarios .Guadalajara</t>
  </si>
  <si>
    <t>003591/2021</t>
  </si>
  <si>
    <t>2021/002220</t>
  </si>
  <si>
    <t>ruta de transporte escolar 243 S en la provincia de toledo para el curso 2020-2021</t>
  </si>
  <si>
    <t>003597/2021</t>
  </si>
  <si>
    <t>@2021/000700</t>
  </si>
  <si>
    <t>ruta de transporte escolar 194 S en la provincia de Toledo apra el curso 2020/2021</t>
  </si>
  <si>
    <t>003598/2021</t>
  </si>
  <si>
    <t>@2021/000935</t>
  </si>
  <si>
    <t>ruta de transporte escolar 22 EE en la provincia de toledo para el curso 2020/2021</t>
  </si>
  <si>
    <t>003599/2021</t>
  </si>
  <si>
    <t>@2021/000918</t>
  </si>
  <si>
    <t>ruta de transporte escolar 5 M en la provincia de toledo para el curso 2020-2021</t>
  </si>
  <si>
    <t>003601/2021</t>
  </si>
  <si>
    <t>@2021/000707</t>
  </si>
  <si>
    <t>AB-Suministro de 25000 mascarillas FFP2 y 27000 mascarillas higiénicas no reutilizables para centros docentes</t>
  </si>
  <si>
    <t>003602/2021</t>
  </si>
  <si>
    <t>@2020/016634</t>
  </si>
  <si>
    <t>003603/2021</t>
  </si>
  <si>
    <t>Ruta de transporte escolar 162 S en la provincia de Toledo para el curso 2020/2021</t>
  </si>
  <si>
    <t>003605/2021</t>
  </si>
  <si>
    <t>@2021/000266</t>
  </si>
  <si>
    <t>Suministro eléctrico servicio carreteras</t>
  </si>
  <si>
    <t>003606/2021</t>
  </si>
  <si>
    <t>2021/002032</t>
  </si>
  <si>
    <t>Ruta de transporte escolar 63 S en la provincia de toledo para el curso 2020-2021</t>
  </si>
  <si>
    <t>003608/2021</t>
  </si>
  <si>
    <t>@2021/000745</t>
  </si>
  <si>
    <t>ruta de transporte escolar 14 S en la provincia de toledo para el curso 2020-2021</t>
  </si>
  <si>
    <t>003611/2021</t>
  </si>
  <si>
    <t>@2021/000758</t>
  </si>
  <si>
    <t>ruta de transporte escolar 336 S en la provincia de Toledo para el curso 2020/2021</t>
  </si>
  <si>
    <t>003612/2021</t>
  </si>
  <si>
    <t>@2021/000926</t>
  </si>
  <si>
    <t>Suministro eléctrico Secretaría provincial</t>
  </si>
  <si>
    <t>003616/2021</t>
  </si>
  <si>
    <t>2021/001626</t>
  </si>
  <si>
    <t>Revisiones periódicas del motor y anejos de los vehículos de la D.P. de Economía, Empresas y Empleo de Guadalajara. Lote 1.4.1.</t>
  </si>
  <si>
    <t>003627/2021</t>
  </si>
  <si>
    <t>@2021/001075</t>
  </si>
  <si>
    <t>Mantenimiento de vehículos ligeros de la Delegación de Fomento en Toledo. Lote 2.5.7 Zona Los Yebenes</t>
  </si>
  <si>
    <t>003628/2021</t>
  </si>
  <si>
    <t>2021/000206</t>
  </si>
  <si>
    <t>Mantenimiento de vehículos ligeros de la Delegación de Fomento en Toledo. Lote 2.5.6 Zona Ocaña</t>
  </si>
  <si>
    <t>003629/2021</t>
  </si>
  <si>
    <t>2021/000205</t>
  </si>
  <si>
    <t>Mantenimiento de vehículos ligeros de la Delegación de Fomento en Toledo. Lote 2.5.5 Zona Madridejos</t>
  </si>
  <si>
    <t>003630/2021</t>
  </si>
  <si>
    <t>2021/000204</t>
  </si>
  <si>
    <t>ruta de transporte escolar 357 P en la provincia de toledo para el curso 2020/2021</t>
  </si>
  <si>
    <t>003633/2021</t>
  </si>
  <si>
    <t>@2021/000898</t>
  </si>
  <si>
    <t>Mant. vehículos Yeste (AB) - Sust., reparc. ajustes neumáticos- Lote 2.1.7.</t>
  </si>
  <si>
    <t>003646/2021</t>
  </si>
  <si>
    <t>2020/018203</t>
  </si>
  <si>
    <t>Mant. vehículos Elche de la Sierra (AB) - Sust., reparc. ajustes neumáticos- Lote 2.1.4.</t>
  </si>
  <si>
    <t>003668/2021</t>
  </si>
  <si>
    <t>2020/018186</t>
  </si>
  <si>
    <t>Mant. vehículos Hellín (AB) - Revis. periódicas motor y anejos - Lote 1.1.2</t>
  </si>
  <si>
    <t>003669/2021</t>
  </si>
  <si>
    <t>2020/018116</t>
  </si>
  <si>
    <t>Energía eléctrica en E.I. "La Comedia" de Almagro.</t>
  </si>
  <si>
    <t>003672/2021</t>
  </si>
  <si>
    <t>2021/002887</t>
  </si>
  <si>
    <t>Mant. vehículos Almansa (AB) - Sust., reparc. ajustes neumáticos- Lote 2.1.6.</t>
  </si>
  <si>
    <t>003673/2021</t>
  </si>
  <si>
    <t>2020/018198</t>
  </si>
  <si>
    <t>Mant. vehículos Casas Ibáñez (AB) - Sust., reparc. ajustes neumáticos- Lote 2.1.5.</t>
  </si>
  <si>
    <t>003676/2021</t>
  </si>
  <si>
    <t>2020/018190</t>
  </si>
  <si>
    <t>2.2.4. valdepeñas. Contrato basado neumáticos en Acuerdo Marco de mantenimiento periódico de la flota de vehículos ligeros</t>
  </si>
  <si>
    <t>003679/2021</t>
  </si>
  <si>
    <t>2021/002471</t>
  </si>
  <si>
    <t>Energía eléctrica en E.I. "El Castillo" de Bolaños de Calatrava</t>
  </si>
  <si>
    <t>003685/2021</t>
  </si>
  <si>
    <t>2021/002912</t>
  </si>
  <si>
    <t>Mant. vehículos Alcaraz (AB) - Sust., reparc. ajustes neumáticos- Lote 2.1.3.</t>
  </si>
  <si>
    <t>003686/2021</t>
  </si>
  <si>
    <t>2020/018180</t>
  </si>
  <si>
    <t>Contrato basado en el acuerdo marco de servicios postales (lote 1-correo ordinario)</t>
  </si>
  <si>
    <t>003689/2021</t>
  </si>
  <si>
    <t>2020/015954</t>
  </si>
  <si>
    <t>Ruta de transporte escolar 242 S en la provincia de toledo para el curso 2020/2021</t>
  </si>
  <si>
    <t>003690/2021</t>
  </si>
  <si>
    <t>@2021/000886</t>
  </si>
  <si>
    <t>Contrato basado en el acuerdo marco de servicios postales (lote 2-correo certificado)</t>
  </si>
  <si>
    <t>003691/2021</t>
  </si>
  <si>
    <t>2020/015958</t>
  </si>
  <si>
    <t>Contrato basado en el acuerdo marco de servicios postales (lote 4-paquetería)</t>
  </si>
  <si>
    <t>003692/2021</t>
  </si>
  <si>
    <t>2020/015962</t>
  </si>
  <si>
    <t>Lote 1.5.5 Madridejos. Mantenimiento vehiculos revisiones periodicas del motor y anejos</t>
  </si>
  <si>
    <t>003701/2021</t>
  </si>
  <si>
    <t>2020/018061</t>
  </si>
  <si>
    <t>Mant. vehículos Alcaraz (AB) - Revis. periódicas motor y anejos - Lote 1.1.3</t>
  </si>
  <si>
    <t>003703/2021</t>
  </si>
  <si>
    <t>2020/018120</t>
  </si>
  <si>
    <t>Mantmto. periódico de los vehículos adscritos al lote 1.3.1 Cuenca durante 1 año, basado en el AM de mantenimiento periódico de la flota de vehículos de la JCCM y OO.AA.</t>
  </si>
  <si>
    <t>003706/2021</t>
  </si>
  <si>
    <t>@2021/001607</t>
  </si>
  <si>
    <t>Suministro de energía eléctrica al edificio administrativo de Avda. de España, nº 8-b de Albacete</t>
  </si>
  <si>
    <t>003707/2021</t>
  </si>
  <si>
    <t>2021/002046</t>
  </si>
  <si>
    <t>Mantenimiento de vehículos ligeros de la Delegación de Fomento en Toledo. Lote 1.5.6 Zona Ocaña</t>
  </si>
  <si>
    <t>003708/2021</t>
  </si>
  <si>
    <t>2021/000200</t>
  </si>
  <si>
    <t>Mantenimiento de vehículos ligeros de la Delegación de Fomento en Toledo. Lote 1.5.7 Zona Los Yebenes</t>
  </si>
  <si>
    <t>003709/2021</t>
  </si>
  <si>
    <t>2021/000203</t>
  </si>
  <si>
    <t>Mantenimiento de vehículos ligeros de la Delegación de Fomento en Toledo. Lote 1.5.5 Zona Madridejos</t>
  </si>
  <si>
    <t>003724/2021</t>
  </si>
  <si>
    <t>2021/000194</t>
  </si>
  <si>
    <t>contrato basado en acuerdo marco de mantenimiento (motor y anejos) en Albacete (Grupo 1.Lote 1.1.1).</t>
  </si>
  <si>
    <t>003725/2021</t>
  </si>
  <si>
    <t>@2020/018669</t>
  </si>
  <si>
    <t>Mant. vehículos Hellín (AB) - Sust., reparc. ajustes neumáticos- Lote 2.1.2.</t>
  </si>
  <si>
    <t>003743/2021</t>
  </si>
  <si>
    <t>2020/018173</t>
  </si>
  <si>
    <t>Suministro de papel ecológico para impresión y escritura para los centros dependientes de la Consejería.</t>
  </si>
  <si>
    <t>003761/2021</t>
  </si>
  <si>
    <t>2021/001329</t>
  </si>
  <si>
    <t>Mant. vehículos Elche Sierra (AB) - Revis. periódicas motor y anejos - Lote 1.1.4</t>
  </si>
  <si>
    <t>003769/2021</t>
  </si>
  <si>
    <t>2020/018123</t>
  </si>
  <si>
    <t>Suministro de energía eléctrica con certificado de origen renovable para otros centros dependientes de la Delegación provincial de la Consejería de Fomento en Albacete</t>
  </si>
  <si>
    <t>003775/2021</t>
  </si>
  <si>
    <t>2021/002521</t>
  </si>
  <si>
    <t>Mant. vehículos Casas Ibáñez (AB) - Revis. periódicas motor y anejos - Lote 1.1.5</t>
  </si>
  <si>
    <t>003777/2021</t>
  </si>
  <si>
    <t>2020/018126</t>
  </si>
  <si>
    <t>Mant. vehículos Almansa (AB) - Revis. periódicas motor y anejos - Lote 1.1.6</t>
  </si>
  <si>
    <t>003782/2021</t>
  </si>
  <si>
    <t>2020/018133</t>
  </si>
  <si>
    <t>Mant. vehículos Yeste (AB) - Revis. periódicas motor y anejos - Lote 1.1.7</t>
  </si>
  <si>
    <t>003783/2021</t>
  </si>
  <si>
    <t>2020/018137</t>
  </si>
  <si>
    <t>003784/2021</t>
  </si>
  <si>
    <t>Servicio de Limpieza en el Archivo Histórico y Museo Provincial derivado de Acuerdo Marco</t>
  </si>
  <si>
    <t>003785/2021</t>
  </si>
  <si>
    <t>@2021/001152</t>
  </si>
  <si>
    <t>Sustitución, reparación y ajuste de neumáticos, lote 2.3.1 Cuenca, durante 1 año, basado en el AM de mantenimiento periódico de la flota de vehículos de la JCCM y OO.AA.</t>
  </si>
  <si>
    <t>003786/2021</t>
  </si>
  <si>
    <t>@2021/001545</t>
  </si>
  <si>
    <t>Contrato basado para servicios de sustitución, reparación y ajuste de los neumáticos PMSG y PC Cuenca (lote 2.3.1 del acuerdo marco 2019/000918)</t>
  </si>
  <si>
    <t>003788/2021</t>
  </si>
  <si>
    <t>@2021/000264</t>
  </si>
  <si>
    <t>Contrato basado para servicios de sustitución, reparación y ajuste de los neumáticos PMSG y PC Ciudad Real (lote 2.2.1 del acuerdo marco 2019/000918)</t>
  </si>
  <si>
    <t>003789/2021</t>
  </si>
  <si>
    <t>@2021/000262</t>
  </si>
  <si>
    <t>Energía eléctrica en E.I. "Alfonso X" de Ciudad Real</t>
  </si>
  <si>
    <t>003791/2021</t>
  </si>
  <si>
    <t>2021/002949</t>
  </si>
  <si>
    <t>Energía eléctrica en E.I. "El Lirio" de Ciudad Real</t>
  </si>
  <si>
    <t>003794/2021</t>
  </si>
  <si>
    <t>2021/002951</t>
  </si>
  <si>
    <t>Energía eléctrica en E.I. "Sancho" de Daimiel</t>
  </si>
  <si>
    <t>003796/2021</t>
  </si>
  <si>
    <t>2021/002970</t>
  </si>
  <si>
    <t>Energía eléctrica en E.I. "Virgen de las Cruces" de Daimiel</t>
  </si>
  <si>
    <t>003797/2021</t>
  </si>
  <si>
    <t>2021/002978</t>
  </si>
  <si>
    <t>Energía eléctrica en E.I. "Santa Teresa de Jesús" de Malagón</t>
  </si>
  <si>
    <t>003798/2021</t>
  </si>
  <si>
    <t>2021/002981</t>
  </si>
  <si>
    <t>Energía eléctrica en E.I. "La Ínsula" de Manzanares</t>
  </si>
  <si>
    <t>003799/2021</t>
  </si>
  <si>
    <t>2021/003085</t>
  </si>
  <si>
    <t>LOTE 2.5.2 TALAVERA.Sustitucion, reparacion y ajuste neumaticos</t>
  </si>
  <si>
    <t>003801/2021</t>
  </si>
  <si>
    <t>@2020/018435</t>
  </si>
  <si>
    <t>Suministro de mobiliario de oficina para la oficina "Emplea" de La Roda (Albacete), basado en el AM 2018/011888</t>
  </si>
  <si>
    <t>003806/2021</t>
  </si>
  <si>
    <t>2021/001513</t>
  </si>
  <si>
    <t>Servicio de mantenimiento de instalaciones, equipos y sistemas de protección contra incendios en edificios de la Consejería de Hacienda y Administraciones Públicas.</t>
  </si>
  <si>
    <t>003809/2021</t>
  </si>
  <si>
    <t>@2021/000302</t>
  </si>
  <si>
    <t>LOTE 1.5.1 TOLEDO mantenimiento vehiculos. Revisiones periodicas del motor y anejos</t>
  </si>
  <si>
    <t>003811/2021</t>
  </si>
  <si>
    <t>@2020/017586</t>
  </si>
  <si>
    <t>LOTE 2.5.1 TOLEDO. Sustitucion, reparacion y ajuste neumaticos</t>
  </si>
  <si>
    <t>003815/2021</t>
  </si>
  <si>
    <t>@2020/018434</t>
  </si>
  <si>
    <t>Energía eléctrica E.I. "El Filón" de Puertollano</t>
  </si>
  <si>
    <t>003816/2021</t>
  </si>
  <si>
    <t>2021/003100</t>
  </si>
  <si>
    <t>Contratación del servicio de almacenamiento y distribución de las vacunas anti-Covid-19 de Johnson &amp; Johnson/Janssen.</t>
  </si>
  <si>
    <t>003818/2021</t>
  </si>
  <si>
    <t>2021/003197</t>
  </si>
  <si>
    <t>Energía eléctrica en E.I. "Virgen de Gracia", de Puertollano</t>
  </si>
  <si>
    <t>003820/2021</t>
  </si>
  <si>
    <t>2021/003132</t>
  </si>
  <si>
    <t>Energía eléctrica en E.I. "Virgen del Camino" de La Solana</t>
  </si>
  <si>
    <t>003821/2021</t>
  </si>
  <si>
    <t>2021/003133</t>
  </si>
  <si>
    <t>Energía eléctrica en E.I. "Dulcinea" de Tomelloso</t>
  </si>
  <si>
    <t>003824/2021</t>
  </si>
  <si>
    <t>2021/003140</t>
  </si>
  <si>
    <t>LOTE 1.5.2 Talavera mantenimiento vehiculos revisiones periodicas del motor y anejos</t>
  </si>
  <si>
    <t>003825/2021</t>
  </si>
  <si>
    <t>@2020/017870</t>
  </si>
  <si>
    <t>Mantenimiento y conservación de las zonas ajardinadas de la Delegación Provincial de Economía, Empresas y Empleo en Guadalajara, basado de AM.</t>
  </si>
  <si>
    <t>003829/2021</t>
  </si>
  <si>
    <t>@2021/000498</t>
  </si>
  <si>
    <t>Basado de limpieza ecológica en la Delegación Provincial de Hacienda y AA.PP. de Guadalajara</t>
  </si>
  <si>
    <t>003837/2021</t>
  </si>
  <si>
    <t>@2021/000219</t>
  </si>
  <si>
    <t>Suministro de Mascarillas de protección para el personal docente y empleados en los centros docentes no universitarios. Ciudad Real.</t>
  </si>
  <si>
    <t>003838/2021</t>
  </si>
  <si>
    <t>2021/002217</t>
  </si>
  <si>
    <t>Suministro de Mascarillas de protección para el personal docente y empleados en los centros docentes no universitarios. Cuenca.</t>
  </si>
  <si>
    <t>003839/2021</t>
  </si>
  <si>
    <t>2021/002219</t>
  </si>
  <si>
    <t>suministro de mascarillas de protección para el personal docente y empleados en los centros docentes no universitarios.toledo</t>
  </si>
  <si>
    <t>003840/2021</t>
  </si>
  <si>
    <t>2021/002221</t>
  </si>
  <si>
    <t>Contrato basado para servicios de sustitución, reparación y ajuste de los neumáticos PMSG y PC Guadalajara (lote 2.4.1 del acuerdo marco 2019/000918)</t>
  </si>
  <si>
    <t>003848/2021</t>
  </si>
  <si>
    <t>@2021/000265</t>
  </si>
  <si>
    <t>Mantenimiento de instalaciones, equipos y sistemas de protección contra incendios edificios dependientes Deleg Prov Consejería EEE de Guadalajara</t>
  </si>
  <si>
    <t>003852/2021</t>
  </si>
  <si>
    <t>@2021/000767</t>
  </si>
  <si>
    <t>Energía eléctrica en E.I. "Cervantes" de Valdepeñas</t>
  </si>
  <si>
    <t>003877/2021</t>
  </si>
  <si>
    <t>2021/003144</t>
  </si>
  <si>
    <t>Energía eléctrica en E.I. "Virgen de Consolación" de Valdepeñas</t>
  </si>
  <si>
    <t>003878/2021</t>
  </si>
  <si>
    <t>2021/003150</t>
  </si>
  <si>
    <t>Energía eléctrica en E.I. "Guadiana" de Villarrubia de los Ojos</t>
  </si>
  <si>
    <t>003880/2021</t>
  </si>
  <si>
    <t>2021/003161</t>
  </si>
  <si>
    <t>Servicio de elaboración de la estrategia de comunicación de Castilla-La Mancha como destino gastronómico (Raíz Culinaria) y su posterior puesta en marcha y desarrollo.</t>
  </si>
  <si>
    <t>003881/2021</t>
  </si>
  <si>
    <t>@2020/009288</t>
  </si>
  <si>
    <t>Suministro de energía eléctrica para los edificios dependientes de la Delegación Provincial de la Consejería de Economía, Empresas y Empleo en Albacete</t>
  </si>
  <si>
    <t>003974/2021</t>
  </si>
  <si>
    <t>2021/002422</t>
  </si>
  <si>
    <t>Suministro de papel ecológico para impresión y escritura durante el período comprendido entre el 1-5-2021 y el 30-11-2021.</t>
  </si>
  <si>
    <t>003980/2021</t>
  </si>
  <si>
    <t>2021/003115</t>
  </si>
  <si>
    <t>Energía eléctrica en el Museo de C-Real</t>
  </si>
  <si>
    <t>003982/2021</t>
  </si>
  <si>
    <t>2021/003165</t>
  </si>
  <si>
    <t>Mantenimiento de aparatos elevadores en los edificios de la Delegación Provincial de Economía, Empresas y Empleo de Albacete</t>
  </si>
  <si>
    <t>004006/2021</t>
  </si>
  <si>
    <t>@2021/001448</t>
  </si>
  <si>
    <t>Suministro de 300 cajas de papel ecológico para impresión y escritura - fibra virgen A4</t>
  </si>
  <si>
    <t>004019/2021</t>
  </si>
  <si>
    <t>2021/002992</t>
  </si>
  <si>
    <t>004021/2021</t>
  </si>
  <si>
    <t>2021/002123</t>
  </si>
  <si>
    <t>Mantenimiento de los sistemas de climatización ubicados en Centros dependientes de la D.P. de Agricultura, Agua y D.R. en la provincia de Cuenca, durante 2 años</t>
  </si>
  <si>
    <t>004083/2021</t>
  </si>
  <si>
    <t>@2021/001098</t>
  </si>
  <si>
    <t>Sustitución, reparación y ajuste de neumáticos en los vehículos de la D.P. de Economía, Empresas y Empleo de Guadalajara. Lote 2.4.1.</t>
  </si>
  <si>
    <t>004155/2021</t>
  </si>
  <si>
    <t>@2021/001076</t>
  </si>
  <si>
    <t>004156/2021</t>
  </si>
  <si>
    <t>2021/002124</t>
  </si>
  <si>
    <t>2.2.4. Neumaticos Vehiculos Lote Valdepeñas</t>
  </si>
  <si>
    <t>004198/2021</t>
  </si>
  <si>
    <t>2021/001125</t>
  </si>
  <si>
    <t>Servicio de Eliminación de Maleza con Herbicidas en Carreteras</t>
  </si>
  <si>
    <t>004206/2021</t>
  </si>
  <si>
    <t>@2021/002473</t>
  </si>
  <si>
    <t>004460.1/2019</t>
  </si>
  <si>
    <t>Construcción De Nueva Glorieta En La Cm-3109, Arroyo Del Peral-Valdepeñas (Ciudad Real)</t>
  </si>
  <si>
    <t>004489.2/2020</t>
  </si>
  <si>
    <t>2019/020044/001</t>
  </si>
  <si>
    <t>SSCC-Mantenimiento de 16 Escuelas Infantiles de la JCCM. tipos A y B.</t>
  </si>
  <si>
    <t>005361.1/2019</t>
  </si>
  <si>
    <t>2018/004792</t>
  </si>
  <si>
    <t>SSCC-redac.proy+coord.ycont.medic.+dfgs y med.yppto.+est.sys+dfgm Construcción del I.E.S. "Nº 3" de 16+6 uds. en la Urbanización "El Quiñón" en Seseña (Toledo). FEDER 2014-2020</t>
  </si>
  <si>
    <t>005433.3/2019</t>
  </si>
  <si>
    <t>2018/005806</t>
  </si>
  <si>
    <t>005434.2/2019</t>
  </si>
  <si>
    <t>Contrato de gestión de servicio público de transporte zonal por carretera Comarcas Sur de Ciudad Real (VCM-104)</t>
  </si>
  <si>
    <t>005564.1/2019</t>
  </si>
  <si>
    <t>2018/000110</t>
  </si>
  <si>
    <t>Gestión de la compra de espacios publicitarios para llevar a cabo la difusión y promoción de las actuaciones de la Junta de Comunidades de Castilla-La Mancha</t>
  </si>
  <si>
    <t>005862.2/2020</t>
  </si>
  <si>
    <t>2019/025964</t>
  </si>
  <si>
    <t>005862.3/2020</t>
  </si>
  <si>
    <t>Suministro de energía eléctrica para los edificios de la DP de Educación, Cultura y Deportes de Cuenca y centros dependientes (AHP, BPE y MP).Contrato derivado AM 2018/007221-L3</t>
  </si>
  <si>
    <t>006081/2021</t>
  </si>
  <si>
    <t>2021/002132</t>
  </si>
  <si>
    <t>Energía eléctrica en el Archivo Histórico Provincial de C-Real</t>
  </si>
  <si>
    <t>006093/2021</t>
  </si>
  <si>
    <t>2021/003182</t>
  </si>
  <si>
    <t>006100/2021</t>
  </si>
  <si>
    <t>2021/003189</t>
  </si>
  <si>
    <t>006106/2021</t>
  </si>
  <si>
    <t>Energía eléctrica en el Convento de la Merced de Ciudad Real</t>
  </si>
  <si>
    <t>006107/2021</t>
  </si>
  <si>
    <t>2021/003190</t>
  </si>
  <si>
    <t>Energía eléctrica en la Nave Almacén de Ciudad Real</t>
  </si>
  <si>
    <t>006110/2021</t>
  </si>
  <si>
    <t>2021/003191</t>
  </si>
  <si>
    <t>2.2.3. Neumaticos Vehiculos Lote Puertollano</t>
  </si>
  <si>
    <t>006111/2021</t>
  </si>
  <si>
    <t>2021/001122</t>
  </si>
  <si>
    <t>mantenimiento vehículos molina de Aragón lote 142</t>
  </si>
  <si>
    <t>006117/2021</t>
  </si>
  <si>
    <t>2021/002639</t>
  </si>
  <si>
    <t>1.2.3. Mantenimiento Vehiculos Lote Puertollano</t>
  </si>
  <si>
    <t>006122/2021</t>
  </si>
  <si>
    <t>2021/001111</t>
  </si>
  <si>
    <t>mantenimiento vehículos molina de Aragón LOTE 242</t>
  </si>
  <si>
    <t>006124/2021</t>
  </si>
  <si>
    <t>2021/002645</t>
  </si>
  <si>
    <t>Mantenimiento de los sistemas de protección contra incendios ubicados en Centros dependientes de la D.P. de Agricultura, Agua y D.R. en la provincia de Cuenca, durante 2 años</t>
  </si>
  <si>
    <t>006128/2021</t>
  </si>
  <si>
    <t>@2021/001460</t>
  </si>
  <si>
    <t>Servicio de transporte escolar en las provincias de Albacete, Ciudad Real, Cuenca, Guadalajara y Toledo para los cursos escolares 2018/2019, 2019/2020 y 2020/2021</t>
  </si>
  <si>
    <t>006130.2/2019</t>
  </si>
  <si>
    <t>2018/004297</t>
  </si>
  <si>
    <t>006130.4/2019</t>
  </si>
  <si>
    <t>Obras inherentes a las concentraciones parcelarias de varios municipios de la provincia de Guadalajara</t>
  </si>
  <si>
    <t>006130/2021</t>
  </si>
  <si>
    <t>@2020/017663#001</t>
  </si>
  <si>
    <t>mantenimiento vehículos en cogolludo lote 1.4.3.</t>
  </si>
  <si>
    <t>006131/2021</t>
  </si>
  <si>
    <t>2021/002692</t>
  </si>
  <si>
    <t>1.2.2. Mantenimiento Vehiculos Lote Tomelloso</t>
  </si>
  <si>
    <t>006133/2021</t>
  </si>
  <si>
    <t>2021/001396</t>
  </si>
  <si>
    <t>mantenimiento vehículos cogolludo lote 2.4.3.</t>
  </si>
  <si>
    <t>006135/2021</t>
  </si>
  <si>
    <t>2021/002695</t>
  </si>
  <si>
    <t>006136/2021</t>
  </si>
  <si>
    <t>006137/2021</t>
  </si>
  <si>
    <t>006138/2021</t>
  </si>
  <si>
    <t>Servicio de gestión y control de impresión de las dependencias de la Biblioteca Pública del Estado "Fermín Caballero" de Cuenca</t>
  </si>
  <si>
    <t>006139/2021</t>
  </si>
  <si>
    <t>@2021/001402</t>
  </si>
  <si>
    <t>mantenimiento vehículos en Sigüenza lote 1.4.4.</t>
  </si>
  <si>
    <t>006140/2021</t>
  </si>
  <si>
    <t>2021/002697</t>
  </si>
  <si>
    <t>Mantenimiento general de edificios dependientes de la Delegación Provincial de Economía, Empresas y Empleo en Albacete</t>
  </si>
  <si>
    <t>006150/2021</t>
  </si>
  <si>
    <t>@2021/001447</t>
  </si>
  <si>
    <t>mantenimiento vehículos en Sigüenza lote 2.4.4.</t>
  </si>
  <si>
    <t>006151/2021</t>
  </si>
  <si>
    <t>2021/002701</t>
  </si>
  <si>
    <t>Suministro energía eléctrica Delegación Ciudad Real</t>
  </si>
  <si>
    <t>006164/2021</t>
  </si>
  <si>
    <t>2021/003082</t>
  </si>
  <si>
    <t>006169.2/2019</t>
  </si>
  <si>
    <t>006169.4/2019</t>
  </si>
  <si>
    <t>ruta de transporte escolar 348 S en la provincia de Toledo apra el curso 2020/2021</t>
  </si>
  <si>
    <t>006174/2021</t>
  </si>
  <si>
    <t>@2021/000930</t>
  </si>
  <si>
    <t>Ruta de transporte escolar 334 S en la provincia de toledo para el curso 2020/2021</t>
  </si>
  <si>
    <t>006176/2021</t>
  </si>
  <si>
    <t>@2021/002097</t>
  </si>
  <si>
    <t>Ruta de transporte escolar 236 S en la provincia de Toledo para el curso 2020/2021</t>
  </si>
  <si>
    <t>006178/2021</t>
  </si>
  <si>
    <t>@2021/001140</t>
  </si>
  <si>
    <t>Suministro de fruta y verdura para varios centros residenciales adscritos a la Delegación Provincial de Bienestar Social en Ciudad Real</t>
  </si>
  <si>
    <t>006207/2021</t>
  </si>
  <si>
    <t>@2020/008175</t>
  </si>
  <si>
    <t>Ruta de transporte escolar 1 EE en la provincia de Toledo para el curso 2020/2021</t>
  </si>
  <si>
    <t>006219/2021</t>
  </si>
  <si>
    <t>@2021/001987</t>
  </si>
  <si>
    <t>006322.1/2019</t>
  </si>
  <si>
    <t>006355/2021</t>
  </si>
  <si>
    <t>006358/2021</t>
  </si>
  <si>
    <t>006359/2021</t>
  </si>
  <si>
    <t>Servicio de consultoría para el diseño de un sistema para el acompañamiento y la dinamización de zonas industriales de Castilla-La Mancha en un escenario post-covid</t>
  </si>
  <si>
    <t>006433/2021</t>
  </si>
  <si>
    <t>@2020/010671</t>
  </si>
  <si>
    <t>1.2.1.Mantenimiento de Vehículos Lote Ciudad Real</t>
  </si>
  <si>
    <t>006452/2021</t>
  </si>
  <si>
    <t>@2021/001090</t>
  </si>
  <si>
    <t>006461/2021</t>
  </si>
  <si>
    <t>Ruta de transporte escolar 20 M en la provincia de Toledo para el curso 2020/2021</t>
  </si>
  <si>
    <t>006463/2021</t>
  </si>
  <si>
    <t>@2021/002203</t>
  </si>
  <si>
    <t>1.2.4 Contrato basado acuerdo marco revisiones Valdepeñas</t>
  </si>
  <si>
    <t>006505/2021</t>
  </si>
  <si>
    <t>2021/003312</t>
  </si>
  <si>
    <t>006511.2/2019</t>
  </si>
  <si>
    <t>006513.2/2019</t>
  </si>
  <si>
    <t>Contrato basado mantenimiento periódico de vehículos ligeros</t>
  </si>
  <si>
    <t>006525/2021</t>
  </si>
  <si>
    <t>@2021/001542</t>
  </si>
  <si>
    <t>1.2.4. Mantenimiento Vehículos Lote Valdepeñas</t>
  </si>
  <si>
    <t>006545/2021</t>
  </si>
  <si>
    <t>2021/001112</t>
  </si>
  <si>
    <t>Suministro de papel ecológico para impresión y escritura para la Dirección General de Protección Ciudadana.</t>
  </si>
  <si>
    <t>006637/2021</t>
  </si>
  <si>
    <t>2021/000699</t>
  </si>
  <si>
    <t>2.2.7. Neumaticos Vehiculos Lote Alcazar</t>
  </si>
  <si>
    <t>006638/2021</t>
  </si>
  <si>
    <t>2021/001129</t>
  </si>
  <si>
    <t>1.2.2 Contrato basado acuerdo marco revisiones Tomelloso</t>
  </si>
  <si>
    <t>006645/2021</t>
  </si>
  <si>
    <t>2021/003301</t>
  </si>
  <si>
    <t>1.2.3 Contrato basado acuerdo marco revisiones Puertollano</t>
  </si>
  <si>
    <t>006648/2021</t>
  </si>
  <si>
    <t>2021/003306</t>
  </si>
  <si>
    <t>1.2.5 Contrato basado acuerdo marco revisiones Piedrabuena</t>
  </si>
  <si>
    <t>006650/2021</t>
  </si>
  <si>
    <t>2021/003315</t>
  </si>
  <si>
    <t>Ruta de transporte escolar 55 S en la provincia de toledo para el curso 2020/2021</t>
  </si>
  <si>
    <t>006710/2021</t>
  </si>
  <si>
    <t>@2021/002096</t>
  </si>
  <si>
    <t>mantenimiento aparatos elevadores</t>
  </si>
  <si>
    <t>006740/2021</t>
  </si>
  <si>
    <t>@2021/001789</t>
  </si>
  <si>
    <t>1.2.6 Contrato basado acuerdo marco revisiones Villanueva de los Infantes</t>
  </si>
  <si>
    <t>006750/2021</t>
  </si>
  <si>
    <t>2021/003319</t>
  </si>
  <si>
    <t>1.2.7 Contrato basado acuerdo marco revisiones Alcazar de San Juan</t>
  </si>
  <si>
    <t>006751/2021</t>
  </si>
  <si>
    <t>2021/003321</t>
  </si>
  <si>
    <t>Contrato basado para servicios de sustitución, reparación y ajuste de los neumáticos PMSGTO, SSCC y DGPC (lote 2.5.1 del acuerdo marco 2019/000918)</t>
  </si>
  <si>
    <t>006752/2021</t>
  </si>
  <si>
    <t>@2021/000578</t>
  </si>
  <si>
    <t>006753/2021</t>
  </si>
  <si>
    <t>2.2.3 Contrato basado acuerdo marco neumaticos Puertollano</t>
  </si>
  <si>
    <t>006754/2021</t>
  </si>
  <si>
    <t>2021/003329</t>
  </si>
  <si>
    <t>Contrato basado para el mantenimiento ordinario y reparación de los vehículos adscritos al distrito de salud pública de Carboneras -Grupo 1-Tipo 2.</t>
  </si>
  <si>
    <t>006755/2021</t>
  </si>
  <si>
    <t>2021/001631</t>
  </si>
  <si>
    <t>2.2.5 Contrato basado acuerdo marco neumaticos Piedrabuena</t>
  </si>
  <si>
    <t>006756/2021</t>
  </si>
  <si>
    <t>2021/003331</t>
  </si>
  <si>
    <t>2.2.6 Contrato basado acuerdo marco neumaticos Villanueva de los Infantes</t>
  </si>
  <si>
    <t>006759/2021</t>
  </si>
  <si>
    <t>2021/003332</t>
  </si>
  <si>
    <t>2.2.7 Contrato basado acuerdo marco neumaticos Alcazar de San Juan</t>
  </si>
  <si>
    <t>006761/2021</t>
  </si>
  <si>
    <t>2021/003333</t>
  </si>
  <si>
    <t>2.2.2 Contrato basado acuerdo marco neumaticos Tomelloso</t>
  </si>
  <si>
    <t>006762/2021</t>
  </si>
  <si>
    <t>2021/003328</t>
  </si>
  <si>
    <t>2.2.2. Neumaticos Vehiculos Lote Tomelloso</t>
  </si>
  <si>
    <t>006763/2021</t>
  </si>
  <si>
    <t>2021/001117</t>
  </si>
  <si>
    <t>Mantenimiento de vehículos ligeros de la Delegación de Fomento en Toledo. Lote 1.5.1 Zona de Toledo</t>
  </si>
  <si>
    <t>006764/2021</t>
  </si>
  <si>
    <t>@2021/000069</t>
  </si>
  <si>
    <t>Mantenimiento de vehículos ligeros de la Delegación de Fomento en Toledo. Lote 1.5.2 Zona Talavera de la Reina</t>
  </si>
  <si>
    <t>006765/2021</t>
  </si>
  <si>
    <t>@2021/000071</t>
  </si>
  <si>
    <t>Mantenimiento de vehículos ligeros de la Delegación de Fomento en Toledo. Lote 2.5.1 Zona Toledo</t>
  </si>
  <si>
    <t>006766/2021</t>
  </si>
  <si>
    <t>@2021/000072</t>
  </si>
  <si>
    <t>1.2.7. Mantenimiento Vehículos Lote Alcazar</t>
  </si>
  <si>
    <t>006767/2021</t>
  </si>
  <si>
    <t>2021/001113</t>
  </si>
  <si>
    <t>Mantenimiento de vehículos ligeros de la Delegación de Fomento en Toledo. Lote 2.5.2 Zona Talavera de la Reina</t>
  </si>
  <si>
    <t>006768/2021</t>
  </si>
  <si>
    <t>@2021/000073</t>
  </si>
  <si>
    <t>2.2.4 Contrato basado acuerdo marco neumaticos Valdepeñas</t>
  </si>
  <si>
    <t>006769/2021</t>
  </si>
  <si>
    <t>2021/003330</t>
  </si>
  <si>
    <t>Contrato basado Acuerdo Marco de Mantenimiento periódico de la flota de vehículos ligeros adscritos a la Delegación Provincial de Bienestar Social (Lote 1.2.1)</t>
  </si>
  <si>
    <t>006781/2021</t>
  </si>
  <si>
    <t>@2021/000489</t>
  </si>
  <si>
    <t>Contrato basado Acuerdo Marco de mantenimiento periódico de la flota de vehículos ligeros adscritos a la Delegación Provincial de Bienestar Social (Lote 2.2.1)</t>
  </si>
  <si>
    <t>006789/2021</t>
  </si>
  <si>
    <t>@2021/000505</t>
  </si>
  <si>
    <t>Contrato basado en el Acuerdo Marco de papel ecológico para impresión y escritura en el ámbito de la Administración de la JCCM y sus organismos autónomos (2018/000012898) SSCC  HACIENDA Y AAPP</t>
  </si>
  <si>
    <t>006792/2021</t>
  </si>
  <si>
    <t>2021/000420</t>
  </si>
  <si>
    <t>Contrato basado en A.M. para la homologación del Sum. Energía Eléctrica con certificado de origen renovable Lote 2 Guadalajara Bienestar Social</t>
  </si>
  <si>
    <t>006843/2021</t>
  </si>
  <si>
    <t>2021/000343</t>
  </si>
  <si>
    <t>SSCC-P.A.S.S. por Lotes para Coordinación Seg. y Salud+Control Calidad Obra para Sustitución del C.E.E. Cruz de Mayo, Crtra. Jaén, 8 de HELLÍN (Albacete). REACT-UE.</t>
  </si>
  <si>
    <t>006867/2021</t>
  </si>
  <si>
    <t>@2021/000310</t>
  </si>
  <si>
    <t>006869/2021</t>
  </si>
  <si>
    <t>Mant. vehículos AB - Sust., reparc. ajustes neumáticos- Lote 2.1.1.</t>
  </si>
  <si>
    <t>006957/2021</t>
  </si>
  <si>
    <t>@2020/017621</t>
  </si>
  <si>
    <t>Mant. vehículos AB - Revis. periódicas motor y anejos - Lote 1.1.1.</t>
  </si>
  <si>
    <t>006971/2021</t>
  </si>
  <si>
    <t>@2020/017546</t>
  </si>
  <si>
    <t>Contrato de emergencia de los servicios de 10 plazas residenciales para la atención de personas afectadas por el COVID-19 en la Residencia de Mayores EMERA en Guadalajara</t>
  </si>
  <si>
    <t>006975/2021</t>
  </si>
  <si>
    <t>2021/004550</t>
  </si>
  <si>
    <t>Contrato basado para servicios de sustitución, reparación y ajuste de los neumáticos PMSG y PC Albacete (lote 2.1.1 del acuerdo marco 2019/000918)</t>
  </si>
  <si>
    <t>006979/2021</t>
  </si>
  <si>
    <t>@2021/000258</t>
  </si>
  <si>
    <t>GU. Contratación suministro de energía eléctrica Escuela Infantil Castilla-La mancha. Derivada de acuerdo marco</t>
  </si>
  <si>
    <t>006982/2021</t>
  </si>
  <si>
    <t>2021/003450</t>
  </si>
  <si>
    <t>Contrato basado de revisión periódica del motor y anejos de los vehículos del PMSG y PC Ciudad Real (lote 1.2.1 del acuerdo marco 2019/000918)</t>
  </si>
  <si>
    <t>006983/2021</t>
  </si>
  <si>
    <t>@2021/000278</t>
  </si>
  <si>
    <t>Contrato basado acuerdo marco mantenimiento delegación provincial de la Consejería de Hacienda y Administraciones Públicas en Albacete.</t>
  </si>
  <si>
    <t>007077/2021</t>
  </si>
  <si>
    <t>@2021/000331</t>
  </si>
  <si>
    <t>Contrato derivado de Servicios Postales, Telegramas y Burofax para la Consejería de Bienestar Social - LOTE 1 -</t>
  </si>
  <si>
    <t>007078/2021</t>
  </si>
  <si>
    <t>2021/002227</t>
  </si>
  <si>
    <t>Contrato derivado de Servicios Postales, Telegramas y Burofax para la Consejería de Bienestar Social - LOTE 2 -</t>
  </si>
  <si>
    <t>007082/2021</t>
  </si>
  <si>
    <t>2021/002228</t>
  </si>
  <si>
    <t>Contrato derivado de Servicios Postales, Telegramas y Burofax para la Consejería de Bienestar Social - LOTE 3 -</t>
  </si>
  <si>
    <t>007083/2021</t>
  </si>
  <si>
    <t>2021/002229</t>
  </si>
  <si>
    <t>Contrato derivado de Servicios Postales, Telegramas y Burofax para la Consejería de Bienestar Social - LOTE 4 -</t>
  </si>
  <si>
    <t>007087/2021</t>
  </si>
  <si>
    <t>2021/002230</t>
  </si>
  <si>
    <t>Contrato derivado de Servicios Postales, Telegramas y Burofax para la Consejería de Bienestar Social - LOTE 5 -</t>
  </si>
  <si>
    <t>007091/2021</t>
  </si>
  <si>
    <t>2021/002231</t>
  </si>
  <si>
    <t>Derivado de AM Mantenimiento edificios. Mantenimiento de equipos y sistemas de protección contra incendios de los centros de conservación de carreteras de Ciudad Real</t>
  </si>
  <si>
    <t>007139/2021</t>
  </si>
  <si>
    <t>@2021/001563</t>
  </si>
  <si>
    <t>Contrato Basado Servicio de Tratamiento de Legionella en Centros Residenciales dependientes de la Delegación Provincial de Bienestar Social</t>
  </si>
  <si>
    <t>007144/2021</t>
  </si>
  <si>
    <t>@2021/000461</t>
  </si>
  <si>
    <t>SSCC-Redacción Proyecto Ejecución. Ampliación y Reforma, 2ª Fase Completa, para 6+9 uds. + SS.CC. en C.E.I.P. Valdemembra de QUINTANAR DEL REY (Cuenca). FEDER 2014-2020.</t>
  </si>
  <si>
    <t>007162/2021</t>
  </si>
  <si>
    <t>@2020/009215</t>
  </si>
  <si>
    <t>Contratación para el mantenimiento periódico de los vehículos adscritos a los Servicios Centrales de la Consejería de Sanidad, basada en el lote 1.5.2 del acuerdo marco 2019/000918</t>
  </si>
  <si>
    <t>007182/2021</t>
  </si>
  <si>
    <t>@2021/002509</t>
  </si>
  <si>
    <t>AB-Mantenimiento integral de los edificios sede de la Delegación Provincial de Educación, Cultura y Deportes, Biblioteca Pública, Archivo Histórico y Museo Provincial de Albacete</t>
  </si>
  <si>
    <t>007186/2021</t>
  </si>
  <si>
    <t>@2021/001731</t>
  </si>
  <si>
    <t>Mantenimiento periódico, mediante sustitución, reparación y ajuste de neumáticos de los vehículos adscritos a los distritos de salud pública de Cuenca (grupo 2.Tipo 2).</t>
  </si>
  <si>
    <t>007194/2021</t>
  </si>
  <si>
    <t>2021/001633</t>
  </si>
  <si>
    <t>007196/2021</t>
  </si>
  <si>
    <t>007197/2021</t>
  </si>
  <si>
    <t>007198/2021</t>
  </si>
  <si>
    <t>007199/2021</t>
  </si>
  <si>
    <t>007200/2021</t>
  </si>
  <si>
    <t>007201/2021</t>
  </si>
  <si>
    <t>007202/2021</t>
  </si>
  <si>
    <t>007204/2021</t>
  </si>
  <si>
    <t>2.2.1.Neumaticos Vehiculos Lote Ciudad Real</t>
  </si>
  <si>
    <t>007208/2021</t>
  </si>
  <si>
    <t>@2021/001116</t>
  </si>
  <si>
    <t>Contrato basado para el mantenimiento ordinario y reparación de los vehículos adscritos a los distritos de salud pública (excepto Carboneras)-Grupo 1-Tipo 2.</t>
  </si>
  <si>
    <t>007209/2021</t>
  </si>
  <si>
    <t>2021/001504</t>
  </si>
  <si>
    <t>007210/2021</t>
  </si>
  <si>
    <t>007211/2021</t>
  </si>
  <si>
    <t>007212/2021</t>
  </si>
  <si>
    <t>007213/2021</t>
  </si>
  <si>
    <t>007214/2021</t>
  </si>
  <si>
    <t>007215/2021</t>
  </si>
  <si>
    <t>007216/2021</t>
  </si>
  <si>
    <t>Contrato Basado Acuerdo Marco mantenimiento de vehículos: Revisiones periódicas de motor y anejos Ciudad Real</t>
  </si>
  <si>
    <t>007217/2021</t>
  </si>
  <si>
    <t>@2021/002007</t>
  </si>
  <si>
    <t>CONTRATO BASADO 2.2.1 CIUDAD REAL  Revisiones Periódicas de Neumáticos AM Mantenimiento periódico de la flota de vehículos</t>
  </si>
  <si>
    <t>007218/2021</t>
  </si>
  <si>
    <t>@2021/002250</t>
  </si>
  <si>
    <t>Mantenimiento Vehículos de Delegación Bienestar Social de Cuenca en la zona de Carboneras de Guadazaón</t>
  </si>
  <si>
    <t>007254/2021</t>
  </si>
  <si>
    <t>2021/002780</t>
  </si>
  <si>
    <t>Obras de reforma y acondicionamiento de la planta primera de la Residencia de Mayores Las Hoces de Cuenca.</t>
  </si>
  <si>
    <t>007273/2021</t>
  </si>
  <si>
    <t>@2020/012742#001</t>
  </si>
  <si>
    <t>Mantenimiento periódico de los vehículos adscritos a la Consejería de Economía, Empresas y Empleo en la localidad de Toledo. Lote 1.5.1. Toledo</t>
  </si>
  <si>
    <t>007317/2021</t>
  </si>
  <si>
    <t>@2021/000823</t>
  </si>
  <si>
    <t>GU. Mantenimiento integral del edificio de la Delegación Provincial desde 01/05/2021 a 30/04/2023</t>
  </si>
  <si>
    <t>007346/2021</t>
  </si>
  <si>
    <t>@2021/002426</t>
  </si>
  <si>
    <t>Mantenimiento periódico de vehículos de la Consejería de Fomento</t>
  </si>
  <si>
    <t>007347/2021</t>
  </si>
  <si>
    <t>@2021/000013</t>
  </si>
  <si>
    <t>Contrato basado de revisión periódica del motor y anejos de los vehículos del PMSG y DP de Guadalajara (lote 1.4.1 del acuerdo marco 2019/000918)</t>
  </si>
  <si>
    <t>007355/2021</t>
  </si>
  <si>
    <t>@2021/000283</t>
  </si>
  <si>
    <t>Contrato basado de revisión periódica del motor y anejos de los vehículos del PMSG y DP de Albacete(lote 1.1.1 del acuerdo marco 2019/000918)</t>
  </si>
  <si>
    <t>007357/2021</t>
  </si>
  <si>
    <t>@2021/000285</t>
  </si>
  <si>
    <t>Compra de instrumentos musicales para el Conservatorio Profesional de Música Tomás Torrejón y Velasco y el Conservatorio Superior de Música de Castilla-La Mancha, ambos de Albacete.</t>
  </si>
  <si>
    <t>007358/2021</t>
  </si>
  <si>
    <t>@2020/015285</t>
  </si>
  <si>
    <t>007359/2021</t>
  </si>
  <si>
    <t>Mantenimiento periódico de los vehículos ligeros de la Consejería de Fomento. Neumáticos</t>
  </si>
  <si>
    <t>007360/2021</t>
  </si>
  <si>
    <t>@2021/000017</t>
  </si>
  <si>
    <t>Suministro de energía eléctrica con certificado de origen renovable en edificios de la Delegación Provincial de Albacete de Agricultura, Agua y Desarrollo Rural</t>
  </si>
  <si>
    <t>007381/2021</t>
  </si>
  <si>
    <t>2021/004568</t>
  </si>
  <si>
    <t>007443/2021</t>
  </si>
  <si>
    <t>Prospección técnica para la señalización turística de Castilla-La Mancha</t>
  </si>
  <si>
    <t>007468/2021</t>
  </si>
  <si>
    <t>@2021/000107</t>
  </si>
  <si>
    <t>007469/2021</t>
  </si>
  <si>
    <t>007470/2021</t>
  </si>
  <si>
    <t>007471/2021</t>
  </si>
  <si>
    <t>007472/2021</t>
  </si>
  <si>
    <t>007481/2021</t>
  </si>
  <si>
    <t>2021/002564</t>
  </si>
  <si>
    <t>Mantenimiento ascensores OCA Galvez y Los Navalmorales</t>
  </si>
  <si>
    <t>007482/2021</t>
  </si>
  <si>
    <t>@2021/000603</t>
  </si>
  <si>
    <t>007483/2021</t>
  </si>
  <si>
    <t>2021/002822</t>
  </si>
  <si>
    <t>007484/2021</t>
  </si>
  <si>
    <t>2021/002827</t>
  </si>
  <si>
    <t>007486/2021</t>
  </si>
  <si>
    <t>2021/002829</t>
  </si>
  <si>
    <t>Mantenimiento vehículos 1.5.8 Belvis de la Jara.</t>
  </si>
  <si>
    <t>007487/2021</t>
  </si>
  <si>
    <t>2021/002787</t>
  </si>
  <si>
    <t>Mantenimiento vehículos 1.5.9 Gálvez</t>
  </si>
  <si>
    <t>007488/2021</t>
  </si>
  <si>
    <t>2021/002838</t>
  </si>
  <si>
    <t>Mantenimiento vehículos 1.5.10 Los Navalmorales</t>
  </si>
  <si>
    <t>007489/2021</t>
  </si>
  <si>
    <t>2021/002845</t>
  </si>
  <si>
    <t>Mantenimiento general de edificios dependientes de la Delegación Provincial de Economía, Empresas y Empleo en Toledo. Lote 2.5</t>
  </si>
  <si>
    <t>007502/2021</t>
  </si>
  <si>
    <t>@2021/001497</t>
  </si>
  <si>
    <t>Mantenimiento periódico de los vehículos adscritos a la Consejería de Economía, Empresas y Empleo en la localidad de Toledo. Lote 2.5.1. Toledo</t>
  </si>
  <si>
    <t>007555/2021</t>
  </si>
  <si>
    <t>@2021/001262</t>
  </si>
  <si>
    <t>Mantenimiento ordinario y reparación de los vehículos de la delegación provincial de cuenca (Grupo 1-Tipo 1)</t>
  </si>
  <si>
    <t>007556/2021</t>
  </si>
  <si>
    <t>@2021/001223</t>
  </si>
  <si>
    <t>Mantenimiento aparatos elevadores de los edificios dependientes de la Delegación Provincial de la Consejería de Economía, Empresas y Empleo en Toledo</t>
  </si>
  <si>
    <t>007557/2021</t>
  </si>
  <si>
    <t>@2021/001721</t>
  </si>
  <si>
    <t>Contrato del Servicio de interpretación lingüística telefónica para la atención a personas migrantes en Castilla-La Mancha</t>
  </si>
  <si>
    <t>007559/2021</t>
  </si>
  <si>
    <t>@2020/009965</t>
  </si>
  <si>
    <t>Servicio de limpieza, mantenimiento y seguridad de la oficina de promoción turística de CLM en Madrid.</t>
  </si>
  <si>
    <t>007561/2021</t>
  </si>
  <si>
    <t>@2021/000822</t>
  </si>
  <si>
    <t>Contrato basado mantenimiento ascensores Delegación Provincial de la Consejería de Sanidad de Cuenca y del distrito de salud pública de Las Pedroñeras (grupo 4)</t>
  </si>
  <si>
    <t>007577/2021</t>
  </si>
  <si>
    <t>@2021/001549</t>
  </si>
  <si>
    <t>Contrato basado en Acuerdo Marco de suministro de combustible de automoción para vehículos de la Dirección General de Protección Ciudadana. SOLRED</t>
  </si>
  <si>
    <t>007582/2021</t>
  </si>
  <si>
    <t>2021/000816</t>
  </si>
  <si>
    <t>Contrato para el mantenimiento periódico de los vehículos adscritos a los Servicios Centrales de la Consejería de Sanidad, basado en el lote 2.5.2 del acuerdo marco 2019/000918</t>
  </si>
  <si>
    <t>007586/2021</t>
  </si>
  <si>
    <t>@2021/002511</t>
  </si>
  <si>
    <t>Mantenimiento vehículos 2.5.4 Illescas.</t>
  </si>
  <si>
    <t>007602/2021</t>
  </si>
  <si>
    <t>2021/002781</t>
  </si>
  <si>
    <t>Mto. integral del edificio advo. sito en Avda. España, 8b de Albacete</t>
  </si>
  <si>
    <t>007608/2021</t>
  </si>
  <si>
    <t>@2021/000540</t>
  </si>
  <si>
    <t>Contrato basado en Acuerdo Marco de suministro de combustible de automoción para vehículos de la Dirección General de Protección Ciudadana. RESSA</t>
  </si>
  <si>
    <t>007611/2021</t>
  </si>
  <si>
    <t>2021/000909</t>
  </si>
  <si>
    <t>Mantenimiento vehículos 2.5.3 Torrijos</t>
  </si>
  <si>
    <t>007616/2021</t>
  </si>
  <si>
    <t>2021/002613</t>
  </si>
  <si>
    <t>Mantenimiento vehículos 2.5.7 Los Yebenes.</t>
  </si>
  <si>
    <t>007620/2021</t>
  </si>
  <si>
    <t>2021/002784</t>
  </si>
  <si>
    <t>Mantenimiento vehículos 2.5.6 Ocaña.</t>
  </si>
  <si>
    <t>007625/2021</t>
  </si>
  <si>
    <t>2021/002786</t>
  </si>
  <si>
    <t>007626/2021</t>
  </si>
  <si>
    <t>2021/002818</t>
  </si>
  <si>
    <t>Mantenimiento vehículos 2.5.8 Belvis de la Jara</t>
  </si>
  <si>
    <t>007628/2021</t>
  </si>
  <si>
    <t>2021/002663</t>
  </si>
  <si>
    <t>007629/2021</t>
  </si>
  <si>
    <t>Mantenimiento vehículos 2.5.9 Galvez</t>
  </si>
  <si>
    <t>007630/2021</t>
  </si>
  <si>
    <t>2021/002690</t>
  </si>
  <si>
    <t>Mantenimiento vehículos 2.5.5 Madridejos.</t>
  </si>
  <si>
    <t>007631/2021</t>
  </si>
  <si>
    <t>2021/002785</t>
  </si>
  <si>
    <t>Mantenimiento, preventivo y correctivo, edificio sede de la Delegación Provincial de Sanidad de Cuenca (grupo 2)</t>
  </si>
  <si>
    <t>007634/2021</t>
  </si>
  <si>
    <t>@2021/001543</t>
  </si>
  <si>
    <t>Adquisición de célula flexible automatizada industria 4.0 para curso especialización de FP en IES UNIVERSIDAD LABORAL de Toledo.</t>
  </si>
  <si>
    <t>007648/2021</t>
  </si>
  <si>
    <t>@2021/001649</t>
  </si>
  <si>
    <t>Contrato de emergencia de los servicios de 20 plazas residenciales para la atención de personas afectadas por el COVID-19 en la Residencia de Mayores VILLACAÑAS en Villacañas (Toledo)</t>
  </si>
  <si>
    <t>007758/2021</t>
  </si>
  <si>
    <t>2021/005336</t>
  </si>
  <si>
    <t>Suministro de material para la protección frente a la Covid para el personal de los centros educativos.</t>
  </si>
  <si>
    <t>007761/2021</t>
  </si>
  <si>
    <t>@2021/001795</t>
  </si>
  <si>
    <t>007762/2021</t>
  </si>
  <si>
    <t>007764/2021</t>
  </si>
  <si>
    <t>007767/2021</t>
  </si>
  <si>
    <t>Suministros e instalación de dos sistemas de alimentación ininterrumpida (SAI) para la protección de los equipos informáticos de la Delegación Provincial.</t>
  </si>
  <si>
    <t>007770/2021</t>
  </si>
  <si>
    <t>@2021/002131</t>
  </si>
  <si>
    <t>contrato basado mantenimiento motor vehículos illescas dp sanidad toledo</t>
  </si>
  <si>
    <t>007774/2021</t>
  </si>
  <si>
    <t>2021/003749</t>
  </si>
  <si>
    <t>Contratación de la plataforma logística DHL EXEL SUPPLY CHAIN SPAIN, S.L.U. para el almacenamiento y distribución de la vacuna Comirnaty (Pfizer-BioNTech)</t>
  </si>
  <si>
    <t>007775/2021</t>
  </si>
  <si>
    <t>2021/005358</t>
  </si>
  <si>
    <t>contrato basado mantenimiento motor vehículos belvís de la jara dp sanidad toledo</t>
  </si>
  <si>
    <t>007781/2021</t>
  </si>
  <si>
    <t>2021/003718</t>
  </si>
  <si>
    <t>Mantenimiento vehículos 2.5.10 Los Navalmorales.</t>
  </si>
  <si>
    <t>007788/2021</t>
  </si>
  <si>
    <t>2021/002782</t>
  </si>
  <si>
    <t>contrato basado mantenimiento motor vehículos gálvez dp sanidad toledo</t>
  </si>
  <si>
    <t>007799/2021</t>
  </si>
  <si>
    <t>2021/003722</t>
  </si>
  <si>
    <t>Contrato basado de suministro de energía eléctrica en los edificios Fábrica de Harinas, Casa Perona y edificio en C/ Rosario, 44 de Albacete</t>
  </si>
  <si>
    <t>007811/2021</t>
  </si>
  <si>
    <t>2021/004919</t>
  </si>
  <si>
    <t>contrato basado mantenimiento neumáticos vehículos gálvez dp sanidad toledo</t>
  </si>
  <si>
    <t>007813/2021</t>
  </si>
  <si>
    <t>2021/003723</t>
  </si>
  <si>
    <t>contrato basado mantenimiento motor vehículos los yébenes dp sanidad toledo</t>
  </si>
  <si>
    <t>007817/2021</t>
  </si>
  <si>
    <t>2021/003725</t>
  </si>
  <si>
    <t>contrato basado mantenimiento motor vehículos ocaña dp sanidad toledo</t>
  </si>
  <si>
    <t>007819/2021</t>
  </si>
  <si>
    <t>2021/003740</t>
  </si>
  <si>
    <t>contrato basado mantenimiento motor vehículos torrijos dp sanidad toledo</t>
  </si>
  <si>
    <t>007820/2021</t>
  </si>
  <si>
    <t>2021/003756</t>
  </si>
  <si>
    <t>Servicio de transporte de usuarios del C.O. ¿Las Encinas¿ de Cabanillas del Campo</t>
  </si>
  <si>
    <t>007864/2021</t>
  </si>
  <si>
    <t>@2020/013395</t>
  </si>
  <si>
    <t>contrato basado mantenimiento neumáticos vehículos belvís de la jara dp sanidad toledo</t>
  </si>
  <si>
    <t>007875/2021</t>
  </si>
  <si>
    <t>2021/003721</t>
  </si>
  <si>
    <t>contrato basado mantenimiento motor vehículos madridejos dp sanidad toledo</t>
  </si>
  <si>
    <t>007878/2021</t>
  </si>
  <si>
    <t>2021/003731</t>
  </si>
  <si>
    <t>Basado de limpieza ecológica en edificio C/ Juan Bautista Topete, 1-3</t>
  </si>
  <si>
    <t>007882/2021</t>
  </si>
  <si>
    <t>@2021/001678</t>
  </si>
  <si>
    <t>contrato basado mantenimiento neumáticos vehículos los yébenes dp sanidad toledo</t>
  </si>
  <si>
    <t>007898/2021</t>
  </si>
  <si>
    <t>2021/003727</t>
  </si>
  <si>
    <t>contrato basado mantenimiento neumáticos vehículos madridejos dp sanidad toledo</t>
  </si>
  <si>
    <t>007899/2021</t>
  </si>
  <si>
    <t>2021/003734</t>
  </si>
  <si>
    <t>contrato basado mantenimiento neumáticos vehículos ocaña dp sanidad toledo</t>
  </si>
  <si>
    <t>007901/2021</t>
  </si>
  <si>
    <t>2021/003745</t>
  </si>
  <si>
    <t>contrato basado mantenimiento neumáticos vehículos torrijos dp sanidad toledo</t>
  </si>
  <si>
    <t>007920/2021</t>
  </si>
  <si>
    <t>2021/003760</t>
  </si>
  <si>
    <t>contrato basado mantenimiento neumáticos vehículos illescas dp sanidad toledo</t>
  </si>
  <si>
    <t>007926/2021</t>
  </si>
  <si>
    <t>2021/003753</t>
  </si>
  <si>
    <t>Contrato basado de revisión periódica del motor y anejos de los vehículos del PMSGTO, SSCC y DGPC (lote 1.5.1 del acuerdo marco 2019/000918)</t>
  </si>
  <si>
    <t>008243/2021</t>
  </si>
  <si>
    <t>@2021/000589</t>
  </si>
  <si>
    <t>008244/2021</t>
  </si>
  <si>
    <t>008245/2021</t>
  </si>
  <si>
    <t>008263/2021</t>
  </si>
  <si>
    <t>Suministro de productos de higiene y aseo personal con destino a centros residenciales dependientes de la Delegación Provincial de Bienestar Social en Ciudad Real</t>
  </si>
  <si>
    <t>008299/2021</t>
  </si>
  <si>
    <t>@2020/009590</t>
  </si>
  <si>
    <t>008300/2021</t>
  </si>
  <si>
    <t>008301/2021</t>
  </si>
  <si>
    <t>008302/2021</t>
  </si>
  <si>
    <t>Mantenimiento consistente en la realización de revisiones periódicas del motor y anejos de los vehículos adscritos a la Consejería.</t>
  </si>
  <si>
    <t>008305/2021</t>
  </si>
  <si>
    <t>@2021/000784</t>
  </si>
  <si>
    <t>008337/2021</t>
  </si>
  <si>
    <t>Contrato basado en el A.M. de mantenimiento de vehículos.- Lote 1.4.2. Molina de Aragón (GU) revisión de motor y anejos.</t>
  </si>
  <si>
    <t>008347/2021</t>
  </si>
  <si>
    <t>2021/005031</t>
  </si>
  <si>
    <t>Contrato basado mantenimiento vehículos lote 1.4.4. Sigüenza. Revisión de motor y anejos.</t>
  </si>
  <si>
    <t>008350/2021</t>
  </si>
  <si>
    <t>2021/005127</t>
  </si>
  <si>
    <t>Contrato basado en A.M. de mantenimiento de vehículos. Lote 2.4.2. Molina de Aragón.- Sustitución, reparación y ajuste de neumáticos.</t>
  </si>
  <si>
    <t>008375/2021</t>
  </si>
  <si>
    <t>2021/005038</t>
  </si>
  <si>
    <t>Contrato basado de revisión periódica del motor y anejos de los vehículos del PMSG y DP de Cuenca (lote 1.3.1 del acuerdo marco 2019/000918)</t>
  </si>
  <si>
    <t>008376/2021</t>
  </si>
  <si>
    <t>@2021/000281</t>
  </si>
  <si>
    <t>hueco minero las pedreras</t>
  </si>
  <si>
    <t>008379/2021</t>
  </si>
  <si>
    <t>@2021/000076#001</t>
  </si>
  <si>
    <t>Mantenimiento vehículos ligeros Guadalajara</t>
  </si>
  <si>
    <t>009480/2021</t>
  </si>
  <si>
    <t>@2021/000625</t>
  </si>
  <si>
    <t>Hueco Minero Valdemilanos</t>
  </si>
  <si>
    <t>009481/2021</t>
  </si>
  <si>
    <t>@2021/000077#001</t>
  </si>
  <si>
    <t>Contrato basado en A.M. mantenimiento vehículos lote 2.4.4. Sigüenza.- Sustitución, reparación y ajuste de neumáticos.</t>
  </si>
  <si>
    <t>009482/2021</t>
  </si>
  <si>
    <t>2021/005134</t>
  </si>
  <si>
    <t>Servicio de mantenimiento de la Biblioteca Pública del Estado en Ciudad Real, del 7-6-2021 al 6-6-2023.</t>
  </si>
  <si>
    <t>009523/2021</t>
  </si>
  <si>
    <t>@2021/002848</t>
  </si>
  <si>
    <t>GU. Contratación suministro de energía eléctrica Museo Provincial de Guadalajara. Derivada de acuerdo marco</t>
  </si>
  <si>
    <t>009566/2021</t>
  </si>
  <si>
    <t>2021/004014</t>
  </si>
  <si>
    <t>Suministro de bolsas hidrosolubles para diversos centros adscritos a la Delegación Provincial de Bienestar Social</t>
  </si>
  <si>
    <t>009591/2021</t>
  </si>
  <si>
    <t>@2020/005070</t>
  </si>
  <si>
    <t>Seguro colectivo de responsabilidad civil para altos cargos y empleados públicos al servicio de la Junta de Comunidades de Castilla la Mancha y sus Organismos Autónomos.</t>
  </si>
  <si>
    <t>009595/2021</t>
  </si>
  <si>
    <t>@2021/001885</t>
  </si>
  <si>
    <t>Contrato Basado Servicio Mantenimiento y Conservación de patios y jardines en centros residenciales dependientes de la Delegación Provincial de Bienestar Social</t>
  </si>
  <si>
    <t>009620/2021</t>
  </si>
  <si>
    <t>@2021/000583</t>
  </si>
  <si>
    <t>Contrato basado Servicio de Mantenimiento Integral de Centros Administrativos dependientes de la Delegación Provincial de Bienestar Social en Ciudad Real</t>
  </si>
  <si>
    <t>009635/2021</t>
  </si>
  <si>
    <t>@2021/000488</t>
  </si>
  <si>
    <t>Obras de Reforma de la primera planta de la Residencia para Personas Mayores situada en la Avenida de Barber en Toledo.</t>
  </si>
  <si>
    <t>009642/2021</t>
  </si>
  <si>
    <t>@2020/012833#001</t>
  </si>
  <si>
    <t>Servicio de limpieza ecológica centros delegación desarrollo sostenible toledo</t>
  </si>
  <si>
    <t>009644/2021</t>
  </si>
  <si>
    <t>@2021/000889</t>
  </si>
  <si>
    <t>GU. Contratación suministro de energía eléctrica Pabellón Anexo al IES Brianda de Mendoza. Derivada de acuerdo marco</t>
  </si>
  <si>
    <t>009645/2021</t>
  </si>
  <si>
    <t>2021/004091</t>
  </si>
  <si>
    <t>Contratación del stand de la Junta de Comunidades de Castilla-La Mancha en FITUR 2021</t>
  </si>
  <si>
    <t>009646/2021</t>
  </si>
  <si>
    <t>@2021/002634</t>
  </si>
  <si>
    <t>Servicio de Medios Aéreos del Infocam 2021-2025</t>
  </si>
  <si>
    <t>009648/2021</t>
  </si>
  <si>
    <t>@2020/017451</t>
  </si>
  <si>
    <t>009650/2021</t>
  </si>
  <si>
    <t>009651/2021</t>
  </si>
  <si>
    <t>009652/2021</t>
  </si>
  <si>
    <t>GU. Contratación suministro de energía eléctrica Edificio de la DP de Educación, Cultura y Deportes. Derivada de acuerdo marco</t>
  </si>
  <si>
    <t>009676/2021</t>
  </si>
  <si>
    <t>2021/004094</t>
  </si>
  <si>
    <t>009685/2021</t>
  </si>
  <si>
    <t>009686/2021</t>
  </si>
  <si>
    <t>009687/2021</t>
  </si>
  <si>
    <t>C.B. Suministro Papel ecológico para impresión y escritura 2021</t>
  </si>
  <si>
    <t>009696/2021</t>
  </si>
  <si>
    <t>2021/005460</t>
  </si>
  <si>
    <t>Mantenimiento de instalación, equipo y sistemas de protección contra incendios de los centros de conservación y explotación del Servicio de Carreteras de la D.P. Fomento (TO)</t>
  </si>
  <si>
    <t>009770/2021</t>
  </si>
  <si>
    <t>@2021/002614</t>
  </si>
  <si>
    <t>Contrato basado de mantenimiento de vehículos (reparación y sustitución de neumáticos) del Distrito de Salud de Albacete. Lote 2.1.1.</t>
  </si>
  <si>
    <t>009787/2021</t>
  </si>
  <si>
    <t>@2021/002638</t>
  </si>
  <si>
    <t>GU. Contratación suministro de energía eléctrica Biblioteca Pública. Derivada de acuerdo marco</t>
  </si>
  <si>
    <t>009826/2021</t>
  </si>
  <si>
    <t>2021/004099</t>
  </si>
  <si>
    <t>mantenimiento vehículos lote 1.4.1.guadalajara</t>
  </si>
  <si>
    <t>009839/2021</t>
  </si>
  <si>
    <t>@2021/001991</t>
  </si>
  <si>
    <t>Suministro, instalación, configuración y optimización de 13.000 licencias de solución antivirus avanzado (EPP y EDR) para ordenadores personales y servidores Windows.</t>
  </si>
  <si>
    <t>009841/2021</t>
  </si>
  <si>
    <t>@2020/013369</t>
  </si>
  <si>
    <t>Contratación para el mantenimiento periódico de los vehículos adscritos a los Servicios Centrales de la Consejería de Sanidad, basada en el lote 1.5.1 del acuerdo marco 2019/000918</t>
  </si>
  <si>
    <t>009847/2021</t>
  </si>
  <si>
    <t>@2021/002508</t>
  </si>
  <si>
    <t>Mantenimiento y tratamiento de malezas en las cunetas de la red Provincial de carreteras de Guadalajara mediante empleo de tratamientos herbicidas</t>
  </si>
  <si>
    <t>009857/2021</t>
  </si>
  <si>
    <t>@2021/002238</t>
  </si>
  <si>
    <t>Mantenimiento Integral Edificios de la Delegación de la JCCM en Cuenca</t>
  </si>
  <si>
    <t>009860/2021</t>
  </si>
  <si>
    <t>@2021/002577</t>
  </si>
  <si>
    <t>mantenimiento vehículos molina de Aragón lote 2.4.2. Desarrollo Sostenible</t>
  </si>
  <si>
    <t>009861/2021</t>
  </si>
  <si>
    <t>2021/006079</t>
  </si>
  <si>
    <t>Mantenimiento vehículos Sigüenza Lote 2.4.4</t>
  </si>
  <si>
    <t>009865/2021</t>
  </si>
  <si>
    <t>2021/006131</t>
  </si>
  <si>
    <t>Mantenimiento vehículos Cogolludo. Lote 1.4.3. Desarrollo Sostenible</t>
  </si>
  <si>
    <t>009869/2021</t>
  </si>
  <si>
    <t>2021/006133</t>
  </si>
  <si>
    <t>Nuevo Contrato Servicios Postales AB lote1</t>
  </si>
  <si>
    <t>009897/2021</t>
  </si>
  <si>
    <t>2021/006425</t>
  </si>
  <si>
    <t>Mantenimiento vehículos Sigüenza. Lote 1.4.4. Desarrollo Sostenible</t>
  </si>
  <si>
    <t>009901/2021</t>
  </si>
  <si>
    <t>2021/006139</t>
  </si>
  <si>
    <t>Suministro de 200 cajas de papel ecológico para impresión y escritura</t>
  </si>
  <si>
    <t>009904/2021</t>
  </si>
  <si>
    <t>2021/004681</t>
  </si>
  <si>
    <t>Nuevo Contrato Servicios Postales AB lote2</t>
  </si>
  <si>
    <t>009906/2021</t>
  </si>
  <si>
    <t>2021/006426</t>
  </si>
  <si>
    <t>Servicio de transporte escolar en las provincias de Albacete, Ciudad Real, Cuenca, Guadalajara y Toledo para los cursos 2019/2020 a 2021/2022 en vehículos de menos de 10 plazas</t>
  </si>
  <si>
    <t>009949.1/2020</t>
  </si>
  <si>
    <t>2019/009190</t>
  </si>
  <si>
    <t>Suministro de carne de ave y granja con destino a centros residenciales dependientes de la Delegación Provincial de Bienestar Social en Ciudad Real</t>
  </si>
  <si>
    <t>010083/2021</t>
  </si>
  <si>
    <t>@2020/010220</t>
  </si>
  <si>
    <t>010084/2021</t>
  </si>
  <si>
    <t>010085/2021</t>
  </si>
  <si>
    <t>010086/2021</t>
  </si>
  <si>
    <t>ruta de transporte escolar 15 EE en la provincia de toledo para el curso 2020/2021</t>
  </si>
  <si>
    <t>010089/2021</t>
  </si>
  <si>
    <t>@2021/002188</t>
  </si>
  <si>
    <t>Mantenimiento Vehículos Delegación Bienestar Social Cuenca, ubicados en la capital</t>
  </si>
  <si>
    <t>010113/2021</t>
  </si>
  <si>
    <t>@2021/004278</t>
  </si>
  <si>
    <t>Mantenimiento vehículos Cogolludo Lote 2.4.3 Desarrollo Sostenible</t>
  </si>
  <si>
    <t>010157/2021</t>
  </si>
  <si>
    <t>2021/006117</t>
  </si>
  <si>
    <t>Mantenimiento periódico vehículos de la Delegación Provincial de la Consejería de Bienestar Social de Cuenca, ubicados en las diferentes zonas PRAS de la provincia de Cuenca.</t>
  </si>
  <si>
    <t>010177/2021</t>
  </si>
  <si>
    <t>2021/003257</t>
  </si>
  <si>
    <t>010178/2021</t>
  </si>
  <si>
    <t>010179/2021</t>
  </si>
  <si>
    <t>010180/2021</t>
  </si>
  <si>
    <t>010181/2021</t>
  </si>
  <si>
    <t>010198/2021</t>
  </si>
  <si>
    <t>010199/2021</t>
  </si>
  <si>
    <t>010200/2021</t>
  </si>
  <si>
    <t>010201/2021</t>
  </si>
  <si>
    <t>Contrato basado Servicio de Mantenimiento Sistemas de Protección Contraincendios en diversos centros residenciales adscritos a la Delegación Provincial de Bienestar Social</t>
  </si>
  <si>
    <t>010234/2021</t>
  </si>
  <si>
    <t>@2021/001291</t>
  </si>
  <si>
    <t>suministro de 106 cajas de papel ecologico para impresion y escritura en la delegacion provincial de desarrollo sostenible de ciudad real. derivado de acuerdo marco. lote 2</t>
  </si>
  <si>
    <t>010244/2021</t>
  </si>
  <si>
    <t>2021/005462</t>
  </si>
  <si>
    <t>010257.1/2020</t>
  </si>
  <si>
    <t>Mantenimiento vehículos Molina de Aragón. Lote 1.4.2. Desarrollo Sostenible</t>
  </si>
  <si>
    <t>010264/2021</t>
  </si>
  <si>
    <t>2021/006116</t>
  </si>
  <si>
    <t>2.2.1 Contrato basado acuerdo marco neumáticos Ciudad Real</t>
  </si>
  <si>
    <t>010318/2021</t>
  </si>
  <si>
    <t>@2021/003324</t>
  </si>
  <si>
    <t>1.2.1 Contrato basado acuerdo marco revisiones vehiculos Ciudad Real</t>
  </si>
  <si>
    <t>010323/2021</t>
  </si>
  <si>
    <t>@2021/003290</t>
  </si>
  <si>
    <t>GU. Contratación suministro de energía eléctrica Archivo Histórico Provincial. Derivada de acuerdo marco</t>
  </si>
  <si>
    <t>010401/2021</t>
  </si>
  <si>
    <t>2021/004129</t>
  </si>
  <si>
    <t>Contrato basado suministro de energía eléctrica de origen renovable.</t>
  </si>
  <si>
    <t>010404/2021</t>
  </si>
  <si>
    <t>2021/003694</t>
  </si>
  <si>
    <t>Contrato basado sustitución, reparación y ajuste de neumáticos</t>
  </si>
  <si>
    <t>010414/2021</t>
  </si>
  <si>
    <t>@2021/001802</t>
  </si>
  <si>
    <t>mantenimiento vehículos lote 1.4.1. Guadalajara, delegación provincial desarrollo sostenible</t>
  </si>
  <si>
    <t>010419/2021</t>
  </si>
  <si>
    <t>@2021/004214</t>
  </si>
  <si>
    <t>010425/2021</t>
  </si>
  <si>
    <t>mantenimiento vehículos lote 2.4.1. Guadalajara, Delegación Provincial Desarrollo Sostenible</t>
  </si>
  <si>
    <t>010442/2021</t>
  </si>
  <si>
    <t>@2021/004216</t>
  </si>
  <si>
    <t>Organización del Acto Institucional del Día de la Región de CLM en Guadalajara, el 31 de mayo de 2021</t>
  </si>
  <si>
    <t>010445/2021</t>
  </si>
  <si>
    <t>@2021/003500</t>
  </si>
  <si>
    <t>010446/2021</t>
  </si>
  <si>
    <t>010448/2021</t>
  </si>
  <si>
    <t>010450/2021</t>
  </si>
  <si>
    <t>010452/2021</t>
  </si>
  <si>
    <t>Contrato Derivado para la prestación del servicio de limpieza y retirada selectiva de residuos en la Residencia de mayores del Paseo de la Cuba de Albacete</t>
  </si>
  <si>
    <t>010453/2021</t>
  </si>
  <si>
    <t>@2021/000380</t>
  </si>
  <si>
    <t>010454/2021</t>
  </si>
  <si>
    <t>010455/2021</t>
  </si>
  <si>
    <t>Sustitución reparación y ajuste de los neumáticos de los vehículos de la Delegación Provincial de Bienestar Social de Cuenca , ubicados en las zonas PRAS</t>
  </si>
  <si>
    <t>010458/2021</t>
  </si>
  <si>
    <t>2021/004359</t>
  </si>
  <si>
    <t>010461/2021</t>
  </si>
  <si>
    <t>010463/2021</t>
  </si>
  <si>
    <t>010465/2021</t>
  </si>
  <si>
    <t>010466/2021</t>
  </si>
  <si>
    <t>010467/2021</t>
  </si>
  <si>
    <t>010468/2021</t>
  </si>
  <si>
    <t>010469/2021</t>
  </si>
  <si>
    <t>010470/2021</t>
  </si>
  <si>
    <t>010471/2021</t>
  </si>
  <si>
    <t>010472/2021</t>
  </si>
  <si>
    <t>Sustitución, reparación neumáticos vehículos de la Delegación Bienestar Social de Cuenca, ubicados en la capital</t>
  </si>
  <si>
    <t>010477/2021</t>
  </si>
  <si>
    <t>@2021/004298</t>
  </si>
  <si>
    <t>Contratación del servicio para el mantenimiento periódico de los vehículos adscritos a los Servicios Centrales de la Consejería de Sanidad, basada en el lote 2.5.1 del acuerdo marco 2019/000918</t>
  </si>
  <si>
    <t>010485/2021</t>
  </si>
  <si>
    <t>@2021/002510</t>
  </si>
  <si>
    <t>Mantenimiento vehículos 2.5.1 Toledo</t>
  </si>
  <si>
    <t>010488/2021</t>
  </si>
  <si>
    <t>@2021/003162</t>
  </si>
  <si>
    <t>Mantenimiento vehículos 2.5.2 Talavera de la Reina</t>
  </si>
  <si>
    <t>010491/2021</t>
  </si>
  <si>
    <t>@2021/003167</t>
  </si>
  <si>
    <t>010574/2021</t>
  </si>
  <si>
    <t>Contrato basado Mantenimiento instalaciones, equipos y sistemas de protección de incendios (lote 3) de otros centros de Fomento en Albacete</t>
  </si>
  <si>
    <t>010601/2021</t>
  </si>
  <si>
    <t>@2021/003122</t>
  </si>
  <si>
    <t>Mantenimiento de edificios e instalaciones (grupo 2. lote 2.1.) dependientes de la Delegación Provincial de la Consejería de Fomento en Albacete</t>
  </si>
  <si>
    <t>010602/2021</t>
  </si>
  <si>
    <t>@2021/003499</t>
  </si>
  <si>
    <t>Contratación del servicio de limpieza en la Biblioteca de Castilla-La Mancha</t>
  </si>
  <si>
    <t>010634/2021</t>
  </si>
  <si>
    <t>@2021/003678</t>
  </si>
  <si>
    <t>SSCC-Obras Rehabilitación y Adaptación del Edificio La Ferroviaria para Centro de Folclore Regional en CIUDAD REAL.</t>
  </si>
  <si>
    <t>010705/2021</t>
  </si>
  <si>
    <t>@2020/008169#001</t>
  </si>
  <si>
    <t>Mantenimiento de vehículos 1.5.1 Toledo</t>
  </si>
  <si>
    <t>010712/2021</t>
  </si>
  <si>
    <t>@2021/003007</t>
  </si>
  <si>
    <t>010719/2021</t>
  </si>
  <si>
    <t>@2021/003080</t>
  </si>
  <si>
    <t>Contrato basado Servicio de Mantenimiento Aparatos Elevadores en diversos centros residenciales adscritos a la Delegación Provincial de Bienestar Social</t>
  </si>
  <si>
    <t>010726/2021</t>
  </si>
  <si>
    <t>@2021/001351</t>
  </si>
  <si>
    <t>Servicio de limpieza ecológica y retirada selectiva de residuos en el Centro de Tratamiento a Drogodependientes El Alba en el período 2021-2023</t>
  </si>
  <si>
    <t>010727/2021</t>
  </si>
  <si>
    <t>@2021/002423</t>
  </si>
  <si>
    <t>Mantenimiento consistente en la sustitución, reparación y ajuste de neumáticos de los vehículos adscritos a la Consejería.</t>
  </si>
  <si>
    <t>010728/2021</t>
  </si>
  <si>
    <t>@2021/000795</t>
  </si>
  <si>
    <t>SSCC-Obra Construcción del C.E.I.P. "nº 34" de 6+12 uds. + SS.CC. en la Avenida de la Mancha del Sector 19 en ALBACETE. Feder CLM 2014-2020.</t>
  </si>
  <si>
    <t>010760/2021</t>
  </si>
  <si>
    <t>@2019/008550/001</t>
  </si>
  <si>
    <t>Mantenimiento integral edificios SSCC</t>
  </si>
  <si>
    <t>010788/2021</t>
  </si>
  <si>
    <t>@2021/003691</t>
  </si>
  <si>
    <t>Mantenimiento edificios Delegación Provincial Fomento de Guadalajara</t>
  </si>
  <si>
    <t>010797/2021</t>
  </si>
  <si>
    <t>@2021/001449</t>
  </si>
  <si>
    <t>SSCC-Obra de Adaptación de Espacios para Evacuación en los C.E.I.P. Ángel Andrade y C.E.I.P. Dulcinea del Toboso de CIUDAD REAL. Feder REACT-UE.</t>
  </si>
  <si>
    <t>010804/2021</t>
  </si>
  <si>
    <t>@2020/016956#001</t>
  </si>
  <si>
    <t>Suministro de productos de Lavanderia para diversos centros residenciales dependientes de la Delegación Provincial de Bienestar Social en Ciudad Real</t>
  </si>
  <si>
    <t>010828/2021</t>
  </si>
  <si>
    <t>@2020/009061</t>
  </si>
  <si>
    <t>010829/2021</t>
  </si>
  <si>
    <t>Contratación de la Prestación del Servicio de 1 Auxiliar de Servicios</t>
  </si>
  <si>
    <t>010868/2021</t>
  </si>
  <si>
    <t>@2021/001855</t>
  </si>
  <si>
    <t xml:space="preserve">Servicio de transporte escolar en las provincias de Ciudad Real, Cuenca, Guadalajara y Toledo para los cursos 2019/2020 a 2021/2022 en vehículos de 10 o más plazas
</t>
  </si>
  <si>
    <t>012039.1/2020</t>
  </si>
  <si>
    <t>2019/009248</t>
  </si>
  <si>
    <t>012078.1/2020</t>
  </si>
  <si>
    <t>012080.1/2020</t>
  </si>
  <si>
    <t>012365.1/2020</t>
  </si>
  <si>
    <t>2020/013458</t>
  </si>
  <si>
    <t>012407.1/2020</t>
  </si>
  <si>
    <t>Obras de reforma del Centro Base de atención a personas con discapacidad de Ciudad Real</t>
  </si>
  <si>
    <t>013017/2021</t>
  </si>
  <si>
    <t>@2021/001281#003</t>
  </si>
  <si>
    <t>Contrato basado Servicio de Mantenimiento Climatización, ACS, G Electrógenos, SAIS y Puertas Automáticas de centros residenciales adscritos a la D Provincial de Bienestar Social</t>
  </si>
  <si>
    <t>013120/2021</t>
  </si>
  <si>
    <t>@2021/001302</t>
  </si>
  <si>
    <t>Mantenimiento y eliminación de malezas en las carreteras de la red de la provincia de Toledo mediante el empleo de tratamientos herbicidas temporada primavera-verano 2021</t>
  </si>
  <si>
    <t>013196/2021</t>
  </si>
  <si>
    <t>@2021/001719</t>
  </si>
  <si>
    <t>UT. Guadalajara. IES Castilla. Sustitución carpintería exterior</t>
  </si>
  <si>
    <t>013254.1/2021</t>
  </si>
  <si>
    <t>2021/005151</t>
  </si>
  <si>
    <t>013254/2021</t>
  </si>
  <si>
    <t>@2021/005151#001</t>
  </si>
  <si>
    <t>mantenimiento vehículos lote 2.4.1. guadalajara</t>
  </si>
  <si>
    <t>013257/2021</t>
  </si>
  <si>
    <t>@2021/002012</t>
  </si>
  <si>
    <t>UT. Guadalajara. CEIP El Balconcillo. Reforma Carpintería</t>
  </si>
  <si>
    <t>013267/2021</t>
  </si>
  <si>
    <t>@2021/003174#001</t>
  </si>
  <si>
    <t>Sustitución de carpinterías metálicas en la escuela infantil Cervantes de Valdepeñas (Ciudad Real)</t>
  </si>
  <si>
    <t>013282/2021</t>
  </si>
  <si>
    <t>@2021/003690#001</t>
  </si>
  <si>
    <t>AB-Sustitución de carpintería exterior del I.E.S. Octavio Cuartero (Albacete)</t>
  </si>
  <si>
    <t>013315/2021</t>
  </si>
  <si>
    <t>@2021/005386#001</t>
  </si>
  <si>
    <t>AB-Sustitución de carpintería exterior del C.E.E. Eloy Camino (Albacete)</t>
  </si>
  <si>
    <t>013316/2021</t>
  </si>
  <si>
    <t>@2021/005863#001</t>
  </si>
  <si>
    <t>AB-Sustitución de carpintería exterior del C.E.I.P. Inmaculada Concepción (Albacete)</t>
  </si>
  <si>
    <t>013318/2021</t>
  </si>
  <si>
    <t>@2021/005350#001</t>
  </si>
  <si>
    <t>AB-Sustitución de carpintería exterior del I.E.S. Virrey Morcillo (Villarrobledo)</t>
  </si>
  <si>
    <t>013319/2021</t>
  </si>
  <si>
    <t>@2021/005389#001</t>
  </si>
  <si>
    <t>Servicio de limpieza de la Delegación Provincial de la Consejería de Agricultura, Agua y Desarrollo Rural de Guadalajara</t>
  </si>
  <si>
    <t>013332/2021</t>
  </si>
  <si>
    <t>@2021/003083</t>
  </si>
  <si>
    <t>UT. Guadalajara. CEIP Rufino Blanco. Reforma carpintería</t>
  </si>
  <si>
    <t>013359/2021</t>
  </si>
  <si>
    <t>@2021/003320#001</t>
  </si>
  <si>
    <t>Suministro de Barreras de Seguridad para la Delegación Provincial de la Consejería de Fomento en Albacete</t>
  </si>
  <si>
    <t>013379/2021</t>
  </si>
  <si>
    <t>@2021/005062</t>
  </si>
  <si>
    <t>Contrato Ressa Delegación Agricultura AB</t>
  </si>
  <si>
    <t>013384/2021</t>
  </si>
  <si>
    <t>2021/006930</t>
  </si>
  <si>
    <t>Contrato SOLRED Delegación Agricultura Ab</t>
  </si>
  <si>
    <t>013385/2021</t>
  </si>
  <si>
    <t>2021/006905</t>
  </si>
  <si>
    <t>UT. Molina de Aragón. CEIP Virgen de la Hoz. Sustitución carpintería exterior</t>
  </si>
  <si>
    <t>013388/2021</t>
  </si>
  <si>
    <t>@2021/005178#001</t>
  </si>
  <si>
    <t>contrato basado en acuerdo marco de suministro de papel</t>
  </si>
  <si>
    <t>013391/2021</t>
  </si>
  <si>
    <t>2021/004665</t>
  </si>
  <si>
    <t>UT. Sigüenza. CEIP San Antonio de Portaceli. Sustitución carpinterías exteriores</t>
  </si>
  <si>
    <t>013433/2021</t>
  </si>
  <si>
    <t>@2021/005268#001</t>
  </si>
  <si>
    <t>UT. Cifuentes. IES Don Juan Manuel. Cambio de ventanas</t>
  </si>
  <si>
    <t>013435/2021</t>
  </si>
  <si>
    <t>@2021/005167#001</t>
  </si>
  <si>
    <t>SSCC-P.A. por Lotes para Asistencias Técnicas Obra Construcción del C.E.I.P. "nº 34" de 6+12 uds. + Servicios Complementarios en Avda. de La Mancha de ALBACETE. FEDER 2014-2020.</t>
  </si>
  <si>
    <t>013441/2021</t>
  </si>
  <si>
    <t>@2019/009256</t>
  </si>
  <si>
    <t>013445/2021</t>
  </si>
  <si>
    <t>013447/2021</t>
  </si>
  <si>
    <t>Suministro de derechos de actualización, licencias y servicios de asistencia técnica, consultoría y soporte de software Microsoft</t>
  </si>
  <si>
    <t>013448/2021</t>
  </si>
  <si>
    <t>@2021/000247</t>
  </si>
  <si>
    <t>013449/2021</t>
  </si>
  <si>
    <t>Servicio mantenimiento jardines RM Paseo de la Cuba</t>
  </si>
  <si>
    <t>013505/2021</t>
  </si>
  <si>
    <t>@2021/004090</t>
  </si>
  <si>
    <t>AB-Sustitución de carpintería exterior del C.E.I.P. Castilla-La Mancha (Albacete)</t>
  </si>
  <si>
    <t>013513/2021</t>
  </si>
  <si>
    <t>@2021/005395#001</t>
  </si>
  <si>
    <t>SSCC-Redacción Proyecto a partir Anteproy.+Ejecución Obras. Construcción 6+0 uds. + SSCC + gimnasio (2ª Fase) I.E.S.O. "nº 1" C/ Arenal, s/n OLÍAS DEL REY (Toledo). REACT-UE.</t>
  </si>
  <si>
    <t>013602/2021</t>
  </si>
  <si>
    <t>@2021/000533#001</t>
  </si>
  <si>
    <t>Accesibilidad espacios exteriores (escaleras)</t>
  </si>
  <si>
    <t>013730/2021</t>
  </si>
  <si>
    <t>@2021/002674#001</t>
  </si>
  <si>
    <t>Rehabilitación energética en el I.E.S. Jorge Manrique de Motilla del Palancar (Cuenca)</t>
  </si>
  <si>
    <t>013731/2021</t>
  </si>
  <si>
    <t>@2021/005065#001</t>
  </si>
  <si>
    <t>Contrato basado Servicio de mantenimiento integral de los Centros de Día de Mayores adscritos a la Delegación Provincial de Bienestar Social en Ciudad Real</t>
  </si>
  <si>
    <t>013766/2021</t>
  </si>
  <si>
    <t>@2021/002179</t>
  </si>
  <si>
    <t>013767/2021</t>
  </si>
  <si>
    <t>013768/2021</t>
  </si>
  <si>
    <t>013769/2021</t>
  </si>
  <si>
    <t>AB-Instalación de ascensor en el C.E.I.P. Villacerrada (Albacete)</t>
  </si>
  <si>
    <t>013838/2021</t>
  </si>
  <si>
    <t>@2021/006624#001</t>
  </si>
  <si>
    <t>Alquiler y mantenimiento de equipos multifunción (impresión, copia, escáner) en la Delegación Provincial de Educación, Cultura y Deportes de Ciudad Real y otros centros adscritos.</t>
  </si>
  <si>
    <t>013861/2021</t>
  </si>
  <si>
    <t>@2021/002546</t>
  </si>
  <si>
    <t>SSCC-Obra de Reforma para la Accesibilidad interior del C.R.I.E.C. (Centro Rural de Innovación Educativa de Cuenca) en CARBONERAS DE GUADAZAÓN (Cuenca). Feder REACT-UE.</t>
  </si>
  <si>
    <t>013886/2021</t>
  </si>
  <si>
    <t>@2021/003222#001</t>
  </si>
  <si>
    <t>Sustitución de Carpinterías Metálicas en el C.E.I.P. Menéndez Pelayo de Puertollano (Ciudad Real)</t>
  </si>
  <si>
    <t>013894/2021</t>
  </si>
  <si>
    <t>@2021/004353#001</t>
  </si>
  <si>
    <t>AB-suministro energía eléctrica en Biblioteca Pública de Albacete</t>
  </si>
  <si>
    <t>013921/2021</t>
  </si>
  <si>
    <t>2021/005486</t>
  </si>
  <si>
    <t>Suministro de 160 cajas de A4 y 10 cajas de A3 Papel ecológico para impresión y escritura</t>
  </si>
  <si>
    <t>013923/2021</t>
  </si>
  <si>
    <t>2021/007007</t>
  </si>
  <si>
    <t>Rehabilitación de Hueco Minero La Nariz</t>
  </si>
  <si>
    <t>013926/2021</t>
  </si>
  <si>
    <t>@2021/000486#001</t>
  </si>
  <si>
    <t>AB-Suministro de energía eléctrica en Archivo Histórico</t>
  </si>
  <si>
    <t>013930/2021</t>
  </si>
  <si>
    <t>2021/005896</t>
  </si>
  <si>
    <t>Servicio mantenimiento vehículos Alcaraz. Lote 2 grupo 1.1.3: Revisiones periódicas.</t>
  </si>
  <si>
    <t>013931/2021</t>
  </si>
  <si>
    <t>2021/005923</t>
  </si>
  <si>
    <t>Servicio de Mantenimiento vehículos Alcaraz Lote 2 grupo 2.1.3</t>
  </si>
  <si>
    <t>013934/2021</t>
  </si>
  <si>
    <t>2021/005922</t>
  </si>
  <si>
    <t>Servicio Mantenimiento vehículos Almansa. Revisiones periódicas Grupo 1.1.6</t>
  </si>
  <si>
    <t>013939/2021</t>
  </si>
  <si>
    <t>2021/005940</t>
  </si>
  <si>
    <t>Sustitución de Carpinterías Metálicas en el C.E.I.P. San José de Calasanz de Membrilla (Ciudad Real)</t>
  </si>
  <si>
    <t>013950/2021</t>
  </si>
  <si>
    <t>@2021/005010#001</t>
  </si>
  <si>
    <t>AB-Suministro de energía eléctrica en Delegación Provincial de Educación, Cultura y Deportes</t>
  </si>
  <si>
    <t>013951/2021</t>
  </si>
  <si>
    <t>2021/005928</t>
  </si>
  <si>
    <t>Prestación del servicio de limpieza ecológica y retirada selectiva de residuos del edificio sede de los Servicios Centrales de las Consejerías de Bienestar Social y de Sanidad</t>
  </si>
  <si>
    <t>013952/2021</t>
  </si>
  <si>
    <t>@2021/005022</t>
  </si>
  <si>
    <t>Sustitución de Carpinterías Metálicas en el C.E.I.P. Juan Aguilar Molina de Ruidera (Ciudad Real)</t>
  </si>
  <si>
    <t>013957/2021</t>
  </si>
  <si>
    <t>@2021/006363#001</t>
  </si>
  <si>
    <t>Servicio mantenimiento vehículos Almansa. Grupo 2.1.6</t>
  </si>
  <si>
    <t>013958/2021</t>
  </si>
  <si>
    <t>2021/005941</t>
  </si>
  <si>
    <t>Servicio Mantenimiento vehículos Casas Ibañez. Grupo 2.1.5</t>
  </si>
  <si>
    <t>013962/2021</t>
  </si>
  <si>
    <t>2021/005942</t>
  </si>
  <si>
    <t>Servicio de mantenimiento de vehículos Casas Ibáñez. Grupo 1.1.5</t>
  </si>
  <si>
    <t>013967/2021</t>
  </si>
  <si>
    <t>2021/005944</t>
  </si>
  <si>
    <t>Servicio de mantenimiento de vehículos Yeste. Grupo 1.1.7</t>
  </si>
  <si>
    <t>013968/2021</t>
  </si>
  <si>
    <t>2021/005952</t>
  </si>
  <si>
    <t>Contrato de seguro de accidentes para el personal laboral de la Dirección General de Carreteras de la Consejería de Fomento</t>
  </si>
  <si>
    <t>013969/2021</t>
  </si>
  <si>
    <t>@2021/001798</t>
  </si>
  <si>
    <t>013970/2021</t>
  </si>
  <si>
    <t>Servicio de mantenimiento de vehículos Elche de la Sierra. Grupo 2.1.4</t>
  </si>
  <si>
    <t>013972/2021</t>
  </si>
  <si>
    <t>2021/005945</t>
  </si>
  <si>
    <t>Servicio de mantenimiento de vehículos Elche de la Sierra. Grupo 1.1.4</t>
  </si>
  <si>
    <t>013974/2021</t>
  </si>
  <si>
    <t>2021/005946</t>
  </si>
  <si>
    <t>Servicio de mantenimiento de vehículos Hellín. Grupo 2.1.2</t>
  </si>
  <si>
    <t>013978/2021</t>
  </si>
  <si>
    <t>2021/005948</t>
  </si>
  <si>
    <t>Contrato basado servicios postales Lote 2: Correo certificado (Nacional, Internacional y urgente) y notificaciones administrativas.</t>
  </si>
  <si>
    <t>013983.1/2020</t>
  </si>
  <si>
    <t>2020/013433</t>
  </si>
  <si>
    <t>servicio de mantenimiento de vehículos Hellín. Grupo 1.1.2</t>
  </si>
  <si>
    <t>013984/2021</t>
  </si>
  <si>
    <t>2021/005949</t>
  </si>
  <si>
    <t>Servicio de mantenimiento de vehículos Yeste. Grupo 2.1.7</t>
  </si>
  <si>
    <t>013986/2021</t>
  </si>
  <si>
    <t>2021/005950</t>
  </si>
  <si>
    <t>AB-Suministro de energía eléctrica Escuela Infantil Castillo de Almansa</t>
  </si>
  <si>
    <t>013987/2021</t>
  </si>
  <si>
    <t>2021/005956</t>
  </si>
  <si>
    <t>1.1.1 Albacete. Revisiones motor y anejos</t>
  </si>
  <si>
    <t>014009/2021</t>
  </si>
  <si>
    <t>@2021/005894</t>
  </si>
  <si>
    <t>Mantenimiento de vehículos. Lotes tipo 1/ GRUPO 2: Provincia de Albacete. Expediente: 2019/000918</t>
  </si>
  <si>
    <t>014011/2021</t>
  </si>
  <si>
    <t>@2021/005920</t>
  </si>
  <si>
    <t>Sustitución de Carpinterías Metálicas en el I.E.S. Montes de Cabañeros de Horcajo de los Montes (Ciudad Real)</t>
  </si>
  <si>
    <t>014022/2021</t>
  </si>
  <si>
    <t>@2021/005342#001</t>
  </si>
  <si>
    <t>AB-Suministro de energía eléctrica en Escuela Infantil los girasoles de Albacete</t>
  </si>
  <si>
    <t>014029/2021</t>
  </si>
  <si>
    <t>2021/005958</t>
  </si>
  <si>
    <t>Sustitución de Carpinterías Metálicas en el C.E.I.P. Carrasco Alcalde de Herencia (Ciudad Real)</t>
  </si>
  <si>
    <t>014039/2021</t>
  </si>
  <si>
    <t>@2021/005271#001</t>
  </si>
  <si>
    <t>Suministro de Elementos de Señalización y Balizamiento para su instalación en carreteras por el personal de conservación propio de la Junta de Comunidades de Castilla La Mancha</t>
  </si>
  <si>
    <t>014043/2021</t>
  </si>
  <si>
    <t>@2021/006269</t>
  </si>
  <si>
    <t>Sustitución de Carpinterías Metálicas en el C.E.I.P. María Luisa Cañas de Pedro Muñoz (Ciudad Real)</t>
  </si>
  <si>
    <t>014046/2021</t>
  </si>
  <si>
    <t>@2021/004941#001</t>
  </si>
  <si>
    <t>Sustitución de Carpinterías Metálicas en el C.E.I.P. El Humilladero de La Solana (Ciudad Real)</t>
  </si>
  <si>
    <t>014049/2021</t>
  </si>
  <si>
    <t>@2021/004755#001</t>
  </si>
  <si>
    <t>Sustitución de Carpinterías en el C.E.I.P. José María de la Fuente de Pozuelo de Calatrava (Ciudad Real)</t>
  </si>
  <si>
    <t>014051/2021</t>
  </si>
  <si>
    <t>@2021/003715#001</t>
  </si>
  <si>
    <t>AB-Suministro de energía eléctrica en Escuela Infantil El Pilar de Albacete</t>
  </si>
  <si>
    <t>014062/2021</t>
  </si>
  <si>
    <t>2021/005964</t>
  </si>
  <si>
    <t>AB-Suministro de energía eléctrica en Escuela Infantil El Tren Azul de Albacete</t>
  </si>
  <si>
    <t>014064/2021</t>
  </si>
  <si>
    <t>2021/005966</t>
  </si>
  <si>
    <t>AB-Suministro de energía eléctrica en Escuela Infantil los Llanos de Albacete</t>
  </si>
  <si>
    <t>014065/2021</t>
  </si>
  <si>
    <t>2021/005970</t>
  </si>
  <si>
    <t>014070/2021</t>
  </si>
  <si>
    <t>2021/004750</t>
  </si>
  <si>
    <t>Sustitución de carpinterías metálicas en el C. E. I. P. Carlos Vázquez de Ciudad Real</t>
  </si>
  <si>
    <t>014104/2021</t>
  </si>
  <si>
    <t>@2021/004373#001</t>
  </si>
  <si>
    <t>Mantenimiento de aparatos elevadores del edificio sede de la Consejería de Fomento en Toledo</t>
  </si>
  <si>
    <t>014107/2021</t>
  </si>
  <si>
    <t>@2021/003763</t>
  </si>
  <si>
    <t>Sustitución de Carpinterías Metálicas en el C.E.I.P. Cervantes de Puertollano (Ciudad Real)</t>
  </si>
  <si>
    <t>014109/2021</t>
  </si>
  <si>
    <t>@2021/005021#001</t>
  </si>
  <si>
    <t>AB-Instalación de ascensor en el C.E.I.P. Parque Sur (Albacete)</t>
  </si>
  <si>
    <t>014124/2021</t>
  </si>
  <si>
    <t>@2021/006455#001</t>
  </si>
  <si>
    <t>Mantenimiento de instalaciones, equipos y sistemas de protección contra incendios basado en el Acuerdo Marco de prestación de servicios de mantenimiento de los edificios</t>
  </si>
  <si>
    <t>014127/2021</t>
  </si>
  <si>
    <t>@2021/002582</t>
  </si>
  <si>
    <t>Rehabilitación energética en el CEIP Luis De Mateo de Casasimarro (Cuenca)</t>
  </si>
  <si>
    <t>014128/2021</t>
  </si>
  <si>
    <t>@2021/005204#001</t>
  </si>
  <si>
    <t>Mantenimiento de la Delegación Provincial de la Consejería de Fomento en Toledo</t>
  </si>
  <si>
    <t>014131/2021</t>
  </si>
  <si>
    <t>@2021/004178</t>
  </si>
  <si>
    <t>contrato basado en acuerdo marco mantenimiento aparatos elevadores</t>
  </si>
  <si>
    <t>014145/2021</t>
  </si>
  <si>
    <t>@2021/003213</t>
  </si>
  <si>
    <t>AB-Suministro de energía eléctrica en la Casa del Deporte de Albacete</t>
  </si>
  <si>
    <t>014152/2021</t>
  </si>
  <si>
    <t>2021/005979</t>
  </si>
  <si>
    <t>contrato basado mantenimiento motor vehículos talavera dp sanidad toledo</t>
  </si>
  <si>
    <t>014154/2021</t>
  </si>
  <si>
    <t>@2021/006769</t>
  </si>
  <si>
    <t>Servicio mantenimiento periódico vehículos dependientes de la Delegación Provincial Economía, Empresas y Empleo de Toledo (Lote 1.5.1)</t>
  </si>
  <si>
    <t>014180/2021</t>
  </si>
  <si>
    <t>@2021/005913</t>
  </si>
  <si>
    <t>Contrato Basado de mantenimiento integral de la sede del Museo Santa Cruz, anexos y filiales, el Archivo Histórico Provincial de Toledo y el Centro de Restauración en Toledo</t>
  </si>
  <si>
    <t>014184/2021</t>
  </si>
  <si>
    <t>@2021/001581</t>
  </si>
  <si>
    <t>Contrato de Limpieza del edificio administrativo de servicios múltiples de Ciudad Real (EAMS)</t>
  </si>
  <si>
    <t>014185/2021</t>
  </si>
  <si>
    <t>@2021/004685</t>
  </si>
  <si>
    <t>Servicio mantenimiento periódico vehículos dependientes de la Delegación Provincial Economía, Empresas y Empleo de Toledo (Lote 2.5.1)</t>
  </si>
  <si>
    <t>014186/2021</t>
  </si>
  <si>
    <t>@2021/005914</t>
  </si>
  <si>
    <t>Aprovechamiento cinegético en el monte de utilidad pública nº 19  denominado El Pozo, en el término municipal de Pineda de Cigüela, provincia de Cuenca, propiedad de la JCCM, durante 5 anualidades</t>
  </si>
  <si>
    <t>014189/2021</t>
  </si>
  <si>
    <t>@2021/002922</t>
  </si>
  <si>
    <t>contrato basado mantenimiento neumáticos vehículos talavera de la reina dp sanidad toledo</t>
  </si>
  <si>
    <t>014190/2021</t>
  </si>
  <si>
    <t>@2021/006770</t>
  </si>
  <si>
    <t>Contrato basado en el A.M. de mantenimiento de vehículos. Revisiones periódicas de motor y anejos. Lote 1.4.1. Guadalajara.</t>
  </si>
  <si>
    <t>014206/2021</t>
  </si>
  <si>
    <t>@2021/004561</t>
  </si>
  <si>
    <t>Mantenimiento general del edificio sede de la Consejería de Fomento, sito en Pso. Cristo de la Vega, s/n de Toledo</t>
  </si>
  <si>
    <t>014213/2021</t>
  </si>
  <si>
    <t>@2021/003709</t>
  </si>
  <si>
    <t>LOTE 2.5.5 MADRIDEJOS. Sustitución, reparación y ajuste neumáticos.</t>
  </si>
  <si>
    <t>014231/2021</t>
  </si>
  <si>
    <t>2021/007715</t>
  </si>
  <si>
    <t>Servicio de mantenimiento de instalaciones, equipos y sistemas de protección contra incendios en el edificio sede de la Consejería de Fomento sito en Paseo Cristo de la Vega, s/n de Toledo</t>
  </si>
  <si>
    <t>014234/2021</t>
  </si>
  <si>
    <t>@2021/004900</t>
  </si>
  <si>
    <t>Patrocinio publicitario de Foros Temáticos sobre la "España Vaciada" llevados a cabo por cadena SER.</t>
  </si>
  <si>
    <t>014249/2021</t>
  </si>
  <si>
    <t>2021/006910</t>
  </si>
  <si>
    <t>Mantenimiento de aparatos elevadores contrato basado AM mantenimiento de edificios</t>
  </si>
  <si>
    <t>014280/2021</t>
  </si>
  <si>
    <t>@2021/004758</t>
  </si>
  <si>
    <t>contrato basado mantenimiento motor vehículos toledo dp sanidad toledo</t>
  </si>
  <si>
    <t>014282/2021</t>
  </si>
  <si>
    <t>@2021/006777</t>
  </si>
  <si>
    <t>contrato basado mantenimiento neumáticos vehículos toledo dp sanidad toledo</t>
  </si>
  <si>
    <t>014308/2021</t>
  </si>
  <si>
    <t>@2021/006768</t>
  </si>
  <si>
    <t>AB-Servicio de limpieza en la Biblioteca Pública del Estado en Albacete julio 2021-junio 2023</t>
  </si>
  <si>
    <t>014351/2021</t>
  </si>
  <si>
    <t>@2021/004244</t>
  </si>
  <si>
    <t>Sustitución de Carpinterías Metálicas en el I.E.S. Peñalba de Moral de Calatrava (Ciudad Real)</t>
  </si>
  <si>
    <t>014408/2021</t>
  </si>
  <si>
    <t>@2021/005195#001</t>
  </si>
  <si>
    <t>SSCC-Redacción Proyecto a partir de Anteproy.+Ejecución Obras Ampliación de 3+6 uds. + servicios complementarios en C.E.I.P. Santo Domingo de Guzmán en VALMOJADO (Toledo). REACT-UE</t>
  </si>
  <si>
    <t>014412/2021</t>
  </si>
  <si>
    <t>@2021/001635#001</t>
  </si>
  <si>
    <t>SSCC-Redacción Proyecto a partir de Anteproy.+Ejecución Obras. Ampliación de 12+0 uds. + servicios complementarios (3ª Fase) del I.E.S.O. El Melgar de YUNCOS (Toledo). REACT-UE.</t>
  </si>
  <si>
    <t>014414/2021</t>
  </si>
  <si>
    <t>@2021/000999#001</t>
  </si>
  <si>
    <t>AB-Ampliación de aulas en el C.R.A. Pinares de la Manchuela de Motilleja (Albacete)</t>
  </si>
  <si>
    <t>014424/2021</t>
  </si>
  <si>
    <t>@2021/007511#001</t>
  </si>
  <si>
    <t>AB-Sustitución de carpintería exterior del I.E.S. Bachiller Sabuco (Albacete)</t>
  </si>
  <si>
    <t>014425.1/2021</t>
  </si>
  <si>
    <t>2021/007451</t>
  </si>
  <si>
    <t>014425.2/2021</t>
  </si>
  <si>
    <t>014425.3/2021</t>
  </si>
  <si>
    <t>014425/2021</t>
  </si>
  <si>
    <t>@2021/007451#001</t>
  </si>
  <si>
    <t>AB-Sustitución de carpintería exterior fachada I.E.S. Andrés de Vandelvira (Albacete)</t>
  </si>
  <si>
    <t>014426/2021</t>
  </si>
  <si>
    <t>@2021/007058#001</t>
  </si>
  <si>
    <t>AB-Instalación de ascensor en el C.E.I.P. Ntra. Sra. del Rosario de Hellín (Albacete)</t>
  </si>
  <si>
    <t>014429/2021</t>
  </si>
  <si>
    <t>@2021/007495#001</t>
  </si>
  <si>
    <t>Mantenimiento y revisión de las instalaciones, equipos y sistemas de protección contra incendios en la sede de la Delegación Provincial de la Consejería de EEE en Toledo y sus Centros dependientes</t>
  </si>
  <si>
    <t>014433/2021</t>
  </si>
  <si>
    <t>@2021/005049</t>
  </si>
  <si>
    <t>Suministro de queso y fiambre con destino a la Residencia de Mayores Las Pocitas del Prior de Puertollano dependiente de la Delegación Provincial de Bienestar Social en Ciudad Real</t>
  </si>
  <si>
    <t>014438/2021</t>
  </si>
  <si>
    <t>@2021/001896</t>
  </si>
  <si>
    <t>Contrato basado en acuerdo marco de suministro de combustible SOLRED.</t>
  </si>
  <si>
    <t>014445/2021</t>
  </si>
  <si>
    <t>2021/008163</t>
  </si>
  <si>
    <t>Contrato basado en acuerdo marco de suministro de combustible automoción RESSA.</t>
  </si>
  <si>
    <t>014446/2021</t>
  </si>
  <si>
    <t>2021/008169</t>
  </si>
  <si>
    <t>C.B. Mantenimiento general 2.4 2021/2023</t>
  </si>
  <si>
    <t>014447/2021</t>
  </si>
  <si>
    <t>@2021/002125</t>
  </si>
  <si>
    <t>C.B. Mantenimiento instalaciones contra incendios 2021/2023</t>
  </si>
  <si>
    <t>014448/2021</t>
  </si>
  <si>
    <t>@2021/002156</t>
  </si>
  <si>
    <t>014450.1/2020</t>
  </si>
  <si>
    <t>014461.1/2020</t>
  </si>
  <si>
    <t>SSCC-P.A.S.S. Control de Calidad de Ejecución de Obras para construcción de 3+6 uds. + SS.CC. (2ª fase) en el C.E.I.P. Rosa Chacel de Illescas (Toledo)</t>
  </si>
  <si>
    <t>014486/2021</t>
  </si>
  <si>
    <t>@2021/003227</t>
  </si>
  <si>
    <t>Suministro de pescado congelado y otros prod. congelados para la URR de Alcohete</t>
  </si>
  <si>
    <t>014489/2021</t>
  </si>
  <si>
    <t>@2021/005596</t>
  </si>
  <si>
    <t>Procedimiento restringido</t>
  </si>
  <si>
    <t>Contrato del servicio de cafetería y comedor en la sede de la Consejería de Educación, Cultura y Deportes</t>
  </si>
  <si>
    <t>014495/2021</t>
  </si>
  <si>
    <t>@2020/014931</t>
  </si>
  <si>
    <t>Implantación, Reparación Y Mantenimiento De Las Marcas Viales En La Red De Carreteras Autonómica De La JCCM</t>
  </si>
  <si>
    <t>014602/2021</t>
  </si>
  <si>
    <t>@2020/015643</t>
  </si>
  <si>
    <t>014603/2021</t>
  </si>
  <si>
    <t>014604/2021</t>
  </si>
  <si>
    <t>014605/2021</t>
  </si>
  <si>
    <t>014606/2021</t>
  </si>
  <si>
    <t>Sustitución de Carpinterías Metálicas en el I.E.S. Miguel de Cervantes Saavedra de Alcázar de San Juan (Ciudad Real)</t>
  </si>
  <si>
    <t>014627/2021</t>
  </si>
  <si>
    <t>@2021/004939#001</t>
  </si>
  <si>
    <t>Sustitución de Carpinterías Metálicas en el I.E.S. Juan D¿Opazo de Daimiel (Ciudad Real)</t>
  </si>
  <si>
    <t>014634/2021</t>
  </si>
  <si>
    <t>@2021/005013#001</t>
  </si>
  <si>
    <t>Sustitución de Carpinterías Metálicas en el C.E.I.P. Santo Tomás de Villanueva de Ciudad Real</t>
  </si>
  <si>
    <t>014712/2021</t>
  </si>
  <si>
    <t>@2021/004370#001</t>
  </si>
  <si>
    <t>AB-Sustitución de carpintería exterior del C.E.I.P. Cristo de la Antigua de Tobarra (Albacete)</t>
  </si>
  <si>
    <t>014714/2021</t>
  </si>
  <si>
    <t>@2021/007482#001</t>
  </si>
  <si>
    <t>Contrato basado mantenimiento NEUMÁTICOS. Grupo 2.Tipo 1 (2.3.1.)</t>
  </si>
  <si>
    <t>014726/2021</t>
  </si>
  <si>
    <t>@2021/008281</t>
  </si>
  <si>
    <t>Contrato basado en el A.M. de mantenimiento de vehículos. Sustitución, reparación y ajuste de neumáticos. Lote 2.4.1. Guadalajara</t>
  </si>
  <si>
    <t>014937/2021</t>
  </si>
  <si>
    <t>@2021/004581</t>
  </si>
  <si>
    <t>AB-Ampliación del C.E.P.A. Alonso Quijano de Villarrobledo (Albacete)</t>
  </si>
  <si>
    <t>014939/2021</t>
  </si>
  <si>
    <t>@2021/007446#001</t>
  </si>
  <si>
    <t>AB-Ampliación de aula de psicomotricidad en el C.E.I.P. Alcázar y Serrano de Caudete (Albacete)</t>
  </si>
  <si>
    <t>014978/2021</t>
  </si>
  <si>
    <t>@2021/007748#001</t>
  </si>
  <si>
    <t>Servicio de mantenimiento general CADIG Albatros</t>
  </si>
  <si>
    <t>015003/2021</t>
  </si>
  <si>
    <t>@2021/003747</t>
  </si>
  <si>
    <t>C.B. Mantenimiento para tratamientos de legionela 2021/2023</t>
  </si>
  <si>
    <t>015011/2021</t>
  </si>
  <si>
    <t>@2021/002161</t>
  </si>
  <si>
    <t>Contrato del servicio de limpieza ecológica y retirada selectiva de residuos de edificios en las dependencias de la Delegación Provincial de Hacienda Y AA PP En Toledo (C/ Trinidad, 8)</t>
  </si>
  <si>
    <t>015128/2021</t>
  </si>
  <si>
    <t>@2021/002979</t>
  </si>
  <si>
    <t>UT. Guadalajara. CPM Sebastián Durón. Acondicionamiento de espacios interiores y accesibilidad</t>
  </si>
  <si>
    <t>015148/2021</t>
  </si>
  <si>
    <t>@2021/006952#001</t>
  </si>
  <si>
    <t>Mantenimiento para los tratamientos preventivos y correctivos de la Legionella (AM 2020/000008)</t>
  </si>
  <si>
    <t>015165/2021</t>
  </si>
  <si>
    <t>@2021/006474</t>
  </si>
  <si>
    <t>Sustitución de Carpinterías en el C.E.I.P. San Juan de Ávila de Castellar de Santiago (Ciudad Real)</t>
  </si>
  <si>
    <t>015220/2021</t>
  </si>
  <si>
    <t>@2021/007473#001</t>
  </si>
  <si>
    <t>AB-Ampliación de espacios para ciclos formativos en el I.E.S. José Conde García de Almansa (Albacete)</t>
  </si>
  <si>
    <t>015222/2021</t>
  </si>
  <si>
    <t>@2021/007870#001</t>
  </si>
  <si>
    <t>Contratación del servicio de interpretación telefónica multilingüe para la atención a personas migrantes en Castilla-La Mancha por parte del personal sanitario de los centros asistenciales del SESCAM</t>
  </si>
  <si>
    <t>015224/2021</t>
  </si>
  <si>
    <t>@2021/007184</t>
  </si>
  <si>
    <t>Suministro de equipamiento del Centro de Referencia Nacional de Formación Profesional, Familia Prof fabricación mecánica, área construcciones aeronáuticas (CRNA)</t>
  </si>
  <si>
    <t>015233/2021</t>
  </si>
  <si>
    <t>@2021/001895</t>
  </si>
  <si>
    <t>SSCC-Asistencias Técnicas Rehabilitación y Adaptación del edificio "La Ferroviaria" para Centro de Folclore Regional en CIUDAD REAL.</t>
  </si>
  <si>
    <t>015234/2021</t>
  </si>
  <si>
    <t>@2020/013611</t>
  </si>
  <si>
    <t>015235/2021</t>
  </si>
  <si>
    <t>015236/2021</t>
  </si>
  <si>
    <t>015237/2021</t>
  </si>
  <si>
    <t>contrato basado en A.M.  para homologación de suministro de energía eléctrica para la Delegación Provincial de Sanidad de Sanidad (GU)</t>
  </si>
  <si>
    <t>015238/2021</t>
  </si>
  <si>
    <t>2021/008746</t>
  </si>
  <si>
    <t>015239/2021</t>
  </si>
  <si>
    <t>015240/2021</t>
  </si>
  <si>
    <t>Gira teatral en escenario móvil</t>
  </si>
  <si>
    <t>015264/2021</t>
  </si>
  <si>
    <t>@2021/006167</t>
  </si>
  <si>
    <t>contrato basado en A.M. para homologación de suministro de energía eléctrica para la Unidad Residencial y Rehabilitadora de Alcohete</t>
  </si>
  <si>
    <t>015281/2021</t>
  </si>
  <si>
    <t>2021/008859</t>
  </si>
  <si>
    <t>C.B. Mantenimiento de aparatos elevadores 2021/2023</t>
  </si>
  <si>
    <t>015320/2021</t>
  </si>
  <si>
    <t>@2021/002158</t>
  </si>
  <si>
    <t>SSCC-Obras de Sustitución de Carpinterías Exteriores en el Edificio A del I.E.S. Juan de Padilla de TORRIJOS (Toledo). Feder REACT-UE.</t>
  </si>
  <si>
    <t>015327/2021</t>
  </si>
  <si>
    <t>@2021/005871#001</t>
  </si>
  <si>
    <t>C.B. Mantenimiento de jardines y patios 2021/2023</t>
  </si>
  <si>
    <t>015361/2021</t>
  </si>
  <si>
    <t>@2021/002159</t>
  </si>
  <si>
    <t>Plataforma e-Learning y servicios de soporte a las acciones formativas y colaborativas en línea del Centro Regional de Formación del Profesorado de C-LM, incluido su mantenimiento evolutivo</t>
  </si>
  <si>
    <t>015367/2021</t>
  </si>
  <si>
    <t>@2021/000885</t>
  </si>
  <si>
    <t>Patrocinio publicitario de Castilla-La Mancha como destino turístico en el recorrido de la vuelta ciclista a España 2021.</t>
  </si>
  <si>
    <t>015470/2021</t>
  </si>
  <si>
    <t>@2021/004763</t>
  </si>
  <si>
    <t>Servicio de limpieza ecológica en edificios dependientes de la Delegación Provincial de la Consejería de Fomento en Albacete</t>
  </si>
  <si>
    <t>015509/2021</t>
  </si>
  <si>
    <t>@2021/006979</t>
  </si>
  <si>
    <t>Sustitución, reparación y ajuste de neumáticos Guadalajara</t>
  </si>
  <si>
    <t>015537/2021</t>
  </si>
  <si>
    <t>@2021/000627</t>
  </si>
  <si>
    <t>SSCC-P.A.S.S. Dirección de Obra para construcción de 3+6 uds. + SS.CC. (2ª fase)en el C.E.I.P. Rosa Chacel de Illescas (Toledo)</t>
  </si>
  <si>
    <t>015546/2021</t>
  </si>
  <si>
    <t>@2021/003030</t>
  </si>
  <si>
    <t>Sustitución de Carpinterías Metálicas en el C.E.I.P. Severo Ochoa de Puertollano (Ciudad Real)</t>
  </si>
  <si>
    <t>015559/2021</t>
  </si>
  <si>
    <t>@2021/005006#001</t>
  </si>
  <si>
    <t>Contrato basado en AM mantenimiento periódico flota vehículos LOTE 2.5.1 Toledo -Grupo 2- NEUMÁTICOS</t>
  </si>
  <si>
    <t>015560/2021</t>
  </si>
  <si>
    <t>@2021/007395</t>
  </si>
  <si>
    <t>SSCC-Obras de Sustitución de Carpinterías exteriores en Edificios del I.E.S. "El Greco" de TOLEDO. Feder REACT-UE.</t>
  </si>
  <si>
    <t>015564/2021</t>
  </si>
  <si>
    <t>@2021/005043#001</t>
  </si>
  <si>
    <t>Contrato basado en AM mantenimiento periódico flota vehículos LOTE 1.5.1 Toledo -Grupo 1- MOTOR</t>
  </si>
  <si>
    <t>015658/2021</t>
  </si>
  <si>
    <t>@2021/007394</t>
  </si>
  <si>
    <t>Instalación de silos de almacenamiento de sal en Pedro Muñoz y Retuerta del Bullaque (CM-420 y CM-403) - Ciudad Real</t>
  </si>
  <si>
    <t>015672/2021</t>
  </si>
  <si>
    <t>@2021/007706#001</t>
  </si>
  <si>
    <t>Sustitución de Carpinterías Metálicas en el C.E.I.P. Miguel de Cervantes de Ciudad Real</t>
  </si>
  <si>
    <t>015694/2021</t>
  </si>
  <si>
    <t>@2021/005008#001</t>
  </si>
  <si>
    <t>Mantenimiento integral de la Biblioteca de Castilla-La Mancha</t>
  </si>
  <si>
    <t>015698/2021</t>
  </si>
  <si>
    <t>@2021/005067</t>
  </si>
  <si>
    <t>Derivado AM de suministro de mobiliario, mat. didáctico y deportivo para el equipamiento de centros educativos no universitarios de CLM. Lote Nº 64 Colección de rocas y minerales (5 unidades)</t>
  </si>
  <si>
    <t>015754/2021</t>
  </si>
  <si>
    <t>2021/010657</t>
  </si>
  <si>
    <t>Derivado AM de suministro de mobiliario, mat. didáctico y deportivo para el equipamiento de centros educativos no universitarios de CLM. Lote Nº 92 esqueleto humano (10 unidades)</t>
  </si>
  <si>
    <t>015758/2021</t>
  </si>
  <si>
    <t>2021/010717</t>
  </si>
  <si>
    <t>Derivado AM de suministro de mobiliario, mat. didáctico y deportivo para el equipamiento de centros educativos no universitarios de CLM. Lote Nº 3 armario con una puerta y cajones (205 unidades)</t>
  </si>
  <si>
    <t>015763/2021</t>
  </si>
  <si>
    <t>2021/010724</t>
  </si>
  <si>
    <t>Contrato basado para el mantenimiento de los aparatos elevadores de la Delegación Provincial de Sanidad de Guadalajara y de la Unidad Residencial y Rehabilitadora de Alcohete</t>
  </si>
  <si>
    <t>015770/2021</t>
  </si>
  <si>
    <t>@2021/003129</t>
  </si>
  <si>
    <t>Servicio de limpieza ecológica y retirada selectiva de residuos del edificio sito en Cardenal Silíceo, nº 2 de Toledo</t>
  </si>
  <si>
    <t>015773/2021</t>
  </si>
  <si>
    <t>@2021/007783</t>
  </si>
  <si>
    <t>Limpieza IES Atenea de Ciudad Real, del 1-9-2021 al 29-07-2022.</t>
  </si>
  <si>
    <t>015774/2021</t>
  </si>
  <si>
    <t>@2021/007677</t>
  </si>
  <si>
    <t>Derivado AM de suministro de mobiliario, mat. didáctico y deportivo para el equipamiento de centros educativos no universitarios de CLM. Lote Nº 83 Equipo didáctico de juego simbólico (30 unidades)</t>
  </si>
  <si>
    <t>015776/2021</t>
  </si>
  <si>
    <t>2021/010738</t>
  </si>
  <si>
    <t>Derivado de AM de suministro de mobiliario, mat. didáctico y deportivo para el equipamiento de centros educativos no universitarios de Castilla-La Mancha-. Lote 34. Mesa polivalente con pileta</t>
  </si>
  <si>
    <t>015783/2021</t>
  </si>
  <si>
    <t>2021/010737</t>
  </si>
  <si>
    <t>Derivado AM de suministro de mobiliario, mat. didáctico y deportivo para el equipamiento de centros educativos no universitarios de CLM. Lote2. Armario de puertas ciegas (haya)</t>
  </si>
  <si>
    <t>015796/2021</t>
  </si>
  <si>
    <t>2021/010766</t>
  </si>
  <si>
    <t>SSCC-P.A.S.S. Dirección de Ejecución de Obra para construcción de 3+6 uds. + SS.CC. (2ª fase)en el C.E.I.P. Rosa Chacel de Illescas (Toledo)</t>
  </si>
  <si>
    <t>015798/2021</t>
  </si>
  <si>
    <t>@2021/003185</t>
  </si>
  <si>
    <t>Derivado AM de suministro de mobiliario, mat. didáctico y deportivo para el equipamiento de centros educativos no universitarios de CLM. Lote Nº 88 Equipo didáctico de plástica (5 unidades)</t>
  </si>
  <si>
    <t>015813/2021</t>
  </si>
  <si>
    <t>2021/010794</t>
  </si>
  <si>
    <t>Derivado AM de suministro de mobiliario, mat. didáctico y deportivo para el equipamiento de centros educativos no universitarios de CLM. Lote Nº 87 Equipo didáctico de observación y manip (8 unidades)</t>
  </si>
  <si>
    <t>015814/2021</t>
  </si>
  <si>
    <t>2021/010770</t>
  </si>
  <si>
    <t>Derivado AM de suministro de mobiliario, mat. didáctico y deportivo para el equipamiento de centros no universitarios de CLM. Lote 6. Armarios despacho dirección (14 unidades)</t>
  </si>
  <si>
    <t>015818/2021</t>
  </si>
  <si>
    <t>2021/010797</t>
  </si>
  <si>
    <t>Derivado AM de suministro de mobiliario, mat. didáctico y deportivo para el equipamiento de centros no universitarios de CLM. Lote 27. Mesa de director con sillón (9 unidades)</t>
  </si>
  <si>
    <t>015821/2021</t>
  </si>
  <si>
    <t>2021/010800</t>
  </si>
  <si>
    <t>Derivado Am de suministro de mobiliario, mat. didáctico y deportivo para el equipamiento de centros no universitarios de CLM. Lote 31. Mesa de profesor (haya) (35 unidades)</t>
  </si>
  <si>
    <t>015827/2021</t>
  </si>
  <si>
    <t>2021/010811</t>
  </si>
  <si>
    <t>Derivado AM de suministro de mobiliario, mat. didáctico y deportivo para el equipamiento de centros educativos no universitarios de CLM. Lote Nº 4 armario contendor móvil  (40 unidades)</t>
  </si>
  <si>
    <t>015829/2021</t>
  </si>
  <si>
    <t>2021/010812</t>
  </si>
  <si>
    <t>Derivado AM de suministro de mobiliario, mat. didáctico y deportivo para el equipamiento de centros no universitarios de CLM. Lote 32. Mesa de reuniones con 6 sillas (haya) (12 unidades)</t>
  </si>
  <si>
    <t>015831/2021</t>
  </si>
  <si>
    <t>2021/010815</t>
  </si>
  <si>
    <t>Derivado AM de suministro de mobiliario, mat. didáctico y deportivo para el equipamiento de centros educativos no universitarios de CLM. Lote Nº 9 baqueta altura regulable sin respaldo (300 uni.)</t>
  </si>
  <si>
    <t>015833/2021</t>
  </si>
  <si>
    <t>2021/010821</t>
  </si>
  <si>
    <t>AB-Adaptación de aula-gimnasio en el C.E.I.P. Pedro Simón Abril de Albacete</t>
  </si>
  <si>
    <t>015839/2021</t>
  </si>
  <si>
    <t>@2021/008323#001</t>
  </si>
  <si>
    <t>AB-Ampliación de 2 aulas en el C.R.A. Ntra. Sra. del Rosario de La Felipa (Albacete)</t>
  </si>
  <si>
    <t>015840/2021</t>
  </si>
  <si>
    <t>@2021/008455#001</t>
  </si>
  <si>
    <t>AB-Instalación de ascensor en el C.E.I.P. Francisco Giner de los Ríos de Villarrobledo (Albacete)</t>
  </si>
  <si>
    <t>015841/2021</t>
  </si>
  <si>
    <t>@2021/008992#001</t>
  </si>
  <si>
    <t>Mejora de la señalización, balizamiento y sistemas de contención en la carretera CM-3115: Argamasilla de Alba - Ruidera (Ciudad Real)</t>
  </si>
  <si>
    <t>015842/2021</t>
  </si>
  <si>
    <t>@2021/007142#001</t>
  </si>
  <si>
    <t>Derivado de AM de suministro de mobiliaro, mat. didáctico y deportivo para el equipamiento de centros no universitarios de CLM. Lote 37. Mesa rectangular con 3 sillas (haya) (240 unidades)</t>
  </si>
  <si>
    <t>015845/2021</t>
  </si>
  <si>
    <t>2021/010828</t>
  </si>
  <si>
    <t>Derivado AM de suministro de mobiliario, mat. didáctico y deportivo para el equipamiento de centros uno universitarios de CLM. Lote 47. Silla tapizada (390 unidades)</t>
  </si>
  <si>
    <t>015849/2021</t>
  </si>
  <si>
    <t>2021/010831</t>
  </si>
  <si>
    <t>Derivado AM de suministro de mobiliario, mat. didáctico y deportivo para el equipamiento de centros no universitarios de CLM. Lote nº 48. Sillón de profesor (110 unidades)</t>
  </si>
  <si>
    <t>015854/2021</t>
  </si>
  <si>
    <t>2021/010839</t>
  </si>
  <si>
    <t>Derivado AM de suministro de mobiliario, mat. didáctico y deportivo para el equipamiento de centros no universitarios de CLM. Lote nº 1. Armario Archivador (10 unidades)</t>
  </si>
  <si>
    <t>015857/2021</t>
  </si>
  <si>
    <t>2021/010842</t>
  </si>
  <si>
    <t>Gu. Suministro de papel ecológico para la Delegación Provincial</t>
  </si>
  <si>
    <t>015858/2021</t>
  </si>
  <si>
    <t>2021/009093</t>
  </si>
  <si>
    <t>015859/2021</t>
  </si>
  <si>
    <t>Derivvado AM de suministro de mobiliario, mat. didáctico y deportivo para el equipamiento de centros no universitarios de CLM. Lote nº 11. Carro con ruedas para laboratorio (7 unidades)</t>
  </si>
  <si>
    <t>015860/2021</t>
  </si>
  <si>
    <t>2021/010844</t>
  </si>
  <si>
    <t>AB-Instalación de ascensor en la E.E.I Virgen de los Llanos de Albacete</t>
  </si>
  <si>
    <t>015870/2021</t>
  </si>
  <si>
    <t>@2021/008317#001</t>
  </si>
  <si>
    <t>AB-Instalación de ascensor en el I.E.S. Melchor de Macanaz de Hellín (Albacete)</t>
  </si>
  <si>
    <t>015874/2021</t>
  </si>
  <si>
    <t>@2021/008304#001</t>
  </si>
  <si>
    <t>Derivado AM de suministro de mobiliario, mat. didáctico y deportivo para el equipamiento de centros no universitarios de CLM. Lote nº 81. Equipo didáctico de conocimiento del medio (7 unidades)</t>
  </si>
  <si>
    <t>015878/2021</t>
  </si>
  <si>
    <t>2021/010867</t>
  </si>
  <si>
    <t>AB-Sustitución de carpintería del C.E.I.P. Virgen de la Caridad de Villarrobledo (Albacete)</t>
  </si>
  <si>
    <t>015880/2021</t>
  </si>
  <si>
    <t>@2021/009370#001</t>
  </si>
  <si>
    <t>Derivado AM de suministro de mobiliario, mat. didáctico y deportivo para el equipamiento de centros no universitarios de CLM. Lote nº 82. Equipo didáctico de Idioma Extranjero (5 unidades)</t>
  </si>
  <si>
    <t>015884/2021</t>
  </si>
  <si>
    <t>2021/010870</t>
  </si>
  <si>
    <t>Derivado AM de suministro de mobiliario, mat. didáctico y deportivo para el equipamiento de centros no universitarios de CLM. Lote nº 21. Fichero F4 (50 unidades)</t>
  </si>
  <si>
    <t>015886/2021</t>
  </si>
  <si>
    <t>2021/010872</t>
  </si>
  <si>
    <t>015887/2021</t>
  </si>
  <si>
    <t>@2021/006757</t>
  </si>
  <si>
    <t>Derivado AM de suministro de mobiliario, mat. didáctico y deportivo para el equipamiento de centros no universitarios de CLM. Lote nº 124. Juego de canastas de baloncesto fijas (1 unidad)</t>
  </si>
  <si>
    <t>015889/2021</t>
  </si>
  <si>
    <t>2021/010874</t>
  </si>
  <si>
    <t>Derivado AM de suministro de mobiliario, mat. didáctico y deportivo para el equipamiento de centros no universitarios de CLM. Lote nº 14. Encerado P1 Vitrificado (195 unidades)</t>
  </si>
  <si>
    <t>015890/2021</t>
  </si>
  <si>
    <t>2021/010877</t>
  </si>
  <si>
    <t>Servicio de mantenimiento y suministro en las instalaciones de la galería de tiro de la Escuela de Protección Ciudadana.</t>
  </si>
  <si>
    <t>015891/2021</t>
  </si>
  <si>
    <t>@2021/003692</t>
  </si>
  <si>
    <t>Derivado AM de suministro de mobiliario, mat. didáctico y deportivo para el equipamiento de centros no universitarios de Castilla-La Mancha. Lote nº 36. Mesa puesto informático con silla (17 unidades)</t>
  </si>
  <si>
    <t>015893/2021</t>
  </si>
  <si>
    <t>2021/010881</t>
  </si>
  <si>
    <t>Derivado AM de suministro de mobiliario, mat. didáctico y deportivo para el equipamiento de centros no universitarios de CLM. Lote nº 18. Estantería de madera con trasera (hay) (410 unidades)</t>
  </si>
  <si>
    <t>015894/2021</t>
  </si>
  <si>
    <t>2021/010882</t>
  </si>
  <si>
    <t>Derivado AM de suministro de mobiliario, mat. didáctico y deportivo para el equipamiento de centros no universitarios de CLM. Lote nº 44. Silla giratoria auxiliar (35 unidades)</t>
  </si>
  <si>
    <t>015903/2021</t>
  </si>
  <si>
    <t>2021/010884</t>
  </si>
  <si>
    <t>Derivado AM de suministro de mobiliario, mat. didáctico y deportivo para el equipamiento de centros no universitarios de CLM. Lote nº 120. Equipo de juegos y deportes alternativos (5 unidades)</t>
  </si>
  <si>
    <t>015909/2021</t>
  </si>
  <si>
    <t>2021/010894</t>
  </si>
  <si>
    <t>Derivado Am de suministro de mobiliario, mat. didáctico y deportivo para el equipamiento de centros no universitarios de CLM. Lotenº 75 (5 unidades)</t>
  </si>
  <si>
    <t>015912/2021</t>
  </si>
  <si>
    <t>2021/010900</t>
  </si>
  <si>
    <t>Derivado AM de suministro de mobiliario, mat. didáctico y deportivo para el equipamiento de centros no universitarios de CLM. Lote Nº 20. Estantería móvil con gavetas plásticas (haya) (50 unidades)</t>
  </si>
  <si>
    <t>015918/2021</t>
  </si>
  <si>
    <t>2021/010902</t>
  </si>
  <si>
    <t>Derivado AM de suministro de mobiliario, mat. didáctico y deportivo para el equipamiento de centros no universitarios de CLM. Lote nº 10. Botiquín (12 unidades)</t>
  </si>
  <si>
    <t>015921/2021</t>
  </si>
  <si>
    <t>2021/010909</t>
  </si>
  <si>
    <t>Derivado AM de suministro de mobiliario, mat. didáctico y deportivo para el equipamiento de centros no universitarios de CLM. Lote nº 23. Mesa auxiliar administrativo (30 unidades)</t>
  </si>
  <si>
    <t>015922/2021</t>
  </si>
  <si>
    <t>2021/010913</t>
  </si>
  <si>
    <t>Derivado AM de suministro de mobiliario, mat. didáctico y deportivo para el equipamiento de centros no universitarios de CLM. Lote nº 100. Material de exterior (12 unidades)</t>
  </si>
  <si>
    <t>015924/2021</t>
  </si>
  <si>
    <t>2021/010918</t>
  </si>
  <si>
    <t>Derivado AM de suministro de mobiliario, mat. didáctico y deportivo para el equipamiento de centros no universitarios de CLM. Lote nº 29. Mesa de lectura con 6 sillas (haya) (10 unidades)</t>
  </si>
  <si>
    <t>015925/2021</t>
  </si>
  <si>
    <t>2021/010917</t>
  </si>
  <si>
    <t>Derivado AM de suministro de mobiliario, mat. didáctico y deportivo para el equipamiento de centros no universitarios de CLM. Lote nº 39. Pupitre M02 (con silla) (320 unidades)</t>
  </si>
  <si>
    <t>015931/2021</t>
  </si>
  <si>
    <t>2021/010922</t>
  </si>
  <si>
    <t>Derivado AM de suministro de mobiliario, mat. didáctico y deportivo para el equipamiento de centros no universitarios de CLM. Lote nº 33. Mesa de trabajo para alumnos (22 unidades)</t>
  </si>
  <si>
    <t>015937/2021</t>
  </si>
  <si>
    <t>2021/010925</t>
  </si>
  <si>
    <t>Derivado AM de suministro de mobiliario, mat. didáctico y deportivo para el equipamiento de centros no universitarios de CLM. Lote nº 40. Pupitre M.03 (con silla) (haya) (190 unidades)</t>
  </si>
  <si>
    <t>015943/2021</t>
  </si>
  <si>
    <t>2021/010939</t>
  </si>
  <si>
    <t>Derivado AM de suministro de mobiliario, mat. didáctico y deportivo para el equipamiento de centros no universitarios de CLM. Lote nº 41. Pupitre M.05 (con silla) (haya) (620 unidades)</t>
  </si>
  <si>
    <t>015945/2021</t>
  </si>
  <si>
    <t>2021/010943</t>
  </si>
  <si>
    <t>Derivado AM de suministro de mobiliario, mat. didáctico y deportivo para el equipamiento de centros no universitarios de CLM. Lote nº 106. Microscopio para alumnos (38 unidades)</t>
  </si>
  <si>
    <t>015950/2021</t>
  </si>
  <si>
    <t>2021/010945</t>
  </si>
  <si>
    <t>derivado AM de suministro de mobiliario, mat. didáctico y deportivo para el equipamiento de centros no universitarios de CLM. Lote nº 72. Equipo de experiencias de mecánica (10 unidades)</t>
  </si>
  <si>
    <t>015956/2021</t>
  </si>
  <si>
    <t>2021/010954</t>
  </si>
  <si>
    <t>Derivado AM de suministro de mobiliario, mat. didáctico y deportivo para el equipamiento de centros no universitarios de CLM. Lote nº 80. Equipo de termología alumnos (10 unidades)</t>
  </si>
  <si>
    <t>015957/2021</t>
  </si>
  <si>
    <t>2021/010956</t>
  </si>
  <si>
    <t>Contrato de servicios sociales para la gestión integral de la Residencia para personas mayores con Servicio de estancias diurnas Los Jardines de Manzanares (Ciudad Real)</t>
  </si>
  <si>
    <t>015959/2021</t>
  </si>
  <si>
    <t>@2021/001420</t>
  </si>
  <si>
    <t>Rehabilitación energética en el I.E.S. Los Sauces de Villares del Saz (Cuenca)</t>
  </si>
  <si>
    <t>015967/2021</t>
  </si>
  <si>
    <t>@2021/006865#001</t>
  </si>
  <si>
    <t>Derivado AM de suministro de mobiliario, mat. didáctico y deportivo para el equipamiento de centros no universitarios de CLM. Lote nº 96 Hombre clástico y modelos anatómicos (12 unidades)</t>
  </si>
  <si>
    <t>015971/2021</t>
  </si>
  <si>
    <t>2021/010970</t>
  </si>
  <si>
    <t>Derivado AM de suministro de mobiliario, mat. didáctico y deportivo para el equipamiento de centros no universitarios de CLM. Lote nº 102. Material de vidrio para laboratorio (1 unidad)</t>
  </si>
  <si>
    <t>015973/2021</t>
  </si>
  <si>
    <t>2021/010971</t>
  </si>
  <si>
    <t>Derivado AM de suministro de mobiliario, mat. didáctico y deportivo para el equipamientos de centros ed. no universitarios de CLM. Lote nº 84. Equipo didáctico de lenguaje de E. Infantil (25 unidades)</t>
  </si>
  <si>
    <t>015976/2021</t>
  </si>
  <si>
    <t>2021/010978</t>
  </si>
  <si>
    <t>Derivado AM de suministro de mobiliario, mat. didáctico y deportivo para el equipamiento de centros ed. no universitarios de CLM. Lote nº 85 Equipo didáctico de E. Primaria (5 unidades)</t>
  </si>
  <si>
    <t>015979/2021</t>
  </si>
  <si>
    <t>2021/010980</t>
  </si>
  <si>
    <t>Servicio de limpieza ecológica  en la sede de las Delegaciones Provinciales de las Consejerías de Bienestar Social y de Sanidad en Toledo y en centros dependientes de Bienestar Social en Toledo.</t>
  </si>
  <si>
    <t>015980/2021</t>
  </si>
  <si>
    <t>@2021/009127</t>
  </si>
  <si>
    <t>015981/2021</t>
  </si>
  <si>
    <t>015982/2021</t>
  </si>
  <si>
    <t>015983/2021</t>
  </si>
  <si>
    <t>015984/2021</t>
  </si>
  <si>
    <t>015985/2021</t>
  </si>
  <si>
    <t>015986/2021</t>
  </si>
  <si>
    <t>015987/2021</t>
  </si>
  <si>
    <t>015988/2021</t>
  </si>
  <si>
    <t>015990/2021</t>
  </si>
  <si>
    <t>Servicio de Limpieza Ecológica y retirada selectiva de residuos de los edificios sede de los servicios centrales de la Consejería de Hacienda y Administraciones Públicas en Toledo.</t>
  </si>
  <si>
    <t>015992/2021</t>
  </si>
  <si>
    <t>@2021/004743</t>
  </si>
  <si>
    <t>SSCC-Obras de Sustitución de Carpinterías exteriores en el Edificio A del I.E.S.Carlos III de TOLEDO. Feder REACT-UE.</t>
  </si>
  <si>
    <t>016054/2021</t>
  </si>
  <si>
    <t>@2021/005083#001</t>
  </si>
  <si>
    <t>Suministro de fundentes para vialidad invernal en las carreteras de la comunidad autónoma de Castilla La-Mancha CR-SP-20-036</t>
  </si>
  <si>
    <t>016109.1/2020</t>
  </si>
  <si>
    <t>2020/008294</t>
  </si>
  <si>
    <t>016113.1/2020</t>
  </si>
  <si>
    <t>Suministro e instalación de aislamientos poliméricos, avifauna y protecciones en la línea de media tensión y transformador de suministro eléctrico del albergue de San Blas en Tragacete (Cuenca)</t>
  </si>
  <si>
    <t>016156.1/2021</t>
  </si>
  <si>
    <t>2021/006073</t>
  </si>
  <si>
    <t>016156/2021</t>
  </si>
  <si>
    <t>@2021/006073</t>
  </si>
  <si>
    <t>Desarrollo de nuevas funcionalidades de la Herramienta de Visita Única 2021 para el Organismo Pagador de la Consejería de Agricultura, Agua y Desarrollo Rural</t>
  </si>
  <si>
    <t>016173/2021</t>
  </si>
  <si>
    <t>@2021/003713</t>
  </si>
  <si>
    <t>Regularización de la rasante y mejora del drenaje en la carretera CM-420 entre los PK 71+788 y 72+720 (Ciudad Real)</t>
  </si>
  <si>
    <t>016194/2021</t>
  </si>
  <si>
    <t>@2021/008543#001</t>
  </si>
  <si>
    <t>SSCC-Obras de Sustitución de Carpinterías exteriores en Edificios del CEIP. Tomás Romojaro de FUENSALIDA (Toledo). Feder REACT-UE.</t>
  </si>
  <si>
    <t>016238/2021</t>
  </si>
  <si>
    <t>@2021/005972#001</t>
  </si>
  <si>
    <t>Servicio de limpieza de la Oficina de Promoción Turística de Castilla-La Mancha en Madrid</t>
  </si>
  <si>
    <t>016242/2021</t>
  </si>
  <si>
    <t>@2021/006085</t>
  </si>
  <si>
    <t>SSCC-Obras de Sustitución de Carpinterías exteriores en el Edificio A del I.E.S. Puerta de Cuartos de TALAVERA DE LA REINA (Toledo). Feder REACT-UE.</t>
  </si>
  <si>
    <t>016245/2021</t>
  </si>
  <si>
    <t>@2021/007249#001</t>
  </si>
  <si>
    <t>SSCC-Obras de Sustitución de Carpinterías exteriores en Edificios del CEIP. Escultor Alberto Sánchez de TOLEDO. Feder REACT-UE.</t>
  </si>
  <si>
    <t>016247/2021</t>
  </si>
  <si>
    <t>@2021/005962#001</t>
  </si>
  <si>
    <t>Mantenimiento de los patios y jardines en el edificio sede de la Consejería de Fomento en Paseo Cristo de la Vega, s/n en Toledo</t>
  </si>
  <si>
    <t>016259/2021</t>
  </si>
  <si>
    <t>@2021/006722</t>
  </si>
  <si>
    <t>Servicio de mantenimiento del sistema de control y gestión de las instalaciones electromecánicas de climatización y monitorización del sistema de protección contra incendios Consejería de Fomento</t>
  </si>
  <si>
    <t>016301/2021</t>
  </si>
  <si>
    <t>@2021/005035</t>
  </si>
  <si>
    <t>Servicio de Noticias de la Región</t>
  </si>
  <si>
    <t>016310/2021</t>
  </si>
  <si>
    <t>@2020/010258</t>
  </si>
  <si>
    <t>SSCC-Obras de Sustitución de Carpinterías exteriores en el Edificio A del I.E.S. Garcilaso de la Vega de VILLACAÑAS (Toledo). Feder REACT-UE.</t>
  </si>
  <si>
    <t>016320/2021</t>
  </si>
  <si>
    <t>@2021/006027#001</t>
  </si>
  <si>
    <t>SSCC-Obras de Sustitución de Carpinterías exteriores en el I.E.S. Torreon del Alcazar de CIUDAD REAL. Feder REACT-UE.</t>
  </si>
  <si>
    <t>016321/2021</t>
  </si>
  <si>
    <t>@2021/006246#001</t>
  </si>
  <si>
    <t>AB-Instalación de ascensor en el I.E.S. Don Bosco de Albacete</t>
  </si>
  <si>
    <t>016357/2021</t>
  </si>
  <si>
    <t>@2021/010742#001</t>
  </si>
  <si>
    <t>AB-Instalación de ascensor en el C.E.I.P. Benjamín Palencia de Albacete</t>
  </si>
  <si>
    <t>016358/2021</t>
  </si>
  <si>
    <t>@2021/010768#001</t>
  </si>
  <si>
    <t>Suministro combustible RESSA vehículos servicios centrales y periféricos Educación, Cultura y Deportes</t>
  </si>
  <si>
    <t>016367/2021</t>
  </si>
  <si>
    <t>@2021/008286</t>
  </si>
  <si>
    <t>Instalación de Ascensor en el CEIP Lucero de Valdepeñas (Ciudad Real)</t>
  </si>
  <si>
    <t>016403/2021</t>
  </si>
  <si>
    <t>@2021/008320#001</t>
  </si>
  <si>
    <t>Instalación de Ascensor en el C.E.I.P. Jesús Baeza de Valdepeñas (Ciudad Real)</t>
  </si>
  <si>
    <t>016404/2021</t>
  </si>
  <si>
    <t>@2021/008369#001</t>
  </si>
  <si>
    <t>Instalación de ascensor en el IES AZUER de Manzanares (Ciudad Real)</t>
  </si>
  <si>
    <t>016405/2021</t>
  </si>
  <si>
    <t>@2021/008370#001</t>
  </si>
  <si>
    <t>Instalación de ascensor en el CEIP La Candelaria de Manzanares (Ciudad Real)</t>
  </si>
  <si>
    <t>016407/2021</t>
  </si>
  <si>
    <t>@2021/008377#001</t>
  </si>
  <si>
    <t>Servicios auxiliares del centro de menores Arco Iris</t>
  </si>
  <si>
    <t>016423/2021</t>
  </si>
  <si>
    <t>@2021/002607</t>
  </si>
  <si>
    <t>Servicio de Elaboración de Estudio Hidrobiológico de la Subcuenca del río Guadiela en la provincia de Cuenca</t>
  </si>
  <si>
    <t>016436/2021</t>
  </si>
  <si>
    <t>@2021/006173</t>
  </si>
  <si>
    <t>016459/2021</t>
  </si>
  <si>
    <t>016460/2021</t>
  </si>
  <si>
    <t>016461/2021</t>
  </si>
  <si>
    <t>Obras de reforma de cocina industrial del CADIG Albatros en Albacete.</t>
  </si>
  <si>
    <t>016466/2021</t>
  </si>
  <si>
    <t>@2021/001284#001</t>
  </si>
  <si>
    <t>SSCC-Obras de Sustitución de Carpinterías exteriores en Edificios del I.E.S. "Princesa Galiana" de TOLEDO. Feder REACT-UE.</t>
  </si>
  <si>
    <t>016478/2021</t>
  </si>
  <si>
    <t>@2021/006250#001</t>
  </si>
  <si>
    <t>SSCC-Obras de Sustitución de Carpinterías exteriores en el Edificio A del I.E.S. Alonso de Covarrubias de TORRIJOS (Toledo). Feder REACT-UE.</t>
  </si>
  <si>
    <t>016494/2021</t>
  </si>
  <si>
    <t>@2021/006947#001</t>
  </si>
  <si>
    <t>Acuerdo Marco de suministro de papel ecológico par aimpresión y escritura en el ámbito de la administración de la Junta de Comunidades de Castilla-La mancha y Organismos Autónomos.</t>
  </si>
  <si>
    <t>016500/2021</t>
  </si>
  <si>
    <t>@2021/000449</t>
  </si>
  <si>
    <t>016501/2021</t>
  </si>
  <si>
    <t>016502/2021</t>
  </si>
  <si>
    <t>016503/2021</t>
  </si>
  <si>
    <t>016504/2021</t>
  </si>
  <si>
    <t>contrato basado suministro energia electrica para edificios JCCM adscritos a la Delegacion provincial de desarrollo sostenible</t>
  </si>
  <si>
    <t>016514/2021</t>
  </si>
  <si>
    <t>2021/010101</t>
  </si>
  <si>
    <t>Contrato de servicios sociales para la gestión integral de la Residencia para personas mayores con Servicio de estancias diurnas Las Sabinas de Molina de Aragón (GU)</t>
  </si>
  <si>
    <t>016524/2021</t>
  </si>
  <si>
    <t>@2021/000348</t>
  </si>
  <si>
    <t>SSCC-Obras de Sustitución de Carpinterías exteriores en el Edificio A del I.E.S. Gabriel A. Herrera de T. DE LA REINA (Toledo). Feder REACT-UE.</t>
  </si>
  <si>
    <t>016530/2021</t>
  </si>
  <si>
    <t>@2021/006941#001</t>
  </si>
  <si>
    <t>Rehabilitación del firme de la carretera CM- 1006. Tramo: Galve de Sorbe a Intersección con la Ctra. CM-110. Del PK 41+270 a 51+620 (Guadalajara)</t>
  </si>
  <si>
    <t>016534/2021</t>
  </si>
  <si>
    <t>@2021/000551#001</t>
  </si>
  <si>
    <t>contrato basado mantenimiento equipos protección contra incendios (Lote 3). Delegación Provincial Sanidad Cuenca</t>
  </si>
  <si>
    <t>016539/2021</t>
  </si>
  <si>
    <t>@2021/010461</t>
  </si>
  <si>
    <t>Mejora de la accesibilidad interior en la Sección del Vara del Rey del CRA Tomás y Valiente (Cuenca)</t>
  </si>
  <si>
    <t>016547/2021</t>
  </si>
  <si>
    <t>@2021/007130#001</t>
  </si>
  <si>
    <t>CR-AB-21-282 Renovación de firme, señalización y balizamiento de la carretera CM-3119, p.k. 10,850 al 26,100. Tramo: Villarrobledo (Int. CM-3151) - Munera (Albacete)</t>
  </si>
  <si>
    <t>016563/2021</t>
  </si>
  <si>
    <t>@2021/000586#001</t>
  </si>
  <si>
    <t>Servicio de mantenimiento general RM Paseo de La cuba</t>
  </si>
  <si>
    <t>016570/2021</t>
  </si>
  <si>
    <t>@2021/003637</t>
  </si>
  <si>
    <t>016573/2021</t>
  </si>
  <si>
    <t>@2021/010002</t>
  </si>
  <si>
    <t>Accesibilidad de espacios exteriores: rampas, en el IES Jorge Manrique de Motilla del Palancar (Cuenca)</t>
  </si>
  <si>
    <t>016597/2021</t>
  </si>
  <si>
    <t>@2021/007131#001</t>
  </si>
  <si>
    <t>Suministro de papel ecológico para impresión y escritura (23-08-2021 a 31-12-2021)</t>
  </si>
  <si>
    <t>016601/2021</t>
  </si>
  <si>
    <t>2021/011554</t>
  </si>
  <si>
    <t>Servicio De Limpieza del Área de Cultura (BPE, Nave -Deposito BPE, AHP y Museo de Segóbriga y Sala Exposiciones) dependientes de la D.P. de Educación, Cultura y Deportes de Cuenca</t>
  </si>
  <si>
    <t>016615/2021</t>
  </si>
  <si>
    <t>@2021/005908</t>
  </si>
  <si>
    <t>Asistencia Técnica para elaboración de Plan de Prevención y Gestión de Residuos en CLM 2023-2030</t>
  </si>
  <si>
    <t>016666/2021</t>
  </si>
  <si>
    <t>@2021/004260</t>
  </si>
  <si>
    <t>Contratación de prestaciones de mantenimiento general en el edificio e instalaciones del ICS de Castilla-La Mancha</t>
  </si>
  <si>
    <t>016712/2021</t>
  </si>
  <si>
    <t>@2021/010624</t>
  </si>
  <si>
    <t>SSCC-Asistencias Técnicas para Construcción de 4 uds. de Bachillerato + servicios complementarios (5ª fase) en el I.E.S. Josefina Aldecoa de ILLESCAS (Toledo)</t>
  </si>
  <si>
    <t>016715/2021</t>
  </si>
  <si>
    <t>@2021/003416</t>
  </si>
  <si>
    <t>016716/2021</t>
  </si>
  <si>
    <t>016717/2021</t>
  </si>
  <si>
    <t>016719/2021</t>
  </si>
  <si>
    <t>Suministro de ordenadores portátiles, susceptible de cofinanciación por el FEDER (2021-2027)</t>
  </si>
  <si>
    <t>016724/2021</t>
  </si>
  <si>
    <t>@2021/003384</t>
  </si>
  <si>
    <t>Mantenimiento y revisión de las instalaciones, equipos y sistemas de protección contra incendios en la sede de la Delegación Provincial de la Consejería de EEE en Albacete y sus Edificios dependientes</t>
  </si>
  <si>
    <t>016757/2021</t>
  </si>
  <si>
    <t>@2021/009478</t>
  </si>
  <si>
    <t>Adaptación del centro para cumplir con la normativa de accesibilidad: plataforma salvaescaleras, ascensor y rampas exteriores, en el CEIP Federico Muelas de Cuenca</t>
  </si>
  <si>
    <t>016780/2021</t>
  </si>
  <si>
    <t>@2021/007132#001</t>
  </si>
  <si>
    <t>Intalación de ascensor en el CEIP Santiago el Mayor de Torrenueva (Ciudad Real)</t>
  </si>
  <si>
    <t>016792/2021</t>
  </si>
  <si>
    <t>@2021/008449#001</t>
  </si>
  <si>
    <t>Contrato del servicio de lavandería en el Complejo Residencial para personas con Discapacidad Intelectual Guadiana, en Ciudad Real (Rvado a Centros Especiales Empleo de Iniciativa Social DA 4ª LCSP)</t>
  </si>
  <si>
    <t>016803/2021</t>
  </si>
  <si>
    <t>@2021/001511</t>
  </si>
  <si>
    <t>Contrato de servicios sociales para la gestión integral de la RM con SED Virgen de Peñarroya de Argamasilla de Alba (Ciudad Real)</t>
  </si>
  <si>
    <t>016805/2021</t>
  </si>
  <si>
    <t>@2021/001428</t>
  </si>
  <si>
    <t>Contrato de los servicios asociados a la infraestructura y el funcionamiento del Centro de Atención a Personas con Discapacidad Intelectual Grave Santa Mª de Benquerencia en Toledo</t>
  </si>
  <si>
    <t>016806/2021</t>
  </si>
  <si>
    <t>@2021/001862</t>
  </si>
  <si>
    <t>Aprovechamientos cinegéticos en montes de titularidad de la Junta de Comunidades de Castilla-La Mancha en Cuenca (8 lotes, durante 5 anualidades)</t>
  </si>
  <si>
    <t>016808/2021</t>
  </si>
  <si>
    <t>@2021/002173</t>
  </si>
  <si>
    <t>016809/2021</t>
  </si>
  <si>
    <t>016810/2021</t>
  </si>
  <si>
    <t>016811/2021</t>
  </si>
  <si>
    <t>016812/2021</t>
  </si>
  <si>
    <t>016813/2021</t>
  </si>
  <si>
    <t>016814/2021</t>
  </si>
  <si>
    <t>016815/2021</t>
  </si>
  <si>
    <t>Contratación de prestaciones de mantenimiento de instalaciones, equipos y sistemas de protección contra incendios en el edificio e instalaciones del ICS de Castilla-La Mancha</t>
  </si>
  <si>
    <t>016817/2021</t>
  </si>
  <si>
    <t>@2021/010628</t>
  </si>
  <si>
    <t>Servicio de limpieza del IES Lorenzo Hervás y Panduro de Cuenca</t>
  </si>
  <si>
    <t>016818/2021</t>
  </si>
  <si>
    <t>@2021/007392</t>
  </si>
  <si>
    <t>Auxiliar de control Cuesta de San miguel, 1</t>
  </si>
  <si>
    <t>016835/2021</t>
  </si>
  <si>
    <t>@2021/007766</t>
  </si>
  <si>
    <t>Servicio de limpieza en el IESO Fernando Zóbel de Cuenca</t>
  </si>
  <si>
    <t>016843/2021</t>
  </si>
  <si>
    <t>@2021/007005</t>
  </si>
  <si>
    <t>Servicio de limpieza del C.R.I.E.C. de Carboneras de Guadazaón (Cuenca)</t>
  </si>
  <si>
    <t>016844/2021</t>
  </si>
  <si>
    <t>@2021/007030</t>
  </si>
  <si>
    <t>SSCC-Obras de Sustitución de Carpinterías exteriores en Edificios del I.E.S. Alonso de Orozco de OROPESA (Toledo). Feder REACT-UE.</t>
  </si>
  <si>
    <t>016854/2021</t>
  </si>
  <si>
    <t>@2021/006403#001</t>
  </si>
  <si>
    <t>SSCC-Obras de Sustitución de Carpinterías exteriores en el CEIP Santa Bárbara de VILLACAÑAS. Feder REACT-UE.</t>
  </si>
  <si>
    <t>016855/2021</t>
  </si>
  <si>
    <t>@2021/006276#001</t>
  </si>
  <si>
    <t>SSCC-Obras de Sustitución de Carpinterías exteriores en el C.E.I.P. Ciudad de Aquisgrán de TOLEDO. Feder REACT-UE.</t>
  </si>
  <si>
    <t>016856/2021</t>
  </si>
  <si>
    <t>@2021/006408#001</t>
  </si>
  <si>
    <t>Asistencia técnica para el apoyo a la inspección ambiental en instalaciones sujetas a Autorización Ambiental Integrada</t>
  </si>
  <si>
    <t>016912/2021</t>
  </si>
  <si>
    <t>@2021/000066</t>
  </si>
  <si>
    <t>Contratación Centralizada (Patrimonio del Estado)</t>
  </si>
  <si>
    <t>Adquisición de 1 vehículo tipo furgón para el parque móvil de la Consejería de Hacienda y APP a través de AM del Estado</t>
  </si>
  <si>
    <t>016914/2021</t>
  </si>
  <si>
    <t>2021/009303</t>
  </si>
  <si>
    <t>Servicio de limpieza en el Centro Respaldo del Servicio de Atención de Urgencias y Emergencia del 112</t>
  </si>
  <si>
    <t>016916/2021</t>
  </si>
  <si>
    <t>@2021/008189</t>
  </si>
  <si>
    <t>Adquisición de 1 vehículo tipo todocamino para el parque móvil de la Consejería de Hacienda y APP a través de AM del Estado</t>
  </si>
  <si>
    <t>016917/2021</t>
  </si>
  <si>
    <t>2021/009806</t>
  </si>
  <si>
    <t>Gu. Transporte Escolar (Menos de 10) Ruta 54. Curso 21/22</t>
  </si>
  <si>
    <t>016976/2021</t>
  </si>
  <si>
    <t>@2021/008741</t>
  </si>
  <si>
    <t>Gu. Transporte Escolar (Menos de 10) Ruta 66. Curso 21/22</t>
  </si>
  <si>
    <t>016984/2021</t>
  </si>
  <si>
    <t>@2021/008749</t>
  </si>
  <si>
    <t>Gu. Transporte Escolar (Menos de 10) Ruta 73. Curso 21/22</t>
  </si>
  <si>
    <t>016991/2021</t>
  </si>
  <si>
    <t>@2021/008751</t>
  </si>
  <si>
    <t>Gu. Transporte Escolar (Menos de 10) Ruta 84. Curso 21/22</t>
  </si>
  <si>
    <t>016992/2021</t>
  </si>
  <si>
    <t>@2021/008760</t>
  </si>
  <si>
    <t>Gu. Transporte Escolar (Menos de 10) Ruta 138. Curso 21/22</t>
  </si>
  <si>
    <t>016993/2021</t>
  </si>
  <si>
    <t>@2021/008767</t>
  </si>
  <si>
    <t>Gu. Transporte Escolar (Menos de 10) Ruta 145. Curso 21/22</t>
  </si>
  <si>
    <t>016994/2021</t>
  </si>
  <si>
    <t>@2021/008771</t>
  </si>
  <si>
    <t>Gu. Transporte Escolar (Menos de 10) Ruta 146. Curso 21/22</t>
  </si>
  <si>
    <t>016996/2021</t>
  </si>
  <si>
    <t>@2021/008774</t>
  </si>
  <si>
    <t>Servicio de limpieza del IES San José de Cuenca</t>
  </si>
  <si>
    <t>017018/2021</t>
  </si>
  <si>
    <t>@2021/007363</t>
  </si>
  <si>
    <t>Gu. Transporte Escolar (Menos de 10) Ruta 56. Curso 21/22</t>
  </si>
  <si>
    <t>017019/2021</t>
  </si>
  <si>
    <t>@2021/008745</t>
  </si>
  <si>
    <t>Gu. Transporte Escolar (Menos de 10) Ruta 58. Curso 21/22</t>
  </si>
  <si>
    <t>017020/2021</t>
  </si>
  <si>
    <t>@2021/008747</t>
  </si>
  <si>
    <t>Gu. Transporte Escolar (Menos de 10) Ruta 152. Curso 21/22</t>
  </si>
  <si>
    <t>017021/2021</t>
  </si>
  <si>
    <t>@2021/008780</t>
  </si>
  <si>
    <t>Servicio de limpieza del Centro Integrado de Formación Profesional nº1 de Cuenca</t>
  </si>
  <si>
    <t>017022/2021</t>
  </si>
  <si>
    <t>@2021/008561</t>
  </si>
  <si>
    <t>Gu. Transporte Escolar (Menos de 10) Ruta 154. Curso 21/22</t>
  </si>
  <si>
    <t>017023/2021</t>
  </si>
  <si>
    <t>@2021/008782</t>
  </si>
  <si>
    <t>Gu. Transporte Escolar (Menos de 10) Ruta 147. Curso 21/22</t>
  </si>
  <si>
    <t>017027/2021</t>
  </si>
  <si>
    <t>@2021/008777</t>
  </si>
  <si>
    <t>Gu. Transporte Escolar (Menos de 10). Ruta 1.  Curso 21/22</t>
  </si>
  <si>
    <t>017038/2021</t>
  </si>
  <si>
    <t>@2021/008732</t>
  </si>
  <si>
    <t>Gu. Transporte Escolar (Menos de 10 ) Ruta 91. Curso 21/22</t>
  </si>
  <si>
    <t>017045/2021</t>
  </si>
  <si>
    <t>@2021/008761</t>
  </si>
  <si>
    <t>Gu. Transporte Escolar (Menos de 10) Ruta 36. Curso 21/22</t>
  </si>
  <si>
    <t>017046/2021</t>
  </si>
  <si>
    <t>@2021/008737</t>
  </si>
  <si>
    <t>UT. Azuqueca de Henares. CEIP Maestra Plácida. Instalación de ascensor</t>
  </si>
  <si>
    <t>017048/2021</t>
  </si>
  <si>
    <t>@2021/009284#001</t>
  </si>
  <si>
    <t>UT. Guadalajara. IES Luis de Lucena. Instalación de ascensor</t>
  </si>
  <si>
    <t>017050/2021</t>
  </si>
  <si>
    <t>@2021/009185#001</t>
  </si>
  <si>
    <t>AB-Ampliación de espacios (ciclos formativos) en el I.E.S. Parque Lineal de Albacete</t>
  </si>
  <si>
    <t>017051/2021</t>
  </si>
  <si>
    <t>@2021/010753#001</t>
  </si>
  <si>
    <t>AB-Ampliación del aula-taller cafetería en el I.E.S. Universidad Laboral de Albacete</t>
  </si>
  <si>
    <t>017052/2021</t>
  </si>
  <si>
    <t>@2021/010759#001</t>
  </si>
  <si>
    <t>Gu. Transporte Escolar (Menos de 10) Ruta 76. Curso 21/22</t>
  </si>
  <si>
    <t>017053/2021</t>
  </si>
  <si>
    <t>@2021/008754</t>
  </si>
  <si>
    <t>SSCC-Asistencias Técnicas para ampliación de 12+0 uds. + servicios complementarios (3ª Fase) en el I.E.S.O. El Melgar de YUNCOS (Toledo). REACT-UE.</t>
  </si>
  <si>
    <t>019479/2021</t>
  </si>
  <si>
    <t>@2021/004358</t>
  </si>
  <si>
    <t>019480/2021</t>
  </si>
  <si>
    <t>019481/2021</t>
  </si>
  <si>
    <t>019482/2021</t>
  </si>
  <si>
    <t>Alquiler y mantenimiento de 5 equipos multifunción para la Delegación Provincial y varios centros adscritos a la Delegación Provincial de Bienestar Social en Ciudad Real</t>
  </si>
  <si>
    <t>019483/2021</t>
  </si>
  <si>
    <t>@2021/004401</t>
  </si>
  <si>
    <t>Rehabilitación de firmes en la zona 2: travesía de Villahermosa (CM-412) y corrección de deformaciones puntuales en CM-412 [Pk 131] y CM-3127 [Pk 54]</t>
  </si>
  <si>
    <t>019495/2021</t>
  </si>
  <si>
    <t>@2021/009036#001</t>
  </si>
  <si>
    <t>Servicio para el desarrollo de la actividad de la Astacifactoría de Rillo de Gallo, mantenimiento básico del centro y manejo de cangrejos en el período 2021-2023</t>
  </si>
  <si>
    <t>019496/2021</t>
  </si>
  <si>
    <t>@2021/008273</t>
  </si>
  <si>
    <t>Suministro de medios materiales para municipios de Castilla-La Mancha con agrupación de voluntarios de Protección Civil.</t>
  </si>
  <si>
    <t>019498/2021</t>
  </si>
  <si>
    <t>@2021/001658</t>
  </si>
  <si>
    <t>019501/2021</t>
  </si>
  <si>
    <t>019503/2021</t>
  </si>
  <si>
    <t>019504/2021</t>
  </si>
  <si>
    <t>AB Servicio de transporte escolar 21/22. S211</t>
  </si>
  <si>
    <t>019506/2021</t>
  </si>
  <si>
    <t>@2021/009063</t>
  </si>
  <si>
    <t>AB Servicio de transporte escolar 21/22. S231</t>
  </si>
  <si>
    <t>019508/2021</t>
  </si>
  <si>
    <t>@2021/009074</t>
  </si>
  <si>
    <t>AB Servicio de transporte escolar 21/22. S278</t>
  </si>
  <si>
    <t>019509/2021</t>
  </si>
  <si>
    <t>@2021/009094</t>
  </si>
  <si>
    <t>AB Servicio de transporte escolar 21/22. E208B</t>
  </si>
  <si>
    <t>019511/2021</t>
  </si>
  <si>
    <t>@2021/008756</t>
  </si>
  <si>
    <t>AB Servicio de transporte escolar 21/22. S202</t>
  </si>
  <si>
    <t>019512/2021</t>
  </si>
  <si>
    <t>@2021/009061</t>
  </si>
  <si>
    <t>AB Servicio de transporte escolar 21/22. S232</t>
  </si>
  <si>
    <t>019513/2021</t>
  </si>
  <si>
    <t>@2021/009075</t>
  </si>
  <si>
    <t>AB Servicio de transporte escolar 21/22. S235</t>
  </si>
  <si>
    <t>019514/2021</t>
  </si>
  <si>
    <t>@2021/009078</t>
  </si>
  <si>
    <t>AB Servicio de transporte escolar 21/22. S250</t>
  </si>
  <si>
    <t>019515/2021</t>
  </si>
  <si>
    <t>@2021/009083</t>
  </si>
  <si>
    <t>AB Servicio de transporte escolar 21/22. S277</t>
  </si>
  <si>
    <t>019517/2021</t>
  </si>
  <si>
    <t>@2021/009092</t>
  </si>
  <si>
    <t>AB Servicio de transporte escolar 21/22. S280</t>
  </si>
  <si>
    <t>019518/2021</t>
  </si>
  <si>
    <t>@2021/009103</t>
  </si>
  <si>
    <t>AB Servicio de transporte escolar 21/22. S286</t>
  </si>
  <si>
    <t>019519.1/2021</t>
  </si>
  <si>
    <t>2021/009107</t>
  </si>
  <si>
    <t>019519/2021</t>
  </si>
  <si>
    <t>@2021/009107</t>
  </si>
  <si>
    <t>AB Servicio de transporte escolar 21/22. S316</t>
  </si>
  <si>
    <t>019520/2021</t>
  </si>
  <si>
    <t>@2021/009117</t>
  </si>
  <si>
    <t>Ab Servicio de transporte escolar 21/22. E220</t>
  </si>
  <si>
    <t>019521/2021</t>
  </si>
  <si>
    <t>@2021/008870</t>
  </si>
  <si>
    <t>AB Servicio de transporte escolar 21/22. P241</t>
  </si>
  <si>
    <t>019522/2021</t>
  </si>
  <si>
    <t>@2021/009022</t>
  </si>
  <si>
    <t>AB Servicio de transporte escolar 21/22. S285</t>
  </si>
  <si>
    <t>019523/2021</t>
  </si>
  <si>
    <t>@2021/009106</t>
  </si>
  <si>
    <t>AB Servicio de transporte escolar 21/22. S290</t>
  </si>
  <si>
    <t>019524/2021</t>
  </si>
  <si>
    <t>@2021/009109</t>
  </si>
  <si>
    <t>AB Servicio de transporte escolar 21/22. S326</t>
  </si>
  <si>
    <t>019525/2021</t>
  </si>
  <si>
    <t>@2021/009122</t>
  </si>
  <si>
    <t>AB Servicio de transporte escolar 21/22. S218</t>
  </si>
  <si>
    <t>019526/2021</t>
  </si>
  <si>
    <t>@2021/009068</t>
  </si>
  <si>
    <t>AB Servicio de transporte escolar 21/22. P321</t>
  </si>
  <si>
    <t>019527/2021</t>
  </si>
  <si>
    <t>@2021/009052</t>
  </si>
  <si>
    <t>AB Servicio de transporte escolar 21/22. M205B</t>
  </si>
  <si>
    <t>019528/2021</t>
  </si>
  <si>
    <t>@2021/008909</t>
  </si>
  <si>
    <t>AB Servicio de transporte escolar 21/22. M206A</t>
  </si>
  <si>
    <t>019530/2021</t>
  </si>
  <si>
    <t>@2021/008911</t>
  </si>
  <si>
    <t>AB Servicio de transporte escolar 21/22. M209A</t>
  </si>
  <si>
    <t>019531/2021</t>
  </si>
  <si>
    <t>@2021/008915</t>
  </si>
  <si>
    <t>AB Servicio de transporte escolar 21/22. P309</t>
  </si>
  <si>
    <t>019533/2021</t>
  </si>
  <si>
    <t>@2021/009044</t>
  </si>
  <si>
    <t>AB Servicio de transporte escolar 21/22. S312</t>
  </si>
  <si>
    <t>019534/2021</t>
  </si>
  <si>
    <t>@2021/009115</t>
  </si>
  <si>
    <t>AB Servicio de transporte escolar 21/22. S325</t>
  </si>
  <si>
    <t>019535/2021</t>
  </si>
  <si>
    <t>@2021/009120</t>
  </si>
  <si>
    <t>AB Servicio de transporte escolar 21/22. M214A</t>
  </si>
  <si>
    <t>019537.1/2021</t>
  </si>
  <si>
    <t>2021/008921</t>
  </si>
  <si>
    <t>019537/2021</t>
  </si>
  <si>
    <t>@2021/008921</t>
  </si>
  <si>
    <t>AB Servicio de transporte escolar 21/22. P202</t>
  </si>
  <si>
    <t>019538/2021</t>
  </si>
  <si>
    <t>@2021/009002</t>
  </si>
  <si>
    <t>AB Servicio de transporte escolar 21/22. S267</t>
  </si>
  <si>
    <t>019539/2021</t>
  </si>
  <si>
    <t>@2021/009088</t>
  </si>
  <si>
    <t>AB Servicio de transporte escolar 21/22. P304</t>
  </si>
  <si>
    <t>019540/2021</t>
  </si>
  <si>
    <t>@2021/009038</t>
  </si>
  <si>
    <t>AB Servicio de transporte escolar 21/22. S282</t>
  </si>
  <si>
    <t>019541/2021</t>
  </si>
  <si>
    <t>@2021/009105</t>
  </si>
  <si>
    <t>AB Servicio de transporte escolar 21/22. S287</t>
  </si>
  <si>
    <t>019542/2021</t>
  </si>
  <si>
    <t>@2021/009108</t>
  </si>
  <si>
    <t>AB Servicio de transporte escolar 21/22. S298</t>
  </si>
  <si>
    <t>019543/2021</t>
  </si>
  <si>
    <t>@2021/009110</t>
  </si>
  <si>
    <t>GU. Transporte escolar. Ruta 9. Curso 21/22</t>
  </si>
  <si>
    <t>019545/2021</t>
  </si>
  <si>
    <t>@2021/008834</t>
  </si>
  <si>
    <t>AB Servicio de transporte escolar 21/22 E201C</t>
  </si>
  <si>
    <t>019546/2021</t>
  </si>
  <si>
    <t>@2021/008729</t>
  </si>
  <si>
    <t>AB Servicio de transporte escolar 21/22. M201A</t>
  </si>
  <si>
    <t>019547/2021</t>
  </si>
  <si>
    <t>@2021/008908</t>
  </si>
  <si>
    <t>AB Servicio de transporte escolar 21/22. P305</t>
  </si>
  <si>
    <t>019549/2021</t>
  </si>
  <si>
    <t>@2021/009040</t>
  </si>
  <si>
    <t>GU Transporte Escolar. Ruta 75. Curso 21/22</t>
  </si>
  <si>
    <t>019551/2021</t>
  </si>
  <si>
    <t>@2021/008828</t>
  </si>
  <si>
    <t>AB Servicio de transporte escolar 21/22. S222</t>
  </si>
  <si>
    <t>019553.1/2021</t>
  </si>
  <si>
    <t>2021/009070</t>
  </si>
  <si>
    <t>019553/2021</t>
  </si>
  <si>
    <t>@2021/009070</t>
  </si>
  <si>
    <t>AB Servicio de transporte escolar 21/22. S223</t>
  </si>
  <si>
    <t>019555/2021</t>
  </si>
  <si>
    <t>@2021/009071</t>
  </si>
  <si>
    <t>AB Servicio de transporte escolar 21/22. S244</t>
  </si>
  <si>
    <t>019556/2021</t>
  </si>
  <si>
    <t>@2021/009081</t>
  </si>
  <si>
    <t>AB Servicio de transporte escolar 21/22. S265</t>
  </si>
  <si>
    <t>019557/2021</t>
  </si>
  <si>
    <t>@2021/009087</t>
  </si>
  <si>
    <t>AB Servicio de transporte escolar 21/22. S313</t>
  </si>
  <si>
    <t>019558/2021</t>
  </si>
  <si>
    <t>@2021/009116</t>
  </si>
  <si>
    <t>AB Servicio de transporte escolar 21/22. S337</t>
  </si>
  <si>
    <t>019559/2021</t>
  </si>
  <si>
    <t>@2021/009124</t>
  </si>
  <si>
    <t>AB Servicio de transporte escolar 21/22. E212</t>
  </si>
  <si>
    <t>019561/2021</t>
  </si>
  <si>
    <t>@2021/008794</t>
  </si>
  <si>
    <t>AB Servicio de transporte escolar 21/22. S227</t>
  </si>
  <si>
    <t>019562/2021</t>
  </si>
  <si>
    <t>@2021/009072</t>
  </si>
  <si>
    <t>GU. Transporte escolar. Ruta 2. Curso 21/22</t>
  </si>
  <si>
    <t>019563/2021</t>
  </si>
  <si>
    <t>@2021/008812</t>
  </si>
  <si>
    <t>AB Servicio de transporte escolar 21/22. E216</t>
  </si>
  <si>
    <t>019564/2021</t>
  </si>
  <si>
    <t>@2021/008867</t>
  </si>
  <si>
    <t>GU. Transporte escolar. Ruta 8. Curso 21/22</t>
  </si>
  <si>
    <t>019565/2021</t>
  </si>
  <si>
    <t>@2021/008832</t>
  </si>
  <si>
    <t>AB Servicio de transporte escolar 21/22. S274</t>
  </si>
  <si>
    <t>019566/2021</t>
  </si>
  <si>
    <t>@2021/009091</t>
  </si>
  <si>
    <t>AB Servicio de transporte escolar 21/22. P312</t>
  </si>
  <si>
    <t>019567/2021</t>
  </si>
  <si>
    <t>@2021/009048</t>
  </si>
  <si>
    <t>AB Servicio de transporte escolar 21/22. S345</t>
  </si>
  <si>
    <t>019568/2021</t>
  </si>
  <si>
    <t>@2021/009130</t>
  </si>
  <si>
    <t>Gu. Transportes Escolar Ruta 29. Curso 21/22</t>
  </si>
  <si>
    <t>019569/2021</t>
  </si>
  <si>
    <t>@2021/008783</t>
  </si>
  <si>
    <t>AB Servicio de transporte escolar 21/22. S350A</t>
  </si>
  <si>
    <t>019570/2021</t>
  </si>
  <si>
    <t>@2021/009157</t>
  </si>
  <si>
    <t>Gu. Transportes Escolar Ruta 89. Curso 21/22</t>
  </si>
  <si>
    <t>019571/2021</t>
  </si>
  <si>
    <t>@2021/008768</t>
  </si>
  <si>
    <t>GU Transporte Escolar. Ruta 30. Curso 21/22</t>
  </si>
  <si>
    <t>019572/2021</t>
  </si>
  <si>
    <t>@2021/008813</t>
  </si>
  <si>
    <t>GU. Transporte escolar. Ruta 46. Curso 21/22</t>
  </si>
  <si>
    <t>019573/2021</t>
  </si>
  <si>
    <t>@2021/008841</t>
  </si>
  <si>
    <t>AB Servicio de transporte escolar 21/22. E213</t>
  </si>
  <si>
    <t>019574/2021</t>
  </si>
  <si>
    <t>@2021/008825</t>
  </si>
  <si>
    <t>AB Servicio de transporte escolar 21/22. E215</t>
  </si>
  <si>
    <t>019575/2021</t>
  </si>
  <si>
    <t>@2021/008865</t>
  </si>
  <si>
    <t>GU. Transporte escolar. Ruta 68. Curso 21/22</t>
  </si>
  <si>
    <t>019576/2021</t>
  </si>
  <si>
    <t>@2021/008823</t>
  </si>
  <si>
    <t>AB Servicio de transporte escolar 21/22. E217</t>
  </si>
  <si>
    <t>019577/2021</t>
  </si>
  <si>
    <t>@2021/008869</t>
  </si>
  <si>
    <t>GU. Transporte escolar. Ruta 151. Curso 21/22</t>
  </si>
  <si>
    <t>019578/2021</t>
  </si>
  <si>
    <t>@2021/008847</t>
  </si>
  <si>
    <t>GU Transporte Escolar. Ruta 74. Curso 21/22</t>
  </si>
  <si>
    <t>019579/2021</t>
  </si>
  <si>
    <t>@2021/008821</t>
  </si>
  <si>
    <t>GU. Transporte escolar. Ruta 94. Curso 21/22</t>
  </si>
  <si>
    <t>019863/2021</t>
  </si>
  <si>
    <t>@2021/008839</t>
  </si>
  <si>
    <t>AB Servicio de transporte escolar 21/22. S248</t>
  </si>
  <si>
    <t>019960/2021</t>
  </si>
  <si>
    <t>@2021/009082</t>
  </si>
  <si>
    <t>Gu. Transportes Escolar Ruta 104. Curso 21/22</t>
  </si>
  <si>
    <t>019961/2021</t>
  </si>
  <si>
    <t>@2021/008770</t>
  </si>
  <si>
    <t>AB Servicio de transporte escolar 21/22. S301</t>
  </si>
  <si>
    <t>019962/2021</t>
  </si>
  <si>
    <t>@2021/009111</t>
  </si>
  <si>
    <t>AB Servicio de transporte escolar 21/22. S306</t>
  </si>
  <si>
    <t>019963/2021</t>
  </si>
  <si>
    <t>@2021/009112</t>
  </si>
  <si>
    <t>GU. Transporte escolar. Ruta 149. Curso 21/22</t>
  </si>
  <si>
    <t>019964/2021</t>
  </si>
  <si>
    <t>@2021/008843</t>
  </si>
  <si>
    <t>AB Servicio de transporte escolar 21/22. S308</t>
  </si>
  <si>
    <t>019965/2021</t>
  </si>
  <si>
    <t>@2021/009113</t>
  </si>
  <si>
    <t>GU. Transporte escolar. Ruta 157. Curso 21/22</t>
  </si>
  <si>
    <t>019966/2021</t>
  </si>
  <si>
    <t>@2021/008850</t>
  </si>
  <si>
    <t>AB Servicio de transporte escolar 21/22. S233</t>
  </si>
  <si>
    <t>019967/2021</t>
  </si>
  <si>
    <t>@2021/009076</t>
  </si>
  <si>
    <t>AB Servicio de transporte escolar 21/22. S240</t>
  </si>
  <si>
    <t>019968/2021</t>
  </si>
  <si>
    <t>@2021/009080</t>
  </si>
  <si>
    <t>GU. Transporte escolar. Ruta 168. Curso 21/22</t>
  </si>
  <si>
    <t>019969/2021</t>
  </si>
  <si>
    <t>@2021/008855</t>
  </si>
  <si>
    <t>019970/2021</t>
  </si>
  <si>
    <t>AB Servicio de transporte escolar 21/22. M223</t>
  </si>
  <si>
    <t>019971/2021</t>
  </si>
  <si>
    <t>@2021/008937</t>
  </si>
  <si>
    <t>AB Servicio de transporte escolar 21/22. P203</t>
  </si>
  <si>
    <t>019972/2021</t>
  </si>
  <si>
    <t>@2021/009005</t>
  </si>
  <si>
    <t>AB-Servicio de transporte escolar 2021-2022 Ruta E201B</t>
  </si>
  <si>
    <t>019973/2021</t>
  </si>
  <si>
    <t>@2021/008723</t>
  </si>
  <si>
    <t>AB Servicio de transporte escolar 21/22. S205</t>
  </si>
  <si>
    <t>019974/2021</t>
  </si>
  <si>
    <t>@2021/009062</t>
  </si>
  <si>
    <t>019979/2021</t>
  </si>
  <si>
    <t>GU. Transporte escolar. Ruta 156. Curso 21/22</t>
  </si>
  <si>
    <t>019980/2021</t>
  </si>
  <si>
    <t>@2021/008849</t>
  </si>
  <si>
    <t>GU Transporte Escolar Ruta 164. Curso 21/22</t>
  </si>
  <si>
    <t>019981/2021</t>
  </si>
  <si>
    <t>@2021/009344</t>
  </si>
  <si>
    <t>GU. Transporte escolar. Ruta 165. Curso 20/21</t>
  </si>
  <si>
    <t>019982/2021</t>
  </si>
  <si>
    <t>@2021/008792</t>
  </si>
  <si>
    <t>AB Servicio de transporte escolar 21/22. M219A</t>
  </si>
  <si>
    <t>019983/2021</t>
  </si>
  <si>
    <t>@2021/008926</t>
  </si>
  <si>
    <t>AB Servicio de transporte escolar 21/22. M219B</t>
  </si>
  <si>
    <t>019984/2021</t>
  </si>
  <si>
    <t>@2021/008929</t>
  </si>
  <si>
    <t>AB Servicio de transporte escolar 21/22. S217</t>
  </si>
  <si>
    <t>019985/2021</t>
  </si>
  <si>
    <t>@2021/009064</t>
  </si>
  <si>
    <t>GU. Transporte escolar. Ruta 167. Curso 21/22</t>
  </si>
  <si>
    <t>019986/2021</t>
  </si>
  <si>
    <t>@2021/008853</t>
  </si>
  <si>
    <t>Suministro de munición para las actividades de formación de tiro policial de la Escuela de Protección Ciudadana</t>
  </si>
  <si>
    <t>020052/2021</t>
  </si>
  <si>
    <t>@2021/007775</t>
  </si>
  <si>
    <t>AB Servicio de transporte escolar 21/22. M210A</t>
  </si>
  <si>
    <t>020054/2021</t>
  </si>
  <si>
    <t>@2021/008917</t>
  </si>
  <si>
    <t>AB Servicio de transporte escolar 21/22. S254</t>
  </si>
  <si>
    <t>020055/2021</t>
  </si>
  <si>
    <t>@2021/009084</t>
  </si>
  <si>
    <t>AB Servicio de transporte escolar 21/22. S311</t>
  </si>
  <si>
    <t>020056/2021</t>
  </si>
  <si>
    <t>@2021/009114</t>
  </si>
  <si>
    <t>GU. Transporte escolar. Ruta 83. Curso 21/22</t>
  </si>
  <si>
    <t>020057/2021</t>
  </si>
  <si>
    <t>@2021/008765</t>
  </si>
  <si>
    <t>GU Transporte escolar. Ruta 13. Curso 21/22</t>
  </si>
  <si>
    <t>020066/2021</t>
  </si>
  <si>
    <t>@2021/008861</t>
  </si>
  <si>
    <t>GU Transporte escolar. Ruta 14. Curso 21/22</t>
  </si>
  <si>
    <t>020067/2021</t>
  </si>
  <si>
    <t>@2021/008862</t>
  </si>
  <si>
    <t>GU. Transporte escolar. Ruta 62. curso 21/22</t>
  </si>
  <si>
    <t>020069/2021</t>
  </si>
  <si>
    <t>@2021/008811</t>
  </si>
  <si>
    <t>GU. Transporte escolar. Ruta 82. Curso 21/22</t>
  </si>
  <si>
    <t>020070/2021</t>
  </si>
  <si>
    <t>@2021/008755</t>
  </si>
  <si>
    <t>GU. Transporte escolar. Ruta 159. Curso 21/22</t>
  </si>
  <si>
    <t>020071/2021</t>
  </si>
  <si>
    <t>@2021/008851</t>
  </si>
  <si>
    <t>GU. Transporte escolar. Ruta 162. Curso 21/22</t>
  </si>
  <si>
    <t>020072/2021</t>
  </si>
  <si>
    <t>@2021/008778</t>
  </si>
  <si>
    <t>Adquisición de vacuna antineumocócica conjugada de 13 serotipos destinadas al programa de vacunaciones de Castilla-La Mancha en 2022</t>
  </si>
  <si>
    <t>020076/2021</t>
  </si>
  <si>
    <t>@2021/006130</t>
  </si>
  <si>
    <t>AB Servicio de transporte escolar 21/22. M215A</t>
  </si>
  <si>
    <t>020079/2021</t>
  </si>
  <si>
    <t>@2021/008924</t>
  </si>
  <si>
    <t>AB Servicio de transporte escolar 21/22. M226</t>
  </si>
  <si>
    <t>020080/2021</t>
  </si>
  <si>
    <t>@2021/008941</t>
  </si>
  <si>
    <t>Gu. Transportes Escolar Ruta 24. Curso 21/22</t>
  </si>
  <si>
    <t>020081/2021</t>
  </si>
  <si>
    <t>@2021/008762</t>
  </si>
  <si>
    <t>AB Servicio de transporte escolar 21/22. P240</t>
  </si>
  <si>
    <t>020082/2021</t>
  </si>
  <si>
    <t>@2021/009020</t>
  </si>
  <si>
    <t>AB Servicio de transporte escolar 21/22. P306</t>
  </si>
  <si>
    <t>020083/2021</t>
  </si>
  <si>
    <t>@2021/009041</t>
  </si>
  <si>
    <t>AB Servicio de transporte escolar 21/22. S255</t>
  </si>
  <si>
    <t>020086.1/2021</t>
  </si>
  <si>
    <t>2021/009085</t>
  </si>
  <si>
    <t>020086/2021</t>
  </si>
  <si>
    <t>@2021/009085</t>
  </si>
  <si>
    <t>AB Servicio de transporte escolar 21/22. S324</t>
  </si>
  <si>
    <t>020087/2021</t>
  </si>
  <si>
    <t>@2021/009119</t>
  </si>
  <si>
    <t>AB Servicio de transporte escolar 21/22. M225</t>
  </si>
  <si>
    <t>020088.1/2021</t>
  </si>
  <si>
    <t>2021/008939</t>
  </si>
  <si>
    <t>020088/2021</t>
  </si>
  <si>
    <t>@2021/008939</t>
  </si>
  <si>
    <t>GU. Transporte escolar. Ruta 55. Curso 21/22</t>
  </si>
  <si>
    <t>020089/2021</t>
  </si>
  <si>
    <t>@2021/008800</t>
  </si>
  <si>
    <t>Ab Servicio de transporte escolar 21/22. M207A</t>
  </si>
  <si>
    <t>020090/2021</t>
  </si>
  <si>
    <t>@2021/008912</t>
  </si>
  <si>
    <t>AB Servicio de transporte escolar 21/22. P207</t>
  </si>
  <si>
    <t>020091/2021</t>
  </si>
  <si>
    <t>@2021/009007</t>
  </si>
  <si>
    <t>GU. Transporte escolar. Ruta 60. Curso 21/22</t>
  </si>
  <si>
    <t>020101/2021</t>
  </si>
  <si>
    <t>@2021/008805</t>
  </si>
  <si>
    <t>GU. Transporte escolar. Ruta 3. Curso 21/22</t>
  </si>
  <si>
    <t>020106/2021</t>
  </si>
  <si>
    <t>@2021/008820</t>
  </si>
  <si>
    <t>Gu. Transportes Escolar Ruta 23. Curso 21/22</t>
  </si>
  <si>
    <t>020107/2021</t>
  </si>
  <si>
    <t>@2021/008759</t>
  </si>
  <si>
    <t>GU. Transporte escolar. Ruta 49. Curso 21/22</t>
  </si>
  <si>
    <t>020108/2021</t>
  </si>
  <si>
    <t>@2021/008846</t>
  </si>
  <si>
    <t>GU. Transporte escolar. Ruta 88. Curso 21/22</t>
  </si>
  <si>
    <t>020109/2021</t>
  </si>
  <si>
    <t>@2021/008769</t>
  </si>
  <si>
    <t>Derivado de AM de suministro de mobiliario, mat. didáctico y deportivo para el equipamiento de centros no universitarios de CLM. Lote 105. Microscopio biológico para profesor (3 unidades)</t>
  </si>
  <si>
    <t>020110/2021</t>
  </si>
  <si>
    <t>2021/012211</t>
  </si>
  <si>
    <t>GU. Transporte escolar. Ruta 7. Curso 21/22</t>
  </si>
  <si>
    <t>020113/2021</t>
  </si>
  <si>
    <t>@2021/008830</t>
  </si>
  <si>
    <t>Gu. Transportes Escolar Ruta 28. Curso 21/22</t>
  </si>
  <si>
    <t>020114/2021</t>
  </si>
  <si>
    <t>@2021/008781</t>
  </si>
  <si>
    <t>GU. Transporte escolar. Ruta 64. Curso 21/22</t>
  </si>
  <si>
    <t>020115/2021</t>
  </si>
  <si>
    <t>@2021/008817</t>
  </si>
  <si>
    <t>GU. Transporte escolar. Ruta 70. Curso 21/22</t>
  </si>
  <si>
    <t>020116/2021</t>
  </si>
  <si>
    <t>@2021/008829</t>
  </si>
  <si>
    <t>Suministro extendedora de fundentes en zona 1 de carreteras</t>
  </si>
  <si>
    <t>020117/2021</t>
  </si>
  <si>
    <t>@2021/008197</t>
  </si>
  <si>
    <t>Gu. Transporte escolar. Ruta 71. Curso 21/22</t>
  </si>
  <si>
    <t>020119/2021</t>
  </si>
  <si>
    <t>@2021/008833</t>
  </si>
  <si>
    <t>Derivado de AM de suministro de mobiliario, mat. didáctico y deportivo para el equipamiento de centros no universitarios de CLM.  Lote 90. Equipo didáctico de PT/AL Orientación (5 unidades)</t>
  </si>
  <si>
    <t>020121/2021</t>
  </si>
  <si>
    <t>2021/012214</t>
  </si>
  <si>
    <t>GU Transporte Escolar. Ruta 17. Curso 21/22</t>
  </si>
  <si>
    <t>020122/2021</t>
  </si>
  <si>
    <t>@2021/008806</t>
  </si>
  <si>
    <t>Gu. Transportes Escolar Ruta 42. Curso 21/22</t>
  </si>
  <si>
    <t>020123/2021</t>
  </si>
  <si>
    <t>@2021/008797</t>
  </si>
  <si>
    <t>GU. Transporte escolar. Ruta 47. Curso 21/22</t>
  </si>
  <si>
    <t>020124/2021</t>
  </si>
  <si>
    <t>@2021/008842</t>
  </si>
  <si>
    <t>GU. Transporte escolar. Ruta 69. Curso 21/22</t>
  </si>
  <si>
    <t>020125/2021</t>
  </si>
  <si>
    <t>@2021/008826</t>
  </si>
  <si>
    <t>GU Transporte escolar. Ruta 52. Curso 21/22</t>
  </si>
  <si>
    <t>020126/2021</t>
  </si>
  <si>
    <t>@2021/008856</t>
  </si>
  <si>
    <t>GU Transporte escolar. Ruta 93. Curso 21/22</t>
  </si>
  <si>
    <t>020127/2021</t>
  </si>
  <si>
    <t>@2021/008858</t>
  </si>
  <si>
    <t>GU Transporte escolar. Ruta 80. Curso 21/22</t>
  </si>
  <si>
    <t>020129/2021</t>
  </si>
  <si>
    <t>@2021/008844</t>
  </si>
  <si>
    <t>GU. Transporte escolar. Ruta 48. Curso 21/22</t>
  </si>
  <si>
    <t>020134/2021</t>
  </si>
  <si>
    <t>@2021/008845</t>
  </si>
  <si>
    <t>GU Transporte escolar. Ruta 12. Curso 21/22</t>
  </si>
  <si>
    <t>020142/2021</t>
  </si>
  <si>
    <t>@2021/008860</t>
  </si>
  <si>
    <t>GU Transporte escolar. Ruta 6. Curso 21/22</t>
  </si>
  <si>
    <t>020144/2021</t>
  </si>
  <si>
    <t>@2021/010313</t>
  </si>
  <si>
    <t>Gu. Transportes Escolar Ruta 35. Curso 21/22</t>
  </si>
  <si>
    <t>020163/2021</t>
  </si>
  <si>
    <t>@2021/008790</t>
  </si>
  <si>
    <t>Gu. Transportes Escolar Ruta 11. Curso 21/22</t>
  </si>
  <si>
    <t>020166/2021</t>
  </si>
  <si>
    <t>@2021/008750</t>
  </si>
  <si>
    <t>Gu. Transportes Escolar Ruta 32. Curso 21/22</t>
  </si>
  <si>
    <t>020167/2021</t>
  </si>
  <si>
    <t>@2021/008787</t>
  </si>
  <si>
    <t>Gu. Transportes Escolar Ruta 39. Curso 21/22</t>
  </si>
  <si>
    <t>020172/2021</t>
  </si>
  <si>
    <t>@2021/008791</t>
  </si>
  <si>
    <t>GU. Transporte escolar. Ruta 43. Curso 21/22</t>
  </si>
  <si>
    <t>020173/2021</t>
  </si>
  <si>
    <t>@2021/008837</t>
  </si>
  <si>
    <t>Rehabilitación del firme de la ctra. CM-2107. P.K. 9+020 AL 30+180. Tramo Turmiel a Milmarcos (Guadalajara)</t>
  </si>
  <si>
    <t>020183/2021</t>
  </si>
  <si>
    <t>@2021/000616#001</t>
  </si>
  <si>
    <t>GU Transporte Escolar. Ruta 16. Curso 21/22</t>
  </si>
  <si>
    <t>020193/2021</t>
  </si>
  <si>
    <t>@2021/008802</t>
  </si>
  <si>
    <t>Gu. Transportes Escolar Ruta 34. Curso 21/22</t>
  </si>
  <si>
    <t>020194/2021</t>
  </si>
  <si>
    <t>@2021/008789</t>
  </si>
  <si>
    <t>Servicio de mantenimiento integral de la sede de los servicios centrales de la Consejería de Educación, Cultura y Deportes</t>
  </si>
  <si>
    <t>020195/2021</t>
  </si>
  <si>
    <t>@2021/006433</t>
  </si>
  <si>
    <t>GU. Transporte escolar. Ruta 63. Curso 21/22</t>
  </si>
  <si>
    <t>020198/2021</t>
  </si>
  <si>
    <t>@2021/008814</t>
  </si>
  <si>
    <t>SSCC-Obras de Sustitución de Carpinterías exteriores en el I.E.S. Alonso Quijano de Q. de la Orden. Feder REACT-UE.</t>
  </si>
  <si>
    <t>020205/2021</t>
  </si>
  <si>
    <t>@2021/009016#001</t>
  </si>
  <si>
    <t>Derivado de AM de suministro de mobiliario, mat. didáctico y deportivo para el equipamiento de centros no universitarios de CLM. Lote nº 19. Estantería metálica (10 unidades)</t>
  </si>
  <si>
    <t>020208/2021</t>
  </si>
  <si>
    <t>2021/012267</t>
  </si>
  <si>
    <t>GU Transporte escolar. Ruta 51. Curso 21/22</t>
  </si>
  <si>
    <t>020223/2021</t>
  </si>
  <si>
    <t>@2021/008854</t>
  </si>
  <si>
    <t>Gu. Transportes Escolar Ruta 40. Curso 21/22</t>
  </si>
  <si>
    <t>020224/2021</t>
  </si>
  <si>
    <t>@2021/008793</t>
  </si>
  <si>
    <t>Mantenimiento de instalaciones y equipos, toma de muestras manuales. suministro, sustitución traslado de estaciones para la red de calidad del aire de Castilla-La Mancha</t>
  </si>
  <si>
    <t>020284/2021</t>
  </si>
  <si>
    <t>@2021/001171</t>
  </si>
  <si>
    <t>Rehabilitación del firme de la carretera cm-2106 tramo. Huerta del Marquesado-Valdemeca. PK 14+383 al PK 32+215 (Cuenca).</t>
  </si>
  <si>
    <t>020296/2021</t>
  </si>
  <si>
    <t>@2021/000580#001</t>
  </si>
  <si>
    <t>Gu. Transportes Escolar Ruta 163. Curso 21/22</t>
  </si>
  <si>
    <t>020299/2021</t>
  </si>
  <si>
    <t>@2021/008776</t>
  </si>
  <si>
    <t>GU. Transporte escolar. Ruta 4. Curso 21/22</t>
  </si>
  <si>
    <t>020305/2021</t>
  </si>
  <si>
    <t>@2021/008822</t>
  </si>
  <si>
    <t>GU. Transporte escolar. Ruta 67. Curso 21/22</t>
  </si>
  <si>
    <t>020310/2021</t>
  </si>
  <si>
    <t>@2021/008819</t>
  </si>
  <si>
    <t>GU Transporte Escolar. Ruta 72. Curso 21/22</t>
  </si>
  <si>
    <t>020312/2021</t>
  </si>
  <si>
    <t>@2021/008818</t>
  </si>
  <si>
    <t>Gu. Transportes Escolar Ruta 25. Curso 21/22</t>
  </si>
  <si>
    <t>020317/2021</t>
  </si>
  <si>
    <t>@2021/008766</t>
  </si>
  <si>
    <t>Mantenimiento Integral Edificio de la Delegación de la JCCM en Ciudad Real.</t>
  </si>
  <si>
    <t>020318/2021</t>
  </si>
  <si>
    <t>@2021/008665</t>
  </si>
  <si>
    <t>Gu. Transportes Escolar Ruta 31. Curso 21/22</t>
  </si>
  <si>
    <t>020320/2021</t>
  </si>
  <si>
    <t>@2021/008785</t>
  </si>
  <si>
    <t>Gu. Transportes Escolar Ruta 33. Curso 21/22</t>
  </si>
  <si>
    <t>020322/2021</t>
  </si>
  <si>
    <t>@2021/008788</t>
  </si>
  <si>
    <t>GU. Transporte escolar. Ruta 57. Curso 21/22</t>
  </si>
  <si>
    <t>020324/2021</t>
  </si>
  <si>
    <t>@2021/008801</t>
  </si>
  <si>
    <t>GU Transporte escolar. Ruta 53. Curso 21/22</t>
  </si>
  <si>
    <t>020326/2021</t>
  </si>
  <si>
    <t>@2021/008857</t>
  </si>
  <si>
    <t>GU. Transporte escolar. Ruta 5. Curso 21/22</t>
  </si>
  <si>
    <t>020341/2021</t>
  </si>
  <si>
    <t>@2021/008824</t>
  </si>
  <si>
    <t>Servicios de nuevos desarrollos y mantenimiento de la Plataforma EducamosCLM de la JCCM, cofinanciado con Fondos Feder (2021-2027).</t>
  </si>
  <si>
    <t>020344/2021</t>
  </si>
  <si>
    <t>@2021/001733</t>
  </si>
  <si>
    <t>Servicio de limpieza del IES Santiago Grisolía de Cuenca</t>
  </si>
  <si>
    <t>020357/2021</t>
  </si>
  <si>
    <t>@2021/007006</t>
  </si>
  <si>
    <t>Servicio de limpieza ecológica y retirada selectiva de residuos de la Consejería de Fomento</t>
  </si>
  <si>
    <t>020359/2021</t>
  </si>
  <si>
    <t>@2021/006067</t>
  </si>
  <si>
    <t>Servicios de mantenimiento, soporte y desarrollo en el gestor de expedientes de contratación para la JCCM (PICOS), cofinanciable con Fondos Feder (2021-2027)</t>
  </si>
  <si>
    <t>020363/2021</t>
  </si>
  <si>
    <t>@2021/001285</t>
  </si>
  <si>
    <t>Contrata basado suministro electricidad 2021-2022</t>
  </si>
  <si>
    <t>020415/2021</t>
  </si>
  <si>
    <t>2021/011755</t>
  </si>
  <si>
    <t>Basado en A.M. Mantenimiento de vehículos con base en Guadalajara capital</t>
  </si>
  <si>
    <t>020428/2021</t>
  </si>
  <si>
    <t>@2021/001547</t>
  </si>
  <si>
    <t>CR-CR-20-305_Renovación Del Firme, Señalización Y Mejora De La Seguridad Vial De La Carretera CM-3103, Pk 22+200 Al 48+200 Tramo: Pedro Muñoz - Tomelloso (Ciudad Real)</t>
  </si>
  <si>
    <t>020441/2021</t>
  </si>
  <si>
    <t>@2021/000613#001</t>
  </si>
  <si>
    <t>SSCC-Obras de Instalación de Ascensor en el C.E.I.P Ciudad Nara de Toledo. Feder REACT-UE.</t>
  </si>
  <si>
    <t>020451/2021</t>
  </si>
  <si>
    <t>@2021/009803#001</t>
  </si>
  <si>
    <t>SSCC-Obras de Sustitución de Carpinterías exteriores en el I.E.S. Peñas Negras de Mora. Feder REACT-UE.</t>
  </si>
  <si>
    <t>020453/2021</t>
  </si>
  <si>
    <t>@2021/009031#001</t>
  </si>
  <si>
    <t>SSCC-Obras de Sustitución de Carpinterías exteriores en el I.E.S. Juan de Padilla de Illescas. Feder REACT-UE.</t>
  </si>
  <si>
    <t>020532/2021</t>
  </si>
  <si>
    <t>@2021/009004#001</t>
  </si>
  <si>
    <t>SSCC-Emergencia por lotes: L1. Módulos Prefabricados: 6 de Arrendamiento sin opción de compra y 7 para Desmontaje, Traslado, Montaje e Instalación. Centros educativos provincia de Toledo.</t>
  </si>
  <si>
    <t>020538/2021</t>
  </si>
  <si>
    <t>2021/011291</t>
  </si>
  <si>
    <t>SSCC-Obras de Sustitución de Carpinterías exteriores en el E.O.I. Raimundo de Toledo en Toledo. Feder REACT-UE.</t>
  </si>
  <si>
    <t>020539/2021</t>
  </si>
  <si>
    <t>@2021/008985#001</t>
  </si>
  <si>
    <t>SSCC-Obras de Sustitución de Carpinterías exteriores en el I.E.S. J.A.Castro de Talavera de la Reina. Feder REACT-UE</t>
  </si>
  <si>
    <t>020540/2021</t>
  </si>
  <si>
    <t>@2021/009747#001</t>
  </si>
  <si>
    <t>SSCC-Obras de Sustitución de Carpinterías exteriores en el C.E.I.P. ¿Juan de Padilla¿ de Toledo. Feder REACT-UE.</t>
  </si>
  <si>
    <t>020543/2021</t>
  </si>
  <si>
    <t>@2021/008666#001</t>
  </si>
  <si>
    <t>SSCC-Obra de Sustitución del Conservatorio Profesional de Música Jerónimo Meseguer en la C/ Rosario de ALMANSA (Albacete). Feder REACT-UE.</t>
  </si>
  <si>
    <t>020627/2021</t>
  </si>
  <si>
    <t>@2021/005213#001</t>
  </si>
  <si>
    <t>supersimplificado ruta 32ee toledo 2021 2022</t>
  </si>
  <si>
    <t>020636/2021</t>
  </si>
  <si>
    <t>@2021/009056</t>
  </si>
  <si>
    <t>supersimplificados 55s toledo 2021 2022</t>
  </si>
  <si>
    <t>020638/2021</t>
  </si>
  <si>
    <t>@2021/009125</t>
  </si>
  <si>
    <t>supersimplificado ruta 56s toledo 2021 2002</t>
  </si>
  <si>
    <t>020639/2021</t>
  </si>
  <si>
    <t>@2021/009129</t>
  </si>
  <si>
    <t>supersimplificado ruta 7 EE toledo curso 2021-2022</t>
  </si>
  <si>
    <t>020648/2021</t>
  </si>
  <si>
    <t>@2021/010744</t>
  </si>
  <si>
    <t>supersimplificado ruta 10 EE provincia de Toledo curso 2021/2022</t>
  </si>
  <si>
    <t>020650/2021</t>
  </si>
  <si>
    <t>@2021/009118</t>
  </si>
  <si>
    <t>supersimplificados ruta 54s toledo 2021 2022</t>
  </si>
  <si>
    <t>020651/2021</t>
  </si>
  <si>
    <t>@2021/009123</t>
  </si>
  <si>
    <t>supersimplificado ruta 85s toledo 2021 2022</t>
  </si>
  <si>
    <t>020652/2021</t>
  </si>
  <si>
    <t>@2021/009131</t>
  </si>
  <si>
    <t>supersimplificado ruta 222s toledo 2021 2022</t>
  </si>
  <si>
    <t>020653.1/2021</t>
  </si>
  <si>
    <t>2021/009158</t>
  </si>
  <si>
    <t>020653/2021</t>
  </si>
  <si>
    <t>@2021/009158</t>
  </si>
  <si>
    <t>Supersimplificado Ruta 223s Toledo 2021 2022</t>
  </si>
  <si>
    <t>020654/2021</t>
  </si>
  <si>
    <t>@2021/009159</t>
  </si>
  <si>
    <t>supersimplificados ruta 34m toledo 2021 2022</t>
  </si>
  <si>
    <t>020655.1/2021</t>
  </si>
  <si>
    <t>2021/009065</t>
  </si>
  <si>
    <t>020655/2021</t>
  </si>
  <si>
    <t>@2021/009065</t>
  </si>
  <si>
    <t>Supersimplificado Ruta 17EE Toledo curso 2021-2022</t>
  </si>
  <si>
    <t>020665/2021</t>
  </si>
  <si>
    <t>@2021/009378</t>
  </si>
  <si>
    <t>Supersimplificados Ruta 19EE Toledo Curso 2021-2022</t>
  </si>
  <si>
    <t>020666/2021</t>
  </si>
  <si>
    <t>@2021/009379</t>
  </si>
  <si>
    <t>020667/2021</t>
  </si>
  <si>
    <t>Supersimplificado Ruta 22EE Toledo curso 2021-2022</t>
  </si>
  <si>
    <t>020668/2021</t>
  </si>
  <si>
    <t>@2021/009380</t>
  </si>
  <si>
    <t>Supersimplificado Ruta 26EE Toledo Curso 2021-2022</t>
  </si>
  <si>
    <t>020670/2021</t>
  </si>
  <si>
    <t>@2021/009382</t>
  </si>
  <si>
    <t>Supersimplificados Ruta 27EE Toledo curso 2021-2022</t>
  </si>
  <si>
    <t>020672.1/2021</t>
  </si>
  <si>
    <t>2021/009383</t>
  </si>
  <si>
    <t>020672/2021</t>
  </si>
  <si>
    <t>@2021/009383</t>
  </si>
  <si>
    <t>Supersimplificado Ruta 33EE Toledo curso 2021-2022</t>
  </si>
  <si>
    <t>020674/2021</t>
  </si>
  <si>
    <t>@2021/009384</t>
  </si>
  <si>
    <t>Gu. Transportes Escolar Ruta 18. Curso 21/22</t>
  </si>
  <si>
    <t>020677/2021</t>
  </si>
  <si>
    <t>@2021/008753</t>
  </si>
  <si>
    <t>Gu. Transportes Escolar Ruta 20. Curso 21/22</t>
  </si>
  <si>
    <t>020679/2021</t>
  </si>
  <si>
    <t>@2021/008758</t>
  </si>
  <si>
    <t>GU Transporte Escolar. Ruta 27. Curso 21/22</t>
  </si>
  <si>
    <t>020680/2021</t>
  </si>
  <si>
    <t>@2021/008808</t>
  </si>
  <si>
    <t>Gu. Transportes Escolar Ruta 41. Curso 21/22</t>
  </si>
  <si>
    <t>020681/2021</t>
  </si>
  <si>
    <t>@2021/008795</t>
  </si>
  <si>
    <t>Servicio de transporte escolar Ruta 2100P16009349N para el Curso 2021/2022 en la provincia de Cuenca</t>
  </si>
  <si>
    <t>020683/2021</t>
  </si>
  <si>
    <t>@2021/008243</t>
  </si>
  <si>
    <t>Impartición de acciones formativas de ofimática en modalidad presencial incluidas en el Plan de Formación para el personal empleado público para 2021</t>
  </si>
  <si>
    <t>020694/2021</t>
  </si>
  <si>
    <t>@2021/010490</t>
  </si>
  <si>
    <t>supersimplificado ruta 35EE Toledo curso 2021-2022</t>
  </si>
  <si>
    <t>020762/2021</t>
  </si>
  <si>
    <t>@2021/009809</t>
  </si>
  <si>
    <t>Supersimplificado ruta 40 EE Toledo curso 2021-2022</t>
  </si>
  <si>
    <t>020763/2021</t>
  </si>
  <si>
    <t>@2021/009372</t>
  </si>
  <si>
    <t>Supersimplificado ruta 41 EE Toledo curso 2021-2022</t>
  </si>
  <si>
    <t>020767/2021</t>
  </si>
  <si>
    <t>@2021/009377</t>
  </si>
  <si>
    <t>SSCC-Obras para instalación de Ascensor en el C.E.I.P Garcilaso de la Vega de Toledo. Feder REACT-UE.</t>
  </si>
  <si>
    <t>020770/2021</t>
  </si>
  <si>
    <t>@2021/009394#001</t>
  </si>
  <si>
    <t>Servicio mantenimiento periódico vehículo en Talavera de la Reina, dependiente de la Delegación Provincial de Economía, Empresas y Empleo de Toledo ( Lote 1.5.2)</t>
  </si>
  <si>
    <t>020772/2021</t>
  </si>
  <si>
    <t>@2021/008984</t>
  </si>
  <si>
    <t>Seguro de asistencia en viajes para los funcionarios docentes que desempeñan sus funciones en más de un centro de distinta localidad para el curso 2021-2022</t>
  </si>
  <si>
    <t>020773/2021</t>
  </si>
  <si>
    <t>@2021/010357</t>
  </si>
  <si>
    <t>Supersimplificado Ruta 2M Toledo 2021 2022</t>
  </si>
  <si>
    <t>020778/2021</t>
  </si>
  <si>
    <t>@2021/009376</t>
  </si>
  <si>
    <t>Supersimplificado Ruta 14M Toledo 2021 2022</t>
  </si>
  <si>
    <t>020782/2021</t>
  </si>
  <si>
    <t>@2021/009366</t>
  </si>
  <si>
    <t>Supersimplificado Ruta 15M Toledo 2021 2022</t>
  </si>
  <si>
    <t>020784/2021</t>
  </si>
  <si>
    <t>@2021/009367</t>
  </si>
  <si>
    <t>Supersimplificado Ruta 16M Toledo 2021 2022</t>
  </si>
  <si>
    <t>020785/2021</t>
  </si>
  <si>
    <t>@2021/009368</t>
  </si>
  <si>
    <t>Supersimplificados ruta 25M Toledo 2021 2022</t>
  </si>
  <si>
    <t>020794/2021</t>
  </si>
  <si>
    <t>@2021/009305</t>
  </si>
  <si>
    <t>Supersimplificado Ruta 21P Toledo 2021 2022</t>
  </si>
  <si>
    <t>020809/2021</t>
  </si>
  <si>
    <t>@2021/009365</t>
  </si>
  <si>
    <t>Supersimplificado Ruta 28P Toledo 2021 2022</t>
  </si>
  <si>
    <t>020812/2021</t>
  </si>
  <si>
    <t>@2021/009371</t>
  </si>
  <si>
    <t>SSCC-Obras de Instalación de Ascensor en el C.E.I.P Miguel de Cervantes de Mocejón. Feder REACT-UE</t>
  </si>
  <si>
    <t>020813/2021</t>
  </si>
  <si>
    <t>@2021/009486#001</t>
  </si>
  <si>
    <t>Supersimplificado Ruta 31P Toledo 2021 2022</t>
  </si>
  <si>
    <t>020816/2021</t>
  </si>
  <si>
    <t>@2021/009373</t>
  </si>
  <si>
    <t>CR-CR-20-304_Renovación del firme, señalización y mejora de la seguridad vial de la carretera CM-3127, PK 9+000 al 27+950. La Solana ¿ Villanueva de los Infantes. (Ciudad Real)</t>
  </si>
  <si>
    <t>020819/2021</t>
  </si>
  <si>
    <t>@2021/000584#001</t>
  </si>
  <si>
    <t>Servicio de limpieza ecológica y retirada selectiva de residuos en la Dirección General de Protección Ciudadana.</t>
  </si>
  <si>
    <t>020821/2021</t>
  </si>
  <si>
    <t>@2021/008414</t>
  </si>
  <si>
    <t>supersimplificado ruta 3 s provincia de Toledo curso escolar 2021/2022</t>
  </si>
  <si>
    <t>020823/2021</t>
  </si>
  <si>
    <t>@2021/009863</t>
  </si>
  <si>
    <t>supersimplificado ruta 4 s provincia de Toledo curso escolar 2021/2022</t>
  </si>
  <si>
    <t>020829/2021</t>
  </si>
  <si>
    <t>@2021/009866</t>
  </si>
  <si>
    <t>supersimplificado ruta 7 s provincia de Toledo curso escolar 2021/2022</t>
  </si>
  <si>
    <t>020830/2021</t>
  </si>
  <si>
    <t>@2021/009878</t>
  </si>
  <si>
    <t>supersimplificado ruta 34EE Toledo Curso 2021-2022</t>
  </si>
  <si>
    <t>020840/2021</t>
  </si>
  <si>
    <t>@2021/009535</t>
  </si>
  <si>
    <t>supersimplificado ruta 5 s provincia de Toledo curso escolar 2021/2022</t>
  </si>
  <si>
    <t>020841/2021</t>
  </si>
  <si>
    <t>@2021/009869</t>
  </si>
  <si>
    <t>supersimplificado ruta 10 S provincia de Toledo curso 2021/2022</t>
  </si>
  <si>
    <t>020842/2021</t>
  </si>
  <si>
    <t>@2021/009362</t>
  </si>
  <si>
    <t>Supersimplificado ruta 11 IES provincia Toledo curso 2021/2022.</t>
  </si>
  <si>
    <t>020844/2021</t>
  </si>
  <si>
    <t>@2021/009476</t>
  </si>
  <si>
    <t>Servicio de transporte escolar Ruta 2102X16004480N para el Curso 2021/2022 en la provincia de Cuenca</t>
  </si>
  <si>
    <t>020845/2021</t>
  </si>
  <si>
    <t>@2021/008246</t>
  </si>
  <si>
    <t>Servicio de transporte escolar Ruta 2103E16003281N para el Curso 2021/2022 en la provincia de Cuenca</t>
  </si>
  <si>
    <t>020846/2021</t>
  </si>
  <si>
    <t>@2021/008248</t>
  </si>
  <si>
    <t>Servicio de transporte escolar Ruta 2105E16003281N para el Curso 2021/2022 en la provincia de Cuenca</t>
  </si>
  <si>
    <t>020847/2021</t>
  </si>
  <si>
    <t>@2021/008250</t>
  </si>
  <si>
    <t>Servicio de transporte escolar Ruta 2108F16003281N para el Curso 2021/2022 en la provincia de Cuenca</t>
  </si>
  <si>
    <t>020848/2021</t>
  </si>
  <si>
    <t>@2021/008253</t>
  </si>
  <si>
    <t>supersimplificado Ruta 14 IES provincia de Toledo curso 2021/2022.</t>
  </si>
  <si>
    <t>020849/2021</t>
  </si>
  <si>
    <t>@2021/009501</t>
  </si>
  <si>
    <t>supersimplificado Ruta 15 IES provincia de Toledo curso 2021/2022.</t>
  </si>
  <si>
    <t>020851/2021</t>
  </si>
  <si>
    <t>@2021/009492</t>
  </si>
  <si>
    <t>Servicio de transporte escolar Ruta 2113P16004561N para el Curso 2021/2022 en la provincia de Cuenca</t>
  </si>
  <si>
    <t>020853/2021</t>
  </si>
  <si>
    <t>@2021/008256</t>
  </si>
  <si>
    <t>Servicio de transporte escolar Ruta 2114P16002823N para el Curso 2021/2022 en la provincia de Cuenca</t>
  </si>
  <si>
    <t>020854/2021</t>
  </si>
  <si>
    <t>@2021/008257</t>
  </si>
  <si>
    <t>Servicio de transporte escolar Ruta 2115S16004042N para el Curso 2021/2022 en la provincia de Cuenca</t>
  </si>
  <si>
    <t>020855/2021</t>
  </si>
  <si>
    <t>@2021/008258</t>
  </si>
  <si>
    <t>Servicio de transporte escolar Ruta 2116T16004042N para el Curso 2021/2022 en la provincia de Cuenca</t>
  </si>
  <si>
    <t>020856/2021</t>
  </si>
  <si>
    <t>@2021/008259</t>
  </si>
  <si>
    <t>Servicio de transporte escolar Ruta 2117P16004236N, con vehículos más de 9 plazas, para el Curso 2021/2022 en la provincia de Cuenca</t>
  </si>
  <si>
    <t>020857/2021</t>
  </si>
  <si>
    <t>@2021/008328</t>
  </si>
  <si>
    <t>GU. Transporte escolar. Ruta 59. Curso 21/22</t>
  </si>
  <si>
    <t>020858/2021</t>
  </si>
  <si>
    <t>@2021/008804</t>
  </si>
  <si>
    <t>GU. Transporte escolar. Ruta 61. Curso 21/22</t>
  </si>
  <si>
    <t>020859/2021</t>
  </si>
  <si>
    <t>@2021/008807</t>
  </si>
  <si>
    <t>GU Transporte Escolar. Ruta 77. Curso 21/22</t>
  </si>
  <si>
    <t>020860/2021</t>
  </si>
  <si>
    <t>@2021/008831</t>
  </si>
  <si>
    <t>supersimplificado Ruta 16 IES provincia de Toledo curso 2021/2022.</t>
  </si>
  <si>
    <t>020861/2021</t>
  </si>
  <si>
    <t>@2021/009489</t>
  </si>
  <si>
    <t>GU Transporte escolar. Ruta 78. Curso 21/22</t>
  </si>
  <si>
    <t>020862/2021</t>
  </si>
  <si>
    <t>@2021/008836</t>
  </si>
  <si>
    <t>Servicio de transporte escolar Ruta 2120S16004546N, con vehículos más de 9 plazas, para el Curso 2021/2022 en la provincia de Cuenca</t>
  </si>
  <si>
    <t>020865/2021</t>
  </si>
  <si>
    <t>@2021/008331</t>
  </si>
  <si>
    <t>Servicio de transporte escolar Ruta 2121X16004546N, con vehículos más de 9 plazas, para el Curso 2021/2022 en la provincia de Cuenca</t>
  </si>
  <si>
    <t>020867/2021</t>
  </si>
  <si>
    <t>@2021/008332</t>
  </si>
  <si>
    <t>GU Transporte escolar. Ruta 79. Curso 21/22</t>
  </si>
  <si>
    <t>020868/2021</t>
  </si>
  <si>
    <t>@2021/008840</t>
  </si>
  <si>
    <t>supersimplificado Ruta 17 IES provincia de Toledo curso 2021/2022.</t>
  </si>
  <si>
    <t>020869/2021</t>
  </si>
  <si>
    <t>@2021/009487</t>
  </si>
  <si>
    <t>Servicio de transporte escolar Ruta 2122X16004546N, con vehículos más de 9 plazas, para el Curso 2021/2022 en la provincia de Cuenca</t>
  </si>
  <si>
    <t>020870/2021</t>
  </si>
  <si>
    <t>@2021/008333</t>
  </si>
  <si>
    <t>Servicio de transporte escolar Ruta 2118X16004406N, con vehículos más de 9 plazas, para el Curso 2021/2022 en la provincia de Cuenca</t>
  </si>
  <si>
    <t>020873/2021</t>
  </si>
  <si>
    <t>@2021/008329</t>
  </si>
  <si>
    <t>Servicio de transporte escolar Ruta 2119X16004406V, con vehículos más de 9 plazas, para el Curso 2021/2022 en la provincia de Cuenca</t>
  </si>
  <si>
    <t>020875/2021</t>
  </si>
  <si>
    <t>@2021/008330</t>
  </si>
  <si>
    <t>Servicio de transporte escolar Ruta 2123X16004546N, con vehículos más de 9 plazas, para el Curso 2021/2022 en la provincia de Cuenca</t>
  </si>
  <si>
    <t>020876/2021</t>
  </si>
  <si>
    <t>@2021/008334</t>
  </si>
  <si>
    <t>Servicio de transporte escolar Ruta 2124X16004480N, con vehículos más de 9 plazas, para el Curso 2021/2022 en la provincia de Cuenca</t>
  </si>
  <si>
    <t>020877/2021</t>
  </si>
  <si>
    <t>@2021/008335</t>
  </si>
  <si>
    <t>Gu. Transportes Escolar Ruta 148. Curso 21/22</t>
  </si>
  <si>
    <t>020878/2021</t>
  </si>
  <si>
    <t>@2021/008772</t>
  </si>
  <si>
    <t>Gu. Transportes Escolar Ruta 158. Curso 21/22</t>
  </si>
  <si>
    <t>020879/2021</t>
  </si>
  <si>
    <t>@2021/008775</t>
  </si>
  <si>
    <t>GU. Transporte escolar. Ruta 166. Curso 21/22</t>
  </si>
  <si>
    <t>020880/2021</t>
  </si>
  <si>
    <t>@2021/008796</t>
  </si>
  <si>
    <t>supersimplificado Ruta 18 IES provincia de Toledo curso 2021/2022.</t>
  </si>
  <si>
    <t>020882/2021</t>
  </si>
  <si>
    <t>@2021/009485</t>
  </si>
  <si>
    <t>Gu. Transportes Escolar Ruta 169. Curso 21/22</t>
  </si>
  <si>
    <t>020884/2021</t>
  </si>
  <si>
    <t>@2021/008779</t>
  </si>
  <si>
    <t>supersimplificado Ruta 19 IES provincia de Toledo curso 2021/2022.</t>
  </si>
  <si>
    <t>020886/2021</t>
  </si>
  <si>
    <t>@2021/009481</t>
  </si>
  <si>
    <t>supersimplificado ruta 20 S provincia de Toledo curso 2021/2022</t>
  </si>
  <si>
    <t>021019/2021</t>
  </si>
  <si>
    <t>@2021/009349</t>
  </si>
  <si>
    <t>supersimplificado ruta 23 S provincia de Toledo curso 2021/2022</t>
  </si>
  <si>
    <t>021023/2021</t>
  </si>
  <si>
    <t>@2021/009350</t>
  </si>
  <si>
    <t>supersimplificado ruta 25 S provincia de Toledo curso 2021/2022</t>
  </si>
  <si>
    <t>021025/2021</t>
  </si>
  <si>
    <t>@2021/009351</t>
  </si>
  <si>
    <t>supersimplificado ruta 27 S provincia de Toledo curso 2021/2022</t>
  </si>
  <si>
    <t>021027.1/2021</t>
  </si>
  <si>
    <t>2021/009352</t>
  </si>
  <si>
    <t>021027/2021</t>
  </si>
  <si>
    <t>@2021/009352</t>
  </si>
  <si>
    <t>supersimplificado ruta 29 S provincia de Toledo curso 2021/2022</t>
  </si>
  <si>
    <t>021028/2021</t>
  </si>
  <si>
    <t>@2021/009354</t>
  </si>
  <si>
    <t>supersimplificado ruta 30 S provincia de Toledo curso 2021/2022</t>
  </si>
  <si>
    <t>021034/2021</t>
  </si>
  <si>
    <t>@2021/009347</t>
  </si>
  <si>
    <t>Supersimplificado ruta 34 IES provincia Toledo curso 2021/2022.</t>
  </si>
  <si>
    <t>021039/2021</t>
  </si>
  <si>
    <t>@2021/009511</t>
  </si>
  <si>
    <t>supersimplificado ruta 37 S provincia de Toledo curso 2021/2022</t>
  </si>
  <si>
    <t>021042/2021</t>
  </si>
  <si>
    <t>@2021/009309</t>
  </si>
  <si>
    <t>Super simplificado RUTA 47 IES provincia de Toledo. Curso 2021-2022</t>
  </si>
  <si>
    <t>021046/2021</t>
  </si>
  <si>
    <t>@2021/009510</t>
  </si>
  <si>
    <t>Adquisición de material y equipamiento para el desarrollo curricular de determinados cursos de especialización en centros educativos de la región.</t>
  </si>
  <si>
    <t>021047/2021</t>
  </si>
  <si>
    <t>@2021/009169</t>
  </si>
  <si>
    <t>Super simplificado RUTA 49 IES provincia de Toledo. Curso 2021-2022</t>
  </si>
  <si>
    <t>021048/2021</t>
  </si>
  <si>
    <t>@2021/009513</t>
  </si>
  <si>
    <t>supersimplificado ruta 51 S provincia de Toledo curso 2021/2022</t>
  </si>
  <si>
    <t>021049/2021</t>
  </si>
  <si>
    <t>@2021/009355</t>
  </si>
  <si>
    <t>Super simplificado RUTA 52 IES provincia de Toledo. Curso 2021-2022</t>
  </si>
  <si>
    <t>021051/2021</t>
  </si>
  <si>
    <t>@2021/009516</t>
  </si>
  <si>
    <t>Contrato basado acuerdo marco mantenimiento integral de edificios e instalaciones JCCM y OO.AA. Lote 1.3. de Cuenca y Provincia y referido a la Delegación Provincial de Desarrollo Sostenible en Cuenca</t>
  </si>
  <si>
    <t>021064/2021</t>
  </si>
  <si>
    <t>@2021/008852</t>
  </si>
  <si>
    <t>Contrato basado para mantenimiento de los tratamientos preventivos y correctivos de la legionella.</t>
  </si>
  <si>
    <t>021078/2021</t>
  </si>
  <si>
    <t>@2021/011168</t>
  </si>
  <si>
    <t>Mejora de los sistemas de contención de vehículos en la carretera CM-4103, PKs 31 a 40. Arroba de los Montes - Puebla de Don Rodrigo.</t>
  </si>
  <si>
    <t>021082/2021</t>
  </si>
  <si>
    <t>@2021/011204#001</t>
  </si>
  <si>
    <t>Super simplificado RUTA 53 IES provincia de Toledo. Curso 2021-2022</t>
  </si>
  <si>
    <t>021084/2021</t>
  </si>
  <si>
    <t>@2021/009518</t>
  </si>
  <si>
    <t>Supersimplificado ruta 58 IES provincia Toledo curso 2021/2022.</t>
  </si>
  <si>
    <t>021089/2021</t>
  </si>
  <si>
    <t>@2021/009482</t>
  </si>
  <si>
    <t>supersimplificado ruta  59S toledo curso 2021-2022</t>
  </si>
  <si>
    <t>021106/2021</t>
  </si>
  <si>
    <t>@2021/009988</t>
  </si>
  <si>
    <t>supersimplificado ruta 60 S toledo curso 2021-2022</t>
  </si>
  <si>
    <t>021108/2021</t>
  </si>
  <si>
    <t>@2021/009989</t>
  </si>
  <si>
    <t>supersimplificado ruta 61 S provincia de Toledo curso 2021/2022</t>
  </si>
  <si>
    <t>021110/2021</t>
  </si>
  <si>
    <t>@2021/009348</t>
  </si>
  <si>
    <t>supersimplificado Ruta 63 IES provincia de Toledo curso 2021/2022.</t>
  </si>
  <si>
    <t>021111/2021</t>
  </si>
  <si>
    <t>@2021/009532</t>
  </si>
  <si>
    <t>supersimplificado Ruta 64 IES provincia de Toledo curso 2021/2022.</t>
  </si>
  <si>
    <t>021112/2021</t>
  </si>
  <si>
    <t>@2021/009530</t>
  </si>
  <si>
    <t>supersimplificado Ruta 65 IES provincia de Toledo curso 2021/2022.</t>
  </si>
  <si>
    <t>021114/2021</t>
  </si>
  <si>
    <t>@2021/009526</t>
  </si>
  <si>
    <t>supersimplificado ruta 66 S toledo curso 2021-2022</t>
  </si>
  <si>
    <t>021116/2021</t>
  </si>
  <si>
    <t>@2021/010007</t>
  </si>
  <si>
    <t>supersimplificado Ruta 67 IES provincia de Toledo curso 2021/2022.</t>
  </si>
  <si>
    <t>021122/2021</t>
  </si>
  <si>
    <t>@2021/009522</t>
  </si>
  <si>
    <t>Supersimplificado ruta 68 IES provincia Toledo curso 2021/2022.</t>
  </si>
  <si>
    <t>021125/2021</t>
  </si>
  <si>
    <t>@2021/009514</t>
  </si>
  <si>
    <t>Supersimplificado ruta 69 IES provincia Toledo curso 2021/2022.</t>
  </si>
  <si>
    <t>021146/2021</t>
  </si>
  <si>
    <t>@2021/009517</t>
  </si>
  <si>
    <t>supersimplificado Ruta 70 IES provincia de Toledo curso 2021/2022.</t>
  </si>
  <si>
    <t>021147/2021</t>
  </si>
  <si>
    <t>@2021/009519</t>
  </si>
  <si>
    <t>supersimplificado ruta 71 S toledo curso 2021-2022</t>
  </si>
  <si>
    <t>021148/2021</t>
  </si>
  <si>
    <t>@2021/010009</t>
  </si>
  <si>
    <t>supersimplificado ruta 74 S provincia de Toledo curso 2021/2022</t>
  </si>
  <si>
    <t>021152/2021</t>
  </si>
  <si>
    <t>@2021/009356</t>
  </si>
  <si>
    <t>supersimplificado ruta 76 S provincia de Toledo curso 2021/2022</t>
  </si>
  <si>
    <t>021157/2021</t>
  </si>
  <si>
    <t>@2021/009310</t>
  </si>
  <si>
    <t>supersimplificado ruta 77 S toledo curso 2021-2022</t>
  </si>
  <si>
    <t>021218/2021</t>
  </si>
  <si>
    <t>@2021/009990</t>
  </si>
  <si>
    <t>supersimplificado ruta 78 S toledo curso 2021-2022</t>
  </si>
  <si>
    <t>021219/2021</t>
  </si>
  <si>
    <t>@2021/009991</t>
  </si>
  <si>
    <t>Supersimplificado ruta 81 IES provincia Toledo curso 2021/2022.</t>
  </si>
  <si>
    <t>021220/2021</t>
  </si>
  <si>
    <t>@2021/009498</t>
  </si>
  <si>
    <t>supersimplifcado ruta 83 S toledo curso 2021-2022</t>
  </si>
  <si>
    <t>021221/2021</t>
  </si>
  <si>
    <t>@2021/009992</t>
  </si>
  <si>
    <t>supersimplificado Ruta 86 IES provincia de Toledo curso 2021/2022.</t>
  </si>
  <si>
    <t>021223.1/2021</t>
  </si>
  <si>
    <t>2021/009515</t>
  </si>
  <si>
    <t>021223/2021</t>
  </si>
  <si>
    <t>@2021/009515</t>
  </si>
  <si>
    <t>supersimplificado ruta 87 S toledo curso 2021-2022</t>
  </si>
  <si>
    <t>021224/2021</t>
  </si>
  <si>
    <t>@2021/010010</t>
  </si>
  <si>
    <t>supersimplificado ruta 90 S provincia de Toledo curso 2021/2022</t>
  </si>
  <si>
    <t>021226/2021</t>
  </si>
  <si>
    <t>@2021/009358</t>
  </si>
  <si>
    <t>supersimplificado ruta 100 S provincia de Toledo curso 2021/2022</t>
  </si>
  <si>
    <t>021229/2021</t>
  </si>
  <si>
    <t>@2021/009312</t>
  </si>
  <si>
    <t>Gu. Transportes Escolar Ruta 19. Curso 21/22</t>
  </si>
  <si>
    <t>021230/2021</t>
  </si>
  <si>
    <t>@2021/008757</t>
  </si>
  <si>
    <t>Servicio de transporte escolar Ruta 2125P16000802N, con vehículos más de 9 plazas, para el Curso 2021/2022 en la provincia de Cuenca</t>
  </si>
  <si>
    <t>021231/2021</t>
  </si>
  <si>
    <t>@2021/008336</t>
  </si>
  <si>
    <t>Servicio de transporte escolar Ruta 2126S16003116N, con vehículos más de 9 plazas, para el Curso 2021/2022 en la provincia de Cuenca</t>
  </si>
  <si>
    <t>021233/2021</t>
  </si>
  <si>
    <t>@2021/008337</t>
  </si>
  <si>
    <t>Servicio de transporte escolar Ruta 2127X16004492N, con vehículos más de 9 plazas, para el Curso 2021/2022 en la provincia de Cuenca</t>
  </si>
  <si>
    <t>021234/2021</t>
  </si>
  <si>
    <t>@2021/008338</t>
  </si>
  <si>
    <t>Servicio de transporte escolar Ruta 2128S16004492N, con vehículos más de 9 plazas, para el Curso 2021/2022 en la provincia de Cuenca</t>
  </si>
  <si>
    <t>021235/2021</t>
  </si>
  <si>
    <t>@2021/008339</t>
  </si>
  <si>
    <t>021237/2021</t>
  </si>
  <si>
    <t>supersimplificado ruta 101 S provincia de Toledo curso 2021/2022</t>
  </si>
  <si>
    <t>021247/2021</t>
  </si>
  <si>
    <t>@2021/009329</t>
  </si>
  <si>
    <t>Servicio de transporte escolar Ruta 2129S16004492N, con vehículos más de 9 plazas, para el Curso 2021/2022 en la provincia de Cuenca</t>
  </si>
  <si>
    <t>021249/2021</t>
  </si>
  <si>
    <t>@2021/008368</t>
  </si>
  <si>
    <t>Servicio de transporte escolar Ruta 2130S16000899N, con vehículos más de 9 plazas, para el Curso 2021/2022 en la provincia de Cuenca</t>
  </si>
  <si>
    <t>021250/2021</t>
  </si>
  <si>
    <t>@2021/008371</t>
  </si>
  <si>
    <t>Servicio de transporte escolar Ruta 2131S16004081N, con vehículos más de 9 plazas, para el Curso 2021/2022 en la provincia de Cuenca</t>
  </si>
  <si>
    <t>021251/2021</t>
  </si>
  <si>
    <t>@2021/008372</t>
  </si>
  <si>
    <t>Servicio de transporte escolar Ruta 2132X16004081N, con vehículos más de 9 plazas, para el Curso 2021/2022 en la provincia de Cuenca</t>
  </si>
  <si>
    <t>021252/2021</t>
  </si>
  <si>
    <t>@2021/008376</t>
  </si>
  <si>
    <t>Servicio de transporte escolar Ruta 2133S16004081N, con vehículos más de 9 plazas, para el Curso 2021/2022 en la provincia de Cuenca</t>
  </si>
  <si>
    <t>021253/2021</t>
  </si>
  <si>
    <t>@2021/008378</t>
  </si>
  <si>
    <t>Servicio de transporte escolar Ruta 2134M16004081N, con vehículos más de 9 plazas, para el Curso 2021/2022 en la provincia de Cuenca</t>
  </si>
  <si>
    <t>021254/2021</t>
  </si>
  <si>
    <t>@2021/008380</t>
  </si>
  <si>
    <t>Servicio de transporte escolar Ruta 2135S16004081N, con vehículos más de 9 plazas, para el Curso 2021/2022 en la provincia de Cuenca</t>
  </si>
  <si>
    <t>021255/2021</t>
  </si>
  <si>
    <t>@2021/008381</t>
  </si>
  <si>
    <t>Servicio de transporte escolar Ruta 2136X16004081N, con vehículos más de 9 plazas, para el Curso 2021/2022 en la provincia de Cuenca</t>
  </si>
  <si>
    <t>021256/2021</t>
  </si>
  <si>
    <t>@2021/008382</t>
  </si>
  <si>
    <t>Servicio de transporte escolar Ruta 2137S16001788N, con vehículos más de 9 plazas, para el Curso 2021/2022 en la provincia de Cuenca</t>
  </si>
  <si>
    <t>021257/2021</t>
  </si>
  <si>
    <t>@2021/008383</t>
  </si>
  <si>
    <t>Servicio de transporte escolar Ruta 2138T16003463N, con vehículos más de 9 plazas, para el Curso 2021/2022 en la provincia de Cuenca</t>
  </si>
  <si>
    <t>021258/2021</t>
  </si>
  <si>
    <t>@2021/008385</t>
  </si>
  <si>
    <t>Servicio de transporte escolar Ruta 2139X16003463N, con vehículos más de 9 plazas, para el Curso 2021/2022 en la provincia de Cuenca</t>
  </si>
  <si>
    <t>021259/2021</t>
  </si>
  <si>
    <t>@2021/008386</t>
  </si>
  <si>
    <t>Servicio de transporte escolar Ruta 2140X16003463N, con vehículos más de 9 plazas, para el Curso 2021/2022 en la provincia de Cuenca</t>
  </si>
  <si>
    <t>021260/2021</t>
  </si>
  <si>
    <t>@2021/008387</t>
  </si>
  <si>
    <t>Servicio de transporte escolar Ruta 2141X16003463N, con vehículos más de 9 plazas, para el Curso 2021/2022 en la provincia de Cuenca</t>
  </si>
  <si>
    <t>021261/2021</t>
  </si>
  <si>
    <t>@2021/008388</t>
  </si>
  <si>
    <t>Servicio de transporte escolar Ruta 2142X16003463N, con vehículos más de 9 plazas, para el Curso 2021/2022 en la provincia de Cuenca</t>
  </si>
  <si>
    <t>021263/2021</t>
  </si>
  <si>
    <t>@2021/008389</t>
  </si>
  <si>
    <t>Servicio de transporte escolar Ruta 2143S16003463N, con vehículos más de 9 plazas, para el Curso 2021/2022 en la provincia de Cuenca</t>
  </si>
  <si>
    <t>021264/2021</t>
  </si>
  <si>
    <t>@2021/008390</t>
  </si>
  <si>
    <t>Servicio de transporte escolar Ruta 2144S16003463N, con vehículos más de 9 plazas, para el Curso 2021/2022 en la provincia de Cuenca</t>
  </si>
  <si>
    <t>021265/2021</t>
  </si>
  <si>
    <t>@2021/008391</t>
  </si>
  <si>
    <t>Servicio de transporte escolar Ruta 2145S16009283N, con vehículos más de 9 plazas, para el Curso 2021/2022 en la provincia de Cuenca</t>
  </si>
  <si>
    <t>021266/2021</t>
  </si>
  <si>
    <t>@2021/008392</t>
  </si>
  <si>
    <t>Servicio de transporte escolar Ruta 2146S16004030N, con vehículos más de 9 plazas, para el Curso 2021/2022 en la provincia de Cuenca</t>
  </si>
  <si>
    <t>021267/2021</t>
  </si>
  <si>
    <t>@2021/008393</t>
  </si>
  <si>
    <t>Servicio de transporte escolar Ruta 2147P16009386N, con vehículos más de 9 plazas, para el Curso 2021/2022 en la provincia de Cuenca</t>
  </si>
  <si>
    <t>021268/2021</t>
  </si>
  <si>
    <t>@2021/008394</t>
  </si>
  <si>
    <t>Servicio de transporte escolar Ruta 2148S16002173N, con vehículos más de 9 plazas, para el Curso 2021/2022 en la provincia de Cuenca</t>
  </si>
  <si>
    <t>021269/2021</t>
  </si>
  <si>
    <t>@2021/008470</t>
  </si>
  <si>
    <t>Servicio de transporte escolar Ruta 2149S16002173N, con vehículos más de 9 plazas, para el Curso 2021/2022 en la provincia de Cuenca</t>
  </si>
  <si>
    <t>021271/2021</t>
  </si>
  <si>
    <t>@2021/008471</t>
  </si>
  <si>
    <t>Servicio de transporte escolar Ruta 2150S16002173N, con vehículos más de 9 plazas, para el Curso 2021/2022 en la provincia de Cuenca</t>
  </si>
  <si>
    <t>021272/2021</t>
  </si>
  <si>
    <t>@2021/008473</t>
  </si>
  <si>
    <t>Servicio de transporte escolar Ruta 2152S16004534N, con vehículos más de 9 plazas, para el Curso 2021/2022 en la provincia de Cuenca</t>
  </si>
  <si>
    <t>021303/2021</t>
  </si>
  <si>
    <t>@2021/008474</t>
  </si>
  <si>
    <t>Servicio de transporte escolar Ruta 2153S16004534N, con vehículos más de 9 plazas, para el Curso 2021/2022 en la provincia de Cuenca</t>
  </si>
  <si>
    <t>021304/2021</t>
  </si>
  <si>
    <t>@2021/008475</t>
  </si>
  <si>
    <t>Servicio de transporte escolar Ruta 2154S16004534N, con vehículos más de 9 plazas, para el Curso 2021/2022 en la provincia de Cuenca</t>
  </si>
  <si>
    <t>021305/2021</t>
  </si>
  <si>
    <t>@2021/008476</t>
  </si>
  <si>
    <t>Servicio de transporte escolar Ruta 2155S16004054N, con vehículos más de 9 plazas, para el Curso 2021/2022 en la provincia de Cuenca</t>
  </si>
  <si>
    <t>021306/2021</t>
  </si>
  <si>
    <t>@2021/008477</t>
  </si>
  <si>
    <t>Servicio de transporte escolar Ruta 2157X16004054N, con vehículos más de 9 plazas, para el Curso 2021/2022 en la provincia de Cuenca</t>
  </si>
  <si>
    <t>021307/2021</t>
  </si>
  <si>
    <t>@2021/008480</t>
  </si>
  <si>
    <t>Servicio de transporte escolar Ruta 2158S16004042N, con vehículos más de 9 plazas, para el Curso 2021/2022 en la provincia de Cuenca</t>
  </si>
  <si>
    <t>021309/2021</t>
  </si>
  <si>
    <t>@2021/008481</t>
  </si>
  <si>
    <t>Servicio de transporte escolar Ruta 2159S16004042N, con vehículos más de 9 plazas, para el Curso 2021/2022 en la provincia de Cuenca</t>
  </si>
  <si>
    <t>021311/2021</t>
  </si>
  <si>
    <t>@2021/008482</t>
  </si>
  <si>
    <t>Servicio de transporte escolar Ruta 2160S16004042N, con vehículos más de 9 plazas, para el Curso 2021/2022 en la provincia de Cuenca</t>
  </si>
  <si>
    <t>021313/2021</t>
  </si>
  <si>
    <t>@2021/008483</t>
  </si>
  <si>
    <t>SSCC-Obras de Carpinterías Exteriores en el I.E.S. Arenales del Tajo de Cebolla. Feder REACT-UE.</t>
  </si>
  <si>
    <t>021314/2021</t>
  </si>
  <si>
    <t>@2021/009758#001</t>
  </si>
  <si>
    <t>Servicio de transporte escolar Ruta 2161T16004042N, con vehículos más de 9 plazas, para el Curso 2021/2022 en la provincia de Cuenca</t>
  </si>
  <si>
    <t>021317/2021</t>
  </si>
  <si>
    <t>@2021/008485</t>
  </si>
  <si>
    <t>Servicio de transporte escolar Ruta 2162S16004042N, con vehículos más de 9 plazas, para el Curso 2021/2022 en la provincia de Cuenca</t>
  </si>
  <si>
    <t>021318/2021</t>
  </si>
  <si>
    <t>@2021/008486</t>
  </si>
  <si>
    <t>supersimplificado ruta 109S toledo curso 2021-2022</t>
  </si>
  <si>
    <t>021320/2021</t>
  </si>
  <si>
    <t>@2021/009819</t>
  </si>
  <si>
    <t>Supersimplificado ruta 111 IES provincia Toledo curso 2021/2022.</t>
  </si>
  <si>
    <t>021321/2021</t>
  </si>
  <si>
    <t>@2021/009527</t>
  </si>
  <si>
    <t>Supersimplificado ruta 113 IES provincia Toledo curso 2021/2022.</t>
  </si>
  <si>
    <t>021322/2021</t>
  </si>
  <si>
    <t>@2021/009529</t>
  </si>
  <si>
    <t>Supersimplificado ruta 126 IES provincia Toledo curso 2021/2022.</t>
  </si>
  <si>
    <t>021323/2021</t>
  </si>
  <si>
    <t>@2021/009503</t>
  </si>
  <si>
    <t>supersimplificado ruta 127 S provincia de Toledo curso 2021/2022</t>
  </si>
  <si>
    <t>021325/2021</t>
  </si>
  <si>
    <t>@2021/009330</t>
  </si>
  <si>
    <t>supersimplificado Ruta 128 IES provincia de Toledo curso 2021/2022.</t>
  </si>
  <si>
    <t>021327/2021</t>
  </si>
  <si>
    <t>@2021/009537</t>
  </si>
  <si>
    <t>Supersimplificado ruta 129 IES provincia Toledo curso 2021/2022.</t>
  </si>
  <si>
    <t>021331/2021</t>
  </si>
  <si>
    <t>@2021/009531</t>
  </si>
  <si>
    <t>Supersimplificado ruta 133 IES provincia Toledo curso 2021/2022.</t>
  </si>
  <si>
    <t>021332/2021</t>
  </si>
  <si>
    <t>@2021/009534</t>
  </si>
  <si>
    <t>Super simplificado RUTA 134 IES provincia de Toledo. Curso 2021-2022</t>
  </si>
  <si>
    <t>021335/2021</t>
  </si>
  <si>
    <t>@2021/009528</t>
  </si>
  <si>
    <t>Supersimplificado ruta 107 IES provincia Toledo curso 2021/2022.</t>
  </si>
  <si>
    <t>021345/2021</t>
  </si>
  <si>
    <t>@2021/009524</t>
  </si>
  <si>
    <t>supersimplificado ruta 189 S toledo curso 2021-2022</t>
  </si>
  <si>
    <t>021353/2021</t>
  </si>
  <si>
    <t>@2021/009999</t>
  </si>
  <si>
    <t>Supersimplificado ruta 146 IES provincia Toledo curso 2021/2022.</t>
  </si>
  <si>
    <t>021357/2021</t>
  </si>
  <si>
    <t>@2021/009536</t>
  </si>
  <si>
    <t>Super simplificado RUTA 147 IES provincia de Toledo. Curso 2021-2022</t>
  </si>
  <si>
    <t>021359/2021</t>
  </si>
  <si>
    <t>@2021/009480</t>
  </si>
  <si>
    <t>supersimplificado ruta 190 S toledo curso 2021-2022</t>
  </si>
  <si>
    <t>021361/2021</t>
  </si>
  <si>
    <t>@2021/010000</t>
  </si>
  <si>
    <t>Servicio de control de plagas, desratización, desinsectación, desinfección (DDD) en las Escuelas Infantiles de la provincia de Ciudad Real</t>
  </si>
  <si>
    <t>021362/2021</t>
  </si>
  <si>
    <t>@2021/005877</t>
  </si>
  <si>
    <t>021365/2021</t>
  </si>
  <si>
    <t>Super simplificado RUTA 148 IES provincia de Toledo. Curso 2021-2022</t>
  </si>
  <si>
    <t>021372/2021</t>
  </si>
  <si>
    <t>@2021/009488</t>
  </si>
  <si>
    <t>Super simplificado RUTA 153 IES provincia de Toledo. Curso 2021-2022</t>
  </si>
  <si>
    <t>021373/2021</t>
  </si>
  <si>
    <t>@2021/009490</t>
  </si>
  <si>
    <t>supersimplificado ruta 191 S toledo curso 2021-2022</t>
  </si>
  <si>
    <t>021374/2021</t>
  </si>
  <si>
    <t>@2021/010001</t>
  </si>
  <si>
    <t>supersimplificado 192 S toledo curso 2021-2022</t>
  </si>
  <si>
    <t>021376/2021</t>
  </si>
  <si>
    <t>@2021/010003</t>
  </si>
  <si>
    <t>supersimplificado ruta 193 S toledo curso 2021-2022</t>
  </si>
  <si>
    <t>021378.1/2021</t>
  </si>
  <si>
    <t>2021/010004</t>
  </si>
  <si>
    <t>021378/2021</t>
  </si>
  <si>
    <t>@2021/010004</t>
  </si>
  <si>
    <t>supersimplificado  ruta 159S toledo curso 2021-2022</t>
  </si>
  <si>
    <t>021380/2021</t>
  </si>
  <si>
    <t>@2021/009903</t>
  </si>
  <si>
    <t>supersimplificado ruta 160S toledo curso 2021-2022</t>
  </si>
  <si>
    <t>021381/2021</t>
  </si>
  <si>
    <t>@2021/009905</t>
  </si>
  <si>
    <t>supersimplificado ruta 161S toledo curso 2021-2022</t>
  </si>
  <si>
    <t>021384/2021</t>
  </si>
  <si>
    <t>@2021/009907</t>
  </si>
  <si>
    <t>supersimplificado ruta 194 S toledo curso 2021-2022</t>
  </si>
  <si>
    <t>021386/2021</t>
  </si>
  <si>
    <t>@2021/010005</t>
  </si>
  <si>
    <t>supersimplificado ruta 195 s provincia de Toledo curso escolar 2021/2022</t>
  </si>
  <si>
    <t>021387/2021</t>
  </si>
  <si>
    <t>@2021/009827</t>
  </si>
  <si>
    <t>supersimplificado ruta 198 s provincia de Toledo curso escolar 2021/2022</t>
  </si>
  <si>
    <t>021388/2021</t>
  </si>
  <si>
    <t>@2021/009841</t>
  </si>
  <si>
    <t>021390/2021</t>
  </si>
  <si>
    <t>021391/2021</t>
  </si>
  <si>
    <t>supersimplificado ruta 162S toledo curso 2021-2022</t>
  </si>
  <si>
    <t>021392/2021</t>
  </si>
  <si>
    <t>@2021/009908</t>
  </si>
  <si>
    <t>021393/2021</t>
  </si>
  <si>
    <t>021395/2021</t>
  </si>
  <si>
    <t>021396/2021</t>
  </si>
  <si>
    <t>021397/2021</t>
  </si>
  <si>
    <t>021398/2021</t>
  </si>
  <si>
    <t>021399/2021</t>
  </si>
  <si>
    <t>021400/2021</t>
  </si>
  <si>
    <t>supersimplificado ruta 163S toledo curso 2021-2022</t>
  </si>
  <si>
    <t>021401/2021</t>
  </si>
  <si>
    <t>@2021/009910</t>
  </si>
  <si>
    <t>021402/2021</t>
  </si>
  <si>
    <t>021403/2021</t>
  </si>
  <si>
    <t>021404/2021</t>
  </si>
  <si>
    <t>021405/2021</t>
  </si>
  <si>
    <t>021406/2021</t>
  </si>
  <si>
    <t>021407/2021</t>
  </si>
  <si>
    <t>Super simplificado RUTA 174 IES provincia de Toledo. Curso 2021-2022</t>
  </si>
  <si>
    <t>021413/2021</t>
  </si>
  <si>
    <t>@2021/009496</t>
  </si>
  <si>
    <t>Super simplificado RUTA 175 IES provincia de Toledo. Curso 2021-2022</t>
  </si>
  <si>
    <t>021415/2021</t>
  </si>
  <si>
    <t>@2021/009497</t>
  </si>
  <si>
    <t>supersimplificado ruta 200 s provincia de Toledo curso escolar 2021/2022</t>
  </si>
  <si>
    <t>021416/2021</t>
  </si>
  <si>
    <t>@2021/009842</t>
  </si>
  <si>
    <t>supersimplificado ruta 201 s provincia de Toledo curso escolar 2021/2022</t>
  </si>
  <si>
    <t>021417/2021</t>
  </si>
  <si>
    <t>@2021/009851</t>
  </si>
  <si>
    <t>supersimplificado ruta 202 s provincia de Toledo curso escolar 2021/2022</t>
  </si>
  <si>
    <t>021421/2021</t>
  </si>
  <si>
    <t>@2021/009855</t>
  </si>
  <si>
    <t>supersimplificado ruta 212 S provincia de Toledo curso 2021/2022</t>
  </si>
  <si>
    <t>021426/2021</t>
  </si>
  <si>
    <t>@2021/009332</t>
  </si>
  <si>
    <t>supersimplificado ruta 213 S provincia de Toledo curso 2021/2022</t>
  </si>
  <si>
    <t>021427/2021</t>
  </si>
  <si>
    <t>@2021/009334</t>
  </si>
  <si>
    <t>Super simplificado RUTA 214 IES provincia de Toledo. Curso 2021-2022</t>
  </si>
  <si>
    <t>021430/2021</t>
  </si>
  <si>
    <t>@2021/009525</t>
  </si>
  <si>
    <t>supersimplificado ruta 217 S provincia de Toledo curso 2021/2022</t>
  </si>
  <si>
    <t>021431/2021</t>
  </si>
  <si>
    <t>@2021/009335</t>
  </si>
  <si>
    <t>supersimplificado ruta 218 S provincia de Toledo curso 2021/2022</t>
  </si>
  <si>
    <t>021434/2021</t>
  </si>
  <si>
    <t>@2021/009345</t>
  </si>
  <si>
    <t>Supersimplificado ruta 219 IES provincia Toledo curso 2021/2022.</t>
  </si>
  <si>
    <t>021435.1/2021</t>
  </si>
  <si>
    <t>2021/009506</t>
  </si>
  <si>
    <t>021435/2021</t>
  </si>
  <si>
    <t>@2021/009506</t>
  </si>
  <si>
    <t>Supersimplificado ruta 220 IES provincia Toledo curso 2021/2022.</t>
  </si>
  <si>
    <t>021439/2021</t>
  </si>
  <si>
    <t>@2021/009508</t>
  </si>
  <si>
    <t>supersimplificado ruta 221 S provincia de Toledo curso 2021/2022</t>
  </si>
  <si>
    <t>021441/2021</t>
  </si>
  <si>
    <t>@2021/009346</t>
  </si>
  <si>
    <t>supersimplificado ruta 224 S provincia de Toledo curso 2021/2022</t>
  </si>
  <si>
    <t>021443/2021</t>
  </si>
  <si>
    <t>@2021/009359</t>
  </si>
  <si>
    <t>Super simplificado RUTA 176 IES provincia de Toledo. Curso 2021-2022</t>
  </si>
  <si>
    <t>021447/2021</t>
  </si>
  <si>
    <t>@2021/009499</t>
  </si>
  <si>
    <t>Ruta 13005412-A transporte escolar en la provincia de Ciudad Real</t>
  </si>
  <si>
    <t>021448/2021</t>
  </si>
  <si>
    <t>@2021/009896</t>
  </si>
  <si>
    <t>supersimplificado ruta 177S toledo curso 2021-2022</t>
  </si>
  <si>
    <t>021449/2021</t>
  </si>
  <si>
    <t>@2021/009984</t>
  </si>
  <si>
    <t>Servicio de transporte escolar Ruta 2109F16003281N para el Curso 2021/2022 en la provincia de Cuenca</t>
  </si>
  <si>
    <t>021450/2021</t>
  </si>
  <si>
    <t>@2021/008254</t>
  </si>
  <si>
    <t>Ruta 13004730-E transporte escolar en la provincia de Ciudad Real</t>
  </si>
  <si>
    <t>021451/2021</t>
  </si>
  <si>
    <t>@2021/009893</t>
  </si>
  <si>
    <t>SSCC-Emergencia por lotes: L2. Módulos Prefabricados: 6 de Arrendamiento sin opción de compra y 7 para Desmontaje, Traslado, Montaje e Instalación. Centros educativos provincia de Toledo.</t>
  </si>
  <si>
    <t>021462/2021</t>
  </si>
  <si>
    <t>2021/013091</t>
  </si>
  <si>
    <t>SSCC-Emergencia por lotes: L3. Módulos Prefabricados: 6 de Arrendamiento sin opción de compra y 7 para Desmontaje, Traslado, Montaje e Instalación. Centros educativos provincia de Toledo.</t>
  </si>
  <si>
    <t>021463/2021</t>
  </si>
  <si>
    <t>2021/013114</t>
  </si>
  <si>
    <t>Super simplificado RUTA 178 IES provincia de Toledo. Curso 2021-2022</t>
  </si>
  <si>
    <t>021465/2021</t>
  </si>
  <si>
    <t>@2021/009502</t>
  </si>
  <si>
    <t>Super simplificado RUTA 179 IES provincia de Toledo. Curso 2021-2022</t>
  </si>
  <si>
    <t>021467/2021</t>
  </si>
  <si>
    <t>@2021/009504</t>
  </si>
  <si>
    <t>Super simplificado RUTA 180 IES provincia de Toledo. Curso 2021-2022</t>
  </si>
  <si>
    <t>021468.1/2021</t>
  </si>
  <si>
    <t>2021/009507</t>
  </si>
  <si>
    <t>021468/2021</t>
  </si>
  <si>
    <t>@2021/009507</t>
  </si>
  <si>
    <t>Ruta 13004080-E transporte escolar en la provincia de Ciudad Real</t>
  </si>
  <si>
    <t>021469/2021</t>
  </si>
  <si>
    <t>@2021/009892</t>
  </si>
  <si>
    <t>supersimplificado ruta 183 S toledo curso 2021-2022</t>
  </si>
  <si>
    <t>021470/2021</t>
  </si>
  <si>
    <t>@2021/009993</t>
  </si>
  <si>
    <t>supersimplificado ruta 184 S toledo curso 2021-2022</t>
  </si>
  <si>
    <t>021471/2021</t>
  </si>
  <si>
    <t>@2021/009994</t>
  </si>
  <si>
    <t>supersimplificado 185 S toledo curso 2021-2022</t>
  </si>
  <si>
    <t>021472/2021</t>
  </si>
  <si>
    <t>@2021/009995</t>
  </si>
  <si>
    <t>supersimplificado ruta 186 S toledo curso 2021-2022</t>
  </si>
  <si>
    <t>021473/2021</t>
  </si>
  <si>
    <t>@2021/009996</t>
  </si>
  <si>
    <t>Ruta 13004018-H transporte escolar en la provincia de Ciudad Real</t>
  </si>
  <si>
    <t>021474/2021</t>
  </si>
  <si>
    <t>@2021/009891</t>
  </si>
  <si>
    <t>Super simplificado RUTA 187 IES provincia de Toledo. Curso 2021-2022</t>
  </si>
  <si>
    <t>021479/2021</t>
  </si>
  <si>
    <t>@2021/009521</t>
  </si>
  <si>
    <t>supersimplificado ruta 188 S toledo curso 2021-2022</t>
  </si>
  <si>
    <t>021480/2021</t>
  </si>
  <si>
    <t>@2021/009998</t>
  </si>
  <si>
    <t>supersimplificado ruta 225 S toledo curso 2021-2022</t>
  </si>
  <si>
    <t>021483/2021</t>
  </si>
  <si>
    <t>@2021/010011</t>
  </si>
  <si>
    <t>supersimplificado ruta 229 S toledo curso 2021-2022</t>
  </si>
  <si>
    <t>021485/2021</t>
  </si>
  <si>
    <t>@2021/010008</t>
  </si>
  <si>
    <t>supersimplificado ruta 234 S toledo curso 2021-2022</t>
  </si>
  <si>
    <t>021487/2021</t>
  </si>
  <si>
    <t>@2021/010006</t>
  </si>
  <si>
    <t>supersimplificado ruta 235S toledo curso 2021-2022</t>
  </si>
  <si>
    <t>021490/2021</t>
  </si>
  <si>
    <t>@2021/009985</t>
  </si>
  <si>
    <t>Servicio de transporte escolar Ruta 2101P16004248N para el Curso 2021/2022 en la provincia de Cuenca</t>
  </si>
  <si>
    <t>021491/2021</t>
  </si>
  <si>
    <t>@2021/008245</t>
  </si>
  <si>
    <t>supersimplificado ruta 236S toledo curso 2021-2022</t>
  </si>
  <si>
    <t>021492/2021</t>
  </si>
  <si>
    <t>@2021/009986</t>
  </si>
  <si>
    <t>supersimplificado ruta 243S toledo curso 2021-2022</t>
  </si>
  <si>
    <t>021493/2021</t>
  </si>
  <si>
    <t>@2021/009987</t>
  </si>
  <si>
    <t>Super simplificado RUTA 261 IES provincia de Toledo. Curso 2021-2022</t>
  </si>
  <si>
    <t>021495/2021</t>
  </si>
  <si>
    <t>@2021/009494</t>
  </si>
  <si>
    <t>021498/2021</t>
  </si>
  <si>
    <t>2021/012193</t>
  </si>
  <si>
    <t>Supersimplificado Ruta 41M Toledo 2021 2022</t>
  </si>
  <si>
    <t>021501/2021</t>
  </si>
  <si>
    <t>@2021/009311</t>
  </si>
  <si>
    <t>Supersimplificado ruta 80 IES provincia Toledo curso 2021/2022.</t>
  </si>
  <si>
    <t>021504/2021</t>
  </si>
  <si>
    <t>@2021/009495</t>
  </si>
  <si>
    <t>Servicio de transporte escolar Ruta 2156S16004054N, con vehículos más de 9 plazas, para el Curso 2021/2022 en la provincia de Cuenca</t>
  </si>
  <si>
    <t>021506/2021</t>
  </si>
  <si>
    <t>@2021/008478</t>
  </si>
  <si>
    <t>Servicio de transporte escolar Ruta 2104E16003281N para el Curso 2021/2022 en la provincia de Cuenca</t>
  </si>
  <si>
    <t>021517/2021</t>
  </si>
  <si>
    <t>@2021/008249</t>
  </si>
  <si>
    <t>Supersimplificado ruta 114 IES provincia Toledo curso 2021/2022.</t>
  </si>
  <si>
    <t>021544/2021</t>
  </si>
  <si>
    <t>@2021/009520</t>
  </si>
  <si>
    <t>supersimplificado Ruta 115 IES provincia de Toledo curso 2021/2022.</t>
  </si>
  <si>
    <t>021545/2021</t>
  </si>
  <si>
    <t>@2021/009512</t>
  </si>
  <si>
    <t>supersimplificado Ruta 116 IES provincia de Toledo curso 2021/2022.</t>
  </si>
  <si>
    <t>021549/2021</t>
  </si>
  <si>
    <t>@2021/009509</t>
  </si>
  <si>
    <t>supersimplificado Ruta 122 IES provincia de Toledo curso 2021/2022.</t>
  </si>
  <si>
    <t>021550/2021</t>
  </si>
  <si>
    <t>@2021/009505</t>
  </si>
  <si>
    <t>Adquisición de material y equipamiento para el desarrollo curricular de determinados ciclos formativos de formación profesional en centros educativos de la región.</t>
  </si>
  <si>
    <t>021560/2021</t>
  </si>
  <si>
    <t>@2021/009001</t>
  </si>
  <si>
    <t>Adquisición de dos lavadoras industriales y una secadora para el centro ocupacional para personas discapacitadas deTarancón</t>
  </si>
  <si>
    <t>021568/2021</t>
  </si>
  <si>
    <t>@2021/008459</t>
  </si>
  <si>
    <t>Supersimplificado ruta 36 S provincia de Toledo curso 2021/2022</t>
  </si>
  <si>
    <t>021571/2021</t>
  </si>
  <si>
    <t>@2021/009302</t>
  </si>
  <si>
    <t>Servicio de transporte de los alumnos de Infantil del CEIP "San Gil Abad" de Motilla del Palancar (Cuenca) en horario de comedor escolar para el Curso Escolar 2021/2022</t>
  </si>
  <si>
    <t>021573/2021</t>
  </si>
  <si>
    <t>@2021/004285</t>
  </si>
  <si>
    <t>CR-TO-20-340 Ensanche y mejora de la carretera CM-5005. Tramo: Almendral de la Cañada-Intersección con la CM-5006.Del p.k. 33+000 al p.k. 36+600 (Toledo)</t>
  </si>
  <si>
    <t>021607/2021</t>
  </si>
  <si>
    <t>@2021/000570#002</t>
  </si>
  <si>
    <t>Obras de adecuación de espacios interiores del edificio sede de la Consejería de Desarrollo Sostenible</t>
  </si>
  <si>
    <t>021623/2021</t>
  </si>
  <si>
    <t>@2021/010795#002</t>
  </si>
  <si>
    <t>Contrato basado suministro 174 cajas papel ecológico para impresión y escritura OCAs 2021</t>
  </si>
  <si>
    <t>021624/2021</t>
  </si>
  <si>
    <t>2021/012794</t>
  </si>
  <si>
    <t>Contrato de mantenimiento de equipos de protección contra incendios de la Delegación Provincial de Agricultura, Agua y Desarrollo Rural de Albacete</t>
  </si>
  <si>
    <t>021680/2021</t>
  </si>
  <si>
    <t>@2021/008557</t>
  </si>
  <si>
    <t>Contrato del Servicio de Restauración en la Residencia para Personas Mayores y en el Servicio de Estancias Diurnas Paseo de la Cuba de Albacete</t>
  </si>
  <si>
    <t>021910/2021</t>
  </si>
  <si>
    <t>@2021/000696</t>
  </si>
  <si>
    <t>Ruta 13000372-A transporte escolar en la provincia de Ciudad Real</t>
  </si>
  <si>
    <t>021957/2021</t>
  </si>
  <si>
    <t>@2021/009839</t>
  </si>
  <si>
    <t>Ruta 13000372-D transporte escolar en la provincia de Ciudad Real</t>
  </si>
  <si>
    <t>021963/2021</t>
  </si>
  <si>
    <t>@2021/009847</t>
  </si>
  <si>
    <t>Ruta 13000372-I transporte escolar en la provincia de Ciudad Real</t>
  </si>
  <si>
    <t>021966/2021</t>
  </si>
  <si>
    <t>@2021/009854</t>
  </si>
  <si>
    <t>Ruta 13000475-B transporte escolar en la provincia de Ciudad Real</t>
  </si>
  <si>
    <t>021971/2021</t>
  </si>
  <si>
    <t>@2021/009856</t>
  </si>
  <si>
    <t>Ruta 13001224-B transporte escolar en la provincia de Ciudad Real</t>
  </si>
  <si>
    <t>021972/2021</t>
  </si>
  <si>
    <t>@2021/009865</t>
  </si>
  <si>
    <t>Ruta 13001224-K transporte escolar en la provincia de Ciudad Real</t>
  </si>
  <si>
    <t>021974/2021</t>
  </si>
  <si>
    <t>@2021/009867</t>
  </si>
  <si>
    <t>Ruta 13001339-G transporte escolar en la provincia de Ciudad Real</t>
  </si>
  <si>
    <t>021975/2021</t>
  </si>
  <si>
    <t>@2021/009870</t>
  </si>
  <si>
    <t>SSCC-Obra de Modernización y Mejora de la Instalación Eléctrica y de Iluminación en el C.E.I.P. Hernán Cortés en TALAVERA DE LA REINA (Toledo). Feder REACT-UE.</t>
  </si>
  <si>
    <t>021978/2021</t>
  </si>
  <si>
    <t>@2021/009067#001</t>
  </si>
  <si>
    <t>Ruta 13001431-B transporte escolar en la provincia de Ciudad Real</t>
  </si>
  <si>
    <t>021989/2021</t>
  </si>
  <si>
    <t>@2021/009874</t>
  </si>
  <si>
    <t>Ruta 13001443-D transporte escolar en la provincia de Ciudad Real</t>
  </si>
  <si>
    <t>021990/2021</t>
  </si>
  <si>
    <t>@2021/009877</t>
  </si>
  <si>
    <t>Ruta 13001790-A transporte escolar en la provincia de Ciudad Real</t>
  </si>
  <si>
    <t>021991/2021</t>
  </si>
  <si>
    <t>@2021/009880</t>
  </si>
  <si>
    <t>CR-GU-21-279  Remodelación de las intersecciones en Puebla de Beleña (CM-1004 con CM-1001); Cogolludo (CM-1001 CON CM-1006); Heras de Ayuso (CM-1003 CON GU-169) y Membrillera (CM-101 CON GU-165)</t>
  </si>
  <si>
    <t>021993/2021</t>
  </si>
  <si>
    <t>@2021/007171#001</t>
  </si>
  <si>
    <t>Suministro de mobiliario de las habitaciones y del comedor de la tercera planta de la residencia de mayores de Puertollano Las Pocitas del Prior</t>
  </si>
  <si>
    <t>021998/2021</t>
  </si>
  <si>
    <t>@2021/007765</t>
  </si>
  <si>
    <t>Ruta 13003336-A transporte escolar en la provincia de Ciudad Real</t>
  </si>
  <si>
    <t>022007/2021</t>
  </si>
  <si>
    <t>@2021/009882</t>
  </si>
  <si>
    <t>Ruta 13003336-C transporte escolar en la provincia de Ciudad Real</t>
  </si>
  <si>
    <t>022039/2021</t>
  </si>
  <si>
    <t>@2021/009884</t>
  </si>
  <si>
    <t>Ruta 13003336-D transporte escolar en la provincia de Ciudad Real</t>
  </si>
  <si>
    <t>022040/2021</t>
  </si>
  <si>
    <t>@2021/009889</t>
  </si>
  <si>
    <t>Ruta 13003464-C transporte escolar en la provincia de Ciudad Real</t>
  </si>
  <si>
    <t>022041/2021</t>
  </si>
  <si>
    <t>@2021/009890</t>
  </si>
  <si>
    <t>Contratación de servicios de decoración y montaje del stand regional en Fruit Atraction 2021</t>
  </si>
  <si>
    <t>022046/2021</t>
  </si>
  <si>
    <t>@2021/009212</t>
  </si>
  <si>
    <t>SSCC-Redacción Proyecto+Geot+Ejecución Obras. Ampliación 6+0 uds. + SS.CC. y Adecuación Funcional de espacios existentes en el C.E.I.P. Miguel Delibes de El Viso de San Juan (Toledo). REACT-UE.</t>
  </si>
  <si>
    <t>022053/2021</t>
  </si>
  <si>
    <t>@2021/002753#001</t>
  </si>
  <si>
    <t>Rehabilitación del firme de la ctra. CM-2015. Tramo de Zaorejas a Corduente delL P.K. 55+680 A 86+200 (Guadalajara)</t>
  </si>
  <si>
    <t>022089/2021</t>
  </si>
  <si>
    <t>@2021/000615#001</t>
  </si>
  <si>
    <t>SSCC-Obra de Ampliación de 3+0+3 unidades en el I.E.S. "José Luis Sampedro" de Guadalajara. Feder REACT-UE.</t>
  </si>
  <si>
    <t>022104/2021</t>
  </si>
  <si>
    <t>@2021/008313#001</t>
  </si>
  <si>
    <t>CR-TO-20-342 Renovación de firme, señalización y balizamiento de la carretera CM-401, p.k. 49+115 al 69+715. Tramo: Navahermosa-Los Navalmorales (Toledo)</t>
  </si>
  <si>
    <t>022107/2021</t>
  </si>
  <si>
    <t>@2021/000676#001</t>
  </si>
  <si>
    <t>Suministro de papel ecológico para impresión y escritura  entre el 1 de noviembre de 2021 y el 31 de octubre de 2022, con destino a los Servicios Centrales de la Consejería de Sanidad</t>
  </si>
  <si>
    <t>022109/2021</t>
  </si>
  <si>
    <t>2021/012689</t>
  </si>
  <si>
    <t>CR-GU-21-280 remodelación de las intersecciones Fuentenovilla (CM-2028 CON CM-2003); Fuentenovilla (CM-2001 con acceso Urb las Fuentes); Villanueva de Alcorón (CM-2015 CON CM-2101), Tordesilos (CM-211</t>
  </si>
  <si>
    <t>022222/2021</t>
  </si>
  <si>
    <t>@2021/007173#001</t>
  </si>
  <si>
    <t>CN-CU-21-196-Acondicionamiento de la carretera CM-3009, del p.k. 43+640 al p.k.  65+414.tramo: Villaescusa Haro a Alberca de Záncara. (Cuenca)</t>
  </si>
  <si>
    <t>022223/2021</t>
  </si>
  <si>
    <t>@2021/000662#001</t>
  </si>
  <si>
    <t>CR-TO-20-341 Refuerzo de firme de la carretera CM-4171, p.k. 0+000 al 17+210. Tramo: Los Navalmorales-Espinoso del Rey (Toledo)</t>
  </si>
  <si>
    <t>022227/2021</t>
  </si>
  <si>
    <t>@2021/000651#001</t>
  </si>
  <si>
    <t>Contratación seguros de salud, accidente y repatriación de los auxiliares de conversación, curso 2021/22</t>
  </si>
  <si>
    <t>022238/2021</t>
  </si>
  <si>
    <t>@2021/007439</t>
  </si>
  <si>
    <t>022240/2021</t>
  </si>
  <si>
    <t>Servicios de Comunicaciones Digitales de la Administración de Castilla-La Mancha.</t>
  </si>
  <si>
    <t>022242/2021</t>
  </si>
  <si>
    <t>@2020/011501</t>
  </si>
  <si>
    <t>022243/2021</t>
  </si>
  <si>
    <t>022244/2021</t>
  </si>
  <si>
    <t>022245/2021</t>
  </si>
  <si>
    <t>022246/2021</t>
  </si>
  <si>
    <t>022247/2021</t>
  </si>
  <si>
    <t>Contratatación del servicio de mantenimiento integral en el edificio sede de los Servicios Centrales de las Consejerías de Sanidad y de Bienestar Social.</t>
  </si>
  <si>
    <t>022251/2021</t>
  </si>
  <si>
    <t>@2021/011694</t>
  </si>
  <si>
    <t>Servicio de transporte escolar de 3 rutas, en vehículos de menos de 10 plazas, para los Cursos 2021/2022 y 2022/2023, en centros escolares de la provincia de Cuenca</t>
  </si>
  <si>
    <t>022279/2021</t>
  </si>
  <si>
    <t>@2021/004282</t>
  </si>
  <si>
    <t>022280.1/2021</t>
  </si>
  <si>
    <t>2021/004282</t>
  </si>
  <si>
    <t>022280/2021</t>
  </si>
  <si>
    <t>Servicio de Análisis de Peligros y Puntos de Control Críticos (APPCC) y servicio de prevención y control de legionela en las Escuelas Infantiles de la provincia de Ciudad Real</t>
  </si>
  <si>
    <t>024329/2021</t>
  </si>
  <si>
    <t>@2021/005880</t>
  </si>
  <si>
    <t>024331/2021</t>
  </si>
  <si>
    <t>024332/2021</t>
  </si>
  <si>
    <t>024333/2021</t>
  </si>
  <si>
    <t>024334/2021</t>
  </si>
  <si>
    <t>024335/2021</t>
  </si>
  <si>
    <t>024336/2021</t>
  </si>
  <si>
    <t>024337/2021</t>
  </si>
  <si>
    <t>024338/2021</t>
  </si>
  <si>
    <t>024339/2021</t>
  </si>
  <si>
    <t>024340/2021</t>
  </si>
  <si>
    <t>024341/2021</t>
  </si>
  <si>
    <t>024342/2021</t>
  </si>
  <si>
    <t>024343/2021</t>
  </si>
  <si>
    <t>024344/2021</t>
  </si>
  <si>
    <t>024345/2021</t>
  </si>
  <si>
    <t>024346/2021</t>
  </si>
  <si>
    <t>Patrocinio de la III Edición de la "Fiesta de la Vendimia" llevado a cabo por la cadena Onda Cero</t>
  </si>
  <si>
    <t>024347/2021</t>
  </si>
  <si>
    <t>@2021/010924</t>
  </si>
  <si>
    <t>024355/2021</t>
  </si>
  <si>
    <t>Suministro papel ecológico lote 5 Toledo.</t>
  </si>
  <si>
    <t>024380/2021</t>
  </si>
  <si>
    <t>2021/012069</t>
  </si>
  <si>
    <t>Construcción de dos almacenes de fundentes en Matarrubias (CM-1001) y Terzaga (CM-2111)</t>
  </si>
  <si>
    <t>024384/2021</t>
  </si>
  <si>
    <t>@2021/010074#001</t>
  </si>
  <si>
    <t>Suministro e instalación de diverso mobiliario en distintos centros dependientes de la Delegación Provincial de la Consejería de Bienestar Social de Cuenca.</t>
  </si>
  <si>
    <t>024387/2021</t>
  </si>
  <si>
    <t>@2021/010042</t>
  </si>
  <si>
    <t>024389/2021</t>
  </si>
  <si>
    <t>024391/2021</t>
  </si>
  <si>
    <t>024392/2021</t>
  </si>
  <si>
    <t>basado papel 2021</t>
  </si>
  <si>
    <t>024393/2021</t>
  </si>
  <si>
    <t>2021/012172</t>
  </si>
  <si>
    <t>Contratación del servicio de mantenimiento integral de la sede y otros centos dependientes de la Delegación Provincial de Bienestar Social en Cuenca, basado en el acuerdo marco de referencia.</t>
  </si>
  <si>
    <t>024399/2021</t>
  </si>
  <si>
    <t>@2021/010134</t>
  </si>
  <si>
    <t>024400/2021</t>
  </si>
  <si>
    <t>024401/2021</t>
  </si>
  <si>
    <t>Adquisición de vacuna conjugada frente a meningococo de serogrupos A, C, W, Y destinada al programa de vacunaciones de Castilla-La Mancha en 2022</t>
  </si>
  <si>
    <t>024410/2021</t>
  </si>
  <si>
    <t>@2021/006113</t>
  </si>
  <si>
    <t>Ejecución de obra del proyecto de marquesina fotovoltaica para autoconsumo sin excedentes y puntos de recarga de vehículos eléctricos en el aparcamiento de la Consejería de Desarrollo Sostenible.</t>
  </si>
  <si>
    <t>024460/2021</t>
  </si>
  <si>
    <t>@2021/009057#001</t>
  </si>
  <si>
    <t>Servicio de mantenimiento de jardines de edificios adscritos a la Consejería de Desarrollo Sostenible</t>
  </si>
  <si>
    <t>024466/2021</t>
  </si>
  <si>
    <t>@2021/010138</t>
  </si>
  <si>
    <t>Suministro de pescado y marisco fresco</t>
  </si>
  <si>
    <t>024471/2021</t>
  </si>
  <si>
    <t>@2021/008440</t>
  </si>
  <si>
    <t>Redacción Proyec. Básico y de ejecución, direcc. facultativas, coord. seguridad y salud, refor. plant. 2ª, 3ª y 4ª R.M "Las Hoces" Cuenca</t>
  </si>
  <si>
    <t>024497/2021</t>
  </si>
  <si>
    <t>@2021/003044</t>
  </si>
  <si>
    <t>Redacción de proyecto, estudios y dirección de las obras de reforma y ampliación de las antiguas escuelas para nuevas dependencias de la Junta de Comunidades de Castilla - La Mancha en Siguenza.</t>
  </si>
  <si>
    <t>024500/2021</t>
  </si>
  <si>
    <t>@2021/006436</t>
  </si>
  <si>
    <t>SSCC-Obra de Cubierta pista deportiva en CEIP Inmaculada Concepción de Escalona-TOLEDO. Feder REACT-UE.</t>
  </si>
  <si>
    <t>024501/2021</t>
  </si>
  <si>
    <t>@2021/010076#001</t>
  </si>
  <si>
    <t>024503/2021</t>
  </si>
  <si>
    <t>Obras de Reparación y Acondicionamiento de la R.M Cañete</t>
  </si>
  <si>
    <t>024583/2021</t>
  </si>
  <si>
    <t>@2021/011914#001</t>
  </si>
  <si>
    <t>Servicio de seguro de daños materiales para centros y servicios dependientes de la Delegacion de Bienestar Social de Albacete</t>
  </si>
  <si>
    <t>024632/2021</t>
  </si>
  <si>
    <t>@2021/005926</t>
  </si>
  <si>
    <t>contrato basado suministro de 106 cajas de papel ecologico para impresion y escritura en la delegacion provincial de desarrollo sostenible de ciudad real</t>
  </si>
  <si>
    <t>024669/2021</t>
  </si>
  <si>
    <t>2021/014079</t>
  </si>
  <si>
    <t>SSCC-Asistencias Técnicas para Ampliación de 3+6 uds. + servicios complementarios en el C.E.I.P. Santo Domingo de Guzmán de VALMOJADO (Toledo). REACT-UE</t>
  </si>
  <si>
    <t>024750/2021</t>
  </si>
  <si>
    <t>@2021/004339</t>
  </si>
  <si>
    <t>024752/2021</t>
  </si>
  <si>
    <t>SSCC-Obra de Cubierta pista deportiva en IES Mercurio de Almadén_Ciudad Real. Feder REACT-UE.</t>
  </si>
  <si>
    <t>024753/2021</t>
  </si>
  <si>
    <t>@2021/010965#001</t>
  </si>
  <si>
    <t>SSCC-P.A.S.S. de las Asistencias Técnicas por lotes para la obra de Ampliación de 3+0+3 unidades en el I.E.S. José Luis Sampedro de GUADALAJARA. REACT-UE.</t>
  </si>
  <si>
    <t>024761/2021</t>
  </si>
  <si>
    <t>@2021/007826</t>
  </si>
  <si>
    <t>024762/2021</t>
  </si>
  <si>
    <t>024763/2021</t>
  </si>
  <si>
    <t>024764/2021</t>
  </si>
  <si>
    <t>Contratación de prestaciones de mantenimiento de aparatos elevadores en el edifico e instalaciones del Instituto de Ciencias de la Salud de Castilla-La Mancha</t>
  </si>
  <si>
    <t>025018/2021</t>
  </si>
  <si>
    <t>@2021/011784</t>
  </si>
  <si>
    <t>SSCC-Obra de Cubierta pista deportiva en CEIP Fernando Martin de Mora_TOLEDO. Feder REACT-UE.</t>
  </si>
  <si>
    <t>025020/2021</t>
  </si>
  <si>
    <t>@2021/010129#001</t>
  </si>
  <si>
    <t>SSCC-Obra de Cubierta pista deportiva en CEIP Maria Jover de Iniesta_CUENCA. Feder REACT-UE.</t>
  </si>
  <si>
    <t>025024/2021</t>
  </si>
  <si>
    <t>@2021/009755#001</t>
  </si>
  <si>
    <t>SSCC-Obra Cubierta pista deportiva en CEIP San Juan de Dios de Casarrubios del Monte. Feder REACT-UE.</t>
  </si>
  <si>
    <t>025027/2021</t>
  </si>
  <si>
    <t>@2021/009822#001</t>
  </si>
  <si>
    <t>SSCC-Obra de Cubierta pista deportiva en IES Infante Don Fadrique de Quintanar de la Orden_TOLEDO. Feder REACT-UE.</t>
  </si>
  <si>
    <t>025029/2021</t>
  </si>
  <si>
    <t>@2021/010039#001</t>
  </si>
  <si>
    <t>SSCC-Obra de cubierta pista deportiva en CEIP León Felipe de Socovos (Albacete). Feder React-UE.</t>
  </si>
  <si>
    <t>025033/2021</t>
  </si>
  <si>
    <t>@2021/010015#001</t>
  </si>
  <si>
    <t>Ampliación de la biblioteca y almacén complementario para recursos didácticos en el CEIP SAN ISIDRO de Tomelloso (Ciudad Real).</t>
  </si>
  <si>
    <t>025039/2021</t>
  </si>
  <si>
    <t>@2021/011350#001</t>
  </si>
  <si>
    <t>Servicio para redacción de proyecto de obra nueva Los Olmos</t>
  </si>
  <si>
    <t>025059/2021</t>
  </si>
  <si>
    <t>@2021/004819</t>
  </si>
  <si>
    <t>contrato basado en acuerdo marco mantenimiento protección contra incendios</t>
  </si>
  <si>
    <t>025071/2021</t>
  </si>
  <si>
    <t>@2021/003216</t>
  </si>
  <si>
    <t>contrato del servicio de mantenimiento de aparatos elevadores del edificio administrativo sede de la consejería de desarrollo sostenible, situado en la calle río estenilla s/n, basada en el acuerdo ma</t>
  </si>
  <si>
    <t>025094/2021</t>
  </si>
  <si>
    <t>@2021/010464</t>
  </si>
  <si>
    <t>Adquisicion nuevo Tourneo Connet Grand Tourneo</t>
  </si>
  <si>
    <t>025111/2021</t>
  </si>
  <si>
    <t>@2021/011292</t>
  </si>
  <si>
    <t>Contrato de suministro combustible para vehículos SOLRED-Delegación Provincial Sanidad Cuenca</t>
  </si>
  <si>
    <t>025130/2021</t>
  </si>
  <si>
    <t>2021/014120</t>
  </si>
  <si>
    <t>Contrato derivado de acuerdo marco suministro combustible RESSA</t>
  </si>
  <si>
    <t>025141/2021</t>
  </si>
  <si>
    <t>2021/013925</t>
  </si>
  <si>
    <t>suministro combustible contrato basado en acuerdo marco SOLRED</t>
  </si>
  <si>
    <t>025145/2021</t>
  </si>
  <si>
    <t>2021/013935</t>
  </si>
  <si>
    <t>Contrato Basado de Energia Electrica para los años 2022 y 2023</t>
  </si>
  <si>
    <t>025154/2021</t>
  </si>
  <si>
    <t>2021/014062</t>
  </si>
  <si>
    <t>Suministro de productos lácteos 2021/22 a centros D.P.</t>
  </si>
  <si>
    <t>025175/2021</t>
  </si>
  <si>
    <t>@2021/009353</t>
  </si>
  <si>
    <t>Ampliación de drenaje transversal en p.k. 0+000 de carretera CM-2028/</t>
  </si>
  <si>
    <t>025176/2021</t>
  </si>
  <si>
    <t>@2021/011022#001</t>
  </si>
  <si>
    <t>025178/2021</t>
  </si>
  <si>
    <t>contrato correos agricultura, agua y des. rural GU lote 1</t>
  </si>
  <si>
    <t>025181/2021</t>
  </si>
  <si>
    <t>2021/014876</t>
  </si>
  <si>
    <t>contrato correos agricultura, agua y des. rural GU lote 2</t>
  </si>
  <si>
    <t>025183/2021</t>
  </si>
  <si>
    <t>2021/014883</t>
  </si>
  <si>
    <t>025195/2021</t>
  </si>
  <si>
    <t>Contrato de Emergencia - Arrendamiento sin opción de compra de 2 módulos prefabricados en el  I.E.S. Princesa Galiana de Toledo</t>
  </si>
  <si>
    <t>025197/2021</t>
  </si>
  <si>
    <t>2021/014118</t>
  </si>
  <si>
    <t>SSCC-Obra de Cubierta pista deportiva en CEIP N.S.Guadalupe de Porzuna-El Torno_Ciudad Real. Feder REACT-UE.</t>
  </si>
  <si>
    <t>025200/2021</t>
  </si>
  <si>
    <t>@2021/010787#001</t>
  </si>
  <si>
    <t>SSCC-Obras P.N.S.P. por lotes para Sustitución de carpinterías en C.E.I.P. José Bárcena de Talavera de la Reina e I.E.S. Aldebarán de Fuensalida. Feder REACT-UE.</t>
  </si>
  <si>
    <t>025202/2021</t>
  </si>
  <si>
    <t>@2021/010774#001</t>
  </si>
  <si>
    <t>SSCC-Redacción Proyecto a partir de Anteproy.+Ejecución Obras para Ampliación 0+6 uds.+ servicios complementarios (3ª Fase) en el C.E.I.P. Noelia Gómez Montessori de SESEÑA (Toledo). REACT-UE.</t>
  </si>
  <si>
    <t>025208/2021</t>
  </si>
  <si>
    <t>@2021/002520#001</t>
  </si>
  <si>
    <t>Suministro de papel ecológico para impresión y escritura, durante el periodo comprendido entre el 1 de noviembre de 2021 y el 31 de octubre de 2022.</t>
  </si>
  <si>
    <t>025241/2021</t>
  </si>
  <si>
    <t>2021/012279</t>
  </si>
  <si>
    <t>AB-Sustitución de calderas de gasoil por equipo autónomo de gas natural en el I.E.S. Andrés de Vandelvira de Albacete</t>
  </si>
  <si>
    <t>025252/2021</t>
  </si>
  <si>
    <t>@2021/012824#001</t>
  </si>
  <si>
    <t>025261/2021</t>
  </si>
  <si>
    <t>SSCC-Obra de Cubierta pista deportiva en CEIP Santa Bárbara de Villacañas-TOLEDO. Feder REACT-UE.</t>
  </si>
  <si>
    <t>025263/2021</t>
  </si>
  <si>
    <t>@2021/010131#001</t>
  </si>
  <si>
    <t>SSCC-Obra de Cubierta pista deportiva en CEIP Enrique Tierno Galvan de Manzanares. Feder REACT-UE.</t>
  </si>
  <si>
    <t>025267/2021</t>
  </si>
  <si>
    <t>@2021/010212#001</t>
  </si>
  <si>
    <t>Suministro de leche, productos y postres lácteos y no lácteos y bebidas vegetales con destino a centros residenciales dependientes de la Delegación Provincial de Bienestar Social en Ciudad Real</t>
  </si>
  <si>
    <t>025306/2021</t>
  </si>
  <si>
    <t>@2021/007635</t>
  </si>
  <si>
    <t>025310/2021</t>
  </si>
  <si>
    <t>025313/2021</t>
  </si>
  <si>
    <t>025315/2021</t>
  </si>
  <si>
    <t>Servicio de mantenimiento del Sistema de Alimentación Ininterrumpida (S.A.I.) del edificio de la Consejería de Fomento, sito en Paseo Cristo de la Vega s/n, de Toledo.</t>
  </si>
  <si>
    <t>025337/2021</t>
  </si>
  <si>
    <t>@2021/010303</t>
  </si>
  <si>
    <t>SSCC-Asistencias Técnicas para Ampliación 0+6 uds.+ servicios complementarios (3ª Fase) en el C.E.I.P. Noelia Gómez Montessori de SESEÑA (Toledo). REACT-UE.</t>
  </si>
  <si>
    <t>025351/2021</t>
  </si>
  <si>
    <t>@2021/005883</t>
  </si>
  <si>
    <t>SSCC-Asistencias Técnicas para Ampliación 6+0 uds. + Servicios Complementarios en el C.E.I.P. Miguel Delibes de El Viso de San Juan (Toledo). REACT-UE.</t>
  </si>
  <si>
    <t>025357/2021</t>
  </si>
  <si>
    <t>@2021/005968</t>
  </si>
  <si>
    <t>SSCC-Obras de iluminación en el C.E.I.P. Ramón y Cajal de Cuenca Feder REACT-UE.</t>
  </si>
  <si>
    <t>025362/2021</t>
  </si>
  <si>
    <t>@2021/009024#001</t>
  </si>
  <si>
    <t>Servicios postales, Lote 2 correo certificado.</t>
  </si>
  <si>
    <t>025363/2021</t>
  </si>
  <si>
    <t>2021/011988</t>
  </si>
  <si>
    <t>Servicios postales, lote 1 correo ordinario.</t>
  </si>
  <si>
    <t>025380/2021</t>
  </si>
  <si>
    <t>2021/011987</t>
  </si>
  <si>
    <t>025381/2021</t>
  </si>
  <si>
    <t>Contrato basado suministro combustible RESSA-Delegación Provincial Sanidad Cuenca</t>
  </si>
  <si>
    <t>025385/2021</t>
  </si>
  <si>
    <t>2021/014119</t>
  </si>
  <si>
    <t>Adhesión al Acuerdo Marco para el suministro de combustible de los vehículos de la Delegación Provincial de Desarrollo Sostenible en Albacete con RESSA</t>
  </si>
  <si>
    <t>025395/2021</t>
  </si>
  <si>
    <t>2021/014140</t>
  </si>
  <si>
    <t>Adhesión al Acuerdo Marco para suministro de combustible de los vehículos de la Delegación de Desarrollo Sostenible en Albacete con SOLRED.</t>
  </si>
  <si>
    <t>025396/2021</t>
  </si>
  <si>
    <t>2021/014138</t>
  </si>
  <si>
    <t>025397/2021</t>
  </si>
  <si>
    <t>Adquisición de carburante para vehículos de vigilancia y de las brigadas de la Dirección General de Carreteras adscritos a la Delegación Provincial de Ciudad Real (RESSA)</t>
  </si>
  <si>
    <t>025398/2021</t>
  </si>
  <si>
    <t>2021/014187</t>
  </si>
  <si>
    <t>Servicios postales, Lote 4 Paquetería.</t>
  </si>
  <si>
    <t>025410/2021</t>
  </si>
  <si>
    <t>2021/011990</t>
  </si>
  <si>
    <t>SSCC-Obra de Cubierta pista deportiva en IES Aldebarán de Fuensalida_TOLEDO. Feder REACT-UE.</t>
  </si>
  <si>
    <t>025475/2021</t>
  </si>
  <si>
    <t>@2021/011041#001</t>
  </si>
  <si>
    <t>Contrato basado para protección contra incendios en la URR ALCOHETE</t>
  </si>
  <si>
    <t>025491/2021</t>
  </si>
  <si>
    <t>@2021/012708</t>
  </si>
  <si>
    <t>025492/2021</t>
  </si>
  <si>
    <t>Ampliación de la infraestructura corporativa de Aulas Virtuales del área de Educación, susceptible de cofinanciación por FEDER 2021-2027</t>
  </si>
  <si>
    <t>025588/2021</t>
  </si>
  <si>
    <t>@2021/005845</t>
  </si>
  <si>
    <t>AB Servicio de transporte escolar dic21/ago22 ruta E210A</t>
  </si>
  <si>
    <t>025591/2021</t>
  </si>
  <si>
    <t>@2021/012805</t>
  </si>
  <si>
    <t>Redacción de proyecto y ejecución de obra de instalación fotovoltaica de autoconsumo de 30,8 kWp en la cubierta del edificio del Centro Operativo Regional de lucha contra incendios forestales</t>
  </si>
  <si>
    <t>025665/2021</t>
  </si>
  <si>
    <t>@2021/007027#001</t>
  </si>
  <si>
    <t>Contrato basado AM de suministro de combustible para vehículos oficiales de la Delegación provincial desarrollo sostenible con empresa Red española de servicios S.A.U. (RESSA), 01/01/2022 a 31/12/2022</t>
  </si>
  <si>
    <t>025679/2021</t>
  </si>
  <si>
    <t>2021/014365</t>
  </si>
  <si>
    <t>SSCC-Obras de iluminación en el C.E.I.P. San Jose de Calasanz de Ocaña (Toledo). Feder REACT-UE.</t>
  </si>
  <si>
    <t>025683/2021</t>
  </si>
  <si>
    <t>@2021/009167#001</t>
  </si>
  <si>
    <t>025688/2021</t>
  </si>
  <si>
    <t>025716/2021</t>
  </si>
  <si>
    <t>SSCC-Obra de Cubierta pista deportiva en IES El Greco de Toledo. Feder REACT-UE.</t>
  </si>
  <si>
    <t>025731/2021</t>
  </si>
  <si>
    <t>@2021/010239#001</t>
  </si>
  <si>
    <t>AB Servicio de transporte escolar dic21/ago22 ruta P236</t>
  </si>
  <si>
    <t>025732/2021</t>
  </si>
  <si>
    <t>@2021/012807</t>
  </si>
  <si>
    <t>SSCC-Obra de Cubierta pista deportiva en IES Julio Verne de Bargas_TOLEDO. Feder REACT-UE.</t>
  </si>
  <si>
    <t>025738/2021</t>
  </si>
  <si>
    <t>@2021/010356#001</t>
  </si>
  <si>
    <t>Suministro de oxígeno medicinal con destino a centros residenciales dependientes de la Delegación Provincial de Bienestar Social</t>
  </si>
  <si>
    <t>025750/2021</t>
  </si>
  <si>
    <t>@2021/009210</t>
  </si>
  <si>
    <t>SSCC-Asistencias Técnicas para Construcción 6+0 uds. + servicios complementrios + gimnasio (2ª Fase) I.E.S.O. nº 1 C/ Arenal, s/n OLÍAS DEL REY (Toledo). REACT-UE.</t>
  </si>
  <si>
    <t>025751/2021</t>
  </si>
  <si>
    <t>@2021/004200</t>
  </si>
  <si>
    <t>025752/2021</t>
  </si>
  <si>
    <t>025753/2021</t>
  </si>
  <si>
    <t>025754/2021</t>
  </si>
  <si>
    <t xml:space="preserve">Dirección Facultativa de Obra para la obra de rehabilitación integral para la Mezquita de Tornerías </t>
  </si>
  <si>
    <t>025777.5/2019</t>
  </si>
  <si>
    <t>2019/013481/008</t>
  </si>
  <si>
    <t>suministro de papel ecológico para impresión y escritura durante el período comprendido entre el día 01 de noviembre de 2021 y 30 de abril de 2022-Delegación Provincial Sanidad Cuenca</t>
  </si>
  <si>
    <t>025781/2021</t>
  </si>
  <si>
    <t>2021/015149</t>
  </si>
  <si>
    <t>CN-CU-20-194 ensanche y mejora de la CM-2026. Tramo: intersección con CM-200a (Barajas de Melo) - Intersección con CM-2054 (Leganiel) (Cuenca)</t>
  </si>
  <si>
    <t>025802/2021</t>
  </si>
  <si>
    <t>@2021/000742#001</t>
  </si>
  <si>
    <t>025808/2021</t>
  </si>
  <si>
    <t>025815/2021</t>
  </si>
  <si>
    <t>Suministro de combustible para vehículos adscritos al parque móvil especial de Carreteras dependiente de la Delegación Provincial de la Consjería de Fomento en Albacete.</t>
  </si>
  <si>
    <t>025817/2021</t>
  </si>
  <si>
    <t>2021/013500</t>
  </si>
  <si>
    <t>Obras de cubierta de pista deportiva en el C.E.I.P. Gregorio Marañón de Huecas (Toledo), proyecto financiado por el Fondo Europeo de Desarrollo Regional (FEDER). REACT-UE</t>
  </si>
  <si>
    <t>025825/2021</t>
  </si>
  <si>
    <t>@2021/012187#002</t>
  </si>
  <si>
    <t>SSCC-Obra de Cubierta pista deportiva en IES Estados el Duque de Malagon_CIUDAD REAL. Feder REACT-UE.</t>
  </si>
  <si>
    <t>025826/2021</t>
  </si>
  <si>
    <t>@2021/012189#002</t>
  </si>
  <si>
    <t>SSCC-Obra de Cubierta pista deportiva en CEIP La Candelaria de Manzanares-CIUDAD REAL. Feder REACT-UE.</t>
  </si>
  <si>
    <t>025870/2021</t>
  </si>
  <si>
    <t>@2021/009871#001</t>
  </si>
  <si>
    <t>SSCC-Obra de Cubierta pista deportiva en CEIP Ntra. Sra. del Rosario de Camarenilla-TOLEDO. Feder REACT-UE.</t>
  </si>
  <si>
    <t>025872/2021</t>
  </si>
  <si>
    <t>@2021/010047#001</t>
  </si>
  <si>
    <t>SSCC-Obra Cubierta pista deportiva Ceip El Santo de Alcazar de S.Juan . Feder REACT-UE.</t>
  </si>
  <si>
    <t>025876/2021</t>
  </si>
  <si>
    <t>@2021/010095#001</t>
  </si>
  <si>
    <t>Mantenimiento de aparatos elevadores en edificios de la Delegación Provincial de la Consejería de Economía, Empresas y Empleo en Cuenca</t>
  </si>
  <si>
    <t>025959/2021</t>
  </si>
  <si>
    <t>@2021/011372</t>
  </si>
  <si>
    <t>Servicio mantenimiento de equipos e instrumentos del Laboratorio Regional Agroalimentario y Ambiental de Castilla-La Mancha 2021-2024</t>
  </si>
  <si>
    <t>026006/2021</t>
  </si>
  <si>
    <t>@2021/006969</t>
  </si>
  <si>
    <t>Suministro de limpieza y de aseo personal 2021/22 a centros D.P.</t>
  </si>
  <si>
    <t>026012/2021</t>
  </si>
  <si>
    <t>@2021/009363</t>
  </si>
  <si>
    <t>026013/2021</t>
  </si>
  <si>
    <t>Obras de cubierta de pista deportiva en el C.E.I.P. Don Álvaro de Luna  de Maqueda (Toledo), proyecto financiado por el Fondo Europeo de Desarrollo Regional (FEDER). REACT-UE</t>
  </si>
  <si>
    <t>026066/2021</t>
  </si>
  <si>
    <t>@2021/012177#002</t>
  </si>
  <si>
    <t>Suministro de papel ecológico para impresión y escritura durante el periodo comprendido entre el 1 de septiembre de 2021 al 31 de agosto de 2022</t>
  </si>
  <si>
    <t>026075/2021</t>
  </si>
  <si>
    <t>2021/015469</t>
  </si>
  <si>
    <t>SSCC-Obra de Cubierta pista deportiva en CEIP Stmo. Cristo de la Salud de Noez_TOLEDO. Feder REACT-UE.</t>
  </si>
  <si>
    <t>026079/2021</t>
  </si>
  <si>
    <t>@2021/011047#001</t>
  </si>
  <si>
    <t>SSCC-Obra de Cubierta pista deportiva en CEIP Gonzalo de Berceo de Puertollano_CIUDAD REAL. Feder REACT-UE.</t>
  </si>
  <si>
    <t>026095/2021</t>
  </si>
  <si>
    <t>@2021/012183#002</t>
  </si>
  <si>
    <t>Contrato para la adquisición de vacunas frente a la gripe estacional para la campaña 2021/2022 en Castilla-La Mancha, basado en el Acuerdo Marco estatal vigente</t>
  </si>
  <si>
    <t>026155/2021</t>
  </si>
  <si>
    <t>@2021/013855</t>
  </si>
  <si>
    <t>026156/2021</t>
  </si>
  <si>
    <t>026158/2021</t>
  </si>
  <si>
    <t>Suministro combustible solred.</t>
  </si>
  <si>
    <t>026167/2021</t>
  </si>
  <si>
    <t>2021/014162</t>
  </si>
  <si>
    <t>Prestación servicios postales Consejería de Hacienda y Administraciones Públicas.Lote 1:Correo Ordinario (Nacional, Internacional y Urgente), apartados franqueo en destino y apartados postales.</t>
  </si>
  <si>
    <t>026168/2021</t>
  </si>
  <si>
    <t>2021/013969</t>
  </si>
  <si>
    <t>Prestación servicios postales en la Consejería de Hacienda y Administraciones Públicas. Lote 2: Correo certificado (Nacional, Internacional y urgente) y notificaciones administrativas.</t>
  </si>
  <si>
    <t>026170/2021</t>
  </si>
  <si>
    <t>2021/014059</t>
  </si>
  <si>
    <t>AB-Adecuación de espacios en el CEIP Isabel la Católica de Hellín (Albacete)</t>
  </si>
  <si>
    <t>026186/2021</t>
  </si>
  <si>
    <t>@2021/013867#001</t>
  </si>
  <si>
    <t>Obras de señalización vertical de carreteras 2021</t>
  </si>
  <si>
    <t>026193/2021</t>
  </si>
  <si>
    <t>@2021/012063#001</t>
  </si>
  <si>
    <t>suministro de papel ecológico para impresión y escritura durante el período comprendido entre el 1 de marzo de 2022 y el 28 de febrero de 2023</t>
  </si>
  <si>
    <t>026214/2021</t>
  </si>
  <si>
    <t>2021/015641</t>
  </si>
  <si>
    <t>026217/2021</t>
  </si>
  <si>
    <t>026218/2021</t>
  </si>
  <si>
    <t>Contrato basado de suministro de energía eléctrica de la Delegación Provincial de Bienestar Social en Ciudad Real</t>
  </si>
  <si>
    <t>026220/2021</t>
  </si>
  <si>
    <t>2021/014177</t>
  </si>
  <si>
    <t>Mantenimiento general de edificios dependientes de la Delegación Provincial de Economía, Empresas y Empleo en Guadalajara.</t>
  </si>
  <si>
    <t>026225/2021</t>
  </si>
  <si>
    <t>@2021/010814</t>
  </si>
  <si>
    <t>Suministro de energía eléctrica con destino a Residencias de Mayores adscritas a la Delegación Provincial de Bienestar Social en Ciudad Real</t>
  </si>
  <si>
    <t>026243/2021</t>
  </si>
  <si>
    <t>2021/014278</t>
  </si>
  <si>
    <t>SSCC-Obras de iluminación en el C.R.A El Quijote de Villares del Saz (Cuenca). Feder REACT-UE.</t>
  </si>
  <si>
    <t>026270/2021</t>
  </si>
  <si>
    <t>@2021/009079#001</t>
  </si>
  <si>
    <t>026275/2021</t>
  </si>
  <si>
    <t>2021/013092</t>
  </si>
  <si>
    <t>SSCC-Obras de iluminación en el C.R.A RETAMA de Fuente de Pedro Naharro (Cuenca). Feder REACT-UE.</t>
  </si>
  <si>
    <t>026296/2021</t>
  </si>
  <si>
    <t>@2021/008651#001</t>
  </si>
  <si>
    <t>Mantenimiento general de los edificios dependientes de la Delegación Provincial de Economía, Empresas y Empleo en Cuenca, basado en el AM  2020/000008. Lote 2.3</t>
  </si>
  <si>
    <t>026303/2021</t>
  </si>
  <si>
    <t>@2021/012555</t>
  </si>
  <si>
    <t>Suministro de ultramarinos y conservas 2021/22 a centros D.P.</t>
  </si>
  <si>
    <t>026344/2021</t>
  </si>
  <si>
    <t>@2021/009360</t>
  </si>
  <si>
    <t>026345/2021</t>
  </si>
  <si>
    <t>026346/2021</t>
  </si>
  <si>
    <t>026347/2021</t>
  </si>
  <si>
    <t>026348/2021</t>
  </si>
  <si>
    <t>Mantenimiento integral de edificios e instalaciones adscritos a la Delegación Provincial de Economía, Empresas y Empleo en Ciudad Real</t>
  </si>
  <si>
    <t>026370/2021</t>
  </si>
  <si>
    <t>@2021/011200</t>
  </si>
  <si>
    <t>Suministro de energía eléctrica con destino a Centros de Mayores adscritos a la Delegación Provincial de Bienestar Social en Ciudad Real</t>
  </si>
  <si>
    <t>026382/2021</t>
  </si>
  <si>
    <t>2021/014276</t>
  </si>
  <si>
    <t>SSCC-Obra de Modernización y Mejora de la Instalación Eléctrica y de Iluminación en el C.E.I.P. Escultor Alberto Sánchez de TOLEDO. Feder REACT-UE.</t>
  </si>
  <si>
    <t>026396/2021</t>
  </si>
  <si>
    <t>@2021/010071#001</t>
  </si>
  <si>
    <t>Gu. Suministro de mobiliario para la Oficina de Empleo de Guadalajara</t>
  </si>
  <si>
    <t>026406/2021</t>
  </si>
  <si>
    <t>2021/015436</t>
  </si>
  <si>
    <t>Gu. Suministro de mobiliario para la Oficina de Empleo de Molina de Aragón</t>
  </si>
  <si>
    <t>026407/2021</t>
  </si>
  <si>
    <t>2021/015501</t>
  </si>
  <si>
    <t>Simplificado ruta 38 EE provincia de Toledo curso 2021/2022</t>
  </si>
  <si>
    <t>026408/2021</t>
  </si>
  <si>
    <t>@2021/009823</t>
  </si>
  <si>
    <t>Gu. Suministro de mobiliario para la Oficina de Empleo de Pastrana</t>
  </si>
  <si>
    <t>026409/2021</t>
  </si>
  <si>
    <t>2021/015502</t>
  </si>
  <si>
    <t>026413/2021</t>
  </si>
  <si>
    <t>Suministro de energía eléctrica para los edificios adscritos a la Delegación Provincial de Fomento en Toledo</t>
  </si>
  <si>
    <t>026416/2021</t>
  </si>
  <si>
    <t>2021/015728</t>
  </si>
  <si>
    <t>SSCC-Instalación eléctrica en el CEIP "Infanta Cristina" de El Provencio (Cuenca). Feder React-UE.</t>
  </si>
  <si>
    <t>026443/2021</t>
  </si>
  <si>
    <t>@2021/011079#002</t>
  </si>
  <si>
    <t>Contrato basado de suministro de energía eléctrica con destino a centros de discapacitados adscritos a la Delegación Provincial de Bienestar Social en Ciudad Real</t>
  </si>
  <si>
    <t>026455/2021</t>
  </si>
  <si>
    <t>2021/014171</t>
  </si>
  <si>
    <t>SSCC-P.A.S.S. Lotes. Dirección Obra+Dirección de Ejecución+Control Calidad Obra. Sustitución del Conservatorio Profesional de Música Jerónimo Meseguer en C/ Rosario de ALMANSA (Albacete). REACT-UE.</t>
  </si>
  <si>
    <t>026458/2021</t>
  </si>
  <si>
    <t>@2021/006931</t>
  </si>
  <si>
    <t>026459/2021</t>
  </si>
  <si>
    <t>026460/2021</t>
  </si>
  <si>
    <t>Servicios postales, telegramas y burofax para la Presidencia de la JCCM. Lote 1.</t>
  </si>
  <si>
    <t>026536/2021</t>
  </si>
  <si>
    <t>2021/013380</t>
  </si>
  <si>
    <t>Obras de cubierta de pista deportiva en el C.E.I.P. San José de Calasanz de Los Yebenes (Toledo), proyecto financiado por el Fondo Europeo de Desarrollo Regional (FEDER). REACT-UE</t>
  </si>
  <si>
    <t>026537/2021</t>
  </si>
  <si>
    <t>@2021/012185#002</t>
  </si>
  <si>
    <t>Servicios postales, telegramas y burofax para la Presidencia de la JCCM. Lote 4.</t>
  </si>
  <si>
    <t>026539/2021</t>
  </si>
  <si>
    <t>2021/013418</t>
  </si>
  <si>
    <t>Redacción de Proyecto y ejecución de obra de instalaciones de producción de energía eléctrica mediante módulos solares fotovoltaicos para su autoconsumo en varios edificios Consj. Hacienda y AAPP.</t>
  </si>
  <si>
    <t>026542/2021</t>
  </si>
  <si>
    <t>@2021/003260#001</t>
  </si>
  <si>
    <t>026543/2021</t>
  </si>
  <si>
    <t>026544/2021</t>
  </si>
  <si>
    <t>Obras de cubierta de pista deportiva en el C.R.A. Los Olivos en Villapalacios (Albacete), proyecto financiado por el Fondo Europeo de Desarrollo Regional (FEDER). REACT-UE</t>
  </si>
  <si>
    <t>026550/2021</t>
  </si>
  <si>
    <t>@2021/012186#002</t>
  </si>
  <si>
    <t>Suministro de mobiliario para la Oficina de Empleo de Puertollano</t>
  </si>
  <si>
    <t>026551/2021</t>
  </si>
  <si>
    <t>2021/011908</t>
  </si>
  <si>
    <t>Servicios postales, telegramas y burofax para la Presidencia de la JCCM. Lote 2.</t>
  </si>
  <si>
    <t>026560/2021</t>
  </si>
  <si>
    <t>2021/013386</t>
  </si>
  <si>
    <t>Servicio de Cafetería en Centro de Mayores Cuenca II</t>
  </si>
  <si>
    <t>026608/2021</t>
  </si>
  <si>
    <t>@2021/013246</t>
  </si>
  <si>
    <t>Servicios postales, telegramas y burofax para la Presidencia de la JCCM. Lote 5.</t>
  </si>
  <si>
    <t>026609/2021</t>
  </si>
  <si>
    <t>2021/013489</t>
  </si>
  <si>
    <t>Adquisición de 55 vehículos por parte de la Consejería de Hacienda y Administraciones Públicas</t>
  </si>
  <si>
    <t>026613/2021</t>
  </si>
  <si>
    <t>@2021/010162</t>
  </si>
  <si>
    <t>026615/2021</t>
  </si>
  <si>
    <t>026616/2021</t>
  </si>
  <si>
    <t>Obras de cubierta de pista deportiva en el C.E.I.P. María Luisa Cañas  de Pedro Muñoz (Ciudad Real), proyecto financiado por el Fondo Europeo de Desarrollo Regional (FEDER). REACT-UE</t>
  </si>
  <si>
    <t>026633/2021</t>
  </si>
  <si>
    <t>@2021/012174#002</t>
  </si>
  <si>
    <t>Servicios postales, telegramas y burofax para la Presidencia de la JCCM. Lote 3.</t>
  </si>
  <si>
    <t>026646/2021</t>
  </si>
  <si>
    <t>2021/013389</t>
  </si>
  <si>
    <t>Acondicionamiento de espacios interiores en el CEIP Miguel de Cervantes de Terrinches</t>
  </si>
  <si>
    <t>026653/2021</t>
  </si>
  <si>
    <t>@2021/012486#001</t>
  </si>
  <si>
    <t>Suministro de 130 cajas de papel ecológico para impresión y escritura para la Delegación Provincial de la Consejería de Fomento en Toledo</t>
  </si>
  <si>
    <t>026750/2021</t>
  </si>
  <si>
    <t>2021/016030</t>
  </si>
  <si>
    <t>Suministro de papel ecológico de impresión y de escritura en centros administrativos, para mayores y para discapacitados dependientes de la Delegación Provincial de Bienestar Social en Ciudad Real</t>
  </si>
  <si>
    <t>026770/2021</t>
  </si>
  <si>
    <t>2021/014210</t>
  </si>
  <si>
    <t>Obras de rehabilitación integral de la Mezquita de Tornerías de Toledo para destinarla a su uso como Centro de Promoción de la Artesanía de Castilla-La Mancha</t>
  </si>
  <si>
    <t>026808.5/2019</t>
  </si>
  <si>
    <t>2019/002892/001</t>
  </si>
  <si>
    <t>026808.6/2019</t>
  </si>
  <si>
    <t>026817/2021</t>
  </si>
  <si>
    <t>026818/2021</t>
  </si>
  <si>
    <t>Reparación cubierta y petos en la EI Alfonso X El Sabio de Ciudad Real</t>
  </si>
  <si>
    <t>026826/2021</t>
  </si>
  <si>
    <t>@2021/012597#001</t>
  </si>
  <si>
    <t>Obras de cubierta de pista deportiva en el C.E.I.P. Tirso de Molina de Argés (Toledo), proyecto financiado por el Fondo Europeo de Desarrollo Regional (FEDER). REACT-UE</t>
  </si>
  <si>
    <t>026836/2021</t>
  </si>
  <si>
    <t>@2021/012091#002</t>
  </si>
  <si>
    <t>Nuevos desarrollos y mantenimiento de las aplicaciones de gestión del Registro de Personal Docente (PITIA, NOMEDU y NOMCONCERT) de la JCCM, cofinanciado con fondos FEDER 2021-2027</t>
  </si>
  <si>
    <t>026860/2021</t>
  </si>
  <si>
    <t>@2021/006445</t>
  </si>
  <si>
    <t>Contrato basado en AM de suministro de combustible de automoción para vehículos oficiales de la Delegación provincial desarrollo sostenible con empresa Solred (01/01/2022 a 31/12/2022)</t>
  </si>
  <si>
    <t>026864/2021</t>
  </si>
  <si>
    <t>2021/014274</t>
  </si>
  <si>
    <t>Reforma de aseos en la EI Alfonso X de Ciudad Real (Ciudad Real)</t>
  </si>
  <si>
    <t>026880/2021</t>
  </si>
  <si>
    <t>@2021/011581#001</t>
  </si>
  <si>
    <t>Suministro y mantenimiento de 5 equipos multifunción para los Servicios Centrales de la Consejería de Economía, Empresas y Empleo.</t>
  </si>
  <si>
    <t>027013/2021</t>
  </si>
  <si>
    <t>@2021/008181</t>
  </si>
  <si>
    <t>Contrato derivado para mantenimiento de instalaciones, equipos y sistemas contra incendios</t>
  </si>
  <si>
    <t>027016/2021</t>
  </si>
  <si>
    <t>@2021/011250</t>
  </si>
  <si>
    <t>Sustitución de pavés en el I.E.S. Azuer de Manzanares (Ciudad Real)</t>
  </si>
  <si>
    <t>027019/2021</t>
  </si>
  <si>
    <t>@2021/012897#001</t>
  </si>
  <si>
    <t>Unión de espacios y pavimento de gimnasio en el CEIP Jesús Baeza de Valdepeñas (Ciudad Real)</t>
  </si>
  <si>
    <t>027022/2021</t>
  </si>
  <si>
    <t>@2021/012697#001</t>
  </si>
  <si>
    <t>Ssupersimplificado ruta transporte escolar 30 EE provincia de Toledo</t>
  </si>
  <si>
    <t>027032/2021</t>
  </si>
  <si>
    <t>@2021/013308</t>
  </si>
  <si>
    <t>Reparación de pista polideportiva en CEIP Ntra Sra de Fátima de Alhambra (Ciudad Real)</t>
  </si>
  <si>
    <t>027041/2021</t>
  </si>
  <si>
    <t>@2021/011599#001</t>
  </si>
  <si>
    <t>Obras de cubierta de pista deportiva en el C.E.I.P. Santa Teresa de Toledo, proyecto financiado por el Fondo Europeo de Desarrollo Regional (FEDER). REACT-UE</t>
  </si>
  <si>
    <t>027044/2021</t>
  </si>
  <si>
    <t>@2021/012171#002</t>
  </si>
  <si>
    <t>SSCC-Obra de Cubierta pista deportiva en CEIP Ciudad de Aquisgrán de Toledo. Feder REACT-UE.</t>
  </si>
  <si>
    <t>027123/2021</t>
  </si>
  <si>
    <t>@2021/010221#001</t>
  </si>
  <si>
    <t>SSCC-Obras de iluminación en el C.R.A. Jorge Manrique de La Alberca del Záncara (Cuenca).</t>
  </si>
  <si>
    <t>027124/2021</t>
  </si>
  <si>
    <t>@2021/011498#002</t>
  </si>
  <si>
    <t>Suministro de equipamiento informático para el puesto de trabajo, susceptible de cofinanciación FEDER en el período 2021-2027</t>
  </si>
  <si>
    <t>027130/2021</t>
  </si>
  <si>
    <t>@2021/006149</t>
  </si>
  <si>
    <t>027132/2021</t>
  </si>
  <si>
    <t>Obras de cubierta de pista deportiva en el C.E.I.P. Juan de Padilla de Toledo, proyecto financiado por el Fondo Europeo de Desarrollo Regional (FEDER). REACT-UE</t>
  </si>
  <si>
    <t>027134/2021</t>
  </si>
  <si>
    <t>@2021/012161#003</t>
  </si>
  <si>
    <t>Mensajeria lote 1</t>
  </si>
  <si>
    <t>027201/2021</t>
  </si>
  <si>
    <t>2021/015115</t>
  </si>
  <si>
    <t>Mensajería lote 2</t>
  </si>
  <si>
    <t>027205/2021</t>
  </si>
  <si>
    <t>2021/015239</t>
  </si>
  <si>
    <t>Mensajería lote 4</t>
  </si>
  <si>
    <t>027206/2021</t>
  </si>
  <si>
    <t>2021/015240</t>
  </si>
  <si>
    <t>Suministro de 90 cjas de papel ecológico para papel y escritura</t>
  </si>
  <si>
    <t>027208/2021</t>
  </si>
  <si>
    <t>2021/015911</t>
  </si>
  <si>
    <t>Suministro de dos captadores secuenciales de medio volumen, un cabezal pm2,5 y dos analizadores de óxidos de nitrógeno para la red de calidad del aire de Castilla-La Mancha.</t>
  </si>
  <si>
    <t>027271/2021</t>
  </si>
  <si>
    <t>@2021/010883</t>
  </si>
  <si>
    <t>Gestión y control centralizado del servicio de fotocopiado e impresión en las dependencias de la Delegación Provincial de Educación, Cultura y Deportes de Toledo.</t>
  </si>
  <si>
    <t>027290/2021</t>
  </si>
  <si>
    <t>@2021/006423</t>
  </si>
  <si>
    <t>Mantenimiento de licencias de software Qlikview y Qliksense, adquisición de nuevas licencias Qlikview en modo perpetual y servicios profesionales asociados</t>
  </si>
  <si>
    <t>027298/2021</t>
  </si>
  <si>
    <t>@2021/006249</t>
  </si>
  <si>
    <t>Mantenimiento evolutivo y soporte de los sistemas de información de la estadística educativa de CLM para su adaptación y aseguramiento de la continuidad, susceptible de cofinanciación FEDER</t>
  </si>
  <si>
    <t>027336/2021</t>
  </si>
  <si>
    <t>@2021/003142</t>
  </si>
  <si>
    <t>Mantenimiento de aparatos elevadores de los Centros dependientes de la Delegación Provincial de Bienestar Social de Albacete</t>
  </si>
  <si>
    <t>027343/2021</t>
  </si>
  <si>
    <t>@2021/000812</t>
  </si>
  <si>
    <t>Servicio mantenimiento periódico vehículo de Talavera de la Reina dependiente de la Delegación Provincial de Economía,Empresas y Empleo de Toledo ( Lote 2.5.2 )</t>
  </si>
  <si>
    <t>027344/2021</t>
  </si>
  <si>
    <t>@2021/009058</t>
  </si>
  <si>
    <t>Servicio de control y retirada de residuos infecciosos con destino a centros residenciales dependientes de la Delegación Provincial de Bienestar Social</t>
  </si>
  <si>
    <t>027421/2021</t>
  </si>
  <si>
    <t>@2021/004686</t>
  </si>
  <si>
    <t>suministro 150 cajas de papel ecológico para impresión escritura</t>
  </si>
  <si>
    <t>027532/2021</t>
  </si>
  <si>
    <t>2021/016590</t>
  </si>
  <si>
    <t>Obras de cubierta de pista deportiva en el C.E.I.P. Antonio Machado de Talavera de la Reina (Toledo), proyecto financiado por el Fondo Europeo de Desarrollo Regional (FEDER). REACT-UE</t>
  </si>
  <si>
    <t>027540/2021</t>
  </si>
  <si>
    <t>@2021/012166#002</t>
  </si>
  <si>
    <t>SSCC-Obra de Cubierta pista deportiva en IES Profesor Domínguez Ortiz de Azuqueca_GUADALAJARA. Feder REACT-UE.</t>
  </si>
  <si>
    <t>027563/2021</t>
  </si>
  <si>
    <t>@2021/013282#001</t>
  </si>
  <si>
    <t>Suministro de papel ecológico para impresión y escritura durante el período comprendido entre el 1 de diciembre de 2021 a 30 de noviembre de 2022 para la Delegación Provincial de Desarrollo Sostenible</t>
  </si>
  <si>
    <t>027631/2021</t>
  </si>
  <si>
    <t>2021/012457</t>
  </si>
  <si>
    <t>Reformas en el IES Isabel Martínez Buendía de Pedro Muñoz (Ciudad Real)</t>
  </si>
  <si>
    <t>027654/2021</t>
  </si>
  <si>
    <t>@2021/013086#001</t>
  </si>
  <si>
    <t>CR-SP-21-037 Contrato de servicios para el tratamiento de márgenes y mejora del drenaje en la red de carreteras autonómicas.</t>
  </si>
  <si>
    <t>027689/2021</t>
  </si>
  <si>
    <t>@2021/003783</t>
  </si>
  <si>
    <t>027693/2021</t>
  </si>
  <si>
    <t>027694/2021</t>
  </si>
  <si>
    <t>027697/2021</t>
  </si>
  <si>
    <t>Suministro de papel ecológico para impresión y escritura durante el periodo comprendido entre 1 de diciembre de 2021 y 30 de noviembre de 2022</t>
  </si>
  <si>
    <t>027702/2021</t>
  </si>
  <si>
    <t>2021/016049</t>
  </si>
  <si>
    <t>suministro energía eléctica</t>
  </si>
  <si>
    <t>027720/2021</t>
  </si>
  <si>
    <t>2021/015884</t>
  </si>
  <si>
    <t>suministro de 300 cajas de papel ecológico para impresión y escritura</t>
  </si>
  <si>
    <t>027752/2021</t>
  </si>
  <si>
    <t>2021/016408</t>
  </si>
  <si>
    <t>Adquisición de la suscripción a la herramienta JFrog Artifactory corporativa.</t>
  </si>
  <si>
    <t>027763/2021</t>
  </si>
  <si>
    <t>@2021/008993</t>
  </si>
  <si>
    <t>AB-012/2020 Serv. de mejora y actualización cartografía M.U.P. nº 70 "Pinar de Almansa" Albacete.</t>
  </si>
  <si>
    <t>027814/2021</t>
  </si>
  <si>
    <t>@2021/009086</t>
  </si>
  <si>
    <t>SSCC-Obra de Cubierta pista deportiva en IES Atenea de Ciudad Real. Feder REACT-UE.</t>
  </si>
  <si>
    <t>027819/2021</t>
  </si>
  <si>
    <t>@2021/009523#001</t>
  </si>
  <si>
    <t>Contratación del suministro de chalecos de alta visibilidad y cubrepantalones impermeables que forman parte de la uniformidad del cuerpo de Agentes Medioambientales de la Junta de Castilla-La Mancha.</t>
  </si>
  <si>
    <t>027831/2021</t>
  </si>
  <si>
    <t>@2021/011092</t>
  </si>
  <si>
    <t>027832/2021</t>
  </si>
  <si>
    <t>Suministro de energía eléctrica con certificado de origen renovable de centros adscritos a la Delegación Provincial de Desarrollo Sostenible de Toledo</t>
  </si>
  <si>
    <t>027869/2021</t>
  </si>
  <si>
    <t>2021/016334</t>
  </si>
  <si>
    <t>SSCC-Instalación eléctrica en el CEIP RAMON Y CAJAL de Puertollano (Ciudad Real).</t>
  </si>
  <si>
    <t>027886/2021</t>
  </si>
  <si>
    <t>@2021/011499#002</t>
  </si>
  <si>
    <t>Mantenimiento Integral calle Quintanar, s/n. Lote 1.5</t>
  </si>
  <si>
    <t>027909/2021</t>
  </si>
  <si>
    <t>@2021/010091</t>
  </si>
  <si>
    <t>Servicio de Asesoramiento en materia de endeudamiento y financiación de la Junta de Comunidades de Castilla-La mancha para 2022</t>
  </si>
  <si>
    <t>027942/2021</t>
  </si>
  <si>
    <t>@2021/008402</t>
  </si>
  <si>
    <t>SSCC-Obras de Sustitución de Carpinterías exteriores en el I.E.S. Miguel Hernández de OCAÑA. Feder REACT-UE.</t>
  </si>
  <si>
    <t>027991/2021</t>
  </si>
  <si>
    <t>@2021/011494#001</t>
  </si>
  <si>
    <t>Contratación de auxiliar de servicio para el edificio de Doncellas Nobles.</t>
  </si>
  <si>
    <t>027994/2021</t>
  </si>
  <si>
    <t>@2021/009491</t>
  </si>
  <si>
    <t>Servicios postales, Lote 5 burofax y telegrafía.</t>
  </si>
  <si>
    <t>028003/2021</t>
  </si>
  <si>
    <t>2021/017104</t>
  </si>
  <si>
    <t>Adquisición de 9 vehículos todocamino grande 4x4 híbrido eléctrico para el parque móvil sanitario de Castilla-La Mancha</t>
  </si>
  <si>
    <t>028081/2021</t>
  </si>
  <si>
    <t>2021/017661</t>
  </si>
  <si>
    <t>AB-010/2020 Redacción del proyecto de ordenación de los M.U.P. 119 de Alpera, 122 de Carcelén y 120 de Alatoz.</t>
  </si>
  <si>
    <t>028082/2021</t>
  </si>
  <si>
    <t>@2021/009069</t>
  </si>
  <si>
    <t>AB-40/2020 Redacción Proyectos de Ordenación de los M.U.P. nº 11, 12 ,169 y 173 de Letur.</t>
  </si>
  <si>
    <t>028083/2021</t>
  </si>
  <si>
    <t>@2021/009098</t>
  </si>
  <si>
    <t>CM-3117. Fresado y reposición de firme, mediante extendido de MBC. p.k. 1+897 a p.k. 5+345</t>
  </si>
  <si>
    <t>028102/2021</t>
  </si>
  <si>
    <t>@2021/012198#001</t>
  </si>
  <si>
    <t>Contrato basado suministro de combustible. RESSA</t>
  </si>
  <si>
    <t>028117/2021</t>
  </si>
  <si>
    <t>2021/015433</t>
  </si>
  <si>
    <t>Contrato basado suministro de comustible. SOLRED</t>
  </si>
  <si>
    <t>028120/2021</t>
  </si>
  <si>
    <t>2021/015432</t>
  </si>
  <si>
    <t>Gu. Yebes. CEIP Jocelyn Bell. Redacción de Proyecto Básico y de Ejecución para la Reforma y Acondicionamiento del IESO Nº1</t>
  </si>
  <si>
    <t>028227/2021</t>
  </si>
  <si>
    <t>@2021/014905</t>
  </si>
  <si>
    <t>Suministro combustible ressa.</t>
  </si>
  <si>
    <t>028254/2021</t>
  </si>
  <si>
    <t>2021/016318</t>
  </si>
  <si>
    <t>Adquisición de vehículo marca Ford Mondeo para la Consejería.</t>
  </si>
  <si>
    <t>028260/2021</t>
  </si>
  <si>
    <t>2021/012675</t>
  </si>
  <si>
    <t>Mantenimiento integral de las instalaciones de varios centros de trabajo dependientes de los Servicios Centrales de la Consejería.</t>
  </si>
  <si>
    <t>028265/2021</t>
  </si>
  <si>
    <t>@2021/012363</t>
  </si>
  <si>
    <t>028384/2021</t>
  </si>
  <si>
    <t>Servicios y gestión para compra de espacios publicitarios, con el objetivo de llevar a cabo la difusión, potenciación de los recursos, marcas y productos turísticos de CLM.</t>
  </si>
  <si>
    <t>028387/2021</t>
  </si>
  <si>
    <t>@2020/016846</t>
  </si>
  <si>
    <t>Contrato de servicios sociales para la gestión integral del centro agrupado constituido por la RM Calares del Mundo en Riopar (Albacete) y por la RM Hogar de Molinicos en Molinicos (Albacete).</t>
  </si>
  <si>
    <t>028389/2021</t>
  </si>
  <si>
    <t>@2021/008295</t>
  </si>
  <si>
    <t>Contrato basado en acuerdo marco de mantenimiento y conservación de patios y jardines</t>
  </si>
  <si>
    <t>028396/2021</t>
  </si>
  <si>
    <t>@2021/010219</t>
  </si>
  <si>
    <t>Mantenimiento para los tratamientos preventivos y correctivos de la legionella en D.P. y Centros dependientes.</t>
  </si>
  <si>
    <t>028430/2021</t>
  </si>
  <si>
    <t>@2021/014454</t>
  </si>
  <si>
    <t>Rehabilitación de la cubierta del edificio sede de la Consejería de Hacienda y Administraciones Públicas en la Avenida de Portugal, 11</t>
  </si>
  <si>
    <t>028439/2021</t>
  </si>
  <si>
    <t>@2021/011293#001</t>
  </si>
  <si>
    <t>Contrato de suministro 7 vehículos tipo todocamino ecoeficientes, destinados a las Delegaciones Provinciales de la Consejería de Bienestar Social</t>
  </si>
  <si>
    <t>028531/2021</t>
  </si>
  <si>
    <t>2021/016804</t>
  </si>
  <si>
    <t>Ordenación de espacios exteriores en el IES AIRÉN de Tomelloso (Ciudad Real)</t>
  </si>
  <si>
    <t>028539/2021</t>
  </si>
  <si>
    <t>@2021/013055#001</t>
  </si>
  <si>
    <t>Contratación de emergencia de una plataforma logística destinada al almacenamiento y distribución de vacuna ARNm frente a COVID-19</t>
  </si>
  <si>
    <t>028622/2021</t>
  </si>
  <si>
    <t>2021/018449</t>
  </si>
  <si>
    <t>Servicio de Cafetería en Centro de Mayores de Motilla del Palancar</t>
  </si>
  <si>
    <t>028692/2021</t>
  </si>
  <si>
    <t>@2021/015078</t>
  </si>
  <si>
    <t>2021 Reapertura y limpieza. p.k. 48+800 a p.k. 64+000</t>
  </si>
  <si>
    <t>028699/2021</t>
  </si>
  <si>
    <t>@2021/014902#001</t>
  </si>
  <si>
    <t>contrato basado en Acuerdo Marco para mantenimiento y conservación de jardines en la URR de Alcohete y Delegación Provincial de Sanidad</t>
  </si>
  <si>
    <t>028722/2021</t>
  </si>
  <si>
    <t>@2021/015268</t>
  </si>
  <si>
    <t>Suministro de papel ecológico para impresión y escritura durante el periodo comprendido entre el 1 de octubre de 2021 y el 30 de septiembre de 2022</t>
  </si>
  <si>
    <t>028746/2021</t>
  </si>
  <si>
    <t>2021/015637</t>
  </si>
  <si>
    <t>Censo de aves acuáticas nidificantes en los humedales de Castilla-La Mancha durante la anualidad 2022</t>
  </si>
  <si>
    <t>028802/2021</t>
  </si>
  <si>
    <t>@2021/011851</t>
  </si>
  <si>
    <t>SSCC-Obras de Sustitución de Carpinterías exteriores en el C.E.I.P Antonia González de Tembleque. Feder REACT-UE.</t>
  </si>
  <si>
    <t>028816/2021</t>
  </si>
  <si>
    <t>@2021/011801#001</t>
  </si>
  <si>
    <t>Servicios Postales. Lote 5: Servicios de burofax y telegrafía</t>
  </si>
  <si>
    <t>028825/2021</t>
  </si>
  <si>
    <t>2021/018282</t>
  </si>
  <si>
    <t>Servicios Postales. Lote 1: Correo ordinario</t>
  </si>
  <si>
    <t>028827/2021</t>
  </si>
  <si>
    <t>2021/018264</t>
  </si>
  <si>
    <t>Servicios Postales. Lote 4: Paquetería</t>
  </si>
  <si>
    <t>028828/2021</t>
  </si>
  <si>
    <t>2021/018281</t>
  </si>
  <si>
    <t>Servicios Postales. Lote 2: Correo Certificado</t>
  </si>
  <si>
    <t>028830/2021</t>
  </si>
  <si>
    <t>2021/018273</t>
  </si>
  <si>
    <t>CR-TO-21-346 Ensanche y mejora de la carretera CM-5005. Tramo: Intersección con la carretera CM-5001-Almendral de la Cañada, del p.k. 25+200 al p.k. 33+000 (Toledo)</t>
  </si>
  <si>
    <t>028862/2021</t>
  </si>
  <si>
    <t>@2021/006912#001</t>
  </si>
  <si>
    <t>CR-GU-21-281 Rehabilitación de firme de la carretera CM-2027. Tramo: Pozo de Guadalajara a Aranzueque. Del P.K. 0+000 AL P.K. 10+270 (Guadalajara)</t>
  </si>
  <si>
    <t>028864/2021</t>
  </si>
  <si>
    <t>@2021/007174#001</t>
  </si>
  <si>
    <t>CN-TO-21-242 Continuación de la Circunvalación Sur en Talavera de la Reina. Tramo: CM-4102 - N-502 (Toledo)</t>
  </si>
  <si>
    <t>028866/2021</t>
  </si>
  <si>
    <t>@2021/007176#001</t>
  </si>
  <si>
    <t>Servicio de acompañantes de transporte escolar para los cursos 2021/2022 y 2022/2023</t>
  </si>
  <si>
    <t>028882/2021</t>
  </si>
  <si>
    <t>@2021/005864</t>
  </si>
  <si>
    <t>Mejora de la accesibilidad y la evacuación en el CEIP Santo Tomás de Villanueva de Ciudad Real</t>
  </si>
  <si>
    <t>028883/2021</t>
  </si>
  <si>
    <t>@2021/013011#001</t>
  </si>
  <si>
    <t>CR-TO-21-344 Remodelación de las intersecciones en Malpica de Tajo (CM-4015 PP.KK. 16+030); Malpica de Tajo (CM-4015 PP.KK. 17+550) Y Marrupe (CM-5100) (Toledo)</t>
  </si>
  <si>
    <t>028884/2021</t>
  </si>
  <si>
    <t>@2021/008403#001</t>
  </si>
  <si>
    <t>028888/2021</t>
  </si>
  <si>
    <t>Suministro de mobiliario de oficina para varias Oficinas Emplea de la provincia de Ciudad Real, basado en el AM 2018/011888</t>
  </si>
  <si>
    <t>028908/2021</t>
  </si>
  <si>
    <t>2021/016554</t>
  </si>
  <si>
    <t>Contrato Derivado Mantenimiento general de los edificios pertenecientes a la Consejería de Desarrollo Sostenible sitos en Toledo, en Avda. Río Estenilla s/n y C/Torviscal nº 5.</t>
  </si>
  <si>
    <t>028920/2021</t>
  </si>
  <si>
    <t>@2021/011100</t>
  </si>
  <si>
    <t>Ruta 13000475-A transporte escolar en la provincia de Ciudad Real</t>
  </si>
  <si>
    <t>028934/2021</t>
  </si>
  <si>
    <t>@2021/013901</t>
  </si>
  <si>
    <t>Ruta 13001224-A transporte escolar en la provincia de Ciudad Real</t>
  </si>
  <si>
    <t>028936/2021</t>
  </si>
  <si>
    <t>@2021/013902</t>
  </si>
  <si>
    <t>Ruta 13001224-D transporte escolar en la provincia de Ciudad Real</t>
  </si>
  <si>
    <t>028937/2021</t>
  </si>
  <si>
    <t>@2021/013903</t>
  </si>
  <si>
    <t>Ruta 13004699-L transporte escolar en la provincia de Ciudad Real</t>
  </si>
  <si>
    <t>028938/2021</t>
  </si>
  <si>
    <t>@2021/013906</t>
  </si>
  <si>
    <t>Ruta 13004778-C transporte escolar en la provincia de Ciudad Real</t>
  </si>
  <si>
    <t>028940/2021</t>
  </si>
  <si>
    <t>@2021/013908</t>
  </si>
  <si>
    <t>Ruta 13004778-M transporte escolar en la provincia de Ciudad Real</t>
  </si>
  <si>
    <t>028941/2021</t>
  </si>
  <si>
    <t>@2021/013910</t>
  </si>
  <si>
    <t>Ruta 13004778-E transporte escolar en la provincia de Ciudad Real</t>
  </si>
  <si>
    <t>028968/2021</t>
  </si>
  <si>
    <t>@2021/013909</t>
  </si>
  <si>
    <t>Adquisición de 6 vehículos tipo turismo utilitario eléctrico BEV destinados  a la la flota del parque móvil de servicios generales adscrito a la Consejería de Hacienda y AAPP</t>
  </si>
  <si>
    <t>029044/2021</t>
  </si>
  <si>
    <t>2021/016219</t>
  </si>
  <si>
    <t>Suministro de carne de porcino, ovino y vacuno con destino a centros residenciales dependientes de la Delegación Provincial de Bienestar Social</t>
  </si>
  <si>
    <t>029051/2021</t>
  </si>
  <si>
    <t>@2021/004664</t>
  </si>
  <si>
    <t>029052/2021</t>
  </si>
  <si>
    <t>029053/2021</t>
  </si>
  <si>
    <t>029055/2021</t>
  </si>
  <si>
    <t>Adquisición 9 vehículos tipo todocamino ecoeficiente destinados a la la flota del parque móvil de servicios generales adscrito a la Consejería de Hacienda y AAPP</t>
  </si>
  <si>
    <t>029057/2021</t>
  </si>
  <si>
    <t>2021/016172</t>
  </si>
  <si>
    <t>Suministro de productos de lavavajillas con destino a centros residenciales dependientes de la Delegación Provincial de Bienestar Social en Ciudad Real</t>
  </si>
  <si>
    <t>029062/2021</t>
  </si>
  <si>
    <t>@2021/008734</t>
  </si>
  <si>
    <t>029063/2021</t>
  </si>
  <si>
    <t>Ruta 13001327-D transporte escolar en la provincia de Ciudad Real</t>
  </si>
  <si>
    <t>029064/2021</t>
  </si>
  <si>
    <t>@2021/013904</t>
  </si>
  <si>
    <t>Ruta 13003336-G transporte escolar en la provincia de Ciudad Real</t>
  </si>
  <si>
    <t>029065/2021</t>
  </si>
  <si>
    <t>@2021/013905</t>
  </si>
  <si>
    <t>Patrocinio publicitario del programa Agropopular de la Cadena Cope (11 de diciembre de 2021)</t>
  </si>
  <si>
    <t>029072/2021</t>
  </si>
  <si>
    <t>@2021/014958</t>
  </si>
  <si>
    <t>Adquisición 6 vehículos tipo turismo berlina ecoeficiente destinados a la la flota del parque móvil de servicios generales adscrito a la Consejería de Hacienda y AAPP</t>
  </si>
  <si>
    <t>029090/2021</t>
  </si>
  <si>
    <t>2021/016039</t>
  </si>
  <si>
    <t>Contrato Derivado Servicio de Limpieza Ecológica de los edificios pertenecientes a la Consejería de Desarrollo Sostenible sitos en Toledo, en Avda. Río Estenilla s/n y C/Torviscal nº 5.</t>
  </si>
  <si>
    <t>029240/2021</t>
  </si>
  <si>
    <t>@2021/011159</t>
  </si>
  <si>
    <t>Servicio mantenimiento, retimbrado y recarga de extintores para vehículos</t>
  </si>
  <si>
    <t>029241/2021</t>
  </si>
  <si>
    <t>@2021/011590</t>
  </si>
  <si>
    <t>Adquisición 5 vehículos tipo turismo compacto eléctrico BEV destinados a la la flota del parque móvil de servicios generales adscrito a la Consejería de Hacienda y AAPP</t>
  </si>
  <si>
    <t>029249/2021</t>
  </si>
  <si>
    <t>2021/015908</t>
  </si>
  <si>
    <t>Suministro de papel ecológico para impresión y escritura, entre el 1 de enero de 2022 y el 31 de diciembre de 2022, con destino al Instituto de Ciencias de la Salud de Castilla-La Mancha</t>
  </si>
  <si>
    <t>029257/2021</t>
  </si>
  <si>
    <t>2021/016834</t>
  </si>
  <si>
    <t>Fresado y Reposición de Firme en la carretera CM-3216. Tramo: P.K. 30+314 a 31+414. Travesía de Paterna del Madera</t>
  </si>
  <si>
    <t>029262/2021</t>
  </si>
  <si>
    <t>@2021/012293#001</t>
  </si>
  <si>
    <t>Obras de Refuerzo de Firme en la Carretera CM-3259. Tramo: P.K. 0+000 al 3+975. T.M. Albatana (Albacete)</t>
  </si>
  <si>
    <t>029263/2021</t>
  </si>
  <si>
    <t>@2021/013485#001</t>
  </si>
  <si>
    <t>AB-008-2020 Proyecto ordenación MUP nº 79 "Sierra Procomunal"</t>
  </si>
  <si>
    <t>029280/2021</t>
  </si>
  <si>
    <t>@2021/008996</t>
  </si>
  <si>
    <t>Derivado AM de suministro de mobiliario, mat. didáctico y deportivo para el equipamiento de centros no universitarios de CLM. Lote nº 19. Estantería metálica (80 unidades)</t>
  </si>
  <si>
    <t>029282/2021</t>
  </si>
  <si>
    <t>2021/019144</t>
  </si>
  <si>
    <t>AB-038/2020 Redacción Proyectos Ordenación M.U.P. nº 96, 118, 136 de Nerpio.</t>
  </si>
  <si>
    <t>029284/2021</t>
  </si>
  <si>
    <t>@2021/009097</t>
  </si>
  <si>
    <t>Adquisición de dos vehículos destinados a la movilidad del personal de la Consejería de Educación, Cultura y Deportes</t>
  </si>
  <si>
    <t>029288/2021</t>
  </si>
  <si>
    <t>2021/005939</t>
  </si>
  <si>
    <t>TR-SP-21-059. Proyecto de ejecución de reforma y mejora de la eficiencia energética de la Estación de Autobuses de Tomelloso</t>
  </si>
  <si>
    <t>029298/2021</t>
  </si>
  <si>
    <t>@2021/010809#001</t>
  </si>
  <si>
    <t>Derivado AM de suministro de mobiliario, mat. didáctico y deportivo para el equipamiento de centros no universitarios de CLM. Lote nº 117. Banco sueco (80 unidades)</t>
  </si>
  <si>
    <t>029300/2021</t>
  </si>
  <si>
    <t>2021/019155</t>
  </si>
  <si>
    <t>Derivado AM de suministro de mobiliario, mat. didáctico y deportivo para el equipamiento de centros no universitarios de CLM. Lote nº 10. Botiquín (15 unidades)</t>
  </si>
  <si>
    <t>029306/2021</t>
  </si>
  <si>
    <t>2021/019169</t>
  </si>
  <si>
    <t>Derivado de AM de suministro de mobiliario, mat. didáctico y deportivo para el equipamiento de centros no universitarios de CLM . Lote nº 122. Juego de balones (15 unidades)</t>
  </si>
  <si>
    <t>029312/2021</t>
  </si>
  <si>
    <t>2021/019181</t>
  </si>
  <si>
    <t>Derivado AM de suministro de mobiliario, mat. didáctico y deportivo para el equipamiento de centros no universitarios de CLM. Lote nº 100. Material de exterior (15 unidades)</t>
  </si>
  <si>
    <t>029322/2021</t>
  </si>
  <si>
    <t>2021/019189</t>
  </si>
  <si>
    <t>Derivado AM de suministro de mobiliario, mat. didáctico y deportivo para el equipamiento de centros no universitarios de CLM. Lote nº 11. Carro con ruedas para laboratorio (15 unidades)</t>
  </si>
  <si>
    <t>029335/2021</t>
  </si>
  <si>
    <t>2021/019199</t>
  </si>
  <si>
    <t>Derivado AM de suministro de mobiliario, mat. didáctico y deportivo para el equipamiento de centros no universitarios de CLM. Lote nº 59. Cassette estéreo portátil con reproductor de CD (20 unidades)</t>
  </si>
  <si>
    <t>029343/2021</t>
  </si>
  <si>
    <t>2021/019215</t>
  </si>
  <si>
    <t>Suministro de energía eléctrica para el edificio antiguo del CEIP "San Julián". Contrato derivado AM 2018/007221-L3</t>
  </si>
  <si>
    <t>029346/2021</t>
  </si>
  <si>
    <t>2021/017904</t>
  </si>
  <si>
    <t>029348/2021</t>
  </si>
  <si>
    <t>Derivado AM de suministro de mobiliario, mat. didáctico y deportivo para el equipamiento de centros no universitarios de CLM. Lote nº 62. Clasificador de cajones aula de Tecnología (30 unidades)</t>
  </si>
  <si>
    <t>029350/2021</t>
  </si>
  <si>
    <t>2021/019218</t>
  </si>
  <si>
    <t>Derivado AM de suministro de mobiliario, mat. didáctico y deportivo para el equipamiento de centros no universitarios de CLM. Lote nº 127. Juego de postes y red de voleibol (4 unidades)</t>
  </si>
  <si>
    <t>029351/2021</t>
  </si>
  <si>
    <t>2021/019206</t>
  </si>
  <si>
    <t>Derivado AM de suministro de mobiliario, mat. didáctico y deportivo para el equipamiento de centros no universitarios de CLM . Lote nº 94. Globo terráqueo (30 unidades)</t>
  </si>
  <si>
    <t>029358/2021</t>
  </si>
  <si>
    <t>2021/019226</t>
  </si>
  <si>
    <t>Derivado AM de suministro de mobiliario, mat. didáctico y deportivo para el equipamiento de centros no universitarios de CLM. Lote nº118. Colchoneta de 2xx 0,05 (80 unidades)</t>
  </si>
  <si>
    <t>029362/2021</t>
  </si>
  <si>
    <t>2021/019228</t>
  </si>
  <si>
    <t>Derivado AM de suministro de mobiliario, mat. didáctico y deportivo para el equipamiento de centros no universitarios de CLM. Lote nº 98. Juego para encerado (30 unidades)</t>
  </si>
  <si>
    <t>029365/2021</t>
  </si>
  <si>
    <t>2021/019231</t>
  </si>
  <si>
    <t>SSCC-Obras de Ampliación en el C.E.I.P. San Juan de Dios de Casarrubios del Monte. Feder REACT-UE.</t>
  </si>
  <si>
    <t>029369/2021</t>
  </si>
  <si>
    <t>@2021/013339#001</t>
  </si>
  <si>
    <t>Derivado AM de suministro de mobiliario, mat. didáctico y deportivo para el equipamiento de centros no universitarios de CLM. Lote Nº 85. Equipo didáctico de lenguaje de E. Primaria (12 unidades)</t>
  </si>
  <si>
    <t>029373/2021</t>
  </si>
  <si>
    <t>2021/019233</t>
  </si>
  <si>
    <t>Derivado AM de suministro de mobiliario, mat. didáctico y deportivo para el equipamiento de centros no universitarios de CLM. Lote nº 99. Juegos de cuerpos geométricos (20 unidades)</t>
  </si>
  <si>
    <t>029376/2021</t>
  </si>
  <si>
    <t>2021/019239</t>
  </si>
  <si>
    <t>Derivado AM de suministro de mobiliario, mat. didáctico y deportivo para el equipamiento de centros no universitarios de CLM. Lote Nº 84. Equipo didáctico de lenguaje de E. Infantil (40 unidades)</t>
  </si>
  <si>
    <t>029380/2021</t>
  </si>
  <si>
    <t>2021/019248</t>
  </si>
  <si>
    <t>Derivado  AM de suministro, mat. didáctico y deportivo para el equipamiento de centros no universitarios de CLM. Lote nº 119. Cuerdas de tracción y salto (20 unidades)</t>
  </si>
  <si>
    <t>029384/2021</t>
  </si>
  <si>
    <t>2021/019249</t>
  </si>
  <si>
    <t>Derivado AM de suministro de mobiliario, mat. didáctico y deportivo para el equipamiento de centros no universitarios de CLM. Lote Nº 89. Equipo didáctico de lenguaje musical (10 unidades)</t>
  </si>
  <si>
    <t>029388/2021</t>
  </si>
  <si>
    <t>2021/019258</t>
  </si>
  <si>
    <t>Mantenimiento general de los edificios Sede de los Servicios Centrales de las Consejerías de Hacienda y Administraciones Públicas en Toledo.</t>
  </si>
  <si>
    <t>029391/2021</t>
  </si>
  <si>
    <t>@2021/015075</t>
  </si>
  <si>
    <t>Derivado AM de suministro de mobiliario, mat. didáctico y deportivo para el equipamiento de centros no universitarios de CLM. Lote nº 3. Armario con una puerta y cajones (haya) (250 unidades)</t>
  </si>
  <si>
    <t>029393/2021</t>
  </si>
  <si>
    <t>2021/019262</t>
  </si>
  <si>
    <t>Derivado AM de suministro de mobiliario, mat. didáctico y deportivo para el equipamiento de centros no universitarios de CLM. Lote Nº 63. Colección de fósiles (15 unidades)</t>
  </si>
  <si>
    <t>029394/2021</t>
  </si>
  <si>
    <t>2021/019263</t>
  </si>
  <si>
    <t>Derivado AM de suministro de mobiliario, mat. didáctico y deportivo para el equipamiento de centros no universitarios de CLM. Lote Nº 64. Colección de rocas y minerales (20 unidades)</t>
  </si>
  <si>
    <t>029397/2021</t>
  </si>
  <si>
    <t>2021/019269</t>
  </si>
  <si>
    <t>Derivado AM de suministro de mobiliario, mat. didáctico y deportivo para el equipamiento de centros no universitarios de CLM. Lote Nº 69. Equipo de análisis de agua (8 unidades)</t>
  </si>
  <si>
    <t>029401/2021</t>
  </si>
  <si>
    <t>2021/019274</t>
  </si>
  <si>
    <t>Derivado AM de suministro de mobiliario, mat. didáctico y deportivo para el equipamiento de centros no universitarios de CLM. Lote Nº 91. Equipo multimedia de microscopia (6 unidades)</t>
  </si>
  <si>
    <t>029405/2021</t>
  </si>
  <si>
    <t>2021/019280</t>
  </si>
  <si>
    <t>Derivado AM de suministro de mobiliario, mat. didáctico y deportivo para el equipamiento de centros no universitarios de CLM. Lote Nº 92. Esqueleto humano (35 unidades)</t>
  </si>
  <si>
    <t>029417/2021</t>
  </si>
  <si>
    <t>2021/019296</t>
  </si>
  <si>
    <t>Derivado AM de suministro de mobiliario, mat. didáctico y deportivo para el equipamiento de centros no universitarios de CLM. Lote Nº 93. Fuente de alimentación (2 unidades)</t>
  </si>
  <si>
    <t>029418/2021</t>
  </si>
  <si>
    <t>2021/019298</t>
  </si>
  <si>
    <t>Derivado AM de suministro de mobiliario, mat. didáctico y deportivo para el equipamiento de centros no universitarios de CLM. Lote Nº 104. Mechero tipo Bunsen (70 unidades)</t>
  </si>
  <si>
    <t>029419/2021</t>
  </si>
  <si>
    <t>2021/019299</t>
  </si>
  <si>
    <t>Derivado AM de suministro de mobiliario, mat. didáctico y deportivo para el equipamiento de centros no universitarios de CLM. Lote Nº 50. Agitador magnético (10 unidades)</t>
  </si>
  <si>
    <t>029440/2021</t>
  </si>
  <si>
    <t>2021/019326</t>
  </si>
  <si>
    <t>Derivado AM de suministro de mobiliario, mat. didáctico y deportivo para el equipamiento de centros no universitarios de CLM. Lote Nº 53. Balanza granatario eléctrica (14 unidades)</t>
  </si>
  <si>
    <t>029446/2021</t>
  </si>
  <si>
    <t>2021/019329</t>
  </si>
  <si>
    <t>Derivado AM de suministro de mobiliario, mat. didáctico y deportivo para el equipamiento de centros no universitarios de CLM. Lote Nº 54. Baño maría (10 unidades)</t>
  </si>
  <si>
    <t>029453/2021</t>
  </si>
  <si>
    <t>2021/019336</t>
  </si>
  <si>
    <t>Ruta 13004730-A transporte escolar en la provincia de Ciudad Real</t>
  </si>
  <si>
    <t>029455/2021</t>
  </si>
  <si>
    <t>@2021/013907</t>
  </si>
  <si>
    <t>Derivado AM de suministro de mobiliario, mat. didáctico y deportivo para el equipamiento de centros no universitarios de CLM. Lote Nº 60. Centrifugadora eléctrica (8 unidades)</t>
  </si>
  <si>
    <t>029458/2021</t>
  </si>
  <si>
    <t>2021/019342</t>
  </si>
  <si>
    <t>Derivado AM de suministro de mobiliario, mat. didáctico y deportivo para el equipamiento de centros no universitarios de CLM. Lote nº 4. Armario contenedor móvil (haya) (55 unidades)</t>
  </si>
  <si>
    <t>029529/2021</t>
  </si>
  <si>
    <t>2021/019347</t>
  </si>
  <si>
    <t>Lote 1. Correo ordinario (nacional, internacional y urgente) apartados franqueo en destino y apartados postales.</t>
  </si>
  <si>
    <t>029541/2021</t>
  </si>
  <si>
    <t>2021/018657</t>
  </si>
  <si>
    <t>Derivado AM de suministro, mat. didáctico y deportivo para el equipamiento de centros no universitarios de CLM. Lote nº 8. Banco de trabajo (35 unidades)</t>
  </si>
  <si>
    <t>029542/2021</t>
  </si>
  <si>
    <t>2021/019415</t>
  </si>
  <si>
    <t>Lote 2. Correo certificado (nacional, internacional y urgente) y notificaciones administrativas. Contrato basado acuerdo marco servicios postales, telegramas y burofax de la JCCM y sus OO.AA.</t>
  </si>
  <si>
    <t>029543/2021</t>
  </si>
  <si>
    <t>2021/018939</t>
  </si>
  <si>
    <t>Lote 5. Servicios de burofax y telegrafía. Contrato basado acuerdo marco servicios postales, telegramas y burofax de la JCCM y sus OPO.AA.</t>
  </si>
  <si>
    <t>029544/2021</t>
  </si>
  <si>
    <t>2021/019055</t>
  </si>
  <si>
    <t>Derivado AM de suministro de mobiliario, mat. didáctico y deportivo para el equipamiento de los centros no universitarios de CLM. Lote nº 18. Estantería de madera con trasera (haya) (230 unidades)</t>
  </si>
  <si>
    <t>029610/2021</t>
  </si>
  <si>
    <t>2021/019425</t>
  </si>
  <si>
    <t>Derivado AM de suministro de mobiliario, mat. didáctico y deportivo para el equipamiento de centros no universitarios de CLM. Lote Nº 71. Equipo de campo (12 unidades)</t>
  </si>
  <si>
    <t>029612/2021</t>
  </si>
  <si>
    <t>2021/019493</t>
  </si>
  <si>
    <t>Derivado AM de suministro de mobiliario, mat. didáctico y deportivo para el equipamiento de centros no universitarios de CLM. Lote Nº 80 Equipo de termología alumnos  (25 unidades)</t>
  </si>
  <si>
    <t>029615/2021</t>
  </si>
  <si>
    <t>2021/019497</t>
  </si>
  <si>
    <t>Derivado AM de suministro de mobiliario, mat. didáctico y deportivo para el equipamiento de centros no universitarios de CLM. Lote nº 20. Estantería móvil con gavetas plásticas (65 unidades)</t>
  </si>
  <si>
    <t>029617/2021</t>
  </si>
  <si>
    <t>2021/019495</t>
  </si>
  <si>
    <t>Derivado AM de suministro de mobiliario, mat. didáctico y deportivo para el equipamiento de centros no universitarios de CLM. Lote Nº 96. Hombre clástico y modelos anatómicos (20 unidades)</t>
  </si>
  <si>
    <t>029622/2021</t>
  </si>
  <si>
    <t>2021/019503</t>
  </si>
  <si>
    <t>Derivado AM de suministro de mobiliario, mat. didáctico y deportivo para el equipamiento de centros no universitarios de CLM. Lote Nº 23. Mesa auxiliar administrativo (35 unidades)</t>
  </si>
  <si>
    <t>029630/2021</t>
  </si>
  <si>
    <t>2021/019505</t>
  </si>
  <si>
    <t>Derivado AM de suministro de mobiliario, mat. didáctico y deportivo para el equipamiento de centros no universitarios de CLM. Lote Nº 101. Material de laboratorio (8 unidades)</t>
  </si>
  <si>
    <t>029633/2021</t>
  </si>
  <si>
    <t>2021/019512</t>
  </si>
  <si>
    <t>Derivado AM de suministro de mobiliario, mat. didáctico y deportivo para el equipamiento de centros no universitarios de CLM. Lote Nº102. Material de vidrio de laboratorio (10 unidades)</t>
  </si>
  <si>
    <t>029642/2021</t>
  </si>
  <si>
    <t>2021/019521</t>
  </si>
  <si>
    <t>Derivado Am de suministro de mobiliario, mat. didáctico y deportivo para el equipamiento de centros no universitarios de CLM. Lote Nº 33. Mesa de trabajo para alumnos (40 unidades)</t>
  </si>
  <si>
    <t>029644/2021</t>
  </si>
  <si>
    <t>2021/019519</t>
  </si>
  <si>
    <t>Derivado AM de suministro de mobiliario, mat. didáctico y deportivo para el equipamiento de centros no universitarios de CLM. Lote Nº 65. Conjunto de elementos de construcción y montaje (10 unidades)</t>
  </si>
  <si>
    <t>029653/2021</t>
  </si>
  <si>
    <t>2021/019534</t>
  </si>
  <si>
    <t>Derivado AM de suministro de mobiliario, mat. didáctico y deportivo para el equipamiento de centros no universitarios de CLM. Lote Nº 83. Equipo didáctico de juego simbólico (40 unidades)</t>
  </si>
  <si>
    <t>029658/2021</t>
  </si>
  <si>
    <t>2021/019541</t>
  </si>
  <si>
    <t>Derivado AM de suministro de mobiliario, mat. didáctico y deportivo para el equipamiento de centros no universitarios de CML. Lote Nº 73. Equipo de herramientas con armario (7 unidades)</t>
  </si>
  <si>
    <t>029661/2021</t>
  </si>
  <si>
    <t>2021/019543</t>
  </si>
  <si>
    <t>Derivado AM de suministro de mobiliario, mat. didáctico y deportivo para el equipamiento de centros no universitarios de CLM. Lote Nº 86. Equipo didáctico de matemáticas (10 unidades)</t>
  </si>
  <si>
    <t>029706/2021</t>
  </si>
  <si>
    <t>2021/019544</t>
  </si>
  <si>
    <t>Derivado AM de suministro de mobiliario, mat. didáctico y deportivo para el equipamiento de centros no universitarios de CLM. Lote Nº 74. Equipo de herramientas para alumnos (19 unidades)</t>
  </si>
  <si>
    <t>029709/2021</t>
  </si>
  <si>
    <t>2021/019545</t>
  </si>
  <si>
    <t>Derivado AM de suministro de mobiliario, mat. didáctico y deportivo para el equipamiento de centros no universitarios de CLM. Lote Nº 87 Equipo didáctico de observación y manipulación. (35 unidades)</t>
  </si>
  <si>
    <t>029712/2021</t>
  </si>
  <si>
    <t>2021/019591</t>
  </si>
  <si>
    <t>Derivado AM de suministro de mobiliario, mat. didáctico y deportivo para el equipamiento de centros no universitarios de CLM. Lote Nº 79. Equipo de robótica (20 unidades)</t>
  </si>
  <si>
    <t>029714/2021</t>
  </si>
  <si>
    <t>2021/019594</t>
  </si>
  <si>
    <t>Derivado AM de suministro de mobiliario, mat. didáctico y deportivo para el equipamiento de centros no universitarios de CLM. Lote Nº 89. Equipo didáctico de plástica (30 unidades)</t>
  </si>
  <si>
    <t>029717/2021</t>
  </si>
  <si>
    <t>2021/019596</t>
  </si>
  <si>
    <t>Derivado AM de suministro de mobiliario, mat. didáctico y deportivo para el equipamiento de centros no universitarios de CLM. Lote Nº 109. Polímetro digital (50 unidades)</t>
  </si>
  <si>
    <t>029720/2021</t>
  </si>
  <si>
    <t>2021/019599</t>
  </si>
  <si>
    <t>Derivado AM de suministro de mobiliario, mat. didáctico y deportivo para el equipamiento de centros no universitarios de CLM. Lote Nº 90. Equipo didáctico PT/AL (25 unidades)</t>
  </si>
  <si>
    <t>029723/2021</t>
  </si>
  <si>
    <t>2021/019600</t>
  </si>
  <si>
    <t>Derivado AM de suministro de mobiliario, mat. didáctico y deportivo para el equipamiento de centros no universitarios de CLM. Lote Nº 38. Percha de 8 ganchos (700 unidades)</t>
  </si>
  <si>
    <t>029724/2021</t>
  </si>
  <si>
    <t>2021/019603</t>
  </si>
  <si>
    <t>Derivado AM de suministro de mobiliario, mat. didáctico y deportivo para el equipamiento de centros no universitarios de CLM. Lote Nº 97. Instrumentos para ritmo (45 unidades)</t>
  </si>
  <si>
    <t>029725/2021</t>
  </si>
  <si>
    <t>2021/019605</t>
  </si>
  <si>
    <t>Derivado AM de suministro de mobiliario, mat. didáctico y deportivo para el equipamiento de centros no universitarios de CLM. Lote Nº 12. Encerado laboratorio (50 unidades)</t>
  </si>
  <si>
    <t>029729/2021</t>
  </si>
  <si>
    <t>2021/019613</t>
  </si>
  <si>
    <t>Derivado AM de suministro de mobiliario, mat. didáctico y deportivo para el equipamiento de centros no universitarios de CLM. Lote Nº 15. encerado P4 Vitrificado (50 unidades)</t>
  </si>
  <si>
    <t>029731/2021</t>
  </si>
  <si>
    <t>2021/019617</t>
  </si>
  <si>
    <t>Derivado AM de suministro de mobiliario, mat. didáctico y deportivo para el equipamiento de centros no universitarios de CLM. Lote Nº 16. Encerado pautado portátil (5 unidades)</t>
  </si>
  <si>
    <t>029732/2021</t>
  </si>
  <si>
    <t>2021/019620</t>
  </si>
  <si>
    <t>Suministro de papel ecológico para impresión y escritura durante el período comprendido entre el 1 de febrero de 2022 y 31 de diciembre de 2022</t>
  </si>
  <si>
    <t>029735/2021</t>
  </si>
  <si>
    <t>2021/019132</t>
  </si>
  <si>
    <t>Derivado AM de suministro de mobiliario, mat. didáctico y deportivo para el equipamiento de centros no universitarios de CLM. Lote Nº 49. Tablero de corcho (150 unidades)</t>
  </si>
  <si>
    <t>029739/2021</t>
  </si>
  <si>
    <t>2021/019621</t>
  </si>
  <si>
    <t>Derivado AM de suministro de mobiliario, mat. didáctico y deportivo para el equipamiento de centros no universitarios de CLM. Lote Nº 7. Banco de pasillo (50 unidades)</t>
  </si>
  <si>
    <t>029769/2021</t>
  </si>
  <si>
    <t>2021/019630</t>
  </si>
  <si>
    <t>Derivado AM de suministro de mobiliario, mat. didáctico y deportivo para el equipamiento de centros no universitarios de CLM. Lote Nº 67 Conjunto de instrumentos de percusión y láminas. (6 unidades)</t>
  </si>
  <si>
    <t>029777/2021</t>
  </si>
  <si>
    <t>2021/019660</t>
  </si>
  <si>
    <t>Derivado AM de suministro de mobiliario, mat. didáctico y deportivo para el equipamiento de centros no universitarios de CLM. Lote Nº 95. Guitarra española (10 unidades)</t>
  </si>
  <si>
    <t>029786/2021</t>
  </si>
  <si>
    <t>2021/019667</t>
  </si>
  <si>
    <t>Derivado AM de suministro de mobiliario, mat. didáctico y deportivo para el equipamiento de centros no universitarios de CLM. Lote Nº 108. Piano eléctrico (2 unidades)</t>
  </si>
  <si>
    <t>029794/2021</t>
  </si>
  <si>
    <t>2021/019675</t>
  </si>
  <si>
    <t>Servicio de fotocopiado e impresión y mantenimiento y reparación de fotocopiadoras de las delegaciones de sanidad y bienestar social de Toledo, de los distritos de salud y centro el alba</t>
  </si>
  <si>
    <t>029895/2021</t>
  </si>
  <si>
    <t>@2021/000927</t>
  </si>
  <si>
    <t>Demolición antigua guardería de Tarancón</t>
  </si>
  <si>
    <t>029918/2021</t>
  </si>
  <si>
    <t>@2021/010117#001</t>
  </si>
  <si>
    <t>AB-017/2020 TTSS M.U.P.-nº 26, 37, y 49 en varios municipio de la provincia de Albacete</t>
  </si>
  <si>
    <t>029921/2021</t>
  </si>
  <si>
    <t>@2021/009398#001</t>
  </si>
  <si>
    <t>AB-012/2021 Receptores GNSS, Controladora de Campo y accesorios para Equipos GPS</t>
  </si>
  <si>
    <t>029925/2021</t>
  </si>
  <si>
    <t>@2021/008608</t>
  </si>
  <si>
    <t>AB-043./2020 TTSS M.U.P. 32, 141 y 142 en varios municipios de la provincia de Albacete</t>
  </si>
  <si>
    <t>029927/2021</t>
  </si>
  <si>
    <t>@2021/009399#001</t>
  </si>
  <si>
    <t>Contrato de servicios sociales para la gestión integral de la Residencia para personas mayores con Servicio de estancias diurnas BENQUERENCIA en Toledo</t>
  </si>
  <si>
    <t>029963/2021</t>
  </si>
  <si>
    <t>@2021/006449</t>
  </si>
  <si>
    <t>Suministro de equipamiento informático para enseñanzas profesionales de artes plásticas y diseño, susceptibles de cofinanciación comunitaria</t>
  </si>
  <si>
    <t>029994/2021</t>
  </si>
  <si>
    <t>@2021/010106</t>
  </si>
  <si>
    <t>Servicio de Catering en el Centro de tratamiento de drogodependientes El Alba de Toledo</t>
  </si>
  <si>
    <t>029999/2021</t>
  </si>
  <si>
    <t>@2021/001683</t>
  </si>
  <si>
    <t>Construcción de comedor escolar en el CEIP Virgen de la Sierra de Villarrubia de los Ojos</t>
  </si>
  <si>
    <t>030091/2021</t>
  </si>
  <si>
    <t>@2021/012387#001</t>
  </si>
  <si>
    <t>Suministro de camas geriátricas articuladas con carro elevador en centros residenciales para personas mayores dependientes de la Delegación Provincial de Bienestar Social de Toledo</t>
  </si>
  <si>
    <t>030093/2021</t>
  </si>
  <si>
    <t>@2021/012841</t>
  </si>
  <si>
    <t>030095/2021</t>
  </si>
  <si>
    <t>030096/2021</t>
  </si>
  <si>
    <t>GU. Servicio de mantenimiento integral de los edificios del Archivo Histórico Provincial y la Biblioteca Pública del Estado en Guadalajara, desde el 01/01/2022 al 31/12/2023</t>
  </si>
  <si>
    <t>030163/2021</t>
  </si>
  <si>
    <t>@2021/016826</t>
  </si>
  <si>
    <t>suministro de fruta y verdura 2021/22 a centros D.P.</t>
  </si>
  <si>
    <t>030189/2021</t>
  </si>
  <si>
    <t>@2021/013915</t>
  </si>
  <si>
    <t>Servicio de transporte del personal de la URR para el año 2022</t>
  </si>
  <si>
    <t>030194/2021</t>
  </si>
  <si>
    <t>@2021/012603</t>
  </si>
  <si>
    <t>Comedores escolares en centros públicos no universitarios de Castilla-La Mancha para los cursos  2021/2022 y 2022/2023</t>
  </si>
  <si>
    <t>033821/2021</t>
  </si>
  <si>
    <t>@2021/001714</t>
  </si>
  <si>
    <t>033823/2021</t>
  </si>
  <si>
    <t>033824/2021</t>
  </si>
  <si>
    <t>033828/2021</t>
  </si>
  <si>
    <t>033829/2021</t>
  </si>
  <si>
    <t>033835/2021</t>
  </si>
  <si>
    <t>SSCC-Obra de Cubierta pista deportiva en CRA La Manchuela de Abengibre-ALBACETE. Feder REACT-UE.</t>
  </si>
  <si>
    <t>033840/2021</t>
  </si>
  <si>
    <t>@2021/012585#001</t>
  </si>
  <si>
    <t>Suministro de electrodomésticos a centros dependientes</t>
  </si>
  <si>
    <t>033915/2021</t>
  </si>
  <si>
    <t>@2021/015745</t>
  </si>
  <si>
    <t>Adquisición de gasóleo C para las instalaciones del Instituto de Ciencias de la Salud de Castilla-La Mancha durante el período 2021-2023</t>
  </si>
  <si>
    <t>033928/2021</t>
  </si>
  <si>
    <t>@2021/012014</t>
  </si>
  <si>
    <t>Contrato basado Acuerdo marco suministro combustible RESSA</t>
  </si>
  <si>
    <t>033946/2021</t>
  </si>
  <si>
    <t>2021/018716</t>
  </si>
  <si>
    <t>contrato basado acuerdo marco suministro combustible solred</t>
  </si>
  <si>
    <t>033956/2021</t>
  </si>
  <si>
    <t>2021/018645</t>
  </si>
  <si>
    <t>Acceso a la red de emergencias digital TETRA y el mantenimiento de terminales y equipos compatibles con ella</t>
  </si>
  <si>
    <t>033987/2021</t>
  </si>
  <si>
    <t>@2021/011577</t>
  </si>
  <si>
    <t>SSCC-Obras de Carpinterías en el I.E.S. Aldebaran de Fuensalida. Feder REACT-UE.</t>
  </si>
  <si>
    <t>034030/2021</t>
  </si>
  <si>
    <t>@2021/014909#001</t>
  </si>
  <si>
    <t>Suministro de productos de lavandería para varios centros dependientes de la Delegación Provincial de Bienestar Social en Ciudad Real</t>
  </si>
  <si>
    <t>034064/2021</t>
  </si>
  <si>
    <t>@2021/008578</t>
  </si>
  <si>
    <t>034065/2021</t>
  </si>
  <si>
    <t>Suministro de 220 cajas de papel ecológico para impresión y escritura DP Sanidad y URR</t>
  </si>
  <si>
    <t>034185/2021</t>
  </si>
  <si>
    <t>2021/020073</t>
  </si>
  <si>
    <t>034202/2021</t>
  </si>
  <si>
    <t>034203/2021</t>
  </si>
  <si>
    <t>034204/2021</t>
  </si>
  <si>
    <t>034206/2021</t>
  </si>
  <si>
    <t>034207/2021</t>
  </si>
  <si>
    <t>034208/2021</t>
  </si>
  <si>
    <t>034210/2021</t>
  </si>
  <si>
    <t>034211/2021</t>
  </si>
  <si>
    <t>034212/2021</t>
  </si>
  <si>
    <t>034213/2021</t>
  </si>
  <si>
    <t>034214/2021</t>
  </si>
  <si>
    <t>034223/2021</t>
  </si>
  <si>
    <t>034226/2021</t>
  </si>
  <si>
    <t>034227/2021</t>
  </si>
  <si>
    <t>034228/2021</t>
  </si>
  <si>
    <t>034229/2021</t>
  </si>
  <si>
    <t>034230/2021</t>
  </si>
  <si>
    <t>034231/2021</t>
  </si>
  <si>
    <t>034232/2021</t>
  </si>
  <si>
    <t>034234/2021</t>
  </si>
  <si>
    <t>034235/2021</t>
  </si>
  <si>
    <t>034236/2021</t>
  </si>
  <si>
    <t>Suministro de energía eléctrica para el IESO "Orden de Santiago" de Horcajo de Santiago. Contrato derivado AM 2018/007221-L3</t>
  </si>
  <si>
    <t>034237/2021</t>
  </si>
  <si>
    <t>2021/019109</t>
  </si>
  <si>
    <t>034238/2021</t>
  </si>
  <si>
    <t>034239/2021</t>
  </si>
  <si>
    <t>034240/2021</t>
  </si>
  <si>
    <t>034241/2021</t>
  </si>
  <si>
    <t>034242/2021</t>
  </si>
  <si>
    <t>Basado en Acuerdo Marco de Papel Ecologico, 200 Cajas Papel A4 y 3 Cajas A3</t>
  </si>
  <si>
    <t>034249/2021</t>
  </si>
  <si>
    <t>2021/019323</t>
  </si>
  <si>
    <t>Suministro de pescado y marisco fresco con destino a centros residenciales dependientes de la Delegación Provincial de Bienestar Social</t>
  </si>
  <si>
    <t>034296/2021</t>
  </si>
  <si>
    <t>@2021/013382</t>
  </si>
  <si>
    <t>Contrato mantenimiento lote 1.1.2. vehículos ligeros ubicados en Hellín</t>
  </si>
  <si>
    <t>034320/2021</t>
  </si>
  <si>
    <t>2021/016618</t>
  </si>
  <si>
    <t>Adquisición de dos vehículos para la Presidencia de la JCCM.</t>
  </si>
  <si>
    <t>034323/2021</t>
  </si>
  <si>
    <t>2021/017602</t>
  </si>
  <si>
    <t>Contrato mantenimiento lote 1.1.3 vehículos ligeros ubicados en Alcaraz</t>
  </si>
  <si>
    <t>034332/2021</t>
  </si>
  <si>
    <t>2021/016609</t>
  </si>
  <si>
    <t>Contrato mantenimiento lote 1.1.6 vehículos ligeros ubicados en Almansa</t>
  </si>
  <si>
    <t>034333/2021</t>
  </si>
  <si>
    <t>2021/016611</t>
  </si>
  <si>
    <t>Contrato mantenimiento lote 1.1.4 vehículos ligeros ubicados en Elche de la Sierra</t>
  </si>
  <si>
    <t>034334/2021</t>
  </si>
  <si>
    <t>2021/016612</t>
  </si>
  <si>
    <t>Contrato neumáticos lote 2.1.2. vehículos ligeros ubicados en Hellín</t>
  </si>
  <si>
    <t>034335/2021</t>
  </si>
  <si>
    <t>2021/016657</t>
  </si>
  <si>
    <t>mantenimiento edificios Deleg. Pro. Agri, Agua y Des. Rural GU</t>
  </si>
  <si>
    <t>034336/2021</t>
  </si>
  <si>
    <t>@2021/015155</t>
  </si>
  <si>
    <t>Mantenimiento y soporte técnico de productos Veritas del 112 instalados en el CPD de la DGAD y su respaldo en el SESCAM</t>
  </si>
  <si>
    <t>034338/2021</t>
  </si>
  <si>
    <t>@2021/006222</t>
  </si>
  <si>
    <t>Contrato neumáticos lote 2.1.4 vehículos ligeros ubicados en Elche de la Sierra</t>
  </si>
  <si>
    <t>034342/2021</t>
  </si>
  <si>
    <t>2021/016656</t>
  </si>
  <si>
    <t>Contrato de Servicios sociales para la gestión integral de la Residencia para personas mayores con Servicio de Estancias Diurnas Los Molinos de Mota del Cuervo (Cuenca).</t>
  </si>
  <si>
    <t>034343/2021</t>
  </si>
  <si>
    <t>@2021/001436</t>
  </si>
  <si>
    <t>Contrato neumáticos lote 2.1.3. vehículos ligeros ubicados en Alcaraz</t>
  </si>
  <si>
    <t>034351/2021</t>
  </si>
  <si>
    <t>2021/016636</t>
  </si>
  <si>
    <t>Contrato neumáticos lote 2.1.6 vehículos ligeros ubicados en Almansa</t>
  </si>
  <si>
    <t>034356/2021</t>
  </si>
  <si>
    <t>2021/016641</t>
  </si>
  <si>
    <t>Gu. Servicio de limpieza Centros de Educación Secundaria. Zona C</t>
  </si>
  <si>
    <t>034417/2021</t>
  </si>
  <si>
    <t>@2021/016065</t>
  </si>
  <si>
    <t>Cuota de línea de terminales TETRA para comunicación operativa en el marco del V Convenio de Puertollano para la implantación del Plan de Emergencia Exterior de Puertollano</t>
  </si>
  <si>
    <t>034512/2021</t>
  </si>
  <si>
    <t>@2021/016421</t>
  </si>
  <si>
    <t>Servicio de elaboración del Estudio Hidrobiológico de la Subcuenca de los ríos de la Cuenca del Segura en la Provincia de Albacete</t>
  </si>
  <si>
    <t>034709/2021</t>
  </si>
  <si>
    <t>@2021/012199</t>
  </si>
  <si>
    <t>034711/2021</t>
  </si>
  <si>
    <t>SSCC-Obras de Climatización en el Conservatorio Profesional de Música Jacinto Guerrero de Toledo. Feder REACT-UE.</t>
  </si>
  <si>
    <t>034749/2021</t>
  </si>
  <si>
    <t>@2021/012498#001</t>
  </si>
  <si>
    <t>Suministro de panadería con destino a centros residenciales dependientes de la Delegación Provincial de Bienestar Social en Ciudad Real</t>
  </si>
  <si>
    <t>034752/2021</t>
  </si>
  <si>
    <t>@2021/014131</t>
  </si>
  <si>
    <t>034753/2021</t>
  </si>
  <si>
    <t>034754/2021</t>
  </si>
  <si>
    <t>034755/2021</t>
  </si>
  <si>
    <t>Contrato de servicios sociales para la gestión integral de la Residencia para personas mayores con servicio de estancias diurnas El Jardín de Higueruela (Albacete)</t>
  </si>
  <si>
    <t>034773/2021</t>
  </si>
  <si>
    <t>@2021/002689</t>
  </si>
  <si>
    <t>Contrato de servicios e informes estadísticos en materia agrícola y ganadera 2022</t>
  </si>
  <si>
    <t>034776/2021</t>
  </si>
  <si>
    <t>@2021/012365</t>
  </si>
  <si>
    <t>Servicios de apoyo a las acciones y promociones en las ferias y eventos ocasionales nacionales en los que participe la DG de Turismo, Comercio y Artesania</t>
  </si>
  <si>
    <t>034780/2021</t>
  </si>
  <si>
    <t>@2021/013900</t>
  </si>
  <si>
    <t>gu.transporte escolar.ruta 36.enero-junio 2022</t>
  </si>
  <si>
    <t>034782/2021</t>
  </si>
  <si>
    <t>@2021/016789</t>
  </si>
  <si>
    <t>Supersimplificado ruta 113 S Toledo curso 2021/2022</t>
  </si>
  <si>
    <t>034786/2021</t>
  </si>
  <si>
    <t>@2021/018407</t>
  </si>
  <si>
    <t>supersimplificado ruta 129 S Toledo curso 2021/2022</t>
  </si>
  <si>
    <t>034793/2021</t>
  </si>
  <si>
    <t>@2021/018417</t>
  </si>
  <si>
    <t>Supersimplifcado Ruta 106 Toledo 2022</t>
  </si>
  <si>
    <t>034795/2021</t>
  </si>
  <si>
    <t>@2021/018518</t>
  </si>
  <si>
    <t>gu.transporte escolar.ruta 10.enero-junio 2022</t>
  </si>
  <si>
    <t>034814/2021</t>
  </si>
  <si>
    <t>@2021/016787</t>
  </si>
  <si>
    <t>gu.transporte escolar.ruta 172.enero-junio 2022</t>
  </si>
  <si>
    <t>034815/2021</t>
  </si>
  <si>
    <t>@2021/016805</t>
  </si>
  <si>
    <t>gu.transporte escolar.ruta 44.enero-junio 2022</t>
  </si>
  <si>
    <t>034841/2021</t>
  </si>
  <si>
    <t>@2021/016797</t>
  </si>
  <si>
    <t>Gu. Servicio de limpieza Centros de Educación Secundaria. Zona D</t>
  </si>
  <si>
    <t>034884/2021</t>
  </si>
  <si>
    <t>@2021/016067</t>
  </si>
  <si>
    <t>gu.transporte escolar.ruta 147.enero-junio 2022</t>
  </si>
  <si>
    <t>034886/2021</t>
  </si>
  <si>
    <t>@2021/016800</t>
  </si>
  <si>
    <t>gu.transporte escolar.ruta 66.enero-junio 2022</t>
  </si>
  <si>
    <t>034889/2021</t>
  </si>
  <si>
    <t>@2021/016799</t>
  </si>
  <si>
    <t>gu.transporte escolar.ruta 155.enero-junio 2022</t>
  </si>
  <si>
    <t>034890/2021</t>
  </si>
  <si>
    <t>@2021/016802</t>
  </si>
  <si>
    <t>Servicio de limpieza del IES Diego Jesús Jiménez de Priego (Cuenca)</t>
  </si>
  <si>
    <t>034905/2021</t>
  </si>
  <si>
    <t>@2021/012581</t>
  </si>
  <si>
    <t>Servicio de limpieza del IESO Itaca de Villamayor de Santiago (Cuenca)</t>
  </si>
  <si>
    <t>034907/2021</t>
  </si>
  <si>
    <t>@2021/012576</t>
  </si>
  <si>
    <t>SSCC-Obra de cubierta de pista deportiva en el C.E.I.P. Cervantes de Santa Cruz de Mudela (Ciudad Real). Feder REACT-UE</t>
  </si>
  <si>
    <t>034931/2021</t>
  </si>
  <si>
    <t>@2021/012331#001</t>
  </si>
  <si>
    <t>Contrato de Servicio de Conserjería en la sede del Consejo Consultivo de Castilla-La Mancha desde 01/01/2022 a 31/12/2023.</t>
  </si>
  <si>
    <t>034938/2021</t>
  </si>
  <si>
    <t>@2021/015125</t>
  </si>
  <si>
    <t>Adquisición de material y equipamiento para el desarrollo curricular de enseñanzas de Formación Profesional en centros educativos de la región.</t>
  </si>
  <si>
    <t>034939/2021</t>
  </si>
  <si>
    <t>@2021/005246</t>
  </si>
  <si>
    <t>034940/2021</t>
  </si>
  <si>
    <t>034941/2021</t>
  </si>
  <si>
    <t>034942/2021</t>
  </si>
  <si>
    <t>034943/2021</t>
  </si>
  <si>
    <t>034944/2021</t>
  </si>
  <si>
    <t>034945/2021</t>
  </si>
  <si>
    <t>034946/2021</t>
  </si>
  <si>
    <t>034948/2021</t>
  </si>
  <si>
    <t>034950/2021</t>
  </si>
  <si>
    <t>034951/2021</t>
  </si>
  <si>
    <t>034952/2021</t>
  </si>
  <si>
    <t>034953/2021</t>
  </si>
  <si>
    <t>Construcción de comedor escolar en el C. E. I. P. Agustín Sanz de Moral de Calatrava (Ciudad Real)</t>
  </si>
  <si>
    <t>034977/2021</t>
  </si>
  <si>
    <t>@2021/017160#001</t>
  </si>
  <si>
    <t>034992/2021</t>
  </si>
  <si>
    <t>GU. Guadalajara. Biblioteca Pública del Estado. Servicio de limpieza 2022-2023</t>
  </si>
  <si>
    <t>034998/2021</t>
  </si>
  <si>
    <t>@2021/016031</t>
  </si>
  <si>
    <t>Gu. Servicio de limpieza Centros de Educación Secundaria. Zona B</t>
  </si>
  <si>
    <t>035001/2021</t>
  </si>
  <si>
    <t>@2021/016126</t>
  </si>
  <si>
    <t>Gu. Servicio de limpieza Centros de Educación Secundaria. Zona A</t>
  </si>
  <si>
    <t>035002/2021</t>
  </si>
  <si>
    <t>@2021/016127</t>
  </si>
  <si>
    <t>035004/2021</t>
  </si>
  <si>
    <t>detección incendios</t>
  </si>
  <si>
    <t>035011/2021</t>
  </si>
  <si>
    <t>@2021/017933</t>
  </si>
  <si>
    <t>Servicio de mantenimiento integral de varios edificios sede de los servicios centrales de la Consejería de Hacienda y Administraciones Públicas.</t>
  </si>
  <si>
    <t>035017/2021</t>
  </si>
  <si>
    <t>@2021/016143</t>
  </si>
  <si>
    <t>Servicio de limpieza del IESO Adolfo Suarez de Las Mesas (Cuenca)</t>
  </si>
  <si>
    <t>035044/2021</t>
  </si>
  <si>
    <t>@2021/012580</t>
  </si>
  <si>
    <t>contrato de  suministro y entrega de frutas y hortalizas en los centros escolares de la  comunidad autónoma de castilla-la mancha en el curso 2021/2022</t>
  </si>
  <si>
    <t>035045/2021</t>
  </si>
  <si>
    <t>@2021/007150</t>
  </si>
  <si>
    <t>035046/2021</t>
  </si>
  <si>
    <t>035048/2021</t>
  </si>
  <si>
    <t>gu.transporte escolar.ruta 171.enero-junio 2022</t>
  </si>
  <si>
    <t>035057/2021</t>
  </si>
  <si>
    <t>@2021/016803</t>
  </si>
  <si>
    <t>Alquiler y mantenimiento de 5 equipos y 2 impresoras multifunción con destino a varios centros adscritos a la Delegación Provincial de Bienestar Social</t>
  </si>
  <si>
    <t>035076/2021</t>
  </si>
  <si>
    <t>@2021/014270</t>
  </si>
  <si>
    <t>Suministro de bolsas de basura y otras con destino a centros residenciales dependientes de la Delegación Provincial de Bienestar Social</t>
  </si>
  <si>
    <t>035081/2021</t>
  </si>
  <si>
    <t>@2021/009214</t>
  </si>
  <si>
    <t>035082/2021</t>
  </si>
  <si>
    <t>035083/2021</t>
  </si>
  <si>
    <t>035085/2021</t>
  </si>
  <si>
    <t>Suministro de EPIS y mascarillas FFP2 y quirúrgicas con destino a centros residenciales dependientes de la Delegación Provincial de Bienestar Social</t>
  </si>
  <si>
    <t>035103/2021</t>
  </si>
  <si>
    <t>@2021/012249</t>
  </si>
  <si>
    <t>035104/2021</t>
  </si>
  <si>
    <t>Adquisición de medios de cultivo, cepas, sueros y kits de uso en microbiología para la Red de Laboratorios de Salud Pública de la Junta de Comunidades de Castilla-La Mancha durante el año 2022</t>
  </si>
  <si>
    <t>035105/2021</t>
  </si>
  <si>
    <t>@2021/011260</t>
  </si>
  <si>
    <t>035106/2021</t>
  </si>
  <si>
    <t>035107/2021</t>
  </si>
  <si>
    <t>035108/2021</t>
  </si>
  <si>
    <t>035109/2021</t>
  </si>
  <si>
    <t>035110/2021</t>
  </si>
  <si>
    <t>035111/2021</t>
  </si>
  <si>
    <t>Suministro de Ayudas Técnicas a Centros Dependientes</t>
  </si>
  <si>
    <t>035122/2021</t>
  </si>
  <si>
    <t>@2021/015744</t>
  </si>
  <si>
    <t>Suministro de productos y menaje de limpieza con destino a centros residenciales dependientes de la Delegación Provincial de Bienestar Social en Ciudad Real</t>
  </si>
  <si>
    <t>035126/2021</t>
  </si>
  <si>
    <t>@2021/008406</t>
  </si>
  <si>
    <t>035127/2021</t>
  </si>
  <si>
    <t>Servicio de limpieza del IESO Ciudad de Luna de Huete (Cuenca)</t>
  </si>
  <si>
    <t>035144/2021</t>
  </si>
  <si>
    <t>@2021/012574</t>
  </si>
  <si>
    <t>Suministro de mobiliario a centros dependientes</t>
  </si>
  <si>
    <t>035147/2021</t>
  </si>
  <si>
    <t>@2021/015592</t>
  </si>
  <si>
    <t>Ocio activo y saludable para mayores centros D.P.</t>
  </si>
  <si>
    <t>035157/2021</t>
  </si>
  <si>
    <t>@2021/010649</t>
  </si>
  <si>
    <t>Suministro de papel ecológico para impresión y escritura durante el periodo comprendido entre el 1 de enero de 2022 y el 31 de diciembre de 2022</t>
  </si>
  <si>
    <t>035161/2021</t>
  </si>
  <si>
    <t>2021/018590</t>
  </si>
  <si>
    <t>Servicio de limpieza en el IESO Tomas de la Fuente Jurado de El Provencio (Cuenca)</t>
  </si>
  <si>
    <t>035178/2021</t>
  </si>
  <si>
    <t>@2021/012699</t>
  </si>
  <si>
    <t>Contrato de emergencia para el suministro de 70.000 unidades de test rápidos de antígenos COVID-19</t>
  </si>
  <si>
    <t>035332/2021</t>
  </si>
  <si>
    <t>2021/021436</t>
  </si>
  <si>
    <t>Construcción, ejecución y servicios complementarios de los Stands de promoción turística de la JCCM para las ferias de turismo durante el año 2022</t>
  </si>
  <si>
    <t>035358/2021</t>
  </si>
  <si>
    <t>@2021/012238</t>
  </si>
  <si>
    <t>SSCC-Obras de Climatización en la Escuela de Educación Infantil ¿Virgen del Camino¿ de La Solana (Ciudad Real). Feder REACT-UE</t>
  </si>
  <si>
    <t>035388/2021</t>
  </si>
  <si>
    <t>@2021/014063#001</t>
  </si>
  <si>
    <t>SSCC-Obra de Ampliación de 4+0 uds. en el I.E.S. "Bernardo de Balbuena" en VALDEPEÑAS (Ciudad Real). Feder REACT-UE.</t>
  </si>
  <si>
    <t>035451/2021</t>
  </si>
  <si>
    <t>@2021/012494#001</t>
  </si>
  <si>
    <t>Servicio de Limpieza de la Delegación Provincial de la Consejería de Fomento en Toledo</t>
  </si>
  <si>
    <t>035520/2021</t>
  </si>
  <si>
    <t>@2021/017537</t>
  </si>
  <si>
    <t>Mejora del equipamiento e infraestructura de uso público en la red de áreas protegidas y montes de utilidad pública de la JCCM</t>
  </si>
  <si>
    <t>035851/2021</t>
  </si>
  <si>
    <t>@2020/011839#001</t>
  </si>
  <si>
    <t>035852/2021</t>
  </si>
  <si>
    <t>035853/2021</t>
  </si>
  <si>
    <t>Actuación de renovación y adecuación de los Polígonos Industriales Sepes y Aragonesas asfaltado, iluminación, desbroce, señalética, circuito video vigilancia.</t>
  </si>
  <si>
    <t>035885/2021</t>
  </si>
  <si>
    <t>@2021/008648#001</t>
  </si>
  <si>
    <t>Contrato de suministro de productos de alimentación para la URR de Alcohete</t>
  </si>
  <si>
    <t>036240/2021</t>
  </si>
  <si>
    <t>@2021/012000</t>
  </si>
  <si>
    <t>036242/2021</t>
  </si>
  <si>
    <t>036244/2021</t>
  </si>
  <si>
    <t>036245/2021</t>
  </si>
  <si>
    <t>Contrato del Servicio de Restauración en el Centro de Atención a Personas con Discapacidad intelectual grave Santa María de Benquerencia en Toledo</t>
  </si>
  <si>
    <t>036246/2021</t>
  </si>
  <si>
    <t>@2021/008213</t>
  </si>
  <si>
    <t>037655/2021</t>
  </si>
  <si>
    <t>037656/2021</t>
  </si>
  <si>
    <t>037657/2021</t>
  </si>
  <si>
    <t>037658/2021</t>
  </si>
  <si>
    <t>037660/2021</t>
  </si>
  <si>
    <t>037662/2021</t>
  </si>
  <si>
    <t>037663/2021</t>
  </si>
  <si>
    <t>037664/2021</t>
  </si>
  <si>
    <t>Servicios de asesoramiento profesional, promoción y mediación preparatorios para la formalización de los contratos de seguros, así como la posterior asistencia en la ejecución de estos contratos.</t>
  </si>
  <si>
    <t>038071/2021</t>
  </si>
  <si>
    <t>@2021/002956</t>
  </si>
  <si>
    <t>038451/2021</t>
  </si>
  <si>
    <t>Adquisición de vacuna recombinante adyuvada frente a herpes zóster, destinada a personas con factores de riesgo que conllevan inmonudeficiencia, para el año 2022</t>
  </si>
  <si>
    <t>038847/2021</t>
  </si>
  <si>
    <t>@2021/017238</t>
  </si>
  <si>
    <t>Aprovechamientos de madera en diversos montes gestionados por la delegacion provincial de desarrollo sostenible en ciudad real</t>
  </si>
  <si>
    <t>040092/2021</t>
  </si>
  <si>
    <t>@2021/013983</t>
  </si>
  <si>
    <t>040094/2021</t>
  </si>
  <si>
    <t>Adquisición de material fungible general para la Red de Laboratorios de Salud Pública de la Junta de Comunidades de Castilla-La Mancha durante el año 2022</t>
  </si>
  <si>
    <t>040236/2021</t>
  </si>
  <si>
    <t>@2021/013042</t>
  </si>
  <si>
    <t>040237/2021</t>
  </si>
  <si>
    <t>040238/2021</t>
  </si>
  <si>
    <t>040239/2021</t>
  </si>
  <si>
    <t>040240/2021</t>
  </si>
  <si>
    <t>040241/2021</t>
  </si>
  <si>
    <t>040242/2021</t>
  </si>
  <si>
    <t>Adquisición de reactivos químicos, soluciones y patrones para la Red de Laboratorios de Salud Pública de la Junta de Comunidades de Castilla-La Mancha durante el año 2022</t>
  </si>
  <si>
    <t>040243/2021</t>
  </si>
  <si>
    <t>@2021/011979</t>
  </si>
  <si>
    <t>040244/2021</t>
  </si>
  <si>
    <t>040245/2021</t>
  </si>
  <si>
    <t>040246/2021</t>
  </si>
  <si>
    <t>040247/2021</t>
  </si>
  <si>
    <t>040248/2021</t>
  </si>
  <si>
    <t>040249/2021</t>
  </si>
  <si>
    <t>040250/2021</t>
  </si>
  <si>
    <t>040251/2021</t>
  </si>
  <si>
    <t>040252/2021</t>
  </si>
  <si>
    <t>Impartición de actividades formativas en la Escuela de Protección Ciudadana de Castilla-La Mancha.</t>
  </si>
  <si>
    <t>045976/2021</t>
  </si>
  <si>
    <t>@2021/011324</t>
  </si>
  <si>
    <t>045978/2021</t>
  </si>
  <si>
    <t>045979/2021</t>
  </si>
  <si>
    <t>045981/2021</t>
  </si>
  <si>
    <t>045982/2021</t>
  </si>
  <si>
    <t>Gestión integral de portales web de la JCCM, susceptible de cofinanciación FEDER (2021-2027)</t>
  </si>
  <si>
    <t>046039/2021</t>
  </si>
  <si>
    <t>@2021/003423</t>
  </si>
  <si>
    <t>Suministro de productos cárnicos y huevos 2021/22 a centros dependientes de la D.P. De Bienestar Social</t>
  </si>
  <si>
    <t>046042/2021</t>
  </si>
  <si>
    <t>@2021/014095</t>
  </si>
  <si>
    <t>046047/2021</t>
  </si>
  <si>
    <t>046048/2021</t>
  </si>
  <si>
    <t>046049/2021</t>
  </si>
  <si>
    <t>Suministro de vestuario laboral con destino a diversos centros residenciales dependientes de la Delegación Provincial de Bienestar Social en Ciudad Real</t>
  </si>
  <si>
    <t>046054/2021</t>
  </si>
  <si>
    <t>@2021/008465</t>
  </si>
  <si>
    <t>046055/2021</t>
  </si>
  <si>
    <t>046056/2021</t>
  </si>
  <si>
    <t>046057/2021</t>
  </si>
  <si>
    <t>Suministro y montaje de camas articuladas eléctricas con carro elevador (barandillas y colchones) para centros residenciales de la Delegación Provincial de Bienestar Social de Ciudad Real.</t>
  </si>
  <si>
    <t>046429/2021</t>
  </si>
  <si>
    <t>@2021/014115</t>
  </si>
  <si>
    <t>046430/2021</t>
  </si>
  <si>
    <t>046431/2021</t>
  </si>
  <si>
    <t>Servicios de creatividad, diseño y producción de la campaña publicitaria de turismo de Castilla-La Mancha 2022</t>
  </si>
  <si>
    <t>046433/2021</t>
  </si>
  <si>
    <t>@2021/011937</t>
  </si>
  <si>
    <t>046434/2021</t>
  </si>
  <si>
    <t>Actualización sistema de gestión energética</t>
  </si>
  <si>
    <t>000006/2021</t>
  </si>
  <si>
    <t>@2020/017439</t>
  </si>
  <si>
    <t>Servicio de Salud de Castilla-La Mancha (SESCAM)</t>
  </si>
  <si>
    <t>Contrato de emergencia de refuerzo del servicio de limpieza y desinfección en el Hospital Psiquiátrico de Ciudad Real</t>
  </si>
  <si>
    <t>000020/2021</t>
  </si>
  <si>
    <t>2021/000044</t>
  </si>
  <si>
    <t>Servicio de Limpieza Ecológica Gerencia de Coordinación e Inspección</t>
  </si>
  <si>
    <t>000026/2021</t>
  </si>
  <si>
    <t>2020/016898</t>
  </si>
  <si>
    <t>Suministro, en régimen de alquiler, de camas para el HGUCR</t>
  </si>
  <si>
    <t>000027/2021</t>
  </si>
  <si>
    <t>2021/000113</t>
  </si>
  <si>
    <t>Contratación del refuerzo del servicio de lavado, higienización, planchado, doblado, repaso y transporte ropa hospitalaria del HGUCR con motivo del COVID-19</t>
  </si>
  <si>
    <t>000048/2021</t>
  </si>
  <si>
    <t>2021/000125</t>
  </si>
  <si>
    <t>Adquisición 1.200.000 jeringas Disfarmedical</t>
  </si>
  <si>
    <t>000053/2021</t>
  </si>
  <si>
    <t>2021/000143</t>
  </si>
  <si>
    <t>Adquisición 48 regristradores  temperaturas para vacunas tecnoquim</t>
  </si>
  <si>
    <t>000056/2021</t>
  </si>
  <si>
    <t>2021/000144</t>
  </si>
  <si>
    <t>Mantenimiento Integral a todo riesgo de Ortopantomografo y Equipo Digital Multifunción instalado en el Hosptal General Universitario de Ciudad Real</t>
  </si>
  <si>
    <t>000075.1/2020</t>
  </si>
  <si>
    <t>2019/023125</t>
  </si>
  <si>
    <t>Adquisición 2.053.000 agujas Nacatur para vacuna</t>
  </si>
  <si>
    <t>000093/2021</t>
  </si>
  <si>
    <t>2021/000183</t>
  </si>
  <si>
    <t>Sexto envío SMS a la población de Castilla-La Mancha con información sobre Covid-19.</t>
  </si>
  <si>
    <t>000097/2021</t>
  </si>
  <si>
    <t>2021/000184</t>
  </si>
  <si>
    <t>Adquisición Dióxido de Carbono (Hielo seco) con destino al Servicio de Salud de Castilla-La Mancha</t>
  </si>
  <si>
    <t>000105/2021</t>
  </si>
  <si>
    <t>2021/000186</t>
  </si>
  <si>
    <t>Mantenimiento integral a todo riesgo de equipos Kardex del Servicio de Farmacia del Hospital General Universitario de Ciudad Real.</t>
  </si>
  <si>
    <t>000124/2021</t>
  </si>
  <si>
    <t>@2020/015746</t>
  </si>
  <si>
    <t>Medicamentos exclusivos B. Braun Medical, S.A.</t>
  </si>
  <si>
    <t>000126/2021</t>
  </si>
  <si>
    <t>@2020/015145</t>
  </si>
  <si>
    <t>Adquisición 180.000 reactivos para diagnóstico COVID-1 9 Hologic Ibérica</t>
  </si>
  <si>
    <t>000149/2021</t>
  </si>
  <si>
    <t>2021/000305</t>
  </si>
  <si>
    <t>Adquisición 40 camas articuladas a Total Ekip para H. N. Señora del Prado (Talavera de la Reina)</t>
  </si>
  <si>
    <t>000193/2021</t>
  </si>
  <si>
    <t>2021/000367</t>
  </si>
  <si>
    <t>Reforma de la instalación eléctrica de las zonas afectadas por el incendio del Hospital de Hellín</t>
  </si>
  <si>
    <t>000213/2021</t>
  </si>
  <si>
    <t>2020/017192#001</t>
  </si>
  <si>
    <t>e</t>
  </si>
  <si>
    <t>CUANDO LAS OBRAS CONSISTAN EN LA REPETICIÓN DE OTRAS SIMILARES ADJUDICADAS POR PROCEDIMIENTO ABIERTO O RESTRINGIDO AL MISMO CONTRATISTA.</t>
  </si>
  <si>
    <t>Servicios informáticos de desarrollo, implantación y licenciamiento para gestión de interconsultas no presenciales/virtuales</t>
  </si>
  <si>
    <t>000221/2021</t>
  </si>
  <si>
    <t>2021/000424</t>
  </si>
  <si>
    <t>Servicio de tratamiento, revisión y control para la prevención de la legionelosis en los centros del Complejo Hospitalario de Toledo.</t>
  </si>
  <si>
    <t>000226/2021</t>
  </si>
  <si>
    <t>@2020/016844</t>
  </si>
  <si>
    <t>Contratación mantenimiento instalaciones climatización, fontanería, gas natural, saneamiento y grupo de presión PCI del HGUCR</t>
  </si>
  <si>
    <t>000238/2021</t>
  </si>
  <si>
    <t>@2020/008891</t>
  </si>
  <si>
    <t>Suministro, en régimen de alquiler de camas para el HGUCR</t>
  </si>
  <si>
    <t>000255/2021</t>
  </si>
  <si>
    <t>2021/000471</t>
  </si>
  <si>
    <t>Pruebas diagnosticas 2 Mansilla Diagnostico por Imagen</t>
  </si>
  <si>
    <t>000271/2021</t>
  </si>
  <si>
    <t>2021/000406</t>
  </si>
  <si>
    <t>Pruebas diagnosticas 2 IDCQ</t>
  </si>
  <si>
    <t>000274/2021</t>
  </si>
  <si>
    <t>2021/000412</t>
  </si>
  <si>
    <t>Suministro de Ropa de Cama</t>
  </si>
  <si>
    <t>000277/2021</t>
  </si>
  <si>
    <t>@2020/015148</t>
  </si>
  <si>
    <t>Mantenimiento equipos de endoscopia</t>
  </si>
  <si>
    <t>000285/2021</t>
  </si>
  <si>
    <t>@2020/017223</t>
  </si>
  <si>
    <t>Pruebas diagnosticas 2 Rosario</t>
  </si>
  <si>
    <t>000286/2021</t>
  </si>
  <si>
    <t>2021/000413</t>
  </si>
  <si>
    <t>Prestación de servicios de mantenimiento de equios electromédicos de alta tecnología de los centros sanitarios del Sescam</t>
  </si>
  <si>
    <t>000299/2021</t>
  </si>
  <si>
    <t>2021/000528</t>
  </si>
  <si>
    <t>Adquisición 15 respiradores Nihon Kohden Ibérica</t>
  </si>
  <si>
    <t>000300/2021</t>
  </si>
  <si>
    <t>2021/000537</t>
  </si>
  <si>
    <t>Adquisición 5 respiradores destinados Hospital Virgen de la Salud de Toledo Helianthus.</t>
  </si>
  <si>
    <t>000302/2021</t>
  </si>
  <si>
    <t>2021/000538</t>
  </si>
  <si>
    <t>Contratación de estudios Pet-Tac, para los pacientes del área de salud de Albacete (gerencias de atención integrada de Albacete, Almansa, Hellín y Villarrobledo)</t>
  </si>
  <si>
    <t>000303/2021</t>
  </si>
  <si>
    <t>@2020/009454</t>
  </si>
  <si>
    <t>000304/2021</t>
  </si>
  <si>
    <t>000305/2021</t>
  </si>
  <si>
    <t>000306/2021</t>
  </si>
  <si>
    <t>Adquisición de 10 respiradores GETINGE SERVO-i</t>
  </si>
  <si>
    <t>000310/2021</t>
  </si>
  <si>
    <t>2021/000543</t>
  </si>
  <si>
    <t>Prestación de servicios de mantenimiento de equipos electromédicos Philips de alta tecnología de los centros sanitarios del Sescam</t>
  </si>
  <si>
    <t>000327/2021</t>
  </si>
  <si>
    <t>2021/000544</t>
  </si>
  <si>
    <t>Prestación de servicios de mantenimiento de equipos electromédicos Siemens de alta tecnología de los centros sanitarios del Sescam</t>
  </si>
  <si>
    <t>000335/2021</t>
  </si>
  <si>
    <t>2021/000587</t>
  </si>
  <si>
    <t>Adquisición 10 respiradores General Electric</t>
  </si>
  <si>
    <t>000381/2021</t>
  </si>
  <si>
    <t>2021/000682</t>
  </si>
  <si>
    <t>PNSP 4-2020 Contratacion de estudios PET TAC en Unidad Movil para 2021</t>
  </si>
  <si>
    <t>000410/2021</t>
  </si>
  <si>
    <t>@2020/018702</t>
  </si>
  <si>
    <t>Servicios de soporte y mantenimiento del sistema de información de atención primaria turriano-PNSP</t>
  </si>
  <si>
    <t>000465.3/2016</t>
  </si>
  <si>
    <t>2015/001825</t>
  </si>
  <si>
    <t>Servicio de transporte de muestras clínicas, mercancías paquetería, valija portadocumentación y pequeño mobiliario y enseres.</t>
  </si>
  <si>
    <t>000531.1/2017</t>
  </si>
  <si>
    <t>2016/012809</t>
  </si>
  <si>
    <t>Adquisición dióxido de carbono (hielo seco) Nippon Gases España SLU</t>
  </si>
  <si>
    <t>000538/2021</t>
  </si>
  <si>
    <t>2021/000971</t>
  </si>
  <si>
    <t>Alquiler 2 vehículos emergencia sanitaria</t>
  </si>
  <si>
    <t>000545/2021</t>
  </si>
  <si>
    <t>2021/000974</t>
  </si>
  <si>
    <t>Oxigenoterapia domiciliaria pacientes Covid</t>
  </si>
  <si>
    <t>000562/2021</t>
  </si>
  <si>
    <t>2021/000798</t>
  </si>
  <si>
    <t>Servicio de lavado de ropa: Batas sanitarias</t>
  </si>
  <si>
    <t>000566/2021</t>
  </si>
  <si>
    <t>2021/000796</t>
  </si>
  <si>
    <t>Suministro emergencia covid-19 guantes GAI Puertollano</t>
  </si>
  <si>
    <t>000567/2021</t>
  </si>
  <si>
    <t>2021/001009</t>
  </si>
  <si>
    <t>Adquisicion Monitor Portatil Multi-funcion</t>
  </si>
  <si>
    <t>000628/2021</t>
  </si>
  <si>
    <t>2021/000910</t>
  </si>
  <si>
    <t>Adquisición mesillas para habitaciones hospitalarias</t>
  </si>
  <si>
    <t>000632/2021</t>
  </si>
  <si>
    <t>2021/000955</t>
  </si>
  <si>
    <t>Adquisición sensor de CO2</t>
  </si>
  <si>
    <t>000633/2021</t>
  </si>
  <si>
    <t>2021/000958</t>
  </si>
  <si>
    <t>Adquisición camas hospitalarias</t>
  </si>
  <si>
    <t>000635/2021</t>
  </si>
  <si>
    <t>2021/000952</t>
  </si>
  <si>
    <t>Adquisición cama bariatrica</t>
  </si>
  <si>
    <t>000636/2021</t>
  </si>
  <si>
    <t>2021/000947</t>
  </si>
  <si>
    <t>Adquisición colchones para camas hospitalarias</t>
  </si>
  <si>
    <t>000637/2021</t>
  </si>
  <si>
    <t>2021/000950</t>
  </si>
  <si>
    <t>Adquisición 70 colchones</t>
  </si>
  <si>
    <t>000640/2021</t>
  </si>
  <si>
    <t>2021/000924</t>
  </si>
  <si>
    <t>Adquisición de dos refrigeradores para medicamentos</t>
  </si>
  <si>
    <t>000642/2021</t>
  </si>
  <si>
    <t>2021/000921</t>
  </si>
  <si>
    <t>Servicio de Alimentación de pacientes en el Hospital Nacional de Parapléjicos de Toledo</t>
  </si>
  <si>
    <t>000729/2021</t>
  </si>
  <si>
    <t>@2020/010054</t>
  </si>
  <si>
    <t>Suministro Material Laboratorio y Medicamentos para EVE y CERSYRA</t>
  </si>
  <si>
    <t>000739/2021</t>
  </si>
  <si>
    <t>@2020/013954</t>
  </si>
  <si>
    <t>000740/2021</t>
  </si>
  <si>
    <t>000742/2021</t>
  </si>
  <si>
    <t>000743/2021</t>
  </si>
  <si>
    <t>000744/2021</t>
  </si>
  <si>
    <t>000745/2021</t>
  </si>
  <si>
    <t>Servicio de estudios PET-TAC en unidad móvil para pacientes de la Gerencia de Atención Integrada de Cuenca</t>
  </si>
  <si>
    <t>000811/2021</t>
  </si>
  <si>
    <t>@2020/017848</t>
  </si>
  <si>
    <t>Adquisición de ocho monitores multiparamétricos</t>
  </si>
  <si>
    <t>000879/2021</t>
  </si>
  <si>
    <t>2021/001266</t>
  </si>
  <si>
    <t>Alquiler 70 camas hospitalarias</t>
  </si>
  <si>
    <t>000880/2021</t>
  </si>
  <si>
    <t>2021/001283</t>
  </si>
  <si>
    <t>Procedimientos quirúrgicos diciembre 2020 Rosasrio</t>
  </si>
  <si>
    <t>000932/2021</t>
  </si>
  <si>
    <t>2021/001417</t>
  </si>
  <si>
    <t>Adquisición de 100.000 unidades jeringas y agujas DISFARMEDICAL</t>
  </si>
  <si>
    <t>000934/2021</t>
  </si>
  <si>
    <t>2021/001550</t>
  </si>
  <si>
    <t>Procedimientos quirúrgicos diciembre 2020 Valcasado</t>
  </si>
  <si>
    <t>000938/2021</t>
  </si>
  <si>
    <t>2021/001418</t>
  </si>
  <si>
    <t>Adquisición 300.000 unidades bata quirúrgica Stranfford Textil</t>
  </si>
  <si>
    <t>000968/2021</t>
  </si>
  <si>
    <t>2021/001562</t>
  </si>
  <si>
    <t>Servicio de transporte de Historias Clínicas para el Complejo Hospitalario de Toledo.</t>
  </si>
  <si>
    <t>000970/2021</t>
  </si>
  <si>
    <t>@2021/000006</t>
  </si>
  <si>
    <t>Adquisicion de un congelador</t>
  </si>
  <si>
    <t>001023/2021</t>
  </si>
  <si>
    <t>2021/001486</t>
  </si>
  <si>
    <t>suministro de gasóleo para automoción GAIAB</t>
  </si>
  <si>
    <t>001047/2021</t>
  </si>
  <si>
    <t>2021/001246</t>
  </si>
  <si>
    <t>001049/2021</t>
  </si>
  <si>
    <t>Suministro de talonarios de recetas con destino a los centros dependientes del SESCAM</t>
  </si>
  <si>
    <t>001051/2021</t>
  </si>
  <si>
    <t>@2020/011233</t>
  </si>
  <si>
    <t>Mto. a todo riesgo de equipamiento endoscopia flexible marca Olympus instalado-61032000CR18SER0031-PNSP</t>
  </si>
  <si>
    <t>001211.2/2018</t>
  </si>
  <si>
    <t>2018/008780</t>
  </si>
  <si>
    <t>Mantenimiento y conservación de patios y jardines en Centros del IRIAF (Ivicam, Eve, Cersyra, Clamber)</t>
  </si>
  <si>
    <t>002627/2021</t>
  </si>
  <si>
    <t>@2021/000447</t>
  </si>
  <si>
    <t>seguro de responsabilidad civil y patrimonial del sescam</t>
  </si>
  <si>
    <t>002765/2021</t>
  </si>
  <si>
    <t>@2020/009464</t>
  </si>
  <si>
    <t>Acuerdo de ejecucion derivado de convenio singular de vinculacion para realizacion de asistencia sanitaria concertada: densitometrias oseas</t>
  </si>
  <si>
    <t>002767/2021</t>
  </si>
  <si>
    <t>2021/000592</t>
  </si>
  <si>
    <t>Adquisición 1.000.000 de unidades mascarillas FFP2 desechables Ecotissue</t>
  </si>
  <si>
    <t>002768/2021</t>
  </si>
  <si>
    <t>2021/002020</t>
  </si>
  <si>
    <t>Adquisición 200.000 unidades de escobillón sin inactivador viral estéril Nirco</t>
  </si>
  <si>
    <t>002784/2021</t>
  </si>
  <si>
    <t>2021/002035</t>
  </si>
  <si>
    <t>Mantenimiento y conservación de patios y jardines. Albaladejito.</t>
  </si>
  <si>
    <t>002815/2021</t>
  </si>
  <si>
    <t>@2021/000432</t>
  </si>
  <si>
    <t>Adquisición dos equipos de radiología portátil Fujifilm.</t>
  </si>
  <si>
    <t>002832/2021</t>
  </si>
  <si>
    <t>2021/002077</t>
  </si>
  <si>
    <t>Adquisición tomógrafo para HGUCR Canon</t>
  </si>
  <si>
    <t>002858/2021</t>
  </si>
  <si>
    <t>2021/002092</t>
  </si>
  <si>
    <t>Adquisición 7 tomógrafos, 11 salas RX telemando y 14 salas RX  dos detectores (Siemens)</t>
  </si>
  <si>
    <t>002859/2021</t>
  </si>
  <si>
    <t>2021/002101</t>
  </si>
  <si>
    <t>Suministro energía eléctrica en CIAPA, Marchamalo (Guadalajara)</t>
  </si>
  <si>
    <t>002943/2021</t>
  </si>
  <si>
    <t>2021/000686</t>
  </si>
  <si>
    <t>Adquisición 3.423.000 unidades de jeringa 1ML Distrama Medical SL</t>
  </si>
  <si>
    <t>003132/2021</t>
  </si>
  <si>
    <t>2021/002442</t>
  </si>
  <si>
    <t>Servicio de lavado de batas sanitarias</t>
  </si>
  <si>
    <t>003146/2021</t>
  </si>
  <si>
    <t>2021/002237</t>
  </si>
  <si>
    <t>Mantenimiento flota vehículos ligeros. Chaparrillo.</t>
  </si>
  <si>
    <t>003218/2021</t>
  </si>
  <si>
    <t>@2021/000337</t>
  </si>
  <si>
    <t>003219/2021</t>
  </si>
  <si>
    <t>Mantenimiento Flota Vehículos ligeros. Guadalajara.</t>
  </si>
  <si>
    <t>003220/2021</t>
  </si>
  <si>
    <t>@2021/000306</t>
  </si>
  <si>
    <t>003221/2021</t>
  </si>
  <si>
    <t>Mantenimiento Flota Vehículos ligeros, Cuenca</t>
  </si>
  <si>
    <t>003222/2021</t>
  </si>
  <si>
    <t>@2021/000292</t>
  </si>
  <si>
    <t>003229/2021</t>
  </si>
  <si>
    <t>Adquisición 3.000.000 unidades mascarillas protección ffp2 desechable DISFARMEDICAL</t>
  </si>
  <si>
    <t>003243/2021</t>
  </si>
  <si>
    <t>2021/002549</t>
  </si>
  <si>
    <t>Adquisición dióxido de carbono (hielo seco) NIPPON GASES ESPAÑAN S.L.U.</t>
  </si>
  <si>
    <t>003256/2021</t>
  </si>
  <si>
    <t>2021/002643</t>
  </si>
  <si>
    <t>Contratación servicio de transporte y reparto de medicamentos a domicilio de los pacientes con motivo del Covid-19</t>
  </si>
  <si>
    <t>003378/2021</t>
  </si>
  <si>
    <t>2021/000384</t>
  </si>
  <si>
    <t>Adquisición Arco Quirúrgico en C para el Hospital General Universitario de Ciudad Real</t>
  </si>
  <si>
    <t>003381/2021</t>
  </si>
  <si>
    <t>2021/002522</t>
  </si>
  <si>
    <t>Adquisición de 3 respiradores destinados al Hospital General de Valdepeñas</t>
  </si>
  <si>
    <t>003471/2021</t>
  </si>
  <si>
    <t>2021/002797</t>
  </si>
  <si>
    <t>Suministro de un sistema de circulación (bomba) extracorpórea con destino al Complejo Hospitalario de Toledo.</t>
  </si>
  <si>
    <t>003502/2021</t>
  </si>
  <si>
    <t>@2020/013532</t>
  </si>
  <si>
    <t>Suministro, instalación y puesta en marcha del equipamiento complementario para dosimetría y control de calidad para el Sº de Radiofísica del Hospital Universitario de Toledo.</t>
  </si>
  <si>
    <t>003560/2021</t>
  </si>
  <si>
    <t>@2021/000914</t>
  </si>
  <si>
    <t>Servicio de limpieza y recogida selectiva de residuos en el edificio de los Servicios Centrales del Sescam</t>
  </si>
  <si>
    <t>003623/2021</t>
  </si>
  <si>
    <t>2020/016501</t>
  </si>
  <si>
    <t>Ejecución de Obras para la Impulsión y Conducción de Agua Potable a Cañada Juncosa, 2ª fase, T.M. de San Pedro (Albacete)</t>
  </si>
  <si>
    <t>003624.3/2021</t>
  </si>
  <si>
    <t>2020/013233</t>
  </si>
  <si>
    <t>003624/2021</t>
  </si>
  <si>
    <t>@2020/013233#001</t>
  </si>
  <si>
    <t>Adquisición papel derivado de acuerdo marco de la Gerenciad de Atención Integrada de Albacete</t>
  </si>
  <si>
    <t>003632/2021</t>
  </si>
  <si>
    <t>2021/002526</t>
  </si>
  <si>
    <t>Suministro en régimen de arrendamiento sin opción a compra de 34 vehículos clasificados como "CERO" y "ECO", para la GERENCIA de ATENCIÓN INTEGRADA de CUENCA</t>
  </si>
  <si>
    <t>003640/2021</t>
  </si>
  <si>
    <t>@2020/010776</t>
  </si>
  <si>
    <t>Obra de construcción del Centro de Salud de Cifuentes - Guadalajara</t>
  </si>
  <si>
    <t>003697/2021</t>
  </si>
  <si>
    <t>@2020/002455#001</t>
  </si>
  <si>
    <t>Adquisición dióxido de carbono (hielo seco) NIPPON GASES ESPAÑA, S.L.U</t>
  </si>
  <si>
    <t>003721/2021</t>
  </si>
  <si>
    <t>2021/003073</t>
  </si>
  <si>
    <t>Servicios de almacenamiento, guarda y custodia de material sanitario del plan de contingencia por Covid19 al SESCAM</t>
  </si>
  <si>
    <t>003762/2021</t>
  </si>
  <si>
    <t>2021/003117</t>
  </si>
  <si>
    <t>003763/2021</t>
  </si>
  <si>
    <t>2021/003119</t>
  </si>
  <si>
    <t>Instalación de producción de energía eléctrica mediante placas solares fotovoltaicas</t>
  </si>
  <si>
    <t>003817/2021</t>
  </si>
  <si>
    <t>@2020/019759#002</t>
  </si>
  <si>
    <t>Transporte Sanitario Cuenca</t>
  </si>
  <si>
    <t>003978/2021</t>
  </si>
  <si>
    <t>2021/002527</t>
  </si>
  <si>
    <t>Control de Calidad de las obras de construcción del Centro de Salud de Cifuentes - Guadalajara</t>
  </si>
  <si>
    <t>003979/2021</t>
  </si>
  <si>
    <t>@2020/002674#002</t>
  </si>
  <si>
    <t>Servicios soporte avanzado y de desarrollo y testeo sobre mambrino XXI.(2020)</t>
  </si>
  <si>
    <t>005027.2/2020</t>
  </si>
  <si>
    <t>2020/000213</t>
  </si>
  <si>
    <t>Servicio de Mantenimiento integral de la instalación climatización servicio anatomía del hospital santa bárbara de la GAI de Puertollano</t>
  </si>
  <si>
    <t>006153/2021</t>
  </si>
  <si>
    <t>@2021/001564</t>
  </si>
  <si>
    <t>Control de Calidad de las obras del Consultorio Local de Cenizate - ALBACETE.</t>
  </si>
  <si>
    <t>006154/2021</t>
  </si>
  <si>
    <t>@2020/003195#003</t>
  </si>
  <si>
    <t>Obras de construcción de Consultorio Local en Cenizate - Albacete</t>
  </si>
  <si>
    <t>006436/2021</t>
  </si>
  <si>
    <t>@2020/002995#001</t>
  </si>
  <si>
    <t>Suministro de combustible de automoción para los vehículos de los Servicios Centrales del Sescam. Contrato basado en Acuerdo Marco</t>
  </si>
  <si>
    <t>006466/2021</t>
  </si>
  <si>
    <t>2021/000121</t>
  </si>
  <si>
    <t>Adquisición sala RX Hospital Virgen del Valle (Toledo) - Sakura</t>
  </si>
  <si>
    <t>006510/2021</t>
  </si>
  <si>
    <t>2021/004049</t>
  </si>
  <si>
    <t>Suministro de lentes intraoculares y otro material sanitario con cesion de equipos</t>
  </si>
  <si>
    <t>006664/2021</t>
  </si>
  <si>
    <t>@2020/000075</t>
  </si>
  <si>
    <t>006674/2021</t>
  </si>
  <si>
    <t>006676/2021</t>
  </si>
  <si>
    <t>006677/2021</t>
  </si>
  <si>
    <t>006678/2021</t>
  </si>
  <si>
    <t>006679/2021</t>
  </si>
  <si>
    <t>006681/2021</t>
  </si>
  <si>
    <t>006682/2021</t>
  </si>
  <si>
    <t>006683/2021</t>
  </si>
  <si>
    <t>006684/2021</t>
  </si>
  <si>
    <t>006685/2021</t>
  </si>
  <si>
    <t>006686/2021</t>
  </si>
  <si>
    <t>006691/2021</t>
  </si>
  <si>
    <t>006692/2021</t>
  </si>
  <si>
    <t>006693/2021</t>
  </si>
  <si>
    <t>006694/2021</t>
  </si>
  <si>
    <t>006695/2021</t>
  </si>
  <si>
    <t>006697/2021</t>
  </si>
  <si>
    <t>006699/2021</t>
  </si>
  <si>
    <t>006700/2021</t>
  </si>
  <si>
    <t>006701/2021</t>
  </si>
  <si>
    <t>006703/2021</t>
  </si>
  <si>
    <t>Mantenimiento integral del angiógrafo digital biplano Siemens,  modelo Artis Q Biplane, de Radiodiagnóstico del Complejo Hospitalario de Toledo</t>
  </si>
  <si>
    <t>006717/2021</t>
  </si>
  <si>
    <t>@2021/001299</t>
  </si>
  <si>
    <t>Adquisición 1.002.000 unidades de jeringa 3 piezas 1 ML Hebany Spain</t>
  </si>
  <si>
    <t>006770/2021</t>
  </si>
  <si>
    <t>2021/004295</t>
  </si>
  <si>
    <t>Obra de adecuación de la sala para la instalación del TAC de Siemens</t>
  </si>
  <si>
    <t>006819/2021</t>
  </si>
  <si>
    <t>2021/004365#001</t>
  </si>
  <si>
    <t>Contratación refuerzo del servicio de lavado, higienización y secado de ropa del Hospital General Universitario de Ciudad Real</t>
  </si>
  <si>
    <t>006838/2021</t>
  </si>
  <si>
    <t>2021/004372</t>
  </si>
  <si>
    <t>adqusición de un ecobroncoscopio y un ecógrafo altas prestaciones</t>
  </si>
  <si>
    <t>006847/2021</t>
  </si>
  <si>
    <t>2021/004245</t>
  </si>
  <si>
    <t>Obra de adecuación de Sala de Radiología Convencional para instalación del equipo Ysio Max de Siemens</t>
  </si>
  <si>
    <t>006853/2021</t>
  </si>
  <si>
    <t>2021/004367#001</t>
  </si>
  <si>
    <t>Servicios de Asesoría Energética al SESCAM</t>
  </si>
  <si>
    <t>006873/2021</t>
  </si>
  <si>
    <t>@2020/010717</t>
  </si>
  <si>
    <t>Mantenimiento periodico de los vehiculos adscritos a la GAI de Guadalajara</t>
  </si>
  <si>
    <t>006943/2021</t>
  </si>
  <si>
    <t>@2021/001270</t>
  </si>
  <si>
    <t>Servicio de refuerzo de limpieza y desinfección durante la pandemia covid-19</t>
  </si>
  <si>
    <t>006968/2021</t>
  </si>
  <si>
    <t>2021/004281</t>
  </si>
  <si>
    <t>PA 2/2020 Mto General Preventivo y correctivo de los Centros de Salud de la GAI de Guagalajara</t>
  </si>
  <si>
    <t>006977/2021</t>
  </si>
  <si>
    <t>@2020/010680</t>
  </si>
  <si>
    <t>006981/2021</t>
  </si>
  <si>
    <t>sistema de monitorización de pacientes</t>
  </si>
  <si>
    <t>006987/2021</t>
  </si>
  <si>
    <t>2021/004236</t>
  </si>
  <si>
    <t>Mantenimineto periódico vehículo ligero del CS Benquerencia dependiente de la Gerencia de Atención Primaria de Toledo - Sescam</t>
  </si>
  <si>
    <t>007084/2021</t>
  </si>
  <si>
    <t>@2021/001868</t>
  </si>
  <si>
    <t>007085/2021</t>
  </si>
  <si>
    <t>Obra de construcción del nuevo Centro de Salud "Tomelloso 1" en Tomelloso - Ciudad Real.</t>
  </si>
  <si>
    <t>007106/2021</t>
  </si>
  <si>
    <t>@2020/002417#001</t>
  </si>
  <si>
    <t>Suministro, instalación, puesta en marcha y mantenimiento de sistemas automatizados almacenamiento y dispensación medicamentos ymobiliario para dispensación de dosis unitaria CHUT.</t>
  </si>
  <si>
    <t>007247/2021</t>
  </si>
  <si>
    <t>@2019/025145</t>
  </si>
  <si>
    <t>Adquision central de monitorizacion</t>
  </si>
  <si>
    <t>007252/2021</t>
  </si>
  <si>
    <t>2021/004374</t>
  </si>
  <si>
    <t>Licencias para central de monitorizacion</t>
  </si>
  <si>
    <t>007255/2021</t>
  </si>
  <si>
    <t>2021/004520</t>
  </si>
  <si>
    <t>Adquisicion monitores multiparametricos</t>
  </si>
  <si>
    <t>007258/2021</t>
  </si>
  <si>
    <t>2021/004523</t>
  </si>
  <si>
    <t>Adquisicion sondas para ecografo portatil</t>
  </si>
  <si>
    <t>007262/2021</t>
  </si>
  <si>
    <t>2021/004537</t>
  </si>
  <si>
    <t>Servicios de Coordinador de Seguridad y Salud en las Obras</t>
  </si>
  <si>
    <t>007335/2021</t>
  </si>
  <si>
    <t>@2020/013889</t>
  </si>
  <si>
    <t>Nueva conducción de agua potable en Balazote (AB) II fase, actuación cofinanciable con FEDER</t>
  </si>
  <si>
    <t>007349.4/2020</t>
  </si>
  <si>
    <t>2019/025075</t>
  </si>
  <si>
    <t>Procedimientos quirurgicos 4 IDCQ</t>
  </si>
  <si>
    <t>007478/2021</t>
  </si>
  <si>
    <t>2021/004917</t>
  </si>
  <si>
    <t>Procedimientos quirúrgicos 4 Clinica Rosario</t>
  </si>
  <si>
    <t>007504/2021</t>
  </si>
  <si>
    <t>2021/005061</t>
  </si>
  <si>
    <t>Colaboración GEACAM - SESCAM covid 19 durante el periodo mayo - agosto 2021</t>
  </si>
  <si>
    <t>007521/2021</t>
  </si>
  <si>
    <t>2021/005074</t>
  </si>
  <si>
    <t>Mantenimiento respiradores Dráger</t>
  </si>
  <si>
    <t>007529/2021</t>
  </si>
  <si>
    <t>@2021/002014</t>
  </si>
  <si>
    <t>1.800 Reactivos determinacion covid-19 por pcr 774sg-rv10248x</t>
  </si>
  <si>
    <t>007560/2021</t>
  </si>
  <si>
    <t>2021/005129</t>
  </si>
  <si>
    <t>Adquisición dióxido de carbono (hielo seco) Nippon Gases España, SLU</t>
  </si>
  <si>
    <t>007562/2021</t>
  </si>
  <si>
    <t>2021/005108</t>
  </si>
  <si>
    <t>Contrato de emergencia de oxigenoterapia domiciliaria para pacientes Covid-19</t>
  </si>
  <si>
    <t>007567/2021</t>
  </si>
  <si>
    <t>2021/005048</t>
  </si>
  <si>
    <t>76800 reactivos determinación covid-19 por pcr mol4150</t>
  </si>
  <si>
    <t>007569/2021</t>
  </si>
  <si>
    <t>2021/005139</t>
  </si>
  <si>
    <t>Suministro, instalación y sustitución de una enfriadora en el Centro de Salud de Almagro</t>
  </si>
  <si>
    <t>007578/2021</t>
  </si>
  <si>
    <t>@2021/001743</t>
  </si>
  <si>
    <t>1200 reactivos amplificacion pcr 774sg-rv 10259x</t>
  </si>
  <si>
    <t>007593/2021</t>
  </si>
  <si>
    <t>2021/005169</t>
  </si>
  <si>
    <t>76800 reactivos determinacion covid 19 por pcr mol4150</t>
  </si>
  <si>
    <t>007596/2021</t>
  </si>
  <si>
    <t>2021/005172</t>
  </si>
  <si>
    <t>1000 reactivos determinacion covid-19 por pcr 774sg-r-rv-10286w</t>
  </si>
  <si>
    <t>007606/2021</t>
  </si>
  <si>
    <t>2021/005185</t>
  </si>
  <si>
    <t>Suministro de fármacos exclusivos Laboratorio Amgen, S.A.</t>
  </si>
  <si>
    <t>007622/2021</t>
  </si>
  <si>
    <t>@2021/000062</t>
  </si>
  <si>
    <t>Suministro de tubos para extracción de liquidos por vacío y recogida de muestras para los distintos laboratorios del Complejo Hospitalario de Toledo</t>
  </si>
  <si>
    <t>007641/2021</t>
  </si>
  <si>
    <t>@2020/008624</t>
  </si>
  <si>
    <t>007643/2021</t>
  </si>
  <si>
    <t>Certificado verde de vacunación Covid-19 en el SESCAM</t>
  </si>
  <si>
    <t>007647/2021</t>
  </si>
  <si>
    <t>2021/005202</t>
  </si>
  <si>
    <t>Sistema de Secuenciación masiva o NGS</t>
  </si>
  <si>
    <t>007810/2021</t>
  </si>
  <si>
    <t>2021/005200</t>
  </si>
  <si>
    <t>Servicio de transporte de muestras clínicas, documentación y pedidos entre los centros sanitarios de la GAI de Talavera de la Reina</t>
  </si>
  <si>
    <t>007884/2021</t>
  </si>
  <si>
    <t>@2021/000064</t>
  </si>
  <si>
    <t>007885/2021</t>
  </si>
  <si>
    <t>007887/2021</t>
  </si>
  <si>
    <t>007888/2021</t>
  </si>
  <si>
    <t>007889/2021</t>
  </si>
  <si>
    <t>007890/2021</t>
  </si>
  <si>
    <t>007892/2021</t>
  </si>
  <si>
    <t>007893/2021</t>
  </si>
  <si>
    <t>007894/2021</t>
  </si>
  <si>
    <t>007895/2021</t>
  </si>
  <si>
    <t>007896/2021</t>
  </si>
  <si>
    <t>007897/2021</t>
  </si>
  <si>
    <t>PNSP 1-2021 Mantenimiento de equipos de OFT de Zeiss con el Hospital de Guadalajara</t>
  </si>
  <si>
    <t>008005/2021</t>
  </si>
  <si>
    <t>@2021/001654</t>
  </si>
  <si>
    <t>Mantenimiento preventivo de 21 microscopios marca Nilon, instalados en el Hospital General Universitario de Ciudad Real</t>
  </si>
  <si>
    <t>008123.1/2019</t>
  </si>
  <si>
    <t>2019/003301</t>
  </si>
  <si>
    <t>PNSP 4-21 Serv. Consultoria para proceso compra,plan traslado, coordinacion, instalacion equipamiento, apoyo apertura y plan comunicación en ampliacion Hospital Guadalajara</t>
  </si>
  <si>
    <t>008230/2021</t>
  </si>
  <si>
    <t>@2021/003420</t>
  </si>
  <si>
    <t>PA 4/2020 recogida, transporte y tratamiento de residuos generales y sanitarios asimilables a urbanos de la GAI de Guadalajara</t>
  </si>
  <si>
    <t>008235/2021</t>
  </si>
  <si>
    <t>@2020/018579</t>
  </si>
  <si>
    <t>Mantenimiento Extintores en CIAPA Marchamalo (GU)</t>
  </si>
  <si>
    <t>008259/2021</t>
  </si>
  <si>
    <t>@2021/002999</t>
  </si>
  <si>
    <t>Mantenimiento de un ascensor en Planta CLAMBER, Puertollano (C.Real)</t>
  </si>
  <si>
    <t>008261/2021</t>
  </si>
  <si>
    <t>@2021/002986</t>
  </si>
  <si>
    <t>Equipo de diagnóstico Electrofisiológico-Electroretinógrafo multifocal</t>
  </si>
  <si>
    <t>008271/2021</t>
  </si>
  <si>
    <t>@2021/001204</t>
  </si>
  <si>
    <t>Servicio instalación y mantenimiento de equipamiento criogénico y oxidación</t>
  </si>
  <si>
    <t>008342/2021</t>
  </si>
  <si>
    <t>@2021/000320</t>
  </si>
  <si>
    <t>Sservicio de limpieza, desinfección, desratización y desinsectación de la Gerencia de Atención Integrada de Villarrobledo</t>
  </si>
  <si>
    <t>009479/2021</t>
  </si>
  <si>
    <t>@2020/008186</t>
  </si>
  <si>
    <t>Contratación del suministro de reactivos para determinación Covid-19 por PCR</t>
  </si>
  <si>
    <t>009521/2021</t>
  </si>
  <si>
    <t>2021/006064</t>
  </si>
  <si>
    <t>Mobiliario Centro de Salud de Balazote</t>
  </si>
  <si>
    <t>009531/2021</t>
  </si>
  <si>
    <t>@2020/018611</t>
  </si>
  <si>
    <t>009533/2021</t>
  </si>
  <si>
    <t>PNSP-01/2021."Mantenimiento de ecógrafos marca Siemens"</t>
  </si>
  <si>
    <t>009534/2021</t>
  </si>
  <si>
    <t>@2021/003147</t>
  </si>
  <si>
    <t>Servicio de Hemodiálisis en Centro de Diálisis Extrahospitalaria para la Gerencia de Atención Integrada de Almansa.</t>
  </si>
  <si>
    <t>009663/2021</t>
  </si>
  <si>
    <t>@2020/012051</t>
  </si>
  <si>
    <t>Suministro de baterías para torres de enfriamiento</t>
  </si>
  <si>
    <t>009668/2021</t>
  </si>
  <si>
    <t>2021/005042</t>
  </si>
  <si>
    <t>Servicio de limpieza</t>
  </si>
  <si>
    <t>009781/2021</t>
  </si>
  <si>
    <t>@2020/014855</t>
  </si>
  <si>
    <t>Servicio de mantenimiento y STA del aplicativo software Farmis-Oncofarm</t>
  </si>
  <si>
    <t>009830/2021</t>
  </si>
  <si>
    <t>@2021/002626</t>
  </si>
  <si>
    <t>Suministro, Instalación y Mantenimiento de un Tomógrafo computarizado para simulación de radioterapia Hospital Universitario de Toledo. PO FEDER CLM 2014-2020</t>
  </si>
  <si>
    <t>009848/2021</t>
  </si>
  <si>
    <t>@2020/016667</t>
  </si>
  <si>
    <t>Suministro de Medicamentos Exclusivos</t>
  </si>
  <si>
    <t>009863/2021</t>
  </si>
  <si>
    <t>@2020/017161</t>
  </si>
  <si>
    <t>009866/2021</t>
  </si>
  <si>
    <t>009868/2021</t>
  </si>
  <si>
    <t>009890/2021</t>
  </si>
  <si>
    <t>009892/2021</t>
  </si>
  <si>
    <t>009893/2021</t>
  </si>
  <si>
    <t>009895/2021</t>
  </si>
  <si>
    <t>009896/2021</t>
  </si>
  <si>
    <t>009898/2021</t>
  </si>
  <si>
    <t>009899/2021</t>
  </si>
  <si>
    <t>009908/2021</t>
  </si>
  <si>
    <t>009910/2021</t>
  </si>
  <si>
    <t>009911/2021</t>
  </si>
  <si>
    <t>009912/2021</t>
  </si>
  <si>
    <t>009916/2021</t>
  </si>
  <si>
    <t>009917/2021</t>
  </si>
  <si>
    <t>009918/2021</t>
  </si>
  <si>
    <t>009919/2021</t>
  </si>
  <si>
    <t>009921/2021</t>
  </si>
  <si>
    <t>009922/2021</t>
  </si>
  <si>
    <t>009923/2021</t>
  </si>
  <si>
    <t>009927/2021</t>
  </si>
  <si>
    <t>009929/2021</t>
  </si>
  <si>
    <t>009938/2021</t>
  </si>
  <si>
    <t>009939/2021</t>
  </si>
  <si>
    <t>009940/2021</t>
  </si>
  <si>
    <t>009942/2021</t>
  </si>
  <si>
    <t>009944/2021</t>
  </si>
  <si>
    <t>009945/2021</t>
  </si>
  <si>
    <t>009946/2021</t>
  </si>
  <si>
    <t>010013/2021</t>
  </si>
  <si>
    <t>010017/2021</t>
  </si>
  <si>
    <t>010019/2021</t>
  </si>
  <si>
    <t>010020/2021</t>
  </si>
  <si>
    <t>010021/2021</t>
  </si>
  <si>
    <t>010022/2021</t>
  </si>
  <si>
    <t>010023/2021</t>
  </si>
  <si>
    <t>010024/2021</t>
  </si>
  <si>
    <t>010025/2021</t>
  </si>
  <si>
    <t>010026/2021</t>
  </si>
  <si>
    <t>010027/2021</t>
  </si>
  <si>
    <t>010028/2021</t>
  </si>
  <si>
    <t>Arrendamiento de un arco radioquirúrgico digital portátil con arco en "C" para el Servicio de cardiología del Complejo Hospitalario de Toledo.</t>
  </si>
  <si>
    <t>010156/2021</t>
  </si>
  <si>
    <t>@2021/002454</t>
  </si>
  <si>
    <t>Pa 5/2020 Suministro, instalación y puesta en funcionamiento de 16 columnas anestesia, 1 de cirugia y 15 de cirugía/endoscopia con destino al Hospital Universitario de Guadalajara</t>
  </si>
  <si>
    <t>010215/2021</t>
  </si>
  <si>
    <t>@2020/019397</t>
  </si>
  <si>
    <t>PA 6/2020 Suministro, instalación y puesta en funcionamiento de 16 lamparas quirúrgicas y 16 lamparas satélites con destino al Hospital universitario de Guadalajara</t>
  </si>
  <si>
    <t>010228/2021</t>
  </si>
  <si>
    <t>@2020/019526</t>
  </si>
  <si>
    <t>010316/2021</t>
  </si>
  <si>
    <t>010317/2021</t>
  </si>
  <si>
    <t>010319/2021</t>
  </si>
  <si>
    <t>010320/2021</t>
  </si>
  <si>
    <t>010321/2021</t>
  </si>
  <si>
    <t>010322/2021</t>
  </si>
  <si>
    <t>010326/2021</t>
  </si>
  <si>
    <t>010327/2021</t>
  </si>
  <si>
    <t>010328/2021</t>
  </si>
  <si>
    <t>010329/2021</t>
  </si>
  <si>
    <t>Sello de Órgano para puesta en marcha certificado verde vacunación Covid-19 en el Sescam</t>
  </si>
  <si>
    <t>010363/2021</t>
  </si>
  <si>
    <t>2021/006750</t>
  </si>
  <si>
    <t>010364/2021</t>
  </si>
  <si>
    <t>010365/2021</t>
  </si>
  <si>
    <t>010366/2021</t>
  </si>
  <si>
    <t>010367/2021</t>
  </si>
  <si>
    <t>010368/2021</t>
  </si>
  <si>
    <t>010369/2021</t>
  </si>
  <si>
    <t>010370/2021</t>
  </si>
  <si>
    <t>010372/2021</t>
  </si>
  <si>
    <t>010373/2021</t>
  </si>
  <si>
    <t>010376/2021</t>
  </si>
  <si>
    <t>010377/2021</t>
  </si>
  <si>
    <t>010381/2021</t>
  </si>
  <si>
    <t>010382/2021</t>
  </si>
  <si>
    <t>Contrato basado en A.M. 2019/000918 Mantenimiento de vehículos</t>
  </si>
  <si>
    <t>010406/2021</t>
  </si>
  <si>
    <t>2021/002876</t>
  </si>
  <si>
    <t>010407/2021</t>
  </si>
  <si>
    <t>010408/2021</t>
  </si>
  <si>
    <t>010410/2021</t>
  </si>
  <si>
    <t>mantenimiento edificio IMUJ</t>
  </si>
  <si>
    <t>010495/2021</t>
  </si>
  <si>
    <t>@2021/002959</t>
  </si>
  <si>
    <t>Adquisición de una licencia corporativa y multiusuario de uso de software de agrupación, necesario para la clasificación de los episodios del RAE-CLM hospitalario.(LICENCIAS CMBD)</t>
  </si>
  <si>
    <t>010518/2021</t>
  </si>
  <si>
    <t>@2020/009067</t>
  </si>
  <si>
    <t>Contratación de emergencia de tres coches de alquiler para la campaña de vacunación del SARS-CoV2</t>
  </si>
  <si>
    <t>010523/2021</t>
  </si>
  <si>
    <t>2021/007039</t>
  </si>
  <si>
    <t>010536/2021</t>
  </si>
  <si>
    <t>010540/2021</t>
  </si>
  <si>
    <t>010541/2021</t>
  </si>
  <si>
    <t>010542/2021</t>
  </si>
  <si>
    <t>010545/2021</t>
  </si>
  <si>
    <t>010546/2021</t>
  </si>
  <si>
    <t>010547/2021</t>
  </si>
  <si>
    <t>010549/2021</t>
  </si>
  <si>
    <t>010550/2021</t>
  </si>
  <si>
    <t>010551/2021</t>
  </si>
  <si>
    <t>010553/2021</t>
  </si>
  <si>
    <t>010554/2021</t>
  </si>
  <si>
    <t>010555/2021</t>
  </si>
  <si>
    <t>010556/2021</t>
  </si>
  <si>
    <t>010557/2021</t>
  </si>
  <si>
    <t>010578/2021</t>
  </si>
  <si>
    <t>010587/2021</t>
  </si>
  <si>
    <t>010589/2021</t>
  </si>
  <si>
    <t>010590/2021</t>
  </si>
  <si>
    <t>Adquisición de 1.000.000 unidades de jeringas 3 piezas 1 ML aguja 25G x 25MM</t>
  </si>
  <si>
    <t>010669/2021</t>
  </si>
  <si>
    <t>2021/007163</t>
  </si>
  <si>
    <t>Adquisición de 1.000.000 unidades de jeringa 3 piezas 1ML AGUJA 25G X 25MM</t>
  </si>
  <si>
    <t>010673/2021</t>
  </si>
  <si>
    <t>2021/007181</t>
  </si>
  <si>
    <t>010703/2021</t>
  </si>
  <si>
    <t>Adquisición de 2.000.000 unidades de jeringa 3 piezas 1 ml agujas 25g x 25mm Distrauma Medical</t>
  </si>
  <si>
    <t>010707/2021</t>
  </si>
  <si>
    <t>2021/007209</t>
  </si>
  <si>
    <t>Adquisición 992.800 unidades jeringas 3 piezas 1 ML aguja 25G x 25MM. FARMADOSIS</t>
  </si>
  <si>
    <t>010709/2021</t>
  </si>
  <si>
    <t>2021/007215</t>
  </si>
  <si>
    <t>Adecuación de una sala de telemando</t>
  </si>
  <si>
    <t>010725/2021</t>
  </si>
  <si>
    <t>2021/007232#001</t>
  </si>
  <si>
    <t>010807/2021</t>
  </si>
  <si>
    <t>Adquisición de un Láser Amarillo 577 nm para el Servicio de Oftalmológica del HGUCR</t>
  </si>
  <si>
    <t>010818/2021</t>
  </si>
  <si>
    <t>@2021/003501</t>
  </si>
  <si>
    <t>Servicio de codificación de altas hospitalarias para el Complejo Hospitalario de Toledo</t>
  </si>
  <si>
    <t>013066/2021</t>
  </si>
  <si>
    <t>@2021/000440</t>
  </si>
  <si>
    <t>Obras de adecuación y acondicionamiento del espacio destinado para el nuevo TAC y Sala de Telemando en el Servciio de Radiologia del Hospital Virgen de Altagracia de Manzanares</t>
  </si>
  <si>
    <t>013094/2021</t>
  </si>
  <si>
    <t>2021/007454#001</t>
  </si>
  <si>
    <t>Centrífuga 5430 con botones giratorios para placas para el servicio de Microbiologia</t>
  </si>
  <si>
    <t>013123/2021</t>
  </si>
  <si>
    <t>2021/007522</t>
  </si>
  <si>
    <t>Servicio de Limpieza Ecologica en el Servicio de Inspección en Albacete</t>
  </si>
  <si>
    <t>013184/2021</t>
  </si>
  <si>
    <t>@2021/005236</t>
  </si>
  <si>
    <t>Asistencia Integral de víctimas de violencia de género</t>
  </si>
  <si>
    <t>013275/2021</t>
  </si>
  <si>
    <t>@2021/000985</t>
  </si>
  <si>
    <t>Servicio de cuidado y mantenimiento animales en experimentación</t>
  </si>
  <si>
    <t>013331/2021</t>
  </si>
  <si>
    <t>@2021/004925</t>
  </si>
  <si>
    <t>Instalacion fotovoltaica en el Hospital Perpetuo Socorro de Albacete</t>
  </si>
  <si>
    <t>013346/2021</t>
  </si>
  <si>
    <t>@2020/016290#001</t>
  </si>
  <si>
    <t>Servicio de mantenimiento periódico de los vehículos propiedad de la Gerencia de Atención Integrada de Cuenca</t>
  </si>
  <si>
    <t>013366/2021</t>
  </si>
  <si>
    <t>@2021/004687</t>
  </si>
  <si>
    <t>013368/2021</t>
  </si>
  <si>
    <t>Adquisición de 1.500.000 Uds. Jeringas 3 piezas cono luer concéntrico 1ML</t>
  </si>
  <si>
    <t>013430/2021</t>
  </si>
  <si>
    <t>2021/007390</t>
  </si>
  <si>
    <t>Servicio de mantenimiento integral monitores hemodiálisis, marca Fresenius.</t>
  </si>
  <si>
    <t>013438/2021</t>
  </si>
  <si>
    <t>@2021/004424</t>
  </si>
  <si>
    <t>Servicio de mantenimiento integral de equipos electromédicos marca Philips y General Electric.</t>
  </si>
  <si>
    <t>013444/2021</t>
  </si>
  <si>
    <t>@2021/002066</t>
  </si>
  <si>
    <t>013598.1/2021</t>
  </si>
  <si>
    <t>2021/002066</t>
  </si>
  <si>
    <t>013598/2021</t>
  </si>
  <si>
    <t>013735/2021</t>
  </si>
  <si>
    <t>Servicio de Mantenimiento del sistema de información del servicio de Microbiología en la Gerencia de Atención Integrada de Albacete</t>
  </si>
  <si>
    <t>013802/2021</t>
  </si>
  <si>
    <t>@2020/013902</t>
  </si>
  <si>
    <t>Mantenimiento de instalaciones, equipos y sistemas  de protección contra incendios  del Edificio Instituto de la Mujer de Castilla La Mancha (Lote 3)</t>
  </si>
  <si>
    <t>013814/2021</t>
  </si>
  <si>
    <t>@2021/002494</t>
  </si>
  <si>
    <t>Control de Calidad de las obras de construcción del nuevo Centro de Salud Tomelloso 1 en Tomelloso - Ciudad Real.</t>
  </si>
  <si>
    <t>013833/2021</t>
  </si>
  <si>
    <t>@2020/002682#002</t>
  </si>
  <si>
    <t>pnsp 5/2021 Mto.de un tac helicoidal Aquilion prime  y otro tac helicoidal Aquilion prime sp 160 cortes</t>
  </si>
  <si>
    <t>013850/2021</t>
  </si>
  <si>
    <t>@2021/005893</t>
  </si>
  <si>
    <t>Mantenimiento a todo riesgo del generador de ondas de choque marca Dornier y accesorios instalado en el Servicio de Rehabilitación del HGUCR</t>
  </si>
  <si>
    <t>013938/2021</t>
  </si>
  <si>
    <t>@2021/002570</t>
  </si>
  <si>
    <t>Adquisición 2.000.000 de agujas hipodérmica 23g x 25mm Hebany Sapin</t>
  </si>
  <si>
    <t>013980/2021</t>
  </si>
  <si>
    <t>2021/008412</t>
  </si>
  <si>
    <t>PNSP 6-2021 Suministro material de endoscopia digestiva del Hospital Universitario de Guadalajara</t>
  </si>
  <si>
    <t>014016/2021</t>
  </si>
  <si>
    <t>@2021/005846</t>
  </si>
  <si>
    <t>Suministro combustible vehículos centros IRIAF</t>
  </si>
  <si>
    <t>014045/2021</t>
  </si>
  <si>
    <t>2021/007402</t>
  </si>
  <si>
    <t>Mantenimiento integral del sistema de análisis de RX marca RTI Electronics AB modelo Piranha Premium para control de calidad en radiodiagnóstico del Hospital General Universitario de Ciudad Real</t>
  </si>
  <si>
    <t>014067/2021</t>
  </si>
  <si>
    <t>@2021/004389</t>
  </si>
  <si>
    <t>Prestación de servicios de mantenimiento de equipos electroméidicos Philips de alta tecnología de los centros sanitarios del Sescam</t>
  </si>
  <si>
    <t>014069/2021</t>
  </si>
  <si>
    <t>2021/008216</t>
  </si>
  <si>
    <t>Prestación de servicios de mantenimiento de equipos electromédicos General Electric de alta tecnología de los centros sanitarios del Sescam</t>
  </si>
  <si>
    <t>014072/2021</t>
  </si>
  <si>
    <t>2021/008219</t>
  </si>
  <si>
    <t>014101/2021</t>
  </si>
  <si>
    <t>2021/008220</t>
  </si>
  <si>
    <t>Ejecución de Obras de Nueva Tubería en Sistema de Abastecimiento en Alta en la Mancomunidad del Puerto, (Cuenca). Actuación Cofinanciable mediante FEDER.</t>
  </si>
  <si>
    <t>014123/2021</t>
  </si>
  <si>
    <t>@2021/002850#002</t>
  </si>
  <si>
    <t>Servicio de actualización e integración del Sistema ICIP a ICCA</t>
  </si>
  <si>
    <t>014174/2021</t>
  </si>
  <si>
    <t>@2021/004501</t>
  </si>
  <si>
    <t>Pruebas diagnosticas "Mansilla Diagnosatico"</t>
  </si>
  <si>
    <t>014255/2021</t>
  </si>
  <si>
    <t>2021/008637</t>
  </si>
  <si>
    <t>Pruebas diagnosticas " Clínica Rosario"</t>
  </si>
  <si>
    <t>014261/2021</t>
  </si>
  <si>
    <t>2021/008641</t>
  </si>
  <si>
    <t>Suministro de apósitos para curas para la Gerencia de Atención Primaria de Toledo SESCAM</t>
  </si>
  <si>
    <t>014264/2021</t>
  </si>
  <si>
    <t>@2021/001120</t>
  </si>
  <si>
    <t>014265/2021</t>
  </si>
  <si>
    <t>014266/2021</t>
  </si>
  <si>
    <t>014267/2021</t>
  </si>
  <si>
    <t>014268/2021</t>
  </si>
  <si>
    <t>014269/2021</t>
  </si>
  <si>
    <t>014270/2021</t>
  </si>
  <si>
    <t>Mantenimiento integral de los centros no hospitalarios adscritos a la GAICR</t>
  </si>
  <si>
    <t>014300.1/2020</t>
  </si>
  <si>
    <t>2020/002940</t>
  </si>
  <si>
    <t>Mantenimiento integral del sistema de tratamiento y evacuación de residuos líquidos de tratamientos metabólicos y otras instalaciones del Hospital General Universitario de Ciudad Real.</t>
  </si>
  <si>
    <t>014304/2021</t>
  </si>
  <si>
    <t>@2021/005133</t>
  </si>
  <si>
    <t>014311/2021</t>
  </si>
  <si>
    <t>Pruebas diagnosticas " IDCQ"</t>
  </si>
  <si>
    <t>014312/2021</t>
  </si>
  <si>
    <t>2021/008639</t>
  </si>
  <si>
    <t>Servicio de Mantenimiento integral de los equipos de endoscopia digestiva</t>
  </si>
  <si>
    <t>014355/2021</t>
  </si>
  <si>
    <t>@2021/005014</t>
  </si>
  <si>
    <t>Suministros del medicamento exclusivo Imbruvica (Ibrutinib) de la firma Janssen-Cilag, con destino a la Gerencia de Atención Integrada de Cuenca.</t>
  </si>
  <si>
    <t>014358/2021</t>
  </si>
  <si>
    <t>@2021/000298</t>
  </si>
  <si>
    <t>014404/2021</t>
  </si>
  <si>
    <t>014405/2021</t>
  </si>
  <si>
    <t>Obra para construcción de la Unidad de Cultivos Celulares del HGUCR. Inversión cofinanciada en un 80% por el Fondo Europeo de Desarrollo Regional (EQC2019-006393-P AEI/FEDER UE)</t>
  </si>
  <si>
    <t>014415/2021</t>
  </si>
  <si>
    <t>@2021/003186#002</t>
  </si>
  <si>
    <t>Contratación de estudios PET-TAC para pacientes del Complejo Hospitalario de Toledo.</t>
  </si>
  <si>
    <t>014454/2021</t>
  </si>
  <si>
    <t>@2021/005990</t>
  </si>
  <si>
    <t>Servicio de mantenimiento integral y actualización tecnológica de la monitorización de la unidad de urgencias</t>
  </si>
  <si>
    <t>014633/2021</t>
  </si>
  <si>
    <t>@2021/004500</t>
  </si>
  <si>
    <t>Pruebas diagnosticas 5 Lectura e informes RNM-TAC</t>
  </si>
  <si>
    <t>015202/2021</t>
  </si>
  <si>
    <t>2021/009885</t>
  </si>
  <si>
    <t>015203/2021</t>
  </si>
  <si>
    <t>Mantenimiento acelerador Lineral Primus</t>
  </si>
  <si>
    <t>015284/2021</t>
  </si>
  <si>
    <t>@2021/007220</t>
  </si>
  <si>
    <t>Mantenimiento a todo riesgo del sistema de neuronavegación, marca Medtronic, modelo StealStatión S8, instalado en el Servicio de Neurocirugía del Hospital General Universitario de Ciudad Real.</t>
  </si>
  <si>
    <t>015288/2021</t>
  </si>
  <si>
    <t>@2021/006019</t>
  </si>
  <si>
    <t>Procedimientos quirúrgicos 6 idcq</t>
  </si>
  <si>
    <t>015326/2021</t>
  </si>
  <si>
    <t>2021/010248</t>
  </si>
  <si>
    <t>Pruebas quirúrgicas 6 Clinica Rosario</t>
  </si>
  <si>
    <t>015355/2021</t>
  </si>
  <si>
    <t>2021/010251</t>
  </si>
  <si>
    <t>PNSP 7/2021 Mto.de un mamografo Dimensions, Mesa biopsia y Licencia Dongle para la GAI Guadalajara</t>
  </si>
  <si>
    <t>015373/2021</t>
  </si>
  <si>
    <t>@2021/008200</t>
  </si>
  <si>
    <t>Mantenimiento preventivo de respiradores marca Maquet, instalados en el Hospital General Universitario de Ciudad Real.</t>
  </si>
  <si>
    <t>015401/2021</t>
  </si>
  <si>
    <t>@2021/006028</t>
  </si>
  <si>
    <t>Oxigenoterapia domiciliaria para pacientes diagnosticados de COVID 19 con Insuficiencia Respiratoria Aguda, en el Área de Toledo.</t>
  </si>
  <si>
    <t>015538/2021</t>
  </si>
  <si>
    <t>2021/003199</t>
  </si>
  <si>
    <t>Adquisición de dióxido de carbono (hielo seco) con destino al Servicio de Salud de Castilla-La Mancha</t>
  </si>
  <si>
    <t>015692/2021</t>
  </si>
  <si>
    <t>2021/010654</t>
  </si>
  <si>
    <t>Adquisición equipamiento diverso para tipaje de cualquier cepa virus Covid_19.</t>
  </si>
  <si>
    <t>015760/2021</t>
  </si>
  <si>
    <t>2021/001388</t>
  </si>
  <si>
    <t>Contrato de emergencia de oxigenoterapia domiciliaria para pacientes Covid-19 desde febrero 2021</t>
  </si>
  <si>
    <t>015801/2021</t>
  </si>
  <si>
    <t>2021/010783</t>
  </si>
  <si>
    <t>Estudios Pet-tac</t>
  </si>
  <si>
    <t>015882/2021</t>
  </si>
  <si>
    <t>@2021/006481</t>
  </si>
  <si>
    <t>Servicio de Consultoria para la Implantación de PROA</t>
  </si>
  <si>
    <t>015905/2021</t>
  </si>
  <si>
    <t>@2021/007091</t>
  </si>
  <si>
    <t>PA-01/2021 Servicio de transporte de muestras clínicas, valija portadocumentos, paquetería y mercancías en general</t>
  </si>
  <si>
    <t>015932/2021</t>
  </si>
  <si>
    <t>@2021/000101</t>
  </si>
  <si>
    <t>Ejecución de Obras de Prevención y Mitigación de Inundaciones en el Casco Urbano del Término Municipal de Alcocer (Guadalajara)</t>
  </si>
  <si>
    <t>015966/2021</t>
  </si>
  <si>
    <t>2021/010152#001</t>
  </si>
  <si>
    <t>Cr- Servicio de limpieza ecológica en el Servicio de Inspección en Ciudad Real</t>
  </si>
  <si>
    <t>015974/2021</t>
  </si>
  <si>
    <t>@2021/007351</t>
  </si>
  <si>
    <t>015995/2021</t>
  </si>
  <si>
    <t>Redacción del Proyecto, Dirección Facultativa y Coordinación de Seguridad y Salud obras nuevo Centro de Salud "Los Valles", en Guadalajara.</t>
  </si>
  <si>
    <t>016076/2021</t>
  </si>
  <si>
    <t>@2020/016860</t>
  </si>
  <si>
    <t>Obra de construcción del Centro de Salud de Carboneras de Guadazón (Cuenca), PRI Nº 4082</t>
  </si>
  <si>
    <t>016088/2021</t>
  </si>
  <si>
    <t>@2020/013599#001</t>
  </si>
  <si>
    <t>Mantenimiento integral del equipo de litotricia SONOLITH i-SYS, instalado en el Hospital Virgen de la Misericordia del Complejo Hospitalario de Toledo.</t>
  </si>
  <si>
    <t>016201/2021</t>
  </si>
  <si>
    <t>@2021/000094</t>
  </si>
  <si>
    <t>Adquisición de una incubadora de transporte neonatal con ventilador integrado para el Servicio de Pediatría del Hospital Santa Bárbara (GAI Puertollano)</t>
  </si>
  <si>
    <t>016213/2021</t>
  </si>
  <si>
    <t>@2021/004493</t>
  </si>
  <si>
    <t>PASS 1/2021 Contratación  para la adquisicion de una incubadora de transporte neonatal con ventilador integrado del hospital universitario de la GAI Guadalajara</t>
  </si>
  <si>
    <t>016230/2021</t>
  </si>
  <si>
    <t>@2021/008582</t>
  </si>
  <si>
    <t>Suministro de reactivos para determinación Covid-19 por PCR para el Hospital Virgen de la Luz</t>
  </si>
  <si>
    <t>016265/2021</t>
  </si>
  <si>
    <t>2021/011269</t>
  </si>
  <si>
    <t>Acuerdo de ejecución, derivado del Convenio singular de vinculación suscrito el día 27/06/2019, entre la GAI de Hellín y el Centro Médico de Diagnostico Talavera S.A.</t>
  </si>
  <si>
    <t>016318/2021</t>
  </si>
  <si>
    <t>2021/007586</t>
  </si>
  <si>
    <t>Sº de transporte de recogida y entrega de muestras para el  COVID-19 en los Centros de salud de Cuenca capital y el Servicio de Microbiología del Hospital.</t>
  </si>
  <si>
    <t>016375/2021</t>
  </si>
  <si>
    <t>2021/011387</t>
  </si>
  <si>
    <t>Sº de transporte de recogida y entrega de muestras para el  COVID-19 entre distintos Centros de Salud y el Servicio de Microbiología del Hospital</t>
  </si>
  <si>
    <t>016409/2021</t>
  </si>
  <si>
    <t>2021/011418</t>
  </si>
  <si>
    <t>Suministro de modelos de simulación médica para la Unidad Docente de la Gerencia</t>
  </si>
  <si>
    <t>016413/2021</t>
  </si>
  <si>
    <t>@2021/008517</t>
  </si>
  <si>
    <t>016414/2021</t>
  </si>
  <si>
    <t>016415/2021</t>
  </si>
  <si>
    <t>016416/2021</t>
  </si>
  <si>
    <t>016417/2021</t>
  </si>
  <si>
    <t>016418/2021</t>
  </si>
  <si>
    <t>016419/2021</t>
  </si>
  <si>
    <t>016420/2021</t>
  </si>
  <si>
    <t>016421/2021</t>
  </si>
  <si>
    <t>016422/2021</t>
  </si>
  <si>
    <t>Arrendamiento sin opción a compra de 5 equipos AIRVO2, para el Hospital</t>
  </si>
  <si>
    <t>016477/2021</t>
  </si>
  <si>
    <t>2021/011472</t>
  </si>
  <si>
    <t>Contratación del servicio de oxigenoterapia con concentrador de oxigeno (Tramitación de emergencia)</t>
  </si>
  <si>
    <t>016488/2021</t>
  </si>
  <si>
    <t>2021/011489</t>
  </si>
  <si>
    <t>Acuerdo de Ejecución, derivado del Convenio Singular de Vinculación suscrito el día 22/10/2018, entre la GAI de Hellín e IDCQ Hospitales y Sanidad, S.L.U.</t>
  </si>
  <si>
    <t>016542/2021</t>
  </si>
  <si>
    <t>2021/007584</t>
  </si>
  <si>
    <t>Servicios informáticos Selecta por Covid-19.</t>
  </si>
  <si>
    <t>016549/2021</t>
  </si>
  <si>
    <t>@2021/003687</t>
  </si>
  <si>
    <t>b</t>
  </si>
  <si>
    <t>IMPERIOSA URGENCIA</t>
  </si>
  <si>
    <t>Adquisición Laser amarillo Sumbral, multispot</t>
  </si>
  <si>
    <t>016569/2021</t>
  </si>
  <si>
    <t>@2021/010096</t>
  </si>
  <si>
    <t>PNSP 3/2021 Suministro,Instalación y puesta en funcionamiento de 16 Paneles Tecnicos con destino al Hospital Universitario de Guadalajara</t>
  </si>
  <si>
    <t>016610/2021</t>
  </si>
  <si>
    <t>@2021/003064</t>
  </si>
  <si>
    <t>Ejecución de Obras de Instalación de una Estación de Tratamiento de Agua Potable en Los Pozuelos de Calatrava (Ciudad Real)</t>
  </si>
  <si>
    <t>016619/2021</t>
  </si>
  <si>
    <t>@2021/002849#001</t>
  </si>
  <si>
    <t>Mantenimiento de Ecógrafos de la G.A.I.  de Villarrobledo.</t>
  </si>
  <si>
    <t>016721/2021</t>
  </si>
  <si>
    <t>@2021/008914</t>
  </si>
  <si>
    <t>Suministro, instalación y puesta en funcionamiento  de una mesa quirúrgica para la sala APDT, del Área Quirúrgica del Hospital</t>
  </si>
  <si>
    <t>016769/2021</t>
  </si>
  <si>
    <t>@2021/009396</t>
  </si>
  <si>
    <t>Obras de reforma y acondicionamiento de las plantas de hospitalización del Hospital de Hellín</t>
  </si>
  <si>
    <t>016851/2021</t>
  </si>
  <si>
    <t>@2021/011068#001</t>
  </si>
  <si>
    <t>Suministro de Canulas, Tubos y Componentes</t>
  </si>
  <si>
    <t>016926/2021</t>
  </si>
  <si>
    <t>@2021/003657</t>
  </si>
  <si>
    <t>Sustitución, reparación y ajuste de neumáticos en Toledo, para los vehículos oficiales de los Servicios Centrales del Sescam - Contrato basado en Acuerdo Marco de mantenimiento de vehículos de la JCCM</t>
  </si>
  <si>
    <t>016927/2021</t>
  </si>
  <si>
    <t>@2020/018150</t>
  </si>
  <si>
    <t>016963/2021</t>
  </si>
  <si>
    <t>016964/2021</t>
  </si>
  <si>
    <t>016965/2021</t>
  </si>
  <si>
    <t>Adquisición de 186 sillones-paciente de hospitalización</t>
  </si>
  <si>
    <t>016973/2021</t>
  </si>
  <si>
    <t>@2021/009828</t>
  </si>
  <si>
    <t>ENTREGAS ADICIONALES DEL PROVEEDOR INICIAL</t>
  </si>
  <si>
    <t>016978/2021</t>
  </si>
  <si>
    <t>Adquisición 200.000 unidades escobillón con medio transporte sin inactivador NIRCO</t>
  </si>
  <si>
    <t>016979/2021</t>
  </si>
  <si>
    <t>2021/011994</t>
  </si>
  <si>
    <t>016982/2021</t>
  </si>
  <si>
    <t>016983/2021</t>
  </si>
  <si>
    <t>016985/2021</t>
  </si>
  <si>
    <t>016986/2021</t>
  </si>
  <si>
    <t>016987/2021</t>
  </si>
  <si>
    <t>016988/2021</t>
  </si>
  <si>
    <t>016989/2021</t>
  </si>
  <si>
    <t>Servicios de Mantenimiento Integral de Equipos Electromédicos de Alta Tecnología de los Centros Sanitarios dependientes del Servicio de Salud de Castilla-La Mancha.</t>
  </si>
  <si>
    <t>017004/2021</t>
  </si>
  <si>
    <t>@2020/005297</t>
  </si>
  <si>
    <t>017024/2021</t>
  </si>
  <si>
    <t>017025/2021</t>
  </si>
  <si>
    <t>017026/2021</t>
  </si>
  <si>
    <t>017028/2021</t>
  </si>
  <si>
    <t>017029/2021</t>
  </si>
  <si>
    <t>017030/2021</t>
  </si>
  <si>
    <t>017031/2021</t>
  </si>
  <si>
    <t>017032/2021</t>
  </si>
  <si>
    <t>017033/2021</t>
  </si>
  <si>
    <t>017034/2021</t>
  </si>
  <si>
    <t>017035/2021</t>
  </si>
  <si>
    <t>Arrendamiento vehículos</t>
  </si>
  <si>
    <t>017487.1/2019</t>
  </si>
  <si>
    <t>2019/000540</t>
  </si>
  <si>
    <t xml:space="preserve">Servicios Gestionados de Telecomunicaciones y Sistemas (en adelante SGTyS) para el Servicio de Salud de Castilla-La Mancha. </t>
  </si>
  <si>
    <t>017618.1/2019</t>
  </si>
  <si>
    <t>2018/004204</t>
  </si>
  <si>
    <t>Revisiones periódicas del motor y anejos en Toledo para los vehículos oficiales de los Servicios Centrales del Sescam - Acuerdo Marco  de mantenimiento de la flota de vehículos ligeros de la JCCM</t>
  </si>
  <si>
    <t>019468/2021</t>
  </si>
  <si>
    <t>@2020/018567</t>
  </si>
  <si>
    <t>Ejecución de Obras de Nuevo Sondeo para Abastecimiento de Agua Potable en Armallones (Guadalajara)</t>
  </si>
  <si>
    <t>019478/2021</t>
  </si>
  <si>
    <t>@2021/007653#001</t>
  </si>
  <si>
    <t>Mantenimiento integral del edificio Navalcan y sus instalaciones. Contrato basado en Acuerdo Marco de los servicios de mantenimiento de edificios e instalaciones de la Administración de la J.C.C.M.</t>
  </si>
  <si>
    <t>019490/2021</t>
  </si>
  <si>
    <t>@2021/000275</t>
  </si>
  <si>
    <t>Obra para la instalación de producción de energía eléctrica mediante placas solares fotovoltaicas Cofinanciado por el Feder (2021-2027)</t>
  </si>
  <si>
    <t>019493/2021</t>
  </si>
  <si>
    <t>@2021/009375#001</t>
  </si>
  <si>
    <t>019499/2021</t>
  </si>
  <si>
    <t>019500/2021</t>
  </si>
  <si>
    <t>019502/2021</t>
  </si>
  <si>
    <t>Mantenimiento integral del edificio de los Servicios Centrales del Sescam. Contrato basado en A.M.</t>
  </si>
  <si>
    <t>019505/2021</t>
  </si>
  <si>
    <t>@2021/000542</t>
  </si>
  <si>
    <t>PNSP 9-2021 Actualizacion de un ecografo para el servicio de cirugia vascular del hospital de guadalajara</t>
  </si>
  <si>
    <t>020092/2021</t>
  </si>
  <si>
    <t>@2021/011480</t>
  </si>
  <si>
    <t>Suministro, en régimen de arrendamiento sin opción a compra, de 6 vehículos para el Complejo Hospitalario de Toledo.</t>
  </si>
  <si>
    <t>020096/2021</t>
  </si>
  <si>
    <t>@2021/007700</t>
  </si>
  <si>
    <t>PAS 2/2021 Plan autoproteccion de la ampliacion del Hospital Universitario de la GAI de Guadalajara</t>
  </si>
  <si>
    <t>020098/2021</t>
  </si>
  <si>
    <t>@2021/010425</t>
  </si>
  <si>
    <t>Mantenimiento de edificios, equipos e instalaciones y legionelosis en centros de salud</t>
  </si>
  <si>
    <t>020112/2021</t>
  </si>
  <si>
    <t>@2021/001680</t>
  </si>
  <si>
    <t>020118/2021</t>
  </si>
  <si>
    <t>Ejecución de Obras de Mejora de Colectores de Aguas Residuales en Mazarambroz (Toledo)</t>
  </si>
  <si>
    <t>020120/2021</t>
  </si>
  <si>
    <t>@2021/007113#001</t>
  </si>
  <si>
    <t>Pas 3/2021 suministro de 9 brazos de endoscopia para la ampliacion del Hospital Universitario de la GAI de Guadalajara</t>
  </si>
  <si>
    <t>020135/2021</t>
  </si>
  <si>
    <t>@2021/010817</t>
  </si>
  <si>
    <t>Modificación de la aplicación de la emisión del certificado verde de vacunación COVID-19 del Servicio de Salud de Castilla-La Mancha</t>
  </si>
  <si>
    <t>020170/2021</t>
  </si>
  <si>
    <t>2021/012205</t>
  </si>
  <si>
    <t>Cambio del Sistema de Control de Climatización en el Hospital General de Valdepeñas</t>
  </si>
  <si>
    <t>020184/2021</t>
  </si>
  <si>
    <t>@2021/008491#001</t>
  </si>
  <si>
    <t>Suministro de equipamiento odontológico para Unidades de Salud Bucodental</t>
  </si>
  <si>
    <t>020226/2021</t>
  </si>
  <si>
    <t>@2021/010827</t>
  </si>
  <si>
    <t>020227/2021</t>
  </si>
  <si>
    <t>020228/2021</t>
  </si>
  <si>
    <t>020229/2021</t>
  </si>
  <si>
    <t>020230/2021</t>
  </si>
  <si>
    <t>020231/2021</t>
  </si>
  <si>
    <t>020232/2021</t>
  </si>
  <si>
    <t>CERSYRA-Limpieza ecológica del edificio y de las instalaciones</t>
  </si>
  <si>
    <t>020271/2021</t>
  </si>
  <si>
    <t>@2021/007012</t>
  </si>
  <si>
    <t>Acuerdo Marco para la selección de proveedores de equipamiento electromédico de alta complejidad para las Gerencias del SESCAM</t>
  </si>
  <si>
    <t>020329/2021</t>
  </si>
  <si>
    <t>@2020/001445</t>
  </si>
  <si>
    <t>020330/2021</t>
  </si>
  <si>
    <t>020331/2021</t>
  </si>
  <si>
    <t>Ejecución de Obras de Mejora del Sistema de Abastecimiento en Nerpio (Albacete)</t>
  </si>
  <si>
    <t>020345/2021</t>
  </si>
  <si>
    <t>@2021/002841#001</t>
  </si>
  <si>
    <t>Adquisición e instalación de una mesa radiotransparente para quirófano ACV en el Hospital General Universitario de Ciudad Real.</t>
  </si>
  <si>
    <t>020385/2021</t>
  </si>
  <si>
    <t>@2021/009160</t>
  </si>
  <si>
    <t>020417/2021</t>
  </si>
  <si>
    <t>020418/2021</t>
  </si>
  <si>
    <t>Redacción del Proyecto, Dirección Facultativa y Coordinación de Seguridad y Salud  obras de construcción  Centro de Salud Albacete 3 (Albacete)</t>
  </si>
  <si>
    <t>020492/2021</t>
  </si>
  <si>
    <t>@2020/016758</t>
  </si>
  <si>
    <t>equipo posicionamiento IGRT en radiocirugia</t>
  </si>
  <si>
    <t>020534/2021</t>
  </si>
  <si>
    <t>@2021/007517</t>
  </si>
  <si>
    <t>Mantenimiento correctivo, preventivo y actualización de nuevas versiones del software del laboratorio (SIGLO) en la GAI de Ciudad Real.</t>
  </si>
  <si>
    <t>020814/2021</t>
  </si>
  <si>
    <t>@2021/010482</t>
  </si>
  <si>
    <t>CIAF-Albaladejito (CU) Servicio de limpieza de instalaciones Centro.</t>
  </si>
  <si>
    <t>020817/2021</t>
  </si>
  <si>
    <t>@2021/007829</t>
  </si>
  <si>
    <t>Instalación de 3 estaciones solares fotovoltaicas en los Centros de Salud Camarena, Sta. Mª de Benquerencia y Seseña dependientes de la Gerencia de Atención Primaria de Toledo</t>
  </si>
  <si>
    <t>021072/2021</t>
  </si>
  <si>
    <t>@2021/010192#001</t>
  </si>
  <si>
    <t>021073/2021</t>
  </si>
  <si>
    <t>Servicio de asistencia y asesoramiento para el desarrollo de las unidades de igualdad de género en la Administración de la Junta de Comunidades de Castilla- La Mancha.</t>
  </si>
  <si>
    <t>021074/2021</t>
  </si>
  <si>
    <t>@2021/002505</t>
  </si>
  <si>
    <t>Obras de Instalación de Energía Solar Fotovoltaica para autoconsumo en el Hospital General de Tomelloso</t>
  </si>
  <si>
    <t>021159/2021</t>
  </si>
  <si>
    <t>@2021/007786#001</t>
  </si>
  <si>
    <t>Papel Impresión centros prov. Ciudad Real</t>
  </si>
  <si>
    <t>021243/2021</t>
  </si>
  <si>
    <t>2021/012337</t>
  </si>
  <si>
    <t>Obra de construcción del Centro de Salud de Campillo de Altobuey (Cuenca).</t>
  </si>
  <si>
    <t>021244/2021</t>
  </si>
  <si>
    <t>@2021/003623#003</t>
  </si>
  <si>
    <t>PNSP-03/2021 "Arrendamiento de 2 ecoendoscopios"</t>
  </si>
  <si>
    <t>021336/2021</t>
  </si>
  <si>
    <t>@2021/010735</t>
  </si>
  <si>
    <t>PNSP02/2021."Mantenimiento de sistemas de anestesia"</t>
  </si>
  <si>
    <t>021383/2021</t>
  </si>
  <si>
    <t>@2021/010146</t>
  </si>
  <si>
    <t>Sum, instalación y puesta en funcionamiento de una sonda de detección gamma y una consola para detección de ganglio centinela.</t>
  </si>
  <si>
    <t>021423/2021</t>
  </si>
  <si>
    <t>@2021/010642</t>
  </si>
  <si>
    <t>Sistema de transporte extrahospitalario que consta de incubadora de transporte y respirador neonatal específico</t>
  </si>
  <si>
    <t>021477/2021</t>
  </si>
  <si>
    <t>@2021/010525</t>
  </si>
  <si>
    <t>Suministro de sistemas de monitorización discontinuo de glucosa para la Gerencia de Atención Integrada de Almansa</t>
  </si>
  <si>
    <t>021552/2021</t>
  </si>
  <si>
    <t>@2021/001782</t>
  </si>
  <si>
    <t>Servicio de transporte de sangre y componentes para el Complejo Hospitalario de Toledo.</t>
  </si>
  <si>
    <t>022024/2021</t>
  </si>
  <si>
    <t>@2021/005205</t>
  </si>
  <si>
    <t>022026/2021</t>
  </si>
  <si>
    <t>Sº de Mantenimiento Integral de los Equipos de Lavado, Desinfección y Esterilización del Hospital General de Almansa</t>
  </si>
  <si>
    <t>022033/2021</t>
  </si>
  <si>
    <t>@2021/002637</t>
  </si>
  <si>
    <t>CLAMBER-Limpieza ecológica Planta Clamber en Puertollano (C.Real)</t>
  </si>
  <si>
    <t>022096/2021</t>
  </si>
  <si>
    <t>@2021/007025</t>
  </si>
  <si>
    <t>Mantenimiento de equipamiento dosimetría ptw friburg</t>
  </si>
  <si>
    <t>022121/2021</t>
  </si>
  <si>
    <t>@2021/010785</t>
  </si>
  <si>
    <t>Suministro 25 camas eléctricas Hospital Sta Barbara</t>
  </si>
  <si>
    <t>022248/2021</t>
  </si>
  <si>
    <t>@2021/010360</t>
  </si>
  <si>
    <t>Control de Calidad de las obras de construcción de DOS nuevos Centros de Salud, en Alcoba (Ciudad Real) y en Carboneras de Guadazaon (Cuenca).</t>
  </si>
  <si>
    <t>022269/2021</t>
  </si>
  <si>
    <t>@2021/003233</t>
  </si>
  <si>
    <t>PAS-06/2021. Obras de refuerzo en pilares y arquetas en el Centro de Salud de Herencia</t>
  </si>
  <si>
    <t>022277/2021</t>
  </si>
  <si>
    <t>@2021/010160#001</t>
  </si>
  <si>
    <t>pas -05/2021 obras de instalación solar fotovoltaica en el hospital la Mancha Centro de Alcázar de San juan.</t>
  </si>
  <si>
    <t>022283/2021</t>
  </si>
  <si>
    <t>@2021/008207#001</t>
  </si>
  <si>
    <t>Servicio de Limpieza, Desinfección, Desratización, Desinsectación y Gestión de Residuos de la Gerencia de Atención Integrada de Almansa</t>
  </si>
  <si>
    <t>024388/2021</t>
  </si>
  <si>
    <t>@2021/001780</t>
  </si>
  <si>
    <t>Servicio mantenimiento equipos electromedicos  de alta tecnología de los centros sanitarios dependientes del SESCAM "equipos siemens"</t>
  </si>
  <si>
    <t>024404/2021</t>
  </si>
  <si>
    <t>2021/014169</t>
  </si>
  <si>
    <t>Suministro e Instalación de mamparas separadoras plegables a pared en habitación de pacientes</t>
  </si>
  <si>
    <t>024456/2021</t>
  </si>
  <si>
    <t>@2021/012056</t>
  </si>
  <si>
    <t>Instalación de energía solar ftovoltaica para autoconsumo en el el H.G. de Villarrobledo</t>
  </si>
  <si>
    <t>024499/2021</t>
  </si>
  <si>
    <t>@2021/008263#001</t>
  </si>
  <si>
    <t>Procedimientos quirúrgicos 7</t>
  </si>
  <si>
    <t>024589/2021</t>
  </si>
  <si>
    <t>2021/014364</t>
  </si>
  <si>
    <t>Suministro de papel ecologico para impresión y escritura durante el periodo comprendido entre el 1 de octubre de 2021 y el 31 de agosto de 2022</t>
  </si>
  <si>
    <t>024655/2021</t>
  </si>
  <si>
    <t>2021/013527</t>
  </si>
  <si>
    <t>Acuerdo Marco para la selección de proveedores de equipamiento electromédico de media complejidad para las Gerencias del SESCAM</t>
  </si>
  <si>
    <t>024747/2021</t>
  </si>
  <si>
    <t>@2020/001425</t>
  </si>
  <si>
    <t>Acuerdo Marco para la selección de proveedores de equipamiento electromédico de baja complejidad para las Gerencias del SESCAM.</t>
  </si>
  <si>
    <t>024749/2021</t>
  </si>
  <si>
    <t>@2020/001168</t>
  </si>
  <si>
    <t>Suministro de una Unidad de Video Endoscopia Compacta Portátil con Función Estroboscopica</t>
  </si>
  <si>
    <t>025019/2021</t>
  </si>
  <si>
    <t>@2021/012043</t>
  </si>
  <si>
    <t>Suministro de un Arco quirúrgico de RX para la unidad de cuidados intensivos.</t>
  </si>
  <si>
    <t>025096/2021</t>
  </si>
  <si>
    <t>@2021/011540</t>
  </si>
  <si>
    <t>025117/2021</t>
  </si>
  <si>
    <t>2021/013288</t>
  </si>
  <si>
    <t>Equipo de monitorización intraoperatoria para Servicio de Neurofisiología</t>
  </si>
  <si>
    <t>025146/2021</t>
  </si>
  <si>
    <t>@2021/010207</t>
  </si>
  <si>
    <t>PNSP-05/2021. Arrendamiento de un edificio prefabricado modular</t>
  </si>
  <si>
    <t>025150/2021</t>
  </si>
  <si>
    <t>@2021/012601</t>
  </si>
  <si>
    <t>Suministro, obra, instaL. puesta  funcionamiento y mantenimiento de Sistemas de lavado-descontaminación, sist. ester. y sist.  gest. de infor. y traz. para la Central de Ester. HUGU.</t>
  </si>
  <si>
    <t>025184/2021</t>
  </si>
  <si>
    <t>@2020/007952</t>
  </si>
  <si>
    <t>Mantenimiento del sistema informático de los laboratorios de hematología, microbiología y análisis clinicos</t>
  </si>
  <si>
    <t>025186/2021</t>
  </si>
  <si>
    <t>@2021/010763</t>
  </si>
  <si>
    <t>Contratación del servicio de auditoría externa de sistemas de gestión de calidad bajo criterio ISO 9001:2015 de las Gerencias y Direcciones Generales del SESCAM</t>
  </si>
  <si>
    <t>025290/2021</t>
  </si>
  <si>
    <t>@2021/001781</t>
  </si>
  <si>
    <t>Laser de diodo para Cirugía Torácica</t>
  </si>
  <si>
    <t>025329/2021</t>
  </si>
  <si>
    <t>@2021/010151</t>
  </si>
  <si>
    <t>Reforma de 33 aseos de las habitaciones ubicadas en las Unidades de Hospitalización A, B y D en el Hospital General de Valdepeñas</t>
  </si>
  <si>
    <t>025496/2021</t>
  </si>
  <si>
    <t>@2021/007445#001</t>
  </si>
  <si>
    <t>reactivos detección microorganismos productores gastroenteritis</t>
  </si>
  <si>
    <t>025529/2021</t>
  </si>
  <si>
    <t>@2021/006239</t>
  </si>
  <si>
    <t>Suministro de Carros de Medicación para la Gerencia de Atención Integrada de Almansa</t>
  </si>
  <si>
    <t>025531/2021</t>
  </si>
  <si>
    <t>@2021/010626</t>
  </si>
  <si>
    <t>Servicio de mantenimiento en la Gerencia de Coordinación e Inspección y centros dependientes</t>
  </si>
  <si>
    <t>025533/2021</t>
  </si>
  <si>
    <t>@2021/012070</t>
  </si>
  <si>
    <t>025535/2021</t>
  </si>
  <si>
    <t>025536/2021</t>
  </si>
  <si>
    <t>025538/2021</t>
  </si>
  <si>
    <t>025539/2021</t>
  </si>
  <si>
    <t>Suministro de papel ecológico para impresión y escritura durante el periodo comprendido entre el 1 de noviembre de 2021 y el 31 de octubre de 2022.</t>
  </si>
  <si>
    <t>025609/2021</t>
  </si>
  <si>
    <t>2021/013367</t>
  </si>
  <si>
    <t>PA-01/2020 Mantenimiento Integral de instalaciones de la GAI de Alcazar de San Juan</t>
  </si>
  <si>
    <t>025681/2021</t>
  </si>
  <si>
    <t>@2020/007922</t>
  </si>
  <si>
    <t>PAS 4-2021 Actuaciones en las instalaciones de protección contraincendios del Hospital Universitario de Guadalajara (fase II)</t>
  </si>
  <si>
    <t>025721/2021</t>
  </si>
  <si>
    <t>@2021/010942#001</t>
  </si>
  <si>
    <t>Servicio de Lavado, Planchado, Higienizacion y Transporte de Ropa Hospitalaria</t>
  </si>
  <si>
    <t>025757/2021</t>
  </si>
  <si>
    <t>@2020/010128</t>
  </si>
  <si>
    <t>Adquisición de 1 Torre laparoscopica para el Hospital Virgen de Altagracia perteneciente a la GAI de Manzanares</t>
  </si>
  <si>
    <t>025816/2021</t>
  </si>
  <si>
    <t>@2021/008988</t>
  </si>
  <si>
    <t>Redacción del Proyecto, Dirección Facultativa y Coordinación de Seguridad y Salud Obras nuevo Centro de Salud en Mota del Cuervo (Cuenca)</t>
  </si>
  <si>
    <t>025838/2021</t>
  </si>
  <si>
    <t>@2020/016847</t>
  </si>
  <si>
    <t>Suministro de un Endoscopio para el Servicio de Digestivo, Hospital Virgen de la Luz, Gerencia de Atención Integrada de Cuenca.</t>
  </si>
  <si>
    <t>025839/2021</t>
  </si>
  <si>
    <t>@2021/012262</t>
  </si>
  <si>
    <t>Suministro e instalación de equipo de monitorización neurofisiológica intraoperatoria para el Servicio de Neurofisiología Clínica del Hospital Universitario de Toledo</t>
  </si>
  <si>
    <t>025954/2021</t>
  </si>
  <si>
    <t>@2021/011770</t>
  </si>
  <si>
    <t>Suministro e instalación de 2 autoclaves esterilzadores a vapor para central de esterilización</t>
  </si>
  <si>
    <t>025989/2021</t>
  </si>
  <si>
    <t>@2021/012504</t>
  </si>
  <si>
    <t>Actualización del Sistema de Control de Climatización en el Hospital Gral. de Villarrobledo</t>
  </si>
  <si>
    <t>026033/2021</t>
  </si>
  <si>
    <t>@2021/008953#001</t>
  </si>
  <si>
    <t>Control de Calidad de las obras de construcción del Centro de Salud de Campillo de Altobuey. Cuenca.</t>
  </si>
  <si>
    <t>026088/2021</t>
  </si>
  <si>
    <t>@2019/024328</t>
  </si>
  <si>
    <t>Mantenimiento integral 2 ecógrafos Aplio-a marca Canon</t>
  </si>
  <si>
    <t>026174/2021</t>
  </si>
  <si>
    <t>@2021/012011</t>
  </si>
  <si>
    <t>Suministro e Instalación de una Autoclave Esterilizador a Baja Temperatura y Formaldehido para Central de Esterilización</t>
  </si>
  <si>
    <t>026203/2021</t>
  </si>
  <si>
    <t>@2021/012500</t>
  </si>
  <si>
    <t>Contrato basado derivado A.M 2021/000449 Suministro Papel Ecólogico GAI Puertollano</t>
  </si>
  <si>
    <t>026205/2021</t>
  </si>
  <si>
    <t>2021/015717</t>
  </si>
  <si>
    <t>Adquisición 19 desfibriladores semiautomaticos</t>
  </si>
  <si>
    <t>026209/2021</t>
  </si>
  <si>
    <t>@2021/010161</t>
  </si>
  <si>
    <t>Electromedicina AC LOTE 24: Radiofísica Contrato basado 1</t>
  </si>
  <si>
    <t>026411/2021</t>
  </si>
  <si>
    <t>2021/014126</t>
  </si>
  <si>
    <t>Adquisición de una Torre de Laparoscopia 4 K para el Servicio de Cirugía de la GAI de Tomelloso</t>
  </si>
  <si>
    <t>026445/2021</t>
  </si>
  <si>
    <t>@2021/013048</t>
  </si>
  <si>
    <t>Adquisición de 2 Videobroncoscopios para el Servicio de Neumología de la GAI de Tomelloso</t>
  </si>
  <si>
    <t>026451/2021</t>
  </si>
  <si>
    <t>@2021/013061</t>
  </si>
  <si>
    <t>Suministro de papel ecológico para impresión y escritura basado en AM 2021/000449 con destino a la GAI de Manzanares en el periodo comprendido entre el 1de noviembre de 2021 y el 31 de agosto de 2022</t>
  </si>
  <si>
    <t>026463/2021</t>
  </si>
  <si>
    <t>2021/015910</t>
  </si>
  <si>
    <t>PASS-09/2021. Suministro de un ecógrafo.</t>
  </si>
  <si>
    <t>026529/2021</t>
  </si>
  <si>
    <t>@2021/014362</t>
  </si>
  <si>
    <t>Contratación de los servicios de asistencia técnica para el apoyo a la Dirección General de Recursos Humanos en la realización de actividades formativas modalidad on-line</t>
  </si>
  <si>
    <t>026541/2021</t>
  </si>
  <si>
    <t>@2020/017855</t>
  </si>
  <si>
    <t>IRIAF-Servicio de control de accesos en el centro IVICAM en Tomelloso (C.Real). Contrato reservado a Centros especiales de Empleo</t>
  </si>
  <si>
    <t>026661/2021</t>
  </si>
  <si>
    <t>@2021/010165</t>
  </si>
  <si>
    <t>Redacción de proyecto de ejecución y ejecución de las obras de ampliación y reforma del CS de Munera (Albacete)</t>
  </si>
  <si>
    <t>026775/2021</t>
  </si>
  <si>
    <t>@2021/001988#001</t>
  </si>
  <si>
    <t>Mantenimiento integral a todo riesgo de ecocardiógrafos, marca Philips</t>
  </si>
  <si>
    <t>026780/2021</t>
  </si>
  <si>
    <t>@2021/012020</t>
  </si>
  <si>
    <t>Contrato basado suministro energía eléctrica</t>
  </si>
  <si>
    <t>026782/2021</t>
  </si>
  <si>
    <t>2021/014862</t>
  </si>
  <si>
    <t>Obra de construcción del CS de Alcoba (Ciudad Real)</t>
  </si>
  <si>
    <t>026819/2021</t>
  </si>
  <si>
    <t>@2021/001883#001</t>
  </si>
  <si>
    <t>Renovación de un equipo de Terapia Superficial en el Servicio de Radioterapia en HR</t>
  </si>
  <si>
    <t>026841/2021</t>
  </si>
  <si>
    <t>@2021/009170</t>
  </si>
  <si>
    <t>CLAMBER_Control de accesos en la Planta Biorrefinería CLAMBER, Puertollano (C.Real). Contrato Reservado a Centros Especiales de Empleo.</t>
  </si>
  <si>
    <t>026858/2021</t>
  </si>
  <si>
    <t>@2021/010167</t>
  </si>
  <si>
    <t>Presurización de dos salas en la unidad de cuidados intensivos intermedios del Hospital Virgen de ALtagracia perteneciente a la GAI de Manzanares</t>
  </si>
  <si>
    <t>026875/2021</t>
  </si>
  <si>
    <t>@2021/014075#001</t>
  </si>
  <si>
    <t>Suministro de papel ecológico para impresión y escritura durante el periodo comprendido entre el 1 de diciembre de 2021 y el 30 de noviembre de 2022 en el Gerencia de Atención Primaria de Toledo</t>
  </si>
  <si>
    <t>027187/2021</t>
  </si>
  <si>
    <t>2021/014866</t>
  </si>
  <si>
    <t>Suministro de un equipo de función pulmonar para la Gerencia de Atencion Integrada de Almansa</t>
  </si>
  <si>
    <t>027197/2021</t>
  </si>
  <si>
    <t>@2021/010625</t>
  </si>
  <si>
    <t>027346/2021</t>
  </si>
  <si>
    <t>Suministro de papel ecológico para impresión y escritura durante el periodo comprendido entre el 1 de octubre de 2021 y el 30 de septiembre de 2022 para la Gerencia de Atención Integrada de Tomelloso.</t>
  </si>
  <si>
    <t>027410/2021</t>
  </si>
  <si>
    <t>2021/013826</t>
  </si>
  <si>
    <t>Pruebas diagnostico ecocardiogramas</t>
  </si>
  <si>
    <t>027413/2021</t>
  </si>
  <si>
    <t>2021/017189</t>
  </si>
  <si>
    <t>027417/2021</t>
  </si>
  <si>
    <t>Mantenimiento de equipos electromédicos Siemens de alta tecnología en los centros sanitarios del SESCAM</t>
  </si>
  <si>
    <t>027513/2021</t>
  </si>
  <si>
    <t>2021/017336</t>
  </si>
  <si>
    <t>Electromedicina AC LOTE 14: Extracorpóreas Contrato Basado 1</t>
  </si>
  <si>
    <t>027522/2021</t>
  </si>
  <si>
    <t>2021/013952</t>
  </si>
  <si>
    <t>Servicio de Alimentación de pacientes</t>
  </si>
  <si>
    <t>027541/2021</t>
  </si>
  <si>
    <t>@2020/016760</t>
  </si>
  <si>
    <t>Suministro de papel ecológico para impresión  y escritura para la GAI Talavera de la Reina durante el periodo comprendido entre el 1 de noviembre de 2021 hasta el 31 de agosto de 2022</t>
  </si>
  <si>
    <t>027544/2021</t>
  </si>
  <si>
    <t>2021/015015</t>
  </si>
  <si>
    <t>Electromedicina AC LOTE 23: Láseres para dermatología Contrato basado 1</t>
  </si>
  <si>
    <t>027561/2021</t>
  </si>
  <si>
    <t>2021/014125</t>
  </si>
  <si>
    <t>Mantenimiento Flota Vehículos Ligeros, TOLEDO</t>
  </si>
  <si>
    <t>027625/2021</t>
  </si>
  <si>
    <t>@2021/012275</t>
  </si>
  <si>
    <t>Renovación de componentes de dos  torres de laparoscopia de la G.A.I. de Villarrobledo.</t>
  </si>
  <si>
    <t>027646/2021</t>
  </si>
  <si>
    <t>@2021/012548</t>
  </si>
  <si>
    <t>027648/2021</t>
  </si>
  <si>
    <t>CLAMBER-Mantenimiento de edificios e instalaciones de la Planta Clamber en Puertollano (C. Real)</t>
  </si>
  <si>
    <t>027740/2021</t>
  </si>
  <si>
    <t>@2021/013250</t>
  </si>
  <si>
    <t>Acuerdo marco para la selección de proveedores de medicamentos, sueros y contrastes para los centros dependientes del SESCAM (Parte V:Grupo L: antineoplásicos e inmunomoduladores.)</t>
  </si>
  <si>
    <t>027790/2021</t>
  </si>
  <si>
    <t>@2019/000150-V</t>
  </si>
  <si>
    <t>027793/2021</t>
  </si>
  <si>
    <t>027794/2021</t>
  </si>
  <si>
    <t>027796/2021</t>
  </si>
  <si>
    <t>027812/2021</t>
  </si>
  <si>
    <t>027813/2021</t>
  </si>
  <si>
    <t>027815/2021</t>
  </si>
  <si>
    <t>Mto respiradores Getinge</t>
  </si>
  <si>
    <t>027822/2021</t>
  </si>
  <si>
    <t>@2021/012613</t>
  </si>
  <si>
    <t>CLAMBER-Mantenimiento equipos protección contra incendios</t>
  </si>
  <si>
    <t>027858/2021</t>
  </si>
  <si>
    <t>@2021/013933</t>
  </si>
  <si>
    <t>Electromedicina AC LOTE 20: Láseres para oftalmología Contrato Basado 1</t>
  </si>
  <si>
    <t>027870/2021</t>
  </si>
  <si>
    <t>2021/014077</t>
  </si>
  <si>
    <t>Electromedicina AC LOTE15: Cirugía Contrato Basado 1</t>
  </si>
  <si>
    <t>027883/2021</t>
  </si>
  <si>
    <t>2021/014065</t>
  </si>
  <si>
    <t>Procedimientos quirúrgicos 9</t>
  </si>
  <si>
    <t>027943/2021</t>
  </si>
  <si>
    <t>2021/017776</t>
  </si>
  <si>
    <t>Adquisición de un Ecógrafo de alta resolución para el Servicio de Radiología del Hospital General de Valdepeñas</t>
  </si>
  <si>
    <t>027999/2021</t>
  </si>
  <si>
    <t>@2021/014956</t>
  </si>
  <si>
    <t>Suministro de papel ecológico para impresión y escritura en Cuenca y provincia, durante el periodo comprendido entre el 15 de diciembre de 2021 y el 14 de diciembre de 2022</t>
  </si>
  <si>
    <t>028077/2021</t>
  </si>
  <si>
    <t>2021/016186</t>
  </si>
  <si>
    <t>Sustitución procesador autónomo H.P.S</t>
  </si>
  <si>
    <t>028245/2021</t>
  </si>
  <si>
    <t>@2021/011689</t>
  </si>
  <si>
    <t>Suministro de Espirómetro-Equipo de Exploración Funcional Respiratoria para el Servicio de Neumología del Hospital General de Valdepeñas</t>
  </si>
  <si>
    <t>028246/2021</t>
  </si>
  <si>
    <t>@2021/014136</t>
  </si>
  <si>
    <t>Adquisición de un Ecógrafo para el Servicio de Ginecología del Hospital General de Valdepeñas</t>
  </si>
  <si>
    <t>028432/2021</t>
  </si>
  <si>
    <t>@2021/012615</t>
  </si>
  <si>
    <t>Suministro de papel ecológico para impresión y escritura durante el periodo comprendido entrel el 1 de diciembre de 2021 y el 30 de noviembre de 2022.</t>
  </si>
  <si>
    <t>028563/2021</t>
  </si>
  <si>
    <t>2021/015049</t>
  </si>
  <si>
    <t>contrato basado acuerdo marco servicios postales, telegramas y burofax para el IMUJ. Lote1: correo ordinario</t>
  </si>
  <si>
    <t>028651/2021</t>
  </si>
  <si>
    <t>2021/016915</t>
  </si>
  <si>
    <t>contrato basado acuerdo marco servicios postales, telegramas y burofax para el IMUJ. lote 2: correo certificado</t>
  </si>
  <si>
    <t>028653/2021</t>
  </si>
  <si>
    <t>2021/016923</t>
  </si>
  <si>
    <t>contrato basado acuerdo marco servicios postales, telegramas y burofax para el IMUJ. Lote 3: envíos especiales</t>
  </si>
  <si>
    <t>028655/2021</t>
  </si>
  <si>
    <t>2021/016924</t>
  </si>
  <si>
    <t>contrato basado acuerdo marco servicios postales, telegramas y burofax para el IMUJ. Lote 5: servicios burofax y telegrafía</t>
  </si>
  <si>
    <t>028657/2021</t>
  </si>
  <si>
    <t>2021/016927</t>
  </si>
  <si>
    <t>Electromedicina BC lote 19: Multiparamétricos  Contrato Basado 1</t>
  </si>
  <si>
    <t>028667/2021</t>
  </si>
  <si>
    <t>2021/017265</t>
  </si>
  <si>
    <t>Obra de adaptación de una sala blanca de farmacia</t>
  </si>
  <si>
    <t>028703/2021</t>
  </si>
  <si>
    <t>@2021/013965#001</t>
  </si>
  <si>
    <t>Suministro de vehículos turismos (AM 14/2017)</t>
  </si>
  <si>
    <t>028738/2021</t>
  </si>
  <si>
    <t>@2021/013803</t>
  </si>
  <si>
    <t>Suministro de Vehículos Turismos (AM 14/2017)</t>
  </si>
  <si>
    <t>028744/2021</t>
  </si>
  <si>
    <t>@2021/013812</t>
  </si>
  <si>
    <t>Instalación de un sistema solar fotovoltaico para autoconsumo en el Hospital Virgen del Valle</t>
  </si>
  <si>
    <t>028783/2021</t>
  </si>
  <si>
    <t>@2021/012026#001</t>
  </si>
  <si>
    <t>Adquisición de 700.000 unidades de escobillon con medio de transporte sin inactivador viral adultos esteril y 200.000 unidades de escobillon con medio de transporte sin inactivador viral infantil esteril</t>
  </si>
  <si>
    <t>028795/2021</t>
  </si>
  <si>
    <t>2021/018567</t>
  </si>
  <si>
    <t>Adquisición de 75.000 unidades de placa reactiva detección rápida antígeno gripe y COVID-19</t>
  </si>
  <si>
    <t>028797/2021</t>
  </si>
  <si>
    <t>2021/018570</t>
  </si>
  <si>
    <t>Adquisición, instalación y mantenimiento de seis arcos radioquirúrgicos para el Complejo Hospitalario Universitario de Toledo.</t>
  </si>
  <si>
    <t>028917/2021</t>
  </si>
  <si>
    <t>@2021/011182</t>
  </si>
  <si>
    <t>Sº de estudios PET-TAC en unidad móvil para pacientes de la Gerencia de Atención Integrada de Cuenca</t>
  </si>
  <si>
    <t>028926/2021</t>
  </si>
  <si>
    <t>@2021/015715</t>
  </si>
  <si>
    <t>contrato basado acuerdo marco servicios postales, telegramas y burofax para el IMUJ. Lote 4: paqueteria</t>
  </si>
  <si>
    <t>028942/2021</t>
  </si>
  <si>
    <t>2021/016925</t>
  </si>
  <si>
    <t>028993/2021</t>
  </si>
  <si>
    <t>028995/2021</t>
  </si>
  <si>
    <t>029045/2021</t>
  </si>
  <si>
    <t>029046/2021</t>
  </si>
  <si>
    <t>Servicio de Vigilancia, Seguridad y Mantenimiento de los Sistemas de Seguridad en los centros sanitarios y locales dependientes de la GAI de Tomelloso</t>
  </si>
  <si>
    <t>029086/2021</t>
  </si>
  <si>
    <t>@2021/000248</t>
  </si>
  <si>
    <t>Adquisición de  10.432 paneles de secuenciación, soluciones, calibradores y productos varios para la determinación de la cepa Covid-19</t>
  </si>
  <si>
    <t>029093/2021</t>
  </si>
  <si>
    <t>2021/010069</t>
  </si>
  <si>
    <t>Equipo litotriptor y su mantenimiento</t>
  </si>
  <si>
    <t>029286/2021</t>
  </si>
  <si>
    <t>@2021/010120</t>
  </si>
  <si>
    <t>Resolucion emergencia determinaciones para Covid-19 y Gripe A-B</t>
  </si>
  <si>
    <t>029294/2021</t>
  </si>
  <si>
    <t>2021/019162</t>
  </si>
  <si>
    <t>Servicio de control y prevención de Legionelosis en el hospital (GAI Puertollano)</t>
  </si>
  <si>
    <t>029297/2021</t>
  </si>
  <si>
    <t>@2021/013439</t>
  </si>
  <si>
    <t>Suministros de reactivos para determinacion de Covid-19</t>
  </si>
  <si>
    <t>029301/2021</t>
  </si>
  <si>
    <t>2021/019168</t>
  </si>
  <si>
    <t>Servicios asesoría y asistencia técnica consistente en actualización y verificación del Sistema de autocontrol basado en APPCC de los Servicios de Restauración Colectiva de Centros Sanitarios SESCAM</t>
  </si>
  <si>
    <t>029435/2021</t>
  </si>
  <si>
    <t>@2020/015404</t>
  </si>
  <si>
    <t>Adquisición de dos cabinas de seguridad biológica y una vitrina para extracción de gases para la Unidad de Cultivos Celulares del Hospital General Universitario de Ciudad Real.</t>
  </si>
  <si>
    <t>029527/2021</t>
  </si>
  <si>
    <t>@2021/015606</t>
  </si>
  <si>
    <t>029528/2021</t>
  </si>
  <si>
    <t>029530/2021</t>
  </si>
  <si>
    <t>pnsp 10/2021 mto. de 6 ecografos con la empresa canon para la GAI de Guadalajara</t>
  </si>
  <si>
    <t>029616/2021</t>
  </si>
  <si>
    <t>@2021/016373</t>
  </si>
  <si>
    <t>Adquisición material fungible y equipamiento en cesion uso para realización determinaciones analíticas  laboratorios de la gai cr,gai cu,gai gu y gae to</t>
  </si>
  <si>
    <t>029631/2021</t>
  </si>
  <si>
    <t>@2019/013280</t>
  </si>
  <si>
    <t>Servicio de mantenimiento de equipos, instalaciones y edificios</t>
  </si>
  <si>
    <t>029782/2021</t>
  </si>
  <si>
    <t>@2021/001559</t>
  </si>
  <si>
    <t>Sº de Mantenimiento con renovación tecnológica de los ecógrafos de la Gerencia de Atención Integrada de Almansa</t>
  </si>
  <si>
    <t>029817/2021</t>
  </si>
  <si>
    <t>@2021/011439</t>
  </si>
  <si>
    <t>Adquisición diversos equipos científicos y técnicos para la Unidad de Cultivos Celulares del HGUCR</t>
  </si>
  <si>
    <t>029867/2021</t>
  </si>
  <si>
    <t>@2021/013974</t>
  </si>
  <si>
    <t>029869/2021</t>
  </si>
  <si>
    <t>029880/2021</t>
  </si>
  <si>
    <t>029881/2021</t>
  </si>
  <si>
    <t>029882/2021</t>
  </si>
  <si>
    <t>Suministro de papel ecológico para impresión y escritura durante el periodo comprendido entre el 1 de enero y el 31 de diciembre de 2022 para la GAICR.</t>
  </si>
  <si>
    <t>029988/2021</t>
  </si>
  <si>
    <t>2021/016937</t>
  </si>
  <si>
    <t>Adquisición de 100.000 unidades de placa reactiva detección rápida antígeno para gripe y covid-19</t>
  </si>
  <si>
    <t>030154/2021</t>
  </si>
  <si>
    <t>2021/019932</t>
  </si>
  <si>
    <t>Servicios de almacenamiento, guarda y custodia de material sanitario del Plan de Contingencia por COVID-19</t>
  </si>
  <si>
    <t>030156/2021</t>
  </si>
  <si>
    <t>2021/019919</t>
  </si>
  <si>
    <t>Prestación de servicios de almacenamiento, guarda y custodia de material sanitario del Plan de Contingencia por COVID19</t>
  </si>
  <si>
    <t>030157/2021</t>
  </si>
  <si>
    <t>2021/019922</t>
  </si>
  <si>
    <t>030191/2021</t>
  </si>
  <si>
    <t>030193/2021</t>
  </si>
  <si>
    <t>Reactivos para la realización de determinaciones analíticas de gasometrías</t>
  </si>
  <si>
    <t>033896/2021</t>
  </si>
  <si>
    <t>@2021/013054</t>
  </si>
  <si>
    <t>Cábina seguridad biológica tipo II</t>
  </si>
  <si>
    <t>033919/2021</t>
  </si>
  <si>
    <t>@2021/014955</t>
  </si>
  <si>
    <t>Suministro de material para incontinencia urinaria</t>
  </si>
  <si>
    <t>034050/2021</t>
  </si>
  <si>
    <t>@2021/001082</t>
  </si>
  <si>
    <t>034052/2021</t>
  </si>
  <si>
    <t>034056/2021</t>
  </si>
  <si>
    <t>034057/2021</t>
  </si>
  <si>
    <t>Colaboración  GEACAM-SESCAM covid 19 periodo septiembre 2021 a marzo 2022</t>
  </si>
  <si>
    <t>034082/2021</t>
  </si>
  <si>
    <t>2021/020362</t>
  </si>
  <si>
    <t>Mto. integral y actualización tecnológica del programa SADME del Servicio de Farmacia ubicado en la zona de quirófanos</t>
  </si>
  <si>
    <t>034086/2021</t>
  </si>
  <si>
    <t>@2021/017943</t>
  </si>
  <si>
    <t>Mto. integral  y actualización tecnológica del programa SADME del Servicio de Farmacia ubicado en la unidad de Medicina Interna</t>
  </si>
  <si>
    <t>034088/2021</t>
  </si>
  <si>
    <t>@2021/017966</t>
  </si>
  <si>
    <t>Adquisición jeringas nutrición, catéteres arteriales y equipo CPAP VYGON</t>
  </si>
  <si>
    <t>034187/2021</t>
  </si>
  <si>
    <t>2021/020470</t>
  </si>
  <si>
    <t>Mto. integral del armario rotatorio vertical informatizado del sistema de dispensación semiautomático de medicación para el llenado de carros de unidosis en el Servicio de Farmacia.</t>
  </si>
  <si>
    <t>034216/2021</t>
  </si>
  <si>
    <t>@2021/017977</t>
  </si>
  <si>
    <t>Adquisición 2.000.000 unidades jeringas 2,5 ML Nacatur</t>
  </si>
  <si>
    <t>034245/2021</t>
  </si>
  <si>
    <t>2021/020501</t>
  </si>
  <si>
    <t>Adquisición 5.732.000 unidades de guantes de nitrilo (Disfarmedical)</t>
  </si>
  <si>
    <t>034248/2021</t>
  </si>
  <si>
    <t>2021/020500</t>
  </si>
  <si>
    <t>PNSP 54-2021 Actualización de un ecocardiografo para el servicio de Pediatria de la GAI de Guadalajara.</t>
  </si>
  <si>
    <t>034267/2021</t>
  </si>
  <si>
    <t>@2021/017680</t>
  </si>
  <si>
    <t>Mantenimiento integral a todo riesgo del equipamiento endoscopia flexible, marca Olympus</t>
  </si>
  <si>
    <t>034507/2021</t>
  </si>
  <si>
    <t>@2021/011863</t>
  </si>
  <si>
    <t>Suministro de marcapasos, desfibriladores, electrodos y holters con destino al Complejo Hospitalario Universitario de Toledo (Basado Acuerdo Marco 2017/001559)</t>
  </si>
  <si>
    <t>034611/2021</t>
  </si>
  <si>
    <t>@2021/009826</t>
  </si>
  <si>
    <t>034710/2021</t>
  </si>
  <si>
    <t>034712/2021</t>
  </si>
  <si>
    <t>034713/2021</t>
  </si>
  <si>
    <t>034725/2021</t>
  </si>
  <si>
    <t>034726/2021</t>
  </si>
  <si>
    <t>034727/2021</t>
  </si>
  <si>
    <t>034728/2021</t>
  </si>
  <si>
    <t>034730/2021</t>
  </si>
  <si>
    <t>034732/2021</t>
  </si>
  <si>
    <t>034733/2021</t>
  </si>
  <si>
    <t>034738/2021</t>
  </si>
  <si>
    <t>034740/2021</t>
  </si>
  <si>
    <t>034742/2021</t>
  </si>
  <si>
    <t>034743/2021</t>
  </si>
  <si>
    <t>034744/2021</t>
  </si>
  <si>
    <t>034745/2021</t>
  </si>
  <si>
    <t>034746/2021</t>
  </si>
  <si>
    <t>034747/2021</t>
  </si>
  <si>
    <t>034748/2021</t>
  </si>
  <si>
    <t>034750/2021</t>
  </si>
  <si>
    <t>Suministro de Electrodos para marcapasos adjudicados en expediente basado @2021/009826 derivado de Acuerdo Marco 2017/001559</t>
  </si>
  <si>
    <t>034756/2021</t>
  </si>
  <si>
    <t>@2021/018097</t>
  </si>
  <si>
    <t>034757/2021</t>
  </si>
  <si>
    <t>034758/2021</t>
  </si>
  <si>
    <t>034759/2021</t>
  </si>
  <si>
    <t>Mantenimiento integral de la planta centralizada de esterilización de material quirúrgico y equipos asociados marca Matachana, instalado en el Hospital General Universitario de Ciudad Real.</t>
  </si>
  <si>
    <t>034778/2021</t>
  </si>
  <si>
    <t>@2021/015435</t>
  </si>
  <si>
    <t>Acuerdo_Marco_13/2018_Adquisición y renovación de los derechos de uso y el soporte y mantenimiento asociado de las licencias corporativas de software de colaboración, ofimática y servidor Sescam.</t>
  </si>
  <si>
    <t>034784/2021</t>
  </si>
  <si>
    <t>@2021/010098</t>
  </si>
  <si>
    <t>Depósito, custodia y gestión de historias clínicas pasivizadas del Hospital de Hellín.</t>
  </si>
  <si>
    <t>034935/2021</t>
  </si>
  <si>
    <t>@2021/013353</t>
  </si>
  <si>
    <t>Suministro de papel ecológico para impresión y escritura para los Servicios Centrales del Sescam</t>
  </si>
  <si>
    <t>034975/2021</t>
  </si>
  <si>
    <t>2021/014820</t>
  </si>
  <si>
    <t>Sº de transporte de recogida y entrega de muestras de test de Covid-19 entre distintos Centros de Salud y el Servicio de Microbiología del Hospital</t>
  </si>
  <si>
    <t>034981/2021</t>
  </si>
  <si>
    <t>2021/021095</t>
  </si>
  <si>
    <t>Séptimo, octavo, noveno, décimo, decimosegundo y decimotercer envío de SMS a la población de Castilla-La Mancha con Información sobre el COVID-19.</t>
  </si>
  <si>
    <t>035156/2021</t>
  </si>
  <si>
    <t>2021/021278</t>
  </si>
  <si>
    <t>Suministro para la Adquisición de 5 vehículos modelo: RENAULT CAPTUR INTENS TCE 74 kW GLP, basado en el Acuerdo Marco 14/17 para el Suministro de Vehículos Turismos, para los Servicios Provinciales</t>
  </si>
  <si>
    <t>035195/2021</t>
  </si>
  <si>
    <t>2021/015731</t>
  </si>
  <si>
    <t>Suministro de papel ecológico para impresión y escritura en la Gerencia de Atención Integrada de Albacete derivado del AM  2021/000449 por 12 meses</t>
  </si>
  <si>
    <t>035259/2021</t>
  </si>
  <si>
    <t>2021/016654</t>
  </si>
  <si>
    <t>035265/2021</t>
  </si>
  <si>
    <t>035266/2021</t>
  </si>
  <si>
    <t>Adquisición de 200.000 unidades de placa reactiva detección rápida antigeno Covid-19</t>
  </si>
  <si>
    <t>035380/2021</t>
  </si>
  <si>
    <t>2021/021469</t>
  </si>
  <si>
    <t>Adquisición de 75.000 unidades placa radiactiva detección rápida COVID-19</t>
  </si>
  <si>
    <t>035385/2021</t>
  </si>
  <si>
    <t>2021/021471</t>
  </si>
  <si>
    <t>Transporte Sanitario Cuenca [P-2]</t>
  </si>
  <si>
    <t>035392/2021</t>
  </si>
  <si>
    <t>2021/021503</t>
  </si>
  <si>
    <t>Electromedicina AC Lote 7:Rehabilitación para tratamiento contrato basado 1</t>
  </si>
  <si>
    <t>035513/2021</t>
  </si>
  <si>
    <t>2021/017090</t>
  </si>
  <si>
    <t>Adquisición de 30.000 reactivos y fungibles para el diagnóstico del COVID-19 por TMA con destino al Hospital Universitario de Guadalajara</t>
  </si>
  <si>
    <t>035518/2021</t>
  </si>
  <si>
    <t>2021/021653</t>
  </si>
  <si>
    <t>Suministro de 15000 reactivos para determinación de Covid-19 por TMA para el Hospital Virgen de la Luz</t>
  </si>
  <si>
    <t>035774/2021</t>
  </si>
  <si>
    <t>2021/021895</t>
  </si>
  <si>
    <t>PA-07/2021. Servicio de lavado, planchado, higienización, reparación, costura y transporte de ropa sanitaria con criterios medioambientales</t>
  </si>
  <si>
    <t>035865/2021</t>
  </si>
  <si>
    <t>@2021/010796</t>
  </si>
  <si>
    <t>Suministro de implantes, marcapasos, desfibriladores, electrodos y holter.</t>
  </si>
  <si>
    <t>036155/2021</t>
  </si>
  <si>
    <t>@2021/004909</t>
  </si>
  <si>
    <t>036158/2021</t>
  </si>
  <si>
    <t>Electromedicina AC LOTE 20: Láseres para oftalmología contrato basado 2</t>
  </si>
  <si>
    <t>036172/2021</t>
  </si>
  <si>
    <t>2021/017083</t>
  </si>
  <si>
    <t>036258/2021</t>
  </si>
  <si>
    <t>036262/2021</t>
  </si>
  <si>
    <t>036263/2021</t>
  </si>
  <si>
    <t>036266/2021</t>
  </si>
  <si>
    <t>036267/2021</t>
  </si>
  <si>
    <t>036269/2021</t>
  </si>
  <si>
    <t>036270/2021</t>
  </si>
  <si>
    <t>pnsp 11/2021 Suministro de Tisagenlecleucel (Kymriah) para la Gerencia de Atencion Integrada de Guadalajara</t>
  </si>
  <si>
    <t>036375/2021</t>
  </si>
  <si>
    <t>@2021/017067</t>
  </si>
  <si>
    <t>037371/2021</t>
  </si>
  <si>
    <t>037374/2021</t>
  </si>
  <si>
    <t>037375/2021</t>
  </si>
  <si>
    <t>037436/2021</t>
  </si>
  <si>
    <t>037497/2021</t>
  </si>
  <si>
    <t>037498/2021</t>
  </si>
  <si>
    <t>037499/2021</t>
  </si>
  <si>
    <t>CD Suministro combustible vehículos SOLRED para el CIAG Chaparrillo 2022</t>
  </si>
  <si>
    <t>037507/2021</t>
  </si>
  <si>
    <t>2021/020225</t>
  </si>
  <si>
    <t>Oxigenoterapia domiciliaria para pacientes diagnosticados de COVID 19 con Insuficiencia Respiratoria Agda, en el Área de Toledo.</t>
  </si>
  <si>
    <t>037508/2021</t>
  </si>
  <si>
    <t>2021/006933</t>
  </si>
  <si>
    <t xml:space="preserve">PA 3/2019 Adquisición de material de incontinencia para la GAI de Guadalajara </t>
  </si>
  <si>
    <t>037668/2021</t>
  </si>
  <si>
    <t>@2019/025540</t>
  </si>
  <si>
    <t>037987/2021</t>
  </si>
  <si>
    <t>037995/2021</t>
  </si>
  <si>
    <t>038027/2021</t>
  </si>
  <si>
    <t>Acuerdo marco para la selección de proveedores de medicamentos, sueros y contrastes para los centros dependientes del SESCAM (Parte III: Medios de contraste.)</t>
  </si>
  <si>
    <t>038904/2021</t>
  </si>
  <si>
    <t>@2019/000150-III</t>
  </si>
  <si>
    <t>038906/2021</t>
  </si>
  <si>
    <t>038907/2021</t>
  </si>
  <si>
    <t>Adquisición 65 unidades de medicamentos Casirivimab e Imdevimab - Roche F</t>
  </si>
  <si>
    <t>040096/2021</t>
  </si>
  <si>
    <t>2021/026386</t>
  </si>
  <si>
    <t>PNSP 12/2021 Contratacion estudios PEC-TAC en Unidad Movil para pacientes de la GAI de Guadalajara</t>
  </si>
  <si>
    <t>040226/2021</t>
  </si>
  <si>
    <t>@2021/018736</t>
  </si>
  <si>
    <t>040229/2021</t>
  </si>
  <si>
    <t>@2021/008262</t>
  </si>
  <si>
    <t>040231/2021</t>
  </si>
  <si>
    <t>040232/2021</t>
  </si>
  <si>
    <t>040233/2021</t>
  </si>
  <si>
    <t>Adquisición de Dos Torres de laparoscopia 4 K para Cirugía General y Ginecología-Obstetricia del Hospital General de Valdepeñas</t>
  </si>
  <si>
    <t>045941/2021</t>
  </si>
  <si>
    <t>@2021/016111</t>
  </si>
  <si>
    <t>045954/2021</t>
  </si>
  <si>
    <t>045955/2021</t>
  </si>
  <si>
    <t>045957/2021</t>
  </si>
  <si>
    <t>045959/2021</t>
  </si>
  <si>
    <t>045975/2021</t>
  </si>
  <si>
    <t>045977/2021</t>
  </si>
  <si>
    <t>045980/2021</t>
  </si>
  <si>
    <t>045983/2021</t>
  </si>
  <si>
    <t>Contratación del Servicio de Catering en la Unidad de Media Estancia (UME) dependiente de la Gerencia de Atención Integrada de Cuenca.</t>
  </si>
  <si>
    <t>045984/2021</t>
  </si>
  <si>
    <t>@2021/011281</t>
  </si>
  <si>
    <t>045985/2021</t>
  </si>
  <si>
    <t>045989/2021</t>
  </si>
  <si>
    <t>045990/2021</t>
  </si>
  <si>
    <t>045991/2021</t>
  </si>
  <si>
    <t>046092/2021</t>
  </si>
  <si>
    <t>servicios de soporte en la fase de operación y mantenimientos adaptativo, correctivo, evolutivo y preventivo del Sistema de Información de Tarjeta Sanitaria.</t>
  </si>
  <si>
    <t>046383/2021</t>
  </si>
  <si>
    <t>@2021/003168</t>
  </si>
  <si>
    <t>adquisicion de una bala de nitrogeno presurizado l50 del 99,999% de pureza por la hs 10894091</t>
  </si>
  <si>
    <t>001092/2021</t>
  </si>
  <si>
    <t>adquisicion de bombona de helio</t>
  </si>
  <si>
    <t>001093/2021</t>
  </si>
  <si>
    <t>Balas de n2 gas</t>
  </si>
  <si>
    <t>001094/2021</t>
  </si>
  <si>
    <t>001129/2021</t>
  </si>
  <si>
    <t>Botella de nitrogeno industrial</t>
  </si>
  <si>
    <t>001130/2021</t>
  </si>
  <si>
    <t>Portatil hp probook 440 g6</t>
  </si>
  <si>
    <t>001164/2021</t>
  </si>
  <si>
    <t>4 ordenadores portatiles</t>
  </si>
  <si>
    <t>001185/2021</t>
  </si>
  <si>
    <t>82021000010 | mail|viaje o360171143</t>
  </si>
  <si>
    <t>001226/2021</t>
  </si>
  <si>
    <t>Alquiler de 3 envases de gases de 10 m3</t>
  </si>
  <si>
    <t>001243/2021</t>
  </si>
  <si>
    <t>Administracion del centro</t>
  </si>
  <si>
    <t>001287/2021</t>
  </si>
  <si>
    <t>Equipamiento informatico</t>
  </si>
  <si>
    <t>001288/2021</t>
  </si>
  <si>
    <t>001289/2021</t>
  </si>
  <si>
    <t>Adquisicion 10 auriculares</t>
  </si>
  <si>
    <t>001290/2021</t>
  </si>
  <si>
    <t>Auriculares plantronics voyager 5200 para antonio galan gall</t>
  </si>
  <si>
    <t>001324/2021</t>
  </si>
  <si>
    <t>Alquiler bala para nitrogeno</t>
  </si>
  <si>
    <t>001325/2021</t>
  </si>
  <si>
    <t>Analisis de aromas</t>
  </si>
  <si>
    <t>001351/2021</t>
  </si>
  <si>
    <t>Botella de co2</t>
  </si>
  <si>
    <t>001352/2021</t>
  </si>
  <si>
    <t>Gas argon</t>
  </si>
  <si>
    <t>001353/2021</t>
  </si>
  <si>
    <t>Botellas de aire sintetico, argon y helio</t>
  </si>
  <si>
    <t>001354/2021</t>
  </si>
  <si>
    <t>Suministro nitrogeno</t>
  </si>
  <si>
    <t>001384/2021</t>
  </si>
  <si>
    <t>Nitrogeno(n2) puro % pureza:99,999 plazo entrega: 2 dias precio por envase de 9,4 metros cubicos</t>
  </si>
  <si>
    <t>001385/2021</t>
  </si>
  <si>
    <t>Auriculares inhalambricos</t>
  </si>
  <si>
    <t>001386/2021</t>
  </si>
  <si>
    <t>Ordenadores sobremesa</t>
  </si>
  <si>
    <t>001418/2021</t>
  </si>
  <si>
    <t>Auriculares bluetooth con microfono</t>
  </si>
  <si>
    <t>001419/2021</t>
  </si>
  <si>
    <t>Ultraportatil hp elitebook 830 g6 y accesorios</t>
  </si>
  <si>
    <t>001420/2021</t>
  </si>
  <si>
    <t>Ipad con actualizacion y adaptador y apple pencil</t>
  </si>
  <si>
    <t>001421/2021</t>
  </si>
  <si>
    <t>5 cascos jabra evolve</t>
  </si>
  <si>
    <t>001422/2021</t>
  </si>
  <si>
    <t>Hielo seco</t>
  </si>
  <si>
    <t>001423/2021</t>
  </si>
  <si>
    <t>Campana prensa online - enero 2021</t>
  </si>
  <si>
    <t>001436/2021</t>
  </si>
  <si>
    <t>Tableta</t>
  </si>
  <si>
    <t>001466/2021</t>
  </si>
  <si>
    <t>Tablet</t>
  </si>
  <si>
    <t>001467/2021</t>
  </si>
  <si>
    <t>82021000008 | mail|alojamiento o360171132</t>
  </si>
  <si>
    <t>001468/2021</t>
  </si>
  <si>
    <t>Ipad y ordenador de sobremesa</t>
  </si>
  <si>
    <t>001469/2021</t>
  </si>
  <si>
    <t>001470/2021</t>
  </si>
  <si>
    <t>Auriculares plantronics voyager 5200</t>
  </si>
  <si>
    <t>001471/2021</t>
  </si>
  <si>
    <t>Auricular</t>
  </si>
  <si>
    <t>001472/2021</t>
  </si>
  <si>
    <t>Monitor tactil</t>
  </si>
  <si>
    <t>001473/2021</t>
  </si>
  <si>
    <t>Tablet ipad</t>
  </si>
  <si>
    <t>001474/2021</t>
  </si>
  <si>
    <t>Gas para analisis cromatografico</t>
  </si>
  <si>
    <t>001536/2021</t>
  </si>
  <si>
    <t>Pc para controlar equipo de calorimetria indirecta</t>
  </si>
  <si>
    <t>001537/2021</t>
  </si>
  <si>
    <t>Compra ordenador</t>
  </si>
  <si>
    <t>001538/2021</t>
  </si>
  <si>
    <t>Pantalla monitor certificada skype hp elitedisplay e 243m auriculares plantronics c32230</t>
  </si>
  <si>
    <t>001539/2021</t>
  </si>
  <si>
    <t>Dotacion material - nuevo vicerrectorado de sostenibilidad e infraestructuras</t>
  </si>
  <si>
    <t>001540/2021</t>
  </si>
  <si>
    <t>Una botella de n2 99999% pureza  ncliente 10894556  hay que retirar una botella vacia</t>
  </si>
  <si>
    <t>001608/2021</t>
  </si>
  <si>
    <t>botellas de h2, helio, n2 y argon cliente 10938147</t>
  </si>
  <si>
    <t>001609/2021</t>
  </si>
  <si>
    <t>2 auriculares plantronics c3220</t>
  </si>
  <si>
    <t>001610/2021</t>
  </si>
  <si>
    <t>82021000017 | email|hotel en  toledo o360170104</t>
  </si>
  <si>
    <t>001611/2021</t>
  </si>
  <si>
    <t>82021000018 | email|hotel en toledo o360171250</t>
  </si>
  <si>
    <t>001612/2021</t>
  </si>
  <si>
    <t>Auriculares para videoconferencia</t>
  </si>
  <si>
    <t>001613/2021</t>
  </si>
  <si>
    <t>82021000019 | email|hotel en toledo o360171876</t>
  </si>
  <si>
    <t>001660/2021</t>
  </si>
  <si>
    <t>82021000020 | email|hotel en toledo o360171261</t>
  </si>
  <si>
    <t>001661/2021</t>
  </si>
  <si>
    <t>82021000021 | email|hotel en toledo o360171272</t>
  </si>
  <si>
    <t>001662/2021</t>
  </si>
  <si>
    <t>Bombona nitrogeno 99999</t>
  </si>
  <si>
    <t>001663/2021</t>
  </si>
  <si>
    <t>001664/2021</t>
  </si>
  <si>
    <t>trabajos equipo de investigacion del seft</t>
  </si>
  <si>
    <t>001665/2021</t>
  </si>
  <si>
    <t>Portatil</t>
  </si>
  <si>
    <t>001709/2021</t>
  </si>
  <si>
    <t>14021000031 | 553385|billetes de tren o360171994</t>
  </si>
  <si>
    <t>001710/2021</t>
  </si>
  <si>
    <t>Monitor y estacion de trabajo</t>
  </si>
  <si>
    <t>001712/2021</t>
  </si>
  <si>
    <t>Ordenador portatil para contratado con cargo a la ayuda</t>
  </si>
  <si>
    <t>001713/2021</t>
  </si>
  <si>
    <t>Compra portatiles</t>
  </si>
  <si>
    <t>001783/2021</t>
  </si>
  <si>
    <t>portatil mac</t>
  </si>
  <si>
    <t>001784/2021</t>
  </si>
  <si>
    <t>82021000032 | mail|viaje o360171854</t>
  </si>
  <si>
    <t>001785/2021</t>
  </si>
  <si>
    <t>001786/2021</t>
  </si>
  <si>
    <t>2 botellas de nitrogeno 1x</t>
  </si>
  <si>
    <t>001787/2021</t>
  </si>
  <si>
    <t>Compra de una pantalla para un ordenador</t>
  </si>
  <si>
    <t>001788/2021</t>
  </si>
  <si>
    <t>001942/2021</t>
  </si>
  <si>
    <t>4 botellas de co2 con sonda cliente 10938147</t>
  </si>
  <si>
    <t>001943/2021</t>
  </si>
  <si>
    <t>82021000040 | mail|billete o360172204</t>
  </si>
  <si>
    <t>002026/2021</t>
  </si>
  <si>
    <t>Ordenador de sobremesa</t>
  </si>
  <si>
    <t>002027/2021</t>
  </si>
  <si>
    <t>auriculares para clases alumnos y videoconferencias</t>
  </si>
  <si>
    <t>002028/2021</t>
  </si>
  <si>
    <t>auriculares</t>
  </si>
  <si>
    <t>002029/2021</t>
  </si>
  <si>
    <t>Gases argon y helio</t>
  </si>
  <si>
    <t>002030/2021</t>
  </si>
  <si>
    <t>bala presurizada de nitrogeno del 99,5 % tamano l50 pedido de reposicion para la sh 12091877</t>
  </si>
  <si>
    <t>002093/2021</t>
  </si>
  <si>
    <t>002094/2021</t>
  </si>
  <si>
    <t>Dioxido carbono 3x bot 50l para el area de bioquimica</t>
  </si>
  <si>
    <t>002130/2021</t>
  </si>
  <si>
    <t>Monitor estandar</t>
  </si>
  <si>
    <t>002146/2021</t>
  </si>
  <si>
    <t>Tres auriculares</t>
  </si>
  <si>
    <t>002147/2021</t>
  </si>
  <si>
    <t>82021000054 | email|hotel en toledo o360172274</t>
  </si>
  <si>
    <t>002148/2021</t>
  </si>
  <si>
    <t>Dos botellas de helio cliente 10938147</t>
  </si>
  <si>
    <t>002149/2021</t>
  </si>
  <si>
    <t>2 ordenadores de sobremesa para aulas 114 y 115/116</t>
  </si>
  <si>
    <t>002201/2021</t>
  </si>
  <si>
    <t>Auriculares</t>
  </si>
  <si>
    <t>002202/2021</t>
  </si>
  <si>
    <t>Comunicacion</t>
  </si>
  <si>
    <t>002240/2021</t>
  </si>
  <si>
    <t>38021000007 | email|gastos de cancelacion cargo emision o360172370</t>
  </si>
  <si>
    <t>002241/2021</t>
  </si>
  <si>
    <t>Investigacion asociada a proyecto jccm</t>
  </si>
  <si>
    <t>002333/2021</t>
  </si>
  <si>
    <t>Renovacion de equipamiento informatico de tres componentes del gem con destino en la facultad letras</t>
  </si>
  <si>
    <t>002334/2021</t>
  </si>
  <si>
    <t>Proyector aula docencia</t>
  </si>
  <si>
    <t>002335/2021</t>
  </si>
  <si>
    <t>Alquiler botellas de gases</t>
  </si>
  <si>
    <t>002363/2021</t>
  </si>
  <si>
    <t>Investigacion enologia</t>
  </si>
  <si>
    <t>002378/2021</t>
  </si>
  <si>
    <t>-2 botellas de ar cliente 10938147</t>
  </si>
  <si>
    <t>002379/2021</t>
  </si>
  <si>
    <t>79021000020 | 547565|gastos de cancelacion o360171062</t>
  </si>
  <si>
    <t>002380/2021</t>
  </si>
  <si>
    <t>Alquiler contrato anual ecopass 14859727 p0361l50s2a000    #alphagaz 1 oxigeno bot-l smartop50</t>
  </si>
  <si>
    <t>002381/2021</t>
  </si>
  <si>
    <t>79021000022 | 547565|hotel en talavera o360171460</t>
  </si>
  <si>
    <t>002460/2021</t>
  </si>
  <si>
    <t>Equipo informatico</t>
  </si>
  <si>
    <t>002461/2021</t>
  </si>
  <si>
    <t>82021000065 | email|hotel en toledo o360172580</t>
  </si>
  <si>
    <t>002462/2021</t>
  </si>
  <si>
    <t>34021000027 | 554358|billetes de tren + hotel o360172123</t>
  </si>
  <si>
    <t>002492/2021</t>
  </si>
  <si>
    <t>Ipad</t>
  </si>
  <si>
    <t>002520/2021</t>
  </si>
  <si>
    <t>Equipo de trabajo para el desarrollo del proyecto</t>
  </si>
  <si>
    <t>004235/2021</t>
  </si>
  <si>
    <t>Ordenador portatil</t>
  </si>
  <si>
    <t>004240/2021</t>
  </si>
  <si>
    <t>004271/2021</t>
  </si>
  <si>
    <t>imac para decanato</t>
  </si>
  <si>
    <t>004272/2021</t>
  </si>
  <si>
    <t>Envase de 50 litros de capacidad-3 balas n2</t>
  </si>
  <si>
    <t>004300/2021</t>
  </si>
  <si>
    <t>Auricular inalambrico</t>
  </si>
  <si>
    <t>004319/2021</t>
  </si>
  <si>
    <t>compra de un ordenador portatil</t>
  </si>
  <si>
    <t>004320/2021</t>
  </si>
  <si>
    <t>Monitores estandar</t>
  </si>
  <si>
    <t>004321/2021</t>
  </si>
  <si>
    <t>82021000028 | email|hotel en toledo o360171283</t>
  </si>
  <si>
    <t>004322/2021</t>
  </si>
  <si>
    <t>82021000029 | email|hotel en toledo o360171294</t>
  </si>
  <si>
    <t>004323/2021</t>
  </si>
  <si>
    <t>Helio</t>
  </si>
  <si>
    <t>004374/2021</t>
  </si>
  <si>
    <t>004375/2021</t>
  </si>
  <si>
    <t>Dotar de equipo de trabajo al personal contratado para realizar las labores de investigacion</t>
  </si>
  <si>
    <t>004416/2021</t>
  </si>
  <si>
    <t>004444/2021</t>
  </si>
  <si>
    <t>calibracion calorimetria indirecta</t>
  </si>
  <si>
    <t>004445/2021</t>
  </si>
  <si>
    <t>Nitrogeno liquido para el area de bioquimica</t>
  </si>
  <si>
    <t>004447/2021</t>
  </si>
  <si>
    <t>34021000007 | 553232-w6r8|viaje o360172016</t>
  </si>
  <si>
    <t>004474/2021</t>
  </si>
  <si>
    <t>Auriculares para llamadas necesarios para telefonia</t>
  </si>
  <si>
    <t>004475/2021</t>
  </si>
  <si>
    <t>Toshiba satelite pro l50-g (ccii prof luis arroyo jimenez)</t>
  </si>
  <si>
    <t>004503/2021</t>
  </si>
  <si>
    <t>Investigacion asociada a proyecto ministerio</t>
  </si>
  <si>
    <t>004504/2021</t>
  </si>
  <si>
    <t>004505/2021</t>
  </si>
  <si>
    <t>compra de dos auriculares</t>
  </si>
  <si>
    <t>004506/2021</t>
  </si>
  <si>
    <t>004542/2021</t>
  </si>
  <si>
    <t>2 altavoces jabra evolve</t>
  </si>
  <si>
    <t>004543/2021</t>
  </si>
  <si>
    <t>Telefono sobre mesa</t>
  </si>
  <si>
    <t>004571/2021</t>
  </si>
  <si>
    <t>Material informatico telefono audiocodes 405hd</t>
  </si>
  <si>
    <t>004572/2021</t>
  </si>
  <si>
    <t>004573/2021</t>
  </si>
  <si>
    <t>Adquisicion de 6 auriculares para videoconferencia</t>
  </si>
  <si>
    <t>004574/2021</t>
  </si>
  <si>
    <t>contrato de 3 botellas para renovar contrato 308330</t>
  </si>
  <si>
    <t>004575/2021</t>
  </si>
  <si>
    <t>contrato de 1 botella para renovar contrato 308890</t>
  </si>
  <si>
    <t>004576/2021</t>
  </si>
  <si>
    <t>Reposicion de una bala de nitrogeno agotada</t>
  </si>
  <si>
    <t>004577/2021</t>
  </si>
  <si>
    <t>3 botellas de gases argon+hidrogeno</t>
  </si>
  <si>
    <t>004587/2021</t>
  </si>
  <si>
    <t>Botella de 28% h2 en aire</t>
  </si>
  <si>
    <t>004588/2021</t>
  </si>
  <si>
    <t>Necesidad comunicacion en el pabellon polideportivo</t>
  </si>
  <si>
    <t>004608/2021</t>
  </si>
  <si>
    <t>Bombona helio 99999</t>
  </si>
  <si>
    <t>004640/2021</t>
  </si>
  <si>
    <t>004682/2021</t>
  </si>
  <si>
    <t>Renovacion equipamiento informatico grupo de investigacion</t>
  </si>
  <si>
    <t>004683/2021</t>
  </si>
  <si>
    <t>2 ipad pro 11" / 1tb / celular / procesador a12z</t>
  </si>
  <si>
    <t>004684/2021</t>
  </si>
  <si>
    <t>Alquiler anual envase de 10 metros cubicos 4 unidades</t>
  </si>
  <si>
    <t>004685/2021</t>
  </si>
  <si>
    <t>Botellas de aire, nitrogeno tecnico y puro, argon, helio, oxigeno cliente 10938147</t>
  </si>
  <si>
    <t>004686/2021</t>
  </si>
  <si>
    <t>Jabra evolve 20</t>
  </si>
  <si>
    <t>004735/2021</t>
  </si>
  <si>
    <t>4 botellas de argon</t>
  </si>
  <si>
    <t>004736/2021</t>
  </si>
  <si>
    <t>Alquiler anual de 9 envases de 50 litros para gases</t>
  </si>
  <si>
    <t>004786/2021</t>
  </si>
  <si>
    <t>Alquiler anual de 9 envases de 7,5 metros cubicos</t>
  </si>
  <si>
    <t>004787/2021</t>
  </si>
  <si>
    <t>Ordenador sobremesa no inventariable</t>
  </si>
  <si>
    <t>004788/2021</t>
  </si>
  <si>
    <t>004789/2021</t>
  </si>
  <si>
    <t>Auricular plantronics voyager 5200</t>
  </si>
  <si>
    <t>004790/2021</t>
  </si>
  <si>
    <t>Renovacion material informatico uso docente</t>
  </si>
  <si>
    <t>004833/2021</t>
  </si>
  <si>
    <t>004834/2021</t>
  </si>
  <si>
    <t>Telefono fijo</t>
  </si>
  <si>
    <t>004835/2021</t>
  </si>
  <si>
    <t>004846/2021</t>
  </si>
  <si>
    <t>Compra de gases inertes</t>
  </si>
  <si>
    <t>004879/2021</t>
  </si>
  <si>
    <t>Portatil apple macbook pro y mejora</t>
  </si>
  <si>
    <t>004880/2021</t>
  </si>
  <si>
    <t>Botella de argon 999999 de pureza</t>
  </si>
  <si>
    <t>004881/2021</t>
  </si>
  <si>
    <t>Botella propano tamano b50 pureza n35</t>
  </si>
  <si>
    <t>004903/2021</t>
  </si>
  <si>
    <t>5 botellas de nitrogeno cliente 10938147</t>
  </si>
  <si>
    <t>004940/2021</t>
  </si>
  <si>
    <t>Bala de nitrogeno presurizado b50 de calidad 99,995% sh 10894091</t>
  </si>
  <si>
    <t>004941/2021</t>
  </si>
  <si>
    <t>Bombona de aire sintetico</t>
  </si>
  <si>
    <t>004942/2021</t>
  </si>
  <si>
    <t>Renovacion ordenadores aulas 243, 247 y 249</t>
  </si>
  <si>
    <t>005012/2021</t>
  </si>
  <si>
    <t>Monitores para aulas 243, 247 y 249</t>
  </si>
  <si>
    <t>005013/2021</t>
  </si>
  <si>
    <t>Bombona de gas helio</t>
  </si>
  <si>
    <t>005014/2021</t>
  </si>
  <si>
    <t>005053/2021</t>
  </si>
  <si>
    <t>Aire sintetico</t>
  </si>
  <si>
    <t>005054/2021</t>
  </si>
  <si>
    <t>30121000402 | email|billetes de tren o360144285</t>
  </si>
  <si>
    <t>005055/2021</t>
  </si>
  <si>
    <t>Monitor skype</t>
  </si>
  <si>
    <t>005056/2021</t>
  </si>
  <si>
    <t>005121/2021</t>
  </si>
  <si>
    <t>82021000115 | mail|alojamiento o360172930</t>
  </si>
  <si>
    <t>005122/2021</t>
  </si>
  <si>
    <t>Tablet ipad pro con mejora y pencil</t>
  </si>
  <si>
    <t>005156/2021</t>
  </si>
  <si>
    <t>005157/2021</t>
  </si>
  <si>
    <t>Ipad pro</t>
  </si>
  <si>
    <t>005158/2021</t>
  </si>
  <si>
    <t>Vccp  campana prensa online febrero 2021</t>
  </si>
  <si>
    <t>005210/2021</t>
  </si>
  <si>
    <t>005235/2021</t>
  </si>
  <si>
    <t>Auriculares telefonia</t>
  </si>
  <si>
    <t>005236/2021</t>
  </si>
  <si>
    <t>Auricular con microfono para impartir clase semipresencial y online</t>
  </si>
  <si>
    <t>005237/2021</t>
  </si>
  <si>
    <t>2 auriculares plantronics</t>
  </si>
  <si>
    <t>005238/2021</t>
  </si>
  <si>
    <t>Monitor  phillips 242b18 con camara web</t>
  </si>
  <si>
    <t>005239/2021</t>
  </si>
  <si>
    <t>005333/2021</t>
  </si>
  <si>
    <t>terminal de telefono para uno de los despachos del edificio 21</t>
  </si>
  <si>
    <t>005334/2021</t>
  </si>
  <si>
    <t>gas argon metano</t>
  </si>
  <si>
    <t>005335/2021</t>
  </si>
  <si>
    <t>-1 botella de nitrogeno</t>
  </si>
  <si>
    <t>005415/2021</t>
  </si>
  <si>
    <t>ipad pro</t>
  </si>
  <si>
    <t>005416/2021</t>
  </si>
  <si>
    <t>005417/2021</t>
  </si>
  <si>
    <t>Practicas de laboratorio quimica analitica</t>
  </si>
  <si>
    <t>005418/2021</t>
  </si>
  <si>
    <t>Argon (ar) porcentaje pureza:99,999 plazo entrega: 2 dias precio por envase de 10,5 metros cubicos (</t>
  </si>
  <si>
    <t>005491/2021</t>
  </si>
  <si>
    <t>Botella de gas b50 alphagaz mix ar-h2 98/2</t>
  </si>
  <si>
    <t>005512/2021</t>
  </si>
  <si>
    <t>ipad pro para grupo de investigacion</t>
  </si>
  <si>
    <t>005567/2021</t>
  </si>
  <si>
    <t>14021000113 | email 03 marzo|gastos no reelbolsables o360153573</t>
  </si>
  <si>
    <t>005568/2021</t>
  </si>
  <si>
    <t>Cascos</t>
  </si>
  <si>
    <t>005570/2021</t>
  </si>
  <si>
    <t>Monitor philips 242b1h</t>
  </si>
  <si>
    <t>005648/2021</t>
  </si>
  <si>
    <t>4 ordenadores +componentes</t>
  </si>
  <si>
    <t>005709/2021</t>
  </si>
  <si>
    <t>3 ordenadores +sus componenetes</t>
  </si>
  <si>
    <t>005710/2021</t>
  </si>
  <si>
    <t>Auriculares inalambricos</t>
  </si>
  <si>
    <t>005756/2021</t>
  </si>
  <si>
    <t>Nitrogeno (n2) industiral</t>
  </si>
  <si>
    <t>005791/2021</t>
  </si>
  <si>
    <t>005827/2021</t>
  </si>
  <si>
    <t>Tablet ipad pro con mejora y apple pencil</t>
  </si>
  <si>
    <t>005828/2021</t>
  </si>
  <si>
    <t>Alquiler ecopass 14879581</t>
  </si>
  <si>
    <t>005829/2021</t>
  </si>
  <si>
    <t>005864/2021</t>
  </si>
  <si>
    <t>2 botellas de ar</t>
  </si>
  <si>
    <t>005865/2021</t>
  </si>
  <si>
    <t>005866/2021</t>
  </si>
  <si>
    <t>Bombona nitrogeno liquido 999999</t>
  </si>
  <si>
    <t>005867/2021</t>
  </si>
  <si>
    <t>79021000071 | 557550|hotel en talavera o360172510</t>
  </si>
  <si>
    <t>005934/2021</t>
  </si>
  <si>
    <t>79021000072 | 557550|billetes de tren + hotel talavera o360172506</t>
  </si>
  <si>
    <t>005935/2021</t>
  </si>
  <si>
    <t>Compra de ordenadores</t>
  </si>
  <si>
    <t>008387/2021</t>
  </si>
  <si>
    <t>Monitor skype hp</t>
  </si>
  <si>
    <t>008390/2021</t>
  </si>
  <si>
    <t>008401/2021</t>
  </si>
  <si>
    <t>nitrogeno liquido con destino a bioincubadora</t>
  </si>
  <si>
    <t>008407/2021</t>
  </si>
  <si>
    <t>Monitor skype hp e243m</t>
  </si>
  <si>
    <t>008408/2021</t>
  </si>
  <si>
    <t>Pantalla skype</t>
  </si>
  <si>
    <t>008410/2021</t>
  </si>
  <si>
    <t>Monitor de 24" con camara web hd, audio</t>
  </si>
  <si>
    <t>008411/2021</t>
  </si>
  <si>
    <t>008417/2021</t>
  </si>
  <si>
    <t>82021000031 | email|hotel en toledo</t>
  </si>
  <si>
    <t>008418/2021</t>
  </si>
  <si>
    <t>008451/2021</t>
  </si>
  <si>
    <t>Compra de monitor con camara integrada</t>
  </si>
  <si>
    <t>008460/2021</t>
  </si>
  <si>
    <t>6 monitores hp elitedisplay e243m con skype</t>
  </si>
  <si>
    <t>008461/2021</t>
  </si>
  <si>
    <t>Terminal telefono audiocores 405hd</t>
  </si>
  <si>
    <t>008462/2021</t>
  </si>
  <si>
    <t>Pantalla ordenador lenovo t23i</t>
  </si>
  <si>
    <t>008463/2021</t>
  </si>
  <si>
    <t>008464/2021</t>
  </si>
  <si>
    <t>Monitor</t>
  </si>
  <si>
    <t>008472/2021</t>
  </si>
  <si>
    <t>Pantalla certificada skype - hp elitedisplay e243m</t>
  </si>
  <si>
    <t>008473/2021</t>
  </si>
  <si>
    <t>Altavoz portatil jabra 510</t>
  </si>
  <si>
    <t>008485/2021</t>
  </si>
  <si>
    <t>Compra de un ordenador portatil macbook pro</t>
  </si>
  <si>
    <t>008506/2021</t>
  </si>
  <si>
    <t>Botella de mezcla 4% nh3 (amoniaco) en aire</t>
  </si>
  <si>
    <t>008557/2021</t>
  </si>
  <si>
    <t>Botella de oxigeno de alta pureza</t>
  </si>
  <si>
    <t>008580/2021</t>
  </si>
  <si>
    <t>15 auriculares jabra evolve 20 para jose juan martinez ruiz (direccion tic-ab)</t>
  </si>
  <si>
    <t>008607/2021</t>
  </si>
  <si>
    <t>71021000073 | email|billetes de tren o360173092</t>
  </si>
  <si>
    <t>008637/2021</t>
  </si>
  <si>
    <t>Botella de mezcla 21% oxigeno, 79% nitrogeno</t>
  </si>
  <si>
    <t>008648/2021</t>
  </si>
  <si>
    <t>Monitor phillips 242b1h y auriculares jabra stealth uc ms</t>
  </si>
  <si>
    <t>008678/2021</t>
  </si>
  <si>
    <t>008679/2021</t>
  </si>
  <si>
    <t>Auriculares miriam barrejon araque</t>
  </si>
  <si>
    <t>008759/2021</t>
  </si>
  <si>
    <t>Placa ref: copleg 180sim cerradura: salto ref: eb750u00imw38</t>
  </si>
  <si>
    <t>008760/2021</t>
  </si>
  <si>
    <t>Perifericos y otro material sofware y hardware - auriculares</t>
  </si>
  <si>
    <t>008761/2021</t>
  </si>
  <si>
    <t>008809/2021</t>
  </si>
  <si>
    <t>Telefono audiocores 405hd</t>
  </si>
  <si>
    <t>008815/2021</t>
  </si>
  <si>
    <t>71021000102 | mail|billetes o360173615</t>
  </si>
  <si>
    <t>008816/2021</t>
  </si>
  <si>
    <t>Telefono audiocodes 405hd</t>
  </si>
  <si>
    <t>008817/2021</t>
  </si>
  <si>
    <t>Equipamiento para reposicion de material informatico de uso docente</t>
  </si>
  <si>
    <t>008836/2021</t>
  </si>
  <si>
    <t>N2 para vacio</t>
  </si>
  <si>
    <t>008871/2021</t>
  </si>
  <si>
    <t>Auriculares de diadema para telefono con cable</t>
  </si>
  <si>
    <t>008872/2021</t>
  </si>
  <si>
    <t>Una botella de n2, una botella de n2-5%h2; una botella de argon</t>
  </si>
  <si>
    <t>008876/2021</t>
  </si>
  <si>
    <t>008912/2021</t>
  </si>
  <si>
    <t>008913/2021</t>
  </si>
  <si>
    <t>Casco para llamadas telefonicas</t>
  </si>
  <si>
    <t>008947/2021</t>
  </si>
  <si>
    <t>Alquiler anual tanque tipo ranger 180 con 163 litros de capacidad util</t>
  </si>
  <si>
    <t>008948/2021</t>
  </si>
  <si>
    <t>55021000046 | 564884-t3k6|billetes o360173840</t>
  </si>
  <si>
    <t>008949/2021</t>
  </si>
  <si>
    <t>008995/2021</t>
  </si>
  <si>
    <t>009027/2021</t>
  </si>
  <si>
    <t>Monitor para ordenador</t>
  </si>
  <si>
    <t>009028/2021</t>
  </si>
  <si>
    <t>009029/2021</t>
  </si>
  <si>
    <t>auriculares boyager</t>
  </si>
  <si>
    <t>009053/2021</t>
  </si>
  <si>
    <t>009054/2021</t>
  </si>
  <si>
    <t>009055/2021</t>
  </si>
  <si>
    <t>55021000054 | 565919|billetes de tren o360174212</t>
  </si>
  <si>
    <t>009056/2021</t>
  </si>
  <si>
    <t>71021000111 | email|billetes de tren o360172591</t>
  </si>
  <si>
    <t>009057/2021</t>
  </si>
  <si>
    <t>1 bombonas de gas helio</t>
  </si>
  <si>
    <t>009089/2021</t>
  </si>
  <si>
    <t>009090/2021</t>
  </si>
  <si>
    <t>71021000113 | email|billetes de tren o360174304</t>
  </si>
  <si>
    <t>009091/2021</t>
  </si>
  <si>
    <t>Vccp campana prensa online marzo 2021</t>
  </si>
  <si>
    <t>009097/2021</t>
  </si>
  <si>
    <t>Vccp campana en canal novaciencia marzo 2021</t>
  </si>
  <si>
    <t>009098/2021</t>
  </si>
  <si>
    <t>564295-r7/2 / billetes 0360173652</t>
  </si>
  <si>
    <t>009169/2021</t>
  </si>
  <si>
    <t>Camara de videovigilancia</t>
  </si>
  <si>
    <t>009171/2021</t>
  </si>
  <si>
    <t>009172/2021</t>
  </si>
  <si>
    <t>Ordenador herbecon pro con entrada/salida vga, memoria 16gb y 2tb sata</t>
  </si>
  <si>
    <t>009173/2021</t>
  </si>
  <si>
    <t>82021000156 | email 26 marzo|vuelo o360174606</t>
  </si>
  <si>
    <t>009227/2021</t>
  </si>
  <si>
    <t>69021000072 | 566801|billete o360174385</t>
  </si>
  <si>
    <t>009228/2021</t>
  </si>
  <si>
    <t>52021000036 | 567071|viaje o360174551</t>
  </si>
  <si>
    <t>009229/2021</t>
  </si>
  <si>
    <t>38021000022 | 565638-p4f5|viaje o360174083</t>
  </si>
  <si>
    <t>009230/2021</t>
  </si>
  <si>
    <t>82021000159 | email 07 abril|hotel o360174831</t>
  </si>
  <si>
    <t>009349/2021</t>
  </si>
  <si>
    <t>009384/2021</t>
  </si>
  <si>
    <t>34021000070 | 568288|alojamiento o360175262</t>
  </si>
  <si>
    <t>009448/2021</t>
  </si>
  <si>
    <t>Portatiles</t>
  </si>
  <si>
    <t>010890/2021</t>
  </si>
  <si>
    <t>13 equipos ordenador sobremesa hp prodesk 400 g6 sff con ampliacion de disco ssd 256gb</t>
  </si>
  <si>
    <t>010891/2021</t>
  </si>
  <si>
    <t>Ordenador portatil mac para el grupo de investigacion</t>
  </si>
  <si>
    <t>010911/2021</t>
  </si>
  <si>
    <t>Alquiler anual - envase de 10,5 metros cubicos</t>
  </si>
  <si>
    <t>010934/2021</t>
  </si>
  <si>
    <t>sobremesa</t>
  </si>
  <si>
    <t>010966/2021</t>
  </si>
  <si>
    <t>82021000062 | email|hotel en toledo o360172484</t>
  </si>
  <si>
    <t>010975/2021</t>
  </si>
  <si>
    <t>2 videoproyectores y 2 lamparas de repuesto</t>
  </si>
  <si>
    <t>011014/2021</t>
  </si>
  <si>
    <t>Alquiler botellas n2</t>
  </si>
  <si>
    <t>011028/2021</t>
  </si>
  <si>
    <t>Vccp campana postgrados novaciencia bebrero 2021</t>
  </si>
  <si>
    <t>011038/2021</t>
  </si>
  <si>
    <t>Nitrogeno puro</t>
  </si>
  <si>
    <t>011068/2021</t>
  </si>
  <si>
    <t>Proyector laser epson eb-l510u</t>
  </si>
  <si>
    <t>011125/2021</t>
  </si>
  <si>
    <t>equipamiento informatico  contratados investigacion</t>
  </si>
  <si>
    <t>011126/2021</t>
  </si>
  <si>
    <t>Botella tamano b50 de nitrogeno alphagaz-2 smartop, carga de gas</t>
  </si>
  <si>
    <t>011157/2021</t>
  </si>
  <si>
    <t>Alquiler anual botella gas</t>
  </si>
  <si>
    <t>011159/2021</t>
  </si>
  <si>
    <t>011179/2021</t>
  </si>
  <si>
    <t>011180/2021</t>
  </si>
  <si>
    <t>Alquiler envase 50 l nitrogeno alphagaz 2 pureza 99,9999</t>
  </si>
  <si>
    <t>011181/2021</t>
  </si>
  <si>
    <t>33521000068 | 565640|billetes de tren o360173965</t>
  </si>
  <si>
    <t>011201/2021</t>
  </si>
  <si>
    <t>N contrato 14711602 botella aire l50 instrumental n contrato 14739969 botella co2 l50 lab cultiv</t>
  </si>
  <si>
    <t>011202/2021</t>
  </si>
  <si>
    <t>30121000655 | mail|billetes o360174035</t>
  </si>
  <si>
    <t>011220/2021</t>
  </si>
  <si>
    <t>Investigacion</t>
  </si>
  <si>
    <t>011221/2021</t>
  </si>
  <si>
    <t>011238/2021</t>
  </si>
  <si>
    <t>Otros gastos diversos</t>
  </si>
  <si>
    <t>011239/2021</t>
  </si>
  <si>
    <t>Ordenador portatil y monitor</t>
  </si>
  <si>
    <t>011240/2021</t>
  </si>
  <si>
    <t>Inmovilizado material - fondos feder: suministro ordenador portatil</t>
  </si>
  <si>
    <t>011254/2021</t>
  </si>
  <si>
    <t>30121000705 | email|billetes de tren + hotel o360172731</t>
  </si>
  <si>
    <t>011257/2021</t>
  </si>
  <si>
    <t>Botella de helio cliente 13535792</t>
  </si>
  <si>
    <t>011283/2021</t>
  </si>
  <si>
    <t>Alquiler bala de co2 y o2 para laboratorio 1 trabajos fin de grado, grado de bioquimica</t>
  </si>
  <si>
    <t>011305/2021</t>
  </si>
  <si>
    <t>011359/2021</t>
  </si>
  <si>
    <t>1 alquiler anual envase de 50 litros</t>
  </si>
  <si>
    <t>011425/2021</t>
  </si>
  <si>
    <t>3 alquileres anuales envases de 50 litros</t>
  </si>
  <si>
    <t>011426/2021</t>
  </si>
  <si>
    <t>5 alquileres anuales - envases de 50 litros - cod cliente: 12651522</t>
  </si>
  <si>
    <t>011427/2021</t>
  </si>
  <si>
    <t>011428/2021</t>
  </si>
  <si>
    <t>30121000784 | mail|billete o360174352</t>
  </si>
  <si>
    <t>011429/2021</t>
  </si>
  <si>
    <t>55021000079 | 566621|billete o360174363</t>
  </si>
  <si>
    <t>011430/2021</t>
  </si>
  <si>
    <t>30121000785 | mail|billete o360174643</t>
  </si>
  <si>
    <t>011431/2021</t>
  </si>
  <si>
    <t>82021000157 | mail|viaje o360174050</t>
  </si>
  <si>
    <t>011432/2021</t>
  </si>
  <si>
    <t>011462/2021</t>
  </si>
  <si>
    <t>monitor</t>
  </si>
  <si>
    <t>011463/2021</t>
  </si>
  <si>
    <t>Botella de 4% amoniaco en aire</t>
  </si>
  <si>
    <t>011480/2021</t>
  </si>
  <si>
    <t>Botella nitrogeno 99999 cliente sp 12885189 -sh13339416</t>
  </si>
  <si>
    <t>011504/2021</t>
  </si>
  <si>
    <t>telefono para profesor asociado area penal</t>
  </si>
  <si>
    <t>011505/2021</t>
  </si>
  <si>
    <t>Botella de mezcla 21% nh3 (amoniaco) en aire</t>
  </si>
  <si>
    <t>011515/2021</t>
  </si>
  <si>
    <t>Compra auriculares</t>
  </si>
  <si>
    <t>011540/2021</t>
  </si>
  <si>
    <t>011541/2021</t>
  </si>
  <si>
    <t>30121000828 | mail|billetes o360174945</t>
  </si>
  <si>
    <t>011608/2021</t>
  </si>
  <si>
    <t>suministro de gases para equipos de deteccion y preparar mezclas de reaccion</t>
  </si>
  <si>
    <t>011609/2021</t>
  </si>
  <si>
    <t>69021000077 | 568395|billetes de tren o360175004</t>
  </si>
  <si>
    <t>011610/2021</t>
  </si>
  <si>
    <t>Analisis de elementos por icp-ms</t>
  </si>
  <si>
    <t>011654/2021</t>
  </si>
  <si>
    <t>52021000040 | 566868|billetes de tren o360174562</t>
  </si>
  <si>
    <t>011655/2021</t>
  </si>
  <si>
    <t>55021000083 | 568121|viaje o360174993</t>
  </si>
  <si>
    <t>011656/2021</t>
  </si>
  <si>
    <t>Ipad pro 256 gb</t>
  </si>
  <si>
    <t>011657/2021</t>
  </si>
  <si>
    <t>1 botella de aire especial 3x   bot 50l (se adjunta presupuesto)</t>
  </si>
  <si>
    <t>011659/2021</t>
  </si>
  <si>
    <t>1 botella de aire especial 3x   bot 50l</t>
  </si>
  <si>
    <t>011661/2021</t>
  </si>
  <si>
    <t>011714/2021</t>
  </si>
  <si>
    <t>2 envases</t>
  </si>
  <si>
    <t>011715/2021</t>
  </si>
  <si>
    <t>Suministro de material informatico no inventariable monitores skype</t>
  </si>
  <si>
    <t>011716/2021</t>
  </si>
  <si>
    <t>30121000869 | email|billetes de tren  o360175240</t>
  </si>
  <si>
    <t>011717/2021</t>
  </si>
  <si>
    <t>011786/2021</t>
  </si>
  <si>
    <t>Renovacion del contrato uc 309591 de uso y conservacion de envases</t>
  </si>
  <si>
    <t>011787/2021</t>
  </si>
  <si>
    <t>dos botellas de he, cliente 10938147</t>
  </si>
  <si>
    <t>011788/2021</t>
  </si>
  <si>
    <t>Argon (ar) porcentaje pureza:99,999 plazo entrega: 2 dias precio por envase de 10,5 metros cubicos</t>
  </si>
  <si>
    <t>011789/2021</t>
  </si>
  <si>
    <t>011856/2021</t>
  </si>
  <si>
    <t>Helio liquido</t>
  </si>
  <si>
    <t>011857/2021</t>
  </si>
  <si>
    <t>Acetileno</t>
  </si>
  <si>
    <t>011858/2021</t>
  </si>
  <si>
    <t>Bala nitrogeno (n2) industrial porcentaje pureza:99,8 envase de 9,4 metros sh 12091877</t>
  </si>
  <si>
    <t>011859/2021</t>
  </si>
  <si>
    <t>55021000089 | 565564|hotel en cuenca o360173991</t>
  </si>
  <si>
    <t>011860/2021</t>
  </si>
  <si>
    <t>52021000048 | 569228|billete o360175590</t>
  </si>
  <si>
    <t>011967/2021</t>
  </si>
  <si>
    <t>Ar 50</t>
  </si>
  <si>
    <t>011968/2021</t>
  </si>
  <si>
    <t>82021000184 | mail|alojamiento o360175505</t>
  </si>
  <si>
    <t>011969/2021</t>
  </si>
  <si>
    <t>Alquiler botella estandar</t>
  </si>
  <si>
    <t>011970/2021</t>
  </si>
  <si>
    <t>Ipad con conetividad 4 g</t>
  </si>
  <si>
    <t>011971/2021</t>
  </si>
  <si>
    <t>012510/2021</t>
  </si>
  <si>
    <t>Portatil toshiba</t>
  </si>
  <si>
    <t>012511/2021</t>
  </si>
  <si>
    <t>alquiler botella de helio</t>
  </si>
  <si>
    <t>012512/2021</t>
  </si>
  <si>
    <t>012513/2021</t>
  </si>
  <si>
    <t>012514/2021</t>
  </si>
  <si>
    <t>012515/2021</t>
  </si>
  <si>
    <t>012516/2021</t>
  </si>
  <si>
    <t>012574/2021</t>
  </si>
  <si>
    <t>Botella de hidrogeno puro (99999 pureza)</t>
  </si>
  <si>
    <t>012645/2021</t>
  </si>
  <si>
    <t>012646/2021</t>
  </si>
  <si>
    <t>012700/2021</t>
  </si>
  <si>
    <t>cascos para ordenador</t>
  </si>
  <si>
    <t>012701/2021</t>
  </si>
  <si>
    <t>Adquisicion y renovacion de monitores</t>
  </si>
  <si>
    <t>012702/2021</t>
  </si>
  <si>
    <t>Auriculares para la secretaria del decano</t>
  </si>
  <si>
    <t>012703/2021</t>
  </si>
  <si>
    <t>Practicas laboratorio</t>
  </si>
  <si>
    <t>012704/2021</t>
  </si>
  <si>
    <t>Vccp - campana de promocion de grados y master en emdios digitales</t>
  </si>
  <si>
    <t>012764/2021</t>
  </si>
  <si>
    <t>012815/2021</t>
  </si>
  <si>
    <t>69021000107 | email 28 abril|hotel o360176603</t>
  </si>
  <si>
    <t>012878/2021</t>
  </si>
  <si>
    <t>79021000144 | email 04 mayo|hotel o360176905</t>
  </si>
  <si>
    <t>012879/2021</t>
  </si>
  <si>
    <t>22021000109 | email 03 mayo|tren o360176986</t>
  </si>
  <si>
    <t>012880/2021</t>
  </si>
  <si>
    <t>30821000834 | email 10mayo|refacturacion o360160444</t>
  </si>
  <si>
    <t>012881/2021</t>
  </si>
  <si>
    <t>012882/2021</t>
  </si>
  <si>
    <t>Pantalla de 24" full hd ips</t>
  </si>
  <si>
    <t>017092/2021</t>
  </si>
  <si>
    <t>Ultraportatil hp elitebook 830 g6</t>
  </si>
  <si>
    <t>017095/2021</t>
  </si>
  <si>
    <t>Pantalla hp p24h g4 fhd (23,8) hp p24h g4 fhd (23,8)</t>
  </si>
  <si>
    <t>017098/2021</t>
  </si>
  <si>
    <t>Pantalla</t>
  </si>
  <si>
    <t>017107/2021</t>
  </si>
  <si>
    <t>Compra monitor</t>
  </si>
  <si>
    <t>017128/2021</t>
  </si>
  <si>
    <t>Recarga nitrogeno liquido</t>
  </si>
  <si>
    <t>017129/2021</t>
  </si>
  <si>
    <t>Material hardware</t>
  </si>
  <si>
    <t>017135/2021</t>
  </si>
  <si>
    <t>Investigacion desarrollada por la profesora cristina solares y el grupo emat</t>
  </si>
  <si>
    <t>017173/2021</t>
  </si>
  <si>
    <t>30121000622 | mail|billetes o360173630</t>
  </si>
  <si>
    <t>017174/2021</t>
  </si>
  <si>
    <t>Botellas de aire, argon, nitrogeno y helio cliente 10938147</t>
  </si>
  <si>
    <t>017177/2021</t>
  </si>
  <si>
    <t>Adquisicion de ordenador</t>
  </si>
  <si>
    <t>017181/2021</t>
  </si>
  <si>
    <t>Pantalla skype hp elite display</t>
  </si>
  <si>
    <t>017182/2021</t>
  </si>
  <si>
    <t>Ordenador para le grupo de investigacion</t>
  </si>
  <si>
    <t>017183/2021</t>
  </si>
  <si>
    <t>017188/2021</t>
  </si>
  <si>
    <t>017197/2021</t>
  </si>
  <si>
    <t>Perifericos informaticos no inventariables - pantalla para secretaria de decanato</t>
  </si>
  <si>
    <t>017210/2021</t>
  </si>
  <si>
    <t>Renovacion contrato ecopass 14879532 uclm-facultad de ciencias</t>
  </si>
  <si>
    <t>017215/2021</t>
  </si>
  <si>
    <t>2 alquileres anuales - envases de 50 litros - cod cliente:13545756</t>
  </si>
  <si>
    <t>017220/2021</t>
  </si>
  <si>
    <t>Asociado a contrato art 83 para realizacion de entregables</t>
  </si>
  <si>
    <t>017235/2021</t>
  </si>
  <si>
    <t>Dos monitores para el gabinete de la secretaria general</t>
  </si>
  <si>
    <t>017239/2021</t>
  </si>
  <si>
    <t>2 botellas de n2 extrapuro</t>
  </si>
  <si>
    <t>017247/2021</t>
  </si>
  <si>
    <t>Lenovo thin station p33o y pantalla tactil hp e230t</t>
  </si>
  <si>
    <t>017250/2021</t>
  </si>
  <si>
    <t>30121000880 | email 13 abril|tren o360175306</t>
  </si>
  <si>
    <t>017251/2021</t>
  </si>
  <si>
    <t>017258/2021</t>
  </si>
  <si>
    <t>017275/2021</t>
  </si>
  <si>
    <t>017276/2021</t>
  </si>
  <si>
    <t>017277/2021</t>
  </si>
  <si>
    <t>Bala de dioxido de carbono</t>
  </si>
  <si>
    <t>017342/2021</t>
  </si>
  <si>
    <t>Pantalla monitor certificada skype hp elitedisplay e 243m</t>
  </si>
  <si>
    <t>017363/2021</t>
  </si>
  <si>
    <t>017364/2021</t>
  </si>
  <si>
    <t>Compra de monitor</t>
  </si>
  <si>
    <t>017365/2021</t>
  </si>
  <si>
    <t>Botellas de gases cliente 10938147</t>
  </si>
  <si>
    <t>017383/2021</t>
  </si>
  <si>
    <t>Alquiler anual - envase de 50 litros de capacidad</t>
  </si>
  <si>
    <t>017403/2021</t>
  </si>
  <si>
    <t>10 auriculares jabra evole 20</t>
  </si>
  <si>
    <t>017404/2021</t>
  </si>
  <si>
    <t>017423/2021</t>
  </si>
  <si>
    <t>pantalla skype</t>
  </si>
  <si>
    <t>017424/2021</t>
  </si>
  <si>
    <t>Adquisicion y renovacion de equipos informaticos</t>
  </si>
  <si>
    <t>017425/2021</t>
  </si>
  <si>
    <t>017442/2021</t>
  </si>
  <si>
    <t>017464/2021</t>
  </si>
  <si>
    <t>Otro material informatico no inventariable</t>
  </si>
  <si>
    <t>017479/2021</t>
  </si>
  <si>
    <t>13421000844 | email 14 mayo|tren + hotel o360177830</t>
  </si>
  <si>
    <t>017498/2021</t>
  </si>
  <si>
    <t>30121001189 | 571393-g9g8|alojamiento o360177815</t>
  </si>
  <si>
    <t>017529/2021</t>
  </si>
  <si>
    <t>pantalla para videoconferencias</t>
  </si>
  <si>
    <t>017530/2021</t>
  </si>
  <si>
    <t>28021000150 | 572331|tren + vuelo o360178666</t>
  </si>
  <si>
    <t>017552/2021</t>
  </si>
  <si>
    <t>Entrega en edificio bioincubadora campus albacete</t>
  </si>
  <si>
    <t>017553/2021</t>
  </si>
  <si>
    <t>gas  argon</t>
  </si>
  <si>
    <t>017584/2021</t>
  </si>
  <si>
    <t>2 botella s de helio cliente 13535792</t>
  </si>
  <si>
    <t>017603/2021</t>
  </si>
  <si>
    <t>Helio de alta pureza n de cliente 14050686</t>
  </si>
  <si>
    <t>017604/2021</t>
  </si>
  <si>
    <t>Renovacion de alquiler anual de una bala de nitrogeno presurizado l50 contrato ecopass 14700044</t>
  </si>
  <si>
    <t>017637/2021</t>
  </si>
  <si>
    <t>ordenador de sobremesa lenovo desktop thinkcentre m710s</t>
  </si>
  <si>
    <t>017656/2021</t>
  </si>
  <si>
    <t>Pantalla skype elitedisplay e243</t>
  </si>
  <si>
    <t>017657/2021</t>
  </si>
  <si>
    <t>Portatil toshiba satelite pro l50</t>
  </si>
  <si>
    <t>017658/2021</t>
  </si>
  <si>
    <t>70021000254 | email 02 junio|tren o360179436</t>
  </si>
  <si>
    <t>017673/2021</t>
  </si>
  <si>
    <t>017674/2021</t>
  </si>
  <si>
    <t>017675/2021</t>
  </si>
  <si>
    <t>Ecopass 1 ano bot std inicio 1/06/2021 14940298</t>
  </si>
  <si>
    <t>017712/2021</t>
  </si>
  <si>
    <t>30121001296 | mail|viaje o360178622</t>
  </si>
  <si>
    <t>017713/2021</t>
  </si>
  <si>
    <t>10821000577 | mail|viaje o360178213</t>
  </si>
  <si>
    <t>017714/2021</t>
  </si>
  <si>
    <t>017715/2021</t>
  </si>
  <si>
    <t>11221000006 | mail|alojamiento o360176220</t>
  </si>
  <si>
    <t>017716/2021</t>
  </si>
  <si>
    <t>30121001304 | 570112|billete o360176021</t>
  </si>
  <si>
    <t>017717/2021</t>
  </si>
  <si>
    <t>30121001305 | email 07 junio|tren + hotel o360179742</t>
  </si>
  <si>
    <t>017718/2021</t>
  </si>
  <si>
    <t>Monitor skype lenovo t24v</t>
  </si>
  <si>
    <t>017719/2021</t>
  </si>
  <si>
    <t>Auriculares con microfono jabra evolve 20</t>
  </si>
  <si>
    <t>017761/2021</t>
  </si>
  <si>
    <t>Dotacion auriculares</t>
  </si>
  <si>
    <t>017762/2021</t>
  </si>
  <si>
    <t>Compra de equipamiento informatico para el instituto</t>
  </si>
  <si>
    <t>017790/2021</t>
  </si>
  <si>
    <t>30121001356 | mail|o360177981</t>
  </si>
  <si>
    <t>017791/2021</t>
  </si>
  <si>
    <t>017792/2021</t>
  </si>
  <si>
    <t>017793/2021</t>
  </si>
  <si>
    <t>017794/2021</t>
  </si>
  <si>
    <t>Pantalla certificada skype hp elite display e243m</t>
  </si>
  <si>
    <t>017827/2021</t>
  </si>
  <si>
    <t>017842/2021</t>
  </si>
  <si>
    <t>14021000315 | 576155|hotel o360180475</t>
  </si>
  <si>
    <t>017843/2021</t>
  </si>
  <si>
    <t>30121001388 | email|billetes de tren o360173346</t>
  </si>
  <si>
    <t>017844/2021</t>
  </si>
  <si>
    <t>70021000265 | email|hotel en toledo o360179016</t>
  </si>
  <si>
    <t>017845/2021</t>
  </si>
  <si>
    <t>017874/2021</t>
  </si>
  <si>
    <t>13421000931 | 577380|o360180070</t>
  </si>
  <si>
    <t>017875/2021</t>
  </si>
  <si>
    <t>017876/2021</t>
  </si>
  <si>
    <t>Alquiler de botella de gas</t>
  </si>
  <si>
    <t>017877/2021</t>
  </si>
  <si>
    <t>Proyectores</t>
  </si>
  <si>
    <t>017878/2021</t>
  </si>
  <si>
    <t>Analisis de compuestos volatiles</t>
  </si>
  <si>
    <t>017879/2021</t>
  </si>
  <si>
    <t>pantalla monitor hp elite display e243m</t>
  </si>
  <si>
    <t>017948/2021</t>
  </si>
  <si>
    <t>017949/2021</t>
  </si>
  <si>
    <t>Alquiler botellas de gases (n cliente nippon gases14020192)</t>
  </si>
  <si>
    <t>017950/2021</t>
  </si>
  <si>
    <t>Ecopass 14940592 5 udes alquiler anual de envases de 50 l   ecopass 14940912 1 unidad</t>
  </si>
  <si>
    <t>017951/2021</t>
  </si>
  <si>
    <t>Compra de auriculares</t>
  </si>
  <si>
    <t>017998/2021</t>
  </si>
  <si>
    <t>30821001045 | 579035|o360180991</t>
  </si>
  <si>
    <t>017999/2021</t>
  </si>
  <si>
    <t>Portatil apple mac</t>
  </si>
  <si>
    <t>018000/2021</t>
  </si>
  <si>
    <t>Adquisicion cascos para nuevo sistema de telefonia</t>
  </si>
  <si>
    <t>018001/2021</t>
  </si>
  <si>
    <t>Nitrogeno(n2) puro porcentaje pureza:99,999 de 9,4 metros cubicos sh 10894091</t>
  </si>
  <si>
    <t>018002/2021</t>
  </si>
  <si>
    <t>Auriculares jabra evolve 20</t>
  </si>
  <si>
    <t>018039/2021</t>
  </si>
  <si>
    <t>Ensayos de equipamiento adquirido en el inaia</t>
  </si>
  <si>
    <t>018040/2021</t>
  </si>
  <si>
    <t>Bombona de nitrogeno 99,999</t>
  </si>
  <si>
    <t>018084/2021</t>
  </si>
  <si>
    <t>Ordenadores para el laboratorio 04 por renovacion de equipos</t>
  </si>
  <si>
    <t>018128/2021</t>
  </si>
  <si>
    <t>4 envases de gases especiales para el numero de cliente 44010740 uclm quimica analitica</t>
  </si>
  <si>
    <t>018129/2021</t>
  </si>
  <si>
    <t>018130/2021</t>
  </si>
  <si>
    <t>Gas para analisis</t>
  </si>
  <si>
    <t>018131/2021</t>
  </si>
  <si>
    <t>Monitor para el gabinete de la secretaria general</t>
  </si>
  <si>
    <t>018132/2021</t>
  </si>
  <si>
    <t>33021000199 | 581261|o360181551</t>
  </si>
  <si>
    <t>018179/2021</t>
  </si>
  <si>
    <t>Cep21000138 | mail|o360181120</t>
  </si>
  <si>
    <t>018233/2021</t>
  </si>
  <si>
    <t>Botellas de gases: argon, nirtogeno, helio cliente 10938147</t>
  </si>
  <si>
    <t>018234/2021</t>
  </si>
  <si>
    <t>Produccion y grabacion de entrevistas, redaccion y archivo de documentacion para el trabajo</t>
  </si>
  <si>
    <t>018266/2021</t>
  </si>
  <si>
    <t>Gases helio y argon</t>
  </si>
  <si>
    <t>018323/2021</t>
  </si>
  <si>
    <t>Botella de hidrogeno puro tamano b50</t>
  </si>
  <si>
    <t>018324/2021</t>
  </si>
  <si>
    <t>Botella de argon cliente 13535792</t>
  </si>
  <si>
    <t>018325/2021</t>
  </si>
  <si>
    <t>Vccp - campana de atraccion de estudiantes</t>
  </si>
  <si>
    <t>018376/2021</t>
  </si>
  <si>
    <t>Auriculares jabra</t>
  </si>
  <si>
    <t>018388/2021</t>
  </si>
  <si>
    <t>Ordenadores labores de investigacion</t>
  </si>
  <si>
    <t>018456/2021</t>
  </si>
  <si>
    <t>Auricular para videoconferencia</t>
  </si>
  <si>
    <t>018457/2021</t>
  </si>
  <si>
    <t>ipad actualizacion ipad 7 generacion apple pencil teclado smart key board</t>
  </si>
  <si>
    <t>018458/2021</t>
  </si>
  <si>
    <t>018526/2021</t>
  </si>
  <si>
    <t>Nuevo contrato de alquiler de una bala de nitrogeno</t>
  </si>
  <si>
    <t>018527/2021</t>
  </si>
  <si>
    <t>018528/2021</t>
  </si>
  <si>
    <t>Alquiler envase de n2 para el microscopio electronico</t>
  </si>
  <si>
    <t>018603/2021</t>
  </si>
  <si>
    <t>018604/2021</t>
  </si>
  <si>
    <t>Compra de sisema de altavoces inalambrico</t>
  </si>
  <si>
    <t>018605/2021</t>
  </si>
  <si>
    <t>Bombona de nitrogeno nitrogeno(n2) puro porcentaje pureza:99,999</t>
  </si>
  <si>
    <t>018606/2021</t>
  </si>
  <si>
    <t>Necesidades servicio</t>
  </si>
  <si>
    <t>018607/2021</t>
  </si>
  <si>
    <t>Compra auriculares para el personal del irec</t>
  </si>
  <si>
    <t>018778/2021</t>
  </si>
  <si>
    <t>Auriculares telefono</t>
  </si>
  <si>
    <t>018779/2021</t>
  </si>
  <si>
    <t>Perifericos y otro material software y hardware</t>
  </si>
  <si>
    <t>018855/2021</t>
  </si>
  <si>
    <t>16121000101 | 584843|hotel n290000414</t>
  </si>
  <si>
    <t>018918/2021</t>
  </si>
  <si>
    <t>Hielo seco para el transporte de muestras de la estacion de campo al laboratorio</t>
  </si>
  <si>
    <t>018919/2021</t>
  </si>
  <si>
    <t>14021000357 | email 08 julio|tren o360182520</t>
  </si>
  <si>
    <t>018920/2021</t>
  </si>
  <si>
    <t>82021000344 | email 08 julio|hotel o360173475</t>
  </si>
  <si>
    <t>018921/2021</t>
  </si>
  <si>
    <t>4 auriculares plantonics c3220</t>
  </si>
  <si>
    <t>018922/2021</t>
  </si>
  <si>
    <t>018984/2021</t>
  </si>
  <si>
    <t>82021000358 | email 13 julio|hotel o360177023</t>
  </si>
  <si>
    <t>019091/2021</t>
  </si>
  <si>
    <t>82021000359 | email 13 julio|vuelo + hotel o360177546</t>
  </si>
  <si>
    <t>019092/2021</t>
  </si>
  <si>
    <t>Botellas de aire, argon y nitrogeno cliente 10938147</t>
  </si>
  <si>
    <t>019093/2021</t>
  </si>
  <si>
    <t>Botella de hidrogeno puro</t>
  </si>
  <si>
    <t>019136/2021</t>
  </si>
  <si>
    <t>019137/2021</t>
  </si>
  <si>
    <t>Proyector laser laboratorio 004 quimicas</t>
  </si>
  <si>
    <t>019170/2021</t>
  </si>
  <si>
    <t>019171/2021</t>
  </si>
  <si>
    <t>82021000363 | email 15 julio|hotel o360181831</t>
  </si>
  <si>
    <t>019172/2021</t>
  </si>
  <si>
    <t>Compra de bala de argon</t>
  </si>
  <si>
    <t>019173/2021</t>
  </si>
  <si>
    <t>Botellas de helio cliente 13535792</t>
  </si>
  <si>
    <t>019174/2021</t>
  </si>
  <si>
    <t>Gases de helio y argon</t>
  </si>
  <si>
    <t>019201/2021</t>
  </si>
  <si>
    <t>Auriculares plantonics c3220</t>
  </si>
  <si>
    <t>019202/2021</t>
  </si>
  <si>
    <t>U0121000247 | email 16 julio|trenes o360181934</t>
  </si>
  <si>
    <t>019203/2021</t>
  </si>
  <si>
    <t>Una botella de n2 99999% pureza ncliente 10894556 hay que retirar una botella vacia</t>
  </si>
  <si>
    <t>019260/2021</t>
  </si>
  <si>
    <t>3 botellas de oxigeno cliente 10938147</t>
  </si>
  <si>
    <t>019261/2021</t>
  </si>
  <si>
    <t>30821001230 | email 19 julio|festival almagro o360178762</t>
  </si>
  <si>
    <t>019262/2021</t>
  </si>
  <si>
    <t>Argon (ar)porcentajepureza:99,999 plazo entrega: 2 dias precio por envase de 10,5 m cubicos</t>
  </si>
  <si>
    <t>019307/2021</t>
  </si>
  <si>
    <t>U0121000256 | email 20 julio|trenes n290000753</t>
  </si>
  <si>
    <t>019308/2021</t>
  </si>
  <si>
    <t>33021000231 | email 20 julio|tren n290000193</t>
  </si>
  <si>
    <t>019309/2021</t>
  </si>
  <si>
    <t>10121001131 | email 20 julio|tren n290000031</t>
  </si>
  <si>
    <t>019310/2021</t>
  </si>
  <si>
    <t>Dos auriculares telefonicos inalambricos</t>
  </si>
  <si>
    <t>019342/2021</t>
  </si>
  <si>
    <t>Cep21000196 | email 21 julio|tren + alojamiento n290003225</t>
  </si>
  <si>
    <t>019343/2021</t>
  </si>
  <si>
    <t>10121001153 | email 22 julio|tren o360182284</t>
  </si>
  <si>
    <t>019369/2021</t>
  </si>
  <si>
    <t>Cep21000203 | email 22 julio|vuelo o360182785</t>
  </si>
  <si>
    <t>019370/2021</t>
  </si>
  <si>
    <t>30121001870 | email 22 julio|gastos anulnacion o360182295</t>
  </si>
  <si>
    <t>019371/2021</t>
  </si>
  <si>
    <t>U0121000269 | email 23 julio|hotel o360181945</t>
  </si>
  <si>
    <t>019398/2021</t>
  </si>
  <si>
    <t>Proyecto de adaptación de espacios en el Instituto de Ciencias de la Salud de Talavera de la Reina (Toledo)</t>
  </si>
  <si>
    <t>038639/2021</t>
  </si>
  <si>
    <t>Servicio de cafetería-comedor de la Escuela Técnica Superior de Ingenieros Agrónomos de Ciudad Real</t>
  </si>
  <si>
    <t>038640/2021</t>
  </si>
  <si>
    <t>Licencia cst para simulación electromagnética</t>
  </si>
  <si>
    <t>038641/2021</t>
  </si>
  <si>
    <t>Suministros de cesión de derechos de uso sobre el software arcgis de esri</t>
  </si>
  <si>
    <t>038642/2021</t>
  </si>
  <si>
    <t>La cesión de cinco vehículos mediante un contrato de patrocinio publicitario</t>
  </si>
  <si>
    <t>038643/2021</t>
  </si>
  <si>
    <t>Seguro de responsabilidad civil general patrimonial, patronal y profesional de la uclm y seguro de responsabilidad civil y de accidentes de estudiantes</t>
  </si>
  <si>
    <t>038644/2021</t>
  </si>
  <si>
    <t>038645/2021</t>
  </si>
  <si>
    <t>Servicio cafeteria-comedor facultad educacion cuenca</t>
  </si>
  <si>
    <t>038646/2021</t>
  </si>
  <si>
    <t>Servicio de la cafetería-comedor de la Escuela Superior de Informática de Ciudad Real</t>
  </si>
  <si>
    <t>038647/2021</t>
  </si>
  <si>
    <t>Servicio Librería-Reprografía de la Agrupación de Talavera de la Reina</t>
  </si>
  <si>
    <t>038648/2021</t>
  </si>
  <si>
    <t>Suministro de prendas y material deportivo para el servicio de deporte de la UCLM</t>
  </si>
  <si>
    <t>038649/2021</t>
  </si>
  <si>
    <t>038650/2021</t>
  </si>
  <si>
    <t>038651/2021</t>
  </si>
  <si>
    <t>038652/2021</t>
  </si>
  <si>
    <t>Mantenimiento de aparatos instalaciones de gas de la Facultad de Bellas Artes del campus de Cuenca</t>
  </si>
  <si>
    <t>038653/2021</t>
  </si>
  <si>
    <t>Servicio de atención sanitaria para la comunidad universitaria con motivo de la covid-19</t>
  </si>
  <si>
    <t>038654/2021</t>
  </si>
  <si>
    <t>Servicio para la realización de pruebas diagnósticas basadas en prc para la detección de la cov-19</t>
  </si>
  <si>
    <t>038655/2021</t>
  </si>
  <si>
    <t>Equipo de laboratorio- centro mecanizado cnc-</t>
  </si>
  <si>
    <t>038656/2021</t>
  </si>
  <si>
    <t>Sistema para caracterización reológica de partículas sólidas</t>
  </si>
  <si>
    <t>038657/2021</t>
  </si>
  <si>
    <t>Cesión de derecho de la solución software - turningpoint -licencia org</t>
  </si>
  <si>
    <t>038658/2021</t>
  </si>
  <si>
    <t>Suscripcion a revistas electronicas science direct de elsevier</t>
  </si>
  <si>
    <t>038659/2021</t>
  </si>
  <si>
    <t>Servicio de realización de pruebas diagnósticas para la detección del virus sars-cov-2</t>
  </si>
  <si>
    <t>038660/2021</t>
  </si>
  <si>
    <t>Suministro, entrega e instalación de mobiliario de aulas (mesas y sillas) para completar aforos existentes</t>
  </si>
  <si>
    <t>038661/2021</t>
  </si>
  <si>
    <t>Servicios de uso de la plataforma de licitación electrónica en la UCLM</t>
  </si>
  <si>
    <t>038662/2021</t>
  </si>
  <si>
    <t>Suministro,entrega e instalación de equipamiento de mobiliario de laboratorio - fisica lob2 -Universidad de Castilla-La Mancha</t>
  </si>
  <si>
    <t>038663/2021</t>
  </si>
  <si>
    <t>Servicios de soporte infraestructuras de servidores y almacenamiento hpe del cpd  uclm</t>
  </si>
  <si>
    <t>038664/2021</t>
  </si>
  <si>
    <t>Proyecto  ejecución nuevo laboratorio estereología en planta sótano edificio crib campus Albacete</t>
  </si>
  <si>
    <t>038665/2021</t>
  </si>
  <si>
    <t>Servicio tienda de artículos de dibujo y Bellas Artes de la Facultad de Bellas Artes de Cuenca</t>
  </si>
  <si>
    <t>038666/2021</t>
  </si>
  <si>
    <t>Equipo de laboratorio-maquina corte lasser bodor p3015-2000w ipg</t>
  </si>
  <si>
    <t>038667/2021</t>
  </si>
  <si>
    <t>Equipamiento específico bodega experimental etsia cr</t>
  </si>
  <si>
    <t>038668/2021</t>
  </si>
  <si>
    <t>Servicios avanzados para las comunicaciones unificadas en la uclm</t>
  </si>
  <si>
    <t>038669/2021</t>
  </si>
  <si>
    <t>038670/2021</t>
  </si>
  <si>
    <t>038671/2021</t>
  </si>
  <si>
    <t>038672/2021</t>
  </si>
  <si>
    <t>Servicio Cafetería-Comedor Facultad Bellas Artes Cuenca</t>
  </si>
  <si>
    <t>038673/2021</t>
  </si>
  <si>
    <t>Servicio de uso de cloud pública para la universidad de castilla ? la mancha</t>
  </si>
  <si>
    <t>038674/2021</t>
  </si>
  <si>
    <t>Adquisición de equipos para cultivos de plantas. 3 lotes.</t>
  </si>
  <si>
    <t>038675/2021</t>
  </si>
  <si>
    <t>038676/2021</t>
  </si>
  <si>
    <t>038677/2021</t>
  </si>
  <si>
    <t>Suministro de equipos para la dotación de la clinica de podología en talavera de la reina</t>
  </si>
  <si>
    <t>038678/2021</t>
  </si>
  <si>
    <t>038679/2021</t>
  </si>
  <si>
    <t>038680/2021</t>
  </si>
  <si>
    <t>038681/2021</t>
  </si>
  <si>
    <t>038682/2021</t>
  </si>
  <si>
    <t>038683/2021</t>
  </si>
  <si>
    <t>Servicio conservacion y mantenimiento zonas ajardinadas campus albacete</t>
  </si>
  <si>
    <t>038684/2021</t>
  </si>
  <si>
    <t>Servicio de Cafetería-Comedor de la Facultad de Educación de Ciudad Real.</t>
  </si>
  <si>
    <t>038685/2021</t>
  </si>
  <si>
    <t>Suministro de energía eléctrica para los edificios de las Universidades de Castilla-La Mancha, Oviedo, La Rioja y Zaragoza para el año 2022</t>
  </si>
  <si>
    <t>038686/2021</t>
  </si>
  <si>
    <t>Suministro Espectrómetro infrarrojo por transformada de fourier (ft-ir) y spin-coater,Instituto Nanotecnología Campus Toledo.</t>
  </si>
  <si>
    <t>038687/2021</t>
  </si>
  <si>
    <t>Suministro, entrega e instalación sistema refrigeración del supercomputador galgo del i3a de la uclm</t>
  </si>
  <si>
    <t>038688/2021</t>
  </si>
  <si>
    <t>30121000424 | email|billetes de tren o360172941</t>
  </si>
  <si>
    <t>040272/2021</t>
  </si>
  <si>
    <t>70021000253 | email 02 junio|autobus o360179134</t>
  </si>
  <si>
    <t>040312/2021</t>
  </si>
  <si>
    <t>70021000262 | email 11 junio|autobus o360180442</t>
  </si>
  <si>
    <t>040318/2021</t>
  </si>
  <si>
    <t>70021000264 | email 11 junio|tren o360180136</t>
  </si>
  <si>
    <t>040319/2021</t>
  </si>
  <si>
    <t>70021000371 | email 16 julio|tren o360181503</t>
  </si>
  <si>
    <t>040348/2021</t>
  </si>
  <si>
    <t>Alquiler botella de gases co2 b10 cliente 10938147</t>
  </si>
  <si>
    <t>040370/2021</t>
  </si>
  <si>
    <t>Compra de ordenador toshiba satellite pro l50-g 21848</t>
  </si>
  <si>
    <t>040401/2021</t>
  </si>
  <si>
    <t>U0121000379 | email 29 sep|tren + hotel n290018043</t>
  </si>
  <si>
    <t>040425/2021</t>
  </si>
  <si>
    <t>70021000562 | email 30 sep|bus n290008770</t>
  </si>
  <si>
    <t>040428/2021</t>
  </si>
  <si>
    <t>70021000563 | email 30 sep|bus n290008803</t>
  </si>
  <si>
    <t>040429/2021</t>
  </si>
  <si>
    <t>70021000564 | email 30 sep|tren n290008792</t>
  </si>
  <si>
    <t>040430/2021</t>
  </si>
  <si>
    <t>70021000565 | email 01 oct|bus o360181540</t>
  </si>
  <si>
    <t>040431/2021</t>
  </si>
  <si>
    <t>Contrato alquiler bala de ar 60</t>
  </si>
  <si>
    <t>040455/2021</t>
  </si>
  <si>
    <t>Dioxido de carbono (co2)</t>
  </si>
  <si>
    <t>040467/2021</t>
  </si>
  <si>
    <t>Alquiler anual</t>
  </si>
  <si>
    <t>040489/2021</t>
  </si>
  <si>
    <t>Lectura y edicion de textos y articulos cientificos relacionados con la investigacion del grupo</t>
  </si>
  <si>
    <t>040509/2021</t>
  </si>
  <si>
    <t>47021000162 | email 21 oct|hotel n290025695</t>
  </si>
  <si>
    <t>040600/2021</t>
  </si>
  <si>
    <t>Mezcla de gases 50% so2/o2</t>
  </si>
  <si>
    <t>040610/2021</t>
  </si>
  <si>
    <t>Alquiler botella de gases cl gas cliente 14050407</t>
  </si>
  <si>
    <t>040658/2021</t>
  </si>
  <si>
    <t>Helio (he) porcentaje pureza: 99,999 plazo entrega:1 dia precio por envase de 9,1 metros cubicos</t>
  </si>
  <si>
    <t>040659/2021</t>
  </si>
  <si>
    <t>69021000338 | email 27 oct|tren n290022630</t>
  </si>
  <si>
    <t>040679/2021</t>
  </si>
  <si>
    <t>14021000584 | email 28 oct|hotel n290030271</t>
  </si>
  <si>
    <t>040692/2021</t>
  </si>
  <si>
    <t>14021000590 | email 28 oct|hotel n290030735</t>
  </si>
  <si>
    <t>040693/2021</t>
  </si>
  <si>
    <t>30821001680 | email 29 oct|vuelo n290031413</t>
  </si>
  <si>
    <t>040710/2021</t>
  </si>
  <si>
    <t>10121001757 | email 30 oct|hotel n290024586</t>
  </si>
  <si>
    <t>040711/2021</t>
  </si>
  <si>
    <t>71021000399 | email 02 nov|tren + hotel</t>
  </si>
  <si>
    <t>040712/2021</t>
  </si>
  <si>
    <t>Argon 50</t>
  </si>
  <si>
    <t>040757/2021</t>
  </si>
  <si>
    <t>alquiler anual envase de 50 litros de capacidad para mezcla de co2 al 5 % en nitrogeno</t>
  </si>
  <si>
    <t>040806/2021</t>
  </si>
  <si>
    <t>alquiler anual bala de alphagaz 1 oxigeno bot-s smartop 10/20 ref ecopass 15039654</t>
  </si>
  <si>
    <t>040979/2021</t>
  </si>
  <si>
    <t>041028/2021</t>
  </si>
  <si>
    <t>Bala de aire</t>
  </si>
  <si>
    <t>041090/2021</t>
  </si>
  <si>
    <t>Gas para analisis cromatog rafico</t>
  </si>
  <si>
    <t>041091/2021</t>
  </si>
  <si>
    <t>Botellas de nitrogeno, argon, hidrogeno, aire cliente 10938147</t>
  </si>
  <si>
    <t>041143/2021</t>
  </si>
  <si>
    <t>Botella de aire sintetico y botella de nitrogeno puro</t>
  </si>
  <si>
    <t>041144/2021</t>
  </si>
  <si>
    <t>041145/2021</t>
  </si>
  <si>
    <t>Gas n2</t>
  </si>
  <si>
    <t>041202/2021</t>
  </si>
  <si>
    <t>041339/2021</t>
  </si>
  <si>
    <t>041428/2021</t>
  </si>
  <si>
    <t>041429/2021</t>
  </si>
  <si>
    <t>Renovacion para el alquiler anual de la botella de co2 para fabricacion de hielo seco</t>
  </si>
  <si>
    <t>041501/2021</t>
  </si>
  <si>
    <t>041666/2021</t>
  </si>
  <si>
    <t>13421001615 | email 26 nov|gastos anulacion vuelo e82/2329/543/0</t>
  </si>
  <si>
    <t>041667/2021</t>
  </si>
  <si>
    <t>13421001616 | email 26 nov|gastos anulacion tren e82/2329/566/3</t>
  </si>
  <si>
    <t>041668/2021</t>
  </si>
  <si>
    <t>Dos botella de helio cliente 10938147</t>
  </si>
  <si>
    <t>041673/2021</t>
  </si>
  <si>
    <t>Bombona gas helio</t>
  </si>
  <si>
    <t>041674/2021</t>
  </si>
  <si>
    <t>041758/2021</t>
  </si>
  <si>
    <t>30121003222 | email 29nov|vuelo e82/2329/1094/0</t>
  </si>
  <si>
    <t>041759/2021</t>
  </si>
  <si>
    <t>30821001844 | email 29 nov|vuelo e82/2329/573/0</t>
  </si>
  <si>
    <t>041760/2021</t>
  </si>
  <si>
    <t>30121003318 | email 01 dic|vuelo e82/2329/1213/0</t>
  </si>
  <si>
    <t>041986/2021</t>
  </si>
  <si>
    <t>30121003319 | email 01 dic|hotel + seguro e82/2329/1213/1</t>
  </si>
  <si>
    <t>041987/2021</t>
  </si>
  <si>
    <t>30121003320 | email 01dec|tren e82/2329/199/0</t>
  </si>
  <si>
    <t>041988/2021</t>
  </si>
  <si>
    <t>75021000376 | email 01 dic|hotel e82/2329/229/0</t>
  </si>
  <si>
    <t>041989/2021</t>
  </si>
  <si>
    <t>47021000222 | email 02 dic|no show e82/2329/131/1</t>
  </si>
  <si>
    <t>042088/2021</t>
  </si>
  <si>
    <t>29021000151 | email 02 dic|hotel + tren e82/2329/508/0</t>
  </si>
  <si>
    <t>042089/2021</t>
  </si>
  <si>
    <t>042168/2021</t>
  </si>
  <si>
    <t>74021000179 | email 07 dec|tren e82/23239/1340/0</t>
  </si>
  <si>
    <t>042195/2021</t>
  </si>
  <si>
    <t>50621000463 | emai 07 dec|tren + hotel e82/2329/624/1</t>
  </si>
  <si>
    <t>042196/2021</t>
  </si>
  <si>
    <t>41021000291 | email 07 dec|tren e82/2329/1397/0</t>
  </si>
  <si>
    <t>042197/2021</t>
  </si>
  <si>
    <t>14021000776 | email 07 dec|tren e82/2329/1398/0</t>
  </si>
  <si>
    <t>042198/2021</t>
  </si>
  <si>
    <t>37221000119 | email 09 dic|hotel e82/2329/551/0</t>
  </si>
  <si>
    <t>042258/2021</t>
  </si>
  <si>
    <t>74021000189 | email 10 dic|hotel e82/2329/169/0</t>
  </si>
  <si>
    <t>042286/2021</t>
  </si>
  <si>
    <t>Perifericos pc equipo de investigacion</t>
  </si>
  <si>
    <t>042359/2021</t>
  </si>
  <si>
    <t>28021000149 | 572331|hotel o360178655</t>
  </si>
  <si>
    <t>042424/2021</t>
  </si>
  <si>
    <t>Alquiler anual tanque nitrogeno liquido irica y servicio de televigilancia</t>
  </si>
  <si>
    <t>042426/2021</t>
  </si>
  <si>
    <t>36021000079 | 566294|o360176430</t>
  </si>
  <si>
    <t>042444/2021</t>
  </si>
  <si>
    <t>33021000226 | email 15 julio|hotel o360173291</t>
  </si>
  <si>
    <t>042496/2021</t>
  </si>
  <si>
    <t>Botella de ar 60</t>
  </si>
  <si>
    <t>042511/2021</t>
  </si>
  <si>
    <t>Co2 gas para incubador farmalab ii</t>
  </si>
  <si>
    <t>042566/2021</t>
  </si>
  <si>
    <t>Renovacion contrato alquiler botellas con n de contrato 14832548</t>
  </si>
  <si>
    <t>042617/2021</t>
  </si>
  <si>
    <t>Auriculares para personal del i3a</t>
  </si>
  <si>
    <t>042621/2021</t>
  </si>
  <si>
    <t>70021000555 | email 29 sep|tren + hotel n290014860</t>
  </si>
  <si>
    <t>042643/2021</t>
  </si>
  <si>
    <t>Monitor para laboratorio sig</t>
  </si>
  <si>
    <t>042652/2021</t>
  </si>
  <si>
    <t>Envio de muestras en frio</t>
  </si>
  <si>
    <t>042665/2021</t>
  </si>
  <si>
    <t>042681/2021</t>
  </si>
  <si>
    <t>042704/2021</t>
  </si>
  <si>
    <t>30821001570 | email 11 oct|vuelo n290021064</t>
  </si>
  <si>
    <t>042709/2021</t>
  </si>
  <si>
    <t>Dioxido de carbono pharma botella 50 litros</t>
  </si>
  <si>
    <t>042739/2021</t>
  </si>
  <si>
    <t>Alquiler de botella de co2</t>
  </si>
  <si>
    <t>042783/2021</t>
  </si>
  <si>
    <t>U0121000520 | email 20 oct|trenes n290026071</t>
  </si>
  <si>
    <t>042784/2021</t>
  </si>
  <si>
    <t>alquiler anual envase c02</t>
  </si>
  <si>
    <t>042801/2021</t>
  </si>
  <si>
    <t>Dos botellas de argon</t>
  </si>
  <si>
    <t>042841/2021</t>
  </si>
  <si>
    <t>26521000245 | email 27 oct|hotel n290029372</t>
  </si>
  <si>
    <t>042856/2021</t>
  </si>
  <si>
    <t>30821001681 | email 29 oct|hotel n290031435</t>
  </si>
  <si>
    <t>042900/2021</t>
  </si>
  <si>
    <t>69021000354 | email 30 oct|gastos cambio tren</t>
  </si>
  <si>
    <t>042901/2021</t>
  </si>
  <si>
    <t>30821001686 | email 31 oct|vuelo n290031321</t>
  </si>
  <si>
    <t>042902/2021</t>
  </si>
  <si>
    <t>30821001687 | email 31 oct|vuelo n290033712</t>
  </si>
  <si>
    <t>042903/2021</t>
  </si>
  <si>
    <t>hielo seco para transporte de muestras</t>
  </si>
  <si>
    <t>043009/2021</t>
  </si>
  <si>
    <t>alquiler de botella gas</t>
  </si>
  <si>
    <t>043038/2021</t>
  </si>
  <si>
    <t>Mezcla de calibracion co2 5% en nitrogeno</t>
  </si>
  <si>
    <t>043046/2021</t>
  </si>
  <si>
    <t>Mezcla gases 5-35 h2 + resto nitrogeno y nitrogeno (n2) puro (pedido por gemma herranz)</t>
  </si>
  <si>
    <t>043076/2021</t>
  </si>
  <si>
    <t>Botellas pata equipos de investigacion</t>
  </si>
  <si>
    <t>043145/2021</t>
  </si>
  <si>
    <t>2 botellas de oxigeno cliente 10938147</t>
  </si>
  <si>
    <t>043146/2021</t>
  </si>
  <si>
    <t>Alquiler bala co2 ref ecopass 15039552</t>
  </si>
  <si>
    <t>043222/2021</t>
  </si>
  <si>
    <t>043223/2021</t>
  </si>
  <si>
    <t>Renolvacion contrato balas gases airliquide ecopass 15039421</t>
  </si>
  <si>
    <t>043272/2021</t>
  </si>
  <si>
    <t>10821001197 | email 18 nov|hotel e82/2329/23/0</t>
  </si>
  <si>
    <t>043315/2021</t>
  </si>
  <si>
    <t>30821001774 | email 18 nov|vuelo e82/2329/339/0</t>
  </si>
  <si>
    <t>043316/2021</t>
  </si>
  <si>
    <t>30821001775 | email 18 nov|vuelo e82/2329/361/0</t>
  </si>
  <si>
    <t>043317/2021</t>
  </si>
  <si>
    <t>Botella de aire especial 3x  bot 50l</t>
  </si>
  <si>
    <t>043395/2021</t>
  </si>
  <si>
    <t>Gas de argon y helio</t>
  </si>
  <si>
    <t>043417/2021</t>
  </si>
  <si>
    <t>Nitrogeno (n2) industrial porcentaje pureza:99,8 plazo entrega: 2 dias precio por envase de 9,4 metr</t>
  </si>
  <si>
    <t>043491/2021</t>
  </si>
  <si>
    <t>Argon, helio y nitrogeno</t>
  </si>
  <si>
    <t>043492/2021</t>
  </si>
  <si>
    <t>043613/2021</t>
  </si>
  <si>
    <t>043669/2021</t>
  </si>
  <si>
    <t>30821001840 | email 26 nov|vuelos e82/2329/238/2</t>
  </si>
  <si>
    <t>043670/2021</t>
  </si>
  <si>
    <t>043956/2021</t>
  </si>
  <si>
    <t>30121003321 | email 01 dic|hotel e82/2329/216/0</t>
  </si>
  <si>
    <t>043957/2021</t>
  </si>
  <si>
    <t>30121003345 | email 02 dic|seguro + hotel e82/2329/267/0</t>
  </si>
  <si>
    <t>044057/2021</t>
  </si>
  <si>
    <t>Co2 para mantenimiento cultivos celulares proyecto investigacion</t>
  </si>
  <si>
    <t>044058/2021</t>
  </si>
  <si>
    <t>U0121000711 | email 03 dec|hotel e82/2329/709/1</t>
  </si>
  <si>
    <t>044159/2021</t>
  </si>
  <si>
    <t>U0121000712 | email 03 dec|hotel e82/2329/146/1</t>
  </si>
  <si>
    <t>044160/2021</t>
  </si>
  <si>
    <t>30121003378 | email 07 dec|tren e82/2329/1341/0</t>
  </si>
  <si>
    <t>044204/2021</t>
  </si>
  <si>
    <t>74021000183 | email 07 dec|tren e82/2329/1394/0</t>
  </si>
  <si>
    <t>044205/2021</t>
  </si>
  <si>
    <t>30121003422 | email 09 dic|tren e82/2329/1036/1</t>
  </si>
  <si>
    <t>044313/2021</t>
  </si>
  <si>
    <t>044425/2021</t>
  </si>
  <si>
    <t>044426/2021</t>
  </si>
  <si>
    <t>30821001919 | email 10 dic|tren + hotel e82/2329/1510/0</t>
  </si>
  <si>
    <t>044427/2021</t>
  </si>
  <si>
    <t>30821001920 | email 10 dic|vuelo e82/2329/1510/1</t>
  </si>
  <si>
    <t>044428/2021</t>
  </si>
  <si>
    <t>044601/2021</t>
  </si>
  <si>
    <t>30121003555 | email 14 dec|tren + hotel e82/2329/550/0</t>
  </si>
  <si>
    <t>044795/2021</t>
  </si>
  <si>
    <t>11221000029 | email 15 dic|tren e82/2329/1688/0</t>
  </si>
  <si>
    <t>044997/2021</t>
  </si>
  <si>
    <t>65021000171 | email 15 dic|tren e82/2329/1689/0</t>
  </si>
  <si>
    <t>044998/2021</t>
  </si>
  <si>
    <t>13421001703 | email 15 dic|gastos anulacion e82/2329/156/2</t>
  </si>
  <si>
    <t>044999/2021</t>
  </si>
  <si>
    <t>Trabajo en atmosfera inerte ecopass 14579806, 14677813 y 14700044</t>
  </si>
  <si>
    <t>045224/2021</t>
  </si>
  <si>
    <t>71021000541 | email 16 oct|tren e82/2329/1708/0</t>
  </si>
  <si>
    <t>045225/2021</t>
  </si>
  <si>
    <t>14021000843 | email 16 dic|tren e82/2329/1723/0</t>
  </si>
  <si>
    <t>045226/2021</t>
  </si>
  <si>
    <t>14021000844 | email 16 dic|tren 282/2329/1725/0</t>
  </si>
  <si>
    <t>045227/2021</t>
  </si>
  <si>
    <t>Gas helio de alta pureza para el funcionamiento del cromatografo de gases</t>
  </si>
  <si>
    <t>045228/2021</t>
  </si>
  <si>
    <t>U0121000727 | emajl 16 dic|tren e82/2329/1727/0</t>
  </si>
  <si>
    <t>045229/2021</t>
  </si>
  <si>
    <t>11221000033 | email 16 dic|tren e82/2329/1736/0</t>
  </si>
  <si>
    <t>045230/2021</t>
  </si>
  <si>
    <t>33521000305 | email 16 dic|tren e82/2329/1737/0</t>
  </si>
  <si>
    <t>045231/2021</t>
  </si>
  <si>
    <t>30121003631 | email 16 dic|tren + hotel e82/2329/869/0</t>
  </si>
  <si>
    <t>045232/2021</t>
  </si>
  <si>
    <t>34321000073 | email 16 dic|tren e82/2329/1739/0</t>
  </si>
  <si>
    <t>045233/2021</t>
  </si>
  <si>
    <t>30821001973 | email 17 dic|vuelos e82/2329/238/1</t>
  </si>
  <si>
    <t>045377/2021</t>
  </si>
  <si>
    <t>33021000521 | email 17 dic|hotel e82/2329/165/1</t>
  </si>
  <si>
    <t>045378/2021</t>
  </si>
  <si>
    <t>52021000177 | email 17 dic|tren e82/2329/827/0</t>
  </si>
  <si>
    <t>045379/2021</t>
  </si>
  <si>
    <t>31021000237 | email 17 dic|tren + hotel e82/2329/1780/0</t>
  </si>
  <si>
    <t>045380/2021</t>
  </si>
  <si>
    <t>34021000311 | email 17 dic|tren e82/2329/1782/0</t>
  </si>
  <si>
    <t>045381/2021</t>
  </si>
  <si>
    <t>34321000075 | email 17 dic|tren e82/2329/1784/0</t>
  </si>
  <si>
    <t>045382/2021</t>
  </si>
  <si>
    <t>69021000474 | email 17 dic|tren +  hotel e82/2329/1223/0</t>
  </si>
  <si>
    <t>045383/2021</t>
  </si>
  <si>
    <t>55021000344 | email 17 dic|tren + hotel  e82/2329/311/0</t>
  </si>
  <si>
    <t>045384/2021</t>
  </si>
  <si>
    <t>13721001501 | email 17 dic|gastos anulacion e82/2329/297/0</t>
  </si>
  <si>
    <t>045385/2021</t>
  </si>
  <si>
    <t>30121003683 | email 17 dic|tren + hotel e82/2329/606/1</t>
  </si>
  <si>
    <t>045386/2021</t>
  </si>
  <si>
    <t>30121003684 | email 17 dic|vuelo e82/2329/606/0</t>
  </si>
  <si>
    <t>045387/2021</t>
  </si>
  <si>
    <t>26521000340 | email 20 dic|tren e82/2329/462/0</t>
  </si>
  <si>
    <t>045538/2021</t>
  </si>
  <si>
    <t>30121003691 | email 20 dic|hotel e82/2329/165/3</t>
  </si>
  <si>
    <t>045539/2021</t>
  </si>
  <si>
    <t>71021000561 | email 20 dic|tren e82/2329/1790/0</t>
  </si>
  <si>
    <t>045540/2021</t>
  </si>
  <si>
    <t>43021000219 | email 20 dic|hotel e82/2329/438/0</t>
  </si>
  <si>
    <t>045541/2021</t>
  </si>
  <si>
    <t>55021000346 | email 20 dic|tren e82/2329/1808/0</t>
  </si>
  <si>
    <t>045542/2021</t>
  </si>
  <si>
    <t>66021000304 | email 20 dic|tren + hotel e82/2329/412/0</t>
  </si>
  <si>
    <t>045543/2021</t>
  </si>
  <si>
    <t>14021000853 | email 20 dic|tren + hotel e82/2329/530/0</t>
  </si>
  <si>
    <t>045544/2021</t>
  </si>
  <si>
    <t>23021000368 | email 20 dic|tren e82/2329/1814/0</t>
  </si>
  <si>
    <t>045545/2021</t>
  </si>
  <si>
    <t>34521000072 | email 20 dic|tren + hotel e82/2329/556/0</t>
  </si>
  <si>
    <t>045546/2021</t>
  </si>
  <si>
    <t>74021000202 | email 20 dic|hotel e82/2329/603/0</t>
  </si>
  <si>
    <t>045547/2021</t>
  </si>
  <si>
    <t>71021000562 | email 20 dic|tren e82/2329/1719/0</t>
  </si>
  <si>
    <t>045548/2021</t>
  </si>
  <si>
    <t>30121003704 | email 20 dic|tren e82/2329/1828/0</t>
  </si>
  <si>
    <t>045549/2021</t>
  </si>
  <si>
    <t>33021000530 | email 20 dic|tren e82/2329/1829/0</t>
  </si>
  <si>
    <t>045550/2021</t>
  </si>
  <si>
    <t>31021000238 | email 20 dic|tren e82/2329/1830/0</t>
  </si>
  <si>
    <t>045551/2021</t>
  </si>
  <si>
    <t>30121003705 | email 20 dic|hotel e82/2329/844/0</t>
  </si>
  <si>
    <t>045552/2021</t>
  </si>
  <si>
    <t>30121003706 | email 20 dic|tren e82/2329/691/2</t>
  </si>
  <si>
    <t>045553/2021</t>
  </si>
  <si>
    <t>30121003707 | email 20 dic|vuelo e82/2329/691/3</t>
  </si>
  <si>
    <t>045554/2021</t>
  </si>
  <si>
    <t>71021000563 | email 20 dic|tren e82/2329/1832/0</t>
  </si>
  <si>
    <t>045555/2021</t>
  </si>
  <si>
    <t>30121003708 | email 20 dic|tren 82/2329/1833/0</t>
  </si>
  <si>
    <t>045556/2021</t>
  </si>
  <si>
    <t>29021000170 | email 20 dic|hotel e82/329/1022/0</t>
  </si>
  <si>
    <t>045557/2021</t>
  </si>
  <si>
    <t>43021000220 | email 20 dic|tren e82/2329/1835/0</t>
  </si>
  <si>
    <t>045558/2021</t>
  </si>
  <si>
    <t>U0121000729 | email 21 dic|tren e82/2329/1840/0</t>
  </si>
  <si>
    <t>045706/2021</t>
  </si>
  <si>
    <t>11221000038 | email 21 dic|tren e82/2329/1078/0</t>
  </si>
  <si>
    <t>045707/2021</t>
  </si>
  <si>
    <t>43021000221 | email 21 dic|hotel e82/2329/1090/0</t>
  </si>
  <si>
    <t>045708/2021</t>
  </si>
  <si>
    <t>43021000222 | email 21 dic|hotel e82/2329/1059/0</t>
  </si>
  <si>
    <t>045709/2021</t>
  </si>
  <si>
    <t>43021000223 | email 21 dic|hotel e82/2329/1068/0</t>
  </si>
  <si>
    <t>045710/2021</t>
  </si>
  <si>
    <t>Cep21000239 | email 21 dic|tren e82/2329/1846/0</t>
  </si>
  <si>
    <t>045711/2021</t>
  </si>
  <si>
    <t>30121003718 | email 21 dic|hotel + tren e82/2329/1113/0</t>
  </si>
  <si>
    <t>045712/2021</t>
  </si>
  <si>
    <t>34121000041 | email 21 dic|tren + hotel e82/2329/1228/0</t>
  </si>
  <si>
    <t>045713/2021</t>
  </si>
  <si>
    <t>30121003776 | email 23 dic|hotel e82/2329/1722/3</t>
  </si>
  <si>
    <t>045899/2021</t>
  </si>
  <si>
    <t>30821002017 | email 23 dic|gastos anulacion e82/2329/2041/1</t>
  </si>
  <si>
    <t>045900/2021</t>
  </si>
  <si>
    <t>81121000097 | email 23 dic|hotel e82/2329/511/1</t>
  </si>
  <si>
    <t>045901/2021</t>
  </si>
  <si>
    <t>52021000182 | email 23 dic|tren e82/2329/2024/0</t>
  </si>
  <si>
    <t>045902/2021</t>
  </si>
  <si>
    <t>50821000188 | email 23 dic|cambio nombre e82/2329/692/3</t>
  </si>
  <si>
    <t>045903/2021</t>
  </si>
  <si>
    <t>34521000074 | emai l23 dic|tren e82/2329/947/0</t>
  </si>
  <si>
    <t>045904/2021</t>
  </si>
  <si>
    <t>34521000075 | email 23 dic|hotel e82/2329/582/0</t>
  </si>
  <si>
    <t>045905/2021</t>
  </si>
  <si>
    <t>34521000076 | email 23 dic|hotel e82/2329/583/0</t>
  </si>
  <si>
    <t>045906/2021</t>
  </si>
  <si>
    <t>30121003796 | email 30 dec|tren e82/2329/2320/0</t>
  </si>
  <si>
    <t>045937/2021</t>
  </si>
  <si>
    <t>CONTADOR</t>
  </si>
  <si>
    <t>IA * 1.000.000</t>
  </si>
  <si>
    <t>JCCM+OOAA</t>
  </si>
  <si>
    <t>TOTALES</t>
  </si>
  <si>
    <t>TODOS</t>
  </si>
  <si>
    <t xml:space="preserve">CONTRATOS ADJUDICADOS POR LA TOTALIDAD DEL SECTOR PÚBLICO REGIONAL EJERCICIOS 2023-2022
</t>
  </si>
  <si>
    <t xml:space="preserve">SECTOR PÚBLICO </t>
  </si>
  <si>
    <t>Ejercicio 2023</t>
  </si>
  <si>
    <t>Ejercicio 2022</t>
  </si>
  <si>
    <t>Nº Contratos</t>
  </si>
  <si>
    <t>% sobre el total de contratos formalizados</t>
  </si>
  <si>
    <t>Importe</t>
  </si>
  <si>
    <t>% sobre el total del importe de adjudicación</t>
  </si>
  <si>
    <t xml:space="preserve">Importe </t>
  </si>
  <si>
    <t>JCCM Y ORGANISMOS AUTÓNOMOS</t>
  </si>
  <si>
    <t>ENTES, EMPRESAS Y FUNDACIONES PÚBLICAS</t>
  </si>
  <si>
    <t>UNIVERSIDAD DE CASTILLA-LA MANCHA</t>
  </si>
  <si>
    <t>TOTAL</t>
  </si>
  <si>
    <t>NÚMERO DE CONTRATOS DEL SECTOR PÚBLICO REGIONAL 2019-2023</t>
  </si>
  <si>
    <t>IMPORTE DE ADJUDICACIÓN DEL SECTOR PÚBLICO REGIONAL 2019-2023</t>
  </si>
  <si>
    <t>ÓRGANOS DE CONTRATACIÓN</t>
  </si>
  <si>
    <t>Importe Adjudicado</t>
  </si>
  <si>
    <t>SESCAM</t>
  </si>
  <si>
    <t>Consejería de Hacienda, Administraciones Públicas y Transformación Digital</t>
  </si>
  <si>
    <t>Contador</t>
  </si>
  <si>
    <t xml:space="preserve">CONTRATOS ADJUDICADOS POR LA TOTALIDAD DEL SECTOR PÚBLICO REGIONAL POR TIPO DE CONTRATO EJERCICIOS 2023-2022                                                                                                                                       </t>
  </si>
  <si>
    <t>Tipos contractuales</t>
  </si>
  <si>
    <t>Obras</t>
  </si>
  <si>
    <t>Suministros</t>
  </si>
  <si>
    <t>Servicios</t>
  </si>
  <si>
    <t>Concesión de  Servicios</t>
  </si>
  <si>
    <t>Administrativos Especiales</t>
  </si>
  <si>
    <t xml:space="preserve">CONTRATOS ADJUDICADOS POR JCCM Y ORGANISMOS AUTÓNOMOS POR TIPO DE CONTRATO EJERCICIOS 2023-2022                                                                                                                                       </t>
  </si>
  <si>
    <t>Concesión de Servicios</t>
  </si>
  <si>
    <t>Concesión de servicios</t>
  </si>
  <si>
    <t>CONTRATOS ADJUDICADOS POR ENTES, EMPRESAS Y FUNDACIONES PÚBLICAS POR TIPO DE CONTRATO EJERCICIOS 2023-2022</t>
  </si>
  <si>
    <t>CONTRATOS ADJUDICADOS POR LA UNIVERSIDAD DE CASTILLA-LA MANCHA POR TIPO DE CONTRATO EJERCICIOS 2023-2022</t>
  </si>
  <si>
    <t>Procedimiento Abierto</t>
  </si>
  <si>
    <t xml:space="preserve">CONTRATOS ADJUDICADOS POR LA TOTALIDAD DEL SECTOR PÚBLICO POR PROCEDIMIENTO DE ADJUDICACIÓN EJERCICIOS 2023-2022                                                                                                            </t>
  </si>
  <si>
    <t>Procedimiento de adjudicación</t>
  </si>
  <si>
    <t xml:space="preserve">Nº Contratos </t>
  </si>
  <si>
    <t>Abierto</t>
  </si>
  <si>
    <t>Abierto Simplificado</t>
  </si>
  <si>
    <t>Abierto Simplificado Abreviado</t>
  </si>
  <si>
    <t>Sis. Contratación Centralizada Estatal</t>
  </si>
  <si>
    <t>Contratos Basados en un Acuerdo Marco</t>
  </si>
  <si>
    <t>Contratos Basados en Sistema Dinámico</t>
  </si>
  <si>
    <t>Negociado sin Publicidad</t>
  </si>
  <si>
    <t>Restringido</t>
  </si>
  <si>
    <t>Emergencia (Adjudicación Directa)</t>
  </si>
  <si>
    <t xml:space="preserve">CONTRATOS ADJUDICADOS POR JCCM Y ORGANISMOS AUTÓNOMOS  POR PROCEDIMIENTO DE ADJUDICACIÓN EJERCICIOS 2023-2022                                                                                                            </t>
  </si>
  <si>
    <t>Emergencia (Adjucicación Directa)</t>
  </si>
  <si>
    <t>CONTRATOS ADJUDICADOS POR ENTES, EMPRESAS Y FUNDACIONES PÚBLICAS POR PROCEDIMIENTO DE ADJUDICACIÓN EJERCICIOS 2023-2022</t>
  </si>
  <si>
    <t>nº contratos</t>
  </si>
  <si>
    <t>procedimiento</t>
  </si>
  <si>
    <t>CONTRATOS ADJUDICADOS POR UNIVERSIDAD DE CASTILLA-LA MANCHA POR PROCEDIMIENTO DE ADJUDICACIÓN EJERCICIOS 2023-2022</t>
  </si>
  <si>
    <t>CONTRATOS ADJUDICADOS POR JCCM Y ORGANISMOS AUTÓNOMOS EJERCICIOS 2023-2022</t>
  </si>
  <si>
    <t>Secciones Presupuestarias</t>
  </si>
  <si>
    <t>Servicio de Salud de Castilla la Mancha</t>
  </si>
  <si>
    <t>Educación, Cultura y Deportes</t>
  </si>
  <si>
    <t>Bienestar Social</t>
  </si>
  <si>
    <t>Hacienda, Administraciones Públicas y Transformación Digital</t>
  </si>
  <si>
    <t>Sanidad</t>
  </si>
  <si>
    <t>Desarrollo Sostenible</t>
  </si>
  <si>
    <t>Agricultura, Ganadería y Desarrollo Rural</t>
  </si>
  <si>
    <t>Fomento</t>
  </si>
  <si>
    <t>Economía, Empresas y Empleo</t>
  </si>
  <si>
    <t>Presidencia</t>
  </si>
  <si>
    <t>Agencia del Agua</t>
  </si>
  <si>
    <t>IRIAF</t>
  </si>
  <si>
    <t>Consejo Consultivo</t>
  </si>
  <si>
    <t>Agencia de Investigación e Innovación</t>
  </si>
  <si>
    <t>CONTRATOS ADJUDICADOS POR ENTES, EMPRESAS Y FUNDACIONES PÚBLICAS EJERCICIOS 2023-2022</t>
  </si>
  <si>
    <t>ENTES PÚBLICOS</t>
  </si>
  <si>
    <t>Gestión Ambiental de CLM (GEACAM)</t>
  </si>
  <si>
    <t>Instituto de Promoción Exterior (IPEX)</t>
  </si>
  <si>
    <t>Grupo Ente Público Radiotelevisión de CLM</t>
  </si>
  <si>
    <t>Empresa Pública de Promoción del Turismo y la Artesanía de CLM (ETURIA)</t>
  </si>
  <si>
    <t>Insfraestructuras del Agua de CLM</t>
  </si>
  <si>
    <t>Fundación Parque Científico y Tecnológico de CLM</t>
  </si>
  <si>
    <t>Fundación Impulsa de CLM</t>
  </si>
  <si>
    <t>Fundación Sociosanitaria de CLM</t>
  </si>
  <si>
    <t>Instituto de Finanzas de CLM</t>
  </si>
  <si>
    <t>Gestión de Infraestructuras de CLM (GICAMAN)</t>
  </si>
  <si>
    <t>Sociedad Para el Desarrollo Industrial de CLM</t>
  </si>
  <si>
    <t>CONTRATOS ADJUDICADOS POR UNIVERSIDAD DE CASTILLA-LA MANCHA EJERCICIOS 2023-2022</t>
  </si>
  <si>
    <t>IL * 1.000.000</t>
  </si>
  <si>
    <t>Baja Total</t>
  </si>
  <si>
    <t>Porcentaje Baja</t>
  </si>
  <si>
    <t>CONTRATOS ADJUDICADOS POR LA TOTALIDAD DEL SECTOR PÚBLICO REGIONAL POR TIPO DE CONTRATO                                                                                                                                           EJERCICIOS 2023-2022</t>
  </si>
  <si>
    <t>Presupuesto Licitación</t>
  </si>
  <si>
    <t>CONTRATOS BASADOS EN ACUERDO MARCO Y EN SISTEMAS DINÁMICOS DE ADQUISICIÓN EJERCICIOS 2023-2022</t>
  </si>
  <si>
    <t>ACUERDOS MARCO Y SISTEMA DINÁMICO DE ADQUISICIÓN</t>
  </si>
  <si>
    <t>EJERCICIO 2023</t>
  </si>
  <si>
    <t>EJERCICIO 2022</t>
  </si>
  <si>
    <t>Número contratos</t>
  </si>
  <si>
    <t>MEDICAMENTOS SUEROS Y CONTRASTES</t>
  </si>
  <si>
    <t>AM 2019/000150</t>
  </si>
  <si>
    <t>MANTENIMIENTO VEHÍCULOS</t>
  </si>
  <si>
    <t>AM 2019/000918 y AM 2023/004416</t>
  </si>
  <si>
    <t>LIMPIEZA EDIFICIOS</t>
  </si>
  <si>
    <t>AM 2021/016601</t>
  </si>
  <si>
    <t>EQUIPAMIENTO HOSPITALARIO</t>
  </si>
  <si>
    <t>AM 2021/008752
AM 2021/016105
AM 2021/010463</t>
  </si>
  <si>
    <t>ENERGÍA ELÉCTRICA</t>
  </si>
  <si>
    <t>AM 2018/007221 AM 2020/001020 y AM 2023/006948</t>
  </si>
  <si>
    <t>COMBUSTIBLE AUTOMOCIÓN</t>
  </si>
  <si>
    <t xml:space="preserve">
AM 2022/000192</t>
  </si>
  <si>
    <t>MANTENIMIENTO EDIFICIOS</t>
  </si>
  <si>
    <t>AM 2020/000008</t>
  </si>
  <si>
    <t>OBRAS FORESTALES GEACAM</t>
  </si>
  <si>
    <t>AM 2023/000136</t>
  </si>
  <si>
    <t>MARCAPASOS, DESFIBRILADORES, ELECTRODOS Y HOLTER</t>
  </si>
  <si>
    <t>AM 2017/001559</t>
  </si>
  <si>
    <t>SERVICIOS POSTALES</t>
  </si>
  <si>
    <t>AM 2020/001450</t>
  </si>
  <si>
    <t>A. MARCO ESTATAL VACUNAS</t>
  </si>
  <si>
    <t>MAQUINARIA Y MATERIAL DE REPUESTO GEACAM</t>
  </si>
  <si>
    <t>AM 2021/020258</t>
  </si>
  <si>
    <t>MOBILIARIO Y MATERIAL PEDAGÓGICO CENTROS DOCENTES</t>
  </si>
  <si>
    <t>SDA 2023/000434</t>
  </si>
  <si>
    <t>VIAJES PERSONAL IPEX</t>
  </si>
  <si>
    <t>AM 2023/015687</t>
  </si>
  <si>
    <t>EQUIPAMIENTO INFORMÁTICO</t>
  </si>
  <si>
    <t>AM 2021/020189</t>
  </si>
  <si>
    <t>VEHÍCULOS GEACAM</t>
  </si>
  <si>
    <t>AM 2020/018515</t>
  </si>
  <si>
    <t>A. MARCO ESTATAL EQUIPAMIENTO MÉDICO</t>
  </si>
  <si>
    <t>EQUIPO ELECTROMÉDICO</t>
  </si>
  <si>
    <t>AM 2020/001445</t>
  </si>
  <si>
    <t>MOBILIARIO CENTROS DE EMPLEO</t>
  </si>
  <si>
    <t>AM 2018/011888</t>
  </si>
  <si>
    <t>PAPEL ECOLÓGICO</t>
  </si>
  <si>
    <t xml:space="preserve">AM 2021/000449 </t>
  </si>
  <si>
    <t xml:space="preserve">CONTRATOS MENORES ADJUDICADOS POR JCCM Y ORGANISMOS AUTÓNOMOS EJERCICIOS 2023-2022
</t>
  </si>
  <si>
    <t>CENTROS GESTORES</t>
  </si>
  <si>
    <t>Servicio de Salud de Castilla la Mancha (SESCAM)</t>
  </si>
  <si>
    <t>Bienestar social</t>
  </si>
  <si>
    <t>Consejo consultivo</t>
  </si>
  <si>
    <t xml:space="preserve">CONTRATOS MENORES ADJUDICADOS POR ENTES, EMPRESAS Y FUNDACIONES PÚBLICAS EJERCICIOS 2023-2022
</t>
  </si>
  <si>
    <t>Instituto Finanzas de CLM</t>
  </si>
  <si>
    <t>Empresa Pública de Promoción del Turismo y la Artesanía de Castilla-La Mancha (ETURIA), S.A.</t>
  </si>
  <si>
    <t>Gestión de Infraestructura de CLM (GICAMAN)</t>
  </si>
  <si>
    <t>Infraestructuras del Agua de CLM</t>
  </si>
  <si>
    <t>Sociedad para el Desarrollo Industrial (SODICAMAN)</t>
  </si>
  <si>
    <t>Fundación Jurado Arbitral</t>
  </si>
  <si>
    <t xml:space="preserve">CONTRATOS MENORES ADJUDICADOS POR LA TOTALIDAD DEL SECTOR PÚBLICO REGIONAL POR TIPO DE CONTRATO EJERCICIOS 2023-2022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</si>
</sst>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 _€_-;\-* #,##0.00\ _€_-;_-* &quot;-&quot;??\ _€_-;_-@_-"/>
    <numFmt numFmtId="164" formatCode="0.000000"/>
  </numFmts>
  <fonts count="42">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0"/>
      <name val="Arial"/>
      <family val="2"/>
    </font>
    <font>
      <sz val="10"/>
      <name val="Arial"/>
      <family val="2"/>
    </font>
    <font>
      <sz val="10"/>
      <name val="Arial"/>
      <family val="2"/>
    </font>
    <font>
      <b/>
      <sz val="12"/>
      <name val="Arial"/>
      <family val="2"/>
    </font>
    <font>
      <b/>
      <sz val="11"/>
      <color theme="4" tint="-0.499984740745262"/>
      <name val="Arial Narrow"/>
      <family val="2"/>
    </font>
    <font>
      <b/>
      <sz val="11"/>
      <color theme="4" tint="-0.499984740745262"/>
      <name val="Century Gothic"/>
      <family val="2"/>
    </font>
    <font>
      <sz val="10"/>
      <name val="Century Gothic"/>
      <family val="2"/>
    </font>
    <font>
      <sz val="11"/>
      <color theme="4" tint="-0.499984740745262"/>
      <name val="Century Gothic"/>
      <family val="2"/>
    </font>
    <font>
      <b/>
      <sz val="12"/>
      <color theme="0"/>
      <name val="Century Gothic"/>
      <family val="2"/>
    </font>
    <font>
      <b/>
      <sz val="11"/>
      <color theme="0"/>
      <name val="Century Gothic"/>
      <family val="2"/>
    </font>
    <font>
      <sz val="11"/>
      <color theme="1"/>
      <name val="Century Gothic"/>
      <family val="2"/>
    </font>
    <font>
      <b/>
      <sz val="10"/>
      <color theme="0"/>
      <name val="Century Gothic"/>
      <family val="2"/>
    </font>
    <font>
      <sz val="11"/>
      <color theme="1"/>
      <name val="Centuy Gothic"/>
    </font>
    <font>
      <b/>
      <sz val="11"/>
      <color theme="0"/>
      <name val="Centuy Gothic"/>
    </font>
    <font>
      <b/>
      <sz val="12"/>
      <color theme="4" tint="-0.499984740745262"/>
      <name val="Century Gothic"/>
      <family val="2"/>
    </font>
    <font>
      <sz val="11"/>
      <color rgb="FF002060"/>
      <name val="Century Gothic"/>
      <family val="2"/>
    </font>
    <font>
      <b/>
      <sz val="11"/>
      <color rgb="FF002060"/>
      <name val="Century Gothic"/>
      <family val="2"/>
    </font>
    <font>
      <b/>
      <sz val="16"/>
      <color theme="0"/>
      <name val="Century Gothic"/>
      <family val="2"/>
    </font>
    <font>
      <sz val="10"/>
      <color rgb="FF002060"/>
      <name val="Century Gothic"/>
      <family val="2"/>
    </font>
    <font>
      <sz val="10"/>
      <name val="Arial"/>
    </font>
    <font>
      <b/>
      <sz val="9"/>
      <color theme="4" tint="-0.499984740745262"/>
      <name val="Century Gothic"/>
      <family val="2"/>
    </font>
    <font>
      <sz val="9"/>
      <color theme="4" tint="-0.499984740745262"/>
      <name val="Century Gothic"/>
      <family val="2"/>
    </font>
    <font>
      <b/>
      <sz val="9"/>
      <color theme="0"/>
      <name val="Century Gothic"/>
      <family val="2"/>
    </font>
    <font>
      <sz val="12"/>
      <color theme="4" tint="-0.499984740745262"/>
      <name val="Century Gothic"/>
      <family val="2"/>
    </font>
  </fonts>
  <fills count="5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
      <patternFill patternType="solid">
        <fgColor theme="9" tint="0.79998168889431442"/>
        <bgColor indexed="64"/>
      </patternFill>
    </fill>
    <fill>
      <patternFill patternType="solid">
        <fgColor indexed="22"/>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rgb="FF0070C0"/>
        <bgColor indexed="64"/>
      </patternFill>
    </fill>
    <fill>
      <patternFill patternType="solid">
        <fgColor rgb="FF002060"/>
        <bgColor indexed="64"/>
      </patternFill>
    </fill>
    <fill>
      <patternFill patternType="solid">
        <fgColor theme="0" tint="-0.14999847407452621"/>
        <bgColor indexed="64"/>
      </patternFill>
    </fill>
    <fill>
      <patternFill patternType="solid">
        <fgColor rgb="FF7ABC32"/>
        <bgColor indexed="64"/>
      </patternFill>
    </fill>
    <fill>
      <patternFill patternType="solid">
        <fgColor rgb="FF305496"/>
        <bgColor indexed="64"/>
      </patternFill>
    </fill>
    <fill>
      <patternFill patternType="solid">
        <fgColor rgb="FF2BBBB8"/>
        <bgColor indexed="64"/>
      </patternFill>
    </fill>
    <fill>
      <patternFill patternType="solid">
        <fgColor theme="0"/>
        <bgColor indexed="64"/>
      </patternFill>
    </fill>
    <fill>
      <patternFill patternType="solid">
        <fgColor rgb="FF92D050"/>
        <bgColor indexed="64"/>
      </patternFill>
    </fill>
    <fill>
      <patternFill patternType="solid">
        <fgColor rgb="FFFFC000"/>
        <bgColor indexed="64"/>
      </patternFill>
    </fill>
    <fill>
      <patternFill patternType="solid">
        <fgColor rgb="FF00B0F0"/>
        <bgColor indexed="64"/>
      </patternFill>
    </fill>
    <fill>
      <patternFill patternType="solid">
        <fgColor theme="7" tint="0.39997558519241921"/>
        <bgColor indexed="64"/>
      </patternFill>
    </fill>
    <fill>
      <patternFill patternType="solid">
        <fgColor theme="4" tint="0.39997558519241921"/>
        <bgColor indexed="64"/>
      </patternFill>
    </fill>
    <fill>
      <patternFill patternType="solid">
        <fgColor theme="6" tint="0.79998168889431442"/>
        <bgColor indexed="64"/>
      </patternFill>
    </fill>
    <fill>
      <patternFill patternType="solid">
        <fgColor theme="2" tint="-0.249977111117893"/>
        <bgColor indexed="64"/>
      </patternFill>
    </fill>
    <fill>
      <patternFill patternType="solid">
        <fgColor theme="5" tint="0.39997558519241921"/>
        <bgColor indexed="64"/>
      </patternFill>
    </fill>
    <fill>
      <patternFill patternType="solid">
        <fgColor rgb="FF99CCFF"/>
        <bgColor indexed="64"/>
      </patternFill>
    </fill>
    <fill>
      <patternFill patternType="solid">
        <fgColor rgb="FF57D8D5"/>
        <bgColor indexed="64"/>
      </patternFill>
    </fill>
  </fills>
  <borders count="23">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style="thin">
        <color indexed="64"/>
      </left>
      <right/>
      <top/>
      <bottom style="thin">
        <color indexed="64"/>
      </bottom>
      <diagonal/>
    </border>
  </borders>
  <cellStyleXfs count="51">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43" fontId="1" fillId="0" borderId="0" applyFont="0" applyFill="0" applyBorder="0" applyAlignment="0" applyProtection="0"/>
    <xf numFmtId="0" fontId="19" fillId="0" borderId="0"/>
    <xf numFmtId="0" fontId="19" fillId="0" borderId="0"/>
    <xf numFmtId="0" fontId="1" fillId="0" borderId="0"/>
    <xf numFmtId="0" fontId="20" fillId="0" borderId="0"/>
    <xf numFmtId="0" fontId="1" fillId="0" borderId="0"/>
    <xf numFmtId="0" fontId="1" fillId="0" borderId="0"/>
    <xf numFmtId="0" fontId="37" fillId="0" borderId="0"/>
    <xf numFmtId="0" fontId="1" fillId="0" borderId="0"/>
  </cellStyleXfs>
  <cellXfs count="298">
    <xf numFmtId="0" fontId="0" fillId="0" borderId="0" xfId="0"/>
    <xf numFmtId="0" fontId="19" fillId="0" borderId="0" xfId="43" applyAlignment="1">
      <alignment horizontal="center"/>
    </xf>
    <xf numFmtId="0" fontId="19" fillId="0" borderId="0" xfId="43"/>
    <xf numFmtId="4" fontId="18" fillId="33" borderId="10" xfId="43" applyNumberFormat="1" applyFont="1" applyFill="1" applyBorder="1"/>
    <xf numFmtId="4" fontId="19" fillId="0" borderId="0" xfId="43" applyNumberFormat="1" applyAlignment="1">
      <alignment horizontal="right"/>
    </xf>
    <xf numFmtId="0" fontId="21" fillId="35" borderId="10" xfId="43" applyFont="1" applyFill="1" applyBorder="1" applyAlignment="1">
      <alignment wrapText="1"/>
    </xf>
    <xf numFmtId="0" fontId="21" fillId="35" borderId="10" xfId="43" applyFont="1" applyFill="1" applyBorder="1" applyAlignment="1">
      <alignment horizontal="right" wrapText="1"/>
    </xf>
    <xf numFmtId="4" fontId="21" fillId="35" borderId="10" xfId="43" applyNumberFormat="1" applyFont="1" applyFill="1" applyBorder="1" applyAlignment="1">
      <alignment wrapText="1"/>
    </xf>
    <xf numFmtId="0" fontId="21" fillId="0" borderId="0" xfId="43" applyFont="1" applyAlignment="1">
      <alignment wrapText="1"/>
    </xf>
    <xf numFmtId="0" fontId="19" fillId="0" borderId="0" xfId="43" applyAlignment="1">
      <alignment horizontal="right"/>
    </xf>
    <xf numFmtId="4" fontId="19" fillId="0" borderId="0" xfId="43" applyNumberFormat="1"/>
    <xf numFmtId="1" fontId="19" fillId="0" borderId="0" xfId="43" applyNumberFormat="1" applyAlignment="1">
      <alignment horizontal="left"/>
    </xf>
    <xf numFmtId="4" fontId="21" fillId="33" borderId="10" xfId="43" applyNumberFormat="1" applyFont="1" applyFill="1" applyBorder="1" applyAlignment="1">
      <alignment horizontal="center" vertical="center" wrapText="1"/>
    </xf>
    <xf numFmtId="3" fontId="18" fillId="33" borderId="10" xfId="43" applyNumberFormat="1" applyFont="1" applyFill="1" applyBorder="1"/>
    <xf numFmtId="3" fontId="19" fillId="0" borderId="0" xfId="43" applyNumberFormat="1"/>
    <xf numFmtId="0" fontId="21" fillId="33" borderId="10" xfId="43" applyFont="1" applyFill="1" applyBorder="1" applyAlignment="1">
      <alignment horizontal="center" vertical="center" wrapText="1"/>
    </xf>
    <xf numFmtId="0" fontId="21" fillId="0" borderId="0" xfId="43" applyFont="1" applyAlignment="1">
      <alignment horizontal="center" vertical="center" wrapText="1"/>
    </xf>
    <xf numFmtId="3" fontId="21" fillId="33" borderId="10" xfId="43" applyNumberFormat="1" applyFont="1" applyFill="1" applyBorder="1" applyAlignment="1">
      <alignment horizontal="center" vertical="center" wrapText="1"/>
    </xf>
    <xf numFmtId="3" fontId="18" fillId="33" borderId="0" xfId="43" applyNumberFormat="1" applyFont="1" applyFill="1"/>
    <xf numFmtId="0" fontId="19" fillId="33" borderId="10" xfId="43" applyFill="1" applyBorder="1"/>
    <xf numFmtId="4" fontId="19" fillId="33" borderId="10" xfId="43" applyNumberFormat="1" applyFill="1" applyBorder="1" applyAlignment="1">
      <alignment horizontal="right"/>
    </xf>
    <xf numFmtId="4" fontId="19" fillId="33" borderId="10" xfId="43" applyNumberFormat="1" applyFill="1" applyBorder="1"/>
    <xf numFmtId="4" fontId="21" fillId="33" borderId="10" xfId="43" applyNumberFormat="1" applyFont="1" applyFill="1" applyBorder="1" applyAlignment="1">
      <alignment wrapText="1"/>
    </xf>
    <xf numFmtId="0" fontId="21" fillId="33" borderId="10" xfId="43" applyFont="1" applyFill="1" applyBorder="1" applyAlignment="1">
      <alignment wrapText="1"/>
    </xf>
    <xf numFmtId="3" fontId="19" fillId="0" borderId="0" xfId="43" applyNumberFormat="1" applyAlignment="1">
      <alignment horizontal="right"/>
    </xf>
    <xf numFmtId="0" fontId="18" fillId="37" borderId="0" xfId="43" applyFont="1" applyFill="1" applyAlignment="1">
      <alignment wrapText="1"/>
    </xf>
    <xf numFmtId="0" fontId="18" fillId="37" borderId="10" xfId="43" applyFont="1" applyFill="1" applyBorder="1" applyAlignment="1">
      <alignment wrapText="1"/>
    </xf>
    <xf numFmtId="0" fontId="18" fillId="0" borderId="0" xfId="43" applyFont="1" applyAlignment="1">
      <alignment wrapText="1"/>
    </xf>
    <xf numFmtId="0" fontId="0" fillId="0" borderId="0" xfId="43" applyFont="1"/>
    <xf numFmtId="4" fontId="0" fillId="0" borderId="0" xfId="43" applyNumberFormat="1" applyFont="1" applyAlignment="1">
      <alignment horizontal="right"/>
    </xf>
    <xf numFmtId="0" fontId="18" fillId="33" borderId="10" xfId="43" applyFont="1" applyFill="1" applyBorder="1" applyAlignment="1">
      <alignment horizontal="center" wrapText="1"/>
    </xf>
    <xf numFmtId="3" fontId="18" fillId="33" borderId="10" xfId="43" applyNumberFormat="1" applyFont="1" applyFill="1" applyBorder="1" applyAlignment="1">
      <alignment horizontal="center" wrapText="1"/>
    </xf>
    <xf numFmtId="4" fontId="18" fillId="33" borderId="10" xfId="43" applyNumberFormat="1" applyFont="1" applyFill="1" applyBorder="1" applyAlignment="1">
      <alignment horizontal="center" wrapText="1"/>
    </xf>
    <xf numFmtId="4" fontId="18" fillId="33" borderId="0" xfId="43" applyNumberFormat="1" applyFont="1" applyFill="1"/>
    <xf numFmtId="3" fontId="18" fillId="0" borderId="0" xfId="43" applyNumberFormat="1" applyFont="1"/>
    <xf numFmtId="4" fontId="18" fillId="0" borderId="0" xfId="43" applyNumberFormat="1" applyFont="1"/>
    <xf numFmtId="4" fontId="0" fillId="0" borderId="0" xfId="0" applyNumberFormat="1"/>
    <xf numFmtId="0" fontId="18" fillId="33" borderId="0" xfId="43" applyFont="1" applyFill="1"/>
    <xf numFmtId="0" fontId="18" fillId="33" borderId="0" xfId="43" applyFont="1" applyFill="1" applyAlignment="1">
      <alignment horizontal="center"/>
    </xf>
    <xf numFmtId="0" fontId="16" fillId="33" borderId="0" xfId="0" applyFont="1" applyFill="1"/>
    <xf numFmtId="0" fontId="0" fillId="0" borderId="0" xfId="0" applyAlignment="1">
      <alignment vertical="center"/>
    </xf>
    <xf numFmtId="3" fontId="18" fillId="33" borderId="0" xfId="43" applyNumberFormat="1" applyFont="1" applyFill="1" applyAlignment="1">
      <alignment horizontal="right"/>
    </xf>
    <xf numFmtId="0" fontId="0" fillId="0" borderId="0" xfId="0" pivotButton="1"/>
    <xf numFmtId="0" fontId="0" fillId="0" borderId="0" xfId="0" applyAlignment="1">
      <alignment horizontal="left"/>
    </xf>
    <xf numFmtId="43" fontId="0" fillId="0" borderId="0" xfId="0" applyNumberFormat="1"/>
    <xf numFmtId="0" fontId="22" fillId="0" borderId="0" xfId="0" applyFont="1" applyAlignment="1">
      <alignment horizontal="left" vertical="center" wrapText="1"/>
    </xf>
    <xf numFmtId="2" fontId="0" fillId="0" borderId="0" xfId="0" applyNumberFormat="1"/>
    <xf numFmtId="0" fontId="19" fillId="33" borderId="0" xfId="43" applyFill="1"/>
    <xf numFmtId="0" fontId="19" fillId="44" borderId="0" xfId="43" applyFill="1"/>
    <xf numFmtId="0" fontId="0" fillId="44" borderId="0" xfId="43" applyFont="1" applyFill="1"/>
    <xf numFmtId="4" fontId="19" fillId="44" borderId="0" xfId="43" applyNumberFormat="1" applyFill="1"/>
    <xf numFmtId="0" fontId="0" fillId="33" borderId="0" xfId="0" applyFill="1" applyAlignment="1">
      <alignment horizontal="left"/>
    </xf>
    <xf numFmtId="43" fontId="0" fillId="33" borderId="0" xfId="0" applyNumberFormat="1" applyFill="1"/>
    <xf numFmtId="0" fontId="0" fillId="33" borderId="0" xfId="0" applyFill="1"/>
    <xf numFmtId="2" fontId="0" fillId="33" borderId="0" xfId="0" applyNumberFormat="1" applyFill="1"/>
    <xf numFmtId="0" fontId="0" fillId="45" borderId="0" xfId="0" applyFill="1" applyAlignment="1">
      <alignment horizontal="left"/>
    </xf>
    <xf numFmtId="43" fontId="0" fillId="45" borderId="0" xfId="0" applyNumberFormat="1" applyFill="1"/>
    <xf numFmtId="0" fontId="0" fillId="45" borderId="0" xfId="0" applyFill="1"/>
    <xf numFmtId="2" fontId="0" fillId="45" borderId="0" xfId="0" applyNumberFormat="1" applyFill="1"/>
    <xf numFmtId="0" fontId="0" fillId="46" borderId="0" xfId="0" applyFill="1" applyAlignment="1">
      <alignment horizontal="left"/>
    </xf>
    <xf numFmtId="43" fontId="0" fillId="46" borderId="0" xfId="0" applyNumberFormat="1" applyFill="1"/>
    <xf numFmtId="0" fontId="0" fillId="46" borderId="0" xfId="0" applyFill="1"/>
    <xf numFmtId="2" fontId="0" fillId="46" borderId="0" xfId="0" applyNumberFormat="1" applyFill="1"/>
    <xf numFmtId="0" fontId="0" fillId="47" borderId="0" xfId="0" applyFill="1" applyAlignment="1">
      <alignment horizontal="left"/>
    </xf>
    <xf numFmtId="43" fontId="0" fillId="47" borderId="0" xfId="0" applyNumberFormat="1" applyFill="1"/>
    <xf numFmtId="0" fontId="0" fillId="47" borderId="0" xfId="0" applyFill="1"/>
    <xf numFmtId="2" fontId="0" fillId="47" borderId="0" xfId="0" applyNumberFormat="1" applyFill="1"/>
    <xf numFmtId="0" fontId="0" fillId="48" borderId="0" xfId="0" applyFill="1" applyAlignment="1">
      <alignment horizontal="left"/>
    </xf>
    <xf numFmtId="43" fontId="0" fillId="48" borderId="0" xfId="0" applyNumberFormat="1" applyFill="1"/>
    <xf numFmtId="0" fontId="0" fillId="48" borderId="0" xfId="0" applyFill="1"/>
    <xf numFmtId="2" fontId="0" fillId="48" borderId="0" xfId="0" applyNumberFormat="1" applyFill="1"/>
    <xf numFmtId="0" fontId="0" fillId="36" borderId="0" xfId="0" applyFill="1" applyAlignment="1">
      <alignment horizontal="left"/>
    </xf>
    <xf numFmtId="43" fontId="0" fillId="36" borderId="0" xfId="0" applyNumberFormat="1" applyFill="1"/>
    <xf numFmtId="0" fontId="0" fillId="36" borderId="0" xfId="0" applyFill="1"/>
    <xf numFmtId="2" fontId="0" fillId="36" borderId="0" xfId="0" applyNumberFormat="1" applyFill="1"/>
    <xf numFmtId="0" fontId="0" fillId="49" borderId="0" xfId="0" applyFill="1" applyAlignment="1">
      <alignment horizontal="left"/>
    </xf>
    <xf numFmtId="43" fontId="0" fillId="49" borderId="0" xfId="0" applyNumberFormat="1" applyFill="1"/>
    <xf numFmtId="0" fontId="0" fillId="49" borderId="0" xfId="0" applyFill="1"/>
    <xf numFmtId="2" fontId="0" fillId="49" borderId="0" xfId="0" applyNumberFormat="1" applyFill="1"/>
    <xf numFmtId="0" fontId="0" fillId="34" borderId="0" xfId="0" applyFill="1" applyAlignment="1">
      <alignment horizontal="left"/>
    </xf>
    <xf numFmtId="43" fontId="0" fillId="34" borderId="0" xfId="0" applyNumberFormat="1" applyFill="1"/>
    <xf numFmtId="0" fontId="0" fillId="34" borderId="0" xfId="0" applyFill="1"/>
    <xf numFmtId="2" fontId="0" fillId="34" borderId="0" xfId="0" applyNumberFormat="1" applyFill="1"/>
    <xf numFmtId="0" fontId="0" fillId="50" borderId="0" xfId="0" applyFill="1" applyAlignment="1">
      <alignment horizontal="left"/>
    </xf>
    <xf numFmtId="43" fontId="0" fillId="50" borderId="0" xfId="0" applyNumberFormat="1" applyFill="1"/>
    <xf numFmtId="0" fontId="0" fillId="50" borderId="0" xfId="0" applyFill="1"/>
    <xf numFmtId="2" fontId="0" fillId="50" borderId="0" xfId="0" applyNumberFormat="1" applyFill="1"/>
    <xf numFmtId="0" fontId="0" fillId="40" borderId="0" xfId="0" applyFill="1" applyAlignment="1">
      <alignment horizontal="left"/>
    </xf>
    <xf numFmtId="43" fontId="0" fillId="40" borderId="0" xfId="0" applyNumberFormat="1" applyFill="1"/>
    <xf numFmtId="0" fontId="0" fillId="40" borderId="0" xfId="0" applyFill="1"/>
    <xf numFmtId="2" fontId="0" fillId="40" borderId="0" xfId="0" applyNumberFormat="1" applyFill="1"/>
    <xf numFmtId="0" fontId="0" fillId="51" borderId="0" xfId="0" applyFill="1" applyAlignment="1">
      <alignment horizontal="left"/>
    </xf>
    <xf numFmtId="43" fontId="0" fillId="51" borderId="0" xfId="0" applyNumberFormat="1" applyFill="1"/>
    <xf numFmtId="0" fontId="0" fillId="51" borderId="0" xfId="0" applyFill="1"/>
    <xf numFmtId="2" fontId="0" fillId="51" borderId="0" xfId="0" applyNumberFormat="1" applyFill="1"/>
    <xf numFmtId="0" fontId="0" fillId="52" borderId="0" xfId="0" applyFill="1" applyAlignment="1">
      <alignment horizontal="left"/>
    </xf>
    <xf numFmtId="43" fontId="0" fillId="52" borderId="0" xfId="0" applyNumberFormat="1" applyFill="1"/>
    <xf numFmtId="0" fontId="0" fillId="52" borderId="0" xfId="0" applyFill="1"/>
    <xf numFmtId="2" fontId="0" fillId="52" borderId="0" xfId="0" applyNumberFormat="1" applyFill="1"/>
    <xf numFmtId="0" fontId="0" fillId="53" borderId="0" xfId="0" applyFill="1" applyAlignment="1">
      <alignment horizontal="left"/>
    </xf>
    <xf numFmtId="43" fontId="0" fillId="53" borderId="0" xfId="0" applyNumberFormat="1" applyFill="1"/>
    <xf numFmtId="0" fontId="0" fillId="53" borderId="0" xfId="0" applyFill="1"/>
    <xf numFmtId="2" fontId="0" fillId="53" borderId="0" xfId="0" applyNumberFormat="1" applyFill="1"/>
    <xf numFmtId="0" fontId="0" fillId="54" borderId="0" xfId="0" applyFill="1" applyAlignment="1">
      <alignment horizontal="left"/>
    </xf>
    <xf numFmtId="43" fontId="0" fillId="54" borderId="0" xfId="0" applyNumberFormat="1" applyFill="1"/>
    <xf numFmtId="0" fontId="0" fillId="54" borderId="0" xfId="0" applyFill="1"/>
    <xf numFmtId="2" fontId="0" fillId="54" borderId="0" xfId="0" applyNumberFormat="1" applyFill="1"/>
    <xf numFmtId="164" fontId="0" fillId="0" borderId="0" xfId="0" applyNumberFormat="1"/>
    <xf numFmtId="43" fontId="0" fillId="0" borderId="0" xfId="42" applyFont="1"/>
    <xf numFmtId="0" fontId="23" fillId="40" borderId="10" xfId="0" applyFont="1" applyFill="1" applyBorder="1" applyAlignment="1">
      <alignment horizontal="left" vertical="center" wrapText="1"/>
    </xf>
    <xf numFmtId="0" fontId="24" fillId="0" borderId="0" xfId="43" applyFont="1"/>
    <xf numFmtId="3" fontId="25" fillId="0" borderId="10" xfId="0" applyNumberFormat="1" applyFont="1" applyBorder="1" applyAlignment="1">
      <alignment horizontal="center" vertical="center" wrapText="1"/>
    </xf>
    <xf numFmtId="4" fontId="25" fillId="0" borderId="10" xfId="0" applyNumberFormat="1" applyFont="1" applyBorder="1" applyAlignment="1">
      <alignment horizontal="center" vertical="center" wrapText="1"/>
    </xf>
    <xf numFmtId="0" fontId="25" fillId="0" borderId="10" xfId="0" applyFont="1" applyBorder="1" applyAlignment="1">
      <alignment horizontal="center" vertical="center" wrapText="1"/>
    </xf>
    <xf numFmtId="0" fontId="23" fillId="40" borderId="19" xfId="0" applyFont="1" applyFill="1" applyBorder="1" applyAlignment="1">
      <alignment horizontal="center" vertical="center" wrapText="1"/>
    </xf>
    <xf numFmtId="2" fontId="23" fillId="40" borderId="14" xfId="0" applyNumberFormat="1" applyFont="1" applyFill="1" applyBorder="1" applyAlignment="1">
      <alignment horizontal="center" vertical="center" wrapText="1"/>
    </xf>
    <xf numFmtId="4" fontId="23" fillId="40" borderId="14" xfId="0" applyNumberFormat="1" applyFont="1" applyFill="1" applyBorder="1" applyAlignment="1">
      <alignment horizontal="center" vertical="center" wrapText="1"/>
    </xf>
    <xf numFmtId="0" fontId="23" fillId="40" borderId="14" xfId="0" applyFont="1" applyFill="1" applyBorder="1" applyAlignment="1">
      <alignment horizontal="center" vertical="center" wrapText="1"/>
    </xf>
    <xf numFmtId="0" fontId="27" fillId="43" borderId="14" xfId="0" applyFont="1" applyFill="1" applyBorder="1" applyAlignment="1">
      <alignment vertical="center" wrapText="1"/>
    </xf>
    <xf numFmtId="3" fontId="25" fillId="0" borderId="13" xfId="0" applyNumberFormat="1" applyFont="1" applyBorder="1" applyAlignment="1">
      <alignment horizontal="center" vertical="center" wrapText="1"/>
    </xf>
    <xf numFmtId="2" fontId="25" fillId="0" borderId="10" xfId="0" applyNumberFormat="1" applyFont="1" applyBorder="1" applyAlignment="1">
      <alignment horizontal="center" vertical="center" wrapText="1"/>
    </xf>
    <xf numFmtId="0" fontId="27" fillId="42" borderId="15" xfId="0" applyFont="1" applyFill="1" applyBorder="1" applyAlignment="1">
      <alignment vertical="center" wrapText="1"/>
    </xf>
    <xf numFmtId="0" fontId="27" fillId="41" borderId="16" xfId="0" applyFont="1" applyFill="1" applyBorder="1" applyAlignment="1">
      <alignment vertical="center" wrapText="1"/>
    </xf>
    <xf numFmtId="0" fontId="23" fillId="40" borderId="16" xfId="0" applyFont="1" applyFill="1" applyBorder="1" applyAlignment="1">
      <alignment horizontal="left" vertical="center" wrapText="1"/>
    </xf>
    <xf numFmtId="3" fontId="23" fillId="40" borderId="10" xfId="0" applyNumberFormat="1" applyFont="1" applyFill="1" applyBorder="1" applyAlignment="1">
      <alignment horizontal="center" vertical="center" wrapText="1"/>
    </xf>
    <xf numFmtId="1" fontId="23" fillId="40" borderId="10" xfId="0" applyNumberFormat="1" applyFont="1" applyFill="1" applyBorder="1" applyAlignment="1">
      <alignment horizontal="center" vertical="center" wrapText="1"/>
    </xf>
    <xf numFmtId="4" fontId="23" fillId="40" borderId="10" xfId="0" applyNumberFormat="1" applyFont="1" applyFill="1" applyBorder="1" applyAlignment="1">
      <alignment horizontal="center" vertical="center" wrapText="1"/>
    </xf>
    <xf numFmtId="0" fontId="28" fillId="0" borderId="0" xfId="0" applyFont="1" applyAlignment="1">
      <alignment vertical="center"/>
    </xf>
    <xf numFmtId="1" fontId="23" fillId="40" borderId="14" xfId="0" applyNumberFormat="1" applyFont="1" applyFill="1" applyBorder="1" applyAlignment="1">
      <alignment horizontal="center" vertical="center" wrapText="1"/>
    </xf>
    <xf numFmtId="0" fontId="28" fillId="0" borderId="0" xfId="0" applyFont="1"/>
    <xf numFmtId="0" fontId="29" fillId="43" borderId="14" xfId="0" applyFont="1" applyFill="1" applyBorder="1" applyAlignment="1">
      <alignment vertical="center" wrapText="1"/>
    </xf>
    <xf numFmtId="0" fontId="29" fillId="42" borderId="15" xfId="0" applyFont="1" applyFill="1" applyBorder="1" applyAlignment="1">
      <alignment vertical="center" wrapText="1"/>
    </xf>
    <xf numFmtId="0" fontId="29" fillId="41" borderId="16" xfId="0" applyFont="1" applyFill="1" applyBorder="1" applyAlignment="1">
      <alignment vertical="center" wrapText="1"/>
    </xf>
    <xf numFmtId="0" fontId="30" fillId="0" borderId="10" xfId="0" applyFont="1" applyBorder="1"/>
    <xf numFmtId="0" fontId="31" fillId="39" borderId="11" xfId="0" applyFont="1" applyFill="1" applyBorder="1" applyAlignment="1">
      <alignment horizontal="center" vertical="center" wrapText="1"/>
    </xf>
    <xf numFmtId="0" fontId="31" fillId="39" borderId="12" xfId="0" applyFont="1" applyFill="1" applyBorder="1" applyAlignment="1">
      <alignment horizontal="center" vertical="center" wrapText="1"/>
    </xf>
    <xf numFmtId="1" fontId="32" fillId="40" borderId="14" xfId="0" applyNumberFormat="1" applyFont="1" applyFill="1" applyBorder="1" applyAlignment="1">
      <alignment horizontal="center" vertical="center" wrapText="1"/>
    </xf>
    <xf numFmtId="0" fontId="26" fillId="39" borderId="10" xfId="0" applyFont="1" applyFill="1" applyBorder="1"/>
    <xf numFmtId="0" fontId="28" fillId="0" borderId="10" xfId="0" applyFont="1" applyBorder="1" applyAlignment="1">
      <alignment horizontal="center"/>
    </xf>
    <xf numFmtId="4" fontId="28" fillId="0" borderId="10" xfId="0" applyNumberFormat="1" applyFont="1" applyBorder="1" applyAlignment="1">
      <alignment horizontal="center"/>
    </xf>
    <xf numFmtId="3" fontId="23" fillId="0" borderId="10" xfId="0" applyNumberFormat="1" applyFont="1" applyBorder="1" applyAlignment="1">
      <alignment horizontal="center" vertical="center" wrapText="1"/>
    </xf>
    <xf numFmtId="4" fontId="23" fillId="0" borderId="10" xfId="0" applyNumberFormat="1" applyFont="1" applyBorder="1" applyAlignment="1">
      <alignment horizontal="center" vertical="center" wrapText="1"/>
    </xf>
    <xf numFmtId="0" fontId="23" fillId="40" borderId="10" xfId="0" applyFont="1" applyFill="1" applyBorder="1" applyAlignment="1">
      <alignment horizontal="center" vertical="center" wrapText="1"/>
    </xf>
    <xf numFmtId="2" fontId="23" fillId="40" borderId="10" xfId="0" applyNumberFormat="1" applyFont="1" applyFill="1" applyBorder="1" applyAlignment="1">
      <alignment horizontal="center" vertical="center" wrapText="1"/>
    </xf>
    <xf numFmtId="4" fontId="25" fillId="0" borderId="10" xfId="42" applyNumberFormat="1" applyFont="1" applyFill="1" applyBorder="1" applyAlignment="1">
      <alignment horizontal="center" vertical="center" wrapText="1"/>
    </xf>
    <xf numFmtId="3" fontId="25" fillId="0" borderId="10" xfId="43" applyNumberFormat="1" applyFont="1" applyBorder="1" applyAlignment="1">
      <alignment horizontal="center"/>
    </xf>
    <xf numFmtId="4" fontId="25" fillId="0" borderId="10" xfId="43" applyNumberFormat="1" applyFont="1" applyBorder="1" applyAlignment="1">
      <alignment horizontal="center"/>
    </xf>
    <xf numFmtId="0" fontId="19" fillId="0" borderId="10" xfId="43" applyBorder="1"/>
    <xf numFmtId="0" fontId="23" fillId="0" borderId="10" xfId="0" applyFont="1" applyBorder="1" applyAlignment="1">
      <alignment horizontal="left" vertical="center" wrapText="1"/>
    </xf>
    <xf numFmtId="1" fontId="25" fillId="0" borderId="10" xfId="0" applyNumberFormat="1" applyFont="1" applyBorder="1" applyAlignment="1">
      <alignment horizontal="center" vertical="center" wrapText="1"/>
    </xf>
    <xf numFmtId="4" fontId="30" fillId="0" borderId="10" xfId="0" applyNumberFormat="1" applyFont="1" applyBorder="1" applyAlignment="1">
      <alignment horizontal="center"/>
    </xf>
    <xf numFmtId="4" fontId="0" fillId="0" borderId="0" xfId="0" applyNumberFormat="1" applyAlignment="1">
      <alignment horizontal="center"/>
    </xf>
    <xf numFmtId="0" fontId="0" fillId="0" borderId="0" xfId="0" applyAlignment="1">
      <alignment horizontal="center"/>
    </xf>
    <xf numFmtId="4" fontId="25" fillId="0" borderId="10" xfId="0" applyNumberFormat="1" applyFont="1" applyBorder="1" applyAlignment="1">
      <alignment horizontal="right" vertical="center" wrapText="1"/>
    </xf>
    <xf numFmtId="2" fontId="25" fillId="0" borderId="10" xfId="0" applyNumberFormat="1" applyFont="1" applyBorder="1" applyAlignment="1">
      <alignment horizontal="right" vertical="center" wrapText="1"/>
    </xf>
    <xf numFmtId="0" fontId="23" fillId="40" borderId="10" xfId="0" applyFont="1" applyFill="1" applyBorder="1" applyAlignment="1">
      <alignment vertical="center" wrapText="1"/>
    </xf>
    <xf numFmtId="0" fontId="23" fillId="40" borderId="10" xfId="0" applyFont="1" applyFill="1" applyBorder="1" applyAlignment="1">
      <alignment horizontal="center" wrapText="1"/>
    </xf>
    <xf numFmtId="4" fontId="23" fillId="40" borderId="10" xfId="0" applyNumberFormat="1" applyFont="1" applyFill="1" applyBorder="1" applyAlignment="1">
      <alignment horizontal="right" vertical="center" wrapText="1"/>
    </xf>
    <xf numFmtId="0" fontId="23" fillId="40" borderId="10" xfId="0" applyFont="1" applyFill="1" applyBorder="1"/>
    <xf numFmtId="0" fontId="23" fillId="40" borderId="10" xfId="0" applyFont="1" applyFill="1" applyBorder="1" applyAlignment="1">
      <alignment wrapText="1"/>
    </xf>
    <xf numFmtId="0" fontId="23" fillId="0" borderId="10" xfId="0" applyFont="1" applyBorder="1" applyAlignment="1">
      <alignment vertical="center" wrapText="1"/>
    </xf>
    <xf numFmtId="0" fontId="34" fillId="40" borderId="10" xfId="0" applyFont="1" applyFill="1" applyBorder="1" applyAlignment="1">
      <alignment horizontal="left" vertical="center" wrapText="1"/>
    </xf>
    <xf numFmtId="3" fontId="33" fillId="0" borderId="10" xfId="0" applyNumberFormat="1" applyFont="1" applyBorder="1" applyAlignment="1">
      <alignment horizontal="center" vertical="center" wrapText="1"/>
    </xf>
    <xf numFmtId="2" fontId="33" fillId="0" borderId="10" xfId="0" applyNumberFormat="1" applyFont="1" applyBorder="1" applyAlignment="1">
      <alignment horizontal="center" vertical="center" wrapText="1"/>
    </xf>
    <xf numFmtId="4" fontId="33" fillId="0" borderId="10" xfId="0" applyNumberFormat="1" applyFont="1" applyBorder="1" applyAlignment="1">
      <alignment horizontal="center" vertical="center" wrapText="1"/>
    </xf>
    <xf numFmtId="3" fontId="34" fillId="40" borderId="10" xfId="0" applyNumberFormat="1" applyFont="1" applyFill="1" applyBorder="1" applyAlignment="1">
      <alignment horizontal="center" vertical="center" wrapText="1"/>
    </xf>
    <xf numFmtId="4" fontId="34" fillId="40" borderId="10" xfId="0" applyNumberFormat="1" applyFont="1" applyFill="1" applyBorder="1" applyAlignment="1">
      <alignment horizontal="center" vertical="center" wrapText="1"/>
    </xf>
    <xf numFmtId="1" fontId="34" fillId="40" borderId="10" xfId="0" applyNumberFormat="1" applyFont="1" applyFill="1" applyBorder="1" applyAlignment="1">
      <alignment horizontal="center" vertical="center" wrapText="1"/>
    </xf>
    <xf numFmtId="0" fontId="34" fillId="40" borderId="14" xfId="0" applyFont="1" applyFill="1" applyBorder="1" applyAlignment="1">
      <alignment horizontal="center" vertical="center" wrapText="1"/>
    </xf>
    <xf numFmtId="2" fontId="34" fillId="40" borderId="14" xfId="0" applyNumberFormat="1" applyFont="1" applyFill="1" applyBorder="1" applyAlignment="1">
      <alignment horizontal="center" vertical="center" wrapText="1"/>
    </xf>
    <xf numFmtId="4" fontId="34" fillId="40" borderId="14" xfId="0" applyNumberFormat="1" applyFont="1" applyFill="1" applyBorder="1" applyAlignment="1">
      <alignment horizontal="center" vertical="center" wrapText="1"/>
    </xf>
    <xf numFmtId="0" fontId="33" fillId="0" borderId="10" xfId="0" applyFont="1" applyBorder="1" applyAlignment="1">
      <alignment horizontal="center"/>
    </xf>
    <xf numFmtId="4" fontId="33" fillId="0" borderId="10" xfId="0" applyNumberFormat="1" applyFont="1" applyBorder="1" applyAlignment="1">
      <alignment horizontal="center"/>
    </xf>
    <xf numFmtId="3" fontId="33" fillId="0" borderId="10" xfId="0" applyNumberFormat="1" applyFont="1" applyBorder="1" applyAlignment="1">
      <alignment horizontal="center"/>
    </xf>
    <xf numFmtId="0" fontId="33" fillId="0" borderId="10" xfId="0" applyFont="1" applyBorder="1" applyAlignment="1">
      <alignment horizontal="center" vertical="center"/>
    </xf>
    <xf numFmtId="4" fontId="33" fillId="0" borderId="10" xfId="0" applyNumberFormat="1" applyFont="1" applyBorder="1" applyAlignment="1">
      <alignment horizontal="center" vertical="center"/>
    </xf>
    <xf numFmtId="3" fontId="33" fillId="0" borderId="10" xfId="0" applyNumberFormat="1" applyFont="1" applyBorder="1" applyAlignment="1">
      <alignment horizontal="center" vertical="center"/>
    </xf>
    <xf numFmtId="0" fontId="33" fillId="0" borderId="10" xfId="0" applyFont="1" applyBorder="1" applyAlignment="1">
      <alignment horizontal="center" vertical="center" wrapText="1"/>
    </xf>
    <xf numFmtId="3" fontId="36" fillId="0" borderId="13" xfId="0" applyNumberFormat="1" applyFont="1" applyBorder="1" applyAlignment="1">
      <alignment horizontal="center"/>
    </xf>
    <xf numFmtId="3" fontId="36" fillId="0" borderId="10" xfId="0" applyNumberFormat="1" applyFont="1" applyBorder="1" applyAlignment="1">
      <alignment horizontal="center"/>
    </xf>
    <xf numFmtId="0" fontId="36" fillId="0" borderId="13" xfId="0" applyFont="1" applyBorder="1" applyAlignment="1">
      <alignment horizontal="center" vertical="center"/>
    </xf>
    <xf numFmtId="0" fontId="36" fillId="0" borderId="10" xfId="0" applyFont="1" applyBorder="1" applyAlignment="1">
      <alignment horizontal="center" vertical="center"/>
    </xf>
    <xf numFmtId="4" fontId="36" fillId="0" borderId="10" xfId="0" applyNumberFormat="1" applyFont="1" applyBorder="1" applyAlignment="1">
      <alignment horizontal="center" vertical="center"/>
    </xf>
    <xf numFmtId="3" fontId="23" fillId="40" borderId="10" xfId="48" applyNumberFormat="1" applyFont="1" applyFill="1" applyBorder="1" applyAlignment="1">
      <alignment horizontal="center" vertical="center" wrapText="1"/>
    </xf>
    <xf numFmtId="4" fontId="23" fillId="40" borderId="10" xfId="48" applyNumberFormat="1" applyFont="1" applyFill="1" applyBorder="1" applyAlignment="1">
      <alignment horizontal="center" vertical="center" wrapText="1"/>
    </xf>
    <xf numFmtId="1" fontId="23" fillId="40" borderId="10" xfId="48" applyNumberFormat="1" applyFont="1" applyFill="1" applyBorder="1" applyAlignment="1">
      <alignment horizontal="center" vertical="center" wrapText="1"/>
    </xf>
    <xf numFmtId="0" fontId="23" fillId="40" borderId="16" xfId="48" applyFont="1" applyFill="1" applyBorder="1" applyAlignment="1">
      <alignment horizontal="left" vertical="center" wrapText="1"/>
    </xf>
    <xf numFmtId="2" fontId="25" fillId="0" borderId="10" xfId="48" applyNumberFormat="1" applyFont="1" applyBorder="1" applyAlignment="1">
      <alignment horizontal="center" vertical="center" wrapText="1"/>
    </xf>
    <xf numFmtId="4" fontId="25" fillId="0" borderId="10" xfId="48" applyNumberFormat="1" applyFont="1" applyBorder="1" applyAlignment="1">
      <alignment horizontal="center" vertical="center" wrapText="1"/>
    </xf>
    <xf numFmtId="3" fontId="25" fillId="0" borderId="13" xfId="48" applyNumberFormat="1" applyFont="1" applyBorder="1" applyAlignment="1">
      <alignment horizontal="center" vertical="center" wrapText="1"/>
    </xf>
    <xf numFmtId="0" fontId="27" fillId="41" borderId="16" xfId="48" applyFont="1" applyFill="1" applyBorder="1" applyAlignment="1">
      <alignment vertical="center" wrapText="1"/>
    </xf>
    <xf numFmtId="0" fontId="27" fillId="42" borderId="15" xfId="48" applyFont="1" applyFill="1" applyBorder="1" applyAlignment="1">
      <alignment vertical="center" wrapText="1"/>
    </xf>
    <xf numFmtId="0" fontId="27" fillId="43" borderId="14" xfId="48" applyFont="1" applyFill="1" applyBorder="1" applyAlignment="1">
      <alignment vertical="center" wrapText="1"/>
    </xf>
    <xf numFmtId="0" fontId="23" fillId="40" borderId="14" xfId="48" applyFont="1" applyFill="1" applyBorder="1" applyAlignment="1">
      <alignment horizontal="center" vertical="center" wrapText="1"/>
    </xf>
    <xf numFmtId="4" fontId="23" fillId="40" borderId="14" xfId="48" applyNumberFormat="1" applyFont="1" applyFill="1" applyBorder="1" applyAlignment="1">
      <alignment horizontal="center" vertical="center" wrapText="1"/>
    </xf>
    <xf numFmtId="2" fontId="23" fillId="40" borderId="14" xfId="48" applyNumberFormat="1" applyFont="1" applyFill="1" applyBorder="1" applyAlignment="1">
      <alignment horizontal="center" vertical="center" wrapText="1"/>
    </xf>
    <xf numFmtId="0" fontId="23" fillId="40" borderId="19" xfId="48" applyFont="1" applyFill="1" applyBorder="1" applyAlignment="1">
      <alignment horizontal="center" vertical="center" wrapText="1"/>
    </xf>
    <xf numFmtId="3" fontId="38" fillId="40" borderId="10" xfId="49" applyNumberFormat="1" applyFont="1" applyFill="1" applyBorder="1" applyAlignment="1">
      <alignment horizontal="center" vertical="center" wrapText="1"/>
    </xf>
    <xf numFmtId="4" fontId="38" fillId="40" borderId="10" xfId="49" applyNumberFormat="1" applyFont="1" applyFill="1" applyBorder="1" applyAlignment="1">
      <alignment horizontal="center" vertical="center" wrapText="1"/>
    </xf>
    <xf numFmtId="1" fontId="38" fillId="40" borderId="10" xfId="49" applyNumberFormat="1" applyFont="1" applyFill="1" applyBorder="1" applyAlignment="1">
      <alignment horizontal="center" vertical="center" wrapText="1"/>
    </xf>
    <xf numFmtId="0" fontId="38" fillId="40" borderId="15" xfId="49" applyFont="1" applyFill="1" applyBorder="1" applyAlignment="1">
      <alignment horizontal="left" vertical="center" wrapText="1"/>
    </xf>
    <xf numFmtId="2" fontId="39" fillId="0" borderId="10" xfId="49" applyNumberFormat="1" applyFont="1" applyBorder="1" applyAlignment="1">
      <alignment horizontal="center" vertical="center" wrapText="1"/>
    </xf>
    <xf numFmtId="4" fontId="39" fillId="0" borderId="10" xfId="49" applyNumberFormat="1" applyFont="1" applyBorder="1" applyAlignment="1">
      <alignment horizontal="center" vertical="center" wrapText="1"/>
    </xf>
    <xf numFmtId="3" fontId="39" fillId="0" borderId="10" xfId="49" applyNumberFormat="1" applyFont="1" applyBorder="1" applyAlignment="1">
      <alignment horizontal="center" vertical="center" wrapText="1"/>
    </xf>
    <xf numFmtId="4" fontId="39" fillId="0" borderId="10" xfId="50" applyNumberFormat="1" applyFont="1" applyBorder="1" applyAlignment="1">
      <alignment horizontal="center" vertical="center"/>
    </xf>
    <xf numFmtId="3" fontId="39" fillId="0" borderId="10" xfId="50" applyNumberFormat="1" applyFont="1" applyBorder="1" applyAlignment="1">
      <alignment horizontal="center" vertical="center"/>
    </xf>
    <xf numFmtId="0" fontId="38" fillId="40" borderId="10" xfId="49" applyFont="1" applyFill="1" applyBorder="1" applyAlignment="1">
      <alignment horizontal="left" vertical="center" wrapText="1"/>
    </xf>
    <xf numFmtId="0" fontId="38" fillId="40" borderId="10" xfId="49" applyFont="1" applyFill="1" applyBorder="1" applyAlignment="1">
      <alignment horizontal="center" vertical="center" wrapText="1"/>
    </xf>
    <xf numFmtId="2" fontId="38" fillId="40" borderId="10" xfId="49" applyNumberFormat="1" applyFont="1" applyFill="1" applyBorder="1" applyAlignment="1">
      <alignment horizontal="center" vertical="center" wrapText="1"/>
    </xf>
    <xf numFmtId="3" fontId="23" fillId="40" borderId="16" xfId="49" applyNumberFormat="1" applyFont="1" applyFill="1" applyBorder="1" applyAlignment="1">
      <alignment horizontal="center" vertical="center" wrapText="1"/>
    </xf>
    <xf numFmtId="4" fontId="23" fillId="40" borderId="16" xfId="49" applyNumberFormat="1" applyFont="1" applyFill="1" applyBorder="1" applyAlignment="1">
      <alignment horizontal="center" vertical="center" wrapText="1"/>
    </xf>
    <xf numFmtId="0" fontId="23" fillId="40" borderId="16" xfId="49" applyFont="1" applyFill="1" applyBorder="1" applyAlignment="1">
      <alignment horizontal="left" vertical="center" wrapText="1"/>
    </xf>
    <xf numFmtId="2" fontId="25" fillId="0" borderId="10" xfId="49" applyNumberFormat="1" applyFont="1" applyBorder="1" applyAlignment="1">
      <alignment horizontal="center" vertical="center" wrapText="1"/>
    </xf>
    <xf numFmtId="4" fontId="25" fillId="0" borderId="10" xfId="49" applyNumberFormat="1" applyFont="1" applyBorder="1" applyAlignment="1">
      <alignment horizontal="center" vertical="center" wrapText="1"/>
    </xf>
    <xf numFmtId="3" fontId="25" fillId="0" borderId="10" xfId="49" applyNumberFormat="1" applyFont="1" applyBorder="1" applyAlignment="1">
      <alignment horizontal="center" vertical="center" wrapText="1"/>
    </xf>
    <xf numFmtId="0" fontId="23" fillId="40" borderId="10" xfId="49" applyFont="1" applyFill="1" applyBorder="1" applyAlignment="1">
      <alignment horizontal="left" vertical="center" wrapText="1"/>
    </xf>
    <xf numFmtId="4" fontId="37" fillId="0" borderId="0" xfId="49" applyNumberFormat="1" applyAlignment="1">
      <alignment horizontal="center" vertical="center"/>
    </xf>
    <xf numFmtId="0" fontId="23" fillId="40" borderId="14" xfId="49" applyFont="1" applyFill="1" applyBorder="1" applyAlignment="1">
      <alignment horizontal="center" vertical="center" wrapText="1"/>
    </xf>
    <xf numFmtId="4" fontId="23" fillId="40" borderId="14" xfId="49" applyNumberFormat="1" applyFont="1" applyFill="1" applyBorder="1" applyAlignment="1">
      <alignment horizontal="center" vertical="center" wrapText="1"/>
    </xf>
    <xf numFmtId="2" fontId="23" fillId="40" borderId="14" xfId="49" applyNumberFormat="1" applyFont="1" applyFill="1" applyBorder="1" applyAlignment="1">
      <alignment horizontal="center" vertical="center" wrapText="1"/>
    </xf>
    <xf numFmtId="3" fontId="23" fillId="40" borderId="10" xfId="49" applyNumberFormat="1" applyFont="1" applyFill="1" applyBorder="1" applyAlignment="1">
      <alignment horizontal="center" vertical="center" wrapText="1"/>
    </xf>
    <xf numFmtId="4" fontId="23" fillId="40" borderId="10" xfId="49" applyNumberFormat="1" applyFont="1" applyFill="1" applyBorder="1" applyAlignment="1">
      <alignment horizontal="center" vertical="center" wrapText="1"/>
    </xf>
    <xf numFmtId="1" fontId="23" fillId="40" borderId="10" xfId="49" applyNumberFormat="1" applyFont="1" applyFill="1" applyBorder="1" applyAlignment="1">
      <alignment horizontal="center" vertical="center" wrapText="1"/>
    </xf>
    <xf numFmtId="2" fontId="41" fillId="0" borderId="10" xfId="49" applyNumberFormat="1" applyFont="1" applyBorder="1" applyAlignment="1">
      <alignment horizontal="center" vertical="center" wrapText="1"/>
    </xf>
    <xf numFmtId="4" fontId="41" fillId="0" borderId="10" xfId="49" applyNumberFormat="1" applyFont="1" applyBorder="1" applyAlignment="1">
      <alignment horizontal="center" vertical="center" wrapText="1"/>
    </xf>
    <xf numFmtId="3" fontId="41" fillId="0" borderId="10" xfId="49" applyNumberFormat="1" applyFont="1" applyBorder="1" applyAlignment="1">
      <alignment horizontal="center" vertical="center" wrapText="1"/>
    </xf>
    <xf numFmtId="4" fontId="41" fillId="0" borderId="10" xfId="49" applyNumberFormat="1" applyFont="1" applyBorder="1" applyAlignment="1">
      <alignment horizontal="center" wrapText="1"/>
    </xf>
    <xf numFmtId="2" fontId="41" fillId="0" borderId="10" xfId="49" applyNumberFormat="1" applyFont="1" applyBorder="1" applyAlignment="1">
      <alignment horizontal="center" wrapText="1"/>
    </xf>
    <xf numFmtId="3" fontId="41" fillId="0" borderId="10" xfId="49" applyNumberFormat="1" applyFont="1" applyBorder="1" applyAlignment="1">
      <alignment horizontal="center" wrapText="1"/>
    </xf>
    <xf numFmtId="0" fontId="23" fillId="40" borderId="10" xfId="49" applyFont="1" applyFill="1" applyBorder="1" applyAlignment="1">
      <alignment horizontal="center" vertical="center" wrapText="1"/>
    </xf>
    <xf numFmtId="2" fontId="23" fillId="40" borderId="10" xfId="49" applyNumberFormat="1" applyFont="1" applyFill="1" applyBorder="1" applyAlignment="1">
      <alignment horizontal="center" vertical="center" wrapText="1"/>
    </xf>
    <xf numFmtId="0" fontId="35" fillId="39" borderId="11" xfId="0" applyFont="1" applyFill="1" applyBorder="1" applyAlignment="1">
      <alignment horizontal="center" wrapText="1"/>
    </xf>
    <xf numFmtId="0" fontId="35" fillId="39" borderId="12" xfId="0" applyFont="1" applyFill="1" applyBorder="1" applyAlignment="1">
      <alignment horizontal="center" wrapText="1"/>
    </xf>
    <xf numFmtId="0" fontId="35" fillId="39" borderId="13" xfId="0" applyFont="1" applyFill="1" applyBorder="1" applyAlignment="1">
      <alignment horizontal="center" wrapText="1"/>
    </xf>
    <xf numFmtId="0" fontId="23" fillId="40" borderId="14" xfId="0" applyFont="1" applyFill="1" applyBorder="1" applyAlignment="1">
      <alignment horizontal="center" vertical="center" wrapText="1"/>
    </xf>
    <xf numFmtId="0" fontId="23" fillId="40" borderId="15" xfId="0" applyFont="1" applyFill="1" applyBorder="1" applyAlignment="1">
      <alignment horizontal="center" vertical="center" wrapText="1"/>
    </xf>
    <xf numFmtId="0" fontId="23" fillId="40" borderId="12" xfId="0" applyFont="1" applyFill="1" applyBorder="1" applyAlignment="1">
      <alignment horizontal="center" vertical="center"/>
    </xf>
    <xf numFmtId="0" fontId="23" fillId="40" borderId="13" xfId="0" applyFont="1" applyFill="1" applyBorder="1" applyAlignment="1">
      <alignment horizontal="center" vertical="center"/>
    </xf>
    <xf numFmtId="0" fontId="27" fillId="39" borderId="11" xfId="0" applyFont="1" applyFill="1" applyBorder="1" applyAlignment="1">
      <alignment horizontal="center" vertical="center" wrapText="1"/>
    </xf>
    <xf numFmtId="0" fontId="27" fillId="39" borderId="12" xfId="0" applyFont="1" applyFill="1" applyBorder="1" applyAlignment="1">
      <alignment horizontal="center" vertical="center" wrapText="1"/>
    </xf>
    <xf numFmtId="0" fontId="27" fillId="41" borderId="11" xfId="0" applyFont="1" applyFill="1" applyBorder="1" applyAlignment="1">
      <alignment horizontal="center" vertical="center"/>
    </xf>
    <xf numFmtId="0" fontId="27" fillId="41" borderId="12" xfId="0" applyFont="1" applyFill="1" applyBorder="1" applyAlignment="1">
      <alignment horizontal="center" vertical="center"/>
    </xf>
    <xf numFmtId="0" fontId="27" fillId="41" borderId="13" xfId="0" applyFont="1" applyFill="1" applyBorder="1" applyAlignment="1">
      <alignment horizontal="center" vertical="center"/>
    </xf>
    <xf numFmtId="0" fontId="34" fillId="40" borderId="14" xfId="0" applyFont="1" applyFill="1" applyBorder="1" applyAlignment="1">
      <alignment horizontal="center" vertical="center" wrapText="1"/>
    </xf>
    <xf numFmtId="0" fontId="34" fillId="40" borderId="15" xfId="0" applyFont="1" applyFill="1" applyBorder="1" applyAlignment="1">
      <alignment horizontal="center" vertical="center" wrapText="1"/>
    </xf>
    <xf numFmtId="0" fontId="26" fillId="39" borderId="20" xfId="0" applyFont="1" applyFill="1" applyBorder="1" applyAlignment="1">
      <alignment horizontal="center" vertical="center" wrapText="1"/>
    </xf>
    <xf numFmtId="0" fontId="26" fillId="39" borderId="21" xfId="0" applyFont="1" applyFill="1" applyBorder="1" applyAlignment="1">
      <alignment horizontal="center" vertical="center" wrapText="1"/>
    </xf>
    <xf numFmtId="0" fontId="26" fillId="39" borderId="19" xfId="0" applyFont="1" applyFill="1" applyBorder="1" applyAlignment="1">
      <alignment horizontal="center" vertical="center" wrapText="1"/>
    </xf>
    <xf numFmtId="0" fontId="26" fillId="39" borderId="22" xfId="0" applyFont="1" applyFill="1" applyBorder="1" applyAlignment="1">
      <alignment horizontal="center" vertical="center" wrapText="1"/>
    </xf>
    <xf numFmtId="0" fontId="26" fillId="39" borderId="17" xfId="0" applyFont="1" applyFill="1" applyBorder="1" applyAlignment="1">
      <alignment horizontal="center" vertical="center" wrapText="1"/>
    </xf>
    <xf numFmtId="0" fontId="26" fillId="39" borderId="18" xfId="0" applyFont="1" applyFill="1" applyBorder="1" applyAlignment="1">
      <alignment horizontal="center" vertical="center" wrapText="1"/>
    </xf>
    <xf numFmtId="0" fontId="27" fillId="38" borderId="11" xfId="0" applyFont="1" applyFill="1" applyBorder="1" applyAlignment="1">
      <alignment horizontal="center" vertical="center"/>
    </xf>
    <xf numFmtId="0" fontId="27" fillId="38" borderId="12" xfId="0" applyFont="1" applyFill="1" applyBorder="1" applyAlignment="1">
      <alignment horizontal="center" vertical="center"/>
    </xf>
    <xf numFmtId="0" fontId="27" fillId="38" borderId="13" xfId="0" applyFont="1" applyFill="1" applyBorder="1" applyAlignment="1">
      <alignment horizontal="center" vertical="center"/>
    </xf>
    <xf numFmtId="0" fontId="27" fillId="38" borderId="11" xfId="0" applyFont="1" applyFill="1" applyBorder="1" applyAlignment="1">
      <alignment horizontal="center" vertical="center" wrapText="1"/>
    </xf>
    <xf numFmtId="0" fontId="27" fillId="38" borderId="13" xfId="0" applyFont="1" applyFill="1" applyBorder="1" applyAlignment="1">
      <alignment horizontal="center" vertical="center" wrapText="1"/>
    </xf>
    <xf numFmtId="0" fontId="27" fillId="41" borderId="11" xfId="0" applyFont="1" applyFill="1" applyBorder="1" applyAlignment="1">
      <alignment horizontal="center" vertical="center" wrapText="1"/>
    </xf>
    <xf numFmtId="0" fontId="27" fillId="41" borderId="13" xfId="0" applyFont="1" applyFill="1" applyBorder="1" applyAlignment="1">
      <alignment horizontal="center" vertical="center" wrapText="1"/>
    </xf>
    <xf numFmtId="0" fontId="23" fillId="40" borderId="16" xfId="0" applyFont="1" applyFill="1" applyBorder="1" applyAlignment="1">
      <alignment horizontal="center" vertical="center" wrapText="1"/>
    </xf>
    <xf numFmtId="0" fontId="27" fillId="39" borderId="10" xfId="0" applyFont="1" applyFill="1" applyBorder="1" applyAlignment="1">
      <alignment horizontal="center" vertical="center" wrapText="1"/>
    </xf>
    <xf numFmtId="0" fontId="27" fillId="38" borderId="10" xfId="0" applyFont="1" applyFill="1" applyBorder="1" applyAlignment="1">
      <alignment horizontal="center" vertical="center"/>
    </xf>
    <xf numFmtId="4" fontId="27" fillId="38" borderId="10" xfId="0" applyNumberFormat="1" applyFont="1" applyFill="1" applyBorder="1" applyAlignment="1">
      <alignment horizontal="center" vertical="center"/>
    </xf>
    <xf numFmtId="4" fontId="27" fillId="41" borderId="10" xfId="0" applyNumberFormat="1" applyFont="1" applyFill="1" applyBorder="1" applyAlignment="1">
      <alignment horizontal="center" vertical="center" wrapText="1"/>
    </xf>
    <xf numFmtId="0" fontId="23" fillId="40" borderId="20" xfId="0" applyFont="1" applyFill="1" applyBorder="1" applyAlignment="1">
      <alignment horizontal="center" vertical="center" wrapText="1"/>
    </xf>
    <xf numFmtId="0" fontId="23" fillId="40" borderId="19" xfId="0" applyFont="1" applyFill="1" applyBorder="1" applyAlignment="1">
      <alignment horizontal="center" vertical="center" wrapText="1"/>
    </xf>
    <xf numFmtId="0" fontId="23" fillId="40" borderId="22" xfId="0" applyFont="1" applyFill="1" applyBorder="1" applyAlignment="1">
      <alignment horizontal="center" vertical="center" wrapText="1"/>
    </xf>
    <xf numFmtId="0" fontId="23" fillId="40" borderId="18" xfId="0" applyFont="1" applyFill="1" applyBorder="1" applyAlignment="1">
      <alignment horizontal="center" vertical="center" wrapText="1"/>
    </xf>
    <xf numFmtId="0" fontId="35" fillId="39" borderId="11" xfId="48" applyFont="1" applyFill="1" applyBorder="1" applyAlignment="1">
      <alignment horizontal="center" wrapText="1"/>
    </xf>
    <xf numFmtId="0" fontId="35" fillId="39" borderId="12" xfId="48" applyFont="1" applyFill="1" applyBorder="1" applyAlignment="1">
      <alignment horizontal="center" wrapText="1"/>
    </xf>
    <xf numFmtId="0" fontId="35" fillId="39" borderId="13" xfId="48" applyFont="1" applyFill="1" applyBorder="1" applyAlignment="1">
      <alignment horizontal="center" wrapText="1"/>
    </xf>
    <xf numFmtId="0" fontId="23" fillId="40" borderId="14" xfId="48" applyFont="1" applyFill="1" applyBorder="1" applyAlignment="1">
      <alignment horizontal="center" vertical="center" wrapText="1"/>
    </xf>
    <xf numFmtId="0" fontId="23" fillId="40" borderId="15" xfId="48" applyFont="1" applyFill="1" applyBorder="1" applyAlignment="1">
      <alignment horizontal="center" vertical="center" wrapText="1"/>
    </xf>
    <xf numFmtId="0" fontId="27" fillId="38" borderId="12" xfId="48" applyFont="1" applyFill="1" applyBorder="1" applyAlignment="1">
      <alignment horizontal="center" vertical="center"/>
    </xf>
    <xf numFmtId="0" fontId="27" fillId="38" borderId="13" xfId="48" applyFont="1" applyFill="1" applyBorder="1" applyAlignment="1">
      <alignment horizontal="center" vertical="center"/>
    </xf>
    <xf numFmtId="0" fontId="27" fillId="45" borderId="12" xfId="48" applyFont="1" applyFill="1" applyBorder="1" applyAlignment="1">
      <alignment horizontal="center" vertical="center"/>
    </xf>
    <xf numFmtId="0" fontId="27" fillId="45" borderId="13" xfId="48" applyFont="1" applyFill="1" applyBorder="1" applyAlignment="1">
      <alignment horizontal="center" vertical="center"/>
    </xf>
    <xf numFmtId="0" fontId="26" fillId="39" borderId="22" xfId="49" applyFont="1" applyFill="1" applyBorder="1" applyAlignment="1">
      <alignment horizontal="center" wrapText="1"/>
    </xf>
    <xf numFmtId="0" fontId="26" fillId="39" borderId="17" xfId="49" applyFont="1" applyFill="1" applyBorder="1" applyAlignment="1">
      <alignment horizontal="center" wrapText="1"/>
    </xf>
    <xf numFmtId="0" fontId="26" fillId="39" borderId="18" xfId="49" applyFont="1" applyFill="1" applyBorder="1" applyAlignment="1">
      <alignment horizontal="center" wrapText="1"/>
    </xf>
    <xf numFmtId="0" fontId="38" fillId="40" borderId="19" xfId="49" applyFont="1" applyFill="1" applyBorder="1" applyAlignment="1">
      <alignment horizontal="center" vertical="center" wrapText="1"/>
    </xf>
    <xf numFmtId="0" fontId="38" fillId="40" borderId="18" xfId="49" applyFont="1" applyFill="1" applyBorder="1" applyAlignment="1">
      <alignment horizontal="center" vertical="center" wrapText="1"/>
    </xf>
    <xf numFmtId="0" fontId="40" fillId="38" borderId="11" xfId="49" applyFont="1" applyFill="1" applyBorder="1" applyAlignment="1">
      <alignment horizontal="center" vertical="center"/>
    </xf>
    <xf numFmtId="0" fontId="40" fillId="38" borderId="12" xfId="49" applyFont="1" applyFill="1" applyBorder="1" applyAlignment="1">
      <alignment horizontal="center" vertical="center"/>
    </xf>
    <xf numFmtId="0" fontId="40" fillId="38" borderId="13" xfId="49" applyFont="1" applyFill="1" applyBorder="1" applyAlignment="1">
      <alignment horizontal="center" vertical="center"/>
    </xf>
    <xf numFmtId="0" fontId="40" fillId="41" borderId="11" xfId="49" applyFont="1" applyFill="1" applyBorder="1" applyAlignment="1">
      <alignment horizontal="center" vertical="center"/>
    </xf>
    <xf numFmtId="0" fontId="40" fillId="41" borderId="12" xfId="49" applyFont="1" applyFill="1" applyBorder="1" applyAlignment="1">
      <alignment horizontal="center" vertical="center"/>
    </xf>
    <xf numFmtId="0" fontId="40" fillId="41" borderId="13" xfId="49" applyFont="1" applyFill="1" applyBorder="1" applyAlignment="1">
      <alignment horizontal="center" vertical="center"/>
    </xf>
    <xf numFmtId="0" fontId="26" fillId="39" borderId="11" xfId="49" applyFont="1" applyFill="1" applyBorder="1" applyAlignment="1">
      <alignment horizontal="center" wrapText="1"/>
    </xf>
    <xf numFmtId="0" fontId="26" fillId="39" borderId="12" xfId="49" applyFont="1" applyFill="1" applyBorder="1" applyAlignment="1">
      <alignment horizontal="center" wrapText="1"/>
    </xf>
    <xf numFmtId="0" fontId="26" fillId="39" borderId="13" xfId="49" applyFont="1" applyFill="1" applyBorder="1" applyAlignment="1">
      <alignment horizontal="center" wrapText="1"/>
    </xf>
    <xf numFmtId="0" fontId="23" fillId="40" borderId="14" xfId="49" applyFont="1" applyFill="1" applyBorder="1" applyAlignment="1">
      <alignment horizontal="center" vertical="center" wrapText="1"/>
    </xf>
    <xf numFmtId="0" fontId="23" fillId="40" borderId="15" xfId="49" applyFont="1" applyFill="1" applyBorder="1" applyAlignment="1">
      <alignment horizontal="center" vertical="center" wrapText="1"/>
    </xf>
    <xf numFmtId="0" fontId="27" fillId="38" borderId="11" xfId="49" applyFont="1" applyFill="1" applyBorder="1" applyAlignment="1">
      <alignment horizontal="center" vertical="center"/>
    </xf>
    <xf numFmtId="0" fontId="27" fillId="38" borderId="12" xfId="49" applyFont="1" applyFill="1" applyBorder="1" applyAlignment="1">
      <alignment horizontal="center" vertical="center"/>
    </xf>
    <xf numFmtId="0" fontId="27" fillId="38" borderId="13" xfId="49" applyFont="1" applyFill="1" applyBorder="1" applyAlignment="1">
      <alignment horizontal="center" vertical="center"/>
    </xf>
    <xf numFmtId="0" fontId="27" fillId="41" borderId="11" xfId="49" applyFont="1" applyFill="1" applyBorder="1" applyAlignment="1">
      <alignment horizontal="center" vertical="center"/>
    </xf>
    <xf numFmtId="0" fontId="27" fillId="41" borderId="12" xfId="49" applyFont="1" applyFill="1" applyBorder="1" applyAlignment="1">
      <alignment horizontal="center" vertical="center"/>
    </xf>
    <xf numFmtId="0" fontId="27" fillId="41" borderId="13" xfId="49" applyFont="1" applyFill="1" applyBorder="1" applyAlignment="1">
      <alignment horizontal="center" vertical="center"/>
    </xf>
  </cellXfs>
  <cellStyles count="51">
    <cellStyle name="20% - Énfasis1" xfId="19" builtinId="30" customBuiltin="1"/>
    <cellStyle name="20% - Énfasis2" xfId="23" builtinId="34" customBuiltin="1"/>
    <cellStyle name="20% - Énfasis3" xfId="27" builtinId="38" customBuiltin="1"/>
    <cellStyle name="20% - Énfasis4" xfId="31" builtinId="42" customBuiltin="1"/>
    <cellStyle name="20% - Énfasis5" xfId="35" builtinId="46" customBuiltin="1"/>
    <cellStyle name="20% - Énfasis6" xfId="39" builtinId="50" customBuiltin="1"/>
    <cellStyle name="40% - Énfasis1" xfId="20" builtinId="31" customBuiltin="1"/>
    <cellStyle name="40% - Énfasis2" xfId="24" builtinId="35" customBuiltin="1"/>
    <cellStyle name="40% - Énfasis3" xfId="28" builtinId="39" customBuiltin="1"/>
    <cellStyle name="40% - Énfasis4" xfId="32" builtinId="43" customBuiltin="1"/>
    <cellStyle name="40% - Énfasis5" xfId="36" builtinId="47" customBuiltin="1"/>
    <cellStyle name="40% - Énfasis6" xfId="40" builtinId="51" customBuiltin="1"/>
    <cellStyle name="60% - Énfasis1" xfId="21" builtinId="32" customBuiltin="1"/>
    <cellStyle name="60% - Énfasis2" xfId="25" builtinId="36" customBuiltin="1"/>
    <cellStyle name="60% - Énfasis3" xfId="29" builtinId="40" customBuiltin="1"/>
    <cellStyle name="60% - Énfasis4" xfId="33" builtinId="44" customBuiltin="1"/>
    <cellStyle name="60% - Énfasis5" xfId="37" builtinId="48" customBuiltin="1"/>
    <cellStyle name="60% - Énfasis6" xfId="41" builtinId="52" customBuiltin="1"/>
    <cellStyle name="Bueno" xfId="6" builtinId="26" customBuiltin="1"/>
    <cellStyle name="Cálculo" xfId="11" builtinId="22" customBuiltin="1"/>
    <cellStyle name="Celda de comprobación" xfId="13" builtinId="23" customBuiltin="1"/>
    <cellStyle name="Celda vinculada" xfId="12" builtinId="24" customBuiltin="1"/>
    <cellStyle name="Encabezado 1" xfId="2" builtinId="16" customBuiltin="1"/>
    <cellStyle name="Encabezado 4" xfId="5" builtinId="19" customBuiltin="1"/>
    <cellStyle name="Énfasis1" xfId="18" builtinId="29" customBuiltin="1"/>
    <cellStyle name="Énfasis2" xfId="22" builtinId="33" customBuiltin="1"/>
    <cellStyle name="Énfasis3" xfId="26" builtinId="37" customBuiltin="1"/>
    <cellStyle name="Énfasis4" xfId="30" builtinId="41" customBuiltin="1"/>
    <cellStyle name="Énfasis5" xfId="34" builtinId="45" customBuiltin="1"/>
    <cellStyle name="Énfasis6" xfId="38" builtinId="49" customBuiltin="1"/>
    <cellStyle name="Entrada" xfId="9" builtinId="20" customBuiltin="1"/>
    <cellStyle name="Incorrecto" xfId="7" builtinId="27" customBuiltin="1"/>
    <cellStyle name="Millares" xfId="42" builtinId="3"/>
    <cellStyle name="Neutral" xfId="8" builtinId="28" customBuiltin="1"/>
    <cellStyle name="Normal" xfId="0" builtinId="0"/>
    <cellStyle name="Normal 2" xfId="43" xr:uid="{00000000-0005-0000-0000-000023000000}"/>
    <cellStyle name="Normal 2 2" xfId="44" xr:uid="{00000000-0005-0000-0000-000024000000}"/>
    <cellStyle name="Normal 2 3" xfId="46" xr:uid="{00000000-0005-0000-0000-000025000000}"/>
    <cellStyle name="Normal 3" xfId="45" xr:uid="{00000000-0005-0000-0000-000026000000}"/>
    <cellStyle name="Normal 4" xfId="47" xr:uid="{2DB1CE91-E50F-4F65-BBDD-F475F7FBC6F5}"/>
    <cellStyle name="Normal 4 3" xfId="50" xr:uid="{A5B60255-317E-4214-ACAF-F5D93142026B}"/>
    <cellStyle name="Normal 5" xfId="48" xr:uid="{95391FD2-70A7-4172-AADC-A1BC22C8B344}"/>
    <cellStyle name="Normal 6" xfId="49" xr:uid="{BC6E012F-B35A-490E-8CFC-79F446B4B94E}"/>
    <cellStyle name="Notas" xfId="15" builtinId="10" customBuiltin="1"/>
    <cellStyle name="Salida" xfId="10" builtinId="21" customBuiltin="1"/>
    <cellStyle name="Texto de advertencia" xfId="14" builtinId="11" customBuiltin="1"/>
    <cellStyle name="Texto explicativo" xfId="16" builtinId="53" customBuiltin="1"/>
    <cellStyle name="Título" xfId="1" builtinId="15" customBuiltin="1"/>
    <cellStyle name="Título 2" xfId="3" builtinId="17" customBuiltin="1"/>
    <cellStyle name="Título 3" xfId="4" builtinId="18" customBuiltin="1"/>
    <cellStyle name="Total" xfId="17" builtinId="25" customBuiltin="1"/>
  </cellStyles>
  <dxfs count="47">
    <dxf>
      <fill>
        <patternFill patternType="solid">
          <fgColor rgb="FFFFFF00"/>
          <bgColor rgb="FF000000"/>
        </patternFill>
      </fill>
    </dxf>
    <dxf>
      <fill>
        <patternFill patternType="solid">
          <fgColor rgb="FFFFFF00"/>
          <bgColor rgb="FF000000"/>
        </patternFill>
      </fill>
    </dxf>
    <dxf>
      <fill>
        <patternFill patternType="solid">
          <fgColor rgb="FFFFFF00"/>
          <bgColor rgb="FF000000"/>
        </patternFill>
      </fill>
    </dxf>
    <dxf>
      <fill>
        <patternFill patternType="solid">
          <fgColor rgb="FFFFFF00"/>
          <bgColor rgb="FF000000"/>
        </patternFill>
      </fill>
    </dxf>
    <dxf>
      <fill>
        <patternFill patternType="solid">
          <fgColor rgb="FFFFFF00"/>
          <bgColor rgb="FF000000"/>
        </patternFill>
      </fill>
    </dxf>
    <dxf>
      <fill>
        <patternFill patternType="solid">
          <fgColor indexed="64"/>
          <bgColor theme="5" tint="0.39997558519241921"/>
        </patternFill>
      </fill>
    </dxf>
    <dxf>
      <fill>
        <patternFill patternType="solid">
          <fgColor indexed="64"/>
          <bgColor theme="5" tint="0.39997558519241921"/>
        </patternFill>
      </fill>
    </dxf>
    <dxf>
      <fill>
        <patternFill patternType="solid">
          <bgColor rgb="FF57D8D5"/>
        </patternFill>
      </fill>
    </dxf>
    <dxf>
      <fill>
        <patternFill patternType="solid">
          <bgColor rgb="FF57D8D5"/>
        </patternFill>
      </fill>
    </dxf>
    <dxf>
      <fill>
        <patternFill patternType="solid">
          <bgColor rgb="FF99CCFF"/>
        </patternFill>
      </fill>
    </dxf>
    <dxf>
      <fill>
        <patternFill patternType="solid">
          <bgColor rgb="FF99CCFF"/>
        </patternFill>
      </fill>
    </dxf>
    <dxf>
      <fill>
        <patternFill patternType="solid">
          <fgColor indexed="64"/>
          <bgColor theme="5" tint="0.39997558519241921"/>
        </patternFill>
      </fill>
    </dxf>
    <dxf>
      <fill>
        <patternFill patternType="solid">
          <fgColor indexed="64"/>
          <bgColor theme="5" tint="0.39997558519241921"/>
        </patternFill>
      </fill>
    </dxf>
    <dxf>
      <fill>
        <patternFill patternType="solid">
          <bgColor theme="5" tint="0.39997558519241921"/>
        </patternFill>
      </fill>
    </dxf>
    <dxf>
      <fill>
        <patternFill patternType="solid">
          <bgColor theme="5" tint="0.39997558519241921"/>
        </patternFill>
      </fill>
    </dxf>
    <dxf>
      <fill>
        <patternFill patternType="solid">
          <bgColor theme="2" tint="-0.249977111117893"/>
        </patternFill>
      </fill>
    </dxf>
    <dxf>
      <fill>
        <patternFill patternType="solid">
          <bgColor theme="2" tint="-0.249977111117893"/>
        </patternFill>
      </fill>
    </dxf>
    <dxf>
      <fill>
        <patternFill patternType="solid">
          <bgColor theme="0" tint="-0.14999847407452621"/>
        </patternFill>
      </fill>
    </dxf>
    <dxf>
      <fill>
        <patternFill patternType="solid">
          <bgColor theme="0" tint="-0.14999847407452621"/>
        </patternFill>
      </fill>
    </dxf>
    <dxf>
      <fill>
        <patternFill patternType="solid">
          <bgColor theme="6" tint="0.79998168889431442"/>
        </patternFill>
      </fill>
    </dxf>
    <dxf>
      <fill>
        <patternFill patternType="solid">
          <bgColor theme="6" tint="0.79998168889431442"/>
        </patternFill>
      </fill>
    </dxf>
    <dxf>
      <fill>
        <patternFill>
          <bgColor theme="9" tint="0.79998168889431442"/>
        </patternFill>
      </fill>
    </dxf>
    <dxf>
      <fill>
        <patternFill>
          <bgColor theme="9" tint="0.79998168889431442"/>
        </patternFill>
      </fill>
    </dxf>
    <dxf>
      <fill>
        <patternFill patternType="solid">
          <bgColor theme="9" tint="0.39997558519241921"/>
        </patternFill>
      </fill>
    </dxf>
    <dxf>
      <fill>
        <patternFill patternType="solid">
          <bgColor theme="9" tint="0.39997558519241921"/>
        </patternFill>
      </fill>
    </dxf>
    <dxf>
      <fill>
        <patternFill patternType="solid">
          <bgColor theme="4" tint="0.39997558519241921"/>
        </patternFill>
      </fill>
    </dxf>
    <dxf>
      <fill>
        <patternFill patternType="solid">
          <bgColor theme="4" tint="0.39997558519241921"/>
        </patternFill>
      </fill>
    </dxf>
    <dxf>
      <fill>
        <patternFill patternType="solid">
          <bgColor theme="4" tint="0.79998168889431442"/>
        </patternFill>
      </fill>
    </dxf>
    <dxf>
      <fill>
        <patternFill patternType="solid">
          <bgColor theme="4" tint="0.79998168889431442"/>
        </patternFill>
      </fill>
    </dxf>
    <dxf>
      <fill>
        <patternFill patternType="solid">
          <bgColor theme="7" tint="0.39997558519241921"/>
        </patternFill>
      </fill>
    </dxf>
    <dxf>
      <fill>
        <patternFill patternType="solid">
          <bgColor theme="7" tint="0.39997558519241921"/>
        </patternFill>
      </fill>
    </dxf>
    <dxf>
      <fill>
        <patternFill patternType="solid">
          <bgColor rgb="FF00B0F0"/>
        </patternFill>
      </fill>
    </dxf>
    <dxf>
      <fill>
        <patternFill patternType="solid">
          <bgColor rgb="FF00B0F0"/>
        </patternFill>
      </fill>
    </dxf>
    <dxf>
      <fill>
        <patternFill patternType="solid">
          <bgColor rgb="FFFFC000"/>
        </patternFill>
      </fill>
    </dxf>
    <dxf>
      <fill>
        <patternFill patternType="solid">
          <bgColor rgb="FFFFC000"/>
        </patternFill>
      </fill>
    </dxf>
    <dxf>
      <fill>
        <patternFill patternType="solid">
          <bgColor rgb="FF92D050"/>
        </patternFill>
      </fill>
    </dxf>
    <dxf>
      <fill>
        <patternFill patternType="solid">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bgColor auto="1"/>
        </patternFill>
      </fill>
    </dxf>
    <dxf>
      <fill>
        <patternFill patternType="none">
          <bgColor auto="1"/>
        </patternFill>
      </fill>
    </dxf>
    <dxf>
      <numFmt numFmtId="35" formatCode="_-* #,##0.00\ _€_-;\-* #,##0.00\ _€_-;_-* &quot;-&quot;??\ _€_-;_-@_-"/>
    </dxf>
    <dxf>
      <numFmt numFmtId="35" formatCode="_-* #,##0.00\ _€_-;\-* #,##0.00\ _€_-;_-* &quot;-&quot;??\ _€_-;_-@_-"/>
    </dxf>
    <dxf>
      <numFmt numFmtId="35" formatCode="_-* #,##0.00\ _€_-;\-* #,##0.00\ _€_-;_-* &quot;-&quot;??\ _€_-;_-@_-"/>
    </dxf>
    <dxf>
      <numFmt numFmtId="35" formatCode="_-* #,##0.00\ _€_-;\-* #,##0.00\ _€_-;_-* &quot;-&quot;??\ _€_-;_-@_-"/>
    </dxf>
  </dxfs>
  <tableStyles count="0" defaultTableStyle="TableStyleMedium2" defaultPivotStyle="PivotStyleLight16"/>
  <colors>
    <mruColors>
      <color rgb="FF305496"/>
      <color rgb="FF57D8D5"/>
      <color rgb="FF7ABC32"/>
      <color rgb="FF0070C0"/>
      <color rgb="FF99CCFF"/>
      <color rgb="FF2BBBB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pivotCacheDefinition" Target="pivotCache/pivotCacheDefinition4.xml"/><Relationship Id="rId42"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pivotCacheDefinition" Target="pivotCache/pivotCacheDefinition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pivotCacheDefinition" Target="pivotCache/pivotCacheDefinition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pivotCacheDefinition" Target="pivotCache/pivotCacheDefinition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pivotCacheDefinition" Target="pivotCache/pivotCacheDefinition5.xml"/><Relationship Id="rId43" Type="http://schemas.openxmlformats.org/officeDocument/2006/relationships/customXml" Target="../customXml/item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pivotCacheDefinition" Target="pivotCache/pivotCacheDefinition3.xml"/><Relationship Id="rId38"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3" Type="http://schemas.openxmlformats.org/officeDocument/2006/relationships/themeOverride" Target="../theme/themeOverride4.xml"/><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3" Type="http://schemas.openxmlformats.org/officeDocument/2006/relationships/themeOverride" Target="../theme/themeOverride5.xml"/><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3" Type="http://schemas.openxmlformats.org/officeDocument/2006/relationships/themeOverride" Target="../theme/themeOverride6.xml"/><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3" Type="http://schemas.openxmlformats.org/officeDocument/2006/relationships/themeOverride" Target="../theme/themeOverride7.xml"/><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1500" b="1" i="0" u="none" strike="noStrike" kern="1200" baseline="0">
                <a:solidFill>
                  <a:schemeClr val="accent1">
                    <a:lumMod val="50000"/>
                  </a:schemeClr>
                </a:solidFill>
                <a:latin typeface="Century Gothic" panose="020B0502020202020204" pitchFamily="34" charset="0"/>
                <a:ea typeface="+mn-ea"/>
                <a:cs typeface="+mn-cs"/>
              </a:defRPr>
            </a:pPr>
            <a:r>
              <a:rPr lang="en-US" sz="1500">
                <a:latin typeface="Century Gothic" panose="020B0502020202020204" pitchFamily="34" charset="0"/>
              </a:rPr>
              <a:t>SECTOR PÚBLICO REGIONAL</a:t>
            </a:r>
          </a:p>
          <a:p>
            <a:pPr algn="ctr">
              <a:defRPr sz="1500">
                <a:latin typeface="Century Gothic" panose="020B0502020202020204" pitchFamily="34" charset="0"/>
              </a:defRPr>
            </a:pPr>
            <a:r>
              <a:rPr lang="en-US" sz="1500">
                <a:latin typeface="Century Gothic" panose="020B0502020202020204" pitchFamily="34" charset="0"/>
              </a:rPr>
              <a:t> NÚMERO DE CONTRATOS 2023</a:t>
            </a:r>
          </a:p>
        </c:rich>
      </c:tx>
      <c:layout>
        <c:manualLayout>
          <c:xMode val="edge"/>
          <c:yMode val="edge"/>
          <c:x val="0.28978338482466132"/>
          <c:y val="2.1519973515233555E-2"/>
        </c:manualLayout>
      </c:layout>
      <c:overlay val="0"/>
      <c:spPr>
        <a:noFill/>
        <a:ln>
          <a:noFill/>
        </a:ln>
        <a:effectLst/>
      </c:spPr>
      <c:txPr>
        <a:bodyPr rot="0" spcFirstLastPara="1" vertOverflow="ellipsis" vert="horz" wrap="square" anchor="ctr" anchorCtr="1"/>
        <a:lstStyle/>
        <a:p>
          <a:pPr algn="ctr">
            <a:defRPr sz="1500" b="1" i="0" u="none" strike="noStrike" kern="1200" baseline="0">
              <a:solidFill>
                <a:schemeClr val="accent1">
                  <a:lumMod val="50000"/>
                </a:schemeClr>
              </a:solidFill>
              <a:latin typeface="Century Gothic" panose="020B0502020202020204" pitchFamily="34" charset="0"/>
              <a:ea typeface="+mn-ea"/>
              <a:cs typeface="+mn-cs"/>
            </a:defRPr>
          </a:pPr>
          <a:endParaRPr lang="es-ES"/>
        </a:p>
      </c:txPr>
    </c:title>
    <c:autoTitleDeleted val="0"/>
    <c:plotArea>
      <c:layout>
        <c:manualLayout>
          <c:layoutTarget val="inner"/>
          <c:xMode val="edge"/>
          <c:yMode val="edge"/>
          <c:x val="6.5686124244899613E-2"/>
          <c:y val="0.18548660525083091"/>
          <c:w val="0.89867138522511414"/>
          <c:h val="0.5967732836294477"/>
        </c:manualLayout>
      </c:layout>
      <c:doughnutChart>
        <c:varyColors val="1"/>
        <c:ser>
          <c:idx val="0"/>
          <c:order val="0"/>
          <c:dPt>
            <c:idx val="0"/>
            <c:bubble3D val="0"/>
            <c:spPr>
              <a:solidFill>
                <a:srgbClr val="2BBBB8"/>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1-EE2A-4CA3-A33D-E720E73514D1}"/>
              </c:ext>
            </c:extLst>
          </c:dPt>
          <c:dPt>
            <c:idx val="1"/>
            <c:bubble3D val="0"/>
            <c:spPr>
              <a:solidFill>
                <a:srgbClr val="305496"/>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3-EE2A-4CA3-A33D-E720E73514D1}"/>
              </c:ext>
            </c:extLst>
          </c:dPt>
          <c:dPt>
            <c:idx val="2"/>
            <c:bubble3D val="0"/>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5-EE2A-4CA3-A33D-E720E73514D1}"/>
              </c:ext>
            </c:extLst>
          </c:dPt>
          <c:dLbls>
            <c:dLbl>
              <c:idx val="0"/>
              <c:layout>
                <c:manualLayout>
                  <c:x val="0.19358597027874086"/>
                  <c:y val="-7.550732599425906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E2A-4CA3-A33D-E720E73514D1}"/>
                </c:ext>
              </c:extLst>
            </c:dLbl>
            <c:dLbl>
              <c:idx val="1"/>
              <c:layout>
                <c:manualLayout>
                  <c:x val="-0.17026235940178427"/>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E2A-4CA3-A33D-E720E73514D1}"/>
                </c:ext>
              </c:extLst>
            </c:dLbl>
            <c:dLbl>
              <c:idx val="2"/>
              <c:layout>
                <c:manualLayout>
                  <c:x val="-0.21457722006800214"/>
                  <c:y val="-8.683342489339793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E2A-4CA3-A33D-E720E73514D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1">
                        <a:lumMod val="50000"/>
                      </a:schemeClr>
                    </a:solidFill>
                    <a:latin typeface="Century Gothic" panose="020B0502020202020204" pitchFamily="34" charset="0"/>
                    <a:ea typeface="+mn-ea"/>
                    <a:cs typeface="+mn-cs"/>
                  </a:defRPr>
                </a:pPr>
                <a:endParaRPr lang="es-ES"/>
              </a:p>
            </c:txPr>
            <c:showLegendKey val="0"/>
            <c:showVal val="1"/>
            <c:showCatName val="0"/>
            <c:showSerName val="0"/>
            <c:showPercent val="0"/>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'TOTAL MAYORES 23'!$B$4151:$B$4153</c:f>
              <c:strCache>
                <c:ptCount val="3"/>
                <c:pt idx="0">
                  <c:v>JCCM Y ORGANISMOS AUTÓNOMOS</c:v>
                </c:pt>
                <c:pt idx="1">
                  <c:v>ENTES, EMPRESAS Y FUNDACIONES PÚBLICAS</c:v>
                </c:pt>
                <c:pt idx="2">
                  <c:v>UNIVERSIDAD DE CASTILLA-LA MANCHA</c:v>
                </c:pt>
              </c:strCache>
            </c:strRef>
          </c:cat>
          <c:val>
            <c:numRef>
              <c:f>'TOTAL MAYORES 23'!$C$4151:$C$4153</c:f>
              <c:numCache>
                <c:formatCode>#,##0</c:formatCode>
                <c:ptCount val="3"/>
                <c:pt idx="0">
                  <c:v>3011</c:v>
                </c:pt>
                <c:pt idx="1">
                  <c:v>417</c:v>
                </c:pt>
                <c:pt idx="2">
                  <c:v>754</c:v>
                </c:pt>
              </c:numCache>
            </c:numRef>
          </c:val>
          <c:extLst>
            <c:ext xmlns:c16="http://schemas.microsoft.com/office/drawing/2014/chart" uri="{C3380CC4-5D6E-409C-BE32-E72D297353CC}">
              <c16:uniqueId val="{00000006-EE2A-4CA3-A33D-E720E73514D1}"/>
            </c:ext>
          </c:extLst>
        </c:ser>
        <c:dLbls>
          <c:showLegendKey val="0"/>
          <c:showVal val="1"/>
          <c:showCatName val="0"/>
          <c:showSerName val="0"/>
          <c:showPercent val="0"/>
          <c:showBubbleSize val="0"/>
          <c:showLeaderLines val="1"/>
        </c:dLbls>
        <c:firstSliceAng val="0"/>
        <c:holeSize val="50"/>
      </c:doughnutChart>
      <c:spPr>
        <a:noFill/>
        <a:ln>
          <a:noFill/>
        </a:ln>
        <a:effectLst/>
      </c:spPr>
    </c:plotArea>
    <c:legend>
      <c:legendPos val="b"/>
      <c:layout>
        <c:manualLayout>
          <c:xMode val="edge"/>
          <c:yMode val="edge"/>
          <c:x val="4.8497639228774099E-2"/>
          <c:y val="0.79990762197031373"/>
          <c:w val="0.54194867551425818"/>
          <c:h val="0.17799819767158653"/>
        </c:manualLayout>
      </c:layout>
      <c:overlay val="0"/>
      <c:spPr>
        <a:noFill/>
        <a:ln>
          <a:noFill/>
        </a:ln>
        <a:effectLst/>
      </c:spPr>
      <c:txPr>
        <a:bodyPr rot="0" spcFirstLastPara="1" vertOverflow="ellipsis" vert="horz" wrap="square" anchor="ctr" anchorCtr="1"/>
        <a:lstStyle/>
        <a:p>
          <a:pPr algn="ctr">
            <a:defRPr lang="en-GB" sz="900" b="0" i="0" u="none" strike="noStrike" kern="1200" baseline="0">
              <a:solidFill>
                <a:schemeClr val="accent1">
                  <a:lumMod val="50000"/>
                </a:schemeClr>
              </a:solidFill>
              <a:latin typeface="Century Gothic" panose="020B0502020202020204" pitchFamily="34" charset="0"/>
              <a:ea typeface="+mn-ea"/>
              <a:cs typeface="+mn-cs"/>
            </a:defRPr>
          </a:pPr>
          <a:endParaRPr lang="es-E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solidFill>
            <a:schemeClr val="accent1">
              <a:lumMod val="50000"/>
            </a:schemeClr>
          </a:solidFill>
        </a:defRPr>
      </a:pPr>
      <a:endParaRPr lang="es-E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lang="en-US" sz="1400" b="1" i="0" u="none" strike="noStrike" kern="1200" spc="0" baseline="0">
                <a:solidFill>
                  <a:srgbClr val="4F81BD">
                    <a:lumMod val="50000"/>
                  </a:srgbClr>
                </a:solidFill>
                <a:latin typeface="Century Gothic" panose="020B0502020202020204" pitchFamily="34" charset="0"/>
                <a:ea typeface="+mn-ea"/>
                <a:cs typeface="+mn-cs"/>
              </a:defRPr>
            </a:pPr>
            <a:r>
              <a:rPr lang="en-US" sz="1400" b="1" i="0" u="none" strike="noStrike" kern="1200" baseline="0">
                <a:solidFill>
                  <a:srgbClr val="4F81BD">
                    <a:lumMod val="50000"/>
                  </a:srgbClr>
                </a:solidFill>
                <a:latin typeface="Century Gothic" panose="020B0502020202020204" pitchFamily="34" charset="0"/>
                <a:ea typeface="+mn-ea"/>
                <a:cs typeface="+mn-cs"/>
              </a:rPr>
              <a:t> JCCM Y ORGANISMOS AUTÓNOMOS </a:t>
            </a:r>
          </a:p>
          <a:p>
            <a:pPr algn="ctr" rtl="0">
              <a:defRPr lang="en-US" b="1">
                <a:solidFill>
                  <a:srgbClr val="4F81BD">
                    <a:lumMod val="50000"/>
                  </a:srgbClr>
                </a:solidFill>
                <a:latin typeface="Century Gothic" panose="020B0502020202020204" pitchFamily="34" charset="0"/>
              </a:defRPr>
            </a:pPr>
            <a:r>
              <a:rPr lang="en-US" sz="1400" b="1" i="0" u="none" strike="noStrike" kern="1200" baseline="0">
                <a:solidFill>
                  <a:srgbClr val="4F81BD">
                    <a:lumMod val="50000"/>
                  </a:srgbClr>
                </a:solidFill>
                <a:latin typeface="Century Gothic" panose="020B0502020202020204" pitchFamily="34" charset="0"/>
                <a:ea typeface="+mn-ea"/>
                <a:cs typeface="+mn-cs"/>
              </a:rPr>
              <a:t>IMPORTE DE ADJUDICACIÓN 2023-2022</a:t>
            </a:r>
          </a:p>
        </c:rich>
      </c:tx>
      <c:layout>
        <c:manualLayout>
          <c:xMode val="edge"/>
          <c:yMode val="edge"/>
          <c:x val="0.27243573733909954"/>
          <c:y val="4.4675160729523163E-2"/>
        </c:manualLayout>
      </c:layout>
      <c:overlay val="0"/>
      <c:spPr>
        <a:noFill/>
        <a:ln>
          <a:noFill/>
        </a:ln>
        <a:effectLst/>
      </c:spPr>
      <c:txPr>
        <a:bodyPr rot="0" spcFirstLastPara="1" vertOverflow="ellipsis" vert="horz" wrap="square" anchor="ctr" anchorCtr="1"/>
        <a:lstStyle/>
        <a:p>
          <a:pPr algn="ctr" rtl="0">
            <a:defRPr lang="en-US" sz="1400" b="1" i="0" u="none" strike="noStrike" kern="1200" spc="0" baseline="0">
              <a:solidFill>
                <a:srgbClr val="4F81BD">
                  <a:lumMod val="50000"/>
                </a:srgbClr>
              </a:solidFill>
              <a:latin typeface="Century Gothic" panose="020B0502020202020204" pitchFamily="34" charset="0"/>
              <a:ea typeface="+mn-ea"/>
              <a:cs typeface="+mn-cs"/>
            </a:defRPr>
          </a:pPr>
          <a:endParaRPr lang="es-ES"/>
        </a:p>
      </c:txPr>
    </c:title>
    <c:autoTitleDeleted val="0"/>
    <c:plotArea>
      <c:layout>
        <c:manualLayout>
          <c:layoutTarget val="inner"/>
          <c:xMode val="edge"/>
          <c:yMode val="edge"/>
          <c:x val="6.5686124244899613E-2"/>
          <c:y val="0.27367549135098268"/>
          <c:w val="0.89867138522511414"/>
          <c:h val="0.52822026789743837"/>
        </c:manualLayout>
      </c:layout>
      <c:barChart>
        <c:barDir val="col"/>
        <c:grouping val="clustered"/>
        <c:varyColors val="0"/>
        <c:ser>
          <c:idx val="0"/>
          <c:order val="0"/>
          <c:tx>
            <c:v>2023</c:v>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accent1">
                        <a:lumMod val="50000"/>
                      </a:schemeClr>
                    </a:solidFill>
                    <a:latin typeface="Century Gothic" panose="020B0502020202020204" pitchFamily="34"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'JCCM TIPO CTO 23'!$B$14:$B$18</c:f>
              <c:strCache>
                <c:ptCount val="5"/>
                <c:pt idx="0">
                  <c:v>Obras</c:v>
                </c:pt>
                <c:pt idx="1">
                  <c:v>Suministros</c:v>
                </c:pt>
                <c:pt idx="2">
                  <c:v>Servicios</c:v>
                </c:pt>
                <c:pt idx="3">
                  <c:v>Concesión de Servicios</c:v>
                </c:pt>
                <c:pt idx="4">
                  <c:v>Administrativos Especiales</c:v>
                </c:pt>
              </c:strCache>
            </c:strRef>
          </c:cat>
          <c:val>
            <c:numRef>
              <c:f>'JCCM TIPO CTO 23'!$E$14:$E$18</c:f>
              <c:numCache>
                <c:formatCode>#,##0.00</c:formatCode>
                <c:ptCount val="5"/>
                <c:pt idx="0">
                  <c:v>137.25563692000003</c:v>
                </c:pt>
                <c:pt idx="1">
                  <c:v>323.92499423000044</c:v>
                </c:pt>
                <c:pt idx="2">
                  <c:v>457.59173664000048</c:v>
                </c:pt>
                <c:pt idx="3">
                  <c:v>0.64246099999999995</c:v>
                </c:pt>
                <c:pt idx="4">
                  <c:v>8.1557030000000003E-2</c:v>
                </c:pt>
              </c:numCache>
            </c:numRef>
          </c:val>
          <c:extLst>
            <c:ext xmlns:c16="http://schemas.microsoft.com/office/drawing/2014/chart" uri="{C3380CC4-5D6E-409C-BE32-E72D297353CC}">
              <c16:uniqueId val="{00000000-46AC-4FDB-9172-C4677E97C367}"/>
            </c:ext>
          </c:extLst>
        </c:ser>
        <c:ser>
          <c:idx val="1"/>
          <c:order val="1"/>
          <c:tx>
            <c:v>2022</c:v>
          </c:tx>
          <c:spPr>
            <a:solidFill>
              <a:srgbClr val="7ABC32"/>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accent1">
                        <a:lumMod val="50000"/>
                      </a:schemeClr>
                    </a:solidFill>
                    <a:latin typeface="Century Gothic" panose="020B0502020202020204" pitchFamily="34"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'JCCM TIPO CTO 23'!$B$14:$B$18</c:f>
              <c:strCache>
                <c:ptCount val="5"/>
                <c:pt idx="0">
                  <c:v>Obras</c:v>
                </c:pt>
                <c:pt idx="1">
                  <c:v>Suministros</c:v>
                </c:pt>
                <c:pt idx="2">
                  <c:v>Servicios</c:v>
                </c:pt>
                <c:pt idx="3">
                  <c:v>Concesión de Servicios</c:v>
                </c:pt>
                <c:pt idx="4">
                  <c:v>Administrativos Especiales</c:v>
                </c:pt>
              </c:strCache>
            </c:strRef>
          </c:cat>
          <c:val>
            <c:numRef>
              <c:f>'JCCM TIPO CTO 23'!$I$14:$I$18</c:f>
              <c:numCache>
                <c:formatCode>#,##0.00</c:formatCode>
                <c:ptCount val="5"/>
                <c:pt idx="0">
                  <c:v>253.60905852000002</c:v>
                </c:pt>
                <c:pt idx="1">
                  <c:v>347.07329760999988</c:v>
                </c:pt>
                <c:pt idx="2">
                  <c:v>355.89877034000006</c:v>
                </c:pt>
                <c:pt idx="3">
                  <c:v>0.32774108999999996</c:v>
                </c:pt>
                <c:pt idx="4">
                  <c:v>0</c:v>
                </c:pt>
              </c:numCache>
            </c:numRef>
          </c:val>
          <c:extLst>
            <c:ext xmlns:c16="http://schemas.microsoft.com/office/drawing/2014/chart" uri="{C3380CC4-5D6E-409C-BE32-E72D297353CC}">
              <c16:uniqueId val="{00000001-46AC-4FDB-9172-C4677E97C367}"/>
            </c:ext>
          </c:extLst>
        </c:ser>
        <c:dLbls>
          <c:dLblPos val="outEnd"/>
          <c:showLegendKey val="0"/>
          <c:showVal val="1"/>
          <c:showCatName val="0"/>
          <c:showSerName val="0"/>
          <c:showPercent val="0"/>
          <c:showBubbleSize val="0"/>
        </c:dLbls>
        <c:gapWidth val="100"/>
        <c:overlap val="-30"/>
        <c:axId val="497131712"/>
        <c:axId val="497132368"/>
      </c:barChart>
      <c:catAx>
        <c:axId val="4971317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accent1">
                    <a:lumMod val="50000"/>
                  </a:schemeClr>
                </a:solidFill>
                <a:latin typeface="Century Gothic" panose="020B0502020202020204" pitchFamily="34" charset="0"/>
                <a:ea typeface="+mn-ea"/>
                <a:cs typeface="+mn-cs"/>
              </a:defRPr>
            </a:pPr>
            <a:endParaRPr lang="es-ES"/>
          </a:p>
        </c:txPr>
        <c:crossAx val="497132368"/>
        <c:crosses val="autoZero"/>
        <c:auto val="0"/>
        <c:lblAlgn val="ctr"/>
        <c:lblOffset val="100"/>
        <c:noMultiLvlLbl val="0"/>
      </c:catAx>
      <c:valAx>
        <c:axId val="497132368"/>
        <c:scaling>
          <c:orientation val="minMax"/>
        </c:scaling>
        <c:delete val="1"/>
        <c:axPos val="l"/>
        <c:numFmt formatCode="#,##0.00" sourceLinked="1"/>
        <c:majorTickMark val="none"/>
        <c:minorTickMark val="none"/>
        <c:tickLblPos val="nextTo"/>
        <c:crossAx val="497131712"/>
        <c:crossesAt val="1"/>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accent1">
                  <a:lumMod val="50000"/>
                </a:schemeClr>
              </a:solidFill>
              <a:latin typeface="Century Gothic" panose="020B0502020202020204" pitchFamily="34" charset="0"/>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accent1">
              <a:lumMod val="50000"/>
            </a:schemeClr>
          </a:solidFill>
        </a:defRPr>
      </a:pPr>
      <a:endParaRPr lang="es-E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rgbClr val="002060"/>
                </a:solidFill>
                <a:latin typeface="+mn-lt"/>
                <a:ea typeface="+mn-ea"/>
                <a:cs typeface="+mn-cs"/>
              </a:defRPr>
            </a:pPr>
            <a:r>
              <a:rPr lang="en-US" b="1"/>
              <a:t>ENTES, EMPRESAS Y FUNDACIONES PÚBLICAS</a:t>
            </a:r>
          </a:p>
          <a:p>
            <a:pPr>
              <a:defRPr b="1"/>
            </a:pPr>
            <a:r>
              <a:rPr lang="en-US" b="1"/>
              <a:t>NÚMERO DE CONTRATOS 2023-2022</a:t>
            </a:r>
          </a:p>
          <a:p>
            <a:pPr>
              <a:defRPr b="1"/>
            </a:pPr>
            <a:endParaRPr lang="en-US" b="1"/>
          </a:p>
        </c:rich>
      </c:tx>
      <c:layout>
        <c:manualLayout>
          <c:xMode val="edge"/>
          <c:yMode val="edge"/>
          <c:x val="0.23524519478733283"/>
          <c:y val="6.8707792710603717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rgbClr val="002060"/>
              </a:solidFill>
              <a:latin typeface="+mn-lt"/>
              <a:ea typeface="+mn-ea"/>
              <a:cs typeface="+mn-cs"/>
            </a:defRPr>
          </a:pPr>
          <a:endParaRPr lang="es-ES"/>
        </a:p>
      </c:txPr>
    </c:title>
    <c:autoTitleDeleted val="0"/>
    <c:plotArea>
      <c:layout>
        <c:manualLayout>
          <c:layoutTarget val="inner"/>
          <c:xMode val="edge"/>
          <c:yMode val="edge"/>
          <c:x val="6.5686124244899613E-2"/>
          <c:y val="0.18548660525083091"/>
          <c:w val="0.89867138522511414"/>
          <c:h val="0.63793175001175151"/>
        </c:manualLayout>
      </c:layout>
      <c:barChart>
        <c:barDir val="col"/>
        <c:grouping val="clustered"/>
        <c:varyColors val="0"/>
        <c:ser>
          <c:idx val="0"/>
          <c:order val="0"/>
          <c:tx>
            <c:v>2023</c:v>
          </c:tx>
          <c:spPr>
            <a:solidFill>
              <a:schemeClr val="accent1"/>
            </a:solidFill>
            <a:ln>
              <a:solidFill>
                <a:srgbClr val="0070C0"/>
              </a:solid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rgbClr val="002060"/>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'OEAP TIPO CTO 23'!$B$12:$B$15</c:f>
              <c:strCache>
                <c:ptCount val="4"/>
                <c:pt idx="0">
                  <c:v>Obras</c:v>
                </c:pt>
                <c:pt idx="1">
                  <c:v>Suministros</c:v>
                </c:pt>
                <c:pt idx="2">
                  <c:v>Servicios</c:v>
                </c:pt>
                <c:pt idx="3">
                  <c:v>Concesión de servicios</c:v>
                </c:pt>
              </c:strCache>
            </c:strRef>
          </c:cat>
          <c:val>
            <c:numRef>
              <c:f>'OEAP TIPO CTO 23'!$C$12:$C$15</c:f>
              <c:numCache>
                <c:formatCode>#,##0</c:formatCode>
                <c:ptCount val="4"/>
                <c:pt idx="0" formatCode="General">
                  <c:v>216</c:v>
                </c:pt>
                <c:pt idx="1">
                  <c:v>91</c:v>
                </c:pt>
                <c:pt idx="2" formatCode="General">
                  <c:v>109</c:v>
                </c:pt>
                <c:pt idx="3" formatCode="General">
                  <c:v>1</c:v>
                </c:pt>
              </c:numCache>
            </c:numRef>
          </c:val>
          <c:extLst>
            <c:ext xmlns:c16="http://schemas.microsoft.com/office/drawing/2014/chart" uri="{C3380CC4-5D6E-409C-BE32-E72D297353CC}">
              <c16:uniqueId val="{00000000-D8FF-4129-B172-C7ACB38E48B3}"/>
            </c:ext>
          </c:extLst>
        </c:ser>
        <c:ser>
          <c:idx val="1"/>
          <c:order val="1"/>
          <c:tx>
            <c:v>2022</c:v>
          </c:tx>
          <c:spPr>
            <a:solidFill>
              <a:srgbClr val="7ABC32"/>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rgbClr val="002060"/>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'OEAP TIPO CTO 23'!$B$12:$B$15</c:f>
              <c:strCache>
                <c:ptCount val="4"/>
                <c:pt idx="0">
                  <c:v>Obras</c:v>
                </c:pt>
                <c:pt idx="1">
                  <c:v>Suministros</c:v>
                </c:pt>
                <c:pt idx="2">
                  <c:v>Servicios</c:v>
                </c:pt>
                <c:pt idx="3">
                  <c:v>Concesión de servicios</c:v>
                </c:pt>
              </c:strCache>
            </c:strRef>
          </c:cat>
          <c:val>
            <c:numRef>
              <c:f>'OEAP TIPO CTO 23'!$G$12:$G$15</c:f>
              <c:numCache>
                <c:formatCode>General</c:formatCode>
                <c:ptCount val="4"/>
                <c:pt idx="0">
                  <c:v>55</c:v>
                </c:pt>
                <c:pt idx="1">
                  <c:v>142</c:v>
                </c:pt>
                <c:pt idx="2">
                  <c:v>147</c:v>
                </c:pt>
                <c:pt idx="3">
                  <c:v>1</c:v>
                </c:pt>
              </c:numCache>
            </c:numRef>
          </c:val>
          <c:extLst>
            <c:ext xmlns:c16="http://schemas.microsoft.com/office/drawing/2014/chart" uri="{C3380CC4-5D6E-409C-BE32-E72D297353CC}">
              <c16:uniqueId val="{00000015-7010-43C1-AE12-6FBCEB2FAC3B}"/>
            </c:ext>
          </c:extLst>
        </c:ser>
        <c:dLbls>
          <c:dLblPos val="outEnd"/>
          <c:showLegendKey val="0"/>
          <c:showVal val="1"/>
          <c:showCatName val="0"/>
          <c:showSerName val="0"/>
          <c:showPercent val="0"/>
          <c:showBubbleSize val="0"/>
        </c:dLbls>
        <c:gapWidth val="100"/>
        <c:overlap val="-30"/>
        <c:axId val="497131712"/>
        <c:axId val="497132368"/>
      </c:barChart>
      <c:catAx>
        <c:axId val="4971317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rgbClr val="002060"/>
                </a:solidFill>
                <a:latin typeface="+mn-lt"/>
                <a:ea typeface="+mn-ea"/>
                <a:cs typeface="+mn-cs"/>
              </a:defRPr>
            </a:pPr>
            <a:endParaRPr lang="es-ES"/>
          </a:p>
        </c:txPr>
        <c:crossAx val="497132368"/>
        <c:crosses val="autoZero"/>
        <c:auto val="0"/>
        <c:lblAlgn val="ctr"/>
        <c:lblOffset val="100"/>
        <c:noMultiLvlLbl val="0"/>
      </c:catAx>
      <c:valAx>
        <c:axId val="497132368"/>
        <c:scaling>
          <c:orientation val="minMax"/>
        </c:scaling>
        <c:delete val="1"/>
        <c:axPos val="l"/>
        <c:numFmt formatCode="General" sourceLinked="1"/>
        <c:majorTickMark val="none"/>
        <c:minorTickMark val="none"/>
        <c:tickLblPos val="nextTo"/>
        <c:crossAx val="497131712"/>
        <c:crossesAt val="1"/>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rgbClr val="002060"/>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rgbClr val="002060"/>
          </a:solidFill>
        </a:defRPr>
      </a:pPr>
      <a:endParaRPr lang="es-E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baseline="0">
                <a:solidFill>
                  <a:srgbClr val="002060"/>
                </a:solidFill>
                <a:latin typeface="+mn-lt"/>
                <a:ea typeface="+mn-ea"/>
                <a:cs typeface="+mn-cs"/>
              </a:defRPr>
            </a:pPr>
            <a:r>
              <a:rPr lang="en-US" sz="1200"/>
              <a:t>ENTES, EMPRESAS Y FUNDACIONES PÚBLICAS </a:t>
            </a:r>
          </a:p>
          <a:p>
            <a:pPr>
              <a:defRPr sz="1200"/>
            </a:pPr>
            <a:r>
              <a:rPr lang="en-US" sz="1200"/>
              <a:t>IMPORTE DE ADJUDICACIÓN 2023-2022</a:t>
            </a:r>
          </a:p>
        </c:rich>
      </c:tx>
      <c:layout>
        <c:manualLayout>
          <c:xMode val="edge"/>
          <c:yMode val="edge"/>
          <c:x val="0.29357353788052676"/>
          <c:y val="3.5968087287586874E-2"/>
        </c:manualLayout>
      </c:layout>
      <c:overlay val="0"/>
      <c:spPr>
        <a:noFill/>
        <a:ln>
          <a:noFill/>
        </a:ln>
        <a:effectLst/>
      </c:spPr>
      <c:txPr>
        <a:bodyPr rot="0" spcFirstLastPara="1" vertOverflow="ellipsis" vert="horz" wrap="square" anchor="ctr" anchorCtr="1"/>
        <a:lstStyle/>
        <a:p>
          <a:pPr>
            <a:defRPr sz="1200" b="1" i="0" u="none" strike="noStrike" kern="1200" baseline="0">
              <a:solidFill>
                <a:srgbClr val="002060"/>
              </a:solidFill>
              <a:latin typeface="+mn-lt"/>
              <a:ea typeface="+mn-ea"/>
              <a:cs typeface="+mn-cs"/>
            </a:defRPr>
          </a:pPr>
          <a:endParaRPr lang="es-ES"/>
        </a:p>
      </c:txPr>
    </c:title>
    <c:autoTitleDeleted val="0"/>
    <c:plotArea>
      <c:layout>
        <c:manualLayout>
          <c:layoutTarget val="inner"/>
          <c:xMode val="edge"/>
          <c:yMode val="edge"/>
          <c:x val="7.1031278050088992E-2"/>
          <c:y val="0.17295403843737397"/>
          <c:w val="0.89867138522511414"/>
          <c:h val="0.63793175001175151"/>
        </c:manualLayout>
      </c:layout>
      <c:barChart>
        <c:barDir val="col"/>
        <c:grouping val="clustered"/>
        <c:varyColors val="0"/>
        <c:ser>
          <c:idx val="0"/>
          <c:order val="0"/>
          <c:tx>
            <c:v>2023</c:v>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solidFill>
                <a:srgbClr val="0070C0"/>
              </a:solidFill>
            </a:ln>
            <a:effectLst>
              <a:outerShdw blurRad="40000" dist="23000" dir="5400000" rotWithShape="0">
                <a:srgbClr val="000000">
                  <a:alpha val="35000"/>
                </a:srgbClr>
              </a:outerShdw>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rgbClr val="002060"/>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'OEAP TIPO CTO 23'!$B$12:$B$15</c:f>
              <c:strCache>
                <c:ptCount val="4"/>
                <c:pt idx="0">
                  <c:v>Obras</c:v>
                </c:pt>
                <c:pt idx="1">
                  <c:v>Suministros</c:v>
                </c:pt>
                <c:pt idx="2">
                  <c:v>Servicios</c:v>
                </c:pt>
                <c:pt idx="3">
                  <c:v>Concesión de servicios</c:v>
                </c:pt>
              </c:strCache>
            </c:strRef>
          </c:cat>
          <c:val>
            <c:numRef>
              <c:f>'OEAP TIPO CTO 23'!$E$12:$E$15</c:f>
              <c:numCache>
                <c:formatCode>#,##0.00</c:formatCode>
                <c:ptCount val="4"/>
                <c:pt idx="0">
                  <c:v>13.521824830000002</c:v>
                </c:pt>
                <c:pt idx="1">
                  <c:v>3.4975915500000001</c:v>
                </c:pt>
                <c:pt idx="2">
                  <c:v>18.892349060000001</c:v>
                </c:pt>
                <c:pt idx="3">
                  <c:v>0</c:v>
                </c:pt>
              </c:numCache>
            </c:numRef>
          </c:val>
          <c:extLst>
            <c:ext xmlns:c16="http://schemas.microsoft.com/office/drawing/2014/chart" uri="{C3380CC4-5D6E-409C-BE32-E72D297353CC}">
              <c16:uniqueId val="{00000000-49D1-472B-8C95-8155E915A9C0}"/>
            </c:ext>
          </c:extLst>
        </c:ser>
        <c:ser>
          <c:idx val="1"/>
          <c:order val="1"/>
          <c:tx>
            <c:v>2022</c:v>
          </c:tx>
          <c:spPr>
            <a:solidFill>
              <a:srgbClr val="7ABC32"/>
            </a:solidFill>
            <a:ln>
              <a:solidFill>
                <a:srgbClr val="7ABC32"/>
              </a:solidFill>
            </a:ln>
            <a:effectLst>
              <a:outerShdw blurRad="40000" dist="23000" dir="5400000" rotWithShape="0">
                <a:srgbClr val="000000">
                  <a:alpha val="35000"/>
                </a:srgbClr>
              </a:outerShdw>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rgbClr val="002060"/>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'OEAP TIPO CTO 23'!$B$12:$B$15</c:f>
              <c:strCache>
                <c:ptCount val="4"/>
                <c:pt idx="0">
                  <c:v>Obras</c:v>
                </c:pt>
                <c:pt idx="1">
                  <c:v>Suministros</c:v>
                </c:pt>
                <c:pt idx="2">
                  <c:v>Servicios</c:v>
                </c:pt>
                <c:pt idx="3">
                  <c:v>Concesión de servicios</c:v>
                </c:pt>
              </c:strCache>
            </c:strRef>
          </c:cat>
          <c:val>
            <c:numRef>
              <c:f>'OEAP TIPO CTO 23'!$H$12:$H$15</c:f>
              <c:numCache>
                <c:formatCode>#,##0.00</c:formatCode>
                <c:ptCount val="4"/>
                <c:pt idx="0">
                  <c:v>15.942028985507246</c:v>
                </c:pt>
                <c:pt idx="1">
                  <c:v>41.159420289855071</c:v>
                </c:pt>
                <c:pt idx="2">
                  <c:v>42.608695652173914</c:v>
                </c:pt>
                <c:pt idx="3">
                  <c:v>0.28985507246376813</c:v>
                </c:pt>
              </c:numCache>
            </c:numRef>
          </c:val>
          <c:extLst>
            <c:ext xmlns:c16="http://schemas.microsoft.com/office/drawing/2014/chart" uri="{C3380CC4-5D6E-409C-BE32-E72D297353CC}">
              <c16:uniqueId val="{00000001-2B33-498D-8B12-C256C6985F11}"/>
            </c:ext>
          </c:extLst>
        </c:ser>
        <c:dLbls>
          <c:dLblPos val="outEnd"/>
          <c:showLegendKey val="0"/>
          <c:showVal val="1"/>
          <c:showCatName val="0"/>
          <c:showSerName val="0"/>
          <c:showPercent val="0"/>
          <c:showBubbleSize val="0"/>
        </c:dLbls>
        <c:gapWidth val="100"/>
        <c:overlap val="-24"/>
        <c:axId val="497131712"/>
        <c:axId val="497132368"/>
      </c:barChart>
      <c:catAx>
        <c:axId val="497131712"/>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rgbClr val="002060"/>
                </a:solidFill>
                <a:latin typeface="+mn-lt"/>
                <a:ea typeface="+mn-ea"/>
                <a:cs typeface="+mn-cs"/>
              </a:defRPr>
            </a:pPr>
            <a:endParaRPr lang="es-ES"/>
          </a:p>
        </c:txPr>
        <c:crossAx val="497132368"/>
        <c:crosses val="autoZero"/>
        <c:auto val="0"/>
        <c:lblAlgn val="ctr"/>
        <c:lblOffset val="100"/>
        <c:noMultiLvlLbl val="0"/>
      </c:catAx>
      <c:valAx>
        <c:axId val="497132368"/>
        <c:scaling>
          <c:orientation val="minMax"/>
        </c:scaling>
        <c:delete val="1"/>
        <c:axPos val="l"/>
        <c:numFmt formatCode="#,##0.00" sourceLinked="1"/>
        <c:majorTickMark val="none"/>
        <c:minorTickMark val="none"/>
        <c:tickLblPos val="nextTo"/>
        <c:crossAx val="497131712"/>
        <c:crossesAt val="1"/>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rgbClr val="002060"/>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solidFill>
            <a:srgbClr val="002060"/>
          </a:solidFill>
        </a:defRPr>
      </a:pPr>
      <a:endParaRPr lang="es-E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baseline="0">
                <a:solidFill>
                  <a:schemeClr val="accent1">
                    <a:lumMod val="50000"/>
                  </a:schemeClr>
                </a:solidFill>
                <a:latin typeface="Century Gothic" panose="020B0502020202020204" pitchFamily="34" charset="0"/>
                <a:ea typeface="+mn-ea"/>
                <a:cs typeface="+mn-cs"/>
              </a:defRPr>
            </a:pPr>
            <a:r>
              <a:rPr lang="en-US" sz="1200" b="1"/>
              <a:t>UNIVERSIDAD DE CASTILLA-LA MANCHA </a:t>
            </a:r>
          </a:p>
          <a:p>
            <a:pPr>
              <a:defRPr sz="1200"/>
            </a:pPr>
            <a:r>
              <a:rPr lang="en-US" sz="1200" b="1"/>
              <a:t>NÚMERO DE CONTRATOS 2023-2022</a:t>
            </a:r>
          </a:p>
          <a:p>
            <a:pPr>
              <a:defRPr sz="1200"/>
            </a:pPr>
            <a:endParaRPr lang="en-US" sz="1200" b="1"/>
          </a:p>
        </c:rich>
      </c:tx>
      <c:layout>
        <c:manualLayout>
          <c:xMode val="edge"/>
          <c:yMode val="edge"/>
          <c:x val="0.26857837716039445"/>
          <c:y val="4.0507275677193741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accent1">
                  <a:lumMod val="50000"/>
                </a:schemeClr>
              </a:solidFill>
              <a:latin typeface="Century Gothic" panose="020B0502020202020204" pitchFamily="34" charset="0"/>
              <a:ea typeface="+mn-ea"/>
              <a:cs typeface="+mn-cs"/>
            </a:defRPr>
          </a:pPr>
          <a:endParaRPr lang="es-ES"/>
        </a:p>
      </c:txPr>
    </c:title>
    <c:autoTitleDeleted val="0"/>
    <c:plotArea>
      <c:layout>
        <c:manualLayout>
          <c:layoutTarget val="inner"/>
          <c:xMode val="edge"/>
          <c:yMode val="edge"/>
          <c:x val="6.5686128182858114E-2"/>
          <c:y val="0.24222426868066771"/>
          <c:w val="0.89867138522511414"/>
          <c:h val="0.56606400715757443"/>
        </c:manualLayout>
      </c:layout>
      <c:barChart>
        <c:barDir val="col"/>
        <c:grouping val="clustered"/>
        <c:varyColors val="0"/>
        <c:ser>
          <c:idx val="0"/>
          <c:order val="0"/>
          <c:tx>
            <c:v>2023</c:v>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accent1">
                        <a:lumMod val="50000"/>
                      </a:schemeClr>
                    </a:solidFill>
                    <a:latin typeface="Century Gothic" panose="020B0502020202020204" pitchFamily="34" charset="0"/>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'UNI TIPO CTO 23'!$B$757:$B$760</c:f>
              <c:strCache>
                <c:ptCount val="4"/>
                <c:pt idx="0">
                  <c:v>Obras</c:v>
                </c:pt>
                <c:pt idx="1">
                  <c:v>Suministros</c:v>
                </c:pt>
                <c:pt idx="2">
                  <c:v>Servicios</c:v>
                </c:pt>
                <c:pt idx="3">
                  <c:v>Administrativos Especiales</c:v>
                </c:pt>
              </c:strCache>
            </c:strRef>
          </c:cat>
          <c:val>
            <c:numRef>
              <c:f>'UNI TIPO CTO 23'!$C$757:$C$760</c:f>
              <c:numCache>
                <c:formatCode>#,##0</c:formatCode>
                <c:ptCount val="4"/>
                <c:pt idx="0" formatCode="General">
                  <c:v>7</c:v>
                </c:pt>
                <c:pt idx="1">
                  <c:v>580</c:v>
                </c:pt>
                <c:pt idx="2" formatCode="General">
                  <c:v>160</c:v>
                </c:pt>
                <c:pt idx="3" formatCode="General">
                  <c:v>7</c:v>
                </c:pt>
              </c:numCache>
            </c:numRef>
          </c:val>
          <c:extLst>
            <c:ext xmlns:c16="http://schemas.microsoft.com/office/drawing/2014/chart" uri="{C3380CC4-5D6E-409C-BE32-E72D297353CC}">
              <c16:uniqueId val="{00000000-D717-4A4B-A8F4-98A698CBC701}"/>
            </c:ext>
          </c:extLst>
        </c:ser>
        <c:ser>
          <c:idx val="1"/>
          <c:order val="1"/>
          <c:tx>
            <c:v>2022</c:v>
          </c:tx>
          <c:spPr>
            <a:solidFill>
              <a:srgbClr val="7ABC32"/>
            </a:solidFill>
            <a:ln>
              <a:solidFill>
                <a:srgbClr val="7ABC32"/>
              </a:solidFill>
            </a:ln>
            <a:effectLst>
              <a:outerShdw blurRad="40000" dist="23000" dir="5400000" rotWithShape="0">
                <a:srgbClr val="000000">
                  <a:alpha val="35000"/>
                </a:srgbClr>
              </a:outerShdw>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accent1">
                        <a:lumMod val="50000"/>
                      </a:schemeClr>
                    </a:solidFill>
                    <a:latin typeface="Century Gothic" panose="020B0502020202020204" pitchFamily="34"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'UNI TIPO CTO 23'!$B$757:$B$760</c:f>
              <c:strCache>
                <c:ptCount val="4"/>
                <c:pt idx="0">
                  <c:v>Obras</c:v>
                </c:pt>
                <c:pt idx="1">
                  <c:v>Suministros</c:v>
                </c:pt>
                <c:pt idx="2">
                  <c:v>Servicios</c:v>
                </c:pt>
                <c:pt idx="3">
                  <c:v>Administrativos Especiales</c:v>
                </c:pt>
              </c:strCache>
            </c:strRef>
          </c:cat>
          <c:val>
            <c:numRef>
              <c:f>'UNI TIPO CTO 23'!$G$757:$G$760</c:f>
              <c:numCache>
                <c:formatCode>#,##0</c:formatCode>
                <c:ptCount val="4"/>
                <c:pt idx="0" formatCode="General">
                  <c:v>2</c:v>
                </c:pt>
                <c:pt idx="1">
                  <c:v>400</c:v>
                </c:pt>
                <c:pt idx="2" formatCode="General">
                  <c:v>630</c:v>
                </c:pt>
                <c:pt idx="3" formatCode="General">
                  <c:v>4</c:v>
                </c:pt>
              </c:numCache>
            </c:numRef>
          </c:val>
          <c:extLst>
            <c:ext xmlns:c16="http://schemas.microsoft.com/office/drawing/2014/chart" uri="{C3380CC4-5D6E-409C-BE32-E72D297353CC}">
              <c16:uniqueId val="{00000001-D717-4A4B-A8F4-98A698CBC701}"/>
            </c:ext>
          </c:extLst>
        </c:ser>
        <c:dLbls>
          <c:dLblPos val="outEnd"/>
          <c:showLegendKey val="0"/>
          <c:showVal val="1"/>
          <c:showCatName val="0"/>
          <c:showSerName val="0"/>
          <c:showPercent val="0"/>
          <c:showBubbleSize val="0"/>
        </c:dLbls>
        <c:gapWidth val="100"/>
        <c:overlap val="-30"/>
        <c:axId val="497131712"/>
        <c:axId val="497132368"/>
      </c:barChart>
      <c:catAx>
        <c:axId val="497131712"/>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accent1">
                    <a:lumMod val="50000"/>
                  </a:schemeClr>
                </a:solidFill>
                <a:latin typeface="Century Gothic" panose="020B0502020202020204" pitchFamily="34" charset="0"/>
                <a:ea typeface="+mn-ea"/>
                <a:cs typeface="+mn-cs"/>
              </a:defRPr>
            </a:pPr>
            <a:endParaRPr lang="es-ES"/>
          </a:p>
        </c:txPr>
        <c:crossAx val="497132368"/>
        <c:crosses val="autoZero"/>
        <c:auto val="0"/>
        <c:lblAlgn val="ctr"/>
        <c:lblOffset val="100"/>
        <c:noMultiLvlLbl val="0"/>
      </c:catAx>
      <c:valAx>
        <c:axId val="497132368"/>
        <c:scaling>
          <c:orientation val="minMax"/>
        </c:scaling>
        <c:delete val="1"/>
        <c:axPos val="l"/>
        <c:numFmt formatCode="General" sourceLinked="1"/>
        <c:majorTickMark val="none"/>
        <c:minorTickMark val="none"/>
        <c:tickLblPos val="nextTo"/>
        <c:crossAx val="497131712"/>
        <c:crossesAt val="1"/>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accent1">
                  <a:lumMod val="50000"/>
                </a:schemeClr>
              </a:solidFill>
              <a:latin typeface="Century Gothic" panose="020B0502020202020204" pitchFamily="34" charset="0"/>
              <a:ea typeface="+mn-ea"/>
              <a:cs typeface="+mn-cs"/>
            </a:defRPr>
          </a:pPr>
          <a:endParaRPr lang="es-E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solidFill>
            <a:schemeClr val="accent1">
              <a:lumMod val="50000"/>
            </a:schemeClr>
          </a:solidFill>
          <a:latin typeface="Century Gothic" panose="020B0502020202020204" pitchFamily="34" charset="0"/>
        </a:defRPr>
      </a:pPr>
      <a:endParaRPr lang="es-E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baseline="0">
                <a:solidFill>
                  <a:schemeClr val="accent1">
                    <a:lumMod val="50000"/>
                  </a:schemeClr>
                </a:solidFill>
                <a:latin typeface="Century Gothic" panose="020B0502020202020204" pitchFamily="34" charset="0"/>
                <a:ea typeface="+mn-ea"/>
                <a:cs typeface="+mn-cs"/>
              </a:defRPr>
            </a:pPr>
            <a:r>
              <a:rPr lang="en-US" sz="1200"/>
              <a:t>UNIVERSIDAD DE CASTILLA-LA MANCHA</a:t>
            </a:r>
          </a:p>
          <a:p>
            <a:pPr>
              <a:defRPr sz="1200"/>
            </a:pPr>
            <a:r>
              <a:rPr lang="en-US" sz="1200"/>
              <a:t>IMPORTE DE ADJUDICACIÓN 2023-2022</a:t>
            </a:r>
          </a:p>
          <a:p>
            <a:pPr>
              <a:defRPr sz="1200"/>
            </a:pPr>
            <a:endParaRPr lang="en-US" sz="1200"/>
          </a:p>
        </c:rich>
      </c:tx>
      <c:layout>
        <c:manualLayout>
          <c:xMode val="edge"/>
          <c:yMode val="edge"/>
          <c:x val="0.28365654140957169"/>
          <c:y val="4.4769474259354861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accent1">
                  <a:lumMod val="50000"/>
                </a:schemeClr>
              </a:solidFill>
              <a:latin typeface="Century Gothic" panose="020B0502020202020204" pitchFamily="34" charset="0"/>
              <a:ea typeface="+mn-ea"/>
              <a:cs typeface="+mn-cs"/>
            </a:defRPr>
          </a:pPr>
          <a:endParaRPr lang="es-ES"/>
        </a:p>
      </c:txPr>
    </c:title>
    <c:autoTitleDeleted val="0"/>
    <c:plotArea>
      <c:layout>
        <c:manualLayout>
          <c:layoutTarget val="inner"/>
          <c:xMode val="edge"/>
          <c:yMode val="edge"/>
          <c:x val="6.7429031606406481E-2"/>
          <c:y val="0.29466298021869092"/>
          <c:w val="0.89867138522511414"/>
          <c:h val="0.52875539101515745"/>
        </c:manualLayout>
      </c:layout>
      <c:barChart>
        <c:barDir val="col"/>
        <c:grouping val="clustered"/>
        <c:varyColors val="0"/>
        <c:ser>
          <c:idx val="0"/>
          <c:order val="0"/>
          <c:tx>
            <c:v>2023</c:v>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accent1">
                        <a:lumMod val="50000"/>
                      </a:schemeClr>
                    </a:solidFill>
                    <a:latin typeface="Century Gothic" panose="020B0502020202020204" pitchFamily="34" charset="0"/>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'UNI TIPO CTO 23'!$B$757:$B$760</c:f>
              <c:strCache>
                <c:ptCount val="4"/>
                <c:pt idx="0">
                  <c:v>Obras</c:v>
                </c:pt>
                <c:pt idx="1">
                  <c:v>Suministros</c:v>
                </c:pt>
                <c:pt idx="2">
                  <c:v>Servicios</c:v>
                </c:pt>
                <c:pt idx="3">
                  <c:v>Administrativos Especiales</c:v>
                </c:pt>
              </c:strCache>
            </c:strRef>
          </c:cat>
          <c:val>
            <c:numRef>
              <c:f>'UNI TIPO CTO 23'!$E$757:$E$760</c:f>
              <c:numCache>
                <c:formatCode>#,##0.00</c:formatCode>
                <c:ptCount val="4"/>
                <c:pt idx="0">
                  <c:v>3.82</c:v>
                </c:pt>
                <c:pt idx="1">
                  <c:v>2.8299287199999981</c:v>
                </c:pt>
                <c:pt idx="2">
                  <c:v>18.087243220000001</c:v>
                </c:pt>
                <c:pt idx="3">
                  <c:v>4.3196999999999999E-2</c:v>
                </c:pt>
              </c:numCache>
            </c:numRef>
          </c:val>
          <c:extLst>
            <c:ext xmlns:c16="http://schemas.microsoft.com/office/drawing/2014/chart" uri="{C3380CC4-5D6E-409C-BE32-E72D297353CC}">
              <c16:uniqueId val="{00000000-4CF2-4440-AD5F-88FC860B4CAD}"/>
            </c:ext>
          </c:extLst>
        </c:ser>
        <c:ser>
          <c:idx val="1"/>
          <c:order val="1"/>
          <c:tx>
            <c:v>2022</c:v>
          </c:tx>
          <c:spPr>
            <a:solidFill>
              <a:srgbClr val="7ABC32"/>
            </a:solidFill>
            <a:ln>
              <a:noFill/>
            </a:ln>
            <a:effectLst>
              <a:outerShdw blurRad="40000" dist="23000" dir="5400000" rotWithShape="0">
                <a:srgbClr val="000000">
                  <a:alpha val="35000"/>
                </a:srgbClr>
              </a:outerShdw>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accent1">
                        <a:lumMod val="50000"/>
                      </a:schemeClr>
                    </a:solidFill>
                    <a:latin typeface="Century Gothic" panose="020B0502020202020204" pitchFamily="34"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'UNI TIPO CTO 23'!$B$757:$B$760</c:f>
              <c:strCache>
                <c:ptCount val="4"/>
                <c:pt idx="0">
                  <c:v>Obras</c:v>
                </c:pt>
                <c:pt idx="1">
                  <c:v>Suministros</c:v>
                </c:pt>
                <c:pt idx="2">
                  <c:v>Servicios</c:v>
                </c:pt>
                <c:pt idx="3">
                  <c:v>Administrativos Especiales</c:v>
                </c:pt>
              </c:strCache>
            </c:strRef>
          </c:cat>
          <c:val>
            <c:numRef>
              <c:f>'UNI TIPO CTO 23'!$I$757:$I$760</c:f>
              <c:numCache>
                <c:formatCode>#,##0.00</c:formatCode>
                <c:ptCount val="4"/>
                <c:pt idx="0">
                  <c:v>0.39182806999999997</c:v>
                </c:pt>
                <c:pt idx="1">
                  <c:v>3.1268362099999853</c:v>
                </c:pt>
                <c:pt idx="2">
                  <c:v>8.5636602900000156</c:v>
                </c:pt>
                <c:pt idx="3">
                  <c:v>0</c:v>
                </c:pt>
              </c:numCache>
            </c:numRef>
          </c:val>
          <c:extLst>
            <c:ext xmlns:c16="http://schemas.microsoft.com/office/drawing/2014/chart" uri="{C3380CC4-5D6E-409C-BE32-E72D297353CC}">
              <c16:uniqueId val="{00000001-4CF2-4440-AD5F-88FC860B4CAD}"/>
            </c:ext>
          </c:extLst>
        </c:ser>
        <c:dLbls>
          <c:dLblPos val="outEnd"/>
          <c:showLegendKey val="0"/>
          <c:showVal val="1"/>
          <c:showCatName val="0"/>
          <c:showSerName val="0"/>
          <c:showPercent val="0"/>
          <c:showBubbleSize val="0"/>
        </c:dLbls>
        <c:gapWidth val="100"/>
        <c:overlap val="-30"/>
        <c:axId val="497131712"/>
        <c:axId val="497132368"/>
      </c:barChart>
      <c:catAx>
        <c:axId val="497131712"/>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accent1">
                    <a:lumMod val="50000"/>
                  </a:schemeClr>
                </a:solidFill>
                <a:latin typeface="Century Gothic" panose="020B0502020202020204" pitchFamily="34" charset="0"/>
                <a:ea typeface="+mn-ea"/>
                <a:cs typeface="+mn-cs"/>
              </a:defRPr>
            </a:pPr>
            <a:endParaRPr lang="es-ES"/>
          </a:p>
        </c:txPr>
        <c:crossAx val="497132368"/>
        <c:crosses val="autoZero"/>
        <c:auto val="0"/>
        <c:lblAlgn val="ctr"/>
        <c:lblOffset val="100"/>
        <c:noMultiLvlLbl val="0"/>
      </c:catAx>
      <c:valAx>
        <c:axId val="497132368"/>
        <c:scaling>
          <c:orientation val="minMax"/>
        </c:scaling>
        <c:delete val="1"/>
        <c:axPos val="l"/>
        <c:numFmt formatCode="#,##0.00" sourceLinked="1"/>
        <c:majorTickMark val="none"/>
        <c:minorTickMark val="none"/>
        <c:tickLblPos val="nextTo"/>
        <c:crossAx val="497131712"/>
        <c:crossesAt val="1"/>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accent1">
                  <a:lumMod val="50000"/>
                </a:schemeClr>
              </a:solidFill>
              <a:latin typeface="Century Gothic" panose="020B0502020202020204" pitchFamily="34" charset="0"/>
              <a:ea typeface="+mn-ea"/>
              <a:cs typeface="+mn-cs"/>
            </a:defRPr>
          </a:pPr>
          <a:endParaRPr lang="es-E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solidFill>
            <a:schemeClr val="accent1">
              <a:lumMod val="50000"/>
            </a:schemeClr>
          </a:solidFill>
          <a:latin typeface="Century Gothic" panose="020B0502020202020204" pitchFamily="34" charset="0"/>
        </a:defRPr>
      </a:pPr>
      <a:endParaRPr lang="es-E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1400" b="1" i="0" u="none" strike="noStrike" kern="1200" baseline="0">
                <a:solidFill>
                  <a:schemeClr val="accent1">
                    <a:lumMod val="50000"/>
                  </a:schemeClr>
                </a:solidFill>
                <a:latin typeface="Century Gothic" panose="020B0502020202020204" pitchFamily="34" charset="0"/>
                <a:ea typeface="+mn-ea"/>
                <a:cs typeface="+mn-cs"/>
              </a:defRPr>
            </a:pPr>
            <a:r>
              <a:rPr lang="en-US" sz="1400">
                <a:latin typeface="Century Gothic" panose="020B0502020202020204" pitchFamily="34" charset="0"/>
              </a:rPr>
              <a:t>SECTOR PÚBLICO REGIONAL </a:t>
            </a:r>
          </a:p>
          <a:p>
            <a:pPr algn="ctr">
              <a:defRPr sz="1400">
                <a:latin typeface="Century Gothic" panose="020B0502020202020204" pitchFamily="34" charset="0"/>
              </a:defRPr>
            </a:pPr>
            <a:r>
              <a:rPr lang="en-US" sz="1400">
                <a:latin typeface="Century Gothic" panose="020B0502020202020204" pitchFamily="34" charset="0"/>
              </a:rPr>
              <a:t>IMPORTE DE ADJUDICACIÓN 2023-2022</a:t>
            </a:r>
          </a:p>
          <a:p>
            <a:pPr algn="ctr">
              <a:defRPr sz="1400">
                <a:latin typeface="Century Gothic" panose="020B0502020202020204" pitchFamily="34" charset="0"/>
              </a:defRPr>
            </a:pPr>
            <a:endParaRPr lang="en-US" sz="1400">
              <a:latin typeface="Century Gothic" panose="020B0502020202020204" pitchFamily="34" charset="0"/>
            </a:endParaRPr>
          </a:p>
        </c:rich>
      </c:tx>
      <c:layout>
        <c:manualLayout>
          <c:xMode val="edge"/>
          <c:yMode val="edge"/>
          <c:x val="0.33965946790659551"/>
          <c:y val="9.9172412307691152E-2"/>
        </c:manualLayout>
      </c:layout>
      <c:overlay val="0"/>
      <c:spPr>
        <a:noFill/>
        <a:ln>
          <a:noFill/>
        </a:ln>
        <a:effectLst/>
      </c:spPr>
      <c:txPr>
        <a:bodyPr rot="0" spcFirstLastPara="1" vertOverflow="ellipsis" vert="horz" wrap="square" anchor="ctr" anchorCtr="1"/>
        <a:lstStyle/>
        <a:p>
          <a:pPr algn="ctr">
            <a:defRPr sz="1400" b="1" i="0" u="none" strike="noStrike" kern="1200" baseline="0">
              <a:solidFill>
                <a:schemeClr val="accent1">
                  <a:lumMod val="50000"/>
                </a:schemeClr>
              </a:solidFill>
              <a:latin typeface="Century Gothic" panose="020B0502020202020204" pitchFamily="34" charset="0"/>
              <a:ea typeface="+mn-ea"/>
              <a:cs typeface="+mn-cs"/>
            </a:defRPr>
          </a:pPr>
          <a:endParaRPr lang="es-ES"/>
        </a:p>
      </c:txPr>
    </c:title>
    <c:autoTitleDeleted val="0"/>
    <c:plotArea>
      <c:layout>
        <c:manualLayout>
          <c:layoutTarget val="inner"/>
          <c:xMode val="edge"/>
          <c:yMode val="edge"/>
          <c:x val="6.5686124244899613E-2"/>
          <c:y val="0.2142432868968302"/>
          <c:w val="0.89867138522511414"/>
          <c:h val="0.56404532678311681"/>
        </c:manualLayout>
      </c:layout>
      <c:barChart>
        <c:barDir val="col"/>
        <c:grouping val="clustered"/>
        <c:varyColors val="0"/>
        <c:ser>
          <c:idx val="0"/>
          <c:order val="0"/>
          <c:tx>
            <c:v>2023</c:v>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c:spPr>
          <c:invertIfNegative val="0"/>
          <c:dPt>
            <c:idx val="0"/>
            <c:invertIfNegative val="0"/>
            <c:bubble3D val="0"/>
            <c:spPr>
              <a:solidFill>
                <a:srgbClr val="0070C0"/>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0-45BE-4D79-A83C-A0A8B96E4349}"/>
              </c:ext>
            </c:extLst>
          </c:dPt>
          <c:dLbls>
            <c:spPr>
              <a:noFill/>
              <a:ln>
                <a:noFill/>
              </a:ln>
              <a:effectLst/>
            </c:spPr>
            <c:txPr>
              <a:bodyPr rot="0" spcFirstLastPara="1" vertOverflow="ellipsis" vert="horz" wrap="square" anchor="ctr" anchorCtr="1"/>
              <a:lstStyle/>
              <a:p>
                <a:pPr>
                  <a:defRPr sz="900" b="0" i="0" u="none" strike="noStrike" kern="1200" baseline="0">
                    <a:solidFill>
                      <a:schemeClr val="accent1">
                        <a:lumMod val="50000"/>
                      </a:schemeClr>
                    </a:solidFill>
                    <a:latin typeface="Century Gothic" panose="020B0502020202020204" pitchFamily="34"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'TOTAL ADJ 23'!$B$17:$B$25</c:f>
              <c:strCache>
                <c:ptCount val="9"/>
                <c:pt idx="0">
                  <c:v>Abierto</c:v>
                </c:pt>
                <c:pt idx="1">
                  <c:v>Abierto Simplificado</c:v>
                </c:pt>
                <c:pt idx="2">
                  <c:v>Abierto Simplificado Abreviado</c:v>
                </c:pt>
                <c:pt idx="3">
                  <c:v>Sis. Contratación Centralizada Estatal</c:v>
                </c:pt>
                <c:pt idx="4">
                  <c:v>Contratos Basados en un Acuerdo Marco</c:v>
                </c:pt>
                <c:pt idx="5">
                  <c:v>Contratos Basados en Sistema Dinámico</c:v>
                </c:pt>
                <c:pt idx="6">
                  <c:v>Negociado sin Publicidad</c:v>
                </c:pt>
                <c:pt idx="7">
                  <c:v>Restringido</c:v>
                </c:pt>
                <c:pt idx="8">
                  <c:v>Emergencia (Adjudicación Directa)</c:v>
                </c:pt>
              </c:strCache>
            </c:strRef>
          </c:cat>
          <c:val>
            <c:numRef>
              <c:f>'TOTAL ADJ 23'!$E$17:$E$25</c:f>
              <c:numCache>
                <c:formatCode>#,##0.00</c:formatCode>
                <c:ptCount val="9"/>
                <c:pt idx="0">
                  <c:v>673.03006662999996</c:v>
                </c:pt>
                <c:pt idx="1">
                  <c:v>53.760337399999919</c:v>
                </c:pt>
                <c:pt idx="2">
                  <c:v>8.9150067199999992</c:v>
                </c:pt>
                <c:pt idx="4" formatCode="0.00">
                  <c:v>107.38535727999985</c:v>
                </c:pt>
                <c:pt idx="5" formatCode="0.00">
                  <c:v>0.52923787999999994</c:v>
                </c:pt>
                <c:pt idx="6" formatCode="0.00">
                  <c:v>128.68709317000003</c:v>
                </c:pt>
                <c:pt idx="7" formatCode="0.00">
                  <c:v>0.15016099999999999</c:v>
                </c:pt>
                <c:pt idx="8" formatCode="0.00">
                  <c:v>7.7332044600000005</c:v>
                </c:pt>
              </c:numCache>
            </c:numRef>
          </c:val>
          <c:extLst>
            <c:ext xmlns:c16="http://schemas.microsoft.com/office/drawing/2014/chart" uri="{C3380CC4-5D6E-409C-BE32-E72D297353CC}">
              <c16:uniqueId val="{00000000-03C3-428A-A692-41E7D242195F}"/>
            </c:ext>
          </c:extLst>
        </c:ser>
        <c:ser>
          <c:idx val="1"/>
          <c:order val="1"/>
          <c:tx>
            <c:v>2022</c:v>
          </c:tx>
          <c:spPr>
            <a:solidFill>
              <a:srgbClr val="7ABC32"/>
            </a:solidFill>
            <a:ln>
              <a:noFill/>
            </a:ln>
            <a:effectLst>
              <a:outerShdw blurRad="40000" dist="23000" dir="5400000" rotWithShape="0">
                <a:srgbClr val="000000">
                  <a:alpha val="35000"/>
                </a:srgbClr>
              </a:outerShdw>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accent1">
                        <a:lumMod val="50000"/>
                      </a:schemeClr>
                    </a:solidFill>
                    <a:latin typeface="Century Gothic" panose="020B0502020202020204" pitchFamily="34"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'TOTAL ADJ 23'!$B$17:$B$25</c:f>
              <c:strCache>
                <c:ptCount val="9"/>
                <c:pt idx="0">
                  <c:v>Abierto</c:v>
                </c:pt>
                <c:pt idx="1">
                  <c:v>Abierto Simplificado</c:v>
                </c:pt>
                <c:pt idx="2">
                  <c:v>Abierto Simplificado Abreviado</c:v>
                </c:pt>
                <c:pt idx="3">
                  <c:v>Sis. Contratación Centralizada Estatal</c:v>
                </c:pt>
                <c:pt idx="4">
                  <c:v>Contratos Basados en un Acuerdo Marco</c:v>
                </c:pt>
                <c:pt idx="5">
                  <c:v>Contratos Basados en Sistema Dinámico</c:v>
                </c:pt>
                <c:pt idx="6">
                  <c:v>Negociado sin Publicidad</c:v>
                </c:pt>
                <c:pt idx="7">
                  <c:v>Restringido</c:v>
                </c:pt>
                <c:pt idx="8">
                  <c:v>Emergencia (Adjudicación Directa)</c:v>
                </c:pt>
              </c:strCache>
            </c:strRef>
          </c:cat>
          <c:val>
            <c:numRef>
              <c:f>'TOTAL ADJ 23'!$I$17:$I$25</c:f>
              <c:numCache>
                <c:formatCode>#,##0.00</c:formatCode>
                <c:ptCount val="9"/>
                <c:pt idx="0">
                  <c:v>713.89717587999939</c:v>
                </c:pt>
                <c:pt idx="1">
                  <c:v>57.688733959999986</c:v>
                </c:pt>
                <c:pt idx="2">
                  <c:v>9.8019232900000066</c:v>
                </c:pt>
                <c:pt idx="3" formatCode="0.00">
                  <c:v>0.27331238000000002</c:v>
                </c:pt>
                <c:pt idx="4" formatCode="0.00">
                  <c:v>130.30517540000008</c:v>
                </c:pt>
                <c:pt idx="6" formatCode="0.00">
                  <c:v>166.21484640999995</c:v>
                </c:pt>
                <c:pt idx="7" formatCode="0.00">
                  <c:v>0</c:v>
                </c:pt>
                <c:pt idx="8" formatCode="0.00">
                  <c:v>10.142153990000001</c:v>
                </c:pt>
              </c:numCache>
            </c:numRef>
          </c:val>
          <c:extLst>
            <c:ext xmlns:c16="http://schemas.microsoft.com/office/drawing/2014/chart" uri="{C3380CC4-5D6E-409C-BE32-E72D297353CC}">
              <c16:uniqueId val="{00000001-03C3-428A-A692-41E7D242195F}"/>
            </c:ext>
          </c:extLst>
        </c:ser>
        <c:dLbls>
          <c:dLblPos val="outEnd"/>
          <c:showLegendKey val="0"/>
          <c:showVal val="1"/>
          <c:showCatName val="0"/>
          <c:showSerName val="0"/>
          <c:showPercent val="0"/>
          <c:showBubbleSize val="0"/>
        </c:dLbls>
        <c:gapWidth val="100"/>
        <c:overlap val="-24"/>
        <c:axId val="497131712"/>
        <c:axId val="497132368"/>
      </c:barChart>
      <c:catAx>
        <c:axId val="497131712"/>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accent1">
                    <a:lumMod val="50000"/>
                  </a:schemeClr>
                </a:solidFill>
                <a:latin typeface="Century Gothic" panose="020B0502020202020204" pitchFamily="34" charset="0"/>
                <a:ea typeface="+mn-ea"/>
                <a:cs typeface="+mn-cs"/>
              </a:defRPr>
            </a:pPr>
            <a:endParaRPr lang="es-ES"/>
          </a:p>
        </c:txPr>
        <c:crossAx val="497132368"/>
        <c:crosses val="autoZero"/>
        <c:auto val="0"/>
        <c:lblAlgn val="ctr"/>
        <c:lblOffset val="100"/>
        <c:noMultiLvlLbl val="0"/>
      </c:catAx>
      <c:valAx>
        <c:axId val="497132368"/>
        <c:scaling>
          <c:orientation val="minMax"/>
        </c:scaling>
        <c:delete val="1"/>
        <c:axPos val="l"/>
        <c:numFmt formatCode="#,##0.00" sourceLinked="1"/>
        <c:majorTickMark val="none"/>
        <c:minorTickMark val="none"/>
        <c:tickLblPos val="nextTo"/>
        <c:crossAx val="497131712"/>
        <c:crossesAt val="1"/>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accent1">
                  <a:lumMod val="50000"/>
                </a:schemeClr>
              </a:solidFill>
              <a:latin typeface="Century Gothic" panose="020B0502020202020204" pitchFamily="34" charset="0"/>
              <a:ea typeface="+mn-ea"/>
              <a:cs typeface="+mn-cs"/>
            </a:defRPr>
          </a:pPr>
          <a:endParaRPr lang="es-E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solidFill>
            <a:schemeClr val="accent1">
              <a:lumMod val="50000"/>
            </a:schemeClr>
          </a:solidFill>
        </a:defRPr>
      </a:pPr>
      <a:endParaRPr lang="es-E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lgn="ctr">
              <a:defRPr sz="1400" b="1" i="0" u="none" strike="noStrike" kern="1200" baseline="0">
                <a:solidFill>
                  <a:schemeClr val="accent1">
                    <a:lumMod val="50000"/>
                  </a:schemeClr>
                </a:solidFill>
                <a:latin typeface="Century Gothic" panose="020B0502020202020204" pitchFamily="34" charset="0"/>
                <a:ea typeface="+mn-ea"/>
                <a:cs typeface="+mn-cs"/>
              </a:defRPr>
            </a:pPr>
            <a:r>
              <a:rPr lang="en-US" sz="1400">
                <a:latin typeface="Century Gothic" panose="020B0502020202020204" pitchFamily="34" charset="0"/>
              </a:rPr>
              <a:t>SECTOR PÚBLICO REGIONAL </a:t>
            </a:r>
          </a:p>
          <a:p>
            <a:pPr algn="ctr">
              <a:defRPr sz="1400">
                <a:latin typeface="Century Gothic" panose="020B0502020202020204" pitchFamily="34" charset="0"/>
              </a:defRPr>
            </a:pPr>
            <a:r>
              <a:rPr lang="en-US" sz="1400">
                <a:latin typeface="Century Gothic" panose="020B0502020202020204" pitchFamily="34" charset="0"/>
              </a:rPr>
              <a:t>NÚMERO DE CONTRATOS 2023-2022</a:t>
            </a:r>
          </a:p>
          <a:p>
            <a:pPr algn="ctr">
              <a:defRPr sz="1400">
                <a:latin typeface="Century Gothic" panose="020B0502020202020204" pitchFamily="34" charset="0"/>
              </a:defRPr>
            </a:pPr>
            <a:endParaRPr lang="en-US" sz="1400">
              <a:latin typeface="Century Gothic" panose="020B0502020202020204" pitchFamily="34" charset="0"/>
            </a:endParaRPr>
          </a:p>
        </c:rich>
      </c:tx>
      <c:layout>
        <c:manualLayout>
          <c:xMode val="edge"/>
          <c:yMode val="edge"/>
          <c:x val="0.34466454317528794"/>
          <c:y val="9.6702974900281499E-2"/>
        </c:manualLayout>
      </c:layout>
      <c:overlay val="0"/>
      <c:spPr>
        <a:noFill/>
        <a:ln>
          <a:noFill/>
        </a:ln>
        <a:effectLst/>
      </c:spPr>
      <c:txPr>
        <a:bodyPr rot="0" spcFirstLastPara="1" vertOverflow="ellipsis" vert="horz" wrap="square" anchor="ctr" anchorCtr="1"/>
        <a:lstStyle/>
        <a:p>
          <a:pPr algn="ctr">
            <a:defRPr sz="1400" b="1" i="0" u="none" strike="noStrike" kern="1200" baseline="0">
              <a:solidFill>
                <a:schemeClr val="accent1">
                  <a:lumMod val="50000"/>
                </a:schemeClr>
              </a:solidFill>
              <a:latin typeface="Century Gothic" panose="020B0502020202020204" pitchFamily="34" charset="0"/>
              <a:ea typeface="+mn-ea"/>
              <a:cs typeface="+mn-cs"/>
            </a:defRPr>
          </a:pPr>
          <a:endParaRPr lang="es-ES"/>
        </a:p>
      </c:txPr>
    </c:title>
    <c:autoTitleDeleted val="0"/>
    <c:plotArea>
      <c:layout>
        <c:manualLayout>
          <c:layoutTarget val="inner"/>
          <c:xMode val="edge"/>
          <c:yMode val="edge"/>
          <c:x val="6.5686124244899613E-2"/>
          <c:y val="0.2142432868968302"/>
          <c:w val="0.89867138522511414"/>
          <c:h val="0.56404532678311681"/>
        </c:manualLayout>
      </c:layout>
      <c:barChart>
        <c:barDir val="col"/>
        <c:grouping val="clustered"/>
        <c:varyColors val="0"/>
        <c:ser>
          <c:idx val="0"/>
          <c:order val="0"/>
          <c:tx>
            <c:v>2023</c:v>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accent1">
                        <a:lumMod val="50000"/>
                      </a:schemeClr>
                    </a:solidFill>
                    <a:latin typeface="Century Gothic" panose="020B0502020202020204" pitchFamily="34"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'TOTAL ADJ 23'!$B$17:$B$25</c:f>
              <c:strCache>
                <c:ptCount val="9"/>
                <c:pt idx="0">
                  <c:v>Abierto</c:v>
                </c:pt>
                <c:pt idx="1">
                  <c:v>Abierto Simplificado</c:v>
                </c:pt>
                <c:pt idx="2">
                  <c:v>Abierto Simplificado Abreviado</c:v>
                </c:pt>
                <c:pt idx="3">
                  <c:v>Sis. Contratación Centralizada Estatal</c:v>
                </c:pt>
                <c:pt idx="4">
                  <c:v>Contratos Basados en un Acuerdo Marco</c:v>
                </c:pt>
                <c:pt idx="5">
                  <c:v>Contratos Basados en Sistema Dinámico</c:v>
                </c:pt>
                <c:pt idx="6">
                  <c:v>Negociado sin Publicidad</c:v>
                </c:pt>
                <c:pt idx="7">
                  <c:v>Restringido</c:v>
                </c:pt>
                <c:pt idx="8">
                  <c:v>Emergencia (Adjudicación Directa)</c:v>
                </c:pt>
              </c:strCache>
            </c:strRef>
          </c:cat>
          <c:val>
            <c:numRef>
              <c:f>'TOTAL ADJ 23'!$C$17:$C$25</c:f>
              <c:numCache>
                <c:formatCode>#,##0</c:formatCode>
                <c:ptCount val="9"/>
                <c:pt idx="0">
                  <c:v>1151</c:v>
                </c:pt>
                <c:pt idx="1">
                  <c:v>327</c:v>
                </c:pt>
                <c:pt idx="2">
                  <c:v>314</c:v>
                </c:pt>
                <c:pt idx="4">
                  <c:v>2049</c:v>
                </c:pt>
                <c:pt idx="5">
                  <c:v>22</c:v>
                </c:pt>
                <c:pt idx="6">
                  <c:v>232</c:v>
                </c:pt>
                <c:pt idx="7">
                  <c:v>19</c:v>
                </c:pt>
                <c:pt idx="8">
                  <c:v>68</c:v>
                </c:pt>
              </c:numCache>
            </c:numRef>
          </c:val>
          <c:extLst>
            <c:ext xmlns:c16="http://schemas.microsoft.com/office/drawing/2014/chart" uri="{C3380CC4-5D6E-409C-BE32-E72D297353CC}">
              <c16:uniqueId val="{00000000-A6BA-4D32-AFE4-5C81028DC68E}"/>
            </c:ext>
          </c:extLst>
        </c:ser>
        <c:ser>
          <c:idx val="1"/>
          <c:order val="1"/>
          <c:tx>
            <c:v>2022</c:v>
          </c:tx>
          <c:spPr>
            <a:solidFill>
              <a:srgbClr val="92D050"/>
            </a:solidFill>
            <a:ln>
              <a:noFill/>
            </a:ln>
            <a:effectLst>
              <a:outerShdw blurRad="40000" dist="23000" dir="5400000" rotWithShape="0">
                <a:srgbClr val="000000">
                  <a:alpha val="35000"/>
                </a:srgbClr>
              </a:outerShdw>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accent1">
                        <a:lumMod val="50000"/>
                      </a:schemeClr>
                    </a:solidFill>
                    <a:latin typeface="Century Gothic" panose="020B0502020202020204" pitchFamily="34"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'TOTAL ADJ 23'!$B$17:$B$25</c:f>
              <c:strCache>
                <c:ptCount val="9"/>
                <c:pt idx="0">
                  <c:v>Abierto</c:v>
                </c:pt>
                <c:pt idx="1">
                  <c:v>Abierto Simplificado</c:v>
                </c:pt>
                <c:pt idx="2">
                  <c:v>Abierto Simplificado Abreviado</c:v>
                </c:pt>
                <c:pt idx="3">
                  <c:v>Sis. Contratación Centralizada Estatal</c:v>
                </c:pt>
                <c:pt idx="4">
                  <c:v>Contratos Basados en un Acuerdo Marco</c:v>
                </c:pt>
                <c:pt idx="5">
                  <c:v>Contratos Basados en Sistema Dinámico</c:v>
                </c:pt>
                <c:pt idx="6">
                  <c:v>Negociado sin Publicidad</c:v>
                </c:pt>
                <c:pt idx="7">
                  <c:v>Restringido</c:v>
                </c:pt>
                <c:pt idx="8">
                  <c:v>Emergencia (Adjudicación Directa)</c:v>
                </c:pt>
              </c:strCache>
            </c:strRef>
          </c:cat>
          <c:val>
            <c:numRef>
              <c:f>'TOTAL ADJ 23'!$G$17:$G$25</c:f>
              <c:numCache>
                <c:formatCode>General</c:formatCode>
                <c:ptCount val="9"/>
                <c:pt idx="0">
                  <c:v>1239</c:v>
                </c:pt>
                <c:pt idx="1">
                  <c:v>285</c:v>
                </c:pt>
                <c:pt idx="2">
                  <c:v>314</c:v>
                </c:pt>
                <c:pt idx="3">
                  <c:v>5</c:v>
                </c:pt>
                <c:pt idx="4" formatCode="#,##0">
                  <c:v>1868</c:v>
                </c:pt>
                <c:pt idx="6">
                  <c:v>314</c:v>
                </c:pt>
                <c:pt idx="7">
                  <c:v>1</c:v>
                </c:pt>
                <c:pt idx="8">
                  <c:v>50</c:v>
                </c:pt>
              </c:numCache>
            </c:numRef>
          </c:val>
          <c:extLst>
            <c:ext xmlns:c16="http://schemas.microsoft.com/office/drawing/2014/chart" uri="{C3380CC4-5D6E-409C-BE32-E72D297353CC}">
              <c16:uniqueId val="{00000001-A6BA-4D32-AFE4-5C81028DC68E}"/>
            </c:ext>
          </c:extLst>
        </c:ser>
        <c:dLbls>
          <c:dLblPos val="outEnd"/>
          <c:showLegendKey val="0"/>
          <c:showVal val="1"/>
          <c:showCatName val="0"/>
          <c:showSerName val="0"/>
          <c:showPercent val="0"/>
          <c:showBubbleSize val="0"/>
        </c:dLbls>
        <c:gapWidth val="100"/>
        <c:overlap val="-24"/>
        <c:axId val="497131712"/>
        <c:axId val="497132368"/>
      </c:barChart>
      <c:catAx>
        <c:axId val="497131712"/>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accent1">
                    <a:lumMod val="50000"/>
                  </a:schemeClr>
                </a:solidFill>
                <a:latin typeface="Century Gothic" panose="020B0502020202020204" pitchFamily="34" charset="0"/>
                <a:ea typeface="+mn-ea"/>
                <a:cs typeface="+mn-cs"/>
              </a:defRPr>
            </a:pPr>
            <a:endParaRPr lang="es-ES"/>
          </a:p>
        </c:txPr>
        <c:crossAx val="497132368"/>
        <c:crosses val="autoZero"/>
        <c:auto val="0"/>
        <c:lblAlgn val="ctr"/>
        <c:lblOffset val="100"/>
        <c:noMultiLvlLbl val="0"/>
      </c:catAx>
      <c:valAx>
        <c:axId val="497132368"/>
        <c:scaling>
          <c:orientation val="minMax"/>
        </c:scaling>
        <c:delete val="1"/>
        <c:axPos val="l"/>
        <c:numFmt formatCode="#,##0" sourceLinked="1"/>
        <c:majorTickMark val="none"/>
        <c:minorTickMark val="none"/>
        <c:tickLblPos val="nextTo"/>
        <c:crossAx val="497131712"/>
        <c:crossesAt val="1"/>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accent1">
                  <a:lumMod val="50000"/>
                </a:schemeClr>
              </a:solidFill>
              <a:latin typeface="Century Gothic" panose="020B0502020202020204" pitchFamily="34" charset="0"/>
              <a:ea typeface="+mn-ea"/>
              <a:cs typeface="+mn-cs"/>
            </a:defRPr>
          </a:pPr>
          <a:endParaRPr lang="es-E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solidFill>
            <a:schemeClr val="accent1">
              <a:lumMod val="50000"/>
            </a:schemeClr>
          </a:solidFill>
        </a:defRPr>
      </a:pPr>
      <a:endParaRPr lang="es-E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1400" b="1" i="0" u="none" strike="noStrike" kern="1200" baseline="0">
                <a:solidFill>
                  <a:schemeClr val="accent1">
                    <a:lumMod val="50000"/>
                  </a:schemeClr>
                </a:solidFill>
                <a:latin typeface="Century Gothic" panose="020B0502020202020204" pitchFamily="34" charset="0"/>
                <a:ea typeface="+mn-ea"/>
                <a:cs typeface="+mn-cs"/>
              </a:defRPr>
            </a:pPr>
            <a:r>
              <a:rPr lang="en-US" sz="1400">
                <a:latin typeface="Century Gothic" panose="020B0502020202020204" pitchFamily="34" charset="0"/>
              </a:rPr>
              <a:t>JCCM</a:t>
            </a:r>
            <a:r>
              <a:rPr lang="en-US" sz="1400" baseline="0">
                <a:latin typeface="Century Gothic" panose="020B0502020202020204" pitchFamily="34" charset="0"/>
              </a:rPr>
              <a:t> Y ORGANISMOS AUTÓNOMOS</a:t>
            </a:r>
            <a:endParaRPr lang="en-US" sz="1400">
              <a:latin typeface="Century Gothic" panose="020B0502020202020204" pitchFamily="34" charset="0"/>
            </a:endParaRPr>
          </a:p>
          <a:p>
            <a:pPr algn="ctr">
              <a:defRPr sz="1400">
                <a:latin typeface="Century Gothic" panose="020B0502020202020204" pitchFamily="34" charset="0"/>
              </a:defRPr>
            </a:pPr>
            <a:r>
              <a:rPr lang="en-US" sz="1400">
                <a:latin typeface="Century Gothic" panose="020B0502020202020204" pitchFamily="34" charset="0"/>
              </a:rPr>
              <a:t> NÚMERO DE CONTRATOS 2023-2022</a:t>
            </a:r>
          </a:p>
          <a:p>
            <a:pPr algn="ctr">
              <a:defRPr sz="1400">
                <a:latin typeface="Century Gothic" panose="020B0502020202020204" pitchFamily="34" charset="0"/>
              </a:defRPr>
            </a:pPr>
            <a:endParaRPr lang="en-US" sz="1400">
              <a:latin typeface="Century Gothic" panose="020B0502020202020204" pitchFamily="34" charset="0"/>
            </a:endParaRPr>
          </a:p>
        </c:rich>
      </c:tx>
      <c:layout>
        <c:manualLayout>
          <c:xMode val="edge"/>
          <c:yMode val="edge"/>
          <c:x val="0.31486206895231272"/>
          <c:y val="4.2147220177672827E-2"/>
        </c:manualLayout>
      </c:layout>
      <c:overlay val="0"/>
      <c:spPr>
        <a:noFill/>
        <a:ln>
          <a:noFill/>
        </a:ln>
        <a:effectLst/>
      </c:spPr>
      <c:txPr>
        <a:bodyPr rot="0" spcFirstLastPara="1" vertOverflow="ellipsis" vert="horz" wrap="square" anchor="ctr" anchorCtr="1"/>
        <a:lstStyle/>
        <a:p>
          <a:pPr algn="ctr">
            <a:defRPr sz="1400" b="1" i="0" u="none" strike="noStrike" kern="1200" baseline="0">
              <a:solidFill>
                <a:schemeClr val="accent1">
                  <a:lumMod val="50000"/>
                </a:schemeClr>
              </a:solidFill>
              <a:latin typeface="Century Gothic" panose="020B0502020202020204" pitchFamily="34" charset="0"/>
              <a:ea typeface="+mn-ea"/>
              <a:cs typeface="+mn-cs"/>
            </a:defRPr>
          </a:pPr>
          <a:endParaRPr lang="es-ES"/>
        </a:p>
      </c:txPr>
    </c:title>
    <c:autoTitleDeleted val="0"/>
    <c:plotArea>
      <c:layout>
        <c:manualLayout>
          <c:layoutTarget val="inner"/>
          <c:xMode val="edge"/>
          <c:yMode val="edge"/>
          <c:x val="6.5686124244899613E-2"/>
          <c:y val="0.2142432868968302"/>
          <c:w val="0.89867138522511414"/>
          <c:h val="0.52325439127801332"/>
        </c:manualLayout>
      </c:layout>
      <c:barChart>
        <c:barDir val="col"/>
        <c:grouping val="clustered"/>
        <c:varyColors val="0"/>
        <c:ser>
          <c:idx val="0"/>
          <c:order val="0"/>
          <c:tx>
            <c:v>2023</c:v>
          </c:tx>
          <c:spPr>
            <a:solidFill>
              <a:srgbClr val="0070C0"/>
            </a:solidFill>
            <a:ln>
              <a:noFill/>
            </a:ln>
            <a:effectLst>
              <a:outerShdw blurRad="40000" dist="23000" dir="5400000" rotWithShape="0">
                <a:srgbClr val="000000">
                  <a:alpha val="35000"/>
                </a:srgbClr>
              </a:outerShdw>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accent1">
                        <a:lumMod val="50000"/>
                      </a:schemeClr>
                    </a:solidFill>
                    <a:latin typeface="Century Gothic" panose="020B0502020202020204" pitchFamily="34"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'JCCM ADJ 23'!$B$18:$B$26</c:f>
              <c:strCache>
                <c:ptCount val="9"/>
                <c:pt idx="0">
                  <c:v>Abierto</c:v>
                </c:pt>
                <c:pt idx="1">
                  <c:v>Abierto Simplificado</c:v>
                </c:pt>
                <c:pt idx="2">
                  <c:v>Abierto Simplificado Abreviado</c:v>
                </c:pt>
                <c:pt idx="3">
                  <c:v>Sis. Contratación Centralizada Estatal</c:v>
                </c:pt>
                <c:pt idx="4">
                  <c:v>Contratos Basados en un Acuerdo Marco</c:v>
                </c:pt>
                <c:pt idx="5">
                  <c:v>Contratos Basados en Sistema Dinámico</c:v>
                </c:pt>
                <c:pt idx="6">
                  <c:v>Negociado sin Publicidad</c:v>
                </c:pt>
                <c:pt idx="7">
                  <c:v>Restringido</c:v>
                </c:pt>
                <c:pt idx="8">
                  <c:v>Emergencia (Adjucicación Directa)</c:v>
                </c:pt>
              </c:strCache>
            </c:strRef>
          </c:cat>
          <c:val>
            <c:numRef>
              <c:f>'JCCM ADJ 23'!$C$18:$C$26</c:f>
              <c:numCache>
                <c:formatCode>#,##0</c:formatCode>
                <c:ptCount val="9"/>
                <c:pt idx="0">
                  <c:v>838</c:v>
                </c:pt>
                <c:pt idx="1">
                  <c:v>285</c:v>
                </c:pt>
                <c:pt idx="2">
                  <c:v>302</c:v>
                </c:pt>
                <c:pt idx="4">
                  <c:v>1320</c:v>
                </c:pt>
                <c:pt idx="5">
                  <c:v>11</c:v>
                </c:pt>
                <c:pt idx="6">
                  <c:v>180</c:v>
                </c:pt>
                <c:pt idx="7">
                  <c:v>19</c:v>
                </c:pt>
                <c:pt idx="8">
                  <c:v>56</c:v>
                </c:pt>
              </c:numCache>
            </c:numRef>
          </c:val>
          <c:extLst>
            <c:ext xmlns:c16="http://schemas.microsoft.com/office/drawing/2014/chart" uri="{C3380CC4-5D6E-409C-BE32-E72D297353CC}">
              <c16:uniqueId val="{00000000-8EE8-4301-B12B-0ABFBBC1D71F}"/>
            </c:ext>
          </c:extLst>
        </c:ser>
        <c:ser>
          <c:idx val="1"/>
          <c:order val="1"/>
          <c:tx>
            <c:v>2022</c:v>
          </c:tx>
          <c:spPr>
            <a:solidFill>
              <a:srgbClr val="7ABC32"/>
            </a:solidFill>
            <a:ln>
              <a:noFill/>
            </a:ln>
            <a:effectLst>
              <a:outerShdw blurRad="40000" dist="23000" dir="5400000" rotWithShape="0">
                <a:srgbClr val="000000">
                  <a:alpha val="35000"/>
                </a:srgbClr>
              </a:outerShdw>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accent1">
                        <a:lumMod val="50000"/>
                      </a:schemeClr>
                    </a:solidFill>
                    <a:latin typeface="Century Gothic" panose="020B0502020202020204" pitchFamily="34"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'JCCM ADJ 23'!$B$18:$B$26</c:f>
              <c:strCache>
                <c:ptCount val="9"/>
                <c:pt idx="0">
                  <c:v>Abierto</c:v>
                </c:pt>
                <c:pt idx="1">
                  <c:v>Abierto Simplificado</c:v>
                </c:pt>
                <c:pt idx="2">
                  <c:v>Abierto Simplificado Abreviado</c:v>
                </c:pt>
                <c:pt idx="3">
                  <c:v>Sis. Contratación Centralizada Estatal</c:v>
                </c:pt>
                <c:pt idx="4">
                  <c:v>Contratos Basados en un Acuerdo Marco</c:v>
                </c:pt>
                <c:pt idx="5">
                  <c:v>Contratos Basados en Sistema Dinámico</c:v>
                </c:pt>
                <c:pt idx="6">
                  <c:v>Negociado sin Publicidad</c:v>
                </c:pt>
                <c:pt idx="7">
                  <c:v>Restringido</c:v>
                </c:pt>
                <c:pt idx="8">
                  <c:v>Emergencia (Adjucicación Directa)</c:v>
                </c:pt>
              </c:strCache>
            </c:strRef>
          </c:cat>
          <c:val>
            <c:numRef>
              <c:f>'JCCM ADJ 23'!$G$18:$G$26</c:f>
              <c:numCache>
                <c:formatCode>General</c:formatCode>
                <c:ptCount val="9"/>
                <c:pt idx="0">
                  <c:v>981</c:v>
                </c:pt>
                <c:pt idx="1">
                  <c:v>254</c:v>
                </c:pt>
                <c:pt idx="2">
                  <c:v>300</c:v>
                </c:pt>
                <c:pt idx="3">
                  <c:v>5</c:v>
                </c:pt>
                <c:pt idx="4">
                  <c:v>857</c:v>
                </c:pt>
                <c:pt idx="6">
                  <c:v>266</c:v>
                </c:pt>
                <c:pt idx="7">
                  <c:v>1</c:v>
                </c:pt>
                <c:pt idx="8">
                  <c:v>31</c:v>
                </c:pt>
              </c:numCache>
            </c:numRef>
          </c:val>
          <c:extLst>
            <c:ext xmlns:c16="http://schemas.microsoft.com/office/drawing/2014/chart" uri="{C3380CC4-5D6E-409C-BE32-E72D297353CC}">
              <c16:uniqueId val="{00000001-8EE8-4301-B12B-0ABFBBC1D71F}"/>
            </c:ext>
          </c:extLst>
        </c:ser>
        <c:dLbls>
          <c:dLblPos val="outEnd"/>
          <c:showLegendKey val="0"/>
          <c:showVal val="1"/>
          <c:showCatName val="0"/>
          <c:showSerName val="0"/>
          <c:showPercent val="0"/>
          <c:showBubbleSize val="0"/>
        </c:dLbls>
        <c:gapWidth val="100"/>
        <c:overlap val="-24"/>
        <c:axId val="497131712"/>
        <c:axId val="497132368"/>
      </c:barChart>
      <c:catAx>
        <c:axId val="497131712"/>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accent1">
                    <a:lumMod val="50000"/>
                  </a:schemeClr>
                </a:solidFill>
                <a:latin typeface="Century Gothic" panose="020B0502020202020204" pitchFamily="34" charset="0"/>
                <a:ea typeface="+mn-ea"/>
                <a:cs typeface="+mn-cs"/>
              </a:defRPr>
            </a:pPr>
            <a:endParaRPr lang="es-ES"/>
          </a:p>
        </c:txPr>
        <c:crossAx val="497132368"/>
        <c:crosses val="autoZero"/>
        <c:auto val="0"/>
        <c:lblAlgn val="ctr"/>
        <c:lblOffset val="100"/>
        <c:noMultiLvlLbl val="0"/>
      </c:catAx>
      <c:valAx>
        <c:axId val="497132368"/>
        <c:scaling>
          <c:orientation val="minMax"/>
        </c:scaling>
        <c:delete val="1"/>
        <c:axPos val="l"/>
        <c:numFmt formatCode="#,##0" sourceLinked="1"/>
        <c:majorTickMark val="none"/>
        <c:minorTickMark val="none"/>
        <c:tickLblPos val="nextTo"/>
        <c:crossAx val="497131712"/>
        <c:crossesAt val="1"/>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accent1">
                  <a:lumMod val="50000"/>
                </a:schemeClr>
              </a:solidFill>
              <a:latin typeface="Century Gothic" panose="020B0502020202020204" pitchFamily="34" charset="0"/>
              <a:ea typeface="+mn-ea"/>
              <a:cs typeface="+mn-cs"/>
            </a:defRPr>
          </a:pPr>
          <a:endParaRPr lang="es-E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solidFill>
            <a:schemeClr val="accent1">
              <a:lumMod val="50000"/>
            </a:schemeClr>
          </a:solidFill>
        </a:defRPr>
      </a:pPr>
      <a:endParaRPr lang="es-E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lgn="ctr">
              <a:defRPr sz="1400" b="1" i="0" u="none" strike="noStrike" kern="1200" baseline="0">
                <a:solidFill>
                  <a:schemeClr val="accent1">
                    <a:lumMod val="50000"/>
                  </a:schemeClr>
                </a:solidFill>
                <a:latin typeface="Century Gothic" panose="020B0502020202020204" pitchFamily="34" charset="0"/>
                <a:ea typeface="+mn-ea"/>
                <a:cs typeface="+mn-cs"/>
              </a:defRPr>
            </a:pPr>
            <a:r>
              <a:rPr lang="en-US" sz="1400">
                <a:latin typeface="Century Gothic" panose="020B0502020202020204" pitchFamily="34" charset="0"/>
              </a:rPr>
              <a:t>JCCM</a:t>
            </a:r>
            <a:r>
              <a:rPr lang="en-US" sz="1400" baseline="0">
                <a:latin typeface="Century Gothic" panose="020B0502020202020204" pitchFamily="34" charset="0"/>
              </a:rPr>
              <a:t> Y ORGANISMOS AUTÓNOMOS</a:t>
            </a:r>
            <a:endParaRPr lang="en-US" sz="1400">
              <a:latin typeface="Century Gothic" panose="020B0502020202020204" pitchFamily="34" charset="0"/>
            </a:endParaRPr>
          </a:p>
          <a:p>
            <a:pPr algn="ctr">
              <a:defRPr sz="1400">
                <a:latin typeface="Century Gothic" panose="020B0502020202020204" pitchFamily="34" charset="0"/>
              </a:defRPr>
            </a:pPr>
            <a:r>
              <a:rPr lang="en-US" sz="1400">
                <a:latin typeface="Century Gothic" panose="020B0502020202020204" pitchFamily="34" charset="0"/>
              </a:rPr>
              <a:t> IMPORTE DE ADJUDICACIÓN 2023-2022</a:t>
            </a:r>
          </a:p>
          <a:p>
            <a:pPr algn="ctr">
              <a:defRPr sz="1400">
                <a:latin typeface="Century Gothic" panose="020B0502020202020204" pitchFamily="34" charset="0"/>
              </a:defRPr>
            </a:pPr>
            <a:endParaRPr lang="en-US" sz="1400">
              <a:latin typeface="Century Gothic" panose="020B0502020202020204" pitchFamily="34" charset="0"/>
            </a:endParaRPr>
          </a:p>
        </c:rich>
      </c:tx>
      <c:layout>
        <c:manualLayout>
          <c:xMode val="edge"/>
          <c:yMode val="edge"/>
          <c:x val="0.31486206895231272"/>
          <c:y val="4.2147220177672827E-2"/>
        </c:manualLayout>
      </c:layout>
      <c:overlay val="0"/>
      <c:spPr>
        <a:noFill/>
        <a:ln>
          <a:noFill/>
        </a:ln>
        <a:effectLst/>
      </c:spPr>
      <c:txPr>
        <a:bodyPr rot="0" spcFirstLastPara="1" vertOverflow="ellipsis" vert="horz" wrap="square" anchor="ctr" anchorCtr="1"/>
        <a:lstStyle/>
        <a:p>
          <a:pPr algn="ctr">
            <a:defRPr sz="1400" b="1" i="0" u="none" strike="noStrike" kern="1200" baseline="0">
              <a:solidFill>
                <a:schemeClr val="accent1">
                  <a:lumMod val="50000"/>
                </a:schemeClr>
              </a:solidFill>
              <a:latin typeface="Century Gothic" panose="020B0502020202020204" pitchFamily="34" charset="0"/>
              <a:ea typeface="+mn-ea"/>
              <a:cs typeface="+mn-cs"/>
            </a:defRPr>
          </a:pPr>
          <a:endParaRPr lang="es-ES"/>
        </a:p>
      </c:txPr>
    </c:title>
    <c:autoTitleDeleted val="0"/>
    <c:plotArea>
      <c:layout>
        <c:manualLayout>
          <c:layoutTarget val="inner"/>
          <c:xMode val="edge"/>
          <c:yMode val="edge"/>
          <c:x val="6.5686124244899613E-2"/>
          <c:y val="0.2142432868968302"/>
          <c:w val="0.89867138522511414"/>
          <c:h val="0.52325439127801332"/>
        </c:manualLayout>
      </c:layout>
      <c:barChart>
        <c:barDir val="col"/>
        <c:grouping val="clustered"/>
        <c:varyColors val="0"/>
        <c:ser>
          <c:idx val="0"/>
          <c:order val="0"/>
          <c:tx>
            <c:v>2023</c:v>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accent1">
                        <a:lumMod val="50000"/>
                      </a:schemeClr>
                    </a:solidFill>
                    <a:latin typeface="Century Gothic" panose="020B0502020202020204" pitchFamily="34"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'JCCM ADJ 23'!$B$18:$B$26</c:f>
              <c:strCache>
                <c:ptCount val="9"/>
                <c:pt idx="0">
                  <c:v>Abierto</c:v>
                </c:pt>
                <c:pt idx="1">
                  <c:v>Abierto Simplificado</c:v>
                </c:pt>
                <c:pt idx="2">
                  <c:v>Abierto Simplificado Abreviado</c:v>
                </c:pt>
                <c:pt idx="3">
                  <c:v>Sis. Contratación Centralizada Estatal</c:v>
                </c:pt>
                <c:pt idx="4">
                  <c:v>Contratos Basados en un Acuerdo Marco</c:v>
                </c:pt>
                <c:pt idx="5">
                  <c:v>Contratos Basados en Sistema Dinámico</c:v>
                </c:pt>
                <c:pt idx="6">
                  <c:v>Negociado sin Publicidad</c:v>
                </c:pt>
                <c:pt idx="7">
                  <c:v>Restringido</c:v>
                </c:pt>
                <c:pt idx="8">
                  <c:v>Emergencia (Adjucicación Directa)</c:v>
                </c:pt>
              </c:strCache>
            </c:strRef>
          </c:cat>
          <c:val>
            <c:numRef>
              <c:f>'JCCM ADJ 23'!$E$18:$E$26</c:f>
              <c:numCache>
                <c:formatCode>#,##0.00</c:formatCode>
                <c:ptCount val="9"/>
                <c:pt idx="0">
                  <c:v>626.0011645699999</c:v>
                </c:pt>
                <c:pt idx="1">
                  <c:v>50.467867799999979</c:v>
                </c:pt>
                <c:pt idx="2">
                  <c:v>8.5112427299999975</c:v>
                </c:pt>
                <c:pt idx="4">
                  <c:v>105.11102960000019</c:v>
                </c:pt>
                <c:pt idx="5">
                  <c:v>0.48071760999999996</c:v>
                </c:pt>
                <c:pt idx="6">
                  <c:v>122.66921879000003</c:v>
                </c:pt>
                <c:pt idx="7">
                  <c:v>0.15016099999999999</c:v>
                </c:pt>
                <c:pt idx="8">
                  <c:v>6.1049837200000008</c:v>
                </c:pt>
              </c:numCache>
            </c:numRef>
          </c:val>
          <c:extLst>
            <c:ext xmlns:c16="http://schemas.microsoft.com/office/drawing/2014/chart" uri="{C3380CC4-5D6E-409C-BE32-E72D297353CC}">
              <c16:uniqueId val="{00000000-AF2C-4C13-BAFE-3307FDEE63F1}"/>
            </c:ext>
          </c:extLst>
        </c:ser>
        <c:ser>
          <c:idx val="1"/>
          <c:order val="1"/>
          <c:tx>
            <c:v>2022</c:v>
          </c:tx>
          <c:spPr>
            <a:solidFill>
              <a:srgbClr val="7ABC32"/>
            </a:solidFill>
            <a:ln>
              <a:noFill/>
            </a:ln>
            <a:effectLst>
              <a:outerShdw blurRad="40000" dist="23000" dir="5400000" rotWithShape="0">
                <a:srgbClr val="000000">
                  <a:alpha val="35000"/>
                </a:srgbClr>
              </a:outerShdw>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accent1">
                        <a:lumMod val="50000"/>
                      </a:schemeClr>
                    </a:solidFill>
                    <a:latin typeface="Century Gothic" panose="020B0502020202020204" pitchFamily="34"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'JCCM ADJ 23'!$B$18:$B$26</c:f>
              <c:strCache>
                <c:ptCount val="9"/>
                <c:pt idx="0">
                  <c:v>Abierto</c:v>
                </c:pt>
                <c:pt idx="1">
                  <c:v>Abierto Simplificado</c:v>
                </c:pt>
                <c:pt idx="2">
                  <c:v>Abierto Simplificado Abreviado</c:v>
                </c:pt>
                <c:pt idx="3">
                  <c:v>Sis. Contratación Centralizada Estatal</c:v>
                </c:pt>
                <c:pt idx="4">
                  <c:v>Contratos Basados en un Acuerdo Marco</c:v>
                </c:pt>
                <c:pt idx="5">
                  <c:v>Contratos Basados en Sistema Dinámico</c:v>
                </c:pt>
                <c:pt idx="6">
                  <c:v>Negociado sin Publicidad</c:v>
                </c:pt>
                <c:pt idx="7">
                  <c:v>Restringido</c:v>
                </c:pt>
                <c:pt idx="8">
                  <c:v>Emergencia (Adjucicación Directa)</c:v>
                </c:pt>
              </c:strCache>
            </c:strRef>
          </c:cat>
          <c:val>
            <c:numRef>
              <c:f>'JCCM ADJ 23'!$I$18:$I$26</c:f>
              <c:numCache>
                <c:formatCode>#,##0.00</c:formatCode>
                <c:ptCount val="9"/>
                <c:pt idx="0">
                  <c:v>594.52994272000001</c:v>
                </c:pt>
                <c:pt idx="1">
                  <c:v>56.23474668999998</c:v>
                </c:pt>
                <c:pt idx="2">
                  <c:v>9.3991838900000051</c:v>
                </c:pt>
                <c:pt idx="3">
                  <c:v>0.27331238000000002</c:v>
                </c:pt>
                <c:pt idx="4">
                  <c:v>125.20111803000003</c:v>
                </c:pt>
                <c:pt idx="6">
                  <c:v>161.60355227999989</c:v>
                </c:pt>
                <c:pt idx="7">
                  <c:v>0</c:v>
                </c:pt>
                <c:pt idx="8">
                  <c:v>9.6670115700000014</c:v>
                </c:pt>
              </c:numCache>
            </c:numRef>
          </c:val>
          <c:extLst>
            <c:ext xmlns:c16="http://schemas.microsoft.com/office/drawing/2014/chart" uri="{C3380CC4-5D6E-409C-BE32-E72D297353CC}">
              <c16:uniqueId val="{00000001-AF2C-4C13-BAFE-3307FDEE63F1}"/>
            </c:ext>
          </c:extLst>
        </c:ser>
        <c:dLbls>
          <c:dLblPos val="outEnd"/>
          <c:showLegendKey val="0"/>
          <c:showVal val="1"/>
          <c:showCatName val="0"/>
          <c:showSerName val="0"/>
          <c:showPercent val="0"/>
          <c:showBubbleSize val="0"/>
        </c:dLbls>
        <c:gapWidth val="100"/>
        <c:overlap val="-24"/>
        <c:axId val="497131712"/>
        <c:axId val="497132368"/>
      </c:barChart>
      <c:catAx>
        <c:axId val="497131712"/>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accent1">
                    <a:lumMod val="50000"/>
                  </a:schemeClr>
                </a:solidFill>
                <a:latin typeface="Century Gothic" panose="020B0502020202020204" pitchFamily="34" charset="0"/>
                <a:ea typeface="+mn-ea"/>
                <a:cs typeface="+mn-cs"/>
              </a:defRPr>
            </a:pPr>
            <a:endParaRPr lang="es-ES"/>
          </a:p>
        </c:txPr>
        <c:crossAx val="497132368"/>
        <c:crosses val="autoZero"/>
        <c:auto val="0"/>
        <c:lblAlgn val="ctr"/>
        <c:lblOffset val="100"/>
        <c:noMultiLvlLbl val="0"/>
      </c:catAx>
      <c:valAx>
        <c:axId val="497132368"/>
        <c:scaling>
          <c:orientation val="minMax"/>
        </c:scaling>
        <c:delete val="1"/>
        <c:axPos val="l"/>
        <c:numFmt formatCode="#,##0.00" sourceLinked="1"/>
        <c:majorTickMark val="none"/>
        <c:minorTickMark val="none"/>
        <c:tickLblPos val="nextTo"/>
        <c:crossAx val="497131712"/>
        <c:crossesAt val="1"/>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accent1">
                  <a:lumMod val="50000"/>
                </a:schemeClr>
              </a:solidFill>
              <a:latin typeface="Century Gothic" panose="020B0502020202020204" pitchFamily="34" charset="0"/>
              <a:ea typeface="+mn-ea"/>
              <a:cs typeface="+mn-cs"/>
            </a:defRPr>
          </a:pPr>
          <a:endParaRPr lang="es-E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solidFill>
            <a:schemeClr val="accent1">
              <a:lumMod val="50000"/>
            </a:schemeClr>
          </a:solidFill>
        </a:defRPr>
      </a:pPr>
      <a:endParaRPr lang="es-E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1400" b="1" i="0" u="none" strike="noStrike" kern="1200" baseline="0">
                <a:solidFill>
                  <a:schemeClr val="accent1">
                    <a:lumMod val="50000"/>
                  </a:schemeClr>
                </a:solidFill>
                <a:latin typeface="Century Gothic" panose="020B0502020202020204" pitchFamily="34" charset="0"/>
                <a:ea typeface="+mn-ea"/>
                <a:cs typeface="+mn-cs"/>
              </a:defRPr>
            </a:pPr>
            <a:r>
              <a:rPr lang="en-US" sz="1400" baseline="0">
                <a:latin typeface="Century Gothic" panose="020B0502020202020204" pitchFamily="34" charset="0"/>
              </a:rPr>
              <a:t>ENTES, EMPRESAS Y FUNDACIONES PÚBLICAS</a:t>
            </a:r>
            <a:endParaRPr lang="en-US" sz="1400">
              <a:latin typeface="Century Gothic" panose="020B0502020202020204" pitchFamily="34" charset="0"/>
            </a:endParaRPr>
          </a:p>
          <a:p>
            <a:pPr algn="ctr">
              <a:defRPr sz="1400">
                <a:latin typeface="Century Gothic" panose="020B0502020202020204" pitchFamily="34" charset="0"/>
              </a:defRPr>
            </a:pPr>
            <a:r>
              <a:rPr lang="en-US" sz="1400">
                <a:latin typeface="Century Gothic" panose="020B0502020202020204" pitchFamily="34" charset="0"/>
              </a:rPr>
              <a:t> NÚMERO DE CONTRATOS 2023-2022</a:t>
            </a:r>
          </a:p>
          <a:p>
            <a:pPr algn="ctr">
              <a:defRPr sz="1400">
                <a:latin typeface="Century Gothic" panose="020B0502020202020204" pitchFamily="34" charset="0"/>
              </a:defRPr>
            </a:pPr>
            <a:endParaRPr lang="en-US" sz="1400">
              <a:latin typeface="Century Gothic" panose="020B0502020202020204" pitchFamily="34" charset="0"/>
            </a:endParaRPr>
          </a:p>
        </c:rich>
      </c:tx>
      <c:layout>
        <c:manualLayout>
          <c:xMode val="edge"/>
          <c:yMode val="edge"/>
          <c:x val="0.31486206895231272"/>
          <c:y val="4.2147220177672827E-2"/>
        </c:manualLayout>
      </c:layout>
      <c:overlay val="0"/>
      <c:spPr>
        <a:noFill/>
        <a:ln>
          <a:noFill/>
        </a:ln>
        <a:effectLst/>
      </c:spPr>
      <c:txPr>
        <a:bodyPr rot="0" spcFirstLastPara="1" vertOverflow="ellipsis" vert="horz" wrap="square" anchor="ctr" anchorCtr="1"/>
        <a:lstStyle/>
        <a:p>
          <a:pPr algn="ctr">
            <a:defRPr sz="1400" b="1" i="0" u="none" strike="noStrike" kern="1200" baseline="0">
              <a:solidFill>
                <a:schemeClr val="accent1">
                  <a:lumMod val="50000"/>
                </a:schemeClr>
              </a:solidFill>
              <a:latin typeface="Century Gothic" panose="020B0502020202020204" pitchFamily="34" charset="0"/>
              <a:ea typeface="+mn-ea"/>
              <a:cs typeface="+mn-cs"/>
            </a:defRPr>
          </a:pPr>
          <a:endParaRPr lang="es-ES"/>
        </a:p>
      </c:txPr>
    </c:title>
    <c:autoTitleDeleted val="0"/>
    <c:plotArea>
      <c:layout>
        <c:manualLayout>
          <c:layoutTarget val="inner"/>
          <c:xMode val="edge"/>
          <c:yMode val="edge"/>
          <c:x val="6.5686124244899613E-2"/>
          <c:y val="0.2142432868968302"/>
          <c:w val="0.89867138522511414"/>
          <c:h val="0.55223987218988935"/>
        </c:manualLayout>
      </c:layout>
      <c:barChart>
        <c:barDir val="col"/>
        <c:grouping val="clustered"/>
        <c:varyColors val="0"/>
        <c:ser>
          <c:idx val="0"/>
          <c:order val="0"/>
          <c:tx>
            <c:v>2023</c:v>
          </c:tx>
          <c:spPr>
            <a:solidFill>
              <a:srgbClr val="0070C0"/>
            </a:solidFill>
            <a:ln>
              <a:noFill/>
            </a:ln>
            <a:effectLst>
              <a:outerShdw blurRad="40000" dist="23000" dir="5400000" rotWithShape="0">
                <a:srgbClr val="000000">
                  <a:alpha val="35000"/>
                </a:srgbClr>
              </a:outerShdw>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accent1">
                        <a:lumMod val="50000"/>
                      </a:schemeClr>
                    </a:solidFill>
                    <a:latin typeface="Century Gothic" panose="020B0502020202020204" pitchFamily="34"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'OEAP ADJ 23'!$B$14:$B$19</c:f>
              <c:strCache>
                <c:ptCount val="6"/>
                <c:pt idx="0">
                  <c:v>Abierto</c:v>
                </c:pt>
                <c:pt idx="1">
                  <c:v>Abierto Simplificado</c:v>
                </c:pt>
                <c:pt idx="2">
                  <c:v>Abierto Simplificado Abreviado</c:v>
                </c:pt>
                <c:pt idx="3">
                  <c:v>Contratos Basados en un Acuerdo Marco</c:v>
                </c:pt>
                <c:pt idx="4">
                  <c:v>Negociado sin Publicidad</c:v>
                </c:pt>
                <c:pt idx="5">
                  <c:v>Emergencia (Adjudicación Directa)</c:v>
                </c:pt>
              </c:strCache>
            </c:strRef>
          </c:cat>
          <c:val>
            <c:numRef>
              <c:f>'OEAP ADJ 23'!$C$14:$C$19</c:f>
              <c:numCache>
                <c:formatCode>General</c:formatCode>
                <c:ptCount val="6"/>
                <c:pt idx="0">
                  <c:v>286</c:v>
                </c:pt>
                <c:pt idx="1">
                  <c:v>15</c:v>
                </c:pt>
                <c:pt idx="2">
                  <c:v>3</c:v>
                </c:pt>
                <c:pt idx="3">
                  <c:v>61</c:v>
                </c:pt>
                <c:pt idx="4">
                  <c:v>40</c:v>
                </c:pt>
                <c:pt idx="5">
                  <c:v>12</c:v>
                </c:pt>
              </c:numCache>
            </c:numRef>
          </c:val>
          <c:extLst>
            <c:ext xmlns:c16="http://schemas.microsoft.com/office/drawing/2014/chart" uri="{C3380CC4-5D6E-409C-BE32-E72D297353CC}">
              <c16:uniqueId val="{00000000-452A-4C1C-B871-46685FCE557C}"/>
            </c:ext>
          </c:extLst>
        </c:ser>
        <c:ser>
          <c:idx val="1"/>
          <c:order val="1"/>
          <c:tx>
            <c:v>2022</c:v>
          </c:tx>
          <c:spPr>
            <a:solidFill>
              <a:srgbClr val="7ABC32"/>
            </a:solidFill>
            <a:ln>
              <a:noFill/>
            </a:ln>
            <a:effectLst>
              <a:outerShdw blurRad="40000" dist="23000" dir="5400000" rotWithShape="0">
                <a:srgbClr val="000000">
                  <a:alpha val="35000"/>
                </a:srgbClr>
              </a:outerShdw>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accent1">
                        <a:lumMod val="50000"/>
                      </a:schemeClr>
                    </a:solidFill>
                    <a:latin typeface="Century Gothic" panose="020B0502020202020204" pitchFamily="34"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'OEAP ADJ 23'!$B$14:$B$19</c:f>
              <c:strCache>
                <c:ptCount val="6"/>
                <c:pt idx="0">
                  <c:v>Abierto</c:v>
                </c:pt>
                <c:pt idx="1">
                  <c:v>Abierto Simplificado</c:v>
                </c:pt>
                <c:pt idx="2">
                  <c:v>Abierto Simplificado Abreviado</c:v>
                </c:pt>
                <c:pt idx="3">
                  <c:v>Contratos Basados en un Acuerdo Marco</c:v>
                </c:pt>
                <c:pt idx="4">
                  <c:v>Negociado sin Publicidad</c:v>
                </c:pt>
                <c:pt idx="5">
                  <c:v>Emergencia (Adjudicación Directa)</c:v>
                </c:pt>
              </c:strCache>
            </c:strRef>
          </c:cat>
          <c:val>
            <c:numRef>
              <c:f>'OEAP ADJ 23'!$G$14:$G$19</c:f>
              <c:numCache>
                <c:formatCode>General</c:formatCode>
                <c:ptCount val="6"/>
                <c:pt idx="0">
                  <c:v>232</c:v>
                </c:pt>
                <c:pt idx="1">
                  <c:v>19</c:v>
                </c:pt>
                <c:pt idx="2">
                  <c:v>6</c:v>
                </c:pt>
                <c:pt idx="3">
                  <c:v>33</c:v>
                </c:pt>
                <c:pt idx="4">
                  <c:v>36</c:v>
                </c:pt>
                <c:pt idx="5">
                  <c:v>19</c:v>
                </c:pt>
              </c:numCache>
            </c:numRef>
          </c:val>
          <c:extLst>
            <c:ext xmlns:c16="http://schemas.microsoft.com/office/drawing/2014/chart" uri="{C3380CC4-5D6E-409C-BE32-E72D297353CC}">
              <c16:uniqueId val="{00000001-452A-4C1C-B871-46685FCE557C}"/>
            </c:ext>
          </c:extLst>
        </c:ser>
        <c:dLbls>
          <c:dLblPos val="outEnd"/>
          <c:showLegendKey val="0"/>
          <c:showVal val="1"/>
          <c:showCatName val="0"/>
          <c:showSerName val="0"/>
          <c:showPercent val="0"/>
          <c:showBubbleSize val="0"/>
        </c:dLbls>
        <c:gapWidth val="100"/>
        <c:overlap val="-24"/>
        <c:axId val="497131712"/>
        <c:axId val="497132368"/>
      </c:barChart>
      <c:catAx>
        <c:axId val="497131712"/>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accent1">
                    <a:lumMod val="50000"/>
                  </a:schemeClr>
                </a:solidFill>
                <a:latin typeface="Century Gothic" panose="020B0502020202020204" pitchFamily="34" charset="0"/>
                <a:ea typeface="+mn-ea"/>
                <a:cs typeface="+mn-cs"/>
              </a:defRPr>
            </a:pPr>
            <a:endParaRPr lang="es-ES"/>
          </a:p>
        </c:txPr>
        <c:crossAx val="497132368"/>
        <c:crosses val="autoZero"/>
        <c:auto val="0"/>
        <c:lblAlgn val="ctr"/>
        <c:lblOffset val="100"/>
        <c:noMultiLvlLbl val="0"/>
      </c:catAx>
      <c:valAx>
        <c:axId val="497132368"/>
        <c:scaling>
          <c:orientation val="minMax"/>
        </c:scaling>
        <c:delete val="1"/>
        <c:axPos val="l"/>
        <c:numFmt formatCode="General" sourceLinked="1"/>
        <c:majorTickMark val="none"/>
        <c:minorTickMark val="none"/>
        <c:tickLblPos val="nextTo"/>
        <c:crossAx val="497131712"/>
        <c:crossesAt val="1"/>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accent1">
                  <a:lumMod val="50000"/>
                </a:schemeClr>
              </a:solidFill>
              <a:latin typeface="Century Gothic" panose="020B0502020202020204" pitchFamily="34" charset="0"/>
              <a:ea typeface="+mn-ea"/>
              <a:cs typeface="+mn-cs"/>
            </a:defRPr>
          </a:pPr>
          <a:endParaRPr lang="es-E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solidFill>
            <a:schemeClr val="accent1">
              <a:lumMod val="50000"/>
            </a:schemeClr>
          </a:solidFill>
        </a:defRPr>
      </a:pPr>
      <a:endParaRPr lang="es-E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accent1">
                    <a:lumMod val="50000"/>
                  </a:schemeClr>
                </a:solidFill>
                <a:latin typeface="+mn-lt"/>
                <a:ea typeface="+mn-ea"/>
                <a:cs typeface="+mn-cs"/>
              </a:defRPr>
            </a:pPr>
            <a:r>
              <a:rPr lang="en-US"/>
              <a:t>SECTOR PÚBLICO REGIONAL</a:t>
            </a:r>
          </a:p>
          <a:p>
            <a:pPr>
              <a:defRPr/>
            </a:pPr>
            <a:r>
              <a:rPr lang="en-US"/>
              <a:t> IMPORTE DE ADJUDICACIÓN 2023</a:t>
            </a:r>
          </a:p>
          <a:p>
            <a:pPr>
              <a:defRPr/>
            </a:pPr>
            <a:endParaRPr lang="en-US"/>
          </a:p>
        </c:rich>
      </c:tx>
      <c:layout>
        <c:manualLayout>
          <c:xMode val="edge"/>
          <c:yMode val="edge"/>
          <c:x val="0.31396041374555839"/>
          <c:y val="1.6772263591524644E-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accent1">
                  <a:lumMod val="50000"/>
                </a:schemeClr>
              </a:solidFill>
              <a:latin typeface="+mn-lt"/>
              <a:ea typeface="+mn-ea"/>
              <a:cs typeface="+mn-cs"/>
            </a:defRPr>
          </a:pPr>
          <a:endParaRPr lang="es-ES"/>
        </a:p>
      </c:txPr>
    </c:title>
    <c:autoTitleDeleted val="0"/>
    <c:plotArea>
      <c:layout>
        <c:manualLayout>
          <c:layoutTarget val="inner"/>
          <c:xMode val="edge"/>
          <c:yMode val="edge"/>
          <c:x val="8.2093489642168796E-2"/>
          <c:y val="0.2136161239428247"/>
          <c:w val="0.88591898382521517"/>
          <c:h val="0.6048739857177805"/>
        </c:manualLayout>
      </c:layout>
      <c:doughnutChart>
        <c:varyColors val="1"/>
        <c:ser>
          <c:idx val="0"/>
          <c:order val="0"/>
          <c:dPt>
            <c:idx val="0"/>
            <c:bubble3D val="0"/>
            <c:spPr>
              <a:solidFill>
                <a:srgbClr val="2BBBB8"/>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1-99E5-466E-9659-3973CE81BB41}"/>
              </c:ext>
            </c:extLst>
          </c:dPt>
          <c:dPt>
            <c:idx val="1"/>
            <c:bubble3D val="0"/>
            <c:spPr>
              <a:solidFill>
                <a:srgbClr val="305496"/>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3-99E5-466E-9659-3973CE81BB41}"/>
              </c:ext>
            </c:extLst>
          </c:dPt>
          <c:dPt>
            <c:idx val="2"/>
            <c:bubble3D val="0"/>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5-99E5-466E-9659-3973CE81BB41}"/>
              </c:ext>
            </c:extLst>
          </c:dPt>
          <c:dLbls>
            <c:dLbl>
              <c:idx val="0"/>
              <c:layout>
                <c:manualLayout>
                  <c:x val="0.18713450292397651"/>
                  <c:y val="3.735407278514476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9E5-466E-9659-3973CE81BB41}"/>
                </c:ext>
              </c:extLst>
            </c:dLbl>
            <c:dLbl>
              <c:idx val="1"/>
              <c:layout>
                <c:manualLayout>
                  <c:x val="-0.19766081871345026"/>
                  <c:y val="-5.976651645623382E-2"/>
                </c:manualLayout>
              </c:layout>
              <c:showLegendKey val="0"/>
              <c:showVal val="1"/>
              <c:showCatName val="0"/>
              <c:showSerName val="0"/>
              <c:showPercent val="0"/>
              <c:showBubbleSize val="0"/>
              <c:extLst>
                <c:ext xmlns:c15="http://schemas.microsoft.com/office/drawing/2012/chart" uri="{CE6537A1-D6FC-4f65-9D91-7224C49458BB}">
                  <c15:layout>
                    <c:manualLayout>
                      <c:w val="9.2362481005663771E-2"/>
                      <c:h val="5.9710632410334787E-2"/>
                    </c:manualLayout>
                  </c15:layout>
                </c:ext>
                <c:ext xmlns:c16="http://schemas.microsoft.com/office/drawing/2014/chart" uri="{C3380CC4-5D6E-409C-BE32-E72D297353CC}">
                  <c16:uniqueId val="{00000003-99E5-466E-9659-3973CE81BB41}"/>
                </c:ext>
              </c:extLst>
            </c:dLbl>
            <c:dLbl>
              <c:idx val="2"/>
              <c:layout>
                <c:manualLayout>
                  <c:x val="0.24795321637426909"/>
                  <c:y val="-4.108948006366075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9E5-466E-9659-3973CE81BB41}"/>
                </c:ext>
              </c:extLst>
            </c:dLbl>
            <c:spPr>
              <a:noFill/>
              <a:ln>
                <a:noFill/>
              </a:ln>
              <a:effectLst/>
            </c:spPr>
            <c:txPr>
              <a:bodyPr rot="0" spcFirstLastPara="1" vertOverflow="ellipsis" vert="horz" wrap="square" anchor="ctr" anchorCtr="0"/>
              <a:lstStyle/>
              <a:p>
                <a:pPr algn="ctr">
                  <a:defRPr lang="en-GB" sz="900" b="0" i="0" u="none" strike="noStrike" kern="1200" baseline="0">
                    <a:solidFill>
                      <a:schemeClr val="accent1">
                        <a:lumMod val="50000"/>
                      </a:schemeClr>
                    </a:solidFill>
                    <a:latin typeface="Century Gothic" panose="020B0502020202020204" pitchFamily="34" charset="0"/>
                    <a:ea typeface="+mn-ea"/>
                    <a:cs typeface="+mn-cs"/>
                  </a:defRPr>
                </a:pPr>
                <a:endParaRPr lang="es-ES"/>
              </a:p>
            </c:txPr>
            <c:showLegendKey val="0"/>
            <c:showVal val="1"/>
            <c:showCatName val="0"/>
            <c:showSerName val="0"/>
            <c:showPercent val="0"/>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'TOTAL MAYORES 23'!$B$4151:$B$4153</c:f>
              <c:strCache>
                <c:ptCount val="3"/>
                <c:pt idx="0">
                  <c:v>JCCM Y ORGANISMOS AUTÓNOMOS</c:v>
                </c:pt>
                <c:pt idx="1">
                  <c:v>ENTES, EMPRESAS Y FUNDACIONES PÚBLICAS</c:v>
                </c:pt>
                <c:pt idx="2">
                  <c:v>UNIVERSIDAD DE CASTILLA-LA MANCHA</c:v>
                </c:pt>
              </c:strCache>
            </c:strRef>
          </c:cat>
          <c:val>
            <c:numRef>
              <c:f>'TOTAL MAYORES 23'!$E$4151:$E$4153</c:f>
              <c:numCache>
                <c:formatCode>#,##0.00</c:formatCode>
                <c:ptCount val="3"/>
                <c:pt idx="0">
                  <c:v>919.49638582000114</c:v>
                </c:pt>
                <c:pt idx="1">
                  <c:v>35.911765439999996</c:v>
                </c:pt>
                <c:pt idx="2">
                  <c:v>24.782313280000054</c:v>
                </c:pt>
              </c:numCache>
            </c:numRef>
          </c:val>
          <c:extLst>
            <c:ext xmlns:c16="http://schemas.microsoft.com/office/drawing/2014/chart" uri="{C3380CC4-5D6E-409C-BE32-E72D297353CC}">
              <c16:uniqueId val="{00000006-99E5-466E-9659-3973CE81BB41}"/>
            </c:ext>
          </c:extLst>
        </c:ser>
        <c:dLbls>
          <c:showLegendKey val="0"/>
          <c:showVal val="0"/>
          <c:showCatName val="0"/>
          <c:showSerName val="0"/>
          <c:showPercent val="0"/>
          <c:showBubbleSize val="0"/>
          <c:showLeaderLines val="1"/>
        </c:dLbls>
        <c:firstSliceAng val="0"/>
        <c:holeSize val="50"/>
      </c:doughnutChart>
      <c:spPr>
        <a:noFill/>
        <a:ln>
          <a:noFill/>
        </a:ln>
        <a:effectLst/>
      </c:spPr>
    </c:plotArea>
    <c:legend>
      <c:legendPos val="b"/>
      <c:layout>
        <c:manualLayout>
          <c:xMode val="edge"/>
          <c:yMode val="edge"/>
          <c:x val="5.9991421336768248E-2"/>
          <c:y val="0.81188350148564992"/>
          <c:w val="0.52782532182945829"/>
          <c:h val="0.15324372920458385"/>
        </c:manualLayout>
      </c:layout>
      <c:overlay val="0"/>
      <c:spPr>
        <a:noFill/>
        <a:ln>
          <a:noFill/>
        </a:ln>
        <a:effectLst/>
      </c:spPr>
      <c:txPr>
        <a:bodyPr rot="0" spcFirstLastPara="1" vertOverflow="ellipsis" vert="horz" wrap="square" anchor="ctr" anchorCtr="1"/>
        <a:lstStyle/>
        <a:p>
          <a:pPr algn="ctr">
            <a:defRPr lang="en-GB" sz="900" b="0" i="0" u="none" strike="noStrike" kern="1200" baseline="0">
              <a:solidFill>
                <a:schemeClr val="accent1">
                  <a:lumMod val="50000"/>
                </a:schemeClr>
              </a:solidFill>
              <a:latin typeface="Century Gothic" panose="020B0502020202020204" pitchFamily="34" charset="0"/>
              <a:ea typeface="+mn-ea"/>
              <a:cs typeface="+mn-cs"/>
            </a:defRPr>
          </a:pPr>
          <a:endParaRPr lang="es-E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solidFill>
            <a:schemeClr val="accent1">
              <a:lumMod val="50000"/>
            </a:schemeClr>
          </a:solidFill>
        </a:defRPr>
      </a:pPr>
      <a:endParaRPr lang="es-E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lang="en-US" sz="1400" b="1" i="0" u="none" strike="noStrike" kern="1200" baseline="0">
                <a:solidFill>
                  <a:srgbClr val="4F81BD">
                    <a:lumMod val="50000"/>
                  </a:srgbClr>
                </a:solidFill>
                <a:latin typeface="Century Gothic" panose="020B0502020202020204" pitchFamily="34" charset="0"/>
                <a:ea typeface="+mn-ea"/>
                <a:cs typeface="+mn-cs"/>
              </a:defRPr>
            </a:pPr>
            <a:r>
              <a:rPr lang="en-US" sz="1400" b="1" i="0" u="none" strike="noStrike" kern="1200" baseline="0">
                <a:solidFill>
                  <a:srgbClr val="4F81BD">
                    <a:lumMod val="50000"/>
                  </a:srgbClr>
                </a:solidFill>
                <a:latin typeface="Century Gothic" panose="020B0502020202020204" pitchFamily="34" charset="0"/>
                <a:ea typeface="+mn-ea"/>
                <a:cs typeface="+mn-cs"/>
              </a:rPr>
              <a:t>ENTES, EMPRESAS Y FUNDACIONES PÚBLICAS</a:t>
            </a:r>
          </a:p>
          <a:p>
            <a:pPr algn="ctr" rtl="0">
              <a:defRPr lang="en-US" sz="1400">
                <a:solidFill>
                  <a:srgbClr val="4F81BD">
                    <a:lumMod val="50000"/>
                  </a:srgbClr>
                </a:solidFill>
                <a:latin typeface="Century Gothic" panose="020B0502020202020204" pitchFamily="34" charset="0"/>
              </a:defRPr>
            </a:pPr>
            <a:r>
              <a:rPr lang="en-US" sz="1400" b="1" i="0" u="none" strike="noStrike" kern="1200" baseline="0">
                <a:solidFill>
                  <a:srgbClr val="4F81BD">
                    <a:lumMod val="50000"/>
                  </a:srgbClr>
                </a:solidFill>
                <a:latin typeface="Century Gothic" panose="020B0502020202020204" pitchFamily="34" charset="0"/>
                <a:ea typeface="+mn-ea"/>
                <a:cs typeface="+mn-cs"/>
              </a:rPr>
              <a:t> IMPORTE DE ADJUDICACIÓN 2023-2022</a:t>
            </a:r>
          </a:p>
          <a:p>
            <a:pPr algn="ctr" rtl="0">
              <a:defRPr lang="en-US" sz="1400">
                <a:solidFill>
                  <a:srgbClr val="4F81BD">
                    <a:lumMod val="50000"/>
                  </a:srgbClr>
                </a:solidFill>
                <a:latin typeface="Century Gothic" panose="020B0502020202020204" pitchFamily="34" charset="0"/>
              </a:defRPr>
            </a:pPr>
            <a:endParaRPr lang="en-US" sz="1400" b="1" i="0" u="none" strike="noStrike" kern="1200" baseline="0">
              <a:solidFill>
                <a:srgbClr val="4F81BD">
                  <a:lumMod val="50000"/>
                </a:srgbClr>
              </a:solidFill>
              <a:latin typeface="Century Gothic" panose="020B0502020202020204" pitchFamily="34" charset="0"/>
              <a:ea typeface="+mn-ea"/>
              <a:cs typeface="+mn-cs"/>
            </a:endParaRPr>
          </a:p>
        </c:rich>
      </c:tx>
      <c:layout>
        <c:manualLayout>
          <c:xMode val="edge"/>
          <c:yMode val="edge"/>
          <c:x val="0.31486206895231272"/>
          <c:y val="4.2147220177672827E-2"/>
        </c:manualLayout>
      </c:layout>
      <c:overlay val="0"/>
      <c:spPr>
        <a:noFill/>
        <a:ln>
          <a:noFill/>
        </a:ln>
        <a:effectLst/>
      </c:spPr>
      <c:txPr>
        <a:bodyPr rot="0" spcFirstLastPara="1" vertOverflow="ellipsis" vert="horz" wrap="square" anchor="ctr" anchorCtr="1"/>
        <a:lstStyle/>
        <a:p>
          <a:pPr algn="ctr" rtl="0">
            <a:defRPr lang="en-US" sz="1400" b="1" i="0" u="none" strike="noStrike" kern="1200" baseline="0">
              <a:solidFill>
                <a:srgbClr val="4F81BD">
                  <a:lumMod val="50000"/>
                </a:srgbClr>
              </a:solidFill>
              <a:latin typeface="Century Gothic" panose="020B0502020202020204" pitchFamily="34" charset="0"/>
              <a:ea typeface="+mn-ea"/>
              <a:cs typeface="+mn-cs"/>
            </a:defRPr>
          </a:pPr>
          <a:endParaRPr lang="es-ES"/>
        </a:p>
      </c:txPr>
    </c:title>
    <c:autoTitleDeleted val="0"/>
    <c:plotArea>
      <c:layout>
        <c:manualLayout>
          <c:layoutTarget val="inner"/>
          <c:xMode val="edge"/>
          <c:yMode val="edge"/>
          <c:x val="6.5686124244899613E-2"/>
          <c:y val="0.2142432868968302"/>
          <c:w val="0.89867138522511414"/>
          <c:h val="0.55234432120324783"/>
        </c:manualLayout>
      </c:layout>
      <c:barChart>
        <c:barDir val="col"/>
        <c:grouping val="clustered"/>
        <c:varyColors val="0"/>
        <c:ser>
          <c:idx val="0"/>
          <c:order val="0"/>
          <c:tx>
            <c:v>2023</c:v>
          </c:tx>
          <c:spPr>
            <a:solidFill>
              <a:srgbClr val="0070C0"/>
            </a:solidFill>
            <a:ln>
              <a:noFill/>
            </a:ln>
            <a:effectLst>
              <a:outerShdw blurRad="40000" dist="23000" dir="5400000" rotWithShape="0">
                <a:srgbClr val="000000">
                  <a:alpha val="35000"/>
                </a:srgbClr>
              </a:outerShdw>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accent1">
                        <a:lumMod val="50000"/>
                      </a:schemeClr>
                    </a:solidFill>
                    <a:latin typeface="Century Gothic" panose="020B0502020202020204" pitchFamily="34"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'OEAP ADJ 23'!$B$14:$B$19</c:f>
              <c:strCache>
                <c:ptCount val="6"/>
                <c:pt idx="0">
                  <c:v>Abierto</c:v>
                </c:pt>
                <c:pt idx="1">
                  <c:v>Abierto Simplificado</c:v>
                </c:pt>
                <c:pt idx="2">
                  <c:v>Abierto Simplificado Abreviado</c:v>
                </c:pt>
                <c:pt idx="3">
                  <c:v>Contratos Basados en un Acuerdo Marco</c:v>
                </c:pt>
                <c:pt idx="4">
                  <c:v>Negociado sin Publicidad</c:v>
                </c:pt>
                <c:pt idx="5">
                  <c:v>Emergencia (Adjudicación Directa)</c:v>
                </c:pt>
              </c:strCache>
            </c:strRef>
          </c:cat>
          <c:val>
            <c:numRef>
              <c:f>'OEAP ADJ 23'!$E$14:$E$19</c:f>
              <c:numCache>
                <c:formatCode>#,##0.00</c:formatCode>
                <c:ptCount val="6"/>
                <c:pt idx="0">
                  <c:v>26.189888130000007</c:v>
                </c:pt>
                <c:pt idx="1">
                  <c:v>1.1263271300000002</c:v>
                </c:pt>
                <c:pt idx="2">
                  <c:v>0.13778811999999999</c:v>
                </c:pt>
                <c:pt idx="3">
                  <c:v>2.0749386699999994</c:v>
                </c:pt>
                <c:pt idx="4">
                  <c:v>4.7546026499999998</c:v>
                </c:pt>
                <c:pt idx="5">
                  <c:v>1.6282207400000002</c:v>
                </c:pt>
              </c:numCache>
            </c:numRef>
          </c:val>
          <c:extLst>
            <c:ext xmlns:c16="http://schemas.microsoft.com/office/drawing/2014/chart" uri="{C3380CC4-5D6E-409C-BE32-E72D297353CC}">
              <c16:uniqueId val="{00000000-A8C3-44B3-92FE-F6526BBFC73E}"/>
            </c:ext>
          </c:extLst>
        </c:ser>
        <c:ser>
          <c:idx val="1"/>
          <c:order val="1"/>
          <c:tx>
            <c:v>2022</c:v>
          </c:tx>
          <c:spPr>
            <a:solidFill>
              <a:srgbClr val="7ABC32"/>
            </a:solidFill>
            <a:ln>
              <a:noFill/>
            </a:ln>
            <a:effectLst>
              <a:outerShdw blurRad="40000" dist="23000" dir="5400000" rotWithShape="0">
                <a:srgbClr val="000000">
                  <a:alpha val="35000"/>
                </a:srgbClr>
              </a:outerShdw>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accent1">
                        <a:lumMod val="50000"/>
                      </a:schemeClr>
                    </a:solidFill>
                    <a:latin typeface="Century Gothic" panose="020B0502020202020204" pitchFamily="34"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'OEAP ADJ 23'!$B$14:$B$19</c:f>
              <c:strCache>
                <c:ptCount val="6"/>
                <c:pt idx="0">
                  <c:v>Abierto</c:v>
                </c:pt>
                <c:pt idx="1">
                  <c:v>Abierto Simplificado</c:v>
                </c:pt>
                <c:pt idx="2">
                  <c:v>Abierto Simplificado Abreviado</c:v>
                </c:pt>
                <c:pt idx="3">
                  <c:v>Contratos Basados en un Acuerdo Marco</c:v>
                </c:pt>
                <c:pt idx="4">
                  <c:v>Negociado sin Publicidad</c:v>
                </c:pt>
                <c:pt idx="5">
                  <c:v>Emergencia (Adjudicación Directa)</c:v>
                </c:pt>
              </c:strCache>
            </c:strRef>
          </c:cat>
          <c:val>
            <c:numRef>
              <c:f>'OEAP ADJ 23'!$I$14:$I$19</c:f>
              <c:numCache>
                <c:formatCode>#,##0.00</c:formatCode>
                <c:ptCount val="6"/>
                <c:pt idx="0">
                  <c:v>109.88498734000002</c:v>
                </c:pt>
                <c:pt idx="1">
                  <c:v>0.79453447999999993</c:v>
                </c:pt>
                <c:pt idx="2">
                  <c:v>0.1855928</c:v>
                </c:pt>
                <c:pt idx="3">
                  <c:v>4.7009197099999991</c:v>
                </c:pt>
                <c:pt idx="4">
                  <c:v>3.290952429999999</c:v>
                </c:pt>
                <c:pt idx="5">
                  <c:v>0.4751424199999999</c:v>
                </c:pt>
              </c:numCache>
            </c:numRef>
          </c:val>
          <c:extLst>
            <c:ext xmlns:c16="http://schemas.microsoft.com/office/drawing/2014/chart" uri="{C3380CC4-5D6E-409C-BE32-E72D297353CC}">
              <c16:uniqueId val="{00000001-A8C3-44B3-92FE-F6526BBFC73E}"/>
            </c:ext>
          </c:extLst>
        </c:ser>
        <c:dLbls>
          <c:dLblPos val="outEnd"/>
          <c:showLegendKey val="0"/>
          <c:showVal val="1"/>
          <c:showCatName val="0"/>
          <c:showSerName val="0"/>
          <c:showPercent val="0"/>
          <c:showBubbleSize val="0"/>
        </c:dLbls>
        <c:gapWidth val="100"/>
        <c:overlap val="-24"/>
        <c:axId val="497131712"/>
        <c:axId val="497132368"/>
      </c:barChart>
      <c:catAx>
        <c:axId val="497131712"/>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accent1">
                    <a:lumMod val="50000"/>
                  </a:schemeClr>
                </a:solidFill>
                <a:latin typeface="Century Gothic" panose="020B0502020202020204" pitchFamily="34" charset="0"/>
                <a:ea typeface="+mn-ea"/>
                <a:cs typeface="+mn-cs"/>
              </a:defRPr>
            </a:pPr>
            <a:endParaRPr lang="es-ES"/>
          </a:p>
        </c:txPr>
        <c:crossAx val="497132368"/>
        <c:crosses val="autoZero"/>
        <c:auto val="0"/>
        <c:lblAlgn val="ctr"/>
        <c:lblOffset val="100"/>
        <c:noMultiLvlLbl val="0"/>
      </c:catAx>
      <c:valAx>
        <c:axId val="497132368"/>
        <c:scaling>
          <c:orientation val="minMax"/>
        </c:scaling>
        <c:delete val="1"/>
        <c:axPos val="l"/>
        <c:numFmt formatCode="#,##0.00" sourceLinked="1"/>
        <c:majorTickMark val="none"/>
        <c:minorTickMark val="none"/>
        <c:tickLblPos val="nextTo"/>
        <c:crossAx val="497131712"/>
        <c:crossesAt val="1"/>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accent1">
                  <a:lumMod val="50000"/>
                </a:schemeClr>
              </a:solidFill>
              <a:latin typeface="Century Gothic" panose="020B0502020202020204" pitchFamily="34" charset="0"/>
              <a:ea typeface="+mn-ea"/>
              <a:cs typeface="+mn-cs"/>
            </a:defRPr>
          </a:pPr>
          <a:endParaRPr lang="es-E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solidFill>
            <a:schemeClr val="accent1">
              <a:lumMod val="50000"/>
            </a:schemeClr>
          </a:solidFill>
        </a:defRPr>
      </a:pPr>
      <a:endParaRPr lang="es-E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1400" b="1" i="0" u="none" strike="noStrike" kern="1200" baseline="0">
                <a:solidFill>
                  <a:schemeClr val="accent1">
                    <a:lumMod val="50000"/>
                  </a:schemeClr>
                </a:solidFill>
                <a:latin typeface="Century Gothic" panose="020B0502020202020204" pitchFamily="34" charset="0"/>
                <a:ea typeface="+mn-ea"/>
                <a:cs typeface="+mn-cs"/>
              </a:defRPr>
            </a:pPr>
            <a:r>
              <a:rPr lang="en-US" sz="1400" baseline="0">
                <a:latin typeface="Century Gothic" panose="020B0502020202020204" pitchFamily="34" charset="0"/>
              </a:rPr>
              <a:t>UNIVERSIDAD DE CASTILLA-LA MANCHA</a:t>
            </a:r>
            <a:endParaRPr lang="en-US" sz="1400">
              <a:latin typeface="Century Gothic" panose="020B0502020202020204" pitchFamily="34" charset="0"/>
            </a:endParaRPr>
          </a:p>
          <a:p>
            <a:pPr algn="ctr">
              <a:defRPr sz="1400">
                <a:latin typeface="Century Gothic" panose="020B0502020202020204" pitchFamily="34" charset="0"/>
              </a:defRPr>
            </a:pPr>
            <a:r>
              <a:rPr lang="en-US" sz="1400">
                <a:latin typeface="Century Gothic" panose="020B0502020202020204" pitchFamily="34" charset="0"/>
              </a:rPr>
              <a:t> NÚMERO DE CONTRATOS 2023-2022</a:t>
            </a:r>
          </a:p>
          <a:p>
            <a:pPr algn="ctr">
              <a:defRPr sz="1400">
                <a:latin typeface="Century Gothic" panose="020B0502020202020204" pitchFamily="34" charset="0"/>
              </a:defRPr>
            </a:pPr>
            <a:endParaRPr lang="en-US" sz="1400">
              <a:latin typeface="Century Gothic" panose="020B0502020202020204" pitchFamily="34" charset="0"/>
            </a:endParaRPr>
          </a:p>
        </c:rich>
      </c:tx>
      <c:layout>
        <c:manualLayout>
          <c:xMode val="edge"/>
          <c:yMode val="edge"/>
          <c:x val="0.31486206895231272"/>
          <c:y val="4.2147220177672827E-2"/>
        </c:manualLayout>
      </c:layout>
      <c:overlay val="0"/>
      <c:spPr>
        <a:noFill/>
        <a:ln>
          <a:noFill/>
        </a:ln>
        <a:effectLst/>
      </c:spPr>
      <c:txPr>
        <a:bodyPr rot="0" spcFirstLastPara="1" vertOverflow="ellipsis" vert="horz" wrap="square" anchor="ctr" anchorCtr="1"/>
        <a:lstStyle/>
        <a:p>
          <a:pPr algn="ctr">
            <a:defRPr sz="1400" b="1" i="0" u="none" strike="noStrike" kern="1200" baseline="0">
              <a:solidFill>
                <a:schemeClr val="accent1">
                  <a:lumMod val="50000"/>
                </a:schemeClr>
              </a:solidFill>
              <a:latin typeface="Century Gothic" panose="020B0502020202020204" pitchFamily="34" charset="0"/>
              <a:ea typeface="+mn-ea"/>
              <a:cs typeface="+mn-cs"/>
            </a:defRPr>
          </a:pPr>
          <a:endParaRPr lang="es-ES"/>
        </a:p>
      </c:txPr>
    </c:title>
    <c:autoTitleDeleted val="0"/>
    <c:plotArea>
      <c:layout>
        <c:manualLayout>
          <c:layoutTarget val="inner"/>
          <c:xMode val="edge"/>
          <c:yMode val="edge"/>
          <c:x val="6.5686124244899613E-2"/>
          <c:y val="0.2142432868968302"/>
          <c:w val="0.89867138522511414"/>
          <c:h val="0.52325439127801332"/>
        </c:manualLayout>
      </c:layout>
      <c:barChart>
        <c:barDir val="col"/>
        <c:grouping val="clustered"/>
        <c:varyColors val="0"/>
        <c:ser>
          <c:idx val="0"/>
          <c:order val="0"/>
          <c:tx>
            <c:v>2023</c:v>
          </c:tx>
          <c:spPr>
            <a:solidFill>
              <a:srgbClr val="0070C0"/>
            </a:solidFill>
            <a:ln>
              <a:noFill/>
            </a:ln>
            <a:effectLst>
              <a:outerShdw blurRad="40000" dist="23000" dir="5400000" rotWithShape="0">
                <a:srgbClr val="000000">
                  <a:alpha val="35000"/>
                </a:srgbClr>
              </a:outerShdw>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accent1">
                        <a:lumMod val="50000"/>
                      </a:schemeClr>
                    </a:solidFill>
                    <a:latin typeface="Century Gothic" panose="020B0502020202020204" pitchFamily="34"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'UNI ADJ 23'!$B$14:$B$19</c:f>
              <c:strCache>
                <c:ptCount val="6"/>
                <c:pt idx="0">
                  <c:v>Abierto</c:v>
                </c:pt>
                <c:pt idx="1">
                  <c:v>Abierto Simplificado</c:v>
                </c:pt>
                <c:pt idx="2">
                  <c:v>Abierto Simplificado Abreviado</c:v>
                </c:pt>
                <c:pt idx="3">
                  <c:v>Contratos Basados en un Acuerdo Marco</c:v>
                </c:pt>
                <c:pt idx="4">
                  <c:v>Contratos Basados en Sistema Dinámico</c:v>
                </c:pt>
                <c:pt idx="5">
                  <c:v>Negociado sin Publicidad</c:v>
                </c:pt>
              </c:strCache>
            </c:strRef>
          </c:cat>
          <c:val>
            <c:numRef>
              <c:f>'UNI ADJ 23'!$C$14:$C$19</c:f>
              <c:numCache>
                <c:formatCode>General</c:formatCode>
                <c:ptCount val="6"/>
                <c:pt idx="0">
                  <c:v>27</c:v>
                </c:pt>
                <c:pt idx="1">
                  <c:v>27</c:v>
                </c:pt>
                <c:pt idx="2">
                  <c:v>9</c:v>
                </c:pt>
                <c:pt idx="3" formatCode="#,##0">
                  <c:v>668</c:v>
                </c:pt>
                <c:pt idx="4" formatCode="#,##0">
                  <c:v>11</c:v>
                </c:pt>
                <c:pt idx="5" formatCode="#,##0">
                  <c:v>12</c:v>
                </c:pt>
              </c:numCache>
            </c:numRef>
          </c:val>
          <c:extLst>
            <c:ext xmlns:c16="http://schemas.microsoft.com/office/drawing/2014/chart" uri="{C3380CC4-5D6E-409C-BE32-E72D297353CC}">
              <c16:uniqueId val="{00000000-23AE-4D4B-9001-B527A8C54320}"/>
            </c:ext>
          </c:extLst>
        </c:ser>
        <c:ser>
          <c:idx val="1"/>
          <c:order val="1"/>
          <c:tx>
            <c:v>2022</c:v>
          </c:tx>
          <c:spPr>
            <a:solidFill>
              <a:srgbClr val="7ABC32"/>
            </a:solidFill>
            <a:ln>
              <a:noFill/>
            </a:ln>
            <a:effectLst>
              <a:outerShdw blurRad="40000" dist="23000" dir="5400000" rotWithShape="0">
                <a:srgbClr val="000000">
                  <a:alpha val="35000"/>
                </a:srgbClr>
              </a:outerShdw>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accent1">
                        <a:lumMod val="50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'UNI ADJ 23'!$B$14:$B$19</c:f>
              <c:strCache>
                <c:ptCount val="6"/>
                <c:pt idx="0">
                  <c:v>Abierto</c:v>
                </c:pt>
                <c:pt idx="1">
                  <c:v>Abierto Simplificado</c:v>
                </c:pt>
                <c:pt idx="2">
                  <c:v>Abierto Simplificado Abreviado</c:v>
                </c:pt>
                <c:pt idx="3">
                  <c:v>Contratos Basados en un Acuerdo Marco</c:v>
                </c:pt>
                <c:pt idx="4">
                  <c:v>Contratos Basados en Sistema Dinámico</c:v>
                </c:pt>
                <c:pt idx="5">
                  <c:v>Negociado sin Publicidad</c:v>
                </c:pt>
              </c:strCache>
            </c:strRef>
          </c:cat>
          <c:val>
            <c:numRef>
              <c:f>'UNI ADJ 23'!$G$14:$G$19</c:f>
              <c:numCache>
                <c:formatCode>General</c:formatCode>
                <c:ptCount val="6"/>
                <c:pt idx="0">
                  <c:v>26</c:v>
                </c:pt>
                <c:pt idx="1">
                  <c:v>12</c:v>
                </c:pt>
                <c:pt idx="2">
                  <c:v>8</c:v>
                </c:pt>
                <c:pt idx="3" formatCode="#,##0">
                  <c:v>978</c:v>
                </c:pt>
                <c:pt idx="5" formatCode="#,##0">
                  <c:v>12</c:v>
                </c:pt>
              </c:numCache>
            </c:numRef>
          </c:val>
          <c:extLst>
            <c:ext xmlns:c16="http://schemas.microsoft.com/office/drawing/2014/chart" uri="{C3380CC4-5D6E-409C-BE32-E72D297353CC}">
              <c16:uniqueId val="{00000001-23AE-4D4B-9001-B527A8C54320}"/>
            </c:ext>
          </c:extLst>
        </c:ser>
        <c:dLbls>
          <c:dLblPos val="outEnd"/>
          <c:showLegendKey val="0"/>
          <c:showVal val="1"/>
          <c:showCatName val="0"/>
          <c:showSerName val="0"/>
          <c:showPercent val="0"/>
          <c:showBubbleSize val="0"/>
        </c:dLbls>
        <c:gapWidth val="100"/>
        <c:overlap val="-24"/>
        <c:axId val="497131712"/>
        <c:axId val="497132368"/>
      </c:barChart>
      <c:catAx>
        <c:axId val="497131712"/>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accent1">
                    <a:lumMod val="50000"/>
                  </a:schemeClr>
                </a:solidFill>
                <a:latin typeface="Century Gothic" panose="020B0502020202020204" pitchFamily="34" charset="0"/>
                <a:ea typeface="+mn-ea"/>
                <a:cs typeface="+mn-cs"/>
              </a:defRPr>
            </a:pPr>
            <a:endParaRPr lang="es-ES"/>
          </a:p>
        </c:txPr>
        <c:crossAx val="497132368"/>
        <c:crosses val="autoZero"/>
        <c:auto val="0"/>
        <c:lblAlgn val="ctr"/>
        <c:lblOffset val="100"/>
        <c:noMultiLvlLbl val="0"/>
      </c:catAx>
      <c:valAx>
        <c:axId val="497132368"/>
        <c:scaling>
          <c:orientation val="minMax"/>
        </c:scaling>
        <c:delete val="1"/>
        <c:axPos val="l"/>
        <c:numFmt formatCode="General" sourceLinked="1"/>
        <c:majorTickMark val="none"/>
        <c:minorTickMark val="none"/>
        <c:tickLblPos val="nextTo"/>
        <c:crossAx val="497131712"/>
        <c:crossesAt val="1"/>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accent1">
                  <a:lumMod val="50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solidFill>
            <a:schemeClr val="accent1">
              <a:lumMod val="50000"/>
            </a:schemeClr>
          </a:solidFill>
        </a:defRPr>
      </a:pPr>
      <a:endParaRPr lang="es-E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lang="en-US" sz="1400" b="1" i="0" u="none" strike="noStrike" kern="1200" baseline="0">
                <a:solidFill>
                  <a:srgbClr val="4F81BD">
                    <a:lumMod val="50000"/>
                  </a:srgbClr>
                </a:solidFill>
                <a:latin typeface="Century Gothic" panose="020B0502020202020204" pitchFamily="34" charset="0"/>
                <a:ea typeface="+mn-ea"/>
                <a:cs typeface="+mn-cs"/>
              </a:defRPr>
            </a:pPr>
            <a:r>
              <a:rPr lang="en-US" sz="1400" b="1" i="0" u="none" strike="noStrike" kern="1200" baseline="0">
                <a:solidFill>
                  <a:srgbClr val="4F81BD">
                    <a:lumMod val="50000"/>
                  </a:srgbClr>
                </a:solidFill>
                <a:latin typeface="Century Gothic" panose="020B0502020202020204" pitchFamily="34" charset="0"/>
                <a:ea typeface="+mn-ea"/>
                <a:cs typeface="+mn-cs"/>
              </a:rPr>
              <a:t>UNIVERSIDAD DE CASTILLA-LA MANCHA</a:t>
            </a:r>
          </a:p>
          <a:p>
            <a:pPr algn="ctr" rtl="0">
              <a:defRPr lang="en-US" sz="1400">
                <a:solidFill>
                  <a:srgbClr val="4F81BD">
                    <a:lumMod val="50000"/>
                  </a:srgbClr>
                </a:solidFill>
                <a:latin typeface="Century Gothic" panose="020B0502020202020204" pitchFamily="34" charset="0"/>
              </a:defRPr>
            </a:pPr>
            <a:r>
              <a:rPr lang="en-US" sz="1400" b="1" i="0" u="none" strike="noStrike" kern="1200" baseline="0">
                <a:solidFill>
                  <a:srgbClr val="4F81BD">
                    <a:lumMod val="50000"/>
                  </a:srgbClr>
                </a:solidFill>
                <a:latin typeface="Century Gothic" panose="020B0502020202020204" pitchFamily="34" charset="0"/>
                <a:ea typeface="+mn-ea"/>
                <a:cs typeface="+mn-cs"/>
              </a:rPr>
              <a:t> IMPORTE DE ADJUDICACIÓN 2023-2022</a:t>
            </a:r>
          </a:p>
        </c:rich>
      </c:tx>
      <c:layout>
        <c:manualLayout>
          <c:xMode val="edge"/>
          <c:yMode val="edge"/>
          <c:x val="0.31486206895231272"/>
          <c:y val="4.2147220177672827E-2"/>
        </c:manualLayout>
      </c:layout>
      <c:overlay val="0"/>
      <c:spPr>
        <a:noFill/>
        <a:ln>
          <a:noFill/>
        </a:ln>
        <a:effectLst/>
      </c:spPr>
      <c:txPr>
        <a:bodyPr rot="0" spcFirstLastPara="1" vertOverflow="ellipsis" vert="horz" wrap="square" anchor="ctr" anchorCtr="1"/>
        <a:lstStyle/>
        <a:p>
          <a:pPr algn="ctr" rtl="0">
            <a:defRPr lang="en-US" sz="1400" b="1" i="0" u="none" strike="noStrike" kern="1200" baseline="0">
              <a:solidFill>
                <a:srgbClr val="4F81BD">
                  <a:lumMod val="50000"/>
                </a:srgbClr>
              </a:solidFill>
              <a:latin typeface="Century Gothic" panose="020B0502020202020204" pitchFamily="34" charset="0"/>
              <a:ea typeface="+mn-ea"/>
              <a:cs typeface="+mn-cs"/>
            </a:defRPr>
          </a:pPr>
          <a:endParaRPr lang="es-ES"/>
        </a:p>
      </c:txPr>
    </c:title>
    <c:autoTitleDeleted val="0"/>
    <c:plotArea>
      <c:layout>
        <c:manualLayout>
          <c:layoutTarget val="inner"/>
          <c:xMode val="edge"/>
          <c:yMode val="edge"/>
          <c:x val="6.5686124244899613E-2"/>
          <c:y val="0.2142432868968302"/>
          <c:w val="0.89867138522511414"/>
          <c:h val="0.56089696169121128"/>
        </c:manualLayout>
      </c:layout>
      <c:barChart>
        <c:barDir val="col"/>
        <c:grouping val="clustered"/>
        <c:varyColors val="0"/>
        <c:ser>
          <c:idx val="0"/>
          <c:order val="0"/>
          <c:tx>
            <c:v>2023</c:v>
          </c:tx>
          <c:spPr>
            <a:solidFill>
              <a:srgbClr val="0070C0"/>
            </a:solidFill>
            <a:ln>
              <a:noFill/>
            </a:ln>
            <a:effectLst>
              <a:outerShdw blurRad="40000" dist="23000" dir="5400000" rotWithShape="0">
                <a:srgbClr val="000000">
                  <a:alpha val="35000"/>
                </a:srgbClr>
              </a:outerShdw>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accent1">
                        <a:lumMod val="50000"/>
                      </a:schemeClr>
                    </a:solidFill>
                    <a:latin typeface="Century Gothic" panose="020B0502020202020204" pitchFamily="34"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'UNI ADJ 23'!$B$14:$B$19</c:f>
              <c:strCache>
                <c:ptCount val="6"/>
                <c:pt idx="0">
                  <c:v>Abierto</c:v>
                </c:pt>
                <c:pt idx="1">
                  <c:v>Abierto Simplificado</c:v>
                </c:pt>
                <c:pt idx="2">
                  <c:v>Abierto Simplificado Abreviado</c:v>
                </c:pt>
                <c:pt idx="3">
                  <c:v>Contratos Basados en un Acuerdo Marco</c:v>
                </c:pt>
                <c:pt idx="4">
                  <c:v>Contratos Basados en Sistema Dinámico</c:v>
                </c:pt>
                <c:pt idx="5">
                  <c:v>Negociado sin Publicidad</c:v>
                </c:pt>
              </c:strCache>
            </c:strRef>
          </c:cat>
          <c:val>
            <c:numRef>
              <c:f>'UNI ADJ 23'!$E$14:$E$19</c:f>
              <c:numCache>
                <c:formatCode>#,##0.00</c:formatCode>
                <c:ptCount val="6"/>
                <c:pt idx="0">
                  <c:v>20.83901393</c:v>
                </c:pt>
                <c:pt idx="1">
                  <c:v>2.1661424699999996</c:v>
                </c:pt>
                <c:pt idx="2">
                  <c:v>0.26597587</c:v>
                </c:pt>
                <c:pt idx="3">
                  <c:v>0.1993890100000002</c:v>
                </c:pt>
                <c:pt idx="4">
                  <c:v>4.8520270000000004E-2</c:v>
                </c:pt>
                <c:pt idx="5">
                  <c:v>1.26327173</c:v>
                </c:pt>
              </c:numCache>
            </c:numRef>
          </c:val>
          <c:extLst>
            <c:ext xmlns:c16="http://schemas.microsoft.com/office/drawing/2014/chart" uri="{C3380CC4-5D6E-409C-BE32-E72D297353CC}">
              <c16:uniqueId val="{00000000-9A45-47FB-85B5-E7CF9B4548B5}"/>
            </c:ext>
          </c:extLst>
        </c:ser>
        <c:ser>
          <c:idx val="1"/>
          <c:order val="1"/>
          <c:tx>
            <c:v>2022</c:v>
          </c:tx>
          <c:spPr>
            <a:solidFill>
              <a:srgbClr val="7ABC32"/>
            </a:solidFill>
            <a:ln>
              <a:noFill/>
            </a:ln>
            <a:effectLst>
              <a:outerShdw blurRad="40000" dist="23000" dir="5400000" rotWithShape="0">
                <a:srgbClr val="000000">
                  <a:alpha val="35000"/>
                </a:srgbClr>
              </a:outerShdw>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accent1">
                        <a:lumMod val="50000"/>
                      </a:schemeClr>
                    </a:solidFill>
                    <a:latin typeface="Century Gothic" panose="020B0502020202020204" pitchFamily="34"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'UNI ADJ 23'!$B$14:$B$19</c:f>
              <c:strCache>
                <c:ptCount val="6"/>
                <c:pt idx="0">
                  <c:v>Abierto</c:v>
                </c:pt>
                <c:pt idx="1">
                  <c:v>Abierto Simplificado</c:v>
                </c:pt>
                <c:pt idx="2">
                  <c:v>Abierto Simplificado Abreviado</c:v>
                </c:pt>
                <c:pt idx="3">
                  <c:v>Contratos Basados en un Acuerdo Marco</c:v>
                </c:pt>
                <c:pt idx="4">
                  <c:v>Contratos Basados en Sistema Dinámico</c:v>
                </c:pt>
                <c:pt idx="5">
                  <c:v>Negociado sin Publicidad</c:v>
                </c:pt>
              </c:strCache>
            </c:strRef>
          </c:cat>
          <c:val>
            <c:numRef>
              <c:f>'UNI ADJ 23'!$I$14:$I$19</c:f>
              <c:numCache>
                <c:formatCode>#,##0.00</c:formatCode>
                <c:ptCount val="6"/>
                <c:pt idx="0">
                  <c:v>9.482245820000001</c:v>
                </c:pt>
                <c:pt idx="1">
                  <c:v>0.65945279000000001</c:v>
                </c:pt>
                <c:pt idx="2">
                  <c:v>0.2171466</c:v>
                </c:pt>
                <c:pt idx="3">
                  <c:v>0.40313765999999895</c:v>
                </c:pt>
                <c:pt idx="5">
                  <c:v>1.3203417</c:v>
                </c:pt>
              </c:numCache>
            </c:numRef>
          </c:val>
          <c:extLst>
            <c:ext xmlns:c16="http://schemas.microsoft.com/office/drawing/2014/chart" uri="{C3380CC4-5D6E-409C-BE32-E72D297353CC}">
              <c16:uniqueId val="{00000001-9A45-47FB-85B5-E7CF9B4548B5}"/>
            </c:ext>
          </c:extLst>
        </c:ser>
        <c:dLbls>
          <c:dLblPos val="outEnd"/>
          <c:showLegendKey val="0"/>
          <c:showVal val="1"/>
          <c:showCatName val="0"/>
          <c:showSerName val="0"/>
          <c:showPercent val="0"/>
          <c:showBubbleSize val="0"/>
        </c:dLbls>
        <c:gapWidth val="100"/>
        <c:overlap val="-24"/>
        <c:axId val="497131712"/>
        <c:axId val="497132368"/>
      </c:barChart>
      <c:catAx>
        <c:axId val="497131712"/>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accent1">
                    <a:lumMod val="50000"/>
                  </a:schemeClr>
                </a:solidFill>
                <a:latin typeface="Century Gothic" panose="020B0502020202020204" pitchFamily="34" charset="0"/>
                <a:ea typeface="+mn-ea"/>
                <a:cs typeface="+mn-cs"/>
              </a:defRPr>
            </a:pPr>
            <a:endParaRPr lang="es-ES"/>
          </a:p>
        </c:txPr>
        <c:crossAx val="497132368"/>
        <c:crosses val="autoZero"/>
        <c:auto val="0"/>
        <c:lblAlgn val="ctr"/>
        <c:lblOffset val="100"/>
        <c:noMultiLvlLbl val="0"/>
      </c:catAx>
      <c:valAx>
        <c:axId val="497132368"/>
        <c:scaling>
          <c:orientation val="minMax"/>
        </c:scaling>
        <c:delete val="1"/>
        <c:axPos val="l"/>
        <c:numFmt formatCode="#,##0.00" sourceLinked="1"/>
        <c:majorTickMark val="none"/>
        <c:minorTickMark val="none"/>
        <c:tickLblPos val="nextTo"/>
        <c:crossAx val="497131712"/>
        <c:crossesAt val="1"/>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accent1">
                  <a:lumMod val="50000"/>
                </a:schemeClr>
              </a:solidFill>
              <a:latin typeface="Century Gothic" panose="020B0502020202020204" pitchFamily="34" charset="0"/>
              <a:ea typeface="+mn-ea"/>
              <a:cs typeface="+mn-cs"/>
            </a:defRPr>
          </a:pPr>
          <a:endParaRPr lang="es-E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solidFill>
            <a:schemeClr val="accent1">
              <a:lumMod val="50000"/>
            </a:schemeClr>
          </a:solidFill>
        </a:defRPr>
      </a:pPr>
      <a:endParaRPr lang="es-E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1400" b="1" i="0" u="none" strike="noStrike" kern="1200" baseline="0">
                <a:solidFill>
                  <a:srgbClr val="002060"/>
                </a:solidFill>
                <a:latin typeface="Century Gothic" panose="020B0502020202020204" pitchFamily="34" charset="0"/>
                <a:ea typeface="+mn-ea"/>
                <a:cs typeface="+mn-cs"/>
              </a:defRPr>
            </a:pPr>
            <a:r>
              <a:rPr lang="en-US" sz="1400">
                <a:solidFill>
                  <a:srgbClr val="002060"/>
                </a:solidFill>
                <a:latin typeface="Century Gothic" panose="020B0502020202020204" pitchFamily="34" charset="0"/>
              </a:rPr>
              <a:t>JCCM</a:t>
            </a:r>
            <a:r>
              <a:rPr lang="en-US" sz="1400" baseline="0">
                <a:solidFill>
                  <a:srgbClr val="002060"/>
                </a:solidFill>
                <a:latin typeface="Century Gothic" panose="020B0502020202020204" pitchFamily="34" charset="0"/>
              </a:rPr>
              <a:t> Y ORGANISMOS AUTÓNOMOS</a:t>
            </a:r>
            <a:endParaRPr lang="en-US" sz="1400">
              <a:solidFill>
                <a:srgbClr val="002060"/>
              </a:solidFill>
              <a:latin typeface="Century Gothic" panose="020B0502020202020204" pitchFamily="34" charset="0"/>
            </a:endParaRPr>
          </a:p>
          <a:p>
            <a:pPr algn="ctr">
              <a:defRPr sz="1400">
                <a:solidFill>
                  <a:srgbClr val="002060"/>
                </a:solidFill>
                <a:latin typeface="Century Gothic" panose="020B0502020202020204" pitchFamily="34" charset="0"/>
              </a:defRPr>
            </a:pPr>
            <a:r>
              <a:rPr lang="en-US" sz="1400">
                <a:solidFill>
                  <a:srgbClr val="002060"/>
                </a:solidFill>
                <a:latin typeface="Century Gothic" panose="020B0502020202020204" pitchFamily="34" charset="0"/>
              </a:rPr>
              <a:t> NÚMERO DE CONTRATOS 2023-2022</a:t>
            </a:r>
          </a:p>
          <a:p>
            <a:pPr algn="ctr">
              <a:defRPr sz="1400">
                <a:solidFill>
                  <a:srgbClr val="002060"/>
                </a:solidFill>
                <a:latin typeface="Century Gothic" panose="020B0502020202020204" pitchFamily="34" charset="0"/>
              </a:defRPr>
            </a:pPr>
            <a:endParaRPr lang="en-US" sz="1400">
              <a:solidFill>
                <a:srgbClr val="002060"/>
              </a:solidFill>
              <a:latin typeface="Century Gothic" panose="020B0502020202020204" pitchFamily="34" charset="0"/>
            </a:endParaRPr>
          </a:p>
        </c:rich>
      </c:tx>
      <c:overlay val="0"/>
      <c:spPr>
        <a:noFill/>
        <a:ln>
          <a:noFill/>
        </a:ln>
        <a:effectLst/>
      </c:spPr>
      <c:txPr>
        <a:bodyPr rot="0" spcFirstLastPara="1" vertOverflow="ellipsis" vert="horz" wrap="square" anchor="ctr" anchorCtr="1"/>
        <a:lstStyle/>
        <a:p>
          <a:pPr algn="ctr">
            <a:defRPr sz="1400" b="1" i="0" u="none" strike="noStrike" kern="1200" baseline="0">
              <a:solidFill>
                <a:srgbClr val="002060"/>
              </a:solidFill>
              <a:latin typeface="Century Gothic" panose="020B0502020202020204" pitchFamily="34" charset="0"/>
              <a:ea typeface="+mn-ea"/>
              <a:cs typeface="+mn-cs"/>
            </a:defRPr>
          </a:pPr>
          <a:endParaRPr lang="es-ES"/>
        </a:p>
      </c:txPr>
    </c:title>
    <c:autoTitleDeleted val="0"/>
    <c:plotArea>
      <c:layout>
        <c:manualLayout>
          <c:layoutTarget val="inner"/>
          <c:xMode val="edge"/>
          <c:yMode val="edge"/>
          <c:x val="0.38319305966374617"/>
          <c:y val="0.1482589827379282"/>
          <c:w val="0.59849643494238591"/>
          <c:h val="0.74438185849191563"/>
        </c:manualLayout>
      </c:layout>
      <c:barChart>
        <c:barDir val="bar"/>
        <c:grouping val="clustered"/>
        <c:varyColors val="0"/>
        <c:ser>
          <c:idx val="0"/>
          <c:order val="0"/>
          <c:tx>
            <c:v>2023</c:v>
          </c:tx>
          <c:spPr>
            <a:solidFill>
              <a:srgbClr val="0070C0"/>
            </a:solidFill>
            <a:ln>
              <a:noFill/>
            </a:ln>
            <a:effectLst>
              <a:outerShdw blurRad="40000" dist="23000" dir="5400000" rotWithShape="0">
                <a:srgbClr val="000000">
                  <a:alpha val="35000"/>
                </a:srgbClr>
              </a:outerShdw>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accent1">
                        <a:lumMod val="50000"/>
                      </a:schemeClr>
                    </a:solidFill>
                    <a:latin typeface="Century Gothic" panose="020B0502020202020204" pitchFamily="34"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'JCCM Y OOAA 23'!$B$6:$B$20</c:f>
              <c:strCache>
                <c:ptCount val="15"/>
                <c:pt idx="0">
                  <c:v>Servicio de Salud de Castilla la Mancha</c:v>
                </c:pt>
                <c:pt idx="1">
                  <c:v>Educación, Cultura y Deportes</c:v>
                </c:pt>
                <c:pt idx="2">
                  <c:v>Bienestar Social</c:v>
                </c:pt>
                <c:pt idx="3">
                  <c:v>Hacienda, Administraciones Públicas y Transformación Digital</c:v>
                </c:pt>
                <c:pt idx="4">
                  <c:v>Sanidad</c:v>
                </c:pt>
                <c:pt idx="5">
                  <c:v>Desarrollo Sostenible</c:v>
                </c:pt>
                <c:pt idx="6">
                  <c:v>Agricultura, Ganadería y Desarrollo Rural</c:v>
                </c:pt>
                <c:pt idx="7">
                  <c:v>Fomento</c:v>
                </c:pt>
                <c:pt idx="8">
                  <c:v>Economía, Empresas y Empleo</c:v>
                </c:pt>
                <c:pt idx="9">
                  <c:v>Presidencia</c:v>
                </c:pt>
                <c:pt idx="10">
                  <c:v>Agencia del Agua</c:v>
                </c:pt>
                <c:pt idx="11">
                  <c:v>IRIAF</c:v>
                </c:pt>
                <c:pt idx="12">
                  <c:v>Instituto de la Mujer</c:v>
                </c:pt>
                <c:pt idx="13">
                  <c:v>Consejo Consultivo</c:v>
                </c:pt>
                <c:pt idx="14">
                  <c:v>Agencia de Investigación e Innovación</c:v>
                </c:pt>
              </c:strCache>
            </c:strRef>
          </c:cat>
          <c:val>
            <c:numRef>
              <c:f>'JCCM Y OOAA 23'!$C$6:$C$20</c:f>
              <c:numCache>
                <c:formatCode>#,##0</c:formatCode>
                <c:ptCount val="15"/>
                <c:pt idx="0">
                  <c:v>1297</c:v>
                </c:pt>
                <c:pt idx="1">
                  <c:v>735</c:v>
                </c:pt>
                <c:pt idx="2" formatCode="General">
                  <c:v>213</c:v>
                </c:pt>
                <c:pt idx="3" formatCode="General">
                  <c:v>176</c:v>
                </c:pt>
                <c:pt idx="4" formatCode="General">
                  <c:v>135</c:v>
                </c:pt>
                <c:pt idx="5" formatCode="General">
                  <c:v>134</c:v>
                </c:pt>
                <c:pt idx="6" formatCode="General">
                  <c:v>87</c:v>
                </c:pt>
                <c:pt idx="7" formatCode="General">
                  <c:v>75</c:v>
                </c:pt>
                <c:pt idx="8" formatCode="General">
                  <c:v>63</c:v>
                </c:pt>
                <c:pt idx="9" formatCode="General">
                  <c:v>47</c:v>
                </c:pt>
                <c:pt idx="10" formatCode="General">
                  <c:v>22</c:v>
                </c:pt>
                <c:pt idx="11" formatCode="General">
                  <c:v>17</c:v>
                </c:pt>
                <c:pt idx="12" formatCode="General">
                  <c:v>7</c:v>
                </c:pt>
                <c:pt idx="13" formatCode="General">
                  <c:v>2</c:v>
                </c:pt>
                <c:pt idx="14" formatCode="General">
                  <c:v>1</c:v>
                </c:pt>
              </c:numCache>
            </c:numRef>
          </c:val>
          <c:extLst>
            <c:ext xmlns:c16="http://schemas.microsoft.com/office/drawing/2014/chart" uri="{C3380CC4-5D6E-409C-BE32-E72D297353CC}">
              <c16:uniqueId val="{00000000-DB48-465B-A0F4-C3C440069B0D}"/>
            </c:ext>
          </c:extLst>
        </c:ser>
        <c:ser>
          <c:idx val="1"/>
          <c:order val="1"/>
          <c:tx>
            <c:v>2022</c:v>
          </c:tx>
          <c:spPr>
            <a:solidFill>
              <a:srgbClr val="7ABC32"/>
            </a:solidFill>
            <a:ln>
              <a:noFill/>
            </a:ln>
            <a:effectLst>
              <a:outerShdw blurRad="40000" dist="23000" dir="5400000" rotWithShape="0">
                <a:srgbClr val="000000">
                  <a:alpha val="35000"/>
                </a:srgbClr>
              </a:outerShdw>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accent1">
                        <a:lumMod val="50000"/>
                      </a:schemeClr>
                    </a:solidFill>
                    <a:latin typeface="Century Gothic" panose="020B0502020202020204" pitchFamily="34"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'JCCM Y OOAA 23'!$B$6:$B$20</c:f>
              <c:strCache>
                <c:ptCount val="15"/>
                <c:pt idx="0">
                  <c:v>Servicio de Salud de Castilla la Mancha</c:v>
                </c:pt>
                <c:pt idx="1">
                  <c:v>Educación, Cultura y Deportes</c:v>
                </c:pt>
                <c:pt idx="2">
                  <c:v>Bienestar Social</c:v>
                </c:pt>
                <c:pt idx="3">
                  <c:v>Hacienda, Administraciones Públicas y Transformación Digital</c:v>
                </c:pt>
                <c:pt idx="4">
                  <c:v>Sanidad</c:v>
                </c:pt>
                <c:pt idx="5">
                  <c:v>Desarrollo Sostenible</c:v>
                </c:pt>
                <c:pt idx="6">
                  <c:v>Agricultura, Ganadería y Desarrollo Rural</c:v>
                </c:pt>
                <c:pt idx="7">
                  <c:v>Fomento</c:v>
                </c:pt>
                <c:pt idx="8">
                  <c:v>Economía, Empresas y Empleo</c:v>
                </c:pt>
                <c:pt idx="9">
                  <c:v>Presidencia</c:v>
                </c:pt>
                <c:pt idx="10">
                  <c:v>Agencia del Agua</c:v>
                </c:pt>
                <c:pt idx="11">
                  <c:v>IRIAF</c:v>
                </c:pt>
                <c:pt idx="12">
                  <c:v>Instituto de la Mujer</c:v>
                </c:pt>
                <c:pt idx="13">
                  <c:v>Consejo Consultivo</c:v>
                </c:pt>
                <c:pt idx="14">
                  <c:v>Agencia de Investigación e Innovación</c:v>
                </c:pt>
              </c:strCache>
            </c:strRef>
          </c:cat>
          <c:val>
            <c:numRef>
              <c:f>'JCCM Y OOAA 23'!$E$6:$E$20</c:f>
              <c:numCache>
                <c:formatCode>General</c:formatCode>
                <c:ptCount val="15"/>
                <c:pt idx="0">
                  <c:v>825</c:v>
                </c:pt>
                <c:pt idx="1">
                  <c:v>991</c:v>
                </c:pt>
                <c:pt idx="2">
                  <c:v>154</c:v>
                </c:pt>
                <c:pt idx="3">
                  <c:v>132</c:v>
                </c:pt>
                <c:pt idx="4">
                  <c:v>108</c:v>
                </c:pt>
                <c:pt idx="5">
                  <c:v>138</c:v>
                </c:pt>
                <c:pt idx="6">
                  <c:v>102</c:v>
                </c:pt>
                <c:pt idx="7">
                  <c:v>110</c:v>
                </c:pt>
                <c:pt idx="8">
                  <c:v>41</c:v>
                </c:pt>
                <c:pt idx="9">
                  <c:v>32</c:v>
                </c:pt>
                <c:pt idx="10">
                  <c:v>30</c:v>
                </c:pt>
                <c:pt idx="11">
                  <c:v>22</c:v>
                </c:pt>
                <c:pt idx="12">
                  <c:v>8</c:v>
                </c:pt>
                <c:pt idx="13">
                  <c:v>2</c:v>
                </c:pt>
              </c:numCache>
            </c:numRef>
          </c:val>
          <c:extLst>
            <c:ext xmlns:c16="http://schemas.microsoft.com/office/drawing/2014/chart" uri="{C3380CC4-5D6E-409C-BE32-E72D297353CC}">
              <c16:uniqueId val="{00000001-DB48-465B-A0F4-C3C440069B0D}"/>
            </c:ext>
          </c:extLst>
        </c:ser>
        <c:dLbls>
          <c:dLblPos val="outEnd"/>
          <c:showLegendKey val="0"/>
          <c:showVal val="1"/>
          <c:showCatName val="0"/>
          <c:showSerName val="0"/>
          <c:showPercent val="0"/>
          <c:showBubbleSize val="0"/>
        </c:dLbls>
        <c:gapWidth val="100"/>
        <c:axId val="497131712"/>
        <c:axId val="497132368"/>
      </c:barChart>
      <c:dateAx>
        <c:axId val="497131712"/>
        <c:scaling>
          <c:orientation val="maxMin"/>
        </c:scaling>
        <c:delete val="0"/>
        <c:axPos val="l"/>
        <c:numFmt formatCode="General" sourceLinked="1"/>
        <c:majorTickMark val="out"/>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accent1">
                    <a:lumMod val="50000"/>
                  </a:schemeClr>
                </a:solidFill>
                <a:latin typeface="Century Gothic" panose="020B0502020202020204" pitchFamily="34" charset="0"/>
                <a:ea typeface="+mn-ea"/>
                <a:cs typeface="+mn-cs"/>
              </a:defRPr>
            </a:pPr>
            <a:endParaRPr lang="es-ES"/>
          </a:p>
        </c:txPr>
        <c:crossAx val="497132368"/>
        <c:crosses val="autoZero"/>
        <c:auto val="0"/>
        <c:lblOffset val="100"/>
        <c:baseTimeUnit val="days"/>
      </c:dateAx>
      <c:valAx>
        <c:axId val="497132368"/>
        <c:scaling>
          <c:orientation val="minMax"/>
        </c:scaling>
        <c:delete val="1"/>
        <c:axPos val="b"/>
        <c:numFmt formatCode="#,##0" sourceLinked="1"/>
        <c:majorTickMark val="out"/>
        <c:minorTickMark val="none"/>
        <c:tickLblPos val="nextTo"/>
        <c:crossAx val="497131712"/>
        <c:crosses val="max"/>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accent1">
                  <a:lumMod val="50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solidFill>
            <a:schemeClr val="accent1">
              <a:lumMod val="50000"/>
            </a:schemeClr>
          </a:solidFill>
        </a:defRPr>
      </a:pPr>
      <a:endParaRPr lang="es-E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lgn="ctr">
              <a:defRPr sz="1400" b="1" i="0" u="none" strike="noStrike" kern="1200" baseline="0">
                <a:solidFill>
                  <a:srgbClr val="002060"/>
                </a:solidFill>
                <a:latin typeface="Century Gothic" panose="020B0502020202020204" pitchFamily="34" charset="0"/>
                <a:ea typeface="+mn-ea"/>
                <a:cs typeface="+mn-cs"/>
              </a:defRPr>
            </a:pPr>
            <a:r>
              <a:rPr lang="en-US" sz="1400">
                <a:solidFill>
                  <a:srgbClr val="002060"/>
                </a:solidFill>
                <a:latin typeface="Century Gothic" panose="020B0502020202020204" pitchFamily="34" charset="0"/>
              </a:rPr>
              <a:t>JCCM</a:t>
            </a:r>
            <a:r>
              <a:rPr lang="en-US" sz="1400" baseline="0">
                <a:solidFill>
                  <a:srgbClr val="002060"/>
                </a:solidFill>
                <a:latin typeface="Century Gothic" panose="020B0502020202020204" pitchFamily="34" charset="0"/>
              </a:rPr>
              <a:t> Y ORGANISMOS AUTÓNOMOS</a:t>
            </a:r>
            <a:endParaRPr lang="en-US" sz="1400">
              <a:solidFill>
                <a:srgbClr val="002060"/>
              </a:solidFill>
              <a:latin typeface="Century Gothic" panose="020B0502020202020204" pitchFamily="34" charset="0"/>
            </a:endParaRPr>
          </a:p>
          <a:p>
            <a:pPr algn="ctr">
              <a:defRPr sz="1400">
                <a:solidFill>
                  <a:srgbClr val="002060"/>
                </a:solidFill>
                <a:latin typeface="Century Gothic" panose="020B0502020202020204" pitchFamily="34" charset="0"/>
              </a:defRPr>
            </a:pPr>
            <a:r>
              <a:rPr lang="en-US" sz="1400">
                <a:solidFill>
                  <a:srgbClr val="002060"/>
                </a:solidFill>
                <a:latin typeface="Century Gothic" panose="020B0502020202020204" pitchFamily="34" charset="0"/>
              </a:rPr>
              <a:t> IMPORTE DE ADJUDICACIÓN 2023-2022</a:t>
            </a:r>
          </a:p>
          <a:p>
            <a:pPr algn="ctr">
              <a:defRPr sz="1400">
                <a:solidFill>
                  <a:srgbClr val="002060"/>
                </a:solidFill>
                <a:latin typeface="Century Gothic" panose="020B0502020202020204" pitchFamily="34" charset="0"/>
              </a:defRPr>
            </a:pPr>
            <a:endParaRPr lang="en-US" sz="1400">
              <a:solidFill>
                <a:srgbClr val="002060"/>
              </a:solidFill>
              <a:latin typeface="Century Gothic" panose="020B0502020202020204" pitchFamily="34" charset="0"/>
            </a:endParaRPr>
          </a:p>
        </c:rich>
      </c:tx>
      <c:layout>
        <c:manualLayout>
          <c:xMode val="edge"/>
          <c:yMode val="edge"/>
          <c:x val="0.31486206895231272"/>
          <c:y val="4.2147220177672827E-2"/>
        </c:manualLayout>
      </c:layout>
      <c:overlay val="0"/>
      <c:spPr>
        <a:noFill/>
        <a:ln>
          <a:noFill/>
        </a:ln>
        <a:effectLst/>
      </c:spPr>
      <c:txPr>
        <a:bodyPr rot="0" spcFirstLastPara="1" vertOverflow="ellipsis" vert="horz" wrap="square" anchor="ctr" anchorCtr="1"/>
        <a:lstStyle/>
        <a:p>
          <a:pPr algn="ctr">
            <a:defRPr sz="1400" b="1" i="0" u="none" strike="noStrike" kern="1200" baseline="0">
              <a:solidFill>
                <a:srgbClr val="002060"/>
              </a:solidFill>
              <a:latin typeface="Century Gothic" panose="020B0502020202020204" pitchFamily="34" charset="0"/>
              <a:ea typeface="+mn-ea"/>
              <a:cs typeface="+mn-cs"/>
            </a:defRPr>
          </a:pPr>
          <a:endParaRPr lang="es-ES"/>
        </a:p>
      </c:txPr>
    </c:title>
    <c:autoTitleDeleted val="0"/>
    <c:plotArea>
      <c:layout>
        <c:manualLayout>
          <c:layoutTarget val="inner"/>
          <c:xMode val="edge"/>
          <c:yMode val="edge"/>
          <c:x val="0.35218814928542153"/>
          <c:y val="0.13559316511502389"/>
          <c:w val="0.61682879527424772"/>
          <c:h val="0.74863017952958011"/>
        </c:manualLayout>
      </c:layout>
      <c:barChart>
        <c:barDir val="bar"/>
        <c:grouping val="clustered"/>
        <c:varyColors val="0"/>
        <c:ser>
          <c:idx val="0"/>
          <c:order val="0"/>
          <c:tx>
            <c:v>2023</c:v>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accent1">
                        <a:lumMod val="50000"/>
                      </a:schemeClr>
                    </a:solidFill>
                    <a:latin typeface="Century Gothic" panose="020B0502020202020204" pitchFamily="34"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'JCCM Y OOAA 23'!$B$6:$B$20</c:f>
              <c:strCache>
                <c:ptCount val="15"/>
                <c:pt idx="0">
                  <c:v>Servicio de Salud de Castilla la Mancha</c:v>
                </c:pt>
                <c:pt idx="1">
                  <c:v>Educación, Cultura y Deportes</c:v>
                </c:pt>
                <c:pt idx="2">
                  <c:v>Bienestar Social</c:v>
                </c:pt>
                <c:pt idx="3">
                  <c:v>Hacienda, Administraciones Públicas y Transformación Digital</c:v>
                </c:pt>
                <c:pt idx="4">
                  <c:v>Sanidad</c:v>
                </c:pt>
                <c:pt idx="5">
                  <c:v>Desarrollo Sostenible</c:v>
                </c:pt>
                <c:pt idx="6">
                  <c:v>Agricultura, Ganadería y Desarrollo Rural</c:v>
                </c:pt>
                <c:pt idx="7">
                  <c:v>Fomento</c:v>
                </c:pt>
                <c:pt idx="8">
                  <c:v>Economía, Empresas y Empleo</c:v>
                </c:pt>
                <c:pt idx="9">
                  <c:v>Presidencia</c:v>
                </c:pt>
                <c:pt idx="10">
                  <c:v>Agencia del Agua</c:v>
                </c:pt>
                <c:pt idx="11">
                  <c:v>IRIAF</c:v>
                </c:pt>
                <c:pt idx="12">
                  <c:v>Instituto de la Mujer</c:v>
                </c:pt>
                <c:pt idx="13">
                  <c:v>Consejo Consultivo</c:v>
                </c:pt>
                <c:pt idx="14">
                  <c:v>Agencia de Investigación e Innovación</c:v>
                </c:pt>
              </c:strCache>
            </c:strRef>
          </c:cat>
          <c:val>
            <c:numRef>
              <c:f>'JCCM Y OOAA 23'!$D$6:$D$20</c:f>
              <c:numCache>
                <c:formatCode>#,##0.00</c:formatCode>
                <c:ptCount val="15"/>
                <c:pt idx="0">
                  <c:v>456.16158526999999</c:v>
                </c:pt>
                <c:pt idx="1">
                  <c:v>66.091015789999986</c:v>
                </c:pt>
                <c:pt idx="2">
                  <c:v>141.85903393999999</c:v>
                </c:pt>
                <c:pt idx="3">
                  <c:v>96.117579850000027</c:v>
                </c:pt>
                <c:pt idx="4">
                  <c:v>56.159593860000001</c:v>
                </c:pt>
                <c:pt idx="5">
                  <c:v>7.1248835999999995</c:v>
                </c:pt>
                <c:pt idx="6">
                  <c:v>5.3334780999999998</c:v>
                </c:pt>
                <c:pt idx="7">
                  <c:v>26.407333140000002</c:v>
                </c:pt>
                <c:pt idx="8">
                  <c:v>14.895183209999999</c:v>
                </c:pt>
                <c:pt idx="9">
                  <c:v>18.37362422</c:v>
                </c:pt>
                <c:pt idx="10">
                  <c:v>29.993423720000003</c:v>
                </c:pt>
                <c:pt idx="11">
                  <c:v>0.68602540000000001</c:v>
                </c:pt>
                <c:pt idx="12">
                  <c:v>0.14431534999999998</c:v>
                </c:pt>
                <c:pt idx="13">
                  <c:v>6.7753339999999995E-2</c:v>
                </c:pt>
                <c:pt idx="14">
                  <c:v>8.1557030000000003E-2</c:v>
                </c:pt>
              </c:numCache>
            </c:numRef>
          </c:val>
          <c:extLst>
            <c:ext xmlns:c16="http://schemas.microsoft.com/office/drawing/2014/chart" uri="{C3380CC4-5D6E-409C-BE32-E72D297353CC}">
              <c16:uniqueId val="{00000000-7A96-469F-84CA-C5F46F7BA092}"/>
            </c:ext>
          </c:extLst>
        </c:ser>
        <c:ser>
          <c:idx val="1"/>
          <c:order val="1"/>
          <c:tx>
            <c:v>2022</c:v>
          </c:tx>
          <c:spPr>
            <a:solidFill>
              <a:srgbClr val="7ABC32"/>
            </a:solidFill>
            <a:ln>
              <a:noFill/>
            </a:ln>
            <a:effectLst>
              <a:outerShdw blurRad="40000" dist="23000" dir="5400000" rotWithShape="0">
                <a:srgbClr val="000000">
                  <a:alpha val="35000"/>
                </a:srgbClr>
              </a:outerShdw>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accent1">
                        <a:lumMod val="50000"/>
                      </a:schemeClr>
                    </a:solidFill>
                    <a:latin typeface="Century Gothic" panose="020B0502020202020204" pitchFamily="34"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'JCCM Y OOAA 23'!$B$6:$B$20</c:f>
              <c:strCache>
                <c:ptCount val="15"/>
                <c:pt idx="0">
                  <c:v>Servicio de Salud de Castilla la Mancha</c:v>
                </c:pt>
                <c:pt idx="1">
                  <c:v>Educación, Cultura y Deportes</c:v>
                </c:pt>
                <c:pt idx="2">
                  <c:v>Bienestar Social</c:v>
                </c:pt>
                <c:pt idx="3">
                  <c:v>Hacienda, Administraciones Públicas y Transformación Digital</c:v>
                </c:pt>
                <c:pt idx="4">
                  <c:v>Sanidad</c:v>
                </c:pt>
                <c:pt idx="5">
                  <c:v>Desarrollo Sostenible</c:v>
                </c:pt>
                <c:pt idx="6">
                  <c:v>Agricultura, Ganadería y Desarrollo Rural</c:v>
                </c:pt>
                <c:pt idx="7">
                  <c:v>Fomento</c:v>
                </c:pt>
                <c:pt idx="8">
                  <c:v>Economía, Empresas y Empleo</c:v>
                </c:pt>
                <c:pt idx="9">
                  <c:v>Presidencia</c:v>
                </c:pt>
                <c:pt idx="10">
                  <c:v>Agencia del Agua</c:v>
                </c:pt>
                <c:pt idx="11">
                  <c:v>IRIAF</c:v>
                </c:pt>
                <c:pt idx="12">
                  <c:v>Instituto de la Mujer</c:v>
                </c:pt>
                <c:pt idx="13">
                  <c:v>Consejo Consultivo</c:v>
                </c:pt>
                <c:pt idx="14">
                  <c:v>Agencia de Investigación e Innovación</c:v>
                </c:pt>
              </c:strCache>
            </c:strRef>
          </c:cat>
          <c:val>
            <c:numRef>
              <c:f>'JCCM Y OOAA 23'!$F$6:$F$20</c:f>
              <c:numCache>
                <c:formatCode>#,##0.00</c:formatCode>
                <c:ptCount val="15"/>
                <c:pt idx="0">
                  <c:v>521.56942094999988</c:v>
                </c:pt>
                <c:pt idx="1">
                  <c:v>81.172995279999952</c:v>
                </c:pt>
                <c:pt idx="2">
                  <c:v>44.906836640000002</c:v>
                </c:pt>
                <c:pt idx="3">
                  <c:v>132.69619764000004</c:v>
                </c:pt>
                <c:pt idx="4">
                  <c:v>16.482297929999998</c:v>
                </c:pt>
                <c:pt idx="5">
                  <c:v>39.826834139999995</c:v>
                </c:pt>
                <c:pt idx="6">
                  <c:v>4.5</c:v>
                </c:pt>
                <c:pt idx="7">
                  <c:v>72.980525449999988</c:v>
                </c:pt>
                <c:pt idx="8">
                  <c:v>37.969542399999995</c:v>
                </c:pt>
                <c:pt idx="9">
                  <c:v>2.44</c:v>
                </c:pt>
                <c:pt idx="10">
                  <c:v>0.86597449999999998</c:v>
                </c:pt>
                <c:pt idx="11">
                  <c:v>1.4402636100000001</c:v>
                </c:pt>
                <c:pt idx="12">
                  <c:v>3.0096709999999999E-2</c:v>
                </c:pt>
                <c:pt idx="13">
                  <c:v>1.5968219999999998E-2</c:v>
                </c:pt>
              </c:numCache>
            </c:numRef>
          </c:val>
          <c:extLst>
            <c:ext xmlns:c16="http://schemas.microsoft.com/office/drawing/2014/chart" uri="{C3380CC4-5D6E-409C-BE32-E72D297353CC}">
              <c16:uniqueId val="{00000001-7A96-469F-84CA-C5F46F7BA092}"/>
            </c:ext>
          </c:extLst>
        </c:ser>
        <c:dLbls>
          <c:dLblPos val="outEnd"/>
          <c:showLegendKey val="0"/>
          <c:showVal val="1"/>
          <c:showCatName val="0"/>
          <c:showSerName val="0"/>
          <c:showPercent val="0"/>
          <c:showBubbleSize val="0"/>
        </c:dLbls>
        <c:gapWidth val="100"/>
        <c:axId val="497131712"/>
        <c:axId val="497132368"/>
      </c:barChart>
      <c:catAx>
        <c:axId val="497131712"/>
        <c:scaling>
          <c:orientation val="maxMin"/>
        </c:scaling>
        <c:delete val="0"/>
        <c:axPos val="l"/>
        <c:numFmt formatCode="General" sourceLinked="1"/>
        <c:majorTickMark val="out"/>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accent1">
                    <a:lumMod val="50000"/>
                  </a:schemeClr>
                </a:solidFill>
                <a:latin typeface="Century Gothic" panose="020B0502020202020204" pitchFamily="34" charset="0"/>
                <a:ea typeface="+mn-ea"/>
                <a:cs typeface="+mn-cs"/>
              </a:defRPr>
            </a:pPr>
            <a:endParaRPr lang="es-ES"/>
          </a:p>
        </c:txPr>
        <c:crossAx val="497132368"/>
        <c:crosses val="autoZero"/>
        <c:auto val="0"/>
        <c:lblAlgn val="ctr"/>
        <c:lblOffset val="100"/>
        <c:noMultiLvlLbl val="0"/>
      </c:catAx>
      <c:valAx>
        <c:axId val="497132368"/>
        <c:scaling>
          <c:orientation val="minMax"/>
        </c:scaling>
        <c:delete val="1"/>
        <c:axPos val="t"/>
        <c:numFmt formatCode="#,##0.00" sourceLinked="1"/>
        <c:majorTickMark val="out"/>
        <c:minorTickMark val="none"/>
        <c:tickLblPos val="nextTo"/>
        <c:crossAx val="497131712"/>
        <c:crossesAt val="1"/>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accent1">
                  <a:lumMod val="50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solidFill>
            <a:schemeClr val="accent1">
              <a:lumMod val="50000"/>
            </a:schemeClr>
          </a:solidFill>
        </a:defRPr>
      </a:pPr>
      <a:endParaRPr lang="es-E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lang="en-US" sz="1400" b="1" i="0" u="none" strike="noStrike" kern="1200" baseline="0">
                <a:solidFill>
                  <a:srgbClr val="4F81BD">
                    <a:lumMod val="50000"/>
                  </a:srgbClr>
                </a:solidFill>
                <a:latin typeface="Century Gothic" panose="020B0502020202020204" pitchFamily="34" charset="0"/>
                <a:ea typeface="+mn-ea"/>
                <a:cs typeface="+mn-cs"/>
              </a:defRPr>
            </a:pPr>
            <a:r>
              <a:rPr lang="en-US" sz="1400" b="1" i="0" u="none" strike="noStrike" kern="1200" baseline="0">
                <a:solidFill>
                  <a:srgbClr val="4F81BD">
                    <a:lumMod val="50000"/>
                  </a:srgbClr>
                </a:solidFill>
                <a:latin typeface="Century Gothic" panose="020B0502020202020204" pitchFamily="34" charset="0"/>
                <a:ea typeface="+mn-ea"/>
                <a:cs typeface="+mn-cs"/>
              </a:rPr>
              <a:t>ENTES, EMPRESAS Y FUNDACIONES PÚBLICAS</a:t>
            </a:r>
          </a:p>
          <a:p>
            <a:pPr algn="ctr" rtl="0">
              <a:defRPr lang="en-US" sz="1400">
                <a:solidFill>
                  <a:srgbClr val="4F81BD">
                    <a:lumMod val="50000"/>
                  </a:srgbClr>
                </a:solidFill>
                <a:latin typeface="Century Gothic" panose="020B0502020202020204" pitchFamily="34" charset="0"/>
              </a:defRPr>
            </a:pPr>
            <a:r>
              <a:rPr lang="en-US" sz="1400" b="1" i="0" u="none" strike="noStrike" kern="1200" baseline="0">
                <a:solidFill>
                  <a:srgbClr val="4F81BD">
                    <a:lumMod val="50000"/>
                  </a:srgbClr>
                </a:solidFill>
                <a:latin typeface="Century Gothic" panose="020B0502020202020204" pitchFamily="34" charset="0"/>
                <a:ea typeface="+mn-ea"/>
                <a:cs typeface="+mn-cs"/>
              </a:rPr>
              <a:t> IMPORTE DE ADJUDICACIÓN 2023-2022</a:t>
            </a:r>
          </a:p>
          <a:p>
            <a:pPr algn="ctr" rtl="0">
              <a:defRPr lang="en-US" sz="1400">
                <a:solidFill>
                  <a:srgbClr val="4F81BD">
                    <a:lumMod val="50000"/>
                  </a:srgbClr>
                </a:solidFill>
                <a:latin typeface="Century Gothic" panose="020B0502020202020204" pitchFamily="34" charset="0"/>
              </a:defRPr>
            </a:pPr>
            <a:endParaRPr lang="en-US" sz="1400" b="1" i="0" u="none" strike="noStrike" kern="1200" baseline="0">
              <a:solidFill>
                <a:srgbClr val="4F81BD">
                  <a:lumMod val="50000"/>
                </a:srgbClr>
              </a:solidFill>
              <a:latin typeface="Century Gothic" panose="020B0502020202020204" pitchFamily="34" charset="0"/>
              <a:ea typeface="+mn-ea"/>
              <a:cs typeface="+mn-cs"/>
            </a:endParaRPr>
          </a:p>
        </c:rich>
      </c:tx>
      <c:layout>
        <c:manualLayout>
          <c:xMode val="edge"/>
          <c:yMode val="edge"/>
          <c:x val="0.31131653543307086"/>
          <c:y val="7.4304172067643809E-2"/>
        </c:manualLayout>
      </c:layout>
      <c:overlay val="0"/>
      <c:spPr>
        <a:noFill/>
        <a:ln>
          <a:noFill/>
        </a:ln>
        <a:effectLst/>
      </c:spPr>
      <c:txPr>
        <a:bodyPr rot="0" spcFirstLastPara="1" vertOverflow="ellipsis" vert="horz" wrap="square" anchor="ctr" anchorCtr="1"/>
        <a:lstStyle/>
        <a:p>
          <a:pPr algn="ctr" rtl="0">
            <a:defRPr lang="en-US" sz="1400" b="1" i="0" u="none" strike="noStrike" kern="1200" baseline="0">
              <a:solidFill>
                <a:srgbClr val="4F81BD">
                  <a:lumMod val="50000"/>
                </a:srgbClr>
              </a:solidFill>
              <a:latin typeface="Century Gothic" panose="020B0502020202020204" pitchFamily="34" charset="0"/>
              <a:ea typeface="+mn-ea"/>
              <a:cs typeface="+mn-cs"/>
            </a:defRPr>
          </a:pPr>
          <a:endParaRPr lang="es-ES"/>
        </a:p>
      </c:txPr>
    </c:title>
    <c:autoTitleDeleted val="0"/>
    <c:plotArea>
      <c:layout>
        <c:manualLayout>
          <c:layoutTarget val="inner"/>
          <c:xMode val="edge"/>
          <c:yMode val="edge"/>
          <c:x val="0.41370477245798887"/>
          <c:y val="0.19540533848363295"/>
          <c:w val="0.56832125984251969"/>
          <c:h val="0.70293878369331086"/>
        </c:manualLayout>
      </c:layout>
      <c:barChart>
        <c:barDir val="bar"/>
        <c:grouping val="clustered"/>
        <c:varyColors val="0"/>
        <c:ser>
          <c:idx val="0"/>
          <c:order val="0"/>
          <c:tx>
            <c:v>2023</c:v>
          </c:tx>
          <c:spPr>
            <a:solidFill>
              <a:srgbClr val="0070C0"/>
            </a:solidFill>
            <a:ln>
              <a:noFill/>
            </a:ln>
            <a:effectLst>
              <a:outerShdw blurRad="40000" dist="23000" dir="5400000" rotWithShape="0">
                <a:srgbClr val="000000">
                  <a:alpha val="35000"/>
                </a:srgbClr>
              </a:outerShdw>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accent1">
                        <a:lumMod val="50000"/>
                      </a:schemeClr>
                    </a:solidFill>
                    <a:latin typeface="Century Gothic" panose="020B0502020202020204" pitchFamily="34"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'OEAP 23'!$B$6:$B$17</c:f>
              <c:strCache>
                <c:ptCount val="12"/>
                <c:pt idx="0">
                  <c:v>Gestión Ambiental de CLM (GEACAM)</c:v>
                </c:pt>
                <c:pt idx="1">
                  <c:v>Instituto de Promoción Exterior (IPEX)</c:v>
                </c:pt>
                <c:pt idx="2">
                  <c:v>Grupo Ente Público Radiotelevisión de CLM</c:v>
                </c:pt>
                <c:pt idx="3">
                  <c:v>Empresa Pública de Promoción del Turismo y la Artesanía de CLM (ETURIA)</c:v>
                </c:pt>
                <c:pt idx="4">
                  <c:v>Insfraestructuras del Agua de CLM</c:v>
                </c:pt>
                <c:pt idx="5">
                  <c:v>Fundación Parque Científico y Tecnológico de CLM</c:v>
                </c:pt>
                <c:pt idx="6">
                  <c:v>Fundación Impulsa de CLM</c:v>
                </c:pt>
                <c:pt idx="7">
                  <c:v>Fundación Sociosanitaria de CLM</c:v>
                </c:pt>
                <c:pt idx="8">
                  <c:v>Instituto de Finanzas de CLM</c:v>
                </c:pt>
                <c:pt idx="9">
                  <c:v>Gestión de Infraestructuras de CLM (GICAMAN)</c:v>
                </c:pt>
                <c:pt idx="10">
                  <c:v>Fundación Colección Roberto Polo</c:v>
                </c:pt>
                <c:pt idx="11">
                  <c:v>Sociedad Para el Desarrollo Industrial de CLM</c:v>
                </c:pt>
              </c:strCache>
            </c:strRef>
          </c:cat>
          <c:val>
            <c:numRef>
              <c:f>'OEAP 23'!$D$6:$D$17</c:f>
              <c:numCache>
                <c:formatCode>#,##0.00</c:formatCode>
                <c:ptCount val="12"/>
                <c:pt idx="0">
                  <c:v>8.7028775500000002</c:v>
                </c:pt>
                <c:pt idx="1">
                  <c:v>0.64699453000000007</c:v>
                </c:pt>
                <c:pt idx="2">
                  <c:v>3.0824358300000001</c:v>
                </c:pt>
                <c:pt idx="3">
                  <c:v>2.5812436700000001</c:v>
                </c:pt>
                <c:pt idx="4">
                  <c:v>9.6950133500000018</c:v>
                </c:pt>
                <c:pt idx="5">
                  <c:v>0.57426169999999999</c:v>
                </c:pt>
                <c:pt idx="6">
                  <c:v>2.7482231499999998</c:v>
                </c:pt>
                <c:pt idx="7">
                  <c:v>3.7285095400000001</c:v>
                </c:pt>
                <c:pt idx="8">
                  <c:v>3.6244673999999999</c:v>
                </c:pt>
                <c:pt idx="9">
                  <c:v>0.52773871999999999</c:v>
                </c:pt>
              </c:numCache>
            </c:numRef>
          </c:val>
          <c:extLst>
            <c:ext xmlns:c16="http://schemas.microsoft.com/office/drawing/2014/chart" uri="{C3380CC4-5D6E-409C-BE32-E72D297353CC}">
              <c16:uniqueId val="{00000000-9E66-486B-A042-111945558960}"/>
            </c:ext>
          </c:extLst>
        </c:ser>
        <c:ser>
          <c:idx val="1"/>
          <c:order val="1"/>
          <c:tx>
            <c:v>2022</c:v>
          </c:tx>
          <c:spPr>
            <a:solidFill>
              <a:srgbClr val="7ABC32"/>
            </a:solidFill>
            <a:ln>
              <a:noFill/>
            </a:ln>
            <a:effectLst>
              <a:outerShdw blurRad="40000" dist="23000" dir="5400000" rotWithShape="0">
                <a:srgbClr val="000000">
                  <a:alpha val="35000"/>
                </a:srgbClr>
              </a:outerShdw>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accent1">
                        <a:lumMod val="50000"/>
                      </a:schemeClr>
                    </a:solidFill>
                    <a:latin typeface="Century Gothic" panose="020B0502020202020204" pitchFamily="34"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'OEAP 23'!$B$6:$B$17</c:f>
              <c:strCache>
                <c:ptCount val="12"/>
                <c:pt idx="0">
                  <c:v>Gestión Ambiental de CLM (GEACAM)</c:v>
                </c:pt>
                <c:pt idx="1">
                  <c:v>Instituto de Promoción Exterior (IPEX)</c:v>
                </c:pt>
                <c:pt idx="2">
                  <c:v>Grupo Ente Público Radiotelevisión de CLM</c:v>
                </c:pt>
                <c:pt idx="3">
                  <c:v>Empresa Pública de Promoción del Turismo y la Artesanía de CLM (ETURIA)</c:v>
                </c:pt>
                <c:pt idx="4">
                  <c:v>Insfraestructuras del Agua de CLM</c:v>
                </c:pt>
                <c:pt idx="5">
                  <c:v>Fundación Parque Científico y Tecnológico de CLM</c:v>
                </c:pt>
                <c:pt idx="6">
                  <c:v>Fundación Impulsa de CLM</c:v>
                </c:pt>
                <c:pt idx="7">
                  <c:v>Fundación Sociosanitaria de CLM</c:v>
                </c:pt>
                <c:pt idx="8">
                  <c:v>Instituto de Finanzas de CLM</c:v>
                </c:pt>
                <c:pt idx="9">
                  <c:v>Gestión de Infraestructuras de CLM (GICAMAN)</c:v>
                </c:pt>
                <c:pt idx="10">
                  <c:v>Fundación Colección Roberto Polo</c:v>
                </c:pt>
                <c:pt idx="11">
                  <c:v>Sociedad Para el Desarrollo Industrial de CLM</c:v>
                </c:pt>
              </c:strCache>
            </c:strRef>
          </c:cat>
          <c:val>
            <c:numRef>
              <c:f>'OEAP 23'!$F$6:$F$17</c:f>
              <c:numCache>
                <c:formatCode>#,##0.00</c:formatCode>
                <c:ptCount val="12"/>
                <c:pt idx="0">
                  <c:v>9.9684454400000018</c:v>
                </c:pt>
                <c:pt idx="1">
                  <c:v>0.79954088000000001</c:v>
                </c:pt>
                <c:pt idx="2">
                  <c:v>34.624817280000002</c:v>
                </c:pt>
                <c:pt idx="3">
                  <c:v>1.0602637099999999</c:v>
                </c:pt>
                <c:pt idx="4">
                  <c:v>59.797181250000001</c:v>
                </c:pt>
                <c:pt idx="5">
                  <c:v>1.1059034300000001</c:v>
                </c:pt>
                <c:pt idx="6">
                  <c:v>4.1332907200000006</c:v>
                </c:pt>
                <c:pt idx="7">
                  <c:v>5.9333381300000001</c:v>
                </c:pt>
                <c:pt idx="8">
                  <c:v>0.30826249999999999</c:v>
                </c:pt>
                <c:pt idx="9">
                  <c:v>0.82966545000000003</c:v>
                </c:pt>
                <c:pt idx="10">
                  <c:v>0.73</c:v>
                </c:pt>
                <c:pt idx="11">
                  <c:v>3.6297099999999999E-2</c:v>
                </c:pt>
              </c:numCache>
            </c:numRef>
          </c:val>
          <c:extLst>
            <c:ext xmlns:c16="http://schemas.microsoft.com/office/drawing/2014/chart" uri="{C3380CC4-5D6E-409C-BE32-E72D297353CC}">
              <c16:uniqueId val="{00000001-9E66-486B-A042-111945558960}"/>
            </c:ext>
          </c:extLst>
        </c:ser>
        <c:dLbls>
          <c:dLblPos val="outEnd"/>
          <c:showLegendKey val="0"/>
          <c:showVal val="1"/>
          <c:showCatName val="0"/>
          <c:showSerName val="0"/>
          <c:showPercent val="0"/>
          <c:showBubbleSize val="0"/>
        </c:dLbls>
        <c:gapWidth val="39"/>
        <c:axId val="497131712"/>
        <c:axId val="497132368"/>
      </c:barChart>
      <c:catAx>
        <c:axId val="497131712"/>
        <c:scaling>
          <c:orientation val="maxMin"/>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accent1">
                    <a:lumMod val="50000"/>
                  </a:schemeClr>
                </a:solidFill>
                <a:latin typeface="Century Gothic" panose="020B0502020202020204" pitchFamily="34" charset="0"/>
                <a:ea typeface="+mn-ea"/>
                <a:cs typeface="+mn-cs"/>
              </a:defRPr>
            </a:pPr>
            <a:endParaRPr lang="es-ES"/>
          </a:p>
        </c:txPr>
        <c:crossAx val="497132368"/>
        <c:crosses val="autoZero"/>
        <c:auto val="0"/>
        <c:lblAlgn val="ctr"/>
        <c:lblOffset val="100"/>
        <c:noMultiLvlLbl val="0"/>
      </c:catAx>
      <c:valAx>
        <c:axId val="497132368"/>
        <c:scaling>
          <c:orientation val="minMax"/>
          <c:max val="60"/>
        </c:scaling>
        <c:delete val="1"/>
        <c:axPos val="t"/>
        <c:numFmt formatCode="#,##0.00" sourceLinked="1"/>
        <c:majorTickMark val="none"/>
        <c:minorTickMark val="none"/>
        <c:tickLblPos val="nextTo"/>
        <c:crossAx val="497131712"/>
        <c:crossesAt val="1"/>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accent1">
                  <a:lumMod val="50000"/>
                </a:schemeClr>
              </a:solidFill>
              <a:latin typeface="Century Gothic" panose="020B0502020202020204" pitchFamily="34" charset="0"/>
              <a:ea typeface="+mn-ea"/>
              <a:cs typeface="+mn-cs"/>
            </a:defRPr>
          </a:pPr>
          <a:endParaRPr lang="es-E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solidFill>
            <a:schemeClr val="accent1">
              <a:lumMod val="50000"/>
            </a:schemeClr>
          </a:solidFill>
        </a:defRPr>
      </a:pPr>
      <a:endParaRPr lang="es-E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lgn="ctr">
              <a:defRPr sz="1400" b="1" i="0" u="none" strike="noStrike" kern="1200" baseline="0">
                <a:solidFill>
                  <a:schemeClr val="accent1">
                    <a:lumMod val="50000"/>
                  </a:schemeClr>
                </a:solidFill>
                <a:latin typeface="Century Gothic" panose="020B0502020202020204" pitchFamily="34" charset="0"/>
                <a:ea typeface="+mn-ea"/>
                <a:cs typeface="+mn-cs"/>
              </a:defRPr>
            </a:pPr>
            <a:r>
              <a:rPr lang="en-US" sz="1400">
                <a:latin typeface="Century Gothic" panose="020B0502020202020204" pitchFamily="34" charset="0"/>
              </a:rPr>
              <a:t>ENTES, EMPRESAS Y FUNDACIONES PÚBLICAS</a:t>
            </a:r>
          </a:p>
          <a:p>
            <a:pPr algn="ctr">
              <a:defRPr sz="1400">
                <a:latin typeface="Century Gothic" panose="020B0502020202020204" pitchFamily="34" charset="0"/>
              </a:defRPr>
            </a:pPr>
            <a:r>
              <a:rPr lang="en-US" sz="1400">
                <a:latin typeface="Century Gothic" panose="020B0502020202020204" pitchFamily="34" charset="0"/>
              </a:rPr>
              <a:t> NÚMERO DE CONTRATOS 2023-2022</a:t>
            </a:r>
          </a:p>
          <a:p>
            <a:pPr algn="ctr">
              <a:defRPr sz="1400">
                <a:latin typeface="Century Gothic" panose="020B0502020202020204" pitchFamily="34" charset="0"/>
              </a:defRPr>
            </a:pPr>
            <a:endParaRPr lang="en-US" sz="1400">
              <a:latin typeface="Century Gothic" panose="020B0502020202020204" pitchFamily="34" charset="0"/>
            </a:endParaRPr>
          </a:p>
        </c:rich>
      </c:tx>
      <c:layout>
        <c:manualLayout>
          <c:xMode val="edge"/>
          <c:yMode val="edge"/>
          <c:x val="0.31486206895231272"/>
          <c:y val="4.2147220177672827E-2"/>
        </c:manualLayout>
      </c:layout>
      <c:overlay val="0"/>
      <c:spPr>
        <a:noFill/>
        <a:ln>
          <a:noFill/>
        </a:ln>
        <a:effectLst/>
      </c:spPr>
      <c:txPr>
        <a:bodyPr rot="0" spcFirstLastPara="1" vertOverflow="ellipsis" vert="horz" wrap="square" anchor="ctr" anchorCtr="1"/>
        <a:lstStyle/>
        <a:p>
          <a:pPr algn="ctr">
            <a:defRPr sz="1400" b="1" i="0" u="none" strike="noStrike" kern="1200" baseline="0">
              <a:solidFill>
                <a:schemeClr val="accent1">
                  <a:lumMod val="50000"/>
                </a:schemeClr>
              </a:solidFill>
              <a:latin typeface="Century Gothic" panose="020B0502020202020204" pitchFamily="34" charset="0"/>
              <a:ea typeface="+mn-ea"/>
              <a:cs typeface="+mn-cs"/>
            </a:defRPr>
          </a:pPr>
          <a:endParaRPr lang="es-ES"/>
        </a:p>
      </c:txPr>
    </c:title>
    <c:autoTitleDeleted val="0"/>
    <c:plotArea>
      <c:layout>
        <c:manualLayout>
          <c:layoutTarget val="inner"/>
          <c:xMode val="edge"/>
          <c:yMode val="edge"/>
          <c:x val="0.38319305966374617"/>
          <c:y val="0.1482589827379282"/>
          <c:w val="0.58411320874047368"/>
          <c:h val="0.69257415720546078"/>
        </c:manualLayout>
      </c:layout>
      <c:barChart>
        <c:barDir val="bar"/>
        <c:grouping val="clustered"/>
        <c:varyColors val="0"/>
        <c:ser>
          <c:idx val="0"/>
          <c:order val="0"/>
          <c:tx>
            <c:v>2023</c:v>
          </c:tx>
          <c:spPr>
            <a:solidFill>
              <a:srgbClr val="0070C0"/>
            </a:solidFill>
            <a:ln>
              <a:noFill/>
            </a:ln>
            <a:effectLst>
              <a:outerShdw blurRad="40000" dist="23000" dir="5400000" rotWithShape="0">
                <a:srgbClr val="000000">
                  <a:alpha val="35000"/>
                </a:srgbClr>
              </a:outerShdw>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accent1">
                        <a:lumMod val="50000"/>
                      </a:schemeClr>
                    </a:solidFill>
                    <a:latin typeface="Century Gothic" panose="020B0502020202020204" pitchFamily="34"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'OEAP 23'!$B$6:$B$17</c:f>
              <c:strCache>
                <c:ptCount val="12"/>
                <c:pt idx="0">
                  <c:v>Gestión Ambiental de CLM (GEACAM)</c:v>
                </c:pt>
                <c:pt idx="1">
                  <c:v>Instituto de Promoción Exterior (IPEX)</c:v>
                </c:pt>
                <c:pt idx="2">
                  <c:v>Grupo Ente Público Radiotelevisión de CLM</c:v>
                </c:pt>
                <c:pt idx="3">
                  <c:v>Empresa Pública de Promoción del Turismo y la Artesanía de CLM (ETURIA)</c:v>
                </c:pt>
                <c:pt idx="4">
                  <c:v>Insfraestructuras del Agua de CLM</c:v>
                </c:pt>
                <c:pt idx="5">
                  <c:v>Fundación Parque Científico y Tecnológico de CLM</c:v>
                </c:pt>
                <c:pt idx="6">
                  <c:v>Fundación Impulsa de CLM</c:v>
                </c:pt>
                <c:pt idx="7">
                  <c:v>Fundación Sociosanitaria de CLM</c:v>
                </c:pt>
                <c:pt idx="8">
                  <c:v>Instituto de Finanzas de CLM</c:v>
                </c:pt>
                <c:pt idx="9">
                  <c:v>Gestión de Infraestructuras de CLM (GICAMAN)</c:v>
                </c:pt>
                <c:pt idx="10">
                  <c:v>Fundación Colección Roberto Polo</c:v>
                </c:pt>
                <c:pt idx="11">
                  <c:v>Sociedad Para el Desarrollo Industrial de CLM</c:v>
                </c:pt>
              </c:strCache>
            </c:strRef>
          </c:cat>
          <c:val>
            <c:numRef>
              <c:f>'OEAP 23'!$C$6:$C$17</c:f>
              <c:numCache>
                <c:formatCode>General</c:formatCode>
                <c:ptCount val="12"/>
                <c:pt idx="0">
                  <c:v>312</c:v>
                </c:pt>
                <c:pt idx="1">
                  <c:v>20</c:v>
                </c:pt>
                <c:pt idx="2">
                  <c:v>19</c:v>
                </c:pt>
                <c:pt idx="3">
                  <c:v>16</c:v>
                </c:pt>
                <c:pt idx="4">
                  <c:v>14</c:v>
                </c:pt>
                <c:pt idx="5">
                  <c:v>10</c:v>
                </c:pt>
                <c:pt idx="6">
                  <c:v>8</c:v>
                </c:pt>
                <c:pt idx="7">
                  <c:v>8</c:v>
                </c:pt>
                <c:pt idx="8">
                  <c:v>7</c:v>
                </c:pt>
                <c:pt idx="9">
                  <c:v>3</c:v>
                </c:pt>
              </c:numCache>
            </c:numRef>
          </c:val>
          <c:extLst>
            <c:ext xmlns:c16="http://schemas.microsoft.com/office/drawing/2014/chart" uri="{C3380CC4-5D6E-409C-BE32-E72D297353CC}">
              <c16:uniqueId val="{00000000-177B-4638-B8DF-89D7A1924A14}"/>
            </c:ext>
          </c:extLst>
        </c:ser>
        <c:ser>
          <c:idx val="1"/>
          <c:order val="1"/>
          <c:tx>
            <c:v>2022</c:v>
          </c:tx>
          <c:spPr>
            <a:solidFill>
              <a:srgbClr val="7ABC32"/>
            </a:solidFill>
            <a:ln>
              <a:noFill/>
            </a:ln>
            <a:effectLst>
              <a:outerShdw blurRad="40000" dist="23000" dir="5400000" rotWithShape="0">
                <a:srgbClr val="000000">
                  <a:alpha val="35000"/>
                </a:srgbClr>
              </a:outerShdw>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accent1">
                        <a:lumMod val="50000"/>
                      </a:schemeClr>
                    </a:solidFill>
                    <a:latin typeface="Century Gothic" panose="020B0502020202020204" pitchFamily="34"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'OEAP 23'!$B$6:$B$17</c:f>
              <c:strCache>
                <c:ptCount val="12"/>
                <c:pt idx="0">
                  <c:v>Gestión Ambiental de CLM (GEACAM)</c:v>
                </c:pt>
                <c:pt idx="1">
                  <c:v>Instituto de Promoción Exterior (IPEX)</c:v>
                </c:pt>
                <c:pt idx="2">
                  <c:v>Grupo Ente Público Radiotelevisión de CLM</c:v>
                </c:pt>
                <c:pt idx="3">
                  <c:v>Empresa Pública de Promoción del Turismo y la Artesanía de CLM (ETURIA)</c:v>
                </c:pt>
                <c:pt idx="4">
                  <c:v>Insfraestructuras del Agua de CLM</c:v>
                </c:pt>
                <c:pt idx="5">
                  <c:v>Fundación Parque Científico y Tecnológico de CLM</c:v>
                </c:pt>
                <c:pt idx="6">
                  <c:v>Fundación Impulsa de CLM</c:v>
                </c:pt>
                <c:pt idx="7">
                  <c:v>Fundación Sociosanitaria de CLM</c:v>
                </c:pt>
                <c:pt idx="8">
                  <c:v>Instituto de Finanzas de CLM</c:v>
                </c:pt>
                <c:pt idx="9">
                  <c:v>Gestión de Infraestructuras de CLM (GICAMAN)</c:v>
                </c:pt>
                <c:pt idx="10">
                  <c:v>Fundación Colección Roberto Polo</c:v>
                </c:pt>
                <c:pt idx="11">
                  <c:v>Sociedad Para el Desarrollo Industrial de CLM</c:v>
                </c:pt>
              </c:strCache>
            </c:strRef>
          </c:cat>
          <c:val>
            <c:numRef>
              <c:f>'OEAP 23'!$E$6:$E$17</c:f>
              <c:numCache>
                <c:formatCode>General</c:formatCode>
                <c:ptCount val="12"/>
                <c:pt idx="0">
                  <c:v>195</c:v>
                </c:pt>
                <c:pt idx="1">
                  <c:v>24</c:v>
                </c:pt>
                <c:pt idx="2">
                  <c:v>30</c:v>
                </c:pt>
                <c:pt idx="3">
                  <c:v>3</c:v>
                </c:pt>
                <c:pt idx="4">
                  <c:v>28</c:v>
                </c:pt>
                <c:pt idx="5">
                  <c:v>11</c:v>
                </c:pt>
                <c:pt idx="6">
                  <c:v>30</c:v>
                </c:pt>
                <c:pt idx="7">
                  <c:v>7</c:v>
                </c:pt>
                <c:pt idx="8">
                  <c:v>4</c:v>
                </c:pt>
                <c:pt idx="9">
                  <c:v>6</c:v>
                </c:pt>
                <c:pt idx="10">
                  <c:v>6</c:v>
                </c:pt>
                <c:pt idx="11">
                  <c:v>1</c:v>
                </c:pt>
              </c:numCache>
            </c:numRef>
          </c:val>
          <c:extLst>
            <c:ext xmlns:c16="http://schemas.microsoft.com/office/drawing/2014/chart" uri="{C3380CC4-5D6E-409C-BE32-E72D297353CC}">
              <c16:uniqueId val="{00000001-177B-4638-B8DF-89D7A1924A14}"/>
            </c:ext>
          </c:extLst>
        </c:ser>
        <c:dLbls>
          <c:dLblPos val="outEnd"/>
          <c:showLegendKey val="0"/>
          <c:showVal val="1"/>
          <c:showCatName val="0"/>
          <c:showSerName val="0"/>
          <c:showPercent val="0"/>
          <c:showBubbleSize val="0"/>
        </c:dLbls>
        <c:gapWidth val="100"/>
        <c:axId val="497131712"/>
        <c:axId val="497132368"/>
      </c:barChart>
      <c:catAx>
        <c:axId val="497131712"/>
        <c:scaling>
          <c:orientation val="maxMin"/>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accent1">
                    <a:lumMod val="50000"/>
                  </a:schemeClr>
                </a:solidFill>
                <a:latin typeface="Century Gothic" panose="020B0502020202020204" pitchFamily="34" charset="0"/>
                <a:ea typeface="+mn-ea"/>
                <a:cs typeface="+mn-cs"/>
              </a:defRPr>
            </a:pPr>
            <a:endParaRPr lang="es-ES"/>
          </a:p>
        </c:txPr>
        <c:crossAx val="497132368"/>
        <c:crosses val="autoZero"/>
        <c:auto val="0"/>
        <c:lblAlgn val="ctr"/>
        <c:lblOffset val="100"/>
        <c:noMultiLvlLbl val="0"/>
      </c:catAx>
      <c:valAx>
        <c:axId val="497132368"/>
        <c:scaling>
          <c:orientation val="minMax"/>
        </c:scaling>
        <c:delete val="1"/>
        <c:axPos val="t"/>
        <c:numFmt formatCode="General" sourceLinked="1"/>
        <c:majorTickMark val="none"/>
        <c:minorTickMark val="none"/>
        <c:tickLblPos val="nextTo"/>
        <c:crossAx val="497131712"/>
        <c:crossesAt val="1"/>
        <c:crossBetween val="between"/>
      </c:valAx>
      <c:spPr>
        <a:noFill/>
        <a:ln>
          <a:noFill/>
        </a:ln>
        <a:effectLst/>
      </c:spPr>
    </c:plotArea>
    <c:legend>
      <c:legendPos val="b"/>
      <c:layout>
        <c:manualLayout>
          <c:xMode val="edge"/>
          <c:yMode val="edge"/>
          <c:x val="0.43673642601903678"/>
          <c:y val="0.87357662190188545"/>
          <c:w val="0.12652702147171363"/>
          <c:h val="7.0983730568664041E-2"/>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accent1">
                  <a:lumMod val="50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solidFill>
            <a:schemeClr val="accent1">
              <a:lumMod val="50000"/>
            </a:schemeClr>
          </a:solidFill>
        </a:defRPr>
      </a:pPr>
      <a:endParaRPr lang="es-E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1200" b="1" i="0" u="none" strike="noStrike" kern="1200" baseline="0">
                <a:solidFill>
                  <a:schemeClr val="accent1">
                    <a:lumMod val="50000"/>
                  </a:schemeClr>
                </a:solidFill>
                <a:latin typeface="Century Gothic" panose="020B0502020202020204" pitchFamily="34" charset="0"/>
                <a:ea typeface="+mn-ea"/>
                <a:cs typeface="+mn-cs"/>
              </a:defRPr>
            </a:pPr>
            <a:r>
              <a:rPr lang="en-US" sz="1400" baseline="0">
                <a:latin typeface="Century Gothic" panose="020B0502020202020204" pitchFamily="34" charset="0"/>
              </a:rPr>
              <a:t>UNIVERSIDAD DE CASTILLA-LA MANCHA</a:t>
            </a:r>
            <a:endParaRPr lang="en-US" sz="1400">
              <a:latin typeface="Century Gothic" panose="020B0502020202020204" pitchFamily="34" charset="0"/>
            </a:endParaRPr>
          </a:p>
          <a:p>
            <a:pPr algn="ctr">
              <a:defRPr sz="1200">
                <a:latin typeface="Century Gothic" panose="020B0502020202020204" pitchFamily="34" charset="0"/>
              </a:defRPr>
            </a:pPr>
            <a:r>
              <a:rPr lang="en-US" sz="1400">
                <a:latin typeface="Century Gothic" panose="020B0502020202020204" pitchFamily="34" charset="0"/>
              </a:rPr>
              <a:t> NÚMERO DE CONTRATOS 2023-2022</a:t>
            </a:r>
          </a:p>
          <a:p>
            <a:pPr algn="ctr">
              <a:defRPr sz="1200">
                <a:latin typeface="Century Gothic" panose="020B0502020202020204" pitchFamily="34" charset="0"/>
              </a:defRPr>
            </a:pPr>
            <a:endParaRPr lang="en-US" sz="1200">
              <a:latin typeface="Century Gothic" panose="020B0502020202020204" pitchFamily="34" charset="0"/>
            </a:endParaRPr>
          </a:p>
        </c:rich>
      </c:tx>
      <c:layout>
        <c:manualLayout>
          <c:xMode val="edge"/>
          <c:yMode val="edge"/>
          <c:x val="0.25646906560273364"/>
          <c:y val="5.6136825539697247E-2"/>
        </c:manualLayout>
      </c:layout>
      <c:overlay val="0"/>
      <c:spPr>
        <a:noFill/>
        <a:ln>
          <a:noFill/>
        </a:ln>
        <a:effectLst/>
      </c:spPr>
      <c:txPr>
        <a:bodyPr rot="0" spcFirstLastPara="1" vertOverflow="ellipsis" vert="horz" wrap="square" anchor="ctr" anchorCtr="1"/>
        <a:lstStyle/>
        <a:p>
          <a:pPr algn="ctr">
            <a:defRPr sz="1200" b="1" i="0" u="none" strike="noStrike" kern="1200" baseline="0">
              <a:solidFill>
                <a:schemeClr val="accent1">
                  <a:lumMod val="50000"/>
                </a:schemeClr>
              </a:solidFill>
              <a:latin typeface="Century Gothic" panose="020B0502020202020204" pitchFamily="34" charset="0"/>
              <a:ea typeface="+mn-ea"/>
              <a:cs typeface="+mn-cs"/>
            </a:defRPr>
          </a:pPr>
          <a:endParaRPr lang="es-ES"/>
        </a:p>
      </c:txPr>
    </c:title>
    <c:autoTitleDeleted val="0"/>
    <c:plotArea>
      <c:layout>
        <c:manualLayout>
          <c:layoutTarget val="inner"/>
          <c:xMode val="edge"/>
          <c:yMode val="edge"/>
          <c:x val="0.19599792510042729"/>
          <c:y val="0.36808946958553251"/>
          <c:w val="0.51802945317561222"/>
          <c:h val="0.31306625133396787"/>
        </c:manualLayout>
      </c:layout>
      <c:barChart>
        <c:barDir val="col"/>
        <c:grouping val="clustered"/>
        <c:varyColors val="0"/>
        <c:ser>
          <c:idx val="0"/>
          <c:order val="0"/>
          <c:tx>
            <c:v>2023</c:v>
          </c:tx>
          <c:spPr>
            <a:solidFill>
              <a:srgbClr val="0070C0"/>
            </a:solidFill>
            <a:ln>
              <a:noFill/>
            </a:ln>
            <a:effectLst>
              <a:outerShdw blurRad="40000" dist="23000" dir="5400000" rotWithShape="0">
                <a:srgbClr val="000000">
                  <a:alpha val="35000"/>
                </a:srgbClr>
              </a:outerShdw>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accent1">
                        <a:lumMod val="50000"/>
                      </a:schemeClr>
                    </a:solidFill>
                    <a:latin typeface="Century Gothic" panose="020B0502020202020204" pitchFamily="34"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'UNI 23'!$B$5</c:f>
              <c:strCache>
                <c:ptCount val="1"/>
                <c:pt idx="0">
                  <c:v>UNIVERSIDAD DE CASTILLA-LA MANCHA</c:v>
                </c:pt>
              </c:strCache>
            </c:strRef>
          </c:cat>
          <c:val>
            <c:numRef>
              <c:f>'UNI 23'!$C$7</c:f>
              <c:numCache>
                <c:formatCode>#,##0</c:formatCode>
                <c:ptCount val="1"/>
                <c:pt idx="0">
                  <c:v>754</c:v>
                </c:pt>
              </c:numCache>
            </c:numRef>
          </c:val>
          <c:extLst>
            <c:ext xmlns:c16="http://schemas.microsoft.com/office/drawing/2014/chart" uri="{C3380CC4-5D6E-409C-BE32-E72D297353CC}">
              <c16:uniqueId val="{00000000-7551-4186-842F-BE8CC36EFC0E}"/>
            </c:ext>
          </c:extLst>
        </c:ser>
        <c:ser>
          <c:idx val="1"/>
          <c:order val="1"/>
          <c:tx>
            <c:v>2022</c:v>
          </c:tx>
          <c:spPr>
            <a:solidFill>
              <a:srgbClr val="7ABC32"/>
            </a:solidFill>
            <a:ln>
              <a:noFill/>
            </a:ln>
            <a:effectLst>
              <a:outerShdw blurRad="40000" dist="23000" dir="5400000" rotWithShape="0">
                <a:srgbClr val="000000">
                  <a:alpha val="35000"/>
                </a:srgbClr>
              </a:outerShdw>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accent1">
                        <a:lumMod val="50000"/>
                      </a:schemeClr>
                    </a:solidFill>
                    <a:latin typeface="Century Gothic" panose="020B0502020202020204" pitchFamily="34"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'UNI 23'!$B$5</c:f>
              <c:strCache>
                <c:ptCount val="1"/>
                <c:pt idx="0">
                  <c:v>UNIVERSIDAD DE CASTILLA-LA MANCHA</c:v>
                </c:pt>
              </c:strCache>
            </c:strRef>
          </c:cat>
          <c:val>
            <c:numRef>
              <c:f>'UNI 23'!$E$7</c:f>
              <c:numCache>
                <c:formatCode>#,##0</c:formatCode>
                <c:ptCount val="1"/>
                <c:pt idx="0">
                  <c:v>1036</c:v>
                </c:pt>
              </c:numCache>
            </c:numRef>
          </c:val>
          <c:extLst>
            <c:ext xmlns:c16="http://schemas.microsoft.com/office/drawing/2014/chart" uri="{C3380CC4-5D6E-409C-BE32-E72D297353CC}">
              <c16:uniqueId val="{00000001-7551-4186-842F-BE8CC36EFC0E}"/>
            </c:ext>
          </c:extLst>
        </c:ser>
        <c:dLbls>
          <c:dLblPos val="outEnd"/>
          <c:showLegendKey val="0"/>
          <c:showVal val="1"/>
          <c:showCatName val="0"/>
          <c:showSerName val="0"/>
          <c:showPercent val="0"/>
          <c:showBubbleSize val="0"/>
        </c:dLbls>
        <c:gapWidth val="100"/>
        <c:overlap val="-24"/>
        <c:axId val="497131712"/>
        <c:axId val="497132368"/>
      </c:barChart>
      <c:catAx>
        <c:axId val="497131712"/>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accent1">
                    <a:lumMod val="50000"/>
                  </a:schemeClr>
                </a:solidFill>
                <a:latin typeface="Century Gothic" panose="020B0502020202020204" pitchFamily="34" charset="0"/>
                <a:ea typeface="+mn-ea"/>
                <a:cs typeface="+mn-cs"/>
              </a:defRPr>
            </a:pPr>
            <a:endParaRPr lang="es-ES"/>
          </a:p>
        </c:txPr>
        <c:crossAx val="497132368"/>
        <c:crosses val="autoZero"/>
        <c:auto val="0"/>
        <c:lblAlgn val="ctr"/>
        <c:lblOffset val="100"/>
        <c:noMultiLvlLbl val="0"/>
      </c:catAx>
      <c:valAx>
        <c:axId val="497132368"/>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accent1">
                    <a:lumMod val="50000"/>
                  </a:schemeClr>
                </a:solidFill>
                <a:latin typeface="Century Gothic" panose="020B0502020202020204" pitchFamily="34" charset="0"/>
                <a:ea typeface="+mn-ea"/>
                <a:cs typeface="+mn-cs"/>
              </a:defRPr>
            </a:pPr>
            <a:endParaRPr lang="es-ES"/>
          </a:p>
        </c:txPr>
        <c:crossAx val="497131712"/>
        <c:crossesAt val="1"/>
        <c:crossBetween val="between"/>
        <c:majorUnit val="40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accent1">
                  <a:lumMod val="50000"/>
                </a:schemeClr>
              </a:solidFill>
              <a:latin typeface="Century Gothic" panose="020B0502020202020204" pitchFamily="34" charset="0"/>
              <a:ea typeface="+mn-ea"/>
              <a:cs typeface="+mn-cs"/>
            </a:defRPr>
          </a:pPr>
          <a:endParaRPr lang="es-E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solidFill>
            <a:schemeClr val="accent1">
              <a:lumMod val="50000"/>
            </a:schemeClr>
          </a:solidFill>
        </a:defRPr>
      </a:pPr>
      <a:endParaRPr lang="es-E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lgn="ctr" rtl="0">
              <a:defRPr lang="en-US" sz="1400" b="1" i="0" u="none" strike="noStrike" kern="1200" baseline="0">
                <a:solidFill>
                  <a:srgbClr val="4F81BD">
                    <a:lumMod val="50000"/>
                  </a:srgbClr>
                </a:solidFill>
                <a:latin typeface="Century Gothic" panose="020B0502020202020204" pitchFamily="34" charset="0"/>
                <a:ea typeface="+mn-ea"/>
                <a:cs typeface="+mn-cs"/>
              </a:defRPr>
            </a:pPr>
            <a:r>
              <a:rPr lang="en-US" sz="1400" b="1" i="0" u="none" strike="noStrike" kern="1200" baseline="0">
                <a:solidFill>
                  <a:srgbClr val="4F81BD">
                    <a:lumMod val="50000"/>
                  </a:srgbClr>
                </a:solidFill>
                <a:latin typeface="Century Gothic" panose="020B0502020202020204" pitchFamily="34" charset="0"/>
                <a:ea typeface="+mn-ea"/>
                <a:cs typeface="+mn-cs"/>
              </a:rPr>
              <a:t>UNIVERSIDAD DE CASTILLA-LA MANCHA</a:t>
            </a:r>
          </a:p>
          <a:p>
            <a:pPr algn="ctr" rtl="0">
              <a:defRPr lang="en-US" sz="1400">
                <a:solidFill>
                  <a:srgbClr val="4F81BD">
                    <a:lumMod val="50000"/>
                  </a:srgbClr>
                </a:solidFill>
                <a:latin typeface="Century Gothic" panose="020B0502020202020204" pitchFamily="34" charset="0"/>
              </a:defRPr>
            </a:pPr>
            <a:r>
              <a:rPr lang="en-US" sz="1400" b="1" i="0" u="none" strike="noStrike" kern="1200" baseline="0">
                <a:solidFill>
                  <a:srgbClr val="4F81BD">
                    <a:lumMod val="50000"/>
                  </a:srgbClr>
                </a:solidFill>
                <a:latin typeface="Century Gothic" panose="020B0502020202020204" pitchFamily="34" charset="0"/>
                <a:ea typeface="+mn-ea"/>
                <a:cs typeface="+mn-cs"/>
              </a:rPr>
              <a:t> IMPORTE DE ADJUDICACIÓN 2023-2022</a:t>
            </a:r>
          </a:p>
          <a:p>
            <a:pPr algn="ctr" rtl="0">
              <a:defRPr lang="en-US" sz="1400">
                <a:solidFill>
                  <a:srgbClr val="4F81BD">
                    <a:lumMod val="50000"/>
                  </a:srgbClr>
                </a:solidFill>
                <a:latin typeface="Century Gothic" panose="020B0502020202020204" pitchFamily="34" charset="0"/>
              </a:defRPr>
            </a:pPr>
            <a:endParaRPr lang="en-US" sz="1400" b="1" i="0" u="none" strike="noStrike" kern="1200" baseline="0">
              <a:solidFill>
                <a:srgbClr val="4F81BD">
                  <a:lumMod val="50000"/>
                </a:srgbClr>
              </a:solidFill>
              <a:latin typeface="Century Gothic" panose="020B0502020202020204" pitchFamily="34" charset="0"/>
              <a:ea typeface="+mn-ea"/>
              <a:cs typeface="+mn-cs"/>
            </a:endParaRPr>
          </a:p>
        </c:rich>
      </c:tx>
      <c:layout>
        <c:manualLayout>
          <c:xMode val="edge"/>
          <c:yMode val="edge"/>
          <c:x val="0.28557086455904568"/>
          <c:y val="5.1971196275468659E-2"/>
        </c:manualLayout>
      </c:layout>
      <c:overlay val="0"/>
      <c:spPr>
        <a:noFill/>
        <a:ln>
          <a:noFill/>
        </a:ln>
        <a:effectLst/>
      </c:spPr>
      <c:txPr>
        <a:bodyPr rot="0" spcFirstLastPara="1" vertOverflow="ellipsis" vert="horz" wrap="square" anchor="ctr" anchorCtr="1"/>
        <a:lstStyle/>
        <a:p>
          <a:pPr algn="ctr" rtl="0">
            <a:defRPr lang="en-US" sz="1400" b="1" i="0" u="none" strike="noStrike" kern="1200" baseline="0">
              <a:solidFill>
                <a:srgbClr val="4F81BD">
                  <a:lumMod val="50000"/>
                </a:srgbClr>
              </a:solidFill>
              <a:latin typeface="Century Gothic" panose="020B0502020202020204" pitchFamily="34" charset="0"/>
              <a:ea typeface="+mn-ea"/>
              <a:cs typeface="+mn-cs"/>
            </a:defRPr>
          </a:pPr>
          <a:endParaRPr lang="es-ES"/>
        </a:p>
      </c:txPr>
    </c:title>
    <c:autoTitleDeleted val="0"/>
    <c:plotArea>
      <c:layout>
        <c:manualLayout>
          <c:layoutTarget val="inner"/>
          <c:xMode val="edge"/>
          <c:yMode val="edge"/>
          <c:x val="0.19599792510042729"/>
          <c:y val="0.36808946958553251"/>
          <c:w val="0.57118863328764469"/>
          <c:h val="0.31306625133396787"/>
        </c:manualLayout>
      </c:layout>
      <c:barChart>
        <c:barDir val="col"/>
        <c:grouping val="clustered"/>
        <c:varyColors val="0"/>
        <c:ser>
          <c:idx val="0"/>
          <c:order val="0"/>
          <c:tx>
            <c:v>2023</c:v>
          </c:tx>
          <c:spPr>
            <a:solidFill>
              <a:srgbClr val="0070C0"/>
            </a:solidFill>
            <a:ln>
              <a:noFill/>
            </a:ln>
            <a:effectLst>
              <a:outerShdw blurRad="40000" dist="23000" dir="5400000" rotWithShape="0">
                <a:srgbClr val="000000">
                  <a:alpha val="35000"/>
                </a:srgbClr>
              </a:outerShdw>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accent1">
                        <a:lumMod val="50000"/>
                      </a:schemeClr>
                    </a:solidFill>
                    <a:latin typeface="Century Gothic" panose="020B0502020202020204" pitchFamily="34"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'UNI 23'!$B$5</c:f>
              <c:strCache>
                <c:ptCount val="1"/>
                <c:pt idx="0">
                  <c:v>UNIVERSIDAD DE CASTILLA-LA MANCHA</c:v>
                </c:pt>
              </c:strCache>
            </c:strRef>
          </c:cat>
          <c:val>
            <c:numRef>
              <c:f>'UNI 23'!$D$7</c:f>
              <c:numCache>
                <c:formatCode>#,##0.00</c:formatCode>
                <c:ptCount val="1"/>
                <c:pt idx="0">
                  <c:v>24.78231328</c:v>
                </c:pt>
              </c:numCache>
            </c:numRef>
          </c:val>
          <c:extLst>
            <c:ext xmlns:c16="http://schemas.microsoft.com/office/drawing/2014/chart" uri="{C3380CC4-5D6E-409C-BE32-E72D297353CC}">
              <c16:uniqueId val="{00000000-9F3E-4E53-9916-2A9E47A697E8}"/>
            </c:ext>
          </c:extLst>
        </c:ser>
        <c:ser>
          <c:idx val="1"/>
          <c:order val="1"/>
          <c:tx>
            <c:v>2022</c:v>
          </c:tx>
          <c:spPr>
            <a:solidFill>
              <a:srgbClr val="7ABC32"/>
            </a:solidFill>
            <a:ln>
              <a:noFill/>
            </a:ln>
            <a:effectLst>
              <a:outerShdw blurRad="40000" dist="23000" dir="5400000" rotWithShape="0">
                <a:srgbClr val="000000">
                  <a:alpha val="35000"/>
                </a:srgbClr>
              </a:outerShdw>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accent1">
                        <a:lumMod val="50000"/>
                      </a:schemeClr>
                    </a:solidFill>
                    <a:latin typeface="Century Gothic" panose="020B0502020202020204" pitchFamily="34"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'UNI 23'!$B$5</c:f>
              <c:strCache>
                <c:ptCount val="1"/>
                <c:pt idx="0">
                  <c:v>UNIVERSIDAD DE CASTILLA-LA MANCHA</c:v>
                </c:pt>
              </c:strCache>
            </c:strRef>
          </c:cat>
          <c:val>
            <c:numRef>
              <c:f>'UNI 23'!$F$7</c:f>
              <c:numCache>
                <c:formatCode>#,##0.00</c:formatCode>
                <c:ptCount val="1"/>
                <c:pt idx="0">
                  <c:v>12.082324570000008</c:v>
                </c:pt>
              </c:numCache>
            </c:numRef>
          </c:val>
          <c:extLst>
            <c:ext xmlns:c16="http://schemas.microsoft.com/office/drawing/2014/chart" uri="{C3380CC4-5D6E-409C-BE32-E72D297353CC}">
              <c16:uniqueId val="{00000001-9F3E-4E53-9916-2A9E47A697E8}"/>
            </c:ext>
          </c:extLst>
        </c:ser>
        <c:dLbls>
          <c:dLblPos val="outEnd"/>
          <c:showLegendKey val="0"/>
          <c:showVal val="1"/>
          <c:showCatName val="0"/>
          <c:showSerName val="0"/>
          <c:showPercent val="0"/>
          <c:showBubbleSize val="0"/>
        </c:dLbls>
        <c:gapWidth val="100"/>
        <c:overlap val="-24"/>
        <c:axId val="497131712"/>
        <c:axId val="497132368"/>
      </c:barChart>
      <c:catAx>
        <c:axId val="497131712"/>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accent1">
                    <a:lumMod val="50000"/>
                  </a:schemeClr>
                </a:solidFill>
                <a:latin typeface="Century Gothic" panose="020B0502020202020204" pitchFamily="34" charset="0"/>
                <a:ea typeface="+mn-ea"/>
                <a:cs typeface="+mn-cs"/>
              </a:defRPr>
            </a:pPr>
            <a:endParaRPr lang="es-ES"/>
          </a:p>
        </c:txPr>
        <c:crossAx val="497132368"/>
        <c:crosses val="autoZero"/>
        <c:auto val="0"/>
        <c:lblAlgn val="ctr"/>
        <c:lblOffset val="100"/>
        <c:noMultiLvlLbl val="0"/>
      </c:catAx>
      <c:valAx>
        <c:axId val="497132368"/>
        <c:scaling>
          <c:orientation val="minMax"/>
        </c:scaling>
        <c:delete val="0"/>
        <c:axPos val="l"/>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accent1">
                    <a:lumMod val="50000"/>
                  </a:schemeClr>
                </a:solidFill>
                <a:latin typeface="Century Gothic" panose="020B0502020202020204" pitchFamily="34" charset="0"/>
                <a:ea typeface="+mn-ea"/>
                <a:cs typeface="+mn-cs"/>
              </a:defRPr>
            </a:pPr>
            <a:endParaRPr lang="es-ES"/>
          </a:p>
        </c:txPr>
        <c:crossAx val="497131712"/>
        <c:crossesAt val="1"/>
        <c:crossBetween val="between"/>
        <c:majorUnit val="1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accent1">
                  <a:lumMod val="50000"/>
                </a:schemeClr>
              </a:solidFill>
              <a:latin typeface="Century Gothic" panose="020B0502020202020204" pitchFamily="34" charset="0"/>
              <a:ea typeface="+mn-ea"/>
              <a:cs typeface="+mn-cs"/>
            </a:defRPr>
          </a:pPr>
          <a:endParaRPr lang="es-ES"/>
        </a:p>
      </c:txPr>
    </c:legend>
    <c:plotVisOnly val="1"/>
    <c:dispBlanksAs val="gap"/>
    <c:showDLblsOverMax val="0"/>
  </c:chart>
  <c:spPr>
    <a:solidFill>
      <a:schemeClr val="bg1"/>
    </a:solidFill>
    <a:ln w="9525" cap="flat" cmpd="sng" algn="ctr">
      <a:solidFill>
        <a:srgbClr val="4BACC6">
          <a:lumMod val="20000"/>
          <a:lumOff val="80000"/>
        </a:srgbClr>
      </a:solidFill>
      <a:round/>
    </a:ln>
    <a:effectLst/>
  </c:spPr>
  <c:txPr>
    <a:bodyPr/>
    <a:lstStyle/>
    <a:p>
      <a:pPr>
        <a:defRPr>
          <a:solidFill>
            <a:schemeClr val="accent1">
              <a:lumMod val="50000"/>
            </a:schemeClr>
          </a:solidFill>
        </a:defRPr>
      </a:pPr>
      <a:endParaRPr lang="es-E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sz="1600" b="1" i="0" u="none" strike="noStrike" kern="1200" baseline="0">
                <a:solidFill>
                  <a:schemeClr val="accent1">
                    <a:lumMod val="50000"/>
                  </a:schemeClr>
                </a:solidFill>
                <a:latin typeface="+mn-lt"/>
                <a:ea typeface="+mn-ea"/>
                <a:cs typeface="+mn-cs"/>
              </a:defRPr>
            </a:pPr>
            <a:r>
              <a:rPr lang="en-US" sz="1600"/>
              <a:t>CONTRATOS BASADOS EN ACUERDO MARCO Y EN SISTEMA DINÁMICO DE ADQUISICIÓN</a:t>
            </a:r>
          </a:p>
          <a:p>
            <a:pPr algn="ctr" rtl="0">
              <a:defRPr sz="1600"/>
            </a:pPr>
            <a:r>
              <a:rPr lang="en-US" sz="1600"/>
              <a:t> IMPORTE DE ADJUDICACIÓN 2023-2022</a:t>
            </a:r>
          </a:p>
          <a:p>
            <a:pPr algn="ctr" rtl="0">
              <a:defRPr sz="1600"/>
            </a:pPr>
            <a:endParaRPr lang="en-US" sz="1600"/>
          </a:p>
        </c:rich>
      </c:tx>
      <c:layout>
        <c:manualLayout>
          <c:xMode val="edge"/>
          <c:yMode val="edge"/>
          <c:x val="0.20772319178864285"/>
          <c:y val="2.7546231769810796E-2"/>
        </c:manualLayout>
      </c:layout>
      <c:overlay val="0"/>
      <c:spPr>
        <a:noFill/>
        <a:ln>
          <a:noFill/>
        </a:ln>
        <a:effectLst/>
      </c:spPr>
      <c:txPr>
        <a:bodyPr rot="0" spcFirstLastPara="1" vertOverflow="ellipsis" vert="horz" wrap="square" anchor="ctr" anchorCtr="1"/>
        <a:lstStyle/>
        <a:p>
          <a:pPr algn="ctr" rtl="0">
            <a:defRPr sz="1600" b="1" i="0" u="none" strike="noStrike" kern="1200" baseline="0">
              <a:solidFill>
                <a:schemeClr val="accent1">
                  <a:lumMod val="50000"/>
                </a:schemeClr>
              </a:solidFill>
              <a:latin typeface="+mn-lt"/>
              <a:ea typeface="+mn-ea"/>
              <a:cs typeface="+mn-cs"/>
            </a:defRPr>
          </a:pPr>
          <a:endParaRPr lang="es-ES"/>
        </a:p>
      </c:txPr>
    </c:title>
    <c:autoTitleDeleted val="0"/>
    <c:plotArea>
      <c:layout>
        <c:manualLayout>
          <c:layoutTarget val="inner"/>
          <c:xMode val="edge"/>
          <c:yMode val="edge"/>
          <c:x val="0.25429033518345212"/>
          <c:y val="0.14761345254830494"/>
          <c:w val="0.68594572351423622"/>
          <c:h val="0.75823299672988109"/>
        </c:manualLayout>
      </c:layout>
      <c:barChart>
        <c:barDir val="bar"/>
        <c:grouping val="clustered"/>
        <c:varyColors val="0"/>
        <c:ser>
          <c:idx val="0"/>
          <c:order val="0"/>
          <c:tx>
            <c:v>2023</c:v>
          </c:tx>
          <c:spPr>
            <a:solidFill>
              <a:srgbClr val="0070C0"/>
            </a:solidFill>
            <a:ln>
              <a:noFill/>
            </a:ln>
            <a:effectLst>
              <a:outerShdw blurRad="40000" dist="23000" dir="5400000" rotWithShape="0">
                <a:srgbClr val="000000">
                  <a:alpha val="35000"/>
                </a:srgbClr>
              </a:outerShdw>
            </a:effectLst>
          </c:spPr>
          <c:invertIfNegative val="0"/>
          <c:dLbls>
            <c:dLbl>
              <c:idx val="11"/>
              <c:layout>
                <c:manualLayout>
                  <c:x val="-4.7959004491908335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5C5-47B2-91E1-50CB64B15163}"/>
                </c:ext>
              </c:extLst>
            </c:dLbl>
            <c:spPr>
              <a:noFill/>
              <a:ln>
                <a:noFill/>
              </a:ln>
              <a:effectLst/>
            </c:spPr>
            <c:txPr>
              <a:bodyPr rot="0" spcFirstLastPara="1" vertOverflow="ellipsis" vert="horz" wrap="square" anchor="ctr" anchorCtr="1"/>
              <a:lstStyle/>
              <a:p>
                <a:pPr>
                  <a:defRPr sz="1050" b="0" i="0" u="none" strike="noStrike" kern="1200" baseline="0">
                    <a:solidFill>
                      <a:schemeClr val="accent1">
                        <a:lumMod val="50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'BASADOS SPR 23'!$C$6:$C$25</c:f>
              <c:strCache>
                <c:ptCount val="20"/>
                <c:pt idx="0">
                  <c:v>MEDICAMENTOS SUEROS Y CONTRASTES</c:v>
                </c:pt>
                <c:pt idx="1">
                  <c:v>MANTENIMIENTO VEHÍCULOS</c:v>
                </c:pt>
                <c:pt idx="2">
                  <c:v>LIMPIEZA EDIFICIOS</c:v>
                </c:pt>
                <c:pt idx="3">
                  <c:v>EQUIPAMIENTO HOSPITALARIO</c:v>
                </c:pt>
                <c:pt idx="4">
                  <c:v>ENERGÍA ELÉCTRICA</c:v>
                </c:pt>
                <c:pt idx="5">
                  <c:v>COMBUSTIBLE AUTOMOCIÓN</c:v>
                </c:pt>
                <c:pt idx="6">
                  <c:v>MANTENIMIENTO EDIFICIOS</c:v>
                </c:pt>
                <c:pt idx="7">
                  <c:v>OBRAS FORESTALES GEACAM</c:v>
                </c:pt>
                <c:pt idx="8">
                  <c:v>MARCAPASOS, DESFIBRILADORES, ELECTRODOS Y HOLTER</c:v>
                </c:pt>
                <c:pt idx="9">
                  <c:v>SERVICIOS POSTALES</c:v>
                </c:pt>
                <c:pt idx="10">
                  <c:v>A. MARCO ESTATAL VACUNAS</c:v>
                </c:pt>
                <c:pt idx="11">
                  <c:v>MAQUINARIA Y MATERIAL DE REPUESTO GEACAM</c:v>
                </c:pt>
                <c:pt idx="12">
                  <c:v>MOBILIARIO Y MATERIAL PEDAGÓGICO CENTROS DOCENTES</c:v>
                </c:pt>
                <c:pt idx="13">
                  <c:v>VIAJES PERSONAL IPEX</c:v>
                </c:pt>
                <c:pt idx="14">
                  <c:v>EQUIPAMIENTO INFORMÁTICO</c:v>
                </c:pt>
                <c:pt idx="15">
                  <c:v>VEHÍCULOS GEACAM</c:v>
                </c:pt>
                <c:pt idx="16">
                  <c:v>A. MARCO ESTATAL EQUIPAMIENTO MÉDICO</c:v>
                </c:pt>
                <c:pt idx="17">
                  <c:v>EQUIPO ELECTROMÉDICO</c:v>
                </c:pt>
                <c:pt idx="18">
                  <c:v>MOBILIARIO CENTROS DE EMPLEO</c:v>
                </c:pt>
                <c:pt idx="19">
                  <c:v>PAPEL ECOLÓGICO</c:v>
                </c:pt>
              </c:strCache>
            </c:strRef>
          </c:cat>
          <c:val>
            <c:numRef>
              <c:f>'BASADOS SPR 23'!$F$6:$F$25</c:f>
              <c:numCache>
                <c:formatCode>#,##0.00</c:formatCode>
                <c:ptCount val="20"/>
                <c:pt idx="0">
                  <c:v>19.756181690000027</c:v>
                </c:pt>
                <c:pt idx="1">
                  <c:v>0.43567117</c:v>
                </c:pt>
                <c:pt idx="2">
                  <c:v>36.503454670000004</c:v>
                </c:pt>
                <c:pt idx="3">
                  <c:v>12.42</c:v>
                </c:pt>
                <c:pt idx="4">
                  <c:v>6.2655794600000005</c:v>
                </c:pt>
                <c:pt idx="5">
                  <c:v>4.1170762399999994</c:v>
                </c:pt>
                <c:pt idx="6">
                  <c:v>3.68898204</c:v>
                </c:pt>
                <c:pt idx="7">
                  <c:v>1.32</c:v>
                </c:pt>
                <c:pt idx="8">
                  <c:v>0.81157167000000008</c:v>
                </c:pt>
                <c:pt idx="9">
                  <c:v>1.4637865199999998</c:v>
                </c:pt>
                <c:pt idx="10">
                  <c:v>14.04</c:v>
                </c:pt>
                <c:pt idx="11">
                  <c:v>0.28000000000000003</c:v>
                </c:pt>
                <c:pt idx="12">
                  <c:v>0.48071761000000002</c:v>
                </c:pt>
                <c:pt idx="13">
                  <c:v>0.105889</c:v>
                </c:pt>
                <c:pt idx="14">
                  <c:v>1.3916224099999999</c:v>
                </c:pt>
                <c:pt idx="15">
                  <c:v>0.36847739999999995</c:v>
                </c:pt>
                <c:pt idx="16">
                  <c:v>4.21</c:v>
                </c:pt>
              </c:numCache>
            </c:numRef>
          </c:val>
          <c:extLst>
            <c:ext xmlns:c16="http://schemas.microsoft.com/office/drawing/2014/chart" uri="{C3380CC4-5D6E-409C-BE32-E72D297353CC}">
              <c16:uniqueId val="{00000000-3D99-44D0-A00C-62ABD582935E}"/>
            </c:ext>
          </c:extLst>
        </c:ser>
        <c:ser>
          <c:idx val="1"/>
          <c:order val="1"/>
          <c:tx>
            <c:v>2022</c:v>
          </c:tx>
          <c:spPr>
            <a:solidFill>
              <a:srgbClr val="7ABC32"/>
            </a:solidFill>
            <a:ln>
              <a:noFill/>
            </a:ln>
            <a:effectLst>
              <a:outerShdw blurRad="40000" dist="23000" dir="5400000" rotWithShape="0">
                <a:srgbClr val="000000">
                  <a:alpha val="35000"/>
                </a:srgbClr>
              </a:outerShdw>
            </a:effectLst>
          </c:spPr>
          <c:invertIfNegative val="0"/>
          <c:dLbls>
            <c:spPr>
              <a:noFill/>
              <a:ln>
                <a:noFill/>
              </a:ln>
              <a:effectLst/>
            </c:spPr>
            <c:txPr>
              <a:bodyPr rot="0" spcFirstLastPara="1" vertOverflow="ellipsis" vert="horz" wrap="square" anchor="ctr" anchorCtr="1"/>
              <a:lstStyle/>
              <a:p>
                <a:pPr>
                  <a:defRPr sz="1050" b="0" i="0" u="none" strike="noStrike" kern="1200" baseline="0">
                    <a:solidFill>
                      <a:schemeClr val="accent1">
                        <a:lumMod val="50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'BASADOS SPR 23'!$C$6:$C$25</c:f>
              <c:strCache>
                <c:ptCount val="20"/>
                <c:pt idx="0">
                  <c:v>MEDICAMENTOS SUEROS Y CONTRASTES</c:v>
                </c:pt>
                <c:pt idx="1">
                  <c:v>MANTENIMIENTO VEHÍCULOS</c:v>
                </c:pt>
                <c:pt idx="2">
                  <c:v>LIMPIEZA EDIFICIOS</c:v>
                </c:pt>
                <c:pt idx="3">
                  <c:v>EQUIPAMIENTO HOSPITALARIO</c:v>
                </c:pt>
                <c:pt idx="4">
                  <c:v>ENERGÍA ELÉCTRICA</c:v>
                </c:pt>
                <c:pt idx="5">
                  <c:v>COMBUSTIBLE AUTOMOCIÓN</c:v>
                </c:pt>
                <c:pt idx="6">
                  <c:v>MANTENIMIENTO EDIFICIOS</c:v>
                </c:pt>
                <c:pt idx="7">
                  <c:v>OBRAS FORESTALES GEACAM</c:v>
                </c:pt>
                <c:pt idx="8">
                  <c:v>MARCAPASOS, DESFIBRILADORES, ELECTRODOS Y HOLTER</c:v>
                </c:pt>
                <c:pt idx="9">
                  <c:v>SERVICIOS POSTALES</c:v>
                </c:pt>
                <c:pt idx="10">
                  <c:v>A. MARCO ESTATAL VACUNAS</c:v>
                </c:pt>
                <c:pt idx="11">
                  <c:v>MAQUINARIA Y MATERIAL DE REPUESTO GEACAM</c:v>
                </c:pt>
                <c:pt idx="12">
                  <c:v>MOBILIARIO Y MATERIAL PEDAGÓGICO CENTROS DOCENTES</c:v>
                </c:pt>
                <c:pt idx="13">
                  <c:v>VIAJES PERSONAL IPEX</c:v>
                </c:pt>
                <c:pt idx="14">
                  <c:v>EQUIPAMIENTO INFORMÁTICO</c:v>
                </c:pt>
                <c:pt idx="15">
                  <c:v>VEHÍCULOS GEACAM</c:v>
                </c:pt>
                <c:pt idx="16">
                  <c:v>A. MARCO ESTATAL EQUIPAMIENTO MÉDICO</c:v>
                </c:pt>
                <c:pt idx="17">
                  <c:v>EQUIPO ELECTROMÉDICO</c:v>
                </c:pt>
                <c:pt idx="18">
                  <c:v>MOBILIARIO CENTROS DE EMPLEO</c:v>
                </c:pt>
                <c:pt idx="19">
                  <c:v>PAPEL ECOLÓGICO</c:v>
                </c:pt>
              </c:strCache>
            </c:strRef>
          </c:cat>
          <c:val>
            <c:numRef>
              <c:f>'BASADOS SPR 23'!$H$6:$H$25</c:f>
              <c:numCache>
                <c:formatCode>#,##0.00</c:formatCode>
                <c:ptCount val="20"/>
                <c:pt idx="0">
                  <c:v>0.8279856000000001</c:v>
                </c:pt>
                <c:pt idx="1">
                  <c:v>0.27147141999999991</c:v>
                </c:pt>
                <c:pt idx="2">
                  <c:v>5.5449839399999998</c:v>
                </c:pt>
                <c:pt idx="3">
                  <c:v>1.62</c:v>
                </c:pt>
                <c:pt idx="4">
                  <c:v>10.229148329999999</c:v>
                </c:pt>
                <c:pt idx="5">
                  <c:v>8.1847334900000011</c:v>
                </c:pt>
                <c:pt idx="6">
                  <c:v>2.288254900000001</c:v>
                </c:pt>
                <c:pt idx="8">
                  <c:v>27.22</c:v>
                </c:pt>
                <c:pt idx="9">
                  <c:v>5.7253821199999999</c:v>
                </c:pt>
                <c:pt idx="11">
                  <c:v>0.61569362999999999</c:v>
                </c:pt>
                <c:pt idx="13">
                  <c:v>0.1</c:v>
                </c:pt>
                <c:pt idx="14">
                  <c:v>4.4631791899999991</c:v>
                </c:pt>
                <c:pt idx="17">
                  <c:v>18.610296139999999</c:v>
                </c:pt>
                <c:pt idx="18">
                  <c:v>9.4742999999999997E-3</c:v>
                </c:pt>
                <c:pt idx="19">
                  <c:v>0.11431875999999998</c:v>
                </c:pt>
              </c:numCache>
            </c:numRef>
          </c:val>
          <c:extLst>
            <c:ext xmlns:c16="http://schemas.microsoft.com/office/drawing/2014/chart" uri="{C3380CC4-5D6E-409C-BE32-E72D297353CC}">
              <c16:uniqueId val="{00000001-3D99-44D0-A00C-62ABD582935E}"/>
            </c:ext>
          </c:extLst>
        </c:ser>
        <c:dLbls>
          <c:dLblPos val="outEnd"/>
          <c:showLegendKey val="0"/>
          <c:showVal val="1"/>
          <c:showCatName val="0"/>
          <c:showSerName val="0"/>
          <c:showPercent val="0"/>
          <c:showBubbleSize val="0"/>
        </c:dLbls>
        <c:gapWidth val="100"/>
        <c:axId val="497131712"/>
        <c:axId val="497132368"/>
      </c:barChart>
      <c:catAx>
        <c:axId val="497131712"/>
        <c:scaling>
          <c:orientation val="maxMin"/>
        </c:scaling>
        <c:delete val="0"/>
        <c:axPos val="l"/>
        <c:majorGridlines>
          <c:spPr>
            <a:ln w="9525" cap="flat" cmpd="sng" algn="ctr">
              <a:noFill/>
              <a:round/>
            </a:ln>
            <a:effectLst/>
          </c:spPr>
        </c:majorGridlines>
        <c:minorGridlines>
          <c:spPr>
            <a:ln w="25400">
              <a:noFill/>
            </a:ln>
            <a:effectLst/>
          </c:spPr>
        </c:minorGridlines>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050" b="1" i="0" u="none" strike="noStrike" kern="1200" baseline="0">
                <a:solidFill>
                  <a:schemeClr val="accent1">
                    <a:lumMod val="50000"/>
                  </a:schemeClr>
                </a:solidFill>
                <a:latin typeface="+mn-lt"/>
                <a:ea typeface="+mn-ea"/>
                <a:cs typeface="+mn-cs"/>
              </a:defRPr>
            </a:pPr>
            <a:endParaRPr lang="es-ES"/>
          </a:p>
        </c:txPr>
        <c:crossAx val="497132368"/>
        <c:crosses val="autoZero"/>
        <c:auto val="0"/>
        <c:lblAlgn val="ctr"/>
        <c:lblOffset val="100"/>
        <c:noMultiLvlLbl val="0"/>
      </c:catAx>
      <c:valAx>
        <c:axId val="497132368"/>
        <c:scaling>
          <c:orientation val="minMax"/>
        </c:scaling>
        <c:delete val="1"/>
        <c:axPos val="t"/>
        <c:numFmt formatCode="#,##0.00" sourceLinked="1"/>
        <c:majorTickMark val="none"/>
        <c:minorTickMark val="none"/>
        <c:tickLblPos val="nextTo"/>
        <c:crossAx val="497131712"/>
        <c:crossesAt val="1"/>
        <c:crossBetween val="between"/>
      </c:valAx>
      <c:spPr>
        <a:noFill/>
        <a:ln w="25400">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accent1">
                  <a:lumMod val="50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sz="1050">
          <a:solidFill>
            <a:schemeClr val="accent1">
              <a:lumMod val="50000"/>
            </a:schemeClr>
          </a:solidFill>
        </a:defRPr>
      </a:pPr>
      <a:endParaRPr lang="es-E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rgbClr val="002060"/>
                </a:solidFill>
                <a:latin typeface="Century Gothic" panose="020B0502020202020204" pitchFamily="34" charset="0"/>
                <a:ea typeface="+mn-ea"/>
                <a:cs typeface="+mn-cs"/>
              </a:defRPr>
            </a:pPr>
            <a:r>
              <a:rPr lang="en-US" b="1"/>
              <a:t>NÚMERO DE CONTRATOS DEL SECTOR PÚBLICO REGIONAL</a:t>
            </a:r>
          </a:p>
        </c:rich>
      </c:tx>
      <c:layout>
        <c:manualLayout>
          <c:xMode val="edge"/>
          <c:yMode val="edge"/>
          <c:x val="0.13226397782104021"/>
          <c:y val="2.7931885787178826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rgbClr val="002060"/>
              </a:solidFill>
              <a:latin typeface="Century Gothic" panose="020B0502020202020204" pitchFamily="34" charset="0"/>
              <a:ea typeface="+mn-ea"/>
              <a:cs typeface="+mn-cs"/>
            </a:defRPr>
          </a:pPr>
          <a:endParaRPr lang="es-ES"/>
        </a:p>
      </c:txPr>
    </c:title>
    <c:autoTitleDeleted val="0"/>
    <c:plotArea>
      <c:layout/>
      <c:lineChart>
        <c:grouping val="standard"/>
        <c:varyColors val="0"/>
        <c:ser>
          <c:idx val="0"/>
          <c:order val="0"/>
          <c:tx>
            <c:strRef>
              <c:f>'TENDENCIA 5 AÑOS SPR'!$B$5</c:f>
              <c:strCache>
                <c:ptCount val="1"/>
                <c:pt idx="0">
                  <c:v>JCCM Y ORGANISMOS AUTÓNOMOS</c:v>
                </c:pt>
              </c:strCache>
            </c:strRef>
          </c:tx>
          <c:spPr>
            <a:ln w="28575" cap="rnd">
              <a:solidFill>
                <a:srgbClr val="57D8D5"/>
              </a:solidFill>
              <a:round/>
            </a:ln>
            <a:effectLst/>
          </c:spPr>
          <c:marker>
            <c:symbol val="none"/>
          </c:marker>
          <c:cat>
            <c:numRef>
              <c:f>'TENDENCIA 5 AÑOS SPR'!$C$4:$G$4</c:f>
              <c:numCache>
                <c:formatCode>0</c:formatCode>
                <c:ptCount val="5"/>
                <c:pt idx="0">
                  <c:v>2019</c:v>
                </c:pt>
                <c:pt idx="1">
                  <c:v>2020</c:v>
                </c:pt>
                <c:pt idx="2">
                  <c:v>2021</c:v>
                </c:pt>
                <c:pt idx="3">
                  <c:v>2022</c:v>
                </c:pt>
                <c:pt idx="4">
                  <c:v>2023</c:v>
                </c:pt>
              </c:numCache>
            </c:numRef>
          </c:cat>
          <c:val>
            <c:numRef>
              <c:f>'TENDENCIA 5 AÑOS SPR'!$C$5:$G$5</c:f>
              <c:numCache>
                <c:formatCode>#,##0</c:formatCode>
                <c:ptCount val="5"/>
                <c:pt idx="0">
                  <c:v>1573</c:v>
                </c:pt>
                <c:pt idx="1">
                  <c:v>3146</c:v>
                </c:pt>
                <c:pt idx="2">
                  <c:v>2813</c:v>
                </c:pt>
                <c:pt idx="3">
                  <c:v>2695</c:v>
                </c:pt>
                <c:pt idx="4">
                  <c:v>3011</c:v>
                </c:pt>
              </c:numCache>
            </c:numRef>
          </c:val>
          <c:smooth val="0"/>
          <c:extLst>
            <c:ext xmlns:c16="http://schemas.microsoft.com/office/drawing/2014/chart" uri="{C3380CC4-5D6E-409C-BE32-E72D297353CC}">
              <c16:uniqueId val="{00000000-9D99-4470-A166-850070C3D08B}"/>
            </c:ext>
          </c:extLst>
        </c:ser>
        <c:ser>
          <c:idx val="1"/>
          <c:order val="1"/>
          <c:tx>
            <c:strRef>
              <c:f>'TENDENCIA 5 AÑOS SPR'!$B$6</c:f>
              <c:strCache>
                <c:ptCount val="1"/>
                <c:pt idx="0">
                  <c:v>ENTES, EMPRESAS Y FUNDACIONES PÚBLICAS</c:v>
                </c:pt>
              </c:strCache>
            </c:strRef>
          </c:tx>
          <c:spPr>
            <a:ln w="28575" cap="rnd">
              <a:solidFill>
                <a:srgbClr val="305496"/>
              </a:solidFill>
              <a:round/>
            </a:ln>
            <a:effectLst/>
          </c:spPr>
          <c:marker>
            <c:symbol val="none"/>
          </c:marker>
          <c:cat>
            <c:numRef>
              <c:f>'TENDENCIA 5 AÑOS SPR'!$C$4:$G$4</c:f>
              <c:numCache>
                <c:formatCode>0</c:formatCode>
                <c:ptCount val="5"/>
                <c:pt idx="0">
                  <c:v>2019</c:v>
                </c:pt>
                <c:pt idx="1">
                  <c:v>2020</c:v>
                </c:pt>
                <c:pt idx="2">
                  <c:v>2021</c:v>
                </c:pt>
                <c:pt idx="3">
                  <c:v>2022</c:v>
                </c:pt>
                <c:pt idx="4">
                  <c:v>2023</c:v>
                </c:pt>
              </c:numCache>
            </c:numRef>
          </c:cat>
          <c:val>
            <c:numRef>
              <c:f>'TENDENCIA 5 AÑOS SPR'!$C$6:$G$6</c:f>
              <c:numCache>
                <c:formatCode>#,##0</c:formatCode>
                <c:ptCount val="5"/>
                <c:pt idx="0">
                  <c:v>181</c:v>
                </c:pt>
                <c:pt idx="1">
                  <c:v>219</c:v>
                </c:pt>
                <c:pt idx="2">
                  <c:v>252</c:v>
                </c:pt>
                <c:pt idx="3">
                  <c:v>345</c:v>
                </c:pt>
                <c:pt idx="4">
                  <c:v>417</c:v>
                </c:pt>
              </c:numCache>
            </c:numRef>
          </c:val>
          <c:smooth val="0"/>
          <c:extLst>
            <c:ext xmlns:c16="http://schemas.microsoft.com/office/drawing/2014/chart" uri="{C3380CC4-5D6E-409C-BE32-E72D297353CC}">
              <c16:uniqueId val="{00000001-9D99-4470-A166-850070C3D08B}"/>
            </c:ext>
          </c:extLst>
        </c:ser>
        <c:ser>
          <c:idx val="2"/>
          <c:order val="2"/>
          <c:tx>
            <c:strRef>
              <c:f>'TENDENCIA 5 AÑOS SPR'!$B$7</c:f>
              <c:strCache>
                <c:ptCount val="1"/>
                <c:pt idx="0">
                  <c:v>UNIVERSIDAD DE CASTILLA-LA MANCHA</c:v>
                </c:pt>
              </c:strCache>
            </c:strRef>
          </c:tx>
          <c:spPr>
            <a:ln w="28575" cap="rnd">
              <a:solidFill>
                <a:schemeClr val="accent3"/>
              </a:solidFill>
              <a:round/>
            </a:ln>
            <a:effectLst/>
          </c:spPr>
          <c:marker>
            <c:symbol val="none"/>
          </c:marker>
          <c:cat>
            <c:numRef>
              <c:f>'TENDENCIA 5 AÑOS SPR'!$C$4:$G$4</c:f>
              <c:numCache>
                <c:formatCode>0</c:formatCode>
                <c:ptCount val="5"/>
                <c:pt idx="0">
                  <c:v>2019</c:v>
                </c:pt>
                <c:pt idx="1">
                  <c:v>2020</c:v>
                </c:pt>
                <c:pt idx="2">
                  <c:v>2021</c:v>
                </c:pt>
                <c:pt idx="3">
                  <c:v>2022</c:v>
                </c:pt>
                <c:pt idx="4">
                  <c:v>2023</c:v>
                </c:pt>
              </c:numCache>
            </c:numRef>
          </c:cat>
          <c:val>
            <c:numRef>
              <c:f>'TENDENCIA 5 AÑOS SPR'!$C$7:$G$7</c:f>
              <c:numCache>
                <c:formatCode>#,##0</c:formatCode>
                <c:ptCount val="5"/>
                <c:pt idx="0">
                  <c:v>28</c:v>
                </c:pt>
                <c:pt idx="1">
                  <c:v>2544</c:v>
                </c:pt>
                <c:pt idx="2">
                  <c:v>744</c:v>
                </c:pt>
                <c:pt idx="3">
                  <c:v>1036</c:v>
                </c:pt>
                <c:pt idx="4">
                  <c:v>754</c:v>
                </c:pt>
              </c:numCache>
            </c:numRef>
          </c:val>
          <c:smooth val="0"/>
          <c:extLst>
            <c:ext xmlns:c16="http://schemas.microsoft.com/office/drawing/2014/chart" uri="{C3380CC4-5D6E-409C-BE32-E72D297353CC}">
              <c16:uniqueId val="{00000002-9D99-4470-A166-850070C3D08B}"/>
            </c:ext>
          </c:extLst>
        </c:ser>
        <c:dLbls>
          <c:showLegendKey val="0"/>
          <c:showVal val="0"/>
          <c:showCatName val="0"/>
          <c:showSerName val="0"/>
          <c:showPercent val="0"/>
          <c:showBubbleSize val="0"/>
        </c:dLbls>
        <c:smooth val="0"/>
        <c:axId val="1919077119"/>
        <c:axId val="1840526207"/>
      </c:lineChart>
      <c:catAx>
        <c:axId val="1919077119"/>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rgbClr val="002060"/>
                </a:solidFill>
                <a:latin typeface="Century Gothic" panose="020B0502020202020204" pitchFamily="34" charset="0"/>
                <a:ea typeface="+mn-ea"/>
                <a:cs typeface="+mn-cs"/>
              </a:defRPr>
            </a:pPr>
            <a:endParaRPr lang="es-ES"/>
          </a:p>
        </c:txPr>
        <c:crossAx val="1840526207"/>
        <c:crosses val="autoZero"/>
        <c:auto val="1"/>
        <c:lblAlgn val="ctr"/>
        <c:lblOffset val="100"/>
        <c:noMultiLvlLbl val="0"/>
      </c:catAx>
      <c:valAx>
        <c:axId val="1840526207"/>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2060"/>
                </a:solidFill>
                <a:latin typeface="Century Gothic" panose="020B0502020202020204" pitchFamily="34" charset="0"/>
                <a:ea typeface="+mn-ea"/>
                <a:cs typeface="+mn-cs"/>
              </a:defRPr>
            </a:pPr>
            <a:endParaRPr lang="es-ES"/>
          </a:p>
        </c:txPr>
        <c:crossAx val="191907711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rgbClr val="002060"/>
              </a:solidFill>
              <a:latin typeface="Century Gothic" panose="020B0502020202020204" pitchFamily="34" charset="0"/>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rgbClr val="002060"/>
          </a:solidFill>
          <a:latin typeface="Century Gothic" panose="020B0502020202020204" pitchFamily="34" charset="0"/>
        </a:defRPr>
      </a:pPr>
      <a:endParaRPr lang="es-E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lang="en-US" sz="1600" b="1" i="0" u="none" strike="noStrike" kern="1200" baseline="0">
                <a:solidFill>
                  <a:srgbClr val="4F81BD">
                    <a:lumMod val="50000"/>
                  </a:srgbClr>
                </a:solidFill>
                <a:latin typeface="Century Gothic" panose="020B0502020202020204" pitchFamily="34" charset="0"/>
                <a:ea typeface="+mn-ea"/>
                <a:cs typeface="+mn-cs"/>
              </a:defRPr>
            </a:pPr>
            <a:r>
              <a:rPr lang="en-US" sz="1600" b="1" i="0" u="none" strike="noStrike" kern="1200" baseline="0">
                <a:solidFill>
                  <a:srgbClr val="4F81BD">
                    <a:lumMod val="50000"/>
                  </a:srgbClr>
                </a:solidFill>
                <a:latin typeface="Century Gothic" panose="020B0502020202020204" pitchFamily="34" charset="0"/>
                <a:ea typeface="+mn-ea"/>
                <a:cs typeface="+mn-cs"/>
              </a:rPr>
              <a:t>CONTRATOS BASADOS EN ACUERDO MARCO Y EN SISTEMA DINÁMICO DE ADQUISICIÓN</a:t>
            </a:r>
          </a:p>
          <a:p>
            <a:pPr algn="ctr" rtl="0">
              <a:defRPr lang="en-US">
                <a:solidFill>
                  <a:srgbClr val="4F81BD">
                    <a:lumMod val="50000"/>
                  </a:srgbClr>
                </a:solidFill>
                <a:latin typeface="Century Gothic" panose="020B0502020202020204" pitchFamily="34" charset="0"/>
              </a:defRPr>
            </a:pPr>
            <a:r>
              <a:rPr lang="en-US" sz="1600" b="1" i="0" u="none" strike="noStrike" kern="1200" baseline="0">
                <a:solidFill>
                  <a:srgbClr val="4F81BD">
                    <a:lumMod val="50000"/>
                  </a:srgbClr>
                </a:solidFill>
                <a:latin typeface="Century Gothic" panose="020B0502020202020204" pitchFamily="34" charset="0"/>
                <a:ea typeface="+mn-ea"/>
                <a:cs typeface="+mn-cs"/>
              </a:rPr>
              <a:t> NÚMERO DE CONTRATOS 2023-2022</a:t>
            </a:r>
          </a:p>
          <a:p>
            <a:pPr algn="ctr" rtl="0">
              <a:defRPr lang="en-US">
                <a:solidFill>
                  <a:srgbClr val="4F81BD">
                    <a:lumMod val="50000"/>
                  </a:srgbClr>
                </a:solidFill>
                <a:latin typeface="Century Gothic" panose="020B0502020202020204" pitchFamily="34" charset="0"/>
              </a:defRPr>
            </a:pPr>
            <a:endParaRPr lang="en-US" sz="1600" b="1" i="0" u="none" strike="noStrike" kern="1200" baseline="0">
              <a:solidFill>
                <a:srgbClr val="4F81BD">
                  <a:lumMod val="50000"/>
                </a:srgbClr>
              </a:solidFill>
              <a:latin typeface="Century Gothic" panose="020B0502020202020204" pitchFamily="34" charset="0"/>
              <a:ea typeface="+mn-ea"/>
              <a:cs typeface="+mn-cs"/>
            </a:endParaRPr>
          </a:p>
        </c:rich>
      </c:tx>
      <c:layout>
        <c:manualLayout>
          <c:xMode val="edge"/>
          <c:yMode val="edge"/>
          <c:x val="0.17868139562904636"/>
          <c:y val="1.712959879580013E-2"/>
        </c:manualLayout>
      </c:layout>
      <c:overlay val="0"/>
      <c:spPr>
        <a:noFill/>
        <a:ln>
          <a:noFill/>
        </a:ln>
        <a:effectLst/>
      </c:spPr>
      <c:txPr>
        <a:bodyPr rot="0" spcFirstLastPara="1" vertOverflow="ellipsis" vert="horz" wrap="square" anchor="ctr" anchorCtr="1"/>
        <a:lstStyle/>
        <a:p>
          <a:pPr algn="ctr" rtl="0">
            <a:defRPr lang="en-US" sz="1600" b="1" i="0" u="none" strike="noStrike" kern="1200" baseline="0">
              <a:solidFill>
                <a:srgbClr val="4F81BD">
                  <a:lumMod val="50000"/>
                </a:srgbClr>
              </a:solidFill>
              <a:latin typeface="Century Gothic" panose="020B0502020202020204" pitchFamily="34" charset="0"/>
              <a:ea typeface="+mn-ea"/>
              <a:cs typeface="+mn-cs"/>
            </a:defRPr>
          </a:pPr>
          <a:endParaRPr lang="es-ES"/>
        </a:p>
      </c:txPr>
    </c:title>
    <c:autoTitleDeleted val="0"/>
    <c:plotArea>
      <c:layout>
        <c:manualLayout>
          <c:layoutTarget val="inner"/>
          <c:xMode val="edge"/>
          <c:yMode val="edge"/>
          <c:x val="0.25847133162452701"/>
          <c:y val="0.10323412179597172"/>
          <c:w val="0.68594572351423622"/>
          <c:h val="0.80052907128371409"/>
        </c:manualLayout>
      </c:layout>
      <c:barChart>
        <c:barDir val="bar"/>
        <c:grouping val="clustered"/>
        <c:varyColors val="0"/>
        <c:ser>
          <c:idx val="0"/>
          <c:order val="0"/>
          <c:tx>
            <c:v>2023</c:v>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accent1">
                        <a:lumMod val="50000"/>
                      </a:schemeClr>
                    </a:solidFill>
                    <a:latin typeface="Century Gothic" panose="020B0502020202020204" pitchFamily="34"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'BASADOS SPR 23'!$C$6:$C$25</c:f>
              <c:strCache>
                <c:ptCount val="20"/>
                <c:pt idx="0">
                  <c:v>MEDICAMENTOS SUEROS Y CONTRASTES</c:v>
                </c:pt>
                <c:pt idx="1">
                  <c:v>MANTENIMIENTO VEHÍCULOS</c:v>
                </c:pt>
                <c:pt idx="2">
                  <c:v>LIMPIEZA EDIFICIOS</c:v>
                </c:pt>
                <c:pt idx="3">
                  <c:v>EQUIPAMIENTO HOSPITALARIO</c:v>
                </c:pt>
                <c:pt idx="4">
                  <c:v>ENERGÍA ELÉCTRICA</c:v>
                </c:pt>
                <c:pt idx="5">
                  <c:v>COMBUSTIBLE AUTOMOCIÓN</c:v>
                </c:pt>
                <c:pt idx="6">
                  <c:v>MANTENIMIENTO EDIFICIOS</c:v>
                </c:pt>
                <c:pt idx="7">
                  <c:v>OBRAS FORESTALES GEACAM</c:v>
                </c:pt>
                <c:pt idx="8">
                  <c:v>MARCAPASOS, DESFIBRILADORES, ELECTRODOS Y HOLTER</c:v>
                </c:pt>
                <c:pt idx="9">
                  <c:v>SERVICIOS POSTALES</c:v>
                </c:pt>
                <c:pt idx="10">
                  <c:v>A. MARCO ESTATAL VACUNAS</c:v>
                </c:pt>
                <c:pt idx="11">
                  <c:v>MAQUINARIA Y MATERIAL DE REPUESTO GEACAM</c:v>
                </c:pt>
                <c:pt idx="12">
                  <c:v>MOBILIARIO Y MATERIAL PEDAGÓGICO CENTROS DOCENTES</c:v>
                </c:pt>
                <c:pt idx="13">
                  <c:v>VIAJES PERSONAL IPEX</c:v>
                </c:pt>
                <c:pt idx="14">
                  <c:v>EQUIPAMIENTO INFORMÁTICO</c:v>
                </c:pt>
                <c:pt idx="15">
                  <c:v>VEHÍCULOS GEACAM</c:v>
                </c:pt>
                <c:pt idx="16">
                  <c:v>A. MARCO ESTATAL EQUIPAMIENTO MÉDICO</c:v>
                </c:pt>
                <c:pt idx="17">
                  <c:v>EQUIPO ELECTROMÉDICO</c:v>
                </c:pt>
                <c:pt idx="18">
                  <c:v>MOBILIARIO CENTROS DE EMPLEO</c:v>
                </c:pt>
                <c:pt idx="19">
                  <c:v>PAPEL ECOLÓGICO</c:v>
                </c:pt>
              </c:strCache>
            </c:strRef>
          </c:cat>
          <c:val>
            <c:numRef>
              <c:f>'BASADOS SPR 23'!$E$6:$E$25</c:f>
              <c:numCache>
                <c:formatCode>0</c:formatCode>
                <c:ptCount val="20"/>
                <c:pt idx="0">
                  <c:v>617</c:v>
                </c:pt>
                <c:pt idx="1">
                  <c:v>197</c:v>
                </c:pt>
                <c:pt idx="2">
                  <c:v>116</c:v>
                </c:pt>
                <c:pt idx="3">
                  <c:v>106</c:v>
                </c:pt>
                <c:pt idx="4">
                  <c:v>99</c:v>
                </c:pt>
                <c:pt idx="5">
                  <c:v>53</c:v>
                </c:pt>
                <c:pt idx="6">
                  <c:v>48</c:v>
                </c:pt>
                <c:pt idx="7">
                  <c:v>36</c:v>
                </c:pt>
                <c:pt idx="8">
                  <c:v>34</c:v>
                </c:pt>
                <c:pt idx="9">
                  <c:v>27</c:v>
                </c:pt>
                <c:pt idx="10">
                  <c:v>17</c:v>
                </c:pt>
                <c:pt idx="11">
                  <c:v>12</c:v>
                </c:pt>
                <c:pt idx="12">
                  <c:v>11</c:v>
                </c:pt>
                <c:pt idx="13">
                  <c:v>9</c:v>
                </c:pt>
                <c:pt idx="14">
                  <c:v>5</c:v>
                </c:pt>
                <c:pt idx="15">
                  <c:v>4</c:v>
                </c:pt>
                <c:pt idx="16">
                  <c:v>1</c:v>
                </c:pt>
              </c:numCache>
            </c:numRef>
          </c:val>
          <c:extLst>
            <c:ext xmlns:c16="http://schemas.microsoft.com/office/drawing/2014/chart" uri="{C3380CC4-5D6E-409C-BE32-E72D297353CC}">
              <c16:uniqueId val="{00000001-143A-4B3D-94E9-9AC770ED0675}"/>
            </c:ext>
          </c:extLst>
        </c:ser>
        <c:ser>
          <c:idx val="1"/>
          <c:order val="1"/>
          <c:tx>
            <c:v>2022</c:v>
          </c:tx>
          <c:spPr>
            <a:solidFill>
              <a:srgbClr val="7ABC32"/>
            </a:solidFill>
            <a:ln>
              <a:noFill/>
            </a:ln>
            <a:effectLst>
              <a:outerShdw blurRad="40000" dist="23000" dir="5400000" rotWithShape="0">
                <a:srgbClr val="000000">
                  <a:alpha val="35000"/>
                </a:srgbClr>
              </a:outerShdw>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accent1">
                        <a:lumMod val="50000"/>
                      </a:schemeClr>
                    </a:solidFill>
                    <a:latin typeface="Century Gothic" panose="020B0502020202020204" pitchFamily="34"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'BASADOS SPR 23'!$C$6:$C$25</c:f>
              <c:strCache>
                <c:ptCount val="20"/>
                <c:pt idx="0">
                  <c:v>MEDICAMENTOS SUEROS Y CONTRASTES</c:v>
                </c:pt>
                <c:pt idx="1">
                  <c:v>MANTENIMIENTO VEHÍCULOS</c:v>
                </c:pt>
                <c:pt idx="2">
                  <c:v>LIMPIEZA EDIFICIOS</c:v>
                </c:pt>
                <c:pt idx="3">
                  <c:v>EQUIPAMIENTO HOSPITALARIO</c:v>
                </c:pt>
                <c:pt idx="4">
                  <c:v>ENERGÍA ELÉCTRICA</c:v>
                </c:pt>
                <c:pt idx="5">
                  <c:v>COMBUSTIBLE AUTOMOCIÓN</c:v>
                </c:pt>
                <c:pt idx="6">
                  <c:v>MANTENIMIENTO EDIFICIOS</c:v>
                </c:pt>
                <c:pt idx="7">
                  <c:v>OBRAS FORESTALES GEACAM</c:v>
                </c:pt>
                <c:pt idx="8">
                  <c:v>MARCAPASOS, DESFIBRILADORES, ELECTRODOS Y HOLTER</c:v>
                </c:pt>
                <c:pt idx="9">
                  <c:v>SERVICIOS POSTALES</c:v>
                </c:pt>
                <c:pt idx="10">
                  <c:v>A. MARCO ESTATAL VACUNAS</c:v>
                </c:pt>
                <c:pt idx="11">
                  <c:v>MAQUINARIA Y MATERIAL DE REPUESTO GEACAM</c:v>
                </c:pt>
                <c:pt idx="12">
                  <c:v>MOBILIARIO Y MATERIAL PEDAGÓGICO CENTROS DOCENTES</c:v>
                </c:pt>
                <c:pt idx="13">
                  <c:v>VIAJES PERSONAL IPEX</c:v>
                </c:pt>
                <c:pt idx="14">
                  <c:v>EQUIPAMIENTO INFORMÁTICO</c:v>
                </c:pt>
                <c:pt idx="15">
                  <c:v>VEHÍCULOS GEACAM</c:v>
                </c:pt>
                <c:pt idx="16">
                  <c:v>A. MARCO ESTATAL EQUIPAMIENTO MÉDICO</c:v>
                </c:pt>
                <c:pt idx="17">
                  <c:v>EQUIPO ELECTROMÉDICO</c:v>
                </c:pt>
                <c:pt idx="18">
                  <c:v>MOBILIARIO CENTROS DE EMPLEO</c:v>
                </c:pt>
                <c:pt idx="19">
                  <c:v>PAPEL ECOLÓGICO</c:v>
                </c:pt>
              </c:strCache>
            </c:strRef>
          </c:cat>
          <c:val>
            <c:numRef>
              <c:f>'BASADOS SPR 23'!$G$6:$G$25</c:f>
              <c:numCache>
                <c:formatCode>#,##0</c:formatCode>
                <c:ptCount val="20"/>
                <c:pt idx="0">
                  <c:v>8</c:v>
                </c:pt>
                <c:pt idx="1">
                  <c:v>139</c:v>
                </c:pt>
                <c:pt idx="2">
                  <c:v>77</c:v>
                </c:pt>
                <c:pt idx="3">
                  <c:v>13</c:v>
                </c:pt>
                <c:pt idx="4">
                  <c:v>123</c:v>
                </c:pt>
                <c:pt idx="5">
                  <c:v>90</c:v>
                </c:pt>
                <c:pt idx="6">
                  <c:v>38</c:v>
                </c:pt>
                <c:pt idx="8">
                  <c:v>225</c:v>
                </c:pt>
                <c:pt idx="9">
                  <c:v>43</c:v>
                </c:pt>
                <c:pt idx="11">
                  <c:v>20</c:v>
                </c:pt>
                <c:pt idx="13">
                  <c:v>11</c:v>
                </c:pt>
                <c:pt idx="14">
                  <c:v>7</c:v>
                </c:pt>
                <c:pt idx="17">
                  <c:v>38</c:v>
                </c:pt>
                <c:pt idx="18">
                  <c:v>3</c:v>
                </c:pt>
                <c:pt idx="19">
                  <c:v>24</c:v>
                </c:pt>
              </c:numCache>
            </c:numRef>
          </c:val>
          <c:extLst>
            <c:ext xmlns:c16="http://schemas.microsoft.com/office/drawing/2014/chart" uri="{C3380CC4-5D6E-409C-BE32-E72D297353CC}">
              <c16:uniqueId val="{00000002-143A-4B3D-94E9-9AC770ED0675}"/>
            </c:ext>
          </c:extLst>
        </c:ser>
        <c:dLbls>
          <c:dLblPos val="outEnd"/>
          <c:showLegendKey val="0"/>
          <c:showVal val="1"/>
          <c:showCatName val="0"/>
          <c:showSerName val="0"/>
          <c:showPercent val="0"/>
          <c:showBubbleSize val="0"/>
        </c:dLbls>
        <c:gapWidth val="100"/>
        <c:axId val="497131712"/>
        <c:axId val="497132368"/>
      </c:barChart>
      <c:catAx>
        <c:axId val="497131712"/>
        <c:scaling>
          <c:orientation val="maxMin"/>
        </c:scaling>
        <c:delete val="0"/>
        <c:axPos val="l"/>
        <c:majorGridlines>
          <c:spPr>
            <a:ln w="9525" cap="flat" cmpd="sng" algn="ctr">
              <a:noFill/>
              <a:round/>
            </a:ln>
            <a:effectLst/>
          </c:spPr>
        </c:majorGridlines>
        <c:minorGridlines>
          <c:spPr>
            <a:ln w="25400">
              <a:noFill/>
            </a:ln>
            <a:effectLst/>
          </c:spPr>
        </c:minorGridlines>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accent1">
                    <a:lumMod val="50000"/>
                  </a:schemeClr>
                </a:solidFill>
                <a:latin typeface="Century Gothic" panose="020B0502020202020204" pitchFamily="34" charset="0"/>
                <a:ea typeface="+mn-ea"/>
                <a:cs typeface="+mn-cs"/>
              </a:defRPr>
            </a:pPr>
            <a:endParaRPr lang="es-ES"/>
          </a:p>
        </c:txPr>
        <c:crossAx val="497132368"/>
        <c:crosses val="autoZero"/>
        <c:auto val="0"/>
        <c:lblAlgn val="ctr"/>
        <c:lblOffset val="100"/>
        <c:noMultiLvlLbl val="0"/>
      </c:catAx>
      <c:valAx>
        <c:axId val="497132368"/>
        <c:scaling>
          <c:orientation val="minMax"/>
        </c:scaling>
        <c:delete val="1"/>
        <c:axPos val="t"/>
        <c:numFmt formatCode="0" sourceLinked="1"/>
        <c:majorTickMark val="none"/>
        <c:minorTickMark val="none"/>
        <c:tickLblPos val="nextTo"/>
        <c:crossAx val="497131712"/>
        <c:crossesAt val="1"/>
        <c:crossBetween val="between"/>
      </c:valAx>
      <c:spPr>
        <a:noFill/>
        <a:ln w="25400">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accent1">
                  <a:lumMod val="50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solidFill>
            <a:schemeClr val="accent1">
              <a:lumMod val="50000"/>
            </a:schemeClr>
          </a:solidFill>
        </a:defRPr>
      </a:pPr>
      <a:endParaRPr lang="es-E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1500" b="1" i="0" u="none" strike="noStrike" kern="1200" baseline="0">
                <a:solidFill>
                  <a:schemeClr val="accent1">
                    <a:lumMod val="50000"/>
                  </a:schemeClr>
                </a:solidFill>
                <a:latin typeface="Century Gothic" panose="020B0502020202020204" pitchFamily="34" charset="0"/>
                <a:ea typeface="+mn-ea"/>
                <a:cs typeface="+mn-cs"/>
              </a:defRPr>
            </a:pPr>
            <a:r>
              <a:rPr lang="en-US" sz="1500">
                <a:latin typeface="Century Gothic" panose="020B0502020202020204" pitchFamily="34" charset="0"/>
              </a:rPr>
              <a:t>SECTOR PÚBLICO REGIONAL</a:t>
            </a:r>
          </a:p>
          <a:p>
            <a:pPr algn="ctr">
              <a:defRPr sz="1500">
                <a:latin typeface="Century Gothic" panose="020B0502020202020204" pitchFamily="34" charset="0"/>
              </a:defRPr>
            </a:pPr>
            <a:r>
              <a:rPr lang="en-US" sz="1500">
                <a:latin typeface="Century Gothic" panose="020B0502020202020204" pitchFamily="34" charset="0"/>
              </a:rPr>
              <a:t> NÚMERO DE CONTRATOS 2023</a:t>
            </a:r>
          </a:p>
        </c:rich>
      </c:tx>
      <c:layout>
        <c:manualLayout>
          <c:xMode val="edge"/>
          <c:yMode val="edge"/>
          <c:x val="0.28978338482466132"/>
          <c:y val="2.1519973515233555E-2"/>
        </c:manualLayout>
      </c:layout>
      <c:overlay val="0"/>
      <c:spPr>
        <a:noFill/>
        <a:ln>
          <a:noFill/>
        </a:ln>
        <a:effectLst/>
      </c:spPr>
      <c:txPr>
        <a:bodyPr rot="0" spcFirstLastPara="1" vertOverflow="ellipsis" vert="horz" wrap="square" anchor="ctr" anchorCtr="1"/>
        <a:lstStyle/>
        <a:p>
          <a:pPr algn="ctr">
            <a:defRPr sz="1500" b="1" i="0" u="none" strike="noStrike" kern="1200" baseline="0">
              <a:solidFill>
                <a:schemeClr val="accent1">
                  <a:lumMod val="50000"/>
                </a:schemeClr>
              </a:solidFill>
              <a:latin typeface="Century Gothic" panose="020B0502020202020204" pitchFamily="34" charset="0"/>
              <a:ea typeface="+mn-ea"/>
              <a:cs typeface="+mn-cs"/>
            </a:defRPr>
          </a:pPr>
          <a:endParaRPr lang="es-ES"/>
        </a:p>
      </c:txPr>
    </c:title>
    <c:autoTitleDeleted val="0"/>
    <c:plotArea>
      <c:layout>
        <c:manualLayout>
          <c:layoutTarget val="inner"/>
          <c:xMode val="edge"/>
          <c:yMode val="edge"/>
          <c:x val="6.5686124244899613E-2"/>
          <c:y val="0.18548660525083091"/>
          <c:w val="0.89867138522511414"/>
          <c:h val="0.5967732836294477"/>
        </c:manualLayout>
      </c:layout>
      <c:doughnutChart>
        <c:varyColors val="1"/>
        <c:ser>
          <c:idx val="0"/>
          <c:order val="0"/>
          <c:dPt>
            <c:idx val="0"/>
            <c:bubble3D val="0"/>
            <c:spPr>
              <a:solidFill>
                <a:srgbClr val="2BBBB8"/>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1-D443-4A7B-AF6D-E08FC9D5690E}"/>
              </c:ext>
            </c:extLst>
          </c:dPt>
          <c:dPt>
            <c:idx val="1"/>
            <c:bubble3D val="0"/>
            <c:spPr>
              <a:solidFill>
                <a:srgbClr val="305496"/>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3-D443-4A7B-AF6D-E08FC9D5690E}"/>
              </c:ext>
            </c:extLst>
          </c:dPt>
          <c:dPt>
            <c:idx val="2"/>
            <c:bubble3D val="0"/>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5-D443-4A7B-AF6D-E08FC9D5690E}"/>
              </c:ext>
            </c:extLst>
          </c:dPt>
          <c:dLbls>
            <c:dLbl>
              <c:idx val="0"/>
              <c:layout>
                <c:manualLayout>
                  <c:x val="0.19358597027874086"/>
                  <c:y val="-7.550732599425906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443-4A7B-AF6D-E08FC9D5690E}"/>
                </c:ext>
              </c:extLst>
            </c:dLbl>
            <c:dLbl>
              <c:idx val="1"/>
              <c:layout>
                <c:manualLayout>
                  <c:x val="-0.17026235940178427"/>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443-4A7B-AF6D-E08FC9D5690E}"/>
                </c:ext>
              </c:extLst>
            </c:dLbl>
            <c:dLbl>
              <c:idx val="2"/>
              <c:layout>
                <c:manualLayout>
                  <c:x val="-0.21457722006800214"/>
                  <c:y val="-8.683342489339793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443-4A7B-AF6D-E08FC9D5690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1">
                        <a:lumMod val="50000"/>
                      </a:schemeClr>
                    </a:solidFill>
                    <a:latin typeface="Century Gothic" panose="020B0502020202020204" pitchFamily="34" charset="0"/>
                    <a:ea typeface="+mn-ea"/>
                    <a:cs typeface="+mn-cs"/>
                  </a:defRPr>
                </a:pPr>
                <a:endParaRPr lang="es-ES"/>
              </a:p>
            </c:txPr>
            <c:showLegendKey val="0"/>
            <c:showVal val="1"/>
            <c:showCatName val="0"/>
            <c:showSerName val="0"/>
            <c:showPercent val="0"/>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'TOTAL MENORES 23 '!$B$4151:$B$4153</c:f>
              <c:strCache>
                <c:ptCount val="3"/>
                <c:pt idx="0">
                  <c:v>JCCM Y ORGANISMOS AUTÓNOMOS</c:v>
                </c:pt>
                <c:pt idx="1">
                  <c:v>ENTES, EMPRESAS Y FUNDACIONES PÚBLICAS</c:v>
                </c:pt>
                <c:pt idx="2">
                  <c:v>UNIVERSIDAD DE CASTILLA-LA MANCHA</c:v>
                </c:pt>
              </c:strCache>
            </c:strRef>
          </c:cat>
          <c:val>
            <c:numRef>
              <c:f>'TOTAL MENORES 23 '!$C$4151:$C$4153</c:f>
              <c:numCache>
                <c:formatCode>#,##0</c:formatCode>
                <c:ptCount val="3"/>
                <c:pt idx="0">
                  <c:v>15776</c:v>
                </c:pt>
                <c:pt idx="1">
                  <c:v>3996</c:v>
                </c:pt>
                <c:pt idx="2">
                  <c:v>30707</c:v>
                </c:pt>
              </c:numCache>
            </c:numRef>
          </c:val>
          <c:extLst>
            <c:ext xmlns:c16="http://schemas.microsoft.com/office/drawing/2014/chart" uri="{C3380CC4-5D6E-409C-BE32-E72D297353CC}">
              <c16:uniqueId val="{00000006-D443-4A7B-AF6D-E08FC9D5690E}"/>
            </c:ext>
          </c:extLst>
        </c:ser>
        <c:dLbls>
          <c:showLegendKey val="0"/>
          <c:showVal val="1"/>
          <c:showCatName val="0"/>
          <c:showSerName val="0"/>
          <c:showPercent val="0"/>
          <c:showBubbleSize val="0"/>
          <c:showLeaderLines val="1"/>
        </c:dLbls>
        <c:firstSliceAng val="0"/>
        <c:holeSize val="50"/>
      </c:doughnutChart>
      <c:spPr>
        <a:noFill/>
        <a:ln>
          <a:noFill/>
        </a:ln>
        <a:effectLst/>
      </c:spPr>
    </c:plotArea>
    <c:legend>
      <c:legendPos val="b"/>
      <c:layout>
        <c:manualLayout>
          <c:xMode val="edge"/>
          <c:yMode val="edge"/>
          <c:x val="4.8497639228774099E-2"/>
          <c:y val="0.79990762197031373"/>
          <c:w val="0.54194867551425818"/>
          <c:h val="0.17799819767158653"/>
        </c:manualLayout>
      </c:layout>
      <c:overlay val="0"/>
      <c:spPr>
        <a:noFill/>
        <a:ln>
          <a:noFill/>
        </a:ln>
        <a:effectLst/>
      </c:spPr>
      <c:txPr>
        <a:bodyPr rot="0" spcFirstLastPara="1" vertOverflow="ellipsis" vert="horz" wrap="square" anchor="ctr" anchorCtr="1"/>
        <a:lstStyle/>
        <a:p>
          <a:pPr algn="ctr">
            <a:defRPr lang="en-GB" sz="900" b="0" i="0" u="none" strike="noStrike" kern="1200" baseline="0">
              <a:solidFill>
                <a:schemeClr val="accent1">
                  <a:lumMod val="50000"/>
                </a:schemeClr>
              </a:solidFill>
              <a:latin typeface="Century Gothic" panose="020B0502020202020204" pitchFamily="34" charset="0"/>
              <a:ea typeface="+mn-ea"/>
              <a:cs typeface="+mn-cs"/>
            </a:defRPr>
          </a:pPr>
          <a:endParaRPr lang="es-E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solidFill>
            <a:schemeClr val="accent1">
              <a:lumMod val="50000"/>
            </a:schemeClr>
          </a:solidFill>
        </a:defRPr>
      </a:pPr>
      <a:endParaRPr lang="es-E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accent1">
                    <a:lumMod val="50000"/>
                  </a:schemeClr>
                </a:solidFill>
                <a:latin typeface="+mn-lt"/>
                <a:ea typeface="+mn-ea"/>
                <a:cs typeface="+mn-cs"/>
              </a:defRPr>
            </a:pPr>
            <a:r>
              <a:rPr lang="en-US"/>
              <a:t>SECTOR PÚBLICO REGIONAL</a:t>
            </a:r>
          </a:p>
          <a:p>
            <a:pPr>
              <a:defRPr/>
            </a:pPr>
            <a:r>
              <a:rPr lang="en-US"/>
              <a:t> IMPORTE DE ADJUDICACIÓN 2023</a:t>
            </a:r>
          </a:p>
          <a:p>
            <a:pPr>
              <a:defRPr/>
            </a:pPr>
            <a:endParaRPr lang="en-US"/>
          </a:p>
        </c:rich>
      </c:tx>
      <c:layout>
        <c:manualLayout>
          <c:xMode val="edge"/>
          <c:yMode val="edge"/>
          <c:x val="0.31396041374555839"/>
          <c:y val="1.6772263591524644E-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accent1">
                  <a:lumMod val="50000"/>
                </a:schemeClr>
              </a:solidFill>
              <a:latin typeface="+mn-lt"/>
              <a:ea typeface="+mn-ea"/>
              <a:cs typeface="+mn-cs"/>
            </a:defRPr>
          </a:pPr>
          <a:endParaRPr lang="es-ES"/>
        </a:p>
      </c:txPr>
    </c:title>
    <c:autoTitleDeleted val="0"/>
    <c:plotArea>
      <c:layout>
        <c:manualLayout>
          <c:layoutTarget val="inner"/>
          <c:xMode val="edge"/>
          <c:yMode val="edge"/>
          <c:x val="8.2093489642168796E-2"/>
          <c:y val="0.2136161239428247"/>
          <c:w val="0.88591898382521517"/>
          <c:h val="0.6048739857177805"/>
        </c:manualLayout>
      </c:layout>
      <c:doughnutChart>
        <c:varyColors val="1"/>
        <c:ser>
          <c:idx val="0"/>
          <c:order val="0"/>
          <c:dPt>
            <c:idx val="0"/>
            <c:bubble3D val="0"/>
            <c:spPr>
              <a:solidFill>
                <a:srgbClr val="2BBBB8"/>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1-93E5-49A7-8DBE-5368E6C610E8}"/>
              </c:ext>
            </c:extLst>
          </c:dPt>
          <c:dPt>
            <c:idx val="1"/>
            <c:bubble3D val="0"/>
            <c:spPr>
              <a:solidFill>
                <a:srgbClr val="305496"/>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3-93E5-49A7-8DBE-5368E6C610E8}"/>
              </c:ext>
            </c:extLst>
          </c:dPt>
          <c:dPt>
            <c:idx val="2"/>
            <c:bubble3D val="0"/>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5-93E5-49A7-8DBE-5368E6C610E8}"/>
              </c:ext>
            </c:extLst>
          </c:dPt>
          <c:dLbls>
            <c:dLbl>
              <c:idx val="0"/>
              <c:layout>
                <c:manualLayout>
                  <c:x val="0.18713450292397651"/>
                  <c:y val="3.735407278514476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3E5-49A7-8DBE-5368E6C610E8}"/>
                </c:ext>
              </c:extLst>
            </c:dLbl>
            <c:dLbl>
              <c:idx val="1"/>
              <c:layout>
                <c:manualLayout>
                  <c:x val="-0.19766081871345026"/>
                  <c:y val="-5.976651645623382E-2"/>
                </c:manualLayout>
              </c:layout>
              <c:showLegendKey val="0"/>
              <c:showVal val="1"/>
              <c:showCatName val="0"/>
              <c:showSerName val="0"/>
              <c:showPercent val="0"/>
              <c:showBubbleSize val="0"/>
              <c:extLst>
                <c:ext xmlns:c15="http://schemas.microsoft.com/office/drawing/2012/chart" uri="{CE6537A1-D6FC-4f65-9D91-7224C49458BB}">
                  <c15:layout>
                    <c:manualLayout>
                      <c:w val="9.2362481005663771E-2"/>
                      <c:h val="5.9710632410334787E-2"/>
                    </c:manualLayout>
                  </c15:layout>
                </c:ext>
                <c:ext xmlns:c16="http://schemas.microsoft.com/office/drawing/2014/chart" uri="{C3380CC4-5D6E-409C-BE32-E72D297353CC}">
                  <c16:uniqueId val="{00000003-93E5-49A7-8DBE-5368E6C610E8}"/>
                </c:ext>
              </c:extLst>
            </c:dLbl>
            <c:dLbl>
              <c:idx val="2"/>
              <c:layout>
                <c:manualLayout>
                  <c:x val="0.24795321637426909"/>
                  <c:y val="-4.108948006366075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3E5-49A7-8DBE-5368E6C610E8}"/>
                </c:ext>
              </c:extLst>
            </c:dLbl>
            <c:spPr>
              <a:noFill/>
              <a:ln>
                <a:noFill/>
              </a:ln>
              <a:effectLst/>
            </c:spPr>
            <c:txPr>
              <a:bodyPr rot="0" spcFirstLastPara="1" vertOverflow="ellipsis" vert="horz" wrap="square" anchor="ctr" anchorCtr="0"/>
              <a:lstStyle/>
              <a:p>
                <a:pPr algn="ctr">
                  <a:defRPr lang="en-GB" sz="900" b="0" i="0" u="none" strike="noStrike" kern="1200" baseline="0">
                    <a:solidFill>
                      <a:schemeClr val="accent1">
                        <a:lumMod val="50000"/>
                      </a:schemeClr>
                    </a:solidFill>
                    <a:latin typeface="Century Gothic" panose="020B0502020202020204" pitchFamily="34" charset="0"/>
                    <a:ea typeface="+mn-ea"/>
                    <a:cs typeface="+mn-cs"/>
                  </a:defRPr>
                </a:pPr>
                <a:endParaRPr lang="es-ES"/>
              </a:p>
            </c:txPr>
            <c:showLegendKey val="0"/>
            <c:showVal val="1"/>
            <c:showCatName val="0"/>
            <c:showSerName val="0"/>
            <c:showPercent val="0"/>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'TOTAL MENORES 23 '!$B$4151:$B$4153</c:f>
              <c:strCache>
                <c:ptCount val="3"/>
                <c:pt idx="0">
                  <c:v>JCCM Y ORGANISMOS AUTÓNOMOS</c:v>
                </c:pt>
                <c:pt idx="1">
                  <c:v>ENTES, EMPRESAS Y FUNDACIONES PÚBLICAS</c:v>
                </c:pt>
                <c:pt idx="2">
                  <c:v>UNIVERSIDAD DE CASTILLA-LA MANCHA</c:v>
                </c:pt>
              </c:strCache>
            </c:strRef>
          </c:cat>
          <c:val>
            <c:numRef>
              <c:f>'TOTAL MENORES 23 '!$E$4151:$E$4153</c:f>
              <c:numCache>
                <c:formatCode>#,##0.00</c:formatCode>
                <c:ptCount val="3"/>
                <c:pt idx="0">
                  <c:v>59.59</c:v>
                </c:pt>
                <c:pt idx="1">
                  <c:v>9.15</c:v>
                </c:pt>
                <c:pt idx="2">
                  <c:v>25.24</c:v>
                </c:pt>
              </c:numCache>
            </c:numRef>
          </c:val>
          <c:extLst>
            <c:ext xmlns:c16="http://schemas.microsoft.com/office/drawing/2014/chart" uri="{C3380CC4-5D6E-409C-BE32-E72D297353CC}">
              <c16:uniqueId val="{00000006-93E5-49A7-8DBE-5368E6C610E8}"/>
            </c:ext>
          </c:extLst>
        </c:ser>
        <c:dLbls>
          <c:showLegendKey val="0"/>
          <c:showVal val="0"/>
          <c:showCatName val="0"/>
          <c:showSerName val="0"/>
          <c:showPercent val="0"/>
          <c:showBubbleSize val="0"/>
          <c:showLeaderLines val="1"/>
        </c:dLbls>
        <c:firstSliceAng val="0"/>
        <c:holeSize val="50"/>
      </c:doughnutChart>
      <c:spPr>
        <a:noFill/>
        <a:ln>
          <a:noFill/>
        </a:ln>
        <a:effectLst/>
      </c:spPr>
    </c:plotArea>
    <c:legend>
      <c:legendPos val="b"/>
      <c:layout>
        <c:manualLayout>
          <c:xMode val="edge"/>
          <c:yMode val="edge"/>
          <c:x val="5.9991421336768248E-2"/>
          <c:y val="0.81188350148564992"/>
          <c:w val="0.52782532182945829"/>
          <c:h val="0.15324372920458385"/>
        </c:manualLayout>
      </c:layout>
      <c:overlay val="0"/>
      <c:spPr>
        <a:noFill/>
        <a:ln>
          <a:noFill/>
        </a:ln>
        <a:effectLst/>
      </c:spPr>
      <c:txPr>
        <a:bodyPr rot="0" spcFirstLastPara="1" vertOverflow="ellipsis" vert="horz" wrap="square" anchor="ctr" anchorCtr="1"/>
        <a:lstStyle/>
        <a:p>
          <a:pPr algn="ctr">
            <a:defRPr lang="en-GB" sz="900" b="0" i="0" u="none" strike="noStrike" kern="1200" baseline="0">
              <a:solidFill>
                <a:schemeClr val="accent1">
                  <a:lumMod val="50000"/>
                </a:schemeClr>
              </a:solidFill>
              <a:latin typeface="Century Gothic" panose="020B0502020202020204" pitchFamily="34" charset="0"/>
              <a:ea typeface="+mn-ea"/>
              <a:cs typeface="+mn-cs"/>
            </a:defRPr>
          </a:pPr>
          <a:endParaRPr lang="es-E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solidFill>
            <a:schemeClr val="accent1">
              <a:lumMod val="50000"/>
            </a:schemeClr>
          </a:solidFill>
        </a:defRPr>
      </a:pPr>
      <a:endParaRPr lang="es-E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lgn="ctr">
              <a:defRPr sz="1600" b="1" i="0" u="none" strike="noStrike" kern="1200" baseline="0">
                <a:solidFill>
                  <a:srgbClr val="002060"/>
                </a:solidFill>
                <a:latin typeface="Century Gothic" panose="020B0502020202020204" pitchFamily="34" charset="0"/>
                <a:ea typeface="+mn-ea"/>
                <a:cs typeface="+mn-cs"/>
              </a:defRPr>
            </a:pPr>
            <a:r>
              <a:rPr lang="en-US" sz="1600">
                <a:solidFill>
                  <a:srgbClr val="002060"/>
                </a:solidFill>
              </a:rPr>
              <a:t>JCCM Y ORGANISMOS AUTÓNOMOS </a:t>
            </a:r>
          </a:p>
          <a:p>
            <a:pPr algn="ctr">
              <a:defRPr sz="1600">
                <a:solidFill>
                  <a:srgbClr val="002060"/>
                </a:solidFill>
              </a:defRPr>
            </a:pPr>
            <a:r>
              <a:rPr lang="en-US" sz="1600">
                <a:solidFill>
                  <a:srgbClr val="002060"/>
                </a:solidFill>
              </a:rPr>
              <a:t>NÚMERO DE CONTRATOS MENORES 2023-2022</a:t>
            </a:r>
          </a:p>
        </c:rich>
      </c:tx>
      <c:layout>
        <c:manualLayout>
          <c:xMode val="edge"/>
          <c:yMode val="edge"/>
          <c:x val="0.2491955315112766"/>
          <c:y val="3.533093918726541E-2"/>
        </c:manualLayout>
      </c:layout>
      <c:overlay val="0"/>
      <c:spPr>
        <a:noFill/>
        <a:ln>
          <a:noFill/>
        </a:ln>
        <a:effectLst/>
      </c:spPr>
      <c:txPr>
        <a:bodyPr rot="0" spcFirstLastPara="1" vertOverflow="ellipsis" vert="horz" wrap="square" anchor="ctr" anchorCtr="1"/>
        <a:lstStyle/>
        <a:p>
          <a:pPr algn="ctr">
            <a:defRPr sz="1600" b="1" i="0" u="none" strike="noStrike" kern="1200" baseline="0">
              <a:solidFill>
                <a:srgbClr val="002060"/>
              </a:solidFill>
              <a:latin typeface="Century Gothic" panose="020B0502020202020204" pitchFamily="34" charset="0"/>
              <a:ea typeface="+mn-ea"/>
              <a:cs typeface="+mn-cs"/>
            </a:defRPr>
          </a:pPr>
          <a:endParaRPr lang="es-ES"/>
        </a:p>
      </c:txPr>
    </c:title>
    <c:autoTitleDeleted val="0"/>
    <c:plotArea>
      <c:layout>
        <c:manualLayout>
          <c:layoutTarget val="inner"/>
          <c:xMode val="edge"/>
          <c:yMode val="edge"/>
          <c:x val="0.47199242725035223"/>
          <c:y val="0.14728065661773004"/>
          <c:w val="0.52800757274964771"/>
          <c:h val="0.78113523381488992"/>
        </c:manualLayout>
      </c:layout>
      <c:barChart>
        <c:barDir val="bar"/>
        <c:grouping val="clustered"/>
        <c:varyColors val="0"/>
        <c:ser>
          <c:idx val="0"/>
          <c:order val="0"/>
          <c:tx>
            <c:v>2023</c:v>
          </c:tx>
          <c:spPr>
            <a:solidFill>
              <a:srgbClr val="0070C0"/>
            </a:solidFill>
            <a:ln>
              <a:noFill/>
            </a:ln>
            <a:effectLst>
              <a:outerShdw blurRad="40000" dist="23000" dir="5400000" rotWithShape="0">
                <a:srgbClr val="000000">
                  <a:alpha val="35000"/>
                </a:srgbClr>
              </a:outerShdw>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accent1">
                        <a:lumMod val="50000"/>
                      </a:schemeClr>
                    </a:solidFill>
                    <a:latin typeface="Century Gothic" panose="020B0502020202020204" pitchFamily="34"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'JCCM Y OOAA MENORES 23 '!$B$5:$B$19</c:f>
              <c:strCache>
                <c:ptCount val="15"/>
                <c:pt idx="0">
                  <c:v>Educación, Cultura y Deportes</c:v>
                </c:pt>
                <c:pt idx="1">
                  <c:v>Servicio de Salud de Castilla la Mancha (SESCAM)</c:v>
                </c:pt>
                <c:pt idx="2">
                  <c:v>Presidencia</c:v>
                </c:pt>
                <c:pt idx="3">
                  <c:v>Fomento</c:v>
                </c:pt>
                <c:pt idx="4">
                  <c:v>Bienestar social</c:v>
                </c:pt>
                <c:pt idx="5">
                  <c:v>Sanidad</c:v>
                </c:pt>
                <c:pt idx="6">
                  <c:v>Hacienda, Administraciones Públicas y Transformación Digital</c:v>
                </c:pt>
                <c:pt idx="7">
                  <c:v>Economía, Empresas y Empleo</c:v>
                </c:pt>
                <c:pt idx="8">
                  <c:v>Desarrollo Sostenible</c:v>
                </c:pt>
                <c:pt idx="9">
                  <c:v>IRIAF</c:v>
                </c:pt>
                <c:pt idx="10">
                  <c:v>Instituto de la Mujer</c:v>
                </c:pt>
                <c:pt idx="11">
                  <c:v>Agricultura, Ganadería y Desarrollo Rural</c:v>
                </c:pt>
                <c:pt idx="12">
                  <c:v>Agencia del Agua</c:v>
                </c:pt>
                <c:pt idx="13">
                  <c:v>Agencia de Investigación e Innovación</c:v>
                </c:pt>
                <c:pt idx="14">
                  <c:v>Consejo consultivo</c:v>
                </c:pt>
              </c:strCache>
            </c:strRef>
          </c:cat>
          <c:val>
            <c:numRef>
              <c:f>'JCCM Y OOAA MENORES 23 '!$C$5:$C$19</c:f>
              <c:numCache>
                <c:formatCode>#,##0</c:formatCode>
                <c:ptCount val="15"/>
                <c:pt idx="0">
                  <c:v>5188</c:v>
                </c:pt>
                <c:pt idx="1">
                  <c:v>1955</c:v>
                </c:pt>
                <c:pt idx="2">
                  <c:v>1691</c:v>
                </c:pt>
                <c:pt idx="3">
                  <c:v>1466</c:v>
                </c:pt>
                <c:pt idx="4">
                  <c:v>1394</c:v>
                </c:pt>
                <c:pt idx="5">
                  <c:v>885</c:v>
                </c:pt>
                <c:pt idx="6">
                  <c:v>781</c:v>
                </c:pt>
                <c:pt idx="7">
                  <c:v>734</c:v>
                </c:pt>
                <c:pt idx="8">
                  <c:v>631</c:v>
                </c:pt>
                <c:pt idx="9">
                  <c:v>410</c:v>
                </c:pt>
                <c:pt idx="10">
                  <c:v>316</c:v>
                </c:pt>
                <c:pt idx="11">
                  <c:v>286</c:v>
                </c:pt>
                <c:pt idx="12">
                  <c:v>22</c:v>
                </c:pt>
                <c:pt idx="13">
                  <c:v>10</c:v>
                </c:pt>
                <c:pt idx="14">
                  <c:v>7</c:v>
                </c:pt>
              </c:numCache>
            </c:numRef>
          </c:val>
          <c:extLst>
            <c:ext xmlns:c16="http://schemas.microsoft.com/office/drawing/2014/chart" uri="{C3380CC4-5D6E-409C-BE32-E72D297353CC}">
              <c16:uniqueId val="{00000000-FD40-48AA-8DD2-B7DBDF3025EF}"/>
            </c:ext>
          </c:extLst>
        </c:ser>
        <c:ser>
          <c:idx val="1"/>
          <c:order val="1"/>
          <c:tx>
            <c:v>2022</c:v>
          </c:tx>
          <c:spPr>
            <a:solidFill>
              <a:srgbClr val="92D050"/>
            </a:solidFill>
            <a:ln>
              <a:noFill/>
            </a:ln>
            <a:effectLst>
              <a:outerShdw blurRad="40000" dist="23000" dir="5400000" rotWithShape="0">
                <a:srgbClr val="000000">
                  <a:alpha val="35000"/>
                </a:srgbClr>
              </a:outerShdw>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accent1">
                        <a:lumMod val="50000"/>
                      </a:schemeClr>
                    </a:solidFill>
                    <a:latin typeface="Century Gothic" panose="020B0502020202020204" pitchFamily="34"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'JCCM Y OOAA MENORES 23 '!$B$5:$B$19</c:f>
              <c:strCache>
                <c:ptCount val="15"/>
                <c:pt idx="0">
                  <c:v>Educación, Cultura y Deportes</c:v>
                </c:pt>
                <c:pt idx="1">
                  <c:v>Servicio de Salud de Castilla la Mancha (SESCAM)</c:v>
                </c:pt>
                <c:pt idx="2">
                  <c:v>Presidencia</c:v>
                </c:pt>
                <c:pt idx="3">
                  <c:v>Fomento</c:v>
                </c:pt>
                <c:pt idx="4">
                  <c:v>Bienestar social</c:v>
                </c:pt>
                <c:pt idx="5">
                  <c:v>Sanidad</c:v>
                </c:pt>
                <c:pt idx="6">
                  <c:v>Hacienda, Administraciones Públicas y Transformación Digital</c:v>
                </c:pt>
                <c:pt idx="7">
                  <c:v>Economía, Empresas y Empleo</c:v>
                </c:pt>
                <c:pt idx="8">
                  <c:v>Desarrollo Sostenible</c:v>
                </c:pt>
                <c:pt idx="9">
                  <c:v>IRIAF</c:v>
                </c:pt>
                <c:pt idx="10">
                  <c:v>Instituto de la Mujer</c:v>
                </c:pt>
                <c:pt idx="11">
                  <c:v>Agricultura, Ganadería y Desarrollo Rural</c:v>
                </c:pt>
                <c:pt idx="12">
                  <c:v>Agencia del Agua</c:v>
                </c:pt>
                <c:pt idx="13">
                  <c:v>Agencia de Investigación e Innovación</c:v>
                </c:pt>
                <c:pt idx="14">
                  <c:v>Consejo consultivo</c:v>
                </c:pt>
              </c:strCache>
            </c:strRef>
          </c:cat>
          <c:val>
            <c:numRef>
              <c:f>'JCCM Y OOAA MENORES 23 '!$G$5:$G$19</c:f>
              <c:numCache>
                <c:formatCode>#,##0</c:formatCode>
                <c:ptCount val="15"/>
                <c:pt idx="0">
                  <c:v>5052</c:v>
                </c:pt>
                <c:pt idx="1">
                  <c:v>1685</c:v>
                </c:pt>
                <c:pt idx="2">
                  <c:v>1540</c:v>
                </c:pt>
                <c:pt idx="3">
                  <c:v>2389</c:v>
                </c:pt>
                <c:pt idx="4">
                  <c:v>2003</c:v>
                </c:pt>
                <c:pt idx="5">
                  <c:v>1499</c:v>
                </c:pt>
                <c:pt idx="6">
                  <c:v>968</c:v>
                </c:pt>
                <c:pt idx="7">
                  <c:v>1026</c:v>
                </c:pt>
                <c:pt idx="8">
                  <c:v>669</c:v>
                </c:pt>
                <c:pt idx="9">
                  <c:v>711</c:v>
                </c:pt>
                <c:pt idx="10">
                  <c:v>346</c:v>
                </c:pt>
                <c:pt idx="11">
                  <c:v>368</c:v>
                </c:pt>
                <c:pt idx="12">
                  <c:v>35</c:v>
                </c:pt>
                <c:pt idx="14">
                  <c:v>20</c:v>
                </c:pt>
              </c:numCache>
            </c:numRef>
          </c:val>
          <c:extLst>
            <c:ext xmlns:c16="http://schemas.microsoft.com/office/drawing/2014/chart" uri="{C3380CC4-5D6E-409C-BE32-E72D297353CC}">
              <c16:uniqueId val="{00000001-FD40-48AA-8DD2-B7DBDF3025EF}"/>
            </c:ext>
          </c:extLst>
        </c:ser>
        <c:dLbls>
          <c:dLblPos val="outEnd"/>
          <c:showLegendKey val="0"/>
          <c:showVal val="1"/>
          <c:showCatName val="0"/>
          <c:showSerName val="0"/>
          <c:showPercent val="0"/>
          <c:showBubbleSize val="0"/>
        </c:dLbls>
        <c:gapWidth val="100"/>
        <c:axId val="497131712"/>
        <c:axId val="497132368"/>
      </c:barChart>
      <c:catAx>
        <c:axId val="497131712"/>
        <c:scaling>
          <c:orientation val="maxMin"/>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accent1">
                    <a:lumMod val="50000"/>
                  </a:schemeClr>
                </a:solidFill>
                <a:latin typeface="Century Gothic" panose="020B0502020202020204" pitchFamily="34" charset="0"/>
                <a:ea typeface="+mn-ea"/>
                <a:cs typeface="+mn-cs"/>
              </a:defRPr>
            </a:pPr>
            <a:endParaRPr lang="es-ES"/>
          </a:p>
        </c:txPr>
        <c:crossAx val="497132368"/>
        <c:crosses val="autoZero"/>
        <c:auto val="0"/>
        <c:lblAlgn val="ctr"/>
        <c:lblOffset val="100"/>
        <c:noMultiLvlLbl val="0"/>
      </c:catAx>
      <c:valAx>
        <c:axId val="497132368"/>
        <c:scaling>
          <c:orientation val="minMax"/>
        </c:scaling>
        <c:delete val="1"/>
        <c:axPos val="t"/>
        <c:numFmt formatCode="#,##0" sourceLinked="1"/>
        <c:majorTickMark val="none"/>
        <c:minorTickMark val="none"/>
        <c:tickLblPos val="nextTo"/>
        <c:crossAx val="497131712"/>
        <c:crossesAt val="1"/>
        <c:crossBetween val="between"/>
      </c:valAx>
      <c:spPr>
        <a:noFill/>
        <a:ln>
          <a:noFill/>
        </a:ln>
        <a:effectLst/>
      </c:spPr>
    </c:plotArea>
    <c:legend>
      <c:legendPos val="b"/>
      <c:layout>
        <c:manualLayout>
          <c:xMode val="edge"/>
          <c:yMode val="edge"/>
          <c:x val="0.45013576396249072"/>
          <c:y val="0.92400223879719812"/>
          <c:w val="9.972833702076693E-2"/>
          <c:h val="7.599772154840901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accent1">
                  <a:lumMod val="50000"/>
                </a:schemeClr>
              </a:solidFill>
              <a:latin typeface="Century Gothic" panose="020B0502020202020204" pitchFamily="34" charset="0"/>
              <a:ea typeface="+mn-ea"/>
              <a:cs typeface="+mn-cs"/>
            </a:defRPr>
          </a:pPr>
          <a:endParaRPr lang="es-E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sz="900">
          <a:solidFill>
            <a:schemeClr val="accent1">
              <a:lumMod val="50000"/>
            </a:schemeClr>
          </a:solidFill>
          <a:latin typeface="Century Gothic" panose="020B0502020202020204" pitchFamily="34" charset="0"/>
        </a:defRPr>
      </a:pPr>
      <a:endParaRPr lang="es-E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lgn="ctr">
              <a:defRPr sz="1200" b="1" i="0" u="none" strike="noStrike" kern="1200" baseline="0">
                <a:solidFill>
                  <a:srgbClr val="002060"/>
                </a:solidFill>
                <a:latin typeface="Century Gothic" panose="020B0502020202020204" pitchFamily="34" charset="0"/>
                <a:ea typeface="+mn-ea"/>
                <a:cs typeface="+mn-cs"/>
              </a:defRPr>
            </a:pPr>
            <a:r>
              <a:rPr lang="en-US">
                <a:solidFill>
                  <a:srgbClr val="002060"/>
                </a:solidFill>
              </a:rPr>
              <a:t>JCCM Y ORGANISMOS AUTÓNOMOS</a:t>
            </a:r>
          </a:p>
          <a:p>
            <a:pPr algn="ctr">
              <a:defRPr>
                <a:solidFill>
                  <a:srgbClr val="002060"/>
                </a:solidFill>
              </a:defRPr>
            </a:pPr>
            <a:r>
              <a:rPr lang="en-US">
                <a:solidFill>
                  <a:srgbClr val="002060"/>
                </a:solidFill>
              </a:rPr>
              <a:t> IMPORTES DE ADJUDICACIÓN CONTRATOS MENORES 2023-2022</a:t>
            </a:r>
          </a:p>
        </c:rich>
      </c:tx>
      <c:layout>
        <c:manualLayout>
          <c:xMode val="edge"/>
          <c:yMode val="edge"/>
          <c:x val="0.21333035028839328"/>
          <c:y val="5.6911671402667639E-2"/>
        </c:manualLayout>
      </c:layout>
      <c:overlay val="0"/>
      <c:spPr>
        <a:noFill/>
        <a:ln>
          <a:noFill/>
        </a:ln>
        <a:effectLst/>
      </c:spPr>
      <c:txPr>
        <a:bodyPr rot="0" spcFirstLastPara="1" vertOverflow="ellipsis" vert="horz" wrap="square" anchor="ctr" anchorCtr="1"/>
        <a:lstStyle/>
        <a:p>
          <a:pPr algn="ctr">
            <a:defRPr sz="1200" b="1" i="0" u="none" strike="noStrike" kern="1200" baseline="0">
              <a:solidFill>
                <a:srgbClr val="002060"/>
              </a:solidFill>
              <a:latin typeface="Century Gothic" panose="020B0502020202020204" pitchFamily="34" charset="0"/>
              <a:ea typeface="+mn-ea"/>
              <a:cs typeface="+mn-cs"/>
            </a:defRPr>
          </a:pPr>
          <a:endParaRPr lang="es-ES"/>
        </a:p>
      </c:txPr>
    </c:title>
    <c:autoTitleDeleted val="0"/>
    <c:plotArea>
      <c:layout>
        <c:manualLayout>
          <c:layoutTarget val="inner"/>
          <c:xMode val="edge"/>
          <c:yMode val="edge"/>
          <c:x val="0.47920454098822352"/>
          <c:y val="0.18568168038651886"/>
          <c:w val="0.48647815497120023"/>
          <c:h val="0.73136896914230176"/>
        </c:manualLayout>
      </c:layout>
      <c:barChart>
        <c:barDir val="bar"/>
        <c:grouping val="clustered"/>
        <c:varyColors val="0"/>
        <c:ser>
          <c:idx val="0"/>
          <c:order val="0"/>
          <c:tx>
            <c:v>2023</c:v>
          </c:tx>
          <c:spPr>
            <a:solidFill>
              <a:srgbClr val="0070C0"/>
            </a:solidFill>
            <a:ln>
              <a:noFill/>
            </a:ln>
            <a:effectLst>
              <a:outerShdw blurRad="40000" dist="23000" dir="5400000" rotWithShape="0">
                <a:srgbClr val="000000">
                  <a:alpha val="35000"/>
                </a:srgbClr>
              </a:outerShdw>
            </a:effectLst>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accent1">
                        <a:lumMod val="50000"/>
                      </a:schemeClr>
                    </a:solidFill>
                    <a:latin typeface="Century Gothic" panose="020B0502020202020204" pitchFamily="34"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'JCCM Y OOAA MENORES 23 '!$B$5:$B$19</c:f>
              <c:strCache>
                <c:ptCount val="15"/>
                <c:pt idx="0">
                  <c:v>Educación, Cultura y Deportes</c:v>
                </c:pt>
                <c:pt idx="1">
                  <c:v>Servicio de Salud de Castilla la Mancha (SESCAM)</c:v>
                </c:pt>
                <c:pt idx="2">
                  <c:v>Presidencia</c:v>
                </c:pt>
                <c:pt idx="3">
                  <c:v>Fomento</c:v>
                </c:pt>
                <c:pt idx="4">
                  <c:v>Bienestar social</c:v>
                </c:pt>
                <c:pt idx="5">
                  <c:v>Sanidad</c:v>
                </c:pt>
                <c:pt idx="6">
                  <c:v>Hacienda, Administraciones Públicas y Transformación Digital</c:v>
                </c:pt>
                <c:pt idx="7">
                  <c:v>Economía, Empresas y Empleo</c:v>
                </c:pt>
                <c:pt idx="8">
                  <c:v>Desarrollo Sostenible</c:v>
                </c:pt>
                <c:pt idx="9">
                  <c:v>IRIAF</c:v>
                </c:pt>
                <c:pt idx="10">
                  <c:v>Instituto de la Mujer</c:v>
                </c:pt>
                <c:pt idx="11">
                  <c:v>Agricultura, Ganadería y Desarrollo Rural</c:v>
                </c:pt>
                <c:pt idx="12">
                  <c:v>Agencia del Agua</c:v>
                </c:pt>
                <c:pt idx="13">
                  <c:v>Agencia de Investigación e Innovación</c:v>
                </c:pt>
                <c:pt idx="14">
                  <c:v>Consejo consultivo</c:v>
                </c:pt>
              </c:strCache>
            </c:strRef>
          </c:cat>
          <c:val>
            <c:numRef>
              <c:f>'JCCM Y OOAA MENORES 23 '!$E$5:$E$19</c:f>
              <c:numCache>
                <c:formatCode>#,##0.00</c:formatCode>
                <c:ptCount val="15"/>
                <c:pt idx="0">
                  <c:v>8.7043074000000082</c:v>
                </c:pt>
                <c:pt idx="1">
                  <c:v>13.186034990000023</c:v>
                </c:pt>
                <c:pt idx="2">
                  <c:v>2.6445544499999922</c:v>
                </c:pt>
                <c:pt idx="3">
                  <c:v>9.1758760799999504</c:v>
                </c:pt>
                <c:pt idx="4">
                  <c:v>4.9408733899999984</c:v>
                </c:pt>
                <c:pt idx="5">
                  <c:v>1.3637393099999993</c:v>
                </c:pt>
                <c:pt idx="6">
                  <c:v>2.3377745099999996</c:v>
                </c:pt>
                <c:pt idx="7">
                  <c:v>3.8697390600000015</c:v>
                </c:pt>
                <c:pt idx="8">
                  <c:v>9.1087902500000091</c:v>
                </c:pt>
                <c:pt idx="9">
                  <c:v>1.3557080199999982</c:v>
                </c:pt>
                <c:pt idx="10">
                  <c:v>0.71463527000000093</c:v>
                </c:pt>
                <c:pt idx="11">
                  <c:v>1.6295697600000003</c:v>
                </c:pt>
                <c:pt idx="12">
                  <c:v>0.47846345999999995</c:v>
                </c:pt>
                <c:pt idx="13">
                  <c:v>3.8746389999999999E-2</c:v>
                </c:pt>
                <c:pt idx="14">
                  <c:v>3.7113029999999998E-2</c:v>
                </c:pt>
              </c:numCache>
            </c:numRef>
          </c:val>
          <c:extLst>
            <c:ext xmlns:c16="http://schemas.microsoft.com/office/drawing/2014/chart" uri="{C3380CC4-5D6E-409C-BE32-E72D297353CC}">
              <c16:uniqueId val="{00000000-4B30-443F-9EAF-D674B98CC61D}"/>
            </c:ext>
          </c:extLst>
        </c:ser>
        <c:ser>
          <c:idx val="1"/>
          <c:order val="1"/>
          <c:tx>
            <c:v>2022</c:v>
          </c:tx>
          <c:spPr>
            <a:solidFill>
              <a:srgbClr val="92D050"/>
            </a:solidFill>
            <a:ln>
              <a:noFill/>
            </a:ln>
            <a:effectLst>
              <a:outerShdw blurRad="40000" dist="23000" dir="5400000" rotWithShape="0">
                <a:srgbClr val="000000">
                  <a:alpha val="35000"/>
                </a:srgbClr>
              </a:outerShdw>
            </a:effectLst>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accent1">
                        <a:lumMod val="50000"/>
                      </a:schemeClr>
                    </a:solidFill>
                    <a:latin typeface="Century Gothic" panose="020B0502020202020204" pitchFamily="34"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'JCCM Y OOAA MENORES 23 '!$B$5:$B$19</c:f>
              <c:strCache>
                <c:ptCount val="15"/>
                <c:pt idx="0">
                  <c:v>Educación, Cultura y Deportes</c:v>
                </c:pt>
                <c:pt idx="1">
                  <c:v>Servicio de Salud de Castilla la Mancha (SESCAM)</c:v>
                </c:pt>
                <c:pt idx="2">
                  <c:v>Presidencia</c:v>
                </c:pt>
                <c:pt idx="3">
                  <c:v>Fomento</c:v>
                </c:pt>
                <c:pt idx="4">
                  <c:v>Bienestar social</c:v>
                </c:pt>
                <c:pt idx="5">
                  <c:v>Sanidad</c:v>
                </c:pt>
                <c:pt idx="6">
                  <c:v>Hacienda, Administraciones Públicas y Transformación Digital</c:v>
                </c:pt>
                <c:pt idx="7">
                  <c:v>Economía, Empresas y Empleo</c:v>
                </c:pt>
                <c:pt idx="8">
                  <c:v>Desarrollo Sostenible</c:v>
                </c:pt>
                <c:pt idx="9">
                  <c:v>IRIAF</c:v>
                </c:pt>
                <c:pt idx="10">
                  <c:v>Instituto de la Mujer</c:v>
                </c:pt>
                <c:pt idx="11">
                  <c:v>Agricultura, Ganadería y Desarrollo Rural</c:v>
                </c:pt>
                <c:pt idx="12">
                  <c:v>Agencia del Agua</c:v>
                </c:pt>
                <c:pt idx="13">
                  <c:v>Agencia de Investigación e Innovación</c:v>
                </c:pt>
                <c:pt idx="14">
                  <c:v>Consejo consultivo</c:v>
                </c:pt>
              </c:strCache>
            </c:strRef>
          </c:cat>
          <c:val>
            <c:numRef>
              <c:f>'JCCM Y OOAA MENORES 23 '!$I$5:$I$19</c:f>
              <c:numCache>
                <c:formatCode>#,##0.00</c:formatCode>
                <c:ptCount val="15"/>
                <c:pt idx="0">
                  <c:v>8.6904994000000553</c:v>
                </c:pt>
                <c:pt idx="1">
                  <c:v>10.579652240000003</c:v>
                </c:pt>
                <c:pt idx="2">
                  <c:v>2.2901857599999964</c:v>
                </c:pt>
                <c:pt idx="3">
                  <c:v>22.139288809999918</c:v>
                </c:pt>
                <c:pt idx="4">
                  <c:v>5.7776960399999888</c:v>
                </c:pt>
                <c:pt idx="5">
                  <c:v>2.2332787999999932</c:v>
                </c:pt>
                <c:pt idx="6">
                  <c:v>2.5675059999999932</c:v>
                </c:pt>
                <c:pt idx="7">
                  <c:v>4.4879256200000048</c:v>
                </c:pt>
                <c:pt idx="8">
                  <c:v>5.9211933700000037</c:v>
                </c:pt>
                <c:pt idx="9">
                  <c:v>1.9900445399999995</c:v>
                </c:pt>
                <c:pt idx="10">
                  <c:v>0.79222565000000034</c:v>
                </c:pt>
                <c:pt idx="11">
                  <c:v>2.2567582000000006</c:v>
                </c:pt>
                <c:pt idx="12">
                  <c:v>0.80331679999999994</c:v>
                </c:pt>
                <c:pt idx="14">
                  <c:v>8.2233870000000014E-2</c:v>
                </c:pt>
              </c:numCache>
            </c:numRef>
          </c:val>
          <c:extLst>
            <c:ext xmlns:c16="http://schemas.microsoft.com/office/drawing/2014/chart" uri="{C3380CC4-5D6E-409C-BE32-E72D297353CC}">
              <c16:uniqueId val="{00000001-4B30-443F-9EAF-D674B98CC61D}"/>
            </c:ext>
          </c:extLst>
        </c:ser>
        <c:dLbls>
          <c:dLblPos val="outEnd"/>
          <c:showLegendKey val="0"/>
          <c:showVal val="1"/>
          <c:showCatName val="0"/>
          <c:showSerName val="0"/>
          <c:showPercent val="0"/>
          <c:showBubbleSize val="0"/>
        </c:dLbls>
        <c:gapWidth val="100"/>
        <c:axId val="497131712"/>
        <c:axId val="497132368"/>
      </c:barChart>
      <c:catAx>
        <c:axId val="497131712"/>
        <c:scaling>
          <c:orientation val="maxMin"/>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accent1">
                    <a:lumMod val="50000"/>
                  </a:schemeClr>
                </a:solidFill>
                <a:latin typeface="Century Gothic" panose="020B0502020202020204" pitchFamily="34" charset="0"/>
                <a:ea typeface="+mn-ea"/>
                <a:cs typeface="+mn-cs"/>
              </a:defRPr>
            </a:pPr>
            <a:endParaRPr lang="es-ES"/>
          </a:p>
        </c:txPr>
        <c:crossAx val="497132368"/>
        <c:crosses val="autoZero"/>
        <c:auto val="0"/>
        <c:lblAlgn val="ctr"/>
        <c:lblOffset val="100"/>
        <c:noMultiLvlLbl val="0"/>
      </c:catAx>
      <c:valAx>
        <c:axId val="497132368"/>
        <c:scaling>
          <c:orientation val="minMax"/>
        </c:scaling>
        <c:delete val="1"/>
        <c:axPos val="t"/>
        <c:numFmt formatCode="#,##0.00" sourceLinked="1"/>
        <c:majorTickMark val="none"/>
        <c:minorTickMark val="none"/>
        <c:tickLblPos val="nextTo"/>
        <c:crossAx val="497131712"/>
        <c:crossesAt val="1"/>
        <c:crossBetween val="between"/>
      </c:valAx>
      <c:spPr>
        <a:noFill/>
        <a:ln>
          <a:noFill/>
        </a:ln>
        <a:effectLst/>
      </c:spPr>
    </c:plotArea>
    <c:legend>
      <c:legendPos val="b"/>
      <c:layout>
        <c:manualLayout>
          <c:xMode val="edge"/>
          <c:yMode val="edge"/>
          <c:x val="0.45013576396249072"/>
          <c:y val="0.9383559109427092"/>
          <c:w val="9.972833702076693E-2"/>
          <c:h val="3.9388091899072344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accent1">
                  <a:lumMod val="50000"/>
                </a:schemeClr>
              </a:solidFill>
              <a:latin typeface="Century Gothic" panose="020B0502020202020204" pitchFamily="34" charset="0"/>
              <a:ea typeface="+mn-ea"/>
              <a:cs typeface="+mn-cs"/>
            </a:defRPr>
          </a:pPr>
          <a:endParaRPr lang="es-E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sz="1000">
          <a:solidFill>
            <a:schemeClr val="accent1">
              <a:lumMod val="50000"/>
            </a:schemeClr>
          </a:solidFill>
          <a:latin typeface="Century Gothic" panose="020B0502020202020204" pitchFamily="34" charset="0"/>
        </a:defRPr>
      </a:pPr>
      <a:endParaRPr lang="es-E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1600" b="1" i="0" u="none" strike="noStrike" kern="1200" baseline="0">
                <a:solidFill>
                  <a:srgbClr val="002060"/>
                </a:solidFill>
                <a:latin typeface="Century Gothic" panose="020B0502020202020204" pitchFamily="34" charset="0"/>
                <a:ea typeface="+mn-ea"/>
                <a:cs typeface="+mn-cs"/>
              </a:defRPr>
            </a:pPr>
            <a:r>
              <a:rPr lang="en-US" baseline="0">
                <a:solidFill>
                  <a:srgbClr val="002060"/>
                </a:solidFill>
                <a:latin typeface="Century Gothic" panose="020B0502020202020204" pitchFamily="34" charset="0"/>
              </a:rPr>
              <a:t>ENTES, EMPRESAS Y FUNDACIONES  PÚBLICAS</a:t>
            </a:r>
          </a:p>
          <a:p>
            <a:pPr algn="ctr">
              <a:defRPr>
                <a:solidFill>
                  <a:srgbClr val="002060"/>
                </a:solidFill>
                <a:latin typeface="Century Gothic" panose="020B0502020202020204" pitchFamily="34" charset="0"/>
              </a:defRPr>
            </a:pPr>
            <a:r>
              <a:rPr lang="en-US">
                <a:solidFill>
                  <a:srgbClr val="002060"/>
                </a:solidFill>
                <a:latin typeface="Century Gothic" panose="020B0502020202020204" pitchFamily="34" charset="0"/>
              </a:rPr>
              <a:t>NÚMERO DE CONTRATOS MENORES 2023-2022</a:t>
            </a:r>
          </a:p>
          <a:p>
            <a:pPr algn="ctr">
              <a:defRPr>
                <a:solidFill>
                  <a:srgbClr val="002060"/>
                </a:solidFill>
                <a:latin typeface="Century Gothic" panose="020B0502020202020204" pitchFamily="34" charset="0"/>
              </a:defRPr>
            </a:pPr>
            <a:endParaRPr lang="en-US">
              <a:solidFill>
                <a:srgbClr val="002060"/>
              </a:solidFill>
              <a:latin typeface="Century Gothic" panose="020B0502020202020204" pitchFamily="34" charset="0"/>
            </a:endParaRPr>
          </a:p>
        </c:rich>
      </c:tx>
      <c:layout>
        <c:manualLayout>
          <c:xMode val="edge"/>
          <c:yMode val="edge"/>
          <c:x val="0.27663750801190623"/>
          <c:y val="3.1211090781061233E-2"/>
        </c:manualLayout>
      </c:layout>
      <c:overlay val="0"/>
      <c:spPr>
        <a:noFill/>
        <a:ln>
          <a:noFill/>
        </a:ln>
        <a:effectLst/>
      </c:spPr>
      <c:txPr>
        <a:bodyPr rot="0" spcFirstLastPara="1" vertOverflow="ellipsis" vert="horz" wrap="square" anchor="ctr" anchorCtr="1"/>
        <a:lstStyle/>
        <a:p>
          <a:pPr algn="ctr">
            <a:defRPr sz="1600" b="1" i="0" u="none" strike="noStrike" kern="1200" baseline="0">
              <a:solidFill>
                <a:srgbClr val="002060"/>
              </a:solidFill>
              <a:latin typeface="Century Gothic" panose="020B0502020202020204" pitchFamily="34" charset="0"/>
              <a:ea typeface="+mn-ea"/>
              <a:cs typeface="+mn-cs"/>
            </a:defRPr>
          </a:pPr>
          <a:endParaRPr lang="es-ES"/>
        </a:p>
      </c:txPr>
    </c:title>
    <c:autoTitleDeleted val="0"/>
    <c:plotArea>
      <c:layout>
        <c:manualLayout>
          <c:layoutTarget val="inner"/>
          <c:xMode val="edge"/>
          <c:yMode val="edge"/>
          <c:x val="0.39991654277810751"/>
          <c:y val="0.19713266967464302"/>
          <c:w val="0.58885649230228865"/>
          <c:h val="0.72423505731670834"/>
        </c:manualLayout>
      </c:layout>
      <c:barChart>
        <c:barDir val="bar"/>
        <c:grouping val="clustered"/>
        <c:varyColors val="0"/>
        <c:ser>
          <c:idx val="0"/>
          <c:order val="0"/>
          <c:tx>
            <c:v>2023</c:v>
          </c:tx>
          <c:spPr>
            <a:solidFill>
              <a:srgbClr val="0070C0"/>
            </a:solidFill>
            <a:ln>
              <a:noFill/>
            </a:ln>
            <a:effectLst>
              <a:outerShdw blurRad="40000" dist="23000" dir="5400000" rotWithShape="0">
                <a:srgbClr val="000000">
                  <a:alpha val="35000"/>
                </a:srgbClr>
              </a:outerShdw>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accent1">
                        <a:lumMod val="50000"/>
                      </a:schemeClr>
                    </a:solidFill>
                    <a:latin typeface="Century Gothic" panose="020B0502020202020204" pitchFamily="34"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'OEAP MENORES 23 '!$B$5:$B$16</c:f>
              <c:strCache>
                <c:ptCount val="12"/>
                <c:pt idx="0">
                  <c:v>Fundación Impulsa de CLM</c:v>
                </c:pt>
                <c:pt idx="1">
                  <c:v>Instituto Finanzas de CLM</c:v>
                </c:pt>
                <c:pt idx="2">
                  <c:v>Empresa Pública de Promoción del Turismo y la Artesanía de Castilla-La Mancha (ETURIA), S.A.</c:v>
                </c:pt>
                <c:pt idx="3">
                  <c:v>Gestión de Infraestructura de CLM (GICAMAN)</c:v>
                </c:pt>
                <c:pt idx="4">
                  <c:v>Gestión Ambiental de CLM (GEACAM)</c:v>
                </c:pt>
                <c:pt idx="5">
                  <c:v>Fundación Parque Científico y Tecnológico de CLM</c:v>
                </c:pt>
                <c:pt idx="6">
                  <c:v>Fundación Sociosanitaria de CLM</c:v>
                </c:pt>
                <c:pt idx="7">
                  <c:v>Instituto de Promoción Exterior (IPEX)</c:v>
                </c:pt>
                <c:pt idx="8">
                  <c:v>Infraestructuras del Agua de CLM</c:v>
                </c:pt>
                <c:pt idx="9">
                  <c:v>Fundación Colección Roberto Polo</c:v>
                </c:pt>
                <c:pt idx="10">
                  <c:v>Sociedad para el Desarrollo Industrial (SODICAMAN)</c:v>
                </c:pt>
                <c:pt idx="11">
                  <c:v>Fundación Jurado Arbitral</c:v>
                </c:pt>
              </c:strCache>
            </c:strRef>
          </c:cat>
          <c:val>
            <c:numRef>
              <c:f>'OEAP MENORES 23 '!$C$5:$C$16</c:f>
              <c:numCache>
                <c:formatCode>#,##0</c:formatCode>
                <c:ptCount val="12"/>
                <c:pt idx="0">
                  <c:v>1051</c:v>
                </c:pt>
                <c:pt idx="1">
                  <c:v>842</c:v>
                </c:pt>
                <c:pt idx="2">
                  <c:v>649</c:v>
                </c:pt>
                <c:pt idx="3">
                  <c:v>635</c:v>
                </c:pt>
                <c:pt idx="4">
                  <c:v>375</c:v>
                </c:pt>
                <c:pt idx="5">
                  <c:v>225</c:v>
                </c:pt>
                <c:pt idx="6">
                  <c:v>120</c:v>
                </c:pt>
                <c:pt idx="7">
                  <c:v>43</c:v>
                </c:pt>
                <c:pt idx="8">
                  <c:v>26</c:v>
                </c:pt>
                <c:pt idx="9">
                  <c:v>20</c:v>
                </c:pt>
                <c:pt idx="10">
                  <c:v>7</c:v>
                </c:pt>
                <c:pt idx="11">
                  <c:v>3</c:v>
                </c:pt>
              </c:numCache>
            </c:numRef>
          </c:val>
          <c:extLst>
            <c:ext xmlns:c16="http://schemas.microsoft.com/office/drawing/2014/chart" uri="{C3380CC4-5D6E-409C-BE32-E72D297353CC}">
              <c16:uniqueId val="{00000000-3128-4C6C-9D72-E3FF7238F7BB}"/>
            </c:ext>
          </c:extLst>
        </c:ser>
        <c:ser>
          <c:idx val="1"/>
          <c:order val="1"/>
          <c:tx>
            <c:v>2022</c:v>
          </c:tx>
          <c:spPr>
            <a:solidFill>
              <a:srgbClr val="92D050"/>
            </a:solidFill>
            <a:ln>
              <a:noFill/>
            </a:ln>
            <a:effectLst>
              <a:outerShdw blurRad="40000" dist="23000" dir="5400000" rotWithShape="0">
                <a:srgbClr val="000000">
                  <a:alpha val="35000"/>
                </a:srgbClr>
              </a:outerShdw>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accent1">
                        <a:lumMod val="50000"/>
                      </a:schemeClr>
                    </a:solidFill>
                    <a:latin typeface="Century Gothic" panose="020B0502020202020204" pitchFamily="34"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'OEAP MENORES 23 '!$B$5:$B$16</c:f>
              <c:strCache>
                <c:ptCount val="12"/>
                <c:pt idx="0">
                  <c:v>Fundación Impulsa de CLM</c:v>
                </c:pt>
                <c:pt idx="1">
                  <c:v>Instituto Finanzas de CLM</c:v>
                </c:pt>
                <c:pt idx="2">
                  <c:v>Empresa Pública de Promoción del Turismo y la Artesanía de Castilla-La Mancha (ETURIA), S.A.</c:v>
                </c:pt>
                <c:pt idx="3">
                  <c:v>Gestión de Infraestructura de CLM (GICAMAN)</c:v>
                </c:pt>
                <c:pt idx="4">
                  <c:v>Gestión Ambiental de CLM (GEACAM)</c:v>
                </c:pt>
                <c:pt idx="5">
                  <c:v>Fundación Parque Científico y Tecnológico de CLM</c:v>
                </c:pt>
                <c:pt idx="6">
                  <c:v>Fundación Sociosanitaria de CLM</c:v>
                </c:pt>
                <c:pt idx="7">
                  <c:v>Instituto de Promoción Exterior (IPEX)</c:v>
                </c:pt>
                <c:pt idx="8">
                  <c:v>Infraestructuras del Agua de CLM</c:v>
                </c:pt>
                <c:pt idx="9">
                  <c:v>Fundación Colección Roberto Polo</c:v>
                </c:pt>
                <c:pt idx="10">
                  <c:v>Sociedad para el Desarrollo Industrial (SODICAMAN)</c:v>
                </c:pt>
                <c:pt idx="11">
                  <c:v>Fundación Jurado Arbitral</c:v>
                </c:pt>
              </c:strCache>
            </c:strRef>
          </c:cat>
          <c:val>
            <c:numRef>
              <c:f>'OEAP MENORES 23 '!$G$5:$G$16</c:f>
              <c:numCache>
                <c:formatCode>#,##0</c:formatCode>
                <c:ptCount val="12"/>
                <c:pt idx="0">
                  <c:v>1452</c:v>
                </c:pt>
                <c:pt idx="1">
                  <c:v>750</c:v>
                </c:pt>
                <c:pt idx="3">
                  <c:v>690</c:v>
                </c:pt>
                <c:pt idx="4">
                  <c:v>386</c:v>
                </c:pt>
                <c:pt idx="5">
                  <c:v>186</c:v>
                </c:pt>
                <c:pt idx="6">
                  <c:v>80</c:v>
                </c:pt>
                <c:pt idx="7">
                  <c:v>95</c:v>
                </c:pt>
                <c:pt idx="8">
                  <c:v>30</c:v>
                </c:pt>
                <c:pt idx="9">
                  <c:v>32</c:v>
                </c:pt>
                <c:pt idx="10">
                  <c:v>8</c:v>
                </c:pt>
                <c:pt idx="11">
                  <c:v>3</c:v>
                </c:pt>
              </c:numCache>
            </c:numRef>
          </c:val>
          <c:extLst>
            <c:ext xmlns:c16="http://schemas.microsoft.com/office/drawing/2014/chart" uri="{C3380CC4-5D6E-409C-BE32-E72D297353CC}">
              <c16:uniqueId val="{00000001-3128-4C6C-9D72-E3FF7238F7BB}"/>
            </c:ext>
          </c:extLst>
        </c:ser>
        <c:dLbls>
          <c:dLblPos val="outEnd"/>
          <c:showLegendKey val="0"/>
          <c:showVal val="1"/>
          <c:showCatName val="0"/>
          <c:showSerName val="0"/>
          <c:showPercent val="0"/>
          <c:showBubbleSize val="0"/>
        </c:dLbls>
        <c:gapWidth val="100"/>
        <c:axId val="497131712"/>
        <c:axId val="497132368"/>
      </c:barChart>
      <c:catAx>
        <c:axId val="497131712"/>
        <c:scaling>
          <c:orientation val="maxMin"/>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rgbClr val="002060"/>
                </a:solidFill>
                <a:latin typeface="Century Gothic" panose="020B0502020202020204" pitchFamily="34" charset="0"/>
                <a:ea typeface="+mn-ea"/>
                <a:cs typeface="+mn-cs"/>
              </a:defRPr>
            </a:pPr>
            <a:endParaRPr lang="es-ES"/>
          </a:p>
        </c:txPr>
        <c:crossAx val="497132368"/>
        <c:crosses val="autoZero"/>
        <c:auto val="1"/>
        <c:lblAlgn val="ctr"/>
        <c:lblOffset val="100"/>
        <c:noMultiLvlLbl val="0"/>
      </c:catAx>
      <c:valAx>
        <c:axId val="497132368"/>
        <c:scaling>
          <c:orientation val="minMax"/>
        </c:scaling>
        <c:delete val="1"/>
        <c:axPos val="t"/>
        <c:numFmt formatCode="#,##0" sourceLinked="1"/>
        <c:majorTickMark val="none"/>
        <c:minorTickMark val="none"/>
        <c:tickLblPos val="nextTo"/>
        <c:crossAx val="497131712"/>
        <c:crossesAt val="1"/>
        <c:crossBetween val="between"/>
      </c:valAx>
      <c:spPr>
        <a:noFill/>
        <a:ln>
          <a:noFill/>
        </a:ln>
        <a:effectLst/>
      </c:spPr>
    </c:plotArea>
    <c:legend>
      <c:legendPos val="b"/>
      <c:layout>
        <c:manualLayout>
          <c:xMode val="edge"/>
          <c:yMode val="edge"/>
          <c:x val="0.45013576396249072"/>
          <c:y val="0.93010609955095747"/>
          <c:w val="9.972833702076693E-2"/>
          <c:h val="4.6790967928786058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accent1">
                  <a:lumMod val="50000"/>
                </a:schemeClr>
              </a:solidFill>
              <a:latin typeface="Century Gothic" panose="020B0502020202020204" pitchFamily="34" charset="0"/>
              <a:ea typeface="+mn-ea"/>
              <a:cs typeface="+mn-cs"/>
            </a:defRPr>
          </a:pPr>
          <a:endParaRPr lang="es-E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solidFill>
            <a:schemeClr val="accent1">
              <a:lumMod val="50000"/>
            </a:schemeClr>
          </a:solidFill>
        </a:defRPr>
      </a:pPr>
      <a:endParaRPr lang="es-E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1500" b="1" i="0" u="none" strike="noStrike" kern="1200" baseline="0">
                <a:solidFill>
                  <a:schemeClr val="accent1">
                    <a:lumMod val="50000"/>
                  </a:schemeClr>
                </a:solidFill>
                <a:latin typeface="Century Gothic" panose="020B0502020202020204" pitchFamily="34" charset="0"/>
                <a:ea typeface="+mn-ea"/>
                <a:cs typeface="+mn-cs"/>
              </a:defRPr>
            </a:pPr>
            <a:r>
              <a:rPr lang="en-US" sz="1500" baseline="0">
                <a:latin typeface="Century Gothic" panose="020B0502020202020204" pitchFamily="34" charset="0"/>
              </a:rPr>
              <a:t>ENTES, EMPRESAS Y FUNDACIONES PÚBLICAS</a:t>
            </a:r>
            <a:r>
              <a:rPr lang="en-US" sz="1500">
                <a:latin typeface="Century Gothic" panose="020B0502020202020204" pitchFamily="34" charset="0"/>
              </a:rPr>
              <a:t> </a:t>
            </a:r>
          </a:p>
          <a:p>
            <a:pPr algn="ctr">
              <a:defRPr sz="1500">
                <a:latin typeface="Century Gothic" panose="020B0502020202020204" pitchFamily="34" charset="0"/>
              </a:defRPr>
            </a:pPr>
            <a:r>
              <a:rPr lang="en-US" sz="1500">
                <a:latin typeface="Century Gothic" panose="020B0502020202020204" pitchFamily="34" charset="0"/>
              </a:rPr>
              <a:t>IMPORTE DE</a:t>
            </a:r>
            <a:r>
              <a:rPr lang="en-US" sz="1500" baseline="0">
                <a:latin typeface="Century Gothic" panose="020B0502020202020204" pitchFamily="34" charset="0"/>
              </a:rPr>
              <a:t> ADJUDICACIÓN D</a:t>
            </a:r>
            <a:r>
              <a:rPr lang="en-US" sz="1500">
                <a:latin typeface="Century Gothic" panose="020B0502020202020204" pitchFamily="34" charset="0"/>
              </a:rPr>
              <a:t>E CONTRATOS MENORES 2023-2022</a:t>
            </a:r>
          </a:p>
        </c:rich>
      </c:tx>
      <c:layout>
        <c:manualLayout>
          <c:xMode val="edge"/>
          <c:yMode val="edge"/>
          <c:x val="0.11778078877493735"/>
          <c:y val="4.4371160991309992E-2"/>
        </c:manualLayout>
      </c:layout>
      <c:overlay val="0"/>
      <c:spPr>
        <a:noFill/>
        <a:ln>
          <a:noFill/>
        </a:ln>
        <a:effectLst/>
      </c:spPr>
      <c:txPr>
        <a:bodyPr rot="0" spcFirstLastPara="1" vertOverflow="ellipsis" vert="horz" wrap="square" anchor="ctr" anchorCtr="1"/>
        <a:lstStyle/>
        <a:p>
          <a:pPr algn="ctr">
            <a:defRPr sz="1500" b="1" i="0" u="none" strike="noStrike" kern="1200" baseline="0">
              <a:solidFill>
                <a:schemeClr val="accent1">
                  <a:lumMod val="50000"/>
                </a:schemeClr>
              </a:solidFill>
              <a:latin typeface="Century Gothic" panose="020B0502020202020204" pitchFamily="34" charset="0"/>
              <a:ea typeface="+mn-ea"/>
              <a:cs typeface="+mn-cs"/>
            </a:defRPr>
          </a:pPr>
          <a:endParaRPr lang="es-ES"/>
        </a:p>
      </c:txPr>
    </c:title>
    <c:autoTitleDeleted val="0"/>
    <c:plotArea>
      <c:layout>
        <c:manualLayout>
          <c:layoutTarget val="inner"/>
          <c:xMode val="edge"/>
          <c:yMode val="edge"/>
          <c:x val="0.42057857005316918"/>
          <c:y val="0.22714644291902825"/>
          <c:w val="0.57643946882502872"/>
          <c:h val="0.667554776861771"/>
        </c:manualLayout>
      </c:layout>
      <c:barChart>
        <c:barDir val="bar"/>
        <c:grouping val="clustered"/>
        <c:varyColors val="0"/>
        <c:ser>
          <c:idx val="0"/>
          <c:order val="0"/>
          <c:tx>
            <c:v>2023</c:v>
          </c:tx>
          <c:spPr>
            <a:solidFill>
              <a:srgbClr val="0070C0"/>
            </a:solidFill>
            <a:ln>
              <a:noFill/>
            </a:ln>
            <a:effectLst>
              <a:outerShdw blurRad="40000" dist="23000" dir="5400000" rotWithShape="0">
                <a:srgbClr val="000000">
                  <a:alpha val="35000"/>
                </a:srgbClr>
              </a:outerShdw>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accent1">
                        <a:lumMod val="50000"/>
                      </a:schemeClr>
                    </a:solidFill>
                    <a:latin typeface="Century Gothic" panose="020B0502020202020204" pitchFamily="34"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'OEAP MENORES 23 '!$B$5:$B$16</c:f>
              <c:strCache>
                <c:ptCount val="12"/>
                <c:pt idx="0">
                  <c:v>Fundación Impulsa de CLM</c:v>
                </c:pt>
                <c:pt idx="1">
                  <c:v>Instituto Finanzas de CLM</c:v>
                </c:pt>
                <c:pt idx="2">
                  <c:v>Empresa Pública de Promoción del Turismo y la Artesanía de Castilla-La Mancha (ETURIA), S.A.</c:v>
                </c:pt>
                <c:pt idx="3">
                  <c:v>Gestión de Infraestructura de CLM (GICAMAN)</c:v>
                </c:pt>
                <c:pt idx="4">
                  <c:v>Gestión Ambiental de CLM (GEACAM)</c:v>
                </c:pt>
                <c:pt idx="5">
                  <c:v>Fundación Parque Científico y Tecnológico de CLM</c:v>
                </c:pt>
                <c:pt idx="6">
                  <c:v>Fundación Sociosanitaria de CLM</c:v>
                </c:pt>
                <c:pt idx="7">
                  <c:v>Instituto de Promoción Exterior (IPEX)</c:v>
                </c:pt>
                <c:pt idx="8">
                  <c:v>Infraestructuras del Agua de CLM</c:v>
                </c:pt>
                <c:pt idx="9">
                  <c:v>Fundación Colección Roberto Polo</c:v>
                </c:pt>
                <c:pt idx="10">
                  <c:v>Sociedad para el Desarrollo Industrial (SODICAMAN)</c:v>
                </c:pt>
                <c:pt idx="11">
                  <c:v>Fundación Jurado Arbitral</c:v>
                </c:pt>
              </c:strCache>
            </c:strRef>
          </c:cat>
          <c:val>
            <c:numRef>
              <c:f>'OEAP MENORES 23 '!$E$5:$E$16</c:f>
              <c:numCache>
                <c:formatCode>#,##0.00</c:formatCode>
                <c:ptCount val="12"/>
                <c:pt idx="0">
                  <c:v>2.2810292900000007</c:v>
                </c:pt>
                <c:pt idx="1">
                  <c:v>0.62245904999999979</c:v>
                </c:pt>
                <c:pt idx="2">
                  <c:v>1.33307898</c:v>
                </c:pt>
                <c:pt idx="3">
                  <c:v>1.2498630900000001</c:v>
                </c:pt>
                <c:pt idx="4">
                  <c:v>1.8768141599999999</c:v>
                </c:pt>
                <c:pt idx="5">
                  <c:v>0.43574876000000007</c:v>
                </c:pt>
                <c:pt idx="6">
                  <c:v>0.31590131999999999</c:v>
                </c:pt>
                <c:pt idx="7">
                  <c:v>0.38503255000000003</c:v>
                </c:pt>
                <c:pt idx="8">
                  <c:v>0.42753551999999995</c:v>
                </c:pt>
                <c:pt idx="9">
                  <c:v>0.15285773</c:v>
                </c:pt>
                <c:pt idx="10">
                  <c:v>6.1740099999999999E-2</c:v>
                </c:pt>
                <c:pt idx="11">
                  <c:v>6.39947E-3</c:v>
                </c:pt>
              </c:numCache>
            </c:numRef>
          </c:val>
          <c:extLst>
            <c:ext xmlns:c16="http://schemas.microsoft.com/office/drawing/2014/chart" uri="{C3380CC4-5D6E-409C-BE32-E72D297353CC}">
              <c16:uniqueId val="{00000000-89A2-4EFA-8A9B-C2850D082306}"/>
            </c:ext>
          </c:extLst>
        </c:ser>
        <c:ser>
          <c:idx val="1"/>
          <c:order val="1"/>
          <c:tx>
            <c:v>2022</c:v>
          </c:tx>
          <c:spPr>
            <a:solidFill>
              <a:srgbClr val="92D050"/>
            </a:solidFill>
            <a:ln>
              <a:noFill/>
            </a:ln>
            <a:effectLst>
              <a:outerShdw blurRad="40000" dist="23000" dir="5400000" rotWithShape="0">
                <a:srgbClr val="000000">
                  <a:alpha val="35000"/>
                </a:srgbClr>
              </a:outerShdw>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accent1">
                        <a:lumMod val="50000"/>
                      </a:schemeClr>
                    </a:solidFill>
                    <a:latin typeface="Century Gothic" panose="020B0502020202020204" pitchFamily="34"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'OEAP MENORES 23 '!$B$5:$B$16</c:f>
              <c:strCache>
                <c:ptCount val="12"/>
                <c:pt idx="0">
                  <c:v>Fundación Impulsa de CLM</c:v>
                </c:pt>
                <c:pt idx="1">
                  <c:v>Instituto Finanzas de CLM</c:v>
                </c:pt>
                <c:pt idx="2">
                  <c:v>Empresa Pública de Promoción del Turismo y la Artesanía de Castilla-La Mancha (ETURIA), S.A.</c:v>
                </c:pt>
                <c:pt idx="3">
                  <c:v>Gestión de Infraestructura de CLM (GICAMAN)</c:v>
                </c:pt>
                <c:pt idx="4">
                  <c:v>Gestión Ambiental de CLM (GEACAM)</c:v>
                </c:pt>
                <c:pt idx="5">
                  <c:v>Fundación Parque Científico y Tecnológico de CLM</c:v>
                </c:pt>
                <c:pt idx="6">
                  <c:v>Fundación Sociosanitaria de CLM</c:v>
                </c:pt>
                <c:pt idx="7">
                  <c:v>Instituto de Promoción Exterior (IPEX)</c:v>
                </c:pt>
                <c:pt idx="8">
                  <c:v>Infraestructuras del Agua de CLM</c:v>
                </c:pt>
                <c:pt idx="9">
                  <c:v>Fundación Colección Roberto Polo</c:v>
                </c:pt>
                <c:pt idx="10">
                  <c:v>Sociedad para el Desarrollo Industrial (SODICAMAN)</c:v>
                </c:pt>
                <c:pt idx="11">
                  <c:v>Fundación Jurado Arbitral</c:v>
                </c:pt>
              </c:strCache>
            </c:strRef>
          </c:cat>
          <c:val>
            <c:numRef>
              <c:f>'OEAP MENORES 23 '!$I$5:$I$16</c:f>
              <c:numCache>
                <c:formatCode>#,##0.00</c:formatCode>
                <c:ptCount val="12"/>
                <c:pt idx="0">
                  <c:v>2.8801910699999995</c:v>
                </c:pt>
                <c:pt idx="1">
                  <c:v>0.56212444000000039</c:v>
                </c:pt>
                <c:pt idx="3">
                  <c:v>1.1305952099999992</c:v>
                </c:pt>
                <c:pt idx="4">
                  <c:v>1.9365353400000012</c:v>
                </c:pt>
                <c:pt idx="5">
                  <c:v>0.34</c:v>
                </c:pt>
                <c:pt idx="6">
                  <c:v>0.22999001000000005</c:v>
                </c:pt>
                <c:pt idx="7">
                  <c:v>0.61993680000000029</c:v>
                </c:pt>
                <c:pt idx="8">
                  <c:v>0.57448842999999994</c:v>
                </c:pt>
                <c:pt idx="9">
                  <c:v>0.41720356000000003</c:v>
                </c:pt>
                <c:pt idx="10">
                  <c:v>4.9128749999999999E-2</c:v>
                </c:pt>
                <c:pt idx="11">
                  <c:v>7.5401699999999997E-3</c:v>
                </c:pt>
              </c:numCache>
            </c:numRef>
          </c:val>
          <c:extLst>
            <c:ext xmlns:c16="http://schemas.microsoft.com/office/drawing/2014/chart" uri="{C3380CC4-5D6E-409C-BE32-E72D297353CC}">
              <c16:uniqueId val="{00000001-89A2-4EFA-8A9B-C2850D082306}"/>
            </c:ext>
          </c:extLst>
        </c:ser>
        <c:dLbls>
          <c:dLblPos val="outEnd"/>
          <c:showLegendKey val="0"/>
          <c:showVal val="1"/>
          <c:showCatName val="0"/>
          <c:showSerName val="0"/>
          <c:showPercent val="0"/>
          <c:showBubbleSize val="0"/>
        </c:dLbls>
        <c:gapWidth val="100"/>
        <c:axId val="497131712"/>
        <c:axId val="497132368"/>
      </c:barChart>
      <c:catAx>
        <c:axId val="497131712"/>
        <c:scaling>
          <c:orientation val="maxMin"/>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accent1">
                    <a:lumMod val="50000"/>
                  </a:schemeClr>
                </a:solidFill>
                <a:latin typeface="Century Gothic" panose="020B0502020202020204" pitchFamily="34" charset="0"/>
                <a:ea typeface="+mn-ea"/>
                <a:cs typeface="+mn-cs"/>
              </a:defRPr>
            </a:pPr>
            <a:endParaRPr lang="es-ES"/>
          </a:p>
        </c:txPr>
        <c:crossAx val="497132368"/>
        <c:crosses val="autoZero"/>
        <c:auto val="1"/>
        <c:lblAlgn val="ctr"/>
        <c:lblOffset val="100"/>
        <c:noMultiLvlLbl val="0"/>
      </c:catAx>
      <c:valAx>
        <c:axId val="497132368"/>
        <c:scaling>
          <c:orientation val="minMax"/>
        </c:scaling>
        <c:delete val="1"/>
        <c:axPos val="t"/>
        <c:numFmt formatCode="#,##0.00" sourceLinked="1"/>
        <c:majorTickMark val="none"/>
        <c:minorTickMark val="none"/>
        <c:tickLblPos val="nextTo"/>
        <c:crossAx val="497131712"/>
        <c:crossesAt val="1"/>
        <c:crossBetween val="between"/>
      </c:valAx>
      <c:spPr>
        <a:noFill/>
        <a:ln>
          <a:noFill/>
        </a:ln>
        <a:effectLst/>
      </c:spPr>
    </c:plotArea>
    <c:legend>
      <c:legendPos val="b"/>
      <c:layout>
        <c:manualLayout>
          <c:xMode val="edge"/>
          <c:yMode val="edge"/>
          <c:x val="0.45013576396249072"/>
          <c:y val="0.92970459719613818"/>
          <c:w val="9.972833702076693E-2"/>
          <c:h val="5.0969913005611378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accent1">
                  <a:lumMod val="50000"/>
                </a:schemeClr>
              </a:solidFill>
              <a:latin typeface="Century Gothic" panose="020B0502020202020204" pitchFamily="34" charset="0"/>
              <a:ea typeface="+mn-ea"/>
              <a:cs typeface="+mn-cs"/>
            </a:defRPr>
          </a:pPr>
          <a:endParaRPr lang="es-E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solidFill>
            <a:schemeClr val="accent1">
              <a:lumMod val="50000"/>
            </a:schemeClr>
          </a:solidFill>
        </a:defRPr>
      </a:pPr>
      <a:endParaRPr lang="es-E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1600" b="1" i="0" u="none" strike="noStrike" kern="1200" baseline="0">
                <a:solidFill>
                  <a:schemeClr val="accent1">
                    <a:lumMod val="50000"/>
                  </a:schemeClr>
                </a:solidFill>
                <a:latin typeface="Century Gothic" panose="020B0502020202020204" pitchFamily="34" charset="0"/>
                <a:ea typeface="+mn-ea"/>
                <a:cs typeface="+mn-cs"/>
              </a:defRPr>
            </a:pPr>
            <a:r>
              <a:rPr lang="en-US">
                <a:latin typeface="Century Gothic" panose="020B0502020202020204" pitchFamily="34" charset="0"/>
              </a:rPr>
              <a:t>SECTOR PÚBLICO REGIONAL POR</a:t>
            </a:r>
            <a:r>
              <a:rPr lang="en-US" baseline="0">
                <a:latin typeface="Century Gothic" panose="020B0502020202020204" pitchFamily="34" charset="0"/>
              </a:rPr>
              <a:t> TIPO DE CONTRATO</a:t>
            </a:r>
            <a:endParaRPr lang="en-US">
              <a:latin typeface="Century Gothic" panose="020B0502020202020204" pitchFamily="34" charset="0"/>
            </a:endParaRPr>
          </a:p>
          <a:p>
            <a:pPr algn="ctr">
              <a:defRPr>
                <a:latin typeface="Century Gothic" panose="020B0502020202020204" pitchFamily="34" charset="0"/>
              </a:defRPr>
            </a:pPr>
            <a:r>
              <a:rPr lang="en-US">
                <a:latin typeface="Century Gothic" panose="020B0502020202020204" pitchFamily="34" charset="0"/>
              </a:rPr>
              <a:t> NÚMERO DE CONTRATOS MENORES 2023-2022</a:t>
            </a:r>
          </a:p>
        </c:rich>
      </c:tx>
      <c:layout>
        <c:manualLayout>
          <c:xMode val="edge"/>
          <c:yMode val="edge"/>
          <c:x val="0.24281722265317801"/>
          <c:y val="5.2974761591694834E-2"/>
        </c:manualLayout>
      </c:layout>
      <c:overlay val="0"/>
      <c:spPr>
        <a:noFill/>
        <a:ln>
          <a:noFill/>
        </a:ln>
        <a:effectLst/>
      </c:spPr>
      <c:txPr>
        <a:bodyPr rot="0" spcFirstLastPara="1" vertOverflow="ellipsis" vert="horz" wrap="square" anchor="ctr" anchorCtr="1"/>
        <a:lstStyle/>
        <a:p>
          <a:pPr algn="ctr">
            <a:defRPr sz="1600" b="1" i="0" u="none" strike="noStrike" kern="1200" baseline="0">
              <a:solidFill>
                <a:schemeClr val="accent1">
                  <a:lumMod val="50000"/>
                </a:schemeClr>
              </a:solidFill>
              <a:latin typeface="Century Gothic" panose="020B0502020202020204" pitchFamily="34" charset="0"/>
              <a:ea typeface="+mn-ea"/>
              <a:cs typeface="+mn-cs"/>
            </a:defRPr>
          </a:pPr>
          <a:endParaRPr lang="es-ES"/>
        </a:p>
      </c:txPr>
    </c:title>
    <c:autoTitleDeleted val="0"/>
    <c:plotArea>
      <c:layout>
        <c:manualLayout>
          <c:layoutTarget val="inner"/>
          <c:xMode val="edge"/>
          <c:yMode val="edge"/>
          <c:x val="0.13396249398958954"/>
          <c:y val="0.28334599688974615"/>
          <c:w val="0.79209349268083784"/>
          <c:h val="0.49891394294712377"/>
        </c:manualLayout>
      </c:layout>
      <c:barChart>
        <c:barDir val="col"/>
        <c:grouping val="clustered"/>
        <c:varyColors val="0"/>
        <c:ser>
          <c:idx val="0"/>
          <c:order val="0"/>
          <c:tx>
            <c:v>2023</c:v>
          </c:tx>
          <c:spPr>
            <a:solidFill>
              <a:srgbClr val="0070C0"/>
            </a:solidFill>
            <a:ln>
              <a:noFill/>
            </a:ln>
            <a:effectLst>
              <a:outerShdw blurRad="40000" dist="23000" dir="5400000" rotWithShape="0">
                <a:srgbClr val="000000">
                  <a:alpha val="35000"/>
                </a:srgbClr>
              </a:outerShdw>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accent1">
                        <a:lumMod val="50000"/>
                      </a:schemeClr>
                    </a:solidFill>
                    <a:latin typeface="Century Gothic" panose="020B0502020202020204" pitchFamily="34"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'TIPO DE CONTRATO MENORES 23'!$B$5:$B$9</c:f>
              <c:strCache>
                <c:ptCount val="5"/>
                <c:pt idx="0">
                  <c:v>Obras</c:v>
                </c:pt>
                <c:pt idx="1">
                  <c:v>Suministros</c:v>
                </c:pt>
                <c:pt idx="2">
                  <c:v>Servicios</c:v>
                </c:pt>
                <c:pt idx="3">
                  <c:v>Concesión de servicios</c:v>
                </c:pt>
                <c:pt idx="4">
                  <c:v>Administrativos Especiales</c:v>
                </c:pt>
              </c:strCache>
            </c:strRef>
          </c:cat>
          <c:val>
            <c:numRef>
              <c:f>'TIPO DE CONTRATO MENORES 23'!$C$5:$C$9</c:f>
              <c:numCache>
                <c:formatCode>#,##0</c:formatCode>
                <c:ptCount val="5"/>
                <c:pt idx="0">
                  <c:v>1454</c:v>
                </c:pt>
                <c:pt idx="1">
                  <c:v>27428</c:v>
                </c:pt>
                <c:pt idx="2">
                  <c:v>21554</c:v>
                </c:pt>
                <c:pt idx="3">
                  <c:v>29</c:v>
                </c:pt>
                <c:pt idx="4">
                  <c:v>14</c:v>
                </c:pt>
              </c:numCache>
            </c:numRef>
          </c:val>
          <c:extLst>
            <c:ext xmlns:c16="http://schemas.microsoft.com/office/drawing/2014/chart" uri="{C3380CC4-5D6E-409C-BE32-E72D297353CC}">
              <c16:uniqueId val="{00000000-D679-4897-B06F-9C3C7F267223}"/>
            </c:ext>
          </c:extLst>
        </c:ser>
        <c:ser>
          <c:idx val="1"/>
          <c:order val="1"/>
          <c:tx>
            <c:v>2022</c:v>
          </c:tx>
          <c:spPr>
            <a:solidFill>
              <a:srgbClr val="92D050"/>
            </a:solidFill>
            <a:ln>
              <a:noFill/>
            </a:ln>
            <a:effectLst>
              <a:outerShdw blurRad="40000" dist="23000" dir="5400000" rotWithShape="0">
                <a:srgbClr val="000000">
                  <a:alpha val="35000"/>
                </a:srgbClr>
              </a:outerShdw>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accent1">
                        <a:lumMod val="50000"/>
                      </a:schemeClr>
                    </a:solidFill>
                    <a:latin typeface="Century Gothic" panose="020B0502020202020204" pitchFamily="34"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'TIPO DE CONTRATO MENORES 23'!$B$5:$B$9</c:f>
              <c:strCache>
                <c:ptCount val="5"/>
                <c:pt idx="0">
                  <c:v>Obras</c:v>
                </c:pt>
                <c:pt idx="1">
                  <c:v>Suministros</c:v>
                </c:pt>
                <c:pt idx="2">
                  <c:v>Servicios</c:v>
                </c:pt>
                <c:pt idx="3">
                  <c:v>Concesión de servicios</c:v>
                </c:pt>
                <c:pt idx="4">
                  <c:v>Administrativos Especiales</c:v>
                </c:pt>
              </c:strCache>
            </c:strRef>
          </c:cat>
          <c:val>
            <c:numRef>
              <c:f>'TIPO DE CONTRATO MENORES 23'!$G$5:$G$9</c:f>
              <c:numCache>
                <c:formatCode>#,##0</c:formatCode>
                <c:ptCount val="5"/>
                <c:pt idx="0">
                  <c:v>1260</c:v>
                </c:pt>
                <c:pt idx="1">
                  <c:v>22237</c:v>
                </c:pt>
                <c:pt idx="2">
                  <c:v>17561</c:v>
                </c:pt>
                <c:pt idx="3">
                  <c:v>60</c:v>
                </c:pt>
                <c:pt idx="4">
                  <c:v>2</c:v>
                </c:pt>
              </c:numCache>
            </c:numRef>
          </c:val>
          <c:extLst>
            <c:ext xmlns:c16="http://schemas.microsoft.com/office/drawing/2014/chart" uri="{C3380CC4-5D6E-409C-BE32-E72D297353CC}">
              <c16:uniqueId val="{00000001-D679-4897-B06F-9C3C7F267223}"/>
            </c:ext>
          </c:extLst>
        </c:ser>
        <c:dLbls>
          <c:dLblPos val="outEnd"/>
          <c:showLegendKey val="0"/>
          <c:showVal val="1"/>
          <c:showCatName val="0"/>
          <c:showSerName val="0"/>
          <c:showPercent val="0"/>
          <c:showBubbleSize val="0"/>
        </c:dLbls>
        <c:gapWidth val="100"/>
        <c:overlap val="-24"/>
        <c:axId val="497131712"/>
        <c:axId val="497132368"/>
      </c:barChart>
      <c:catAx>
        <c:axId val="497131712"/>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accent1">
                    <a:lumMod val="50000"/>
                  </a:schemeClr>
                </a:solidFill>
                <a:latin typeface="Century Gothic" panose="020B0502020202020204" pitchFamily="34" charset="0"/>
                <a:ea typeface="+mn-ea"/>
                <a:cs typeface="+mn-cs"/>
              </a:defRPr>
            </a:pPr>
            <a:endParaRPr lang="es-ES"/>
          </a:p>
        </c:txPr>
        <c:crossAx val="497132368"/>
        <c:crosses val="autoZero"/>
        <c:auto val="0"/>
        <c:lblAlgn val="ctr"/>
        <c:lblOffset val="100"/>
        <c:noMultiLvlLbl val="0"/>
      </c:catAx>
      <c:valAx>
        <c:axId val="497132368"/>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accent1">
                    <a:lumMod val="50000"/>
                  </a:schemeClr>
                </a:solidFill>
                <a:latin typeface="Century Gothic" panose="020B0502020202020204" pitchFamily="34" charset="0"/>
                <a:ea typeface="+mn-ea"/>
                <a:cs typeface="+mn-cs"/>
              </a:defRPr>
            </a:pPr>
            <a:endParaRPr lang="es-ES"/>
          </a:p>
        </c:txPr>
        <c:crossAx val="497131712"/>
        <c:crossesAt val="1"/>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accent1">
                  <a:lumMod val="50000"/>
                </a:schemeClr>
              </a:solidFill>
              <a:latin typeface="Century Gothic" panose="020B0502020202020204" pitchFamily="34" charset="0"/>
              <a:ea typeface="+mn-ea"/>
              <a:cs typeface="+mn-cs"/>
            </a:defRPr>
          </a:pPr>
          <a:endParaRPr lang="es-E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solidFill>
            <a:schemeClr val="accent1">
              <a:lumMod val="50000"/>
            </a:schemeClr>
          </a:solidFill>
        </a:defRPr>
      </a:pPr>
      <a:endParaRPr lang="es-E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1600" b="1" i="0" u="none" strike="noStrike" kern="1200" baseline="0">
                <a:solidFill>
                  <a:schemeClr val="accent1">
                    <a:lumMod val="50000"/>
                  </a:schemeClr>
                </a:solidFill>
                <a:latin typeface="Century Gothic" panose="020B0502020202020204" pitchFamily="34" charset="0"/>
                <a:ea typeface="+mn-ea"/>
                <a:cs typeface="+mn-cs"/>
              </a:defRPr>
            </a:pPr>
            <a:r>
              <a:rPr lang="en-US">
                <a:latin typeface="Century Gothic" panose="020B0502020202020204" pitchFamily="34" charset="0"/>
              </a:rPr>
              <a:t>SECTOR PÚBLICO REGIONAL POR</a:t>
            </a:r>
            <a:r>
              <a:rPr lang="en-US" baseline="0">
                <a:latin typeface="Century Gothic" panose="020B0502020202020204" pitchFamily="34" charset="0"/>
              </a:rPr>
              <a:t> TIPO DE CONTRATO</a:t>
            </a:r>
            <a:endParaRPr lang="en-US">
              <a:latin typeface="Century Gothic" panose="020B0502020202020204" pitchFamily="34" charset="0"/>
            </a:endParaRPr>
          </a:p>
          <a:p>
            <a:pPr algn="ctr">
              <a:defRPr>
                <a:latin typeface="Century Gothic" panose="020B0502020202020204" pitchFamily="34" charset="0"/>
              </a:defRPr>
            </a:pPr>
            <a:r>
              <a:rPr lang="en-US">
                <a:latin typeface="Century Gothic" panose="020B0502020202020204" pitchFamily="34" charset="0"/>
              </a:rPr>
              <a:t> IMPORTE DE ADJUDICACIÓN DE CONTRATOS MENORES 2023-2022</a:t>
            </a:r>
          </a:p>
        </c:rich>
      </c:tx>
      <c:layout>
        <c:manualLayout>
          <c:xMode val="edge"/>
          <c:yMode val="edge"/>
          <c:x val="0.18134132076371751"/>
          <c:y val="5.2974701840276028E-2"/>
        </c:manualLayout>
      </c:layout>
      <c:overlay val="0"/>
      <c:spPr>
        <a:noFill/>
        <a:ln>
          <a:noFill/>
        </a:ln>
        <a:effectLst/>
      </c:spPr>
      <c:txPr>
        <a:bodyPr rot="0" spcFirstLastPara="1" vertOverflow="ellipsis" vert="horz" wrap="square" anchor="ctr" anchorCtr="1"/>
        <a:lstStyle/>
        <a:p>
          <a:pPr algn="ctr">
            <a:defRPr sz="1600" b="1" i="0" u="none" strike="noStrike" kern="1200" baseline="0">
              <a:solidFill>
                <a:schemeClr val="accent1">
                  <a:lumMod val="50000"/>
                </a:schemeClr>
              </a:solidFill>
              <a:latin typeface="Century Gothic" panose="020B0502020202020204" pitchFamily="34" charset="0"/>
              <a:ea typeface="+mn-ea"/>
              <a:cs typeface="+mn-cs"/>
            </a:defRPr>
          </a:pPr>
          <a:endParaRPr lang="es-ES"/>
        </a:p>
      </c:txPr>
    </c:title>
    <c:autoTitleDeleted val="0"/>
    <c:plotArea>
      <c:layout>
        <c:manualLayout>
          <c:layoutTarget val="inner"/>
          <c:xMode val="edge"/>
          <c:yMode val="edge"/>
          <c:x val="0.13396249398958954"/>
          <c:y val="0.28334599688974615"/>
          <c:w val="0.79209349268083784"/>
          <c:h val="0.49891394294712377"/>
        </c:manualLayout>
      </c:layout>
      <c:barChart>
        <c:barDir val="col"/>
        <c:grouping val="clustered"/>
        <c:varyColors val="0"/>
        <c:ser>
          <c:idx val="0"/>
          <c:order val="0"/>
          <c:tx>
            <c:v>2023</c:v>
          </c:tx>
          <c:spPr>
            <a:solidFill>
              <a:srgbClr val="0070C0"/>
            </a:solidFill>
            <a:ln>
              <a:noFill/>
            </a:ln>
            <a:effectLst>
              <a:outerShdw blurRad="40000" dist="23000" dir="5400000" rotWithShape="0">
                <a:srgbClr val="000000">
                  <a:alpha val="35000"/>
                </a:srgbClr>
              </a:outerShdw>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accent1">
                        <a:lumMod val="50000"/>
                      </a:schemeClr>
                    </a:solidFill>
                    <a:latin typeface="Century Gothic" panose="020B0502020202020204" pitchFamily="34"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'TIPO DE CONTRATO MENORES 23'!$B$5:$B$9</c:f>
              <c:strCache>
                <c:ptCount val="5"/>
                <c:pt idx="0">
                  <c:v>Obras</c:v>
                </c:pt>
                <c:pt idx="1">
                  <c:v>Suministros</c:v>
                </c:pt>
                <c:pt idx="2">
                  <c:v>Servicios</c:v>
                </c:pt>
                <c:pt idx="3">
                  <c:v>Concesión de servicios</c:v>
                </c:pt>
                <c:pt idx="4">
                  <c:v>Administrativos Especiales</c:v>
                </c:pt>
              </c:strCache>
            </c:strRef>
          </c:cat>
          <c:val>
            <c:numRef>
              <c:f>'TIPO DE CONTRATO MENORES 23'!$E$5:$E$9</c:f>
              <c:numCache>
                <c:formatCode>#,##0.00</c:formatCode>
                <c:ptCount val="5"/>
                <c:pt idx="0">
                  <c:v>12.886138469999972</c:v>
                </c:pt>
                <c:pt idx="1">
                  <c:v>32.850163129999643</c:v>
                </c:pt>
                <c:pt idx="2">
                  <c:v>41.144946799999808</c:v>
                </c:pt>
                <c:pt idx="3">
                  <c:v>7.0814854599999997</c:v>
                </c:pt>
                <c:pt idx="4">
                  <c:v>1.0216639999999999E-2</c:v>
                </c:pt>
              </c:numCache>
            </c:numRef>
          </c:val>
          <c:extLst>
            <c:ext xmlns:c16="http://schemas.microsoft.com/office/drawing/2014/chart" uri="{C3380CC4-5D6E-409C-BE32-E72D297353CC}">
              <c16:uniqueId val="{00000000-2B3C-4052-9B78-39DCCC7335FF}"/>
            </c:ext>
          </c:extLst>
        </c:ser>
        <c:ser>
          <c:idx val="1"/>
          <c:order val="1"/>
          <c:tx>
            <c:v>2022</c:v>
          </c:tx>
          <c:spPr>
            <a:solidFill>
              <a:srgbClr val="92D050"/>
            </a:solidFill>
            <a:ln>
              <a:noFill/>
            </a:ln>
            <a:effectLst>
              <a:outerShdw blurRad="40000" dist="23000" dir="5400000" rotWithShape="0">
                <a:srgbClr val="000000">
                  <a:alpha val="35000"/>
                </a:srgbClr>
              </a:outerShdw>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accent1">
                        <a:lumMod val="50000"/>
                      </a:schemeClr>
                    </a:solidFill>
                    <a:latin typeface="Century Gothic" panose="020B0502020202020204" pitchFamily="34"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'TIPO DE CONTRATO MENORES 23'!$B$5:$B$9</c:f>
              <c:strCache>
                <c:ptCount val="5"/>
                <c:pt idx="0">
                  <c:v>Obras</c:v>
                </c:pt>
                <c:pt idx="1">
                  <c:v>Suministros</c:v>
                </c:pt>
                <c:pt idx="2">
                  <c:v>Servicios</c:v>
                </c:pt>
                <c:pt idx="3">
                  <c:v>Concesión de servicios</c:v>
                </c:pt>
                <c:pt idx="4">
                  <c:v>Administrativos Especiales</c:v>
                </c:pt>
              </c:strCache>
            </c:strRef>
          </c:cat>
          <c:val>
            <c:numRef>
              <c:f>'TIPO DE CONTRATO MENORES 23'!$I$5:$I$9</c:f>
              <c:numCache>
                <c:formatCode>#,##0.00</c:formatCode>
                <c:ptCount val="5"/>
                <c:pt idx="0">
                  <c:v>13.413883240000002</c:v>
                </c:pt>
                <c:pt idx="1">
                  <c:v>25.71</c:v>
                </c:pt>
                <c:pt idx="2">
                  <c:v>34.285025779999991</c:v>
                </c:pt>
                <c:pt idx="3">
                  <c:v>18.430227349999999</c:v>
                </c:pt>
                <c:pt idx="4">
                  <c:v>0</c:v>
                </c:pt>
              </c:numCache>
            </c:numRef>
          </c:val>
          <c:extLst>
            <c:ext xmlns:c16="http://schemas.microsoft.com/office/drawing/2014/chart" uri="{C3380CC4-5D6E-409C-BE32-E72D297353CC}">
              <c16:uniqueId val="{00000001-2B3C-4052-9B78-39DCCC7335FF}"/>
            </c:ext>
          </c:extLst>
        </c:ser>
        <c:dLbls>
          <c:dLblPos val="outEnd"/>
          <c:showLegendKey val="0"/>
          <c:showVal val="1"/>
          <c:showCatName val="0"/>
          <c:showSerName val="0"/>
          <c:showPercent val="0"/>
          <c:showBubbleSize val="0"/>
        </c:dLbls>
        <c:gapWidth val="100"/>
        <c:overlap val="-24"/>
        <c:axId val="497131712"/>
        <c:axId val="497132368"/>
      </c:barChart>
      <c:catAx>
        <c:axId val="497131712"/>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accent1">
                    <a:lumMod val="50000"/>
                  </a:schemeClr>
                </a:solidFill>
                <a:latin typeface="Century Gothic" panose="020B0502020202020204" pitchFamily="34" charset="0"/>
                <a:ea typeface="+mn-ea"/>
                <a:cs typeface="+mn-cs"/>
              </a:defRPr>
            </a:pPr>
            <a:endParaRPr lang="es-ES"/>
          </a:p>
        </c:txPr>
        <c:crossAx val="497132368"/>
        <c:crosses val="autoZero"/>
        <c:auto val="0"/>
        <c:lblAlgn val="ctr"/>
        <c:lblOffset val="100"/>
        <c:noMultiLvlLbl val="0"/>
      </c:catAx>
      <c:valAx>
        <c:axId val="497132368"/>
        <c:scaling>
          <c:orientation val="minMax"/>
        </c:scaling>
        <c:delete val="0"/>
        <c:axPos val="l"/>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accent1">
                    <a:lumMod val="50000"/>
                  </a:schemeClr>
                </a:solidFill>
                <a:latin typeface="Century Gothic" panose="020B0502020202020204" pitchFamily="34" charset="0"/>
                <a:ea typeface="+mn-ea"/>
                <a:cs typeface="+mn-cs"/>
              </a:defRPr>
            </a:pPr>
            <a:endParaRPr lang="es-ES"/>
          </a:p>
        </c:txPr>
        <c:crossAx val="497131712"/>
        <c:crossesAt val="1"/>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accent1">
                  <a:lumMod val="50000"/>
                </a:schemeClr>
              </a:solidFill>
              <a:latin typeface="Century Gothic" panose="020B0502020202020204" pitchFamily="34" charset="0"/>
              <a:ea typeface="+mn-ea"/>
              <a:cs typeface="+mn-cs"/>
            </a:defRPr>
          </a:pPr>
          <a:endParaRPr lang="es-E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solidFill>
            <a:schemeClr val="accent1">
              <a:lumMod val="50000"/>
            </a:schemeClr>
          </a:solidFill>
        </a:defRPr>
      </a:pPr>
      <a:endParaRPr lang="es-E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rgbClr val="002060"/>
                </a:solidFill>
                <a:latin typeface="Century Gothic" panose="020B0502020202020204" pitchFamily="34" charset="0"/>
                <a:ea typeface="+mn-ea"/>
                <a:cs typeface="+mn-cs"/>
              </a:defRPr>
            </a:pPr>
            <a:r>
              <a:rPr lang="en-US" b="1"/>
              <a:t>IMPORTE DE ADJUDICACIÓN DEL  SECTOR PÚBLICO REGIONAL</a:t>
            </a:r>
          </a:p>
        </c:rich>
      </c:tx>
      <c:layout>
        <c:manualLayout>
          <c:xMode val="edge"/>
          <c:yMode val="edge"/>
          <c:x val="0.11782515074491631"/>
          <c:y val="3.7148361630892031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rgbClr val="002060"/>
              </a:solidFill>
              <a:latin typeface="Century Gothic" panose="020B0502020202020204" pitchFamily="34" charset="0"/>
              <a:ea typeface="+mn-ea"/>
              <a:cs typeface="+mn-cs"/>
            </a:defRPr>
          </a:pPr>
          <a:endParaRPr lang="es-ES"/>
        </a:p>
      </c:txPr>
    </c:title>
    <c:autoTitleDeleted val="0"/>
    <c:plotArea>
      <c:layout/>
      <c:lineChart>
        <c:grouping val="standard"/>
        <c:varyColors val="0"/>
        <c:ser>
          <c:idx val="0"/>
          <c:order val="0"/>
          <c:tx>
            <c:strRef>
              <c:f>'TENDENCIA 5 AÑOS SPR'!$I$5</c:f>
              <c:strCache>
                <c:ptCount val="1"/>
                <c:pt idx="0">
                  <c:v>JCCM Y ORGANISMOS AUTÓNOMOS</c:v>
                </c:pt>
              </c:strCache>
            </c:strRef>
          </c:tx>
          <c:spPr>
            <a:ln w="28575" cap="rnd">
              <a:solidFill>
                <a:srgbClr val="57D8D5"/>
              </a:solidFill>
              <a:round/>
            </a:ln>
            <a:effectLst/>
          </c:spPr>
          <c:marker>
            <c:symbol val="none"/>
          </c:marker>
          <c:cat>
            <c:numRef>
              <c:f>'TENDENCIA 5 AÑOS SPR'!$J$4:$N$4</c:f>
              <c:numCache>
                <c:formatCode>0</c:formatCode>
                <c:ptCount val="5"/>
                <c:pt idx="0">
                  <c:v>2019</c:v>
                </c:pt>
                <c:pt idx="1">
                  <c:v>2020</c:v>
                </c:pt>
                <c:pt idx="2">
                  <c:v>2021</c:v>
                </c:pt>
                <c:pt idx="3">
                  <c:v>2022</c:v>
                </c:pt>
                <c:pt idx="4">
                  <c:v>2023</c:v>
                </c:pt>
              </c:numCache>
            </c:numRef>
          </c:cat>
          <c:val>
            <c:numRef>
              <c:f>'TENDENCIA 5 AÑOS SPR'!$J$5:$N$5</c:f>
              <c:numCache>
                <c:formatCode>General</c:formatCode>
                <c:ptCount val="5"/>
                <c:pt idx="0">
                  <c:v>403.16</c:v>
                </c:pt>
                <c:pt idx="1">
                  <c:v>728.28</c:v>
                </c:pt>
                <c:pt idx="2">
                  <c:v>650.32000000000005</c:v>
                </c:pt>
                <c:pt idx="3" formatCode="#,##0.00">
                  <c:v>956.90886755999929</c:v>
                </c:pt>
                <c:pt idx="4" formatCode="#,##0.00">
                  <c:v>919.5</c:v>
                </c:pt>
              </c:numCache>
            </c:numRef>
          </c:val>
          <c:smooth val="0"/>
          <c:extLst>
            <c:ext xmlns:c16="http://schemas.microsoft.com/office/drawing/2014/chart" uri="{C3380CC4-5D6E-409C-BE32-E72D297353CC}">
              <c16:uniqueId val="{00000000-A13D-4513-9B64-8813B9FA30E4}"/>
            </c:ext>
          </c:extLst>
        </c:ser>
        <c:ser>
          <c:idx val="1"/>
          <c:order val="1"/>
          <c:tx>
            <c:strRef>
              <c:f>'TENDENCIA 5 AÑOS SPR'!$I$6</c:f>
              <c:strCache>
                <c:ptCount val="1"/>
                <c:pt idx="0">
                  <c:v>ENTES, EMPRESAS Y FUNDACIONES PÚBLICAS</c:v>
                </c:pt>
              </c:strCache>
            </c:strRef>
          </c:tx>
          <c:spPr>
            <a:ln w="28575" cap="rnd">
              <a:solidFill>
                <a:srgbClr val="305496"/>
              </a:solidFill>
              <a:round/>
            </a:ln>
            <a:effectLst/>
          </c:spPr>
          <c:marker>
            <c:symbol val="none"/>
          </c:marker>
          <c:cat>
            <c:numRef>
              <c:f>'TENDENCIA 5 AÑOS SPR'!$J$4:$N$4</c:f>
              <c:numCache>
                <c:formatCode>0</c:formatCode>
                <c:ptCount val="5"/>
                <c:pt idx="0">
                  <c:v>2019</c:v>
                </c:pt>
                <c:pt idx="1">
                  <c:v>2020</c:v>
                </c:pt>
                <c:pt idx="2">
                  <c:v>2021</c:v>
                </c:pt>
                <c:pt idx="3">
                  <c:v>2022</c:v>
                </c:pt>
                <c:pt idx="4">
                  <c:v>2023</c:v>
                </c:pt>
              </c:numCache>
            </c:numRef>
          </c:cat>
          <c:val>
            <c:numRef>
              <c:f>'TENDENCIA 5 AÑOS SPR'!$J$6:$N$6</c:f>
              <c:numCache>
                <c:formatCode>General</c:formatCode>
                <c:ptCount val="5"/>
                <c:pt idx="0">
                  <c:v>34.56</c:v>
                </c:pt>
                <c:pt idx="1">
                  <c:v>119.26</c:v>
                </c:pt>
                <c:pt idx="2">
                  <c:v>44.74</c:v>
                </c:pt>
                <c:pt idx="3" formatCode="#,##0.00">
                  <c:v>119.33212918000001</c:v>
                </c:pt>
                <c:pt idx="4" formatCode="#,##0.00">
                  <c:v>35.909999999999997</c:v>
                </c:pt>
              </c:numCache>
            </c:numRef>
          </c:val>
          <c:smooth val="0"/>
          <c:extLst>
            <c:ext xmlns:c16="http://schemas.microsoft.com/office/drawing/2014/chart" uri="{C3380CC4-5D6E-409C-BE32-E72D297353CC}">
              <c16:uniqueId val="{00000001-A13D-4513-9B64-8813B9FA30E4}"/>
            </c:ext>
          </c:extLst>
        </c:ser>
        <c:ser>
          <c:idx val="2"/>
          <c:order val="2"/>
          <c:tx>
            <c:strRef>
              <c:f>'TENDENCIA 5 AÑOS SPR'!$I$7</c:f>
              <c:strCache>
                <c:ptCount val="1"/>
                <c:pt idx="0">
                  <c:v>UNIVERSIDAD DE CASTILLA-LA MANCHA</c:v>
                </c:pt>
              </c:strCache>
            </c:strRef>
          </c:tx>
          <c:spPr>
            <a:ln w="28575" cap="rnd">
              <a:solidFill>
                <a:schemeClr val="accent3"/>
              </a:solidFill>
              <a:round/>
            </a:ln>
            <a:effectLst/>
          </c:spPr>
          <c:marker>
            <c:symbol val="none"/>
          </c:marker>
          <c:cat>
            <c:numRef>
              <c:f>'TENDENCIA 5 AÑOS SPR'!$J$4:$N$4</c:f>
              <c:numCache>
                <c:formatCode>0</c:formatCode>
                <c:ptCount val="5"/>
                <c:pt idx="0">
                  <c:v>2019</c:v>
                </c:pt>
                <c:pt idx="1">
                  <c:v>2020</c:v>
                </c:pt>
                <c:pt idx="2">
                  <c:v>2021</c:v>
                </c:pt>
                <c:pt idx="3">
                  <c:v>2022</c:v>
                </c:pt>
                <c:pt idx="4">
                  <c:v>2023</c:v>
                </c:pt>
              </c:numCache>
            </c:numRef>
          </c:cat>
          <c:val>
            <c:numRef>
              <c:f>'TENDENCIA 5 AÑOS SPR'!$J$7:$N$7</c:f>
              <c:numCache>
                <c:formatCode>General</c:formatCode>
                <c:ptCount val="5"/>
                <c:pt idx="0">
                  <c:v>3.82</c:v>
                </c:pt>
                <c:pt idx="1">
                  <c:v>15.07</c:v>
                </c:pt>
                <c:pt idx="2">
                  <c:v>25.74</c:v>
                </c:pt>
                <c:pt idx="3" formatCode="#,##0.00">
                  <c:v>12.082324569999994</c:v>
                </c:pt>
                <c:pt idx="4" formatCode="#,##0.00">
                  <c:v>24.782313280000054</c:v>
                </c:pt>
              </c:numCache>
            </c:numRef>
          </c:val>
          <c:smooth val="0"/>
          <c:extLst>
            <c:ext xmlns:c16="http://schemas.microsoft.com/office/drawing/2014/chart" uri="{C3380CC4-5D6E-409C-BE32-E72D297353CC}">
              <c16:uniqueId val="{00000002-A13D-4513-9B64-8813B9FA30E4}"/>
            </c:ext>
          </c:extLst>
        </c:ser>
        <c:dLbls>
          <c:showLegendKey val="0"/>
          <c:showVal val="0"/>
          <c:showCatName val="0"/>
          <c:showSerName val="0"/>
          <c:showPercent val="0"/>
          <c:showBubbleSize val="0"/>
        </c:dLbls>
        <c:smooth val="0"/>
        <c:axId val="1921865151"/>
        <c:axId val="1839274159"/>
      </c:lineChart>
      <c:catAx>
        <c:axId val="1921865151"/>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rgbClr val="002060"/>
                </a:solidFill>
                <a:latin typeface="Century Gothic" panose="020B0502020202020204" pitchFamily="34" charset="0"/>
                <a:ea typeface="+mn-ea"/>
                <a:cs typeface="+mn-cs"/>
              </a:defRPr>
            </a:pPr>
            <a:endParaRPr lang="es-ES"/>
          </a:p>
        </c:txPr>
        <c:crossAx val="1839274159"/>
        <c:crosses val="autoZero"/>
        <c:auto val="1"/>
        <c:lblAlgn val="ctr"/>
        <c:lblOffset val="100"/>
        <c:noMultiLvlLbl val="0"/>
      </c:catAx>
      <c:valAx>
        <c:axId val="183927415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2060"/>
                </a:solidFill>
                <a:latin typeface="Century Gothic" panose="020B0502020202020204" pitchFamily="34" charset="0"/>
                <a:ea typeface="+mn-ea"/>
                <a:cs typeface="+mn-cs"/>
              </a:defRPr>
            </a:pPr>
            <a:endParaRPr lang="es-ES"/>
          </a:p>
        </c:txPr>
        <c:crossAx val="192186515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rgbClr val="002060"/>
              </a:solidFill>
              <a:latin typeface="Century Gothic" panose="020B0502020202020204" pitchFamily="34" charset="0"/>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rgbClr val="002060"/>
          </a:solidFill>
          <a:latin typeface="Century Gothic" panose="020B0502020202020204" pitchFamily="34" charset="0"/>
        </a:defRPr>
      </a:pPr>
      <a:endParaRPr lang="es-E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rgbClr val="002060"/>
                </a:solidFill>
                <a:latin typeface="Century Gothic" panose="020B0502020202020204" pitchFamily="34" charset="0"/>
                <a:ea typeface="+mn-ea"/>
                <a:cs typeface="+mn-cs"/>
              </a:defRPr>
            </a:pPr>
            <a:r>
              <a:rPr lang="es-ES" b="1">
                <a:solidFill>
                  <a:srgbClr val="002060"/>
                </a:solidFill>
              </a:rPr>
              <a:t>ÓRGANOS DE CONTRATACIÓN CON MAYOR IMPORTE ADJUDICADO EN EL EJERCICIO 2023</a:t>
            </a:r>
          </a:p>
          <a:p>
            <a:pPr>
              <a:defRPr b="1"/>
            </a:pPr>
            <a:endParaRPr lang="es-ES" b="1">
              <a:solidFill>
                <a:srgbClr val="002060"/>
              </a:solidFill>
            </a:endParaRPr>
          </a:p>
        </c:rich>
      </c:tx>
      <c:layout>
        <c:manualLayout>
          <c:xMode val="edge"/>
          <c:yMode val="edge"/>
          <c:x val="0.15132348612997171"/>
          <c:y val="1.5005205113115769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rgbClr val="002060"/>
              </a:solidFill>
              <a:latin typeface="Century Gothic" panose="020B0502020202020204" pitchFamily="34" charset="0"/>
              <a:ea typeface="+mn-ea"/>
              <a:cs typeface="+mn-cs"/>
            </a:defRPr>
          </a:pPr>
          <a:endParaRPr lang="es-ES"/>
        </a:p>
      </c:txPr>
    </c:title>
    <c:autoTitleDeleted val="0"/>
    <c:plotArea>
      <c:layout>
        <c:manualLayout>
          <c:layoutTarget val="inner"/>
          <c:xMode val="edge"/>
          <c:yMode val="edge"/>
          <c:x val="8.3142842080698789E-2"/>
          <c:y val="0.10743825901053357"/>
          <c:w val="0.91685713198893615"/>
          <c:h val="0.57172697086626489"/>
        </c:manualLayout>
      </c:layout>
      <c:barChart>
        <c:barDir val="col"/>
        <c:grouping val="clustered"/>
        <c:varyColors val="0"/>
        <c:ser>
          <c:idx val="0"/>
          <c:order val="0"/>
          <c:tx>
            <c:strRef>
              <c:f>'ORGANOS MAYOR IMPORTE'!$B$4</c:f>
              <c:strCache>
                <c:ptCount val="1"/>
                <c:pt idx="0">
                  <c:v>SESCAM</c:v>
                </c:pt>
              </c:strCache>
            </c:strRef>
          </c:tx>
          <c:spPr>
            <a:solidFill>
              <a:schemeClr val="accent1"/>
            </a:solidFill>
            <a:ln w="19050">
              <a:solidFill>
                <a:schemeClr val="lt1"/>
              </a:solid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rgbClr val="002060"/>
                    </a:solidFill>
                    <a:latin typeface="Century Gothic" panose="020B0502020202020204" pitchFamily="34"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'ORGANOS MAYOR IMPORTE'!$C$4</c:f>
              <c:numCache>
                <c:formatCode>#,##0.00</c:formatCode>
                <c:ptCount val="1"/>
                <c:pt idx="0">
                  <c:v>456.16</c:v>
                </c:pt>
              </c:numCache>
            </c:numRef>
          </c:val>
          <c:extLst>
            <c:ext xmlns:c16="http://schemas.microsoft.com/office/drawing/2014/chart" uri="{C3380CC4-5D6E-409C-BE32-E72D297353CC}">
              <c16:uniqueId val="{00000000-2365-43B1-8328-B004BAD5174E}"/>
            </c:ext>
          </c:extLst>
        </c:ser>
        <c:ser>
          <c:idx val="1"/>
          <c:order val="1"/>
          <c:tx>
            <c:strRef>
              <c:f>'ORGANOS MAYOR IMPORTE'!$B$5</c:f>
              <c:strCache>
                <c:ptCount val="1"/>
                <c:pt idx="0">
                  <c:v>Consejeria de Bienestar Social</c:v>
                </c:pt>
              </c:strCache>
            </c:strRef>
          </c:tx>
          <c:spPr>
            <a:solidFill>
              <a:schemeClr val="accent2"/>
            </a:solidFill>
            <a:ln w="19050">
              <a:solidFill>
                <a:schemeClr val="lt1"/>
              </a:solid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rgbClr val="002060"/>
                    </a:solidFill>
                    <a:latin typeface="Century Gothic" panose="020B0502020202020204" pitchFamily="34"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'ORGANOS MAYOR IMPORTE'!$C$5</c:f>
              <c:numCache>
                <c:formatCode>#,##0.00</c:formatCode>
                <c:ptCount val="1"/>
                <c:pt idx="0">
                  <c:v>141.85903393999993</c:v>
                </c:pt>
              </c:numCache>
            </c:numRef>
          </c:val>
          <c:extLst>
            <c:ext xmlns:c16="http://schemas.microsoft.com/office/drawing/2014/chart" uri="{C3380CC4-5D6E-409C-BE32-E72D297353CC}">
              <c16:uniqueId val="{00000001-2365-43B1-8328-B004BAD5174E}"/>
            </c:ext>
          </c:extLst>
        </c:ser>
        <c:ser>
          <c:idx val="2"/>
          <c:order val="2"/>
          <c:tx>
            <c:strRef>
              <c:f>'ORGANOS MAYOR IMPORTE'!$B$6</c:f>
              <c:strCache>
                <c:ptCount val="1"/>
                <c:pt idx="0">
                  <c:v>Consejería de Hacienda, Administraciones Públicas y Transformación Digital</c:v>
                </c:pt>
              </c:strCache>
            </c:strRef>
          </c:tx>
          <c:spPr>
            <a:solidFill>
              <a:schemeClr val="accent3"/>
            </a:solidFill>
            <a:ln w="19050">
              <a:solidFill>
                <a:schemeClr val="lt1"/>
              </a:solidFill>
            </a:ln>
            <a:effectLst/>
          </c:spPr>
          <c:invertIfNegative val="0"/>
          <c:dLbls>
            <c:spPr>
              <a:noFill/>
              <a:ln>
                <a:noFill/>
              </a:ln>
              <a:effectLst/>
            </c:spPr>
            <c:txPr>
              <a:bodyPr rot="0" spcFirstLastPara="1" vertOverflow="ellipsis" vert="horz" wrap="square" anchor="ctr" anchorCtr="1"/>
              <a:lstStyle/>
              <a:p>
                <a:pPr algn="ctr">
                  <a:defRPr sz="900" b="0" i="0" u="none" strike="noStrike" kern="1200" baseline="0">
                    <a:solidFill>
                      <a:srgbClr val="002060"/>
                    </a:solidFill>
                    <a:latin typeface="Century Gothic" panose="020B0502020202020204" pitchFamily="34"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'ORGANOS MAYOR IMPORTE'!$C$6</c:f>
              <c:numCache>
                <c:formatCode>#,##0.00</c:formatCode>
                <c:ptCount val="1"/>
                <c:pt idx="0">
                  <c:v>96.117579849999998</c:v>
                </c:pt>
              </c:numCache>
            </c:numRef>
          </c:val>
          <c:extLst>
            <c:ext xmlns:c16="http://schemas.microsoft.com/office/drawing/2014/chart" uri="{C3380CC4-5D6E-409C-BE32-E72D297353CC}">
              <c16:uniqueId val="{00000002-2365-43B1-8328-B004BAD5174E}"/>
            </c:ext>
          </c:extLst>
        </c:ser>
        <c:ser>
          <c:idx val="3"/>
          <c:order val="3"/>
          <c:tx>
            <c:strRef>
              <c:f>'ORGANOS MAYOR IMPORTE'!$B$7</c:f>
              <c:strCache>
                <c:ptCount val="1"/>
                <c:pt idx="0">
                  <c:v>Consejeria de Educación, Cultura y deportes</c:v>
                </c:pt>
              </c:strCache>
            </c:strRef>
          </c:tx>
          <c:spPr>
            <a:solidFill>
              <a:schemeClr val="accent4"/>
            </a:solidFill>
            <a:ln w="19050">
              <a:solidFill>
                <a:schemeClr val="lt1"/>
              </a:solidFill>
            </a:ln>
            <a:effectLst/>
          </c:spPr>
          <c:invertIfNegative val="0"/>
          <c:dLbls>
            <c:spPr>
              <a:noFill/>
              <a:ln>
                <a:noFill/>
              </a:ln>
              <a:effectLst/>
            </c:spPr>
            <c:txPr>
              <a:bodyPr rot="0" spcFirstLastPara="1" vertOverflow="ellipsis" vert="horz" wrap="square" anchor="ctr" anchorCtr="1"/>
              <a:lstStyle/>
              <a:p>
                <a:pPr algn="ctr">
                  <a:defRPr sz="900" b="0" i="0" u="none" strike="noStrike" kern="1200" baseline="0">
                    <a:solidFill>
                      <a:srgbClr val="002060"/>
                    </a:solidFill>
                    <a:latin typeface="Century Gothic" panose="020B0502020202020204" pitchFamily="34"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'ORGANOS MAYOR IMPORTE'!$C$7</c:f>
              <c:numCache>
                <c:formatCode>#,##0.00</c:formatCode>
                <c:ptCount val="1"/>
                <c:pt idx="0">
                  <c:v>66.09101579</c:v>
                </c:pt>
              </c:numCache>
            </c:numRef>
          </c:val>
          <c:extLst>
            <c:ext xmlns:c16="http://schemas.microsoft.com/office/drawing/2014/chart" uri="{C3380CC4-5D6E-409C-BE32-E72D297353CC}">
              <c16:uniqueId val="{00000003-2365-43B1-8328-B004BAD5174E}"/>
            </c:ext>
          </c:extLst>
        </c:ser>
        <c:ser>
          <c:idx val="4"/>
          <c:order val="4"/>
          <c:tx>
            <c:strRef>
              <c:f>'ORGANOS MAYOR IMPORTE'!$B$8</c:f>
              <c:strCache>
                <c:ptCount val="1"/>
                <c:pt idx="0">
                  <c:v>Consejeria de Sanidad</c:v>
                </c:pt>
              </c:strCache>
            </c:strRef>
          </c:tx>
          <c:spPr>
            <a:solidFill>
              <a:schemeClr val="accent5"/>
            </a:solidFill>
            <a:ln w="19050">
              <a:solidFill>
                <a:schemeClr val="lt1"/>
              </a:solidFill>
            </a:ln>
            <a:effectLst/>
          </c:spPr>
          <c:invertIfNegative val="0"/>
          <c:dLbls>
            <c:spPr>
              <a:noFill/>
              <a:ln>
                <a:noFill/>
              </a:ln>
              <a:effectLst/>
            </c:spPr>
            <c:txPr>
              <a:bodyPr rot="0" spcFirstLastPara="1" vertOverflow="ellipsis" vert="horz" wrap="square" anchor="ctr" anchorCtr="1"/>
              <a:lstStyle/>
              <a:p>
                <a:pPr algn="ctr">
                  <a:defRPr sz="900" b="0" i="0" u="none" strike="noStrike" kern="1200" baseline="0">
                    <a:solidFill>
                      <a:srgbClr val="002060"/>
                    </a:solidFill>
                    <a:latin typeface="Century Gothic" panose="020B0502020202020204" pitchFamily="34"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'ORGANOS MAYOR IMPORTE'!$C$8</c:f>
              <c:numCache>
                <c:formatCode>#,##0.00</c:formatCode>
                <c:ptCount val="1"/>
                <c:pt idx="0">
                  <c:v>56.159593859999994</c:v>
                </c:pt>
              </c:numCache>
            </c:numRef>
          </c:val>
          <c:extLst>
            <c:ext xmlns:c16="http://schemas.microsoft.com/office/drawing/2014/chart" uri="{C3380CC4-5D6E-409C-BE32-E72D297353CC}">
              <c16:uniqueId val="{00000004-2365-43B1-8328-B004BAD5174E}"/>
            </c:ext>
          </c:extLst>
        </c:ser>
        <c:ser>
          <c:idx val="5"/>
          <c:order val="5"/>
          <c:tx>
            <c:strRef>
              <c:f>'ORGANOS MAYOR IMPORTE'!$B$9</c:f>
              <c:strCache>
                <c:ptCount val="1"/>
                <c:pt idx="0">
                  <c:v>Agencia del Agua de Castilla La Mancha</c:v>
                </c:pt>
              </c:strCache>
            </c:strRef>
          </c:tx>
          <c:spPr>
            <a:solidFill>
              <a:schemeClr val="accent6"/>
            </a:solidFill>
            <a:ln w="19050">
              <a:solidFill>
                <a:schemeClr val="lt1"/>
              </a:solidFill>
            </a:ln>
            <a:effectLst/>
          </c:spPr>
          <c:invertIfNegative val="0"/>
          <c:dLbls>
            <c:spPr>
              <a:noFill/>
              <a:ln>
                <a:noFill/>
              </a:ln>
              <a:effectLst/>
            </c:spPr>
            <c:txPr>
              <a:bodyPr rot="0" spcFirstLastPara="1" vertOverflow="ellipsis" vert="horz" wrap="square" anchor="ctr" anchorCtr="1"/>
              <a:lstStyle/>
              <a:p>
                <a:pPr algn="ctr">
                  <a:defRPr sz="900" b="0" i="0" u="none" strike="noStrike" kern="1200" baseline="0">
                    <a:solidFill>
                      <a:srgbClr val="002060"/>
                    </a:solidFill>
                    <a:latin typeface="Century Gothic" panose="020B0502020202020204" pitchFamily="34"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'ORGANOS MAYOR IMPORTE'!$C$9</c:f>
              <c:numCache>
                <c:formatCode>#,##0.00</c:formatCode>
                <c:ptCount val="1"/>
                <c:pt idx="0">
                  <c:v>29.993423720000003</c:v>
                </c:pt>
              </c:numCache>
            </c:numRef>
          </c:val>
          <c:extLst>
            <c:ext xmlns:c16="http://schemas.microsoft.com/office/drawing/2014/chart" uri="{C3380CC4-5D6E-409C-BE32-E72D297353CC}">
              <c16:uniqueId val="{00000005-2365-43B1-8328-B004BAD5174E}"/>
            </c:ext>
          </c:extLst>
        </c:ser>
        <c:ser>
          <c:idx val="6"/>
          <c:order val="6"/>
          <c:tx>
            <c:strRef>
              <c:f>'ORGANOS MAYOR IMPORTE'!$B$10</c:f>
              <c:strCache>
                <c:ptCount val="1"/>
                <c:pt idx="0">
                  <c:v>Consejeria de Fomento</c:v>
                </c:pt>
              </c:strCache>
            </c:strRef>
          </c:tx>
          <c:spPr>
            <a:solidFill>
              <a:schemeClr val="accent1">
                <a:lumMod val="60000"/>
              </a:schemeClr>
            </a:solidFill>
            <a:ln w="19050">
              <a:solidFill>
                <a:schemeClr val="lt1"/>
              </a:solidFill>
            </a:ln>
            <a:effectLst/>
          </c:spPr>
          <c:invertIfNegative val="0"/>
          <c:dLbls>
            <c:spPr>
              <a:noFill/>
              <a:ln>
                <a:noFill/>
              </a:ln>
              <a:effectLst/>
            </c:spPr>
            <c:txPr>
              <a:bodyPr rot="0" spcFirstLastPara="1" vertOverflow="ellipsis" vert="horz" wrap="square" anchor="ctr" anchorCtr="1"/>
              <a:lstStyle/>
              <a:p>
                <a:pPr algn="ctr">
                  <a:defRPr sz="900" b="0" i="0" u="none" strike="noStrike" kern="1200" baseline="0">
                    <a:solidFill>
                      <a:srgbClr val="002060"/>
                    </a:solidFill>
                    <a:latin typeface="Century Gothic" panose="020B0502020202020204" pitchFamily="34"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'ORGANOS MAYOR IMPORTE'!$C$10</c:f>
              <c:numCache>
                <c:formatCode>#,##0.00</c:formatCode>
                <c:ptCount val="1"/>
                <c:pt idx="0">
                  <c:v>26.407333140000002</c:v>
                </c:pt>
              </c:numCache>
            </c:numRef>
          </c:val>
          <c:extLst>
            <c:ext xmlns:c16="http://schemas.microsoft.com/office/drawing/2014/chart" uri="{C3380CC4-5D6E-409C-BE32-E72D297353CC}">
              <c16:uniqueId val="{00000006-2365-43B1-8328-B004BAD5174E}"/>
            </c:ext>
          </c:extLst>
        </c:ser>
        <c:ser>
          <c:idx val="7"/>
          <c:order val="7"/>
          <c:tx>
            <c:strRef>
              <c:f>'ORGANOS MAYOR IMPORTE'!$B$11</c:f>
              <c:strCache>
                <c:ptCount val="1"/>
                <c:pt idx="0">
                  <c:v>Universidad de Castilla-La Mancha</c:v>
                </c:pt>
              </c:strCache>
            </c:strRef>
          </c:tx>
          <c:spPr>
            <a:solidFill>
              <a:schemeClr val="accent2">
                <a:lumMod val="60000"/>
              </a:schemeClr>
            </a:solidFill>
            <a:ln w="19050">
              <a:solidFill>
                <a:schemeClr val="lt1"/>
              </a:solidFill>
            </a:ln>
            <a:effectLst/>
          </c:spPr>
          <c:invertIfNegative val="0"/>
          <c:dLbls>
            <c:spPr>
              <a:noFill/>
              <a:ln>
                <a:noFill/>
              </a:ln>
              <a:effectLst/>
            </c:spPr>
            <c:txPr>
              <a:bodyPr rot="0" spcFirstLastPara="1" vertOverflow="ellipsis" vert="horz" wrap="square" anchor="ctr" anchorCtr="1"/>
              <a:lstStyle/>
              <a:p>
                <a:pPr algn="ctr">
                  <a:defRPr sz="900" b="0" i="0" u="none" strike="noStrike" kern="1200" baseline="0">
                    <a:solidFill>
                      <a:srgbClr val="002060"/>
                    </a:solidFill>
                    <a:latin typeface="Century Gothic" panose="020B0502020202020204" pitchFamily="34"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'ORGANOS MAYOR IMPORTE'!$C$11</c:f>
              <c:numCache>
                <c:formatCode>#,##0.00</c:formatCode>
                <c:ptCount val="1"/>
                <c:pt idx="0">
                  <c:v>24.78231328</c:v>
                </c:pt>
              </c:numCache>
            </c:numRef>
          </c:val>
          <c:extLst>
            <c:ext xmlns:c16="http://schemas.microsoft.com/office/drawing/2014/chart" uri="{C3380CC4-5D6E-409C-BE32-E72D297353CC}">
              <c16:uniqueId val="{00000007-2365-43B1-8328-B004BAD5174E}"/>
            </c:ext>
          </c:extLst>
        </c:ser>
        <c:ser>
          <c:idx val="8"/>
          <c:order val="8"/>
          <c:tx>
            <c:strRef>
              <c:f>'ORGANOS MAYOR IMPORTE'!$B$12</c:f>
              <c:strCache>
                <c:ptCount val="1"/>
                <c:pt idx="0">
                  <c:v>Presidencia de la Junta de Comunidades de Castilla-La Mancha</c:v>
                </c:pt>
              </c:strCache>
            </c:strRef>
          </c:tx>
          <c:spPr>
            <a:solidFill>
              <a:schemeClr val="accent3">
                <a:lumMod val="60000"/>
              </a:schemeClr>
            </a:solidFill>
            <a:ln w="19050">
              <a:solidFill>
                <a:schemeClr val="lt1"/>
              </a:solidFill>
            </a:ln>
            <a:effectLst/>
          </c:spPr>
          <c:invertIfNegative val="0"/>
          <c:dLbls>
            <c:spPr>
              <a:noFill/>
              <a:ln>
                <a:noFill/>
              </a:ln>
              <a:effectLst/>
            </c:spPr>
            <c:txPr>
              <a:bodyPr rot="0" spcFirstLastPara="1" vertOverflow="ellipsis" vert="horz" wrap="square" anchor="ctr" anchorCtr="1"/>
              <a:lstStyle/>
              <a:p>
                <a:pPr algn="ctr">
                  <a:defRPr sz="900" b="0" i="0" u="none" strike="noStrike" kern="1200" baseline="0">
                    <a:solidFill>
                      <a:srgbClr val="002060"/>
                    </a:solidFill>
                    <a:latin typeface="Century Gothic" panose="020B0502020202020204" pitchFamily="34"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'ORGANOS MAYOR IMPORTE'!$C$12</c:f>
              <c:numCache>
                <c:formatCode>#,##0.00</c:formatCode>
                <c:ptCount val="1"/>
                <c:pt idx="0">
                  <c:v>18.37362422</c:v>
                </c:pt>
              </c:numCache>
            </c:numRef>
          </c:val>
          <c:extLst>
            <c:ext xmlns:c16="http://schemas.microsoft.com/office/drawing/2014/chart" uri="{C3380CC4-5D6E-409C-BE32-E72D297353CC}">
              <c16:uniqueId val="{00000008-2365-43B1-8328-B004BAD5174E}"/>
            </c:ext>
          </c:extLst>
        </c:ser>
        <c:ser>
          <c:idx val="9"/>
          <c:order val="9"/>
          <c:tx>
            <c:strRef>
              <c:f>'ORGANOS MAYOR IMPORTE'!$B$13</c:f>
              <c:strCache>
                <c:ptCount val="1"/>
                <c:pt idx="0">
                  <c:v>Consejeria de Economía, Empresas y Empleo</c:v>
                </c:pt>
              </c:strCache>
            </c:strRef>
          </c:tx>
          <c:spPr>
            <a:solidFill>
              <a:schemeClr val="accent4">
                <a:lumMod val="60000"/>
              </a:schemeClr>
            </a:solidFill>
            <a:ln w="19050">
              <a:solidFill>
                <a:schemeClr val="lt1"/>
              </a:solidFill>
            </a:ln>
            <a:effectLst/>
          </c:spPr>
          <c:invertIfNegative val="0"/>
          <c:dLbls>
            <c:spPr>
              <a:noFill/>
              <a:ln>
                <a:noFill/>
              </a:ln>
              <a:effectLst/>
            </c:spPr>
            <c:txPr>
              <a:bodyPr rot="0" spcFirstLastPara="1" vertOverflow="ellipsis" vert="horz" wrap="square" anchor="ctr" anchorCtr="1"/>
              <a:lstStyle/>
              <a:p>
                <a:pPr algn="ctr">
                  <a:defRPr sz="900" b="0" i="0" u="none" strike="noStrike" kern="1200" baseline="0">
                    <a:solidFill>
                      <a:srgbClr val="002060"/>
                    </a:solidFill>
                    <a:latin typeface="Century Gothic" panose="020B0502020202020204" pitchFamily="34"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'ORGANOS MAYOR IMPORTE'!$C$13</c:f>
              <c:numCache>
                <c:formatCode>#,##0.00</c:formatCode>
                <c:ptCount val="1"/>
                <c:pt idx="0">
                  <c:v>14.895183210000004</c:v>
                </c:pt>
              </c:numCache>
            </c:numRef>
          </c:val>
          <c:extLst>
            <c:ext xmlns:c16="http://schemas.microsoft.com/office/drawing/2014/chart" uri="{C3380CC4-5D6E-409C-BE32-E72D297353CC}">
              <c16:uniqueId val="{00000009-2365-43B1-8328-B004BAD5174E}"/>
            </c:ext>
          </c:extLst>
        </c:ser>
        <c:dLbls>
          <c:dLblPos val="outEnd"/>
          <c:showLegendKey val="0"/>
          <c:showVal val="1"/>
          <c:showCatName val="0"/>
          <c:showSerName val="0"/>
          <c:showPercent val="0"/>
          <c:showBubbleSize val="0"/>
        </c:dLbls>
        <c:gapWidth val="150"/>
        <c:axId val="430623807"/>
        <c:axId val="381424671"/>
      </c:barChart>
      <c:catAx>
        <c:axId val="430623807"/>
        <c:scaling>
          <c:orientation val="minMax"/>
        </c:scaling>
        <c:delete val="1"/>
        <c:axPos val="b"/>
        <c:majorTickMark val="out"/>
        <c:minorTickMark val="none"/>
        <c:tickLblPos val="nextTo"/>
        <c:crossAx val="381424671"/>
        <c:crosses val="autoZero"/>
        <c:auto val="1"/>
        <c:lblAlgn val="ctr"/>
        <c:lblOffset val="100"/>
        <c:noMultiLvlLbl val="0"/>
      </c:catAx>
      <c:valAx>
        <c:axId val="381424671"/>
        <c:scaling>
          <c:orientation val="minMax"/>
        </c:scaling>
        <c:delete val="1"/>
        <c:axPos val="l"/>
        <c:numFmt formatCode="#,##0.00" sourceLinked="1"/>
        <c:majorTickMark val="out"/>
        <c:minorTickMark val="none"/>
        <c:tickLblPos val="nextTo"/>
        <c:crossAx val="430623807"/>
        <c:crosses val="autoZero"/>
        <c:crossBetween val="between"/>
      </c:valAx>
      <c:spPr>
        <a:noFill/>
        <a:ln>
          <a:noFill/>
        </a:ln>
        <a:effectLst/>
      </c:spPr>
    </c:plotArea>
    <c:legend>
      <c:legendPos val="b"/>
      <c:layout>
        <c:manualLayout>
          <c:xMode val="edge"/>
          <c:yMode val="edge"/>
          <c:x val="5.6173350550434341E-2"/>
          <c:y val="0.69667033941576417"/>
          <c:w val="0.90407927958546641"/>
          <c:h val="0.28285184488457715"/>
        </c:manualLayout>
      </c:layout>
      <c:overlay val="0"/>
      <c:spPr>
        <a:noFill/>
        <a:ln>
          <a:noFill/>
        </a:ln>
        <a:effectLst/>
      </c:spPr>
      <c:txPr>
        <a:bodyPr rot="0" spcFirstLastPara="1" vertOverflow="ellipsis" vert="horz" wrap="square" anchor="ctr" anchorCtr="1"/>
        <a:lstStyle/>
        <a:p>
          <a:pPr>
            <a:defRPr sz="900" b="1" i="0" u="none" strike="noStrike" kern="1200" baseline="0">
              <a:solidFill>
                <a:srgbClr val="002060"/>
              </a:solidFill>
              <a:latin typeface="Century Gothic" panose="020B0502020202020204" pitchFamily="34" charset="0"/>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rgbClr val="002060"/>
          </a:solidFill>
          <a:latin typeface="Century Gothic" panose="020B0502020202020204" pitchFamily="34" charset="0"/>
        </a:defRPr>
      </a:pPr>
      <a:endParaRPr lang="es-E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rgbClr val="002060"/>
                </a:solidFill>
                <a:latin typeface="Century Gothic" panose="020B0502020202020204" pitchFamily="34" charset="0"/>
                <a:ea typeface="+mn-ea"/>
                <a:cs typeface="+mn-cs"/>
              </a:defRPr>
            </a:pPr>
            <a:r>
              <a:rPr lang="en-US" b="1"/>
              <a:t>      IMPORTE DE ADJUDICACIÓN DEL SECTOR PÚBLICO REGIONAL</a:t>
            </a:r>
          </a:p>
        </c:rich>
      </c:tx>
      <c:layout>
        <c:manualLayout>
          <c:xMode val="edge"/>
          <c:yMode val="edge"/>
          <c:x val="0.11940751170122516"/>
          <c:y val="0.10543715948259887"/>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rgbClr val="002060"/>
              </a:solidFill>
              <a:latin typeface="Century Gothic" panose="020B0502020202020204" pitchFamily="34" charset="0"/>
              <a:ea typeface="+mn-ea"/>
              <a:cs typeface="+mn-cs"/>
            </a:defRPr>
          </a:pPr>
          <a:endParaRPr lang="es-ES"/>
        </a:p>
      </c:txPr>
    </c:title>
    <c:autoTitleDeleted val="0"/>
    <c:plotArea>
      <c:layout>
        <c:manualLayout>
          <c:layoutTarget val="inner"/>
          <c:xMode val="edge"/>
          <c:yMode val="edge"/>
          <c:x val="8.7408035534019782E-2"/>
          <c:y val="0.32560657407971738"/>
          <c:w val="0.88695093882495457"/>
          <c:h val="0.58969384668990343"/>
        </c:manualLayout>
      </c:layout>
      <c:lineChart>
        <c:grouping val="standard"/>
        <c:varyColors val="0"/>
        <c:ser>
          <c:idx val="0"/>
          <c:order val="0"/>
          <c:tx>
            <c:strRef>
              <c:f>'EVOLUCIÓN 5 AÑOS SPR'!$B$3</c:f>
              <c:strCache>
                <c:ptCount val="1"/>
                <c:pt idx="0">
                  <c:v>TOTAL</c:v>
                </c:pt>
              </c:strCache>
            </c:strRef>
          </c:tx>
          <c:spPr>
            <a:ln w="28575" cap="rnd">
              <a:solidFill>
                <a:schemeClr val="accent1"/>
              </a:solidFill>
              <a:round/>
            </a:ln>
            <a:effectLst/>
          </c:spPr>
          <c:marker>
            <c:symbol val="none"/>
          </c:marker>
          <c:dLbls>
            <c:dLbl>
              <c:idx val="2"/>
              <c:layout>
                <c:manualLayout>
                  <c:x val="-4.2767071243877817E-2"/>
                  <c:y val="5.842363144434965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522-404B-8B11-BC04F4A28674}"/>
                </c:ext>
              </c:extLst>
            </c:dLbl>
            <c:spPr>
              <a:noFill/>
              <a:ln>
                <a:noFill/>
              </a:ln>
              <a:effectLst/>
            </c:spPr>
            <c:txPr>
              <a:bodyPr rot="0" spcFirstLastPara="1" vertOverflow="ellipsis" vert="horz" wrap="square" anchor="ctr" anchorCtr="1"/>
              <a:lstStyle/>
              <a:p>
                <a:pPr>
                  <a:defRPr sz="900" b="0" i="0" u="none" strike="noStrike" kern="1200" baseline="0">
                    <a:solidFill>
                      <a:srgbClr val="002060"/>
                    </a:solidFill>
                    <a:latin typeface="Century Gothic" panose="020B0502020202020204" pitchFamily="34" charset="0"/>
                    <a:ea typeface="+mn-ea"/>
                    <a:cs typeface="+mn-cs"/>
                  </a:defRPr>
                </a:pPr>
                <a:endParaRPr lang="es-E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'EVOLUCIÓN 5 AÑOS SPR'!$C$2:$G$2</c:f>
              <c:numCache>
                <c:formatCode>0</c:formatCode>
                <c:ptCount val="5"/>
                <c:pt idx="0">
                  <c:v>2019</c:v>
                </c:pt>
                <c:pt idx="1">
                  <c:v>2020</c:v>
                </c:pt>
                <c:pt idx="2">
                  <c:v>2021</c:v>
                </c:pt>
                <c:pt idx="3">
                  <c:v>2022</c:v>
                </c:pt>
                <c:pt idx="4">
                  <c:v>2023</c:v>
                </c:pt>
              </c:numCache>
            </c:numRef>
          </c:cat>
          <c:val>
            <c:numRef>
              <c:f>'EVOLUCIÓN 5 AÑOS SPR'!$C$3:$G$3</c:f>
              <c:numCache>
                <c:formatCode>General</c:formatCode>
                <c:ptCount val="5"/>
                <c:pt idx="0">
                  <c:v>441.54</c:v>
                </c:pt>
                <c:pt idx="1">
                  <c:v>862.61</c:v>
                </c:pt>
                <c:pt idx="2">
                  <c:v>720.77</c:v>
                </c:pt>
                <c:pt idx="3" formatCode="#,##0.00">
                  <c:v>1088.3233213099993</c:v>
                </c:pt>
                <c:pt idx="4" formatCode="#,##0.00">
                  <c:v>980.19</c:v>
                </c:pt>
              </c:numCache>
            </c:numRef>
          </c:val>
          <c:smooth val="0"/>
          <c:extLst>
            <c:ext xmlns:c16="http://schemas.microsoft.com/office/drawing/2014/chart" uri="{C3380CC4-5D6E-409C-BE32-E72D297353CC}">
              <c16:uniqueId val="{00000000-FF39-4B1D-84E9-EC8CE71610C6}"/>
            </c:ext>
          </c:extLst>
        </c:ser>
        <c:dLbls>
          <c:dLblPos val="b"/>
          <c:showLegendKey val="0"/>
          <c:showVal val="1"/>
          <c:showCatName val="0"/>
          <c:showSerName val="0"/>
          <c:showPercent val="0"/>
          <c:showBubbleSize val="0"/>
        </c:dLbls>
        <c:smooth val="0"/>
        <c:axId val="1829804559"/>
        <c:axId val="1600058383"/>
      </c:lineChart>
      <c:catAx>
        <c:axId val="1829804559"/>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rgbClr val="002060"/>
                </a:solidFill>
                <a:latin typeface="Century Gothic" panose="020B0502020202020204" pitchFamily="34" charset="0"/>
                <a:ea typeface="+mn-ea"/>
                <a:cs typeface="+mn-cs"/>
              </a:defRPr>
            </a:pPr>
            <a:endParaRPr lang="es-ES"/>
          </a:p>
        </c:txPr>
        <c:crossAx val="1600058383"/>
        <c:crosses val="autoZero"/>
        <c:auto val="1"/>
        <c:lblAlgn val="ctr"/>
        <c:lblOffset val="100"/>
        <c:noMultiLvlLbl val="0"/>
      </c:catAx>
      <c:valAx>
        <c:axId val="1600058383"/>
        <c:scaling>
          <c:orientation val="minMax"/>
        </c:scaling>
        <c:delete val="1"/>
        <c:axPos val="l"/>
        <c:numFmt formatCode="General" sourceLinked="1"/>
        <c:majorTickMark val="none"/>
        <c:minorTickMark val="none"/>
        <c:tickLblPos val="nextTo"/>
        <c:crossAx val="182980455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rgbClr val="002060"/>
          </a:solidFill>
          <a:latin typeface="Century Gothic" panose="020B0502020202020204" pitchFamily="34" charset="0"/>
        </a:defRPr>
      </a:pPr>
      <a:endParaRPr lang="es-E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rgbClr val="002060"/>
                </a:solidFill>
                <a:latin typeface="+mn-lt"/>
                <a:ea typeface="+mn-ea"/>
                <a:cs typeface="+mn-cs"/>
              </a:defRPr>
            </a:pPr>
            <a:r>
              <a:rPr lang="en-US"/>
              <a:t>SECTOR PÚBLICO REGIONAL</a:t>
            </a:r>
          </a:p>
          <a:p>
            <a:pPr>
              <a:defRPr/>
            </a:pPr>
            <a:r>
              <a:rPr lang="en-US"/>
              <a:t> NÚMERO DE CONTRATOS 2023-2022</a:t>
            </a:r>
          </a:p>
        </c:rich>
      </c:tx>
      <c:layout>
        <c:manualLayout>
          <c:xMode val="edge"/>
          <c:yMode val="edge"/>
          <c:x val="0.25846666793156914"/>
          <c:y val="6.1672837626706549E-2"/>
        </c:manualLayout>
      </c:layout>
      <c:overlay val="0"/>
      <c:spPr>
        <a:noFill/>
        <a:ln>
          <a:noFill/>
        </a:ln>
        <a:effectLst/>
      </c:spPr>
      <c:txPr>
        <a:bodyPr rot="0" spcFirstLastPara="1" vertOverflow="ellipsis" vert="horz" wrap="square" anchor="ctr" anchorCtr="1"/>
        <a:lstStyle/>
        <a:p>
          <a:pPr>
            <a:defRPr sz="1600" b="1" i="0" u="none" strike="noStrike" kern="1200" baseline="0">
              <a:solidFill>
                <a:srgbClr val="002060"/>
              </a:solidFill>
              <a:latin typeface="+mn-lt"/>
              <a:ea typeface="+mn-ea"/>
              <a:cs typeface="+mn-cs"/>
            </a:defRPr>
          </a:pPr>
          <a:endParaRPr lang="es-ES"/>
        </a:p>
      </c:txPr>
    </c:title>
    <c:autoTitleDeleted val="0"/>
    <c:plotArea>
      <c:layout>
        <c:manualLayout>
          <c:layoutTarget val="inner"/>
          <c:xMode val="edge"/>
          <c:yMode val="edge"/>
          <c:x val="6.5686124244899613E-2"/>
          <c:y val="0.23607485782187537"/>
          <c:w val="0.89867138522511414"/>
          <c:h val="0.59714742870482374"/>
        </c:manualLayout>
      </c:layout>
      <c:barChart>
        <c:barDir val="col"/>
        <c:grouping val="clustered"/>
        <c:varyColors val="0"/>
        <c:ser>
          <c:idx val="0"/>
          <c:order val="0"/>
          <c:tx>
            <c:v>2023</c:v>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rgbClr val="002060"/>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'TOTAL TIPO CTO 23'!$B$15:$B$19</c:f>
              <c:strCache>
                <c:ptCount val="5"/>
                <c:pt idx="0">
                  <c:v>Obras</c:v>
                </c:pt>
                <c:pt idx="1">
                  <c:v>Suministros</c:v>
                </c:pt>
                <c:pt idx="2">
                  <c:v>Servicios</c:v>
                </c:pt>
                <c:pt idx="3">
                  <c:v>Concesión de  Servicios</c:v>
                </c:pt>
                <c:pt idx="4">
                  <c:v>Administrativos Especiales</c:v>
                </c:pt>
              </c:strCache>
            </c:strRef>
          </c:cat>
          <c:val>
            <c:numRef>
              <c:f>'TOTAL TIPO CTO 23'!$C$15:$C$19</c:f>
              <c:numCache>
                <c:formatCode>#,##0</c:formatCode>
                <c:ptCount val="5"/>
                <c:pt idx="0">
                  <c:v>417</c:v>
                </c:pt>
                <c:pt idx="1">
                  <c:v>2312</c:v>
                </c:pt>
                <c:pt idx="2">
                  <c:v>1394</c:v>
                </c:pt>
                <c:pt idx="3">
                  <c:v>32</c:v>
                </c:pt>
                <c:pt idx="4">
                  <c:v>27</c:v>
                </c:pt>
              </c:numCache>
            </c:numRef>
          </c:val>
          <c:extLst>
            <c:ext xmlns:c16="http://schemas.microsoft.com/office/drawing/2014/chart" uri="{C3380CC4-5D6E-409C-BE32-E72D297353CC}">
              <c16:uniqueId val="{00000000-B10D-49FE-8CCD-E9D82CE1F929}"/>
            </c:ext>
          </c:extLst>
        </c:ser>
        <c:ser>
          <c:idx val="1"/>
          <c:order val="1"/>
          <c:tx>
            <c:v>2022</c:v>
          </c:tx>
          <c:spPr>
            <a:solidFill>
              <a:srgbClr val="7ABC32"/>
            </a:solidFill>
            <a:ln>
              <a:noFill/>
            </a:ln>
            <a:effectLst>
              <a:outerShdw blurRad="40000" dist="23000" dir="5400000" rotWithShape="0">
                <a:srgbClr val="000000">
                  <a:alpha val="35000"/>
                </a:srgbClr>
              </a:outerShdw>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rgbClr val="002060"/>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'TOTAL TIPO CTO 23'!$B$15:$B$19</c:f>
              <c:strCache>
                <c:ptCount val="5"/>
                <c:pt idx="0">
                  <c:v>Obras</c:v>
                </c:pt>
                <c:pt idx="1">
                  <c:v>Suministros</c:v>
                </c:pt>
                <c:pt idx="2">
                  <c:v>Servicios</c:v>
                </c:pt>
                <c:pt idx="3">
                  <c:v>Concesión de  Servicios</c:v>
                </c:pt>
                <c:pt idx="4">
                  <c:v>Administrativos Especiales</c:v>
                </c:pt>
              </c:strCache>
            </c:strRef>
          </c:cat>
          <c:val>
            <c:numRef>
              <c:f>'TOTAL TIPO CTO 23'!$G$15:$G$19</c:f>
              <c:numCache>
                <c:formatCode>#,##0</c:formatCode>
                <c:ptCount val="5"/>
                <c:pt idx="0">
                  <c:v>216</c:v>
                </c:pt>
                <c:pt idx="1">
                  <c:v>1636</c:v>
                </c:pt>
                <c:pt idx="2">
                  <c:v>2183</c:v>
                </c:pt>
                <c:pt idx="3">
                  <c:v>9</c:v>
                </c:pt>
                <c:pt idx="4">
                  <c:v>32</c:v>
                </c:pt>
              </c:numCache>
            </c:numRef>
          </c:val>
          <c:extLst>
            <c:ext xmlns:c16="http://schemas.microsoft.com/office/drawing/2014/chart" uri="{C3380CC4-5D6E-409C-BE32-E72D297353CC}">
              <c16:uniqueId val="{00000001-B10D-49FE-8CCD-E9D82CE1F929}"/>
            </c:ext>
          </c:extLst>
        </c:ser>
        <c:dLbls>
          <c:dLblPos val="outEnd"/>
          <c:showLegendKey val="0"/>
          <c:showVal val="1"/>
          <c:showCatName val="0"/>
          <c:showSerName val="0"/>
          <c:showPercent val="0"/>
          <c:showBubbleSize val="0"/>
        </c:dLbls>
        <c:gapWidth val="100"/>
        <c:overlap val="-30"/>
        <c:axId val="497131712"/>
        <c:axId val="497132368"/>
      </c:barChart>
      <c:catAx>
        <c:axId val="497131712"/>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rgbClr val="002060"/>
                </a:solidFill>
                <a:latin typeface="+mn-lt"/>
                <a:ea typeface="+mn-ea"/>
                <a:cs typeface="+mn-cs"/>
              </a:defRPr>
            </a:pPr>
            <a:endParaRPr lang="es-ES"/>
          </a:p>
        </c:txPr>
        <c:crossAx val="497132368"/>
        <c:crosses val="autoZero"/>
        <c:auto val="0"/>
        <c:lblAlgn val="ctr"/>
        <c:lblOffset val="100"/>
        <c:noMultiLvlLbl val="0"/>
      </c:catAx>
      <c:valAx>
        <c:axId val="497132368"/>
        <c:scaling>
          <c:orientation val="minMax"/>
        </c:scaling>
        <c:delete val="1"/>
        <c:axPos val="l"/>
        <c:numFmt formatCode="#,##0" sourceLinked="1"/>
        <c:majorTickMark val="none"/>
        <c:minorTickMark val="none"/>
        <c:tickLblPos val="nextTo"/>
        <c:crossAx val="497131712"/>
        <c:crossesAt val="1"/>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rgbClr val="002060"/>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solidFill>
            <a:srgbClr val="002060"/>
          </a:solidFill>
        </a:defRPr>
      </a:pPr>
      <a:endParaRPr lang="es-E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rgbClr val="002060"/>
                </a:solidFill>
                <a:latin typeface="+mn-lt"/>
                <a:ea typeface="+mn-ea"/>
                <a:cs typeface="+mn-cs"/>
              </a:defRPr>
            </a:pPr>
            <a:r>
              <a:rPr lang="en-US" b="1"/>
              <a:t>SECTOR PÚBLICO REGIONAL </a:t>
            </a:r>
          </a:p>
          <a:p>
            <a:pPr>
              <a:defRPr b="1"/>
            </a:pPr>
            <a:r>
              <a:rPr lang="en-US" b="1"/>
              <a:t>IMPORTE DE ADJUDICACIÓN 2023-2022</a:t>
            </a:r>
          </a:p>
        </c:rich>
      </c:tx>
      <c:layout>
        <c:manualLayout>
          <c:xMode val="edge"/>
          <c:yMode val="edge"/>
          <c:x val="0.24647906380612894"/>
          <c:y val="4.9356288526886657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rgbClr val="002060"/>
              </a:solidFill>
              <a:latin typeface="+mn-lt"/>
              <a:ea typeface="+mn-ea"/>
              <a:cs typeface="+mn-cs"/>
            </a:defRPr>
          </a:pPr>
          <a:endParaRPr lang="es-ES"/>
        </a:p>
      </c:txPr>
    </c:title>
    <c:autoTitleDeleted val="0"/>
    <c:plotArea>
      <c:layout>
        <c:manualLayout>
          <c:layoutTarget val="inner"/>
          <c:xMode val="edge"/>
          <c:yMode val="edge"/>
          <c:x val="6.5686124244899613E-2"/>
          <c:y val="0.27419957599443978"/>
          <c:w val="0.89867138522511414"/>
          <c:h val="0.51829831449088415"/>
        </c:manualLayout>
      </c:layout>
      <c:barChart>
        <c:barDir val="col"/>
        <c:grouping val="clustered"/>
        <c:varyColors val="0"/>
        <c:ser>
          <c:idx val="0"/>
          <c:order val="0"/>
          <c:tx>
            <c:v>2023</c:v>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rgbClr val="002060"/>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'TOTAL TIPO CTO 23'!$B$15:$B$19</c:f>
              <c:strCache>
                <c:ptCount val="5"/>
                <c:pt idx="0">
                  <c:v>Obras</c:v>
                </c:pt>
                <c:pt idx="1">
                  <c:v>Suministros</c:v>
                </c:pt>
                <c:pt idx="2">
                  <c:v>Servicios</c:v>
                </c:pt>
                <c:pt idx="3">
                  <c:v>Concesión de  Servicios</c:v>
                </c:pt>
                <c:pt idx="4">
                  <c:v>Administrativos Especiales</c:v>
                </c:pt>
              </c:strCache>
            </c:strRef>
          </c:cat>
          <c:val>
            <c:numRef>
              <c:f>'TOTAL TIPO CTO 23'!$E$15:$E$19</c:f>
              <c:numCache>
                <c:formatCode>#,##0.00</c:formatCode>
                <c:ptCount val="5"/>
                <c:pt idx="0">
                  <c:v>154.59940609000003</c:v>
                </c:pt>
                <c:pt idx="1">
                  <c:v>330.2525145000003</c:v>
                </c:pt>
                <c:pt idx="2">
                  <c:v>494.57132892000044</c:v>
                </c:pt>
                <c:pt idx="3">
                  <c:v>0.64246099999999995</c:v>
                </c:pt>
                <c:pt idx="4">
                  <c:v>0.12475403</c:v>
                </c:pt>
              </c:numCache>
            </c:numRef>
          </c:val>
          <c:extLst>
            <c:ext xmlns:c16="http://schemas.microsoft.com/office/drawing/2014/chart" uri="{C3380CC4-5D6E-409C-BE32-E72D297353CC}">
              <c16:uniqueId val="{00000000-9545-4982-B28E-303AEC34DC8A}"/>
            </c:ext>
          </c:extLst>
        </c:ser>
        <c:ser>
          <c:idx val="1"/>
          <c:order val="1"/>
          <c:tx>
            <c:v>2022</c:v>
          </c:tx>
          <c:spPr>
            <a:solidFill>
              <a:srgbClr val="7ABC32"/>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rgbClr val="002060"/>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'TOTAL TIPO CTO 23'!$B$15:$B$19</c:f>
              <c:strCache>
                <c:ptCount val="5"/>
                <c:pt idx="0">
                  <c:v>Obras</c:v>
                </c:pt>
                <c:pt idx="1">
                  <c:v>Suministros</c:v>
                </c:pt>
                <c:pt idx="2">
                  <c:v>Servicios</c:v>
                </c:pt>
                <c:pt idx="3">
                  <c:v>Concesión de  Servicios</c:v>
                </c:pt>
                <c:pt idx="4">
                  <c:v>Administrativos Especiales</c:v>
                </c:pt>
              </c:strCache>
            </c:strRef>
          </c:cat>
          <c:val>
            <c:numRef>
              <c:f>'TOTAL TIPO CTO 23'!$I$15:$I$19</c:f>
              <c:numCache>
                <c:formatCode>#,##0.00</c:formatCode>
                <c:ptCount val="5"/>
                <c:pt idx="0">
                  <c:v>312.05</c:v>
                </c:pt>
                <c:pt idx="1">
                  <c:v>358.65572843000012</c:v>
                </c:pt>
                <c:pt idx="2">
                  <c:v>417.28447158000159</c:v>
                </c:pt>
                <c:pt idx="3">
                  <c:v>0.32774108999999996</c:v>
                </c:pt>
                <c:pt idx="4">
                  <c:v>0</c:v>
                </c:pt>
              </c:numCache>
            </c:numRef>
          </c:val>
          <c:extLst>
            <c:ext xmlns:c16="http://schemas.microsoft.com/office/drawing/2014/chart" uri="{C3380CC4-5D6E-409C-BE32-E72D297353CC}">
              <c16:uniqueId val="{00000001-9545-4982-B28E-303AEC34DC8A}"/>
            </c:ext>
          </c:extLst>
        </c:ser>
        <c:dLbls>
          <c:dLblPos val="outEnd"/>
          <c:showLegendKey val="0"/>
          <c:showVal val="1"/>
          <c:showCatName val="0"/>
          <c:showSerName val="0"/>
          <c:showPercent val="0"/>
          <c:showBubbleSize val="0"/>
        </c:dLbls>
        <c:gapWidth val="100"/>
        <c:overlap val="-30"/>
        <c:axId val="497131712"/>
        <c:axId val="497132368"/>
      </c:barChart>
      <c:catAx>
        <c:axId val="4971317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rgbClr val="002060"/>
                </a:solidFill>
                <a:latin typeface="+mn-lt"/>
                <a:ea typeface="+mn-ea"/>
                <a:cs typeface="+mn-cs"/>
              </a:defRPr>
            </a:pPr>
            <a:endParaRPr lang="es-ES"/>
          </a:p>
        </c:txPr>
        <c:crossAx val="497132368"/>
        <c:crosses val="autoZero"/>
        <c:auto val="0"/>
        <c:lblAlgn val="ctr"/>
        <c:lblOffset val="100"/>
        <c:noMultiLvlLbl val="0"/>
      </c:catAx>
      <c:valAx>
        <c:axId val="497132368"/>
        <c:scaling>
          <c:orientation val="minMax"/>
        </c:scaling>
        <c:delete val="1"/>
        <c:axPos val="l"/>
        <c:numFmt formatCode="#,##0.00" sourceLinked="1"/>
        <c:majorTickMark val="none"/>
        <c:minorTickMark val="none"/>
        <c:tickLblPos val="nextTo"/>
        <c:crossAx val="497131712"/>
        <c:crossesAt val="1"/>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rgbClr val="002060"/>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rgbClr val="002060"/>
          </a:solidFill>
        </a:defRPr>
      </a:pPr>
      <a:endParaRPr lang="es-E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rgbClr val="002060"/>
                </a:solidFill>
                <a:latin typeface="Century Gothic" panose="020B0502020202020204" pitchFamily="34" charset="0"/>
                <a:ea typeface="+mn-ea"/>
                <a:cs typeface="+mn-cs"/>
              </a:defRPr>
            </a:pPr>
            <a:r>
              <a:rPr lang="en-US" sz="1400">
                <a:solidFill>
                  <a:srgbClr val="002060"/>
                </a:solidFill>
                <a:latin typeface="Century Gothic" panose="020B0502020202020204" pitchFamily="34" charset="0"/>
              </a:rPr>
              <a:t> JCCM Y ORGANISMOS AUTÓNOMOS</a:t>
            </a:r>
            <a:r>
              <a:rPr lang="en-US" sz="1400" baseline="0">
                <a:solidFill>
                  <a:srgbClr val="002060"/>
                </a:solidFill>
                <a:latin typeface="Century Gothic" panose="020B0502020202020204" pitchFamily="34" charset="0"/>
              </a:rPr>
              <a:t> </a:t>
            </a:r>
          </a:p>
          <a:p>
            <a:pPr>
              <a:defRPr sz="1400">
                <a:solidFill>
                  <a:srgbClr val="002060"/>
                </a:solidFill>
                <a:latin typeface="Century Gothic" panose="020B0502020202020204" pitchFamily="34" charset="0"/>
              </a:defRPr>
            </a:pPr>
            <a:r>
              <a:rPr lang="en-US" sz="1400">
                <a:solidFill>
                  <a:srgbClr val="002060"/>
                </a:solidFill>
                <a:latin typeface="Century Gothic" panose="020B0502020202020204" pitchFamily="34" charset="0"/>
              </a:rPr>
              <a:t>NÚMERO DE CONTRATOS 2023-2022</a:t>
            </a:r>
          </a:p>
          <a:p>
            <a:pPr>
              <a:defRPr sz="1400">
                <a:solidFill>
                  <a:srgbClr val="002060"/>
                </a:solidFill>
                <a:latin typeface="Century Gothic" panose="020B0502020202020204" pitchFamily="34" charset="0"/>
              </a:defRPr>
            </a:pPr>
            <a:endParaRPr lang="en-US" sz="1400">
              <a:solidFill>
                <a:srgbClr val="002060"/>
              </a:solidFill>
              <a:latin typeface="Century Gothic" panose="020B0502020202020204" pitchFamily="34" charset="0"/>
            </a:endParaRPr>
          </a:p>
        </c:rich>
      </c:tx>
      <c:layout>
        <c:manualLayout>
          <c:xMode val="edge"/>
          <c:yMode val="edge"/>
          <c:x val="0.23330503682634998"/>
          <c:y val="4.3931541583196301E-2"/>
        </c:manualLayout>
      </c:layout>
      <c:overlay val="0"/>
      <c:spPr>
        <a:noFill/>
        <a:ln>
          <a:noFill/>
        </a:ln>
        <a:effectLst/>
      </c:spPr>
      <c:txPr>
        <a:bodyPr rot="0" spcFirstLastPara="1" vertOverflow="ellipsis" vert="horz" wrap="square" anchor="ctr" anchorCtr="1"/>
        <a:lstStyle/>
        <a:p>
          <a:pPr>
            <a:defRPr sz="1400" b="1" i="0" u="none" strike="noStrike" kern="1200" baseline="0">
              <a:solidFill>
                <a:srgbClr val="002060"/>
              </a:solidFill>
              <a:latin typeface="Century Gothic" panose="020B0502020202020204" pitchFamily="34" charset="0"/>
              <a:ea typeface="+mn-ea"/>
              <a:cs typeface="+mn-cs"/>
            </a:defRPr>
          </a:pPr>
          <a:endParaRPr lang="es-ES"/>
        </a:p>
      </c:txPr>
    </c:title>
    <c:autoTitleDeleted val="0"/>
    <c:plotArea>
      <c:layout>
        <c:manualLayout>
          <c:layoutTarget val="inner"/>
          <c:xMode val="edge"/>
          <c:yMode val="edge"/>
          <c:x val="6.7290876264012436E-2"/>
          <c:y val="0.24457226241804511"/>
          <c:w val="0.89867138522511414"/>
          <c:h val="0.56820604156216459"/>
        </c:manualLayout>
      </c:layout>
      <c:barChart>
        <c:barDir val="col"/>
        <c:grouping val="clustered"/>
        <c:varyColors val="0"/>
        <c:ser>
          <c:idx val="0"/>
          <c:order val="0"/>
          <c:tx>
            <c:v>2023</c:v>
          </c:tx>
          <c:spPr>
            <a:solidFill>
              <a:srgbClr val="0070C0"/>
            </a:solidFill>
            <a:ln>
              <a:solidFill>
                <a:srgbClr val="0070C0"/>
              </a:solidFill>
            </a:ln>
            <a:effectLst>
              <a:outerShdw blurRad="40000" dist="23000" dir="5400000" rotWithShape="0">
                <a:srgbClr val="000000">
                  <a:alpha val="35000"/>
                </a:srgbClr>
              </a:outerShdw>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accent1">
                        <a:lumMod val="50000"/>
                      </a:schemeClr>
                    </a:solidFill>
                    <a:latin typeface="Century Gothic" panose="020B0502020202020204" pitchFamily="34" charset="0"/>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'JCCM TIPO CTO 23'!$B$14:$B$18</c:f>
              <c:strCache>
                <c:ptCount val="5"/>
                <c:pt idx="0">
                  <c:v>Obras</c:v>
                </c:pt>
                <c:pt idx="1">
                  <c:v>Suministros</c:v>
                </c:pt>
                <c:pt idx="2">
                  <c:v>Servicios</c:v>
                </c:pt>
                <c:pt idx="3">
                  <c:v>Concesión de Servicios</c:v>
                </c:pt>
                <c:pt idx="4">
                  <c:v>Administrativos Especiales</c:v>
                </c:pt>
              </c:strCache>
            </c:strRef>
          </c:cat>
          <c:val>
            <c:numRef>
              <c:f>'JCCM TIPO CTO 23'!$C$14:$C$18</c:f>
              <c:numCache>
                <c:formatCode>#,##0</c:formatCode>
                <c:ptCount val="5"/>
                <c:pt idx="0">
                  <c:v>194</c:v>
                </c:pt>
                <c:pt idx="1">
                  <c:v>1641</c:v>
                </c:pt>
                <c:pt idx="2">
                  <c:v>1125</c:v>
                </c:pt>
                <c:pt idx="3">
                  <c:v>31</c:v>
                </c:pt>
                <c:pt idx="4">
                  <c:v>20</c:v>
                </c:pt>
              </c:numCache>
            </c:numRef>
          </c:val>
          <c:extLst>
            <c:ext xmlns:c16="http://schemas.microsoft.com/office/drawing/2014/chart" uri="{C3380CC4-5D6E-409C-BE32-E72D297353CC}">
              <c16:uniqueId val="{00000000-BF4C-4FAA-9D2C-AC50A6119E61}"/>
            </c:ext>
          </c:extLst>
        </c:ser>
        <c:ser>
          <c:idx val="1"/>
          <c:order val="1"/>
          <c:tx>
            <c:v>2022</c:v>
          </c:tx>
          <c:spPr>
            <a:solidFill>
              <a:srgbClr val="7ABC32"/>
            </a:solidFill>
            <a:ln>
              <a:noFill/>
            </a:ln>
            <a:effectLst>
              <a:outerShdw blurRad="40000" dist="23000" dir="5400000" rotWithShape="0">
                <a:srgbClr val="000000">
                  <a:alpha val="35000"/>
                </a:srgbClr>
              </a:outerShdw>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accent1">
                        <a:lumMod val="50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'JCCM TIPO CTO 23'!$B$14:$B$18</c:f>
              <c:strCache>
                <c:ptCount val="5"/>
                <c:pt idx="0">
                  <c:v>Obras</c:v>
                </c:pt>
                <c:pt idx="1">
                  <c:v>Suministros</c:v>
                </c:pt>
                <c:pt idx="2">
                  <c:v>Servicios</c:v>
                </c:pt>
                <c:pt idx="3">
                  <c:v>Concesión de Servicios</c:v>
                </c:pt>
                <c:pt idx="4">
                  <c:v>Administrativos Especiales</c:v>
                </c:pt>
              </c:strCache>
            </c:strRef>
          </c:cat>
          <c:val>
            <c:numRef>
              <c:f>'JCCM TIPO CTO 23'!$G$14:$G$18</c:f>
              <c:numCache>
                <c:formatCode>#,##0</c:formatCode>
                <c:ptCount val="5"/>
                <c:pt idx="0">
                  <c:v>159</c:v>
                </c:pt>
                <c:pt idx="1">
                  <c:v>1094</c:v>
                </c:pt>
                <c:pt idx="2">
                  <c:v>1406</c:v>
                </c:pt>
                <c:pt idx="3">
                  <c:v>8</c:v>
                </c:pt>
                <c:pt idx="4">
                  <c:v>28</c:v>
                </c:pt>
              </c:numCache>
            </c:numRef>
          </c:val>
          <c:extLst>
            <c:ext xmlns:c16="http://schemas.microsoft.com/office/drawing/2014/chart" uri="{C3380CC4-5D6E-409C-BE32-E72D297353CC}">
              <c16:uniqueId val="{00000001-BF4C-4FAA-9D2C-AC50A6119E61}"/>
            </c:ext>
          </c:extLst>
        </c:ser>
        <c:dLbls>
          <c:dLblPos val="outEnd"/>
          <c:showLegendKey val="0"/>
          <c:showVal val="1"/>
          <c:showCatName val="0"/>
          <c:showSerName val="0"/>
          <c:showPercent val="0"/>
          <c:showBubbleSize val="0"/>
        </c:dLbls>
        <c:gapWidth val="100"/>
        <c:overlap val="-30"/>
        <c:axId val="497131712"/>
        <c:axId val="497132368"/>
      </c:barChart>
      <c:catAx>
        <c:axId val="497131712"/>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accent1">
                    <a:lumMod val="50000"/>
                  </a:schemeClr>
                </a:solidFill>
                <a:latin typeface="Century Gothic" panose="020B0502020202020204" pitchFamily="34" charset="0"/>
                <a:ea typeface="+mn-ea"/>
                <a:cs typeface="+mn-cs"/>
              </a:defRPr>
            </a:pPr>
            <a:endParaRPr lang="es-ES"/>
          </a:p>
        </c:txPr>
        <c:crossAx val="497132368"/>
        <c:crosses val="autoZero"/>
        <c:auto val="0"/>
        <c:lblAlgn val="ctr"/>
        <c:lblOffset val="100"/>
        <c:noMultiLvlLbl val="0"/>
      </c:catAx>
      <c:valAx>
        <c:axId val="497132368"/>
        <c:scaling>
          <c:orientation val="minMax"/>
        </c:scaling>
        <c:delete val="1"/>
        <c:axPos val="l"/>
        <c:numFmt formatCode="#,##0" sourceLinked="1"/>
        <c:majorTickMark val="none"/>
        <c:minorTickMark val="none"/>
        <c:tickLblPos val="nextTo"/>
        <c:crossAx val="497131712"/>
        <c:crossesAt val="1"/>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accent1">
                  <a:lumMod val="50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solidFill>
            <a:schemeClr val="accent1">
              <a:lumMod val="50000"/>
            </a:schemeClr>
          </a:solidFill>
        </a:defRPr>
      </a:pPr>
      <a:endParaRPr lang="es-E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7">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lumOff val="2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7">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lumOff val="2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3.xml><?xml version="1.0" encoding="utf-8"?>
<cs:chartStyle xmlns:cs="http://schemas.microsoft.com/office/drawing/2012/chartStyle" xmlns:a="http://schemas.openxmlformats.org/drawingml/2006/main" id="207">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lumOff val="2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4.xml><?xml version="1.0" encoding="utf-8"?>
<cs:chartStyle xmlns:cs="http://schemas.microsoft.com/office/drawing/2012/chartStyle" xmlns:a="http://schemas.openxmlformats.org/drawingml/2006/main" id="207">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lumOff val="2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5.xml><?xml version="1.0" encoding="utf-8"?>
<cs:chartStyle xmlns:cs="http://schemas.microsoft.com/office/drawing/2012/chartStyle" xmlns:a="http://schemas.openxmlformats.org/drawingml/2006/main" id="207">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lumOff val="2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6.xml><?xml version="1.0" encoding="utf-8"?>
<cs:chartStyle xmlns:cs="http://schemas.microsoft.com/office/drawing/2012/chartStyle" xmlns:a="http://schemas.openxmlformats.org/drawingml/2006/main" id="207">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lumOff val="2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7.xml><?xml version="1.0" encoding="utf-8"?>
<cs:chartStyle xmlns:cs="http://schemas.microsoft.com/office/drawing/2012/chartStyle" xmlns:a="http://schemas.openxmlformats.org/drawingml/2006/main" id="207">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lumOff val="2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8.xml><?xml version="1.0" encoding="utf-8"?>
<cs:chartStyle xmlns:cs="http://schemas.microsoft.com/office/drawing/2012/chartStyle" xmlns:a="http://schemas.openxmlformats.org/drawingml/2006/main" id="207">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lumOff val="2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9.xml><?xml version="1.0" encoding="utf-8"?>
<cs:chartStyle xmlns:cs="http://schemas.microsoft.com/office/drawing/2012/chartStyle" xmlns:a="http://schemas.openxmlformats.org/drawingml/2006/main" id="207">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lumOff val="2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xml><?xml version="1.0" encoding="utf-8"?>
<cs:chartStyle xmlns:cs="http://schemas.microsoft.com/office/drawing/2012/chartStyle" xmlns:a="http://schemas.openxmlformats.org/drawingml/2006/main" id="207">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lumOff val="2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0.xml><?xml version="1.0" encoding="utf-8"?>
<cs:chartStyle xmlns:cs="http://schemas.microsoft.com/office/drawing/2012/chartStyle" xmlns:a="http://schemas.openxmlformats.org/drawingml/2006/main" id="207">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lumOff val="2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1.xml><?xml version="1.0" encoding="utf-8"?>
<cs:chartStyle xmlns:cs="http://schemas.microsoft.com/office/drawing/2012/chartStyle" xmlns:a="http://schemas.openxmlformats.org/drawingml/2006/main" id="207">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lumOff val="2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2.xml><?xml version="1.0" encoding="utf-8"?>
<cs:chartStyle xmlns:cs="http://schemas.microsoft.com/office/drawing/2012/chartStyle" xmlns:a="http://schemas.openxmlformats.org/drawingml/2006/main" id="207">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lumOff val="2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3.xml><?xml version="1.0" encoding="utf-8"?>
<cs:chartStyle xmlns:cs="http://schemas.microsoft.com/office/drawing/2012/chartStyle" xmlns:a="http://schemas.openxmlformats.org/drawingml/2006/main" id="207">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lumOff val="2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4.xml><?xml version="1.0" encoding="utf-8"?>
<cs:chartStyle xmlns:cs="http://schemas.microsoft.com/office/drawing/2012/chartStyle" xmlns:a="http://schemas.openxmlformats.org/drawingml/2006/main" id="207">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lumOff val="2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5.xml><?xml version="1.0" encoding="utf-8"?>
<cs:chartStyle xmlns:cs="http://schemas.microsoft.com/office/drawing/2012/chartStyle" xmlns:a="http://schemas.openxmlformats.org/drawingml/2006/main" id="207">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lumOff val="2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6.xml><?xml version="1.0" encoding="utf-8"?>
<cs:chartStyle xmlns:cs="http://schemas.microsoft.com/office/drawing/2012/chartStyle" xmlns:a="http://schemas.openxmlformats.org/drawingml/2006/main" id="207">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lumOff val="2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7.xml><?xml version="1.0" encoding="utf-8"?>
<cs:chartStyle xmlns:cs="http://schemas.microsoft.com/office/drawing/2012/chartStyle" xmlns:a="http://schemas.openxmlformats.org/drawingml/2006/main" id="207">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lumOff val="2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8.xml><?xml version="1.0" encoding="utf-8"?>
<cs:chartStyle xmlns:cs="http://schemas.microsoft.com/office/drawing/2012/chartStyle" xmlns:a="http://schemas.openxmlformats.org/drawingml/2006/main" id="207">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lumOff val="2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9.xml><?xml version="1.0" encoding="utf-8"?>
<cs:chartStyle xmlns:cs="http://schemas.microsoft.com/office/drawing/2012/chartStyle" xmlns:a="http://schemas.openxmlformats.org/drawingml/2006/main" id="207">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lumOff val="2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07">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lumOff val="2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31.xml><?xml version="1.0" encoding="utf-8"?>
<cs:chartStyle xmlns:cs="http://schemas.microsoft.com/office/drawing/2012/chartStyle" xmlns:a="http://schemas.openxmlformats.org/drawingml/2006/main" id="207">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lumOff val="2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32.xml><?xml version="1.0" encoding="utf-8"?>
<cs:chartStyle xmlns:cs="http://schemas.microsoft.com/office/drawing/2012/chartStyle" xmlns:a="http://schemas.openxmlformats.org/drawingml/2006/main" id="207">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lumOff val="2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33.xml><?xml version="1.0" encoding="utf-8"?>
<cs:chartStyle xmlns:cs="http://schemas.microsoft.com/office/drawing/2012/chartStyle" xmlns:a="http://schemas.openxmlformats.org/drawingml/2006/main" id="207">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lumOff val="2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34.xml><?xml version="1.0" encoding="utf-8"?>
<cs:chartStyle xmlns:cs="http://schemas.microsoft.com/office/drawing/2012/chartStyle" xmlns:a="http://schemas.openxmlformats.org/drawingml/2006/main" id="207">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lumOff val="2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35.xml><?xml version="1.0" encoding="utf-8"?>
<cs:chartStyle xmlns:cs="http://schemas.microsoft.com/office/drawing/2012/chartStyle" xmlns:a="http://schemas.openxmlformats.org/drawingml/2006/main" id="207">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lumOff val="2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36.xml><?xml version="1.0" encoding="utf-8"?>
<cs:chartStyle xmlns:cs="http://schemas.microsoft.com/office/drawing/2012/chartStyle" xmlns:a="http://schemas.openxmlformats.org/drawingml/2006/main" id="207">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lumOff val="2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37.xml><?xml version="1.0" encoding="utf-8"?>
<cs:chartStyle xmlns:cs="http://schemas.microsoft.com/office/drawing/2012/chartStyle" xmlns:a="http://schemas.openxmlformats.org/drawingml/2006/main" id="207">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lumOff val="2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38.xml><?xml version="1.0" encoding="utf-8"?>
<cs:chartStyle xmlns:cs="http://schemas.microsoft.com/office/drawing/2012/chartStyle" xmlns:a="http://schemas.openxmlformats.org/drawingml/2006/main" id="207">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lumOff val="2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7">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lumOff val="2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7">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lumOff val="2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2" Type="http://schemas.openxmlformats.org/officeDocument/2006/relationships/chart" Target="../charts/chart18.xml"/><Relationship Id="rId1" Type="http://schemas.openxmlformats.org/officeDocument/2006/relationships/chart" Target="../charts/chart17.xml"/></Relationships>
</file>

<file path=xl/drawings/_rels/drawing11.xml.rels><?xml version="1.0" encoding="UTF-8" standalone="yes"?>
<Relationships xmlns="http://schemas.openxmlformats.org/package/2006/relationships"><Relationship Id="rId2" Type="http://schemas.openxmlformats.org/officeDocument/2006/relationships/chart" Target="../charts/chart20.xml"/><Relationship Id="rId1" Type="http://schemas.openxmlformats.org/officeDocument/2006/relationships/chart" Target="../charts/chart19.xml"/></Relationships>
</file>

<file path=xl/drawings/_rels/drawing12.xml.rels><?xml version="1.0" encoding="UTF-8" standalone="yes"?>
<Relationships xmlns="http://schemas.openxmlformats.org/package/2006/relationships"><Relationship Id="rId2" Type="http://schemas.openxmlformats.org/officeDocument/2006/relationships/chart" Target="../charts/chart22.xml"/><Relationship Id="rId1" Type="http://schemas.openxmlformats.org/officeDocument/2006/relationships/chart" Target="../charts/chart21.xml"/></Relationships>
</file>

<file path=xl/drawings/_rels/drawing13.xml.rels><?xml version="1.0" encoding="UTF-8" standalone="yes"?>
<Relationships xmlns="http://schemas.openxmlformats.org/package/2006/relationships"><Relationship Id="rId2" Type="http://schemas.openxmlformats.org/officeDocument/2006/relationships/chart" Target="../charts/chart24.xml"/><Relationship Id="rId1" Type="http://schemas.openxmlformats.org/officeDocument/2006/relationships/chart" Target="../charts/chart23.xml"/></Relationships>
</file>

<file path=xl/drawings/_rels/drawing14.xml.rels><?xml version="1.0" encoding="UTF-8" standalone="yes"?>
<Relationships xmlns="http://schemas.openxmlformats.org/package/2006/relationships"><Relationship Id="rId2" Type="http://schemas.openxmlformats.org/officeDocument/2006/relationships/chart" Target="../charts/chart26.xml"/><Relationship Id="rId1" Type="http://schemas.openxmlformats.org/officeDocument/2006/relationships/chart" Target="../charts/chart25.xml"/></Relationships>
</file>

<file path=xl/drawings/_rels/drawing15.xml.rels><?xml version="1.0" encoding="UTF-8" standalone="yes"?>
<Relationships xmlns="http://schemas.openxmlformats.org/package/2006/relationships"><Relationship Id="rId2" Type="http://schemas.openxmlformats.org/officeDocument/2006/relationships/chart" Target="../charts/chart28.xml"/><Relationship Id="rId1" Type="http://schemas.openxmlformats.org/officeDocument/2006/relationships/chart" Target="../charts/chart27.xml"/></Relationships>
</file>

<file path=xl/drawings/_rels/drawing16.xml.rels><?xml version="1.0" encoding="UTF-8" standalone="yes"?>
<Relationships xmlns="http://schemas.openxmlformats.org/package/2006/relationships"><Relationship Id="rId2" Type="http://schemas.openxmlformats.org/officeDocument/2006/relationships/chart" Target="../charts/chart30.xml"/><Relationship Id="rId1" Type="http://schemas.openxmlformats.org/officeDocument/2006/relationships/chart" Target="../charts/chart29.xml"/></Relationships>
</file>

<file path=xl/drawings/_rels/drawing17.xml.rels><?xml version="1.0" encoding="UTF-8" standalone="yes"?>
<Relationships xmlns="http://schemas.openxmlformats.org/package/2006/relationships"><Relationship Id="rId2" Type="http://schemas.openxmlformats.org/officeDocument/2006/relationships/chart" Target="../charts/chart32.xml"/><Relationship Id="rId1" Type="http://schemas.openxmlformats.org/officeDocument/2006/relationships/chart" Target="../charts/chart31.xml"/></Relationships>
</file>

<file path=xl/drawings/_rels/drawing18.xml.rels><?xml version="1.0" encoding="UTF-8" standalone="yes"?>
<Relationships xmlns="http://schemas.openxmlformats.org/package/2006/relationships"><Relationship Id="rId2" Type="http://schemas.openxmlformats.org/officeDocument/2006/relationships/chart" Target="../charts/chart34.xml"/><Relationship Id="rId1" Type="http://schemas.openxmlformats.org/officeDocument/2006/relationships/chart" Target="../charts/chart33.xml"/></Relationships>
</file>

<file path=xl/drawings/_rels/drawing19.xml.rels><?xml version="1.0" encoding="UTF-8" standalone="yes"?>
<Relationships xmlns="http://schemas.openxmlformats.org/package/2006/relationships"><Relationship Id="rId2" Type="http://schemas.openxmlformats.org/officeDocument/2006/relationships/chart" Target="../charts/chart36.xml"/><Relationship Id="rId1" Type="http://schemas.openxmlformats.org/officeDocument/2006/relationships/chart" Target="../charts/chart35.xml"/></Relationships>
</file>

<file path=xl/drawings/_rels/drawing2.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20.xml.rels><?xml version="1.0" encoding="UTF-8" standalone="yes"?>
<Relationships xmlns="http://schemas.openxmlformats.org/package/2006/relationships"><Relationship Id="rId2" Type="http://schemas.openxmlformats.org/officeDocument/2006/relationships/chart" Target="../charts/chart38.xml"/><Relationship Id="rId1" Type="http://schemas.openxmlformats.org/officeDocument/2006/relationships/chart" Target="../charts/chart37.xml"/></Relationships>
</file>

<file path=xl/drawings/_rels/drawing3.xml.rels><?xml version="1.0" encoding="UTF-8" standalone="yes"?>
<Relationships xmlns="http://schemas.openxmlformats.org/package/2006/relationships"><Relationship Id="rId1" Type="http://schemas.openxmlformats.org/officeDocument/2006/relationships/chart" Target="../charts/chart5.xml"/></Relationships>
</file>

<file path=xl/drawings/_rels/drawing4.xml.rels><?xml version="1.0" encoding="UTF-8" standalone="yes"?>
<Relationships xmlns="http://schemas.openxmlformats.org/package/2006/relationships"><Relationship Id="rId1" Type="http://schemas.openxmlformats.org/officeDocument/2006/relationships/chart" Target="../charts/chart6.xml"/></Relationships>
</file>

<file path=xl/drawings/_rels/drawing5.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_rels/drawing6.xml.rels><?xml version="1.0" encoding="UTF-8" standalone="yes"?>
<Relationships xmlns="http://schemas.openxmlformats.org/package/2006/relationships"><Relationship Id="rId2" Type="http://schemas.openxmlformats.org/officeDocument/2006/relationships/chart" Target="../charts/chart10.xml"/><Relationship Id="rId1" Type="http://schemas.openxmlformats.org/officeDocument/2006/relationships/chart" Target="../charts/chart9.xml"/></Relationships>
</file>

<file path=xl/drawings/_rels/drawing7.xml.rels><?xml version="1.0" encoding="UTF-8" standalone="yes"?>
<Relationships xmlns="http://schemas.openxmlformats.org/package/2006/relationships"><Relationship Id="rId2" Type="http://schemas.openxmlformats.org/officeDocument/2006/relationships/chart" Target="../charts/chart12.xml"/><Relationship Id="rId1" Type="http://schemas.openxmlformats.org/officeDocument/2006/relationships/chart" Target="../charts/chart11.xml"/></Relationships>
</file>

<file path=xl/drawings/_rels/drawing8.xml.rels><?xml version="1.0" encoding="UTF-8" standalone="yes"?>
<Relationships xmlns="http://schemas.openxmlformats.org/package/2006/relationships"><Relationship Id="rId2" Type="http://schemas.openxmlformats.org/officeDocument/2006/relationships/chart" Target="../charts/chart14.xml"/><Relationship Id="rId1" Type="http://schemas.openxmlformats.org/officeDocument/2006/relationships/chart" Target="../charts/chart13.xml"/></Relationships>
</file>

<file path=xl/drawings/_rels/drawing9.xml.rels><?xml version="1.0" encoding="UTF-8" standalone="yes"?>
<Relationships xmlns="http://schemas.openxmlformats.org/package/2006/relationships"><Relationship Id="rId2" Type="http://schemas.openxmlformats.org/officeDocument/2006/relationships/chart" Target="../charts/chart16.xml"/><Relationship Id="rId1" Type="http://schemas.openxmlformats.org/officeDocument/2006/relationships/chart" Target="../charts/chart15.xml"/></Relationships>
</file>

<file path=xl/drawings/drawing1.xml><?xml version="1.0" encoding="utf-8"?>
<xdr:wsDr xmlns:xdr="http://schemas.openxmlformats.org/drawingml/2006/spreadsheetDrawing" xmlns:a="http://schemas.openxmlformats.org/drawingml/2006/main">
  <xdr:twoCellAnchor>
    <xdr:from>
      <xdr:col>1</xdr:col>
      <xdr:colOff>2509856</xdr:colOff>
      <xdr:row>4157</xdr:row>
      <xdr:rowOff>47290</xdr:rowOff>
    </xdr:from>
    <xdr:to>
      <xdr:col>7</xdr:col>
      <xdr:colOff>333898</xdr:colOff>
      <xdr:row>4173</xdr:row>
      <xdr:rowOff>145479</xdr:rowOff>
    </xdr:to>
    <xdr:graphicFrame macro="">
      <xdr:nvGraphicFramePr>
        <xdr:cNvPr id="9" name="Gráfico 8">
          <a:extLst>
            <a:ext uri="{FF2B5EF4-FFF2-40B4-BE49-F238E27FC236}">
              <a16:creationId xmlns:a16="http://schemas.microsoft.com/office/drawing/2014/main" id="{4F12974F-6795-43D9-8F8F-9397A5FF084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2485698</xdr:colOff>
      <xdr:row>4175</xdr:row>
      <xdr:rowOff>139977</xdr:rowOff>
    </xdr:from>
    <xdr:to>
      <xdr:col>7</xdr:col>
      <xdr:colOff>391768</xdr:colOff>
      <xdr:row>4194</xdr:row>
      <xdr:rowOff>160708</xdr:rowOff>
    </xdr:to>
    <xdr:graphicFrame macro="">
      <xdr:nvGraphicFramePr>
        <xdr:cNvPr id="11" name="Gráfico 10">
          <a:extLst>
            <a:ext uri="{FF2B5EF4-FFF2-40B4-BE49-F238E27FC236}">
              <a16:creationId xmlns:a16="http://schemas.microsoft.com/office/drawing/2014/main" id="{12CBC72B-4DBB-41EB-A90E-9838068D573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1</xdr:col>
      <xdr:colOff>63500</xdr:colOff>
      <xdr:row>29</xdr:row>
      <xdr:rowOff>0</xdr:rowOff>
    </xdr:from>
    <xdr:to>
      <xdr:col>8</xdr:col>
      <xdr:colOff>455083</xdr:colOff>
      <xdr:row>49</xdr:row>
      <xdr:rowOff>150813</xdr:rowOff>
    </xdr:to>
    <xdr:graphicFrame macro="">
      <xdr:nvGraphicFramePr>
        <xdr:cNvPr id="2" name="Gráfico 1">
          <a:extLst>
            <a:ext uri="{FF2B5EF4-FFF2-40B4-BE49-F238E27FC236}">
              <a16:creationId xmlns:a16="http://schemas.microsoft.com/office/drawing/2014/main" id="{00000000-0008-0000-0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52</xdr:row>
      <xdr:rowOff>0</xdr:rowOff>
    </xdr:from>
    <xdr:to>
      <xdr:col>8</xdr:col>
      <xdr:colOff>391583</xdr:colOff>
      <xdr:row>72</xdr:row>
      <xdr:rowOff>150813</xdr:rowOff>
    </xdr:to>
    <xdr:graphicFrame macro="">
      <xdr:nvGraphicFramePr>
        <xdr:cNvPr id="5" name="Gráfico 4">
          <a:extLst>
            <a:ext uri="{FF2B5EF4-FFF2-40B4-BE49-F238E27FC236}">
              <a16:creationId xmlns:a16="http://schemas.microsoft.com/office/drawing/2014/main" id="{4CA62BEF-2FC9-49CD-9630-24B832D2633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1</xdr:col>
      <xdr:colOff>0</xdr:colOff>
      <xdr:row>22</xdr:row>
      <xdr:rowOff>0</xdr:rowOff>
    </xdr:from>
    <xdr:to>
      <xdr:col>7</xdr:col>
      <xdr:colOff>440531</xdr:colOff>
      <xdr:row>42</xdr:row>
      <xdr:rowOff>190500</xdr:rowOff>
    </xdr:to>
    <xdr:graphicFrame macro="">
      <xdr:nvGraphicFramePr>
        <xdr:cNvPr id="2" name="Gráfico 1">
          <a:extLst>
            <a:ext uri="{FF2B5EF4-FFF2-40B4-BE49-F238E27FC236}">
              <a16:creationId xmlns:a16="http://schemas.microsoft.com/office/drawing/2014/main" id="{00000000-0008-0000-0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84666</xdr:colOff>
      <xdr:row>45</xdr:row>
      <xdr:rowOff>74083</xdr:rowOff>
    </xdr:from>
    <xdr:to>
      <xdr:col>7</xdr:col>
      <xdr:colOff>537103</xdr:colOff>
      <xdr:row>66</xdr:row>
      <xdr:rowOff>41010</xdr:rowOff>
    </xdr:to>
    <xdr:graphicFrame macro="">
      <xdr:nvGraphicFramePr>
        <xdr:cNvPr id="3" name="Gráfico 2">
          <a:extLst>
            <a:ext uri="{FF2B5EF4-FFF2-40B4-BE49-F238E27FC236}">
              <a16:creationId xmlns:a16="http://schemas.microsoft.com/office/drawing/2014/main" id="{00000000-0008-0000-0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1</xdr:col>
      <xdr:colOff>93028</xdr:colOff>
      <xdr:row>22</xdr:row>
      <xdr:rowOff>202247</xdr:rowOff>
    </xdr:from>
    <xdr:to>
      <xdr:col>7</xdr:col>
      <xdr:colOff>345281</xdr:colOff>
      <xdr:row>41</xdr:row>
      <xdr:rowOff>202406</xdr:rowOff>
    </xdr:to>
    <xdr:graphicFrame macro="">
      <xdr:nvGraphicFramePr>
        <xdr:cNvPr id="2" name="Gráfico 1">
          <a:extLst>
            <a:ext uri="{FF2B5EF4-FFF2-40B4-BE49-F238E27FC236}">
              <a16:creationId xmlns:a16="http://schemas.microsoft.com/office/drawing/2014/main"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89219</xdr:colOff>
      <xdr:row>44</xdr:row>
      <xdr:rowOff>69533</xdr:rowOff>
    </xdr:from>
    <xdr:to>
      <xdr:col>7</xdr:col>
      <xdr:colOff>392907</xdr:colOff>
      <xdr:row>63</xdr:row>
      <xdr:rowOff>130969</xdr:rowOff>
    </xdr:to>
    <xdr:graphicFrame macro="">
      <xdr:nvGraphicFramePr>
        <xdr:cNvPr id="3" name="Gráfico 2">
          <a:extLst>
            <a:ext uri="{FF2B5EF4-FFF2-40B4-BE49-F238E27FC236}">
              <a16:creationId xmlns:a16="http://schemas.microsoft.com/office/drawing/2014/main" id="{00000000-0008-0000-0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1</xdr:col>
      <xdr:colOff>1578428</xdr:colOff>
      <xdr:row>28</xdr:row>
      <xdr:rowOff>166307</xdr:rowOff>
    </xdr:from>
    <xdr:to>
      <xdr:col>5</xdr:col>
      <xdr:colOff>1270000</xdr:colOff>
      <xdr:row>62</xdr:row>
      <xdr:rowOff>145143</xdr:rowOff>
    </xdr:to>
    <xdr:graphicFrame macro="">
      <xdr:nvGraphicFramePr>
        <xdr:cNvPr id="2" name="Gráfico 1">
          <a:extLst>
            <a:ext uri="{FF2B5EF4-FFF2-40B4-BE49-F238E27FC236}">
              <a16:creationId xmlns:a16="http://schemas.microsoft.com/office/drawing/2014/main" id="{F85BB4C9-946C-4A96-B46F-0181BAF0B98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689431</xdr:colOff>
      <xdr:row>65</xdr:row>
      <xdr:rowOff>117927</xdr:rowOff>
    </xdr:from>
    <xdr:to>
      <xdr:col>5</xdr:col>
      <xdr:colOff>879929</xdr:colOff>
      <xdr:row>95</xdr:row>
      <xdr:rowOff>89203</xdr:rowOff>
    </xdr:to>
    <xdr:graphicFrame macro="">
      <xdr:nvGraphicFramePr>
        <xdr:cNvPr id="3" name="Gráfico 2">
          <a:extLst>
            <a:ext uri="{FF2B5EF4-FFF2-40B4-BE49-F238E27FC236}">
              <a16:creationId xmlns:a16="http://schemas.microsoft.com/office/drawing/2014/main" id="{E73E82B5-F58C-450C-BC02-13E10E5D3F5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1</xdr:col>
      <xdr:colOff>2899833</xdr:colOff>
      <xdr:row>62</xdr:row>
      <xdr:rowOff>179917</xdr:rowOff>
    </xdr:from>
    <xdr:to>
      <xdr:col>8</xdr:col>
      <xdr:colOff>31750</xdr:colOff>
      <xdr:row>86</xdr:row>
      <xdr:rowOff>148167</xdr:rowOff>
    </xdr:to>
    <xdr:graphicFrame macro="">
      <xdr:nvGraphicFramePr>
        <xdr:cNvPr id="3" name="Gráfico 2">
          <a:extLst>
            <a:ext uri="{FF2B5EF4-FFF2-40B4-BE49-F238E27FC236}">
              <a16:creationId xmlns:a16="http://schemas.microsoft.com/office/drawing/2014/main" id="{00000000-0008-0000-0B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1217084</xdr:colOff>
      <xdr:row>23</xdr:row>
      <xdr:rowOff>10585</xdr:rowOff>
    </xdr:from>
    <xdr:to>
      <xdr:col>5</xdr:col>
      <xdr:colOff>423334</xdr:colOff>
      <xdr:row>52</xdr:row>
      <xdr:rowOff>52917</xdr:rowOff>
    </xdr:to>
    <xdr:graphicFrame macro="">
      <xdr:nvGraphicFramePr>
        <xdr:cNvPr id="10" name="Gráfico 9">
          <a:extLst>
            <a:ext uri="{FF2B5EF4-FFF2-40B4-BE49-F238E27FC236}">
              <a16:creationId xmlns:a16="http://schemas.microsoft.com/office/drawing/2014/main" id="{DECDA908-4E12-4F64-92B4-29A9B1C1355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1</xdr:col>
      <xdr:colOff>0</xdr:colOff>
      <xdr:row>10</xdr:row>
      <xdr:rowOff>1</xdr:rowOff>
    </xdr:from>
    <xdr:to>
      <xdr:col>5</xdr:col>
      <xdr:colOff>357187</xdr:colOff>
      <xdr:row>25</xdr:row>
      <xdr:rowOff>76200</xdr:rowOff>
    </xdr:to>
    <xdr:graphicFrame macro="">
      <xdr:nvGraphicFramePr>
        <xdr:cNvPr id="2" name="Gráfico 1">
          <a:extLst>
            <a:ext uri="{FF2B5EF4-FFF2-40B4-BE49-F238E27FC236}">
              <a16:creationId xmlns:a16="http://schemas.microsoft.com/office/drawing/2014/main" id="{0620C1B0-B044-4D77-99EB-EAADF88198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28</xdr:row>
      <xdr:rowOff>0</xdr:rowOff>
    </xdr:from>
    <xdr:to>
      <xdr:col>5</xdr:col>
      <xdr:colOff>396875</xdr:colOff>
      <xdr:row>43</xdr:row>
      <xdr:rowOff>76199</xdr:rowOff>
    </xdr:to>
    <xdr:graphicFrame macro="">
      <xdr:nvGraphicFramePr>
        <xdr:cNvPr id="4" name="Gráfico 3">
          <a:extLst>
            <a:ext uri="{FF2B5EF4-FFF2-40B4-BE49-F238E27FC236}">
              <a16:creationId xmlns:a16="http://schemas.microsoft.com/office/drawing/2014/main" id="{3AF43DE8-A3D0-482F-91BF-4FB144A0788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2</xdr:col>
      <xdr:colOff>133834</xdr:colOff>
      <xdr:row>59</xdr:row>
      <xdr:rowOff>31751</xdr:rowOff>
    </xdr:from>
    <xdr:to>
      <xdr:col>12</xdr:col>
      <xdr:colOff>293309</xdr:colOff>
      <xdr:row>87</xdr:row>
      <xdr:rowOff>110371</xdr:rowOff>
    </xdr:to>
    <xdr:graphicFrame macro="">
      <xdr:nvGraphicFramePr>
        <xdr:cNvPr id="3" name="Gráfico 2">
          <a:extLst>
            <a:ext uri="{FF2B5EF4-FFF2-40B4-BE49-F238E27FC236}">
              <a16:creationId xmlns:a16="http://schemas.microsoft.com/office/drawing/2014/main" id="{00000000-0008-0000-0E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762001</xdr:colOff>
      <xdr:row>29</xdr:row>
      <xdr:rowOff>21167</xdr:rowOff>
    </xdr:from>
    <xdr:to>
      <xdr:col>11</xdr:col>
      <xdr:colOff>709809</xdr:colOff>
      <xdr:row>57</xdr:row>
      <xdr:rowOff>190499</xdr:rowOff>
    </xdr:to>
    <xdr:graphicFrame macro="">
      <xdr:nvGraphicFramePr>
        <xdr:cNvPr id="5" name="Gráfico 4">
          <a:extLst>
            <a:ext uri="{FF2B5EF4-FFF2-40B4-BE49-F238E27FC236}">
              <a16:creationId xmlns:a16="http://schemas.microsoft.com/office/drawing/2014/main" id="{F7C24D33-831B-43EA-85C5-FB5A24FA4D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1</xdr:col>
      <xdr:colOff>2509856</xdr:colOff>
      <xdr:row>4157</xdr:row>
      <xdr:rowOff>47290</xdr:rowOff>
    </xdr:from>
    <xdr:to>
      <xdr:col>7</xdr:col>
      <xdr:colOff>333898</xdr:colOff>
      <xdr:row>4173</xdr:row>
      <xdr:rowOff>145479</xdr:rowOff>
    </xdr:to>
    <xdr:graphicFrame macro="">
      <xdr:nvGraphicFramePr>
        <xdr:cNvPr id="2" name="Gráfico 1">
          <a:extLst>
            <a:ext uri="{FF2B5EF4-FFF2-40B4-BE49-F238E27FC236}">
              <a16:creationId xmlns:a16="http://schemas.microsoft.com/office/drawing/2014/main" id="{C37A1863-DD7F-4E2D-974A-F7D55A4E084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2485698</xdr:colOff>
      <xdr:row>4175</xdr:row>
      <xdr:rowOff>139977</xdr:rowOff>
    </xdr:from>
    <xdr:to>
      <xdr:col>7</xdr:col>
      <xdr:colOff>391768</xdr:colOff>
      <xdr:row>4194</xdr:row>
      <xdr:rowOff>160708</xdr:rowOff>
    </xdr:to>
    <xdr:graphicFrame macro="">
      <xdr:nvGraphicFramePr>
        <xdr:cNvPr id="3" name="Gráfico 2">
          <a:extLst>
            <a:ext uri="{FF2B5EF4-FFF2-40B4-BE49-F238E27FC236}">
              <a16:creationId xmlns:a16="http://schemas.microsoft.com/office/drawing/2014/main" id="{8E223040-4FF8-4490-A8F1-4AE808C598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0</xdr:col>
      <xdr:colOff>616858</xdr:colOff>
      <xdr:row>20</xdr:row>
      <xdr:rowOff>167102</xdr:rowOff>
    </xdr:from>
    <xdr:to>
      <xdr:col>9</xdr:col>
      <xdr:colOff>961572</xdr:colOff>
      <xdr:row>48</xdr:row>
      <xdr:rowOff>81643</xdr:rowOff>
    </xdr:to>
    <xdr:graphicFrame macro="">
      <xdr:nvGraphicFramePr>
        <xdr:cNvPr id="2" name="Gráfico 1">
          <a:extLst>
            <a:ext uri="{FF2B5EF4-FFF2-40B4-BE49-F238E27FC236}">
              <a16:creationId xmlns:a16="http://schemas.microsoft.com/office/drawing/2014/main" id="{D0F858CB-3223-439B-8016-CEB767D60D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480786</xdr:colOff>
      <xdr:row>51</xdr:row>
      <xdr:rowOff>27216</xdr:rowOff>
    </xdr:from>
    <xdr:to>
      <xdr:col>9</xdr:col>
      <xdr:colOff>1006929</xdr:colOff>
      <xdr:row>74</xdr:row>
      <xdr:rowOff>199572</xdr:rowOff>
    </xdr:to>
    <xdr:graphicFrame macro="">
      <xdr:nvGraphicFramePr>
        <xdr:cNvPr id="3" name="Gráfico 2">
          <a:extLst>
            <a:ext uri="{FF2B5EF4-FFF2-40B4-BE49-F238E27FC236}">
              <a16:creationId xmlns:a16="http://schemas.microsoft.com/office/drawing/2014/main" id="{6DF8ADF8-9ABB-4EEF-A76C-65735838ADE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1</xdr:col>
      <xdr:colOff>7538</xdr:colOff>
      <xdr:row>18</xdr:row>
      <xdr:rowOff>183956</xdr:rowOff>
    </xdr:from>
    <xdr:to>
      <xdr:col>8</xdr:col>
      <xdr:colOff>117930</xdr:colOff>
      <xdr:row>38</xdr:row>
      <xdr:rowOff>108857</xdr:rowOff>
    </xdr:to>
    <xdr:graphicFrame macro="">
      <xdr:nvGraphicFramePr>
        <xdr:cNvPr id="2" name="Gráfico 1">
          <a:extLst>
            <a:ext uri="{FF2B5EF4-FFF2-40B4-BE49-F238E27FC236}">
              <a16:creationId xmlns:a16="http://schemas.microsoft.com/office/drawing/2014/main" id="{8F521A81-E331-4A34-8F06-1E40D5D932B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226786</xdr:colOff>
      <xdr:row>42</xdr:row>
      <xdr:rowOff>36286</xdr:rowOff>
    </xdr:from>
    <xdr:to>
      <xdr:col>8</xdr:col>
      <xdr:colOff>244928</xdr:colOff>
      <xdr:row>64</xdr:row>
      <xdr:rowOff>54429</xdr:rowOff>
    </xdr:to>
    <xdr:graphicFrame macro="">
      <xdr:nvGraphicFramePr>
        <xdr:cNvPr id="3" name="Gráfico 2">
          <a:extLst>
            <a:ext uri="{FF2B5EF4-FFF2-40B4-BE49-F238E27FC236}">
              <a16:creationId xmlns:a16="http://schemas.microsoft.com/office/drawing/2014/main" id="{6EF4C0CB-100B-40EE-8204-9ADE5C67400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21168</xdr:colOff>
      <xdr:row>7</xdr:row>
      <xdr:rowOff>152400</xdr:rowOff>
    </xdr:from>
    <xdr:to>
      <xdr:col>7</xdr:col>
      <xdr:colOff>17922</xdr:colOff>
      <xdr:row>22</xdr:row>
      <xdr:rowOff>142028</xdr:rowOff>
    </xdr:to>
    <xdr:graphicFrame macro="">
      <xdr:nvGraphicFramePr>
        <xdr:cNvPr id="2" name="Gráfico 1">
          <a:extLst>
            <a:ext uri="{FF2B5EF4-FFF2-40B4-BE49-F238E27FC236}">
              <a16:creationId xmlns:a16="http://schemas.microsoft.com/office/drawing/2014/main" id="{79A6CF1C-7E08-46FA-91B5-C7489DF6DE2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15559</xdr:colOff>
      <xdr:row>7</xdr:row>
      <xdr:rowOff>152400</xdr:rowOff>
    </xdr:from>
    <xdr:to>
      <xdr:col>14</xdr:col>
      <xdr:colOff>46884</xdr:colOff>
      <xdr:row>22</xdr:row>
      <xdr:rowOff>132503</xdr:rowOff>
    </xdr:to>
    <xdr:graphicFrame macro="">
      <xdr:nvGraphicFramePr>
        <xdr:cNvPr id="3" name="Gráfico 2">
          <a:extLst>
            <a:ext uri="{FF2B5EF4-FFF2-40B4-BE49-F238E27FC236}">
              <a16:creationId xmlns:a16="http://schemas.microsoft.com/office/drawing/2014/main" id="{97F57748-DAFE-479F-BB4E-F61B84E51A1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1</xdr:col>
      <xdr:colOff>95250</xdr:colOff>
      <xdr:row>13</xdr:row>
      <xdr:rowOff>55562</xdr:rowOff>
    </xdr:from>
    <xdr:to>
      <xdr:col>9</xdr:col>
      <xdr:colOff>571498</xdr:colOff>
      <xdr:row>30</xdr:row>
      <xdr:rowOff>125412</xdr:rowOff>
    </xdr:to>
    <xdr:graphicFrame macro="">
      <xdr:nvGraphicFramePr>
        <xdr:cNvPr id="2" name="Gráfico 1">
          <a:extLst>
            <a:ext uri="{FF2B5EF4-FFF2-40B4-BE49-F238E27FC236}">
              <a16:creationId xmlns:a16="http://schemas.microsoft.com/office/drawing/2014/main" id="{146DED59-4C6D-4B60-8B89-C19D998BAB6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33</xdr:row>
      <xdr:rowOff>0</xdr:rowOff>
    </xdr:from>
    <xdr:to>
      <xdr:col>9</xdr:col>
      <xdr:colOff>571498</xdr:colOff>
      <xdr:row>50</xdr:row>
      <xdr:rowOff>125412</xdr:rowOff>
    </xdr:to>
    <xdr:graphicFrame macro="">
      <xdr:nvGraphicFramePr>
        <xdr:cNvPr id="3" name="Gráfico 2">
          <a:extLst>
            <a:ext uri="{FF2B5EF4-FFF2-40B4-BE49-F238E27FC236}">
              <a16:creationId xmlns:a16="http://schemas.microsoft.com/office/drawing/2014/main" id="{3BE7D735-CB60-424F-B561-271F96079F6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4</xdr:col>
      <xdr:colOff>436245</xdr:colOff>
      <xdr:row>1</xdr:row>
      <xdr:rowOff>131443</xdr:rowOff>
    </xdr:from>
    <xdr:to>
      <xdr:col>15</xdr:col>
      <xdr:colOff>20955</xdr:colOff>
      <xdr:row>26</xdr:row>
      <xdr:rowOff>55562</xdr:rowOff>
    </xdr:to>
    <xdr:graphicFrame macro="">
      <xdr:nvGraphicFramePr>
        <xdr:cNvPr id="2" name="Gráfico 1">
          <a:extLst>
            <a:ext uri="{FF2B5EF4-FFF2-40B4-BE49-F238E27FC236}">
              <a16:creationId xmlns:a16="http://schemas.microsoft.com/office/drawing/2014/main" id="{DFF2E331-6C02-4687-8C24-CB301C423C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495793</xdr:colOff>
      <xdr:row>6</xdr:row>
      <xdr:rowOff>11925</xdr:rowOff>
    </xdr:from>
    <xdr:to>
      <xdr:col>7</xdr:col>
      <xdr:colOff>63500</xdr:colOff>
      <xdr:row>24</xdr:row>
      <xdr:rowOff>127000</xdr:rowOff>
    </xdr:to>
    <xdr:graphicFrame macro="">
      <xdr:nvGraphicFramePr>
        <xdr:cNvPr id="2" name="Gráfico 1">
          <a:extLst>
            <a:ext uri="{FF2B5EF4-FFF2-40B4-BE49-F238E27FC236}">
              <a16:creationId xmlns:a16="http://schemas.microsoft.com/office/drawing/2014/main" id="{5F9D4124-09E6-459A-B5A6-1FD5017FE05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xdr:col>
      <xdr:colOff>55405</xdr:colOff>
      <xdr:row>23</xdr:row>
      <xdr:rowOff>19843</xdr:rowOff>
    </xdr:from>
    <xdr:to>
      <xdr:col>7</xdr:col>
      <xdr:colOff>11430</xdr:colOff>
      <xdr:row>40</xdr:row>
      <xdr:rowOff>142874</xdr:rowOff>
    </xdr:to>
    <xdr:graphicFrame macro="">
      <xdr:nvGraphicFramePr>
        <xdr:cNvPr id="6" name="Gráfico 5">
          <a:extLst>
            <a:ext uri="{FF2B5EF4-FFF2-40B4-BE49-F238E27FC236}">
              <a16:creationId xmlns:a16="http://schemas.microsoft.com/office/drawing/2014/main" id="{E8793D9B-69A5-4636-8E6D-C49AC88EA09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56832</xdr:colOff>
      <xdr:row>41</xdr:row>
      <xdr:rowOff>120920</xdr:rowOff>
    </xdr:from>
    <xdr:to>
      <xdr:col>7</xdr:col>
      <xdr:colOff>19050</xdr:colOff>
      <xdr:row>61</xdr:row>
      <xdr:rowOff>158749</xdr:rowOff>
    </xdr:to>
    <xdr:graphicFrame macro="">
      <xdr:nvGraphicFramePr>
        <xdr:cNvPr id="7" name="Gráfico 6">
          <a:extLst>
            <a:ext uri="{FF2B5EF4-FFF2-40B4-BE49-F238E27FC236}">
              <a16:creationId xmlns:a16="http://schemas.microsoft.com/office/drawing/2014/main" id="{9B525A6C-6601-4CE2-A48D-918D45AC08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1</xdr:col>
      <xdr:colOff>282371</xdr:colOff>
      <xdr:row>21</xdr:row>
      <xdr:rowOff>3</xdr:rowOff>
    </xdr:from>
    <xdr:to>
      <xdr:col>7</xdr:col>
      <xdr:colOff>139065</xdr:colOff>
      <xdr:row>40</xdr:row>
      <xdr:rowOff>95250</xdr:rowOff>
    </xdr:to>
    <xdr:graphicFrame macro="">
      <xdr:nvGraphicFramePr>
        <xdr:cNvPr id="4" name="Gráfico 3">
          <a:extLst>
            <a:ext uri="{FF2B5EF4-FFF2-40B4-BE49-F238E27FC236}">
              <a16:creationId xmlns:a16="http://schemas.microsoft.com/office/drawing/2014/main" id="{00000000-0008-0000-0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189212</xdr:colOff>
      <xdr:row>43</xdr:row>
      <xdr:rowOff>95250</xdr:rowOff>
    </xdr:from>
    <xdr:to>
      <xdr:col>7</xdr:col>
      <xdr:colOff>190501</xdr:colOff>
      <xdr:row>61</xdr:row>
      <xdr:rowOff>190499</xdr:rowOff>
    </xdr:to>
    <xdr:graphicFrame macro="">
      <xdr:nvGraphicFramePr>
        <xdr:cNvPr id="5" name="Gráfico 4">
          <a:extLst>
            <a:ext uri="{FF2B5EF4-FFF2-40B4-BE49-F238E27FC236}">
              <a16:creationId xmlns:a16="http://schemas.microsoft.com/office/drawing/2014/main" id="{00000000-0008-0000-0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1</xdr:col>
      <xdr:colOff>0</xdr:colOff>
      <xdr:row>17</xdr:row>
      <xdr:rowOff>135254</xdr:rowOff>
    </xdr:from>
    <xdr:to>
      <xdr:col>7</xdr:col>
      <xdr:colOff>95250</xdr:colOff>
      <xdr:row>38</xdr:row>
      <xdr:rowOff>59531</xdr:rowOff>
    </xdr:to>
    <xdr:graphicFrame macro="">
      <xdr:nvGraphicFramePr>
        <xdr:cNvPr id="2" name="Gráfico 1">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172402</xdr:colOff>
      <xdr:row>38</xdr:row>
      <xdr:rowOff>71436</xdr:rowOff>
    </xdr:from>
    <xdr:to>
      <xdr:col>7</xdr:col>
      <xdr:colOff>111283</xdr:colOff>
      <xdr:row>58</xdr:row>
      <xdr:rowOff>63499</xdr:rowOff>
    </xdr:to>
    <xdr:graphicFrame macro="">
      <xdr:nvGraphicFramePr>
        <xdr:cNvPr id="3" name="Gráfico 2">
          <a:extLst>
            <a:ext uri="{FF2B5EF4-FFF2-40B4-BE49-F238E27FC236}">
              <a16:creationId xmlns:a16="http://schemas.microsoft.com/office/drawing/2014/main" id="{00000000-0008-0000-0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1</xdr:col>
      <xdr:colOff>20000</xdr:colOff>
      <xdr:row>764</xdr:row>
      <xdr:rowOff>19686</xdr:rowOff>
    </xdr:from>
    <xdr:to>
      <xdr:col>7</xdr:col>
      <xdr:colOff>178592</xdr:colOff>
      <xdr:row>781</xdr:row>
      <xdr:rowOff>0</xdr:rowOff>
    </xdr:to>
    <xdr:graphicFrame macro="">
      <xdr:nvGraphicFramePr>
        <xdr:cNvPr id="4" name="Gráfico 3">
          <a:extLst>
            <a:ext uri="{FF2B5EF4-FFF2-40B4-BE49-F238E27FC236}">
              <a16:creationId xmlns:a16="http://schemas.microsoft.com/office/drawing/2014/main" id="{00000000-0008-0000-05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2186</xdr:colOff>
      <xdr:row>782</xdr:row>
      <xdr:rowOff>0</xdr:rowOff>
    </xdr:from>
    <xdr:to>
      <xdr:col>7</xdr:col>
      <xdr:colOff>178593</xdr:colOff>
      <xdr:row>799</xdr:row>
      <xdr:rowOff>83342</xdr:rowOff>
    </xdr:to>
    <xdr:graphicFrame macro="">
      <xdr:nvGraphicFramePr>
        <xdr:cNvPr id="5" name="Gráfico 4">
          <a:extLst>
            <a:ext uri="{FF2B5EF4-FFF2-40B4-BE49-F238E27FC236}">
              <a16:creationId xmlns:a16="http://schemas.microsoft.com/office/drawing/2014/main" id="{00000000-0008-0000-05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xdr:col>
      <xdr:colOff>124937</xdr:colOff>
      <xdr:row>53</xdr:row>
      <xdr:rowOff>93929</xdr:rowOff>
    </xdr:from>
    <xdr:to>
      <xdr:col>8</xdr:col>
      <xdr:colOff>640716</xdr:colOff>
      <xdr:row>78</xdr:row>
      <xdr:rowOff>20585</xdr:rowOff>
    </xdr:to>
    <xdr:graphicFrame macro="">
      <xdr:nvGraphicFramePr>
        <xdr:cNvPr id="3" name="Gráfico 2">
          <a:extLst>
            <a:ext uri="{FF2B5EF4-FFF2-40B4-BE49-F238E27FC236}">
              <a16:creationId xmlns:a16="http://schemas.microsoft.com/office/drawing/2014/main" id="{00000000-0008-0000-0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830036</xdr:colOff>
      <xdr:row>27</xdr:row>
      <xdr:rowOff>198437</xdr:rowOff>
    </xdr:from>
    <xdr:to>
      <xdr:col>8</xdr:col>
      <xdr:colOff>511244</xdr:colOff>
      <xdr:row>52</xdr:row>
      <xdr:rowOff>125093</xdr:rowOff>
    </xdr:to>
    <xdr:graphicFrame macro="">
      <xdr:nvGraphicFramePr>
        <xdr:cNvPr id="14" name="Gráfico 13">
          <a:extLst>
            <a:ext uri="{FF2B5EF4-FFF2-40B4-BE49-F238E27FC236}">
              <a16:creationId xmlns:a16="http://schemas.microsoft.com/office/drawing/2014/main" id="{B3021E84-12E4-4985-A12E-69CC02C3162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pivotCache/_rels/pivotCacheDefinition1.xml.rels><?xml version="1.0" encoding="UTF-8" standalone="yes"?>
<Relationships xmlns="http://schemas.openxmlformats.org/package/2006/relationships"><Relationship Id="rId2" Type="http://schemas.openxmlformats.org/officeDocument/2006/relationships/externalLinkPath" Target="/Users/mdgt02/Downloads/Informe%20de%20contrataci&#243;n%20administrativa%20del%20sector%20p&#250;blico%202023%20(fichero%20de%20datos).xlsx" TargetMode="External"/><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2" Type="http://schemas.openxmlformats.org/officeDocument/2006/relationships/externalLinkPath" Target="/Users/mdgt02/Downloads/Informe%20de%20contrataci&#243;n%20administrativa%20del%20sector%20p&#250;blico%202023%20(fichero%20de%20datos).xlsx" TargetMode="External"/><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2" Type="http://schemas.openxmlformats.org/officeDocument/2006/relationships/externalLinkPath" Target="/Users/mdgt02/Downloads/Informe%20de%20contrataci&#243;n%20administrativa%20del%20sector%20p&#250;blico%202023%20(fichero%20de%20datos).xlsx" TargetMode="External"/><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2" Type="http://schemas.openxmlformats.org/officeDocument/2006/relationships/externalLinkPath" Target="/Users/mdgt02/Downloads/Informe%20de%20contrataci&#243;n%20administrativa%20del%20sector%20p&#250;blico%202023%20(fichero%20de%20datos).xlsx" TargetMode="External"/><Relationship Id="rId1" Type="http://schemas.openxmlformats.org/officeDocument/2006/relationships/pivotCacheRecords" Target="pivotCacheRecords4.xml"/></Relationships>
</file>

<file path=xl/pivotCache/_rels/pivotCacheDefinition5.xml.rels><?xml version="1.0" encoding="UTF-8" standalone="yes"?>
<Relationships xmlns="http://schemas.openxmlformats.org/package/2006/relationships"><Relationship Id="rId2" Type="http://schemas.openxmlformats.org/officeDocument/2006/relationships/externalLinkPath" Target="/Users/mdgt02/Downloads/Informe%20de%20contrataci&#243;n%20administrativa%20del%20sector%20p&#250;blico%202023%20(fichero%20de%20datos).xlsx" TargetMode="External"/><Relationship Id="rId1" Type="http://schemas.openxmlformats.org/officeDocument/2006/relationships/pivotCacheRecords" Target="pivotCacheRecords5.xml"/></Relationships>
</file>

<file path=xl/pivotCache/_rels/pivotCacheDefinition6.xml.rels><?xml version="1.0" encoding="UTF-8" standalone="yes"?>
<Relationships xmlns="http://schemas.openxmlformats.org/package/2006/relationships"><Relationship Id="rId1" Type="http://schemas.openxmlformats.org/officeDocument/2006/relationships/pivotCacheRecords" Target="pivotCacheRecords6.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agf33 Almudena Garcia Fernandez tfno:9252 86405" refreshedDate="45057.437757060186" createdVersion="6" refreshedVersion="6" minRefreshableVersion="3" recordCount="4076" xr:uid="{172D746E-9283-4370-8F2F-01309DFA07E8}">
  <cacheSource type="worksheet">
    <worksheetSource ref="A1:N4077" sheet="2022 actualizado" r:id="rId2"/>
  </cacheSource>
  <cacheFields count="14">
    <cacheField name="CÓDIGO DEPARTAMENTO" numFmtId="0">
      <sharedItems count="4">
        <s v="EEPP"/>
        <s v="JCCM"/>
        <s v="OOAA"/>
        <s v="UNIVERSIDAD"/>
      </sharedItems>
    </cacheField>
    <cacheField name="Nombre departamento (sección)" numFmtId="0">
      <sharedItems/>
    </cacheField>
    <cacheField name="Número de contrato (NRC)" numFmtId="0">
      <sharedItems/>
    </cacheField>
    <cacheField name="Objeto del contrato" numFmtId="0">
      <sharedItems/>
    </cacheField>
    <cacheField name="Tipo de contrato" numFmtId="0">
      <sharedItems/>
    </cacheField>
    <cacheField name="Procedimiento de tramitación" numFmtId="0">
      <sharedItems/>
    </cacheField>
    <cacheField name="Acuerdo Marco" numFmtId="0">
      <sharedItems/>
    </cacheField>
    <cacheField name="IL" numFmtId="0">
      <sharedItems containsMixedTypes="1" containsNumber="1" minValue="-546656.64" maxValue="135913325.69"/>
    </cacheField>
    <cacheField name="IA" numFmtId="0">
      <sharedItems containsMixedTypes="1" containsNumber="1" minValue="-546656.64" maxValue="116207523.63"/>
    </cacheField>
    <cacheField name="Artículo Negociado" numFmtId="0">
      <sharedItems containsBlank="1"/>
    </cacheField>
    <cacheField name="Apartado Negociado" numFmtId="0">
      <sharedItems containsBlank="1"/>
    </cacheField>
    <cacheField name="Subapartado Negociado" numFmtId="0">
      <sharedItems containsBlank="1"/>
    </cacheField>
    <cacheField name="Supuesto aplicación Negociado" numFmtId="0">
      <sharedItems containsBlank="1"/>
    </cacheField>
    <cacheField name="Nº expediente PICOS" numFmtId="0">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agf33 Almudena Garcia Fernandez tfno:9252 86405" refreshedDate="45057.444681365741" createdVersion="6" refreshedVersion="6" minRefreshableVersion="3" recordCount="4076" xr:uid="{815AC872-3480-4067-864A-4783208D4329}">
  <cacheSource type="worksheet">
    <worksheetSource ref="A1:N4077" sheet="2022 actualizado" r:id="rId2"/>
  </cacheSource>
  <cacheFields count="14">
    <cacheField name="CÓDIGO DEPARTAMENTO" numFmtId="0">
      <sharedItems count="4">
        <s v="EEPP"/>
        <s v="JCCM"/>
        <s v="OOAA"/>
        <s v="UNIVERSIDAD"/>
      </sharedItems>
    </cacheField>
    <cacheField name="Nombre departamento (sección)" numFmtId="0">
      <sharedItems count="27">
        <s v="Empresa Pública de Promoción del Turismo y la Artesanía de Castilla-La Mancha (ETURIA), S.A."/>
        <s v="Fundación Colección Roberto Polo"/>
        <s v="Fundación Impulsa Castilla-La Mancha"/>
        <s v="Fundación Parque Científico y Tecnológico de Castilla-La Mancha"/>
        <s v="Fundación Sociosanitaria de Castilla-La Mancha"/>
        <s v="Gestión Ambiental de Castilla-La Mancha, S.A (Geacam)"/>
        <s v="Gestión de Infraestructuras de Castilla-La Mancha, S.A.U (Gicaman)"/>
        <s v="Grupo Ente Público Radiotelevisión de Castilla-La Mancha"/>
        <s v="Grupo Instituto de Finanzas de Castilla-La Mancha"/>
        <s v="Infraestructuras del Agua de Castilla-La Mancha"/>
        <s v="Instituto de Promocion Exterior de Castilla-La Mancha (IPEX)"/>
        <s v="Sociedad Para el Desarrollo Industrial de Castilla-La Mancha, S.A."/>
        <s v="Consejeria de Agricultura, Agua y Desarrollo Rural"/>
        <s v="Consejeria de Bienestar Social"/>
        <s v="Consejeria de Desarrollo Sostenible"/>
        <s v="Consejeria de Economía, Empresas y Empleo"/>
        <s v="Consejeria de Educación, Cultura y deportes"/>
        <s v="Consejeria de Fomento"/>
        <s v="Consejeria de Hacienda y Administraciones Publicas"/>
        <s v="Consejeria de Sanidad"/>
        <s v="Consejo Consultivo de Castilla-La Mancha"/>
        <s v="Presidencia de la Junta de Comunidades de Castilla-La Mancha"/>
        <s v="Agencia del Agua de Castilla La Mancha"/>
        <s v="Instituto Regional de Investigacion y Desarrollo Agroalimentario y Forestal de Castilla-La Mancha (IRIAF)"/>
        <s v="Servicio de Salud de Castilla - La Mancha (Sescam)"/>
        <s v="Instituto de la Mujer"/>
        <s v="Universidad de Castilla-La Mancha"/>
      </sharedItems>
    </cacheField>
    <cacheField name="Número de contrato (NRC)" numFmtId="0">
      <sharedItems/>
    </cacheField>
    <cacheField name="Objeto del contrato" numFmtId="0">
      <sharedItems count="2645">
        <s v="Servicios de ejecución integral del congreso Culinaria Castilla-La Mancha 2022."/>
        <s v="Servicios de producción de piezas audiovisuales para la campaña publicitaria de turismo de Castilla-La Mancha de 2023"/>
        <s v="Construcción, ejecución y servicios complementarios de los stands de promoción turística de la Junta de Comunidades de Castilla-La Mancha para las ferias de turismo durante el año 2023"/>
        <s v="Servicios de personal de control de acceso y atención al público para la Colección Roberto Polo. Centro de Arte Moderno y Contemporáneo de Castilla - La Mancha (Toledo)"/>
        <s v="Servicios de personal de taquilla para la Colección Roberto Polo. Centro de Arte Moderno y Contemporáneo de Castilla - La Mancha, sedes de Toledo y Cuenca"/>
        <s v="Servicios de Personal de mantenimiento y limpieza para la Colección Roberto Polo. Centro de Arte Moderno y Contemporáneo de Castilla - La Mancha, sedes de Toledo y Cuenca"/>
        <s v="Personal de seguridad (Vigilancia de seguridad) para la exposición permanente de la Colección Roberto Polo. Centro de Arte Moderno y Contemporáneo de Castilla - La Mancha"/>
        <s v="Servicios de personal de auxiliares de sala de la Colección Roberto Polo. Centro de Arte Moderno y Contemporáneo de Castilla - La Mancha (Cuenca)"/>
        <s v="Seguro para las obras de arte que conforman la exposición permanente de la Colección Roberto Polo. Centro de Arte Moderno y Contemporáneo de Castilla - La Mancha en sus sedes en la ciudad de Toledo y Cuenca"/>
        <s v="servicios de transporte, montaje y desmontaje de una exposición itinerante durante 2023 por 5 localidades de la provincia de Ciudad Real, conmemorativa del 40 Aniversario del Estatuto de Autonomía de Castilla- La Mancha."/>
        <s v="servicio de transporte, montaje y desmontaje de una exposición itinerante, durante el año 2023, por 6 localidades de la provincia de Toledo, al aire libre, conmemorativa del 40 aniversario del Estatuto de Autonomía de Castilla-La Mancha."/>
        <s v="servicios de transporte, montaje y desmontaje de una exposición itinerante durante 2023 por 6 localidades de la provincia de Albacete, al aire libre, conmemorativa del 40 aniversario del Estatuto de Autonomía de CLM"/>
        <s v="servicios de transporte, montaje y desmontaje de una exposición itinerante durante 2023 por 7 localidades de la provincia de Guadalajara, conmemorativa del 40 Aniversario del Estatuto de Autonomía de Castilla- La Mancha."/>
        <s v="servicios de transporte, montaje y desmontaje de una exposición itinerante durante 2023 por 7 localidades de la provincia de Cuenca, al aire libre, conmemorativa del 40 aniversario del Estatuto de Autonomía de CLM."/>
        <s v="servicios de producción de espectáculo de Escape Room denominado ¿EL TESORO DE DON QUIJOTE¿ para la celebración del 40 aniversario del Estatuto de autonomía de CLM"/>
        <s v="servicios realización gala final de festival CIBRA"/>
        <s v="servicios de transporte, montaje y desmontaje de una exposición itinerante durante 2022 por 13 localidades de Guadalajara, al aire libre, conmemorativa del 40 aniversario del Estatuto de Autonomía de CLM."/>
        <s v="servicios de transporte, montaje y desmontaje de una exposición itinerante durante 2022 por 13 localidades de la provincia de Albacete, al aire libre, conmemorativa del 40 aniversario del Estatuto de Autonomía de Castilla-La Mancha."/>
        <s v="servicios de transporte, montaje y desmontaje de una exposición itinerante durante 2022 por 13 localidades de la provincia de Cuenca, al aire libre, conmemorativa del 40 aniversario del Estatuto de Autonomía de Castilla-La Mancha."/>
        <s v="servicios de organización de Presura, la 6ª Feria Nacional para la repoblación en España Rural."/>
        <s v="servicios de transporte, montaje y desmontaje de una exposición itinerante durante 2022 por 14 localidades de la provincia de Toledo, conmemorativa del 40 Aniversario del Estatuto de Autonomía de Castilla- La Mancha."/>
        <s v="festival MUJERES Y PATRIMONIO en relación al acontedimiento ¿IX centenario de la Reconquista de Sigüenza&quot;"/>
        <s v="servicio montaje y desmontaje lona publicitaria atempora Siguenza."/>
        <s v="Servicios de transporte, montaje y desmontaje de una exposición itinerante durante 2022 por 20 localidades de la provincia de Ciudad Real, al arie libre conmemorativa del 40 aniversario del Estatuto de Autonomía de Castilla-La Mancha."/>
        <s v="Servicios de consultoría estratégica de comunicación para la conmemoración del 40 aniversario del Estatuto de Autonomía de Castilla-La Mancha."/>
        <s v="servicios de diseño, construcción, montaje, desmontaje y mantenimiento del stand Institucional de la Consejería de Agricultura, Agua y Desarrollo Rural en la feria FENAVIN, a celebrarse en Ciudad Real del 10 al 12 de mayo de 2022, en el Pabellón de Ferias"/>
        <s v="servicios de producción e instalación de una espectáculo audiovisual de video mapping, iluminación artística, live perfomances, música en directo, con temática del IX centenario de la reconquista de Sigüenza."/>
        <s v="Servicios de instalación de electricidad e iluminación de la exposición aTempora Sigüenza 2022. Segontia entre el poder y la gloria"/>
        <s v="organización de un circuito de carreras populares en 7 localidades de la región para la conmemoración del 40 aniversario del Estatuto de Autonomía."/>
        <s v="suministro e instalación de cartelería de PVC con motivo del 40 aniversario del Estatuto de Autonomía de CLM"/>
        <s v="realización de 7 espectáculos nocturnos de drones para la celebración del 40 aniversario del Estatuto de Autonomía."/>
        <s v="Servicios de producción, montaje y desmontaje de la exposición &quot;Atempora Sigüenza 2022. Segontia entre el poder y la gloria&quot;"/>
        <s v="realización 7 macroeventos musicales celebración 40 aniversario Estatuto de Autonomía"/>
        <s v="prestación de servicios de dirección, diseño, producción artística y técnica y contenido digital de la exposición de arte inmersivo sobre la cerámica de Talavera de la Reina &quot;Talavera Digital Art Show&quot;"/>
        <s v="servicios de mantenimiento, limpieza y recogida de residuos del Museo de las Ciencias y del Museo de Paleontología de Castilla-La Mancha."/>
        <s v="Servicio de mantenimiento de los ascensores en los edificios del PCTCLM de Albacete"/>
        <s v="Servicio de gestión de cafetería-restaurante del Parque Científico y Tecnológico de Castilla-La Mancha en Albacete"/>
        <s v="Servicio de asistencia técnica para la gestión y dinamización de la Red de Asesores Tecnológicos de Castilla-La Mancha"/>
        <s v="servicio de mantenimiento preventivo y correctivo de las instalaciones de climatización de los edificios del Parque Científico y Tecnológico de Castilla-La Mancha en Albacete"/>
        <s v="Póliza de daños materiales de bienes muebles e inmuebles de la Fundación Parque Científico y Tecnológico de Castilla-La Mancha"/>
        <s v="Contrato de servicio de vigilancia discontinua itinerante en los edificios del Parque Científico y Tecnológico de Castilla-La Mancha en Albacete"/>
        <s v="Contratación de los trabajos relativos al servicio de asistencia técnica para ejecutar un plan de comunicación y acciones de marketing digital y publicidad para la consecución de los objetivos de BILIB."/>
        <s v="Contratación de la asistencia técnica para definir, organizar y ejecutar un plan de capacitación para la adquisición de habilidades digitales básicas por parte de la ciudadanía a través de la Red de Puntos de Inclusión Digital (PID), Centros de Internet d"/>
        <s v="Servicio de limpieza y conserjería para el Parque Científico y Tecnológico de Castilla-La Mancha"/>
        <s v="Contratación para la prestación del servicio de gestión de cocina en el Centro de Atención Especializada al Menor de Toledo"/>
        <s v="Contratación para la prestación del servicio de gestión de cocina en la Residencia Comunitaria de Talavera de la Reina"/>
        <s v="Contratación de 20 plazas residenciales, en residencia de mayores, para personas con trastorno mental grave en la provincia de Ciudad Real"/>
        <s v="Contratación de 24 plazas residenciales, en residencia de mayores, para personas con trastorno mental grave en la ciudad de Albacete"/>
        <s v="Contratacion de 46 plazas residenciales, en Residencia Comunitaria para personas con trastorno mental grave en el área de salud de Mancha Centro"/>
        <s v="Servicio de revisión y verificación de la información no financiera y de diversidad de la empresa pública GEACAM S. A., correspondiente al ejercicio 2022."/>
        <s v="Servicio por Lotes para impartir curso para la obtención del permiso de conducir Tipo C a los conductores de Geacam S. A.,  que utilizan vehículos ligeros tipo furgoneta 9 plazas, cuya M.M.A. exceda de 3.500 Kg. y no supere los 7.500 Kg."/>
        <s v="Servicio de limpieza, dividio en 5 Lotes provinciales, de los edificios y demás instalaciones ocupadas por la empresa pública GEACAM S. A., en Castilla - La Mancha."/>
        <s v="Servicio técnico para diseño y cálculo de instalaciones completas para la obra nueva de C.R.A. Elena Fortún en Chillarón de Cuenca (Cuenca)."/>
        <s v="Servicio de soporte y gestión de los dispositivos de seguridad sobre los Firewall (CiscoAsa5508-K9) y licenciamiento de cisco connect prestado por Telefónica al tener contratado el servicio de telefonía fija, voz y datos para Geacam S. A."/>
        <s v="Servicio para la integración de facturas del repositorio PeCAM en el software de contabilidad implantado en Geacam S. A., SIGRID Financials."/>
        <s v="Servicio de mantenimiento 2022 de la plataforma de seguimiento y control de prevención de riesgos laborales E-Gestiona."/>
        <s v="Servicio consistente en la renovación por cinco años de la licencia del software ODOO, para la gestión de inventario de los almacenes de GEACAM S. A."/>
        <s v="Seguro de daños materiales a las oficinas, almacenes, bases y demás infraestructuras de la empresa pública Geacam S. A., relacionadas con el dispositivo de prevención y extinción de incendios forestales."/>
        <s v="Servicio de recepcionista contratado mediante Centro Especial de Empleo en la delegación de GEACAM S. A., situada en C/ Rio Cabriel, s/n., 45007-Toledo."/>
        <s v="&quot;Servicio de asistencia técnica para la legalización ante la Agencia Estatal de Seguridad Aérea (AESA) del: Aeródromo de Peralveche (F3 y F4), Aeródromo de Quinto de Don Pedro (F4) y Helipuerto de Villaminaya (F3 y F4)."/>
        <s v="Servicio de asesoría y soporte técnico para la implantación de la modificación sustancial de las condiciones de trabajo en el software de nómina Meta4 PeopleNet."/>
        <s v="Servicio de mantenimiento del software y equipamiento de las centrales integradoras de comunicaciones ubicadas en los COP-COR durante el periodo de riesgos medio-bajo de incendios forestales."/>
        <s v="Servicio de mantenimiento para el software y equipamiento de las centrales integradoras de comunicaciones ubicadas en los COP/COR y en las Unidades Móviles de comunicaciones del servicio de defensa contra incendios forestales de Castilla - La Mancha en la"/>
        <s v="Servicio de tracking ilimitado por un año para 230 unidades de geolocalización Spot Gen3 del servicio de extinción de incendios forestales de Castilla-La Mancha."/>
        <s v="Servicio anual de posicionamiento simultáneo GPS/GPRS para medios terrestres en plataformas de seguimiento Firesponse, Fidias y Posiziona del dispositivo de extinción de incendios de Castilla - La Mancha"/>
        <s v="Servicio para riego de implantación en las plantas fotovoltaicas de FV Romeral (t. m. de Alarcón) y FV Olmedilla (t. m. Olmedilla de Alarcón) en la provincia de Cuenca."/>
        <s v="Servicio Recurrente del software de nómina META4 ( nivel open), anualidad 2022."/>
        <s v="Seguro para 55 camiones autobomba adscritos al dispositivo para la defensa contra incendios forestales de Castilla-La Mancha."/>
        <s v="Servicio de una firma de auditoría para la realización de la auditoría operativa de la empresa pública Gestión Ambiental de Castilla La Mancha, S. A. (GEACAM)."/>
        <s v="Servicio de prevención ajeno en la especialiadad preventiva de medicina del trabajo, actuaciones puntuales en higiene industrial, ergonomía y psicosociología aplicada para la empresa pública Geacam S. A., durante el año 2023."/>
        <s v="Seguro colectivo de accidentes 24 horas para el colectivo de empleados de GEACAM S. A."/>
        <s v="Servicio de Secretaría para el Consejo de Administración de GICAMAN, S.A.U."/>
        <s v="Prestación del servicio de mantanimiento en los Centros de Instalación de Empresas I y III de Toledo"/>
        <s v="Prestación del servicio de mantenimiento, limpieza y conserjería del Vivero de Empresas de Talavera de la Reina (Toledo)."/>
        <s v="Contratación de la prestación del servicio de limpieza en los Centros de Instalación de Empresas I y III de Toledo y del serivio de conserjería en el Centros de Instalación de Empresas III de Toledo"/>
        <s v="Servicio de seguridad y vigilancia privada en el edificio Quixote C.R.E.A y aparcamiento vinculado"/>
        <s v="Servicio de seguridad y vigilancia privada de la promoción de viviendas 86 VPO en Toledo"/>
        <s v="Instalación de la Carpa de CMM en la Feria de Albacete 2022"/>
        <s v="seguros cmm"/>
        <s v="Servicios de Prevención de Riesgos Laborales"/>
        <s v="Vigilante de Seguridad y Recepcionista - Delegación CMM Albacete"/>
        <s v="Servicios de Producción de Información Deportiva en CCTT"/>
        <s v="Servicios cmmplay"/>
        <s v="Servicios de Sonido para Programas"/>
        <s v="Servicios de Capacidad Satelital Ocasional CMM"/>
        <s v="Servicio de Unidad Móvil CMM"/>
        <s v="Plataforma de Video Online (OVP)"/>
        <s v="Servicios de distribución y difusión de las señales de radio y televisión de CMM"/>
        <s v="Servicios de auditoría de las cuentas anuales de la empresa pública Instituto de Finanzas de Castilla-La Mancha S.A. y cuentas consolidadas para los ejercicios 2022, 2023 y 2024"/>
        <s v="contratación de los servicios y gestión para la compra de espacios publicitarios para llevar a cabo la difusión y promoción de la campaña conjunta del Programa Financia Adelante y Reto D."/>
        <s v="contrato de prestación de servicios para la redacción del proyecto básico y de ejecución, del estudio de seguridad y salud, dirección de obra, dirección de ejecución y coordinación de seguridad y salud de las obras de reforma del edificio sito en la calle"/>
        <s v="Servicios de recepción en las oficinas de IACLM y asistencia técnica de apoyo a la gestión del registro de la entidad"/>
        <s v="SE Redacción Proyecto de Construcción de las EDARes de Sonseca (TO) y Pedro Muñoz (CR)."/>
        <s v="SE DO, coord seg y salud y vig, durante la ejecuión de obra de adecuacion de obra de llegada y depositos Sis abast Algodor conducción Almoguera-Sagra Este (TO)"/>
        <s v="SE direc y supervisión de proyecto, direc de obra, coord. en mat de seguridad y salud y vigilancia durante la ejecuc de obras de construc y direc y control de la explotac de la edar de Brihuega (GU)"/>
        <s v="SE de dirección de obra, coord. en materia de SyS y vigilancia en la ejecución de las obras y dirección y control de explotación de las edares de Tobarra (Ab), Sigüenza (Gu) y Vva. de Alcardete (To)"/>
        <s v="Servicios de dirección de obra, CSS y vigilancia de las obras de construcción de la EDAR CONJUNTA DE SAN CLEMENTE-EL PROVENCIO (CU) y dirección y control de su explotación"/>
        <s v="Servicios de dirección de obra, coordinación en materia de SyS y vigilancia durante la ejecución de las obras de construcción y dirección y control de la explotación de las edares de La Gineta, Mahora, Alcaraz y San Pedro (Albacete) y La Guardia (Toledo)"/>
        <s v="Servicios de operación y mantenimiento de las estaciones depuradoras de aguas residuales incluidas en las Zonas 1, 2, 3 y 4 de Castilla-La Mancha"/>
        <s v="SE DO, Coordinación SS y vigilancia durante obras de construcción y dirección y control de explotación de EDARes de Quero, El Toboso (TO), Uceda y Chiloeches (GU)"/>
        <s v="Servicio de Agencia de Viajes para el personal del IPEX. (Acuerdo Marco)"/>
        <s v="Objeto: viajes y alojamiento técnicos del IPEX, del mes de febrero y marzo conforme al plan de acciones 2022."/>
        <s v="Viajes y alojamiento técnicos del IPEX, del mes de abril, mayo y junio conforme al plan de acciones 2022"/>
        <s v="Viajes y alojamiento técnicos del IPEX, julio y octubre conforme al plan de acciones 2022"/>
        <s v="Viajes y alojamiento técnicos del IPEX, octubre y diciembre conforme al plan de acciones 2022"/>
        <s v="Viajes y alojamiento técnicos del IPEX, del mes de junio, septiembre y octubre conforme al plan de acciones 2022"/>
        <s v="Viajes y alojamiento técnicos del IPEX, del mes de febrero y marzo conforme al plan de acciones 2022"/>
        <s v="Viajes y alojamiento técnicos del IPEX, del mes de junio, julio, agosto y septiembre conforme al plan de acciones 2022"/>
        <s v="Viajes y alojamiento técnicos del IPEX, del mes de, marzo, abril y mayo conforme al plan de acciones 2022"/>
        <s v="Viajes y alojamiento técnicos del IPEX, septiembre y octubre conforme al plan de acciones 2022"/>
        <s v="Viajes y alojamiento técnicos del IPEX, de noviembre 2022 a marzo 2023 conforme al plan de acciones."/>
        <s v="Servicio Agencia Viajes Encuentro Industrial B2B 2022"/>
        <s v="Servicio Agencia Viajes CLM Food Business Meetings"/>
        <s v="Servicio de consultoría en comercio exterior para el mercado de Alemania 2022, Cofinanciable en un 80% por el Programa Operativo Regional Feder 2021-2027 de Castilla-La Mancha."/>
        <s v="Servicio de consultoría en comercio exterior para el mercado alemán, cofinanciable en un 80% por el programa operativo regional Feder 2021-2027 de Castilla-La Mancha"/>
        <s v="Servicio de consultoría en comercio exterior para el mercado chino, cofinanciable en un 80% por el Programa Operativo Regional Feder 2021-2027 de Castilla-La Mancha."/>
        <s v="Servicio de consultoría en comercio exterior para el mercado de Estados Unidos, cofinanciable en un 80% por el Programa Operativo Regional Feder 2021-2027 de Castilla-La Mancha."/>
        <s v="Servicio de consultoría en comercio exterior para el mercado de Estados Unidos, cofinanciable en un 80% por el programa operativo regional Feder 2021-2027 de Castilla-La Mancha"/>
        <s v="Servicio de consultoría en comercio exterior para el mercado de Hong Kong y Sudeste asiático, cofinanciable en un 80% por el Programa Operativo Regional Feder 2021-2027 de Castilla-La Mancha."/>
        <s v="Servicio Agencia Viajes para la Misión Inversa de Vino 2022, cofinanciable en un 80% por el Programa Operativo Regional Feder 2021-2027 de Castilla-La Mancha."/>
        <s v="concesión administrativa para la gestión y explotación de los servicios del Museo de Paleontología de CLM, cafetería-restaurante y tienda."/>
        <s v="Obras de eliminación de residuos forestales mediante medios mecánicos y desbroce mecanizado, por lotes, procedentes de los tratamientos selvícolas que se llevan a cabo en las distintas provincias de Castilla - La Mancha. Anualidad 2022."/>
        <s v="Obras de tratamientos de selvicultura preventiva, por Lotes, en la campaña de defensa contra incendios forestales en Castilla - La Mancha. Anualidad 2022."/>
        <s v="Obras consistentes en la realización de trabajos de apeo y saca mecanizada de madera, por lotes, procedentes de los tratamientos de selvicultura preventiva que se llevan a cabo en las distintas provincias de Castilla - La Mancha. Anualidad 2022."/>
        <s v="Obras de instalación de nuevos dispositivos de protección contra el rayo, reparación de deficiencias, servicio de  revisión anual y bolsa de revisiones en las instalaciones del dispositivo contra incendios forestales  en CLM-2022."/>
        <s v="Obras de desdoblamiento de la conducción de conexión del depósito regulador de Magán con la red del municipio (Toledo)"/>
        <s v="Obras de desdoblamiento de la línea Valdeverdeja del Sistema de Abastecimiento Campana de Oropesa (Toledo)"/>
        <s v="Obras de adecuación de la obra de llegada y de los depósitos de agua bruta del Sistema de Abastecimiento de El Algodor desde la conducción Almoguera (Toledo)"/>
        <s v="Redacción de proyecto de construcción, ejecución de las obras. puesta en marcha y explotación de la estación depuradora de aguas residuales de Brihuega (Guadalajara)"/>
        <s v="Obras de construcción de las estaciones depuradoras de aguas residuales de Tobarra (Albacete), Sigüenza (Guadalajara) y Villanueva de Alcardete (Toledo)"/>
        <s v="Obras de construcción de las estaciones depuradoras de aguas residuales de La Gineta. Mahora, Alcaraz y San Pedro (Albacete) y La Guardia (Toledo)"/>
        <s v="Obras de las EDARes de aguas residuales de Quero y El Toboso (Toledo) y Uceda y Chiloeches (Guadalajara)"/>
        <s v="Obras de construcción de la EDAR conjunta de San Clemente-El Provencio (Cuenca)"/>
        <s v="suministro de material de merchandising para el obsequio a las personas que acuden a las distintas actividades programadas en los actos conmemorativos del 40 aniversario del Estatuto de Autonomía de Castilla-La Mancha."/>
        <s v="suministro e implantación de material eléctrico para la iluminación artística del Castillo de Molina de Aragon y Torre de Aragón."/>
        <s v="Contrato de suministro e instalación de luminarias led con sistemas autónomos de placas solares para carga de baterías individuales."/>
        <s v="Contrato de suministro e instalación solar fotovoltaica sobre cubierta de autoconsumo instantáneo de 331,28 kW conectada a red para el ahorro de energía eléctrica en el Parque Científico y Tecnológico de Castilla-La Mancha en Albacete"/>
        <s v="Contratación suministro e instalación y mantenimiento mediante la modalidad de renting con opción a compra 12 equipos multifunción FSCLM"/>
        <s v="Contratación para la adquisición e instalación, de 60 canapés abatibles, 60 colchones y 60 almohadas para la Residencia Comunitaria Hospital del Rey"/>
        <s v="Acuerdo Marco para el suministro por lotes de diversa maquinaria y material de repuesto para las herramientas a motor utilizadas por GEACAM S. A., durante las anualidades 2022 - 2023."/>
        <s v="Suministro por lotes de Epis para personal asignado a extinción de incendios forestales (cont. reservado a Centros Especiales de Empleo de Iniciativa Social y a Empresas de Inserción - D. A. 4 LCSP)."/>
        <s v="Suministros por lotes de maquinaria y material de repuesto para herramientas a motor basado en Acuerdo Marco 2021/020258 (Lotes nº 1-2-3-11-12-13)."/>
        <s v="Suministro por Lotes de maquinaria y material de repuesto para herramientas a motor basado en Acuerdo Marco 2021/020258 (Lotes 5-6-7-8-9)"/>
        <s v="Suministro Lote 10: Herramienta Manual , basado en Acuerdo Marco: 2021/020258."/>
        <s v="Suministro por lotes de maquinaria y material de repuesto para herramientas a motor basado en Acuerdo Marco 2021/020258. Lotes 5,6,7,8 y 9."/>
        <s v="Suministro de avituallamiento de emergencia para el personal adscrito al dispositivo de incendios forestales en la provincia de Guadalajara, debido a los incendios forestales originados durante la campaña de extinción del año 2022."/>
        <s v="Suministro de avituallamiento de emergencia al personal asignado al dispositivo de incendios forestales en la provincia de Ciudad Real."/>
        <s v="Suministro por emergencia de reguladores de presión para los equipos de extinción de incendios forestales, para sustituir los dañoadops en las tareas de extinción de la campaña 2022."/>
        <s v="Suministro de Avituallamientos de Emergencia para el personal adscrito al dispositivo de incendios forestales en la provincia de Guadalajara, debido a los incendios forestales originados durante la campaña de extinción del año 2022."/>
        <s v="Suministro por lotes de neumáticos para vehículos autobomba participantes en la campaña de extinción de incendios forestales de Castilla - La Mancha 2022."/>
        <s v="Suministro de avituallamiento  de emergencia para el personal adscrito al dispositivo de extinción de incendios forestales en la provincia de Ciudad Real."/>
        <s v="Suministro de avituallamiento de emergencia para el personal adscrito al dispositivo de extinción de incendios forestales en la provincia de Cuenca."/>
        <s v="Suministro de retardante concentrado para reponer existencias en la base aérea de &quot;El Castaño&quot; en Ciudad Real, debido a los incendios forestales originados los días 24 y 15 de julio de 2022 en los términos municipales de Puebla de Don Rodrigo, Ruidera y A"/>
        <s v="Suministro de avituallamiento de emergencia para el personal adscrito al dispositivo de incendios forestales de en la provincia de Toledo."/>
        <s v="Suministro Lote 4: Aceites basado en el Acuerdo marco 2021/020258."/>
        <s v="Suministro por lotes de material de respuesto para completar la dotación mínima normalizada de los medios aéreos y terrestres en la campaña de extención de incendios forestales de Castilla - La Mancha 2022."/>
        <s v="Suministro de avituallamiento de emergencia para el personal adscrito al dispositivo de extinción de incendios forestales en la provincia de Ciudad Real."/>
        <s v="Suministro por Lotes de equipos y accesorios de radiocomunicaciones para el dispositivo de defensa contra incendios forestales de Castilla - La Mancha, en la campaña 2022."/>
        <s v="Suministro de botas mixtas de extinción/motoserrista (calzado de seguridad tipo C), semimáscaras de doble filtro y filtros (2 por cada una), gafas de seguridad de montura universal o híbrida como contrato reservado a centro especial de empleo de iniciativ"/>
        <s v="Suministro por lotes de maquinaria y material de repuesto para herramientas a motor, basado en el Acuerdo Marco Nº: 2021/020258. Lote nº 4: Aceites."/>
        <s v="Suministro de 155 teléfonos móviles para el dispositivo de prevención de incendios forestales de GEACAM S. A."/>
        <s v="Suministro de retardante concentrado para reponer existencias en la base aérea de Peralveche (Guadalajara), debido al incendio forestal originado el día 22-08-2022, en el término municipal de Carrascosa de la Sierra (Cuenca)."/>
        <s v="Suministro de retardante concentrado para reponer existencias en las bases aéreas de Carcelén y Ontur (provincia de Albacete) debido a los incendios forestales originados en el t. m. de Hellín (10-06-2022) y en el t. m. de Almansa (17-06-2022)."/>
        <s v="Suministro de retardante concentrado para reponer existencias en la base aérea de Quinto de Don Pedro, debido al incendio forestal originado el día 29-07-202, en el término municipal de Sevilleja de la Jara (Toledo)."/>
        <s v="Suministro de retardante concentrado para reponer existencias en la base aérea de Peralveche (Guadalajara), por haberse agotado en las tareas de extinción del incendio originado el día 25-07-2022 en Cerezo de Mohernando (pedanía de Humanes) provincia de G"/>
        <s v="Suministro de retardante concentrado para reponer existencias en la base aérea de La Iglesuela (Toledo), debido al incendio forestal originado el día 05-08-2022, en el término municipal de Santa Cruz del Valle, en la provincia de Ávila."/>
        <s v="Suministro de red de coco y piquetas de anclaje para las obras de restauración de la cantera de Peñalén (Guadalajara) en el marco del proyecto de restauración minera &quot;LIFE Ribermine&quot;."/>
        <s v="Suministro de una máquina de limpieza viaria por vapor a alta presión."/>
        <s v="Suministro por lotes de maquinaria y material de repuesto para herramientas a motor, basado en Acuerdo Marco nº: 2021/020258 - Lote 4: Aceites."/>
        <s v="Suministro de zapatillas y pantalones de deporte como contrato reservado a centro especial de empleo de iniciativa social y empresas de inserción, en base a la Disposición Adicional 4ª de la LCSP."/>
        <s v="Suministro de avituallamiento de emergencia para los miembros del dispositivo de extinción de incendios forestales de la provincia de Albacete."/>
        <s v="Suministro e instalación de suelo técnico ensayado para instalación de nuevos asientos, con cinturos en 14 camiones autobomba."/>
        <s v="Suministro e instalación, en régimen de alquiler, de módulos prefabricados en diferentes infraestructuras del dispositivo de extinción de incendios forestales de Castilla - La Mancha. Año 2022."/>
        <s v="Suministro e instalación de asientos-butacas con cinturon en 14 camiones autobomba todo terreno  marca URO."/>
        <s v="Suministro de uniformidad y equipamiento técnico para el personal de asistencias técnicas de GEACAM S. A., adscritos a los diferentes encargos que le efectua la JCCM."/>
        <s v="Suministro de retardante concentrado para reponer existencias en las bases aéreas de Campillos  Paravientos (CU) y Quinto de D. Pedro (TO) debido a los incendios originados el día 19-07-2022 en los t. m. de Valdepeñas de la Sierra y Chiloeches, ambos en l"/>
        <s v="Suministro de protectores microperforados y tutores de madera para repoblación forestal en ejecución de medidas compensatorias, según contrato firmado con Iberdrola Renovables CLM S. A."/>
        <s v="Suministro de combustible de automoción para los vehículos de la empresa pública Geacam S. A., con la suministradora Red Española de Servicios S.A.U:, basado en el Acuerdo Marco 2022/00192 de suministro de combustible para los vehículos de la JCCM y sus o"/>
        <s v="Suministro de combustible de automoción para los vehículos de la empresa pública Geacam S. A., con la suministradora SOLRED S. A., basado en el Acuerdo Marco  2022/00192 de suministro de combustible para los vehículos de la JCCM y sus organismos autónomos"/>
        <s v="Electrónica de Distribución y Control"/>
        <s v="Microfonía"/>
        <s v="Monitores Control de Informativos"/>
        <s v="Suministro de Servidores Informáticos AVID"/>
        <s v="Suministro de Iluminación LED para el Plató de Informativos de CMM"/>
        <s v="Suministro de mesa de sonido de control para el estudio de informativos de Radio Castilla-La Mancha"/>
        <s v="Actualización de los Sistemas de Refrigeración de CMM"/>
        <s v="Sistema de Continuidad"/>
        <s v="Alquiler Vehículo Electrico (tipo turismo)"/>
        <s v="Licitación de un contrato de suministro (renting vehículo) mediante procedimiento negociado sin publicidad."/>
        <s v="servicio limpieza delegacion provincial de toledo"/>
        <s v="Lote 5 Servicios de burofax y telegrafía. Basado en el Acuerdo Marco de Servicios Postales, telegramas y burofax de la JCCM y OOAA"/>
        <s v="Contrato basado mensajería paquetería (Lote 4)"/>
        <s v="Servicios postales. Burofax y telegrafía SS.CC. lote 5."/>
        <s v="1.2.7. Revisiones periódicas de motor y anejos Alcázar de San Juan"/>
        <s v="Servicios postales lote 5 telegramas y burofax"/>
        <s v="2.2.7. Sustitución y reparación neumáticos Álcazar de San Juan"/>
        <s v="Lote 4 Paquetería. Basado en el Acuerdo Marco de Servicios Postales, telegramas y burofax de la JCCM y OOAA"/>
        <s v="1.2.5. Revisiones periódicas de motor y anejos Piedrabuena"/>
        <s v="1.2.6 Revisiones periódicas de motor y anejos Villanueva de los Infantes"/>
        <s v="1.2.4. Revisiones periódicas de motor y anejos Valdepeñas"/>
        <s v="1.2.2. Revisiones periódicas de motor y anejos Tomelloso"/>
        <s v="1.2.3. Revisiones periódicas de motor y anejos Puertollano"/>
        <s v="2.2.6. Sustitución y reparación neumáticos Villanueva de los Infantes"/>
        <s v="2.2.4. Sustitución y reparación neumáticos Valdepeñas"/>
        <s v="2.2.5. Sustitución y reparación neumáticos Piedrabuena"/>
        <s v="2.2.2. Sustitución y reparación neumáticos Tomelloso"/>
        <s v="2.2.3. Sustitución y reparación neumáticos Puertollano"/>
        <s v="Servicios postales. Paquetería SS.CC. lote 4."/>
        <s v="Contrato mantenimiento de vehículos de Albacete capital lote 1.1.1"/>
        <s v="Revisiones periódicas de motor y anejos Ciudad Real"/>
        <s v="Contrato mantenimiento de vehículos de la provincia de Albacete lote 2.1.1."/>
        <s v="Lote 1 Correo Ordinario, Apartados Franqueo en destino y Apartados Postales. Basado en el Acuerdo Marco de Servicios Postales, telegramas y burofax de la JCCM y OOAA"/>
        <s v="Contrato basado mensajería Lote 1 (correo ordinario)"/>
        <s v="Servicios postales . Correo ordinario SS.CC. lote 1"/>
        <s v="2.2.1. Sustitución y reparación neumáticos Ciudad Real"/>
        <s v="Sustitución, reparación y ajuste de neumáticos, lote 2.3.1 Cuenca, durante 1 año, basado en el AM de mantenimiento periódico de la flota de vehículos de la JCCM y OO.AA"/>
        <s v="Contrato estadística servicios agrícolas y ganaderos 2023"/>
        <s v="Mantenimiento de aparatos elevadores ubicados en centros dependientes de la Delegación Provincial de la Consejería de Agricultura, Agua y Desarrollo Rural de la provincia de Cuenca."/>
        <s v="mantenimiento instalaciones, equipos y sistemas de protección contra incendios"/>
        <s v="Mantenimiento de las instalaciones, equipos y sistemas de protección contra incendios en los edificios de la Delegación Provincial de Agricultura, Agua y Desarrollo Rural de Toledo y centros dependientes"/>
        <s v="Contrato de prestación de servicios de informes y estadística en materia agrícola y ganadera. 3 años"/>
        <s v="Mantenimiento equipos multifuncion"/>
        <s v="Diseño, construcción, montaje, desmontaje y servicios del stand institucional de la Consejería de Agricultura, Agua y Desarrollo Rural en la Organic Food Iberia 2022"/>
        <s v="Lote 2 Correo Certificado y notificaciones administrativas. Basado en el Acuerdo Marco de Servicios Postales, telegramas y burofax de la JCCM y OOAA"/>
        <s v="Contrato basado mensajería correo certificado (Lote 2)"/>
        <s v="Servicio de diseño y ejecución de medidas de acompañamiento del programa escolar de frutas y hortalizas en los centros escolares de Castilla-La Mancha durante el curso 2021/2022"/>
        <s v="Servicios postales. Correo certificado SS.CC. lote 2."/>
        <s v="Diseño, construcción, montaje, desmontaje y servicios del stand institucional de la Consejería de Agricultura, Agua y Desarrollo Rural en la 35ª Edición de la Feria Salón Gourmets"/>
        <s v="Contratación de servicios de diseño, construcción, montaje, desmontaje y servicios del stand regional en 13ª edición de la Feria Fruit Attraction"/>
        <s v="Servicio de limpieza ecológica y retirada selectiva de residuos en las dependencias de los edificios sede de la Delegación Provincial de Agricultura, Agua y Desarrollo Rural en Cuenca"/>
        <s v="Servicio de limpieza ecológica y retirada selectiva de residuos en 14 centros dependientes de la Delegación Provincial de la Consejería de Agricultura, Agua y Desarrollo Rural, en la provincia de Cuenca."/>
        <s v="Limpieza ecológica y retirada selectiva de residuos del edificio EASM de Ciudad Real"/>
        <s v="Basado en A.M. mantenimiento de vehículos con base en Molina de A."/>
        <s v="Contrato basado en Acuerdo Marco de mantenimiento periódico de la flota de vehículos ligeros de la Administración de la Junta de Comunidades de Castilla-la Mancha y sus organismos autónomos. Lote 1.5.7."/>
        <s v="Basado en A.M. Mantenimiento de vehículos con base en Cogolludo"/>
        <s v="Contrato basado en Acuerdo Marco de mantenimiento periódico de la flota de vehículos ligeros de la Administración de la Junta de Comunidades de Castilla-la Mancha y sus organismos autónomos. Lote 2.5.7"/>
        <s v="Contrato basado en Acuerdo Marco de mantenimiento periódico de la flota de vehículos ligeros de la Administración de la Junta de Comunidades de Castilla-la Mancha y sus organismos autónomos. Lote 1.5.6."/>
        <s v="Contrato basado en Acuerdo Marco de mantenimiento periódico de la flota de vehículos ligeros de la Administración de la Junta de Comunidades de Castilla-la Mancha y sus organismos autónomos. Lote 1.5.8"/>
        <s v="Contrato basado en Acuerdo Marco de mantenimiento periódico de la flota de vehículos ligeros de la Administración de la Junta de Comunidades de Castilla-la Mancha y sus organismos autónomos. Lote 1.5.10"/>
        <s v="Contrato basado en Acuerdo Marco de mantenimiento periódico de la flota de vehículos ligeros de la Administración de la Junta de Comunidades de Castilla-la Mancha y sus organismos autónomos. Lote 1.5.9"/>
        <s v="Contrato basado en Acuerdo Marco de mantenimiento periódico de la flota de vehículos ligeros de la Administración de la Junta de Comunidades de Castilla-la Mancha y sus organismos autónomos. Lote 2.5.10"/>
        <s v="Contrato basado en Acuerdo Marco de mantenimiento periódico de la flota de vehículos ligeros de la Administración de la Junta de Comunidades de Castilla-la Mancha y sus organismos autónomos. Lote 2.5.6"/>
        <s v="Contrato basado en Acuerdo Marco de mantenimiento periódico de la flota de vehículos ligeros de la Administración de la Junta de Comunidades de Castilla-la Mancha y sus organismos autónomos. Lote 2.5.8"/>
        <s v="Mantenimiento periódico flota de vehículos ligeros JCCM y OO.AA. Lote 1.5.1"/>
        <s v="Contrato basado en Acuerdo Marco de mantenimiento periódico de la flota de vehículos ligeros de la Administración de la Junta de Comunidades de Castilla-la Mancha y sus organismos autónomos. Lote 1.5.4"/>
        <s v="Contrato basado en Acuerdo Marco de mantenimiento periódico de la flota de vehículos ligeros de la Administración de la Junta de Comunidades de Castilla-la Mancha y sus organismos autónomos. Lote 2.5.9"/>
        <s v="Contrato basado en Acuerdo Marco de mantenimiento periódico de la flota de vehículos ligeros de la Administración de la Junta de Comunidades de Castilla-la Mancha y sus organismos autónomos. Lote 1.5.3"/>
        <s v="Mantenimiento periódico flota de vehículos ligeros JCCM y OO.AA. Lote 1.5.2"/>
        <s v="Mantenimiento periódico flota de vehículos ligeros JCCM y OO.AA. Lote 2.5.1"/>
        <s v="Contrato basado en Acuerdo Marco de mantenimiento periódico de la flota de vehículos ligeros de la Administración de la Junta de Comunidades de Castilla-la Mancha y sus organismos autónomos. 2.5.4"/>
        <s v="Contrato basado en Acuerdo Marco de mantenimiento periódico de la flota de vehículos ligeros de la Administración de la Junta de Comunidades de Castilla-la Mancha y sus organismos autónomos. Lote 2.5.3"/>
        <s v="Mantenimiento periódico flota de vehículos ligeros JCCM y OO.AA. Lote 2.5.2"/>
        <s v="Contrato para la prestación del servicio de podología en CM, RM y CADIG de la provincia de Cuenca"/>
        <s v="Contrato para la prestación del servicio de gestión y recogida de residuos biosanitarios en la Residencia de Personas Mayores Las Hoces de Cuenca"/>
        <s v="Dirección obra y ejecución actuaciones urgentes en centros de mayores covid-19"/>
        <s v="Servicio de atención psicológica en la Residencia de Mayores Ntra. Sra. del Carmen adscrita a la Delegación Provincial de Bienestar Social en Ciudad Real"/>
        <s v="Obras inherentes a las Concentraciones parcelarias de varios municipios de la provincia de Guadalajara."/>
        <s v="Contrato para los Seguros de los Centros, Residencias y Delegación Provincial de la Consejería de Bienestar Social en Cuenca."/>
        <s v="Servicio de redacción del proyecto básico y de ejecución, redacción del proyecto técnico de instalaciones de actividad, estudio de seguridad y salud, dirección de obra, dirección ejecución material de obra, coordinación de seguridad y salud en fase de eje"/>
        <s v="servicio de redacción del proyecto básico y de ejecución, redacción de 4 viviendas"/>
        <s v="Direccion obra R.M. Vianos"/>
        <s v="Redacción del proyecto básico y de ejecución, redacc. del proyecto técnico de instalaciones de la actividad, estudio de seguridad y salud, direcc. de obra, direcc. ejecución material de la obra y coordinac. de seguridad y salud de las obras para la constr"/>
        <s v="Redacción proyecto básico y de ejecución, dirección de obra y coordinación seguridad y salud Centro de Día para pers con discap. intelectual mayores de 50 años"/>
        <s v="Redacción de Proyecto Básico y de Ejecución, Direcciones Facultativas y Coordinación de Seguridad y Salud, de la Reforma Integral de Edificio ubicado en Motilla del Palancar (Cuenca), para su adaptación como Centro de Atención a Personas con Discapacidad "/>
        <s v="Servicio de elaboración, implantación, mantenimiento y revisión de los Planes de Autoprotección de los centros dependientes."/>
        <s v="Contratación del servicio de elaboración, implantación, mantenimiento de la eficacia, revisión y actualización de Planes de Autoprotección para los centros dependientes de la Consejería de Bienestar Social en la provincia de Cuenca"/>
        <s v="Servicio de Comida-comedor del C.O. &quot;Las Encinas&quot; de carácter reservado 2022-23"/>
        <s v="Proyecto y Dirección de obra del centro de día de mayores, enfermos de Alzheimer y otras demencias seniles de Albacete"/>
        <s v="Proyecto y dirección de obra del Centro de Dia y dos viviendas con apoyo para personas con discapacidad."/>
        <s v="Direccion de obra, direccion de ejecucion de obra y coordinacion de seguridad y salud del centro de primera acogida de menores Arco Iris"/>
        <s v="Redacción Proyecto Básico y de Ejecución, Direcciones facultativas y coordinación en seguridad y salud para la construcción del C.M de Tarancón"/>
        <s v="Servicio de Proceso de Supervisión Profesional en los Servicios Sociales de Atención Primaria y los Equipos de apoyo del proyecto piloto de itinerarios de inclusión social Construir Para Volver a Ser."/>
        <s v="obras de conservación y salubridad , adaptaciones y mejoras de la sala de usos multiples de la consejería de agricultura, agua y desarrollo rural"/>
        <s v="Proyecto y Dirección de Obra del Centro Regional de Menores y Jovenes &quot;Albaidel&quot;"/>
        <s v="Servicio de mantenimiento de los equipos y sistemas de proteccion contra incendios de los edificios dependientes de la Delegacion Provincial de Bienestar Social de Albacete"/>
        <s v="Mantenimiento y conservación de jardines RM Núñez de Balboa y CADIG Albatros, Albacete"/>
        <s v="Contrato basado acuerdo marco servicio de mantenimiento de edificios e instalaciones de la Administración de la JCCM y sus organismos autónomos en Toledo y provincia. Lote 2.5"/>
        <s v="Servicio de Cafetería Centro de Mayores Cuenca I"/>
        <s v="Servicio de Peluquería en el Centro de Mayores Cristo del Amparo (Cuenca)"/>
        <s v="Servicio de peluquería en el Centro de mayores de Dos Ríos (Cuenca)"/>
        <s v="Servicio de peluquería del Centro de mayores San José (Cuenca)"/>
        <s v="Servicio Peluquería Centro de mayores de San Clemente (Cuenca)"/>
        <s v="Servicio de Peluquería del Centro de Mayores Cuenca I"/>
        <s v="Servicio de Peluquería del Centro de Mayores Motilla del Palancar"/>
        <s v="Servicio de Peluquería del Centro de Mayores Cuenca II"/>
        <s v="Servicio de Peluquería de la Residencia de Mayores Las Hoces"/>
        <s v="Servicio de peluquería del Centro de Mayores de Tarancón"/>
        <s v="Servicio de cafetería en el Centro de Mayores de Motilla del Palancar"/>
        <s v="Contrato de servicio del centro de día para personas con discapacidad intelectual mayores de 45 años,LAS ENCINAS en Cabanillas del Campo (Guadalajara)"/>
        <s v="Contrato de servicios para la organización, gestión y ejecución del Programa Mayores Activos. Rutas culturales y de ocio para personas mayores de Castilla-La Mancha."/>
        <s v="Contrato de servicios sociales para la gestión del Centro de Día ubicado en el Centro de Mayores de Quintanar de la Orden (Toledo)"/>
        <s v="Contrato del Servicio de Restauración en el Módulo II del Complejo Residencial para personas con discapacidad intelectual ¿Guadiana¿ en Ciudad Real"/>
        <s v="Contrato de los servicios asociados a la infraestructura y funcionamiento del Centro de Atención a Personas con Discapacidad Intelectual Grave Santa María de Benquerencia, en Toledo."/>
        <s v="Contrato de Servicios Sociales para la gestión integral de la Residencia para personas mayores con Servicio de Estancias Diurnas Los Nogales de Fontanar (Guadalajara)"/>
        <s v="Contrato de servicios sociales para la gestión integral del centro agrupado constituido por la RM con servicio estancias diurnas La Paz en Salobre (Albacete) y la RM Los Quiñones en Vianos (Albacete)."/>
        <s v="Contrato de servicios sociales para la gestión integral de la Residencia para personas mayores de Cañete (Cuenca)"/>
        <s v="Contrato de servicios sociales para la gestión integral de la Residencia para Personas Mayores con Centro de Día El Castillo de Almansa (AB)"/>
        <s v="Contrato de servicios sociales para la prestación de los servicios de desarrollo personal e integración en la comunidad y transporte adaptado en el CADIG Sta Mª Benquerencia (TO)"/>
        <s v="Servicios Postales Lote 5: Servicios de burofax y telegrafía"/>
        <s v="Contrato servicios postales, telegramas y burofax de la Consejería de Desarrollo sostenible. Lote 4 Paquetería. (AM 2020/0001450)."/>
        <s v="Servicios Postales Lote 4: Paquetería."/>
        <s v="Contrato basado revisiones vehiculos Villanueva de los Infantes"/>
        <s v="Contrato basado revisiones vehiculos Alcazar de San Juan"/>
        <s v="Servicios postales, lote 1, correo ordinario"/>
        <s v="Servicios Postales Lote 1: Correo ordinario 2022/2023."/>
        <s v="Servicios postales, telegramas y burofax para la D.G. de Cohesión Territorial. Lote 1 (AM 2020/0001450)"/>
        <s v="lote 1 correos desarrollo sostenible guadalajara"/>
        <s v="Contrato Basado revisiones vehiculos Tomelloso"/>
        <s v="Mantenimiento PCI sede desarrollo Sostenible"/>
        <s v="Contrato basado revisiones vehiculos Valdepeñas"/>
        <s v="lote 1.1.3. Alcaraz, Revisión motor y anejos"/>
        <s v="lote 1.1.6., Almansa, revisión motor y anejos"/>
        <s v="lote 1.1.5, Casas Ibañez, revisión motor y anejos"/>
        <s v="Lote 1.1.2. Hellín, revisión motor y anejos"/>
        <s v="Mantenimiento de edificios, instalaciones y equipos contra incendios en Centros adscritos a la D.P de la Consejería de Desarrollo Sostenible de Toledo."/>
        <s v="lote 1.1.4, Elche de la Sierra, revisión motor y anejos"/>
        <s v="Contrato servicios postales, telegramas y burofax de la Consejería de Desarrollo sostenible. Lote 1 Correo ordinario. (AM 2020/0001450)."/>
        <s v="contrato basado revisiones vehiculos ciudad real"/>
        <s v="lote 1.1.7., Yeste, revisión motor y anejos"/>
        <s v="Mantenimiento ascensor P.N. Lagunas Ruidera, contrato basado AM Mantenimiento Instalaciones"/>
        <s v="lote 1.1.1 Albacete, Revisión motor y anejos"/>
        <s v="Contrato basado revisiones vehiculos Piedrabuena"/>
        <s v="Contrato basado en AM de Servicios Postales. Lote 1: Correo ordinario (Nacional, internacional y urgente), apartados franqueo en destino y apartados postales"/>
        <s v="Contrato basado revisiones vehiculos Puertollano"/>
        <s v="Mantenimiento general de edificios e instalaciones en Guadalajara y provincia"/>
        <s v="lote 2 correos desarrollo sostenible guadalajara"/>
        <s v="Contrato servicios postales, telegramas y burofax de la Consejería de Desarrollo sostenible. Lote 2 Correo certificado. (AM 2020/0001450)."/>
        <s v="Mantenimiento instalaciones contra incendios DS Albacete, basado en A.M"/>
        <s v="Dirección de obra, dirección de ejecución de obra y coordinación de seguridad y salud, liquidación de obra y asistencia técnica de 2 contratos: Actuación de renovación y adecuación Polígono Industrial de La Nava y Actuación de renovación y adecuación Polí"/>
        <s v="Contrato basado en AM de Servicios Postales. Lote 2: Correo certificado (Nacional, internacional y urgente) y notificaciones administrativas"/>
        <s v="OPERACIONES FACULTATIVAS correspondientes al Plan de aprovechamientos maderables en los MUP de la provincia de Cuenca (3 LOTES)"/>
        <s v="Servicios Postales Lote 2: Correo certificado"/>
        <s v="Localización y caracterización genética de truferas originarias del Se semiárido de la Península Ibérica"/>
        <s v="Servicio de mantenimiento de instalaciones, equipos y sistemas de protección contra incendios referida a edificios adscritos a los servicios centrales de la Consejería de Desarrollo Sostenible."/>
        <s v="Asistencia técnica para reforzar la vigilancia de episodios de contaminación detectados en la red de calidad del aire de Castilla-La Mancha."/>
        <s v="Servicios postales, lote 2, correo certificado"/>
        <s v="Servicio Asistencia Técnica Para El Desarrollo Del Programa De Educación Ambiental Del Centro De Estudios De Rapaces Ibéricas (CERI) De Sevilleja De La Jara (Toledo), Mediante Procedimiento Abierto"/>
        <s v="Servicios de limpieza, recogida de basuras y refuerzo de vigilancia en el Parque Natural de Las Lagunas de Ruidera, anualidades 2022-2024."/>
        <s v="Servicio de asistencia técnica para el desarrollo del programa de educación ambiental regional de Castilla-La Mancha 2022-2024."/>
        <s v="Servicio de mantenimiento y desarrollo de la actividad del centro de cría de perdiz roja de Chinchilla de Montearagón en el periodo 2022-2024"/>
        <s v="Determinaciones analíticas en el Medio Ambiente Atmosférico"/>
        <s v="Contrato del servicio de mantenimiento general de edificios adscritos a los servicios centrales de la consejería de desarrollo sostenible, basada en el acuerdo marco de homologación de empresas para la contratación del servicio de mantenimiento de los edi"/>
        <s v="Sistema de monitorización espectral en Castilla-La Mancha, con grabación, archivo, edición, análisis y catalogación de material audiovisual."/>
        <s v="Servicio de maquinaria pesada del Plan Infocam en Castilla-La Mancha, durante las campañas de prevención y extinción de incendios forestales de 5 anualidades (2022 a 2026), y mejora de pistas forestales y mantenimiento de corta-fuegos."/>
        <s v="Contrato basado mantenimiento periodico vehículos ligeros"/>
        <s v="Prestación de servicios auxiliares para la Oficina Emplea de Puertollano"/>
        <s v="Mantenimiento de instalaciones, equipos y sistemas de protección contra incendios de los edificios dependientes de la Delegación Provincial de Economía, Empresas y Empleo en Cuenca, basado en el AM de mantenimiento 2020/000008"/>
        <s v="Servicio de seguridad y vigilancia en el centro de referencia nacional en Illescas"/>
        <s v="Servicio de mantenimiento de impresora multifunción para servicio de reprografía de la Consejería de Economía, Empresas y Empleo"/>
        <s v="Servicio de patrocinio publicitario de Almadén en el programa especial de Gente Viajera de Onda Cero Radio"/>
        <s v="Limpieza ecológica y retirada selectiva de residuos de las dependencias e instalaciones de la Oficina de Turismo de Puerta de Bisagra en Toledo."/>
        <s v="Redacción proyecto de ejecución y estudio de seguridad y salud, para rehabilitación del Convento de Santo Domingo y Antigua Hospedería El Buscón de Quevedo de Villanueva de los Infantes para su incorporación a la red de Hospederías de C-LM."/>
        <s v="Mantenimiento integral del Centro de Referencia Nacional de Construcciones Aeronáuticas de Illescas"/>
        <s v="Elaboración y ejecución de la Estrategia de promoción de CLM como destino gastronómico para promocionar la marca &quot;Raíz culinaria&quot; a nivel nacional e internacional."/>
        <s v="Mantenimiento y conservación de jardines de la sede de la Delegación Provincial de la Consejería de Economía, Empresas y Empleo de Toledo y del Centro de Formación de Toledo"/>
        <s v="Servicio de formación para el personal del Servicio Público de Empleo de Castilla-La Mancha, en el marco del Plan de Recuperación, Transformación y Resiliencia - financiado por la UE - Next Generation EU."/>
        <s v="Patrocinio publicitario de la Vuelta Ciclista a España 2022 en su recorrido por Castilla-La Mancha."/>
        <s v="Servicio para implementar la transversalidad de género en las políticas activas de empleo de la JCCM -Financiado por la U.E.- Next Generation EU"/>
        <s v="Realización integra programas personalizados de inserción sociolaboral con compromiso de contratación para mujeres víctimas de violencia de género o de trata y explotación sexual en el ámbito de C-LM, en el marco del PRTR - financiado por la UE-NextGenera"/>
        <s v="Obras para la Instalación y Suministro de los ascensores en los Centro de Mayores de San José Obrero y Cuenca II."/>
        <s v="Patrocinio publicitario de Castilla-La Mancha como destino turístico y gastronómico en el desarrollo de la Gala de presentación de la Guía Michelin 2023 en la ciudad de Toledo."/>
        <s v="Serv.formación capaci.digitales,dirigidas mujeres desempleadas ámbito rural,para la ejecuc.del Plan Nac.competencias digitales,incluido en el Plan de recuperac.,transformac y resiliencia, en marco UE"/>
        <s v="Servicio de transporte escolar en vehículos de menos de 10 plazas en Castilla-La Mancha cursos 2021-2022, 2022-2023 y 2023/2024. Toledo-1"/>
        <s v="1802TO17SER00156 TRANSPORTE ESCOLAR PROVINCIA TOLEDO MENOS 10 PLAZAS LOTE 31 CURSOS 2017/2021"/>
        <s v="Mejora de las instalaciones de PCI de la Residencia de Mayores Virgen de  Peñarroya de Argamasilla de Alba"/>
        <s v="1802TO17SER00156 TRANSPORTE ESCOLAR PROVINCIA TOLEDO MENOS 10 PLAZAS LOTE 30 CURSOS 2017/2021"/>
        <s v="Servicio de transporte escolar en vehículos de menos de 10 plazas en Castilla-La Mancha cursos 2021-2022, 2022-2023 y 2023/2024. Toledo-2"/>
        <s v="1802TO17SER00156 TRANSPORTE ESCOLAR PROVINCIA TOLEDO MENOS DE 10 PLAZAS LOTE 23 CURSOS 2017/2020"/>
        <s v="Servicio de transporte escolar en las provincias de Albacete, Ciudad Real, Cuenca, Guadalajara y Toledo para los cursos escolares 2018/2019, 2019/2020 y 2020/2021"/>
        <s v="Servicio de limpieza ecológica y retirada selectiva de residuos de los centros educativos de la zona 3, de la provincia de Toledo."/>
        <s v="Lote 3. Contratación basada AM servicios postales, telegramas y burofax Consejería de Educación, Cultura y Deportes, Delegaciones provinciales y centros dependientes."/>
        <s v="1802TO17SER00127 TRANSPORTE ESCOLAR EN LAS PROVINCIA DE CIUDAD REAL, CUENCA Y GUADALAJARA CURSOS 2017/2021. LOTE 3"/>
        <s v="Servicio de transporte escolar en las provincias de Ciudad Real, Cuenca, Guadalajara y Toledo para los cursos 2019/2020 a 2021/2022 en vehículos de 10 o más plazas_x000a__x000a_"/>
        <s v="Contrato de obras de acondicionamiento y mantenimiento en el Centro Base de atención de discapacitados en Toledo."/>
        <s v="Obra ventilación forzada Delegación Bienestar Social de Albacete"/>
        <s v="transporte escolar ruta 57 Mixta"/>
        <s v="supersimplificado ruta 32ee toledo 2021 2022"/>
        <s v="transporte escolar Ruta 44 IES"/>
        <s v="Obras de reforma y Acondicionamiento del Centro de día para personas mayores &quot;los Álamos&quot; de Quintanar del Rey (Cuenca)"/>
        <s v="Servicio de transporte escolar en las provincias de Albacete, Ciudad Real, Cuenca, Guadalajara y Toledo para los cursos 2019/2020 a 2021/2022 en vehículos de menos de 10 plazas"/>
        <s v="Obras para la Reparación y Adecuación del Muro de Contención y de diversos Espacios Interiores y Exteriores, de la Residencia para personas Mayores de Cañete (Cuenca)"/>
        <s v="1802TO17SER00156 TRANSPORTE ESCOLAR PROVINCIA TOLEDO MENOS DE 10 PLAZAS LOTE 1 CURSOS 2017/2021"/>
        <s v="Servicio de Limpieza en Centros Educativos en la Provincia de Toledo"/>
        <s v="transporte escolar ruta 49 IP"/>
        <s v="Obra envolvente térmico Centro de Mayores de Hellín"/>
        <s v="Obra envolvente térmico Centro de Mayores Albacete I"/>
        <s v="1802TO17SER00156. SERV. TRANSP. ESC. PROV. DE TO. MENOS 10 PLAZ. CURS. ESC. 17/18, 18/19, 19/20 Y 20/21. LOTE 33"/>
        <s v="Supersimplificado Ruta 11EE Toledo Curso 2022"/>
        <s v="Servicio de transporte escolar en vehículos de más de 9 plazas en Castilla-La Mancha cursos 2021-2022, 2022-2023 y 2023/2024. Toledo-6"/>
        <s v="Servicio de transporte escolar en vehículos de menos de 10 plazas en Castilla-La Mancha cursos 2021-2022, 2022-2023 y 2023/2024. Ciudad Real-2"/>
        <s v="Obras de mejora de envolvente de la Residencia de Mayores de Higueruela, en Albacete."/>
        <s v="Obras de reforma integral del módulo norte de las antiguas escuelas Astrana Marín, para su adaptación como Centro de Día de mayores Las Quinientas en Cuenca"/>
        <s v="Obras de ampliación de instalaciones de climatización y reforma, adecuación y legalización de cuadro general de la Residencia de Mayores Paseo de la Cuba, en Albacete."/>
        <s v="Obras de ampliación de la Residencia de mayores de Vianos en Albacete."/>
        <s v="Gu. Transporte Escolar. Ruta 174. Curso 22/23"/>
        <s v="Obras de reforma de la Residencia de mayores &quot;Las Viñas&quot; de Madrigueras en Albacete"/>
        <s v="Servicio de transporte escolar en vehículos de menos de 10 plazas en Castilla-La Mancha cursos 2021-2022, 2022-2023 y 2023/2024.Ciudad Real-1"/>
        <s v="SSCC-Asistencias Técnicas por Lotes_Obra de ampliación en C.E.I.P. Maestra Teodora de Marchamalo_GUADALAJARA. Feder REACT-UE."/>
        <s v="supersimplificado ruta 215 S Toledo curso 2021/2022"/>
        <s v="Supersimplificado Ruta 24M Toledo 2022"/>
        <s v="Obras de construcción del nuevo centro de primera acogida de menores &quot;Arco Iris&quot; en Albacete."/>
        <s v="Servicio de transporte escolar en vehículos de más de 9 plazas en Castilla-La Mancha cursos 2021-2022, 2022-2023 y 2023/2024. Toledo-1"/>
        <s v="aprovechamiento cinegetico en diversos montes propiedad jccm (2 lotes)"/>
        <s v="Concesión del uso privativo de dominio público para la explotación de un quiosco-bar en el espacio del monte de utilidad pública núm. 63 ubicado en el término municipal de Olias del Rey (Toledo)"/>
        <s v="Aprovechamiento de madera en el monte consorciado Los Castaños (5 lotes)"/>
        <s v="Aprovechamiento madera de pino quemada en el monte &quot;Los Pilones&quot;"/>
        <s v="Aprovechamientos de madera en diversos montes gestionados por la Delegación Provincial de Desarrollo Sostenible de Ciudad Real"/>
        <s v="1802TO17SER00200 - TRANSPORTE ESCOLAR CURSOS 2017/2021 TOLED RUTAS 10 Ó MAS PLAZAS LOTE 5"/>
        <s v="Lote 1.Contratación basada AM servicios postales, telegramas y burofax Consejería de Educación, Cultura y Deportes, sus Delegaciones provinciales y centros dependientes"/>
        <s v="Supersimplificado Ruta 6M Toledo Curso 2022"/>
        <s v="SSCC-Asistencias Técnicas para Ampliación de 0+6 uds.+SSCC+Urbanización 1 en el C.E.I.P. El Duende (fase 1ª) de Nambroca_TOLEDO. FEDER."/>
        <s v="SSCC-Asistencias Técnicas por Lotes_Obra de ampliación y reforma, fases 2.1 y 2.2 en C.E.I.P. Valdemembra de Quintanar del Rey (Cuenca). FEDER."/>
        <s v="Servicio Mantenimiento del Conservatorio de Música de Cuenca (2023-2024)."/>
        <s v="gu.transporte escolar.ruta 80. Mayo-Junio 2022"/>
        <s v="1802TO17SER00200 - TRANSPORTE ESCOLAR CURSOS 2017/2021 RUTAS 10 ó MAS PLAZAS LOTE 4"/>
        <s v="gu.transporte escolar.ruta 171. Mayo-Junio 2022"/>
        <s v="SSCC-Asistencias Técnicas por Lotes_Obras acondicionamiento Escuela Oficial de Idiomas_Talavera de la Reina (TO). FEDER"/>
        <s v="Servicio de transporte escolar en vehículos de más de 9 plazas en Castilla-La Mancha cursos 2021-2022, 2022-2023 y 2023/2024. Albacete-3"/>
        <s v="Servicio de transporte escolar en vehículos de más de 9 plazas en Castilla-La Mancha cursos 2021-2022, 2022-2023 y 2023/2024. Albacete-2"/>
        <s v="SSCC-Asistencias Técnicas por Lotes_ Obras rehabilitación y adaptación del Edificio La Ferroviaria para Centro Folclore Regional en Ciudad Real."/>
        <s v="gu.transporte escolar.ruta 163. Mayo-Junio 2022"/>
        <s v="Transporte Escolar.Ruta 153 IES"/>
        <s v="Servicio de transporte escolar en vehículos de más de 9 plazas en Castilla-La Mancha cursos 2021-2022, 2022-2023 y 2023/2024. Guadalajara-1"/>
        <s v="Supersimplificado Ruta 21EE Toledo 2022"/>
        <s v="supersimplificado ruta 88 S Toledo curso 2021/2022"/>
        <s v="Ruta 13004377-M transporte escolar en la provincia de Ciudad Real"/>
        <s v="SSCC- Asistencias sustitución del C.E.I.P. &quot;GARCILASO DE LA VEGA&quot; DE 3+6 Uds. + Servicios Complementarios en C/ Socorro, s/n DE Madridejos (Toledo)"/>
        <s v="gu.transporte escolar.ruta 51. Mayo-Junio 2022"/>
        <s v="Servicio de transporte escolar en vehículos de más de 9 plazas en Castilla-La Mancha cursos 2021-2022, 2022-2023 y 2023/2024. Toledo-5"/>
        <s v="Supersimplificado ruta 240 S Toledo curso 2021/2022"/>
        <s v="SSCC-P.A.Simp.Abr. por Lotes para Coordinac. Seg. y Salud+Control Calidad ambos en fase de Ejecución de Obra. Ampliación y Sustitución parcial del C.E.I.P. Andrés Arango en VELADA (Toledo)."/>
        <s v="Servicio de transporte escolar de menos de 10 plazas Ruta 2205F16003281N para el curso 2022/2023 en la provincia de Cuenca."/>
        <s v="Servicio de transporte escolar en vehículos de más de 9 plazas en Castilla-La Mancha cursos 2021-2022, 2022-2023 y 2023/2024. Ciudad Real"/>
        <s v="SSCC-Asistencias Técnicas para construcción 12+0 uds.+ servicios complementarios (1ª y 2ª Fases) en el I.E.S.O. NUEVO &quot;Nº 3&quot; en la C/ Rembrandt de SESEÑA (Toledo). REACT-UE"/>
        <s v="SSCC-Asistencias Técnicas para construcción 12+0 uds. + servicios complementarios (1ª y 2ª Fases) del I.E.S.O. nuevo Nº 1 en C/ Praga, s/n de UGENA (Toledo)."/>
        <s v="Servicio de transporte escolar en vehículos de más de 9 plazas en Castilla-La Mancha cursos 2021-2022, 2022-2023 y 2023/2024. Guadalajara-3"/>
        <s v="Alquiler y mantenimiento de equipos multifunción (impresión, copia, escáner) en la Delegación Provincial de Educación, Cultura y Deportes de Ciudad Real y otros centros adscritos."/>
        <s v="Lote 2. Contratación basada AM servicios postales, telegramas y burofax Consejería de Educación, Cultura y Deportes, Delegaciones provinciales y centros dependientes."/>
        <s v="Lote 4. Contratación basada AM servicios postales, telegramas y burofax Consejería Educación, Cultura y Deportes, sus Delegaciones provinciales y centros dependientes."/>
        <s v="Sustitución de especies alóctonas debilitadas propensas a escolítidos en Montes de Utilidad Pública de la Sierra de Alcaraz."/>
        <s v="SSCC-P.A.Simp.Abr. Lotes. Coordinac. Seg. y Salud+Control Calidad ambos en fase de Ejecución de Obra. Sustitución Nave-Talleres de F.P. en el I.E.S. Juan Bosco de ALCÁZAR DE SAN JUAN (C.R.)."/>
        <s v="gu.transporte escolar.ruta 154.enero-junio 2022"/>
        <s v="Supersimplificado Ruta 1 FS Toledo Curso 2022-2023 &lt;10P"/>
        <s v="SSCC-redac.proy+coord.ycont.medic.+dfgs y med.yppto.+est.sys+dfgm Sustitución C.E.E. Cruz de Mayo. Crtra. Jaén, 8 en Hellín. FEDER 2014-202 "/>
        <s v="Servicio de transporte escolar en vehículos de menos de 10 plazas en Castilla-La Mancha cursos 2021-2022, 2022-2023 y 2023/2024. Cuenca"/>
        <s v="Obras de mejora en la red viaria (Serranía Alta y Alcarria)"/>
        <s v="Supersimplificado Ruta 216IES 9 ó menos plazas transporte escolar provincia de Toledo curso 2022/2023"/>
        <s v="Supersimplificado Ruta 57EE 9 ó menos plazas transporte escolar provincia de Toledo curso 2022/2023"/>
        <s v="Aprovechamiento cinegético del coto de caza, MUP núm. 53, denominado el Zaucejo, en Belvis de la Jara (Toledo)"/>
        <s v="Supersimplificado Ruta 325IP 9 ó menos plazas transporte escolar provincia de Toledo curso 2022/2023"/>
        <s v="gu.transporte escolar.ruta 110.Febrero(13)-Junio 2023"/>
        <s v="Servicio de Cuidadores/Monitores de comedores escolares  para  centros  educativos de la provincia de Cuenca para el curso escolar 2022/2023"/>
        <s v="Supersimplificado Ruta 56EE 9 ó menos plazas transporte escolar provincia de Toledo curso 2022/2023"/>
        <s v="Supersimplificado Ruta 328IES 9 ó menos plazas transporte escolar provincia de Toledo curso 2022/2023"/>
        <s v="gu.transporte escolar.ruta 109.Febrero(13)-Junio 2023"/>
        <s v="Obras de adecuación de espacios interiores del edificio sede de la Consejería de Desarrollo Sostenible"/>
        <s v="Obras de mejora en la Red viaria MUP JCCM"/>
        <s v="AB-055/2022 Obras y apoyo al amojonamiento del M.U.P. nº 139, T.M. Pozohondo (Albacete)"/>
        <s v="gu.transporte escolar.ruta 183.Febrero(13)-Junio 2023"/>
        <s v="Servicio de Cuidadores/Monitores de comedores escolares de 4 centros de3 gestión directa de Cuenca para el Curso Escolar 2021/2022 (meses de enero a junio de 2022)"/>
        <s v="gu.transporte escolar.ruta 182.Febrero(13)-Junio 2023"/>
        <s v="Supersimplificado Ruta 41IP 10 ó más plazas transporte escolar provincia de Toledo curso 2022/2023"/>
        <s v="AB-Servicio de transporte escolar para el curso 2022/2023 Ruta Escolar P317"/>
        <s v="AB-Servicio de transporte escolar para el curso 2022/2023 Ruta Escolar P263"/>
        <s v="Supersimplificado Ruta 58 IP Toledo Curso 2022-2023 &lt;10P"/>
        <s v="Ruta 13001431-A transporte escolar en la provincia de Ciudad Real"/>
        <s v="Servicio de transporte escolar de menos de 10 plazas Ruta 2206S16003116N para el curso 2022/2023 en la provincia de Cuenca."/>
        <s v="Ruta 13003440-B transporte escolar en la provincia de Ciudad Real"/>
        <s v="Supersimplificado Ruta 59 IP Toledo Curso 2022-2023 &lt;10P"/>
        <s v="Supersimplificado Ruta 14 IP Toledo Curso 2022-2023 &lt;10P"/>
        <s v="Supersimplificado Ruta 263IES Toledo Curso 2022-2023 &lt;10P"/>
        <s v="supersimplificado ruta 62 ip toledo curso 2022-2023 &lt;10p"/>
        <s v="Supersimplificado ruta 55 EE toledo curso 2022/2023 &lt;10P"/>
        <s v="Servicio de transporte escolar de menos de 10 plazas Ruta 2200S16004406N para el curso 2022/2023 en la provincia de Cuenca."/>
        <s v="Supersimplificado Ruta 351IES Toledo curso 2022-2023 &lt;10P"/>
        <s v="Supersimplificado Ruta 13 IP Toledo Curso 2022-2023 &lt;10P"/>
        <s v="supersimplificado ruta 61 IP  toledo curso 2022-2023 &lt;10P"/>
        <s v="Supersimplificado ruta 350 ies toledo curso 2022-2023 &lt;10 P"/>
        <s v="Negociado sin publicidad Ruta 1EE"/>
        <s v="AB-Servicio de transporte escolar para el curso 2022/2023 Ruta Escolar M222A"/>
        <s v="gu.transporte escolar.ruta  43.enero-junio 2022"/>
        <s v="Ruta 13004778-E transporte escolar en la provincia de Ciudad Real"/>
        <s v="Servicio de Limpieza en el CEPA Campos del Záncara de San Clemente (Cuenca)"/>
        <s v="supersimplificado ruta 45EE 10 o más plazas transporte escolar en la provincia de toledo para el curso escolar 2022-2023"/>
        <s v="gu.transporte escolar.ruta  80.Enero-Junio 2023"/>
        <s v="Actuación del Carril Bici entre el casco urbano de Puertollano y la Dehesa Boyal de Puertollano, asfaltado, iluminación, señalética y recuperación del entorno."/>
        <s v="Gu. Transporte Escolar (Menos de 10). Ruta 36. Curso 22/23"/>
        <s v="Mejora del equipamiento e infraestructura de uso público en la red de áreas protegidas y montes de utilidad pública de la JCCM"/>
        <s v="Gu. Transporte Escolar (Menos de 10). Ruta 38. Curso 22/23"/>
        <s v="Adecuación de instalaciones del Centro de Recuperación de Fauna Silvestre de Toledo (CERI) en Sevilleja de la Jara. Plan de Recuperación, Transformación y Resiliencia, financiado por la Unión Europea (Next Generation EU)."/>
        <s v="Gu. Transporte Escolar (Menos de 10). Ruta 98. Curso 22/23"/>
        <s v="AB-Servicio de transporte escolar para el curso 2022/2023 Ruta Escolar P318"/>
        <s v="Actuación de renovación y adecuación del Polígono Industrial de la Nava (Puertollano), asfaltado, iluminación, desbroce, señalética y circuito de video vigilancia."/>
        <s v="AB-Servicio de transporte escolar para el curso 2022/2023 Ruta Escolar P321"/>
        <s v="AB-Servicio de transporte escolar para el curso 2022/2023 Ruta Escolar P316"/>
        <s v="AB-Servicio de transporte escolar para el curso 2022/2023 Ruta Escolar P311"/>
        <s v="Gu. Transporte Escolar. (Menos de 10). Ruta 54. Curso 22/23"/>
        <s v="Ruta 13000748-A transporte escolar en la provincia de Ciudad Real"/>
        <s v="Supersimplificado Ruta 50 EE Toledo Curso 2022-2023 &lt;10P"/>
        <s v="Supersimplificado Ruta 85 IES Toledo Curso 2022-2023 &lt;10P"/>
        <s v="Ruta 13001479-A transporte escolar en la provincia de Ciudad Real"/>
        <s v="Servicio de transporte escolar de menos de 10 plazas Ruta 2221E16001405N para el curso 2022/2023 en la provincia de Cuenca."/>
        <s v="gu.transporte escolar.ruta 73.Enero-Junio 2023"/>
        <s v="Servicio de transporte escolar de menos de 10 plazas Ruta 2212X16004081N para el curso 2022/2023 en la provincia de Cuenca."/>
        <s v="Servicio de transporte escolar en vehículos de menos de 10 plazas en Castilla-La Mancha cursos 2021-2022, 2022-2023 y 2023/2024. Guadalajara"/>
        <s v="gu.transporte escolar.ruta 39.enero-junio 2022"/>
        <s v="Supersimplificado Ruta 32 EE Toledo Curso 2022-2023 &lt;10P"/>
        <s v="Supersimplificado Ruta 327IES 10 ó más plazas transporte escolar provincia de Toledo curso 2022/2023"/>
        <s v="Supersimplificado Ruta 51IES 10 ó más plazas transporte escolar provincia de Toledo curso 2022/2023"/>
        <s v="Limpieza Escuela de Arte &quot;Antonio López&quot; del 01-09-2022 al 31-07-2024 (Contrato basado en Acuerdo Marco)"/>
        <s v="Ruta 13000372-E transporte escolar en la provincia de Ciudad Real"/>
        <s v="Ruta 13000372-F transporte escolar en la provincia de Ciudad Real"/>
        <s v="Ruta 13001224-C transporte escolar en la provincia de Ciudad Real"/>
        <s v="AB-Servicio de transporte escolar para el curso 2022/2023 Ruta Escolar M219B"/>
        <s v="AB-Servicio de transporte escolar para el curso 2022/2023 Ruta Escolar E210A"/>
        <s v="AB-Servicio de transporte escolar para el curso 2022/2023 Ruta Escolar E221"/>
        <s v="Supersimplificado Ruta 36 EE Toledo Curso 2022-2023 &lt;10P"/>
        <s v="Supersimplificado Ruta 22 EE Toledo Curso 2022-2023 &lt;10P"/>
        <s v="Supersimplificado Ruta 44 IES Toledo Curso 2022-2023 &lt;10P"/>
        <s v="gu.transporte escolar.ruta 44.Enero-Junio 2023"/>
        <s v="Limpieza IES &quot;Galileo Galilei&quot; del 01-09-2022 al 31-07-2024 (Contrato basado en Acuerdo Marco)"/>
        <s v="Obras de la reforma y rehabilitación de local en calle Dinamarca, 2 (Toledo)"/>
        <s v="Ruta 13003245-B transporte escolar en la provincia de Ciudad Real"/>
        <s v="Ruta 13004778-F transporte escolar en la provincia de Ciudad Real"/>
        <s v="gu.transporte escolar.ruta 116.Enero-Junio 2023"/>
        <s v="Gu. Transporte Escolar (Menos de 10). Ruta 147. Curso 22/23"/>
        <s v="supersimplificado ruta 220IES 10 o más plazas transporte escolar en la provincia de toledo para el curso escolar 2022-2023"/>
        <s v="Supersimplificado Ruta 2EE Toledo Curso 2022-2023 &lt;10p"/>
        <s v="Supersimplificado Ruta 21 EE Toledo Curso 2022-2023 &lt;10P"/>
        <s v="Gu. Transporte Escolar. Ruta 121. Curso 22/23"/>
        <s v="Gu. Transporte Escolar. Ruta 176. Curso 22/23"/>
        <s v="Supersimplificado ruta 12 IES Toledo curso 2022-2023 &gt;10P"/>
        <s v="Supersimplificado ruta 39 IES Toledo curso 2022-2023 &gt;10P"/>
        <s v="Supersimplificado Ruta 8 IES toledo curso 2022-2023"/>
        <s v="SSCC-Redacción Proyecto a partir de Anteproy.+Ejecución Obras Ampliación de 3+6 uds. + servicios complementarios en C.E.I.P. Santo Domingo de Guzmán en VALMOJADO (Toledo). REACT-UE"/>
        <s v="Servicio de transporte escolar de 10 o más plazas Ruta 2214S16001788N para el Curso 2022/2023 en la provincia de Cuenca"/>
        <s v="SSCC-Obras Adecuación de Espacios para implantación del Aula del Futuro en el Centro Tecnológico de la Madera (Toledo). Feder REACT-UE."/>
        <s v="Contrato de Concesión de Servicios de Cafetería en el IESO Camino Romano de Sisante, IES Julián Zarco de Mota del Cuervo e IESO Tomás de la Fuente Jurado de El Provencio para los cursos escolares 2022/2023 y 2023/2024."/>
        <s v="Limpieza IES &quot;Marmaria&quot; del 01-09-2022 al 31-07-2024 (Contrato basado en Acuerdo Marco)"/>
        <s v="Gu. Transporte Escolar. Ruta 125. Curso 22/23"/>
        <s v="Gu. Transporte Escolar. Ruta 99. Curso 22/23"/>
        <s v="Gu. Transporte Escolar. Ruta 115. Curso 22/23"/>
        <s v="Gu. Transporte Escolar. Ruta 117. Curso 22/23"/>
        <s v="Supersimplificado Ruta 115 IES Toledo Curso 2022-2023 &gt;10P"/>
        <s v="Supersimplificado Ruta 116 IES Toledo Curso 2022-2023 &gt;10P"/>
        <s v="Supersimplificado  Ruta 122 IES Toledo Curso 2022-2023 &gt;10P"/>
        <s v="Supersimplificado ruta 88 IES Toledo curso 2022-203 &gt;10P"/>
        <s v="Supersimplificado Ruta 240 IES Toledo Curso 2022-2023 &gt;10P"/>
        <s v="Ruta 13001224-D transporte escolar en la provincia de Ciudad Real"/>
        <s v="Servicio de transporte escolar de 10 o más plazas Ruta 2204E16003281N para el Curso 2022/2023 en la provincia de Cuenca"/>
        <s v="Servicio de transporte escolar de 10 o más plazas Ruta 2207S16003116N para el Curso 2022/2023 en la provincia de Cuenca"/>
        <s v="Servicio de transporte escolar de 10 o más plazas Ruta 2227S16010042 para el Curso 2022/2023 en la provincia de Cuenca"/>
        <s v="Ruta 13000475-A transporte escolar en la provincia de Ciudad Real"/>
        <s v="Servicio de transporte escolar de 10 o más plazas Ruta 2217S16002173N para el Curso 2022/2023 en la provincia de Cuenca"/>
        <s v="Ruta 13004377-F transporte escolar en la provincia de Ciudad Real"/>
        <s v="Supersimplificado Ruta 192 IES Toledo curso 2022-2023 &gt;10p"/>
        <s v="Servicio de transporte escolar de 10 o más plazas Ruta 2210S16000899N para el Curso 2022/2023 en la provincia de Cuenca"/>
        <s v="Negociado sin publicidad Ruta 222IES"/>
        <s v="Negociado sin Publicidad Ruta 54IES"/>
        <s v="Negociado sin publicidad Ruta 55IES"/>
        <s v="Negociado sin publicidad Ruta 56IES"/>
        <s v="Supersimplificado ruta 40ies toledo curso 2022/2023"/>
        <s v="Servicio de transporte escolar de 10 o más plazas Ruta 2218X16004415N para el Curso 2022/2023 en la provincia de Cuenca"/>
        <s v="Gu. Transporte Escolar. Ruta 177. Curso 22/23"/>
        <s v="AB-Servicio de transporte escolar para el curso 2022/2023 Ruta Escolar S343"/>
        <s v="AB-Servicio de transporte escolar para el curso 2022/2023 Ruta Escolar E217"/>
        <s v="Gu. Transporte Escolar. Ruta 171. Curso 22/23"/>
        <s v="Gu. Transporte Escolar. Ruta 10. Curso 22/23"/>
        <s v="AB-Servicio de transporte escolar para el curso 2022/2023 Ruta Escolar S274B"/>
        <s v="Servicio de transporte escolar de 10 o más plazas Ruta 2220S16004042N para el Curso 2022/2023 en la provincia de Cuenca"/>
        <s v="Ruta 13001443-D transporte escolar en la provincia de Ciudad Real"/>
        <s v="supersimplificado ruta 48ies Toledo curso 2022/2023"/>
        <s v="supersimplificado ruta 50ies toledo curso 2022/2023"/>
        <s v="Ruta 13003683-A transporte escolar en la provincia de Ciudad Real"/>
        <s v="Servicio de transporte escolar de 10 o más plazas Ruta 2224S16004406N para el Curso 2022/2023 en la provincia de Cuenca"/>
        <s v="Servicio de transporte escolar de 10 o más plazas Ruta 2213S16001788N para el Curso 2022/2023 en la provincia de Cuenca"/>
        <s v="Servicio de transporte escolar de 10 o más plazas Ruta 2225S16002173N para el Curso 2022/2023 en la provincia de Cuenca"/>
        <s v="Supersimplificado ruta 12 IP toledo curso 2022-2023 &gt;10P"/>
        <s v="Servicio de Limpieza en el IESO Luisa Sigea de Tarancón"/>
        <s v="AB-Servicio de transporte escolar para el curso 2022/2023 Ruta Escolar P203"/>
        <s v="Servicio de transporte escolar de 10 o más plazas Ruta 2219X16004534N para el Curso 2022/2023 en la provincia de Cuenca"/>
        <s v="Servicio de transporte escolar de 10 o más plazas Ruta 2202X16004546N para el Curso 2022/2023 en la provincia de Cuenca"/>
        <s v="Servicio de transporte escolar de 10 o más plazas Ruta 2216P16002151N para el Curso 2022/2023 en la provincia de Cuenca"/>
        <s v="Supersimplificado Ruta 46IES TOLEDO curso 2022-2023 10 ó más plazas"/>
        <s v="Limpieza IES &quot;Dámaso Alonso&quot; del 01-09-2022 al 31-07-2024 (Contrato basado en Acuerdo Marco)"/>
        <s v="Supersimplificado Ruta 257IES TOLEDO curso 2022-2023 10 ó más plazas"/>
        <s v="Limpieza IES &quot;Pedro Álvarez de Sotomayor&quot; del 01-09-2022 al 31-07-2024 (Contrato basado en Acuerdo Marco)"/>
        <s v="Limpieza IES &quot;Torreón del Alcázar&quot; del 01-09-2022 al 31-07-2024 (Contrato basado en Acuerdo Marco)"/>
        <s v="Limpieza IES &quot;Bernardo Balbuena&quot; del 01-09-2022 al 31-07-2024 (Contrato basado en Acuerdo Marco)"/>
        <s v="Limpieza IES &quot;Francisco Nieva&quot; del 01-09-2022 al 31-07-2024 (Contrato basado en Acuerdo Marco)"/>
        <s v="Limpieza IES &quot;Airén&quot; del 01-09-2022 al 31-07-2024 (Contrato basado en Acuerdo Marco)"/>
        <s v="AB-Servicio de limpieza en el Archivo Histórico Provincial de Albacete julio 2022-junio 2023"/>
        <s v="Gu. Transporte Escolar. Ruta 83. Curso 22/23"/>
        <s v="Gu. Transporte Escolar. Ruta 108. Curso 22/23"/>
        <s v="Ruta 13000220-A transporte escolar en la provincia de Ciudad Real"/>
        <s v="Gu. Transporte Escolar. Ruta 123. Curso 22/23"/>
        <s v="Gu. Transporte Escolar. Ruta 122. Curso 22/23"/>
        <s v="Gu. Transporte Escolar. Ruta 112. Curso 22/23"/>
        <s v="Gu. Transporte Escolar. Ruta 111. Curso 22/23"/>
        <s v="Gu. Transporte Escolar. Ruta 155. Curso 22/23"/>
        <s v="AB-Servicio de transporte escolar para el curso 2022/2023 Ruta Escolar S244"/>
        <s v="AB-Servicio de transporte escolar para el curso 2022/2023 Ruta Escolar S299"/>
        <s v="AB-Servicio de transporte escolar para el curso 2022/2023 Ruta Escolar S237"/>
        <s v="AB-Servicio de transporte escolar para el curso 2022/2023 Ruta Escolar S234"/>
        <s v="AB-Servicio de transporte escolar para el curso 2022/2023 Ruta Escolar S313"/>
        <s v="Gu. Transporte Escolar. Ruta 124. Curso 22/23"/>
        <s v="Gu. Transporte Escolar. Ruta 172. Curso 22/23"/>
        <s v="Gu. Transporte Escolar. Ruta 126. Curso 22/23"/>
        <s v="Supersimplificado Ruta 114 ies Toledo Curso 2022-2023 &gt;10P"/>
        <s v="Supersimplificado ruta 31 IES Toledo curso 2022-2023 &gt;10P"/>
        <s v="Supersimplificado ruta 106 IES Toledo curso 2022-2023 &gt;10P"/>
        <s v="supersimplificados ruta 223 IES Toledo Curso 2022-2023 &gt;10P"/>
        <s v="Ruta 13001327-D transporte escolar en la provincia de Ciudad Real"/>
        <s v="Servicio de transporte escolar de 10 o más plazas Ruta 2208S16003116N para el Curso 2022/2023 en la provincia de Cuenca"/>
        <s v="Ruta 13004730-A transporte escolar en la provincia de Ciudad Real"/>
        <s v="Ruta 13004900-E transporte escolar en la provincia de Ciudad Real"/>
        <s v="Servicio de transporte escolar de 10 o más plazas Ruta 2211S16004081N para el Curso 2022/2023 en la provincia de Cuenca"/>
        <s v="Servicio de transporte escolar de 10 o más plazas Ruta 2201X16004406N para el Curso 2022/2023 en la provincia de Cuenca"/>
        <s v="supersimplificado ruta 25 m toledo curso 2022-2023 &gt; 10P"/>
        <s v="Supersimplificado ruta 7 ee Toledo curso 2022-2023&gt;10"/>
        <s v="Servicio de limpieza del IESO Puerta de Castilla de Minglanilla (Cuenca)"/>
        <s v="Limpieza IES &quot;Hernán Pérez del Pulgar&quot; del 01-09-2022 al 31-07-2024 (Contrato basado en Acuerdo Marco)"/>
        <s v="Gu. Transporte Escolar. Ruta 113. Curso 22/23"/>
        <s v="Gu. Transporte Escolar. Ruta 51. Curso 22/23"/>
        <s v="Gu. Transporte Escolar. Ruta 114. Curso 22/23"/>
        <s v="Gu. Transporte Escolar. Ruta 105. Curso 22/23"/>
        <s v="Servicio de transporte escolar de 10 o más plazas Ruta 2215S16009283N para el Curso 2022/2023 en la provincia de Cuenca"/>
        <s v="Servicio de transporte escolar de 10 o más plazas Ruta 2209S16004492N para el Curso 2022/2023 en la provincia de Cuenca"/>
        <s v="Servicio de transporte escolar de 10 o más plazas Ruta 2203X16004480N para el Curso 2022/2023 en la provincia de Cuenca"/>
        <s v="Limpieza IES &quot;Atenea&quot; del 01-09-2022 al 31-07-2024 (Contrato basado en Acuerdo Marco)"/>
        <s v="Gu. Transporte Escolar. Ruta 107. Curso 22/23"/>
        <s v="Gu. Transporte Escolar. Ruta 66. Curso 22/23"/>
        <s v="Limpieza IES &quot;Fernando de Mena&quot; del 01-09-2022 al 31-07-2024 (Contrato basado en Acuerdo Marco)"/>
        <s v="Gu. Transporte Escolar. Ruta 118. Curso 22/23"/>
        <s v="Limpieza IES &quot;Leonardo Da Vinci&quot; del 01-09-2022 al 31-07-2024 (Contrato basado en Acuerdo Marco)"/>
        <s v="Gu. Transporte Escolar. Ruta 106. Curso 22/23"/>
        <s v="Ruta 13003336-D transporte escolar en la provincia de Ciudad Real"/>
        <s v="Limpieza CEE &quot;Puerta Santa María&quot; del 01-09-2022 al 31-07-2024 (Contrato basado en Acuerdo Marco)"/>
        <s v="Limpieza CEPA &quot;Enrique Tierno Galván&quot; del 01-09-2022 al 31-07-2024 (Contrato basado en Acuerdo Marco)"/>
        <s v="Supersimplificado ruta 30 EE Toledo curso 2022-2023&gt;10P"/>
        <s v="Servicio de transporte escolar en vehículos de menos de 10 plazas en Castilla-La Mancha cursos 2021-2022, 2022-2023 y 2023/2024. Albacete"/>
        <s v="Servicio de digitalización de patrimonio bibliográfico conservado en BPE y Bca. Castilla-La Mancha"/>
        <s v="Limpieza IES &quot;María Zambrano&quot; del 01-09-2022 al 31-07-2024 (Contrato basado en Acuerdo Marco)"/>
        <s v="Limpieza IES &quot;Eduardo Valencia&quot; del 01-09-2022 al 31-07-2024 (Contrato basado en Acuerdo Marco)"/>
        <s v="Limpieza IES &quot;Campo de Calatrava&quot; del 01-09-2022 al 31-07-2024 (Contrato basado en Acuerdo Marco)"/>
        <s v="Limpieza IES &quot;Azuer&quot; del 01-09-2022 al 31-07-2024 (Contrato basado en Acuerdo Marco)"/>
        <s v="Limpieza IES &quot;Modesto Navarro&quot; del 01-09-2022 al 31-07-2024 (Contrato basado en Acuerdo Marco)"/>
        <s v="Limpieza Residencia &quot;Paseo Viejo de la Florida&quot; del 01-09-2022 al 31-07-2024 (Contrato basado en Acuerdo Marco)"/>
        <s v="Servicio de Limpieza Escuela Superior de Arte Dramático de Cuenca"/>
        <s v="Limpieza IES &quot;Eladio Caballero&quot; del 01-09-2022 al 31-07-2024 (Contrato basado en Acuerdo Marco)"/>
        <s v="SSCC-Redac.proy a partir de proy.Básico+Dirección de Obra para Sustitución Naves-Taller de la familia de Transporte y Mantenimiento de Vehículos en el I.E.S. Maestre de Calatrava de CIUDAD REAL."/>
        <s v="Limpieza IES &quot;Santa Mª de Alarcos&quot; del 01-09-2022 al 31-07-2024 (Contrato basado en Acuerdo Marco)"/>
        <s v="Limpieza IES &quot;Estados del Duque&quot; del 01-09-2022 al 31-07-2024 (Contrato basado en Acuerdo Marco)"/>
        <s v="Limpieza IES &quot;Guadiana&quot; del 01-09-2022 al 31-07-2024 (Contrato basado en Acuerdo Marco)"/>
        <s v="Limpieza IES &quot;Juan Bosco&quot; del 01-09-2022 al 31-07-2024 (Contrato basado en Acuerdo Marco)"/>
        <s v="Limpieza IES &quot;Miguel de Cervantes&quot; del 01-09-2022 al 31-07-2024 (Contrato basado en Acuerdo Marco)"/>
        <s v="Limpieza IES &quot;Isabel Perillan  y Quiros&quot; del 01-09-2022 al 31-07-2024 (Contrato basado en Acuerdo Marco)"/>
        <s v="Limpieza IES &quot;Peña Escrita&quot; del 01-09-2022 al 31-07-2024 (Contrato basado en Acuerdo Marco)"/>
        <s v="Servicio de recogida de datos (aplicación, gestión de datos y codificación) para la participación de castilla la mancha en la muestra ampliada de la evaluación del programa pisa 2022 de la OCDE"/>
        <s v="Limpieza IES &quot;Vicente Cano&quot; del 01-09-2022 al 31-07-2024 (Contrato basado en Acuerdo Marco)"/>
        <s v="Limpieza Conservatorio de Danza &quot;José Granero&quot; del 01-09-2022 al 31-07-2024 (Contrato basado en Acuerdo Marco)"/>
        <s v="Servicio de limpieza del IESO 4 de junio de Cañete (Cuenca)"/>
        <s v="Servicio de Mantenimiento  de la Escuela Superior de Arte Dramático (2023-2024)."/>
        <s v="Limpieza IES &quot;Pablo Ruiz Picasso&quot; del 29-08-2022 al 26-07-2024 (Contrato basado en Acuerdo Marco)"/>
        <s v="Servicio de limpieza del IESO La Jara de Villanueva de la Jara (Cuenca)"/>
        <s v="Servicio de Mantenimiento en el C.E.E. &quot;Infanta Elena&quot; de Cuenca (2023-2024)."/>
        <s v="Limpieza IES &quot;Ramón Giraldo&quot; del 01-09-2022 al 31-07-2024 (Contrato basado en Acuerdo Marco)"/>
        <s v="Servicio de transporte escolar en vehículos de más de 9 plazas en Castilla-La Mancha cursos 2021-2022, 2022-2023 y 2023/2024. Albacete-1"/>
        <s v="Servicio de transporte escolar en vehículos de más de 9 plazas en Castilla-La Mancha cursos 2021-2022, 2022-2023 y 2023/2024. Cuenca-1"/>
        <s v="Servicio de transporte escolar en vehículos de más de 9 plazas en Castilla-La Mancha cursos 2021-2022, 2022-2023 y 2023/2024. Guadalajara-4"/>
        <s v="Servicio de transporte escolar en vehículos de más de 9 plazas en Castilla-La Mancha cursos 2021-2022, 2022-2023 y 2023/2024. Toledo-4"/>
        <s v="Servicio de transporte escolar en vehículos de más de 9 plazas en Castilla-La Mancha cursos 2021-2022, 2022-2023 y 2023/2024. Toledo-2"/>
        <s v="Contrato basado de Acuerdo Marco Servicio de Mantenimiento integral en el Museo de la Merced en Ciudad Real"/>
        <s v="Limpieza IES &quot;Mentesa Oretana&quot; del 01-09-2022 al 31-07-2024 (Contrato basado en Acuerdo Marco)"/>
        <s v="Limpieza IES &quot;Maximo Laguna&quot; del 01-09-2022 al 31-07-2024 (Contrato basado en Acuerdo Marco)"/>
        <s v="Servicio de transporte escolar en vehículos de más de 9 plazas en Castilla-La Mancha cursos 2021-2022, 2022-2023 y 2023/2024. Cuenca-2"/>
        <s v="Servicio de transporte escolar en vehículos de más de 9 plazas en Castilla-La Mancha cursos 2021-2022, 2022-2023 y 2023/2024. Guadalajara-2"/>
        <s v="SSCC-Obra de Cubierta pista deportiva en IES El Greco de Toledo. Feder REACT-UE."/>
        <s v="Servicio de transporte escolar en vehículos de más de 9 plazas en Castilla-La Mancha cursos 2021-2022, 2022-2023 y 2023/2024. Toledo-3"/>
        <s v="Contrato basado en A. Marco de servicios postales, telegramas y burofax de la Administración de la JCCM. Lote 4: Paquetería (nacional, internacional y urgente)."/>
        <s v="Limpieza IES &quot;Francisco de Quevedo&quot; del 01-09-2022 al 31-07-2024 (Contrato basado en Acuerdo Marco)"/>
        <s v="Contrato de concesión de servicios de cafetería del IES Orden de Santiago de Horcajo de Santiago en Cuenca  para los cursos 2022/2023 a 2023/2024."/>
        <s v="Limpieza IES &quot;Francisco García Pavón&quot; del 01-09-2022 al 31-07-2024 (Contrato basado en Acuerdo Marco)"/>
        <s v="Servicio de limpieza del IESO Publio López Modéjar de Casasimarro (Cuenca)"/>
        <s v="SSCC-Obra p.n.s.p. para Instalación de Ascensor en el C.E.I.P. JM. Corcuera de POLÁN. Feder REACT-UE."/>
        <s v="SSCC-Obras PNSP Instalación Ascensor en el C.E.I.P. Ntra. Sra. Consuelo de Yuncos. Feder REACT-UE."/>
        <s v="SSCC-Obras PNSP Instalación Ascensor en el C.E.I.P. Hernán Cortés de Talavera. Feder REACT-UE"/>
        <s v="SSCC- Obras de reparación de daños en el Edificio Doncellas de Toledo"/>
        <s v="Acondicionamiento y mejora funcional de Vestuarios y Pista deportiva en el IES Vicente Cano de Argamasilla de Alba (Ciudad Real)"/>
        <s v="Limpieza IES &quot;Alonso Quijano&quot; del 01-09-2022 al 31-07-2024 (Contrato basado en Acuerdo Marco)"/>
        <s v="Limpieza IES &quot;Peñalba&quot; del 01-09-2022 al 31-07-2024 (Contrato basado en Acuerdo Marco)"/>
        <s v="Servicio de limpieza del IESO Jorge Manrique de Motilla del Palancar (Cuenca)"/>
        <s v="Limpieza del Archivo Histórico Provincial de C-Real, del 7-3-2022 al 6-3-2024"/>
        <s v="AB-Servicio de limpieza en el Museo Provincial de Albacete julio 2022-junio 2023"/>
        <s v="Gira representación &quot;Francisca&quot; por CLM"/>
        <s v="SSCC-Redac.proy+Coord. y cont.medic.+DO y Med. y ppto.+Est.sys+DEO. Construcción de 3+6 uds. + SS.CC. (1ª FASE). C.E.I.P. Nº 18 de 6+12 uds. en C/ El Francesillo del Bº Aguas Vivas en GUADALAJARA."/>
        <s v="AB-Adecuación de espacios varios en el C.E.I.P. Isabel La Católica de Hellín (Albacete)"/>
        <s v="SSCC-Obra P.N.S.P. para instalación del Ascensor en el I.E.S. Juan Antonio Castro de Talavera de la Reina."/>
        <s v="Limpieza CEE &quot;María Luisa Navarro Margati&quot; del 01-09-2022 al 31-07-2024 (Contrato basado en Acuerdo Marco)"/>
        <s v="Limpieza IES &quot;Gregorio Prieto&quot; del 01-09-2022 al 31-07-2024 (Contrato basado en Acuerdo Marco)"/>
        <s v="Contrato basado de Acuerdo Marco Servicio de Mantenimiento integral en el Museo Provincial de Ciudad Real"/>
        <s v="Contrato del servicio de apoyo a la gestión de los proyectos correspondientes al componente 19 &quot;Plan Nacional de competencias digitales&quot; financiado por el Plan de Recuperación, transformación  y resilencia."/>
        <s v="Limpieza IES &quot;Monico Sanchez&quot; del 01-09-2022 al 31-07-2024 (Contrato basado en Acuerdo Marco)"/>
        <s v="Limpieza IES &quot;Clara Campoamor&quot; del 01-09-2022 al 31-07-2024 (Contrato basado en Acuerdo Marco)"/>
        <s v="Servicio de apoyo a la gestión para el desarrollo de los proyectos de consorcio ERASMUS+ denominados, VET: Starting Up y y VET: Internship in Europe"/>
        <s v="Contrato de mantenimiento integral del albergue juvenil San Servando (Toledo)"/>
        <s v="Servicio de mantenimiento integral de la sede de la Delegación Provincial de Educación, Cultura y Deportes de Toledo"/>
        <s v="Contrato de servicios de asistencia técnica para el apoyo en la puesta en marcha, gestión, seguimiento, información, estrategia de comunicación del PO del FSE+ 2021-27."/>
        <s v="Servicio de mantenimiento integral del Edificio Administrativo de Servicios Múltiples de Ciudad Real, contrato basado Acuerdo Marco"/>
        <s v="Servicio de almacenamiento, gestión de expediciones y transporte de material para equipamiento escolar de centros dependientes de la Consejería de Educación, Cultura y Deportes"/>
        <s v="Servicio de Mantenimiento de la Delegación Provincial de Educación, Cultura y Deportes de Cuenca y centros dependientes"/>
        <s v="Servicio de limpieza del IES Pedro Mercedes y CFA Albaladejito de Cuenca"/>
        <s v="Servicio de limpieza del I.E.S Alfonso VIII de Cuenca"/>
        <s v="Servicios de impresión, personalización, numeración, sellado en seco y distribución de 150.000 títulos académicos no universitarios y 1.000 S.E.T. de enseñanzas artísticas superiores."/>
        <s v="Servicio de Mantenimiento en el Archivo Histórico Provincial de Ciudad Real. periodo del 01 de octubre de 2022 al 30 de septiembre de 2024. Contrato basado de Acuerdo Marco."/>
        <s v="Limpieza de la Biblioteca Pública del Estado en Ciudad Real, del 10-3-2022 al 9-3-2024."/>
        <s v="Mantenimiento periódico vehículos ligeros de Molina de Aragón"/>
        <s v="Servicio de mantenimiento y reparación de máquina duplicadora de los Servicios Centrales de la Consejería de Fomento"/>
        <s v="Sustitución, reparación y ajuste de neumáticos de vehículos ligeros de molina de Aragón"/>
        <s v="Mantenimiento y suministro de extintores en la flota de vehículos del servicio de carreteras de la Delegación Provincial de Fomento en Toledo"/>
        <s v="BAM ascensor - mantenimiento"/>
        <s v="Contratación basada en el AM de servicios postales. Lote 3. Envíos especiales"/>
        <s v="Mantenimiento periódico flota de vehículos ligeros de Guadalajara"/>
        <s v="Contrato neumáticos lote 2.1.1. vehículos ligeros ubicados en Albacete"/>
        <s v="Contrato mantenimiento lote 1.1.1. vehículos ligeros ubicados en Albacete"/>
        <s v="Suministro de cuatro equipos multifuncionales en régimen de arrendamiento sin opción a compra, mantenimiento y reparación de los equipos de la Delegación Provincial de la Consejería de Fomento en Toledo."/>
        <s v="Contrato de póliza de seguro de daños materiales del edificio sede de la Consejería de Fomento de la Junta de Comunidades de Castilla-La Mancha."/>
        <s v="Redacción de proyectos, direcciones de obra, coordinación de seguridad y salud en la rehabilitación y adaptación como Biblioteca Municipal, edificio Nave de Forja-Fuerte de San Francisco, Guadalajara."/>
        <s v="Auxiliar de servicios de la Delegación Provincial de Fomento en Toledo"/>
        <s v="Protección contra incendios: Mantenimiento 2022-2024"/>
        <s v="Redacción de proyectos y dirección de obra para la rehabilitación y adaptación para sede de las escuelas municipales del edificio denominado ¿naves-taller¿, Fuerte San Francisco (Guadalajara)"/>
        <s v="Servicio de mantenimiento y reparación de los equipos multifuncionales de los Servicios Centrales de la Consejería de Fomento"/>
        <s v="Reforma, reparación, conservación y mantenimiento integral en viviendas, locales, garajes y edificios adscritos al patrimonio de la Dirección General de Vivienda."/>
        <s v="BAM Servicios de limpieza ecológica (01/09/2022 a 31/12/2023)"/>
        <s v="Mantenimiento general del edificio sede de la Consejería de Fomento sito en Toledo, en Paseo Cristo de la Vega, s/n, entorno y edificaciones complementarias al mismo."/>
        <s v="Servicio limpieza ecológica edificio Avda. España, 8-B de Albacete"/>
        <s v="Servicio de limpieza ecológica y retirada selectiva de residuos en los edificios dependientes de la Delegación Provincial de Guadalajara"/>
        <s v="Redacción del proyecto de construcción, dirección de obras y coordinación de seguridad y salud para la conexión peatonal y ciclista entre Ciudad Real y Miguelturra sobre la autovía A-43 (Ciudad Real)"/>
        <s v="Redacción de Proyectos, estudios de seguridad, direcciones de obra y coordinación de seguridad y salud, de las obras de terminación de la urbanización del Proyecto de Singular Interés &quot;Nueva área dotacional El Terminillo, en el municipio de Cuenca."/>
        <s v="CV-SP-22-225_Contrato de Servicios para el estudio y elaboración del Plan de Seguridad Vial en la Red de Carreteras Autonómicas de Castilla-La Mancha"/>
        <s v="CV-SP-21-224_Elaboración del plan de aforos de tráfico en la red de carreteras Autonómicas de castilla-la mancha"/>
        <s v="Redacción proyectos, direcciones de obra, coordinación seguridad y salud construcción conexión accesible al casco histórico Cuenca mediante escaleras mecánicas, desde el Paseo del Huécar, hasta la Calle Santa Catalina y Calle Colmillo"/>
        <s v="CR-SP-21-038_Contrato de servicios para la implantación, reparación y mantenimiento de los elementos de señalización vertical y balizamiento en la red de carreteras autonomicas de la jccm"/>
        <s v="CR-SP-22-039_Contrato De Servicios Para La Prestación De Medios De Apoyo A Las Operaciones De Conservación De Carreteras Con Medios Propios En La Red De Carreteras Autonomicas De La Jccm"/>
        <s v="Servicios de Comunicaciones Digitales de la Administración de Castilla-La Mancha."/>
        <s v="Acuerdo Marco de los servicios de limpieza ecológica para los edificios e instalaciones de la Junta de Comunidades de Castilla-La Mancha y sus organismos autónomos."/>
        <s v="Contrato basado servicios postales. Lote 5: servicio de burofax y telegrafía."/>
        <s v="mantenimiento 4 impresoras samsumg"/>
        <s v="Contrato basado servicios postales. Lote 4: Paquetería (nacional, internacionales y urgente)."/>
        <s v="mantenimiento de 2 equipos toshiba"/>
        <s v="lavado de vehiculos"/>
        <s v="Mantenimiento integral edificio sede de la Delegación Provincial de hacienda y AA.PP. en Guadalajara"/>
        <s v="Servicio de formación teórico-práctica de conducción para alumnado del curso de formación básica para bomberos y bomberas de Castilla-La Mancha, a desarrollar en la Escuela de Protección Ciudadana de Castilla- La Mancha."/>
        <s v="Servicio de limpieza ecológica del edificio sede de la Dirección General de Administración Digital ubicado en c/Muñoz Urra, nº 9 de Talavera de la Reina (Toledo)."/>
        <s v="Dirección de obra, dirección de la ejecución material de la obra y coordinación de seguridad y salud en fase de ejecución de las obras de ¿Rehabilitación Energética del edificio Iberia en la calle Cardenal Gil de Albornoz nº 1, Cuenca, para dependencias d"/>
        <s v="Dirección de obra, dirección de la ejecución material de la obra y coordinación de seguridad y salud en fase de ejecución de las obras de reforma interior y modificación de las instalaciones del edificio de Cardenal Silíceo nº 2"/>
        <s v="Servicio de conserjería para la sede en Talavera de la Reina de la Dirección General de Administración Digital. (Contrato reservado a centros especiales de empleo de iniciativa social y empresas de inserción- disposición Adicional cuarta de la Ley de Cont"/>
        <s v="Servicio de limpieza ecológica del Archivo Regional, sito C/ Rio Cabriel 7 de Toledo."/>
        <s v="Coordinación de seguridad y salud en fase de ejecución de las obras de rehabilitación integral del antiguo hospital del Carmen para edificio administrativo de servicios múltiples provinciales de la Junta y su urbanización exterior, en Ciudad real."/>
        <s v="limpieza y retirada de residuos"/>
        <s v="Seguro colectivo de responsabilidad civil para altos cargos y empleados públicos al servicio de la Junta de Comunidades de Castilla -La Mancha y sus Organismos Autónomos."/>
        <s v="Servicios de mantenimiento, soporte y desarrollo en el gestor de expedientes de contratación para la JCCM (PICOS), cofinanciable con Fondos Feder (2021-2027)"/>
        <s v="Contrato basado servicios postales. Lote 3: envíos especiales."/>
        <s v="Servicio de cocina, comedor, cafetería y comedor laboral a prestar en las instalaciones de la Escuela de Protección Ciudadana de Castilla-La Mancha de la Dirección General de Protección Ciudadana."/>
        <s v="Prestación del servicio de terminal público de venta virtual y terminales públicos de venta virtual-pc para facilitar el pago mediante tarjeta de los ingresos a favor de la Junta de Comunidades de Castilla -La Mancha y sus entidades instrumentales."/>
        <s v="Contrato del servicio de limpieza ecólogica y retirada de residuos de la Escuela de Administración Regional y limpieza de centros dependientes de la Consejería de Hacienda y Administraciones Públicas."/>
        <s v="Servicios de mantenimiento y soporte del sistema de gestión del diario oficial de castilla-la mancha y el desarrollo de las funcionalidades necesarias para una evolución adecuada, cofinanciado con fondos FEDER (2021-2027)"/>
        <s v="Servicios logísticos y complementarios para la selección de personal funcionario y laboral correspondiente a las ofertas de empleo público de la administración de la Junta de Comunidades de Castilla-La Mancha para 2021 y 2022"/>
        <s v="Redacción proyecto básico y ejecución, dirección de obra, dirección de la ejecución material en fase de ejecución de las obras de rehabilitación sostenible del edificio &quot;Hospital del Nuncio Nuevo&quot; de Toledo, sede de la Consejería de Hacienda y AAPP."/>
        <s v="Servicios consultoría, diseño, implantación y mto evolutivo del Gobierno del Dato JCCM y prestación servicios para construcción de sist de inform basados en analítica avanzada"/>
        <s v="Servicios de mantenimiento, evolución y soporte de archivo y ventanilla electrónica para la Administración de la Junta de Comunidades de Castilla-La Mancha"/>
        <s v="Contratación de los servicios técnicos para el mantenimiento software de los sistemas de información que conforman la plataforma de aplicaciones del Instituto de la Mujer de Castilla-La Mancha"/>
        <s v="Mantenimiento de las Licencias SAS del Sistema de Información Estadística de la Oficina de Transparencia y Buen Gobierno de la Junta de Comunidades de Castilla-La Mancha."/>
        <s v="Implantación de la infraestructura y desarrollo de componentes necesarios para la creación de un Espacio Ciudadano proactivo y adaptable. Cofinanciable con Fondos Feder y Plan de Recuperación, Transformación y Resiliencia - Financiado por la UE - Next Gen"/>
        <s v="Autonomía digital: adquisición de equipamiento especializado y servicios de soporte de atención a usuarios del sistema de servicios sociales y atención a la dependencia de Castilla-La Mancha. Plan de recuperación, transformación y resiliencia - Financiado"/>
        <s v="Servicios de desarrollo, implantación y mantenimiento evolutivo de los sistemas de Administración Electrónica de la JCCM, cofinanciado con fondos Feder (2014-2020)"/>
        <s v="Contratación del seguro de automóviles y accidentes de conductores para flota de la Junta de Comunidades de Castilla-La Mancha"/>
        <s v="Servicios de nuevos desarrollos y mantenimiento del sistema de información de control del juego de Castilla-La Mancha, cofinanciado con fondos FEDER (2021-2027)."/>
        <s v="contratación de los servicios técnicos para el mantenimiento software del sistema de información del Parque Móvil"/>
        <s v="Contratación de los servicios técnicos para el mantenimiento software de los sistemas de información que conforman la plataforma de aplicaciones de Salud Pública"/>
        <s v="Servicios 24x7 de soporte, monitorización y operación, y servicios 10x5 de mantenimiento evolutivo para la administración de los sistemas SAP de la Junta de Comunidades de Castilla-La Mancha, cofinanciado con fondos Feder (2021-2027)"/>
        <s v="Servicio de soporte y atención a usuarios de la comunidad educativa y suministro de equipamiento informático, susceptible de cofinanciación con fondos FEDER 2021-2027"/>
        <s v="Contrato basado de mantenimiento de motor y anejos del Distrito de Salud Pública de Alcaraz."/>
        <s v="Contrato basado de mantenimiento de vehículos (reparación y sustitución de neumáticos) del Distrito de Salud Pública de Alcaraz. Lote 2.1.3."/>
        <s v="Contrato basado de mantenimiento de motor y anejos del Distrito de Salud de Elche de la Sierra."/>
        <s v="Contrato basado en acuerdo marco de motor del Distrito de Salud de Almansa."/>
        <s v="Contrato basado en acuerdo marco de mantenimiento de vehículos (motor y anejos) del Distrito de Salud de Hellín."/>
        <s v="Contrato basado mantenimiento motor Lote 1.3.2 del Distrito de Salud de Villarrobledo."/>
        <s v="Mantenimiento periódico (revisiones del motor y anejos) de los vehículos adscritos a los Servicios Oficiales de Salud Pública, dependientes de la Delegación Provincial de la Consejería de Sanidad en Cuenca, que figuran relacionados en el Anexo I, durante "/>
        <s v="servicio mantenimiento motor gálvez"/>
        <s v="servicio mantenimiento neumáticos yébenes"/>
        <s v="servicio mantenimiento neumáticos gálvez"/>
        <s v="Contrato basado de mantenimiento de motor de los vehículos del Distrito de Salud de Casas Ibañez."/>
        <s v="servicio mantenimiento neumáticos belvís de la jara"/>
        <s v="servicio mantenimiento motor yébenes"/>
        <s v="servicio mantenimiento motor belvís de la jara"/>
        <s v="Contrato basado en acuerdo marco de mantenimiento de vehículos (reparación y sustitución de neumáticos) del Distrito de Salud de Villarrobledo. Lote 2.3.2"/>
        <s v="servicio mantenimiento motor madridejos"/>
        <s v="Contrato basado en acuerdo marco de mantenimiento de vehículos (reparación y sustitución de neumáticos) del Distrito de Salud de Hellín."/>
        <s v="Contrato basado en acuerdo marco de mantenimiento de vehículos (reparación y sustitución de neumáticos) del Distrito de Salud de Almansa. Lote 2.1.6."/>
        <s v="Contrato basado en acuerdo marco de sustitución y reparación de neumáticos del Distrito de Salud de Elche de la Sierra. Lote 2.1.4."/>
        <s v="servicio mantenimiento neumáticos madridejos"/>
        <s v="Contrato basado en acuerdo marco de mantenimiento de vehículos (sustitución y reparación de neumáticos) del Distrito de Salud de Casas Ibañez. Lote 2.1.5."/>
        <s v="servicio mantenimiento neumáticos talavera de la reina"/>
        <s v="servicio mantenimiento neumáticos toledo"/>
        <s v="servicio mantenimiento neumáticos ocaña"/>
        <s v="Contrato basado en acuerdo marco de mantenimiento de motor y anejos del Distrito de Salud Pública de Albacete."/>
        <s v="servicio mantenimiento motor ocaña"/>
        <s v="servicio mantenimiento motor talavera de la reina"/>
        <s v="servicio mantenimiento motor toledo"/>
        <s v="servicio mantenimiento neumáticos illescas"/>
        <s v="servicio mantenimiento neumáticos torrijos"/>
        <s v="servicio mantenimiento motor illescas"/>
        <s v="servicio mantenimiento motor torrijos"/>
        <s v="Servicio de limpieza ecológica y retirada de residuos en la sede del distrito de salud pública de Quintanar de la Orden (Toledo)"/>
        <s v="Servicio de limpieza ecológica y retirada selectiva de residuos en la sede del distrito de salud de Illescas (Toledo)"/>
        <s v="Mantenimiento aparatos elevadores, D.P. de Sanidad y URR de Alcohete"/>
        <s v="Contrato basado de mantenimiento de ascensores y elevadores de la Delegación Provincial de Sanidad de Albacete 2023-24-25."/>
        <s v="Contrato basado en acuerdo marco de mantenimiento de equipos contra incendios de la Delegación Provincial de Sanidad de Albacete."/>
        <s v="Gestión de residuos peligrosos del Laboratorio de Salud Pública de la DP Sanidad CU"/>
        <s v="Contratacion de la Prestación del Servicio de 1 Auxiliar de servicios para 7 meses."/>
        <s v="Contrato basado en A.M. para mantenimiento edificios D.P. y URR"/>
        <s v="Contrato basado en acuerdo marco de servicios de limpieza ecológica para la Delegación Provincial de Sanidad de Albacete y el Distrito de Salud Pública de Hellín."/>
        <s v="Contrato basado en el lote 2 del acuerdo marco de servicios postales, telegramas y burofax de la Administración de la JCCM y sus organismos autónomos"/>
        <s v="Contratación de prestaciones de mantenimiento integral en el edificio e instalaciones del Instituto de Ciencias de la Salud de Castilla-La Mancha"/>
        <s v="Contratación de un servicio para la ejecución de un programa de prevención del consumo de drogas y otros riesgos psicosociales en Castilla-La Mancha durante los cursos escolares 2022-2023 y 2023-2024"/>
        <s v="Contratación de una plataforma logística destinada al almacenamiento y transporte de vacunas frente a Covid-19 en 2023 para Castilla-La Mancha"/>
        <s v="Servicio de mantenimiento periódico del vehículo oficial adscrito al Consejo Consultivo de Castilla-La Mancha, Lote 1.5.1-Toledo - Revisiones periódicas del motor y anejos, desde el 01/04/2022 hasta el 31/03/2023"/>
        <s v="SSCC-Obra de reforma (Fase 1) en CP Nuestra Señora de Oreto y Zuqueca _GRANATULA de Calatrava"/>
        <s v="Servicio de cafetería del albergue juvenil San Servando"/>
        <s v="SSCC-Obras Sustitución de Carpinterías en el I.E.S. Montes de Cabañeros de Horcajo de los Montes (Ciudad Real)."/>
        <s v="SSCC-Obra P.N.S.P. para Ampliación de Aula en el C.R.A. Ribera de Guadyerbas de Segurilla (Toledo). Feder REACT-UE."/>
        <s v="SSCC-Obra de Rehabilitación de la Fachada Oeste de la Residencia Universitaria José Maestro en CIUDAD REAL."/>
        <s v="AB-Modificación del sistema de calefacción mediante instalación de equipo generador auxiliar de gasóleo para I.E.S. Pedro Simón Abril de Alcaraz (Albacete)"/>
        <s v="UT. Chiloeches. IES Peñalba. Acondicionamiento para la ampliación de 2 Aulas"/>
        <s v="Obras de modernización y mejora de la instalación eléctrica y de iluminación en el C.E.I.P. &quot;Fernández Turégano&quot; de Sisante (Cuenca)."/>
        <s v="Obras de ampliación de patios en aulas de infantil en el CEIP Santa Ana de Cuenca."/>
        <s v="UT. Yebes. IESO nº1. Reforma y Acondicionamiento (fase 1)"/>
        <s v="SSCC-Obra de sustitución cubierta y mejora aula usos multiples en CEIP Gerardo Martinez de Socuellamos_CIUDAD REAL."/>
        <s v="SSCC-Obra P.N.S.P. para Ampliación de dos Aulas en el C.R.A. Entrerríos de Montearagón (Toledo). Feder REACT-UE."/>
        <s v="SSCC-Obras Sustitución de Carpinterías Exteriores en el I.E.S. Peñas Negras de Mora (Toledo)."/>
        <s v="SSCC-Obra de cubierta de pista deportiva en el I.E.S MARIA ZAMBRANO de Alcázar de San Juan. Feder"/>
        <s v="SSCC-Obra de Cubierta pista deportiva en CEIP Ntra. Sra. del Rosario _FEREZ"/>
        <s v="SSCC-Obra de Cubierta pista deportiva en CEIP Ntra. Sra. de la Asunción de Letur_ALBACETE. FEDER."/>
        <s v="AB-Modernización y mejora de instalación de calefacción en el I.E.S. Universidad Laboral de Albacete"/>
        <s v="SSCC-Obra de cubierta de pista deportiva en el CEIP Miguel Hernández de La Roda (Albacete). Feder"/>
        <s v="SSCC-Obras de Ampliación en el C.E.I.P. Fray Hernando de Talavera de la Reina (TO). Feder REACT-UE."/>
        <s v="Obra de rehabilitacion de gimnasio en IES Juan de Avila de Ciudad Real .FEDER."/>
        <s v="SSCC-Obra de demolición parcial de nave industrial y de ampliación de gimnasio en el C.E.I.P. MIGUEL CERVANTES de Piedrabuena (Ciudad Real). Feder REACT-UE."/>
        <s v="SSCC-Obra de aula de gimnasia en CEIP Alcalde Jose Cruz Prado de Ciudad Real. Feder REACT-UE."/>
        <s v="SSCC-Obra de instalación eléctrica en el IES Lorenzo Hervás y Panduro de Cuenca FEDER"/>
        <s v="SSCC-Obra de instalación eléctrica en el CEIP Fuente del Oro de Cuenca.FEDER"/>
        <s v="SSCC-Obra de  adecuación funcional de espacios interiores y exteriores en el CEIP Ntra Sra de Peñahora de Humanes de Mohernando (GU)"/>
        <s v="SSCC-Construcción de Aula de Gimnasia en CEIP Albuera de Daimiel_Ciudad Real. Feder REACT-UE."/>
        <s v="SSCC-Obra de demolición biblioteca y construcción gimnasio en CRA Los Sauces de Cañamares_CUENCA. Feder REACT-UE."/>
        <s v="SSCC-Construcción de gimnasio tipo G2 en IES Campiña Alta de El Casar_Guadalajara. Feder REACT-UE."/>
        <s v="SSCC-Construccion de gimnasio en CEIP Gloria Fuertes de Tarancon_CUENCA. Feder REACT-UE."/>
        <s v="SSCC-Obra de modernizacion y mejora en CEIP Cristo de la Esperanza de Marchamalo_GUADALAJARA."/>
        <s v="SSCC-Obra de construcción de gimnasio en CEIP Nº 3 de Yunquera de Henares_Guadalajara. Feder REACT-UE."/>
        <s v="SSCC-Obra de adecuación funcional de espacios interiores y exteriores en el CEIP DONCEL DE GUADALAJARA"/>
        <s v="SSCC-Obra de Modernización y mejora en el IES Arcipreste de Hita de Azuqueca de Henares (GU)"/>
        <s v="SSCC-Obra de Pabellon polideportivo en IES Octavio Cuartero de Villarrobledo_ALBACETE. Feder REACT-UE."/>
        <s v="SSCC-Adecuación funcional de espacios para ciclos formativos en el  IES CLARA CAMPOAMOR DE Yunquera de Henares"/>
        <s v="SSCC-Obras de ampliación en el I.E.S. Ana María Matute de Cabanillas del Campo (GU). Feder React-UE"/>
        <s v="Concesión de servicio de explotación de una residencia universitaria Francisco Nieva en el edificio situado en c/ Camilo José Cela nº9 de Ciudad Real, con obra para su remodelación, a adjudicar por procedimiento abierto, en el ámbito de la Consejería de E"/>
        <s v="SSCC-Obras de ampliación en el CEIP Maestra Teodora de Marchamalo (GU). Feder React-UE"/>
        <s v="SSCC- Ampliación y reforma Fases 2.1 y 2.2 en CEIP Valdemembra de Quintanar del Rey_CUENCA. Feder REACT-UE."/>
        <s v="SSCC- Ampliación de 0+6 uds.+SSCC+Urbanización 1 en el C.E.I.P. El Duende (fase 1ª) de Nambroca_Toledo. Feder REACT-UE."/>
        <s v="SSCC-Obra de acondicionamiento del edificio en la Escuela Oficial de Idiomas de Talavera de la Reina. Feder"/>
        <s v="SSCC-Obras rehabilitación y adaptación del Edificio La Ferroviaria para Centro Folclore Regional en Ciudad Real"/>
        <s v="SSCC-Obra de Ampliación y sustitución parcial del C.E.I.P. &quot;Andrés Arango&quot; en VELADA (Toledo). Feder."/>
        <s v="SSCC-Redacción Proyecto+Geot+Ejecución Obras. Sustitución del C.E.I.P. Garcilaso de la Vega de 3+6 uds. + servicios complementarios en C/ Socorro, s/n de MADRIDEJOS (Toledo)."/>
        <s v="SSCC-Redacción Proyecto a partir de Anteproy.+Ejecución Obras para Construcción de 12+0 uds.+ SS.CC. (1ª y 2ª Fases) del I.E.S.O. nuevo Nº 3 en la C/ Rembrandt de SESEÑA (Toledo). REACT-UE."/>
        <s v="SSCC-Redacción Proyecto+Geot+Ejecución Obras. Construcción 12+0 uds. + servicios complementarios (1ª y 2ª Fases) del I.E.S.O. nuevo Nº 1 en C/ Praga, s/n de UGENA (Toledo)."/>
        <s v="Contrato de gestión de servicio público de transporte zonal por carretera Comarcas Sur de Ciudad Real (VCM-104)"/>
        <s v="1701TO18GSP00004 TRANSPORTE ZONAL SEÑORÍO MOLINA (VCM-101)"/>
        <s v="Revisión de motor y anejos, de los vehículos de la Delegación de Servicios de JCCM en Molina de Aragón (Guadalajara). Lote 1.4.2 Tipo 2"/>
        <s v="Organización del acto institucional del Día de la Región de Castilla-La Mancha en Puertollano, el 31/05/2022."/>
        <s v="Edificio sede Del. Prov. - Cubierta y fachada"/>
        <s v="patrocinio documental despoblación, una mirada positiva"/>
        <s v="Patrocinio publicitario de la retransmisión de 25 programas JARAIZ, de Agustín Cacho, que se emitirán durante el año 2022 en la Cadena SER."/>
        <s v="Patrocinio publicitario de la  IV edición Fiesta de la Vendimia."/>
        <s v="CM-310, CM-2025 y CM-2108. Fresado y reposición de firme, mediante extendido de MBC"/>
        <s v="Contrato de Patrocinio del programa Herrera en Cope, a celebrar en Albacete el 20/04/2022"/>
        <s v="Patrocinio publicitario del programa &quot;Más de uno&quot; de Onda Cero"/>
        <s v="Patrocinio publicitario de un partido de fútbol de la Selección Española sub-21."/>
        <s v="Patrocinio del documental &quot;Maratón: La madre del cordero&quot;"/>
        <s v="Ejecución de las obras necesarias para la realización de mejoras de accesibilidad en edificio de uso residencial vivienda colectiva, sito en Toledo, financiado con fondos del Plan de Recuperación, Transformación y Resiliencia-NextGenerationEU"/>
        <s v="Gestión de la compra de espacios publicitarios para llevar a cabo la difusión y promoción de las actuaciones de la Junta de Comunidades de Castilla-La Mancha"/>
        <s v="Patrocinio karateca Sandra Sánchez"/>
        <s v="Asistencia Técnica para la realización, grabación y emisión en streaming de las ruedas de prensa de la Presidencia de la JCCM."/>
        <s v="Patrocinio II Festival de Otoño en Cuenca"/>
        <s v="Patrocinio publicitario de 5 programas Agropopular de la Cadena COPE 2022/2023"/>
        <s v="CR-CR-21-306_Mejora de la seguridad vial en las intersecciones de la cm-420 en puerto lápice (p.k. 29+570 y 27+050); cm-412 en valdepeñas (p.k. 88+540) y cm-3166 en alcázar de san juan (p.k. 0+800) CR"/>
        <s v="Servicios Informativos de la Región"/>
        <s v="Obras para la instalación de dos ascensores y mejoras de accesibilidad en edificio de uso residencial vivienda colectiva, sito en Almadén (CR). Plan de Recuperación, Transformación y Resiliencia - Financiado por la Unión Europea  NextGenerationEU"/>
        <s v="Mejora de los sistemas de contención de vehículos en la carretera CM4115 115, del pk 8,570 al pk 16,370, Villamayor de calatrava a  Almodovar del campo"/>
        <s v="Rehabilitación sustitución parcial de fachada en bloque de viviendas públicas titularidad de la JCCM EXP CR-97/040-7070-0015 A 0026 sito en Avenida Ferrocarril nº 21 bloque A de Ciudad Real"/>
        <s v="1701TO18GSP00003 TRANS ZONAL SERRANIA ALTA-ALCARRIA VCM-102 DE CUENCA"/>
        <s v="CR-TO-20-341 Refuerzo de firme de la carretera CM-4171, p.k. 0+000 al 17+210. Tramo: Los Navalmorales-Espinoso del Rey (Toledo)"/>
        <s v="CR-GU-21-281 Rehabilitación de firme de la carretera CM-2027. Tramo: Pozo de Guadalajara a Aranzueque. Del P.K. 0+000 AL P.K. 10+270 (Guadalajara)"/>
        <s v="Obras de mejora del coeficiente de rozamiento transversal, mediante el extendido de microaglomerado en frío, en las carreteras CM-200 y CM-2002 (Zona 2), CM-220 y CM-311 (Zona 3), y CM-310 (Zona 4) en Cuenca"/>
        <s v="Fresado y reposición de firme en la carretera CM-3109. PK 32,430 a 54,300"/>
        <s v="Proyecto de Mejora de Rasante y Pavimentación en varios tramos de carreteras de la provincia de Albacete"/>
        <s v="Obras para la instalación de tres ascensores y mejoras de accesibilidad en edificio de uso residencial vivienda colectiva, sito en Elche de la Sierra (AB) Plan de Recuperación, Transformación y Resiliencia - Financiado por la Unión Europea NextGenerationE"/>
        <s v="CR-GU-22-282 Refuerzo de la travesía de la carretera CM-2019 en Mondéjar. P.K 3+400 a 5+500. (GUADALAJARA)¿"/>
        <s v="Obras para la instalación de dos ascensores y mejoras de accesibilidad en edificio de uso residencial vivienda colectiva, sito en Molina de Aragón (Guadalajara). Plan de Recuperación, Transformación y Resiliencia - Financiado por la Unión Europea NextGene"/>
        <s v="Obras para la instalación de tres ascensores y mejoras de accesibilidad en edificio de uso residencial vivienda colectiva, sito en la Gineta (AB). Plan de Recuperación, Transformación y Resiliencia - Financiado por la Unión Europea NextGenerationEU"/>
        <s v="CR-CU-22-364_Construcción de glorieta en el P.K. 0+830 de la CM-2202, Motilla del Palancar (Cuenca)"/>
        <s v="Obras para la instalación de tres ascensores y mejoras de accesibilidad en edificio de uso residencial vivienda colectiva, sito en Albacete. Plan de Recuperación, Transformación y Resiliencia - Financiado por la Unión Europea NextGenerationEU"/>
        <s v="CR-CU-22-363_Construcción De Glorieta en intersección entre N-310 y CM-3112 en San Clemente (Cuenca)"/>
        <s v="CR-TO-22-347  Actuaciones en el área de reintroducción del lince ibérico de Montes de Toledo. Carreteras CM-410 y CM-403 (Toledo)"/>
        <s v="TR-SP-22-032 Proyecto de ejecución de reforma de la estación de autobuses de Manzanares (Ciudad Real)"/>
        <s v="CR-TO-22-345 Remodelación de las intersecciones en Pulgar (CM-410); Madridejos (CM-4133) y Carranque (CM-4008) (Toledo)"/>
        <s v="Remodelación y mejora del Parque de la Alameda en Sigüenza (Guadalajara)"/>
        <s v="CN-CR-21-205_Ensanche y refuerzo de la CM-3102, del pk 25,700 al 33,300. Tramo: socuéllamos ¿ l.p. Cuenca (ciudad real)"/>
        <s v="Ejecución de las obras de conexión rodada y peatonal del PSI El Terminillo con  el núcleo urbano de Cuenca"/>
        <s v="CN-CU-21-197. Ensanche y mejora de la CM-3101. Tramo: Hontanaya - Osa de la Vega (Cuenca)"/>
        <s v="Ejecución de las obras de remodelación del Paseo del Bosque de Puertollano (Ciudad Real)"/>
        <s v="CN-AB-21-191 Acondicionamiento, ensanche y mejora de la seguridad vial de la Ctra. CM-3229, P.K. 0+000-11+205. Tramo NERPIO - LÍMITE REGIÓN DE MURCIA (Albacete)"/>
        <s v="Contrato de obra para la instalación de generación fotovoltaica para autoconsumo en el Centro de Referencia Nacional de Energía Eléctrica, Agua y Gas, ubicado en la calle Regino Pradillo, 3 de la localidad de Guadalajara."/>
        <s v="Ejecución de obra del proyecto de acondicionamiento de la planta segunda del Palacio de Benacazón, en Toledo para albergar las dependencias de la Cámara de Cuentas de Castilla-La Mancha."/>
        <s v="Obra reforma del edificio ubicado en la calle Rosario, 44 de Albacete"/>
        <s v="Ejecución de obra del proyecto básico y ejecución de la rehabilitación energética del edificio Iberia, propiedad de la Junta de Comunidades de Castilla-La Mancha, situado en la Calle Cardenal Gil de Albornoz, 1, Cuenca."/>
        <s v="Redacción del proyecto básico y de ejecución, estudio de seguridad y salud y ejecución de las obras de reforma interior y modificación de las instalaciones del edificio de Cardenal Silíceo nº 2"/>
        <s v="Obras de reparación del campo solar térmico situado en las torres 1 a 5 de la sede central de las Consejerías de Bienestar Social y de Sanidad, en Toledo"/>
        <s v="Obras de reforma y ampliación de las antiguas escuelas para nuevas dependencias de la Junta de Comunidades de Castilla-La Mancha en Sigüenza"/>
        <s v="Obras de rehabilitación integral del antiguo hospital El Carmen para edificio administrativo servicios múltiples provinciales de la Junta, y su urbanización exterior en Ciudad Real."/>
        <s v="Lote 1.5.4 Illescas. Mantenimiento vehiculos revisiones periodicas del motor y anejosl"/>
        <s v="LOTE 2.5.4 ILLESCAS. Sustitucion, reparacion y ajuste neumaticos"/>
        <s v="Lote 1.5.10 LOS NAVALMORALES. Mantenimiento vehiculos revisiones periodicas del motor y anejos"/>
        <s v="Lote 1.5.5 MADRIDEJOS. Mantenimiento vehiculos revisiones periodicas del motor y anejos"/>
        <s v="Lote 1.5.8 BELVIS JARA. Mantenimiento vehiculos revisiones periodicas del motor y anejos"/>
        <s v="Lote 1.5.9 GALVEZ. Mantenimiento vehiculos revisiones periodicas del motor y anejos"/>
        <s v="Lote 1.5.6 OCAÑA. Mantenimiento vehiculos revisiones periodicas del motor y anejos"/>
        <s v="Lote 1.5.7 LOS YEBENES. Mantenimiento vehiculos revisiones periodicas del motor y anejos"/>
        <s v="Lote 2.5.10 Los Navalmorales neumaticos"/>
        <s v="Lote 1.5.3 Torrijos. Mantenimiento vehiculos revisiones periodicas del motor y anejos"/>
        <s v="LOTE 2.5.8 BELVIS JARA. Sustitucion, reparacion y ajuste neumaticos"/>
        <s v="LOTE 2.5.9 GALVEZ. Sustitucion, reparacion y ajuste neumaticos"/>
        <s v="LOTE 2.5.5 MADRIDEJOS Sustitucion, reparacion y ajuste neumaticos"/>
        <s v="Lote 1.5.1 Toledo mantenimiento vehiculos."/>
        <s v="LOTE 2.5.6 OCAÑA. Sustitucion, reparacion y ajuste neumaticos"/>
        <s v="LOTE 2.5.7 LOS YEBENES. Sustitucion, reparacion y ajuste neumaticos"/>
        <s v="Lote 1.5.2 Talavera mantenimiento vehiculos"/>
        <s v="LOTE 2.5.3 TORRIJOS. Sustitucion, reparacion y ajuste neumaticos"/>
        <s v="Suministro de combustible para los vehículos adscritos a la Consejería (Solred)."/>
        <s v="Lote 2.5.2 Talavera Reina. Neumaticos"/>
        <s v="Combustible Ressa"/>
        <s v="Lote 2.5.1 Toledo. Neumaticos"/>
        <s v="Suministro de combustible para los vehículos adscritos a la Consejería (RES)."/>
        <s v="RESSA - Suministro combustible vehículos oficiales, ejercicio 2023."/>
        <s v="Suministro de papel ecológico para impresión y escritura durante el período comprendido entre el 1 de marzo de 2022 y el 28 de febrero de 2023."/>
        <s v="contrato combustible vehículos delegación provincial agricultura, agua y desarrollo rural de guadalajara"/>
        <s v="SOLRED - Suministro combustible vehículos oficiales, ejercicio 2023."/>
        <s v="Contrato de suministro y entrega de leche y productos lácteos en los centros escolares durante el curso 2021/2022"/>
        <s v="Contrato basado combustible vehículos RESSA"/>
        <s v="Contrato Ressa Delegación AB"/>
        <s v="Energia electrica Madridejos, Mora, ocaña, Villacañas, Yepes y Quintanar Orden"/>
        <s v="Mantenimiento y arrendamiento, sin opción a compra, de equipos digitales multifunción para la D.P. de Agricultura,  Agua y Desarrollo Rural y centros dependientes de la provincia de Cuenca"/>
        <s v="Combustible Solred"/>
        <s v="Suministro y entrega de leche ecológica en los centros escolares de la Comunidad Autónoma de Castilla-La Mancha en el curso 2022-2023"/>
        <s v="Energia electrica Belvis, Galvez, Oropesa y los Navalmorales"/>
        <s v="Adquisición de un vehículo de representación."/>
        <s v="Contrato basado electricidad OCAs"/>
        <s v="Energia electrica calle Duque de Lerma, 3"/>
        <s v="Suministro de electricidad del edificio de Doncellas Nobles."/>
        <s v="Energia electrica Almorox, Talavera Reina y Torrijos"/>
        <s v="Contrato basado combustible vehículos SOLRED"/>
        <s v="Contrato Solred Delegación AB"/>
        <s v="Energia electrica calle Quintanar, s/n"/>
        <s v="Suministro y entrega de frutas y hortalizas en los centros escolares de la Comunidad autónoma de Castilla-La Mancha en el curso 2022-2023"/>
        <s v="Suministro de Tubos y agujas de plástico para la obtención estéril y al vacío de muestras de sangre para la realización de los programas de control y erradicación de enfermedades."/>
        <s v="Suministro de energía eléctrica para los edificios de la Administración de la JCCM adscritos a la Consejería de Agricultura, Agua y Desarrollo Rural."/>
        <s v="Contrato suministro gasóleo C para diversos centros dependientes de la direcciones provinciales de la Consejería de Bienestar Social en las provincias de AB, CR, CU, GU y TO"/>
        <s v="Suministro de EPIS y mascarillas FFP2 y quirúrgicas con destino a centros residenciales dependientes de la Delegación Provincial de Bienestar Social"/>
        <s v="Suministro de panadería con destino a centros residenciales dependientes de la Delegación Provincial de Bienestar Social en Ciudad Real"/>
        <s v="Suministro papel ecológico SSCC Bienestar Social"/>
        <s v="Contrato de Suministro para la adquisición de reposición de diferente tipo de mobiliario destinados a diferentes centros dependientes de la Delegación Provincial de la Consejería de Bienestar Social de Cuenca"/>
        <s v="Suministro de combustibles de automoción para los Centros dependientes de la Dirección Provincial de Bienestar Social de Albacete"/>
        <s v="Suministro de Equipamiento Geriátrico en diversos Centros de mayores (residenciales y de Día) dependientes de la DP de Bienestar Social en Ciudad Real"/>
        <s v="Adquisición e instalación del equipamiento necesario para la primera planta de la Residencia de Mayores Las Hoces de Cuenca"/>
        <s v="Suministro de calzado laboral con destino a diversos centros dependientes de la Delegación Provincial de Bienestar Social"/>
        <s v="Propuesta de contratación basada en el Acuerdo Marco de suministro de combustible de automoción para vehículos de la Junta de Comunidades de Castilla - la Mancha y sus Organismos Autónomos - RESSA"/>
        <s v="Suministro de Papel oficina Delegación de Bienestar social de Cuenca .año 2022"/>
        <s v="Productos de limpieza y de aseo personal"/>
        <s v="Suministro de pescado y marisco fresco con destino a centros residenciales dependientes de la Delegación Provincial de Bienestar Social"/>
        <s v="Adquisición e Instalación de Equipamiento necesario para la puesta en funcionamiento de la Residencia para personas Mayores de Cañete."/>
        <s v="Ultramarinos y conservas a centros dependientes de la d.P."/>
        <s v="CD Suministro combustible automoción SOLRED"/>
        <s v="Suministro de guantes de nitrilo con destino a centros residenciales dependientes de la Delegación Provincial de Bienestar Social en Ciudad Real"/>
        <s v="CD Suministro combustible automoción RESSA"/>
        <s v="Suministro de legumbres, arroces, pasta,galletas,agua, zumos y otras bebidas y productos alimenticios no perecederos para el Complejo Residencial Guadiana, módulo I"/>
        <s v="Propuesta de contratación basada en el Acuerdo Marco de suministro de combustible de automoción para vehículos de la Junta de Comunidades de Castilla - la Mancha y sus Organismos Autónomos. SOLRED"/>
        <s v="Suministro de mobiliario para centros dependientes de la Delegación Provincial"/>
        <s v="Suministro de productos congelados 2022-23 para diversos centros dependientes de la D.P."/>
        <s v="Suministro lavadora industrial RM Paseo de La Cuba-Albacete"/>
        <s v="Fruta y verdura 2022_23 a centros dependientes"/>
        <s v="Suministro de combustible de automoción para los Centros dependientes de la Dirección Provincial de Bienestar Social de Albacete"/>
        <s v="Suministro y montaje de diverso equipamiento y mobiliario con destino a diverso centros y residencias de mayores adscritos a la Delegación Provincial de Bienestar Social en Ciudad Real"/>
        <s v="Contrato de suministro para la adquisición de un vehículo de representación destinado a la Consejería de Bienestar Social."/>
        <s v="Suministro de gas propano 2022-24 a centros dependientes"/>
        <s v="suministro para la instalación de un equipo de generación de calor a gas tipo intemperie en la residencia de mayores &quot;Virgen de la Antigua&quot; en la localidad de Mora (Toledo)"/>
        <s v="Contrato basado de suministro de electricidad con certificación de origen renovable en centros de discapacitados dependientes de la Delegación Provincial de Bienestar Social en Ciudad Real"/>
        <s v="Suministro de energía eléctrica con certificado de origen renovable de los edificios de la Administración de la Junta de Comunidades de Castilla-La Mancha y sus Organismos Autónomos, excluidos los centros del SESCAM. expediente: 2018/007221"/>
        <s v="Suministro de energia electrica de los Centros dependientes de la Delegación Provincial de Bienestar social de Albacete"/>
        <s v="Contrato basado acuerdo marco suministro electricidad de origen renovable de edificios de la JCCM y sus OO.AA., referido a los edificios de esta Delegación Provincial. Lote 3: Provincia de Cuenca"/>
        <s v="Mantenimiento vehículos 1.5.7 Los Yébenes"/>
        <s v="Mantenimiento vehículos 1.5.4 Illescas"/>
        <s v="Mantenimiento vehículos 1.5.5 Madridejos"/>
        <s v="Mantenimiento vehículos 1.5.10 Los Navalmorales."/>
        <s v="Contrato basado en Acuerdo Marco de suministro de energía eléctrica con certificación de origen renovable de edificios de la Administración de la JCCM y sus organismos autónomos, referido a los edificios de esta Delegación. Lote 3: provincia de Cuenca: PR"/>
        <s v="Mantenimiento vehículos 1.5.9 Gálvez."/>
        <s v="Suministro de papel ecológico para impresión y escritura durante el período comprendido entre el 01 de febrero de 2022 y el 31 de enero de 2023."/>
        <s v="Mantenimiento vehículos 1.5.1 Toledo"/>
        <s v="Mantenimiento vehículos 1.5.3 Torrijos"/>
        <s v="Mantenimiento vehículos 1.5.6 Ocaña"/>
        <s v="Mantenimiento vehículos 1.5.8 Belvís de la Jara."/>
        <s v="Mantenimiento vehículos 1.5.2 Talavera de la Reina"/>
        <s v="PROPUESTA DE CONTRATACIÓN BASADA EN EL ACUERDO MARCO DE SUMINISTRO DE ENERGÍA  ELECTRICA con certificado de origen renovable de los edificios de la administración de la Junta de Comunidades de Castilla la Mancha y sus Organismos Autónomos , excluidos los "/>
        <s v="Suministro de combustible de automoción (RESSA) para los vehículos de la Delegación Provincial de Desarrollo Sostenible de Toledo."/>
        <s v="Contrato de suministro de combustible para los vehículos dependientes de la Secretaría General de Consejería de Desarrollo Sostenible, contrato basado en el acuerdo marco de suministro de combustible de automoción para los vehículos de la Junta de Comunid"/>
        <s v="AB-005/2022 Suministro de pienso al Centro de Reproducción de Perdiz Roja Autóctona de Chinchilla de Montearagón (Periodo 16 de Julio a 31 de Diciembre/2022)"/>
        <s v="Suministro de combustible de automoción (RESSA) para los vehículos asignados a la Delegación Provincial  de la Consejería de Desarrollo Sostenible en Toledo."/>
        <s v="Suministro por Lotes de material para el seguimiento del Lince Ibérico."/>
        <s v="Suministro de equipos de protección individual y otro material para el personal que participa en las campañas de extinción de incendios forestales en la Comunidad de Castilla-La Mancha."/>
        <s v="AB-075/2022 Suministro de pienso al Centro de Reproducción de Perdiz Roja Autóctona de Chinchilla de Montearagón-Anualidad 2023"/>
        <s v="Suministro mediante arrendamiento sin opción a compra de ocho casetas prefabricadas con destino a oficinas en el Centro operativo regional de lucha contra incendios forestales (COR-COP)."/>
        <s v="Contrato basado suministro electricidad edificicos JCCM adscritos a la Delegación Provincial de Desarrollo Sostenible"/>
        <s v="Contrato basado en AM de suministros de combustible para vehículos de la DP de Desarrollo Sostenible en Cuenca. RESSA"/>
        <s v="Suministro de energía eléctrica con certificado de origen renovable de los centros dependientes de la Delegación Provincial de la Consejería de Desarrollo Sostenible de Toledo."/>
        <s v="Ejecución del contenido interpretativo del centro de recepción de visitantes de la reserva de la biosfera de la mancha húmeda, en Alcázar de San Juan (ciudad real)."/>
        <s v="Contrato basado acuerdo marco suministro combustible Ressa"/>
        <s v="Suministro de combustible vehículos DS Guadalajara SOLRED"/>
        <s v="Suministro de combustible vehículos DS Guadalajara RESSA"/>
        <s v="Suministro combustible con RESSA, basado en A.M."/>
        <s v="Suministro de combustible de automoción (SOLRED) para los vehículos de la Delegación Provincial de Desarrollo Sostenible de Toledo."/>
        <s v="Suministro eléctrico basado en A.M."/>
        <s v="Contrato basado en Acuerdo Marco de suministro de energía eléctrica con certificación de origen renovable de edificios de la Administración de la JCCM y sus organismos autónomos, referido a los edificios de esta Delegación. Lote 3: provincia de Cuenca. Se"/>
        <s v="Ejecución del equipamiento de un centro de información sobre la Reserva de la Biosfera de La Mancha Húmeda, en Villafranca de los Caballeros ( Toledo)."/>
        <s v="Suministro combustible con SOLRED, basado en  A.M"/>
        <s v="Suministro de combustible de automoción (SOLRED) para los vehículos asignados a la Delegación Provincial de la Consejería de Desarrollo Sostenible en Toledo"/>
        <s v="Contrato basado acuerdo marco suministro combustible Solred"/>
        <s v="Contrato basado en AM de suministros de combustible para vehículos de la DP de Desarrollo Sostenible en Cuenca. SOLRED, SA"/>
        <s v="Suministro energía eléctrica Edificio Navalcán sede de la Delegación Provincial de la Consejería de Desarrollo Sostenible de Toledo."/>
        <s v="suministro dividido en lotes del vestuario y complementos para el personal del cuerpo de agentes medio ambientales de Castilla La mancha durante las anualidades 22,23,24 y 25"/>
        <s v="Suministro de terminales Tetra para el servicio operativo de extinción de incendios forestales de Castilla La Mancha, basado en el contrato marco de servicios de comunicaciones digitales móviles de emergencia y seguridad en Castilla La Mancha. Plan de rec"/>
        <s v="Suministro de 40 camiones auto-bomba de categoría &quot;3&quot; para la lucha contra incendios forestales, susceptible de ser financiado a través del mecanismo de recuperación y resilencia(MRR)"/>
        <s v="Suministro de mobiliario para la Oficina de Empleo de Pastrana"/>
        <s v="Suministro de mobiliario para la Oficina de Empleo de Azuqueca de Henares"/>
        <s v="Suministro de energía eléctrica para la Mezquita de Tornerías de Toledo"/>
        <s v="Suministro de mobiliario para la Oficina de Empleo de Guadalajara"/>
        <s v="Contrato suministro combustible automoción 2023"/>
        <s v="Suministro de folletos de promoción turística de Castilla-La Mancha"/>
        <s v="Suministro 480 cajas papel ecológico A4 Y 15 A3,  impresión y escritura Delegación Empleo y Centros dep"/>
        <s v="Suministro de combustible de automoción vehículos D.P. Economía, Empresas y Empleo de Guadalajara"/>
        <s v="Contrato derivado combustible automoción Delegación Provincial de Economía, Empresas y Empleo de Toledo."/>
        <s v="Suministro de 1920 paquetes de papel ecológico fibra virgen A4 y 240 paquetes de papel ecológico fibra virgen A3 para la Consejería de Economía, Empresas y Empleo"/>
        <s v="Suministro de equipos de calor para el Centro de Referencia Nacional de Formación Profesional, familia profesional fabricación mecánica, área construcciones aeronáuticas (CRNA) de Illescas"/>
        <s v="Suministro merchandising para FITUR"/>
        <s v="Suministro de Herramientas de Ferretería para el Centro de Referencia Nacional de Formación Profesional, Familia Profesional Fabricación Mecánica, Área Construcciones Aeronáuticas (CRNA) de Illescas"/>
        <s v="Suministro de energía eléctrica para los edificios adscritos a la Delegación Provincial de Economía, Empresas y Empleo de Toledo"/>
        <s v="Suministro de señalización turística, en el marco del Plan de Señalización Turística de la Junta de Comunidades de Castilla-La Mancha -financiado por la Unión Europea- NextGeneration EU y el Fondo Europeo de Desarrollo Regional (FEDER)"/>
        <s v="Suministro de 30 cajas de papel ecológico fibra virgen A4 y 2 cajas de papel ecológico fibra virgen A3 para la Biblioteca Pública del Estado en Ciudad Real"/>
        <s v="Energía eléctrica en E.I. Los Gigantes de Campo de Criptana"/>
        <s v="ab-a.m. luz ies amparo sanz 82cq1p"/>
        <s v="SUMINISTRO, INSTALACIÓN Y MANTENIMIENTO EN RÉGIMEN DE ARREN. MÁS FORMACIÓN EQUIPOS DE CARDIOPROTECCIÓN EN CONSEJERÍA-PNS"/>
        <s v="AB-Contrato basado en Acuerdo Marco luz IESO CINXELLA de Chinchilla en Albacete"/>
        <s v="Suministro de papel ecológico para impresión y escritura durante el periodo comprendido entre el 21 de marzo de 2022 y el 30 de diciembre de 2022 en la Delegación Provincial de la Consejería de Educación, Cultura y Deportes en Ciudad Real"/>
        <s v="Suministro de energía eléctrica para el CRIEC de Carboneras de Guadazaón (Cuenca). Contrato derivado AM 2018/007221-L3"/>
        <s v="ab-a.m. luz cifp aguas nuevas 5317qg"/>
        <s v="ab-a.m. ies cristobal lozano 3650ds1p"/>
        <s v="ab-a.m. luz ies maestro juan rubio 3123rq"/>
        <s v="Suministro de energía eléctrica para edificios de la Administración de la JCCM adscritos a la Consejería de Educación, Cultura y Deportes en la provincia de Toledo."/>
        <s v="ab-a.m. luz ies maestro juan rubio 7663tt"/>
        <s v="a.m. luz cifp aguas nuevas 4592fj"/>
        <s v="ab-a.m. luz ies diego de siloé 63zy1p"/>
        <s v="AB-Acuerdo Marco luz IES Justo Millán anualidades 22-23"/>
        <s v="Suministro de energía eléctrica para los centros en el ámbito de la DP de Educación, Cultura y Deportes de Cuenca (EI, Centros Jóven, RU María de Molina y comedor).Contrato derivado AM 2018/007221-L3"/>
        <s v="ab-a.m. luz cepa los llanos 1052kl"/>
        <s v="AB-A.M. Luz Ieso Encomienda de Santiago 0087amof"/>
        <s v="ab-a.m. luz ieso alfonso iniesta 0556xb"/>
        <s v="ab-a.m. luz ies beneche 5612yv"/>
        <s v="ab-a.m. luz ieso belerma 8887ty"/>
        <s v="ab-a.m. luz cepa los llanos 9158sa"/>
        <s v="AB-Contrato basado en Acuerdo Marco luz IES Federico García Lorca 22-23"/>
        <s v="SSCC-Módulos Prefabricados: 5 Arrendamientos sin opción de compra. Centros educativos provincia de TO (CEIP de Seseña e IES de Toledo)."/>
        <s v="ab-a.m. luz ies sierra del segura 7718lx"/>
        <s v="a.m. luz. ieso pacual Serrano 0967tpof"/>
        <s v="a.m.luz Ieso vía heráclea 6344VV"/>
        <s v="ab-a.m. luz ieso bodas de camacho 8067nq1p"/>
        <s v="AB-Suministro de un procesador de tejidos de carrusel y dos micrótomos de rotación manual para el Ciclo Formativo de Técnico Superior en Anatomía Patológica y Citodiagnóstico del I.E.S. Al-Basit de Albacete"/>
        <s v="ab-a.m. luz ies río cabriel 1159bh"/>
        <s v="SSCC-Módulos Prefabricados: 68 de Arrendamiento sin opción de compra y 10 para Desmontaje, Traslado, Montaje e Instalación. Centros educativos provincia de TO."/>
        <s v="ab-a.m. luz ies bonifacio sotos 3675aa"/>
        <s v="ab-a.m. luz ies maestro juan rubio 7662ee"/>
        <s v="ab-a.m. luz ies río júcar 8959vt"/>
        <s v="ab-a.m. luz ies sierra del segura 6218lb"/>
        <s v="ab-a.m. luz ies tomás navarro tomás 8129zgop"/>
        <s v="ab-a.m. luz ies amparo sanz 64hs1p"/>
        <s v="ab-a.m. luz ies crotóbal lozano 7593prof"/>
        <s v="ab-a.m. luz cee cruz de mayo 8815sg"/>
        <s v="ab-a.m. luz ies pinar de salomón"/>
        <s v="Suministro de energía eléctrica para el IES La Hontanilla de Tarancón (Cuenca). Contrato derivado AM 2018/007221-L3"/>
        <s v="Arrendamiento sin opción de compra de 3 aulas prefabricadas de 60m2 c/u en el IES &quot;Bernardo Balbuena&quot; de Valdepeñas, desde diciembre de 2022 a junio de 2023"/>
        <s v="Adquisición de un escáner digital cenital y equipo informático para la Biblioteca de Castilla-La Mancha"/>
        <s v="Adquisición de material y equipamiento para el desarrollo curricular de enseñanzas de Formación Profesional en centros educativos de la Región (C2)."/>
        <s v="ab-a.m. luz ies miguel de cervantes 6462yh"/>
        <s v="ab-a.m. luz ies pedro simón abril 1414qk"/>
        <s v="ab-a.m. luz ies bonifacio sotos 6443pb"/>
        <s v="ab-a.m. luz ies leonardo da vinci 8832vg1p"/>
        <s v="ab-a.m. luz ies melchor de macanaz 9289xj1p"/>
        <s v="GU. Contratación suministro de energía eléctrica IES Carmen Burgos de Segui. Derivada de acuerdo marco"/>
        <s v="ab-a.m. luz ies las sabinas 0058yc"/>
        <s v="Arrendamiento sin opción de compra de 1 aula prefabricada de 45 m2 en el IES &quot;Peña Escrita&quot; de Fuencaliente, desde diciembre de 2022 a junio de 2027"/>
        <s v="ab-a.m. luz escuela de arte 8716bt1p"/>
        <s v="ab-a.m luz ies parque lineal 8249kk1p"/>
        <s v="ab-a.m. luz ies diego de siloe 81aw1p"/>
        <s v="ab-a.m. luz ies josé conde garcía 3563wq1p"/>
        <s v="ab-a.m. luz conservatorio profesional de música jerónimo meseguer 8739ee"/>
        <s v="ab-a.m. luz ies virrey morcillo 6568zv"/>
        <s v="ab-a.m. luz ies herminio almendros 9963fg"/>
        <s v="Suministro energia electrica  IES Juan Bosco (2022-2024)(Contrato basado en AM)"/>
        <s v="ab-a.m. luz ies los olmos 9158ly1p"/>
        <s v="AB-Suministro de 21 ordenadores de sobremesa con tarjeta gráfica dedicada para equipamiento del Ciclo Formativo de Grado Superior de Animaciones 3D, Juegos y Entornos Interactivos del I.E.S. Universidad Laboral de Albacete"/>
        <s v="GU. Contratación suministro de energía eléctrica IES Martín Vázquez de Arce (Sigüenza). Derivada de acuerdo marco"/>
        <s v="Suministro y montaje de mobiliario para el Salón de Actos de la Delegación Provincial de Educación, Cultura y Deportes de Cuenca."/>
        <s v="ab-a.m. uz ies al-basit 81gx0p"/>
        <s v="Adquisición de material y equipamiento para el desarrollo curricular de enseñanzas de Formación Profesional en centros educativos de la región."/>
        <s v="ab-a.m. luz ies tomás navarro tomás 8014dg"/>
        <s v="ab-a.m. luz ies octavio cuartero 0657dzl1q"/>
        <s v="ab-a.m. luz conservatorio profesional de música tomás de torrejón y velasco"/>
        <s v="ab-a.m. luz ies pintor rafael requena 2798ph"/>
        <s v="ab-a.m. luz ies izpisúa Belmonte"/>
        <s v="ab-a.m. luz ies bernardino del campo 8384dv1p"/>
        <s v="ab-a.m. lux conservatorio danza josé antonio ruiz 2089bs"/>
        <s v="ab-a.m. luz ies leonardo da vinci 3822yb1p"/>
        <s v="ab-a.m luz ies escultor josé luis sánchez 3562ws"/>
        <s v="ab-a.m. luz ies alto de los molinos"/>
        <s v="ab-a.m. luz ies doctor alarcón santón 4907dc1p"/>
        <s v="ab-a.m. luz ies al-basit 69sk0p"/>
        <s v="Dotación de fondos bibliográficos para Bibliotecas Públicas Municipales de Castilla-La Mancha. (Programa C24.12.P4 )"/>
        <s v="ab-a.m. luz ies bachiller sabuco 7461pa1p"/>
        <s v="GU. Contratación suministro de energía eléctrica IES Harevolar. Derivada de acuerdo marco"/>
        <s v="ab-a.m. luz ies don bosco 7247kl"/>
        <s v="Suministro, arrendamiento, mantenimiento y traslado de módulos prefabricados destinados a aulas del IES Pedro Mercedes de Cuenca"/>
        <s v="ab-a.m. ies cencibel 8918fl"/>
        <s v="Arrendamiento sin opción de compra de 3 aulas prefabricadas de 60 m2 c/u en el IES &quot;Torreón del Alcázar&quot; de Ciudad Real, desde diciembre de 2022 a junio de 2025"/>
        <s v="Adquisición de material y equipamiento para la puesta en marcha de aulas de tecnología aplicada (ATECA)"/>
        <s v="Energía eléctrica en la Biblioteca Pública del Estado en Ciudad Real."/>
        <s v="ab-a.m. luz ies andrés de vandelvira 9777nd1p"/>
        <s v="Adquisición de un vehículo tractor agrícola para el desarrollo curricular de enseñanzas de Formación Profesional en el CIFP Aguas Nuevas de Albacete"/>
        <s v="GU. Contratación suministro de energía eléctrica Delegación Provincial de Educación, Cultura y Deportes. Derivada de acuerdo marco"/>
        <s v="ab-a.m. luz cifp aguas nuevas 0986td"/>
        <s v="ab-a.m luz ies ramón y cajal 2842nw1p"/>
        <s v="GU. Contratación suministro de energía eléctrica IES Castilla. Derivada de acuerdo marco"/>
        <s v="Energía eléctrica con destino al Convento de la Merced."/>
        <s v="Suministro de energía eléctrica centros educativos: I.E.S. Azarquiel, I.E.S.O. La Jara, I.E.S. Juan de Padilla, I.E.S. Consaburum (Contrato basado en Acuerdo Marco)"/>
        <s v="Adquisición del combustible de automoción necesario para permitir el funcionamiento de todos los vehículos pertenecientes a la los Servicios Centrales y Periféricos de la Consejería de Educación, Cultura y Deportes. (Contrato Basado en A Marco)"/>
        <s v="ab-a.m. luz ies universidad laboral 0333gq"/>
        <s v="Suministro de energía eléctrica con certificado de origen renovable para varios centros educativos adscritos a la Consejería de Educación, Cultura y Deportes, ubicados en la provincia de Toledo (Contrato basado en A. Marco)"/>
        <s v="Suministro de energía eléctrica del archivo de la Delegación de Fomento en Toledo"/>
        <s v="Contrato basado suministro de combustible con RESSA para suplementar 2022"/>
        <s v="Contrato basado en Acuerdo Marco de Suministro de Combustible de Automoción para los vehículos de la Administración de la JCCM adscritos al parque móvil especial de carreteras dependiente de la Delegación Provincial de la Consejería de Fomento en Albacete"/>
        <s v="Suministro de combustible para vehículos de la Delegación Provincial de Fomento en Toledo. RESSA SA"/>
        <s v="BAM Suministro carburante (RESSA) vehículos vigilancia y brigadas de carreteras"/>
        <s v="Suministro de combustible para los vehículos de los SS CC de la Consejería de Fomento con la empresa RESSA"/>
        <s v="Contrato basado suministro de combustible de automoción RESSA"/>
        <s v="Contratación basada en el acuerdo marco de suministro de combustible de automoción para vehículos de la junta de comunidades de castilla la mancha y sus organismos autónomos- Delegación Provincial de Ciudad Real"/>
        <s v="Suministro de energía eléctrica de la Delegación Provincial de la Consejería de Fomento en Toledo"/>
        <s v="BAM Suministro carburante (SOLRED) vehículos vigilancia y brigadas de carreteras"/>
        <s v="Suministro de combustible para los vehículos de los SS CC de la Consejería de Fomento con la empresa Solred, S.A."/>
        <s v="Contrato basado suministro de combustible con SOLRED para suplementar 2022"/>
        <s v=":Adquisición de carburante para vehículos de vigilancia y de las brigadas de la Dirección General de Carreteras adscritos a la Delegación Provincial de Ciudad Real (SOLRED)- Hasta fin de noviembre de 2022"/>
        <s v="Contrato DAM de suministro de electricidad en edificios Junta Comuniades Castilla-La Mancha y Organismos Autónomos adscritos a la Consejería Fomento en Ciudad Reall Lote-2"/>
        <s v="Contratación basada en el Acuerdo Marco para la homologación del suministro de Energía Eléctrica con certificado de origen renovable de los centros dependientes de la Delegación Provincial de Fomento en Ciudad Real"/>
        <s v="Suministro de combustible para vehículos de la Delegación Provincial de Fomento en Toledo"/>
        <s v="BAM Suministro carburante (RESSA) vehículos vigilancia y brigadas de carreteras (01-11-2022 a 31-10-2023)"/>
        <s v="Contrato basado suministro de combustible de automoción SOLRED"/>
        <s v="Contratación basada en el acuerdo marco de suministro de combustible de automoción para vehículos de la junta de comunidades de castilla la mancha y sus organismos autónomos- Delegacion provincial de fomento de ciudad real"/>
        <s v="BAM Suministro carburante (SOLRED) vehículos vigilancia y brigadas de carreteras (01-11-2022 a 31-10-2023)"/>
        <s v="Suministro de combustible para vehículos de la Delegación Provincial de Fomento en Toledo. SOLRED SA"/>
        <s v="Contratación Basada en el acuerdo marco para la homologación del suministro de energía eléctrica con certificado de origen renovable de los centros dependientes de la Delegación Provincial de Fomento en Ciudad Real y del  Edificio Administrativo de Servic"/>
        <s v="Suministro, instalación y soporte de Paneles Interactivos y Portátiles para centros educativos. Plan de Recuperación, Transformación y Resiliencia - Financiado por la UE - Next Generation EU"/>
        <s v="Acuerdo Marco para la contratación del suministro de combustible de automoción para los vehículos de la Administración de la Junta de Comunidades de Castilla-La Mancha y sus Organismos Autonomos"/>
        <s v="Acuerdo Marco de Suministro de equipamiento informático, cofinanciado con fondos FEDER P.O. 2021-2027"/>
        <s v="luz nave calle la solana,56"/>
        <s v="Suministro de papel ecológico para impresión y escritura entre el 1 de abril y el 30 de noviembre de 2022"/>
        <s v="Suministro de energía eléctrica de origen renovable en CUPS de Hacienda y AA.PP. de Guadalajara"/>
        <s v="Suministro de materiales con destino a municipios de Castilla-La Mancha, con agrupación de voluntarios de protección civil, beneficiarios de la convocatoria de subvenciones de la Consejería de Hacienda y Administraciones Públicas 2022."/>
        <s v="Adquisición por parte de la Consejería de Hacienda y AAPP de 1 vehículo tipo turismo-berlina ecoeficiente destinado a funciones de representación de la Consejería"/>
        <s v="suministro energía hospital y prevencion"/>
        <s v="Contrato Basado Acuerdo Marcio Suministro Energía Eléctrica"/>
        <s v="Suministro de gasóleo C para el funcionamiento de la instalación de agua caliente de la Escuela de Protección Ciudadana, perteneciente a la Dirección General de Protección Ciudadana."/>
        <s v="Adquisición y Renovación de Licencias y suscripciones de herramientas relacionadas con el desarrollo y plataformas Web"/>
        <s v="Suministro de pellet para la generación de energía calorífica en la sede de la delegación provincial de Hacienda y Administraciones Públicas de Cuenca."/>
        <s v="Equipamiento VIDEOCONFERENCIA basado en el acuerdo marco para el suministro de equipamiento informático, Cofinanciado con FONDOS FEDER (2021-2027)"/>
        <s v="Suministro de 69 vehículos por parte de la Consejería de Hacienda y Administraciones Públicas"/>
        <s v="Suministro de papeletas y sobres de votación para el desarrollo de las elecciones a Cortes de Castilla La-Mancha a celebrar el 28 de mayo de 2023"/>
        <s v="Adquisición de 5 Vehículos todocamino 4X4 destinados al parque móvil de servicios generales de la Consejería de Hacienda ya Administraciones Públicas."/>
        <s v="Suministro de discos SSD, para puesto de trabajo, susceptible de cofinanciación FEDER en el periodo de programación 2021-2027"/>
        <s v="EQUIPAMIENTO PARA DISEÑO GRÁFICO  basado en el acuerdo marco para el suministro de equipamiento informático, Cofinanciado con FONDOS FEDER (2021-2027)"/>
        <s v="Suministro mediante arrendamiento con opción a compra de un equipo de impresión blanco y negro &quot;Equipo de alta precisión&quot; para la imprenta de la Consejería de Hacienda y Administraciones Públicas"/>
        <s v="Ampliación de la plataforma corporativa de copias de seguridad"/>
        <s v="Suministro Licencias Adobe Creative Cloud for Teams."/>
        <s v="Adquisición de Infraestructuras corporativas para la Inteligencia Artificial"/>
        <s v="Suministro de 23 vehículos por parte de la Consejería de Hacienda y Administraciones Públicas."/>
        <s v="Evolución, operación y soporte de la aplicación de gestión de servicios TIC y suministro de suscripción de licencias BMC HELIX (SAAS)"/>
        <s v="Equipamiento MULTIMEDIA basado en el acuerdo marco para el suministro de equipamiento informático, Cofinanciado con FONDOS FEDER (2021-2027)"/>
        <s v="Contrato basado Suministro de energía eléctrica con certificado de origen renovable para los edificios de la JCCM de la Consejería de Hacienda y AAPP"/>
        <s v="ORDENADORES DE SOBREMESA basado en el acuerdo marco para el suministro de equipamiento informático, Cofinanciado con FONDOS FEDER (2021-2027)"/>
        <s v="EQUIPAMIENTO PARA MOVILIDAD basado en el acuerdo marco para el suministro de equipamiento informático, Cofinanciado con FONDOS FEDER (2021-2027)"/>
        <s v="Adquisición de suscripciones para la Plataforma PaaS Corporativa, suceptible de cofinanciación en el marco del plan de recuperación, transformación y resiliencia, financiado por la Unión Europea- NextGenerationEU"/>
        <s v="Renovación del acuerdo de despliegue ilimitado de productos ORACLE y de los servicios de soporte asociados"/>
        <s v="Mantenimiento periódico (sustitución, reparación y ajuste de neumáticos) de los vehículos adscritos a los Servicios Oficiales de Salud Pública, dependientes de la Delegación Provincial de la Consejería de Sanidad en Cuenca, que figuran relacionados en el "/>
        <s v="Contratación del suministro de vacunas de calendario para la población de Castilla-La Mancha en 2022, basada en el acuerdo marco estatal para la selección de suministradores de vacunas de calendario y otras."/>
        <s v="Contrato basado suministro papel ecológico."/>
        <s v="Suministro de productos de limpieza y aseo personal para la Unidad Residencial y Rehabilitadora de Alcohete (Yebes)."/>
        <s v="Contrato de mantenimiento (neumáticos) de los vehículos adscritos a la DP Sanidad CU y SOSP Cuenca."/>
        <s v="Contrato basado de suministro de combustible RESSA 2023."/>
        <s v="Suministro de pescado congelado, verdura congelada y huevos para la URR"/>
        <s v="Suministro combustible automoción.- Ressa"/>
        <s v="Basado Combustible Ressa 23-24"/>
        <s v="Contrato basado para el suministro de combustible de automoción, por la entidad RESSA, para los vehículos adscritos a los servicios centrales de la Consejería de Sanidad."/>
        <s v="Suministro combustible automoción.- Solred"/>
        <s v="Contrato Basado A.M. suministro energía eléctrica DP Sanidad GU"/>
        <s v="Suministro de una fuente extractora de alta eficiencia para el cromatógrafo de gases/masas-masas triple cuadrupolo del Laboratorio de Salud Pública de la Delegación Provincial de Sanidad en Cuenca."/>
        <s v="Contrato basado suministro de combustible SOLRED para vehículos oficiales de la Delegación Provincial de Sanidad de Albacete."/>
        <s v="Contrato basado para el suministro de combustible de automoción para los vehículos adscritos a los servicios centrales de la Consejería de Sanidad (SOLRED)"/>
        <s v="Suministro combustible vehículos DP Sanidad Cuenca"/>
        <s v="Adquisición del Sistema Atomx XYZ de Purga y Trampa con Automuestreador Incorporado"/>
        <s v="Contrato basado suministro energía eléctrica URR"/>
        <s v="Adquisición de un vehículo destinado a las funciones de representación de la persona titular de la Consejería de Sanidad"/>
        <s v="Basado Combustible Solred 23-24"/>
        <s v="Suministro combustible vehículos DP Sanidad Cuenca SOLRED"/>
        <s v="Adquisición de 5 vehículos berlina pequeña gasolina micro híbridos para el parque móvil de servicios especiales sanitario de Castilla-La Mancha"/>
        <s v="Contrato de suministro de gasóleo C para la Delegación Ptov. de Sanidad y para la URR de Alcohete, año 2022."/>
        <s v="Adquisición de reactivos para el cribado neonatal en el laboratorio del Instituto de Ciencias de la Salud de Castilla-La Mancha durante los años 2023 y 2024"/>
        <s v="Contrato para la adquisición de material para toma de muestras destinado al programa de cribado neonatal en Castilla-La Mancha durante los años 2023 a 2026"/>
        <s v="Contrato para la adquisición de un sistema de cromatografía de líquidos de ultra resolución acoplado a detector de espectrometría de masas híbrido, triple cuadrupolo y trampa de iones lineal (UHPLC-MS-MS), con destino al Laboratorio de Salud Pública de la"/>
        <s v="Contrato para la adquisición de vacuna conjugada frente a meningococo de serogrupos A, C, W, Y, destinada a la vacunación de adolescentes de Castilla-La Mancha en 2023"/>
        <s v="Contratación para la adquisición de vacunas frente a la gripe estacional para la campaña 2022/2023 en Castilla-La Mancha, basada en el Acuerdo Marco estatal vigente"/>
        <s v="Adquisición de vacuna antineumocócica conjugada de 13 serotipos destinada al programa de vacunaciones de Castilla-La Mancha en 2023."/>
        <s v="Suministro de combustible de automoción desde el 01/12/2022 al 30/11/2024"/>
        <s v="Contrato basado del Acuerdo Marco de papel ecológico para impresión y escritura para la Delegación de la Junta de Comunidades de Castilla-La Mancha en Ciudad Real."/>
        <s v="Contrato basado del Acuerdo Marco de papel ecológico para impresión y escritura para los servicios centrales de la Presidencia de la JCCM, la Delegación de la JCCM en Toledo y la Delegación de Servicios en Talavera de la Reina."/>
        <s v="Contrato de suministro de energía eléctrica para los edificios de la Presidencia en Cuenca, basado en el Acuerdo Marco 2018/0007221."/>
        <s v="Contrato de suministro de energía eléctrica para los edificios de la Presidencia en Ciudad Real, basado en el Acuerdo Marco 2018/0007221."/>
        <s v="Suministro de equipamiento de un sistema de conferencias digital e inalámbrico para la Presidencia de la JCCM"/>
        <s v="Contrato del suministro de gas natural canalizado para agua caliente y calefacción en el edificio sede de la Delegación Provincial de la JCCM en Ciudad Real (Calle Paloma nº 9)."/>
        <s v="Suministro de combustible de automoción para vehículos adscritos a la Presidencia de la JCCM (RESSA)"/>
        <s v="Adquisición de dos vehículos para los servicios de la Presidencia de la JCCM."/>
        <s v="Suministro de combustible de automoción para vehículos adscritos a la Presidencia de la JCCM"/>
        <s v="Suministro energía eléctrica Presidencia JCCM, Delegación Toledo y Delegación Talavera"/>
        <s v="Control y diagnóstico de estaciones depuradoras de aguas residuales urbanas, siguiendo los criterios establecidos en la Directiva 91/271/CEE, en el ámbito de CLM, cofinanciable FEDER"/>
        <s v="Contrato de Servicios para la Prestación de la actividad docente de la Acción Formativa: ¿El Agua en Castilla-La Mancha. Recursos y usos; política hidráulica; normativa; planes hidrológicos de cuenca y análisis de conflictos¿ (Toledo)."/>
        <s v="Ejecución de Obras de Mejora de Colectores de Aguas Residuales en Mazarambroz (Toledo)"/>
        <s v="Ejecución de Obras de Equipamiento y Electrificación de Sondeo e Impulsión a Depósito, en Armallones (Guadalajara). Actuación cofinanciable con Fondos FEDER"/>
        <s v="Ejecución de Obras de Nueva Tubería de impulsión desde los Sondeos de Fuente Dulce, hasta el Depósito del Castillo, en el término municipal de Huete (Cuenca)"/>
        <s v="Ejecución de Obras de Nuevos Sondeos y Mejora del Abastecimiento de Agua Potable en Mancomunidad del Río Pusa (Toledo) Actuación cofinanciable con fondos FEDER"/>
        <s v="Ejecución de Obra y Suministro de Actuaciones para asegurar el Abastecimiento al Consorcio del Campo de Calatrava (Ciudad Real)."/>
        <s v="Mantenimiento flota vehículos ligeros CERSYRA"/>
        <s v="Mantenimiento flota vehículos ligeros IVICAM"/>
        <s v="Adquisición y reparación neumáticos vehículos ligeros IVICAM. Lote 2.2.2"/>
        <s v="Mantenimiento flota vehículos ligeros Marchamalo. Lote 1.4.1"/>
        <s v="Mantenimiento flota vehículos ligeros Albaladejito. Lote 1.3.1"/>
        <s v="Lote 1, Correo Ordinario (Nacional, Internacional y Urgente)"/>
        <s v="Lote 2, Correo Certificado (Nacional, Internacional y Urgente)"/>
        <s v="Mantenimiento flota vehículos ligeros Chaparrillo. Lote 1.2.1"/>
        <s v="CIAPA Mantenimiento de edificios en Marchamalo (GU)"/>
        <s v="Mantenimiento Aparatos Elevadores en Ivicam y CIAF Albaladejito."/>
        <s v="CIAF Albaladejito, Mantenimiento edificios"/>
        <s v="IRIAF, Mantenimiento instalaciones, Equipos y Sistemas de Protección contra Incendios"/>
        <s v="Centros C. Real, Mantenimiento de edificios"/>
        <s v="CIAPA Marchamalo (GU) Servicio de limpieza ecológica de edificios e instalaciones (contrato basado en Acuerdo Marco Lote 4.1)"/>
        <s v="CIAG Chaparrillo Servicio de limpieza (contrato basado en Acuerdo Marco Lote 2.1)"/>
        <s v="Mantenimiento Integral a todo riesgo de Ortopantomografo y Equipo Digital Multifunción instalado en el Hosptal General Universitario de Ciudad Real"/>
        <s v="csv Mamografias"/>
        <s v="Pruebas diagnosticas 1 Mansilla"/>
        <s v="Acuerdo de ejecución derivado de CSV para realización de Ecografías"/>
        <s v="Lote 5 - Servicios postales centralizados del Sescam - Burofax y telegrafía"/>
        <s v="Acuerdo de Ejecución derivado del CVS suscrito con Centro Médico de Diagnóstico de Talavera, S.A."/>
        <s v="Acuerdo de Ejecución derivado del C.V.S. suscrito  con Corporación Prosalus, S.L.: Ecografías."/>
        <s v="lecturas 5"/>
        <s v="Mantenimiento integral a todo riesgo del equipamiento endoscopia flexible, marca Olympus"/>
        <s v="Servicio de mantenimiento del sistema de archivo de historias clínicas"/>
        <s v="Licencias de uso de productos electrónicos de información científica exclusiva de Ovid Technologies/Wolters Kluwer para la Biblioteca Virtual de Ciencias de la Salud de Castilla La Mancha y centros dependientes"/>
        <s v="Servicio de mantenimiento integral monitores hemodiálisis, marca Fresenius."/>
        <s v="Lote 4 - Servicios postales centralizados del Sescam (Paquetería)"/>
        <s v="Mto Integral a todo riesgo del equipamiento de laboratorio de Anatomía Patológica marca Thermo Scientific, instalado en el HGUCR"/>
        <s v="Mantenimiento sistemas PCI en la Gerencia de Coordinación e Inspección y su servicio provincial en Ciudad Real"/>
        <s v="Mto integral a todo riesgo sin exclusiones de equipamiento de dos consolas de contrapulsación intraórtica, marca Arrow, modelo Autocat2 Wave."/>
        <s v="Mantenimiento integral del sistema de verificación pretratamiento, modelo ArcCHECK, marca SUN NUCLEAR"/>
        <s v="Servicio de Mantenimiento Integral del ecógrafo VOLUSON de la Gerencia de  Atención Integrada de Almansa"/>
        <s v="Mantenimiento sala rx digital (Shimazu Radspeed Pro con Flats Panels Canon)"/>
        <s v="Acuerdo de Ejecución derivado CSV suscrito con Centro Médico de Hellín: Electromiografías."/>
        <s v="Acuerdo de Ejecución derivado del C.S.V. suscrito con Corporación Prosalus, S.L..: Neurofisiología. Electromiografías."/>
        <s v="Servicio de transporte de muestras clínicas, valija portadocumentos, pequeña paquetería y equipos electromedicina en el Area de Salud de la Gerencia"/>
        <s v="Acuerdo de Ejecución derivado CSV suscrito con IDCQ Hospitales y Sanidad, S.L.: Ecografías."/>
        <s v="Servicio de Lavado, Desinfección,Secado de Endoscopios y Mantenimiento de la lavadora de la Gerencia de Atención Integrada de Almansa"/>
        <s v="Mto del equipamiento logístico (carruseles)"/>
        <s v="Servicio de Mantenimiento Integral del ECOCARDIÓGRAFO AFFINITI 70 de la Gerencia de  Atención Integrada de Almansa"/>
        <s v="pnsp 3/2022 Servicio de Mto. sistema informacion global laboratorios (siglo) GAI Guadalajara"/>
        <s v="Mto correctivo, preventivo y actualización de nuevas versiones del software del laboratorio (SIGLO)"/>
        <s v="Pruebas diagnosticas 2 enero 2022 Mansilla"/>
        <s v="Servicio de transporte de muestras y valija de documentos de la Gerencia de Atención Integrada de Almansa"/>
        <s v="Servicio de codificación en CIE-10-ES e indexación de informes de alta de los episodios asistenciales hospitalarios del Hospital de Hellín"/>
        <s v="Pruebas diagnosticas ecocardiogramas"/>
        <s v="Pruebas diagnosticas 6 Mansilla"/>
        <s v="Mantenimiento del sistema de transporte neumático y telecar instalado en el Hospital General Universitario de Ciudad Real."/>
        <s v="Licencias de uso de productos electrónicos de información científica exclusiva de la empresa EBSCO Information Services S.L.U (MEDLINE Complete) para la Biblioteca Virtual de Ciencias de la Salud de Castilla-La Mancha (SESCAM y centros dependientes)"/>
        <s v="Servicio de transporte de muestras clínicas, valija portadocumentos, paquetería y mercancías en general entre centros de salud, consultorios locales y servicios del Área de Salud Integrada de Cuenca"/>
        <s v="Acuerdo de Ejecución derivado C.S.V. suscrito con I.D.C.Q. Hospitales y Sanidad, S.L.: Colonoscopias y Gastroscopias"/>
        <s v="Redacción Proyecto Básico y Ejecución, Dirección Facultativa y Coordinación de Seguridad y Salud de las Obras de construcción de Centro de Salud en Cabanillas del Campo (Guadalajara)"/>
        <s v="Realización encuestas de satisfacción de pacientes atendidos en Centros de Atención Primaria y Hospitalaria del SESCAM en 2022"/>
        <s v="Contrato de alojamiento, mantenimiento y soporte de la Biblioteca Virtual de la Salud de Castilla-La Mancha (SESCAM y centros dependientes) en la plataforma de internet OVID DISCOVERY PROFESSIONAL, cuya distribución exclusiva pertenece a la empresa OVID T"/>
        <s v="Pruebas diagnosticas I IDCQ"/>
        <s v="Servicio de Mantenimiento Integral del Equipo de Radiología portátil Shimadzu Mobiledart Evolution MX8 de la GAI de Almansa"/>
        <s v="Mantenimiento integral de desfibriladores marca Lifepak, instalados en la Gerencia de Atención Integrada de Ciudad Real."/>
        <s v="Pruebas diagnosticas Mansilla"/>
        <s v="Pruebas diagnosticos 1 Clinica Rosario"/>
        <s v="Mantenimiento y soporte de los equipos Omnicell existentes en el Hospital de Tomelloso"/>
        <s v="Acuerdo de Ejecución derivado del C.S.V. suscrito con el C. M. D. Talavera, S.A.: Estudios e Informes TAC y RNM."/>
        <s v="Mantenimiento de la instalación de climatización, producción de A.C.S. y de vapor, en Hospital Virgen de La Luz y sus edificios dependientes pertenecientes a la Gerencia de Atención Integrada Cuenca"/>
        <s v="Redacción del Proyecto Básico y de Ejecución, Dirección Facultativa y Coordinación de Seguridad y Salud de las Obras de Reforma y Ampliación del Centro de Salud de Talayuelas (Cuenca)"/>
        <s v="Servicio de Información a usuarios de la Gerencia de Atención Integrada de Almansa"/>
        <s v="Mantenimiento Instalaciones Hospital Pto Socorro y Edif. Consultas"/>
        <s v="Estudio e Informe de Pruebas Diagnóstics de RNM y TAC"/>
        <s v="Acuerdo de Ejecución derivado CSV suscrito con IDCQ Hospitales y Sanidad, SLU: Colonoscopias y gastroscopias."/>
        <s v="Fecundacion In Vitro"/>
        <s v="Mantenimiento a todo riesgo de dos quirófanos integrados marca Olympus modelo Endoalpha, instalados en el Hospital General Universitario de Ciudad Real."/>
        <s v="Facoemulsificacion y aspiración de catarata"/>
        <s v="Procedimientos quirúrgicos Valcasado"/>
        <s v="PNSP 5/2022  Limpieza de obra de la ampliación del Hospital Universitario de la GAI de Guadalajara"/>
        <s v="PNSP 1/2022 Servicio de Mto. de los Sistemas de control  de las instalaciones de la empresa Honeywell en el Hospital Universitario de la  GAI Guadalajara."/>
        <s v="Redacción del Proyecto Básico y de Ejecución, Dirección Facultativa y Coordinación de Seguridad y Salud de las Obras de Reforma y Ampliación del Centro de Salud de Cardenete (Cuenca)"/>
        <s v="mantenimiento sistema de purificación de aire"/>
        <s v="Acuerdo de Ejecución derivado C.S.V. suscrito con IDCQ Hospitales y Sanidad, S.L.U.: Gammagrafías y estudios e informes de TAC y RNM"/>
        <s v="Mto integral a todo riesgo de la sala RX TAC, para simulación, marca Canon, modelo Aquilion LB"/>
        <s v="Pruebas diagnosticas 1 Rosario"/>
        <s v="PNSP-01/2022 &quot;Mantenimiento de ecógrafos Hospital Mancha Centro&quot;"/>
        <s v="Mantenimiento de los  Motores Quirúrgicos del Servicio de Traumatología"/>
        <s v="servicio mantenimiento del espectómetro de masas sciex tripletof 6600+, exclusivo, instalado en el servicio de proteómica"/>
        <s v="Mto integral a todo riesgo del equipamiento de Anestesia/Ventilación y Ultrasonidos marca GE instalado en el HGU de Ciudad Real"/>
        <s v="Mantenimiento equipos endoscopia"/>
        <s v="Servicio de traslado del angiógrafo digital biplano, marca Siemens, modelo Artis Q Biplane para el Complejo Hospitalario Universitario de Toledo."/>
        <s v="Otros servicios especiales empresa pública Geacam COVID 19"/>
        <s v="Guardia y custodia material sanitario Prolimax"/>
        <s v="Guarda y custodia material reserva estrategia Prolimax"/>
        <s v="Mantenimiento de los equipos de endoscopia marca Olympus del Hospital General de Tomelloso"/>
        <s v="Pruebas diagnosticas enero 2022 IDCQ"/>
        <s v="Procedimientos quirurgicos 5"/>
        <s v="Contratación licencia de acceso al catálogo colectivo de ciencias de la Salud C17 y demás módulos de gestión de Servicios Bibliotecarios cuya distribución exclusiva pertenece a Compact Software International, S.A. (CSi) para la Biblioteca virtual de cienc"/>
        <s v="Servicio de Transporte de Sangre y sus componentes"/>
        <s v="PNSP 8/2022 Servicio para el Control de Calidad de las obras de construcción de la Unidad Satélite de Oncología Radioterápica en el Hospital Universitario de la GAI de Guadalajara"/>
        <s v="PAS 3/2022 Servicio de mantenimiento preventivo y correctivo de las instalaciones de climatizacion de las instalaciones de climatizacion de los Centros de Salud de la GAI de Guadalajara"/>
        <s v="Pruebas diagnosticas 6 Rosario"/>
        <s v="Plataforma logística destinada al almacenamiento y transporte de vacunas covid-19 del 1 de septiembre al 31 de diciembre de 2022 para Castilla-La Mancha."/>
        <s v="Redacción de Proyecto, Dirección Facultativa y Coordinación de Seguridad y Salud  Obras  Construcción Centro de Salud en Horcajo de Santiago (Cuenca)"/>
        <s v="Servicio de refuerzo de limpieza y desinfección debido a la pandemia Covid-19"/>
        <s v="PNSP-04/2022. &quot;Mantenimiento de equipos de radiología&quot;"/>
        <s v="Pruebas diagnosticas 6 idcq"/>
        <s v="Servicio integral vigilancia y seguridad 6103100AB17SER007"/>
        <s v="Servicio de codificación de altas hospitalarias para el Complejo Hospitalario Universitario de Toledo"/>
        <s v="mantenimiento de equipo clinac 6000"/>
        <s v="Mantenimiento salas de radiología"/>
        <s v="Contratación de los Servicios para la Dirección de Obra, Dirección de Ejecución y Coordinación de Seguridad y Salud en las obras de construcción de la Unidad Satélite de Oncología Radioterápica en el Hospital Universitario de Guadalajara"/>
        <s v="Contratación de servicios complementarios para tratamiento de datos, impresión y distribución de documentos para desarrollo de procesos selectivos del Sescam, derivados de las OEPs 2019 y 2020."/>
        <s v="Mantenimiento respiradores Servo"/>
        <s v="Mantenimiento a todo riesgo de equipamiento ecografía/ultrasonidos, marca Siemens"/>
        <s v="Mantenimiento respiradores"/>
        <s v="Contrato para licencias de acceso a revistas/uso de productos electrónicos por varios editores para la Biblioteca Virtual de ciencias de la salud de Castilla-La Mancha (Sescam y centros dependientes)"/>
        <s v="Suministro de las licencias y los servicios relativos la implantación, formación y soporte de un S.I. para la gestión informatizada de los procedimientos ligados a la gestión de la FSE."/>
        <s v="Cirugía cardiaca IDCQ (Ruber Internacional)"/>
        <s v="Modificación aplicación de emisión certificado verde vacunación covid-19 en el SESCAM"/>
        <s v="Sº de estudios PET-TAC en unidad móvil para pacientes de la G.A.I. de Cuenca"/>
        <s v="Procedimiento de diagnóstico y tratamiento de la esterilidad, no quirúrgicos; Clínica la Antigua, SLU"/>
        <s v="Servicio de refuerzo de limpieza y desinfección por Covid-19"/>
        <s v="Redacción del Proyecto Básico y de Ejecución, Dirección Facultativa y Coordinación de Seguridad y Salud de las Obras de construcción de CS Manzanares II en Manzanares (Ciudad Real)."/>
        <s v="Mto legal, preventivo y correctivo del sistema de control y gestión Honeywell"/>
        <s v="Servicio de vigilancia, seguridad y protección en el hospital Psiquiátrico SSA"/>
        <s v="Guardia y custodia material sanitario Fuensalidana"/>
        <s v="Guarda y custodia material reserva estrategia FUENSALIDANA"/>
        <s v="Estudios pet-tac II"/>
        <s v="Servicio de transporte de muestras clínicas y material diverso entre centros adscritos a la Gerencia de Atención Integrada de Ciudad Real"/>
        <s v="Servicio de mensajería, paquetería y transporte de muestras clínicas de la GAI de Valdepeñas"/>
        <s v="Mto integral a todo riesgo de equipamiento crítico, marca Dräger"/>
        <s v="Estudios Pet-tac"/>
        <s v="Direcciones de obra, Dirección de ejecución, Coordinación de Seguridad y Salud y Control de calidad de las obras de construcción del nuevo Hospital de Puertollano"/>
        <s v="PNSP 6/2022 Servicio de limpieza, desinfección, desratización y desinsectación del Área de Urgencias y vestuarios en la ampliación del Hospital Universitario de la G.A.I. de Guadalajara."/>
        <s v="Suministro de las licencias y los servicios de implantación, formación y posterior mantenimiento de un software para la gestión de la calidad."/>
        <s v="Servicio de gestión documental integral / reprografía (copiado / impresión / escaneado / fax) en el edificio de los Servicios Centrales del Sescam"/>
        <s v="Servicio de licencia de acceso a las revistas cuya distribución exclusiva pertenece a la empresa John Wiley &amp; Sons, Inc. para la Biblioteca virtual de ciencias de la Salud de Castilla-La Mancha (SESCAM y Centros dependientes)"/>
        <s v="servicios de soporte en la fase de operación y mantenimientos adaptativo, correctivo, evolutivo y preventivo de la aplicación informática SISTEMA DE INFORMACIÓN DEL CONSUMO FARMACÉUTICO DIGITALIS"/>
        <s v="Procedimiento de diagnóstico y tratamiento de la esterilidad, no quirúrgicos; I. Bernabéu Albacete, SA"/>
        <s v="Servicio gestión archivo historias clínicas"/>
        <s v="PNSP 10/2022 Contratación de estudios PET-TAC en unidad móvil para los pacientes de la Gerencia de Atención Integrada de Guadalajara"/>
        <s v="Mto. integral a todo riesgo del sistema de monitorización y aparataje médico especial marca PHILIPS"/>
        <s v="Adquisición de licencias de uso de productos electrónicos de información científica exclusiva de la empresa SPRINGER NATURE CUSTOMER SERVICE CENTER  para la Biblioteca Virtual de Ciencias de la Salud de Castilla-La Mancha (SESCAM y centros dependientes)"/>
        <s v="transporte de muestras de sangre y orina"/>
        <s v="Servicio Mantenimiento Integral de Instrumental Quirúrgico del Complejo Hospitalario Universitario de Toledo"/>
        <s v="Servicios Postales Centralizados para el Servicio de Salud de Castilla-La Mancha. Lote 2: Correo certificado (Nacional, Internacional y Urgente) y notificaciones administrativas."/>
        <s v="Servicio de mantenimiento integral de edificios e instalaciones de centros dependientes de la Gerencia de Atención Primaria de Toledo"/>
        <s v="Servicio de Lavado, costura, planchado, higienización, reparación, transporte y distribución interna de ropa hospitalaria para la G.A.I. de Tomelloso"/>
        <s v="Servicio de vigilancia y seguridad en centros dependientes de la Gerencia de Atención Primaria de Toledo"/>
        <s v="Procedimientos quirúrgicos de traumatología"/>
        <s v="Procedimientos quirurgicos idcq"/>
        <s v="Procedimientos quirurgicos junio 2022"/>
        <s v="Servicio de licencias de uso de productos electrónicos de información científica, exclusiva de la empresa Elsevier, para la biblioteca virtual de Ciencias de la Salud de Castilla-La Mancha (SESCAM y centros dependientes)."/>
        <s v="Transporte Sanitario Terrestre Toledo NUEVO-PNSP2_22"/>
        <s v="Transporte Sanitario Terrestre Guadalajara -2022_1-"/>
        <s v="Transporte Sanitario Terrestre Guadalajara -2022_2-"/>
        <s v="Soporte y mantenimiento Montesinos"/>
        <s v="Contratación de los servicios de soporte y mantenimiento del Sistema de Información de Atención Primaria TURRIANO."/>
        <s v="Transporte Sanitario Terrestre Guadalajara -2022_3-"/>
        <s v="Transporte Sanitario Terrestre Cuenca -2022_2-"/>
        <s v="Servicio de Transporte Sanitario Aéreo en la Comunidad Autónoma C-LM -2022_1"/>
        <s v="Servicio de Mantenimiento Integral y la adecuada conservación del Equipamiento Electromédico de la Gerencia de Atención Integrada de Almansa"/>
        <s v="Servicio de Mantenimiento Integral de Edificios, Instalaciones y Equipamiento General y Electromédico de la Gerencia de Atención Integrada de Tomelloso"/>
        <s v="Soporte y mantenimiento software del sistemas SITAS"/>
        <s v="Cirugía cardiaca y aparato cardiovascular (Quirón Salud Hospital Albacete)"/>
        <s v="Transporte Sanitario Terrestre Albacete -2022_1-"/>
        <s v="Transporte Sanitario Terrestre Albacete -2022_2-"/>
        <s v="Transporte Sanitario Terrestre Ciudad Real -2022_1-"/>
        <s v="Transporte Sanitario Terrestre Ciudad Real -2022_2-"/>
        <s v="Transporte Sanitario Terrestre Cuenca -NUEVO/PNSP-"/>
        <s v="Prórroga del expediente 2022/000279 [Transporte Sanitario Terrestre Cuenca NUEVO/PNSP]"/>
        <s v="Transporte Sanitario Terrestre Albacete -2022_3-"/>
        <s v="Transporte Sanitario Terrestre Toledo P-2"/>
        <s v="Transporte Sanitario Terrestre Toledo PNSP-NUEVO"/>
        <s v="Transporte Sanitario Terrestre Ciudad Real -2022_3-"/>
        <s v="Servicios postales centralizados para el Servicio de Salud de Castilla-La Mancha. Lote 1: Correo ordinario (nacional, internacional y urgente), apartados franqueo en destino y apartados postales."/>
        <s v="Transporte Sanitario Terrestre Cuenca -2022_3-"/>
        <s v="Transporte Sanitario Terrestre Toledo PNSP3_22"/>
        <s v="Servicio de mantenimiento integral de equipos electromédicos de alta tecnología marca siemens para centros sanitarios SESCAM"/>
        <s v="Servicio de limpieza, desinfección desratización, desinsectación y lavandería de la GAI de Albacete"/>
        <s v="Transporte sanitario aéreo en Castilla-La Mancha"/>
        <s v="Servicio de explotación de máquinas expendedoras de sólidos y líquidos en centros de salud dependientes de la Gerencia"/>
        <s v="PNSP-06/2022 &quot;Obras de sustitución de la caldera nº 1 del Hospital Mancha Centro&quot;"/>
        <s v="Obra para la reforma y reordenación de la sala de espera de Urgencias del HGUCR"/>
        <s v="Ejecución y puesta en servicio de instalaciones solares fotovoltaicas para autoconsumo en edificios del SESCAM"/>
        <s v="Obras de ampliación de la instalación de producción de energía eléctrica mediante placas solares fotovoltaicas. Cofinanciado con Fondos Feder (periodo de programación 2021-2027)"/>
        <s v="Obra de construcción de 3 helisuperficies en las localidades de Campillo de Ranas (Guadalajara), Espinoso del Rey (Toledo) y Viveros (Albacete)"/>
        <s v="Obras de pavimentación, acerado de la vía perimetral y drenaje de aguas pluviales Fase III"/>
        <s v="Ejecución de obras de Implantación de una Sala de Resonancia Magnética en el Hospital General de Tomelloso"/>
        <s v="Redacción del Proyecto Básico y de Ejecución, Dirección Facultativa y Coordinación de Seguridad y Salud de las Obras de construcción de Centro de Salud el Albaladejo (Ciudad Real)"/>
        <s v="PNSP-03/2022 Adecuación de sistema de control de climatización del Hospital la mancha Centro de Alcázar de San Juan, cofinanciado con FONDOS FEDER"/>
        <s v="obra renovación ventanas zona hospitalización"/>
        <s v="Obra de mejoras del actual sistema de control de climatizacion"/>
        <s v="Obra para la construcción de la Unidad de Cultivos Celulares. Inversión cofinanciada con Fondos de la UE FEDER EQC 2019-006393-P"/>
        <s v="Redacción de proyecto de ejecución, a partir de anteproyecto, y Ejecución de las obras de ampliación y reforma del Centro de Salud de Horche (Guadalajara)."/>
        <s v="Obra de sustitución y puesta en servicio de dos enfriadoras de agua del sistema de climatización del Hospital General Nuestra Señora del Prado"/>
        <s v="Obra de sustitución de la iluminación en el Hospital General de Villarrobledo, Fase I"/>
        <s v="Redacción de proyecto y Ejecución de las obras de IMPLANTACIÓN DE DOS SALAS SPECT-TC y UNA SALA PET-TC, así como otras dependencias anexas, para el Área de medicina Nuclear del  Hospital Universitario de Toledo."/>
        <s v="Finalización de estructura y protección de envolvente, como consecuencia de la resolución de contrato de obras de construcción del nuevo centro salud en Tomelloso (CIUDAD REAL)."/>
        <s v="Obras de reforma para la implantación del  nuevo Centro Regional de Transfusiones de la Gerencia de Atención Especializada de Toledo del SESCAM."/>
        <s v="Redacción de proyecto de ejecución, a partir de anteproyecto, y Ejecución de las obras de la Unidad Satélite de Oncología Radioterápica en el Nuevo Hospital de Cuenca."/>
        <s v="Redacción de proyecto de ejecución, a partir de anteproyecto, y Ejecución de las obras de la Unidad Satélite de Oncología Radioterápica en el Hospital Universitario de Guadalajara."/>
        <s v="Obras de construcción del nuevo Hospital de Puertollano"/>
        <s v="Suministro 10 cajas papel ecológico para impresión y escritura para D.P Instituto Mujer en Toledo y provincia"/>
        <s v="Suministro 10 cajas papel ecológico para impresión y escritura en D.P. del Instituto Mujer de Ciudad Real"/>
        <s v="Suministro 17 cajas papel ecológico para impresión y escritura para D.P. Instituto Mujer Albacete y provincia"/>
        <s v="Suministro 42 cajas papel ecológico para impresión y escritura para los Servicios Centrales del IMUJ"/>
        <s v="Suministro de energía para las dependencias del IMUJ en Cuenca."/>
        <s v="Suministro de energía eléctrica con certificado de origen renovable para dependencias del Instituto de la Mujer de Castilla-La Mancha sitas en C/ Rufino Blanco número 2 de Guadalajara."/>
        <s v="Suministro de energía para las dependencias del IMUJ en Toledo. Edificio de C/ Duque de Lerma, 3 Toledo."/>
        <s v="Suministro de energía eléctrica con certificado de origen renovable. Servicios Centrales el IMUJ en Plaza de Zocodover nº 7 de Toledo."/>
        <s v="CIAPA (Marchamalo), Suministro de 80 cajas de papel ecológico para impresión y escritura"/>
        <s v="Suministro combustible vehículos SOLRED en CIAG Chaparrillo 2023"/>
        <s v="Suministro de energía eléctrica en el Centro de Investigación Agropecuaria &quot;Dehesón del Encinar&quot;  en Oropesa (Toledo)."/>
        <s v="Suministro de energía eléctrica en el Centro de Investigación Agroforestal (CIAF) de Albaladejito (Cuenca)."/>
        <s v="Suministro de energía eléctrica en centros IRIAF (Ivicam, Cersyra, Eve, Ciag)"/>
        <s v="Suministro electricidad Planta Biorrefinería CLAMBER en Puertollano (C. Real)"/>
        <s v="Ivicam; Suministro de IRMS  (sistema completo para el análisis de isótopos estables en muestras líquidas y sólidas)"/>
        <s v="Acuerdo Marco para la selección de proveedores de equipamiento electromédico de media complejidad para las Gerencias del SESCAM"/>
        <s v="Acuerdo Marco para la selección de proveedores de equipamiento electromédico de alta complejidad para las Gerencias del SESCAM"/>
        <s v="Acuerdo Marco para la selección de proveedores de equipamiento electromédico de baja complejidad para las Gerencias del SESCAM."/>
        <s v="Acuerdo Marco para la Selección de Proveedores de Equipamiento Hospitalario grupo I para las Gerencias del SESCAM"/>
        <s v="Acuerdo Marco para la Selección de Proveedores de Equipamiento Hospitalario grupo III para las Gerencias del SESCAM."/>
        <s v="Suministro de reactivos, material fungible y equipamientos en cesión necesarios para la realización de las determinaciones analíticas del laboratorio de análisis clínicos"/>
        <s v="Adquisición de Filgrastim (Lote 86) durante 24 meses"/>
        <s v="Suministro de lentes intraoculares y otro material sanitario con cesión de equipos"/>
        <s v="Suministro de combustible de automoción para vehículos basado 2 en el A.M. expediente 2018/000363"/>
        <s v="Adquisición de Medios de Contraste Iodados no Ionicos de baja Osmolaridad o Isoosmolares ( Lote 109) durante 24 meses."/>
        <s v="suministro de papel ecológico para la Gerencia de Coordinación e Inspección y sus centros dependientes, para el periodo comprendido entre el 1 de marzo de 2022 y el 31 de enero de 2023"/>
        <s v="Marcapasos, desfibriladores y Holter D.A.M 2017/001559 GAIAB_Medtronic"/>
        <s v="Marcapasos, desfibriladores y Holter D.A.M 2017/001559 GAIAB_Abbott"/>
        <s v="Suministro de papel ecológico para la Gerencia de Urgencias, Emergencias y Transporte Sanitario, para el período comprendido entre el 1 de abril de 2022 y el 31 de marzo de 2023"/>
        <s v="Suministro de implantes, marcapasos, desfibriladores, electrodos y holters."/>
        <s v="Suministro de combustible de automoción de los vehículos adscritos al Hospital Nacional de Parapléjicos de Toledo"/>
        <s v="Contrato basado 2 del AM 2021/008752 Equip. Hosp. Grupo I Lote 8: Grúas GAI Villarrobledo"/>
        <s v="Contrato Basado 4  del AM 2021/008752 Equip Hosp Grupo I Lote 8: Grúas"/>
        <s v="Suministro de Filgrastim para la GAI de Tomelloso (lote 86 del AM 2019/000150)"/>
        <s v="Suministro de Medicamentos derivado AM SESCAM: lotes 82, 86, 87, 88, 89, 90."/>
        <s v="Suministro de equipamiento de protección radiológica individual para diversos servicios del Hospital Universitario de Toledo"/>
        <s v="Suministro de medicamentos de Factor VIII de coagulación recombinante para varias Comunidades y Ciudades Autónomas y organismos de la Administración General del Estado (Basado en Acuerdo Marco 2021/063.1)"/>
        <s v="Electromedicina BC Lote 6: Rehabilitación de diagnóstico Contrato Basado 1"/>
        <s v="Suministro combustible automoción GAI Villarrobledo. RESSA"/>
        <s v="Guantes quirúrgicos"/>
        <s v="Contrato basado a.m. 2019/000150. lote 86"/>
        <s v="Suministro electrodos Medtronic"/>
        <s v="Suministro electrodos Abbott"/>
        <s v="Suministro electrodos Boston"/>
        <s v="Suministro de medicamentos, sueros y medios de contraste para los centros dependientes del SESCAM (Basado en Acuerdo Marco @2019/000150-III)"/>
        <s v="Suministro combustible GAI Puertollano. Ressa"/>
        <s v="Suministro de combustible de automoción para vehículos: Ressa"/>
        <s v="Adquisición de Acetato de Glatiramero subcutáneo Lote 87 durante 24 meses"/>
        <s v="Suministro de combustible de automoción para vehículos de la Gerencia de Atención Integrada de Ciudad Real con RESSA (Procedimiento basado en Acuerdo Marco 2022/000192)"/>
        <s v="Lote 110 Adquisición de medios de contraste iodados no iónicos de baja osmolaridad para la Gerencia de Atención Integrada de Ciudad Real."/>
        <s v="Suministro en régimen de arrendamiento sin opción de compra, de 1 vehículo tipo furgoneta pequeña para la GAICR"/>
        <s v="Sum de combustible de automoción para vehículos de la Gerencia de Atención Integrada de Cuenca, RESSA"/>
        <s v="Suministro Combustible GAI Puertollano. Solred"/>
        <s v="Suministro de Combustible para los vehículos de la Gerencia de Atención Integrada de Tomelloso"/>
        <s v="Suministro de medicamentos, sueros y medios de contraste para los centros dependientes del SESCAM (basado en Acuerdo Marco @2019/000150-V)"/>
        <s v="Suministro de Rituximab intravenoso  para la Gerencia de Atención Integrada de Valdepeñas (Lote 82 del A.M 2019/000150)"/>
        <s v="Lote 86 Filgrastim. Contrato Basado en AM2019/000150 medicamentos, sueros y contrastes para la GAI de Hellín."/>
        <s v="Suministro de 780 cajas de papel ecológico para impresión y escritura"/>
        <s v="Suministro de marcapasos, desfibriladores, electrodos y holters"/>
        <s v="Suministro de combustible automoción gasoil para la GAI de Manzanares"/>
        <s v="Arrendamiento sin opción de compra, de equipos de frío-congelación para el aislamiento y contención de los residuos citotóxicos del Complejo Hospitalario Universitario de Toledo."/>
        <s v="Suministro de combustible de automoción para los vehículos adscritos a la Gerencia de Antención Integrada de Almansa"/>
        <s v="Suministro de Filgrastim para la Gerencia de Atención Integrada de Valdepeñas (Lote 86 del A.M. 2019/000150)"/>
        <s v="Suministro de medicamentos exclusivo de las firmas Abbvie Farmaceutica, Bayer Hispania, Boehringer Ingelheim España, Glaxosmithkline, Novo Nordisk Pharma, Pfizer, Servier, Takeda Farmacéutica España y Viiv Healthcare."/>
        <s v="Lote 90 Adalimumab subcutáneo"/>
        <s v="Suministro de material fungible Sanitario para test tromboelastograma con cesión de equipos"/>
        <s v="Lote 86 filgrastim"/>
        <s v="PE01 &quot;Adquisición de medicamentos lotes 109, 110. Parte  3 Medios de contraste&quot;"/>
        <s v="Electromedicina MC Lote 1: Oftalmología (1) Contrato Basado 2"/>
        <s v="Suministro electrodos"/>
        <s v="Suministro de combustible de automoción para los vehículos adscritos a la Gerencia de Atención Primaria de Toledo con la empresa RED ESPAÑOLA DE SERVICIOS S.A.U a través de contrato basado en el Acuerdo Marco 202200/000192"/>
        <s v="Arrendamiento sin opcion de compra de un sistema EMG/Ep y un sistema Ganzfeld, para el Hospital de Cuenca"/>
        <s v="suministro 4 respiradores emergencia"/>
        <s v="Suministro de reactivos para determinación de Covid-19 por PCR CE-IVD y compression Kit para el Hospital Virgen de la Luz de Cuenca"/>
        <s v="Marcapasos, desfibriladores y Holter D.A.M 2017/001559 GAIAB_Boston"/>
        <s v="Electromedicina MC Lote 23: Anatomía Patológica (1) Contrato Basado 3"/>
        <s v="Combustible automoción Gerencia Atención Integrada de Albacete AM 2022/000192"/>
        <s v="LOTE: 87 Acetato de Glatiramero subcutáneo: Contrato Basado en el AM 2019/000150 medicamentos, sueros y medios de contraste para la GAI de Hellín."/>
        <s v="Detector plano para equipo rayos portátil Servicio de Radiología"/>
        <s v="Adquisición de Videobroncoscopio/laringoscopio para el Servicio de Anestesiología y Reanimación del Hospital Universitario de Toledo (SESCAM)"/>
        <s v="Adquisición de equipos de exploración funcional respiratoria para el área de neumología del Hospital Universitario de Toledo del Servicio de Salud de Castilla-La Mancha"/>
        <s v="PE01.&quot;Adquisición medicamentos lotes 82,86,87,89 parte V &quot;Anteneoplasicos e inmunoladores&quot;"/>
        <s v="Contrato basado en AM 2019/000150, Lote 82"/>
        <s v="Suministro de Acetato de Glatiramero subcutáneo para la GAI de Tomelloso (Lote 87 del AM 2019/000150)"/>
        <s v="PASS 3/2022 Suministro de filtros de agua desechables con destino a la G.A.I. de Guadalajara"/>
        <s v="Electromedicina MC Lote 23: Anatomía patológica (1) Contrato Basado 2"/>
        <s v="Adquisición de FILGRASTIM para 24 meses derivado de Acuerdo Marco SESCAM 2019/000150"/>
        <s v="Electromedicina AC Lote 6: Neonatología Contrato Basado 2"/>
        <s v="Electromedicina AC Lote 11: Sierras Contrato Basado 1"/>
        <s v="Adquisición de Rituximab y Filgrastim para 24 meses derivado del AM Sescam 2019/000150"/>
        <s v="Suministro de Medicamentos derivado AM SESCAM: lotes 109, 110 (Medios de contraste iodado)"/>
        <s v="Sustitución bomba de calor Centro de Salud Zona II"/>
        <s v="Suministro de combustible de la GAI de Alcázar de San Juan"/>
        <s v="Vehículo turismo GUETS"/>
        <s v="Contrato basado A.M 2019/000150. (lote 89)"/>
        <s v="Sustitución de Fancoils de suelo de los despachos del pasillo administrativo del Hospital General de Valdepeñas"/>
        <s v="PASS 2/2022 Adquisición de 4 maceradores para el Servicio de Urgencias del edificio de ampliación del Hospital Universitario de la GAI de Guadalajara"/>
        <s v="Suministro de reactivos para determinacion de Covid-19 CE-IVD y Kit Each"/>
        <s v="Suministro de medicamentos, sueros y contrastes para la Gerencia de Atención Integrada de Cuenca. Lote 86 del AM 2019/000150"/>
        <s v="PASS 4/2022 Suministro e instalacion de 12 sillones de dialisis con destino a la ampliacion del Hospital de Guadalajara"/>
        <s v="Suministro combustible automoción GAI Villarrobledo. Solred"/>
        <s v="Sum medicamentos exclusivos de las firmas: Astellas Pharma, Astrazeneca Farmaceutica, Laboratorios Almirall, S.A:, Ipsen Pharma, Janssen-Cilag, Lilly,  Merck, Vilfor Pharma España, Biogen Spain, Eisai Farmaceuticas, Gilead-Sciences, Novartis Farmaceutica,"/>
        <s v="Suministro de medicamentos exclusivo de las firmas Amgen, Bristol-Myers Sauibb, Merck Sharp Dohme de España y Roche Farma, con destino a la Atención Integrada de Cuenca"/>
        <s v="Sum de combustible de automoción para vehículos de la Gerencia de Atención Integrada de Cuenca, SOLRED"/>
        <s v="Suministro de combustible de automoción para vehículos de la Gerencia de Atención Integrada de Ciudad Real con SOLRED SA (Procedimiento basado en Acuerdo Marco 2022/000192"/>
        <s v="Contrato basado a.m 2019/000150. lote 82"/>
        <s v="Adquisición de Rituximab para 24 meses derivado de Acuerdo Marco SESCAM 2019/000150"/>
        <s v="Lote 82 rituximab intravenoso. Contrato basado en AM 2019/000150 medicamentos, sueros y contrastes para la GAI de Hellín:"/>
        <s v="Contrato basado 1 del AM 2021/016105 Equip. Hosp. Grupo III Lote 3: Básculas"/>
        <s v="Adquisición material fungible y equipamiento en cesion uso para realización determinaciones analíticas  laboratorios de la gai cr,gai cu,gai gu y gae to"/>
        <s v="Suministro de medicamentos, sueros y contrastes para la Gerencia de Atención Integrada de Cuenca. Lote 87 del AM 2019/000150"/>
        <s v="Basado 1 del AM equip. hosp. grupo II Lote 4: oficio"/>
        <s v="Suministro e instalación de mamparas separadoras en habitaciones de unidades de hospitalización"/>
        <s v="Sustitución equipo aire acondicionado C.S. La Roda"/>
        <s v="PAS 2/2022 Suministro de 5  Electrobisturis  Básicos y 3 Electrobisturís con gas Argón con destino a la ampliación del Hospital Universitario de la GAI de Guadalajara"/>
        <s v="Lote 109: Medios de contraste iodados no iónicos de baja osmolaridad o isoosmolares, Contrato basado en el A.M. 2019/000150 para la GAI de Hellín."/>
        <s v="PNSP 49/2021 adquisicion del medicamento exclusivo doxorrubicina liposomal (teva pharma, s.l.u.)"/>
        <s v="Suministro de Medicamentos derivado AM SESCAM: lote 83 Trastuzumab intravenoso"/>
        <s v="Adquisición en propiedad de dos vehículos utilitarios mediante contrato basado en Acuerdo Marco 14/2017"/>
        <s v="Suministro de sábanas para la GAI de Almansa"/>
        <s v="PASS 6/2022 Suministro e instalacion de 2 reenvasadoras de medicamentos para la ampliacion del Hospital de Guadalajara"/>
        <s v="Suministro de la actualización del citómetro analizador de flujo Cytoflex S de 3 láseres 6 colores a Cytoflex S 4 láseres 13 colores Fondos Europeos PRTR Fondo 0000000528"/>
        <s v="Adquisición de fuentes de iridio 192 para equipo de braquiterapia"/>
        <s v="Sum. en régimen de arrendamiento sin opción a compra de equipos de endoscopia, Gerencia de Atención Integrada de Cuenca"/>
        <s v="Suministro de medios de contraste para la GAI de Villarrobledo. Lote 109 del AM 2019/000150"/>
        <s v="Suministro pulseras identificacion del paciente transfusional con cesion de hardware y software para el servicio de hematologia"/>
        <s v="Electromedicina AC Lote 17: Monitorización Contrato Basado 1"/>
        <s v="PNSP 15/2021 adquisicion del principio activo dexametasona (allergan, s.a.u.)"/>
        <s v="Contrato Basado 1 del AM 2021/008752 Equip. Hosp. Grupo I Lote 8: Grúas GAI Guadalajara"/>
        <s v="Suministro de Rituximab intravenoso y Etanercept subcutáneo para la GAI de Tomelloso (Lotes 82 y 88 del AM 2019/000150)"/>
        <s v="Instalación de caldera agua caliente"/>
        <s v="Electromedicina MC Lote 6: Endoscopia digestiva flexible especifica Contrato Basado 1"/>
        <s v="Suministro de medicamentos, sueros y contrastes para la Gerencia de Atención Integrada de Cuenca. Lote 82 del AM 2019/000150"/>
        <s v="Marcapasos, desfibriladores y Holter D.A.M 2017/001559 GAIAB_Microport"/>
        <s v="Suministro de combustible de automoción para vehículos: Solred"/>
        <s v="Suministro de Infliximab intravenoso para la Gerencia de Atención Integrada de Valdepeñas (Lote 89 del A.M. 2019/000150)"/>
        <s v="Suministro de reactivos para determinación de gripe A Y B Y COVID 19 con destino al Servicio de Microbiología del Hospital Virgen de la Luz de Cuenca."/>
        <s v="PAS04/2022 &quot;Adquisición de un esterilizador a vapor de 6 UTE con generador de vapor&quot;"/>
        <s v="Suministro de combustible de automoción para los vehículos adscritos a la Gerencia de Atención Primaria de Toledo con la empresa SOLRED S.A. a través de contrato basado en el Acuerdo Marco"/>
        <s v="PNSP 35/2021 adquisicion del principio activo brodalumab (leo pharma, s.a. (farmacusi))"/>
        <s v="Contrato Basado 1 del AM 2021/008752 Equip. Hosp. Grupo I Lote 1: General"/>
        <s v="Electromedicina AC Lote 5: Materno infantil Contrato Basado 1"/>
        <s v="PNSP 9/2022 Adquisición de accesorios de cabeceros TEDISEL para la ampliación del Hospital Universitario de la G.A.I. de Guadalajara."/>
        <s v="PNSP 47/2021 aquisicion del medicamento exclusivo anakinra (swedish orphan biovitrum, s.l.)"/>
        <s v="PA-05/2022. Suministro de un ecógrafo de alta gama"/>
        <s v="PAS 4/2022 Contratación del suministro de cunas con destino a la ampliación del Hospital Universitario de Guadalajara"/>
        <s v="Suministro de Reactivos y equipamiento para el análisis del ganglio centinela, en la GAI de Puertollano"/>
        <s v="Adquisición de &quot;Rituximab intravenoso&quot; (lote 82) para 24 meses basado en Acuerdo Marco 2019/000150"/>
        <s v="Suministro de Adalimumab subcutáneo para la GAI de Tomelloso (Lote 90 del AM 2019/000150)"/>
        <s v="LOTE 90 ADALIMUMAB subcutáneo: Contrato Basado en el A. M. 2019/000150 medicamentos, sueros y contrastes para la GAI de Hellín."/>
        <s v="Suministro material fungible sanitario para insuflador de alto flujo y cesión de equipamiento."/>
        <s v="PNSP 2/2022 Suministro de reactivos y equipamiento para el análisis del ganglio centinela de la GAI de Guadalajara"/>
        <s v="Contrato basado en AM 2019/000150. Lote 89"/>
        <s v="Suministro Arrendamiento sin opción a compra de diversos equipos electromédicos para el Servicio de Endoscopia del Hospital Universitario de Toledo"/>
        <s v="Adquisición de Rituximab y Filgrastim derivado de Acuerdo Marco 2019/000150 para la Gerencia de Atención Integrada de Ciudad Real."/>
        <s v="PNSP 37/2021 adquisicion del principio activo rucaparib (logista pharma, s.a.u.)"/>
        <s v="Adquisición &quot;Acetato de Glatiramero subcutáneo&quot; (lote 87) para 24 meses basado en Acuerdo Marco 2019/000150"/>
        <s v="Ecógrafo de alta gama"/>
        <s v="Electromedicina MC Lote 29: Escáneres para archivo Contrato Basado 1"/>
        <s v="Adquisición &quot; Filgrastrim&quot; (lote 86) para 24 meses basado en Acuerdo Marco 2019/000150"/>
        <s v="Contrato basado 1 del AM 2021/010463 Equip. Hosp. Grupo II Lote 3: Accesorios"/>
        <s v="PAS 1/2022 Suministro y puesta en funcionamiento de 33 camillas de transporte y urgencias con destino ampliacion Hospital GAI Guadalajara"/>
        <s v="Suministro de Medios de contraste iodados no iónicos de baja osmolaridad"/>
        <s v="Suministro de Acetato de Glatiramero subcutáneo para la Gerencia de Atención Integrada de Valdepeñas (Lote 87 del A.M. 2019/000150)"/>
        <s v="Adquisición de Trastuzumab intravenoso para 24 meses deivado de Acuerdo Marco SESCAM 2019/000150"/>
        <s v="Contrato basado derivado AM 2019/000150 Lote 109 medios de contraste iodados no ionicos"/>
        <s v="Suministro de reactivos para determinación de gripe A y B y Covid-19 XPCOV2/FLU/RSV-10"/>
        <s v="Adquisición de un equipo magnético transcraneal repetitivo con sillón y brazo portabobinas integrado para el servicio de Salud Mental de la Gerencia de Atención Integrada de Ciudad Real."/>
        <s v="Equipo estimulación magnético transcraneal"/>
        <s v="Lote 87 Acetato de Glatiramero subcutáneo"/>
        <s v="Adquisición de INFLIXIMAB intravenoso para 24 meses derivado de Acuerdo Marco SESCAM 2019/000150"/>
        <s v="Adquisición papel ecológico fibra virgen A4 80 gramos para GAIAB"/>
        <s v="Adquisición de Acetato de Glatiramero para 24 meses derivado de Acuerdo Marco SESCAM 2019/000150"/>
        <s v="Suministro de Etanercept subcutáneo para la Gerencia de Atención Integrada de Valdepeñas (Lote 88 del A.M 2019/000150)"/>
        <s v="Material lavado endoscopias"/>
        <s v="Suministro e instalación, mediante arrendamiento sin opción de compra, de modulares prefabricados."/>
        <s v="Suministro de Medios de Contraste iodados no iónicos de baja osmolaridad para la GAI de Tomelloso"/>
        <s v="PNSP-05/2022 Adquisición de un sistema de rehabilitación cardiaca para el hospital mancha centro"/>
        <s v="Suministro para el arrendamiento sin opción a compra de 5 vehículos para la Gerencia de Atención Integrada de Almansa"/>
        <s v="Suministro diversos equipos endoscopia hospital Sta Barbara"/>
        <s v="Lote 89 Infliximab intravenoso"/>
        <s v="Suministro energía eléctrica diciembre 2021"/>
        <s v="Medicamentos Lote 87"/>
        <s v="Contrato basado 3 del AM 2021/008752 equipamiento grupo I lote 8: Grúas"/>
        <s v="Lote 82 Rituximab intravenoso"/>
        <s v="Suministro de Infliximab intravenoso para la GAI de Tomelloso (Lote 89 del AM 2019/000150)"/>
        <s v="Lote 89 Infliximab intravenoso: Contrato Basado A.M. 2019/000150 medicamentos, sueros y contrastes para la GAI de Hellín."/>
        <s v="Adquisición de 1 láser quirúrgico para los Servicios de ORL y Ginecología y Obstetricia del Hospital General Universitario de la Gerencia de Atención Integrada de Ciudad Real"/>
        <s v="PSNP 45/2021 Adquisicion de principio aqctivo Ciclosporina (Santen Pharmaceutical, S.A.)"/>
        <s v="Suministro de medicamentos, sueros y contrastes para la Gerencia de Atención Integrada de Cuenca. Lote 89 del AM 2019/000150"/>
        <s v="Contrato basado A.M. 2019/000150 (Lote 87)"/>
        <s v="Adquisición &quot;Medios de contraste iodados no ionicos de baja osmolaridad&quot; (lote 109) para 24 meses basado en  Acuerdo Marco 2019/000150"/>
        <s v="Suministro de medicamentos, sueros y contrastes para la Gerencia de Atención Integrada de Cuenca. Lote 83 del AM 2019/000150"/>
        <s v="Contrato Basado 1 del AM 2021/008752 Equip. Hosp. Grupo I Lote 6: Vestuario"/>
        <s v="Lote 88 Etanercept subcutáneo: Contrato Basado en A.M. 2019/000150 medicamentos, sueros y contrastes para la GAI de Hellín."/>
        <s v="Suministro de Adalimumab subcutáneo para la Gerencia de Atención Integrada de Valdepeñas (Lote 90 del A.M. 2019/000150)"/>
        <s v="Lote 83. Trastuzumab intravenoso todas presentaciones clínicas"/>
        <s v="Adquisición de ETANERCEPT subcutáneo para 24 meses derivado de Acuerdo Marco SESCAM 2019/000150"/>
        <s v="Electromedicina BC Lote 4: Urología Contrato Basado 1"/>
        <s v="LOTE 110. Medios de contraste iodados no iónicos de baja osmolaridad: Contrato Basado en el AM 2019/000150 para la GAI de Hellín."/>
        <s v="Lote 88 Etanercept subcutáneo"/>
        <s v="Suministro de medicamentos, sueros y contrastes para los centros dependientes del Sescam (Basado en Acuerdo Marco @2019/000150-V)"/>
        <s v="Electromedicina MC LOTE 22: Congeladores Contrato Basado 1"/>
        <s v="Suminitro energía eléctrica SS.CC jul-oct 2022"/>
        <s v="PNSP 14/2021 adquisicion del principio activo macitentan (actelion pharmaceuticals españa, s.l.)"/>
        <s v="Medicamentos factor VIII (Elocta y Jivi)"/>
        <s v="PNSP 21/2021 adquisicion del principio activo interferon beta 1b, regorafenib e iloprost (bayer hispania, s.l.)"/>
        <s v="Adquisición de Medios de contraste iodados no iónicos de baja osmolaridad para 24 meses derivado de Acuerdo Marco SESCAM 2019/000150"/>
        <s v="Adquisicón de ADALIMUMAB subcutáneo para 24 meses derivado de Acuerdo Marco SESCAM 2019/000150"/>
        <s v="Electromedicina MC Lote 23: Anatomía patológica 1 contrato basado 1"/>
        <s v="PSNP 36/2021 Adquisicion principio activo Ramucirumab (Lylly, S.A.)"/>
        <s v="Contrato basado a.m 2019/000150. lote 88"/>
        <s v="pnsp 31/2021 Adquisicion del principio activo Obeticolico,Acido ( Intercept Pharma Spain, S.L)"/>
        <s v="PSNP 42/2021 Adquisición principio activo Encorafenib (Pierre-Fabre)"/>
        <s v="Contrato basado AM Suministro de medicamentos Factor VIII"/>
        <s v="Electromedicina BC LOTE 3: Hemodinamica  Contrato Basado 1"/>
        <s v="Suministro energía eléctrica SS.CC sep-dic2022"/>
        <s v="Contrato Basado 1 del AM 2021/008752 Equip. Hosp. Grupo I Lote 7: Gases"/>
        <s v="PE_02&quot;adquisición de medicamentos lote 83 TRASTUZUMAB intravenoso&quot;"/>
        <s v="Suministro de medicamentos, sueros y contrastes para la Gerencia de Atención Integrada de Cuenca. Lote 90 del AM 2019/000150"/>
        <s v="Contrato Basado 1 del AM 2021/008752 Equip. Hosp. Grupo I Lote 3: Camillas y sillones"/>
        <s v="Suministro de medicamentos, sueros y contrastes para la Gerencia de Atención Integrada de Cuenca. Lote 110 del AM 2019/000150"/>
        <s v="AM_13_2018_Adquisición y Renovación de los derechos de uso y el soporte y mantenimiento asociado de las Licencias Corporativas de Software de Sistemas operativos Linux, para el Sescam (REDHAT)."/>
        <s v="Contrato Basado 2 del AM 2021/008752 Equip. Hosp. Grupo I Lote 1: General"/>
        <s v="Suministro de lentes intraoculares y otro material sanitario con cesion de equipos"/>
        <s v="Adquisición  &quot;Infliximab intravenoso&quot; ( lote 89) para 24 meses basado en Acuerdo Marco 2019/000150"/>
        <s v="Lote 109 Medios de contraste iodados no ionicos"/>
        <s v="Adquisición &quot; Medios de contraste iodados no ionicos de baja osmolaridad&quot; (lote 109) para 24 meses basado en Acuerdo Marco 2019/000150 (II)"/>
        <s v="Modificación, adecuación y mantenimiento de la instalación de generación de agua destinada a hemodiálisis"/>
        <s v="Lote 89 Adquisición de Infliximab intravenoso para la Gerencia de Atención Integrada de Ciudad Real."/>
        <s v="Lote 83 Adquisición de Trastuzumab intravenoso para la Gerencia de Atención Integrada de Ciudad Real, derivado del Acuerdo Marco 2019/000150"/>
        <s v="Suministro de medicamentos, sueros y contrastes para la Gerencia de Atención Integrada de Cuenca. Lote 88 del AM 2019/000150"/>
        <s v="Electromedicina AC lote 9: ventilación básica contrato basado 1"/>
        <s v="Electromedicina MC Lote 27: Mesa de tallado Contrato Basado 1"/>
        <s v="Contrato basado 1 del AM 2021/010463 Equip Hosp Grupo II Lote 1: Mobiliario General"/>
        <s v="Contrato basado a.m 2019/000150. (lote 90)"/>
        <s v="Lote 109. Medios de contraste iodados no iónicos de baja osmolaridad o isoosmolares"/>
        <s v="Lote 109 Adquisición medios de contraste iodados no iónicos de baja osmolaridad o isoosmolares de Acuerdo Marco 2019/000150 para la Gerencia de Atención Integrada de Ciudad Real."/>
        <s v="Acuerdo Marco para la Seleccion de Proveedores de Equipamiento Hospitalario grupo II para las Gerencias del SESCAM"/>
        <s v="Electromedicina MC Lote 14: EEG - Polisomnografia Contrato Basado 1"/>
        <s v="PNSP 8-2021 Instalación del sistema de seguridad y videovigilancia en la zona de ampliación del Hospital Universitario de la GAI de Guadalajara"/>
        <s v="Servicios de codificación con CIE-10-ES y CIE-O-3, de los episodios del ámbito de URGENCIAS para el SESCAM."/>
        <s v="Electromedicina MC Lote 21: Microscopios quirúrgicos Contrato Basado 1"/>
        <s v="Electromedicina BC Lote 18: Ecografía gama alta radiología contrato basado 1"/>
        <s v="Electromedicina BC Lote 10:Ecografía portátil Contrato Basado 1"/>
        <s v="Adquisición de 350.000 unidades de escobillón con medio de transporte sin inactivador viral esteril"/>
        <s v="Electromedicina BC Lote 17: Ecografía Gama Alta Ginecología Contrato Basado 2"/>
        <s v="Suministro e instalación de sistema de monitorización obstétrica para el Complejo Hospitalario Universitario de Toledo"/>
        <s v="Suministro, instalación, puesta en marcha y mantenimiento Banco Regional Leche Materna: AB/CR/TO"/>
        <s v="Electromedicina MC Lote 15: EMG - PE Contrato Basado 1"/>
        <s v="Lote 90 Acuerdo Marco medicamentos 2019/000150 (Adalimumab)"/>
        <s v="PNSP 32/2021 adquisicion del principio activo cabozantinib y lanreotido (ipsen pharma)"/>
        <s v="Electromedicina MC Lote 26: Escáneres de prepración de campo claro con fluorescencia Contrato Basado 1"/>
        <s v="PSNP 52/2021 Adquisicion principio activo Netupitant+Palonosetron, Hierro (III) y Carboximaltosa (Vifor Pharma España, S.L.)"/>
        <s v="PNSP 4-2022 Contratación del suministro, instalación y puesta en funcionamiento de 20 carros para la distribución de comidas al edificio de ampliación del Hospital Universitario de la GAI de Guadalajara."/>
        <s v="Etanercept e Infliximab GAI Albacete"/>
        <s v="Electromedicina MC lote 24: Anatomía patológica (2) contrato basado 1"/>
        <s v="Lote 87 Adquisición de acetato de glatiramero subcutáneo para la Gerencia de Atención Integrada de Ciudad Real derivado del Acuerdo Marco 2019/000150"/>
        <s v="PSNP 23/2021 Adquisicion del principio activo Sapropterina (Biomarin pharmaceutical españa, s.l.)"/>
        <s v="Adquisición 225 unidades del medicamento sotrovimab Glaxo"/>
        <s v="Adquisición &quot;Etanercept subcutáneo&quot; (lote 88) para 24 meses basado en Acuerdo Marco 2019/000150"/>
        <s v="Electromedicina MC Lote 28: Equipo de incluisión de tejidos Contrato Basado 1"/>
        <s v="Suministro, instalación, puesta en marcha y mantenimiento de 204 electrocardiógrafos con destino Atención Primaria del SESCAM"/>
        <s v="LOTE 90 Adquisición ADALIMUMAB subcutáneo para la Gerencia de Atención Integrada de Ciudad Real."/>
        <s v="Adquisición &quot;Medios de contraste iodados de baja osmolaridad&quot;(lote 110) para 24 meses basado en Acuerdo Marco 2019/000150"/>
        <s v="Suministro energía eléctrica enero - junio 2022"/>
        <s v="Adquisición de 200.000 unidades de placa reactiva detección rápida antígeno covid-19 308/2022"/>
        <s v="Plan Inveat. contrato basado para el sescam del AM 2021/102: TC Lote 2"/>
        <s v="Electromedicina BC Lote 5: Constantes Contrato Basado 1"/>
        <s v="Suministro de medicamentos, sueros y contrastes para la Gerencia de Atención Integrada de Cuenca. Lote 109 del AM 2019/000150"/>
        <s v="Electromedicina MC Lote18: Microscopios diagnósticos Contrato Basado 1"/>
        <s v="PNSP 13/2021 Adquisicion del principio activo levodopa + carbidopa y venetoclax"/>
        <s v="Electromedicina BC Lote 13: Ecografía gama básica y media de radiología contrato basado 1"/>
        <s v="Adquisición de 300.000 unidades de placa reactiva detección rápida antígeno Covid-19"/>
        <s v="Lote 88 Adquisición de ETANERCEPT subcutáneo para la Gerencia de Atención Integrada de Ciudad Real."/>
        <s v="PNSP 24/2021 adquisicion del principio activo alteplasa y nintedanib (Boehringer Ingelheim España)"/>
        <s v="Adquisicion &quot;Adalimumab subcutaneo&quot; (lote 90) para 24 meses basado en Acuerdo Marco 2019/000150"/>
        <s v="Electromedicina MC Lote 1: Oftalmología (1) Contrato Basado 1"/>
        <s v="PNSP 19/2021 adquisicion del principio activo enzalutamida (astellas pharna)"/>
        <s v="Suministro, instalación, puesta en funcionamiento y mantenimiento de diversos equipos electromédicos para el área de endoscopia y neumología del Hospital Universitario de Toledo (SESCAM)"/>
        <s v="Electromedicina BC Lote 11:Ecografía basica y media cardiología"/>
        <s v="Suministro de actualización Resonancia Magnética Hospital Universitario Toledo"/>
        <s v="PNSP 48/2021 adquisicion del principio activo Brentuximab, vedolizumab y agalsidasa alfa (takeda farmaceutica españa, s.a.)"/>
        <s v="Electromedicina MC Lote 25: Escáneres preparacion campo claro Contrato Basado 1"/>
        <s v="Contrato Basado 2 para el SESCAM del AM 2021/100: Hemodinamicas Lote 3"/>
        <s v="Contrato Basado 1 para el SESCAM del AM 2021/101: Rad. Vascular y Neurovascular intervencionista Lote 1"/>
        <s v="Contrato Basado 2 para el SESCAM del AM 2021/101: Rad. Vascular y Neurovascular intervencionista Lote1"/>
        <s v="Electromedicina BC Lote 1: Reanimación Contrato Basado 1"/>
        <s v="pnsp 17/2021 Adquisicion del principio activo carfilzomib,romiplostim,etelcalcetida,panitumumab y denosumab (Amgen sa)"/>
        <s v="Electromedicina AC Lote 10: Motores Contrato Basado 1"/>
        <s v="PSNP 29/2021 Adquisición principio activo belimumab, mepolizumab y niraparib (Glaxosmithkline, S.A.)"/>
        <s v="Plan Inveat. Contrato Basado 1 para el Sescam del AM 2021/102: TC Lote 4"/>
        <s v="Contrato Basado para el SESCAM del AM 2021/086: Braquiterapia"/>
        <s v="Soporte y Mantenimiento Stratio Data Centric"/>
        <s v="Electromedicina BC Lote 8: Cardiología Contrato Basado 1"/>
        <s v="Electromedicina BC Lote 16: Ecografía Gama Alta Cardiología contrato basado 1"/>
        <s v="Adquisición material fungible y equipamiento en cesión necesarios para la realización de terapia mediante oxigenador de membrana extracorpórea (E.C.M.O.) para las gerencias del SESCAM."/>
        <s v="PNSP 51/2021 adquisicion del principio activo certolizumab (u.c.b pharma, s.a.)"/>
        <s v="AM_13_2018_VMWARE. Adquisición y renovación de los derechos de uso y el soporte y mantenimiento asociado de las licencias corporativas de software de virtualización, para el servicio de salud de Castilla-La Mancha.."/>
        <s v="Electromedicina MC Lote 21: Microscopios Quirúrgicos Contrato Basado 2"/>
        <s v="PNSP 26/2021 Adquisicion del principio activo paclitaxel, pomalidomida y apremilast (Celgene S.L.)"/>
        <s v="PSNP 41/2021 Adquisicion principio activo Bosunitib,Isavuconazol, Axitinib, Pegvisomant, Sunitinib, Tofacitinib y Ceftazidima/Avibactam (Pfizer, S.L.U.)"/>
        <s v="PNSP 22/2021 adquisicion principio activo fampridina, dimetilfumarato y natalizumab (biogen spain, s.l.u.)"/>
        <s v="Contrato Basado 1 para el SESCAM del AM 2021/104: Resonancia Magnética Lote 3"/>
        <s v="PNSP 38/2021 adquisicion del principio activo avelumab, cetuximab y cladribina (merck, s.l.u.)"/>
        <s v="Electromedicina AC Lote 6: Neonatología Contrato Basado 1"/>
        <s v="Contrato Basado para el sescam del AM 2021/102: TC Lote 1"/>
        <s v="Contrato Basado 1 para el SESCAM del AM 2021/100: Hemodinámicas Lote 3"/>
        <s v="PSNP 44/2021 Adquisicion principio activoTeriflunomida, Dupilumab, Agalsidasa Beta, Rasburicasa, Sarilumab, Alemtuzumab, Plerixafor y Tyrotrofina Alfa (Sanofi-Aventis, S.A.)"/>
        <s v="Electromedicina AC Lote 13: Anestesia Contrato Basado 2"/>
        <s v="PNSP 53/2021 adquisicion del medicamento exclusivo dolutegravir+lamivudina, dolutegravir+rilpivirina, dolutegravir y dolutegravir+abacavir+lamivudina (viiv healthcare, s.l.)"/>
        <s v="Plan Inveat. Contrato basado 1 para el Sescam del AM 2021/102: TC Lote 3"/>
        <s v="PNSP 20/2021 adquisicion principio activo benralizumab, durvalumab, olaparib, osimertinib y palivizumab (astra zeneca farmaceutica s.a.)"/>
        <s v="Contrato Basado 2 para el Sescam del AM 2021/085: Pet-Tc Lote 2. Plan Inveat."/>
        <s v="pnsp 28/2021 adquisicion del principio activo anfotericina b liposomal, emtricitavina/tenofofir alaf/bictegravir, emtricitabina + tenofovir alafenamida, elvitegravir/cobicistat/emtricit/tenofov y entricitabina + rilpivirina + tenofovir alafenamida (gilead"/>
        <s v="Contrato Basado 1 para el SESCAM del AM 2021/104: Resonancia Magnética Lote1"/>
        <s v="PNSP 33/2021 adquisicion del principio activo decitabina, apalutamida, darunavir/cobicistat, darunavir/cobicistat/entricitavbina/tenofovir alafenamida, guselkumab, selexipag, paliperidona y abiraterona acetato (janssen-cilag)"/>
        <s v="PNSP 39/2021 adquisicíon principio activo riociguat, sugmmadex, ertapenem, raltegravir, pembrolizumab y golimumab (merck sharp dohme España, s.a.)"/>
        <s v="PNSP 40/2021 adquisicion del principio activo secukinumab, deferasirox, ruxolitinib, ribociclib, ranibizumab, trametinib, eltrombopag, dabrafenib, pazopanib, everolimus y omalizumab (novartis farmaceutica, s.a.)"/>
        <s v="Suministro de licencias de productos, servicios básicos de soporte, derecho de uso y actualización del software adquirido, así como servicios avanzados de soporte de software Oracle"/>
        <s v="Contrato basado 1 para el sescam del AM 2021/105: SPECT-TC Lote 2"/>
        <s v="Adquisición, instalación, mantenimiento y puesta en marcha de 37 arcos quirúrgicos con destino a los distintos hospitales del SESCAM"/>
        <s v="PNSP 43/2021 adquisicion del principio activo pirfenidona, emicizumab, trastuzumab/emtansina, ocrelizumab, peginterferon alfa-2a, pertuzumab, dornasa alfa y tocilizumab (roche farma, s.a.)"/>
        <s v="Suministro de medicamentos hemoderivados para uso hospitalario obtenidos del fraccionamiento de plasma humano procedente de los centros regionales de transfusión de CLM"/>
        <s v="Contrato Basado 1 para el Sescam del AM 2021/085: Pet - Tc lote 2. Plan Inveat."/>
        <s v="Acuerdo marco para la selección de proveedores de medicamentos, sueros y contrastes para los centros dependientes del SESCAM (Parte V:Grupo L: antineoplásicos e inmunomoduladores.)"/>
        <s v="Acuerdo marco para la selección de proveedores de medicamentos, sueros y contrastes para los centros dependientes del SESCAM (Parte I: sueroterapia I)"/>
        <s v="47022000001 | email 17 enero|tren e82/2329/788/0"/>
        <s v="13422000006 | email 17 enero|gastos anulacion e82/2329/1426/0"/>
        <s v="30122000006 | email 17 enero|tren e82/2329/2528/0"/>
        <s v="10022000001 | email 17 enero|tren e82/2329/245/0"/>
        <s v="U0122000001 | email 17 enero|tren e82/2329/2861/0"/>
        <s v="34522000001 | email 17 enero|tren e82/2329/2543/0"/>
        <s v="34522000002 | email 17 enero|tren e82/2329/2394/0"/>
        <s v="31022000002 | email 17 enero|tren + hotel e82/2329/1499/0"/>
        <s v="74022000002 | email 17 enero|tren e82/2329/2533/0"/>
        <s v="30122000007 | email 17 enero|tren e82/2329/2886/0"/>
        <s v="14022000002 | email 17 enero|tren e82/2329/2032/0"/>
        <s v="Bioqui/ alquiler 4 botellas de co2"/>
        <s v="70822000006 | email 20 enero|gastos anulacion e82/2329/1804/0"/>
        <s v="Alphagaz helio lgc"/>
        <s v="Botella de argon alta pureza"/>
        <s v="Dos botellas de helio cliente 13535792"/>
        <s v="4 botella de nitrogeno cliente 10938147"/>
        <s v="Ar 60"/>
        <s v="Tres botellas de n2 99999% pureza ncliente 10894556 retirar tres envases vacios"/>
        <s v="Botella tamano b50 de mezcla con 2% de hidrogeno y resto argon ( alphagaz mix h2 2% / ar botella l"/>
        <s v="Nitrogeno liquido"/>
        <s v="5 botellas b50 de argon calidad alphagaz-1 (99,999 % de pureza)"/>
        <s v="P0021l50s2a000_x0009_# alphagaz 1 argon bot-l smartop 50/200_x0009_1 unidad"/>
        <s v="P0021l50s2a000_x0009_# alphagaz 1 argon  p0271l50s2a000_x0009_# alphagaz 1 nitrog"/>
        <s v="Alquiler anual p0021l50s2a000 _x0009_# alphagaz 1 argon bot-l smartop 50/200 _x0009_1 unidad"/>
        <s v="Bala de co2"/>
        <s v="76022000006 | email 24 enero|vuelo e82/2329/3046/0"/>
        <s v="76022000007 | email 24 enero|hotel e82/2329/3046/1"/>
        <s v="Recarga de nitrogeno liquido"/>
        <s v="30822000038 | email 25 enero|tren e82/2329/1192/0"/>
        <s v="82022000013 | email 25 enero|vuelo e82/2329/1488/0"/>
        <s v="82022000014 | email 25 enero|hotel e82/2329/1488/1"/>
        <s v="Botella de mezcla co, c2h6, co2,ch4 y h2"/>
        <s v="Alquiler de envases de gases"/>
        <s v="Botella de hidrogeno"/>
        <s v="Botella de oxigeno"/>
        <s v="Alquiler anual 5 botellas gases"/>
        <s v="Compra nitrogeno liquido para investigacion"/>
        <s v="Compra de nitrogeno liquido para el equipo de rmn"/>
        <s v="Alquiler botella de helio referencia ecopass 15073376"/>
        <s v="Alquiler botella nitrogeno referencia ecopass 15073322"/>
        <s v="Bombona de nitrogeno y bombona de aire sintetico"/>
        <s v="Cep22000017 | email 26 enero|tren + hotel e82/329/1800/0"/>
        <s v="Cep22000018 | email 26 enero|vuelo e82/2329/1800/1"/>
        <s v="Botella de nitrogeno"/>
        <s v="30122000119 | email 27 enero|tren + hotel e82/2329/1595/0"/>
        <s v="14022000031 | email 27 enero|tren e82/2329/2039/0"/>
        <s v="30822000062 | email 28 enero|tren e82/2329/2726/0"/>
        <s v="74022000007 | email 28 enero|hotel e82/2329/3016/0"/>
        <s v="74022000008 | email 28 enero|hotel e82/2329/3017/0"/>
        <s v="71022000021 | email 28 enero|tren + hoten e82/2329/971/0"/>
        <s v="U0622000013 | email 28 enero|tren + hotel e82/2329/3164/0"/>
        <s v="Cep22000023 | email 28 enero|tren + hotel varios ponentes e82/2329/2801/0"/>
        <s v="55022000023 | email 28 enero|tren e82/2329/2969/0"/>
        <s v="70822000029 | email 28 enero|tren + hotel e82/2329/2514/0"/>
        <s v="74022000009 | email 28 enero|hotel e82/2329/3019/0"/>
        <s v="74022000010 | email 28 enero|hotel e82/2329/3020/0"/>
        <s v="74022000011 | email 28 enero|tren + hotel e82/2329/3022/0"/>
        <s v="30122000133 | email 28 enero|tren e82/2329/3271/0"/>
        <s v="70022000066 | email 31 enero|tren e82/2329/2545/0"/>
        <s v="50622000012 | email 31 enero|tren + hotel e82/2329/2391/2"/>
        <s v="82022000021 | email 31 enero|hotel e82/2329/1447/0"/>
        <s v="Alquiler botella de gas cliente 14050407"/>
        <s v="Nitrogeno liquido para mantenimiento del equipo rmn"/>
        <s v="Bombona de helio"/>
        <s v="82022000026 | email 1 febre|hotel e82/2329/3353/2"/>
        <s v="71022000022 | email 01 febre|tren e82/2329/3080/0"/>
        <s v="2 botellas de he ultrapuro"/>
        <s v="2 botellas de n2 puro"/>
        <s v="N2 gas"/>
        <s v="Gases de argon y helio"/>
        <s v="N2 liquido"/>
        <s v="n2"/>
        <s v="Alquiler anual - envase de 10 metros cubicos"/>
        <s v="31022000018 | email 03 febre|tren + hotel e82/2329/3427/0"/>
        <s v="50822000012 | email 04 febre|tren e82/2329/3481/0"/>
        <s v="78122000005 | email 04 febre|hotel e82/2329/2866/2"/>
        <s v="78122000006 | email 04 febre|hotel e82/2329/2867/4"/>
        <s v="bala de nitrogeno"/>
        <s v="10022000070 | email 04 febre|gastos anulacion e82/2329/3362/3"/>
        <s v="Co2"/>
        <s v="14022000045 | email 07 feb|tren + hotel e82/2329/3457(0"/>
        <s v="10122000156 | email 07 febre|tren e82/2329/2391/4"/>
        <s v="30122000251 | email 07 febre|tren e82/2329/3584/0"/>
        <s v="30122000254 | email 07 febre|tren e82/2329/3586/0"/>
        <s v="hielo seco"/>
        <s v="Bioqui/ dioxido de carbono"/>
        <s v="alquiler anual envase"/>
        <s v="55022000026 | email 08 febre|tren e82/2329/3524/0"/>
        <s v="34022000019 | email 08 febre|tren e82/2329/2536/0"/>
        <s v="Nitrogeno(n2) puro porcentaje  pureza:99,999 plazo  entrega: 2 dias precio por  envase de 9,4 metros"/>
        <s v="Botellas de helio y nitrogeno cliente 10938147"/>
        <s v="Botellas de nitrogeno industrial"/>
        <s v="55022000029 | email 09 febre|tren e82/2329/3694/0"/>
        <s v="Botellas de hidrogeno"/>
        <s v="Botella de nitrogeno puro"/>
        <s v="Alquiler bala helio"/>
        <s v="Reposicion bala helio"/>
        <s v="69022000046 | email 10 febre|vuelo e82/2329/881/1"/>
        <s v="75022000039 | email 11 febre|vuelo e82/2329/984/3"/>
        <s v="75022000042 | email 15 febre|tren + hotel e82/2329/984/5"/>
        <s v="41022000011 | email 16 febre|tren e82/2329/3776/0"/>
        <s v="69022000078 | email 17 feb|tren + hotel e82/2329/3894/0"/>
        <s v="55022000037 | email 17 feb|tren + hotel e82/2329/3767/0"/>
        <s v="U0122000088 | email 17 feb|tren e82/2329/3829/0"/>
        <s v="10022000153 | email 24 febre|hotel e82/2329/4127/0"/>
        <s v="31022000001 | email 17 enero|tren e82/2329/2788/0"/>
        <s v="Alquiler de 3 botellas de gases"/>
        <s v="54022000006 | email 21 enero|hotel e82/2329/1678/0"/>
        <s v="reposicion de una bala de nitrogeno agotada"/>
        <s v="Cep22000019 | email 26 enero|hotel e82/2329/2730/0"/>
        <s v="Cep22000020 | email 26 enero|tren + hotel e82/2329/1803/0"/>
        <s v="Cep22000024 | email 28 enero|gastos anulacion e82/2329/2801/1"/>
        <s v="Cep22000025 | email 28 enero|tren e82/2329/2917/0"/>
        <s v="82022000028 | email 01 febre|vuelo e82/2329/3211/0"/>
        <s v="71022000023 | email 01 febre|tren + hotel e82/23291774/0"/>
        <s v="55022000024 | email 01 febre|hotel + tren e82/2329/3330/0"/>
        <s v="30822000072 | email 01 febre|vuelo e82/2329/3388/0"/>
        <s v="30822000073 | email 01 febre|tren + hotel e82/2329/3388/1"/>
        <s v="Gas argon metano"/>
        <s v="helio"/>
        <s v="Botella de mezcla 21% o2, resto n2"/>
        <s v="30122000286 | email 08 febre|tren e82/2329/3592/0"/>
        <s v="28022000015 | email 08 febre|tren e82/2329/3634/0"/>
        <s v="30822000109 | email 08 febre|tren + hotel e82/2329/3370/15"/>
        <s v="30822000110 | email 08 febre|tren + hotel e82/2329/3370/14"/>
        <s v="Dos envases de argon"/>
        <s v="54022000016 | email 09 febre|tren e82/2329/3640/0"/>
        <s v="Alquiler de balas de co2"/>
        <s v="Botella de mezcla c3h8 (300ppm), resto n2"/>
        <s v="69022000043 | email 10 febre|tren + hotel e82/2329/881/0"/>
        <s v="30822000132 | email 10 febre|tren e82/2329/3720/1"/>
        <s v="30822000133 | email 10 febre|tren e82/2329/3720/0"/>
        <s v="Bombona de nitrogeno liquido"/>
        <s v="Bombona nitrogeno industrial (n2) pureza 998"/>
        <s v="Gas argon para analisis mediante icp-ms"/>
        <s v="30122000391 | email 14 febre|hotel e82/2329/3744/0"/>
        <s v="90 litros de helio liquido fecha 9 de marzo de 2022 edificio irica (marie curie)"/>
        <s v="30122000409 | email 15 febre|tren e82/2329/1193/0"/>
        <s v="Botella de airecliente  13765231"/>
        <s v="preparacion de muestras"/>
        <s v="82022000092 | email 16 febre|hotel e82/2329/3911/0"/>
        <s v="30122000428 | email 16 febre|tren + hotel e82/2329/3928/0"/>
        <s v="30122000429 | email 16 febre|tren e82/2329/3819/0"/>
        <s v="2 botellas de helio cliente 10938147"/>
        <s v="Analisis de gases"/>
        <s v="Nitrogeno 50"/>
        <s v="47022000034 | email 21 febre|tren e82/2329/3949/0"/>
        <s v="Botella de gas co2"/>
        <s v="Botella de aire sintetico"/>
        <s v="2 botellas de nitrogeno n2 puro segun catalogo"/>
        <s v="Nitrogeno"/>
        <s v="Codigo cliente nippon gases: 02010150 oferta mas economica"/>
        <s v="Alquiler anual de 3 botellas de gas"/>
        <s v="Adquisicion de una bala de nitrogeno gas tecnico por la sh 12091877"/>
        <s v="71022000092 | email 23 febre|tren e82/2329/4070/0"/>
        <s v="52022000030 | email 23 febre|tren + hotel e82/2329/4078/0"/>
        <s v="34122000008 | email 23 febre|tren e82/2329/4087/0"/>
        <s v="uso de gas incubadores"/>
        <s v="9 balas laboratorio de materiales edificio inei a cargo de gemma herranz"/>
        <s v="163 litros de nitrogeno liquido"/>
        <s v="9 botellas de gas en envase de 10 m3"/>
        <s v="71022000097 | email 24 febre|tren e82/2329/"/>
        <s v="botella co2"/>
        <s v="una botella de helio gas"/>
        <s v="U0122000124 | email 01 marzo|hotel e82/2329/4192/0"/>
        <s v="30122000601 | email 02 marzo|hotel e82/2329/4199/0"/>
        <s v="82022000140 | email 02 marzo|hotel e82/2329/2663/0"/>
        <s v="Alquiler anual - envase de 9,4 metros cubicos"/>
        <s v="Alquiler anual - envase de 9,1 metros cubicos"/>
        <s v="55022000066 | email 04 marzo|hotel e82/2329/4252/0"/>
        <s v="52022000042 | email 04 marzo|tren e82/2329/4256/0"/>
        <s v="Dos botellas de n2 99999% pureza ncliente 10894556 retirar dos envases vacios"/>
        <s v="2 botellas de hidrogeno y dos de nitrogeno cliente 10938147"/>
        <s v="Botella de nitrogeno calidad alphagaz-2 en tamano b50"/>
        <s v="30122000738 | email 10 mar|gastos anulacion e82/2329/2761/2"/>
        <s v="30122000740 | email 10|gastos anulacion e82/2329/2764/2"/>
        <s v="52022000043 | 11marzo2022|tren e82/2329/4337/0"/>
        <s v="Compra de n2 liquido para el equipo de rmn"/>
        <s v="52022000044 | email 13 marzo|tren e82/2329/4338/0"/>
        <s v="69022000156 | email 11|tren e82/2329/4365/0"/>
        <s v="1 envase de argon"/>
        <s v="2 envases de argon"/>
        <s v="Bioqui/ alquilar balas o2 y co2"/>
        <s v="2 botellas de helio cliente 13535792"/>
        <s v="U0122000144 | email 14|hotel e82/2329/4824/0"/>
        <s v="2 botellas de nitrogeno cliente 10938147"/>
        <s v="13422000373 | email 16 marzo|gastos anulacion e82/2329/5094/0"/>
        <s v="26522000093 | email 17|tren e82/2329/4299/0"/>
        <s v="2 botellas de helio y 2 de aire sintetico cliente 10938147"/>
        <s v="33022000118 | email 21 m|vuelo e82/2329/4379/0"/>
        <s v="10122000510 | email 21 m|tren + hotel e82/2329/4333/0"/>
        <s v="47022000058 | email 22 marzo|tren e82/2329/4420/0"/>
        <s v="50622000087 | email 22 ma|refacturacion e82/2329/764/2"/>
        <s v="31022000067 | email 23 marzo|tren e82/2329/4426/0"/>
        <s v="71022000173 | email 24 marzo|tren e82/2329/4458/0"/>
        <s v="71022000174 | 24032022|tren"/>
        <s v="69022000182 | 24032022|tren e82/2329/4552/0"/>
        <s v="14022000128 | 24032022|tren + hotel e82/2329/4599/0"/>
        <s v="83022000053 | 25032022|tren + hotel e82/2329/4882/0"/>
        <s v="Cep22000121 | 25032022|tren e82/2329/5178/0"/>
        <s v="U0122000199 | email 25|hotel e82/2329/5031/0"/>
        <s v="U0122000200 | email 25 marzo|tren e82/2329/5327/0"/>
        <s v="71022000181 | email 25 marzo|tren e82/2329/5358/0"/>
        <s v="U0122000201 | 25032022|tren e82/2329/5513/0"/>
        <s v="47022000064 | email 25 marzo|tren e82/2329/4791/0"/>
        <s v="U0122000202 | 25032022|tren e82/2329/4868/0"/>
        <s v="12522000003 | 25032022|tren + hotel e82/2329/4920/0"/>
        <s v="76022000082 | 29/03/2022|tren e82/2329/5258/1"/>
        <s v="35022000006 | email 21 enero|tren e82/2329/3063/0"/>
        <s v="renovacion contrato 14879581"/>
        <s v="u0122000045 | email 31 enero|hotel e82/2329/3163/0"/>
        <s v="investigacion"/>
        <s v="helio de alta pureza   numero de cliente14050686"/>
        <s v="botella mezcla metano en nitrogeno"/>
        <s v="alquiler de una botella cliente 13765231"/>
        <s v="argon 60 alta pureza"/>
        <s v="renovacion alquiler bombonas de helio extra puro y de co2"/>
        <s v="analisis de aromas"/>
        <s v="34522000004 | email 24 febre|tren e82/2329/4136/0"/>
        <s v="compra de una bala de nitrogeno presurizado del 99,999% segun la sh 10894091"/>
        <s v="60 l de helio liquido usuario: 10940087 entrega: san alberto magno fecha: 20 de abril de 2022"/>
        <s v="bala de argon porcentaje pureza:99,999 de 10,5 metros cubicos"/>
        <s v="gases para estudio de productos"/>
        <s v="alquiler envase de gases"/>
        <s v="recarga nitrogeno liquido"/>
        <s v="alquiler envase nitrogeno"/>
        <s v="codigo cliente rafa lujan en nippon gases: 02010150 alquiler una botella n2 liquido"/>
        <s v="gases"/>
        <s v="alquiler de 4 envases cliente  14050407"/>
        <s v="gas para analisis cromatografico"/>
        <s v="botellas argon y helio"/>
        <s v="30122000948 | email 24 marzo|tren e82/2329/4439/0"/>
        <s v="10122000544 | 24032022|tren + hotel e82/2329/4616/0"/>
        <s v="bombona de nitrogeno"/>
        <s v="bombona de argon 99999"/>
        <s v="27622000021 | 25032022|tren + hotel e82/2329/4331/0"/>
        <s v="71022000180 | 25032022|tren e82/2329/5021/0"/>
        <s v="55022000092 | 25032022|tren + bus + hotel e82/2329/5024/0"/>
        <s v="70222000320 | 25032022|avion e82/2329/5018/0"/>
        <s v="31022000071 | 25032022|tren e82/2329/5145/0"/>
        <s v="70022000262 | 25032022|tren + hotel e82/2329/5223/0"/>
        <s v="49022000096 | email 25 marzo|tren e82/2329/5368/0"/>
        <s v="30122000964 | email 25 marzo|tren + hotel e82/2329/5413/0"/>
        <s v="70222000321 | email 25 marzo|hotel e82/2329/4869/0"/>
        <s v="10022000282 | 28/03/2022|tren e82/2329/4935/0"/>
        <s v="29022000025 | 28/03/2022|tren e82/2329/4936/0"/>
        <s v="10122000574 | 28/03/2022|avion e82/2329/4966/0"/>
        <s v="31022000072 | 28/03/2022|tren e82/2329/4974/0"/>
        <s v="28022000117 | email 28 marzo|tren e82/2329/5264/0"/>
        <s v="30122000976 | 28/03/2022|tren e82/2329/5017/0"/>
        <s v="cromatografo gases-masas n cliente 14020192"/>
        <s v="34222000007 | email 29 marzo|hotel e82/2329/5097/0"/>
        <s v="71022000191 | email 29 marzo|tren e82/2329/5116/0"/>
        <s v="14022000136 | email 29 marzo|tren e82/2329/5120/0"/>
        <s v="71022000192 | email 29 marzo|tren e82/2329/5121/0"/>
        <s v="u0122000203 | email 29 marzo|tren + hotel e82/2329/5148/1"/>
        <s v="55022000093 | email 29 marzo|tren e82/2329/5194/0"/>
        <s v="47122000009 | email 29 marzo|vuelo e82/2329/3746/0"/>
        <s v="76022000083 | 29/03/2022|tren e82/2329/5258/0"/>
        <s v="31022000074 | 29/03/2022|tren e82/2329/5263/0"/>
        <s v="recarga nitrogeno"/>
        <s v="u0122000204 | email 29 marzo|tren + hotel e82/2329/5273/1"/>
        <s v="u0122000211 | email 29 marzo|tren e82/2329/5285/1"/>
        <s v="30122001000 | email 29 marzo|tren e82/2329/5419/0"/>
        <s v="envio muestras rna"/>
        <s v="34522000006 | 30/03/2022|hotel e82/2329/4700/0"/>
        <s v="34522000007 | 30/03/2022|tren y hotel e82/2329/4700/1"/>
        <s v="30122001032 | 30/03/2022|tren e82/2329/4740/0"/>
        <s v="gas argon puro para el funcionamiento del icp-ms para analisis elemental"/>
        <s v="gases para el analisis de plaguicidas y biomarcadores mediante cg-ms"/>
        <s v="gas argon para icp-ms"/>
        <s v="14022000150 | email 31 marzo|hotel e82/2329/5710/0"/>
        <s v="70222000353 | email 31 marzo|hotel e82/2329/5170/0"/>
        <s v="10122000629 | email 31 marzo|hotel e82/2329/4325/0"/>
        <s v="29022000034 | 01 abril|tren + hotel e82/2329/5435/0"/>
        <s v="nitrogeno gas"/>
        <s v="76022000087 | email 05 abril|vuelo e82/2329/4952/0"/>
        <s v="gases para funcionamiento sistema desktop metal"/>
        <s v="50622000106 | email 06 abril|tren + hotel e82/2329/5751/0"/>
        <s v="49022000127 | email 07 abril|gastos anulacion e82/2329/6033/0"/>
        <s v="31022000081 | email 08 abril|tren e82/2329/4755/0"/>
        <s v="30822000474 | email 11 abril|vuelos e82/2329/238/3"/>
        <s v="69022000208 | email 11 abril|tren e82/2329/497/0"/>
        <s v="81022000048 | email 11 abril|tren e82/2329/1687/0"/>
        <s v="71022000216 | 11/04/2022|tren y hotel e82/2329/5630/0"/>
        <s v="70822000197 | email 11 abril|hotel e82/2329/1262/0"/>
        <s v="82022000211 | email 11 abril|tren e82/2329/114"/>
        <s v="30122001171 | email 11 abril|tren e82/2329/5332/0"/>
        <s v="u0122000226 | email 12 abril|tren + bus + hotel e82/2329/5712/0"/>
        <s v="70022000301 | 13/04/2022|tren y hotel e82/2329/5756/0"/>
        <s v="u0122000227 | 13/04/2022|hotel e82/2329/5894/0"/>
        <s v="u0122000228 | 13/04/2022|hotel e82/2329/5895/0"/>
        <s v="u0122000229 | email 13 abril|hotel e82/2329/5896/0"/>
        <s v="55022000106 | email 13 abril|tren e82/2329/5984/0"/>
        <s v="14022000191 | 18/04/2022|tren e82/2329/5613/0"/>
        <s v="n"/>
        <s v="36022000080 | email 19 abril|tren e82/2329/4631/0"/>
        <s v="n2 50"/>
        <s v="14022000206 | email 21 abril|tren e82/2329/5995/0"/>
        <s v="30122001266 | email 21 abril|hotel e82/2329/6100/0"/>
        <s v="practicas de laboratorio"/>
        <s v="u0122000263 | email 26 abril|tren e82/2329/6110/0"/>
        <s v="29022000047 | email 26 abril|hotel e82/2329/6126/0"/>
        <s v="u0122000264 | email 26 abril|hotel e82/2329/6127/0"/>
        <s v="11522000011 | email 31 enero|tren e82/2329/1413/2"/>
        <s v="bioqui/ nitrogeno liquido"/>
        <s v="renovacion alquiler botellas de gases, n de contrato 15032165"/>
        <s v="mezcla de gases so2 50% balance en o2"/>
        <s v="alquiler envase 50 l nitrogeno alphagaz 2 pureza 99,9999"/>
        <s v="alquiler anual de nueva botella de gases especiales"/>
        <s v="30822000359 | email 23 marzo|hotel e82/2329/4432/0"/>
        <s v="botella gases"/>
        <s v="nitrogeno(n2) puro porcentaje pureza:99,999"/>
        <s v="34122000022 | email 25 marzo|tren + hotel e82/2329/5055/0"/>
        <s v="41022000032 | 25032022|tren + hotel e82/2329/5411/0"/>
        <s v="10122000557 | 25032022|tren + hotel e82/2329/5519/1"/>
        <s v="34022000056 | email 28 marzo|tren e82/2329/4596/0"/>
        <s v="10122000605 | 30/03/2022|tren y hotel e82/2329/4699/0"/>
        <s v="10122000607 | 30/03/2022|tren e82/2329/4699/1"/>
        <s v="47122000012 | email 30 marzo|gastos anulacion e82/2329/4341/0"/>
        <s v="47122000013 | email 30 marzo|gastos anulacion e82/2329/4341/2"/>
        <s v="botellas de hidrogeno puro"/>
        <s v="34122000025 | email 01abril|tren e82/2329/4739/0"/>
        <s v="3 botellas de co2 con sonda cliente 14050407"/>
        <s v="un envase de argon"/>
        <s v="nitrogeno(n2) puro porcentaje pureza:99,999 plazo entrega: 2 dias precio por envase de 9,4 metros"/>
        <s v="botella de aire especial 3x  bot 50l"/>
        <s v="gases de aron y helio"/>
        <s v="30822000462 | email 07 abril|tren + hotel e82/2329/4721/2"/>
        <s v="71022000214 | email 08 abril|tren e82/2329/4768/0"/>
        <s v="71022000215 | 11/04/2022|tren e82/2329/4788/0"/>
        <s v="26522000138 | email 12 abril|tren e82/2329/5687/0"/>
        <s v="13422000516 | email 12 abril|gastos anulacion e82/2329/5946/0"/>
        <s v="66022000090 | email 12 abril|tren e82/2329/4756/0"/>
        <s v="69022000210 | email 13 abril|tren e82/2329/5987/0"/>
        <s v="71022000223 | 18/04/2022|avion e82/2329/6144/0"/>
        <s v="71022000224 | 18/04/2022|tren e82/2329/6179/0"/>
        <s v="30122001200 | 19/04/2022|tren e82/2329/6214/0"/>
        <s v="30122001201 | 19/04/2022|tren e82/2329/4739/0"/>
        <s v="30122001202 | 19/04/2022|tren e82/2329/6185/0"/>
        <s v="botella de n2"/>
        <s v="u0122000242 | email 20 abril|tren e82/2329/6244/0"/>
        <s v="bombona de helio 99,999"/>
        <s v="74022000076 | email 21 abril|gastos anulacion e82/2329/5986/2"/>
        <s v="74022000077 | email 21 abril|tren + hotel e82/2329/5986/1"/>
        <s v="14022000207 | email 21 abril|tren e82/2329/6005/0"/>
        <s v="52022000081 | email 21 abril|tren e82/2329/6008/0"/>
        <s v="30122001269 | email 21 abril|vuelo e82/2329/6212/0"/>
        <s v="30122001270 | email 22 abril|tren e82/2329/6042/0"/>
        <s v="bala de aire sintetico"/>
        <s v="34122000032 | email 25 abril|refacturacion e82/2329/3039/2"/>
        <s v="30122001304 | email 25 abril|hotel e82/2329/3649/2"/>
        <s v="30822000524 | email 25 abril|gastos anulacion e82/2329/3370/34"/>
        <s v="bombona nitrogeno"/>
        <s v="66022000100 | email 26 abril|tren e82/2329/4756/4"/>
        <s v="30122001329 | email 26 abril|tren e82/2329/6265/0"/>
        <s v="70822000207 | email 26 abril|vuelo e82/2329/5618/0"/>
        <s v="30122001330 | email 26 abril|vuelo e82/2329/6280/0"/>
        <s v="10022000405 | email 27 abril|hotel e82/2329/6180/0"/>
        <s v="2 botellas de hidrogeno"/>
        <s v="extraccion de apocarotenoides"/>
        <s v="34022000078 | email 28 abril|tren e82/2329/6375/0"/>
        <s v="u0122000273 | email 28 abril|tren + hotel e82/2329/6387/0"/>
        <s v="30122001365 | email 28 abril|hotel e82/2329/6405/0"/>
        <s v="tecnicas basicas histologicas"/>
        <s v="gas argon"/>
        <s v="3 botellas de nitrogeno cliente 10938147"/>
        <s v="22022000104 | email 29 abril|tren + hotel e82/2329/6445/0"/>
        <s v="74022000085 | email 29 abril|tren e82/2329/6452/0"/>
        <s v="31022000100 | email 29 abril|tren e82/2329/6457/0"/>
        <s v="30122001393 | email 29 abril|tren + hotel e82/2329/6468/0"/>
        <s v="u0122000277 | email 29 abril|hotel e82/2329/6467/0"/>
        <s v="33522000060 | email 29 abril|gastos anulacion e82/2329/6868/0"/>
        <s v="sustitucion botella gas argon (ar) alta pureza porcentaje 999999 envase de 10,5 metros cubicos"/>
        <s v="botella de co2"/>
        <s v="codigo cliente rafa lujan nippon gases 02010150"/>
        <s v="incubador de celulas"/>
        <s v="54022000079 | email 06 mayo|tren e82/2329/6506/3"/>
        <s v="26022000100 | email 09 mayo|hotel e82/2329/6513/0"/>
        <s v="gas para analisis cromatograifco"/>
        <s v="u0122000306 | email 10 mayo|tren e82/2329/6502/0"/>
        <s v="47022000099 | email 10 mayo|tren e82/2329/6505/0"/>
        <s v="29022000067 | email 10 mayo|tren e82/2329/6516/0"/>
        <s v="71022000315 | email 10 mayo|tren e82/2329/6515/0"/>
        <s v="21122000025 | email 10 mayo|gastos anulacion e82/2329/6534/1"/>
        <s v="bombona de nitrogeno 99,999"/>
        <s v="alquiler de envase de bala"/>
        <s v="70022000355 | email 12 mayo|tren e82/2329/6487/0"/>
        <s v="47122000035 | email 13 mayo|vuelo + tren e82/2329/3746/8"/>
        <s v="alquiler anual de botella de protoxido de nitrogeno"/>
        <s v="49022000182 | email 17 mayo|tren e82/2329/6613/0"/>
        <s v="43322000065 | email 18 mayo|gastos anulacion e82/2329/7494/0"/>
        <s v="35022000139 | email 18 mayo|hotel e82/2329/4142/0"/>
        <s v="30122001701 | email 23 mayo|tren e82/2329/6593/0"/>
        <s v="82022000297 | email 24 mayo|refacturacion e82/2329/5407/0"/>
        <s v="52022000104 | 24/05/2022|tren e82/2329/6693/0"/>
        <s v="14022000289 | email 26 mayo|tren e82/2329/7028/0"/>
        <s v="30822000030 | email 21 enero|tren e82/2329/2421/0"/>
        <s v="botella de mezcla 2% co,15% co2 en nitrogeno"/>
        <s v="34022000012 | email 08 febre|tren e82/2329/3531/0"/>
        <s v="34022000025 | email 15 febre|tren e82/2329/3785/0"/>
        <s v="82022000139 | email 01 marzo|hotel e82/2329/4189/0"/>
        <s v="alquiler anual - envase de 50 litros de capacidad"/>
        <s v="nitrogeno liquido comercial 200"/>
        <s v="botella estandar de gas"/>
        <s v="80 litros de helio liquido para 12 mayo"/>
        <s v="69022000183 | 25032022|tren + hotel e82/2329/4419/0"/>
        <s v="metilamina (200 gr)"/>
        <s v="47122000010 | email 29 marzo|tren e82/2329/3746/1"/>
        <s v="30822000395 | 30/03/2022|hotel e82/2329/4679/0"/>
        <s v="34022000068 | email 13 abril|tren e82/2329/5981/0"/>
        <s v="82022000212 | email 13 abril|hotel e82/2329/5709/0"/>
        <s v="71022000222 | 18/04/2022|avion e82/2329/6143/0"/>
        <s v="botella de gas mezcla nitrogeno con 5% hidrrogeno"/>
        <s v="botella de aire 21% o2 en n2"/>
        <s v="reposicion de dos balas de nitrogeno agotadas"/>
        <s v="71022000297 | 05/05/2022|tren e82/2329/6489/0"/>
        <s v="30822000606 | email 06 mayo|vuelo e82/2329/238"/>
        <s v="bioqui/ dioxido carbono 3x bot 50l"/>
        <s v="10022000458 | email 10 mayo|hotel e82/2329/6961/2"/>
        <s v="71022000316 | email 10 mayo|tren + hotel e82/2329/6090/1"/>
        <s v="55022000151 | email 16 mayo|autobus e82/2329/6696/0"/>
        <s v="bala de nitrogeno 99,999"/>
        <s v="gas nitrogeno puro"/>
        <s v="55022000152 | email 18 mayo|tren + hotel e82/2329/7479/0"/>
        <s v="alquiler anual envases"/>
        <s v="mantenimiento cultivos celulares"/>
        <s v="55022000156 | email 19 mayo|bus e82/2329/7049/0"/>
        <s v="55022000157 | email 19 mayo|bus e82/2329/7049/0"/>
        <s v="u0122000316 | email 20 mayo|tren e82/2329/6559/0"/>
        <s v="69022000263 | emai 20 mayo|tren e82/2329/6574/0"/>
        <s v="una botella de n2 99999% pureza ncliente 10894556 retirar tres botellas vacias"/>
        <s v="70022000375 | email 23 mayo|bus e82/2329/6677/0"/>
        <s v="nitrogeno liquidopara tanque criogenico irica"/>
        <s v="nitrogeno liquido para tanque criogenigo irica"/>
        <s v="gases para fabricacion de prototipos 3d en metal (impresora desktop metal)"/>
        <s v="fisveg/ nitrogeno liquido 20 kg"/>
        <s v="u0122000318 | email 25 mayo|hotel e82/2329/6796/0"/>
        <s v="u0122000319 | email 25 mayo|hotel e82/2329/6796/2"/>
        <s v="22022000150 | email 25 mayo|tren e82/2329/6813/1"/>
        <s v="23022000133 | email 25 mayo|gastos anulacion e82/2329/6931/1"/>
        <s v="22022000151 | email 25 mayo|tren e82/2329/6930/0"/>
        <s v="u0122000323 | 30/05/2022|tren e82/2329/6948/0"/>
        <s v="u0122000324 | 30/05/2022|tren e82/2329/6949/0"/>
        <s v="10222000042 | 31/05/2022|avion e82/2329/6252/1"/>
        <s v="70822000282 | email 06 junio|tren e82/2329/5618/1"/>
        <s v="u0122000334 | email 06 junio|hotel e82/2329/7016/0"/>
        <s v="33022000248 | email 06 junio|tren e82/2329/7021/0"/>
        <s v="55022000170 | email 06 junio|bus e82/2329/7049/1"/>
        <s v="u0122000336 | email 06 junio|hotel e82/232/7054/0"/>
        <s v="u0122000337 | email 06 junio|hotel e82/2329/7057/0"/>
        <s v="u0122000339 | email 06 junio|hotel e82/2329/7055/1"/>
        <s v="49022000199 | email 06 junio|gastos anulacion e82/2329/6936/0"/>
        <s v="u0122000341 | email 06 junio|tren e82/2329/7109/0"/>
        <s v="alojamiento 6 mayo en pc ceu lucha ezequiel puente"/>
        <s v="alojamiento ceu judo 14-15/5/22"/>
        <s v="billetes de tren ceu tenis de mesa"/>
        <s v="billetes tren cu-ab 16 mayo ceu baloncesto"/>
        <s v="hotel y billetes de tren ceu golf"/>
        <s v="billetes de avion de roberto barcala"/>
        <s v="billetes de tren y alojamiento"/>
        <s v="alojamiento miguel a hoyos"/>
        <s v="billetes de ave de ismael quintanilla y francisco roca"/>
        <s v="hotel 19-20/5/22 ceu orientacion"/>
        <s v="billetes tren ceu orientacion"/>
        <s v="hotel 20-22/5/22 ceu orientacion"/>
        <s v="billetes autobus ceu taekwondo"/>
        <s v="alojamiento  ceu taekwondo"/>
        <s v="locomocion"/>
        <s v="locomocion gastos de gestion"/>
        <s v="billetes tren toledo-murcia-toledo ceu atletismo (4 participantes)"/>
        <s v="gasto cancelacion viaje a zaragoza maria arevalo villena"/>
        <s v="alojamiento y desplazamiento varios ponentes"/>
        <s v="desplazamiento julian ocana"/>
        <s v="billetes de avion alicante-roma-valencia joaquin pascual barea"/>
        <s v="billetes avion bilbao-madrid 25/05/2022 diego garcia gusano-inigo munoz mateos"/>
        <s v="traslado conferenciante"/>
        <s v="gastos desplazamiento ponente marco benjumenda cursos de verano esiiab"/>
        <s v="billetes tren cr-ab-cr 6-8/5/22 ceu atletismo jgonzalez barragan"/>
        <s v="alojamiento 4 personas en mp ceu escalada 13-14/5/22 valencia"/>
        <s v="alojamiento en pc 6-8/5/22 ceu halterofilia alejandro martinez"/>
        <s v="alojamiento en pc, 12 habitaciones dobles, 16-18/5 ceu baloncesto"/>
        <s v="locomocion de los conferenciantes del curso"/>
        <s v="alojamiento de conferenciantes del curso"/>
        <s v="billetes de tren y alojamiento de jose luis garcia delgado el 6-7 junio de 2022"/>
        <s v="locomocion y alojamiento conferenciante debora sabrina barrientos"/>
        <s v="estancia conferenciante deborah garcia bello"/>
        <s v="desplazamiento maria floarea pop"/>
        <s v="gastos desplazamiento tren ponente mariluz congosto cursos de verano esiiab"/>
        <s v="2 billetes tren albacete-madrid 22/5/22 ceu tenis de mesa"/>
        <s v="billetes cuenca-antequera-cuenca ceu ajedrez"/>
        <s v="4 billetes toledo-valencia-toledo ceu escalada"/>
        <s v="gastos de gestion agencia de viajes"/>
        <s v="gastos cancelacion billete ponente invitado al congreso contra la pena de muerte"/>
        <s v="gastos desplazamiento tren ponente nuria oliver cursos de verano esiiab"/>
        <s v="26522000109 | email 25 marzo|tren e82/2329/5521/0"/>
        <s v="bala de nitrgeno presurizado l50 calidad industrial para la sh 12091877"/>
        <s v="gas argn puro para el funcionamiento del icp-ms para anlisis elemental"/>
        <s v="2 botellas d helio y dos de nitrogeno cliente 10938147"/>
        <s v="alquiler anual cuatro envases de 7,5 metros cbicos"/>
        <s v="2 botella de helio cliente 13535792"/>
        <s v="nitrgeno"/>
        <s v="2 envases de argn"/>
        <s v="dos envases de argn"/>
        <s v="69022000370 | 0017822006173|billetes mex-mad-cue-mad-mex 03jul"/>
        <s v="54022000129 | 0017822006263|billetes bus ovd-cue-ovd 26-28jun"/>
        <s v="69022000373 | 0017822007035|hotel cuenca 06julio"/>
        <s v="69022000374 | 0017822006992|billetes de tren mad-cuenca-mad 07julio"/>
        <s v="70022000569 | 0017822007455|autobus"/>
        <s v="70022000570 | 0017822007455|autobus"/>
        <s v="alquiler anual-envase de 50 litros aire sinttico n de contrato 1411602"/>
        <s v="alquiler anual botella co2"/>
        <s v="alquiler botella"/>
        <s v="nitrgeno lquido"/>
        <s v="quiana/ alquiler uc 1 ao/ botella"/>
        <s v="contrato anual de alquiler alphagaz 1 nitrgeno bot-l smartop 50 codigo rr0h012contrato 14962288"/>
        <s v="botella de gas para equipo"/>
        <s v="billestes avion dublin-mad-dublin seamus mcguinness 29-06/01-07/2022"/>
        <s v="-alquiler de 31 envases de gases cliente 10938147 referencia nmero de contrato 14950912"/>
        <s v="suministro de co2 para sala de microscopa confocal y para sala especial de cultivos ncb2"/>
        <s v="alquiler anual de 2 botellas segn ecopass14982344 a nombre de f jaln"/>
        <s v="helio lquido"/>
        <s v="suministro de nitrogeno liiquido"/>
        <s v="botella metano n25 b50"/>
        <s v="una botella de n2 99999% pureza ncliente 10894556"/>
        <s v="ingqui/ helio extrapuro 3x bot 50l"/>
        <s v="alquiler de envase para gas metano n25 b50"/>
        <s v="servicio de desplazamiento ponentes congreso"/>
        <s v="70222000809 | 0017822007735|estancia hotel casa de la cuatro torres - cadiz  27-30 agosto - 1 doble"/>
        <s v="80 litros helio liquido 31 de agosto ya estaban confirmadossustituye el pedido de 60 litros"/>
        <s v="servicio de alojamiento ponente congreso nicolas nord"/>
        <s v="gas argn"/>
        <s v="renovacion botellas air liquide contrato ecopass 15185209"/>
        <s v="30122002489 | 0017822005968|tren y hotel albacete 22-23junio"/>
        <s v="30122002491 | 0017822005968|tren y hotel albacete - 22-23junio"/>
        <s v="30122002498 | 0017822006411|hotel talavera 11-15sep"/>
        <s v="30122002499 | 0017822006411|hotel talavera septiembre"/>
        <s v="30122002501 | 0017822006411|hotel talavera - septiembre"/>
        <s v="botellas de gases"/>
        <s v="30122002517 | 0017822006411|estancia talavera septiembre"/>
        <s v="10122001527 | 0017822006946|billete de avion madrid san francisco  ida y vuelta"/>
        <s v="30822000973 | 0017822006666|billete  de tren madrid ciudad real madrid 12-15 julio"/>
        <s v="69022000375 | 0017822007909|hotel torremangana - cuenca - 07-09 septiembre"/>
        <s v="69022000376 | 0017822007909|hotel torremangana cuenca 07-09 sep"/>
        <s v="gastos por emision viaje scarlet wannenwetsch"/>
        <s v="70022000594 | 0017822008668|billetes de tren tol-mad-alb 11sep"/>
        <s v="botella de nitrgeno puro"/>
        <s v="alphagaz mix h2 5%/ar botella smartop l50"/>
        <s v="163 litros de nitrgeno lquido"/>
        <s v="n2 lquido"/>
        <s v="contrato alquiler de botellas"/>
        <s v="una botella de n2 99999% pureza ncliente 10894556hay que retirar una botella vaca"/>
        <s v="botella de oxgeno"/>
        <s v="nitrgeno lquido para las prcticas docentes del grado de biotecnologa"/>
        <s v="u0122000519 | 017822008720|tren 11-12 sep sevilla cuenca sevilla"/>
        <s v="u0122000521 | 0017822008991|billete de tren madrid cuenca madrid 14-15 septiembre"/>
        <s v="bala de aire"/>
        <s v="12422000082 | 0017822008865|billete de tren mad-albacete-mad 15sep"/>
        <s v="42022000017 | email 17 feb|gastos anulacion e82/2329/3775/0"/>
        <s v="gases inertes"/>
        <s v="20 habitaciones dobles (tres noches) hotel maestrazgo regimen a/d; 12 habitaciones (2 noches)"/>
        <s v="ave madrid - albacete para conferenciante gerard pez"/>
        <s v="recarga de nitrgeno liquido"/>
        <s v="10022000767 | 0017822005785|hotel europa - albacete 08/06/2022"/>
        <s v="30822000877 | 0017822006285|billetes tren barcelona-ciudad real-barcelona + hotel exe bcn 26-28/06/2"/>
        <s v="30822000878 | 0017822006285|billetes tren barcelona-ciudad real-barcelona + hotel exe barcelona 26-2"/>
        <s v="helio lquido fecha de entrega 19 de octubre de 2022"/>
        <s v="alquiler de botellas de gases: 2 ar, 1 he, 1 o2,1 air, 1-h2/air contrato ecopass 15000013"/>
        <s v="renovacion alquiler botellas contrato air liquide ecopass 14999866"/>
        <s v="30122002500 | 0017822006411|hotel talavera septiembre"/>
        <s v="33022000324 | 0017822006160|billetes de tren creal-mad- creal 22jun"/>
        <s v="33022000325 | 0017822006080|billetes creal-madrid/mad-alc"/>
        <s v="30122002540 | 0017822005897|billetes alicante-albacete-alicante 14jun"/>
        <s v="10022000853 | 0017822007121|tren y hotel albacete 13julio"/>
        <s v="14022000393 | 0017822008189|vuelo habana-santo domingo-habana"/>
        <s v="70022000568 | 0017822008211|billetes de tren vlc-mad-tol-mad-vlc 06-08sep"/>
        <s v="62122000046 | 0017822008532|hotel albacete 05-06sep"/>
        <s v="62122000047 | 0017822008532|hotel albacete 05-06sep"/>
        <s v="62122000048 | 0017822008532|hotel albacete 05-06sep"/>
        <s v="30122002618 | 0017822006804|hotel+billetes tren tol-mad-cre-mad-tol fechas 06-08/07/2022"/>
        <s v="30122002619 | 0017822006804|hotel+billetes tren albacete-ciudad real-albacete fechas 06-08/07/2022"/>
        <s v="argon extrapuro 3x bot 50l,"/>
        <s v="suministro de nitrogeno liquido"/>
        <s v="bioqui/ nitrgeno lquido 57 kg"/>
        <s v="alquiler anual ecopass 15224012"/>
        <s v="compra de botella co2"/>
        <s v="alquiler de 4 botellas de 10,5 metros cbicos de gas argn"/>
        <s v="nitrogeno(n2) puro porcentaje pureza:99,999 plazo entrega: 2 das precio por envase de 9,4 metros"/>
        <s v="31022000172 | 0017822009057|billete de tren ciudad real-madrid-santander-madrid-ciudad real 14-18 se"/>
        <s v="cilindro de helio de alta pureza"/>
        <s v="dixido de carbono puro"/>
        <s v="1 bombona de gas he"/>
        <s v="69022000393 | 0017822009561|billetes de tren toledo-cuenca-toledo 29sep"/>
        <s v="ingqui/ nitrogeno extrapuro 3x bot"/>
        <s v="gases para el anlisis de plaguicidas y biomarcadores mediante cg-ms"/>
        <s v="2 botellas de nitrgeno, 2 botellas de helio y 2 botellas de oxgeno ( cdigo de cliente air liquide"/>
        <s v="gastos compaia aerea cancelacion vuelo soukania"/>
        <s v="botella de aire sinttico"/>
        <s v="u0122000620 | 0017822008968|cursos de verano y extensin universitaria"/>
        <s v="argon porcentaje de pureza 99999"/>
        <s v="una botella de helio codigo cliente 10938147"/>
        <s v="contrato de una bala de oxgeno presurizado alphagaz 1 oxigeno bot-s sma contrato 15039654"/>
        <s v="u0122000633 | 0017822009273|hotel en almaden 21/09/2022"/>
        <s v="u0122000634 | 0017822009273|hotel en almaden 21/09/2022"/>
        <s v="u0122000635 | 0017822009273|hotel en almaden 21/09/2022"/>
        <s v="acetileno"/>
        <s v="u0122000636 | 0017822009273|hotel en almaden 21/09/2022"/>
        <s v="2 bombonas nitrogeno 99,999"/>
        <s v="30122001203/email 19 abril/tren e82/2329/5401/2"/>
        <s v="10022001164 | 0017822008155|biletes de tren"/>
        <s v="10022001165 | 0017822008155|billetes de tren"/>
        <s v="10022001166 | 0017822008155|billetes de tren"/>
        <s v="49022000300 | 0017822006768|2260699 - gastos de cancelacin mario donate tren vuelo mad-lcg-mad 20/0"/>
        <s v="alquiler anual - envase de 10 metros cbicos"/>
        <s v="33022000163 | email 08 abril|tren e82/2329/4379/1"/>
        <s v="76022000092 | email 20 abril|autobus e82/2329/5887/0"/>
        <s v="76022000101 | email 26 abril|hotel e82/2329/6231/0"/>
        <s v="76022000102 | email 26 abril|hotel e82/2329/6232/0"/>
        <s v="76022000103 | email 26 abril|hotel e82/2329/6234/0"/>
        <s v="76022000104 | email 26 abril|hotel e82/2329/6235/0"/>
        <s v="nuevo contrato de alquiler de una bala de nitrgeno"/>
        <s v="74022000119 | 0017822008021|billete avin buenos aires madrid buenos aires 17-30 oct 22"/>
        <s v="76022000180 | 0017822007373|billetes de tren madrid toledo madrid"/>
        <s v="83022000123 | 0017822007937|billetes de tren barcelona-toledo-barcelona 04-08sep"/>
        <s v="-alquiler de 1 envases de gases cliente 13534623 referencia nmero de contrato ecopass 15223698"/>
        <s v="renovacin alquiler de botella de gas"/>
        <s v="botella de mezcla  tamao b10"/>
        <s v="alquiler de botellas de gas"/>
        <s v="preparacin de las muestras"/>
        <s v="suministro de gases puros"/>
        <s v="compra de gases"/>
        <s v="bk_n2 liq_gcom"/>
        <s v="28022000436 | 0017822009203|billetes albacete-mad-albacete 23sep"/>
        <s v="28022000437 | 0017822009203|billetes tren albacete-mad-albacete 23sep"/>
        <s v="compra de nitrgeno liquido"/>
        <s v="envase botella de gas"/>
        <s v="quiana/ uc 1 ao/ botella"/>
        <s v="ensayos proyectos de investigacin del inaia"/>
        <s v="un envase de acetileno"/>
        <s v="3 botellas de nitrgeno (cdigo de cliente air liquide: edificio enrique costa novella: 10938147)"/>
        <s v="-alquiler de 1 envases de gases referencia nmero de contrato ecopass  15240791"/>
        <s v="compra nitrgeno lquido"/>
        <s v="renovacin alquiler 2 botellas gases ecopass  15241306"/>
        <s v="54022000213 | 0017822008242|vuelo texas-mad-texas 14-28/octubre"/>
        <s v="54022000214 | 0017822008242|vuelo paris-mad-paris 18-24oct"/>
        <s v="30122003341 | 0017822009265|alojamiento 21sep"/>
        <s v="renovacin contrato de alquiler de 3 balas de nitrgeno"/>
        <s v="27622000100 | 0017822007917|hotel santiago de compostela 04/09/2022"/>
        <s v="alquiler de 1 envases de gases referencia nmero de contrato ecopass  15241809"/>
        <s v="2 botellas de argn puro"/>
        <s v="lote 1 - gases puros air liquide helio (he) porcentaje pureza: 99,999 plazo envase de 9,1 m3"/>
        <s v="gas para gcms laboratorio fisiologia del ejercicio"/>
        <s v="renovacin botella co2 310945"/>
        <s v="gases para investigacin"/>
        <s v="bombona helio 99,999sp 12885189sh 13288204"/>
        <s v="71022000682 | 0017822010419|billetes de tren y alojamiento toledo 17-18oct"/>
        <s v="vuelo madrid-budapest-madrid 22 agosto"/>
        <s v="bombona aire sintetico"/>
        <s v="argn y helio"/>
        <s v="ar 50"/>
        <s v="70022000842 | 0017822009470|billetes madrid- zaragoza-madrid 24/09/20222"/>
        <s v="2 bombonas de argon porcentaje pureza 99999"/>
        <s v="33522000173 | 0017822006482|gastos de cancelacion billetes tren madrid-santarder-toledo fechas 05-08"/>
        <s v="contrato de renovacin botella de gases, uc02010166"/>
        <s v="gas nitrogeno 99,8%"/>
        <s v="30122003728 | 0017822010265|alojamiento en hotel silken alfonso x para la noche del 14 de octubre"/>
        <s v="74022000189 | 0017822010133|tren y alojamiento toledo 18-20oct"/>
        <s v="74022000190 | 0017822010133|billetes de tren y alojamiento toledo 18-22oct"/>
        <s v="74022000193 | 0017822010133|billetes de tren y alojamiento toledo 19-20oct"/>
        <s v="74022000194 | 0017822010133|billetes de tren y alojamiento toledo 18-21oct"/>
        <s v="74022000195 | 0017822010133|alojamiento toledo 19-21oct"/>
        <s v="74022000196 | 0017822010133|billets de tren y alojamiento toledo 18-21oct"/>
        <s v="74022000197 | 0017822010133|alojamiento toledo -"/>
        <s v="74022000198 | 0017822010133|alojamiento toledo"/>
        <s v="74022000199 | 0017822010133|alojamiento toledo"/>
        <s v="74022000200 | 0017822010133|alojamiento toledo 18-19octg"/>
        <s v="74022000201 | 0017822010133|alojamiento toledo"/>
        <s v="52122000080 | 0017822010687|billetes de tren mad/cue 25102022"/>
        <s v="69022000526 | 001782012264|billetes de tren y alojamiento cuenca"/>
        <s v="69022000527 | 0017822012264|billete de tren y alojamiento cuenca"/>
        <s v="69022000528 | 0017822012264|billete de tren cuenca"/>
        <s v="69022000529 | 0017822012264|billetes de tren y alojamiento cuenca"/>
        <s v="69022000530 | 0017822012264|billetes de tren y alojamiento cuenca"/>
        <s v="69022000531 | 0017822012264|alojamiento cuenca"/>
        <s v="69022000532 | 0017822012264|billetes de tren cuenca"/>
        <s v="69022000533 | 0017822012264|billetes de tren y alojamiento cuenca 23-25nov"/>
        <s v="69022000534 | 0017822012264|billetes de tren y alojamiento cuenca"/>
        <s v="69022000535 | 0017822012264|billetes de tren y alojamiento cuenca"/>
        <s v="69022000536 | 0017822012264|billetes de tren y alojamiento cuenca"/>
        <s v="69022000537 | 0017822012264|billetes de tren cuenca 24nov"/>
        <s v="69022000538 | 0017822012264|anulacion billetes de tren cuenca"/>
        <s v="34022000342 | 0017822010468|billetes de tren madrid- ciudad real 20102022"/>
        <s v="69022000549 | 0017822010983|billetes de tren alicante-cuenca"/>
        <s v="69022000550 | 0017822010983|billetes de tren"/>
        <s v="69022000551 | 0017822011220|billetes de tren madrid-cuenca 17112022"/>
        <s v="69022000553 | 0017822011190|billetes de tren y alojamiento"/>
        <s v="69022000554 | 0017822011190|alojamiento alfonso viii 3"/>
        <s v="Librería-Reprografía de la Escuela de Ingeniería Minera e Industrial de Almadén"/>
        <s v="Obras de adaptación de local de cafetería de talavera de la reina - uclm -Campus de Toledo"/>
        <s v="Suministro de equipamiento de lectura óptica en la uclm"/>
        <s v="Suministro de equipamiento portátil para investigación"/>
        <s v="Servicios mantenimiento y asistencia técnica del sistema de autopréstamo con smartphones en las Bibliotecas de la UCLM"/>
        <s v="Suministro, entrega e instalación de equipamiento portátil para puesto de trabajo de profesores y ayudantes. Suministro de 35 ordenadores portátiles."/>
        <s v="Suministro de cesión de derechos de uso sobre plataforma de gestión de expedientes jurídicos kleos m"/>
        <s v="Servicios de mantenimiento de UNIVERSITAS XXI - universidad digital en la UCLM"/>
        <s v="Suministro equipamiento para análisis de señales fluorescentes y su - integración con imágenes tomográficas in vivo en animales de experimentación en la UCLM"/>
        <s v="Servicio de Cafetería-Comedor de la Facultad de Medicina de Albacete"/>
        <s v="Cesión de uso y soporte de productos oracle para la universidad de castilla la mancha"/>
        <s v="Suministro de un espectrómetro de masas con plasma acoplado inductivamente con alta sensibilidad"/>
        <s v="Servicio mantenimiento integral(todo riesgo)  sistema climatización edificios"/>
        <s v="Suministro de ordenadores de sobremesa y monitores para aula facultad medicina albacete"/>
        <s v="Servicio de vigilancia de la salud"/>
        <s v="Servicio mantenimiento integral control y prevencion legionelosis uclm"/>
        <s v="Servicio de consultoría correspondiente al estudio, documentación, análisis, descripción y valoración de puestos de trabajo del PAS de la Universidad de Castilla-La Mancha"/>
        <s v="Suministros de cesión de uso sobre el software de cype formación cursos académicos 2022/23, 2023/24"/>
        <s v="Suministros de cesión de derechos de plataforma de soporte remoto al puesto de trabajo"/>
        <s v="Suministro derecho de uso de plataforma de detección de plagio en la uclm"/>
        <s v="Derecho de uso de plataforma de préstamo interbibliotecario modalidad Sotware As A Service"/>
        <s v="Servicios gestionados de soporte tecnológico sobre plataforma Universitas XXI con destino a Universidad de Castilla-La Mancha"/>
        <s v="Servicios de soporte técnico sobre la infraestructura de alimentación ininterrumpida del cpd de la universidad de castilla-la mancha"/>
        <s v="Suministro de cesión de derechos de uso sobre el Software MATLAB con destino al Area de Tecnologia y Comunicaciones de la Universidad de Castilla-La Mancha."/>
        <s v="Servicio de Cafetería-Comedor de la Agrupación Fábrica de Armas de Toledo."/>
        <s v="Equipo de ensayos dinámicos con variación de temperatura de la muestra"/>
        <s v="Servicios de mantenimiento de la aplicación informática Universitas XXI - Integrador UCLM"/>
        <s v="Servicio de vigilancia y seguridad, sin uso de armas, en los centros y dependencias de la Universidad de Castilla-La Mancha"/>
        <s v="Servicio de Agencia de Viajes para la Universidad de Castilla-La Mancha"/>
        <s v="Adquisición y entrega de un vehículo todoterreno con destino a la E.T.S.I.A del Campus de Ciudad Real"/>
        <s v="Servicio mantenimiento integral (todo riesgo) sistemas de protección contra incendios Campus de Toledo y Talavera de la Reina"/>
        <s v="Contrato de suministro para la actualización de 61 equipos de ordenador"/>
        <s v="Suministro de trajes académicos y complementos, en régimen de alquiler en la Universidad de Castilla-La Mancha"/>
        <s v="Servicio de gestión de redes sociales y estrategia de marketing digital de la Escuela Politécnica de Cuenca"/>
        <s v="Proyecto de adecuación de espacios para unidad docente e investigadora en Podología en el Centro de Estudios Universitarios de Talavera de la Reina (Toledo)"/>
        <s v="Servicio de realización de las Auditorías externas, financiera y de cumplimiento de legalidad de las cuentas anuales de la uclm, ejercicios 2021 y 2022."/>
        <s v="Servicio de Librería-Reprografía del Edificio Jurídico-Empresarial del campus de Albacete"/>
        <s v="Equipamiento para aclimatación de muestras y evaluación de interacción superficie-jugador en cesped artificial"/>
        <s v="Suministro de Cesión de uso de Plataforma de Proctoring en la UCLM"/>
        <s v="Suministro de cesión uso plataforma para la gestión de la asistencia en actividad docente de la Universidad de Castilla-La Mancha"/>
        <s v="Equipamiento de extensión de un banco de rodillos a vehículos híbridos-eléctricos y ensayos euro 7"/>
        <s v="Suministro de 26 ordenadores de sobremesa para aula de informática de la Agrupación de la Facultad de Enfermería y Facultad de Trabajo Social del campus de Cuenca"/>
        <s v="Servicio de mantenimiento de densitómetro óseo"/>
        <s v="Servicio de Cafetería-Comedor de la Agrupación Politécnica Superior de Albacete"/>
        <s v="Servicio de mantenimiento integral (todo riesgo) de los generadores eléctricos de los edificios uclm"/>
        <s v="Servicio de Cafetería-Comedor del Edificio Gil de Albornoz del campus de Cuenca."/>
        <s v="Equipo para medición de toma de datos: Equipamiento para toma de datos mediante vehículo aéreo no tripulado(lote 1) y calorímetro isotermos compensado y sus complementos (lote2)"/>
        <s v="Servicio de mantenimiento del soporte plataforma de backup para la Universidad de Castilla - La Mancha"/>
        <s v="Suministro de cesión de derechos de uso sobre el software chemoffice"/>
        <s v="Cesión de derechos de uso sobre software de adobe curso academico 22-23/23-24 y24-25"/>
        <s v="botellas de co, n2 puro e industrial cliente 10938147"/>
        <s v="30122001193 | email 13 abril|bus e82/2329/5983/0"/>
        <s v="30122001194 | email 13 abril|vuelo e82/2329/5988/0"/>
        <s v="30122001529 | email 10 mayo|tren e82/2329/6554/0"/>
        <s v="compra de gas argn y mezcla de argn con co2"/>
        <s v="23022000163 | 0017822007454|billetes tren madrid-albacete-madrid 01/07/2022"/>
        <s v="contrato anual botella 15038142 (vencimiento 31/10/2022)"/>
        <s v="alquiler botella gas air liquide"/>
        <s v="helio lquido usuario: 12273419fecha de entrega 30 de noviembre de 2022"/>
        <s v="alquiler anual botella gas"/>
        <s v="alquiler anual de 5 envases de 50 lcontrato 15039386 area de fsica aplicada etsi industrial cr"/>
        <s v="bala de argon porcentaje pureza:99,999 de 10,5 metros cbicos"/>
        <s v="71022000715 | 0017822009871|billetes de tren mad-tol-mad 04octubre"/>
        <s v="1 bombona de gas helio 99,999"/>
        <s v="ingqui/ dioxido carbono 3x bot 50l"/>
        <s v="helio de alta pureza"/>
        <s v="gas nitrgeno"/>
        <s v="alquiler de 1 envases de gases referencia nmero de contrato ecopass   15259304"/>
        <s v="uso de cultivos celulares"/>
        <s v="-alquiler de 1 envases de gases referencia nmero de contrato ecopass   15259238"/>
        <s v="gas argon y helio"/>
        <s v="u0122000732 | 0017822007400|billetes tren mad-cue-mad 18-19/07/2022"/>
        <s v="u0122000733 | 0017822007400|billetes tren mad-cue-mad 18-19/07/2022"/>
        <s v="u0122000735 | 0017822007400|billetes tren plc-cue-plc 187-19/07/2022"/>
        <s v="u0122000739 | 0017822009942|billetes tren + hotel en cuenca fecha 02-03/10/2022"/>
        <s v="u0122000740 | 0017822009947|billetes tren + hotel en cuenca fecha 02-03/10/2022"/>
        <s v="u0122000742 | 0017822009764|billetes tren mad-cue-mad 28-30/09/2022"/>
        <s v="u0122000743 | 0017822009764|billetes tren vlc-cue-vlc fecha 29-30/09/2022"/>
        <s v="u0122000744 | 0017822009764|billetes tren alc-cue-alc fecha 29-30/09/2022"/>
        <s v="gases para investigacin cdigo de cliente air liquid edificio enrique costa novella: 10938147"/>
        <s v="52122000085 | 0017822011193|hotel 15/11/2022"/>
        <s v="49022000354 | 0017822012267|tren 24/11/2022"/>
        <s v="81022000238 | 0017822012296|billetes de tren madrid/toledo 24112022"/>
        <s v="49022000356 | 0017822012267|tren 24/11/2022"/>
        <s v="65022000124 | 0017822012415|billetes de tren madrid/cuenca 13122022"/>
        <s v="31022000265 | 0017822010353|tren 21/10/2022"/>
        <s v="31022000266 | 0017822010367|billetes burgo-madrid-ciudad real ida y vuelta"/>
        <s v="49022000357 | 0017822012267|tren 24/11/2022"/>
        <s v="82022000557 | 0017822011729|billetes tren madrid toledo"/>
        <s v="nitrgeno lquido precio por litro (n2) cantidad en litros pureza =99,995% pureza:0,99995 plazo entr"/>
        <s v="50622000300 | 0017822012728|billetes de tren ovd-creal-ovd 01-02oct"/>
        <s v="50622000301 | 0017822009779|billetes de tren zaz-creal-zaz 30sep-02oct"/>
        <s v="50622000302 | 0017822009779|billetes de tren vlc-cue-vlc 30sep-02oct"/>
        <s v="50622000303 | 0017822009779|billetes de tren mad-creal-mad 01-02oct"/>
        <s v="50622000304 | 0017822009779|billetes de tren zaz-creal-zaz 01-02oct"/>
        <s v="29022000160 | 0017822010079|alojamiento albacete - 18-20oct"/>
        <s v="29022000161 | 0017822010079|alojamiento albacete 18-19oct"/>
        <s v="29022000162 | 0017822010079|alojamiento albacete"/>
        <s v="29022000163 | 0017822010079|billetes de tren y alojamiento albacete"/>
        <s v="29022000164 | 0017822010079|billetes de tren y alojamiento albacete"/>
        <s v="29022000165 | 0017822010079|alojamiento albacete"/>
        <s v="gas necesario para medicin de trazadores isotpicos proyecto investigacin ministerio mcin/aei"/>
        <s v="29022000168 | 0017822010079|alojamiento albacete 18-20oct"/>
        <s v="77022000513 | 0017822919422|billete de avion amsterdam-madrid ida y vuelta"/>
        <s v="52122000087 | 0017822010626|billetes tren madrid-cuenca ida y vuelta"/>
        <s v="54022000261 | 0017822010364|billetes de tren pilar"/>
        <s v="52122000089 | 0017822011818|billetes de tren miguel angel"/>
        <s v="52122000090 | 0017822010703|billetes albacete-cuenca ida y vuelta"/>
        <s v="billetes de tren cuenca-madrid-cuenca aida rodrguez garca"/>
        <s v="billetes de tren albacete-cuenca-albacete carmen belen martinez escobar"/>
        <s v="billetes de tren albacete-cuenca-albacete de jorge antonio de la heras ibaez"/>
        <s v="billetes tren zaragoza-madrid-cuenca-madrid-zaragoza y alojamiento"/>
        <s v="billetes de tren madrid-cuenca-madrid de pedro miguel asensio"/>
        <s v="alojamiento de m del carmen gonzlez carrasco"/>
        <s v="alojamiento de ana isabel mendoza losana"/>
        <s v="alojamiento de juliana raluca strone"/>
        <s v="alojamiento de ngel carrasco perera"/>
        <s v="alojamiento de carlos lvarez lpez"/>
        <s v="alojamiento de luis fernndez bravo-fra"/>
        <s v="69022000571 | 0017822010689|billetes de tren alejandro eduardo rubio fuentes"/>
        <s v="70222001320 | 001782212585|billetes de tren vlc-mad-tol-mad- vlc 28nov"/>
        <s v="52022000192 | 0017822009072|billetes tren mad-cue-mad fecha 14/09/2022"/>
        <s v="34022000357 | 0017822011781|viaje acadmico a salamanca"/>
        <s v="billetes tren madrid-cuenca-madrid de alberto gmez toribio"/>
        <s v="billetes tren madrid-cuenca-madrid de lourdes lpez cumbre"/>
        <s v="55022000310 | 0017822010643|billete de tren madrid cuenca ida y vuelta y 1 noche de hotel"/>
        <s v="31022000273 | 0017822010340|tren 21/10/2022 - hotel 21/10/2022"/>
        <s v="29022000179 | 0017822010438|billetes de tren mad-sevilla - mad 20-21oct"/>
        <s v="29022000180 | 0017822010438|tren mad-svq-mad 20-22oct"/>
        <s v="29022000182 | 0017822010438|tren mad-svq-mad 21oct"/>
        <s v="29022000183 | 0017822010438|bus svq-murcia 22oct"/>
        <s v="29022000184 | 0017822010438|tren barcelona - sevilla 20oct"/>
        <s v="10022001449 | 0017822009737|billetes de tren bcn-cue-mad 30sep"/>
        <s v="45022000258 | 0017822012437|billete de tren ciudad real - zaragoza ida y vuelta"/>
        <s v="70022000978 | 017822013032|hotel 06-10"/>
        <s v="71022000812 | 0017822010436|tren 07/11/2022 mad tol"/>
        <s v="54022000273 | 0017822010204|tren 06/10/2022 cuenca madrid // hotel 06/10/2022 hostal de luz (cuenca)"/>
        <s v="30122004049 | 0017822012648|tren granada-creal-granada 29-30nov"/>
        <s v="30122004050 | 0017822012648|tren mad-creal-mad 29-30nov"/>
        <s v="30122004051 | 0017822012648|tren valencia-creal-valencia 30nov"/>
        <s v="74022000226 | 0017822011849|alojamiento toledo - 16-17nov"/>
        <s v="62022000182 | 0017822011402|tren + alojamiento cuenca 04-05/11"/>
        <s v="62022000183 | 0017822011402|tren+alojamiento cuenca 04-05/11"/>
        <s v="62022000184 | 0017822011402|tren alicante-cuenca-alicante 04-06/11"/>
        <s v="21022000230 | 0017822011584|billete tren abc-pontevedra 08-13/11"/>
        <s v="74022000227 | 0017822010831|billetes de tren bcn-mad-bcn: mad-tol-mad  08-09 nov y hotel en toledo 0"/>
        <s v="alojamiento de micaela aylen catalano"/>
        <s v="locomocin de ana azurmendi adarraga"/>
        <s v="locomocin de patricia reyes rivera"/>
        <s v="locomocin de isabel ravents armengol"/>
        <s v="28022000575 | 0017822013206|billetes tren y autobus 3 pax abc-mad-bio-mad-abc 19-23/10"/>
        <s v="locomocin de marta martin llaguno"/>
        <s v="billetes ave madrid-cuenca-madrid el 22/11/22"/>
        <s v="69022000599 | 0017822010229|tren 07/10/2022 madrid-cuenca"/>
        <s v="29022000200 | 0017822012436|vuelo, tren y hotel albacete - 23-25nov"/>
        <s v="54022000286 | 017822010707|hotel 18-10"/>
        <s v="54022000289 | 017822010707|billetes tren 18-10"/>
        <s v="70022001023 | 0017822007382|alojamiento talavera 19-20julio"/>
        <s v="70022001024 | 0017822007382|alojamiento talavera 19-20jul"/>
        <s v="70022001025 | 0017822013032|alojamiento toledo 19-20oct"/>
        <s v="54022000292 | 017822010707|trenes 18-11"/>
      </sharedItems>
    </cacheField>
    <cacheField name="Tipo de contrato" numFmtId="0">
      <sharedItems count="5">
        <s v="Contrato de servicios"/>
        <s v="Contrato de concesión de servicios"/>
        <s v="Contrato de obras"/>
        <s v="Contrato de suministros"/>
        <s v="Administrativo Especial "/>
      </sharedItems>
    </cacheField>
    <cacheField name="Procedimiento de tramitación" numFmtId="0">
      <sharedItems/>
    </cacheField>
    <cacheField name="Acuerdo Marco" numFmtId="0">
      <sharedItems/>
    </cacheField>
    <cacheField name="IL" numFmtId="0">
      <sharedItems containsMixedTypes="1" containsNumber="1" minValue="-546656.64" maxValue="135913325.69"/>
    </cacheField>
    <cacheField name="IA" numFmtId="0">
      <sharedItems containsMixedTypes="1" containsNumber="1" minValue="-546656.64" maxValue="116207523.63"/>
    </cacheField>
    <cacheField name="Artículo Negociado" numFmtId="0">
      <sharedItems containsBlank="1"/>
    </cacheField>
    <cacheField name="Apartado Negociado" numFmtId="0">
      <sharedItems containsBlank="1"/>
    </cacheField>
    <cacheField name="Subapartado Negociado" numFmtId="0">
      <sharedItems containsBlank="1"/>
    </cacheField>
    <cacheField name="Supuesto aplicación Negociado" numFmtId="0">
      <sharedItems containsBlank="1"/>
    </cacheField>
    <cacheField name="Nº expediente PICOS" numFmtId="0">
      <sharedItems/>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agf33 Almudena Garcia Fernandez tfno:9252 86405" refreshedDate="45057.602527083334" createdVersion="6" refreshedVersion="6" minRefreshableVersion="3" recordCount="4076" xr:uid="{3DFC681C-E124-4070-8DBB-A098A7448355}">
  <cacheSource type="worksheet">
    <worksheetSource ref="A1:N4077" sheet="2022 actualizado" r:id="rId2"/>
  </cacheSource>
  <cacheFields count="14">
    <cacheField name="CÓDIGO DEPARTAMENTO" numFmtId="0">
      <sharedItems count="4">
        <s v="EEPP"/>
        <s v="JCCM"/>
        <s v="OOAA"/>
        <s v="UNIVERSIDAD"/>
      </sharedItems>
    </cacheField>
    <cacheField name="Nombre departamento (sección)" numFmtId="0">
      <sharedItems/>
    </cacheField>
    <cacheField name="Número de contrato (NRC)" numFmtId="0">
      <sharedItems/>
    </cacheField>
    <cacheField name="Objeto del contrato" numFmtId="0">
      <sharedItems count="2645">
        <s v="Servicios de ejecución integral del congreso Culinaria Castilla-La Mancha 2022."/>
        <s v="Servicios de producción de piezas audiovisuales para la campaña publicitaria de turismo de Castilla-La Mancha de 2023"/>
        <s v="Construcción, ejecución y servicios complementarios de los stands de promoción turística de la Junta de Comunidades de Castilla-La Mancha para las ferias de turismo durante el año 2023"/>
        <s v="Servicios de personal de control de acceso y atención al público para la Colección Roberto Polo. Centro de Arte Moderno y Contemporáneo de Castilla - La Mancha (Toledo)"/>
        <s v="Servicios de personal de taquilla para la Colección Roberto Polo. Centro de Arte Moderno y Contemporáneo de Castilla - La Mancha, sedes de Toledo y Cuenca"/>
        <s v="Servicios de Personal de mantenimiento y limpieza para la Colección Roberto Polo. Centro de Arte Moderno y Contemporáneo de Castilla - La Mancha, sedes de Toledo y Cuenca"/>
        <s v="Personal de seguridad (Vigilancia de seguridad) para la exposición permanente de la Colección Roberto Polo. Centro de Arte Moderno y Contemporáneo de Castilla - La Mancha"/>
        <s v="Servicios de personal de auxiliares de sala de la Colección Roberto Polo. Centro de Arte Moderno y Contemporáneo de Castilla - La Mancha (Cuenca)"/>
        <s v="Seguro para las obras de arte que conforman la exposición permanente de la Colección Roberto Polo. Centro de Arte Moderno y Contemporáneo de Castilla - La Mancha en sus sedes en la ciudad de Toledo y Cuenca"/>
        <s v="servicios de transporte, montaje y desmontaje de una exposición itinerante durante 2023 por 5 localidades de la provincia de Ciudad Real, conmemorativa del 40 Aniversario del Estatuto de Autonomía de Castilla- La Mancha."/>
        <s v="servicio de transporte, montaje y desmontaje de una exposición itinerante, durante el año 2023, por 6 localidades de la provincia de Toledo, al aire libre, conmemorativa del 40 aniversario del Estatuto de Autonomía de Castilla-La Mancha."/>
        <s v="servicios de transporte, montaje y desmontaje de una exposición itinerante durante 2023 por 6 localidades de la provincia de Albacete, al aire libre, conmemorativa del 40 aniversario del Estatuto de Autonomía de CLM"/>
        <s v="servicios de transporte, montaje y desmontaje de una exposición itinerante durante 2023 por 7 localidades de la provincia de Guadalajara, conmemorativa del 40 Aniversario del Estatuto de Autonomía de Castilla- La Mancha."/>
        <s v="servicios de transporte, montaje y desmontaje de una exposición itinerante durante 2023 por 7 localidades de la provincia de Cuenca, al aire libre, conmemorativa del 40 aniversario del Estatuto de Autonomía de CLM."/>
        <s v="servicios de producción de espectáculo de Escape Room denominado ¿EL TESORO DE DON QUIJOTE¿ para la celebración del 40 aniversario del Estatuto de autonomía de CLM"/>
        <s v="servicios realización gala final de festival CIBRA"/>
        <s v="servicios de transporte, montaje y desmontaje de una exposición itinerante durante 2022 por 13 localidades de Guadalajara, al aire libre, conmemorativa del 40 aniversario del Estatuto de Autonomía de CLM."/>
        <s v="servicios de transporte, montaje y desmontaje de una exposición itinerante durante 2022 por 13 localidades de la provincia de Albacete, al aire libre, conmemorativa del 40 aniversario del Estatuto de Autonomía de Castilla-La Mancha."/>
        <s v="servicios de transporte, montaje y desmontaje de una exposición itinerante durante 2022 por 13 localidades de la provincia de Cuenca, al aire libre, conmemorativa del 40 aniversario del Estatuto de Autonomía de Castilla-La Mancha."/>
        <s v="servicios de organización de Presura, la 6ª Feria Nacional para la repoblación en España Rural."/>
        <s v="servicios de transporte, montaje y desmontaje de una exposición itinerante durante 2022 por 14 localidades de la provincia de Toledo, conmemorativa del 40 Aniversario del Estatuto de Autonomía de Castilla- La Mancha."/>
        <s v="festival MUJERES Y PATRIMONIO en relación al acontedimiento ¿IX centenario de la Reconquista de Sigüenza&quot;"/>
        <s v="servicio montaje y desmontaje lona publicitaria atempora Siguenza."/>
        <s v="Servicios de transporte, montaje y desmontaje de una exposición itinerante durante 2022 por 20 localidades de la provincia de Ciudad Real, al arie libre conmemorativa del 40 aniversario del Estatuto de Autonomía de Castilla-La Mancha."/>
        <s v="Servicios de consultoría estratégica de comunicación para la conmemoración del 40 aniversario del Estatuto de Autonomía de Castilla-La Mancha."/>
        <s v="servicios de diseño, construcción, montaje, desmontaje y mantenimiento del stand Institucional de la Consejería de Agricultura, Agua y Desarrollo Rural en la feria FENAVIN, a celebrarse en Ciudad Real del 10 al 12 de mayo de 2022, en el Pabellón de Ferias"/>
        <s v="servicios de producción e instalación de una espectáculo audiovisual de video mapping, iluminación artística, live perfomances, música en directo, con temática del IX centenario de la reconquista de Sigüenza."/>
        <s v="Servicios de instalación de electricidad e iluminación de la exposición aTempora Sigüenza 2022. Segontia entre el poder y la gloria"/>
        <s v="organización de un circuito de carreras populares en 7 localidades de la región para la conmemoración del 40 aniversario del Estatuto de Autonomía."/>
        <s v="suministro e instalación de cartelería de PVC con motivo del 40 aniversario del Estatuto de Autonomía de CLM"/>
        <s v="realización de 7 espectáculos nocturnos de drones para la celebración del 40 aniversario del Estatuto de Autonomía."/>
        <s v="Servicios de producción, montaje y desmontaje de la exposición &quot;Atempora Sigüenza 2022. Segontia entre el poder y la gloria&quot;"/>
        <s v="realización 7 macroeventos musicales celebración 40 aniversario Estatuto de Autonomía"/>
        <s v="prestación de servicios de dirección, diseño, producción artística y técnica y contenido digital de la exposición de arte inmersivo sobre la cerámica de Talavera de la Reina &quot;Talavera Digital Art Show&quot;"/>
        <s v="servicios de mantenimiento, limpieza y recogida de residuos del Museo de las Ciencias y del Museo de Paleontología de Castilla-La Mancha."/>
        <s v="Servicio de mantenimiento de los ascensores en los edificios del PCTCLM de Albacete"/>
        <s v="Servicio de gestión de cafetería-restaurante del Parque Científico y Tecnológico de Castilla-La Mancha en Albacete"/>
        <s v="Servicio de asistencia técnica para la gestión y dinamización de la Red de Asesores Tecnológicos de Castilla-La Mancha"/>
        <s v="servicio de mantenimiento preventivo y correctivo de las instalaciones de climatización de los edificios del Parque Científico y Tecnológico de Castilla-La Mancha en Albacete"/>
        <s v="Póliza de daños materiales de bienes muebles e inmuebles de la Fundación Parque Científico y Tecnológico de Castilla-La Mancha"/>
        <s v="Contrato de servicio de vigilancia discontinua itinerante en los edificios del Parque Científico y Tecnológico de Castilla-La Mancha en Albacete"/>
        <s v="Contratación de los trabajos relativos al servicio de asistencia técnica para ejecutar un plan de comunicación y acciones de marketing digital y publicidad para la consecución de los objetivos de BILIB."/>
        <s v="Contratación de la asistencia técnica para definir, organizar y ejecutar un plan de capacitación para la adquisición de habilidades digitales básicas por parte de la ciudadanía a través de la Red de Puntos de Inclusión Digital (PID), Centros de Internet d"/>
        <s v="Servicio de limpieza y conserjería para el Parque Científico y Tecnológico de Castilla-La Mancha"/>
        <s v="Contratación para la prestación del servicio de gestión de cocina en el Centro de Atención Especializada al Menor de Toledo"/>
        <s v="Contratación para la prestación del servicio de gestión de cocina en la Residencia Comunitaria de Talavera de la Reina"/>
        <s v="Contratación de 20 plazas residenciales, en residencia de mayores, para personas con trastorno mental grave en la provincia de Ciudad Real"/>
        <s v="Contratación de 24 plazas residenciales, en residencia de mayores, para personas con trastorno mental grave en la ciudad de Albacete"/>
        <s v="Contratacion de 46 plazas residenciales, en Residencia Comunitaria para personas con trastorno mental grave en el área de salud de Mancha Centro"/>
        <s v="Servicio de revisión y verificación de la información no financiera y de diversidad de la empresa pública GEACAM S. A., correspondiente al ejercicio 2022."/>
        <s v="Servicio por Lotes para impartir curso para la obtención del permiso de conducir Tipo C a los conductores de Geacam S. A.,  que utilizan vehículos ligeros tipo furgoneta 9 plazas, cuya M.M.A. exceda de 3.500 Kg. y no supere los 7.500 Kg."/>
        <s v="Servicio de limpieza, dividio en 5 Lotes provinciales, de los edificios y demás instalaciones ocupadas por la empresa pública GEACAM S. A., en Castilla - La Mancha."/>
        <s v="Servicio técnico para diseño y cálculo de instalaciones completas para la obra nueva de C.R.A. Elena Fortún en Chillarón de Cuenca (Cuenca)."/>
        <s v="Servicio de soporte y gestión de los dispositivos de seguridad sobre los Firewall (CiscoAsa5508-K9) y licenciamiento de cisco connect prestado por Telefónica al tener contratado el servicio de telefonía fija, voz y datos para Geacam S. A."/>
        <s v="Servicio para la integración de facturas del repositorio PeCAM en el software de contabilidad implantado en Geacam S. A., SIGRID Financials."/>
        <s v="Servicio de mantenimiento 2022 de la plataforma de seguimiento y control de prevención de riesgos laborales E-Gestiona."/>
        <s v="Servicio consistente en la renovación por cinco años de la licencia del software ODOO, para la gestión de inventario de los almacenes de GEACAM S. A."/>
        <s v="Seguro de daños materiales a las oficinas, almacenes, bases y demás infraestructuras de la empresa pública Geacam S. A., relacionadas con el dispositivo de prevención y extinción de incendios forestales."/>
        <s v="Servicio de recepcionista contratado mediante Centro Especial de Empleo en la delegación de GEACAM S. A., situada en C/ Rio Cabriel, s/n., 45007-Toledo."/>
        <s v="&quot;Servicio de asistencia técnica para la legalización ante la Agencia Estatal de Seguridad Aérea (AESA) del: Aeródromo de Peralveche (F3 y F4), Aeródromo de Quinto de Don Pedro (F4) y Helipuerto de Villaminaya (F3 y F4)."/>
        <s v="Servicio de asesoría y soporte técnico para la implantación de la modificación sustancial de las condiciones de trabajo en el software de nómina Meta4 PeopleNet."/>
        <s v="Servicio de mantenimiento del software y equipamiento de las centrales integradoras de comunicaciones ubicadas en los COP-COR durante el periodo de riesgos medio-bajo de incendios forestales."/>
        <s v="Servicio de mantenimiento para el software y equipamiento de las centrales integradoras de comunicaciones ubicadas en los COP/COR y en las Unidades Móviles de comunicaciones del servicio de defensa contra incendios forestales de Castilla - La Mancha en la"/>
        <s v="Servicio de tracking ilimitado por un año para 230 unidades de geolocalización Spot Gen3 del servicio de extinción de incendios forestales de Castilla-La Mancha."/>
        <s v="Servicio anual de posicionamiento simultáneo GPS/GPRS para medios terrestres en plataformas de seguimiento Firesponse, Fidias y Posiziona del dispositivo de extinción de incendios de Castilla - La Mancha"/>
        <s v="Servicio para riego de implantación en las plantas fotovoltaicas de FV Romeral (t. m. de Alarcón) y FV Olmedilla (t. m. Olmedilla de Alarcón) en la provincia de Cuenca."/>
        <s v="Servicio Recurrente del software de nómina META4 ( nivel open), anualidad 2022."/>
        <s v="Seguro para 55 camiones autobomba adscritos al dispositivo para la defensa contra incendios forestales de Castilla-La Mancha."/>
        <s v="Servicio de una firma de auditoría para la realización de la auditoría operativa de la empresa pública Gestión Ambiental de Castilla La Mancha, S. A. (GEACAM)."/>
        <s v="Servicio de prevención ajeno en la especialiadad preventiva de medicina del trabajo, actuaciones puntuales en higiene industrial, ergonomía y psicosociología aplicada para la empresa pública Geacam S. A., durante el año 2023."/>
        <s v="Seguro colectivo de accidentes 24 horas para el colectivo de empleados de GEACAM S. A."/>
        <s v="Servicio de Secretaría para el Consejo de Administración de GICAMAN, S.A.U."/>
        <s v="Prestación del servicio de mantanimiento en los Centros de Instalación de Empresas I y III de Toledo"/>
        <s v="Prestación del servicio de mantenimiento, limpieza y conserjería del Vivero de Empresas de Talavera de la Reina (Toledo)."/>
        <s v="Contratación de la prestación del servicio de limpieza en los Centros de Instalación de Empresas I y III de Toledo y del serivio de conserjería en el Centros de Instalación de Empresas III de Toledo"/>
        <s v="Servicio de seguridad y vigilancia privada en el edificio Quixote C.R.E.A y aparcamiento vinculado"/>
        <s v="Servicio de seguridad y vigilancia privada de la promoción de viviendas 86 VPO en Toledo"/>
        <s v="Instalación de la Carpa de CMM en la Feria de Albacete 2022"/>
        <s v="seguros cmm"/>
        <s v="Servicios de Prevención de Riesgos Laborales"/>
        <s v="Vigilante de Seguridad y Recepcionista - Delegación CMM Albacete"/>
        <s v="Servicios de Producción de Información Deportiva en CCTT"/>
        <s v="Servicios cmmplay"/>
        <s v="Servicios de Sonido para Programas"/>
        <s v="Servicios de Capacidad Satelital Ocasional CMM"/>
        <s v="Servicio de Unidad Móvil CMM"/>
        <s v="Plataforma de Video Online (OVP)"/>
        <s v="Servicios de distribución y difusión de las señales de radio y televisión de CMM"/>
        <s v="Servicios de auditoría de las cuentas anuales de la empresa pública Instituto de Finanzas de Castilla-La Mancha S.A. y cuentas consolidadas para los ejercicios 2022, 2023 y 2024"/>
        <s v="contratación de los servicios y gestión para la compra de espacios publicitarios para llevar a cabo la difusión y promoción de la campaña conjunta del Programa Financia Adelante y Reto D."/>
        <s v="contrato de prestación de servicios para la redacción del proyecto básico y de ejecución, del estudio de seguridad y salud, dirección de obra, dirección de ejecución y coordinación de seguridad y salud de las obras de reforma del edificio sito en la calle"/>
        <s v="Servicios de recepción en las oficinas de IACLM y asistencia técnica de apoyo a la gestión del registro de la entidad"/>
        <s v="SE Redacción Proyecto de Construcción de las EDARes de Sonseca (TO) y Pedro Muñoz (CR)."/>
        <s v="SE DO, coord seg y salud y vig, durante la ejecuión de obra de adecuacion de obra de llegada y depositos Sis abast Algodor conducción Almoguera-Sagra Este (TO)"/>
        <s v="SE direc y supervisión de proyecto, direc de obra, coord. en mat de seguridad y salud y vigilancia durante la ejecuc de obras de construc y direc y control de la explotac de la edar de Brihuega (GU)"/>
        <s v="SE de dirección de obra, coord. en materia de SyS y vigilancia en la ejecución de las obras y dirección y control de explotación de las edares de Tobarra (Ab), Sigüenza (Gu) y Vva. de Alcardete (To)"/>
        <s v="Servicios de dirección de obra, CSS y vigilancia de las obras de construcción de la EDAR CONJUNTA DE SAN CLEMENTE-EL PROVENCIO (CU) y dirección y control de su explotación"/>
        <s v="Servicios de dirección de obra, coordinación en materia de SyS y vigilancia durante la ejecución de las obras de construcción y dirección y control de la explotación de las edares de La Gineta, Mahora, Alcaraz y San Pedro (Albacete) y La Guardia (Toledo)"/>
        <s v="Servicios de operación y mantenimiento de las estaciones depuradoras de aguas residuales incluidas en las Zonas 1, 2, 3 y 4 de Castilla-La Mancha"/>
        <s v="SE DO, Coordinación SS y vigilancia durante obras de construcción y dirección y control de explotación de EDARes de Quero, El Toboso (TO), Uceda y Chiloeches (GU)"/>
        <s v="Servicio de Agencia de Viajes para el personal del IPEX. (Acuerdo Marco)"/>
        <s v="Objeto: viajes y alojamiento técnicos del IPEX, del mes de febrero y marzo conforme al plan de acciones 2022."/>
        <s v="Viajes y alojamiento técnicos del IPEX, del mes de abril, mayo y junio conforme al plan de acciones 2022"/>
        <s v="Viajes y alojamiento técnicos del IPEX, julio y octubre conforme al plan de acciones 2022"/>
        <s v="Viajes y alojamiento técnicos del IPEX, octubre y diciembre conforme al plan de acciones 2022"/>
        <s v="Viajes y alojamiento técnicos del IPEX, del mes de junio, septiembre y octubre conforme al plan de acciones 2022"/>
        <s v="Viajes y alojamiento técnicos del IPEX, del mes de febrero y marzo conforme al plan de acciones 2022"/>
        <s v="Viajes y alojamiento técnicos del IPEX, del mes de junio, julio, agosto y septiembre conforme al plan de acciones 2022"/>
        <s v="Viajes y alojamiento técnicos del IPEX, del mes de, marzo, abril y mayo conforme al plan de acciones 2022"/>
        <s v="Viajes y alojamiento técnicos del IPEX, septiembre y octubre conforme al plan de acciones 2022"/>
        <s v="Viajes y alojamiento técnicos del IPEX, de noviembre 2022 a marzo 2023 conforme al plan de acciones."/>
        <s v="Servicio Agencia Viajes Encuentro Industrial B2B 2022"/>
        <s v="Servicio Agencia Viajes CLM Food Business Meetings"/>
        <s v="Servicio de consultoría en comercio exterior para el mercado de Alemania 2022, Cofinanciable en un 80% por el Programa Operativo Regional Feder 2021-2027 de Castilla-La Mancha."/>
        <s v="Servicio de consultoría en comercio exterior para el mercado alemán, cofinanciable en un 80% por el programa operativo regional Feder 2021-2027 de Castilla-La Mancha"/>
        <s v="Servicio de consultoría en comercio exterior para el mercado chino, cofinanciable en un 80% por el Programa Operativo Regional Feder 2021-2027 de Castilla-La Mancha."/>
        <s v="Servicio de consultoría en comercio exterior para el mercado de Estados Unidos, cofinanciable en un 80% por el Programa Operativo Regional Feder 2021-2027 de Castilla-La Mancha."/>
        <s v="Servicio de consultoría en comercio exterior para el mercado de Estados Unidos, cofinanciable en un 80% por el programa operativo regional Feder 2021-2027 de Castilla-La Mancha"/>
        <s v="Servicio de consultoría en comercio exterior para el mercado de Hong Kong y Sudeste asiático, cofinanciable en un 80% por el Programa Operativo Regional Feder 2021-2027 de Castilla-La Mancha."/>
        <s v="Servicio Agencia Viajes para la Misión Inversa de Vino 2022, cofinanciable en un 80% por el Programa Operativo Regional Feder 2021-2027 de Castilla-La Mancha."/>
        <s v="concesión administrativa para la gestión y explotación de los servicios del Museo de Paleontología de CLM, cafetería-restaurante y tienda."/>
        <s v="Obras de eliminación de residuos forestales mediante medios mecánicos y desbroce mecanizado, por lotes, procedentes de los tratamientos selvícolas que se llevan a cabo en las distintas provincias de Castilla - La Mancha. Anualidad 2022."/>
        <s v="Obras de tratamientos de selvicultura preventiva, por Lotes, en la campaña de defensa contra incendios forestales en Castilla - La Mancha. Anualidad 2022."/>
        <s v="Obras consistentes en la realización de trabajos de apeo y saca mecanizada de madera, por lotes, procedentes de los tratamientos de selvicultura preventiva que se llevan a cabo en las distintas provincias de Castilla - La Mancha. Anualidad 2022."/>
        <s v="Obras de instalación de nuevos dispositivos de protección contra el rayo, reparación de deficiencias, servicio de  revisión anual y bolsa de revisiones en las instalaciones del dispositivo contra incendios forestales  en CLM-2022."/>
        <s v="Obras de desdoblamiento de la conducción de conexión del depósito regulador de Magán con la red del municipio (Toledo)"/>
        <s v="Obras de desdoblamiento de la línea Valdeverdeja del Sistema de Abastecimiento Campana de Oropesa (Toledo)"/>
        <s v="Obras de adecuación de la obra de llegada y de los depósitos de agua bruta del Sistema de Abastecimiento de El Algodor desde la conducción Almoguera (Toledo)"/>
        <s v="Redacción de proyecto de construcción, ejecución de las obras. puesta en marcha y explotación de la estación depuradora de aguas residuales de Brihuega (Guadalajara)"/>
        <s v="Obras de construcción de las estaciones depuradoras de aguas residuales de Tobarra (Albacete), Sigüenza (Guadalajara) y Villanueva de Alcardete (Toledo)"/>
        <s v="Obras de construcción de las estaciones depuradoras de aguas residuales de La Gineta. Mahora, Alcaraz y San Pedro (Albacete) y La Guardia (Toledo)"/>
        <s v="Obras de las EDARes de aguas residuales de Quero y El Toboso (Toledo) y Uceda y Chiloeches (Guadalajara)"/>
        <s v="Obras de construcción de la EDAR conjunta de San Clemente-El Provencio (Cuenca)"/>
        <s v="suministro de material de merchandising para el obsequio a las personas que acuden a las distintas actividades programadas en los actos conmemorativos del 40 aniversario del Estatuto de Autonomía de Castilla-La Mancha."/>
        <s v="suministro e implantación de material eléctrico para la iluminación artística del Castillo de Molina de Aragon y Torre de Aragón."/>
        <s v="Contrato de suministro e instalación de luminarias led con sistemas autónomos de placas solares para carga de baterías individuales."/>
        <s v="Contrato de suministro e instalación solar fotovoltaica sobre cubierta de autoconsumo instantáneo de 331,28 kW conectada a red para el ahorro de energía eléctrica en el Parque Científico y Tecnológico de Castilla-La Mancha en Albacete"/>
        <s v="Contratación suministro e instalación y mantenimiento mediante la modalidad de renting con opción a compra 12 equipos multifunción FSCLM"/>
        <s v="Contratación para la adquisición e instalación, de 60 canapés abatibles, 60 colchones y 60 almohadas para la Residencia Comunitaria Hospital del Rey"/>
        <s v="Acuerdo Marco para el suministro por lotes de diversa maquinaria y material de repuesto para las herramientas a motor utilizadas por GEACAM S. A., durante las anualidades 2022 - 2023."/>
        <s v="Suministro por lotes de Epis para personal asignado a extinción de incendios forestales (cont. reservado a Centros Especiales de Empleo de Iniciativa Social y a Empresas de Inserción - D. A. 4 LCSP)."/>
        <s v="Suministros por lotes de maquinaria y material de repuesto para herramientas a motor basado en Acuerdo Marco 2021/020258 (Lotes nº 1-2-3-11-12-13)."/>
        <s v="Suministro por Lotes de maquinaria y material de repuesto para herramientas a motor basado en Acuerdo Marco 2021/020258 (Lotes 5-6-7-8-9)"/>
        <s v="Suministro Lote 10: Herramienta Manual , basado en Acuerdo Marco: 2021/020258."/>
        <s v="Suministro por lotes de maquinaria y material de repuesto para herramientas a motor basado en Acuerdo Marco 2021/020258. Lotes 5,6,7,8 y 9."/>
        <s v="Suministro de avituallamiento de emergencia para el personal adscrito al dispositivo de incendios forestales en la provincia de Guadalajara, debido a los incendios forestales originados durante la campaña de extinción del año 2022."/>
        <s v="Suministro de avituallamiento de emergencia al personal asignado al dispositivo de incendios forestales en la provincia de Ciudad Real."/>
        <s v="Suministro por emergencia de reguladores de presión para los equipos de extinción de incendios forestales, para sustituir los dañoadops en las tareas de extinción de la campaña 2022."/>
        <s v="Suministro de Avituallamientos de Emergencia para el personal adscrito al dispositivo de incendios forestales en la provincia de Guadalajara, debido a los incendios forestales originados durante la campaña de extinción del año 2022."/>
        <s v="Suministro por lotes de neumáticos para vehículos autobomba participantes en la campaña de extinción de incendios forestales de Castilla - La Mancha 2022."/>
        <s v="Suministro de avituallamiento  de emergencia para el personal adscrito al dispositivo de extinción de incendios forestales en la provincia de Ciudad Real."/>
        <s v="Suministro de avituallamiento de emergencia para el personal adscrito al dispositivo de extinción de incendios forestales en la provincia de Cuenca."/>
        <s v="Suministro de retardante concentrado para reponer existencias en la base aérea de &quot;El Castaño&quot; en Ciudad Real, debido a los incendios forestales originados los días 24 y 15 de julio de 2022 en los términos municipales de Puebla de Don Rodrigo, Ruidera y A"/>
        <s v="Suministro de avituallamiento de emergencia para el personal adscrito al dispositivo de incendios forestales de en la provincia de Toledo."/>
        <s v="Suministro Lote 4: Aceites basado en el Acuerdo marco 2021/020258."/>
        <s v="Suministro por lotes de material de respuesto para completar la dotación mínima normalizada de los medios aéreos y terrestres en la campaña de extención de incendios forestales de Castilla - La Mancha 2022."/>
        <s v="Suministro de avituallamiento de emergencia para el personal adscrito al dispositivo de extinción de incendios forestales en la provincia de Ciudad Real."/>
        <s v="Suministro por Lotes de equipos y accesorios de radiocomunicaciones para el dispositivo de defensa contra incendios forestales de Castilla - La Mancha, en la campaña 2022."/>
        <s v="Suministro de botas mixtas de extinción/motoserrista (calzado de seguridad tipo C), semimáscaras de doble filtro y filtros (2 por cada una), gafas de seguridad de montura universal o híbrida como contrato reservado a centro especial de empleo de iniciativ"/>
        <s v="Suministro por lotes de maquinaria y material de repuesto para herramientas a motor, basado en el Acuerdo Marco Nº: 2021/020258. Lote nº 4: Aceites."/>
        <s v="Suministro de 155 teléfonos móviles para el dispositivo de prevención de incendios forestales de GEACAM S. A."/>
        <s v="Suministro de retardante concentrado para reponer existencias en la base aérea de Peralveche (Guadalajara), debido al incendio forestal originado el día 22-08-2022, en el término municipal de Carrascosa de la Sierra (Cuenca)."/>
        <s v="Suministro de retardante concentrado para reponer existencias en las bases aéreas de Carcelén y Ontur (provincia de Albacete) debido a los incendios forestales originados en el t. m. de Hellín (10-06-2022) y en el t. m. de Almansa (17-06-2022)."/>
        <s v="Suministro de retardante concentrado para reponer existencias en la base aérea de Quinto de Don Pedro, debido al incendio forestal originado el día 29-07-202, en el término municipal de Sevilleja de la Jara (Toledo)."/>
        <s v="Suministro de retardante concentrado para reponer existencias en la base aérea de Peralveche (Guadalajara), por haberse agotado en las tareas de extinción del incendio originado el día 25-07-2022 en Cerezo de Mohernando (pedanía de Humanes) provincia de G"/>
        <s v="Suministro de retardante concentrado para reponer existencias en la base aérea de La Iglesuela (Toledo), debido al incendio forestal originado el día 05-08-2022, en el término municipal de Santa Cruz del Valle, en la provincia de Ávila."/>
        <s v="Suministro de red de coco y piquetas de anclaje para las obras de restauración de la cantera de Peñalén (Guadalajara) en el marco del proyecto de restauración minera &quot;LIFE Ribermine&quot;."/>
        <s v="Suministro de una máquina de limpieza viaria por vapor a alta presión."/>
        <s v="Suministro por lotes de maquinaria y material de repuesto para herramientas a motor, basado en Acuerdo Marco nº: 2021/020258 - Lote 4: Aceites."/>
        <s v="Suministro de zapatillas y pantalones de deporte como contrato reservado a centro especial de empleo de iniciativa social y empresas de inserción, en base a la Disposición Adicional 4ª de la LCSP."/>
        <s v="Suministro de avituallamiento de emergencia para los miembros del dispositivo de extinción de incendios forestales de la provincia de Albacete."/>
        <s v="Suministro e instalación de suelo técnico ensayado para instalación de nuevos asientos, con cinturos en 14 camiones autobomba."/>
        <s v="Suministro e instalación, en régimen de alquiler, de módulos prefabricados en diferentes infraestructuras del dispositivo de extinción de incendios forestales de Castilla - La Mancha. Año 2022."/>
        <s v="Suministro e instalación de asientos-butacas con cinturon en 14 camiones autobomba todo terreno  marca URO."/>
        <s v="Suministro de uniformidad y equipamiento técnico para el personal de asistencias técnicas de GEACAM S. A., adscritos a los diferentes encargos que le efectua la JCCM."/>
        <s v="Suministro de retardante concentrado para reponer existencias en las bases aéreas de Campillos  Paravientos (CU) y Quinto de D. Pedro (TO) debido a los incendios originados el día 19-07-2022 en los t. m. de Valdepeñas de la Sierra y Chiloeches, ambos en l"/>
        <s v="Suministro de protectores microperforados y tutores de madera para repoblación forestal en ejecución de medidas compensatorias, según contrato firmado con Iberdrola Renovables CLM S. A."/>
        <s v="Suministro de combustible de automoción para los vehículos de la empresa pública Geacam S. A., con la suministradora Red Española de Servicios S.A.U:, basado en el Acuerdo Marco 2022/00192 de suministro de combustible para los vehículos de la JCCM y sus o"/>
        <s v="Suministro de combustible de automoción para los vehículos de la empresa pública Geacam S. A., con la suministradora SOLRED S. A., basado en el Acuerdo Marco  2022/00192 de suministro de combustible para los vehículos de la JCCM y sus organismos autónomos"/>
        <s v="Electrónica de Distribución y Control"/>
        <s v="Microfonía"/>
        <s v="Monitores Control de Informativos"/>
        <s v="Suministro de Servidores Informáticos AVID"/>
        <s v="Suministro de Iluminación LED para el Plató de Informativos de CMM"/>
        <s v="Suministro de mesa de sonido de control para el estudio de informativos de Radio Castilla-La Mancha"/>
        <s v="Actualización de los Sistemas de Refrigeración de CMM"/>
        <s v="Sistema de Continuidad"/>
        <s v="Alquiler Vehículo Electrico (tipo turismo)"/>
        <s v="Licitación de un contrato de suministro (renting vehículo) mediante procedimiento negociado sin publicidad."/>
        <s v="servicio limpieza delegacion provincial de toledo"/>
        <s v="Lote 5 Servicios de burofax y telegrafía. Basado en el Acuerdo Marco de Servicios Postales, telegramas y burofax de la JCCM y OOAA"/>
        <s v="Contrato basado mensajería paquetería (Lote 4)"/>
        <s v="Servicios postales. Burofax y telegrafía SS.CC. lote 5."/>
        <s v="1.2.7. Revisiones periódicas de motor y anejos Alcázar de San Juan"/>
        <s v="Servicios postales lote 5 telegramas y burofax"/>
        <s v="2.2.7. Sustitución y reparación neumáticos Álcazar de San Juan"/>
        <s v="Lote 4 Paquetería. Basado en el Acuerdo Marco de Servicios Postales, telegramas y burofax de la JCCM y OOAA"/>
        <s v="1.2.5. Revisiones periódicas de motor y anejos Piedrabuena"/>
        <s v="1.2.6 Revisiones periódicas de motor y anejos Villanueva de los Infantes"/>
        <s v="1.2.4. Revisiones periódicas de motor y anejos Valdepeñas"/>
        <s v="1.2.2. Revisiones periódicas de motor y anejos Tomelloso"/>
        <s v="1.2.3. Revisiones periódicas de motor y anejos Puertollano"/>
        <s v="2.2.6. Sustitución y reparación neumáticos Villanueva de los Infantes"/>
        <s v="2.2.4. Sustitución y reparación neumáticos Valdepeñas"/>
        <s v="2.2.5. Sustitución y reparación neumáticos Piedrabuena"/>
        <s v="2.2.2. Sustitución y reparación neumáticos Tomelloso"/>
        <s v="2.2.3. Sustitución y reparación neumáticos Puertollano"/>
        <s v="Servicios postales. Paquetería SS.CC. lote 4."/>
        <s v="Contrato mantenimiento de vehículos de Albacete capital lote 1.1.1"/>
        <s v="Revisiones periódicas de motor y anejos Ciudad Real"/>
        <s v="Contrato mantenimiento de vehículos de la provincia de Albacete lote 2.1.1."/>
        <s v="Lote 1 Correo Ordinario, Apartados Franqueo en destino y Apartados Postales. Basado en el Acuerdo Marco de Servicios Postales, telegramas y burofax de la JCCM y OOAA"/>
        <s v="Contrato basado mensajería Lote 1 (correo ordinario)"/>
        <s v="Servicios postales . Correo ordinario SS.CC. lote 1"/>
        <s v="2.2.1. Sustitución y reparación neumáticos Ciudad Real"/>
        <s v="Sustitución, reparación y ajuste de neumáticos, lote 2.3.1 Cuenca, durante 1 año, basado en el AM de mantenimiento periódico de la flota de vehículos de la JCCM y OO.AA"/>
        <s v="Contrato estadística servicios agrícolas y ganaderos 2023"/>
        <s v="Mantenimiento de aparatos elevadores ubicados en centros dependientes de la Delegación Provincial de la Consejería de Agricultura, Agua y Desarrollo Rural de la provincia de Cuenca."/>
        <s v="mantenimiento instalaciones, equipos y sistemas de protección contra incendios"/>
        <s v="Mantenimiento de las instalaciones, equipos y sistemas de protección contra incendios en los edificios de la Delegación Provincial de Agricultura, Agua y Desarrollo Rural de Toledo y centros dependientes"/>
        <s v="Contrato de prestación de servicios de informes y estadística en materia agrícola y ganadera. 3 años"/>
        <s v="Mantenimiento equipos multifuncion"/>
        <s v="Diseño, construcción, montaje, desmontaje y servicios del stand institucional de la Consejería de Agricultura, Agua y Desarrollo Rural en la Organic Food Iberia 2022"/>
        <s v="Lote 2 Correo Certificado y notificaciones administrativas. Basado en el Acuerdo Marco de Servicios Postales, telegramas y burofax de la JCCM y OOAA"/>
        <s v="Contrato basado mensajería correo certificado (Lote 2)"/>
        <s v="Servicio de diseño y ejecución de medidas de acompañamiento del programa escolar de frutas y hortalizas en los centros escolares de Castilla-La Mancha durante el curso 2021/2022"/>
        <s v="Servicios postales. Correo certificado SS.CC. lote 2."/>
        <s v="Diseño, construcción, montaje, desmontaje y servicios del stand institucional de la Consejería de Agricultura, Agua y Desarrollo Rural en la 35ª Edición de la Feria Salón Gourmets"/>
        <s v="Contratación de servicios de diseño, construcción, montaje, desmontaje y servicios del stand regional en 13ª edición de la Feria Fruit Attraction"/>
        <s v="Servicio de limpieza ecológica y retirada selectiva de residuos en las dependencias de los edificios sede de la Delegación Provincial de Agricultura, Agua y Desarrollo Rural en Cuenca"/>
        <s v="Servicio de limpieza ecológica y retirada selectiva de residuos en 14 centros dependientes de la Delegación Provincial de la Consejería de Agricultura, Agua y Desarrollo Rural, en la provincia de Cuenca."/>
        <s v="Limpieza ecológica y retirada selectiva de residuos del edificio EASM de Ciudad Real"/>
        <s v="Basado en A.M. mantenimiento de vehículos con base en Molina de A."/>
        <s v="Contrato basado en Acuerdo Marco de mantenimiento periódico de la flota de vehículos ligeros de la Administración de la Junta de Comunidades de Castilla-la Mancha y sus organismos autónomos. Lote 1.5.7."/>
        <s v="Basado en A.M. Mantenimiento de vehículos con base en Cogolludo"/>
        <s v="Contrato basado en Acuerdo Marco de mantenimiento periódico de la flota de vehículos ligeros de la Administración de la Junta de Comunidades de Castilla-la Mancha y sus organismos autónomos. Lote 2.5.7"/>
        <s v="Contrato basado en Acuerdo Marco de mantenimiento periódico de la flota de vehículos ligeros de la Administración de la Junta de Comunidades de Castilla-la Mancha y sus organismos autónomos. Lote 1.5.6."/>
        <s v="Contrato basado en Acuerdo Marco de mantenimiento periódico de la flota de vehículos ligeros de la Administración de la Junta de Comunidades de Castilla-la Mancha y sus organismos autónomos. Lote 1.5.8"/>
        <s v="Contrato basado en Acuerdo Marco de mantenimiento periódico de la flota de vehículos ligeros de la Administración de la Junta de Comunidades de Castilla-la Mancha y sus organismos autónomos. Lote 1.5.10"/>
        <s v="Contrato basado en Acuerdo Marco de mantenimiento periódico de la flota de vehículos ligeros de la Administración de la Junta de Comunidades de Castilla-la Mancha y sus organismos autónomos. Lote 1.5.9"/>
        <s v="Contrato basado en Acuerdo Marco de mantenimiento periódico de la flota de vehículos ligeros de la Administración de la Junta de Comunidades de Castilla-la Mancha y sus organismos autónomos. Lote 2.5.10"/>
        <s v="Contrato basado en Acuerdo Marco de mantenimiento periódico de la flota de vehículos ligeros de la Administración de la Junta de Comunidades de Castilla-la Mancha y sus organismos autónomos. Lote 2.5.6"/>
        <s v="Contrato basado en Acuerdo Marco de mantenimiento periódico de la flota de vehículos ligeros de la Administración de la Junta de Comunidades de Castilla-la Mancha y sus organismos autónomos. Lote 2.5.8"/>
        <s v="Mantenimiento periódico flota de vehículos ligeros JCCM y OO.AA. Lote 1.5.1"/>
        <s v="Contrato basado en Acuerdo Marco de mantenimiento periódico de la flota de vehículos ligeros de la Administración de la Junta de Comunidades de Castilla-la Mancha y sus organismos autónomos. Lote 1.5.4"/>
        <s v="Contrato basado en Acuerdo Marco de mantenimiento periódico de la flota de vehículos ligeros de la Administración de la Junta de Comunidades de Castilla-la Mancha y sus organismos autónomos. Lote 2.5.9"/>
        <s v="Contrato basado en Acuerdo Marco de mantenimiento periódico de la flota de vehículos ligeros de la Administración de la Junta de Comunidades de Castilla-la Mancha y sus organismos autónomos. Lote 1.5.3"/>
        <s v="Mantenimiento periódico flota de vehículos ligeros JCCM y OO.AA. Lote 1.5.2"/>
        <s v="Mantenimiento periódico flota de vehículos ligeros JCCM y OO.AA. Lote 2.5.1"/>
        <s v="Contrato basado en Acuerdo Marco de mantenimiento periódico de la flota de vehículos ligeros de la Administración de la Junta de Comunidades de Castilla-la Mancha y sus organismos autónomos. 2.5.4"/>
        <s v="Contrato basado en Acuerdo Marco de mantenimiento periódico de la flota de vehículos ligeros de la Administración de la Junta de Comunidades de Castilla-la Mancha y sus organismos autónomos. Lote 2.5.3"/>
        <s v="Mantenimiento periódico flota de vehículos ligeros JCCM y OO.AA. Lote 2.5.2"/>
        <s v="Contrato para la prestación del servicio de podología en CM, RM y CADIG de la provincia de Cuenca"/>
        <s v="Contrato para la prestación del servicio de gestión y recogida de residuos biosanitarios en la Residencia de Personas Mayores Las Hoces de Cuenca"/>
        <s v="Dirección obra y ejecución actuaciones urgentes en centros de mayores covid-19"/>
        <s v="Servicio de atención psicológica en la Residencia de Mayores Ntra. Sra. del Carmen adscrita a la Delegación Provincial de Bienestar Social en Ciudad Real"/>
        <s v="Obras inherentes a las Concentraciones parcelarias de varios municipios de la provincia de Guadalajara."/>
        <s v="Contrato para los Seguros de los Centros, Residencias y Delegación Provincial de la Consejería de Bienestar Social en Cuenca."/>
        <s v="Servicio de redacción del proyecto básico y de ejecución, redacción del proyecto técnico de instalaciones de actividad, estudio de seguridad y salud, dirección de obra, dirección ejecución material de obra, coordinación de seguridad y salud en fase de eje"/>
        <s v="servicio de redacción del proyecto básico y de ejecución, redacción de 4 viviendas"/>
        <s v="Direccion obra R.M. Vianos"/>
        <s v="Redacción del proyecto básico y de ejecución, redacc. del proyecto técnico de instalaciones de la actividad, estudio de seguridad y salud, direcc. de obra, direcc. ejecución material de la obra y coordinac. de seguridad y salud de las obras para la constr"/>
        <s v="Redacción proyecto básico y de ejecución, dirección de obra y coordinación seguridad y salud Centro de Día para pers con discap. intelectual mayores de 50 años"/>
        <s v="Redacción de Proyecto Básico y de Ejecución, Direcciones Facultativas y Coordinación de Seguridad y Salud, de la Reforma Integral de Edificio ubicado en Motilla del Palancar (Cuenca), para su adaptación como Centro de Atención a Personas con Discapacidad "/>
        <s v="Servicio de elaboración, implantación, mantenimiento y revisión de los Planes de Autoprotección de los centros dependientes."/>
        <s v="Contratación del servicio de elaboración, implantación, mantenimiento de la eficacia, revisión y actualización de Planes de Autoprotección para los centros dependientes de la Consejería de Bienestar Social en la provincia de Cuenca"/>
        <s v="Servicio de Comida-comedor del C.O. &quot;Las Encinas&quot; de carácter reservado 2022-23"/>
        <s v="Proyecto y Dirección de obra del centro de día de mayores, enfermos de Alzheimer y otras demencias seniles de Albacete"/>
        <s v="Proyecto y dirección de obra del Centro de Dia y dos viviendas con apoyo para personas con discapacidad."/>
        <s v="Direccion de obra, direccion de ejecucion de obra y coordinacion de seguridad y salud del centro de primera acogida de menores Arco Iris"/>
        <s v="Redacción Proyecto Básico y de Ejecución, Direcciones facultativas y coordinación en seguridad y salud para la construcción del C.M de Tarancón"/>
        <s v="Servicio de Proceso de Supervisión Profesional en los Servicios Sociales de Atención Primaria y los Equipos de apoyo del proyecto piloto de itinerarios de inclusión social Construir Para Volver a Ser."/>
        <s v="obras de conservación y salubridad , adaptaciones y mejoras de la sala de usos multiples de la consejería de agricultura, agua y desarrollo rural"/>
        <s v="Proyecto y Dirección de Obra del Centro Regional de Menores y Jovenes &quot;Albaidel&quot;"/>
        <s v="Servicio de mantenimiento de los equipos y sistemas de proteccion contra incendios de los edificios dependientes de la Delegacion Provincial de Bienestar Social de Albacete"/>
        <s v="Mantenimiento y conservación de jardines RM Núñez de Balboa y CADIG Albatros, Albacete"/>
        <s v="Contrato basado acuerdo marco servicio de mantenimiento de edificios e instalaciones de la Administración de la JCCM y sus organismos autónomos en Toledo y provincia. Lote 2.5"/>
        <s v="Servicio de Cafetería Centro de Mayores Cuenca I"/>
        <s v="Servicio de Peluquería en el Centro de Mayores Cristo del Amparo (Cuenca)"/>
        <s v="Servicio de peluquería en el Centro de mayores de Dos Ríos (Cuenca)"/>
        <s v="Servicio de peluquería del Centro de mayores San José (Cuenca)"/>
        <s v="Servicio Peluquería Centro de mayores de San Clemente (Cuenca)"/>
        <s v="Servicio de Peluquería del Centro de Mayores Cuenca I"/>
        <s v="Servicio de Peluquería del Centro de Mayores Motilla del Palancar"/>
        <s v="Servicio de Peluquería del Centro de Mayores Cuenca II"/>
        <s v="Servicio de Peluquería de la Residencia de Mayores Las Hoces"/>
        <s v="Servicio de peluquería del Centro de Mayores de Tarancón"/>
        <s v="Servicio de cafetería en el Centro de Mayores de Motilla del Palancar"/>
        <s v="Contrato de servicio del centro de día para personas con discapacidad intelectual mayores de 45 años,LAS ENCINAS en Cabanillas del Campo (Guadalajara)"/>
        <s v="Contrato de servicios para la organización, gestión y ejecución del Programa Mayores Activos. Rutas culturales y de ocio para personas mayores de Castilla-La Mancha."/>
        <s v="Contrato de servicios sociales para la gestión del Centro de Día ubicado en el Centro de Mayores de Quintanar de la Orden (Toledo)"/>
        <s v="Contrato del Servicio de Restauración en el Módulo II del Complejo Residencial para personas con discapacidad intelectual ¿Guadiana¿ en Ciudad Real"/>
        <s v="Contrato de los servicios asociados a la infraestructura y funcionamiento del Centro de Atención a Personas con Discapacidad Intelectual Grave Santa María de Benquerencia, en Toledo."/>
        <s v="Contrato de Servicios Sociales para la gestión integral de la Residencia para personas mayores con Servicio de Estancias Diurnas Los Nogales de Fontanar (Guadalajara)"/>
        <s v="Contrato de servicios sociales para la gestión integral del centro agrupado constituido por la RM con servicio estancias diurnas La Paz en Salobre (Albacete) y la RM Los Quiñones en Vianos (Albacete)."/>
        <s v="Contrato de servicios sociales para la gestión integral de la Residencia para personas mayores de Cañete (Cuenca)"/>
        <s v="Contrato de servicios sociales para la gestión integral de la Residencia para Personas Mayores con Centro de Día El Castillo de Almansa (AB)"/>
        <s v="Contrato de servicios sociales para la prestación de los servicios de desarrollo personal e integración en la comunidad y transporte adaptado en el CADIG Sta Mª Benquerencia (TO)"/>
        <s v="Servicios Postales Lote 5: Servicios de burofax y telegrafía"/>
        <s v="Contrato servicios postales, telegramas y burofax de la Consejería de Desarrollo sostenible. Lote 4 Paquetería. (AM 2020/0001450)."/>
        <s v="Servicios Postales Lote 4: Paquetería."/>
        <s v="Contrato basado revisiones vehiculos Villanueva de los Infantes"/>
        <s v="Contrato basado revisiones vehiculos Alcazar de San Juan"/>
        <s v="Servicios postales, lote 1, correo ordinario"/>
        <s v="Servicios Postales Lote 1: Correo ordinario 2022/2023."/>
        <s v="Servicios postales, telegramas y burofax para la D.G. de Cohesión Territorial. Lote 1 (AM 2020/0001450)"/>
        <s v="lote 1 correos desarrollo sostenible guadalajara"/>
        <s v="Contrato Basado revisiones vehiculos Tomelloso"/>
        <s v="Mantenimiento PCI sede desarrollo Sostenible"/>
        <s v="Contrato basado revisiones vehiculos Valdepeñas"/>
        <s v="lote 1.1.3. Alcaraz, Revisión motor y anejos"/>
        <s v="lote 1.1.6., Almansa, revisión motor y anejos"/>
        <s v="lote 1.1.5, Casas Ibañez, revisión motor y anejos"/>
        <s v="Lote 1.1.2. Hellín, revisión motor y anejos"/>
        <s v="Mantenimiento de edificios, instalaciones y equipos contra incendios en Centros adscritos a la D.P de la Consejería de Desarrollo Sostenible de Toledo."/>
        <s v="lote 1.1.4, Elche de la Sierra, revisión motor y anejos"/>
        <s v="Contrato servicios postales, telegramas y burofax de la Consejería de Desarrollo sostenible. Lote 1 Correo ordinario. (AM 2020/0001450)."/>
        <s v="contrato basado revisiones vehiculos ciudad real"/>
        <s v="lote 1.1.7., Yeste, revisión motor y anejos"/>
        <s v="Mantenimiento ascensor P.N. Lagunas Ruidera, contrato basado AM Mantenimiento Instalaciones"/>
        <s v="lote 1.1.1 Albacete, Revisión motor y anejos"/>
        <s v="Contrato basado revisiones vehiculos Piedrabuena"/>
        <s v="Contrato basado en AM de Servicios Postales. Lote 1: Correo ordinario (Nacional, internacional y urgente), apartados franqueo en destino y apartados postales"/>
        <s v="Contrato basado revisiones vehiculos Puertollano"/>
        <s v="Mantenimiento general de edificios e instalaciones en Guadalajara y provincia"/>
        <s v="lote 2 correos desarrollo sostenible guadalajara"/>
        <s v="Contrato servicios postales, telegramas y burofax de la Consejería de Desarrollo sostenible. Lote 2 Correo certificado. (AM 2020/0001450)."/>
        <s v="Mantenimiento instalaciones contra incendios DS Albacete, basado en A.M"/>
        <s v="Dirección de obra, dirección de ejecución de obra y coordinación de seguridad y salud, liquidación de obra y asistencia técnica de 2 contratos: Actuación de renovación y adecuación Polígono Industrial de La Nava y Actuación de renovación y adecuación Polí"/>
        <s v="Contrato basado en AM de Servicios Postales. Lote 2: Correo certificado (Nacional, internacional y urgente) y notificaciones administrativas"/>
        <s v="OPERACIONES FACULTATIVAS correspondientes al Plan de aprovechamientos maderables en los MUP de la provincia de Cuenca (3 LOTES)"/>
        <s v="Servicios Postales Lote 2: Correo certificado"/>
        <s v="Localización y caracterización genética de truferas originarias del Se semiárido de la Península Ibérica"/>
        <s v="Servicio de mantenimiento de instalaciones, equipos y sistemas de protección contra incendios referida a edificios adscritos a los servicios centrales de la Consejería de Desarrollo Sostenible."/>
        <s v="Asistencia técnica para reforzar la vigilancia de episodios de contaminación detectados en la red de calidad del aire de Castilla-La Mancha."/>
        <s v="Servicios postales, lote 2, correo certificado"/>
        <s v="Servicio Asistencia Técnica Para El Desarrollo Del Programa De Educación Ambiental Del Centro De Estudios De Rapaces Ibéricas (CERI) De Sevilleja De La Jara (Toledo), Mediante Procedimiento Abierto"/>
        <s v="Servicios de limpieza, recogida de basuras y refuerzo de vigilancia en el Parque Natural de Las Lagunas de Ruidera, anualidades 2022-2024."/>
        <s v="Servicio de asistencia técnica para el desarrollo del programa de educación ambiental regional de Castilla-La Mancha 2022-2024."/>
        <s v="Servicio de mantenimiento y desarrollo de la actividad del centro de cría de perdiz roja de Chinchilla de Montearagón en el periodo 2022-2024"/>
        <s v="Determinaciones analíticas en el Medio Ambiente Atmosférico"/>
        <s v="Contrato del servicio de mantenimiento general de edificios adscritos a los servicios centrales de la consejería de desarrollo sostenible, basada en el acuerdo marco de homologación de empresas para la contratación del servicio de mantenimiento de los edi"/>
        <s v="Sistema de monitorización espectral en Castilla-La Mancha, con grabación, archivo, edición, análisis y catalogación de material audiovisual."/>
        <s v="Servicio de maquinaria pesada del Plan Infocam en Castilla-La Mancha, durante las campañas de prevención y extinción de incendios forestales de 5 anualidades (2022 a 2026), y mejora de pistas forestales y mantenimiento de corta-fuegos."/>
        <s v="Contrato basado mantenimiento periodico vehículos ligeros"/>
        <s v="Prestación de servicios auxiliares para la Oficina Emplea de Puertollano"/>
        <s v="Mantenimiento de instalaciones, equipos y sistemas de protección contra incendios de los edificios dependientes de la Delegación Provincial de Economía, Empresas y Empleo en Cuenca, basado en el AM de mantenimiento 2020/000008"/>
        <s v="Servicio de seguridad y vigilancia en el centro de referencia nacional en Illescas"/>
        <s v="Servicio de mantenimiento de impresora multifunción para servicio de reprografía de la Consejería de Economía, Empresas y Empleo"/>
        <s v="Servicio de patrocinio publicitario de Almadén en el programa especial de Gente Viajera de Onda Cero Radio"/>
        <s v="Limpieza ecológica y retirada selectiva de residuos de las dependencias e instalaciones de la Oficina de Turismo de Puerta de Bisagra en Toledo."/>
        <s v="Redacción proyecto de ejecución y estudio de seguridad y salud, para rehabilitación del Convento de Santo Domingo y Antigua Hospedería El Buscón de Quevedo de Villanueva de los Infantes para su incorporación a la red de Hospederías de C-LM."/>
        <s v="Mantenimiento integral del Centro de Referencia Nacional de Construcciones Aeronáuticas de Illescas"/>
        <s v="Elaboración y ejecución de la Estrategia de promoción de CLM como destino gastronómico para promocionar la marca &quot;Raíz culinaria&quot; a nivel nacional e internacional."/>
        <s v="Mantenimiento y conservación de jardines de la sede de la Delegación Provincial de la Consejería de Economía, Empresas y Empleo de Toledo y del Centro de Formación de Toledo"/>
        <s v="Servicio de formación para el personal del Servicio Público de Empleo de Castilla-La Mancha, en el marco del Plan de Recuperación, Transformación y Resiliencia - financiado por la UE - Next Generation EU."/>
        <s v="Patrocinio publicitario de la Vuelta Ciclista a España 2022 en su recorrido por Castilla-La Mancha."/>
        <s v="Servicio para implementar la transversalidad de género en las políticas activas de empleo de la JCCM -Financiado por la U.E.- Next Generation EU"/>
        <s v="Realización integra programas personalizados de inserción sociolaboral con compromiso de contratación para mujeres víctimas de violencia de género o de trata y explotación sexual en el ámbito de C-LM, en el marco del PRTR - financiado por la UE-NextGenera"/>
        <s v="Obras para la Instalación y Suministro de los ascensores en los Centro de Mayores de San José Obrero y Cuenca II."/>
        <s v="Patrocinio publicitario de Castilla-La Mancha como destino turístico y gastronómico en el desarrollo de la Gala de presentación de la Guía Michelin 2023 en la ciudad de Toledo."/>
        <s v="Serv.formación capaci.digitales,dirigidas mujeres desempleadas ámbito rural,para la ejecuc.del Plan Nac.competencias digitales,incluido en el Plan de recuperac.,transformac y resiliencia, en marco UE"/>
        <s v="Servicio de transporte escolar en vehículos de menos de 10 plazas en Castilla-La Mancha cursos 2021-2022, 2022-2023 y 2023/2024. Toledo-1"/>
        <s v="1802TO17SER00156 TRANSPORTE ESCOLAR PROVINCIA TOLEDO MENOS 10 PLAZAS LOTE 31 CURSOS 2017/2021"/>
        <s v="Mejora de las instalaciones de PCI de la Residencia de Mayores Virgen de  Peñarroya de Argamasilla de Alba"/>
        <s v="1802TO17SER00156 TRANSPORTE ESCOLAR PROVINCIA TOLEDO MENOS 10 PLAZAS LOTE 30 CURSOS 2017/2021"/>
        <s v="Servicio de transporte escolar en vehículos de menos de 10 plazas en Castilla-La Mancha cursos 2021-2022, 2022-2023 y 2023/2024. Toledo-2"/>
        <s v="1802TO17SER00156 TRANSPORTE ESCOLAR PROVINCIA TOLEDO MENOS DE 10 PLAZAS LOTE 23 CURSOS 2017/2020"/>
        <s v="Servicio de transporte escolar en las provincias de Albacete, Ciudad Real, Cuenca, Guadalajara y Toledo para los cursos escolares 2018/2019, 2019/2020 y 2020/2021"/>
        <s v="Servicio de limpieza ecológica y retirada selectiva de residuos de los centros educativos de la zona 3, de la provincia de Toledo."/>
        <s v="Lote 3. Contratación basada AM servicios postales, telegramas y burofax Consejería de Educación, Cultura y Deportes, Delegaciones provinciales y centros dependientes."/>
        <s v="1802TO17SER00127 TRANSPORTE ESCOLAR EN LAS PROVINCIA DE CIUDAD REAL, CUENCA Y GUADALAJARA CURSOS 2017/2021. LOTE 3"/>
        <s v="Servicio de transporte escolar en las provincias de Ciudad Real, Cuenca, Guadalajara y Toledo para los cursos 2019/2020 a 2021/2022 en vehículos de 10 o más plazas_x000a__x000a_"/>
        <s v="Contrato de obras de acondicionamiento y mantenimiento en el Centro Base de atención de discapacitados en Toledo."/>
        <s v="Obra ventilación forzada Delegación Bienestar Social de Albacete"/>
        <s v="transporte escolar ruta 57 Mixta"/>
        <s v="supersimplificado ruta 32ee toledo 2021 2022"/>
        <s v="transporte escolar Ruta 44 IES"/>
        <s v="Obras de reforma y Acondicionamiento del Centro de día para personas mayores &quot;los Álamos&quot; de Quintanar del Rey (Cuenca)"/>
        <s v="Servicio de transporte escolar en las provincias de Albacete, Ciudad Real, Cuenca, Guadalajara y Toledo para los cursos 2019/2020 a 2021/2022 en vehículos de menos de 10 plazas"/>
        <s v="Obras para la Reparación y Adecuación del Muro de Contención y de diversos Espacios Interiores y Exteriores, de la Residencia para personas Mayores de Cañete (Cuenca)"/>
        <s v="1802TO17SER00156 TRANSPORTE ESCOLAR PROVINCIA TOLEDO MENOS DE 10 PLAZAS LOTE 1 CURSOS 2017/2021"/>
        <s v="Servicio de Limpieza en Centros Educativos en la Provincia de Toledo"/>
        <s v="transporte escolar ruta 49 IP"/>
        <s v="Obra envolvente térmico Centro de Mayores de Hellín"/>
        <s v="Obra envolvente térmico Centro de Mayores Albacete I"/>
        <s v="1802TO17SER00156. SERV. TRANSP. ESC. PROV. DE TO. MENOS 10 PLAZ. CURS. ESC. 17/18, 18/19, 19/20 Y 20/21. LOTE 33"/>
        <s v="Supersimplificado Ruta 11EE Toledo Curso 2022"/>
        <s v="Servicio de transporte escolar en vehículos de más de 9 plazas en Castilla-La Mancha cursos 2021-2022, 2022-2023 y 2023/2024. Toledo-6"/>
        <s v="Servicio de transporte escolar en vehículos de menos de 10 plazas en Castilla-La Mancha cursos 2021-2022, 2022-2023 y 2023/2024. Ciudad Real-2"/>
        <s v="Obras de mejora de envolvente de la Residencia de Mayores de Higueruela, en Albacete."/>
        <s v="Obras de reforma integral del módulo norte de las antiguas escuelas Astrana Marín, para su adaptación como Centro de Día de mayores Las Quinientas en Cuenca"/>
        <s v="Obras de ampliación de instalaciones de climatización y reforma, adecuación y legalización de cuadro general de la Residencia de Mayores Paseo de la Cuba, en Albacete."/>
        <s v="Obras de ampliación de la Residencia de mayores de Vianos en Albacete."/>
        <s v="Gu. Transporte Escolar. Ruta 174. Curso 22/23"/>
        <s v="Obras de reforma de la Residencia de mayores &quot;Las Viñas&quot; de Madrigueras en Albacete"/>
        <s v="Servicio de transporte escolar en vehículos de menos de 10 plazas en Castilla-La Mancha cursos 2021-2022, 2022-2023 y 2023/2024.Ciudad Real-1"/>
        <s v="SSCC-Asistencias Técnicas por Lotes_Obra de ampliación en C.E.I.P. Maestra Teodora de Marchamalo_GUADALAJARA. Feder REACT-UE."/>
        <s v="supersimplificado ruta 215 S Toledo curso 2021/2022"/>
        <s v="Supersimplificado Ruta 24M Toledo 2022"/>
        <s v="Obras de construcción del nuevo centro de primera acogida de menores &quot;Arco Iris&quot; en Albacete."/>
        <s v="Servicio de transporte escolar en vehículos de más de 9 plazas en Castilla-La Mancha cursos 2021-2022, 2022-2023 y 2023/2024. Toledo-1"/>
        <s v="aprovechamiento cinegetico en diversos montes propiedad jccm (2 lotes)"/>
        <s v="Concesión del uso privativo de dominio público para la explotación de un quiosco-bar en el espacio del monte de utilidad pública núm. 63 ubicado en el término municipal de Olias del Rey (Toledo)"/>
        <s v="Aprovechamiento de madera en el monte consorciado Los Castaños (5 lotes)"/>
        <s v="Aprovechamiento madera de pino quemada en el monte &quot;Los Pilones&quot;"/>
        <s v="Aprovechamientos de madera en diversos montes gestionados por la Delegación Provincial de Desarrollo Sostenible de Ciudad Real"/>
        <s v="1802TO17SER00200 - TRANSPORTE ESCOLAR CURSOS 2017/2021 TOLED RUTAS 10 Ó MAS PLAZAS LOTE 5"/>
        <s v="Lote 1.Contratación basada AM servicios postales, telegramas y burofax Consejería de Educación, Cultura y Deportes, sus Delegaciones provinciales y centros dependientes"/>
        <s v="Supersimplificado Ruta 6M Toledo Curso 2022"/>
        <s v="SSCC-Asistencias Técnicas para Ampliación de 0+6 uds.+SSCC+Urbanización 1 en el C.E.I.P. El Duende (fase 1ª) de Nambroca_TOLEDO. FEDER."/>
        <s v="SSCC-Asistencias Técnicas por Lotes_Obra de ampliación y reforma, fases 2.1 y 2.2 en C.E.I.P. Valdemembra de Quintanar del Rey (Cuenca). FEDER."/>
        <s v="Servicio Mantenimiento del Conservatorio de Música de Cuenca (2023-2024)."/>
        <s v="gu.transporte escolar.ruta 80. Mayo-Junio 2022"/>
        <s v="1802TO17SER00200 - TRANSPORTE ESCOLAR CURSOS 2017/2021 RUTAS 10 ó MAS PLAZAS LOTE 4"/>
        <s v="gu.transporte escolar.ruta 171. Mayo-Junio 2022"/>
        <s v="SSCC-Asistencias Técnicas por Lotes_Obras acondicionamiento Escuela Oficial de Idiomas_Talavera de la Reina (TO). FEDER"/>
        <s v="Servicio de transporte escolar en vehículos de más de 9 plazas en Castilla-La Mancha cursos 2021-2022, 2022-2023 y 2023/2024. Albacete-3"/>
        <s v="Servicio de transporte escolar en vehículos de más de 9 plazas en Castilla-La Mancha cursos 2021-2022, 2022-2023 y 2023/2024. Albacete-2"/>
        <s v="SSCC-Asistencias Técnicas por Lotes_ Obras rehabilitación y adaptación del Edificio La Ferroviaria para Centro Folclore Regional en Ciudad Real."/>
        <s v="gu.transporte escolar.ruta 163. Mayo-Junio 2022"/>
        <s v="Transporte Escolar.Ruta 153 IES"/>
        <s v="Servicio de transporte escolar en vehículos de más de 9 plazas en Castilla-La Mancha cursos 2021-2022, 2022-2023 y 2023/2024. Guadalajara-1"/>
        <s v="Supersimplificado Ruta 21EE Toledo 2022"/>
        <s v="supersimplificado ruta 88 S Toledo curso 2021/2022"/>
        <s v="Ruta 13004377-M transporte escolar en la provincia de Ciudad Real"/>
        <s v="SSCC- Asistencias sustitución del C.E.I.P. &quot;GARCILASO DE LA VEGA&quot; DE 3+6 Uds. + Servicios Complementarios en C/ Socorro, s/n DE Madridejos (Toledo)"/>
        <s v="gu.transporte escolar.ruta 51. Mayo-Junio 2022"/>
        <s v="Servicio de transporte escolar en vehículos de más de 9 plazas en Castilla-La Mancha cursos 2021-2022, 2022-2023 y 2023/2024. Toledo-5"/>
        <s v="Supersimplificado ruta 240 S Toledo curso 2021/2022"/>
        <s v="SSCC-P.A.Simp.Abr. por Lotes para Coordinac. Seg. y Salud+Control Calidad ambos en fase de Ejecución de Obra. Ampliación y Sustitución parcial del C.E.I.P. Andrés Arango en VELADA (Toledo)."/>
        <s v="Servicio de transporte escolar de menos de 10 plazas Ruta 2205F16003281N para el curso 2022/2023 en la provincia de Cuenca."/>
        <s v="Servicio de transporte escolar en vehículos de más de 9 plazas en Castilla-La Mancha cursos 2021-2022, 2022-2023 y 2023/2024. Ciudad Real"/>
        <s v="SSCC-Asistencias Técnicas para construcción 12+0 uds.+ servicios complementarios (1ª y 2ª Fases) en el I.E.S.O. NUEVO &quot;Nº 3&quot; en la C/ Rembrandt de SESEÑA (Toledo). REACT-UE"/>
        <s v="SSCC-Asistencias Técnicas para construcción 12+0 uds. + servicios complementarios (1ª y 2ª Fases) del I.E.S.O. nuevo Nº 1 en C/ Praga, s/n de UGENA (Toledo)."/>
        <s v="Servicio de transporte escolar en vehículos de más de 9 plazas en Castilla-La Mancha cursos 2021-2022, 2022-2023 y 2023/2024. Guadalajara-3"/>
        <s v="Alquiler y mantenimiento de equipos multifunción (impresión, copia, escáner) en la Delegación Provincial de Educación, Cultura y Deportes de Ciudad Real y otros centros adscritos."/>
        <s v="Lote 2. Contratación basada AM servicios postales, telegramas y burofax Consejería de Educación, Cultura y Deportes, Delegaciones provinciales y centros dependientes."/>
        <s v="Lote 4. Contratación basada AM servicios postales, telegramas y burofax Consejería Educación, Cultura y Deportes, sus Delegaciones provinciales y centros dependientes."/>
        <s v="Sustitución de especies alóctonas debilitadas propensas a escolítidos en Montes de Utilidad Pública de la Sierra de Alcaraz."/>
        <s v="SSCC-P.A.Simp.Abr. Lotes. Coordinac. Seg. y Salud+Control Calidad ambos en fase de Ejecución de Obra. Sustitución Nave-Talleres de F.P. en el I.E.S. Juan Bosco de ALCÁZAR DE SAN JUAN (C.R.)."/>
        <s v="gu.transporte escolar.ruta 154.enero-junio 2022"/>
        <s v="Supersimplificado Ruta 1 FS Toledo Curso 2022-2023 &lt;10P"/>
        <s v="SSCC-redac.proy+coord.ycont.medic.+dfgs y med.yppto.+est.sys+dfgm Sustitución C.E.E. Cruz de Mayo. Crtra. Jaén, 8 en Hellín. FEDER 2014-202 "/>
        <s v="Servicio de transporte escolar en vehículos de menos de 10 plazas en Castilla-La Mancha cursos 2021-2022, 2022-2023 y 2023/2024. Cuenca"/>
        <s v="Obras de mejora en la red viaria (Serranía Alta y Alcarria)"/>
        <s v="Supersimplificado Ruta 216IES 9 ó menos plazas transporte escolar provincia de Toledo curso 2022/2023"/>
        <s v="Supersimplificado Ruta 57EE 9 ó menos plazas transporte escolar provincia de Toledo curso 2022/2023"/>
        <s v="Aprovechamiento cinegético del coto de caza, MUP núm. 53, denominado el Zaucejo, en Belvis de la Jara (Toledo)"/>
        <s v="Supersimplificado Ruta 325IP 9 ó menos plazas transporte escolar provincia de Toledo curso 2022/2023"/>
        <s v="gu.transporte escolar.ruta 110.Febrero(13)-Junio 2023"/>
        <s v="Servicio de Cuidadores/Monitores de comedores escolares  para  centros  educativos de la provincia de Cuenca para el curso escolar 2022/2023"/>
        <s v="Supersimplificado Ruta 56EE 9 ó menos plazas transporte escolar provincia de Toledo curso 2022/2023"/>
        <s v="Supersimplificado Ruta 328IES 9 ó menos plazas transporte escolar provincia de Toledo curso 2022/2023"/>
        <s v="gu.transporte escolar.ruta 109.Febrero(13)-Junio 2023"/>
        <s v="Obras de adecuación de espacios interiores del edificio sede de la Consejería de Desarrollo Sostenible"/>
        <s v="Obras de mejora en la Red viaria MUP JCCM"/>
        <s v="AB-055/2022 Obras y apoyo al amojonamiento del M.U.P. nº 139, T.M. Pozohondo (Albacete)"/>
        <s v="gu.transporte escolar.ruta 183.Febrero(13)-Junio 2023"/>
        <s v="Servicio de Cuidadores/Monitores de comedores escolares de 4 centros de3 gestión directa de Cuenca para el Curso Escolar 2021/2022 (meses de enero a junio de 2022)"/>
        <s v="gu.transporte escolar.ruta 182.Febrero(13)-Junio 2023"/>
        <s v="Supersimplificado Ruta 41IP 10 ó más plazas transporte escolar provincia de Toledo curso 2022/2023"/>
        <s v="AB-Servicio de transporte escolar para el curso 2022/2023 Ruta Escolar P317"/>
        <s v="AB-Servicio de transporte escolar para el curso 2022/2023 Ruta Escolar P263"/>
        <s v="Supersimplificado Ruta 58 IP Toledo Curso 2022-2023 &lt;10P"/>
        <s v="Ruta 13001431-A transporte escolar en la provincia de Ciudad Real"/>
        <s v="Servicio de transporte escolar de menos de 10 plazas Ruta 2206S16003116N para el curso 2022/2023 en la provincia de Cuenca."/>
        <s v="Ruta 13003440-B transporte escolar en la provincia de Ciudad Real"/>
        <s v="Supersimplificado Ruta 59 IP Toledo Curso 2022-2023 &lt;10P"/>
        <s v="Supersimplificado Ruta 14 IP Toledo Curso 2022-2023 &lt;10P"/>
        <s v="Supersimplificado Ruta 263IES Toledo Curso 2022-2023 &lt;10P"/>
        <s v="supersimplificado ruta 62 ip toledo curso 2022-2023 &lt;10p"/>
        <s v="Supersimplificado ruta 55 EE toledo curso 2022/2023 &lt;10P"/>
        <s v="Servicio de transporte escolar de menos de 10 plazas Ruta 2200S16004406N para el curso 2022/2023 en la provincia de Cuenca."/>
        <s v="Supersimplificado Ruta 351IES Toledo curso 2022-2023 &lt;10P"/>
        <s v="Supersimplificado Ruta 13 IP Toledo Curso 2022-2023 &lt;10P"/>
        <s v="supersimplificado ruta 61 IP  toledo curso 2022-2023 &lt;10P"/>
        <s v="Supersimplificado ruta 350 ies toledo curso 2022-2023 &lt;10 P"/>
        <s v="Negociado sin publicidad Ruta 1EE"/>
        <s v="AB-Servicio de transporte escolar para el curso 2022/2023 Ruta Escolar M222A"/>
        <s v="gu.transporte escolar.ruta  43.enero-junio 2022"/>
        <s v="Ruta 13004778-E transporte escolar en la provincia de Ciudad Real"/>
        <s v="Servicio de Limpieza en el CEPA Campos del Záncara de San Clemente (Cuenca)"/>
        <s v="supersimplificado ruta 45EE 10 o más plazas transporte escolar en la provincia de toledo para el curso escolar 2022-2023"/>
        <s v="gu.transporte escolar.ruta  80.Enero-Junio 2023"/>
        <s v="Actuación del Carril Bici entre el casco urbano de Puertollano y la Dehesa Boyal de Puertollano, asfaltado, iluminación, señalética y recuperación del entorno."/>
        <s v="Gu. Transporte Escolar (Menos de 10). Ruta 36. Curso 22/23"/>
        <s v="Mejora del equipamiento e infraestructura de uso público en la red de áreas protegidas y montes de utilidad pública de la JCCM"/>
        <s v="Gu. Transporte Escolar (Menos de 10). Ruta 38. Curso 22/23"/>
        <s v="Adecuación de instalaciones del Centro de Recuperación de Fauna Silvestre de Toledo (CERI) en Sevilleja de la Jara. Plan de Recuperación, Transformación y Resiliencia, financiado por la Unión Europea (Next Generation EU)."/>
        <s v="Gu. Transporte Escolar (Menos de 10). Ruta 98. Curso 22/23"/>
        <s v="AB-Servicio de transporte escolar para el curso 2022/2023 Ruta Escolar P318"/>
        <s v="Actuación de renovación y adecuación del Polígono Industrial de la Nava (Puertollano), asfaltado, iluminación, desbroce, señalética y circuito de video vigilancia."/>
        <s v="AB-Servicio de transporte escolar para el curso 2022/2023 Ruta Escolar P321"/>
        <s v="AB-Servicio de transporte escolar para el curso 2022/2023 Ruta Escolar P316"/>
        <s v="AB-Servicio de transporte escolar para el curso 2022/2023 Ruta Escolar P311"/>
        <s v="Gu. Transporte Escolar. (Menos de 10). Ruta 54. Curso 22/23"/>
        <s v="Ruta 13000748-A transporte escolar en la provincia de Ciudad Real"/>
        <s v="Supersimplificado Ruta 50 EE Toledo Curso 2022-2023 &lt;10P"/>
        <s v="Supersimplificado Ruta 85 IES Toledo Curso 2022-2023 &lt;10P"/>
        <s v="Ruta 13001479-A transporte escolar en la provincia de Ciudad Real"/>
        <s v="Servicio de transporte escolar de menos de 10 plazas Ruta 2221E16001405N para el curso 2022/2023 en la provincia de Cuenca."/>
        <s v="gu.transporte escolar.ruta 73.Enero-Junio 2023"/>
        <s v="Servicio de transporte escolar de menos de 10 plazas Ruta 2212X16004081N para el curso 2022/2023 en la provincia de Cuenca."/>
        <s v="Servicio de transporte escolar en vehículos de menos de 10 plazas en Castilla-La Mancha cursos 2021-2022, 2022-2023 y 2023/2024. Guadalajara"/>
        <s v="gu.transporte escolar.ruta 39.enero-junio 2022"/>
        <s v="Supersimplificado Ruta 32 EE Toledo Curso 2022-2023 &lt;10P"/>
        <s v="Supersimplificado Ruta 327IES 10 ó más plazas transporte escolar provincia de Toledo curso 2022/2023"/>
        <s v="Supersimplificado Ruta 51IES 10 ó más plazas transporte escolar provincia de Toledo curso 2022/2023"/>
        <s v="Limpieza Escuela de Arte &quot;Antonio López&quot; del 01-09-2022 al 31-07-2024 (Contrato basado en Acuerdo Marco)"/>
        <s v="Ruta 13000372-E transporte escolar en la provincia de Ciudad Real"/>
        <s v="Ruta 13000372-F transporte escolar en la provincia de Ciudad Real"/>
        <s v="Ruta 13001224-C transporte escolar en la provincia de Ciudad Real"/>
        <s v="AB-Servicio de transporte escolar para el curso 2022/2023 Ruta Escolar M219B"/>
        <s v="AB-Servicio de transporte escolar para el curso 2022/2023 Ruta Escolar E210A"/>
        <s v="AB-Servicio de transporte escolar para el curso 2022/2023 Ruta Escolar E221"/>
        <s v="Supersimplificado Ruta 36 EE Toledo Curso 2022-2023 &lt;10P"/>
        <s v="Supersimplificado Ruta 22 EE Toledo Curso 2022-2023 &lt;10P"/>
        <s v="Supersimplificado Ruta 44 IES Toledo Curso 2022-2023 &lt;10P"/>
        <s v="gu.transporte escolar.ruta 44.Enero-Junio 2023"/>
        <s v="Limpieza IES &quot;Galileo Galilei&quot; del 01-09-2022 al 31-07-2024 (Contrato basado en Acuerdo Marco)"/>
        <s v="Obras de la reforma y rehabilitación de local en calle Dinamarca, 2 (Toledo)"/>
        <s v="Ruta 13003245-B transporte escolar en la provincia de Ciudad Real"/>
        <s v="Ruta 13004778-F transporte escolar en la provincia de Ciudad Real"/>
        <s v="gu.transporte escolar.ruta 116.Enero-Junio 2023"/>
        <s v="Gu. Transporte Escolar (Menos de 10). Ruta 147. Curso 22/23"/>
        <s v="supersimplificado ruta 220IES 10 o más plazas transporte escolar en la provincia de toledo para el curso escolar 2022-2023"/>
        <s v="Supersimplificado Ruta 2EE Toledo Curso 2022-2023 &lt;10p"/>
        <s v="Supersimplificado Ruta 21 EE Toledo Curso 2022-2023 &lt;10P"/>
        <s v="Gu. Transporte Escolar. Ruta 121. Curso 22/23"/>
        <s v="Gu. Transporte Escolar. Ruta 176. Curso 22/23"/>
        <s v="Supersimplificado ruta 12 IES Toledo curso 2022-2023 &gt;10P"/>
        <s v="Supersimplificado ruta 39 IES Toledo curso 2022-2023 &gt;10P"/>
        <s v="Supersimplificado Ruta 8 IES toledo curso 2022-2023"/>
        <s v="SSCC-Redacción Proyecto a partir de Anteproy.+Ejecución Obras Ampliación de 3+6 uds. + servicios complementarios en C.E.I.P. Santo Domingo de Guzmán en VALMOJADO (Toledo). REACT-UE"/>
        <s v="Servicio de transporte escolar de 10 o más plazas Ruta 2214S16001788N para el Curso 2022/2023 en la provincia de Cuenca"/>
        <s v="SSCC-Obras Adecuación de Espacios para implantación del Aula del Futuro en el Centro Tecnológico de la Madera (Toledo). Feder REACT-UE."/>
        <s v="Contrato de Concesión de Servicios de Cafetería en el IESO Camino Romano de Sisante, IES Julián Zarco de Mota del Cuervo e IESO Tomás de la Fuente Jurado de El Provencio para los cursos escolares 2022/2023 y 2023/2024."/>
        <s v="Limpieza IES &quot;Marmaria&quot; del 01-09-2022 al 31-07-2024 (Contrato basado en Acuerdo Marco)"/>
        <s v="Gu. Transporte Escolar. Ruta 125. Curso 22/23"/>
        <s v="Gu. Transporte Escolar. Ruta 99. Curso 22/23"/>
        <s v="Gu. Transporte Escolar. Ruta 115. Curso 22/23"/>
        <s v="Gu. Transporte Escolar. Ruta 117. Curso 22/23"/>
        <s v="Supersimplificado Ruta 115 IES Toledo Curso 2022-2023 &gt;10P"/>
        <s v="Supersimplificado Ruta 116 IES Toledo Curso 2022-2023 &gt;10P"/>
        <s v="Supersimplificado  Ruta 122 IES Toledo Curso 2022-2023 &gt;10P"/>
        <s v="Supersimplificado ruta 88 IES Toledo curso 2022-203 &gt;10P"/>
        <s v="Supersimplificado Ruta 240 IES Toledo Curso 2022-2023 &gt;10P"/>
        <s v="Ruta 13001224-D transporte escolar en la provincia de Ciudad Real"/>
        <s v="Servicio de transporte escolar de 10 o más plazas Ruta 2204E16003281N para el Curso 2022/2023 en la provincia de Cuenca"/>
        <s v="Servicio de transporte escolar de 10 o más plazas Ruta 2207S16003116N para el Curso 2022/2023 en la provincia de Cuenca"/>
        <s v="Servicio de transporte escolar de 10 o más plazas Ruta 2227S16010042 para el Curso 2022/2023 en la provincia de Cuenca"/>
        <s v="Ruta 13000475-A transporte escolar en la provincia de Ciudad Real"/>
        <s v="Servicio de transporte escolar de 10 o más plazas Ruta 2217S16002173N para el Curso 2022/2023 en la provincia de Cuenca"/>
        <s v="Ruta 13004377-F transporte escolar en la provincia de Ciudad Real"/>
        <s v="Supersimplificado Ruta 192 IES Toledo curso 2022-2023 &gt;10p"/>
        <s v="Servicio de transporte escolar de 10 o más plazas Ruta 2210S16000899N para el Curso 2022/2023 en la provincia de Cuenca"/>
        <s v="Negociado sin publicidad Ruta 222IES"/>
        <s v="Negociado sin Publicidad Ruta 54IES"/>
        <s v="Negociado sin publicidad Ruta 55IES"/>
        <s v="Negociado sin publicidad Ruta 56IES"/>
        <s v="Supersimplificado ruta 40ies toledo curso 2022/2023"/>
        <s v="Servicio de transporte escolar de 10 o más plazas Ruta 2218X16004415N para el Curso 2022/2023 en la provincia de Cuenca"/>
        <s v="Gu. Transporte Escolar. Ruta 177. Curso 22/23"/>
        <s v="AB-Servicio de transporte escolar para el curso 2022/2023 Ruta Escolar S343"/>
        <s v="AB-Servicio de transporte escolar para el curso 2022/2023 Ruta Escolar E217"/>
        <s v="Gu. Transporte Escolar. Ruta 171. Curso 22/23"/>
        <s v="Gu. Transporte Escolar. Ruta 10. Curso 22/23"/>
        <s v="AB-Servicio de transporte escolar para el curso 2022/2023 Ruta Escolar S274B"/>
        <s v="Servicio de transporte escolar de 10 o más plazas Ruta 2220S16004042N para el Curso 2022/2023 en la provincia de Cuenca"/>
        <s v="Ruta 13001443-D transporte escolar en la provincia de Ciudad Real"/>
        <s v="supersimplificado ruta 48ies Toledo curso 2022/2023"/>
        <s v="supersimplificado ruta 50ies toledo curso 2022/2023"/>
        <s v="Ruta 13003683-A transporte escolar en la provincia de Ciudad Real"/>
        <s v="Servicio de transporte escolar de 10 o más plazas Ruta 2224S16004406N para el Curso 2022/2023 en la provincia de Cuenca"/>
        <s v="Servicio de transporte escolar de 10 o más plazas Ruta 2213S16001788N para el Curso 2022/2023 en la provincia de Cuenca"/>
        <s v="Servicio de transporte escolar de 10 o más plazas Ruta 2225S16002173N para el Curso 2022/2023 en la provincia de Cuenca"/>
        <s v="Supersimplificado ruta 12 IP toledo curso 2022-2023 &gt;10P"/>
        <s v="Servicio de Limpieza en el IESO Luisa Sigea de Tarancón"/>
        <s v="AB-Servicio de transporte escolar para el curso 2022/2023 Ruta Escolar P203"/>
        <s v="Servicio de transporte escolar de 10 o más plazas Ruta 2219X16004534N para el Curso 2022/2023 en la provincia de Cuenca"/>
        <s v="Servicio de transporte escolar de 10 o más plazas Ruta 2202X16004546N para el Curso 2022/2023 en la provincia de Cuenca"/>
        <s v="Servicio de transporte escolar de 10 o más plazas Ruta 2216P16002151N para el Curso 2022/2023 en la provincia de Cuenca"/>
        <s v="Supersimplificado Ruta 46IES TOLEDO curso 2022-2023 10 ó más plazas"/>
        <s v="Limpieza IES &quot;Dámaso Alonso&quot; del 01-09-2022 al 31-07-2024 (Contrato basado en Acuerdo Marco)"/>
        <s v="Supersimplificado Ruta 257IES TOLEDO curso 2022-2023 10 ó más plazas"/>
        <s v="Limpieza IES &quot;Pedro Álvarez de Sotomayor&quot; del 01-09-2022 al 31-07-2024 (Contrato basado en Acuerdo Marco)"/>
        <s v="Limpieza IES &quot;Torreón del Alcázar&quot; del 01-09-2022 al 31-07-2024 (Contrato basado en Acuerdo Marco)"/>
        <s v="Limpieza IES &quot;Bernardo Balbuena&quot; del 01-09-2022 al 31-07-2024 (Contrato basado en Acuerdo Marco)"/>
        <s v="Limpieza IES &quot;Francisco Nieva&quot; del 01-09-2022 al 31-07-2024 (Contrato basado en Acuerdo Marco)"/>
        <s v="Limpieza IES &quot;Airén&quot; del 01-09-2022 al 31-07-2024 (Contrato basado en Acuerdo Marco)"/>
        <s v="AB-Servicio de limpieza en el Archivo Histórico Provincial de Albacete julio 2022-junio 2023"/>
        <s v="Gu. Transporte Escolar. Ruta 83. Curso 22/23"/>
        <s v="Gu. Transporte Escolar. Ruta 108. Curso 22/23"/>
        <s v="Ruta 13000220-A transporte escolar en la provincia de Ciudad Real"/>
        <s v="Gu. Transporte Escolar. Ruta 123. Curso 22/23"/>
        <s v="Gu. Transporte Escolar. Ruta 122. Curso 22/23"/>
        <s v="Gu. Transporte Escolar. Ruta 112. Curso 22/23"/>
        <s v="Gu. Transporte Escolar. Ruta 111. Curso 22/23"/>
        <s v="Gu. Transporte Escolar. Ruta 155. Curso 22/23"/>
        <s v="AB-Servicio de transporte escolar para el curso 2022/2023 Ruta Escolar S244"/>
        <s v="AB-Servicio de transporte escolar para el curso 2022/2023 Ruta Escolar S299"/>
        <s v="AB-Servicio de transporte escolar para el curso 2022/2023 Ruta Escolar S237"/>
        <s v="AB-Servicio de transporte escolar para el curso 2022/2023 Ruta Escolar S234"/>
        <s v="AB-Servicio de transporte escolar para el curso 2022/2023 Ruta Escolar S313"/>
        <s v="Gu. Transporte Escolar. Ruta 124. Curso 22/23"/>
        <s v="Gu. Transporte Escolar. Ruta 172. Curso 22/23"/>
        <s v="Gu. Transporte Escolar. Ruta 126. Curso 22/23"/>
        <s v="Supersimplificado Ruta 114 ies Toledo Curso 2022-2023 &gt;10P"/>
        <s v="Supersimplificado ruta 31 IES Toledo curso 2022-2023 &gt;10P"/>
        <s v="Supersimplificado ruta 106 IES Toledo curso 2022-2023 &gt;10P"/>
        <s v="supersimplificados ruta 223 IES Toledo Curso 2022-2023 &gt;10P"/>
        <s v="Ruta 13001327-D transporte escolar en la provincia de Ciudad Real"/>
        <s v="Servicio de transporte escolar de 10 o más plazas Ruta 2208S16003116N para el Curso 2022/2023 en la provincia de Cuenca"/>
        <s v="Ruta 13004730-A transporte escolar en la provincia de Ciudad Real"/>
        <s v="Ruta 13004900-E transporte escolar en la provincia de Ciudad Real"/>
        <s v="Servicio de transporte escolar de 10 o más plazas Ruta 2211S16004081N para el Curso 2022/2023 en la provincia de Cuenca"/>
        <s v="Servicio de transporte escolar de 10 o más plazas Ruta 2201X16004406N para el Curso 2022/2023 en la provincia de Cuenca"/>
        <s v="supersimplificado ruta 25 m toledo curso 2022-2023 &gt; 10P"/>
        <s v="Supersimplificado ruta 7 ee Toledo curso 2022-2023&gt;10"/>
        <s v="Servicio de limpieza del IESO Puerta de Castilla de Minglanilla (Cuenca)"/>
        <s v="Limpieza IES &quot;Hernán Pérez del Pulgar&quot; del 01-09-2022 al 31-07-2024 (Contrato basado en Acuerdo Marco)"/>
        <s v="Gu. Transporte Escolar. Ruta 113. Curso 22/23"/>
        <s v="Gu. Transporte Escolar. Ruta 51. Curso 22/23"/>
        <s v="Gu. Transporte Escolar. Ruta 114. Curso 22/23"/>
        <s v="Gu. Transporte Escolar. Ruta 105. Curso 22/23"/>
        <s v="Servicio de transporte escolar de 10 o más plazas Ruta 2215S16009283N para el Curso 2022/2023 en la provincia de Cuenca"/>
        <s v="Servicio de transporte escolar de 10 o más plazas Ruta 2209S16004492N para el Curso 2022/2023 en la provincia de Cuenca"/>
        <s v="Servicio de transporte escolar de 10 o más plazas Ruta 2203X16004480N para el Curso 2022/2023 en la provincia de Cuenca"/>
        <s v="Limpieza IES &quot;Atenea&quot; del 01-09-2022 al 31-07-2024 (Contrato basado en Acuerdo Marco)"/>
        <s v="Gu. Transporte Escolar. Ruta 107. Curso 22/23"/>
        <s v="Gu. Transporte Escolar. Ruta 66. Curso 22/23"/>
        <s v="Limpieza IES &quot;Fernando de Mena&quot; del 01-09-2022 al 31-07-2024 (Contrato basado en Acuerdo Marco)"/>
        <s v="Gu. Transporte Escolar. Ruta 118. Curso 22/23"/>
        <s v="Limpieza IES &quot;Leonardo Da Vinci&quot; del 01-09-2022 al 31-07-2024 (Contrato basado en Acuerdo Marco)"/>
        <s v="Gu. Transporte Escolar. Ruta 106. Curso 22/23"/>
        <s v="Ruta 13003336-D transporte escolar en la provincia de Ciudad Real"/>
        <s v="Limpieza CEE &quot;Puerta Santa María&quot; del 01-09-2022 al 31-07-2024 (Contrato basado en Acuerdo Marco)"/>
        <s v="Limpieza CEPA &quot;Enrique Tierno Galván&quot; del 01-09-2022 al 31-07-2024 (Contrato basado en Acuerdo Marco)"/>
        <s v="Supersimplificado ruta 30 EE Toledo curso 2022-2023&gt;10P"/>
        <s v="Servicio de transporte escolar en vehículos de menos de 10 plazas en Castilla-La Mancha cursos 2021-2022, 2022-2023 y 2023/2024. Albacete"/>
        <s v="Servicio de digitalización de patrimonio bibliográfico conservado en BPE y Bca. Castilla-La Mancha"/>
        <s v="Limpieza IES &quot;María Zambrano&quot; del 01-09-2022 al 31-07-2024 (Contrato basado en Acuerdo Marco)"/>
        <s v="Limpieza IES &quot;Eduardo Valencia&quot; del 01-09-2022 al 31-07-2024 (Contrato basado en Acuerdo Marco)"/>
        <s v="Limpieza IES &quot;Campo de Calatrava&quot; del 01-09-2022 al 31-07-2024 (Contrato basado en Acuerdo Marco)"/>
        <s v="Limpieza IES &quot;Azuer&quot; del 01-09-2022 al 31-07-2024 (Contrato basado en Acuerdo Marco)"/>
        <s v="Limpieza IES &quot;Modesto Navarro&quot; del 01-09-2022 al 31-07-2024 (Contrato basado en Acuerdo Marco)"/>
        <s v="Limpieza Residencia &quot;Paseo Viejo de la Florida&quot; del 01-09-2022 al 31-07-2024 (Contrato basado en Acuerdo Marco)"/>
        <s v="Servicio de Limpieza Escuela Superior de Arte Dramático de Cuenca"/>
        <s v="Limpieza IES &quot;Eladio Caballero&quot; del 01-09-2022 al 31-07-2024 (Contrato basado en Acuerdo Marco)"/>
        <s v="SSCC-Redac.proy a partir de proy.Básico+Dirección de Obra para Sustitución Naves-Taller de la familia de Transporte y Mantenimiento de Vehículos en el I.E.S. Maestre de Calatrava de CIUDAD REAL."/>
        <s v="Limpieza IES &quot;Santa Mª de Alarcos&quot; del 01-09-2022 al 31-07-2024 (Contrato basado en Acuerdo Marco)"/>
        <s v="Limpieza IES &quot;Estados del Duque&quot; del 01-09-2022 al 31-07-2024 (Contrato basado en Acuerdo Marco)"/>
        <s v="Limpieza IES &quot;Guadiana&quot; del 01-09-2022 al 31-07-2024 (Contrato basado en Acuerdo Marco)"/>
        <s v="Limpieza IES &quot;Juan Bosco&quot; del 01-09-2022 al 31-07-2024 (Contrato basado en Acuerdo Marco)"/>
        <s v="Limpieza IES &quot;Miguel de Cervantes&quot; del 01-09-2022 al 31-07-2024 (Contrato basado en Acuerdo Marco)"/>
        <s v="Limpieza IES &quot;Isabel Perillan  y Quiros&quot; del 01-09-2022 al 31-07-2024 (Contrato basado en Acuerdo Marco)"/>
        <s v="Limpieza IES &quot;Peña Escrita&quot; del 01-09-2022 al 31-07-2024 (Contrato basado en Acuerdo Marco)"/>
        <s v="Servicio de recogida de datos (aplicación, gestión de datos y codificación) para la participación de castilla la mancha en la muestra ampliada de la evaluación del programa pisa 2022 de la OCDE"/>
        <s v="Limpieza IES &quot;Vicente Cano&quot; del 01-09-2022 al 31-07-2024 (Contrato basado en Acuerdo Marco)"/>
        <s v="Limpieza Conservatorio de Danza &quot;José Granero&quot; del 01-09-2022 al 31-07-2024 (Contrato basado en Acuerdo Marco)"/>
        <s v="Servicio de limpieza del IESO 4 de junio de Cañete (Cuenca)"/>
        <s v="Servicio de Mantenimiento  de la Escuela Superior de Arte Dramático (2023-2024)."/>
        <s v="Limpieza IES &quot;Pablo Ruiz Picasso&quot; del 29-08-2022 al 26-07-2024 (Contrato basado en Acuerdo Marco)"/>
        <s v="Servicio de limpieza del IESO La Jara de Villanueva de la Jara (Cuenca)"/>
        <s v="Servicio de Mantenimiento en el C.E.E. &quot;Infanta Elena&quot; de Cuenca (2023-2024)."/>
        <s v="Limpieza IES &quot;Ramón Giraldo&quot; del 01-09-2022 al 31-07-2024 (Contrato basado en Acuerdo Marco)"/>
        <s v="Servicio de transporte escolar en vehículos de más de 9 plazas en Castilla-La Mancha cursos 2021-2022, 2022-2023 y 2023/2024. Albacete-1"/>
        <s v="Servicio de transporte escolar en vehículos de más de 9 plazas en Castilla-La Mancha cursos 2021-2022, 2022-2023 y 2023/2024. Cuenca-1"/>
        <s v="Servicio de transporte escolar en vehículos de más de 9 plazas en Castilla-La Mancha cursos 2021-2022, 2022-2023 y 2023/2024. Guadalajara-4"/>
        <s v="Servicio de transporte escolar en vehículos de más de 9 plazas en Castilla-La Mancha cursos 2021-2022, 2022-2023 y 2023/2024. Toledo-4"/>
        <s v="Servicio de transporte escolar en vehículos de más de 9 plazas en Castilla-La Mancha cursos 2021-2022, 2022-2023 y 2023/2024. Toledo-2"/>
        <s v="Contrato basado de Acuerdo Marco Servicio de Mantenimiento integral en el Museo de la Merced en Ciudad Real"/>
        <s v="Limpieza IES &quot;Mentesa Oretana&quot; del 01-09-2022 al 31-07-2024 (Contrato basado en Acuerdo Marco)"/>
        <s v="Limpieza IES &quot;Maximo Laguna&quot; del 01-09-2022 al 31-07-2024 (Contrato basado en Acuerdo Marco)"/>
        <s v="Servicio de transporte escolar en vehículos de más de 9 plazas en Castilla-La Mancha cursos 2021-2022, 2022-2023 y 2023/2024. Cuenca-2"/>
        <s v="Servicio de transporte escolar en vehículos de más de 9 plazas en Castilla-La Mancha cursos 2021-2022, 2022-2023 y 2023/2024. Guadalajara-2"/>
        <s v="SSCC-Obra de Cubierta pista deportiva en IES El Greco de Toledo. Feder REACT-UE."/>
        <s v="Servicio de transporte escolar en vehículos de más de 9 plazas en Castilla-La Mancha cursos 2021-2022, 2022-2023 y 2023/2024. Toledo-3"/>
        <s v="Contrato basado en A. Marco de servicios postales, telegramas y burofax de la Administración de la JCCM. Lote 4: Paquetería (nacional, internacional y urgente)."/>
        <s v="Limpieza IES &quot;Francisco de Quevedo&quot; del 01-09-2022 al 31-07-2024 (Contrato basado en Acuerdo Marco)"/>
        <s v="Contrato de concesión de servicios de cafetería del IES Orden de Santiago de Horcajo de Santiago en Cuenca  para los cursos 2022/2023 a 2023/2024."/>
        <s v="Limpieza IES &quot;Francisco García Pavón&quot; del 01-09-2022 al 31-07-2024 (Contrato basado en Acuerdo Marco)"/>
        <s v="Servicio de limpieza del IESO Publio López Modéjar de Casasimarro (Cuenca)"/>
        <s v="SSCC-Obra p.n.s.p. para Instalación de Ascensor en el C.E.I.P. JM. Corcuera de POLÁN. Feder REACT-UE."/>
        <s v="SSCC-Obras PNSP Instalación Ascensor en el C.E.I.P. Ntra. Sra. Consuelo de Yuncos. Feder REACT-UE."/>
        <s v="SSCC-Obras PNSP Instalación Ascensor en el C.E.I.P. Hernán Cortés de Talavera. Feder REACT-UE"/>
        <s v="SSCC- Obras de reparación de daños en el Edificio Doncellas de Toledo"/>
        <s v="Acondicionamiento y mejora funcional de Vestuarios y Pista deportiva en el IES Vicente Cano de Argamasilla de Alba (Ciudad Real)"/>
        <s v="Limpieza IES &quot;Alonso Quijano&quot; del 01-09-2022 al 31-07-2024 (Contrato basado en Acuerdo Marco)"/>
        <s v="Limpieza IES &quot;Peñalba&quot; del 01-09-2022 al 31-07-2024 (Contrato basado en Acuerdo Marco)"/>
        <s v="Servicio de limpieza del IESO Jorge Manrique de Motilla del Palancar (Cuenca)"/>
        <s v="Limpieza del Archivo Histórico Provincial de C-Real, del 7-3-2022 al 6-3-2024"/>
        <s v="AB-Servicio de limpieza en el Museo Provincial de Albacete julio 2022-junio 2023"/>
        <s v="Gira representación &quot;Francisca&quot; por CLM"/>
        <s v="SSCC-Redac.proy+Coord. y cont.medic.+DO y Med. y ppto.+Est.sys+DEO. Construcción de 3+6 uds. + SS.CC. (1ª FASE). C.E.I.P. Nº 18 de 6+12 uds. en C/ El Francesillo del Bº Aguas Vivas en GUADALAJARA."/>
        <s v="AB-Adecuación de espacios varios en el C.E.I.P. Isabel La Católica de Hellín (Albacete)"/>
        <s v="SSCC-Obra P.N.S.P. para instalación del Ascensor en el I.E.S. Juan Antonio Castro de Talavera de la Reina."/>
        <s v="Limpieza CEE &quot;María Luisa Navarro Margati&quot; del 01-09-2022 al 31-07-2024 (Contrato basado en Acuerdo Marco)"/>
        <s v="Limpieza IES &quot;Gregorio Prieto&quot; del 01-09-2022 al 31-07-2024 (Contrato basado en Acuerdo Marco)"/>
        <s v="Contrato basado de Acuerdo Marco Servicio de Mantenimiento integral en el Museo Provincial de Ciudad Real"/>
        <s v="Contrato del servicio de apoyo a la gestión de los proyectos correspondientes al componente 19 &quot;Plan Nacional de competencias digitales&quot; financiado por el Plan de Recuperación, transformación  y resilencia."/>
        <s v="Limpieza IES &quot;Monico Sanchez&quot; del 01-09-2022 al 31-07-2024 (Contrato basado en Acuerdo Marco)"/>
        <s v="Limpieza IES &quot;Clara Campoamor&quot; del 01-09-2022 al 31-07-2024 (Contrato basado en Acuerdo Marco)"/>
        <s v="Servicio de apoyo a la gestión para el desarrollo de los proyectos de consorcio ERASMUS+ denominados, VET: Starting Up y y VET: Internship in Europe"/>
        <s v="Contrato de mantenimiento integral del albergue juvenil San Servando (Toledo)"/>
        <s v="Servicio de mantenimiento integral de la sede de la Delegación Provincial de Educación, Cultura y Deportes de Toledo"/>
        <s v="Contrato de servicios de asistencia técnica para el apoyo en la puesta en marcha, gestión, seguimiento, información, estrategia de comunicación del PO del FSE+ 2021-27."/>
        <s v="Servicio de mantenimiento integral del Edificio Administrativo de Servicios Múltiples de Ciudad Real, contrato basado Acuerdo Marco"/>
        <s v="Servicio de almacenamiento, gestión de expediciones y transporte de material para equipamiento escolar de centros dependientes de la Consejería de Educación, Cultura y Deportes"/>
        <s v="Servicio de Mantenimiento de la Delegación Provincial de Educación, Cultura y Deportes de Cuenca y centros dependientes"/>
        <s v="Servicio de limpieza del IES Pedro Mercedes y CFA Albaladejito de Cuenca"/>
        <s v="Servicio de limpieza del I.E.S Alfonso VIII de Cuenca"/>
        <s v="Servicios de impresión, personalización, numeración, sellado en seco y distribución de 150.000 títulos académicos no universitarios y 1.000 S.E.T. de enseñanzas artísticas superiores."/>
        <s v="Servicio de Mantenimiento en el Archivo Histórico Provincial de Ciudad Real. periodo del 01 de octubre de 2022 al 30 de septiembre de 2024. Contrato basado de Acuerdo Marco."/>
        <s v="Limpieza de la Biblioteca Pública del Estado en Ciudad Real, del 10-3-2022 al 9-3-2024."/>
        <s v="Mantenimiento periódico vehículos ligeros de Molina de Aragón"/>
        <s v="Servicio de mantenimiento y reparación de máquina duplicadora de los Servicios Centrales de la Consejería de Fomento"/>
        <s v="Sustitución, reparación y ajuste de neumáticos de vehículos ligeros de molina de Aragón"/>
        <s v="Mantenimiento y suministro de extintores en la flota de vehículos del servicio de carreteras de la Delegación Provincial de Fomento en Toledo"/>
        <s v="BAM ascensor - mantenimiento"/>
        <s v="Contratación basada en el AM de servicios postales. Lote 3. Envíos especiales"/>
        <s v="Mantenimiento periódico flota de vehículos ligeros de Guadalajara"/>
        <s v="Contrato neumáticos lote 2.1.1. vehículos ligeros ubicados en Albacete"/>
        <s v="Contrato mantenimiento lote 1.1.1. vehículos ligeros ubicados en Albacete"/>
        <s v="Suministro de cuatro equipos multifuncionales en régimen de arrendamiento sin opción a compra, mantenimiento y reparación de los equipos de la Delegación Provincial de la Consejería de Fomento en Toledo."/>
        <s v="Contrato de póliza de seguro de daños materiales del edificio sede de la Consejería de Fomento de la Junta de Comunidades de Castilla-La Mancha."/>
        <s v="Redacción de proyectos, direcciones de obra, coordinación de seguridad y salud en la rehabilitación y adaptación como Biblioteca Municipal, edificio Nave de Forja-Fuerte de San Francisco, Guadalajara."/>
        <s v="Auxiliar de servicios de la Delegación Provincial de Fomento en Toledo"/>
        <s v="Protección contra incendios: Mantenimiento 2022-2024"/>
        <s v="Redacción de proyectos y dirección de obra para la rehabilitación y adaptación para sede de las escuelas municipales del edificio denominado ¿naves-taller¿, Fuerte San Francisco (Guadalajara)"/>
        <s v="Servicio de mantenimiento y reparación de los equipos multifuncionales de los Servicios Centrales de la Consejería de Fomento"/>
        <s v="Reforma, reparación, conservación y mantenimiento integral en viviendas, locales, garajes y edificios adscritos al patrimonio de la Dirección General de Vivienda."/>
        <s v="BAM Servicios de limpieza ecológica (01/09/2022 a 31/12/2023)"/>
        <s v="Mantenimiento general del edificio sede de la Consejería de Fomento sito en Toledo, en Paseo Cristo de la Vega, s/n, entorno y edificaciones complementarias al mismo."/>
        <s v="Servicio limpieza ecológica edificio Avda. España, 8-B de Albacete"/>
        <s v="Servicio de limpieza ecológica y retirada selectiva de residuos en los edificios dependientes de la Delegación Provincial de Guadalajara"/>
        <s v="Redacción del proyecto de construcción, dirección de obras y coordinación de seguridad y salud para la conexión peatonal y ciclista entre Ciudad Real y Miguelturra sobre la autovía A-43 (Ciudad Real)"/>
        <s v="Redacción de Proyectos, estudios de seguridad, direcciones de obra y coordinación de seguridad y salud, de las obras de terminación de la urbanización del Proyecto de Singular Interés &quot;Nueva área dotacional El Terminillo, en el municipio de Cuenca."/>
        <s v="CV-SP-22-225_Contrato de Servicios para el estudio y elaboración del Plan de Seguridad Vial en la Red de Carreteras Autonómicas de Castilla-La Mancha"/>
        <s v="CV-SP-21-224_Elaboración del plan de aforos de tráfico en la red de carreteras Autonómicas de castilla-la mancha"/>
        <s v="Redacción proyectos, direcciones de obra, coordinación seguridad y salud construcción conexión accesible al casco histórico Cuenca mediante escaleras mecánicas, desde el Paseo del Huécar, hasta la Calle Santa Catalina y Calle Colmillo"/>
        <s v="CR-SP-21-038_Contrato de servicios para la implantación, reparación y mantenimiento de los elementos de señalización vertical y balizamiento en la red de carreteras autonomicas de la jccm"/>
        <s v="CR-SP-22-039_Contrato De Servicios Para La Prestación De Medios De Apoyo A Las Operaciones De Conservación De Carreteras Con Medios Propios En La Red De Carreteras Autonomicas De La Jccm"/>
        <s v="Servicios de Comunicaciones Digitales de la Administración de Castilla-La Mancha."/>
        <s v="Acuerdo Marco de los servicios de limpieza ecológica para los edificios e instalaciones de la Junta de Comunidades de Castilla-La Mancha y sus organismos autónomos."/>
        <s v="Contrato basado servicios postales. Lote 5: servicio de burofax y telegrafía."/>
        <s v="mantenimiento 4 impresoras samsumg"/>
        <s v="Contrato basado servicios postales. Lote 4: Paquetería (nacional, internacionales y urgente)."/>
        <s v="mantenimiento de 2 equipos toshiba"/>
        <s v="lavado de vehiculos"/>
        <s v="Mantenimiento integral edificio sede de la Delegación Provincial de hacienda y AA.PP. en Guadalajara"/>
        <s v="Servicio de formación teórico-práctica de conducción para alumnado del curso de formación básica para bomberos y bomberas de Castilla-La Mancha, a desarrollar en la Escuela de Protección Ciudadana de Castilla- La Mancha."/>
        <s v="Servicio de limpieza ecológica del edificio sede de la Dirección General de Administración Digital ubicado en c/Muñoz Urra, nº 9 de Talavera de la Reina (Toledo)."/>
        <s v="Dirección de obra, dirección de la ejecución material de la obra y coordinación de seguridad y salud en fase de ejecución de las obras de ¿Rehabilitación Energética del edificio Iberia en la calle Cardenal Gil de Albornoz nº 1, Cuenca, para dependencias d"/>
        <s v="Dirección de obra, dirección de la ejecución material de la obra y coordinación de seguridad y salud en fase de ejecución de las obras de reforma interior y modificación de las instalaciones del edificio de Cardenal Silíceo nº 2"/>
        <s v="Servicio de conserjería para la sede en Talavera de la Reina de la Dirección General de Administración Digital. (Contrato reservado a centros especiales de empleo de iniciativa social y empresas de inserción- disposición Adicional cuarta de la Ley de Cont"/>
        <s v="Servicio de limpieza ecológica del Archivo Regional, sito C/ Rio Cabriel 7 de Toledo."/>
        <s v="Coordinación de seguridad y salud en fase de ejecución de las obras de rehabilitación integral del antiguo hospital del Carmen para edificio administrativo de servicios múltiples provinciales de la Junta y su urbanización exterior, en Ciudad real."/>
        <s v="limpieza y retirada de residuos"/>
        <s v="Seguro colectivo de responsabilidad civil para altos cargos y empleados públicos al servicio de la Junta de Comunidades de Castilla -La Mancha y sus Organismos Autónomos."/>
        <s v="Servicios de mantenimiento, soporte y desarrollo en el gestor de expedientes de contratación para la JCCM (PICOS), cofinanciable con Fondos Feder (2021-2027)"/>
        <s v="Contrato basado servicios postales. Lote 3: envíos especiales."/>
        <s v="Servicio de cocina, comedor, cafetería y comedor laboral a prestar en las instalaciones de la Escuela de Protección Ciudadana de Castilla-La Mancha de la Dirección General de Protección Ciudadana."/>
        <s v="Prestación del servicio de terminal público de venta virtual y terminales públicos de venta virtual-pc para facilitar el pago mediante tarjeta de los ingresos a favor de la Junta de Comunidades de Castilla -La Mancha y sus entidades instrumentales."/>
        <s v="Contrato del servicio de limpieza ecólogica y retirada de residuos de la Escuela de Administración Regional y limpieza de centros dependientes de la Consejería de Hacienda y Administraciones Públicas."/>
        <s v="Servicios de mantenimiento y soporte del sistema de gestión del diario oficial de castilla-la mancha y el desarrollo de las funcionalidades necesarias para una evolución adecuada, cofinanciado con fondos FEDER (2021-2027)"/>
        <s v="Servicios logísticos y complementarios para la selección de personal funcionario y laboral correspondiente a las ofertas de empleo público de la administración de la Junta de Comunidades de Castilla-La Mancha para 2021 y 2022"/>
        <s v="Redacción proyecto básico y ejecución, dirección de obra, dirección de la ejecución material en fase de ejecución de las obras de rehabilitación sostenible del edificio &quot;Hospital del Nuncio Nuevo&quot; de Toledo, sede de la Consejería de Hacienda y AAPP."/>
        <s v="Servicios consultoría, diseño, implantación y mto evolutivo del Gobierno del Dato JCCM y prestación servicios para construcción de sist de inform basados en analítica avanzada"/>
        <s v="Servicios de mantenimiento, evolución y soporte de archivo y ventanilla electrónica para la Administración de la Junta de Comunidades de Castilla-La Mancha"/>
        <s v="Contratación de los servicios técnicos para el mantenimiento software de los sistemas de información que conforman la plataforma de aplicaciones del Instituto de la Mujer de Castilla-La Mancha"/>
        <s v="Mantenimiento de las Licencias SAS del Sistema de Información Estadística de la Oficina de Transparencia y Buen Gobierno de la Junta de Comunidades de Castilla-La Mancha."/>
        <s v="Implantación de la infraestructura y desarrollo de componentes necesarios para la creación de un Espacio Ciudadano proactivo y adaptable. Cofinanciable con Fondos Feder y Plan de Recuperación, Transformación y Resiliencia - Financiado por la UE - Next Gen"/>
        <s v="Autonomía digital: adquisición de equipamiento especializado y servicios de soporte de atención a usuarios del sistema de servicios sociales y atención a la dependencia de Castilla-La Mancha. Plan de recuperación, transformación y resiliencia - Financiado"/>
        <s v="Servicios de desarrollo, implantación y mantenimiento evolutivo de los sistemas de Administración Electrónica de la JCCM, cofinanciado con fondos Feder (2014-2020)"/>
        <s v="Contratación del seguro de automóviles y accidentes de conductores para flota de la Junta de Comunidades de Castilla-La Mancha"/>
        <s v="Servicios de nuevos desarrollos y mantenimiento del sistema de información de control del juego de Castilla-La Mancha, cofinanciado con fondos FEDER (2021-2027)."/>
        <s v="contratación de los servicios técnicos para el mantenimiento software del sistema de información del Parque Móvil"/>
        <s v="Contratación de los servicios técnicos para el mantenimiento software de los sistemas de información que conforman la plataforma de aplicaciones de Salud Pública"/>
        <s v="Servicios 24x7 de soporte, monitorización y operación, y servicios 10x5 de mantenimiento evolutivo para la administración de los sistemas SAP de la Junta de Comunidades de Castilla-La Mancha, cofinanciado con fondos Feder (2021-2027)"/>
        <s v="Servicio de soporte y atención a usuarios de la comunidad educativa y suministro de equipamiento informático, susceptible de cofinanciación con fondos FEDER 2021-2027"/>
        <s v="Contrato basado de mantenimiento de motor y anejos del Distrito de Salud Pública de Alcaraz."/>
        <s v="Contrato basado de mantenimiento de vehículos (reparación y sustitución de neumáticos) del Distrito de Salud Pública de Alcaraz. Lote 2.1.3."/>
        <s v="Contrato basado de mantenimiento de motor y anejos del Distrito de Salud de Elche de la Sierra."/>
        <s v="Contrato basado en acuerdo marco de motor del Distrito de Salud de Almansa."/>
        <s v="Contrato basado en acuerdo marco de mantenimiento de vehículos (motor y anejos) del Distrito de Salud de Hellín."/>
        <s v="Contrato basado mantenimiento motor Lote 1.3.2 del Distrito de Salud de Villarrobledo."/>
        <s v="Mantenimiento periódico (revisiones del motor y anejos) de los vehículos adscritos a los Servicios Oficiales de Salud Pública, dependientes de la Delegación Provincial de la Consejería de Sanidad en Cuenca, que figuran relacionados en el Anexo I, durante "/>
        <s v="servicio mantenimiento motor gálvez"/>
        <s v="servicio mantenimiento neumáticos yébenes"/>
        <s v="servicio mantenimiento neumáticos gálvez"/>
        <s v="Contrato basado de mantenimiento de motor de los vehículos del Distrito de Salud de Casas Ibañez."/>
        <s v="servicio mantenimiento neumáticos belvís de la jara"/>
        <s v="servicio mantenimiento motor yébenes"/>
        <s v="servicio mantenimiento motor belvís de la jara"/>
        <s v="Contrato basado en acuerdo marco de mantenimiento de vehículos (reparación y sustitución de neumáticos) del Distrito de Salud de Villarrobledo. Lote 2.3.2"/>
        <s v="servicio mantenimiento motor madridejos"/>
        <s v="Contrato basado en acuerdo marco de mantenimiento de vehículos (reparación y sustitución de neumáticos) del Distrito de Salud de Hellín."/>
        <s v="Contrato basado en acuerdo marco de mantenimiento de vehículos (reparación y sustitución de neumáticos) del Distrito de Salud de Almansa. Lote 2.1.6."/>
        <s v="Contrato basado en acuerdo marco de sustitución y reparación de neumáticos del Distrito de Salud de Elche de la Sierra. Lote 2.1.4."/>
        <s v="servicio mantenimiento neumáticos madridejos"/>
        <s v="Contrato basado en acuerdo marco de mantenimiento de vehículos (sustitución y reparación de neumáticos) del Distrito de Salud de Casas Ibañez. Lote 2.1.5."/>
        <s v="servicio mantenimiento neumáticos talavera de la reina"/>
        <s v="servicio mantenimiento neumáticos toledo"/>
        <s v="servicio mantenimiento neumáticos ocaña"/>
        <s v="Contrato basado en acuerdo marco de mantenimiento de motor y anejos del Distrito de Salud Pública de Albacete."/>
        <s v="servicio mantenimiento motor ocaña"/>
        <s v="servicio mantenimiento motor talavera de la reina"/>
        <s v="servicio mantenimiento motor toledo"/>
        <s v="servicio mantenimiento neumáticos illescas"/>
        <s v="servicio mantenimiento neumáticos torrijos"/>
        <s v="servicio mantenimiento motor illescas"/>
        <s v="servicio mantenimiento motor torrijos"/>
        <s v="Servicio de limpieza ecológica y retirada de residuos en la sede del distrito de salud pública de Quintanar de la Orden (Toledo)"/>
        <s v="Servicio de limpieza ecológica y retirada selectiva de residuos en la sede del distrito de salud de Illescas (Toledo)"/>
        <s v="Mantenimiento aparatos elevadores, D.P. de Sanidad y URR de Alcohete"/>
        <s v="Contrato basado de mantenimiento de ascensores y elevadores de la Delegación Provincial de Sanidad de Albacete 2023-24-25."/>
        <s v="Contrato basado en acuerdo marco de mantenimiento de equipos contra incendios de la Delegación Provincial de Sanidad de Albacete."/>
        <s v="Gestión de residuos peligrosos del Laboratorio de Salud Pública de la DP Sanidad CU"/>
        <s v="Contratacion de la Prestación del Servicio de 1 Auxiliar de servicios para 7 meses."/>
        <s v="Contrato basado en A.M. para mantenimiento edificios D.P. y URR"/>
        <s v="Contrato basado en acuerdo marco de servicios de limpieza ecológica para la Delegación Provincial de Sanidad de Albacete y el Distrito de Salud Pública de Hellín."/>
        <s v="Contrato basado en el lote 2 del acuerdo marco de servicios postales, telegramas y burofax de la Administración de la JCCM y sus organismos autónomos"/>
        <s v="Contratación de prestaciones de mantenimiento integral en el edificio e instalaciones del Instituto de Ciencias de la Salud de Castilla-La Mancha"/>
        <s v="Contratación de un servicio para la ejecución de un programa de prevención del consumo de drogas y otros riesgos psicosociales en Castilla-La Mancha durante los cursos escolares 2022-2023 y 2023-2024"/>
        <s v="Contratación de una plataforma logística destinada al almacenamiento y transporte de vacunas frente a Covid-19 en 2023 para Castilla-La Mancha"/>
        <s v="Servicio de mantenimiento periódico del vehículo oficial adscrito al Consejo Consultivo de Castilla-La Mancha, Lote 1.5.1-Toledo - Revisiones periódicas del motor y anejos, desde el 01/04/2022 hasta el 31/03/2023"/>
        <s v="SSCC-Obra de reforma (Fase 1) en CP Nuestra Señora de Oreto y Zuqueca _GRANATULA de Calatrava"/>
        <s v="Servicio de cafetería del albergue juvenil San Servando"/>
        <s v="SSCC-Obras Sustitución de Carpinterías en el I.E.S. Montes de Cabañeros de Horcajo de los Montes (Ciudad Real)."/>
        <s v="SSCC-Obra P.N.S.P. para Ampliación de Aula en el C.R.A. Ribera de Guadyerbas de Segurilla (Toledo). Feder REACT-UE."/>
        <s v="SSCC-Obra de Rehabilitación de la Fachada Oeste de la Residencia Universitaria José Maestro en CIUDAD REAL."/>
        <s v="AB-Modificación del sistema de calefacción mediante instalación de equipo generador auxiliar de gasóleo para I.E.S. Pedro Simón Abril de Alcaraz (Albacete)"/>
        <s v="UT. Chiloeches. IES Peñalba. Acondicionamiento para la ampliación de 2 Aulas"/>
        <s v="Obras de modernización y mejora de la instalación eléctrica y de iluminación en el C.E.I.P. &quot;Fernández Turégano&quot; de Sisante (Cuenca)."/>
        <s v="Obras de ampliación de patios en aulas de infantil en el CEIP Santa Ana de Cuenca."/>
        <s v="UT. Yebes. IESO nº1. Reforma y Acondicionamiento (fase 1)"/>
        <s v="SSCC-Obra de sustitución cubierta y mejora aula usos multiples en CEIP Gerardo Martinez de Socuellamos_CIUDAD REAL."/>
        <s v="SSCC-Obra P.N.S.P. para Ampliación de dos Aulas en el C.R.A. Entrerríos de Montearagón (Toledo). Feder REACT-UE."/>
        <s v="SSCC-Obras Sustitución de Carpinterías Exteriores en el I.E.S. Peñas Negras de Mora (Toledo)."/>
        <s v="SSCC-Obra de cubierta de pista deportiva en el I.E.S MARIA ZAMBRANO de Alcázar de San Juan. Feder"/>
        <s v="SSCC-Obra de Cubierta pista deportiva en CEIP Ntra. Sra. del Rosario _FEREZ"/>
        <s v="SSCC-Obra de Cubierta pista deportiva en CEIP Ntra. Sra. de la Asunción de Letur_ALBACETE. FEDER."/>
        <s v="AB-Modernización y mejora de instalación de calefacción en el I.E.S. Universidad Laboral de Albacete"/>
        <s v="SSCC-Obra de cubierta de pista deportiva en el CEIP Miguel Hernández de La Roda (Albacete). Feder"/>
        <s v="SSCC-Obras de Ampliación en el C.E.I.P. Fray Hernando de Talavera de la Reina (TO). Feder REACT-UE."/>
        <s v="Obra de rehabilitacion de gimnasio en IES Juan de Avila de Ciudad Real .FEDER."/>
        <s v="SSCC-Obra de demolición parcial de nave industrial y de ampliación de gimnasio en el C.E.I.P. MIGUEL CERVANTES de Piedrabuena (Ciudad Real). Feder REACT-UE."/>
        <s v="SSCC-Obra de aula de gimnasia en CEIP Alcalde Jose Cruz Prado de Ciudad Real. Feder REACT-UE."/>
        <s v="SSCC-Obra de instalación eléctrica en el IES Lorenzo Hervás y Panduro de Cuenca FEDER"/>
        <s v="SSCC-Obra de instalación eléctrica en el CEIP Fuente del Oro de Cuenca.FEDER"/>
        <s v="SSCC-Obra de  adecuación funcional de espacios interiores y exteriores en el CEIP Ntra Sra de Peñahora de Humanes de Mohernando (GU)"/>
        <s v="SSCC-Construcción de Aula de Gimnasia en CEIP Albuera de Daimiel_Ciudad Real. Feder REACT-UE."/>
        <s v="SSCC-Obra de demolición biblioteca y construcción gimnasio en CRA Los Sauces de Cañamares_CUENCA. Feder REACT-UE."/>
        <s v="SSCC-Construcción de gimnasio tipo G2 en IES Campiña Alta de El Casar_Guadalajara. Feder REACT-UE."/>
        <s v="SSCC-Construccion de gimnasio en CEIP Gloria Fuertes de Tarancon_CUENCA. Feder REACT-UE."/>
        <s v="SSCC-Obra de modernizacion y mejora en CEIP Cristo de la Esperanza de Marchamalo_GUADALAJARA."/>
        <s v="SSCC-Obra de construcción de gimnasio en CEIP Nº 3 de Yunquera de Henares_Guadalajara. Feder REACT-UE."/>
        <s v="SSCC-Obra de adecuación funcional de espacios interiores y exteriores en el CEIP DONCEL DE GUADALAJARA"/>
        <s v="SSCC-Obra de Modernización y mejora en el IES Arcipreste de Hita de Azuqueca de Henares (GU)"/>
        <s v="SSCC-Obra de Pabellon polideportivo en IES Octavio Cuartero de Villarrobledo_ALBACETE. Feder REACT-UE."/>
        <s v="SSCC-Adecuación funcional de espacios para ciclos formativos en el  IES CLARA CAMPOAMOR DE Yunquera de Henares"/>
        <s v="SSCC-Obras de ampliación en el I.E.S. Ana María Matute de Cabanillas del Campo (GU). Feder React-UE"/>
        <s v="Concesión de servicio de explotación de una residencia universitaria Francisco Nieva en el edificio situado en c/ Camilo José Cela nº9 de Ciudad Real, con obra para su remodelación, a adjudicar por procedimiento abierto, en el ámbito de la Consejería de E"/>
        <s v="SSCC-Obras de ampliación en el CEIP Maestra Teodora de Marchamalo (GU). Feder React-UE"/>
        <s v="SSCC- Ampliación y reforma Fases 2.1 y 2.2 en CEIP Valdemembra de Quintanar del Rey_CUENCA. Feder REACT-UE."/>
        <s v="SSCC- Ampliación de 0+6 uds.+SSCC+Urbanización 1 en el C.E.I.P. El Duende (fase 1ª) de Nambroca_Toledo. Feder REACT-UE."/>
        <s v="SSCC-Obra de acondicionamiento del edificio en la Escuela Oficial de Idiomas de Talavera de la Reina. Feder"/>
        <s v="SSCC-Obras rehabilitación y adaptación del Edificio La Ferroviaria para Centro Folclore Regional en Ciudad Real"/>
        <s v="SSCC-Obra de Ampliación y sustitución parcial del C.E.I.P. &quot;Andrés Arango&quot; en VELADA (Toledo). Feder."/>
        <s v="SSCC-Redacción Proyecto+Geot+Ejecución Obras. Sustitución del C.E.I.P. Garcilaso de la Vega de 3+6 uds. + servicios complementarios en C/ Socorro, s/n de MADRIDEJOS (Toledo)."/>
        <s v="SSCC-Redacción Proyecto a partir de Anteproy.+Ejecución Obras para Construcción de 12+0 uds.+ SS.CC. (1ª y 2ª Fases) del I.E.S.O. nuevo Nº 3 en la C/ Rembrandt de SESEÑA (Toledo). REACT-UE."/>
        <s v="SSCC-Redacción Proyecto+Geot+Ejecución Obras. Construcción 12+0 uds. + servicios complementarios (1ª y 2ª Fases) del I.E.S.O. nuevo Nº 1 en C/ Praga, s/n de UGENA (Toledo)."/>
        <s v="Contrato de gestión de servicio público de transporte zonal por carretera Comarcas Sur de Ciudad Real (VCM-104)"/>
        <s v="1701TO18GSP00004 TRANSPORTE ZONAL SEÑORÍO MOLINA (VCM-101)"/>
        <s v="Revisión de motor y anejos, de los vehículos de la Delegación de Servicios de JCCM en Molina de Aragón (Guadalajara). Lote 1.4.2 Tipo 2"/>
        <s v="Organización del acto institucional del Día de la Región de Castilla-La Mancha en Puertollano, el 31/05/2022."/>
        <s v="Edificio sede Del. Prov. - Cubierta y fachada"/>
        <s v="patrocinio documental despoblación, una mirada positiva"/>
        <s v="Patrocinio publicitario de la retransmisión de 25 programas JARAIZ, de Agustín Cacho, que se emitirán durante el año 2022 en la Cadena SER."/>
        <s v="Patrocinio publicitario de la  IV edición Fiesta de la Vendimia."/>
        <s v="CM-310, CM-2025 y CM-2108. Fresado y reposición de firme, mediante extendido de MBC"/>
        <s v="Contrato de Patrocinio del programa Herrera en Cope, a celebrar en Albacete el 20/04/2022"/>
        <s v="Patrocinio publicitario del programa &quot;Más de uno&quot; de Onda Cero"/>
        <s v="Patrocinio publicitario de un partido de fútbol de la Selección Española sub-21."/>
        <s v="Patrocinio del documental &quot;Maratón: La madre del cordero&quot;"/>
        <s v="Ejecución de las obras necesarias para la realización de mejoras de accesibilidad en edificio de uso residencial vivienda colectiva, sito en Toledo, financiado con fondos del Plan de Recuperación, Transformación y Resiliencia-NextGenerationEU"/>
        <s v="Gestión de la compra de espacios publicitarios para llevar a cabo la difusión y promoción de las actuaciones de la Junta de Comunidades de Castilla-La Mancha"/>
        <s v="Patrocinio karateca Sandra Sánchez"/>
        <s v="Asistencia Técnica para la realización, grabación y emisión en streaming de las ruedas de prensa de la Presidencia de la JCCM."/>
        <s v="Patrocinio II Festival de Otoño en Cuenca"/>
        <s v="Patrocinio publicitario de 5 programas Agropopular de la Cadena COPE 2022/2023"/>
        <s v="CR-CR-21-306_Mejora de la seguridad vial en las intersecciones de la cm-420 en puerto lápice (p.k. 29+570 y 27+050); cm-412 en valdepeñas (p.k. 88+540) y cm-3166 en alcázar de san juan (p.k. 0+800) CR"/>
        <s v="Servicios Informativos de la Región"/>
        <s v="Obras para la instalación de dos ascensores y mejoras de accesibilidad en edificio de uso residencial vivienda colectiva, sito en Almadén (CR). Plan de Recuperación, Transformación y Resiliencia - Financiado por la Unión Europea  NextGenerationEU"/>
        <s v="Mejora de los sistemas de contención de vehículos en la carretera CM4115 115, del pk 8,570 al pk 16,370, Villamayor de calatrava a  Almodovar del campo"/>
        <s v="Rehabilitación sustitución parcial de fachada en bloque de viviendas públicas titularidad de la JCCM EXP CR-97/040-7070-0015 A 0026 sito en Avenida Ferrocarril nº 21 bloque A de Ciudad Real"/>
        <s v="1701TO18GSP00003 TRANS ZONAL SERRANIA ALTA-ALCARRIA VCM-102 DE CUENCA"/>
        <s v="CR-TO-20-341 Refuerzo de firme de la carretera CM-4171, p.k. 0+000 al 17+210. Tramo: Los Navalmorales-Espinoso del Rey (Toledo)"/>
        <s v="CR-GU-21-281 Rehabilitación de firme de la carretera CM-2027. Tramo: Pozo de Guadalajara a Aranzueque. Del P.K. 0+000 AL P.K. 10+270 (Guadalajara)"/>
        <s v="Obras de mejora del coeficiente de rozamiento transversal, mediante el extendido de microaglomerado en frío, en las carreteras CM-200 y CM-2002 (Zona 2), CM-220 y CM-311 (Zona 3), y CM-310 (Zona 4) en Cuenca"/>
        <s v="Fresado y reposición de firme en la carretera CM-3109. PK 32,430 a 54,300"/>
        <s v="Proyecto de Mejora de Rasante y Pavimentación en varios tramos de carreteras de la provincia de Albacete"/>
        <s v="Obras para la instalación de tres ascensores y mejoras de accesibilidad en edificio de uso residencial vivienda colectiva, sito en Elche de la Sierra (AB) Plan de Recuperación, Transformación y Resiliencia - Financiado por la Unión Europea NextGenerationE"/>
        <s v="CR-GU-22-282 Refuerzo de la travesía de la carretera CM-2019 en Mondéjar. P.K 3+400 a 5+500. (GUADALAJARA)¿"/>
        <s v="Obras para la instalación de dos ascensores y mejoras de accesibilidad en edificio de uso residencial vivienda colectiva, sito en Molina de Aragón (Guadalajara). Plan de Recuperación, Transformación y Resiliencia - Financiado por la Unión Europea NextGene"/>
        <s v="Obras para la instalación de tres ascensores y mejoras de accesibilidad en edificio de uso residencial vivienda colectiva, sito en la Gineta (AB). Plan de Recuperación, Transformación y Resiliencia - Financiado por la Unión Europea NextGenerationEU"/>
        <s v="CR-CU-22-364_Construcción de glorieta en el P.K. 0+830 de la CM-2202, Motilla del Palancar (Cuenca)"/>
        <s v="Obras para la instalación de tres ascensores y mejoras de accesibilidad en edificio de uso residencial vivienda colectiva, sito en Albacete. Plan de Recuperación, Transformación y Resiliencia - Financiado por la Unión Europea NextGenerationEU"/>
        <s v="CR-CU-22-363_Construcción De Glorieta en intersección entre N-310 y CM-3112 en San Clemente (Cuenca)"/>
        <s v="CR-TO-22-347  Actuaciones en el área de reintroducción del lince ibérico de Montes de Toledo. Carreteras CM-410 y CM-403 (Toledo)"/>
        <s v="TR-SP-22-032 Proyecto de ejecución de reforma de la estación de autobuses de Manzanares (Ciudad Real)"/>
        <s v="CR-TO-22-345 Remodelación de las intersecciones en Pulgar (CM-410); Madridejos (CM-4133) y Carranque (CM-4008) (Toledo)"/>
        <s v="Remodelación y mejora del Parque de la Alameda en Sigüenza (Guadalajara)"/>
        <s v="CN-CR-21-205_Ensanche y refuerzo de la CM-3102, del pk 25,700 al 33,300. Tramo: socuéllamos ¿ l.p. Cuenca (ciudad real)"/>
        <s v="Ejecución de las obras de conexión rodada y peatonal del PSI El Terminillo con  el núcleo urbano de Cuenca"/>
        <s v="CN-CU-21-197. Ensanche y mejora de la CM-3101. Tramo: Hontanaya - Osa de la Vega (Cuenca)"/>
        <s v="Ejecución de las obras de remodelación del Paseo del Bosque de Puertollano (Ciudad Real)"/>
        <s v="CN-AB-21-191 Acondicionamiento, ensanche y mejora de la seguridad vial de la Ctra. CM-3229, P.K. 0+000-11+205. Tramo NERPIO - LÍMITE REGIÓN DE MURCIA (Albacete)"/>
        <s v="Contrato de obra para la instalación de generación fotovoltaica para autoconsumo en el Centro de Referencia Nacional de Energía Eléctrica, Agua y Gas, ubicado en la calle Regino Pradillo, 3 de la localidad de Guadalajara."/>
        <s v="Ejecución de obra del proyecto de acondicionamiento de la planta segunda del Palacio de Benacazón, en Toledo para albergar las dependencias de la Cámara de Cuentas de Castilla-La Mancha."/>
        <s v="Obra reforma del edificio ubicado en la calle Rosario, 44 de Albacete"/>
        <s v="Ejecución de obra del proyecto básico y ejecución de la rehabilitación energética del edificio Iberia, propiedad de la Junta de Comunidades de Castilla-La Mancha, situado en la Calle Cardenal Gil de Albornoz, 1, Cuenca."/>
        <s v="Redacción del proyecto básico y de ejecución, estudio de seguridad y salud y ejecución de las obras de reforma interior y modificación de las instalaciones del edificio de Cardenal Silíceo nº 2"/>
        <s v="Obras de reparación del campo solar térmico situado en las torres 1 a 5 de la sede central de las Consejerías de Bienestar Social y de Sanidad, en Toledo"/>
        <s v="Obras de reforma y ampliación de las antiguas escuelas para nuevas dependencias de la Junta de Comunidades de Castilla-La Mancha en Sigüenza"/>
        <s v="Obras de rehabilitación integral del antiguo hospital El Carmen para edificio administrativo servicios múltiples provinciales de la Junta, y su urbanización exterior en Ciudad Real."/>
        <s v="Lote 1.5.4 Illescas. Mantenimiento vehiculos revisiones periodicas del motor y anejosl"/>
        <s v="LOTE 2.5.4 ILLESCAS. Sustitucion, reparacion y ajuste neumaticos"/>
        <s v="Lote 1.5.10 LOS NAVALMORALES. Mantenimiento vehiculos revisiones periodicas del motor y anejos"/>
        <s v="Lote 1.5.5 MADRIDEJOS. Mantenimiento vehiculos revisiones periodicas del motor y anejos"/>
        <s v="Lote 1.5.8 BELVIS JARA. Mantenimiento vehiculos revisiones periodicas del motor y anejos"/>
        <s v="Lote 1.5.9 GALVEZ. Mantenimiento vehiculos revisiones periodicas del motor y anejos"/>
        <s v="Lote 1.5.6 OCAÑA. Mantenimiento vehiculos revisiones periodicas del motor y anejos"/>
        <s v="Lote 1.5.7 LOS YEBENES. Mantenimiento vehiculos revisiones periodicas del motor y anejos"/>
        <s v="Lote 2.5.10 Los Navalmorales neumaticos"/>
        <s v="Lote 1.5.3 Torrijos. Mantenimiento vehiculos revisiones periodicas del motor y anejos"/>
        <s v="LOTE 2.5.8 BELVIS JARA. Sustitucion, reparacion y ajuste neumaticos"/>
        <s v="LOTE 2.5.9 GALVEZ. Sustitucion, reparacion y ajuste neumaticos"/>
        <s v="LOTE 2.5.5 MADRIDEJOS Sustitucion, reparacion y ajuste neumaticos"/>
        <s v="Lote 1.5.1 Toledo mantenimiento vehiculos."/>
        <s v="LOTE 2.5.6 OCAÑA. Sustitucion, reparacion y ajuste neumaticos"/>
        <s v="LOTE 2.5.7 LOS YEBENES. Sustitucion, reparacion y ajuste neumaticos"/>
        <s v="Lote 1.5.2 Talavera mantenimiento vehiculos"/>
        <s v="LOTE 2.5.3 TORRIJOS. Sustitucion, reparacion y ajuste neumaticos"/>
        <s v="Suministro de combustible para los vehículos adscritos a la Consejería (Solred)."/>
        <s v="Lote 2.5.2 Talavera Reina. Neumaticos"/>
        <s v="Combustible Ressa"/>
        <s v="Lote 2.5.1 Toledo. Neumaticos"/>
        <s v="Suministro de combustible para los vehículos adscritos a la Consejería (RES)."/>
        <s v="RESSA - Suministro combustible vehículos oficiales, ejercicio 2023."/>
        <s v="Suministro de papel ecológico para impresión y escritura durante el período comprendido entre el 1 de marzo de 2022 y el 28 de febrero de 2023."/>
        <s v="contrato combustible vehículos delegación provincial agricultura, agua y desarrollo rural de guadalajara"/>
        <s v="SOLRED - Suministro combustible vehículos oficiales, ejercicio 2023."/>
        <s v="Contrato de suministro y entrega de leche y productos lácteos en los centros escolares durante el curso 2021/2022"/>
        <s v="Contrato basado combustible vehículos RESSA"/>
        <s v="Contrato Ressa Delegación AB"/>
        <s v="Energia electrica Madridejos, Mora, ocaña, Villacañas, Yepes y Quintanar Orden"/>
        <s v="Mantenimiento y arrendamiento, sin opción a compra, de equipos digitales multifunción para la D.P. de Agricultura,  Agua y Desarrollo Rural y centros dependientes de la provincia de Cuenca"/>
        <s v="Combustible Solred"/>
        <s v="Suministro y entrega de leche ecológica en los centros escolares de la Comunidad Autónoma de Castilla-La Mancha en el curso 2022-2023"/>
        <s v="Energia electrica Belvis, Galvez, Oropesa y los Navalmorales"/>
        <s v="Adquisición de un vehículo de representación."/>
        <s v="Contrato basado electricidad OCAs"/>
        <s v="Energia electrica calle Duque de Lerma, 3"/>
        <s v="Suministro de electricidad del edificio de Doncellas Nobles."/>
        <s v="Energia electrica Almorox, Talavera Reina y Torrijos"/>
        <s v="Contrato basado combustible vehículos SOLRED"/>
        <s v="Contrato Solred Delegación AB"/>
        <s v="Energia electrica calle Quintanar, s/n"/>
        <s v="Suministro y entrega de frutas y hortalizas en los centros escolares de la Comunidad autónoma de Castilla-La Mancha en el curso 2022-2023"/>
        <s v="Suministro de Tubos y agujas de plástico para la obtención estéril y al vacío de muestras de sangre para la realización de los programas de control y erradicación de enfermedades."/>
        <s v="Suministro de energía eléctrica para los edificios de la Administración de la JCCM adscritos a la Consejería de Agricultura, Agua y Desarrollo Rural."/>
        <s v="Contrato suministro gasóleo C para diversos centros dependientes de la direcciones provinciales de la Consejería de Bienestar Social en las provincias de AB, CR, CU, GU y TO"/>
        <s v="Suministro de EPIS y mascarillas FFP2 y quirúrgicas con destino a centros residenciales dependientes de la Delegación Provincial de Bienestar Social"/>
        <s v="Suministro de panadería con destino a centros residenciales dependientes de la Delegación Provincial de Bienestar Social en Ciudad Real"/>
        <s v="Suministro papel ecológico SSCC Bienestar Social"/>
        <s v="Contrato de Suministro para la adquisición de reposición de diferente tipo de mobiliario destinados a diferentes centros dependientes de la Delegación Provincial de la Consejería de Bienestar Social de Cuenca"/>
        <s v="Suministro de combustibles de automoción para los Centros dependientes de la Dirección Provincial de Bienestar Social de Albacete"/>
        <s v="Suministro de Equipamiento Geriátrico en diversos Centros de mayores (residenciales y de Día) dependientes de la DP de Bienestar Social en Ciudad Real"/>
        <s v="Adquisición e instalación del equipamiento necesario para la primera planta de la Residencia de Mayores Las Hoces de Cuenca"/>
        <s v="Suministro de calzado laboral con destino a diversos centros dependientes de la Delegación Provincial de Bienestar Social"/>
        <s v="Propuesta de contratación basada en el Acuerdo Marco de suministro de combustible de automoción para vehículos de la Junta de Comunidades de Castilla - la Mancha y sus Organismos Autónomos - RESSA"/>
        <s v="Suministro de Papel oficina Delegación de Bienestar social de Cuenca .año 2022"/>
        <s v="Productos de limpieza y de aseo personal"/>
        <s v="Suministro de pescado y marisco fresco con destino a centros residenciales dependientes de la Delegación Provincial de Bienestar Social"/>
        <s v="Adquisición e Instalación de Equipamiento necesario para la puesta en funcionamiento de la Residencia para personas Mayores de Cañete."/>
        <s v="Ultramarinos y conservas a centros dependientes de la d.P."/>
        <s v="CD Suministro combustible automoción SOLRED"/>
        <s v="Suministro de guantes de nitrilo con destino a centros residenciales dependientes de la Delegación Provincial de Bienestar Social en Ciudad Real"/>
        <s v="CD Suministro combustible automoción RESSA"/>
        <s v="Suministro de legumbres, arroces, pasta,galletas,agua, zumos y otras bebidas y productos alimenticios no perecederos para el Complejo Residencial Guadiana, módulo I"/>
        <s v="Propuesta de contratación basada en el Acuerdo Marco de suministro de combustible de automoción para vehículos de la Junta de Comunidades de Castilla - la Mancha y sus Organismos Autónomos. SOLRED"/>
        <s v="Suministro de mobiliario para centros dependientes de la Delegación Provincial"/>
        <s v="Suministro de productos congelados 2022-23 para diversos centros dependientes de la D.P."/>
        <s v="Suministro lavadora industrial RM Paseo de La Cuba-Albacete"/>
        <s v="Fruta y verdura 2022_23 a centros dependientes"/>
        <s v="Suministro de combustible de automoción para los Centros dependientes de la Dirección Provincial de Bienestar Social de Albacete"/>
        <s v="Suministro y montaje de diverso equipamiento y mobiliario con destino a diverso centros y residencias de mayores adscritos a la Delegación Provincial de Bienestar Social en Ciudad Real"/>
        <s v="Contrato de suministro para la adquisición de un vehículo de representación destinado a la Consejería de Bienestar Social."/>
        <s v="Suministro de gas propano 2022-24 a centros dependientes"/>
        <s v="suministro para la instalación de un equipo de generación de calor a gas tipo intemperie en la residencia de mayores &quot;Virgen de la Antigua&quot; en la localidad de Mora (Toledo)"/>
        <s v="Contrato basado de suministro de electricidad con certificación de origen renovable en centros de discapacitados dependientes de la Delegación Provincial de Bienestar Social en Ciudad Real"/>
        <s v="Suministro de energía eléctrica con certificado de origen renovable de los edificios de la Administración de la Junta de Comunidades de Castilla-La Mancha y sus Organismos Autónomos, excluidos los centros del SESCAM. expediente: 2018/007221"/>
        <s v="Suministro de energia electrica de los Centros dependientes de la Delegación Provincial de Bienestar social de Albacete"/>
        <s v="Contrato basado acuerdo marco suministro electricidad de origen renovable de edificios de la JCCM y sus OO.AA., referido a los edificios de esta Delegación Provincial. Lote 3: Provincia de Cuenca"/>
        <s v="Mantenimiento vehículos 1.5.7 Los Yébenes"/>
        <s v="Mantenimiento vehículos 1.5.4 Illescas"/>
        <s v="Mantenimiento vehículos 1.5.5 Madridejos"/>
        <s v="Mantenimiento vehículos 1.5.10 Los Navalmorales."/>
        <s v="Contrato basado en Acuerdo Marco de suministro de energía eléctrica con certificación de origen renovable de edificios de la Administración de la JCCM y sus organismos autónomos, referido a los edificios de esta Delegación. Lote 3: provincia de Cuenca: PR"/>
        <s v="Mantenimiento vehículos 1.5.9 Gálvez."/>
        <s v="Suministro de papel ecológico para impresión y escritura durante el período comprendido entre el 01 de febrero de 2022 y el 31 de enero de 2023."/>
        <s v="Mantenimiento vehículos 1.5.1 Toledo"/>
        <s v="Mantenimiento vehículos 1.5.3 Torrijos"/>
        <s v="Mantenimiento vehículos 1.5.6 Ocaña"/>
        <s v="Mantenimiento vehículos 1.5.8 Belvís de la Jara."/>
        <s v="Mantenimiento vehículos 1.5.2 Talavera de la Reina"/>
        <s v="PROPUESTA DE CONTRATACIÓN BASADA EN EL ACUERDO MARCO DE SUMINISTRO DE ENERGÍA  ELECTRICA con certificado de origen renovable de los edificios de la administración de la Junta de Comunidades de Castilla la Mancha y sus Organismos Autónomos , excluidos los "/>
        <s v="Suministro de combustible de automoción (RESSA) para los vehículos de la Delegación Provincial de Desarrollo Sostenible de Toledo."/>
        <s v="Contrato de suministro de combustible para los vehículos dependientes de la Secretaría General de Consejería de Desarrollo Sostenible, contrato basado en el acuerdo marco de suministro de combustible de automoción para los vehículos de la Junta de Comunid"/>
        <s v="AB-005/2022 Suministro de pienso al Centro de Reproducción de Perdiz Roja Autóctona de Chinchilla de Montearagón (Periodo 16 de Julio a 31 de Diciembre/2022)"/>
        <s v="Suministro de combustible de automoción (RESSA) para los vehículos asignados a la Delegación Provincial  de la Consejería de Desarrollo Sostenible en Toledo."/>
        <s v="Suministro por Lotes de material para el seguimiento del Lince Ibérico."/>
        <s v="Suministro de equipos de protección individual y otro material para el personal que participa en las campañas de extinción de incendios forestales en la Comunidad de Castilla-La Mancha."/>
        <s v="AB-075/2022 Suministro de pienso al Centro de Reproducción de Perdiz Roja Autóctona de Chinchilla de Montearagón-Anualidad 2023"/>
        <s v="Suministro mediante arrendamiento sin opción a compra de ocho casetas prefabricadas con destino a oficinas en el Centro operativo regional de lucha contra incendios forestales (COR-COP)."/>
        <s v="Contrato basado suministro electricidad edificicos JCCM adscritos a la Delegación Provincial de Desarrollo Sostenible"/>
        <s v="Contrato basado en AM de suministros de combustible para vehículos de la DP de Desarrollo Sostenible en Cuenca. RESSA"/>
        <s v="Suministro de energía eléctrica con certificado de origen renovable de los centros dependientes de la Delegación Provincial de la Consejería de Desarrollo Sostenible de Toledo."/>
        <s v="Ejecución del contenido interpretativo del centro de recepción de visitantes de la reserva de la biosfera de la mancha húmeda, en Alcázar de San Juan (ciudad real)."/>
        <s v="Contrato basado acuerdo marco suministro combustible Ressa"/>
        <s v="Suministro de combustible vehículos DS Guadalajara SOLRED"/>
        <s v="Suministro de combustible vehículos DS Guadalajara RESSA"/>
        <s v="Suministro combustible con RESSA, basado en A.M."/>
        <s v="Suministro de combustible de automoción (SOLRED) para los vehículos de la Delegación Provincial de Desarrollo Sostenible de Toledo."/>
        <s v="Suministro eléctrico basado en A.M."/>
        <s v="Contrato basado en Acuerdo Marco de suministro de energía eléctrica con certificación de origen renovable de edificios de la Administración de la JCCM y sus organismos autónomos, referido a los edificios de esta Delegación. Lote 3: provincia de Cuenca. Se"/>
        <s v="Ejecución del equipamiento de un centro de información sobre la Reserva de la Biosfera de La Mancha Húmeda, en Villafranca de los Caballeros ( Toledo)."/>
        <s v="Suministro combustible con SOLRED, basado en  A.M"/>
        <s v="Suministro de combustible de automoción (SOLRED) para los vehículos asignados a la Delegación Provincial de la Consejería de Desarrollo Sostenible en Toledo"/>
        <s v="Contrato basado acuerdo marco suministro combustible Solred"/>
        <s v="Contrato basado en AM de suministros de combustible para vehículos de la DP de Desarrollo Sostenible en Cuenca. SOLRED, SA"/>
        <s v="Suministro energía eléctrica Edificio Navalcán sede de la Delegación Provincial de la Consejería de Desarrollo Sostenible de Toledo."/>
        <s v="suministro dividido en lotes del vestuario y complementos para el personal del cuerpo de agentes medio ambientales de Castilla La mancha durante las anualidades 22,23,24 y 25"/>
        <s v="Suministro de terminales Tetra para el servicio operativo de extinción de incendios forestales de Castilla La Mancha, basado en el contrato marco de servicios de comunicaciones digitales móviles de emergencia y seguridad en Castilla La Mancha. Plan de rec"/>
        <s v="Suministro de 40 camiones auto-bomba de categoría &quot;3&quot; para la lucha contra incendios forestales, susceptible de ser financiado a través del mecanismo de recuperación y resilencia(MRR)"/>
        <s v="Suministro de mobiliario para la Oficina de Empleo de Pastrana"/>
        <s v="Suministro de mobiliario para la Oficina de Empleo de Azuqueca de Henares"/>
        <s v="Suministro de energía eléctrica para la Mezquita de Tornerías de Toledo"/>
        <s v="Suministro de mobiliario para la Oficina de Empleo de Guadalajara"/>
        <s v="Contrato suministro combustible automoción 2023"/>
        <s v="Suministro de folletos de promoción turística de Castilla-La Mancha"/>
        <s v="Suministro 480 cajas papel ecológico A4 Y 15 A3,  impresión y escritura Delegación Empleo y Centros dep"/>
        <s v="Suministro de combustible de automoción vehículos D.P. Economía, Empresas y Empleo de Guadalajara"/>
        <s v="Contrato derivado combustible automoción Delegación Provincial de Economía, Empresas y Empleo de Toledo."/>
        <s v="Suministro de 1920 paquetes de papel ecológico fibra virgen A4 y 240 paquetes de papel ecológico fibra virgen A3 para la Consejería de Economía, Empresas y Empleo"/>
        <s v="Suministro de equipos de calor para el Centro de Referencia Nacional de Formación Profesional, familia profesional fabricación mecánica, área construcciones aeronáuticas (CRNA) de Illescas"/>
        <s v="Suministro merchandising para FITUR"/>
        <s v="Suministro de Herramientas de Ferretería para el Centro de Referencia Nacional de Formación Profesional, Familia Profesional Fabricación Mecánica, Área Construcciones Aeronáuticas (CRNA) de Illescas"/>
        <s v="Suministro de energía eléctrica para los edificios adscritos a la Delegación Provincial de Economía, Empresas y Empleo de Toledo"/>
        <s v="Suministro de señalización turística, en el marco del Plan de Señalización Turística de la Junta de Comunidades de Castilla-La Mancha -financiado por la Unión Europea- NextGeneration EU y el Fondo Europeo de Desarrollo Regional (FEDER)"/>
        <s v="Suministro de 30 cajas de papel ecológico fibra virgen A4 y 2 cajas de papel ecológico fibra virgen A3 para la Biblioteca Pública del Estado en Ciudad Real"/>
        <s v="Energía eléctrica en E.I. Los Gigantes de Campo de Criptana"/>
        <s v="ab-a.m. luz ies amparo sanz 82cq1p"/>
        <s v="SUMINISTRO, INSTALACIÓN Y MANTENIMIENTO EN RÉGIMEN DE ARREN. MÁS FORMACIÓN EQUIPOS DE CARDIOPROTECCIÓN EN CONSEJERÍA-PNS"/>
        <s v="AB-Contrato basado en Acuerdo Marco luz IESO CINXELLA de Chinchilla en Albacete"/>
        <s v="Suministro de papel ecológico para impresión y escritura durante el periodo comprendido entre el 21 de marzo de 2022 y el 30 de diciembre de 2022 en la Delegación Provincial de la Consejería de Educación, Cultura y Deportes en Ciudad Real"/>
        <s v="Suministro de energía eléctrica para el CRIEC de Carboneras de Guadazaón (Cuenca). Contrato derivado AM 2018/007221-L3"/>
        <s v="ab-a.m. luz cifp aguas nuevas 5317qg"/>
        <s v="ab-a.m. ies cristobal lozano 3650ds1p"/>
        <s v="ab-a.m. luz ies maestro juan rubio 3123rq"/>
        <s v="Suministro de energía eléctrica para edificios de la Administración de la JCCM adscritos a la Consejería de Educación, Cultura y Deportes en la provincia de Toledo."/>
        <s v="ab-a.m. luz ies maestro juan rubio 7663tt"/>
        <s v="a.m. luz cifp aguas nuevas 4592fj"/>
        <s v="ab-a.m. luz ies diego de siloé 63zy1p"/>
        <s v="AB-Acuerdo Marco luz IES Justo Millán anualidades 22-23"/>
        <s v="Suministro de energía eléctrica para los centros en el ámbito de la DP de Educación, Cultura y Deportes de Cuenca (EI, Centros Jóven, RU María de Molina y comedor).Contrato derivado AM 2018/007221-L3"/>
        <s v="ab-a.m. luz cepa los llanos 1052kl"/>
        <s v="AB-A.M. Luz Ieso Encomienda de Santiago 0087amof"/>
        <s v="ab-a.m. luz ieso alfonso iniesta 0556xb"/>
        <s v="ab-a.m. luz ies beneche 5612yv"/>
        <s v="ab-a.m. luz ieso belerma 8887ty"/>
        <s v="ab-a.m. luz cepa los llanos 9158sa"/>
        <s v="AB-Contrato basado en Acuerdo Marco luz IES Federico García Lorca 22-23"/>
        <s v="SSCC-Módulos Prefabricados: 5 Arrendamientos sin opción de compra. Centros educativos provincia de TO (CEIP de Seseña e IES de Toledo)."/>
        <s v="ab-a.m. luz ies sierra del segura 7718lx"/>
        <s v="a.m. luz. ieso pacual Serrano 0967tpof"/>
        <s v="a.m.luz Ieso vía heráclea 6344VV"/>
        <s v="ab-a.m. luz ieso bodas de camacho 8067nq1p"/>
        <s v="AB-Suministro de un procesador de tejidos de carrusel y dos micrótomos de rotación manual para el Ciclo Formativo de Técnico Superior en Anatomía Patológica y Citodiagnóstico del I.E.S. Al-Basit de Albacete"/>
        <s v="ab-a.m. luz ies río cabriel 1159bh"/>
        <s v="SSCC-Módulos Prefabricados: 68 de Arrendamiento sin opción de compra y 10 para Desmontaje, Traslado, Montaje e Instalación. Centros educativos provincia de TO."/>
        <s v="ab-a.m. luz ies bonifacio sotos 3675aa"/>
        <s v="ab-a.m. luz ies maestro juan rubio 7662ee"/>
        <s v="ab-a.m. luz ies río júcar 8959vt"/>
        <s v="ab-a.m. luz ies sierra del segura 6218lb"/>
        <s v="ab-a.m. luz ies tomás navarro tomás 8129zgop"/>
        <s v="ab-a.m. luz ies amparo sanz 64hs1p"/>
        <s v="ab-a.m. luz ies crotóbal lozano 7593prof"/>
        <s v="ab-a.m. luz cee cruz de mayo 8815sg"/>
        <s v="ab-a.m. luz ies pinar de salomón"/>
        <s v="Suministro de energía eléctrica para el IES La Hontanilla de Tarancón (Cuenca). Contrato derivado AM 2018/007221-L3"/>
        <s v="Arrendamiento sin opción de compra de 3 aulas prefabricadas de 60m2 c/u en el IES &quot;Bernardo Balbuena&quot; de Valdepeñas, desde diciembre de 2022 a junio de 2023"/>
        <s v="Adquisición de un escáner digital cenital y equipo informático para la Biblioteca de Castilla-La Mancha"/>
        <s v="Adquisición de material y equipamiento para el desarrollo curricular de enseñanzas de Formación Profesional en centros educativos de la Región (C2)."/>
        <s v="ab-a.m. luz ies miguel de cervantes 6462yh"/>
        <s v="ab-a.m. luz ies pedro simón abril 1414qk"/>
        <s v="ab-a.m. luz ies bonifacio sotos 6443pb"/>
        <s v="ab-a.m. luz ies leonardo da vinci 8832vg1p"/>
        <s v="ab-a.m. luz ies melchor de macanaz 9289xj1p"/>
        <s v="GU. Contratación suministro de energía eléctrica IES Carmen Burgos de Segui. Derivada de acuerdo marco"/>
        <s v="ab-a.m. luz ies las sabinas 0058yc"/>
        <s v="Arrendamiento sin opción de compra de 1 aula prefabricada de 45 m2 en el IES &quot;Peña Escrita&quot; de Fuencaliente, desde diciembre de 2022 a junio de 2027"/>
        <s v="ab-a.m. luz escuela de arte 8716bt1p"/>
        <s v="ab-a.m luz ies parque lineal 8249kk1p"/>
        <s v="ab-a.m. luz ies diego de siloe 81aw1p"/>
        <s v="ab-a.m. luz ies josé conde garcía 3563wq1p"/>
        <s v="ab-a.m. luz conservatorio profesional de música jerónimo meseguer 8739ee"/>
        <s v="ab-a.m. luz ies virrey morcillo 6568zv"/>
        <s v="ab-a.m. luz ies herminio almendros 9963fg"/>
        <s v="Suministro energia electrica  IES Juan Bosco (2022-2024)(Contrato basado en AM)"/>
        <s v="ab-a.m. luz ies los olmos 9158ly1p"/>
        <s v="AB-Suministro de 21 ordenadores de sobremesa con tarjeta gráfica dedicada para equipamiento del Ciclo Formativo de Grado Superior de Animaciones 3D, Juegos y Entornos Interactivos del I.E.S. Universidad Laboral de Albacete"/>
        <s v="GU. Contratación suministro de energía eléctrica IES Martín Vázquez de Arce (Sigüenza). Derivada de acuerdo marco"/>
        <s v="Suministro y montaje de mobiliario para el Salón de Actos de la Delegación Provincial de Educación, Cultura y Deportes de Cuenca."/>
        <s v="ab-a.m. uz ies al-basit 81gx0p"/>
        <s v="Adquisición de material y equipamiento para el desarrollo curricular de enseñanzas de Formación Profesional en centros educativos de la región."/>
        <s v="ab-a.m. luz ies tomás navarro tomás 8014dg"/>
        <s v="ab-a.m. luz ies octavio cuartero 0657dzl1q"/>
        <s v="ab-a.m. luz conservatorio profesional de música tomás de torrejón y velasco"/>
        <s v="ab-a.m. luz ies pintor rafael requena 2798ph"/>
        <s v="ab-a.m. luz ies izpisúa Belmonte"/>
        <s v="ab-a.m. luz ies bernardino del campo 8384dv1p"/>
        <s v="ab-a.m. lux conservatorio danza josé antonio ruiz 2089bs"/>
        <s v="ab-a.m. luz ies leonardo da vinci 3822yb1p"/>
        <s v="ab-a.m luz ies escultor josé luis sánchez 3562ws"/>
        <s v="ab-a.m. luz ies alto de los molinos"/>
        <s v="ab-a.m. luz ies doctor alarcón santón 4907dc1p"/>
        <s v="ab-a.m. luz ies al-basit 69sk0p"/>
        <s v="Dotación de fondos bibliográficos para Bibliotecas Públicas Municipales de Castilla-La Mancha. (Programa C24.12.P4 )"/>
        <s v="ab-a.m. luz ies bachiller sabuco 7461pa1p"/>
        <s v="GU. Contratación suministro de energía eléctrica IES Harevolar. Derivada de acuerdo marco"/>
        <s v="ab-a.m. luz ies don bosco 7247kl"/>
        <s v="Suministro, arrendamiento, mantenimiento y traslado de módulos prefabricados destinados a aulas del IES Pedro Mercedes de Cuenca"/>
        <s v="ab-a.m. ies cencibel 8918fl"/>
        <s v="Arrendamiento sin opción de compra de 3 aulas prefabricadas de 60 m2 c/u en el IES &quot;Torreón del Alcázar&quot; de Ciudad Real, desde diciembre de 2022 a junio de 2025"/>
        <s v="Adquisición de material y equipamiento para la puesta en marcha de aulas de tecnología aplicada (ATECA)"/>
        <s v="Energía eléctrica en la Biblioteca Pública del Estado en Ciudad Real."/>
        <s v="ab-a.m. luz ies andrés de vandelvira 9777nd1p"/>
        <s v="Adquisición de un vehículo tractor agrícola para el desarrollo curricular de enseñanzas de Formación Profesional en el CIFP Aguas Nuevas de Albacete"/>
        <s v="GU. Contratación suministro de energía eléctrica Delegación Provincial de Educación, Cultura y Deportes. Derivada de acuerdo marco"/>
        <s v="ab-a.m. luz cifp aguas nuevas 0986td"/>
        <s v="ab-a.m luz ies ramón y cajal 2842nw1p"/>
        <s v="GU. Contratación suministro de energía eléctrica IES Castilla. Derivada de acuerdo marco"/>
        <s v="Energía eléctrica con destino al Convento de la Merced."/>
        <s v="Suministro de energía eléctrica centros educativos: I.E.S. Azarquiel, I.E.S.O. La Jara, I.E.S. Juan de Padilla, I.E.S. Consaburum (Contrato basado en Acuerdo Marco)"/>
        <s v="Adquisición del combustible de automoción necesario para permitir el funcionamiento de todos los vehículos pertenecientes a la los Servicios Centrales y Periféricos de la Consejería de Educación, Cultura y Deportes. (Contrato Basado en A Marco)"/>
        <s v="ab-a.m. luz ies universidad laboral 0333gq"/>
        <s v="Suministro de energía eléctrica con certificado de origen renovable para varios centros educativos adscritos a la Consejería de Educación, Cultura y Deportes, ubicados en la provincia de Toledo (Contrato basado en A. Marco)"/>
        <s v="Suministro de energía eléctrica del archivo de la Delegación de Fomento en Toledo"/>
        <s v="Contrato basado suministro de combustible con RESSA para suplementar 2022"/>
        <s v="Contrato basado en Acuerdo Marco de Suministro de Combustible de Automoción para los vehículos de la Administración de la JCCM adscritos al parque móvil especial de carreteras dependiente de la Delegación Provincial de la Consejería de Fomento en Albacete"/>
        <s v="Suministro de combustible para vehículos de la Delegación Provincial de Fomento en Toledo. RESSA SA"/>
        <s v="BAM Suministro carburante (RESSA) vehículos vigilancia y brigadas de carreteras"/>
        <s v="Suministro de combustible para los vehículos de los SS CC de la Consejería de Fomento con la empresa RESSA"/>
        <s v="Contrato basado suministro de combustible de automoción RESSA"/>
        <s v="Contratación basada en el acuerdo marco de suministro de combustible de automoción para vehículos de la junta de comunidades de castilla la mancha y sus organismos autónomos- Delegación Provincial de Ciudad Real"/>
        <s v="Suministro de energía eléctrica de la Delegación Provincial de la Consejería de Fomento en Toledo"/>
        <s v="BAM Suministro carburante (SOLRED) vehículos vigilancia y brigadas de carreteras"/>
        <s v="Suministro de combustible para los vehículos de los SS CC de la Consejería de Fomento con la empresa Solred, S.A."/>
        <s v="Contrato basado suministro de combustible con SOLRED para suplementar 2022"/>
        <s v=":Adquisición de carburante para vehículos de vigilancia y de las brigadas de la Dirección General de Carreteras adscritos a la Delegación Provincial de Ciudad Real (SOLRED)- Hasta fin de noviembre de 2022"/>
        <s v="Contrato DAM de suministro de electricidad en edificios Junta Comuniades Castilla-La Mancha y Organismos Autónomos adscritos a la Consejería Fomento en Ciudad Reall Lote-2"/>
        <s v="Contratación basada en el Acuerdo Marco para la homologación del suministro de Energía Eléctrica con certificado de origen renovable de los centros dependientes de la Delegación Provincial de Fomento en Ciudad Real"/>
        <s v="Suministro de combustible para vehículos de la Delegación Provincial de Fomento en Toledo"/>
        <s v="BAM Suministro carburante (RESSA) vehículos vigilancia y brigadas de carreteras (01-11-2022 a 31-10-2023)"/>
        <s v="Contrato basado suministro de combustible de automoción SOLRED"/>
        <s v="Contratación basada en el acuerdo marco de suministro de combustible de automoción para vehículos de la junta de comunidades de castilla la mancha y sus organismos autónomos- Delegacion provincial de fomento de ciudad real"/>
        <s v="BAM Suministro carburante (SOLRED) vehículos vigilancia y brigadas de carreteras (01-11-2022 a 31-10-2023)"/>
        <s v="Suministro de combustible para vehículos de la Delegación Provincial de Fomento en Toledo. SOLRED SA"/>
        <s v="Contratación Basada en el acuerdo marco para la homologación del suministro de energía eléctrica con certificado de origen renovable de los centros dependientes de la Delegación Provincial de Fomento en Ciudad Real y del  Edificio Administrativo de Servic"/>
        <s v="Suministro, instalación y soporte de Paneles Interactivos y Portátiles para centros educativos. Plan de Recuperación, Transformación y Resiliencia - Financiado por la UE - Next Generation EU"/>
        <s v="Acuerdo Marco para la contratación del suministro de combustible de automoción para los vehículos de la Administración de la Junta de Comunidades de Castilla-La Mancha y sus Organismos Autonomos"/>
        <s v="Acuerdo Marco de Suministro de equipamiento informático, cofinanciado con fondos FEDER P.O. 2021-2027"/>
        <s v="luz nave calle la solana,56"/>
        <s v="Suministro de papel ecológico para impresión y escritura entre el 1 de abril y el 30 de noviembre de 2022"/>
        <s v="Suministro de energía eléctrica de origen renovable en CUPS de Hacienda y AA.PP. de Guadalajara"/>
        <s v="Suministro de materiales con destino a municipios de Castilla-La Mancha, con agrupación de voluntarios de protección civil, beneficiarios de la convocatoria de subvenciones de la Consejería de Hacienda y Administraciones Públicas 2022."/>
        <s v="Adquisición por parte de la Consejería de Hacienda y AAPP de 1 vehículo tipo turismo-berlina ecoeficiente destinado a funciones de representación de la Consejería"/>
        <s v="suministro energía hospital y prevencion"/>
        <s v="Contrato Basado Acuerdo Marcio Suministro Energía Eléctrica"/>
        <s v="Suministro de gasóleo C para el funcionamiento de la instalación de agua caliente de la Escuela de Protección Ciudadana, perteneciente a la Dirección General de Protección Ciudadana."/>
        <s v="Adquisición y Renovación de Licencias y suscripciones de herramientas relacionadas con el desarrollo y plataformas Web"/>
        <s v="Suministro de pellet para la generación de energía calorífica en la sede de la delegación provincial de Hacienda y Administraciones Públicas de Cuenca."/>
        <s v="Equipamiento VIDEOCONFERENCIA basado en el acuerdo marco para el suministro de equipamiento informático, Cofinanciado con FONDOS FEDER (2021-2027)"/>
        <s v="Suministro de 69 vehículos por parte de la Consejería de Hacienda y Administraciones Públicas"/>
        <s v="Suministro de papeletas y sobres de votación para el desarrollo de las elecciones a Cortes de Castilla La-Mancha a celebrar el 28 de mayo de 2023"/>
        <s v="Adquisición de 5 Vehículos todocamino 4X4 destinados al parque móvil de servicios generales de la Consejería de Hacienda ya Administraciones Públicas."/>
        <s v="Suministro de discos SSD, para puesto de trabajo, susceptible de cofinanciación FEDER en el periodo de programación 2021-2027"/>
        <s v="EQUIPAMIENTO PARA DISEÑO GRÁFICO  basado en el acuerdo marco para el suministro de equipamiento informático, Cofinanciado con FONDOS FEDER (2021-2027)"/>
        <s v="Suministro mediante arrendamiento con opción a compra de un equipo de impresión blanco y negro &quot;Equipo de alta precisión&quot; para la imprenta de la Consejería de Hacienda y Administraciones Públicas"/>
        <s v="Ampliación de la plataforma corporativa de copias de seguridad"/>
        <s v="Suministro Licencias Adobe Creative Cloud for Teams."/>
        <s v="Adquisición de Infraestructuras corporativas para la Inteligencia Artificial"/>
        <s v="Suministro de 23 vehículos por parte de la Consejería de Hacienda y Administraciones Públicas."/>
        <s v="Evolución, operación y soporte de la aplicación de gestión de servicios TIC y suministro de suscripción de licencias BMC HELIX (SAAS)"/>
        <s v="Equipamiento MULTIMEDIA basado en el acuerdo marco para el suministro de equipamiento informático, Cofinanciado con FONDOS FEDER (2021-2027)"/>
        <s v="Contrato basado Suministro de energía eléctrica con certificado de origen renovable para los edificios de la JCCM de la Consejería de Hacienda y AAPP"/>
        <s v="ORDENADORES DE SOBREMESA basado en el acuerdo marco para el suministro de equipamiento informático, Cofinanciado con FONDOS FEDER (2021-2027)"/>
        <s v="EQUIPAMIENTO PARA MOVILIDAD basado en el acuerdo marco para el suministro de equipamiento informático, Cofinanciado con FONDOS FEDER (2021-2027)"/>
        <s v="Adquisición de suscripciones para la Plataforma PaaS Corporativa, suceptible de cofinanciación en el marco del plan de recuperación, transformación y resiliencia, financiado por la Unión Europea- NextGenerationEU"/>
        <s v="Renovación del acuerdo de despliegue ilimitado de productos ORACLE y de los servicios de soporte asociados"/>
        <s v="Mantenimiento periódico (sustitución, reparación y ajuste de neumáticos) de los vehículos adscritos a los Servicios Oficiales de Salud Pública, dependientes de la Delegación Provincial de la Consejería de Sanidad en Cuenca, que figuran relacionados en el "/>
        <s v="Contratación del suministro de vacunas de calendario para la población de Castilla-La Mancha en 2022, basada en el acuerdo marco estatal para la selección de suministradores de vacunas de calendario y otras."/>
        <s v="Contrato basado suministro papel ecológico."/>
        <s v="Suministro de productos de limpieza y aseo personal para la Unidad Residencial y Rehabilitadora de Alcohete (Yebes)."/>
        <s v="Contrato de mantenimiento (neumáticos) de los vehículos adscritos a la DP Sanidad CU y SOSP Cuenca."/>
        <s v="Contrato basado de suministro de combustible RESSA 2023."/>
        <s v="Suministro de pescado congelado, verdura congelada y huevos para la URR"/>
        <s v="Suministro combustible automoción.- Ressa"/>
        <s v="Basado Combustible Ressa 23-24"/>
        <s v="Contrato basado para el suministro de combustible de automoción, por la entidad RESSA, para los vehículos adscritos a los servicios centrales de la Consejería de Sanidad."/>
        <s v="Suministro combustible automoción.- Solred"/>
        <s v="Contrato Basado A.M. suministro energía eléctrica DP Sanidad GU"/>
        <s v="Suministro de una fuente extractora de alta eficiencia para el cromatógrafo de gases/masas-masas triple cuadrupolo del Laboratorio de Salud Pública de la Delegación Provincial de Sanidad en Cuenca."/>
        <s v="Contrato basado suministro de combustible SOLRED para vehículos oficiales de la Delegación Provincial de Sanidad de Albacete."/>
        <s v="Contrato basado para el suministro de combustible de automoción para los vehículos adscritos a los servicios centrales de la Consejería de Sanidad (SOLRED)"/>
        <s v="Suministro combustible vehículos DP Sanidad Cuenca"/>
        <s v="Adquisición del Sistema Atomx XYZ de Purga y Trampa con Automuestreador Incorporado"/>
        <s v="Contrato basado suministro energía eléctrica URR"/>
        <s v="Adquisición de un vehículo destinado a las funciones de representación de la persona titular de la Consejería de Sanidad"/>
        <s v="Basado Combustible Solred 23-24"/>
        <s v="Suministro combustible vehículos DP Sanidad Cuenca SOLRED"/>
        <s v="Adquisición de 5 vehículos berlina pequeña gasolina micro híbridos para el parque móvil de servicios especiales sanitario de Castilla-La Mancha"/>
        <s v="Contrato de suministro de gasóleo C para la Delegación Ptov. de Sanidad y para la URR de Alcohete, año 2022."/>
        <s v="Adquisición de reactivos para el cribado neonatal en el laboratorio del Instituto de Ciencias de la Salud de Castilla-La Mancha durante los años 2023 y 2024"/>
        <s v="Contrato para la adquisición de material para toma de muestras destinado al programa de cribado neonatal en Castilla-La Mancha durante los años 2023 a 2026"/>
        <s v="Contrato para la adquisición de un sistema de cromatografía de líquidos de ultra resolución acoplado a detector de espectrometría de masas híbrido, triple cuadrupolo y trampa de iones lineal (UHPLC-MS-MS), con destino al Laboratorio de Salud Pública de la"/>
        <s v="Contrato para la adquisición de vacuna conjugada frente a meningococo de serogrupos A, C, W, Y, destinada a la vacunación de adolescentes de Castilla-La Mancha en 2023"/>
        <s v="Contratación para la adquisición de vacunas frente a la gripe estacional para la campaña 2022/2023 en Castilla-La Mancha, basada en el Acuerdo Marco estatal vigente"/>
        <s v="Adquisición de vacuna antineumocócica conjugada de 13 serotipos destinada al programa de vacunaciones de Castilla-La Mancha en 2023."/>
        <s v="Suministro de combustible de automoción desde el 01/12/2022 al 30/11/2024"/>
        <s v="Contrato basado del Acuerdo Marco de papel ecológico para impresión y escritura para la Delegación de la Junta de Comunidades de Castilla-La Mancha en Ciudad Real."/>
        <s v="Contrato basado del Acuerdo Marco de papel ecológico para impresión y escritura para los servicios centrales de la Presidencia de la JCCM, la Delegación de la JCCM en Toledo y la Delegación de Servicios en Talavera de la Reina."/>
        <s v="Contrato de suministro de energía eléctrica para los edificios de la Presidencia en Cuenca, basado en el Acuerdo Marco 2018/0007221."/>
        <s v="Contrato de suministro de energía eléctrica para los edificios de la Presidencia en Ciudad Real, basado en el Acuerdo Marco 2018/0007221."/>
        <s v="Suministro de equipamiento de un sistema de conferencias digital e inalámbrico para la Presidencia de la JCCM"/>
        <s v="Contrato del suministro de gas natural canalizado para agua caliente y calefacción en el edificio sede de la Delegación Provincial de la JCCM en Ciudad Real (Calle Paloma nº 9)."/>
        <s v="Suministro de combustible de automoción para vehículos adscritos a la Presidencia de la JCCM (RESSA)"/>
        <s v="Adquisición de dos vehículos para los servicios de la Presidencia de la JCCM."/>
        <s v="Suministro de combustible de automoción para vehículos adscritos a la Presidencia de la JCCM"/>
        <s v="Suministro energía eléctrica Presidencia JCCM, Delegación Toledo y Delegación Talavera"/>
        <s v="Control y diagnóstico de estaciones depuradoras de aguas residuales urbanas, siguiendo los criterios establecidos en la Directiva 91/271/CEE, en el ámbito de CLM, cofinanciable FEDER"/>
        <s v="Contrato de Servicios para la Prestación de la actividad docente de la Acción Formativa: ¿El Agua en Castilla-La Mancha. Recursos y usos; política hidráulica; normativa; planes hidrológicos de cuenca y análisis de conflictos¿ (Toledo)."/>
        <s v="Ejecución de Obras de Mejora de Colectores de Aguas Residuales en Mazarambroz (Toledo)"/>
        <s v="Ejecución de Obras de Equipamiento y Electrificación de Sondeo e Impulsión a Depósito, en Armallones (Guadalajara). Actuación cofinanciable con Fondos FEDER"/>
        <s v="Ejecución de Obras de Nueva Tubería de impulsión desde los Sondeos de Fuente Dulce, hasta el Depósito del Castillo, en el término municipal de Huete (Cuenca)"/>
        <s v="Ejecución de Obras de Nuevos Sondeos y Mejora del Abastecimiento de Agua Potable en Mancomunidad del Río Pusa (Toledo) Actuación cofinanciable con fondos FEDER"/>
        <s v="Ejecución de Obra y Suministro de Actuaciones para asegurar el Abastecimiento al Consorcio del Campo de Calatrava (Ciudad Real)."/>
        <s v="Mantenimiento flota vehículos ligeros CERSYRA"/>
        <s v="Mantenimiento flota vehículos ligeros IVICAM"/>
        <s v="Adquisición y reparación neumáticos vehículos ligeros IVICAM. Lote 2.2.2"/>
        <s v="Mantenimiento flota vehículos ligeros Marchamalo. Lote 1.4.1"/>
        <s v="Mantenimiento flota vehículos ligeros Albaladejito. Lote 1.3.1"/>
        <s v="Lote 1, Correo Ordinario (Nacional, Internacional y Urgente)"/>
        <s v="Lote 2, Correo Certificado (Nacional, Internacional y Urgente)"/>
        <s v="Mantenimiento flota vehículos ligeros Chaparrillo. Lote 1.2.1"/>
        <s v="CIAPA Mantenimiento de edificios en Marchamalo (GU)"/>
        <s v="Mantenimiento Aparatos Elevadores en Ivicam y CIAF Albaladejito."/>
        <s v="CIAF Albaladejito, Mantenimiento edificios"/>
        <s v="IRIAF, Mantenimiento instalaciones, Equipos y Sistemas de Protección contra Incendios"/>
        <s v="Centros C. Real, Mantenimiento de edificios"/>
        <s v="CIAPA Marchamalo (GU) Servicio de limpieza ecológica de edificios e instalaciones (contrato basado en Acuerdo Marco Lote 4.1)"/>
        <s v="CIAG Chaparrillo Servicio de limpieza (contrato basado en Acuerdo Marco Lote 2.1)"/>
        <s v="Mantenimiento Integral a todo riesgo de Ortopantomografo y Equipo Digital Multifunción instalado en el Hosptal General Universitario de Ciudad Real"/>
        <s v="csv Mamografias"/>
        <s v="Pruebas diagnosticas 1 Mansilla"/>
        <s v="Acuerdo de ejecución derivado de CSV para realización de Ecografías"/>
        <s v="Lote 5 - Servicios postales centralizados del Sescam - Burofax y telegrafía"/>
        <s v="Acuerdo de Ejecución derivado del CVS suscrito con Centro Médico de Diagnóstico de Talavera, S.A."/>
        <s v="Acuerdo de Ejecución derivado del C.V.S. suscrito  con Corporación Prosalus, S.L.: Ecografías."/>
        <s v="lecturas 5"/>
        <s v="Mantenimiento integral a todo riesgo del equipamiento endoscopia flexible, marca Olympus"/>
        <s v="Servicio de mantenimiento del sistema de archivo de historias clínicas"/>
        <s v="Licencias de uso de productos electrónicos de información científica exclusiva de Ovid Technologies/Wolters Kluwer para la Biblioteca Virtual de Ciencias de la Salud de Castilla La Mancha y centros dependientes"/>
        <s v="Servicio de mantenimiento integral monitores hemodiálisis, marca Fresenius."/>
        <s v="Lote 4 - Servicios postales centralizados del Sescam (Paquetería)"/>
        <s v="Mto Integral a todo riesgo del equipamiento de laboratorio de Anatomía Patológica marca Thermo Scientific, instalado en el HGUCR"/>
        <s v="Mantenimiento sistemas PCI en la Gerencia de Coordinación e Inspección y su servicio provincial en Ciudad Real"/>
        <s v="Mto integral a todo riesgo sin exclusiones de equipamiento de dos consolas de contrapulsación intraórtica, marca Arrow, modelo Autocat2 Wave."/>
        <s v="Mantenimiento integral del sistema de verificación pretratamiento, modelo ArcCHECK, marca SUN NUCLEAR"/>
        <s v="Servicio de Mantenimiento Integral del ecógrafo VOLUSON de la Gerencia de  Atención Integrada de Almansa"/>
        <s v="Mantenimiento sala rx digital (Shimazu Radspeed Pro con Flats Panels Canon)"/>
        <s v="Acuerdo de Ejecución derivado CSV suscrito con Centro Médico de Hellín: Electromiografías."/>
        <s v="Acuerdo de Ejecución derivado del C.S.V. suscrito con Corporación Prosalus, S.L..: Neurofisiología. Electromiografías."/>
        <s v="Servicio de transporte de muestras clínicas, valija portadocumentos, pequeña paquetería y equipos electromedicina en el Area de Salud de la Gerencia"/>
        <s v="Acuerdo de Ejecución derivado CSV suscrito con IDCQ Hospitales y Sanidad, S.L.: Ecografías."/>
        <s v="Servicio de Lavado, Desinfección,Secado de Endoscopios y Mantenimiento de la lavadora de la Gerencia de Atención Integrada de Almansa"/>
        <s v="Mto del equipamiento logístico (carruseles)"/>
        <s v="Servicio de Mantenimiento Integral del ECOCARDIÓGRAFO AFFINITI 70 de la Gerencia de  Atención Integrada de Almansa"/>
        <s v="pnsp 3/2022 Servicio de Mto. sistema informacion global laboratorios (siglo) GAI Guadalajara"/>
        <s v="Mto correctivo, preventivo y actualización de nuevas versiones del software del laboratorio (SIGLO)"/>
        <s v="Pruebas diagnosticas 2 enero 2022 Mansilla"/>
        <s v="Servicio de transporte de muestras y valija de documentos de la Gerencia de Atención Integrada de Almansa"/>
        <s v="Servicio de codificación en CIE-10-ES e indexación de informes de alta de los episodios asistenciales hospitalarios del Hospital de Hellín"/>
        <s v="Pruebas diagnosticas ecocardiogramas"/>
        <s v="Pruebas diagnosticas 6 Mansilla"/>
        <s v="Mantenimiento del sistema de transporte neumático y telecar instalado en el Hospital General Universitario de Ciudad Real."/>
        <s v="Licencias de uso de productos electrónicos de información científica exclusiva de la empresa EBSCO Information Services S.L.U (MEDLINE Complete) para la Biblioteca Virtual de Ciencias de la Salud de Castilla-La Mancha (SESCAM y centros dependientes)"/>
        <s v="Servicio de transporte de muestras clínicas, valija portadocumentos, paquetería y mercancías en general entre centros de salud, consultorios locales y servicios del Área de Salud Integrada de Cuenca"/>
        <s v="Acuerdo de Ejecución derivado C.S.V. suscrito con I.D.C.Q. Hospitales y Sanidad, S.L.: Colonoscopias y Gastroscopias"/>
        <s v="Redacción Proyecto Básico y Ejecución, Dirección Facultativa y Coordinación de Seguridad y Salud de las Obras de construcción de Centro de Salud en Cabanillas del Campo (Guadalajara)"/>
        <s v="Realización encuestas de satisfacción de pacientes atendidos en Centros de Atención Primaria y Hospitalaria del SESCAM en 2022"/>
        <s v="Contrato de alojamiento, mantenimiento y soporte de la Biblioteca Virtual de la Salud de Castilla-La Mancha (SESCAM y centros dependientes) en la plataforma de internet OVID DISCOVERY PROFESSIONAL, cuya distribución exclusiva pertenece a la empresa OVID T"/>
        <s v="Pruebas diagnosticas I IDCQ"/>
        <s v="Servicio de Mantenimiento Integral del Equipo de Radiología portátil Shimadzu Mobiledart Evolution MX8 de la GAI de Almansa"/>
        <s v="Mantenimiento integral de desfibriladores marca Lifepak, instalados en la Gerencia de Atención Integrada de Ciudad Real."/>
        <s v="Pruebas diagnosticas Mansilla"/>
        <s v="Pruebas diagnosticos 1 Clinica Rosario"/>
        <s v="Mantenimiento y soporte de los equipos Omnicell existentes en el Hospital de Tomelloso"/>
        <s v="Acuerdo de Ejecución derivado del C.S.V. suscrito con el C. M. D. Talavera, S.A.: Estudios e Informes TAC y RNM."/>
        <s v="Mantenimiento de la instalación de climatización, producción de A.C.S. y de vapor, en Hospital Virgen de La Luz y sus edificios dependientes pertenecientes a la Gerencia de Atención Integrada Cuenca"/>
        <s v="Redacción del Proyecto Básico y de Ejecución, Dirección Facultativa y Coordinación de Seguridad y Salud de las Obras de Reforma y Ampliación del Centro de Salud de Talayuelas (Cuenca)"/>
        <s v="Servicio de Información a usuarios de la Gerencia de Atención Integrada de Almansa"/>
        <s v="Mantenimiento Instalaciones Hospital Pto Socorro y Edif. Consultas"/>
        <s v="Estudio e Informe de Pruebas Diagnóstics de RNM y TAC"/>
        <s v="Acuerdo de Ejecución derivado CSV suscrito con IDCQ Hospitales y Sanidad, SLU: Colonoscopias y gastroscopias."/>
        <s v="Fecundacion In Vitro"/>
        <s v="Mantenimiento a todo riesgo de dos quirófanos integrados marca Olympus modelo Endoalpha, instalados en el Hospital General Universitario de Ciudad Real."/>
        <s v="Facoemulsificacion y aspiración de catarata"/>
        <s v="Procedimientos quirúrgicos Valcasado"/>
        <s v="PNSP 5/2022  Limpieza de obra de la ampliación del Hospital Universitario de la GAI de Guadalajara"/>
        <s v="PNSP 1/2022 Servicio de Mto. de los Sistemas de control  de las instalaciones de la empresa Honeywell en el Hospital Universitario de la  GAI Guadalajara."/>
        <s v="Redacción del Proyecto Básico y de Ejecución, Dirección Facultativa y Coordinación de Seguridad y Salud de las Obras de Reforma y Ampliación del Centro de Salud de Cardenete (Cuenca)"/>
        <s v="mantenimiento sistema de purificación de aire"/>
        <s v="Acuerdo de Ejecución derivado C.S.V. suscrito con IDCQ Hospitales y Sanidad, S.L.U.: Gammagrafías y estudios e informes de TAC y RNM"/>
        <s v="Mto integral a todo riesgo de la sala RX TAC, para simulación, marca Canon, modelo Aquilion LB"/>
        <s v="Pruebas diagnosticas 1 Rosario"/>
        <s v="PNSP-01/2022 &quot;Mantenimiento de ecógrafos Hospital Mancha Centro&quot;"/>
        <s v="Mantenimiento de los  Motores Quirúrgicos del Servicio de Traumatología"/>
        <s v="servicio mantenimiento del espectómetro de masas sciex tripletof 6600+, exclusivo, instalado en el servicio de proteómica"/>
        <s v="Mto integral a todo riesgo del equipamiento de Anestesia/Ventilación y Ultrasonidos marca GE instalado en el HGU de Ciudad Real"/>
        <s v="Mantenimiento equipos endoscopia"/>
        <s v="Servicio de traslado del angiógrafo digital biplano, marca Siemens, modelo Artis Q Biplane para el Complejo Hospitalario Universitario de Toledo."/>
        <s v="Otros servicios especiales empresa pública Geacam COVID 19"/>
        <s v="Guardia y custodia material sanitario Prolimax"/>
        <s v="Guarda y custodia material reserva estrategia Prolimax"/>
        <s v="Mantenimiento de los equipos de endoscopia marca Olympus del Hospital General de Tomelloso"/>
        <s v="Pruebas diagnosticas enero 2022 IDCQ"/>
        <s v="Procedimientos quirurgicos 5"/>
        <s v="Contratación licencia de acceso al catálogo colectivo de ciencias de la Salud C17 y demás módulos de gestión de Servicios Bibliotecarios cuya distribución exclusiva pertenece a Compact Software International, S.A. (CSi) para la Biblioteca virtual de cienc"/>
        <s v="Servicio de Transporte de Sangre y sus componentes"/>
        <s v="PNSP 8/2022 Servicio para el Control de Calidad de las obras de construcción de la Unidad Satélite de Oncología Radioterápica en el Hospital Universitario de la GAI de Guadalajara"/>
        <s v="PAS 3/2022 Servicio de mantenimiento preventivo y correctivo de las instalaciones de climatizacion de las instalaciones de climatizacion de los Centros de Salud de la GAI de Guadalajara"/>
        <s v="Pruebas diagnosticas 6 Rosario"/>
        <s v="Plataforma logística destinada al almacenamiento y transporte de vacunas covid-19 del 1 de septiembre al 31 de diciembre de 2022 para Castilla-La Mancha."/>
        <s v="Redacción de Proyecto, Dirección Facultativa y Coordinación de Seguridad y Salud  Obras  Construcción Centro de Salud en Horcajo de Santiago (Cuenca)"/>
        <s v="Servicio de refuerzo de limpieza y desinfección debido a la pandemia Covid-19"/>
        <s v="PNSP-04/2022. &quot;Mantenimiento de equipos de radiología&quot;"/>
        <s v="Pruebas diagnosticas 6 idcq"/>
        <s v="Servicio integral vigilancia y seguridad 6103100AB17SER007"/>
        <s v="Servicio de codificación de altas hospitalarias para el Complejo Hospitalario Universitario de Toledo"/>
        <s v="mantenimiento de equipo clinac 6000"/>
        <s v="Mantenimiento salas de radiología"/>
        <s v="Contratación de los Servicios para la Dirección de Obra, Dirección de Ejecución y Coordinación de Seguridad y Salud en las obras de construcción de la Unidad Satélite de Oncología Radioterápica en el Hospital Universitario de Guadalajara"/>
        <s v="Contratación de servicios complementarios para tratamiento de datos, impresión y distribución de documentos para desarrollo de procesos selectivos del Sescam, derivados de las OEPs 2019 y 2020."/>
        <s v="Mantenimiento respiradores Servo"/>
        <s v="Mantenimiento a todo riesgo de equipamiento ecografía/ultrasonidos, marca Siemens"/>
        <s v="Mantenimiento respiradores"/>
        <s v="Contrato para licencias de acceso a revistas/uso de productos electrónicos por varios editores para la Biblioteca Virtual de ciencias de la salud de Castilla-La Mancha (Sescam y centros dependientes)"/>
        <s v="Suministro de las licencias y los servicios relativos la implantación, formación y soporte de un S.I. para la gestión informatizada de los procedimientos ligados a la gestión de la FSE."/>
        <s v="Cirugía cardiaca IDCQ (Ruber Internacional)"/>
        <s v="Modificación aplicación de emisión certificado verde vacunación covid-19 en el SESCAM"/>
        <s v="Sº de estudios PET-TAC en unidad móvil para pacientes de la G.A.I. de Cuenca"/>
        <s v="Procedimiento de diagnóstico y tratamiento de la esterilidad, no quirúrgicos; Clínica la Antigua, SLU"/>
        <s v="Servicio de refuerzo de limpieza y desinfección por Covid-19"/>
        <s v="Redacción del Proyecto Básico y de Ejecución, Dirección Facultativa y Coordinación de Seguridad y Salud de las Obras de construcción de CS Manzanares II en Manzanares (Ciudad Real)."/>
        <s v="Mto legal, preventivo y correctivo del sistema de control y gestión Honeywell"/>
        <s v="Servicio de vigilancia, seguridad y protección en el hospital Psiquiátrico SSA"/>
        <s v="Guardia y custodia material sanitario Fuensalidana"/>
        <s v="Guarda y custodia material reserva estrategia FUENSALIDANA"/>
        <s v="Estudios pet-tac II"/>
        <s v="Servicio de transporte de muestras clínicas y material diverso entre centros adscritos a la Gerencia de Atención Integrada de Ciudad Real"/>
        <s v="Servicio de mensajería, paquetería y transporte de muestras clínicas de la GAI de Valdepeñas"/>
        <s v="Mto integral a todo riesgo de equipamiento crítico, marca Dräger"/>
        <s v="Estudios Pet-tac"/>
        <s v="Direcciones de obra, Dirección de ejecución, Coordinación de Seguridad y Salud y Control de calidad de las obras de construcción del nuevo Hospital de Puertollano"/>
        <s v="PNSP 6/2022 Servicio de limpieza, desinfección, desratización y desinsectación del Área de Urgencias y vestuarios en la ampliación del Hospital Universitario de la G.A.I. de Guadalajara."/>
        <s v="Suministro de las licencias y los servicios de implantación, formación y posterior mantenimiento de un software para la gestión de la calidad."/>
        <s v="Servicio de gestión documental integral / reprografía (copiado / impresión / escaneado / fax) en el edificio de los Servicios Centrales del Sescam"/>
        <s v="Servicio de licencia de acceso a las revistas cuya distribución exclusiva pertenece a la empresa John Wiley &amp; Sons, Inc. para la Biblioteca virtual de ciencias de la Salud de Castilla-La Mancha (SESCAM y Centros dependientes)"/>
        <s v="servicios de soporte en la fase de operación y mantenimientos adaptativo, correctivo, evolutivo y preventivo de la aplicación informática SISTEMA DE INFORMACIÓN DEL CONSUMO FARMACÉUTICO DIGITALIS"/>
        <s v="Procedimiento de diagnóstico y tratamiento de la esterilidad, no quirúrgicos; I. Bernabéu Albacete, SA"/>
        <s v="Servicio gestión archivo historias clínicas"/>
        <s v="PNSP 10/2022 Contratación de estudios PET-TAC en unidad móvil para los pacientes de la Gerencia de Atención Integrada de Guadalajara"/>
        <s v="Mto. integral a todo riesgo del sistema de monitorización y aparataje médico especial marca PHILIPS"/>
        <s v="Adquisición de licencias de uso de productos electrónicos de información científica exclusiva de la empresa SPRINGER NATURE CUSTOMER SERVICE CENTER  para la Biblioteca Virtual de Ciencias de la Salud de Castilla-La Mancha (SESCAM y centros dependientes)"/>
        <s v="transporte de muestras de sangre y orina"/>
        <s v="Servicio Mantenimiento Integral de Instrumental Quirúrgico del Complejo Hospitalario Universitario de Toledo"/>
        <s v="Servicios Postales Centralizados para el Servicio de Salud de Castilla-La Mancha. Lote 2: Correo certificado (Nacional, Internacional y Urgente) y notificaciones administrativas."/>
        <s v="Servicio de mantenimiento integral de edificios e instalaciones de centros dependientes de la Gerencia de Atención Primaria de Toledo"/>
        <s v="Servicio de Lavado, costura, planchado, higienización, reparación, transporte y distribución interna de ropa hospitalaria para la G.A.I. de Tomelloso"/>
        <s v="Servicio de vigilancia y seguridad en centros dependientes de la Gerencia de Atención Primaria de Toledo"/>
        <s v="Procedimientos quirúrgicos de traumatología"/>
        <s v="Procedimientos quirurgicos idcq"/>
        <s v="Procedimientos quirurgicos junio 2022"/>
        <s v="Servicio de licencias de uso de productos electrónicos de información científica, exclusiva de la empresa Elsevier, para la biblioteca virtual de Ciencias de la Salud de Castilla-La Mancha (SESCAM y centros dependientes)."/>
        <s v="Transporte Sanitario Terrestre Toledo NUEVO-PNSP2_22"/>
        <s v="Transporte Sanitario Terrestre Guadalajara -2022_1-"/>
        <s v="Transporte Sanitario Terrestre Guadalajara -2022_2-"/>
        <s v="Soporte y mantenimiento Montesinos"/>
        <s v="Contratación de los servicios de soporte y mantenimiento del Sistema de Información de Atención Primaria TURRIANO."/>
        <s v="Transporte Sanitario Terrestre Guadalajara -2022_3-"/>
        <s v="Transporte Sanitario Terrestre Cuenca -2022_2-"/>
        <s v="Servicio de Transporte Sanitario Aéreo en la Comunidad Autónoma C-LM -2022_1"/>
        <s v="Servicio de Mantenimiento Integral y la adecuada conservación del Equipamiento Electromédico de la Gerencia de Atención Integrada de Almansa"/>
        <s v="Servicio de Mantenimiento Integral de Edificios, Instalaciones y Equipamiento General y Electromédico de la Gerencia de Atención Integrada de Tomelloso"/>
        <s v="Soporte y mantenimiento software del sistemas SITAS"/>
        <s v="Cirugía cardiaca y aparato cardiovascular (Quirón Salud Hospital Albacete)"/>
        <s v="Transporte Sanitario Terrestre Albacete -2022_1-"/>
        <s v="Transporte Sanitario Terrestre Albacete -2022_2-"/>
        <s v="Transporte Sanitario Terrestre Ciudad Real -2022_1-"/>
        <s v="Transporte Sanitario Terrestre Ciudad Real -2022_2-"/>
        <s v="Transporte Sanitario Terrestre Cuenca -NUEVO/PNSP-"/>
        <s v="Prórroga del expediente 2022/000279 [Transporte Sanitario Terrestre Cuenca NUEVO/PNSP]"/>
        <s v="Transporte Sanitario Terrestre Albacete -2022_3-"/>
        <s v="Transporte Sanitario Terrestre Toledo P-2"/>
        <s v="Transporte Sanitario Terrestre Toledo PNSP-NUEVO"/>
        <s v="Transporte Sanitario Terrestre Ciudad Real -2022_3-"/>
        <s v="Servicios postales centralizados para el Servicio de Salud de Castilla-La Mancha. Lote 1: Correo ordinario (nacional, internacional y urgente), apartados franqueo en destino y apartados postales."/>
        <s v="Transporte Sanitario Terrestre Cuenca -2022_3-"/>
        <s v="Transporte Sanitario Terrestre Toledo PNSP3_22"/>
        <s v="Servicio de mantenimiento integral de equipos electromédicos de alta tecnología marca siemens para centros sanitarios SESCAM"/>
        <s v="Servicio de limpieza, desinfección desratización, desinsectación y lavandería de la GAI de Albacete"/>
        <s v="Transporte sanitario aéreo en Castilla-La Mancha"/>
        <s v="Servicio de explotación de máquinas expendedoras de sólidos y líquidos en centros de salud dependientes de la Gerencia"/>
        <s v="PNSP-06/2022 &quot;Obras de sustitución de la caldera nº 1 del Hospital Mancha Centro&quot;"/>
        <s v="Obra para la reforma y reordenación de la sala de espera de Urgencias del HGUCR"/>
        <s v="Ejecución y puesta en servicio de instalaciones solares fotovoltaicas para autoconsumo en edificios del SESCAM"/>
        <s v="Obras de ampliación de la instalación de producción de energía eléctrica mediante placas solares fotovoltaicas. Cofinanciado con Fondos Feder (periodo de programación 2021-2027)"/>
        <s v="Obra de construcción de 3 helisuperficies en las localidades de Campillo de Ranas (Guadalajara), Espinoso del Rey (Toledo) y Viveros (Albacete)"/>
        <s v="Obras de pavimentación, acerado de la vía perimetral y drenaje de aguas pluviales Fase III"/>
        <s v="Ejecución de obras de Implantación de una Sala de Resonancia Magnética en el Hospital General de Tomelloso"/>
        <s v="Redacción del Proyecto Básico y de Ejecución, Dirección Facultativa y Coordinación de Seguridad y Salud de las Obras de construcción de Centro de Salud el Albaladejo (Ciudad Real)"/>
        <s v="PNSP-03/2022 Adecuación de sistema de control de climatización del Hospital la mancha Centro de Alcázar de San Juan, cofinanciado con FONDOS FEDER"/>
        <s v="obra renovación ventanas zona hospitalización"/>
        <s v="Obra de mejoras del actual sistema de control de climatizacion"/>
        <s v="Obra para la construcción de la Unidad de Cultivos Celulares. Inversión cofinanciada con Fondos de la UE FEDER EQC 2019-006393-P"/>
        <s v="Redacción de proyecto de ejecución, a partir de anteproyecto, y Ejecución de las obras de ampliación y reforma del Centro de Salud de Horche (Guadalajara)."/>
        <s v="Obra de sustitución y puesta en servicio de dos enfriadoras de agua del sistema de climatización del Hospital General Nuestra Señora del Prado"/>
        <s v="Obra de sustitución de la iluminación en el Hospital General de Villarrobledo, Fase I"/>
        <s v="Redacción de proyecto y Ejecución de las obras de IMPLANTACIÓN DE DOS SALAS SPECT-TC y UNA SALA PET-TC, así como otras dependencias anexas, para el Área de medicina Nuclear del  Hospital Universitario de Toledo."/>
        <s v="Finalización de estructura y protección de envolvente, como consecuencia de la resolución de contrato de obras de construcción del nuevo centro salud en Tomelloso (CIUDAD REAL)."/>
        <s v="Obras de reforma para la implantación del  nuevo Centro Regional de Transfusiones de la Gerencia de Atención Especializada de Toledo del SESCAM."/>
        <s v="Redacción de proyecto de ejecución, a partir de anteproyecto, y Ejecución de las obras de la Unidad Satélite de Oncología Radioterápica en el Nuevo Hospital de Cuenca."/>
        <s v="Redacción de proyecto de ejecución, a partir de anteproyecto, y Ejecución de las obras de la Unidad Satélite de Oncología Radioterápica en el Hospital Universitario de Guadalajara."/>
        <s v="Obras de construcción del nuevo Hospital de Puertollano"/>
        <s v="Suministro 10 cajas papel ecológico para impresión y escritura para D.P Instituto Mujer en Toledo y provincia"/>
        <s v="Suministro 10 cajas papel ecológico para impresión y escritura en D.P. del Instituto Mujer de Ciudad Real"/>
        <s v="Suministro 17 cajas papel ecológico para impresión y escritura para D.P. Instituto Mujer Albacete y provincia"/>
        <s v="Suministro 42 cajas papel ecológico para impresión y escritura para los Servicios Centrales del IMUJ"/>
        <s v="Suministro de energía para las dependencias del IMUJ en Cuenca."/>
        <s v="Suministro de energía eléctrica con certificado de origen renovable para dependencias del Instituto de la Mujer de Castilla-La Mancha sitas en C/ Rufino Blanco número 2 de Guadalajara."/>
        <s v="Suministro de energía para las dependencias del IMUJ en Toledo. Edificio de C/ Duque de Lerma, 3 Toledo."/>
        <s v="Suministro de energía eléctrica con certificado de origen renovable. Servicios Centrales el IMUJ en Plaza de Zocodover nº 7 de Toledo."/>
        <s v="CIAPA (Marchamalo), Suministro de 80 cajas de papel ecológico para impresión y escritura"/>
        <s v="Suministro combustible vehículos SOLRED en CIAG Chaparrillo 2023"/>
        <s v="Suministro de energía eléctrica en el Centro de Investigación Agropecuaria &quot;Dehesón del Encinar&quot;  en Oropesa (Toledo)."/>
        <s v="Suministro de energía eléctrica en el Centro de Investigación Agroforestal (CIAF) de Albaladejito (Cuenca)."/>
        <s v="Suministro de energía eléctrica en centros IRIAF (Ivicam, Cersyra, Eve, Ciag)"/>
        <s v="Suministro electricidad Planta Biorrefinería CLAMBER en Puertollano (C. Real)"/>
        <s v="Ivicam; Suministro de IRMS  (sistema completo para el análisis de isótopos estables en muestras líquidas y sólidas)"/>
        <s v="Acuerdo Marco para la selección de proveedores de equipamiento electromédico de media complejidad para las Gerencias del SESCAM"/>
        <s v="Acuerdo Marco para la selección de proveedores de equipamiento electromédico de alta complejidad para las Gerencias del SESCAM"/>
        <s v="Acuerdo Marco para la selección de proveedores de equipamiento electromédico de baja complejidad para las Gerencias del SESCAM."/>
        <s v="Acuerdo Marco para la Selección de Proveedores de Equipamiento Hospitalario grupo I para las Gerencias del SESCAM"/>
        <s v="Acuerdo Marco para la Selección de Proveedores de Equipamiento Hospitalario grupo III para las Gerencias del SESCAM."/>
        <s v="Suministro de reactivos, material fungible y equipamientos en cesión necesarios para la realización de las determinaciones analíticas del laboratorio de análisis clínicos"/>
        <s v="Adquisición de Filgrastim (Lote 86) durante 24 meses"/>
        <s v="Suministro de lentes intraoculares y otro material sanitario con cesión de equipos"/>
        <s v="Suministro de combustible de automoción para vehículos basado 2 en el A.M. expediente 2018/000363"/>
        <s v="Adquisición de Medios de Contraste Iodados no Ionicos de baja Osmolaridad o Isoosmolares ( Lote 109) durante 24 meses."/>
        <s v="suministro de papel ecológico para la Gerencia de Coordinación e Inspección y sus centros dependientes, para el periodo comprendido entre el 1 de marzo de 2022 y el 31 de enero de 2023"/>
        <s v="Marcapasos, desfibriladores y Holter D.A.M 2017/001559 GAIAB_Medtronic"/>
        <s v="Marcapasos, desfibriladores y Holter D.A.M 2017/001559 GAIAB_Abbott"/>
        <s v="Suministro de papel ecológico para la Gerencia de Urgencias, Emergencias y Transporte Sanitario, para el período comprendido entre el 1 de abril de 2022 y el 31 de marzo de 2023"/>
        <s v="Suministro de implantes, marcapasos, desfibriladores, electrodos y holters."/>
        <s v="Suministro de combustible de automoción de los vehículos adscritos al Hospital Nacional de Parapléjicos de Toledo"/>
        <s v="Contrato basado 2 del AM 2021/008752 Equip. Hosp. Grupo I Lote 8: Grúas GAI Villarrobledo"/>
        <s v="Contrato Basado 4  del AM 2021/008752 Equip Hosp Grupo I Lote 8: Grúas"/>
        <s v="Suministro de Filgrastim para la GAI de Tomelloso (lote 86 del AM 2019/000150)"/>
        <s v="Suministro de Medicamentos derivado AM SESCAM: lotes 82, 86, 87, 88, 89, 90."/>
        <s v="Suministro de equipamiento de protección radiológica individual para diversos servicios del Hospital Universitario de Toledo"/>
        <s v="Suministro de medicamentos de Factor VIII de coagulación recombinante para varias Comunidades y Ciudades Autónomas y organismos de la Administración General del Estado (Basado en Acuerdo Marco 2021/063.1)"/>
        <s v="Electromedicina BC Lote 6: Rehabilitación de diagnóstico Contrato Basado 1"/>
        <s v="Suministro combustible automoción GAI Villarrobledo. RESSA"/>
        <s v="Guantes quirúrgicos"/>
        <s v="Contrato basado a.m. 2019/000150. lote 86"/>
        <s v="Suministro electrodos Medtronic"/>
        <s v="Suministro electrodos Abbott"/>
        <s v="Suministro electrodos Boston"/>
        <s v="Suministro de medicamentos, sueros y medios de contraste para los centros dependientes del SESCAM (Basado en Acuerdo Marco @2019/000150-III)"/>
        <s v="Suministro combustible GAI Puertollano. Ressa"/>
        <s v="Suministro de combustible de automoción para vehículos: Ressa"/>
        <s v="Adquisición de Acetato de Glatiramero subcutáneo Lote 87 durante 24 meses"/>
        <s v="Suministro de combustible de automoción para vehículos de la Gerencia de Atención Integrada de Ciudad Real con RESSA (Procedimiento basado en Acuerdo Marco 2022/000192)"/>
        <s v="Lote 110 Adquisición de medios de contraste iodados no iónicos de baja osmolaridad para la Gerencia de Atención Integrada de Ciudad Real."/>
        <s v="Suministro en régimen de arrendamiento sin opción de compra, de 1 vehículo tipo furgoneta pequeña para la GAICR"/>
        <s v="Sum de combustible de automoción para vehículos de la Gerencia de Atención Integrada de Cuenca, RESSA"/>
        <s v="Suministro Combustible GAI Puertollano. Solred"/>
        <s v="Suministro de Combustible para los vehículos de la Gerencia de Atención Integrada de Tomelloso"/>
        <s v="Suministro de medicamentos, sueros y medios de contraste para los centros dependientes del SESCAM (basado en Acuerdo Marco @2019/000150-V)"/>
        <s v="Suministro de Rituximab intravenoso  para la Gerencia de Atención Integrada de Valdepeñas (Lote 82 del A.M 2019/000150)"/>
        <s v="Lote 86 Filgrastim. Contrato Basado en AM2019/000150 medicamentos, sueros y contrastes para la GAI de Hellín."/>
        <s v="Suministro de 780 cajas de papel ecológico para impresión y escritura"/>
        <s v="Suministro de marcapasos, desfibriladores, electrodos y holters"/>
        <s v="Suministro de combustible automoción gasoil para la GAI de Manzanares"/>
        <s v="Arrendamiento sin opción de compra, de equipos de frío-congelación para el aislamiento y contención de los residuos citotóxicos del Complejo Hospitalario Universitario de Toledo."/>
        <s v="Suministro de combustible de automoción para los vehículos adscritos a la Gerencia de Antención Integrada de Almansa"/>
        <s v="Suministro de Filgrastim para la Gerencia de Atención Integrada de Valdepeñas (Lote 86 del A.M. 2019/000150)"/>
        <s v="Suministro de medicamentos exclusivo de las firmas Abbvie Farmaceutica, Bayer Hispania, Boehringer Ingelheim España, Glaxosmithkline, Novo Nordisk Pharma, Pfizer, Servier, Takeda Farmacéutica España y Viiv Healthcare."/>
        <s v="Lote 90 Adalimumab subcutáneo"/>
        <s v="Suministro de material fungible Sanitario para test tromboelastograma con cesión de equipos"/>
        <s v="Lote 86 filgrastim"/>
        <s v="PE01 &quot;Adquisición de medicamentos lotes 109, 110. Parte  3 Medios de contraste&quot;"/>
        <s v="Electromedicina MC Lote 1: Oftalmología (1) Contrato Basado 2"/>
        <s v="Suministro electrodos"/>
        <s v="Suministro de combustible de automoción para los vehículos adscritos a la Gerencia de Atención Primaria de Toledo con la empresa RED ESPAÑOLA DE SERVICIOS S.A.U a través de contrato basado en el Acuerdo Marco 202200/000192"/>
        <s v="Arrendamiento sin opcion de compra de un sistema EMG/Ep y un sistema Ganzfeld, para el Hospital de Cuenca"/>
        <s v="suministro 4 respiradores emergencia"/>
        <s v="Suministro de reactivos para determinación de Covid-19 por PCR CE-IVD y compression Kit para el Hospital Virgen de la Luz de Cuenca"/>
        <s v="Marcapasos, desfibriladores y Holter D.A.M 2017/001559 GAIAB_Boston"/>
        <s v="Electromedicina MC Lote 23: Anatomía Patológica (1) Contrato Basado 3"/>
        <s v="Combustible automoción Gerencia Atención Integrada de Albacete AM 2022/000192"/>
        <s v="LOTE: 87 Acetato de Glatiramero subcutáneo: Contrato Basado en el AM 2019/000150 medicamentos, sueros y medios de contraste para la GAI de Hellín."/>
        <s v="Detector plano para equipo rayos portátil Servicio de Radiología"/>
        <s v="Adquisición de Videobroncoscopio/laringoscopio para el Servicio de Anestesiología y Reanimación del Hospital Universitario de Toledo (SESCAM)"/>
        <s v="Adquisición de equipos de exploración funcional respiratoria para el área de neumología del Hospital Universitario de Toledo del Servicio de Salud de Castilla-La Mancha"/>
        <s v="PE01.&quot;Adquisición medicamentos lotes 82,86,87,89 parte V &quot;Anteneoplasicos e inmunoladores&quot;"/>
        <s v="Contrato basado en AM 2019/000150, Lote 82"/>
        <s v="Suministro de Acetato de Glatiramero subcutáneo para la GAI de Tomelloso (Lote 87 del AM 2019/000150)"/>
        <s v="PASS 3/2022 Suministro de filtros de agua desechables con destino a la G.A.I. de Guadalajara"/>
        <s v="Electromedicina MC Lote 23: Anatomía patológica (1) Contrato Basado 2"/>
        <s v="Adquisición de FILGRASTIM para 24 meses derivado de Acuerdo Marco SESCAM 2019/000150"/>
        <s v="Electromedicina AC Lote 6: Neonatología Contrato Basado 2"/>
        <s v="Electromedicina AC Lote 11: Sierras Contrato Basado 1"/>
        <s v="Adquisición de Rituximab y Filgrastim para 24 meses derivado del AM Sescam 2019/000150"/>
        <s v="Suministro de Medicamentos derivado AM SESCAM: lotes 109, 110 (Medios de contraste iodado)"/>
        <s v="Sustitución bomba de calor Centro de Salud Zona II"/>
        <s v="Suministro de combustible de la GAI de Alcázar de San Juan"/>
        <s v="Vehículo turismo GUETS"/>
        <s v="Contrato basado A.M 2019/000150. (lote 89)"/>
        <s v="Sustitución de Fancoils de suelo de los despachos del pasillo administrativo del Hospital General de Valdepeñas"/>
        <s v="PASS 2/2022 Adquisición de 4 maceradores para el Servicio de Urgencias del edificio de ampliación del Hospital Universitario de la GAI de Guadalajara"/>
        <s v="Suministro de reactivos para determinacion de Covid-19 CE-IVD y Kit Each"/>
        <s v="Suministro de medicamentos, sueros y contrastes para la Gerencia de Atención Integrada de Cuenca. Lote 86 del AM 2019/000150"/>
        <s v="PASS 4/2022 Suministro e instalacion de 12 sillones de dialisis con destino a la ampliacion del Hospital de Guadalajara"/>
        <s v="Suministro combustible automoción GAI Villarrobledo. Solred"/>
        <s v="Sum medicamentos exclusivos de las firmas: Astellas Pharma, Astrazeneca Farmaceutica, Laboratorios Almirall, S.A:, Ipsen Pharma, Janssen-Cilag, Lilly,  Merck, Vilfor Pharma España, Biogen Spain, Eisai Farmaceuticas, Gilead-Sciences, Novartis Farmaceutica,"/>
        <s v="Suministro de medicamentos exclusivo de las firmas Amgen, Bristol-Myers Sauibb, Merck Sharp Dohme de España y Roche Farma, con destino a la Atención Integrada de Cuenca"/>
        <s v="Sum de combustible de automoción para vehículos de la Gerencia de Atención Integrada de Cuenca, SOLRED"/>
        <s v="Suministro de combustible de automoción para vehículos de la Gerencia de Atención Integrada de Ciudad Real con SOLRED SA (Procedimiento basado en Acuerdo Marco 2022/000192"/>
        <s v="Contrato basado a.m 2019/000150. lote 82"/>
        <s v="Adquisición de Rituximab para 24 meses derivado de Acuerdo Marco SESCAM 2019/000150"/>
        <s v="Lote 82 rituximab intravenoso. Contrato basado en AM 2019/000150 medicamentos, sueros y contrastes para la GAI de Hellín:"/>
        <s v="Contrato basado 1 del AM 2021/016105 Equip. Hosp. Grupo III Lote 3: Básculas"/>
        <s v="Adquisición material fungible y equipamiento en cesion uso para realización determinaciones analíticas  laboratorios de la gai cr,gai cu,gai gu y gae to"/>
        <s v="Suministro de medicamentos, sueros y contrastes para la Gerencia de Atención Integrada de Cuenca. Lote 87 del AM 2019/000150"/>
        <s v="Basado 1 del AM equip. hosp. grupo II Lote 4: oficio"/>
        <s v="Suministro e instalación de mamparas separadoras en habitaciones de unidades de hospitalización"/>
        <s v="Sustitución equipo aire acondicionado C.S. La Roda"/>
        <s v="PAS 2/2022 Suministro de 5  Electrobisturis  Básicos y 3 Electrobisturís con gas Argón con destino a la ampliación del Hospital Universitario de la GAI de Guadalajara"/>
        <s v="Lote 109: Medios de contraste iodados no iónicos de baja osmolaridad o isoosmolares, Contrato basado en el A.M. 2019/000150 para la GAI de Hellín."/>
        <s v="PNSP 49/2021 adquisicion del medicamento exclusivo doxorrubicina liposomal (teva pharma, s.l.u.)"/>
        <s v="Suministro de Medicamentos derivado AM SESCAM: lote 83 Trastuzumab intravenoso"/>
        <s v="Adquisición en propiedad de dos vehículos utilitarios mediante contrato basado en Acuerdo Marco 14/2017"/>
        <s v="Suministro de sábanas para la GAI de Almansa"/>
        <s v="PASS 6/2022 Suministro e instalacion de 2 reenvasadoras de medicamentos para la ampliacion del Hospital de Guadalajara"/>
        <s v="Suministro de la actualización del citómetro analizador de flujo Cytoflex S de 3 láseres 6 colores a Cytoflex S 4 láseres 13 colores Fondos Europeos PRTR Fondo 0000000528"/>
        <s v="Adquisición de fuentes de iridio 192 para equipo de braquiterapia"/>
        <s v="Sum. en régimen de arrendamiento sin opción a compra de equipos de endoscopia, Gerencia de Atención Integrada de Cuenca"/>
        <s v="Suministro de medios de contraste para la GAI de Villarrobledo. Lote 109 del AM 2019/000150"/>
        <s v="Suministro pulseras identificacion del paciente transfusional con cesion de hardware y software para el servicio de hematologia"/>
        <s v="Electromedicina AC Lote 17: Monitorización Contrato Basado 1"/>
        <s v="PNSP 15/2021 adquisicion del principio activo dexametasona (allergan, s.a.u.)"/>
        <s v="Contrato Basado 1 del AM 2021/008752 Equip. Hosp. Grupo I Lote 8: Grúas GAI Guadalajara"/>
        <s v="Suministro de Rituximab intravenoso y Etanercept subcutáneo para la GAI de Tomelloso (Lotes 82 y 88 del AM 2019/000150)"/>
        <s v="Instalación de caldera agua caliente"/>
        <s v="Electromedicina MC Lote 6: Endoscopia digestiva flexible especifica Contrato Basado 1"/>
        <s v="Suministro de medicamentos, sueros y contrastes para la Gerencia de Atención Integrada de Cuenca. Lote 82 del AM 2019/000150"/>
        <s v="Marcapasos, desfibriladores y Holter D.A.M 2017/001559 GAIAB_Microport"/>
        <s v="Suministro de combustible de automoción para vehículos: Solred"/>
        <s v="Suministro de Infliximab intravenoso para la Gerencia de Atención Integrada de Valdepeñas (Lote 89 del A.M. 2019/000150)"/>
        <s v="Suministro de reactivos para determinación de gripe A Y B Y COVID 19 con destino al Servicio de Microbiología del Hospital Virgen de la Luz de Cuenca."/>
        <s v="PAS04/2022 &quot;Adquisición de un esterilizador a vapor de 6 UTE con generador de vapor&quot;"/>
        <s v="Suministro de combustible de automoción para los vehículos adscritos a la Gerencia de Atención Primaria de Toledo con la empresa SOLRED S.A. a través de contrato basado en el Acuerdo Marco"/>
        <s v="PNSP 35/2021 adquisicion del principio activo brodalumab (leo pharma, s.a. (farmacusi))"/>
        <s v="Contrato Basado 1 del AM 2021/008752 Equip. Hosp. Grupo I Lote 1: General"/>
        <s v="Electromedicina AC Lote 5: Materno infantil Contrato Basado 1"/>
        <s v="PNSP 9/2022 Adquisición de accesorios de cabeceros TEDISEL para la ampliación del Hospital Universitario de la G.A.I. de Guadalajara."/>
        <s v="PNSP 47/2021 aquisicion del medicamento exclusivo anakinra (swedish orphan biovitrum, s.l.)"/>
        <s v="PA-05/2022. Suministro de un ecógrafo de alta gama"/>
        <s v="PAS 4/2022 Contratación del suministro de cunas con destino a la ampliación del Hospital Universitario de Guadalajara"/>
        <s v="Suministro de Reactivos y equipamiento para el análisis del ganglio centinela, en la GAI de Puertollano"/>
        <s v="Adquisición de &quot;Rituximab intravenoso&quot; (lote 82) para 24 meses basado en Acuerdo Marco 2019/000150"/>
        <s v="Suministro de Adalimumab subcutáneo para la GAI de Tomelloso (Lote 90 del AM 2019/000150)"/>
        <s v="LOTE 90 ADALIMUMAB subcutáneo: Contrato Basado en el A. M. 2019/000150 medicamentos, sueros y contrastes para la GAI de Hellín."/>
        <s v="Suministro material fungible sanitario para insuflador de alto flujo y cesión de equipamiento."/>
        <s v="PNSP 2/2022 Suministro de reactivos y equipamiento para el análisis del ganglio centinela de la GAI de Guadalajara"/>
        <s v="Contrato basado en AM 2019/000150. Lote 89"/>
        <s v="Suministro Arrendamiento sin opción a compra de diversos equipos electromédicos para el Servicio de Endoscopia del Hospital Universitario de Toledo"/>
        <s v="Adquisición de Rituximab y Filgrastim derivado de Acuerdo Marco 2019/000150 para la Gerencia de Atención Integrada de Ciudad Real."/>
        <s v="PNSP 37/2021 adquisicion del principio activo rucaparib (logista pharma, s.a.u.)"/>
        <s v="Adquisición &quot;Acetato de Glatiramero subcutáneo&quot; (lote 87) para 24 meses basado en Acuerdo Marco 2019/000150"/>
        <s v="Ecógrafo de alta gama"/>
        <s v="Electromedicina MC Lote 29: Escáneres para archivo Contrato Basado 1"/>
        <s v="Adquisición &quot; Filgrastrim&quot; (lote 86) para 24 meses basado en Acuerdo Marco 2019/000150"/>
        <s v="Contrato basado 1 del AM 2021/010463 Equip. Hosp. Grupo II Lote 3: Accesorios"/>
        <s v="PAS 1/2022 Suministro y puesta en funcionamiento de 33 camillas de transporte y urgencias con destino ampliacion Hospital GAI Guadalajara"/>
        <s v="Suministro de Medios de contraste iodados no iónicos de baja osmolaridad"/>
        <s v="Suministro de Acetato de Glatiramero subcutáneo para la Gerencia de Atención Integrada de Valdepeñas (Lote 87 del A.M. 2019/000150)"/>
        <s v="Adquisición de Trastuzumab intravenoso para 24 meses deivado de Acuerdo Marco SESCAM 2019/000150"/>
        <s v="Contrato basado derivado AM 2019/000150 Lote 109 medios de contraste iodados no ionicos"/>
        <s v="Suministro de reactivos para determinación de gripe A y B y Covid-19 XPCOV2/FLU/RSV-10"/>
        <s v="Adquisición de un equipo magnético transcraneal repetitivo con sillón y brazo portabobinas integrado para el servicio de Salud Mental de la Gerencia de Atención Integrada de Ciudad Real."/>
        <s v="Equipo estimulación magnético transcraneal"/>
        <s v="Lote 87 Acetato de Glatiramero subcutáneo"/>
        <s v="Adquisición de INFLIXIMAB intravenoso para 24 meses derivado de Acuerdo Marco SESCAM 2019/000150"/>
        <s v="Adquisición papel ecológico fibra virgen A4 80 gramos para GAIAB"/>
        <s v="Adquisición de Acetato de Glatiramero para 24 meses derivado de Acuerdo Marco SESCAM 2019/000150"/>
        <s v="Suministro de Etanercept subcutáneo para la Gerencia de Atención Integrada de Valdepeñas (Lote 88 del A.M 2019/000150)"/>
        <s v="Material lavado endoscopias"/>
        <s v="Suministro e instalación, mediante arrendamiento sin opción de compra, de modulares prefabricados."/>
        <s v="Suministro de Medios de Contraste iodados no iónicos de baja osmolaridad para la GAI de Tomelloso"/>
        <s v="PNSP-05/2022 Adquisición de un sistema de rehabilitación cardiaca para el hospital mancha centro"/>
        <s v="Suministro para el arrendamiento sin opción a compra de 5 vehículos para la Gerencia de Atención Integrada de Almansa"/>
        <s v="Suministro diversos equipos endoscopia hospital Sta Barbara"/>
        <s v="Lote 89 Infliximab intravenoso"/>
        <s v="Suministro energía eléctrica diciembre 2021"/>
        <s v="Medicamentos Lote 87"/>
        <s v="Contrato basado 3 del AM 2021/008752 equipamiento grupo I lote 8: Grúas"/>
        <s v="Lote 82 Rituximab intravenoso"/>
        <s v="Suministro de Infliximab intravenoso para la GAI de Tomelloso (Lote 89 del AM 2019/000150)"/>
        <s v="Lote 89 Infliximab intravenoso: Contrato Basado A.M. 2019/000150 medicamentos, sueros y contrastes para la GAI de Hellín."/>
        <s v="Adquisición de 1 láser quirúrgico para los Servicios de ORL y Ginecología y Obstetricia del Hospital General Universitario de la Gerencia de Atención Integrada de Ciudad Real"/>
        <s v="PSNP 45/2021 Adquisicion de principio aqctivo Ciclosporina (Santen Pharmaceutical, S.A.)"/>
        <s v="Suministro de medicamentos, sueros y contrastes para la Gerencia de Atención Integrada de Cuenca. Lote 89 del AM 2019/000150"/>
        <s v="Contrato basado A.M. 2019/000150 (Lote 87)"/>
        <s v="Adquisición &quot;Medios de contraste iodados no ionicos de baja osmolaridad&quot; (lote 109) para 24 meses basado en  Acuerdo Marco 2019/000150"/>
        <s v="Suministro de medicamentos, sueros y contrastes para la Gerencia de Atención Integrada de Cuenca. Lote 83 del AM 2019/000150"/>
        <s v="Contrato Basado 1 del AM 2021/008752 Equip. Hosp. Grupo I Lote 6: Vestuario"/>
        <s v="Lote 88 Etanercept subcutáneo: Contrato Basado en A.M. 2019/000150 medicamentos, sueros y contrastes para la GAI de Hellín."/>
        <s v="Suministro de Adalimumab subcutáneo para la Gerencia de Atención Integrada de Valdepeñas (Lote 90 del A.M. 2019/000150)"/>
        <s v="Lote 83. Trastuzumab intravenoso todas presentaciones clínicas"/>
        <s v="Adquisición de ETANERCEPT subcutáneo para 24 meses derivado de Acuerdo Marco SESCAM 2019/000150"/>
        <s v="Electromedicina BC Lote 4: Urología Contrato Basado 1"/>
        <s v="LOTE 110. Medios de contraste iodados no iónicos de baja osmolaridad: Contrato Basado en el AM 2019/000150 para la GAI de Hellín."/>
        <s v="Lote 88 Etanercept subcutáneo"/>
        <s v="Suministro de medicamentos, sueros y contrastes para los centros dependientes del Sescam (Basado en Acuerdo Marco @2019/000150-V)"/>
        <s v="Electromedicina MC LOTE 22: Congeladores Contrato Basado 1"/>
        <s v="Suminitro energía eléctrica SS.CC jul-oct 2022"/>
        <s v="PNSP 14/2021 adquisicion del principio activo macitentan (actelion pharmaceuticals españa, s.l.)"/>
        <s v="Medicamentos factor VIII (Elocta y Jivi)"/>
        <s v="PNSP 21/2021 adquisicion del principio activo interferon beta 1b, regorafenib e iloprost (bayer hispania, s.l.)"/>
        <s v="Adquisición de Medios de contraste iodados no iónicos de baja osmolaridad para 24 meses derivado de Acuerdo Marco SESCAM 2019/000150"/>
        <s v="Adquisicón de ADALIMUMAB subcutáneo para 24 meses derivado de Acuerdo Marco SESCAM 2019/000150"/>
        <s v="Electromedicina MC Lote 23: Anatomía patológica 1 contrato basado 1"/>
        <s v="PSNP 36/2021 Adquisicion principio activo Ramucirumab (Lylly, S.A.)"/>
        <s v="Contrato basado a.m 2019/000150. lote 88"/>
        <s v="pnsp 31/2021 Adquisicion del principio activo Obeticolico,Acido ( Intercept Pharma Spain, S.L)"/>
        <s v="PSNP 42/2021 Adquisición principio activo Encorafenib (Pierre-Fabre)"/>
        <s v="Contrato basado AM Suministro de medicamentos Factor VIII"/>
        <s v="Electromedicina BC LOTE 3: Hemodinamica  Contrato Basado 1"/>
        <s v="Suministro energía eléctrica SS.CC sep-dic2022"/>
        <s v="Contrato Basado 1 del AM 2021/008752 Equip. Hosp. Grupo I Lote 7: Gases"/>
        <s v="PE_02&quot;adquisición de medicamentos lote 83 TRASTUZUMAB intravenoso&quot;"/>
        <s v="Suministro de medicamentos, sueros y contrastes para la Gerencia de Atención Integrada de Cuenca. Lote 90 del AM 2019/000150"/>
        <s v="Contrato Basado 1 del AM 2021/008752 Equip. Hosp. Grupo I Lote 3: Camillas y sillones"/>
        <s v="Suministro de medicamentos, sueros y contrastes para la Gerencia de Atención Integrada de Cuenca. Lote 110 del AM 2019/000150"/>
        <s v="AM_13_2018_Adquisición y Renovación de los derechos de uso y el soporte y mantenimiento asociado de las Licencias Corporativas de Software de Sistemas operativos Linux, para el Sescam (REDHAT)."/>
        <s v="Contrato Basado 2 del AM 2021/008752 Equip. Hosp. Grupo I Lote 1: General"/>
        <s v="Suministro de lentes intraoculares y otro material sanitario con cesion de equipos"/>
        <s v="Adquisición  &quot;Infliximab intravenoso&quot; ( lote 89) para 24 meses basado en Acuerdo Marco 2019/000150"/>
        <s v="Lote 109 Medios de contraste iodados no ionicos"/>
        <s v="Adquisición &quot; Medios de contraste iodados no ionicos de baja osmolaridad&quot; (lote 109) para 24 meses basado en Acuerdo Marco 2019/000150 (II)"/>
        <s v="Modificación, adecuación y mantenimiento de la instalación de generación de agua destinada a hemodiálisis"/>
        <s v="Lote 89 Adquisición de Infliximab intravenoso para la Gerencia de Atención Integrada de Ciudad Real."/>
        <s v="Lote 83 Adquisición de Trastuzumab intravenoso para la Gerencia de Atención Integrada de Ciudad Real, derivado del Acuerdo Marco 2019/000150"/>
        <s v="Suministro de medicamentos, sueros y contrastes para la Gerencia de Atención Integrada de Cuenca. Lote 88 del AM 2019/000150"/>
        <s v="Electromedicina AC lote 9: ventilación básica contrato basado 1"/>
        <s v="Electromedicina MC Lote 27: Mesa de tallado Contrato Basado 1"/>
        <s v="Contrato basado 1 del AM 2021/010463 Equip Hosp Grupo II Lote 1: Mobiliario General"/>
        <s v="Contrato basado a.m 2019/000150. (lote 90)"/>
        <s v="Lote 109. Medios de contraste iodados no iónicos de baja osmolaridad o isoosmolares"/>
        <s v="Lote 109 Adquisición medios de contraste iodados no iónicos de baja osmolaridad o isoosmolares de Acuerdo Marco 2019/000150 para la Gerencia de Atención Integrada de Ciudad Real."/>
        <s v="Acuerdo Marco para la Seleccion de Proveedores de Equipamiento Hospitalario grupo II para las Gerencias del SESCAM"/>
        <s v="Electromedicina MC Lote 14: EEG - Polisomnografia Contrato Basado 1"/>
        <s v="PNSP 8-2021 Instalación del sistema de seguridad y videovigilancia en la zona de ampliación del Hospital Universitario de la GAI de Guadalajara"/>
        <s v="Servicios de codificación con CIE-10-ES y CIE-O-3, de los episodios del ámbito de URGENCIAS para el SESCAM."/>
        <s v="Electromedicina MC Lote 21: Microscopios quirúrgicos Contrato Basado 1"/>
        <s v="Electromedicina BC Lote 18: Ecografía gama alta radiología contrato basado 1"/>
        <s v="Electromedicina BC Lote 10:Ecografía portátil Contrato Basado 1"/>
        <s v="Adquisición de 350.000 unidades de escobillón con medio de transporte sin inactivador viral esteril"/>
        <s v="Electromedicina BC Lote 17: Ecografía Gama Alta Ginecología Contrato Basado 2"/>
        <s v="Suministro e instalación de sistema de monitorización obstétrica para el Complejo Hospitalario Universitario de Toledo"/>
        <s v="Suministro, instalación, puesta en marcha y mantenimiento Banco Regional Leche Materna: AB/CR/TO"/>
        <s v="Electromedicina MC Lote 15: EMG - PE Contrato Basado 1"/>
        <s v="Lote 90 Acuerdo Marco medicamentos 2019/000150 (Adalimumab)"/>
        <s v="PNSP 32/2021 adquisicion del principio activo cabozantinib y lanreotido (ipsen pharma)"/>
        <s v="Electromedicina MC Lote 26: Escáneres de prepración de campo claro con fluorescencia Contrato Basado 1"/>
        <s v="PSNP 52/2021 Adquisicion principio activo Netupitant+Palonosetron, Hierro (III) y Carboximaltosa (Vifor Pharma España, S.L.)"/>
        <s v="PNSP 4-2022 Contratación del suministro, instalación y puesta en funcionamiento de 20 carros para la distribución de comidas al edificio de ampliación del Hospital Universitario de la GAI de Guadalajara."/>
        <s v="Etanercept e Infliximab GAI Albacete"/>
        <s v="Electromedicina MC lote 24: Anatomía patológica (2) contrato basado 1"/>
        <s v="Lote 87 Adquisición de acetato de glatiramero subcutáneo para la Gerencia de Atención Integrada de Ciudad Real derivado del Acuerdo Marco 2019/000150"/>
        <s v="PSNP 23/2021 Adquisicion del principio activo Sapropterina (Biomarin pharmaceutical españa, s.l.)"/>
        <s v="Adquisición 225 unidades del medicamento sotrovimab Glaxo"/>
        <s v="Adquisición &quot;Etanercept subcutáneo&quot; (lote 88) para 24 meses basado en Acuerdo Marco 2019/000150"/>
        <s v="Electromedicina MC Lote 28: Equipo de incluisión de tejidos Contrato Basado 1"/>
        <s v="Suministro, instalación, puesta en marcha y mantenimiento de 204 electrocardiógrafos con destino Atención Primaria del SESCAM"/>
        <s v="LOTE 90 Adquisición ADALIMUMAB subcutáneo para la Gerencia de Atención Integrada de Ciudad Real."/>
        <s v="Adquisición &quot;Medios de contraste iodados de baja osmolaridad&quot;(lote 110) para 24 meses basado en Acuerdo Marco 2019/000150"/>
        <s v="Suministro energía eléctrica enero - junio 2022"/>
        <s v="Adquisición de 200.000 unidades de placa reactiva detección rápida antígeno covid-19 308/2022"/>
        <s v="Plan Inveat. contrato basado para el sescam del AM 2021/102: TC Lote 2"/>
        <s v="Electromedicina BC Lote 5: Constantes Contrato Basado 1"/>
        <s v="Suministro de medicamentos, sueros y contrastes para la Gerencia de Atención Integrada de Cuenca. Lote 109 del AM 2019/000150"/>
        <s v="Electromedicina MC Lote18: Microscopios diagnósticos Contrato Basado 1"/>
        <s v="PNSP 13/2021 Adquisicion del principio activo levodopa + carbidopa y venetoclax"/>
        <s v="Electromedicina BC Lote 13: Ecografía gama básica y media de radiología contrato basado 1"/>
        <s v="Adquisición de 300.000 unidades de placa reactiva detección rápida antígeno Covid-19"/>
        <s v="Lote 88 Adquisición de ETANERCEPT subcutáneo para la Gerencia de Atención Integrada de Ciudad Real."/>
        <s v="PNSP 24/2021 adquisicion del principio activo alteplasa y nintedanib (Boehringer Ingelheim España)"/>
        <s v="Adquisicion &quot;Adalimumab subcutaneo&quot; (lote 90) para 24 meses basado en Acuerdo Marco 2019/000150"/>
        <s v="Electromedicina MC Lote 1: Oftalmología (1) Contrato Basado 1"/>
        <s v="PNSP 19/2021 adquisicion del principio activo enzalutamida (astellas pharna)"/>
        <s v="Suministro, instalación, puesta en funcionamiento y mantenimiento de diversos equipos electromédicos para el área de endoscopia y neumología del Hospital Universitario de Toledo (SESCAM)"/>
        <s v="Electromedicina BC Lote 11:Ecografía basica y media cardiología"/>
        <s v="Suministro de actualización Resonancia Magnética Hospital Universitario Toledo"/>
        <s v="PNSP 48/2021 adquisicion del principio activo Brentuximab, vedolizumab y agalsidasa alfa (takeda farmaceutica españa, s.a.)"/>
        <s v="Electromedicina MC Lote 25: Escáneres preparacion campo claro Contrato Basado 1"/>
        <s v="Contrato Basado 2 para el SESCAM del AM 2021/100: Hemodinamicas Lote 3"/>
        <s v="Contrato Basado 1 para el SESCAM del AM 2021/101: Rad. Vascular y Neurovascular intervencionista Lote 1"/>
        <s v="Contrato Basado 2 para el SESCAM del AM 2021/101: Rad. Vascular y Neurovascular intervencionista Lote1"/>
        <s v="Electromedicina BC Lote 1: Reanimación Contrato Basado 1"/>
        <s v="pnsp 17/2021 Adquisicion del principio activo carfilzomib,romiplostim,etelcalcetida,panitumumab y denosumab (Amgen sa)"/>
        <s v="Electromedicina AC Lote 10: Motores Contrato Basado 1"/>
        <s v="PSNP 29/2021 Adquisición principio activo belimumab, mepolizumab y niraparib (Glaxosmithkline, S.A.)"/>
        <s v="Plan Inveat. Contrato Basado 1 para el Sescam del AM 2021/102: TC Lote 4"/>
        <s v="Contrato Basado para el SESCAM del AM 2021/086: Braquiterapia"/>
        <s v="Soporte y Mantenimiento Stratio Data Centric"/>
        <s v="Electromedicina BC Lote 8: Cardiología Contrato Basado 1"/>
        <s v="Electromedicina BC Lote 16: Ecografía Gama Alta Cardiología contrato basado 1"/>
        <s v="Adquisición material fungible y equipamiento en cesión necesarios para la realización de terapia mediante oxigenador de membrana extracorpórea (E.C.M.O.) para las gerencias del SESCAM."/>
        <s v="PNSP 51/2021 adquisicion del principio activo certolizumab (u.c.b pharma, s.a.)"/>
        <s v="AM_13_2018_VMWARE. Adquisición y renovación de los derechos de uso y el soporte y mantenimiento asociado de las licencias corporativas de software de virtualización, para el servicio de salud de Castilla-La Mancha.."/>
        <s v="Electromedicina MC Lote 21: Microscopios Quirúrgicos Contrato Basado 2"/>
        <s v="PNSP 26/2021 Adquisicion del principio activo paclitaxel, pomalidomida y apremilast (Celgene S.L.)"/>
        <s v="PSNP 41/2021 Adquisicion principio activo Bosunitib,Isavuconazol, Axitinib, Pegvisomant, Sunitinib, Tofacitinib y Ceftazidima/Avibactam (Pfizer, S.L.U.)"/>
        <s v="PNSP 22/2021 adquisicion principio activo fampridina, dimetilfumarato y natalizumab (biogen spain, s.l.u.)"/>
        <s v="Contrato Basado 1 para el SESCAM del AM 2021/104: Resonancia Magnética Lote 3"/>
        <s v="PNSP 38/2021 adquisicion del principio activo avelumab, cetuximab y cladribina (merck, s.l.u.)"/>
        <s v="Electromedicina AC Lote 6: Neonatología Contrato Basado 1"/>
        <s v="Contrato Basado para el sescam del AM 2021/102: TC Lote 1"/>
        <s v="Contrato Basado 1 para el SESCAM del AM 2021/100: Hemodinámicas Lote 3"/>
        <s v="PSNP 44/2021 Adquisicion principio activoTeriflunomida, Dupilumab, Agalsidasa Beta, Rasburicasa, Sarilumab, Alemtuzumab, Plerixafor y Tyrotrofina Alfa (Sanofi-Aventis, S.A.)"/>
        <s v="Electromedicina AC Lote 13: Anestesia Contrato Basado 2"/>
        <s v="PNSP 53/2021 adquisicion del medicamento exclusivo dolutegravir+lamivudina, dolutegravir+rilpivirina, dolutegravir y dolutegravir+abacavir+lamivudina (viiv healthcare, s.l.)"/>
        <s v="Plan Inveat. Contrato basado 1 para el Sescam del AM 2021/102: TC Lote 3"/>
        <s v="PNSP 20/2021 adquisicion principio activo benralizumab, durvalumab, olaparib, osimertinib y palivizumab (astra zeneca farmaceutica s.a.)"/>
        <s v="Contrato Basado 2 para el Sescam del AM 2021/085: Pet-Tc Lote 2. Plan Inveat."/>
        <s v="pnsp 28/2021 adquisicion del principio activo anfotericina b liposomal, emtricitavina/tenofofir alaf/bictegravir, emtricitabina + tenofovir alafenamida, elvitegravir/cobicistat/emtricit/tenofov y entricitabina + rilpivirina + tenofovir alafenamida (gilead"/>
        <s v="Contrato Basado 1 para el SESCAM del AM 2021/104: Resonancia Magnética Lote1"/>
        <s v="PNSP 33/2021 adquisicion del principio activo decitabina, apalutamida, darunavir/cobicistat, darunavir/cobicistat/entricitavbina/tenofovir alafenamida, guselkumab, selexipag, paliperidona y abiraterona acetato (janssen-cilag)"/>
        <s v="PNSP 39/2021 adquisicíon principio activo riociguat, sugmmadex, ertapenem, raltegravir, pembrolizumab y golimumab (merck sharp dohme España, s.a.)"/>
        <s v="PNSP 40/2021 adquisicion del principio activo secukinumab, deferasirox, ruxolitinib, ribociclib, ranibizumab, trametinib, eltrombopag, dabrafenib, pazopanib, everolimus y omalizumab (novartis farmaceutica, s.a.)"/>
        <s v="Suministro de licencias de productos, servicios básicos de soporte, derecho de uso y actualización del software adquirido, así como servicios avanzados de soporte de software Oracle"/>
        <s v="Contrato basado 1 para el sescam del AM 2021/105: SPECT-TC Lote 2"/>
        <s v="Adquisición, instalación, mantenimiento y puesta en marcha de 37 arcos quirúrgicos con destino a los distintos hospitales del SESCAM"/>
        <s v="PNSP 43/2021 adquisicion del principio activo pirfenidona, emicizumab, trastuzumab/emtansina, ocrelizumab, peginterferon alfa-2a, pertuzumab, dornasa alfa y tocilizumab (roche farma, s.a.)"/>
        <s v="Suministro de medicamentos hemoderivados para uso hospitalario obtenidos del fraccionamiento de plasma humano procedente de los centros regionales de transfusión de CLM"/>
        <s v="Contrato Basado 1 para el Sescam del AM 2021/085: Pet - Tc lote 2. Plan Inveat."/>
        <s v="Acuerdo marco para la selección de proveedores de medicamentos, sueros y contrastes para los centros dependientes del SESCAM (Parte V:Grupo L: antineoplásicos e inmunomoduladores.)"/>
        <s v="Acuerdo marco para la selección de proveedores de medicamentos, sueros y contrastes para los centros dependientes del SESCAM (Parte I: sueroterapia I)"/>
        <s v="47022000001 | email 17 enero|tren e82/2329/788/0"/>
        <s v="13422000006 | email 17 enero|gastos anulacion e82/2329/1426/0"/>
        <s v="30122000006 | email 17 enero|tren e82/2329/2528/0"/>
        <s v="10022000001 | email 17 enero|tren e82/2329/245/0"/>
        <s v="U0122000001 | email 17 enero|tren e82/2329/2861/0"/>
        <s v="34522000001 | email 17 enero|tren e82/2329/2543/0"/>
        <s v="34522000002 | email 17 enero|tren e82/2329/2394/0"/>
        <s v="31022000002 | email 17 enero|tren + hotel e82/2329/1499/0"/>
        <s v="74022000002 | email 17 enero|tren e82/2329/2533/0"/>
        <s v="30122000007 | email 17 enero|tren e82/2329/2886/0"/>
        <s v="14022000002 | email 17 enero|tren e82/2329/2032/0"/>
        <s v="Bioqui/ alquiler 4 botellas de co2"/>
        <s v="70822000006 | email 20 enero|gastos anulacion e82/2329/1804/0"/>
        <s v="Alphagaz helio lgc"/>
        <s v="Botella de argon alta pureza"/>
        <s v="Dos botellas de helio cliente 13535792"/>
        <s v="4 botella de nitrogeno cliente 10938147"/>
        <s v="Ar 60"/>
        <s v="Tres botellas de n2 99999% pureza ncliente 10894556 retirar tres envases vacios"/>
        <s v="Botella tamano b50 de mezcla con 2% de hidrogeno y resto argon ( alphagaz mix h2 2% / ar botella l"/>
        <s v="Nitrogeno liquido"/>
        <s v="5 botellas b50 de argon calidad alphagaz-1 (99,999 % de pureza)"/>
        <s v="P0021l50s2a000_x0009_# alphagaz 1 argon bot-l smartop 50/200_x0009_1 unidad"/>
        <s v="P0021l50s2a000_x0009_# alphagaz 1 argon  p0271l50s2a000_x0009_# alphagaz 1 nitrog"/>
        <s v="Alquiler anual p0021l50s2a000 _x0009_# alphagaz 1 argon bot-l smartop 50/200 _x0009_1 unidad"/>
        <s v="Bala de co2"/>
        <s v="76022000006 | email 24 enero|vuelo e82/2329/3046/0"/>
        <s v="76022000007 | email 24 enero|hotel e82/2329/3046/1"/>
        <s v="Recarga de nitrogeno liquido"/>
        <s v="30822000038 | email 25 enero|tren e82/2329/1192/0"/>
        <s v="82022000013 | email 25 enero|vuelo e82/2329/1488/0"/>
        <s v="82022000014 | email 25 enero|hotel e82/2329/1488/1"/>
        <s v="Botella de mezcla co, c2h6, co2,ch4 y h2"/>
        <s v="Alquiler de envases de gases"/>
        <s v="Botella de hidrogeno"/>
        <s v="Botella de oxigeno"/>
        <s v="Alquiler anual 5 botellas gases"/>
        <s v="Compra nitrogeno liquido para investigacion"/>
        <s v="Compra de nitrogeno liquido para el equipo de rmn"/>
        <s v="Alquiler botella de helio referencia ecopass 15073376"/>
        <s v="Alquiler botella nitrogeno referencia ecopass 15073322"/>
        <s v="Bombona de nitrogeno y bombona de aire sintetico"/>
        <s v="Cep22000017 | email 26 enero|tren + hotel e82/329/1800/0"/>
        <s v="Cep22000018 | email 26 enero|vuelo e82/2329/1800/1"/>
        <s v="Botella de nitrogeno"/>
        <s v="30122000119 | email 27 enero|tren + hotel e82/2329/1595/0"/>
        <s v="14022000031 | email 27 enero|tren e82/2329/2039/0"/>
        <s v="30822000062 | email 28 enero|tren e82/2329/2726/0"/>
        <s v="74022000007 | email 28 enero|hotel e82/2329/3016/0"/>
        <s v="74022000008 | email 28 enero|hotel e82/2329/3017/0"/>
        <s v="71022000021 | email 28 enero|tren + hoten e82/2329/971/0"/>
        <s v="U0622000013 | email 28 enero|tren + hotel e82/2329/3164/0"/>
        <s v="Cep22000023 | email 28 enero|tren + hotel varios ponentes e82/2329/2801/0"/>
        <s v="55022000023 | email 28 enero|tren e82/2329/2969/0"/>
        <s v="70822000029 | email 28 enero|tren + hotel e82/2329/2514/0"/>
        <s v="74022000009 | email 28 enero|hotel e82/2329/3019/0"/>
        <s v="74022000010 | email 28 enero|hotel e82/2329/3020/0"/>
        <s v="74022000011 | email 28 enero|tren + hotel e82/2329/3022/0"/>
        <s v="30122000133 | email 28 enero|tren e82/2329/3271/0"/>
        <s v="70022000066 | email 31 enero|tren e82/2329/2545/0"/>
        <s v="50622000012 | email 31 enero|tren + hotel e82/2329/2391/2"/>
        <s v="82022000021 | email 31 enero|hotel e82/2329/1447/0"/>
        <s v="Alquiler botella de gas cliente 14050407"/>
        <s v="Nitrogeno liquido para mantenimiento del equipo rmn"/>
        <s v="Bombona de helio"/>
        <s v="82022000026 | email 1 febre|hotel e82/2329/3353/2"/>
        <s v="71022000022 | email 01 febre|tren e82/2329/3080/0"/>
        <s v="2 botellas de he ultrapuro"/>
        <s v="2 botellas de n2 puro"/>
        <s v="N2 gas"/>
        <s v="Gases de argon y helio"/>
        <s v="N2 liquido"/>
        <s v="n2"/>
        <s v="Alquiler anual - envase de 10 metros cubicos"/>
        <s v="31022000018 | email 03 febre|tren + hotel e82/2329/3427/0"/>
        <s v="50822000012 | email 04 febre|tren e82/2329/3481/0"/>
        <s v="78122000005 | email 04 febre|hotel e82/2329/2866/2"/>
        <s v="78122000006 | email 04 febre|hotel e82/2329/2867/4"/>
        <s v="bala de nitrogeno"/>
        <s v="10022000070 | email 04 febre|gastos anulacion e82/2329/3362/3"/>
        <s v="Co2"/>
        <s v="14022000045 | email 07 feb|tren + hotel e82/2329/3457(0"/>
        <s v="10122000156 | email 07 febre|tren e82/2329/2391/4"/>
        <s v="30122000251 | email 07 febre|tren e82/2329/3584/0"/>
        <s v="30122000254 | email 07 febre|tren e82/2329/3586/0"/>
        <s v="hielo seco"/>
        <s v="Bioqui/ dioxido de carbono"/>
        <s v="alquiler anual envase"/>
        <s v="55022000026 | email 08 febre|tren e82/2329/3524/0"/>
        <s v="34022000019 | email 08 febre|tren e82/2329/2536/0"/>
        <s v="Nitrogeno(n2) puro porcentaje  pureza:99,999 plazo  entrega: 2 dias precio por  envase de 9,4 metros"/>
        <s v="Botellas de helio y nitrogeno cliente 10938147"/>
        <s v="Botellas de nitrogeno industrial"/>
        <s v="55022000029 | email 09 febre|tren e82/2329/3694/0"/>
        <s v="Botellas de hidrogeno"/>
        <s v="Botella de nitrogeno puro"/>
        <s v="Alquiler bala helio"/>
        <s v="Reposicion bala helio"/>
        <s v="69022000046 | email 10 febre|vuelo e82/2329/881/1"/>
        <s v="75022000039 | email 11 febre|vuelo e82/2329/984/3"/>
        <s v="75022000042 | email 15 febre|tren + hotel e82/2329/984/5"/>
        <s v="41022000011 | email 16 febre|tren e82/2329/3776/0"/>
        <s v="69022000078 | email 17 feb|tren + hotel e82/2329/3894/0"/>
        <s v="55022000037 | email 17 feb|tren + hotel e82/2329/3767/0"/>
        <s v="U0122000088 | email 17 feb|tren e82/2329/3829/0"/>
        <s v="10022000153 | email 24 febre|hotel e82/2329/4127/0"/>
        <s v="31022000001 | email 17 enero|tren e82/2329/2788/0"/>
        <s v="Alquiler de 3 botellas de gases"/>
        <s v="54022000006 | email 21 enero|hotel e82/2329/1678/0"/>
        <s v="reposicion de una bala de nitrogeno agotada"/>
        <s v="Cep22000019 | email 26 enero|hotel e82/2329/2730/0"/>
        <s v="Cep22000020 | email 26 enero|tren + hotel e82/2329/1803/0"/>
        <s v="Cep22000024 | email 28 enero|gastos anulacion e82/2329/2801/1"/>
        <s v="Cep22000025 | email 28 enero|tren e82/2329/2917/0"/>
        <s v="82022000028 | email 01 febre|vuelo e82/2329/3211/0"/>
        <s v="71022000023 | email 01 febre|tren + hotel e82/23291774/0"/>
        <s v="55022000024 | email 01 febre|hotel + tren e82/2329/3330/0"/>
        <s v="30822000072 | email 01 febre|vuelo e82/2329/3388/0"/>
        <s v="30822000073 | email 01 febre|tren + hotel e82/2329/3388/1"/>
        <s v="Gas argon metano"/>
        <s v="helio"/>
        <s v="Botella de mezcla 21% o2, resto n2"/>
        <s v="30122000286 | email 08 febre|tren e82/2329/3592/0"/>
        <s v="28022000015 | email 08 febre|tren e82/2329/3634/0"/>
        <s v="30822000109 | email 08 febre|tren + hotel e82/2329/3370/15"/>
        <s v="30822000110 | email 08 febre|tren + hotel e82/2329/3370/14"/>
        <s v="Dos envases de argon"/>
        <s v="54022000016 | email 09 febre|tren e82/2329/3640/0"/>
        <s v="Alquiler de balas de co2"/>
        <s v="Botella de mezcla c3h8 (300ppm), resto n2"/>
        <s v="69022000043 | email 10 febre|tren + hotel e82/2329/881/0"/>
        <s v="30822000132 | email 10 febre|tren e82/2329/3720/1"/>
        <s v="30822000133 | email 10 febre|tren e82/2329/3720/0"/>
        <s v="Bombona de nitrogeno liquido"/>
        <s v="Bombona nitrogeno industrial (n2) pureza 998"/>
        <s v="Gas argon para analisis mediante icp-ms"/>
        <s v="30122000391 | email 14 febre|hotel e82/2329/3744/0"/>
        <s v="90 litros de helio liquido fecha 9 de marzo de 2022 edificio irica (marie curie)"/>
        <s v="30122000409 | email 15 febre|tren e82/2329/1193/0"/>
        <s v="Botella de airecliente  13765231"/>
        <s v="preparacion de muestras"/>
        <s v="82022000092 | email 16 febre|hotel e82/2329/3911/0"/>
        <s v="30122000428 | email 16 febre|tren + hotel e82/2329/3928/0"/>
        <s v="30122000429 | email 16 febre|tren e82/2329/3819/0"/>
        <s v="2 botellas de helio cliente 10938147"/>
        <s v="Analisis de gases"/>
        <s v="Nitrogeno 50"/>
        <s v="47022000034 | email 21 febre|tren e82/2329/3949/0"/>
        <s v="Botella de gas co2"/>
        <s v="Botella de aire sintetico"/>
        <s v="2 botellas de nitrogeno n2 puro segun catalogo"/>
        <s v="Nitrogeno"/>
        <s v="Codigo cliente nippon gases: 02010150 oferta mas economica"/>
        <s v="Alquiler anual de 3 botellas de gas"/>
        <s v="Adquisicion de una bala de nitrogeno gas tecnico por la sh 12091877"/>
        <s v="71022000092 | email 23 febre|tren e82/2329/4070/0"/>
        <s v="52022000030 | email 23 febre|tren + hotel e82/2329/4078/0"/>
        <s v="34122000008 | email 23 febre|tren e82/2329/4087/0"/>
        <s v="uso de gas incubadores"/>
        <s v="9 balas laboratorio de materiales edificio inei a cargo de gemma herranz"/>
        <s v="163 litros de nitrogeno liquido"/>
        <s v="9 botellas de gas en envase de 10 m3"/>
        <s v="71022000097 | email 24 febre|tren e82/2329/"/>
        <s v="botella co2"/>
        <s v="una botella de helio gas"/>
        <s v="U0122000124 | email 01 marzo|hotel e82/2329/4192/0"/>
        <s v="30122000601 | email 02 marzo|hotel e82/2329/4199/0"/>
        <s v="82022000140 | email 02 marzo|hotel e82/2329/2663/0"/>
        <s v="Alquiler anual - envase de 9,4 metros cubicos"/>
        <s v="Alquiler anual - envase de 9,1 metros cubicos"/>
        <s v="55022000066 | email 04 marzo|hotel e82/2329/4252/0"/>
        <s v="52022000042 | email 04 marzo|tren e82/2329/4256/0"/>
        <s v="Dos botellas de n2 99999% pureza ncliente 10894556 retirar dos envases vacios"/>
        <s v="2 botellas de hidrogeno y dos de nitrogeno cliente 10938147"/>
        <s v="Botella de nitrogeno calidad alphagaz-2 en tamano b50"/>
        <s v="30122000738 | email 10 mar|gastos anulacion e82/2329/2761/2"/>
        <s v="30122000740 | email 10|gastos anulacion e82/2329/2764/2"/>
        <s v="52022000043 | 11marzo2022|tren e82/2329/4337/0"/>
        <s v="Compra de n2 liquido para el equipo de rmn"/>
        <s v="52022000044 | email 13 marzo|tren e82/2329/4338/0"/>
        <s v="69022000156 | email 11|tren e82/2329/4365/0"/>
        <s v="1 envase de argon"/>
        <s v="2 envases de argon"/>
        <s v="Bioqui/ alquilar balas o2 y co2"/>
        <s v="2 botellas de helio cliente 13535792"/>
        <s v="U0122000144 | email 14|hotel e82/2329/4824/0"/>
        <s v="2 botellas de nitrogeno cliente 10938147"/>
        <s v="13422000373 | email 16 marzo|gastos anulacion e82/2329/5094/0"/>
        <s v="26522000093 | email 17|tren e82/2329/4299/0"/>
        <s v="2 botellas de helio y 2 de aire sintetico cliente 10938147"/>
        <s v="33022000118 | email 21 m|vuelo e82/2329/4379/0"/>
        <s v="10122000510 | email 21 m|tren + hotel e82/2329/4333/0"/>
        <s v="47022000058 | email 22 marzo|tren e82/2329/4420/0"/>
        <s v="50622000087 | email 22 ma|refacturacion e82/2329/764/2"/>
        <s v="31022000067 | email 23 marzo|tren e82/2329/4426/0"/>
        <s v="71022000173 | email 24 marzo|tren e82/2329/4458/0"/>
        <s v="71022000174 | 24032022|tren"/>
        <s v="69022000182 | 24032022|tren e82/2329/4552/0"/>
        <s v="14022000128 | 24032022|tren + hotel e82/2329/4599/0"/>
        <s v="83022000053 | 25032022|tren + hotel e82/2329/4882/0"/>
        <s v="Cep22000121 | 25032022|tren e82/2329/5178/0"/>
        <s v="U0122000199 | email 25|hotel e82/2329/5031/0"/>
        <s v="U0122000200 | email 25 marzo|tren e82/2329/5327/0"/>
        <s v="71022000181 | email 25 marzo|tren e82/2329/5358/0"/>
        <s v="U0122000201 | 25032022|tren e82/2329/5513/0"/>
        <s v="47022000064 | email 25 marzo|tren e82/2329/4791/0"/>
        <s v="U0122000202 | 25032022|tren e82/2329/4868/0"/>
        <s v="12522000003 | 25032022|tren + hotel e82/2329/4920/0"/>
        <s v="76022000082 | 29/03/2022|tren e82/2329/5258/1"/>
        <s v="35022000006 | email 21 enero|tren e82/2329/3063/0"/>
        <s v="renovacion contrato 14879581"/>
        <s v="u0122000045 | email 31 enero|hotel e82/2329/3163/0"/>
        <s v="investigacion"/>
        <s v="helio de alta pureza   numero de cliente14050686"/>
        <s v="botella mezcla metano en nitrogeno"/>
        <s v="alquiler de una botella cliente 13765231"/>
        <s v="argon 60 alta pureza"/>
        <s v="renovacion alquiler bombonas de helio extra puro y de co2"/>
        <s v="analisis de aromas"/>
        <s v="34522000004 | email 24 febre|tren e82/2329/4136/0"/>
        <s v="compra de una bala de nitrogeno presurizado del 99,999% segun la sh 10894091"/>
        <s v="60 l de helio liquido usuario: 10940087 entrega: san alberto magno fecha: 20 de abril de 2022"/>
        <s v="bala de argon porcentaje pureza:99,999 de 10,5 metros cubicos"/>
        <s v="gases para estudio de productos"/>
        <s v="alquiler envase de gases"/>
        <s v="recarga nitrogeno liquido"/>
        <s v="alquiler envase nitrogeno"/>
        <s v="codigo cliente rafa lujan en nippon gases: 02010150 alquiler una botella n2 liquido"/>
        <s v="gases"/>
        <s v="alquiler de 4 envases cliente  14050407"/>
        <s v="gas para analisis cromatografico"/>
        <s v="botellas argon y helio"/>
        <s v="30122000948 | email 24 marzo|tren e82/2329/4439/0"/>
        <s v="10122000544 | 24032022|tren + hotel e82/2329/4616/0"/>
        <s v="bombona de nitrogeno"/>
        <s v="bombona de argon 99999"/>
        <s v="27622000021 | 25032022|tren + hotel e82/2329/4331/0"/>
        <s v="71022000180 | 25032022|tren e82/2329/5021/0"/>
        <s v="55022000092 | 25032022|tren + bus + hotel e82/2329/5024/0"/>
        <s v="70222000320 | 25032022|avion e82/2329/5018/0"/>
        <s v="31022000071 | 25032022|tren e82/2329/5145/0"/>
        <s v="70022000262 | 25032022|tren + hotel e82/2329/5223/0"/>
        <s v="49022000096 | email 25 marzo|tren e82/2329/5368/0"/>
        <s v="30122000964 | email 25 marzo|tren + hotel e82/2329/5413/0"/>
        <s v="70222000321 | email 25 marzo|hotel e82/2329/4869/0"/>
        <s v="10022000282 | 28/03/2022|tren e82/2329/4935/0"/>
        <s v="29022000025 | 28/03/2022|tren e82/2329/4936/0"/>
        <s v="10122000574 | 28/03/2022|avion e82/2329/4966/0"/>
        <s v="31022000072 | 28/03/2022|tren e82/2329/4974/0"/>
        <s v="28022000117 | email 28 marzo|tren e82/2329/5264/0"/>
        <s v="30122000976 | 28/03/2022|tren e82/2329/5017/0"/>
        <s v="cromatografo gases-masas n cliente 14020192"/>
        <s v="34222000007 | email 29 marzo|hotel e82/2329/5097/0"/>
        <s v="71022000191 | email 29 marzo|tren e82/2329/5116/0"/>
        <s v="14022000136 | email 29 marzo|tren e82/2329/5120/0"/>
        <s v="71022000192 | email 29 marzo|tren e82/2329/5121/0"/>
        <s v="u0122000203 | email 29 marzo|tren + hotel e82/2329/5148/1"/>
        <s v="55022000093 | email 29 marzo|tren e82/2329/5194/0"/>
        <s v="47122000009 | email 29 marzo|vuelo e82/2329/3746/0"/>
        <s v="76022000083 | 29/03/2022|tren e82/2329/5258/0"/>
        <s v="31022000074 | 29/03/2022|tren e82/2329/5263/0"/>
        <s v="recarga nitrogeno"/>
        <s v="u0122000204 | email 29 marzo|tren + hotel e82/2329/5273/1"/>
        <s v="u0122000211 | email 29 marzo|tren e82/2329/5285/1"/>
        <s v="30122001000 | email 29 marzo|tren e82/2329/5419/0"/>
        <s v="envio muestras rna"/>
        <s v="34522000006 | 30/03/2022|hotel e82/2329/4700/0"/>
        <s v="34522000007 | 30/03/2022|tren y hotel e82/2329/4700/1"/>
        <s v="30122001032 | 30/03/2022|tren e82/2329/4740/0"/>
        <s v="gas argon puro para el funcionamiento del icp-ms para analisis elemental"/>
        <s v="gases para el analisis de plaguicidas y biomarcadores mediante cg-ms"/>
        <s v="gas argon para icp-ms"/>
        <s v="14022000150 | email 31 marzo|hotel e82/2329/5710/0"/>
        <s v="70222000353 | email 31 marzo|hotel e82/2329/5170/0"/>
        <s v="10122000629 | email 31 marzo|hotel e82/2329/4325/0"/>
        <s v="29022000034 | 01 abril|tren + hotel e82/2329/5435/0"/>
        <s v="nitrogeno gas"/>
        <s v="76022000087 | email 05 abril|vuelo e82/2329/4952/0"/>
        <s v="gases para funcionamiento sistema desktop metal"/>
        <s v="50622000106 | email 06 abril|tren + hotel e82/2329/5751/0"/>
        <s v="49022000127 | email 07 abril|gastos anulacion e82/2329/6033/0"/>
        <s v="31022000081 | email 08 abril|tren e82/2329/4755/0"/>
        <s v="30822000474 | email 11 abril|vuelos e82/2329/238/3"/>
        <s v="69022000208 | email 11 abril|tren e82/2329/497/0"/>
        <s v="81022000048 | email 11 abril|tren e82/2329/1687/0"/>
        <s v="71022000216 | 11/04/2022|tren y hotel e82/2329/5630/0"/>
        <s v="70822000197 | email 11 abril|hotel e82/2329/1262/0"/>
        <s v="82022000211 | email 11 abril|tren e82/2329/114"/>
        <s v="30122001171 | email 11 abril|tren e82/2329/5332/0"/>
        <s v="u0122000226 | email 12 abril|tren + bus + hotel e82/2329/5712/0"/>
        <s v="70022000301 | 13/04/2022|tren y hotel e82/2329/5756/0"/>
        <s v="u0122000227 | 13/04/2022|hotel e82/2329/5894/0"/>
        <s v="u0122000228 | 13/04/2022|hotel e82/2329/5895/0"/>
        <s v="u0122000229 | email 13 abril|hotel e82/2329/5896/0"/>
        <s v="55022000106 | email 13 abril|tren e82/2329/5984/0"/>
        <s v="14022000191 | 18/04/2022|tren e82/2329/5613/0"/>
        <s v="n"/>
        <s v="36022000080 | email 19 abril|tren e82/2329/4631/0"/>
        <s v="n2 50"/>
        <s v="14022000206 | email 21 abril|tren e82/2329/5995/0"/>
        <s v="30122001266 | email 21 abril|hotel e82/2329/6100/0"/>
        <s v="practicas de laboratorio"/>
        <s v="u0122000263 | email 26 abril|tren e82/2329/6110/0"/>
        <s v="29022000047 | email 26 abril|hotel e82/2329/6126/0"/>
        <s v="u0122000264 | email 26 abril|hotel e82/2329/6127/0"/>
        <s v="11522000011 | email 31 enero|tren e82/2329/1413/2"/>
        <s v="bioqui/ nitrogeno liquido"/>
        <s v="renovacion alquiler botellas de gases, n de contrato 15032165"/>
        <s v="mezcla de gases so2 50% balance en o2"/>
        <s v="alquiler envase 50 l nitrogeno alphagaz 2 pureza 99,9999"/>
        <s v="alquiler anual de nueva botella de gases especiales"/>
        <s v="30822000359 | email 23 marzo|hotel e82/2329/4432/0"/>
        <s v="botella gases"/>
        <s v="nitrogeno(n2) puro porcentaje pureza:99,999"/>
        <s v="34122000022 | email 25 marzo|tren + hotel e82/2329/5055/0"/>
        <s v="41022000032 | 25032022|tren + hotel e82/2329/5411/0"/>
        <s v="10122000557 | 25032022|tren + hotel e82/2329/5519/1"/>
        <s v="34022000056 | email 28 marzo|tren e82/2329/4596/0"/>
        <s v="10122000605 | 30/03/2022|tren y hotel e82/2329/4699/0"/>
        <s v="10122000607 | 30/03/2022|tren e82/2329/4699/1"/>
        <s v="47122000012 | email 30 marzo|gastos anulacion e82/2329/4341/0"/>
        <s v="47122000013 | email 30 marzo|gastos anulacion e82/2329/4341/2"/>
        <s v="botellas de hidrogeno puro"/>
        <s v="34122000025 | email 01abril|tren e82/2329/4739/0"/>
        <s v="3 botellas de co2 con sonda cliente 14050407"/>
        <s v="un envase de argon"/>
        <s v="nitrogeno(n2) puro porcentaje pureza:99,999 plazo entrega: 2 dias precio por envase de 9,4 metros"/>
        <s v="botella de aire especial 3x  bot 50l"/>
        <s v="gases de aron y helio"/>
        <s v="30822000462 | email 07 abril|tren + hotel e82/2329/4721/2"/>
        <s v="71022000214 | email 08 abril|tren e82/2329/4768/0"/>
        <s v="71022000215 | 11/04/2022|tren e82/2329/4788/0"/>
        <s v="26522000138 | email 12 abril|tren e82/2329/5687/0"/>
        <s v="13422000516 | email 12 abril|gastos anulacion e82/2329/5946/0"/>
        <s v="66022000090 | email 12 abril|tren e82/2329/4756/0"/>
        <s v="69022000210 | email 13 abril|tren e82/2329/5987/0"/>
        <s v="71022000223 | 18/04/2022|avion e82/2329/6144/0"/>
        <s v="71022000224 | 18/04/2022|tren e82/2329/6179/0"/>
        <s v="30122001200 | 19/04/2022|tren e82/2329/6214/0"/>
        <s v="30122001201 | 19/04/2022|tren e82/2329/4739/0"/>
        <s v="30122001202 | 19/04/2022|tren e82/2329/6185/0"/>
        <s v="botella de n2"/>
        <s v="u0122000242 | email 20 abril|tren e82/2329/6244/0"/>
        <s v="bombona de helio 99,999"/>
        <s v="74022000076 | email 21 abril|gastos anulacion e82/2329/5986/2"/>
        <s v="74022000077 | email 21 abril|tren + hotel e82/2329/5986/1"/>
        <s v="14022000207 | email 21 abril|tren e82/2329/6005/0"/>
        <s v="52022000081 | email 21 abril|tren e82/2329/6008/0"/>
        <s v="30122001269 | email 21 abril|vuelo e82/2329/6212/0"/>
        <s v="30122001270 | email 22 abril|tren e82/2329/6042/0"/>
        <s v="bala de aire sintetico"/>
        <s v="34122000032 | email 25 abril|refacturacion e82/2329/3039/2"/>
        <s v="30122001304 | email 25 abril|hotel e82/2329/3649/2"/>
        <s v="30822000524 | email 25 abril|gastos anulacion e82/2329/3370/34"/>
        <s v="bombona nitrogeno"/>
        <s v="66022000100 | email 26 abril|tren e82/2329/4756/4"/>
        <s v="30122001329 | email 26 abril|tren e82/2329/6265/0"/>
        <s v="70822000207 | email 26 abril|vuelo e82/2329/5618/0"/>
        <s v="30122001330 | email 26 abril|vuelo e82/2329/6280/0"/>
        <s v="10022000405 | email 27 abril|hotel e82/2329/6180/0"/>
        <s v="2 botellas de hidrogeno"/>
        <s v="extraccion de apocarotenoides"/>
        <s v="34022000078 | email 28 abril|tren e82/2329/6375/0"/>
        <s v="u0122000273 | email 28 abril|tren + hotel e82/2329/6387/0"/>
        <s v="30122001365 | email 28 abril|hotel e82/2329/6405/0"/>
        <s v="tecnicas basicas histologicas"/>
        <s v="gas argon"/>
        <s v="3 botellas de nitrogeno cliente 10938147"/>
        <s v="22022000104 | email 29 abril|tren + hotel e82/2329/6445/0"/>
        <s v="74022000085 | email 29 abril|tren e82/2329/6452/0"/>
        <s v="31022000100 | email 29 abril|tren e82/2329/6457/0"/>
        <s v="30122001393 | email 29 abril|tren + hotel e82/2329/6468/0"/>
        <s v="u0122000277 | email 29 abril|hotel e82/2329/6467/0"/>
        <s v="33522000060 | email 29 abril|gastos anulacion e82/2329/6868/0"/>
        <s v="sustitucion botella gas argon (ar) alta pureza porcentaje 999999 envase de 10,5 metros cubicos"/>
        <s v="botella de co2"/>
        <s v="codigo cliente rafa lujan nippon gases 02010150"/>
        <s v="incubador de celulas"/>
        <s v="54022000079 | email 06 mayo|tren e82/2329/6506/3"/>
        <s v="26022000100 | email 09 mayo|hotel e82/2329/6513/0"/>
        <s v="gas para analisis cromatograifco"/>
        <s v="u0122000306 | email 10 mayo|tren e82/2329/6502/0"/>
        <s v="47022000099 | email 10 mayo|tren e82/2329/6505/0"/>
        <s v="29022000067 | email 10 mayo|tren e82/2329/6516/0"/>
        <s v="71022000315 | email 10 mayo|tren e82/2329/6515/0"/>
        <s v="21122000025 | email 10 mayo|gastos anulacion e82/2329/6534/1"/>
        <s v="bombona de nitrogeno 99,999"/>
        <s v="alquiler de envase de bala"/>
        <s v="70022000355 | email 12 mayo|tren e82/2329/6487/0"/>
        <s v="47122000035 | email 13 mayo|vuelo + tren e82/2329/3746/8"/>
        <s v="alquiler anual de botella de protoxido de nitrogeno"/>
        <s v="49022000182 | email 17 mayo|tren e82/2329/6613/0"/>
        <s v="43322000065 | email 18 mayo|gastos anulacion e82/2329/7494/0"/>
        <s v="35022000139 | email 18 mayo|hotel e82/2329/4142/0"/>
        <s v="30122001701 | email 23 mayo|tren e82/2329/6593/0"/>
        <s v="82022000297 | email 24 mayo|refacturacion e82/2329/5407/0"/>
        <s v="52022000104 | 24/05/2022|tren e82/2329/6693/0"/>
        <s v="14022000289 | email 26 mayo|tren e82/2329/7028/0"/>
        <s v="30822000030 | email 21 enero|tren e82/2329/2421/0"/>
        <s v="botella de mezcla 2% co,15% co2 en nitrogeno"/>
        <s v="34022000012 | email 08 febre|tren e82/2329/3531/0"/>
        <s v="34022000025 | email 15 febre|tren e82/2329/3785/0"/>
        <s v="82022000139 | email 01 marzo|hotel e82/2329/4189/0"/>
        <s v="alquiler anual - envase de 50 litros de capacidad"/>
        <s v="nitrogeno liquido comercial 200"/>
        <s v="botella estandar de gas"/>
        <s v="80 litros de helio liquido para 12 mayo"/>
        <s v="69022000183 | 25032022|tren + hotel e82/2329/4419/0"/>
        <s v="metilamina (200 gr)"/>
        <s v="47122000010 | email 29 marzo|tren e82/2329/3746/1"/>
        <s v="30822000395 | 30/03/2022|hotel e82/2329/4679/0"/>
        <s v="34022000068 | email 13 abril|tren e82/2329/5981/0"/>
        <s v="82022000212 | email 13 abril|hotel e82/2329/5709/0"/>
        <s v="71022000222 | 18/04/2022|avion e82/2329/6143/0"/>
        <s v="botella de gas mezcla nitrogeno con 5% hidrrogeno"/>
        <s v="botella de aire 21% o2 en n2"/>
        <s v="reposicion de dos balas de nitrogeno agotadas"/>
        <s v="71022000297 | 05/05/2022|tren e82/2329/6489/0"/>
        <s v="30822000606 | email 06 mayo|vuelo e82/2329/238"/>
        <s v="bioqui/ dioxido carbono 3x bot 50l"/>
        <s v="10022000458 | email 10 mayo|hotel e82/2329/6961/2"/>
        <s v="71022000316 | email 10 mayo|tren + hotel e82/2329/6090/1"/>
        <s v="55022000151 | email 16 mayo|autobus e82/2329/6696/0"/>
        <s v="bala de nitrogeno 99,999"/>
        <s v="gas nitrogeno puro"/>
        <s v="55022000152 | email 18 mayo|tren + hotel e82/2329/7479/0"/>
        <s v="alquiler anual envases"/>
        <s v="mantenimiento cultivos celulares"/>
        <s v="55022000156 | email 19 mayo|bus e82/2329/7049/0"/>
        <s v="55022000157 | email 19 mayo|bus e82/2329/7049/0"/>
        <s v="u0122000316 | email 20 mayo|tren e82/2329/6559/0"/>
        <s v="69022000263 | emai 20 mayo|tren e82/2329/6574/0"/>
        <s v="una botella de n2 99999% pureza ncliente 10894556 retirar tres botellas vacias"/>
        <s v="70022000375 | email 23 mayo|bus e82/2329/6677/0"/>
        <s v="nitrogeno liquidopara tanque criogenico irica"/>
        <s v="nitrogeno liquido para tanque criogenigo irica"/>
        <s v="gases para fabricacion de prototipos 3d en metal (impresora desktop metal)"/>
        <s v="fisveg/ nitrogeno liquido 20 kg"/>
        <s v="u0122000318 | email 25 mayo|hotel e82/2329/6796/0"/>
        <s v="u0122000319 | email 25 mayo|hotel e82/2329/6796/2"/>
        <s v="22022000150 | email 25 mayo|tren e82/2329/6813/1"/>
        <s v="23022000133 | email 25 mayo|gastos anulacion e82/2329/6931/1"/>
        <s v="22022000151 | email 25 mayo|tren e82/2329/6930/0"/>
        <s v="u0122000323 | 30/05/2022|tren e82/2329/6948/0"/>
        <s v="u0122000324 | 30/05/2022|tren e82/2329/6949/0"/>
        <s v="10222000042 | 31/05/2022|avion e82/2329/6252/1"/>
        <s v="70822000282 | email 06 junio|tren e82/2329/5618/1"/>
        <s v="u0122000334 | email 06 junio|hotel e82/2329/7016/0"/>
        <s v="33022000248 | email 06 junio|tren e82/2329/7021/0"/>
        <s v="55022000170 | email 06 junio|bus e82/2329/7049/1"/>
        <s v="u0122000336 | email 06 junio|hotel e82/232/7054/0"/>
        <s v="u0122000337 | email 06 junio|hotel e82/2329/7057/0"/>
        <s v="u0122000339 | email 06 junio|hotel e82/2329/7055/1"/>
        <s v="49022000199 | email 06 junio|gastos anulacion e82/2329/6936/0"/>
        <s v="u0122000341 | email 06 junio|tren e82/2329/7109/0"/>
        <s v="alojamiento 6 mayo en pc ceu lucha ezequiel puente"/>
        <s v="alojamiento ceu judo 14-15/5/22"/>
        <s v="billetes de tren ceu tenis de mesa"/>
        <s v="billetes tren cu-ab 16 mayo ceu baloncesto"/>
        <s v="hotel y billetes de tren ceu golf"/>
        <s v="billetes de avion de roberto barcala"/>
        <s v="billetes de tren y alojamiento"/>
        <s v="alojamiento miguel a hoyos"/>
        <s v="billetes de ave de ismael quintanilla y francisco roca"/>
        <s v="hotel 19-20/5/22 ceu orientacion"/>
        <s v="billetes tren ceu orientacion"/>
        <s v="hotel 20-22/5/22 ceu orientacion"/>
        <s v="billetes autobus ceu taekwondo"/>
        <s v="alojamiento  ceu taekwondo"/>
        <s v="locomocion"/>
        <s v="locomocion gastos de gestion"/>
        <s v="billetes tren toledo-murcia-toledo ceu atletismo (4 participantes)"/>
        <s v="gasto cancelacion viaje a zaragoza maria arevalo villena"/>
        <s v="alojamiento y desplazamiento varios ponentes"/>
        <s v="desplazamiento julian ocana"/>
        <s v="billetes de avion alicante-roma-valencia joaquin pascual barea"/>
        <s v="billetes avion bilbao-madrid 25/05/2022 diego garcia gusano-inigo munoz mateos"/>
        <s v="traslado conferenciante"/>
        <s v="gastos desplazamiento ponente marco benjumenda cursos de verano esiiab"/>
        <s v="billetes tren cr-ab-cr 6-8/5/22 ceu atletismo jgonzalez barragan"/>
        <s v="alojamiento 4 personas en mp ceu escalada 13-14/5/22 valencia"/>
        <s v="alojamiento en pc 6-8/5/22 ceu halterofilia alejandro martinez"/>
        <s v="alojamiento en pc, 12 habitaciones dobles, 16-18/5 ceu baloncesto"/>
        <s v="locomocion de los conferenciantes del curso"/>
        <s v="alojamiento de conferenciantes del curso"/>
        <s v="billetes de tren y alojamiento de jose luis garcia delgado el 6-7 junio de 2022"/>
        <s v="locomocion y alojamiento conferenciante debora sabrina barrientos"/>
        <s v="estancia conferenciante deborah garcia bello"/>
        <s v="desplazamiento maria floarea pop"/>
        <s v="gastos desplazamiento tren ponente mariluz congosto cursos de verano esiiab"/>
        <s v="2 billetes tren albacete-madrid 22/5/22 ceu tenis de mesa"/>
        <s v="billetes cuenca-antequera-cuenca ceu ajedrez"/>
        <s v="4 billetes toledo-valencia-toledo ceu escalada"/>
        <s v="gastos de gestion agencia de viajes"/>
        <s v="gastos cancelacion billete ponente invitado al congreso contra la pena de muerte"/>
        <s v="gastos desplazamiento tren ponente nuria oliver cursos de verano esiiab"/>
        <s v="26522000109 | email 25 marzo|tren e82/2329/5521/0"/>
        <s v="bala de nitrgeno presurizado l50 calidad industrial para la sh 12091877"/>
        <s v="gas argn puro para el funcionamiento del icp-ms para anlisis elemental"/>
        <s v="2 botellas d helio y dos de nitrogeno cliente 10938147"/>
        <s v="alquiler anual cuatro envases de 7,5 metros cbicos"/>
        <s v="2 botella de helio cliente 13535792"/>
        <s v="nitrgeno"/>
        <s v="2 envases de argn"/>
        <s v="dos envases de argn"/>
        <s v="69022000370 | 0017822006173|billetes mex-mad-cue-mad-mex 03jul"/>
        <s v="54022000129 | 0017822006263|billetes bus ovd-cue-ovd 26-28jun"/>
        <s v="69022000373 | 0017822007035|hotel cuenca 06julio"/>
        <s v="69022000374 | 0017822006992|billetes de tren mad-cuenca-mad 07julio"/>
        <s v="70022000569 | 0017822007455|autobus"/>
        <s v="70022000570 | 0017822007455|autobus"/>
        <s v="alquiler anual-envase de 50 litros aire sinttico n de contrato 1411602"/>
        <s v="alquiler anual botella co2"/>
        <s v="alquiler botella"/>
        <s v="nitrgeno lquido"/>
        <s v="quiana/ alquiler uc 1 ao/ botella"/>
        <s v="contrato anual de alquiler alphagaz 1 nitrgeno bot-l smartop 50 codigo rr0h012contrato 14962288"/>
        <s v="botella de gas para equipo"/>
        <s v="billestes avion dublin-mad-dublin seamus mcguinness 29-06/01-07/2022"/>
        <s v="-alquiler de 31 envases de gases cliente 10938147 referencia nmero de contrato 14950912"/>
        <s v="suministro de co2 para sala de microscopa confocal y para sala especial de cultivos ncb2"/>
        <s v="alquiler anual de 2 botellas segn ecopass14982344 a nombre de f jaln"/>
        <s v="helio lquido"/>
        <s v="suministro de nitrogeno liiquido"/>
        <s v="botella metano n25 b50"/>
        <s v="una botella de n2 99999% pureza ncliente 10894556"/>
        <s v="ingqui/ helio extrapuro 3x bot 50l"/>
        <s v="alquiler de envase para gas metano n25 b50"/>
        <s v="servicio de desplazamiento ponentes congreso"/>
        <s v="70222000809 | 0017822007735|estancia hotel casa de la cuatro torres - cadiz  27-30 agosto - 1 doble"/>
        <s v="80 litros helio liquido 31 de agosto ya estaban confirmadossustituye el pedido de 60 litros"/>
        <s v="servicio de alojamiento ponente congreso nicolas nord"/>
        <s v="gas argn"/>
        <s v="renovacion botellas air liquide contrato ecopass 15185209"/>
        <s v="30122002489 | 0017822005968|tren y hotel albacete 22-23junio"/>
        <s v="30122002491 | 0017822005968|tren y hotel albacete - 22-23junio"/>
        <s v="30122002498 | 0017822006411|hotel talavera 11-15sep"/>
        <s v="30122002499 | 0017822006411|hotel talavera septiembre"/>
        <s v="30122002501 | 0017822006411|hotel talavera - septiembre"/>
        <s v="botellas de gases"/>
        <s v="30122002517 | 0017822006411|estancia talavera septiembre"/>
        <s v="10122001527 | 0017822006946|billete de avion madrid san francisco  ida y vuelta"/>
        <s v="30822000973 | 0017822006666|billete  de tren madrid ciudad real madrid 12-15 julio"/>
        <s v="69022000375 | 0017822007909|hotel torremangana - cuenca - 07-09 septiembre"/>
        <s v="69022000376 | 0017822007909|hotel torremangana cuenca 07-09 sep"/>
        <s v="gastos por emision viaje scarlet wannenwetsch"/>
        <s v="70022000594 | 0017822008668|billetes de tren tol-mad-alb 11sep"/>
        <s v="botella de nitrgeno puro"/>
        <s v="alphagaz mix h2 5%/ar botella smartop l50"/>
        <s v="163 litros de nitrgeno lquido"/>
        <s v="n2 lquido"/>
        <s v="contrato alquiler de botellas"/>
        <s v="una botella de n2 99999% pureza ncliente 10894556hay que retirar una botella vaca"/>
        <s v="botella de oxgeno"/>
        <s v="nitrgeno lquido para las prcticas docentes del grado de biotecnologa"/>
        <s v="u0122000519 | 017822008720|tren 11-12 sep sevilla cuenca sevilla"/>
        <s v="u0122000521 | 0017822008991|billete de tren madrid cuenca madrid 14-15 septiembre"/>
        <s v="bala de aire"/>
        <s v="12422000082 | 0017822008865|billete de tren mad-albacete-mad 15sep"/>
        <s v="42022000017 | email 17 feb|gastos anulacion e82/2329/3775/0"/>
        <s v="gases inertes"/>
        <s v="20 habitaciones dobles (tres noches) hotel maestrazgo regimen a/d; 12 habitaciones (2 noches)"/>
        <s v="ave madrid - albacete para conferenciante gerard pez"/>
        <s v="recarga de nitrgeno liquido"/>
        <s v="10022000767 | 0017822005785|hotel europa - albacete 08/06/2022"/>
        <s v="30822000877 | 0017822006285|billetes tren barcelona-ciudad real-barcelona + hotel exe bcn 26-28/06/2"/>
        <s v="30822000878 | 0017822006285|billetes tren barcelona-ciudad real-barcelona + hotel exe barcelona 26-2"/>
        <s v="helio lquido fecha de entrega 19 de octubre de 2022"/>
        <s v="alquiler de botellas de gases: 2 ar, 1 he, 1 o2,1 air, 1-h2/air contrato ecopass 15000013"/>
        <s v="renovacion alquiler botellas contrato air liquide ecopass 14999866"/>
        <s v="30122002500 | 0017822006411|hotel talavera septiembre"/>
        <s v="33022000324 | 0017822006160|billetes de tren creal-mad- creal 22jun"/>
        <s v="33022000325 | 0017822006080|billetes creal-madrid/mad-alc"/>
        <s v="30122002540 | 0017822005897|billetes alicante-albacete-alicante 14jun"/>
        <s v="10022000853 | 0017822007121|tren y hotel albacete 13julio"/>
        <s v="14022000393 | 0017822008189|vuelo habana-santo domingo-habana"/>
        <s v="70022000568 | 0017822008211|billetes de tren vlc-mad-tol-mad-vlc 06-08sep"/>
        <s v="62122000046 | 0017822008532|hotel albacete 05-06sep"/>
        <s v="62122000047 | 0017822008532|hotel albacete 05-06sep"/>
        <s v="62122000048 | 0017822008532|hotel albacete 05-06sep"/>
        <s v="30122002618 | 0017822006804|hotel+billetes tren tol-mad-cre-mad-tol fechas 06-08/07/2022"/>
        <s v="30122002619 | 0017822006804|hotel+billetes tren albacete-ciudad real-albacete fechas 06-08/07/2022"/>
        <s v="argon extrapuro 3x bot 50l,"/>
        <s v="suministro de nitrogeno liquido"/>
        <s v="bioqui/ nitrgeno lquido 57 kg"/>
        <s v="alquiler anual ecopass 15224012"/>
        <s v="compra de botella co2"/>
        <s v="alquiler de 4 botellas de 10,5 metros cbicos de gas argn"/>
        <s v="nitrogeno(n2) puro porcentaje pureza:99,999 plazo entrega: 2 das precio por envase de 9,4 metros"/>
        <s v="31022000172 | 0017822009057|billete de tren ciudad real-madrid-santander-madrid-ciudad real 14-18 se"/>
        <s v="cilindro de helio de alta pureza"/>
        <s v="dixido de carbono puro"/>
        <s v="1 bombona de gas he"/>
        <s v="69022000393 | 0017822009561|billetes de tren toledo-cuenca-toledo 29sep"/>
        <s v="ingqui/ nitrogeno extrapuro 3x bot"/>
        <s v="gases para el anlisis de plaguicidas y biomarcadores mediante cg-ms"/>
        <s v="2 botellas de nitrgeno, 2 botellas de helio y 2 botellas de oxgeno ( cdigo de cliente air liquide"/>
        <s v="gastos compaia aerea cancelacion vuelo soukania"/>
        <s v="botella de aire sinttico"/>
        <s v="u0122000620 | 0017822008968|cursos de verano y extensin universitaria"/>
        <s v="argon porcentaje de pureza 99999"/>
        <s v="una botella de helio codigo cliente 10938147"/>
        <s v="contrato de una bala de oxgeno presurizado alphagaz 1 oxigeno bot-s sma contrato 15039654"/>
        <s v="u0122000633 | 0017822009273|hotel en almaden 21/09/2022"/>
        <s v="u0122000634 | 0017822009273|hotel en almaden 21/09/2022"/>
        <s v="u0122000635 | 0017822009273|hotel en almaden 21/09/2022"/>
        <s v="acetileno"/>
        <s v="u0122000636 | 0017822009273|hotel en almaden 21/09/2022"/>
        <s v="2 bombonas nitrogeno 99,999"/>
        <s v="30122001203/email 19 abril/tren e82/2329/5401/2"/>
        <s v="10022001164 | 0017822008155|biletes de tren"/>
        <s v="10022001165 | 0017822008155|billetes de tren"/>
        <s v="10022001166 | 0017822008155|billetes de tren"/>
        <s v="49022000300 | 0017822006768|2260699 - gastos de cancelacin mario donate tren vuelo mad-lcg-mad 20/0"/>
        <s v="alquiler anual - envase de 10 metros cbicos"/>
        <s v="33022000163 | email 08 abril|tren e82/2329/4379/1"/>
        <s v="76022000092 | email 20 abril|autobus e82/2329/5887/0"/>
        <s v="76022000101 | email 26 abril|hotel e82/2329/6231/0"/>
        <s v="76022000102 | email 26 abril|hotel e82/2329/6232/0"/>
        <s v="76022000103 | email 26 abril|hotel e82/2329/6234/0"/>
        <s v="76022000104 | email 26 abril|hotel e82/2329/6235/0"/>
        <s v="nuevo contrato de alquiler de una bala de nitrgeno"/>
        <s v="74022000119 | 0017822008021|billete avin buenos aires madrid buenos aires 17-30 oct 22"/>
        <s v="76022000180 | 0017822007373|billetes de tren madrid toledo madrid"/>
        <s v="83022000123 | 0017822007937|billetes de tren barcelona-toledo-barcelona 04-08sep"/>
        <s v="-alquiler de 1 envases de gases cliente 13534623 referencia nmero de contrato ecopass 15223698"/>
        <s v="renovacin alquiler de botella de gas"/>
        <s v="botella de mezcla  tamao b10"/>
        <s v="alquiler de botellas de gas"/>
        <s v="preparacin de las muestras"/>
        <s v="suministro de gases puros"/>
        <s v="compra de gases"/>
        <s v="bk_n2 liq_gcom"/>
        <s v="28022000436 | 0017822009203|billetes albacete-mad-albacete 23sep"/>
        <s v="28022000437 | 0017822009203|billetes tren albacete-mad-albacete 23sep"/>
        <s v="compra de nitrgeno liquido"/>
        <s v="envase botella de gas"/>
        <s v="quiana/ uc 1 ao/ botella"/>
        <s v="ensayos proyectos de investigacin del inaia"/>
        <s v="un envase de acetileno"/>
        <s v="3 botellas de nitrgeno (cdigo de cliente air liquide: edificio enrique costa novella: 10938147)"/>
        <s v="-alquiler de 1 envases de gases referencia nmero de contrato ecopass  15240791"/>
        <s v="compra nitrgeno lquido"/>
        <s v="renovacin alquiler 2 botellas gases ecopass  15241306"/>
        <s v="54022000213 | 0017822008242|vuelo texas-mad-texas 14-28/octubre"/>
        <s v="54022000214 | 0017822008242|vuelo paris-mad-paris 18-24oct"/>
        <s v="30122003341 | 0017822009265|alojamiento 21sep"/>
        <s v="renovacin contrato de alquiler de 3 balas de nitrgeno"/>
        <s v="27622000100 | 0017822007917|hotel santiago de compostela 04/09/2022"/>
        <s v="alquiler de 1 envases de gases referencia nmero de contrato ecopass  15241809"/>
        <s v="2 botellas de argn puro"/>
        <s v="lote 1 - gases puros air liquide helio (he) porcentaje pureza: 99,999 plazo envase de 9,1 m3"/>
        <s v="gas para gcms laboratorio fisiologia del ejercicio"/>
        <s v="renovacin botella co2 310945"/>
        <s v="gases para investigacin"/>
        <s v="bombona helio 99,999sp 12885189sh 13288204"/>
        <s v="71022000682 | 0017822010419|billetes de tren y alojamiento toledo 17-18oct"/>
        <s v="vuelo madrid-budapest-madrid 22 agosto"/>
        <s v="bombona aire sintetico"/>
        <s v="argn y helio"/>
        <s v="ar 50"/>
        <s v="70022000842 | 0017822009470|billetes madrid- zaragoza-madrid 24/09/20222"/>
        <s v="2 bombonas de argon porcentaje pureza 99999"/>
        <s v="33522000173 | 0017822006482|gastos de cancelacion billetes tren madrid-santarder-toledo fechas 05-08"/>
        <s v="contrato de renovacin botella de gases, uc02010166"/>
        <s v="gas nitrogeno 99,8%"/>
        <s v="30122003728 | 0017822010265|alojamiento en hotel silken alfonso x para la noche del 14 de octubre"/>
        <s v="74022000189 | 0017822010133|tren y alojamiento toledo 18-20oct"/>
        <s v="74022000190 | 0017822010133|billetes de tren y alojamiento toledo 18-22oct"/>
        <s v="74022000193 | 0017822010133|billetes de tren y alojamiento toledo 19-20oct"/>
        <s v="74022000194 | 0017822010133|billetes de tren y alojamiento toledo 18-21oct"/>
        <s v="74022000195 | 0017822010133|alojamiento toledo 19-21oct"/>
        <s v="74022000196 | 0017822010133|billets de tren y alojamiento toledo 18-21oct"/>
        <s v="74022000197 | 0017822010133|alojamiento toledo -"/>
        <s v="74022000198 | 0017822010133|alojamiento toledo"/>
        <s v="74022000199 | 0017822010133|alojamiento toledo"/>
        <s v="74022000200 | 0017822010133|alojamiento toledo 18-19octg"/>
        <s v="74022000201 | 0017822010133|alojamiento toledo"/>
        <s v="52122000080 | 0017822010687|billetes de tren mad/cue 25102022"/>
        <s v="69022000526 | 001782012264|billetes de tren y alojamiento cuenca"/>
        <s v="69022000527 | 0017822012264|billete de tren y alojamiento cuenca"/>
        <s v="69022000528 | 0017822012264|billete de tren cuenca"/>
        <s v="69022000529 | 0017822012264|billetes de tren y alojamiento cuenca"/>
        <s v="69022000530 | 0017822012264|billetes de tren y alojamiento cuenca"/>
        <s v="69022000531 | 0017822012264|alojamiento cuenca"/>
        <s v="69022000532 | 0017822012264|billetes de tren cuenca"/>
        <s v="69022000533 | 0017822012264|billetes de tren y alojamiento cuenca 23-25nov"/>
        <s v="69022000534 | 0017822012264|billetes de tren y alojamiento cuenca"/>
        <s v="69022000535 | 0017822012264|billetes de tren y alojamiento cuenca"/>
        <s v="69022000536 | 0017822012264|billetes de tren y alojamiento cuenca"/>
        <s v="69022000537 | 0017822012264|billetes de tren cuenca 24nov"/>
        <s v="69022000538 | 0017822012264|anulacion billetes de tren cuenca"/>
        <s v="34022000342 | 0017822010468|billetes de tren madrid- ciudad real 20102022"/>
        <s v="69022000549 | 0017822010983|billetes de tren alicante-cuenca"/>
        <s v="69022000550 | 0017822010983|billetes de tren"/>
        <s v="69022000551 | 0017822011220|billetes de tren madrid-cuenca 17112022"/>
        <s v="69022000553 | 0017822011190|billetes de tren y alojamiento"/>
        <s v="69022000554 | 0017822011190|alojamiento alfonso viii 3"/>
        <s v="Librería-Reprografía de la Escuela de Ingeniería Minera e Industrial de Almadén"/>
        <s v="Obras de adaptación de local de cafetería de talavera de la reina - uclm -Campus de Toledo"/>
        <s v="Suministro de equipamiento de lectura óptica en la uclm"/>
        <s v="Suministro de equipamiento portátil para investigación"/>
        <s v="Servicios mantenimiento y asistencia técnica del sistema de autopréstamo con smartphones en las Bibliotecas de la UCLM"/>
        <s v="Suministro, entrega e instalación de equipamiento portátil para puesto de trabajo de profesores y ayudantes. Suministro de 35 ordenadores portátiles."/>
        <s v="Suministro de cesión de derechos de uso sobre plataforma de gestión de expedientes jurídicos kleos m"/>
        <s v="Servicios de mantenimiento de UNIVERSITAS XXI - universidad digital en la UCLM"/>
        <s v="Suministro equipamiento para análisis de señales fluorescentes y su - integración con imágenes tomográficas in vivo en animales de experimentación en la UCLM"/>
        <s v="Servicio de Cafetería-Comedor de la Facultad de Medicina de Albacete"/>
        <s v="Cesión de uso y soporte de productos oracle para la universidad de castilla la mancha"/>
        <s v="Suministro de un espectrómetro de masas con plasma acoplado inductivamente con alta sensibilidad"/>
        <s v="Servicio mantenimiento integral(todo riesgo)  sistema climatización edificios"/>
        <s v="Suministro de ordenadores de sobremesa y monitores para aula facultad medicina albacete"/>
        <s v="Servicio de vigilancia de la salud"/>
        <s v="Servicio mantenimiento integral control y prevencion legionelosis uclm"/>
        <s v="Servicio de consultoría correspondiente al estudio, documentación, análisis, descripción y valoración de puestos de trabajo del PAS de la Universidad de Castilla-La Mancha"/>
        <s v="Suministros de cesión de uso sobre el software de cype formación cursos académicos 2022/23, 2023/24"/>
        <s v="Suministros de cesión de derechos de plataforma de soporte remoto al puesto de trabajo"/>
        <s v="Suministro derecho de uso de plataforma de detección de plagio en la uclm"/>
        <s v="Derecho de uso de plataforma de préstamo interbibliotecario modalidad Sotware As A Service"/>
        <s v="Servicios gestionados de soporte tecnológico sobre plataforma Universitas XXI con destino a Universidad de Castilla-La Mancha"/>
        <s v="Servicios de soporte técnico sobre la infraestructura de alimentación ininterrumpida del cpd de la universidad de castilla-la mancha"/>
        <s v="Suministro de cesión de derechos de uso sobre el Software MATLAB con destino al Area de Tecnologia y Comunicaciones de la Universidad de Castilla-La Mancha."/>
        <s v="Servicio de Cafetería-Comedor de la Agrupación Fábrica de Armas de Toledo."/>
        <s v="Equipo de ensayos dinámicos con variación de temperatura de la muestra"/>
        <s v="Servicios de mantenimiento de la aplicación informática Universitas XXI - Integrador UCLM"/>
        <s v="Servicio de vigilancia y seguridad, sin uso de armas, en los centros y dependencias de la Universidad de Castilla-La Mancha"/>
        <s v="Servicio de Agencia de Viajes para la Universidad de Castilla-La Mancha"/>
        <s v="Adquisición y entrega de un vehículo todoterreno con destino a la E.T.S.I.A del Campus de Ciudad Real"/>
        <s v="Servicio mantenimiento integral (todo riesgo) sistemas de protección contra incendios Campus de Toledo y Talavera de la Reina"/>
        <s v="Contrato de suministro para la actualización de 61 equipos de ordenador"/>
        <s v="Suministro de trajes académicos y complementos, en régimen de alquiler en la Universidad de Castilla-La Mancha"/>
        <s v="Servicio de gestión de redes sociales y estrategia de marketing digital de la Escuela Politécnica de Cuenca"/>
        <s v="Proyecto de adecuación de espacios para unidad docente e investigadora en Podología en el Centro de Estudios Universitarios de Talavera de la Reina (Toledo)"/>
        <s v="Servicio de realización de las Auditorías externas, financiera y de cumplimiento de legalidad de las cuentas anuales de la uclm, ejercicios 2021 y 2022."/>
        <s v="Servicio de Librería-Reprografía del Edificio Jurídico-Empresarial del campus de Albacete"/>
        <s v="Equipamiento para aclimatación de muestras y evaluación de interacción superficie-jugador en cesped artificial"/>
        <s v="Suministro de Cesión de uso de Plataforma de Proctoring en la UCLM"/>
        <s v="Suministro de cesión uso plataforma para la gestión de la asistencia en actividad docente de la Universidad de Castilla-La Mancha"/>
        <s v="Equipamiento de extensión de un banco de rodillos a vehículos híbridos-eléctricos y ensayos euro 7"/>
        <s v="Suministro de 26 ordenadores de sobremesa para aula de informática de la Agrupación de la Facultad de Enfermería y Facultad de Trabajo Social del campus de Cuenca"/>
        <s v="Servicio de mantenimiento de densitómetro óseo"/>
        <s v="Servicio de Cafetería-Comedor de la Agrupación Politécnica Superior de Albacete"/>
        <s v="Servicio de mantenimiento integral (todo riesgo) de los generadores eléctricos de los edificios uclm"/>
        <s v="Servicio de Cafetería-Comedor del Edificio Gil de Albornoz del campus de Cuenca."/>
        <s v="Equipo para medición de toma de datos: Equipamiento para toma de datos mediante vehículo aéreo no tripulado(lote 1) y calorímetro isotermos compensado y sus complementos (lote2)"/>
        <s v="Servicio de mantenimiento del soporte plataforma de backup para la Universidad de Castilla - La Mancha"/>
        <s v="Suministro de cesión de derechos de uso sobre el software chemoffice"/>
        <s v="Cesión de derechos de uso sobre software de adobe curso academico 22-23/23-24 y24-25"/>
        <s v="botellas de co, n2 puro e industrial cliente 10938147"/>
        <s v="30122001193 | email 13 abril|bus e82/2329/5983/0"/>
        <s v="30122001194 | email 13 abril|vuelo e82/2329/5988/0"/>
        <s v="30122001529 | email 10 mayo|tren e82/2329/6554/0"/>
        <s v="compra de gas argn y mezcla de argn con co2"/>
        <s v="23022000163 | 0017822007454|billetes tren madrid-albacete-madrid 01/07/2022"/>
        <s v="contrato anual botella 15038142 (vencimiento 31/10/2022)"/>
        <s v="alquiler botella gas air liquide"/>
        <s v="helio lquido usuario: 12273419fecha de entrega 30 de noviembre de 2022"/>
        <s v="alquiler anual botella gas"/>
        <s v="alquiler anual de 5 envases de 50 lcontrato 15039386 area de fsica aplicada etsi industrial cr"/>
        <s v="bala de argon porcentaje pureza:99,999 de 10,5 metros cbicos"/>
        <s v="71022000715 | 0017822009871|billetes de tren mad-tol-mad 04octubre"/>
        <s v="1 bombona de gas helio 99,999"/>
        <s v="ingqui/ dioxido carbono 3x bot 50l"/>
        <s v="helio de alta pureza"/>
        <s v="gas nitrgeno"/>
        <s v="alquiler de 1 envases de gases referencia nmero de contrato ecopass   15259304"/>
        <s v="uso de cultivos celulares"/>
        <s v="-alquiler de 1 envases de gases referencia nmero de contrato ecopass   15259238"/>
        <s v="gas argon y helio"/>
        <s v="u0122000732 | 0017822007400|billetes tren mad-cue-mad 18-19/07/2022"/>
        <s v="u0122000733 | 0017822007400|billetes tren mad-cue-mad 18-19/07/2022"/>
        <s v="u0122000735 | 0017822007400|billetes tren plc-cue-plc 187-19/07/2022"/>
        <s v="u0122000739 | 0017822009942|billetes tren + hotel en cuenca fecha 02-03/10/2022"/>
        <s v="u0122000740 | 0017822009947|billetes tren + hotel en cuenca fecha 02-03/10/2022"/>
        <s v="u0122000742 | 0017822009764|billetes tren mad-cue-mad 28-30/09/2022"/>
        <s v="u0122000743 | 0017822009764|billetes tren vlc-cue-vlc fecha 29-30/09/2022"/>
        <s v="u0122000744 | 0017822009764|billetes tren alc-cue-alc fecha 29-30/09/2022"/>
        <s v="gases para investigacin cdigo de cliente air liquid edificio enrique costa novella: 10938147"/>
        <s v="52122000085 | 0017822011193|hotel 15/11/2022"/>
        <s v="49022000354 | 0017822012267|tren 24/11/2022"/>
        <s v="81022000238 | 0017822012296|billetes de tren madrid/toledo 24112022"/>
        <s v="49022000356 | 0017822012267|tren 24/11/2022"/>
        <s v="65022000124 | 0017822012415|billetes de tren madrid/cuenca 13122022"/>
        <s v="31022000265 | 0017822010353|tren 21/10/2022"/>
        <s v="31022000266 | 0017822010367|billetes burgo-madrid-ciudad real ida y vuelta"/>
        <s v="49022000357 | 0017822012267|tren 24/11/2022"/>
        <s v="82022000557 | 0017822011729|billetes tren madrid toledo"/>
        <s v="nitrgeno lquido precio por litro (n2) cantidad en litros pureza =99,995% pureza:0,99995 plazo entr"/>
        <s v="50622000300 | 0017822012728|billetes de tren ovd-creal-ovd 01-02oct"/>
        <s v="50622000301 | 0017822009779|billetes de tren zaz-creal-zaz 30sep-02oct"/>
        <s v="50622000302 | 0017822009779|billetes de tren vlc-cue-vlc 30sep-02oct"/>
        <s v="50622000303 | 0017822009779|billetes de tren mad-creal-mad 01-02oct"/>
        <s v="50622000304 | 0017822009779|billetes de tren zaz-creal-zaz 01-02oct"/>
        <s v="29022000160 | 0017822010079|alojamiento albacete - 18-20oct"/>
        <s v="29022000161 | 0017822010079|alojamiento albacete 18-19oct"/>
        <s v="29022000162 | 0017822010079|alojamiento albacete"/>
        <s v="29022000163 | 0017822010079|billetes de tren y alojamiento albacete"/>
        <s v="29022000164 | 0017822010079|billetes de tren y alojamiento albacete"/>
        <s v="29022000165 | 0017822010079|alojamiento albacete"/>
        <s v="gas necesario para medicin de trazadores isotpicos proyecto investigacin ministerio mcin/aei"/>
        <s v="29022000168 | 0017822010079|alojamiento albacete 18-20oct"/>
        <s v="77022000513 | 0017822919422|billete de avion amsterdam-madrid ida y vuelta"/>
        <s v="52122000087 | 0017822010626|billetes tren madrid-cuenca ida y vuelta"/>
        <s v="54022000261 | 0017822010364|billetes de tren pilar"/>
        <s v="52122000089 | 0017822011818|billetes de tren miguel angel"/>
        <s v="52122000090 | 0017822010703|billetes albacete-cuenca ida y vuelta"/>
        <s v="billetes de tren cuenca-madrid-cuenca aida rodrguez garca"/>
        <s v="billetes de tren albacete-cuenca-albacete carmen belen martinez escobar"/>
        <s v="billetes de tren albacete-cuenca-albacete de jorge antonio de la heras ibaez"/>
        <s v="billetes tren zaragoza-madrid-cuenca-madrid-zaragoza y alojamiento"/>
        <s v="billetes de tren madrid-cuenca-madrid de pedro miguel asensio"/>
        <s v="alojamiento de m del carmen gonzlez carrasco"/>
        <s v="alojamiento de ana isabel mendoza losana"/>
        <s v="alojamiento de juliana raluca strone"/>
        <s v="alojamiento de ngel carrasco perera"/>
        <s v="alojamiento de carlos lvarez lpez"/>
        <s v="alojamiento de luis fernndez bravo-fra"/>
        <s v="69022000571 | 0017822010689|billetes de tren alejandro eduardo rubio fuentes"/>
        <s v="70222001320 | 001782212585|billetes de tren vlc-mad-tol-mad- vlc 28nov"/>
        <s v="52022000192 | 0017822009072|billetes tren mad-cue-mad fecha 14/09/2022"/>
        <s v="34022000357 | 0017822011781|viaje acadmico a salamanca"/>
        <s v="billetes tren madrid-cuenca-madrid de alberto gmez toribio"/>
        <s v="billetes tren madrid-cuenca-madrid de lourdes lpez cumbre"/>
        <s v="55022000310 | 0017822010643|billete de tren madrid cuenca ida y vuelta y 1 noche de hotel"/>
        <s v="31022000273 | 0017822010340|tren 21/10/2022 - hotel 21/10/2022"/>
        <s v="29022000179 | 0017822010438|billetes de tren mad-sevilla - mad 20-21oct"/>
        <s v="29022000180 | 0017822010438|tren mad-svq-mad 20-22oct"/>
        <s v="29022000182 | 0017822010438|tren mad-svq-mad 21oct"/>
        <s v="29022000183 | 0017822010438|bus svq-murcia 22oct"/>
        <s v="29022000184 | 0017822010438|tren barcelona - sevilla 20oct"/>
        <s v="10022001449 | 0017822009737|billetes de tren bcn-cue-mad 30sep"/>
        <s v="45022000258 | 0017822012437|billete de tren ciudad real - zaragoza ida y vuelta"/>
        <s v="70022000978 | 017822013032|hotel 06-10"/>
        <s v="71022000812 | 0017822010436|tren 07/11/2022 mad tol"/>
        <s v="54022000273 | 0017822010204|tren 06/10/2022 cuenca madrid // hotel 06/10/2022 hostal de luz (cuenca)"/>
        <s v="30122004049 | 0017822012648|tren granada-creal-granada 29-30nov"/>
        <s v="30122004050 | 0017822012648|tren mad-creal-mad 29-30nov"/>
        <s v="30122004051 | 0017822012648|tren valencia-creal-valencia 30nov"/>
        <s v="74022000226 | 0017822011849|alojamiento toledo - 16-17nov"/>
        <s v="62022000182 | 0017822011402|tren + alojamiento cuenca 04-05/11"/>
        <s v="62022000183 | 0017822011402|tren+alojamiento cuenca 04-05/11"/>
        <s v="62022000184 | 0017822011402|tren alicante-cuenca-alicante 04-06/11"/>
        <s v="21022000230 | 0017822011584|billete tren abc-pontevedra 08-13/11"/>
        <s v="74022000227 | 0017822010831|billetes de tren bcn-mad-bcn: mad-tol-mad  08-09 nov y hotel en toledo 0"/>
        <s v="alojamiento de micaela aylen catalano"/>
        <s v="locomocin de ana azurmendi adarraga"/>
        <s v="locomocin de patricia reyes rivera"/>
        <s v="locomocin de isabel ravents armengol"/>
        <s v="28022000575 | 0017822013206|billetes tren y autobus 3 pax abc-mad-bio-mad-abc 19-23/10"/>
        <s v="locomocin de marta martin llaguno"/>
        <s v="billetes ave madrid-cuenca-madrid el 22/11/22"/>
        <s v="69022000599 | 0017822010229|tren 07/10/2022 madrid-cuenca"/>
        <s v="29022000200 | 0017822012436|vuelo, tren y hotel albacete - 23-25nov"/>
        <s v="54022000286 | 017822010707|hotel 18-10"/>
        <s v="54022000289 | 017822010707|billetes tren 18-10"/>
        <s v="70022001023 | 0017822007382|alojamiento talavera 19-20julio"/>
        <s v="70022001024 | 0017822007382|alojamiento talavera 19-20jul"/>
        <s v="70022001025 | 0017822013032|alojamiento toledo 19-20oct"/>
        <s v="54022000292 | 017822010707|trenes 18-11"/>
      </sharedItems>
    </cacheField>
    <cacheField name="Tipo de contrato" numFmtId="0">
      <sharedItems/>
    </cacheField>
    <cacheField name="Procedimiento de tramitación" numFmtId="0">
      <sharedItems count="9">
        <s v="Procedimiento abierto; multiplicidad de criterios"/>
        <s v="Procedimiento abierto. Un solo criterio"/>
        <s v="Procedimiento Abierto Simplificado"/>
        <s v="Procedimiento negociado sin publicidad"/>
        <s v="Basado en un Acuerdo Marco"/>
        <s v="Procedimiento Abierto Simplificado Abreviado"/>
        <s v="Emergencia"/>
        <s v="Contratación Centralizada (Patrimonio del Estado)"/>
        <s v="Procedimiento restringido"/>
      </sharedItems>
    </cacheField>
    <cacheField name="Acuerdo Marco" numFmtId="0">
      <sharedItems/>
    </cacheField>
    <cacheField name="IL" numFmtId="0">
      <sharedItems containsMixedTypes="1" containsNumber="1" minValue="-546656.64" maxValue="135913325.69"/>
    </cacheField>
    <cacheField name="IA" numFmtId="0">
      <sharedItems containsMixedTypes="1" containsNumber="1" minValue="-546656.64" maxValue="116207523.63"/>
    </cacheField>
    <cacheField name="Artículo Negociado" numFmtId="0">
      <sharedItems containsBlank="1"/>
    </cacheField>
    <cacheField name="Apartado Negociado" numFmtId="0">
      <sharedItems containsBlank="1"/>
    </cacheField>
    <cacheField name="Subapartado Negociado" numFmtId="0">
      <sharedItems containsBlank="1"/>
    </cacheField>
    <cacheField name="Supuesto aplicación Negociado" numFmtId="0">
      <sharedItems containsBlank="1"/>
    </cacheField>
    <cacheField name="Nº expediente PICOS" numFmtId="0">
      <sharedItems/>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agf33 Almudena Garcia Fernandez tfno:9252 86405" refreshedDate="45058.534886805559" createdVersion="6" refreshedVersion="6" minRefreshableVersion="3" recordCount="4076" xr:uid="{91864590-F4C4-40F3-80BA-65216E36136F}">
  <cacheSource type="worksheet">
    <worksheetSource ref="A1:N4077" sheet="2022 actualizado" r:id="rId2"/>
  </cacheSource>
  <cacheFields count="14">
    <cacheField name="CÓDIGO DEPARTAMENTO" numFmtId="0">
      <sharedItems count="4">
        <s v="EEPP"/>
        <s v="JCCM"/>
        <s v="OOAA"/>
        <s v="UNIVERSIDAD"/>
      </sharedItems>
    </cacheField>
    <cacheField name="Nombre departamento (sección)" numFmtId="0">
      <sharedItems count="27">
        <s v="Empresa Pública de Promoción del Turismo y la Artesanía de Castilla-La Mancha (ETURIA), S.A."/>
        <s v="Fundación Colección Roberto Polo"/>
        <s v="Fundación Impulsa Castilla-La Mancha"/>
        <s v="Fundación Parque Científico y Tecnológico de Castilla-La Mancha"/>
        <s v="Fundación Sociosanitaria de Castilla-La Mancha"/>
        <s v="Gestión Ambiental de Castilla-La Mancha, S.A (Geacam)"/>
        <s v="Gestión de Infraestructuras de Castilla-La Mancha, S.A.U (Gicaman)"/>
        <s v="Grupo Ente Público Radiotelevisión de Castilla-La Mancha"/>
        <s v="Grupo Instituto de Finanzas de Castilla-La Mancha"/>
        <s v="Infraestructuras del Agua de Castilla-La Mancha"/>
        <s v="Instituto de Promocion Exterior de Castilla-La Mancha (IPEX)"/>
        <s v="Sociedad Para el Desarrollo Industrial de Castilla-La Mancha, S.A."/>
        <s v="Consejeria de Agricultura, Agua y Desarrollo Rural"/>
        <s v="Consejeria de Bienestar Social"/>
        <s v="Consejeria de Desarrollo Sostenible"/>
        <s v="Consejeria de Economía, Empresas y Empleo"/>
        <s v="Consejeria de Educación, Cultura y deportes"/>
        <s v="Consejeria de Fomento"/>
        <s v="Consejeria de Hacienda y Administraciones Publicas"/>
        <s v="Consejeria de Sanidad"/>
        <s v="Consejo Consultivo de Castilla-La Mancha"/>
        <s v="Presidencia de la Junta de Comunidades de Castilla-La Mancha"/>
        <s v="Agencia del Agua de Castilla La Mancha"/>
        <s v="Instituto Regional de Investigacion y Desarrollo Agroalimentario y Forestal de Castilla-La Mancha (IRIAF)"/>
        <s v="Servicio de Salud de Castilla - La Mancha (Sescam)"/>
        <s v="Instituto de la Mujer"/>
        <s v="Universidad de Castilla-La Mancha"/>
      </sharedItems>
    </cacheField>
    <cacheField name="Número de contrato (NRC)" numFmtId="0">
      <sharedItems/>
    </cacheField>
    <cacheField name="Objeto del contrato" numFmtId="0">
      <sharedItems/>
    </cacheField>
    <cacheField name="Tipo de contrato" numFmtId="0">
      <sharedItems/>
    </cacheField>
    <cacheField name="Procedimiento de tramitación" numFmtId="0">
      <sharedItems/>
    </cacheField>
    <cacheField name="Acuerdo Marco" numFmtId="0">
      <sharedItems/>
    </cacheField>
    <cacheField name="IL" numFmtId="0">
      <sharedItems containsMixedTypes="1" containsNumber="1" minValue="-546656.64" maxValue="135913325.69"/>
    </cacheField>
    <cacheField name="IA" numFmtId="0">
      <sharedItems containsMixedTypes="1" containsNumber="1" minValue="-546656.64" maxValue="116207523.63"/>
    </cacheField>
    <cacheField name="Artículo Negociado" numFmtId="0">
      <sharedItems containsBlank="1"/>
    </cacheField>
    <cacheField name="Apartado Negociado" numFmtId="0">
      <sharedItems containsBlank="1"/>
    </cacheField>
    <cacheField name="Subapartado Negociado" numFmtId="0">
      <sharedItems containsBlank="1"/>
    </cacheField>
    <cacheField name="Supuesto aplicación Negociado" numFmtId="0">
      <sharedItems containsBlank="1"/>
    </cacheField>
    <cacheField name="Nº expediente PICOS" numFmtId="0">
      <sharedItems/>
    </cacheField>
  </cacheFields>
  <extLst>
    <ext xmlns:x14="http://schemas.microsoft.com/office/spreadsheetml/2009/9/main" uri="{725AE2AE-9491-48be-B2B4-4EB974FC3084}">
      <x14:pivotCacheDefinition/>
    </ext>
  </extLst>
</pivotCacheDefinition>
</file>

<file path=xl/pivotCache/pivotCacheDefinition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agf33 Almudena Garcia Fernandez tfno:9252 86405" refreshedDate="45058.571245717591" createdVersion="6" refreshedVersion="6" minRefreshableVersion="3" recordCount="4076" xr:uid="{31519582-F975-4894-AB31-5AF1885C3E4A}">
  <cacheSource type="worksheet">
    <worksheetSource ref="A1:N4077" sheet="2022 actualizado" r:id="rId2"/>
  </cacheSource>
  <cacheFields count="14">
    <cacheField name="CÓDIGO DEPARTAMENTO" numFmtId="0">
      <sharedItems/>
    </cacheField>
    <cacheField name="Nombre departamento (sección)" numFmtId="0">
      <sharedItems/>
    </cacheField>
    <cacheField name="Número de contrato (NRC)" numFmtId="0">
      <sharedItems/>
    </cacheField>
    <cacheField name="Objeto del contrato" numFmtId="0">
      <sharedItems count="2645">
        <s v="Servicios de ejecución integral del congreso Culinaria Castilla-La Mancha 2022."/>
        <s v="Servicios de producción de piezas audiovisuales para la campaña publicitaria de turismo de Castilla-La Mancha de 2023"/>
        <s v="Construcción, ejecución y servicios complementarios de los stands de promoción turística de la Junta de Comunidades de Castilla-La Mancha para las ferias de turismo durante el año 2023"/>
        <s v="Servicios de personal de control de acceso y atención al público para la Colección Roberto Polo. Centro de Arte Moderno y Contemporáneo de Castilla - La Mancha (Toledo)"/>
        <s v="Servicios de personal de taquilla para la Colección Roberto Polo. Centro de Arte Moderno y Contemporáneo de Castilla - La Mancha, sedes de Toledo y Cuenca"/>
        <s v="Servicios de Personal de mantenimiento y limpieza para la Colección Roberto Polo. Centro de Arte Moderno y Contemporáneo de Castilla - La Mancha, sedes de Toledo y Cuenca"/>
        <s v="Personal de seguridad (Vigilancia de seguridad) para la exposición permanente de la Colección Roberto Polo. Centro de Arte Moderno y Contemporáneo de Castilla - La Mancha"/>
        <s v="Servicios de personal de auxiliares de sala de la Colección Roberto Polo. Centro de Arte Moderno y Contemporáneo de Castilla - La Mancha (Cuenca)"/>
        <s v="Seguro para las obras de arte que conforman la exposición permanente de la Colección Roberto Polo. Centro de Arte Moderno y Contemporáneo de Castilla - La Mancha en sus sedes en la ciudad de Toledo y Cuenca"/>
        <s v="servicios de transporte, montaje y desmontaje de una exposición itinerante durante 2023 por 5 localidades de la provincia de Ciudad Real, conmemorativa del 40 Aniversario del Estatuto de Autonomía de Castilla- La Mancha."/>
        <s v="servicio de transporte, montaje y desmontaje de una exposición itinerante, durante el año 2023, por 6 localidades de la provincia de Toledo, al aire libre, conmemorativa del 40 aniversario del Estatuto de Autonomía de Castilla-La Mancha."/>
        <s v="servicios de transporte, montaje y desmontaje de una exposición itinerante durante 2023 por 6 localidades de la provincia de Albacete, al aire libre, conmemorativa del 40 aniversario del Estatuto de Autonomía de CLM"/>
        <s v="servicios de transporte, montaje y desmontaje de una exposición itinerante durante 2023 por 7 localidades de la provincia de Guadalajara, conmemorativa del 40 Aniversario del Estatuto de Autonomía de Castilla- La Mancha."/>
        <s v="servicios de transporte, montaje y desmontaje de una exposición itinerante durante 2023 por 7 localidades de la provincia de Cuenca, al aire libre, conmemorativa del 40 aniversario del Estatuto de Autonomía de CLM."/>
        <s v="servicios de producción de espectáculo de Escape Room denominado ¿EL TESORO DE DON QUIJOTE¿ para la celebración del 40 aniversario del Estatuto de autonomía de CLM"/>
        <s v="servicios realización gala final de festival CIBRA"/>
        <s v="servicios de transporte, montaje y desmontaje de una exposición itinerante durante 2022 por 13 localidades de Guadalajara, al aire libre, conmemorativa del 40 aniversario del Estatuto de Autonomía de CLM."/>
        <s v="servicios de transporte, montaje y desmontaje de una exposición itinerante durante 2022 por 13 localidades de la provincia de Albacete, al aire libre, conmemorativa del 40 aniversario del Estatuto de Autonomía de Castilla-La Mancha."/>
        <s v="servicios de transporte, montaje y desmontaje de una exposición itinerante durante 2022 por 13 localidades de la provincia de Cuenca, al aire libre, conmemorativa del 40 aniversario del Estatuto de Autonomía de Castilla-La Mancha."/>
        <s v="servicios de organización de Presura, la 6ª Feria Nacional para la repoblación en España Rural."/>
        <s v="servicios de transporte, montaje y desmontaje de una exposición itinerante durante 2022 por 14 localidades de la provincia de Toledo, conmemorativa del 40 Aniversario del Estatuto de Autonomía de Castilla- La Mancha."/>
        <s v="festival MUJERES Y PATRIMONIO en relación al acontedimiento ¿IX centenario de la Reconquista de Sigüenza&quot;"/>
        <s v="servicio montaje y desmontaje lona publicitaria atempora Siguenza."/>
        <s v="Servicios de transporte, montaje y desmontaje de una exposición itinerante durante 2022 por 20 localidades de la provincia de Ciudad Real, al arie libre conmemorativa del 40 aniversario del Estatuto de Autonomía de Castilla-La Mancha."/>
        <s v="Servicios de consultoría estratégica de comunicación para la conmemoración del 40 aniversario del Estatuto de Autonomía de Castilla-La Mancha."/>
        <s v="servicios de diseño, construcción, montaje, desmontaje y mantenimiento del stand Institucional de la Consejería de Agricultura, Agua y Desarrollo Rural en la feria FENAVIN, a celebrarse en Ciudad Real del 10 al 12 de mayo de 2022, en el Pabellón de Ferias"/>
        <s v="servicios de producción e instalación de una espectáculo audiovisual de video mapping, iluminación artística, live perfomances, música en directo, con temática del IX centenario de la reconquista de Sigüenza."/>
        <s v="Servicios de instalación de electricidad e iluminación de la exposición aTempora Sigüenza 2022. Segontia entre el poder y la gloria"/>
        <s v="organización de un circuito de carreras populares en 7 localidades de la región para la conmemoración del 40 aniversario del Estatuto de Autonomía."/>
        <s v="suministro e instalación de cartelería de PVC con motivo del 40 aniversario del Estatuto de Autonomía de CLM"/>
        <s v="realización de 7 espectáculos nocturnos de drones para la celebración del 40 aniversario del Estatuto de Autonomía."/>
        <s v="Servicios de producción, montaje y desmontaje de la exposición &quot;Atempora Sigüenza 2022. Segontia entre el poder y la gloria&quot;"/>
        <s v="realización 7 macroeventos musicales celebración 40 aniversario Estatuto de Autonomía"/>
        <s v="prestación de servicios de dirección, diseño, producción artística y técnica y contenido digital de la exposición de arte inmersivo sobre la cerámica de Talavera de la Reina &quot;Talavera Digital Art Show&quot;"/>
        <s v="servicios de mantenimiento, limpieza y recogida de residuos del Museo de las Ciencias y del Museo de Paleontología de Castilla-La Mancha."/>
        <s v="Servicio de mantenimiento de los ascensores en los edificios del PCTCLM de Albacete"/>
        <s v="Servicio de gestión de cafetería-restaurante del Parque Científico y Tecnológico de Castilla-La Mancha en Albacete"/>
        <s v="Servicio de asistencia técnica para la gestión y dinamización de la Red de Asesores Tecnológicos de Castilla-La Mancha"/>
        <s v="servicio de mantenimiento preventivo y correctivo de las instalaciones de climatización de los edificios del Parque Científico y Tecnológico de Castilla-La Mancha en Albacete"/>
        <s v="Póliza de daños materiales de bienes muebles e inmuebles de la Fundación Parque Científico y Tecnológico de Castilla-La Mancha"/>
        <s v="Contrato de servicio de vigilancia discontinua itinerante en los edificios del Parque Científico y Tecnológico de Castilla-La Mancha en Albacete"/>
        <s v="Contratación de los trabajos relativos al servicio de asistencia técnica para ejecutar un plan de comunicación y acciones de marketing digital y publicidad para la consecución de los objetivos de BILIB."/>
        <s v="Contratación de la asistencia técnica para definir, organizar y ejecutar un plan de capacitación para la adquisición de habilidades digitales básicas por parte de la ciudadanía a través de la Red de Puntos de Inclusión Digital (PID), Centros de Internet d"/>
        <s v="Servicio de limpieza y conserjería para el Parque Científico y Tecnológico de Castilla-La Mancha"/>
        <s v="Contratación para la prestación del servicio de gestión de cocina en el Centro de Atención Especializada al Menor de Toledo"/>
        <s v="Contratación para la prestación del servicio de gestión de cocina en la Residencia Comunitaria de Talavera de la Reina"/>
        <s v="Contratación de 20 plazas residenciales, en residencia de mayores, para personas con trastorno mental grave en la provincia de Ciudad Real"/>
        <s v="Contratación de 24 plazas residenciales, en residencia de mayores, para personas con trastorno mental grave en la ciudad de Albacete"/>
        <s v="Contratacion de 46 plazas residenciales, en Residencia Comunitaria para personas con trastorno mental grave en el área de salud de Mancha Centro"/>
        <s v="Servicio de revisión y verificación de la información no financiera y de diversidad de la empresa pública GEACAM S. A., correspondiente al ejercicio 2022."/>
        <s v="Servicio por Lotes para impartir curso para la obtención del permiso de conducir Tipo C a los conductores de Geacam S. A.,  que utilizan vehículos ligeros tipo furgoneta 9 plazas, cuya M.M.A. exceda de 3.500 Kg. y no supere los 7.500 Kg."/>
        <s v="Servicio de limpieza, dividio en 5 Lotes provinciales, de los edificios y demás instalaciones ocupadas por la empresa pública GEACAM S. A., en Castilla - La Mancha."/>
        <s v="Servicio técnico para diseño y cálculo de instalaciones completas para la obra nueva de C.R.A. Elena Fortún en Chillarón de Cuenca (Cuenca)."/>
        <s v="Servicio de soporte y gestión de los dispositivos de seguridad sobre los Firewall (CiscoAsa5508-K9) y licenciamiento de cisco connect prestado por Telefónica al tener contratado el servicio de telefonía fija, voz y datos para Geacam S. A."/>
        <s v="Servicio para la integración de facturas del repositorio PeCAM en el software de contabilidad implantado en Geacam S. A., SIGRID Financials."/>
        <s v="Servicio de mantenimiento 2022 de la plataforma de seguimiento y control de prevención de riesgos laborales E-Gestiona."/>
        <s v="Servicio consistente en la renovación por cinco años de la licencia del software ODOO, para la gestión de inventario de los almacenes de GEACAM S. A."/>
        <s v="Seguro de daños materiales a las oficinas, almacenes, bases y demás infraestructuras de la empresa pública Geacam S. A., relacionadas con el dispositivo de prevención y extinción de incendios forestales."/>
        <s v="Servicio de recepcionista contratado mediante Centro Especial de Empleo en la delegación de GEACAM S. A., situada en C/ Rio Cabriel, s/n., 45007-Toledo."/>
        <s v="&quot;Servicio de asistencia técnica para la legalización ante la Agencia Estatal de Seguridad Aérea (AESA) del: Aeródromo de Peralveche (F3 y F4), Aeródromo de Quinto de Don Pedro (F4) y Helipuerto de Villaminaya (F3 y F4)."/>
        <s v="Servicio de asesoría y soporte técnico para la implantación de la modificación sustancial de las condiciones de trabajo en el software de nómina Meta4 PeopleNet."/>
        <s v="Servicio de mantenimiento del software y equipamiento de las centrales integradoras de comunicaciones ubicadas en los COP-COR durante el periodo de riesgos medio-bajo de incendios forestales."/>
        <s v="Servicio de mantenimiento para el software y equipamiento de las centrales integradoras de comunicaciones ubicadas en los COP/COR y en las Unidades Móviles de comunicaciones del servicio de defensa contra incendios forestales de Castilla - La Mancha en la"/>
        <s v="Servicio de tracking ilimitado por un año para 230 unidades de geolocalización Spot Gen3 del servicio de extinción de incendios forestales de Castilla-La Mancha."/>
        <s v="Servicio anual de posicionamiento simultáneo GPS/GPRS para medios terrestres en plataformas de seguimiento Firesponse, Fidias y Posiziona del dispositivo de extinción de incendios de Castilla - La Mancha"/>
        <s v="Servicio para riego de implantación en las plantas fotovoltaicas de FV Romeral (t. m. de Alarcón) y FV Olmedilla (t. m. Olmedilla de Alarcón) en la provincia de Cuenca."/>
        <s v="Servicio Recurrente del software de nómina META4 ( nivel open), anualidad 2022."/>
        <s v="Seguro para 55 camiones autobomba adscritos al dispositivo para la defensa contra incendios forestales de Castilla-La Mancha."/>
        <s v="Servicio de una firma de auditoría para la realización de la auditoría operativa de la empresa pública Gestión Ambiental de Castilla La Mancha, S. A. (GEACAM)."/>
        <s v="Servicio de prevención ajeno en la especialiadad preventiva de medicina del trabajo, actuaciones puntuales en higiene industrial, ergonomía y psicosociología aplicada para la empresa pública Geacam S. A., durante el año 2023."/>
        <s v="Seguro colectivo de accidentes 24 horas para el colectivo de empleados de GEACAM S. A."/>
        <s v="Servicio de Secretaría para el Consejo de Administración de GICAMAN, S.A.U."/>
        <s v="Prestación del servicio de mantanimiento en los Centros de Instalación de Empresas I y III de Toledo"/>
        <s v="Prestación del servicio de mantenimiento, limpieza y conserjería del Vivero de Empresas de Talavera de la Reina (Toledo)."/>
        <s v="Contratación de la prestación del servicio de limpieza en los Centros de Instalación de Empresas I y III de Toledo y del serivio de conserjería en el Centros de Instalación de Empresas III de Toledo"/>
        <s v="Servicio de seguridad y vigilancia privada en el edificio Quixote C.R.E.A y aparcamiento vinculado"/>
        <s v="Servicio de seguridad y vigilancia privada de la promoción de viviendas 86 VPO en Toledo"/>
        <s v="Instalación de la Carpa de CMM en la Feria de Albacete 2022"/>
        <s v="seguros cmm"/>
        <s v="Servicios de Prevención de Riesgos Laborales"/>
        <s v="Vigilante de Seguridad y Recepcionista - Delegación CMM Albacete"/>
        <s v="Servicios de Producción de Información Deportiva en CCTT"/>
        <s v="Servicios cmmplay"/>
        <s v="Servicios de Sonido para Programas"/>
        <s v="Servicios de Capacidad Satelital Ocasional CMM"/>
        <s v="Servicio de Unidad Móvil CMM"/>
        <s v="Plataforma de Video Online (OVP)"/>
        <s v="Servicios de distribución y difusión de las señales de radio y televisión de CMM"/>
        <s v="Servicios de auditoría de las cuentas anuales de la empresa pública Instituto de Finanzas de Castilla-La Mancha S.A. y cuentas consolidadas para los ejercicios 2022, 2023 y 2024"/>
        <s v="contratación de los servicios y gestión para la compra de espacios publicitarios para llevar a cabo la difusión y promoción de la campaña conjunta del Programa Financia Adelante y Reto D."/>
        <s v="contrato de prestación de servicios para la redacción del proyecto básico y de ejecución, del estudio de seguridad y salud, dirección de obra, dirección de ejecución y coordinación de seguridad y salud de las obras de reforma del edificio sito en la calle"/>
        <s v="Servicios de recepción en las oficinas de IACLM y asistencia técnica de apoyo a la gestión del registro de la entidad"/>
        <s v="SE Redacción Proyecto de Construcción de las EDARes de Sonseca (TO) y Pedro Muñoz (CR)."/>
        <s v="SE DO, coord seg y salud y vig, durante la ejecuión de obra de adecuacion de obra de llegada y depositos Sis abast Algodor conducción Almoguera-Sagra Este (TO)"/>
        <s v="SE direc y supervisión de proyecto, direc de obra, coord. en mat de seguridad y salud y vigilancia durante la ejecuc de obras de construc y direc y control de la explotac de la edar de Brihuega (GU)"/>
        <s v="SE de dirección de obra, coord. en materia de SyS y vigilancia en la ejecución de las obras y dirección y control de explotación de las edares de Tobarra (Ab), Sigüenza (Gu) y Vva. de Alcardete (To)"/>
        <s v="Servicios de dirección de obra, CSS y vigilancia de las obras de construcción de la EDAR CONJUNTA DE SAN CLEMENTE-EL PROVENCIO (CU) y dirección y control de su explotación"/>
        <s v="Servicios de dirección de obra, coordinación en materia de SyS y vigilancia durante la ejecución de las obras de construcción y dirección y control de la explotación de las edares de La Gineta, Mahora, Alcaraz y San Pedro (Albacete) y La Guardia (Toledo)"/>
        <s v="Servicios de operación y mantenimiento de las estaciones depuradoras de aguas residuales incluidas en las Zonas 1, 2, 3 y 4 de Castilla-La Mancha"/>
        <s v="SE DO, Coordinación SS y vigilancia durante obras de construcción y dirección y control de explotación de EDARes de Quero, El Toboso (TO), Uceda y Chiloeches (GU)"/>
        <s v="Servicio de Agencia de Viajes para el personal del IPEX. (Acuerdo Marco)"/>
        <s v="Objeto: viajes y alojamiento técnicos del IPEX, del mes de febrero y marzo conforme al plan de acciones 2022."/>
        <s v="Viajes y alojamiento técnicos del IPEX, del mes de abril, mayo y junio conforme al plan de acciones 2022"/>
        <s v="Viajes y alojamiento técnicos del IPEX, julio y octubre conforme al plan de acciones 2022"/>
        <s v="Viajes y alojamiento técnicos del IPEX, octubre y diciembre conforme al plan de acciones 2022"/>
        <s v="Viajes y alojamiento técnicos del IPEX, del mes de junio, septiembre y octubre conforme al plan de acciones 2022"/>
        <s v="Viajes y alojamiento técnicos del IPEX, del mes de febrero y marzo conforme al plan de acciones 2022"/>
        <s v="Viajes y alojamiento técnicos del IPEX, del mes de junio, julio, agosto y septiembre conforme al plan de acciones 2022"/>
        <s v="Viajes y alojamiento técnicos del IPEX, del mes de, marzo, abril y mayo conforme al plan de acciones 2022"/>
        <s v="Viajes y alojamiento técnicos del IPEX, septiembre y octubre conforme al plan de acciones 2022"/>
        <s v="Viajes y alojamiento técnicos del IPEX, de noviembre 2022 a marzo 2023 conforme al plan de acciones."/>
        <s v="Servicio Agencia Viajes Encuentro Industrial B2B 2022"/>
        <s v="Servicio Agencia Viajes CLM Food Business Meetings"/>
        <s v="Servicio de consultoría en comercio exterior para el mercado de Alemania 2022, Cofinanciable en un 80% por el Programa Operativo Regional Feder 2021-2027 de Castilla-La Mancha."/>
        <s v="Servicio de consultoría en comercio exterior para el mercado alemán, cofinanciable en un 80% por el programa operativo regional Feder 2021-2027 de Castilla-La Mancha"/>
        <s v="Servicio de consultoría en comercio exterior para el mercado chino, cofinanciable en un 80% por el Programa Operativo Regional Feder 2021-2027 de Castilla-La Mancha."/>
        <s v="Servicio de consultoría en comercio exterior para el mercado de Estados Unidos, cofinanciable en un 80% por el Programa Operativo Regional Feder 2021-2027 de Castilla-La Mancha."/>
        <s v="Servicio de consultoría en comercio exterior para el mercado de Estados Unidos, cofinanciable en un 80% por el programa operativo regional Feder 2021-2027 de Castilla-La Mancha"/>
        <s v="Servicio de consultoría en comercio exterior para el mercado de Hong Kong y Sudeste asiático, cofinanciable en un 80% por el Programa Operativo Regional Feder 2021-2027 de Castilla-La Mancha."/>
        <s v="Servicio Agencia Viajes para la Misión Inversa de Vino 2022, cofinanciable en un 80% por el Programa Operativo Regional Feder 2021-2027 de Castilla-La Mancha."/>
        <s v="concesión administrativa para la gestión y explotación de los servicios del Museo de Paleontología de CLM, cafetería-restaurante y tienda."/>
        <s v="Obras de eliminación de residuos forestales mediante medios mecánicos y desbroce mecanizado, por lotes, procedentes de los tratamientos selvícolas que se llevan a cabo en las distintas provincias de Castilla - La Mancha. Anualidad 2022."/>
        <s v="Obras de tratamientos de selvicultura preventiva, por Lotes, en la campaña de defensa contra incendios forestales en Castilla - La Mancha. Anualidad 2022."/>
        <s v="Obras consistentes en la realización de trabajos de apeo y saca mecanizada de madera, por lotes, procedentes de los tratamientos de selvicultura preventiva que se llevan a cabo en las distintas provincias de Castilla - La Mancha. Anualidad 2022."/>
        <s v="Obras de instalación de nuevos dispositivos de protección contra el rayo, reparación de deficiencias, servicio de  revisión anual y bolsa de revisiones en las instalaciones del dispositivo contra incendios forestales  en CLM-2022."/>
        <s v="Obras de desdoblamiento de la conducción de conexión del depósito regulador de Magán con la red del municipio (Toledo)"/>
        <s v="Obras de desdoblamiento de la línea Valdeverdeja del Sistema de Abastecimiento Campana de Oropesa (Toledo)"/>
        <s v="Obras de adecuación de la obra de llegada y de los depósitos de agua bruta del Sistema de Abastecimiento de El Algodor desde la conducción Almoguera (Toledo)"/>
        <s v="Redacción de proyecto de construcción, ejecución de las obras. puesta en marcha y explotación de la estación depuradora de aguas residuales de Brihuega (Guadalajara)"/>
        <s v="Obras de construcción de las estaciones depuradoras de aguas residuales de Tobarra (Albacete), Sigüenza (Guadalajara) y Villanueva de Alcardete (Toledo)"/>
        <s v="Obras de construcción de las estaciones depuradoras de aguas residuales de La Gineta. Mahora, Alcaraz y San Pedro (Albacete) y La Guardia (Toledo)"/>
        <s v="Obras de las EDARes de aguas residuales de Quero y El Toboso (Toledo) y Uceda y Chiloeches (Guadalajara)"/>
        <s v="Obras de construcción de la EDAR conjunta de San Clemente-El Provencio (Cuenca)"/>
        <s v="suministro de material de merchandising para el obsequio a las personas que acuden a las distintas actividades programadas en los actos conmemorativos del 40 aniversario del Estatuto de Autonomía de Castilla-La Mancha."/>
        <s v="suministro e implantación de material eléctrico para la iluminación artística del Castillo de Molina de Aragon y Torre de Aragón."/>
        <s v="Contrato de suministro e instalación de luminarias led con sistemas autónomos de placas solares para carga de baterías individuales."/>
        <s v="Contrato de suministro e instalación solar fotovoltaica sobre cubierta de autoconsumo instantáneo de 331,28 kW conectada a red para el ahorro de energía eléctrica en el Parque Científico y Tecnológico de Castilla-La Mancha en Albacete"/>
        <s v="Contratación suministro e instalación y mantenimiento mediante la modalidad de renting con opción a compra 12 equipos multifunción FSCLM"/>
        <s v="Contratación para la adquisición e instalación, de 60 canapés abatibles, 60 colchones y 60 almohadas para la Residencia Comunitaria Hospital del Rey"/>
        <s v="Acuerdo Marco para el suministro por lotes de diversa maquinaria y material de repuesto para las herramientas a motor utilizadas por GEACAM S. A., durante las anualidades 2022 - 2023."/>
        <s v="Suministro por lotes de Epis para personal asignado a extinción de incendios forestales (cont. reservado a Centros Especiales de Empleo de Iniciativa Social y a Empresas de Inserción - D. A. 4 LCSP)."/>
        <s v="Suministros por lotes de maquinaria y material de repuesto para herramientas a motor basado en Acuerdo Marco 2021/020258 (Lotes nº 1-2-3-11-12-13)."/>
        <s v="Suministro por Lotes de maquinaria y material de repuesto para herramientas a motor basado en Acuerdo Marco 2021/020258 (Lotes 5-6-7-8-9)"/>
        <s v="Suministro Lote 10: Herramienta Manual , basado en Acuerdo Marco: 2021/020258."/>
        <s v="Suministro por lotes de maquinaria y material de repuesto para herramientas a motor basado en Acuerdo Marco 2021/020258. Lotes 5,6,7,8 y 9."/>
        <s v="Suministro de avituallamiento de emergencia para el personal adscrito al dispositivo de incendios forestales en la provincia de Guadalajara, debido a los incendios forestales originados durante la campaña de extinción del año 2022."/>
        <s v="Suministro de avituallamiento de emergencia al personal asignado al dispositivo de incendios forestales en la provincia de Ciudad Real."/>
        <s v="Suministro por emergencia de reguladores de presión para los equipos de extinción de incendios forestales, para sustituir los dañoadops en las tareas de extinción de la campaña 2022."/>
        <s v="Suministro de Avituallamientos de Emergencia para el personal adscrito al dispositivo de incendios forestales en la provincia de Guadalajara, debido a los incendios forestales originados durante la campaña de extinción del año 2022."/>
        <s v="Suministro por lotes de neumáticos para vehículos autobomba participantes en la campaña de extinción de incendios forestales de Castilla - La Mancha 2022."/>
        <s v="Suministro de avituallamiento  de emergencia para el personal adscrito al dispositivo de extinción de incendios forestales en la provincia de Ciudad Real."/>
        <s v="Suministro de avituallamiento de emergencia para el personal adscrito al dispositivo de extinción de incendios forestales en la provincia de Cuenca."/>
        <s v="Suministro de retardante concentrado para reponer existencias en la base aérea de &quot;El Castaño&quot; en Ciudad Real, debido a los incendios forestales originados los días 24 y 15 de julio de 2022 en los términos municipales de Puebla de Don Rodrigo, Ruidera y A"/>
        <s v="Suministro de avituallamiento de emergencia para el personal adscrito al dispositivo de incendios forestales de en la provincia de Toledo."/>
        <s v="Suministro Lote 4: Aceites basado en el Acuerdo marco 2021/020258."/>
        <s v="Suministro por lotes de material de respuesto para completar la dotación mínima normalizada de los medios aéreos y terrestres en la campaña de extención de incendios forestales de Castilla - La Mancha 2022."/>
        <s v="Suministro de avituallamiento de emergencia para el personal adscrito al dispositivo de extinción de incendios forestales en la provincia de Ciudad Real."/>
        <s v="Suministro por Lotes de equipos y accesorios de radiocomunicaciones para el dispositivo de defensa contra incendios forestales de Castilla - La Mancha, en la campaña 2022."/>
        <s v="Suministro de botas mixtas de extinción/motoserrista (calzado de seguridad tipo C), semimáscaras de doble filtro y filtros (2 por cada una), gafas de seguridad de montura universal o híbrida como contrato reservado a centro especial de empleo de iniciativ"/>
        <s v="Suministro por lotes de maquinaria y material de repuesto para herramientas a motor, basado en el Acuerdo Marco Nº: 2021/020258. Lote nº 4: Aceites."/>
        <s v="Suministro de 155 teléfonos móviles para el dispositivo de prevención de incendios forestales de GEACAM S. A."/>
        <s v="Suministro de retardante concentrado para reponer existencias en la base aérea de Peralveche (Guadalajara), debido al incendio forestal originado el día 22-08-2022, en el término municipal de Carrascosa de la Sierra (Cuenca)."/>
        <s v="Suministro de retardante concentrado para reponer existencias en las bases aéreas de Carcelén y Ontur (provincia de Albacete) debido a los incendios forestales originados en el t. m. de Hellín (10-06-2022) y en el t. m. de Almansa (17-06-2022)."/>
        <s v="Suministro de retardante concentrado para reponer existencias en la base aérea de Quinto de Don Pedro, debido al incendio forestal originado el día 29-07-202, en el término municipal de Sevilleja de la Jara (Toledo)."/>
        <s v="Suministro de retardante concentrado para reponer existencias en la base aérea de Peralveche (Guadalajara), por haberse agotado en las tareas de extinción del incendio originado el día 25-07-2022 en Cerezo de Mohernando (pedanía de Humanes) provincia de G"/>
        <s v="Suministro de retardante concentrado para reponer existencias en la base aérea de La Iglesuela (Toledo), debido al incendio forestal originado el día 05-08-2022, en el término municipal de Santa Cruz del Valle, en la provincia de Ávila."/>
        <s v="Suministro de red de coco y piquetas de anclaje para las obras de restauración de la cantera de Peñalén (Guadalajara) en el marco del proyecto de restauración minera &quot;LIFE Ribermine&quot;."/>
        <s v="Suministro de una máquina de limpieza viaria por vapor a alta presión."/>
        <s v="Suministro por lotes de maquinaria y material de repuesto para herramientas a motor, basado en Acuerdo Marco nº: 2021/020258 - Lote 4: Aceites."/>
        <s v="Suministro de zapatillas y pantalones de deporte como contrato reservado a centro especial de empleo de iniciativa social y empresas de inserción, en base a la Disposición Adicional 4ª de la LCSP."/>
        <s v="Suministro de avituallamiento de emergencia para los miembros del dispositivo de extinción de incendios forestales de la provincia de Albacete."/>
        <s v="Suministro e instalación de suelo técnico ensayado para instalación de nuevos asientos, con cinturos en 14 camiones autobomba."/>
        <s v="Suministro e instalación, en régimen de alquiler, de módulos prefabricados en diferentes infraestructuras del dispositivo de extinción de incendios forestales de Castilla - La Mancha. Año 2022."/>
        <s v="Suministro e instalación de asientos-butacas con cinturon en 14 camiones autobomba todo terreno  marca URO."/>
        <s v="Suministro de uniformidad y equipamiento técnico para el personal de asistencias técnicas de GEACAM S. A., adscritos a los diferentes encargos que le efectua la JCCM."/>
        <s v="Suministro de retardante concentrado para reponer existencias en las bases aéreas de Campillos  Paravientos (CU) y Quinto de D. Pedro (TO) debido a los incendios originados el día 19-07-2022 en los t. m. de Valdepeñas de la Sierra y Chiloeches, ambos en l"/>
        <s v="Suministro de protectores microperforados y tutores de madera para repoblación forestal en ejecución de medidas compensatorias, según contrato firmado con Iberdrola Renovables CLM S. A."/>
        <s v="Suministro de combustible de automoción para los vehículos de la empresa pública Geacam S. A., con la suministradora Red Española de Servicios S.A.U:, basado en el Acuerdo Marco 2022/00192 de suministro de combustible para los vehículos de la JCCM y sus o"/>
        <s v="Suministro de combustible de automoción para los vehículos de la empresa pública Geacam S. A., con la suministradora SOLRED S. A., basado en el Acuerdo Marco  2022/00192 de suministro de combustible para los vehículos de la JCCM y sus organismos autónomos"/>
        <s v="Electrónica de Distribución y Control"/>
        <s v="Microfonía"/>
        <s v="Monitores Control de Informativos"/>
        <s v="Suministro de Servidores Informáticos AVID"/>
        <s v="Suministro de Iluminación LED para el Plató de Informativos de CMM"/>
        <s v="Suministro de mesa de sonido de control para el estudio de informativos de Radio Castilla-La Mancha"/>
        <s v="Actualización de los Sistemas de Refrigeración de CMM"/>
        <s v="Sistema de Continuidad"/>
        <s v="Alquiler Vehículo Electrico (tipo turismo)"/>
        <s v="Licitación de un contrato de suministro (renting vehículo) mediante procedimiento negociado sin publicidad."/>
        <s v="servicio limpieza delegacion provincial de toledo"/>
        <s v="Lote 5 Servicios de burofax y telegrafía. Basado en el Acuerdo Marco de Servicios Postales, telegramas y burofax de la JCCM y OOAA"/>
        <s v="Contrato basado mensajería paquetería (Lote 4)"/>
        <s v="Servicios postales. Burofax y telegrafía SS.CC. lote 5."/>
        <s v="1.2.7. Revisiones periódicas de motor y anejos Alcázar de San Juan"/>
        <s v="Servicios postales lote 5 telegramas y burofax"/>
        <s v="2.2.7. Sustitución y reparación neumáticos Álcazar de San Juan"/>
        <s v="Lote 4 Paquetería. Basado en el Acuerdo Marco de Servicios Postales, telegramas y burofax de la JCCM y OOAA"/>
        <s v="1.2.5. Revisiones periódicas de motor y anejos Piedrabuena"/>
        <s v="1.2.6 Revisiones periódicas de motor y anejos Villanueva de los Infantes"/>
        <s v="1.2.4. Revisiones periódicas de motor y anejos Valdepeñas"/>
        <s v="1.2.2. Revisiones periódicas de motor y anejos Tomelloso"/>
        <s v="1.2.3. Revisiones periódicas de motor y anejos Puertollano"/>
        <s v="2.2.6. Sustitución y reparación neumáticos Villanueva de los Infantes"/>
        <s v="2.2.4. Sustitución y reparación neumáticos Valdepeñas"/>
        <s v="2.2.5. Sustitución y reparación neumáticos Piedrabuena"/>
        <s v="2.2.2. Sustitución y reparación neumáticos Tomelloso"/>
        <s v="2.2.3. Sustitución y reparación neumáticos Puertollano"/>
        <s v="Servicios postales. Paquetería SS.CC. lote 4."/>
        <s v="Contrato mantenimiento de vehículos de Albacete capital lote 1.1.1"/>
        <s v="Revisiones periódicas de motor y anejos Ciudad Real"/>
        <s v="Contrato mantenimiento de vehículos de la provincia de Albacete lote 2.1.1."/>
        <s v="Lote 1 Correo Ordinario, Apartados Franqueo en destino y Apartados Postales. Basado en el Acuerdo Marco de Servicios Postales, telegramas y burofax de la JCCM y OOAA"/>
        <s v="Contrato basado mensajería Lote 1 (correo ordinario)"/>
        <s v="Servicios postales . Correo ordinario SS.CC. lote 1"/>
        <s v="2.2.1. Sustitución y reparación neumáticos Ciudad Real"/>
        <s v="Sustitución, reparación y ajuste de neumáticos, lote 2.3.1 Cuenca, durante 1 año, basado en el AM de mantenimiento periódico de la flota de vehículos de la JCCM y OO.AA"/>
        <s v="Contrato estadística servicios agrícolas y ganaderos 2023"/>
        <s v="Mantenimiento de aparatos elevadores ubicados en centros dependientes de la Delegación Provincial de la Consejería de Agricultura, Agua y Desarrollo Rural de la provincia de Cuenca."/>
        <s v="mantenimiento instalaciones, equipos y sistemas de protección contra incendios"/>
        <s v="Mantenimiento de las instalaciones, equipos y sistemas de protección contra incendios en los edificios de la Delegación Provincial de Agricultura, Agua y Desarrollo Rural de Toledo y centros dependientes"/>
        <s v="Contrato de prestación de servicios de informes y estadística en materia agrícola y ganadera. 3 años"/>
        <s v="Mantenimiento equipos multifuncion"/>
        <s v="Diseño, construcción, montaje, desmontaje y servicios del stand institucional de la Consejería de Agricultura, Agua y Desarrollo Rural en la Organic Food Iberia 2022"/>
        <s v="Lote 2 Correo Certificado y notificaciones administrativas. Basado en el Acuerdo Marco de Servicios Postales, telegramas y burofax de la JCCM y OOAA"/>
        <s v="Contrato basado mensajería correo certificado (Lote 2)"/>
        <s v="Servicio de diseño y ejecución de medidas de acompañamiento del programa escolar de frutas y hortalizas en los centros escolares de Castilla-La Mancha durante el curso 2021/2022"/>
        <s v="Servicios postales. Correo certificado SS.CC. lote 2."/>
        <s v="Diseño, construcción, montaje, desmontaje y servicios del stand institucional de la Consejería de Agricultura, Agua y Desarrollo Rural en la 35ª Edición de la Feria Salón Gourmets"/>
        <s v="Contratación de servicios de diseño, construcción, montaje, desmontaje y servicios del stand regional en 13ª edición de la Feria Fruit Attraction"/>
        <s v="Servicio de limpieza ecológica y retirada selectiva de residuos en las dependencias de los edificios sede de la Delegación Provincial de Agricultura, Agua y Desarrollo Rural en Cuenca"/>
        <s v="Servicio de limpieza ecológica y retirada selectiva de residuos en 14 centros dependientes de la Delegación Provincial de la Consejería de Agricultura, Agua y Desarrollo Rural, en la provincia de Cuenca."/>
        <s v="Limpieza ecológica y retirada selectiva de residuos del edificio EASM de Ciudad Real"/>
        <s v="Basado en A.M. mantenimiento de vehículos con base en Molina de A."/>
        <s v="Contrato basado en Acuerdo Marco de mantenimiento periódico de la flota de vehículos ligeros de la Administración de la Junta de Comunidades de Castilla-la Mancha y sus organismos autónomos. Lote 1.5.7."/>
        <s v="Basado en A.M. Mantenimiento de vehículos con base en Cogolludo"/>
        <s v="Contrato basado en Acuerdo Marco de mantenimiento periódico de la flota de vehículos ligeros de la Administración de la Junta de Comunidades de Castilla-la Mancha y sus organismos autónomos. Lote 2.5.7"/>
        <s v="Contrato basado en Acuerdo Marco de mantenimiento periódico de la flota de vehículos ligeros de la Administración de la Junta de Comunidades de Castilla-la Mancha y sus organismos autónomos. Lote 1.5.6."/>
        <s v="Contrato basado en Acuerdo Marco de mantenimiento periódico de la flota de vehículos ligeros de la Administración de la Junta de Comunidades de Castilla-la Mancha y sus organismos autónomos. Lote 1.5.8"/>
        <s v="Contrato basado en Acuerdo Marco de mantenimiento periódico de la flota de vehículos ligeros de la Administración de la Junta de Comunidades de Castilla-la Mancha y sus organismos autónomos. Lote 1.5.10"/>
        <s v="Contrato basado en Acuerdo Marco de mantenimiento periódico de la flota de vehículos ligeros de la Administración de la Junta de Comunidades de Castilla-la Mancha y sus organismos autónomos. Lote 1.5.9"/>
        <s v="Contrato basado en Acuerdo Marco de mantenimiento periódico de la flota de vehículos ligeros de la Administración de la Junta de Comunidades de Castilla-la Mancha y sus organismos autónomos. Lote 2.5.10"/>
        <s v="Contrato basado en Acuerdo Marco de mantenimiento periódico de la flota de vehículos ligeros de la Administración de la Junta de Comunidades de Castilla-la Mancha y sus organismos autónomos. Lote 2.5.6"/>
        <s v="Contrato basado en Acuerdo Marco de mantenimiento periódico de la flota de vehículos ligeros de la Administración de la Junta de Comunidades de Castilla-la Mancha y sus organismos autónomos. Lote 2.5.8"/>
        <s v="Mantenimiento periódico flota de vehículos ligeros JCCM y OO.AA. Lote 1.5.1"/>
        <s v="Contrato basado en Acuerdo Marco de mantenimiento periódico de la flota de vehículos ligeros de la Administración de la Junta de Comunidades de Castilla-la Mancha y sus organismos autónomos. Lote 1.5.4"/>
        <s v="Contrato basado en Acuerdo Marco de mantenimiento periódico de la flota de vehículos ligeros de la Administración de la Junta de Comunidades de Castilla-la Mancha y sus organismos autónomos. Lote 2.5.9"/>
        <s v="Contrato basado en Acuerdo Marco de mantenimiento periódico de la flota de vehículos ligeros de la Administración de la Junta de Comunidades de Castilla-la Mancha y sus organismos autónomos. Lote 1.5.3"/>
        <s v="Mantenimiento periódico flota de vehículos ligeros JCCM y OO.AA. Lote 1.5.2"/>
        <s v="Mantenimiento periódico flota de vehículos ligeros JCCM y OO.AA. Lote 2.5.1"/>
        <s v="Contrato basado en Acuerdo Marco de mantenimiento periódico de la flota de vehículos ligeros de la Administración de la Junta de Comunidades de Castilla-la Mancha y sus organismos autónomos. 2.5.4"/>
        <s v="Contrato basado en Acuerdo Marco de mantenimiento periódico de la flota de vehículos ligeros de la Administración de la Junta de Comunidades de Castilla-la Mancha y sus organismos autónomos. Lote 2.5.3"/>
        <s v="Mantenimiento periódico flota de vehículos ligeros JCCM y OO.AA. Lote 2.5.2"/>
        <s v="Contrato para la prestación del servicio de podología en CM, RM y CADIG de la provincia de Cuenca"/>
        <s v="Contrato para la prestación del servicio de gestión y recogida de residuos biosanitarios en la Residencia de Personas Mayores Las Hoces de Cuenca"/>
        <s v="Dirección obra y ejecución actuaciones urgentes en centros de mayores covid-19"/>
        <s v="Servicio de atención psicológica en la Residencia de Mayores Ntra. Sra. del Carmen adscrita a la Delegación Provincial de Bienestar Social en Ciudad Real"/>
        <s v="Obras inherentes a las Concentraciones parcelarias de varios municipios de la provincia de Guadalajara."/>
        <s v="Contrato para los Seguros de los Centros, Residencias y Delegación Provincial de la Consejería de Bienestar Social en Cuenca."/>
        <s v="Servicio de redacción del proyecto básico y de ejecución, redacción del proyecto técnico de instalaciones de actividad, estudio de seguridad y salud, dirección de obra, dirección ejecución material de obra, coordinación de seguridad y salud en fase de eje"/>
        <s v="servicio de redacción del proyecto básico y de ejecución, redacción de 4 viviendas"/>
        <s v="Direccion obra R.M. Vianos"/>
        <s v="Redacción del proyecto básico y de ejecución, redacc. del proyecto técnico de instalaciones de la actividad, estudio de seguridad y salud, direcc. de obra, direcc. ejecución material de la obra y coordinac. de seguridad y salud de las obras para la constr"/>
        <s v="Redacción proyecto básico y de ejecución, dirección de obra y coordinación seguridad y salud Centro de Día para pers con discap. intelectual mayores de 50 años"/>
        <s v="Redacción de Proyecto Básico y de Ejecución, Direcciones Facultativas y Coordinación de Seguridad y Salud, de la Reforma Integral de Edificio ubicado en Motilla del Palancar (Cuenca), para su adaptación como Centro de Atención a Personas con Discapacidad "/>
        <s v="Servicio de elaboración, implantación, mantenimiento y revisión de los Planes de Autoprotección de los centros dependientes."/>
        <s v="Contratación del servicio de elaboración, implantación, mantenimiento de la eficacia, revisión y actualización de Planes de Autoprotección para los centros dependientes de la Consejería de Bienestar Social en la provincia de Cuenca"/>
        <s v="Servicio de Comida-comedor del C.O. &quot;Las Encinas&quot; de carácter reservado 2022-23"/>
        <s v="Proyecto y Dirección de obra del centro de día de mayores, enfermos de Alzheimer y otras demencias seniles de Albacete"/>
        <s v="Proyecto y dirección de obra del Centro de Dia y dos viviendas con apoyo para personas con discapacidad."/>
        <s v="Direccion de obra, direccion de ejecucion de obra y coordinacion de seguridad y salud del centro de primera acogida de menores Arco Iris"/>
        <s v="Redacción Proyecto Básico y de Ejecución, Direcciones facultativas y coordinación en seguridad y salud para la construcción del C.M de Tarancón"/>
        <s v="Servicio de Proceso de Supervisión Profesional en los Servicios Sociales de Atención Primaria y los Equipos de apoyo del proyecto piloto de itinerarios de inclusión social Construir Para Volver a Ser."/>
        <s v="obras de conservación y salubridad , adaptaciones y mejoras de la sala de usos multiples de la consejería de agricultura, agua y desarrollo rural"/>
        <s v="Proyecto y Dirección de Obra del Centro Regional de Menores y Jovenes &quot;Albaidel&quot;"/>
        <s v="Servicio de mantenimiento de los equipos y sistemas de proteccion contra incendios de los edificios dependientes de la Delegacion Provincial de Bienestar Social de Albacete"/>
        <s v="Mantenimiento y conservación de jardines RM Núñez de Balboa y CADIG Albatros, Albacete"/>
        <s v="Contrato basado acuerdo marco servicio de mantenimiento de edificios e instalaciones de la Administración de la JCCM y sus organismos autónomos en Toledo y provincia. Lote 2.5"/>
        <s v="Servicio de Cafetería Centro de Mayores Cuenca I"/>
        <s v="Servicio de Peluquería en el Centro de Mayores Cristo del Amparo (Cuenca)"/>
        <s v="Servicio de peluquería en el Centro de mayores de Dos Ríos (Cuenca)"/>
        <s v="Servicio de peluquería del Centro de mayores San José (Cuenca)"/>
        <s v="Servicio Peluquería Centro de mayores de San Clemente (Cuenca)"/>
        <s v="Servicio de Peluquería del Centro de Mayores Cuenca I"/>
        <s v="Servicio de Peluquería del Centro de Mayores Motilla del Palancar"/>
        <s v="Servicio de Peluquería del Centro de Mayores Cuenca II"/>
        <s v="Servicio de Peluquería de la Residencia de Mayores Las Hoces"/>
        <s v="Servicio de peluquería del Centro de Mayores de Tarancón"/>
        <s v="Servicio de cafetería en el Centro de Mayores de Motilla del Palancar"/>
        <s v="Contrato de servicio del centro de día para personas con discapacidad intelectual mayores de 45 años,LAS ENCINAS en Cabanillas del Campo (Guadalajara)"/>
        <s v="Contrato de servicios para la organización, gestión y ejecución del Programa Mayores Activos. Rutas culturales y de ocio para personas mayores de Castilla-La Mancha."/>
        <s v="Contrato de servicios sociales para la gestión del Centro de Día ubicado en el Centro de Mayores de Quintanar de la Orden (Toledo)"/>
        <s v="Contrato del Servicio de Restauración en el Módulo II del Complejo Residencial para personas con discapacidad intelectual ¿Guadiana¿ en Ciudad Real"/>
        <s v="Contrato de los servicios asociados a la infraestructura y funcionamiento del Centro de Atención a Personas con Discapacidad Intelectual Grave Santa María de Benquerencia, en Toledo."/>
        <s v="Contrato de Servicios Sociales para la gestión integral de la Residencia para personas mayores con Servicio de Estancias Diurnas Los Nogales de Fontanar (Guadalajara)"/>
        <s v="Contrato de servicios sociales para la gestión integral del centro agrupado constituido por la RM con servicio estancias diurnas La Paz en Salobre (Albacete) y la RM Los Quiñones en Vianos (Albacete)."/>
        <s v="Contrato de servicios sociales para la gestión integral de la Residencia para personas mayores de Cañete (Cuenca)"/>
        <s v="Contrato de servicios sociales para la gestión integral de la Residencia para Personas Mayores con Centro de Día El Castillo de Almansa (AB)"/>
        <s v="Contrato de servicios sociales para la prestación de los servicios de desarrollo personal e integración en la comunidad y transporte adaptado en el CADIG Sta Mª Benquerencia (TO)"/>
        <s v="Servicios Postales Lote 5: Servicios de burofax y telegrafía"/>
        <s v="Contrato servicios postales, telegramas y burofax de la Consejería de Desarrollo sostenible. Lote 4 Paquetería. (AM 2020/0001450)."/>
        <s v="Servicios Postales Lote 4: Paquetería."/>
        <s v="Contrato basado revisiones vehiculos Villanueva de los Infantes"/>
        <s v="Contrato basado revisiones vehiculos Alcazar de San Juan"/>
        <s v="Servicios postales, lote 1, correo ordinario"/>
        <s v="Servicios Postales Lote 1: Correo ordinario 2022/2023."/>
        <s v="Servicios postales, telegramas y burofax para la D.G. de Cohesión Territorial. Lote 1 (AM 2020/0001450)"/>
        <s v="lote 1 correos desarrollo sostenible guadalajara"/>
        <s v="Contrato Basado revisiones vehiculos Tomelloso"/>
        <s v="Mantenimiento PCI sede desarrollo Sostenible"/>
        <s v="Contrato basado revisiones vehiculos Valdepeñas"/>
        <s v="lote 1.1.3. Alcaraz, Revisión motor y anejos"/>
        <s v="lote 1.1.6., Almansa, revisión motor y anejos"/>
        <s v="lote 1.1.5, Casas Ibañez, revisión motor y anejos"/>
        <s v="Lote 1.1.2. Hellín, revisión motor y anejos"/>
        <s v="Mantenimiento de edificios, instalaciones y equipos contra incendios en Centros adscritos a la D.P de la Consejería de Desarrollo Sostenible de Toledo."/>
        <s v="lote 1.1.4, Elche de la Sierra, revisión motor y anejos"/>
        <s v="Contrato servicios postales, telegramas y burofax de la Consejería de Desarrollo sostenible. Lote 1 Correo ordinario. (AM 2020/0001450)."/>
        <s v="contrato basado revisiones vehiculos ciudad real"/>
        <s v="lote 1.1.7., Yeste, revisión motor y anejos"/>
        <s v="Mantenimiento ascensor P.N. Lagunas Ruidera, contrato basado AM Mantenimiento Instalaciones"/>
        <s v="lote 1.1.1 Albacete, Revisión motor y anejos"/>
        <s v="Contrato basado revisiones vehiculos Piedrabuena"/>
        <s v="Contrato basado en AM de Servicios Postales. Lote 1: Correo ordinario (Nacional, internacional y urgente), apartados franqueo en destino y apartados postales"/>
        <s v="Contrato basado revisiones vehiculos Puertollano"/>
        <s v="Mantenimiento general de edificios e instalaciones en Guadalajara y provincia"/>
        <s v="lote 2 correos desarrollo sostenible guadalajara"/>
        <s v="Contrato servicios postales, telegramas y burofax de la Consejería de Desarrollo sostenible. Lote 2 Correo certificado. (AM 2020/0001450)."/>
        <s v="Mantenimiento instalaciones contra incendios DS Albacete, basado en A.M"/>
        <s v="Dirección de obra, dirección de ejecución de obra y coordinación de seguridad y salud, liquidación de obra y asistencia técnica de 2 contratos: Actuación de renovación y adecuación Polígono Industrial de La Nava y Actuación de renovación y adecuación Polí"/>
        <s v="Contrato basado en AM de Servicios Postales. Lote 2: Correo certificado (Nacional, internacional y urgente) y notificaciones administrativas"/>
        <s v="OPERACIONES FACULTATIVAS correspondientes al Plan de aprovechamientos maderables en los MUP de la provincia de Cuenca (3 LOTES)"/>
        <s v="Servicios Postales Lote 2: Correo certificado"/>
        <s v="Localización y caracterización genética de truferas originarias del Se semiárido de la Península Ibérica"/>
        <s v="Servicio de mantenimiento de instalaciones, equipos y sistemas de protección contra incendios referida a edificios adscritos a los servicios centrales de la Consejería de Desarrollo Sostenible."/>
        <s v="Asistencia técnica para reforzar la vigilancia de episodios de contaminación detectados en la red de calidad del aire de Castilla-La Mancha."/>
        <s v="Servicios postales, lote 2, correo certificado"/>
        <s v="Servicio Asistencia Técnica Para El Desarrollo Del Programa De Educación Ambiental Del Centro De Estudios De Rapaces Ibéricas (CERI) De Sevilleja De La Jara (Toledo), Mediante Procedimiento Abierto"/>
        <s v="Servicios de limpieza, recogida de basuras y refuerzo de vigilancia en el Parque Natural de Las Lagunas de Ruidera, anualidades 2022-2024."/>
        <s v="Servicio de asistencia técnica para el desarrollo del programa de educación ambiental regional de Castilla-La Mancha 2022-2024."/>
        <s v="Servicio de mantenimiento y desarrollo de la actividad del centro de cría de perdiz roja de Chinchilla de Montearagón en el periodo 2022-2024"/>
        <s v="Determinaciones analíticas en el Medio Ambiente Atmosférico"/>
        <s v="Contrato del servicio de mantenimiento general de edificios adscritos a los servicios centrales de la consejería de desarrollo sostenible, basada en el acuerdo marco de homologación de empresas para la contratación del servicio de mantenimiento de los edi"/>
        <s v="Sistema de monitorización espectral en Castilla-La Mancha, con grabación, archivo, edición, análisis y catalogación de material audiovisual."/>
        <s v="Servicio de maquinaria pesada del Plan Infocam en Castilla-La Mancha, durante las campañas de prevención y extinción de incendios forestales de 5 anualidades (2022 a 2026), y mejora de pistas forestales y mantenimiento de corta-fuegos."/>
        <s v="Contrato basado mantenimiento periodico vehículos ligeros"/>
        <s v="Prestación de servicios auxiliares para la Oficina Emplea de Puertollano"/>
        <s v="Mantenimiento de instalaciones, equipos y sistemas de protección contra incendios de los edificios dependientes de la Delegación Provincial de Economía, Empresas y Empleo en Cuenca, basado en el AM de mantenimiento 2020/000008"/>
        <s v="Servicio de seguridad y vigilancia en el centro de referencia nacional en Illescas"/>
        <s v="Servicio de mantenimiento de impresora multifunción para servicio de reprografía de la Consejería de Economía, Empresas y Empleo"/>
        <s v="Servicio de patrocinio publicitario de Almadén en el programa especial de Gente Viajera de Onda Cero Radio"/>
        <s v="Limpieza ecológica y retirada selectiva de residuos de las dependencias e instalaciones de la Oficina de Turismo de Puerta de Bisagra en Toledo."/>
        <s v="Redacción proyecto de ejecución y estudio de seguridad y salud, para rehabilitación del Convento de Santo Domingo y Antigua Hospedería El Buscón de Quevedo de Villanueva de los Infantes para su incorporación a la red de Hospederías de C-LM."/>
        <s v="Mantenimiento integral del Centro de Referencia Nacional de Construcciones Aeronáuticas de Illescas"/>
        <s v="Elaboración y ejecución de la Estrategia de promoción de CLM como destino gastronómico para promocionar la marca &quot;Raíz culinaria&quot; a nivel nacional e internacional."/>
        <s v="Mantenimiento y conservación de jardines de la sede de la Delegación Provincial de la Consejería de Economía, Empresas y Empleo de Toledo y del Centro de Formación de Toledo"/>
        <s v="Servicio de formación para el personal del Servicio Público de Empleo de Castilla-La Mancha, en el marco del Plan de Recuperación, Transformación y Resiliencia - financiado por la UE - Next Generation EU."/>
        <s v="Patrocinio publicitario de la Vuelta Ciclista a España 2022 en su recorrido por Castilla-La Mancha."/>
        <s v="Servicio para implementar la transversalidad de género en las políticas activas de empleo de la JCCM -Financiado por la U.E.- Next Generation EU"/>
        <s v="Realización integra programas personalizados de inserción sociolaboral con compromiso de contratación para mujeres víctimas de violencia de género o de trata y explotación sexual en el ámbito de C-LM, en el marco del PRTR - financiado por la UE-NextGenera"/>
        <s v="Obras para la Instalación y Suministro de los ascensores en los Centro de Mayores de San José Obrero y Cuenca II."/>
        <s v="Patrocinio publicitario de Castilla-La Mancha como destino turístico y gastronómico en el desarrollo de la Gala de presentación de la Guía Michelin 2023 en la ciudad de Toledo."/>
        <s v="Serv.formación capaci.digitales,dirigidas mujeres desempleadas ámbito rural,para la ejecuc.del Plan Nac.competencias digitales,incluido en el Plan de recuperac.,transformac y resiliencia, en marco UE"/>
        <s v="Servicio de transporte escolar en vehículos de menos de 10 plazas en Castilla-La Mancha cursos 2021-2022, 2022-2023 y 2023/2024. Toledo-1"/>
        <s v="1802TO17SER00156 TRANSPORTE ESCOLAR PROVINCIA TOLEDO MENOS 10 PLAZAS LOTE 31 CURSOS 2017/2021"/>
        <s v="Mejora de las instalaciones de PCI de la Residencia de Mayores Virgen de  Peñarroya de Argamasilla de Alba"/>
        <s v="1802TO17SER00156 TRANSPORTE ESCOLAR PROVINCIA TOLEDO MENOS 10 PLAZAS LOTE 30 CURSOS 2017/2021"/>
        <s v="Servicio de transporte escolar en vehículos de menos de 10 plazas en Castilla-La Mancha cursos 2021-2022, 2022-2023 y 2023/2024. Toledo-2"/>
        <s v="1802TO17SER00156 TRANSPORTE ESCOLAR PROVINCIA TOLEDO MENOS DE 10 PLAZAS LOTE 23 CURSOS 2017/2020"/>
        <s v="Servicio de transporte escolar en las provincias de Albacete, Ciudad Real, Cuenca, Guadalajara y Toledo para los cursos escolares 2018/2019, 2019/2020 y 2020/2021"/>
        <s v="Servicio de limpieza ecológica y retirada selectiva de residuos de los centros educativos de la zona 3, de la provincia de Toledo."/>
        <s v="Lote 3. Contratación basada AM servicios postales, telegramas y burofax Consejería de Educación, Cultura y Deportes, Delegaciones provinciales y centros dependientes."/>
        <s v="1802TO17SER00127 TRANSPORTE ESCOLAR EN LAS PROVINCIA DE CIUDAD REAL, CUENCA Y GUADALAJARA CURSOS 2017/2021. LOTE 3"/>
        <s v="Servicio de transporte escolar en las provincias de Ciudad Real, Cuenca, Guadalajara y Toledo para los cursos 2019/2020 a 2021/2022 en vehículos de 10 o más plazas_x000a__x000a_"/>
        <s v="Contrato de obras de acondicionamiento y mantenimiento en el Centro Base de atención de discapacitados en Toledo."/>
        <s v="Obra ventilación forzada Delegación Bienestar Social de Albacete"/>
        <s v="transporte escolar ruta 57 Mixta"/>
        <s v="supersimplificado ruta 32ee toledo 2021 2022"/>
        <s v="transporte escolar Ruta 44 IES"/>
        <s v="Obras de reforma y Acondicionamiento del Centro de día para personas mayores &quot;los Álamos&quot; de Quintanar del Rey (Cuenca)"/>
        <s v="Servicio de transporte escolar en las provincias de Albacete, Ciudad Real, Cuenca, Guadalajara y Toledo para los cursos 2019/2020 a 2021/2022 en vehículos de menos de 10 plazas"/>
        <s v="Obras para la Reparación y Adecuación del Muro de Contención y de diversos Espacios Interiores y Exteriores, de la Residencia para personas Mayores de Cañete (Cuenca)"/>
        <s v="1802TO17SER00156 TRANSPORTE ESCOLAR PROVINCIA TOLEDO MENOS DE 10 PLAZAS LOTE 1 CURSOS 2017/2021"/>
        <s v="Servicio de Limpieza en Centros Educativos en la Provincia de Toledo"/>
        <s v="transporte escolar ruta 49 IP"/>
        <s v="Obra envolvente térmico Centro de Mayores de Hellín"/>
        <s v="Obra envolvente térmico Centro de Mayores Albacete I"/>
        <s v="1802TO17SER00156. SERV. TRANSP. ESC. PROV. DE TO. MENOS 10 PLAZ. CURS. ESC. 17/18, 18/19, 19/20 Y 20/21. LOTE 33"/>
        <s v="Supersimplificado Ruta 11EE Toledo Curso 2022"/>
        <s v="Servicio de transporte escolar en vehículos de más de 9 plazas en Castilla-La Mancha cursos 2021-2022, 2022-2023 y 2023/2024. Toledo-6"/>
        <s v="Servicio de transporte escolar en vehículos de menos de 10 plazas en Castilla-La Mancha cursos 2021-2022, 2022-2023 y 2023/2024. Ciudad Real-2"/>
        <s v="Obras de mejora de envolvente de la Residencia de Mayores de Higueruela, en Albacete."/>
        <s v="Obras de reforma integral del módulo norte de las antiguas escuelas Astrana Marín, para su adaptación como Centro de Día de mayores Las Quinientas en Cuenca"/>
        <s v="Obras de ampliación de instalaciones de climatización y reforma, adecuación y legalización de cuadro general de la Residencia de Mayores Paseo de la Cuba, en Albacete."/>
        <s v="Obras de ampliación de la Residencia de mayores de Vianos en Albacete."/>
        <s v="Gu. Transporte Escolar. Ruta 174. Curso 22/23"/>
        <s v="Obras de reforma de la Residencia de mayores &quot;Las Viñas&quot; de Madrigueras en Albacete"/>
        <s v="Servicio de transporte escolar en vehículos de menos de 10 plazas en Castilla-La Mancha cursos 2021-2022, 2022-2023 y 2023/2024.Ciudad Real-1"/>
        <s v="SSCC-Asistencias Técnicas por Lotes_Obra de ampliación en C.E.I.P. Maestra Teodora de Marchamalo_GUADALAJARA. Feder REACT-UE."/>
        <s v="supersimplificado ruta 215 S Toledo curso 2021/2022"/>
        <s v="Supersimplificado Ruta 24M Toledo 2022"/>
        <s v="Obras de construcción del nuevo centro de primera acogida de menores &quot;Arco Iris&quot; en Albacete."/>
        <s v="Servicio de transporte escolar en vehículos de más de 9 plazas en Castilla-La Mancha cursos 2021-2022, 2022-2023 y 2023/2024. Toledo-1"/>
        <s v="aprovechamiento cinegetico en diversos montes propiedad jccm (2 lotes)"/>
        <s v="Concesión del uso privativo de dominio público para la explotación de un quiosco-bar en el espacio del monte de utilidad pública núm. 63 ubicado en el término municipal de Olias del Rey (Toledo)"/>
        <s v="Aprovechamiento de madera en el monte consorciado Los Castaños (5 lotes)"/>
        <s v="Aprovechamiento madera de pino quemada en el monte &quot;Los Pilones&quot;"/>
        <s v="Aprovechamientos de madera en diversos montes gestionados por la Delegación Provincial de Desarrollo Sostenible de Ciudad Real"/>
        <s v="1802TO17SER00200 - TRANSPORTE ESCOLAR CURSOS 2017/2021 TOLED RUTAS 10 Ó MAS PLAZAS LOTE 5"/>
        <s v="Lote 1.Contratación basada AM servicios postales, telegramas y burofax Consejería de Educación, Cultura y Deportes, sus Delegaciones provinciales y centros dependientes"/>
        <s v="Supersimplificado Ruta 6M Toledo Curso 2022"/>
        <s v="SSCC-Asistencias Técnicas para Ampliación de 0+6 uds.+SSCC+Urbanización 1 en el C.E.I.P. El Duende (fase 1ª) de Nambroca_TOLEDO. FEDER."/>
        <s v="SSCC-Asistencias Técnicas por Lotes_Obra de ampliación y reforma, fases 2.1 y 2.2 en C.E.I.P. Valdemembra de Quintanar del Rey (Cuenca). FEDER."/>
        <s v="Servicio Mantenimiento del Conservatorio de Música de Cuenca (2023-2024)."/>
        <s v="gu.transporte escolar.ruta 80. Mayo-Junio 2022"/>
        <s v="1802TO17SER00200 - TRANSPORTE ESCOLAR CURSOS 2017/2021 RUTAS 10 ó MAS PLAZAS LOTE 4"/>
        <s v="gu.transporte escolar.ruta 171. Mayo-Junio 2022"/>
        <s v="SSCC-Asistencias Técnicas por Lotes_Obras acondicionamiento Escuela Oficial de Idiomas_Talavera de la Reina (TO). FEDER"/>
        <s v="Servicio de transporte escolar en vehículos de más de 9 plazas en Castilla-La Mancha cursos 2021-2022, 2022-2023 y 2023/2024. Albacete-3"/>
        <s v="Servicio de transporte escolar en vehículos de más de 9 plazas en Castilla-La Mancha cursos 2021-2022, 2022-2023 y 2023/2024. Albacete-2"/>
        <s v="SSCC-Asistencias Técnicas por Lotes_ Obras rehabilitación y adaptación del Edificio La Ferroviaria para Centro Folclore Regional en Ciudad Real."/>
        <s v="gu.transporte escolar.ruta 163. Mayo-Junio 2022"/>
        <s v="Transporte Escolar.Ruta 153 IES"/>
        <s v="Servicio de transporte escolar en vehículos de más de 9 plazas en Castilla-La Mancha cursos 2021-2022, 2022-2023 y 2023/2024. Guadalajara-1"/>
        <s v="Supersimplificado Ruta 21EE Toledo 2022"/>
        <s v="supersimplificado ruta 88 S Toledo curso 2021/2022"/>
        <s v="Ruta 13004377-M transporte escolar en la provincia de Ciudad Real"/>
        <s v="SSCC- Asistencias sustitución del C.E.I.P. &quot;GARCILASO DE LA VEGA&quot; DE 3+6 Uds. + Servicios Complementarios en C/ Socorro, s/n DE Madridejos (Toledo)"/>
        <s v="gu.transporte escolar.ruta 51. Mayo-Junio 2022"/>
        <s v="Servicio de transporte escolar en vehículos de más de 9 plazas en Castilla-La Mancha cursos 2021-2022, 2022-2023 y 2023/2024. Toledo-5"/>
        <s v="Supersimplificado ruta 240 S Toledo curso 2021/2022"/>
        <s v="SSCC-P.A.Simp.Abr. por Lotes para Coordinac. Seg. y Salud+Control Calidad ambos en fase de Ejecución de Obra. Ampliación y Sustitución parcial del C.E.I.P. Andrés Arango en VELADA (Toledo)."/>
        <s v="Servicio de transporte escolar de menos de 10 plazas Ruta 2205F16003281N para el curso 2022/2023 en la provincia de Cuenca."/>
        <s v="Servicio de transporte escolar en vehículos de más de 9 plazas en Castilla-La Mancha cursos 2021-2022, 2022-2023 y 2023/2024. Ciudad Real"/>
        <s v="SSCC-Asistencias Técnicas para construcción 12+0 uds.+ servicios complementarios (1ª y 2ª Fases) en el I.E.S.O. NUEVO &quot;Nº 3&quot; en la C/ Rembrandt de SESEÑA (Toledo). REACT-UE"/>
        <s v="SSCC-Asistencias Técnicas para construcción 12+0 uds. + servicios complementarios (1ª y 2ª Fases) del I.E.S.O. nuevo Nº 1 en C/ Praga, s/n de UGENA (Toledo)."/>
        <s v="Servicio de transporte escolar en vehículos de más de 9 plazas en Castilla-La Mancha cursos 2021-2022, 2022-2023 y 2023/2024. Guadalajara-3"/>
        <s v="Alquiler y mantenimiento de equipos multifunción (impresión, copia, escáner) en la Delegación Provincial de Educación, Cultura y Deportes de Ciudad Real y otros centros adscritos."/>
        <s v="Lote 2. Contratación basada AM servicios postales, telegramas y burofax Consejería de Educación, Cultura y Deportes, Delegaciones provinciales y centros dependientes."/>
        <s v="Lote 4. Contratación basada AM servicios postales, telegramas y burofax Consejería Educación, Cultura y Deportes, sus Delegaciones provinciales y centros dependientes."/>
        <s v="Sustitución de especies alóctonas debilitadas propensas a escolítidos en Montes de Utilidad Pública de la Sierra de Alcaraz."/>
        <s v="SSCC-P.A.Simp.Abr. Lotes. Coordinac. Seg. y Salud+Control Calidad ambos en fase de Ejecución de Obra. Sustitución Nave-Talleres de F.P. en el I.E.S. Juan Bosco de ALCÁZAR DE SAN JUAN (C.R.)."/>
        <s v="gu.transporte escolar.ruta 154.enero-junio 2022"/>
        <s v="Supersimplificado Ruta 1 FS Toledo Curso 2022-2023 &lt;10P"/>
        <s v="SSCC-redac.proy+coord.ycont.medic.+dfgs y med.yppto.+est.sys+dfgm Sustitución C.E.E. Cruz de Mayo. Crtra. Jaén, 8 en Hellín. FEDER 2014-202 "/>
        <s v="Servicio de transporte escolar en vehículos de menos de 10 plazas en Castilla-La Mancha cursos 2021-2022, 2022-2023 y 2023/2024. Cuenca"/>
        <s v="Obras de mejora en la red viaria (Serranía Alta y Alcarria)"/>
        <s v="Supersimplificado Ruta 216IES 9 ó menos plazas transporte escolar provincia de Toledo curso 2022/2023"/>
        <s v="Supersimplificado Ruta 57EE 9 ó menos plazas transporte escolar provincia de Toledo curso 2022/2023"/>
        <s v="Aprovechamiento cinegético del coto de caza, MUP núm. 53, denominado el Zaucejo, en Belvis de la Jara (Toledo)"/>
        <s v="Supersimplificado Ruta 325IP 9 ó menos plazas transporte escolar provincia de Toledo curso 2022/2023"/>
        <s v="gu.transporte escolar.ruta 110.Febrero(13)-Junio 2023"/>
        <s v="Servicio de Cuidadores/Monitores de comedores escolares  para  centros  educativos de la provincia de Cuenca para el curso escolar 2022/2023"/>
        <s v="Supersimplificado Ruta 56EE 9 ó menos plazas transporte escolar provincia de Toledo curso 2022/2023"/>
        <s v="Supersimplificado Ruta 328IES 9 ó menos plazas transporte escolar provincia de Toledo curso 2022/2023"/>
        <s v="gu.transporte escolar.ruta 109.Febrero(13)-Junio 2023"/>
        <s v="Obras de adecuación de espacios interiores del edificio sede de la Consejería de Desarrollo Sostenible"/>
        <s v="Obras de mejora en la Red viaria MUP JCCM"/>
        <s v="AB-055/2022 Obras y apoyo al amojonamiento del M.U.P. nº 139, T.M. Pozohondo (Albacete)"/>
        <s v="gu.transporte escolar.ruta 183.Febrero(13)-Junio 2023"/>
        <s v="Servicio de Cuidadores/Monitores de comedores escolares de 4 centros de3 gestión directa de Cuenca para el Curso Escolar 2021/2022 (meses de enero a junio de 2022)"/>
        <s v="gu.transporte escolar.ruta 182.Febrero(13)-Junio 2023"/>
        <s v="Supersimplificado Ruta 41IP 10 ó más plazas transporte escolar provincia de Toledo curso 2022/2023"/>
        <s v="AB-Servicio de transporte escolar para el curso 2022/2023 Ruta Escolar P317"/>
        <s v="AB-Servicio de transporte escolar para el curso 2022/2023 Ruta Escolar P263"/>
        <s v="Supersimplificado Ruta 58 IP Toledo Curso 2022-2023 &lt;10P"/>
        <s v="Ruta 13001431-A transporte escolar en la provincia de Ciudad Real"/>
        <s v="Servicio de transporte escolar de menos de 10 plazas Ruta 2206S16003116N para el curso 2022/2023 en la provincia de Cuenca."/>
        <s v="Ruta 13003440-B transporte escolar en la provincia de Ciudad Real"/>
        <s v="Supersimplificado Ruta 59 IP Toledo Curso 2022-2023 &lt;10P"/>
        <s v="Supersimplificado Ruta 14 IP Toledo Curso 2022-2023 &lt;10P"/>
        <s v="Supersimplificado Ruta 263IES Toledo Curso 2022-2023 &lt;10P"/>
        <s v="supersimplificado ruta 62 ip toledo curso 2022-2023 &lt;10p"/>
        <s v="Supersimplificado ruta 55 EE toledo curso 2022/2023 &lt;10P"/>
        <s v="Servicio de transporte escolar de menos de 10 plazas Ruta 2200S16004406N para el curso 2022/2023 en la provincia de Cuenca."/>
        <s v="Supersimplificado Ruta 351IES Toledo curso 2022-2023 &lt;10P"/>
        <s v="Supersimplificado Ruta 13 IP Toledo Curso 2022-2023 &lt;10P"/>
        <s v="supersimplificado ruta 61 IP  toledo curso 2022-2023 &lt;10P"/>
        <s v="Supersimplificado ruta 350 ies toledo curso 2022-2023 &lt;10 P"/>
        <s v="Negociado sin publicidad Ruta 1EE"/>
        <s v="AB-Servicio de transporte escolar para el curso 2022/2023 Ruta Escolar M222A"/>
        <s v="gu.transporte escolar.ruta  43.enero-junio 2022"/>
        <s v="Ruta 13004778-E transporte escolar en la provincia de Ciudad Real"/>
        <s v="Servicio de Limpieza en el CEPA Campos del Záncara de San Clemente (Cuenca)"/>
        <s v="supersimplificado ruta 45EE 10 o más plazas transporte escolar en la provincia de toledo para el curso escolar 2022-2023"/>
        <s v="gu.transporte escolar.ruta  80.Enero-Junio 2023"/>
        <s v="Actuación del Carril Bici entre el casco urbano de Puertollano y la Dehesa Boyal de Puertollano, asfaltado, iluminación, señalética y recuperación del entorno."/>
        <s v="Gu. Transporte Escolar (Menos de 10). Ruta 36. Curso 22/23"/>
        <s v="Mejora del equipamiento e infraestructura de uso público en la red de áreas protegidas y montes de utilidad pública de la JCCM"/>
        <s v="Gu. Transporte Escolar (Menos de 10). Ruta 38. Curso 22/23"/>
        <s v="Adecuación de instalaciones del Centro de Recuperación de Fauna Silvestre de Toledo (CERI) en Sevilleja de la Jara. Plan de Recuperación, Transformación y Resiliencia, financiado por la Unión Europea (Next Generation EU)."/>
        <s v="Gu. Transporte Escolar (Menos de 10). Ruta 98. Curso 22/23"/>
        <s v="AB-Servicio de transporte escolar para el curso 2022/2023 Ruta Escolar P318"/>
        <s v="Actuación de renovación y adecuación del Polígono Industrial de la Nava (Puertollano), asfaltado, iluminación, desbroce, señalética y circuito de video vigilancia."/>
        <s v="AB-Servicio de transporte escolar para el curso 2022/2023 Ruta Escolar P321"/>
        <s v="AB-Servicio de transporte escolar para el curso 2022/2023 Ruta Escolar P316"/>
        <s v="AB-Servicio de transporte escolar para el curso 2022/2023 Ruta Escolar P311"/>
        <s v="Gu. Transporte Escolar. (Menos de 10). Ruta 54. Curso 22/23"/>
        <s v="Ruta 13000748-A transporte escolar en la provincia de Ciudad Real"/>
        <s v="Supersimplificado Ruta 50 EE Toledo Curso 2022-2023 &lt;10P"/>
        <s v="Supersimplificado Ruta 85 IES Toledo Curso 2022-2023 &lt;10P"/>
        <s v="Ruta 13001479-A transporte escolar en la provincia de Ciudad Real"/>
        <s v="Servicio de transporte escolar de menos de 10 plazas Ruta 2221E16001405N para el curso 2022/2023 en la provincia de Cuenca."/>
        <s v="gu.transporte escolar.ruta 73.Enero-Junio 2023"/>
        <s v="Servicio de transporte escolar de menos de 10 plazas Ruta 2212X16004081N para el curso 2022/2023 en la provincia de Cuenca."/>
        <s v="Servicio de transporte escolar en vehículos de menos de 10 plazas en Castilla-La Mancha cursos 2021-2022, 2022-2023 y 2023/2024. Guadalajara"/>
        <s v="gu.transporte escolar.ruta 39.enero-junio 2022"/>
        <s v="Supersimplificado Ruta 32 EE Toledo Curso 2022-2023 &lt;10P"/>
        <s v="Supersimplificado Ruta 327IES 10 ó más plazas transporte escolar provincia de Toledo curso 2022/2023"/>
        <s v="Supersimplificado Ruta 51IES 10 ó más plazas transporte escolar provincia de Toledo curso 2022/2023"/>
        <s v="Limpieza Escuela de Arte &quot;Antonio López&quot; del 01-09-2022 al 31-07-2024 (Contrato basado en Acuerdo Marco)"/>
        <s v="Ruta 13000372-E transporte escolar en la provincia de Ciudad Real"/>
        <s v="Ruta 13000372-F transporte escolar en la provincia de Ciudad Real"/>
        <s v="Ruta 13001224-C transporte escolar en la provincia de Ciudad Real"/>
        <s v="AB-Servicio de transporte escolar para el curso 2022/2023 Ruta Escolar M219B"/>
        <s v="AB-Servicio de transporte escolar para el curso 2022/2023 Ruta Escolar E210A"/>
        <s v="AB-Servicio de transporte escolar para el curso 2022/2023 Ruta Escolar E221"/>
        <s v="Supersimplificado Ruta 36 EE Toledo Curso 2022-2023 &lt;10P"/>
        <s v="Supersimplificado Ruta 22 EE Toledo Curso 2022-2023 &lt;10P"/>
        <s v="Supersimplificado Ruta 44 IES Toledo Curso 2022-2023 &lt;10P"/>
        <s v="gu.transporte escolar.ruta 44.Enero-Junio 2023"/>
        <s v="Limpieza IES &quot;Galileo Galilei&quot; del 01-09-2022 al 31-07-2024 (Contrato basado en Acuerdo Marco)"/>
        <s v="Obras de la reforma y rehabilitación de local en calle Dinamarca, 2 (Toledo)"/>
        <s v="Ruta 13003245-B transporte escolar en la provincia de Ciudad Real"/>
        <s v="Ruta 13004778-F transporte escolar en la provincia de Ciudad Real"/>
        <s v="gu.transporte escolar.ruta 116.Enero-Junio 2023"/>
        <s v="Gu. Transporte Escolar (Menos de 10). Ruta 147. Curso 22/23"/>
        <s v="supersimplificado ruta 220IES 10 o más plazas transporte escolar en la provincia de toledo para el curso escolar 2022-2023"/>
        <s v="Supersimplificado Ruta 2EE Toledo Curso 2022-2023 &lt;10p"/>
        <s v="Supersimplificado Ruta 21 EE Toledo Curso 2022-2023 &lt;10P"/>
        <s v="Gu. Transporte Escolar. Ruta 121. Curso 22/23"/>
        <s v="Gu. Transporte Escolar. Ruta 176. Curso 22/23"/>
        <s v="Supersimplificado ruta 12 IES Toledo curso 2022-2023 &gt;10P"/>
        <s v="Supersimplificado ruta 39 IES Toledo curso 2022-2023 &gt;10P"/>
        <s v="Supersimplificado Ruta 8 IES toledo curso 2022-2023"/>
        <s v="SSCC-Redacción Proyecto a partir de Anteproy.+Ejecución Obras Ampliación de 3+6 uds. + servicios complementarios en C.E.I.P. Santo Domingo de Guzmán en VALMOJADO (Toledo). REACT-UE"/>
        <s v="Servicio de transporte escolar de 10 o más plazas Ruta 2214S16001788N para el Curso 2022/2023 en la provincia de Cuenca"/>
        <s v="SSCC-Obras Adecuación de Espacios para implantación del Aula del Futuro en el Centro Tecnológico de la Madera (Toledo). Feder REACT-UE."/>
        <s v="Contrato de Concesión de Servicios de Cafetería en el IESO Camino Romano de Sisante, IES Julián Zarco de Mota del Cuervo e IESO Tomás de la Fuente Jurado de El Provencio para los cursos escolares 2022/2023 y 2023/2024."/>
        <s v="Limpieza IES &quot;Marmaria&quot; del 01-09-2022 al 31-07-2024 (Contrato basado en Acuerdo Marco)"/>
        <s v="Gu. Transporte Escolar. Ruta 125. Curso 22/23"/>
        <s v="Gu. Transporte Escolar. Ruta 99. Curso 22/23"/>
        <s v="Gu. Transporte Escolar. Ruta 115. Curso 22/23"/>
        <s v="Gu. Transporte Escolar. Ruta 117. Curso 22/23"/>
        <s v="Supersimplificado Ruta 115 IES Toledo Curso 2022-2023 &gt;10P"/>
        <s v="Supersimplificado Ruta 116 IES Toledo Curso 2022-2023 &gt;10P"/>
        <s v="Supersimplificado  Ruta 122 IES Toledo Curso 2022-2023 &gt;10P"/>
        <s v="Supersimplificado ruta 88 IES Toledo curso 2022-203 &gt;10P"/>
        <s v="Supersimplificado Ruta 240 IES Toledo Curso 2022-2023 &gt;10P"/>
        <s v="Ruta 13001224-D transporte escolar en la provincia de Ciudad Real"/>
        <s v="Servicio de transporte escolar de 10 o más plazas Ruta 2204E16003281N para el Curso 2022/2023 en la provincia de Cuenca"/>
        <s v="Servicio de transporte escolar de 10 o más plazas Ruta 2207S16003116N para el Curso 2022/2023 en la provincia de Cuenca"/>
        <s v="Servicio de transporte escolar de 10 o más plazas Ruta 2227S16010042 para el Curso 2022/2023 en la provincia de Cuenca"/>
        <s v="Ruta 13000475-A transporte escolar en la provincia de Ciudad Real"/>
        <s v="Servicio de transporte escolar de 10 o más plazas Ruta 2217S16002173N para el Curso 2022/2023 en la provincia de Cuenca"/>
        <s v="Ruta 13004377-F transporte escolar en la provincia de Ciudad Real"/>
        <s v="Supersimplificado Ruta 192 IES Toledo curso 2022-2023 &gt;10p"/>
        <s v="Servicio de transporte escolar de 10 o más plazas Ruta 2210S16000899N para el Curso 2022/2023 en la provincia de Cuenca"/>
        <s v="Negociado sin publicidad Ruta 222IES"/>
        <s v="Negociado sin Publicidad Ruta 54IES"/>
        <s v="Negociado sin publicidad Ruta 55IES"/>
        <s v="Negociado sin publicidad Ruta 56IES"/>
        <s v="Supersimplificado ruta 40ies toledo curso 2022/2023"/>
        <s v="Servicio de transporte escolar de 10 o más plazas Ruta 2218X16004415N para el Curso 2022/2023 en la provincia de Cuenca"/>
        <s v="Gu. Transporte Escolar. Ruta 177. Curso 22/23"/>
        <s v="AB-Servicio de transporte escolar para el curso 2022/2023 Ruta Escolar S343"/>
        <s v="AB-Servicio de transporte escolar para el curso 2022/2023 Ruta Escolar E217"/>
        <s v="Gu. Transporte Escolar. Ruta 171. Curso 22/23"/>
        <s v="Gu. Transporte Escolar. Ruta 10. Curso 22/23"/>
        <s v="AB-Servicio de transporte escolar para el curso 2022/2023 Ruta Escolar S274B"/>
        <s v="Servicio de transporte escolar de 10 o más plazas Ruta 2220S16004042N para el Curso 2022/2023 en la provincia de Cuenca"/>
        <s v="Ruta 13001443-D transporte escolar en la provincia de Ciudad Real"/>
        <s v="supersimplificado ruta 48ies Toledo curso 2022/2023"/>
        <s v="supersimplificado ruta 50ies toledo curso 2022/2023"/>
        <s v="Ruta 13003683-A transporte escolar en la provincia de Ciudad Real"/>
        <s v="Servicio de transporte escolar de 10 o más plazas Ruta 2224S16004406N para el Curso 2022/2023 en la provincia de Cuenca"/>
        <s v="Servicio de transporte escolar de 10 o más plazas Ruta 2213S16001788N para el Curso 2022/2023 en la provincia de Cuenca"/>
        <s v="Servicio de transporte escolar de 10 o más plazas Ruta 2225S16002173N para el Curso 2022/2023 en la provincia de Cuenca"/>
        <s v="Supersimplificado ruta 12 IP toledo curso 2022-2023 &gt;10P"/>
        <s v="Servicio de Limpieza en el IESO Luisa Sigea de Tarancón"/>
        <s v="AB-Servicio de transporte escolar para el curso 2022/2023 Ruta Escolar P203"/>
        <s v="Servicio de transporte escolar de 10 o más plazas Ruta 2219X16004534N para el Curso 2022/2023 en la provincia de Cuenca"/>
        <s v="Servicio de transporte escolar de 10 o más plazas Ruta 2202X16004546N para el Curso 2022/2023 en la provincia de Cuenca"/>
        <s v="Servicio de transporte escolar de 10 o más plazas Ruta 2216P16002151N para el Curso 2022/2023 en la provincia de Cuenca"/>
        <s v="Supersimplificado Ruta 46IES TOLEDO curso 2022-2023 10 ó más plazas"/>
        <s v="Limpieza IES &quot;Dámaso Alonso&quot; del 01-09-2022 al 31-07-2024 (Contrato basado en Acuerdo Marco)"/>
        <s v="Supersimplificado Ruta 257IES TOLEDO curso 2022-2023 10 ó más plazas"/>
        <s v="Limpieza IES &quot;Pedro Álvarez de Sotomayor&quot; del 01-09-2022 al 31-07-2024 (Contrato basado en Acuerdo Marco)"/>
        <s v="Limpieza IES &quot;Torreón del Alcázar&quot; del 01-09-2022 al 31-07-2024 (Contrato basado en Acuerdo Marco)"/>
        <s v="Limpieza IES &quot;Bernardo Balbuena&quot; del 01-09-2022 al 31-07-2024 (Contrato basado en Acuerdo Marco)"/>
        <s v="Limpieza IES &quot;Francisco Nieva&quot; del 01-09-2022 al 31-07-2024 (Contrato basado en Acuerdo Marco)"/>
        <s v="Limpieza IES &quot;Airén&quot; del 01-09-2022 al 31-07-2024 (Contrato basado en Acuerdo Marco)"/>
        <s v="AB-Servicio de limpieza en el Archivo Histórico Provincial de Albacete julio 2022-junio 2023"/>
        <s v="Gu. Transporte Escolar. Ruta 83. Curso 22/23"/>
        <s v="Gu. Transporte Escolar. Ruta 108. Curso 22/23"/>
        <s v="Ruta 13000220-A transporte escolar en la provincia de Ciudad Real"/>
        <s v="Gu. Transporte Escolar. Ruta 123. Curso 22/23"/>
        <s v="Gu. Transporte Escolar. Ruta 122. Curso 22/23"/>
        <s v="Gu. Transporte Escolar. Ruta 112. Curso 22/23"/>
        <s v="Gu. Transporte Escolar. Ruta 111. Curso 22/23"/>
        <s v="Gu. Transporte Escolar. Ruta 155. Curso 22/23"/>
        <s v="AB-Servicio de transporte escolar para el curso 2022/2023 Ruta Escolar S244"/>
        <s v="AB-Servicio de transporte escolar para el curso 2022/2023 Ruta Escolar S299"/>
        <s v="AB-Servicio de transporte escolar para el curso 2022/2023 Ruta Escolar S237"/>
        <s v="AB-Servicio de transporte escolar para el curso 2022/2023 Ruta Escolar S234"/>
        <s v="AB-Servicio de transporte escolar para el curso 2022/2023 Ruta Escolar S313"/>
        <s v="Gu. Transporte Escolar. Ruta 124. Curso 22/23"/>
        <s v="Gu. Transporte Escolar. Ruta 172. Curso 22/23"/>
        <s v="Gu. Transporte Escolar. Ruta 126. Curso 22/23"/>
        <s v="Supersimplificado Ruta 114 ies Toledo Curso 2022-2023 &gt;10P"/>
        <s v="Supersimplificado ruta 31 IES Toledo curso 2022-2023 &gt;10P"/>
        <s v="Supersimplificado ruta 106 IES Toledo curso 2022-2023 &gt;10P"/>
        <s v="supersimplificados ruta 223 IES Toledo Curso 2022-2023 &gt;10P"/>
        <s v="Ruta 13001327-D transporte escolar en la provincia de Ciudad Real"/>
        <s v="Servicio de transporte escolar de 10 o más plazas Ruta 2208S16003116N para el Curso 2022/2023 en la provincia de Cuenca"/>
        <s v="Ruta 13004730-A transporte escolar en la provincia de Ciudad Real"/>
        <s v="Ruta 13004900-E transporte escolar en la provincia de Ciudad Real"/>
        <s v="Servicio de transporte escolar de 10 o más plazas Ruta 2211S16004081N para el Curso 2022/2023 en la provincia de Cuenca"/>
        <s v="Servicio de transporte escolar de 10 o más plazas Ruta 2201X16004406N para el Curso 2022/2023 en la provincia de Cuenca"/>
        <s v="supersimplificado ruta 25 m toledo curso 2022-2023 &gt; 10P"/>
        <s v="Supersimplificado ruta 7 ee Toledo curso 2022-2023&gt;10"/>
        <s v="Servicio de limpieza del IESO Puerta de Castilla de Minglanilla (Cuenca)"/>
        <s v="Limpieza IES &quot;Hernán Pérez del Pulgar&quot; del 01-09-2022 al 31-07-2024 (Contrato basado en Acuerdo Marco)"/>
        <s v="Gu. Transporte Escolar. Ruta 113. Curso 22/23"/>
        <s v="Gu. Transporte Escolar. Ruta 51. Curso 22/23"/>
        <s v="Gu. Transporte Escolar. Ruta 114. Curso 22/23"/>
        <s v="Gu. Transporte Escolar. Ruta 105. Curso 22/23"/>
        <s v="Servicio de transporte escolar de 10 o más plazas Ruta 2215S16009283N para el Curso 2022/2023 en la provincia de Cuenca"/>
        <s v="Servicio de transporte escolar de 10 o más plazas Ruta 2209S16004492N para el Curso 2022/2023 en la provincia de Cuenca"/>
        <s v="Servicio de transporte escolar de 10 o más plazas Ruta 2203X16004480N para el Curso 2022/2023 en la provincia de Cuenca"/>
        <s v="Limpieza IES &quot;Atenea&quot; del 01-09-2022 al 31-07-2024 (Contrato basado en Acuerdo Marco)"/>
        <s v="Gu. Transporte Escolar. Ruta 107. Curso 22/23"/>
        <s v="Gu. Transporte Escolar. Ruta 66. Curso 22/23"/>
        <s v="Limpieza IES &quot;Fernando de Mena&quot; del 01-09-2022 al 31-07-2024 (Contrato basado en Acuerdo Marco)"/>
        <s v="Gu. Transporte Escolar. Ruta 118. Curso 22/23"/>
        <s v="Limpieza IES &quot;Leonardo Da Vinci&quot; del 01-09-2022 al 31-07-2024 (Contrato basado en Acuerdo Marco)"/>
        <s v="Gu. Transporte Escolar. Ruta 106. Curso 22/23"/>
        <s v="Ruta 13003336-D transporte escolar en la provincia de Ciudad Real"/>
        <s v="Limpieza CEE &quot;Puerta Santa María&quot; del 01-09-2022 al 31-07-2024 (Contrato basado en Acuerdo Marco)"/>
        <s v="Limpieza CEPA &quot;Enrique Tierno Galván&quot; del 01-09-2022 al 31-07-2024 (Contrato basado en Acuerdo Marco)"/>
        <s v="Supersimplificado ruta 30 EE Toledo curso 2022-2023&gt;10P"/>
        <s v="Servicio de transporte escolar en vehículos de menos de 10 plazas en Castilla-La Mancha cursos 2021-2022, 2022-2023 y 2023/2024. Albacete"/>
        <s v="Servicio de digitalización de patrimonio bibliográfico conservado en BPE y Bca. Castilla-La Mancha"/>
        <s v="Limpieza IES &quot;María Zambrano&quot; del 01-09-2022 al 31-07-2024 (Contrato basado en Acuerdo Marco)"/>
        <s v="Limpieza IES &quot;Eduardo Valencia&quot; del 01-09-2022 al 31-07-2024 (Contrato basado en Acuerdo Marco)"/>
        <s v="Limpieza IES &quot;Campo de Calatrava&quot; del 01-09-2022 al 31-07-2024 (Contrato basado en Acuerdo Marco)"/>
        <s v="Limpieza IES &quot;Azuer&quot; del 01-09-2022 al 31-07-2024 (Contrato basado en Acuerdo Marco)"/>
        <s v="Limpieza IES &quot;Modesto Navarro&quot; del 01-09-2022 al 31-07-2024 (Contrato basado en Acuerdo Marco)"/>
        <s v="Limpieza Residencia &quot;Paseo Viejo de la Florida&quot; del 01-09-2022 al 31-07-2024 (Contrato basado en Acuerdo Marco)"/>
        <s v="Servicio de Limpieza Escuela Superior de Arte Dramático de Cuenca"/>
        <s v="Limpieza IES &quot;Eladio Caballero&quot; del 01-09-2022 al 31-07-2024 (Contrato basado en Acuerdo Marco)"/>
        <s v="SSCC-Redac.proy a partir de proy.Básico+Dirección de Obra para Sustitución Naves-Taller de la familia de Transporte y Mantenimiento de Vehículos en el I.E.S. Maestre de Calatrava de CIUDAD REAL."/>
        <s v="Limpieza IES &quot;Santa Mª de Alarcos&quot; del 01-09-2022 al 31-07-2024 (Contrato basado en Acuerdo Marco)"/>
        <s v="Limpieza IES &quot;Estados del Duque&quot; del 01-09-2022 al 31-07-2024 (Contrato basado en Acuerdo Marco)"/>
        <s v="Limpieza IES &quot;Guadiana&quot; del 01-09-2022 al 31-07-2024 (Contrato basado en Acuerdo Marco)"/>
        <s v="Limpieza IES &quot;Juan Bosco&quot; del 01-09-2022 al 31-07-2024 (Contrato basado en Acuerdo Marco)"/>
        <s v="Limpieza IES &quot;Miguel de Cervantes&quot; del 01-09-2022 al 31-07-2024 (Contrato basado en Acuerdo Marco)"/>
        <s v="Limpieza IES &quot;Isabel Perillan  y Quiros&quot; del 01-09-2022 al 31-07-2024 (Contrato basado en Acuerdo Marco)"/>
        <s v="Limpieza IES &quot;Peña Escrita&quot; del 01-09-2022 al 31-07-2024 (Contrato basado en Acuerdo Marco)"/>
        <s v="Servicio de recogida de datos (aplicación, gestión de datos y codificación) para la participación de castilla la mancha en la muestra ampliada de la evaluación del programa pisa 2022 de la OCDE"/>
        <s v="Limpieza IES &quot;Vicente Cano&quot; del 01-09-2022 al 31-07-2024 (Contrato basado en Acuerdo Marco)"/>
        <s v="Limpieza Conservatorio de Danza &quot;José Granero&quot; del 01-09-2022 al 31-07-2024 (Contrato basado en Acuerdo Marco)"/>
        <s v="Servicio de limpieza del IESO 4 de junio de Cañete (Cuenca)"/>
        <s v="Servicio de Mantenimiento  de la Escuela Superior de Arte Dramático (2023-2024)."/>
        <s v="Limpieza IES &quot;Pablo Ruiz Picasso&quot; del 29-08-2022 al 26-07-2024 (Contrato basado en Acuerdo Marco)"/>
        <s v="Servicio de limpieza del IESO La Jara de Villanueva de la Jara (Cuenca)"/>
        <s v="Servicio de Mantenimiento en el C.E.E. &quot;Infanta Elena&quot; de Cuenca (2023-2024)."/>
        <s v="Limpieza IES &quot;Ramón Giraldo&quot; del 01-09-2022 al 31-07-2024 (Contrato basado en Acuerdo Marco)"/>
        <s v="Servicio de transporte escolar en vehículos de más de 9 plazas en Castilla-La Mancha cursos 2021-2022, 2022-2023 y 2023/2024. Albacete-1"/>
        <s v="Servicio de transporte escolar en vehículos de más de 9 plazas en Castilla-La Mancha cursos 2021-2022, 2022-2023 y 2023/2024. Cuenca-1"/>
        <s v="Servicio de transporte escolar en vehículos de más de 9 plazas en Castilla-La Mancha cursos 2021-2022, 2022-2023 y 2023/2024. Guadalajara-4"/>
        <s v="Servicio de transporte escolar en vehículos de más de 9 plazas en Castilla-La Mancha cursos 2021-2022, 2022-2023 y 2023/2024. Toledo-4"/>
        <s v="Servicio de transporte escolar en vehículos de más de 9 plazas en Castilla-La Mancha cursos 2021-2022, 2022-2023 y 2023/2024. Toledo-2"/>
        <s v="Contrato basado de Acuerdo Marco Servicio de Mantenimiento integral en el Museo de la Merced en Ciudad Real"/>
        <s v="Limpieza IES &quot;Mentesa Oretana&quot; del 01-09-2022 al 31-07-2024 (Contrato basado en Acuerdo Marco)"/>
        <s v="Limpieza IES &quot;Maximo Laguna&quot; del 01-09-2022 al 31-07-2024 (Contrato basado en Acuerdo Marco)"/>
        <s v="Servicio de transporte escolar en vehículos de más de 9 plazas en Castilla-La Mancha cursos 2021-2022, 2022-2023 y 2023/2024. Cuenca-2"/>
        <s v="Servicio de transporte escolar en vehículos de más de 9 plazas en Castilla-La Mancha cursos 2021-2022, 2022-2023 y 2023/2024. Guadalajara-2"/>
        <s v="SSCC-Obra de Cubierta pista deportiva en IES El Greco de Toledo. Feder REACT-UE."/>
        <s v="Servicio de transporte escolar en vehículos de más de 9 plazas en Castilla-La Mancha cursos 2021-2022, 2022-2023 y 2023/2024. Toledo-3"/>
        <s v="Contrato basado en A. Marco de servicios postales, telegramas y burofax de la Administración de la JCCM. Lote 4: Paquetería (nacional, internacional y urgente)."/>
        <s v="Limpieza IES &quot;Francisco de Quevedo&quot; del 01-09-2022 al 31-07-2024 (Contrato basado en Acuerdo Marco)"/>
        <s v="Contrato de concesión de servicios de cafetería del IES Orden de Santiago de Horcajo de Santiago en Cuenca  para los cursos 2022/2023 a 2023/2024."/>
        <s v="Limpieza IES &quot;Francisco García Pavón&quot; del 01-09-2022 al 31-07-2024 (Contrato basado en Acuerdo Marco)"/>
        <s v="Servicio de limpieza del IESO Publio López Modéjar de Casasimarro (Cuenca)"/>
        <s v="SSCC-Obra p.n.s.p. para Instalación de Ascensor en el C.E.I.P. JM. Corcuera de POLÁN. Feder REACT-UE."/>
        <s v="SSCC-Obras PNSP Instalación Ascensor en el C.E.I.P. Ntra. Sra. Consuelo de Yuncos. Feder REACT-UE."/>
        <s v="SSCC-Obras PNSP Instalación Ascensor en el C.E.I.P. Hernán Cortés de Talavera. Feder REACT-UE"/>
        <s v="SSCC- Obras de reparación de daños en el Edificio Doncellas de Toledo"/>
        <s v="Acondicionamiento y mejora funcional de Vestuarios y Pista deportiva en el IES Vicente Cano de Argamasilla de Alba (Ciudad Real)"/>
        <s v="Limpieza IES &quot;Alonso Quijano&quot; del 01-09-2022 al 31-07-2024 (Contrato basado en Acuerdo Marco)"/>
        <s v="Limpieza IES &quot;Peñalba&quot; del 01-09-2022 al 31-07-2024 (Contrato basado en Acuerdo Marco)"/>
        <s v="Servicio de limpieza del IESO Jorge Manrique de Motilla del Palancar (Cuenca)"/>
        <s v="Limpieza del Archivo Histórico Provincial de C-Real, del 7-3-2022 al 6-3-2024"/>
        <s v="AB-Servicio de limpieza en el Museo Provincial de Albacete julio 2022-junio 2023"/>
        <s v="Gira representación &quot;Francisca&quot; por CLM"/>
        <s v="SSCC-Redac.proy+Coord. y cont.medic.+DO y Med. y ppto.+Est.sys+DEO. Construcción de 3+6 uds. + SS.CC. (1ª FASE). C.E.I.P. Nº 18 de 6+12 uds. en C/ El Francesillo del Bº Aguas Vivas en GUADALAJARA."/>
        <s v="AB-Adecuación de espacios varios en el C.E.I.P. Isabel La Católica de Hellín (Albacete)"/>
        <s v="SSCC-Obra P.N.S.P. para instalación del Ascensor en el I.E.S. Juan Antonio Castro de Talavera de la Reina."/>
        <s v="Limpieza CEE &quot;María Luisa Navarro Margati&quot; del 01-09-2022 al 31-07-2024 (Contrato basado en Acuerdo Marco)"/>
        <s v="Limpieza IES &quot;Gregorio Prieto&quot; del 01-09-2022 al 31-07-2024 (Contrato basado en Acuerdo Marco)"/>
        <s v="Contrato basado de Acuerdo Marco Servicio de Mantenimiento integral en el Museo Provincial de Ciudad Real"/>
        <s v="Contrato del servicio de apoyo a la gestión de los proyectos correspondientes al componente 19 &quot;Plan Nacional de competencias digitales&quot; financiado por el Plan de Recuperación, transformación  y resilencia."/>
        <s v="Limpieza IES &quot;Monico Sanchez&quot; del 01-09-2022 al 31-07-2024 (Contrato basado en Acuerdo Marco)"/>
        <s v="Limpieza IES &quot;Clara Campoamor&quot; del 01-09-2022 al 31-07-2024 (Contrato basado en Acuerdo Marco)"/>
        <s v="Servicio de apoyo a la gestión para el desarrollo de los proyectos de consorcio ERASMUS+ denominados, VET: Starting Up y y VET: Internship in Europe"/>
        <s v="Contrato de mantenimiento integral del albergue juvenil San Servando (Toledo)"/>
        <s v="Servicio de mantenimiento integral de la sede de la Delegación Provincial de Educación, Cultura y Deportes de Toledo"/>
        <s v="Contrato de servicios de asistencia técnica para el apoyo en la puesta en marcha, gestión, seguimiento, información, estrategia de comunicación del PO del FSE+ 2021-27."/>
        <s v="Servicio de mantenimiento integral del Edificio Administrativo de Servicios Múltiples de Ciudad Real, contrato basado Acuerdo Marco"/>
        <s v="Servicio de almacenamiento, gestión de expediciones y transporte de material para equipamiento escolar de centros dependientes de la Consejería de Educación, Cultura y Deportes"/>
        <s v="Servicio de Mantenimiento de la Delegación Provincial de Educación, Cultura y Deportes de Cuenca y centros dependientes"/>
        <s v="Servicio de limpieza del IES Pedro Mercedes y CFA Albaladejito de Cuenca"/>
        <s v="Servicio de limpieza del I.E.S Alfonso VIII de Cuenca"/>
        <s v="Servicios de impresión, personalización, numeración, sellado en seco y distribución de 150.000 títulos académicos no universitarios y 1.000 S.E.T. de enseñanzas artísticas superiores."/>
        <s v="Servicio de Mantenimiento en el Archivo Histórico Provincial de Ciudad Real. periodo del 01 de octubre de 2022 al 30 de septiembre de 2024. Contrato basado de Acuerdo Marco."/>
        <s v="Limpieza de la Biblioteca Pública del Estado en Ciudad Real, del 10-3-2022 al 9-3-2024."/>
        <s v="Mantenimiento periódico vehículos ligeros de Molina de Aragón"/>
        <s v="Servicio de mantenimiento y reparación de máquina duplicadora de los Servicios Centrales de la Consejería de Fomento"/>
        <s v="Sustitución, reparación y ajuste de neumáticos de vehículos ligeros de molina de Aragón"/>
        <s v="Mantenimiento y suministro de extintores en la flota de vehículos del servicio de carreteras de la Delegación Provincial de Fomento en Toledo"/>
        <s v="BAM ascensor - mantenimiento"/>
        <s v="Contratación basada en el AM de servicios postales. Lote 3. Envíos especiales"/>
        <s v="Mantenimiento periódico flota de vehículos ligeros de Guadalajara"/>
        <s v="Contrato neumáticos lote 2.1.1. vehículos ligeros ubicados en Albacete"/>
        <s v="Contrato mantenimiento lote 1.1.1. vehículos ligeros ubicados en Albacete"/>
        <s v="Suministro de cuatro equipos multifuncionales en régimen de arrendamiento sin opción a compra, mantenimiento y reparación de los equipos de la Delegación Provincial de la Consejería de Fomento en Toledo."/>
        <s v="Contrato de póliza de seguro de daños materiales del edificio sede de la Consejería de Fomento de la Junta de Comunidades de Castilla-La Mancha."/>
        <s v="Redacción de proyectos, direcciones de obra, coordinación de seguridad y salud en la rehabilitación y adaptación como Biblioteca Municipal, edificio Nave de Forja-Fuerte de San Francisco, Guadalajara."/>
        <s v="Auxiliar de servicios de la Delegación Provincial de Fomento en Toledo"/>
        <s v="Protección contra incendios: Mantenimiento 2022-2024"/>
        <s v="Redacción de proyectos y dirección de obra para la rehabilitación y adaptación para sede de las escuelas municipales del edificio denominado ¿naves-taller¿, Fuerte San Francisco (Guadalajara)"/>
        <s v="Servicio de mantenimiento y reparación de los equipos multifuncionales de los Servicios Centrales de la Consejería de Fomento"/>
        <s v="Reforma, reparación, conservación y mantenimiento integral en viviendas, locales, garajes y edificios adscritos al patrimonio de la Dirección General de Vivienda."/>
        <s v="BAM Servicios de limpieza ecológica (01/09/2022 a 31/12/2023)"/>
        <s v="Mantenimiento general del edificio sede de la Consejería de Fomento sito en Toledo, en Paseo Cristo de la Vega, s/n, entorno y edificaciones complementarias al mismo."/>
        <s v="Servicio limpieza ecológica edificio Avda. España, 8-B de Albacete"/>
        <s v="Servicio de limpieza ecológica y retirada selectiva de residuos en los edificios dependientes de la Delegación Provincial de Guadalajara"/>
        <s v="Redacción del proyecto de construcción, dirección de obras y coordinación de seguridad y salud para la conexión peatonal y ciclista entre Ciudad Real y Miguelturra sobre la autovía A-43 (Ciudad Real)"/>
        <s v="Redacción de Proyectos, estudios de seguridad, direcciones de obra y coordinación de seguridad y salud, de las obras de terminación de la urbanización del Proyecto de Singular Interés &quot;Nueva área dotacional El Terminillo, en el municipio de Cuenca."/>
        <s v="CV-SP-22-225_Contrato de Servicios para el estudio y elaboración del Plan de Seguridad Vial en la Red de Carreteras Autonómicas de Castilla-La Mancha"/>
        <s v="CV-SP-21-224_Elaboración del plan de aforos de tráfico en la red de carreteras Autonómicas de castilla-la mancha"/>
        <s v="Redacción proyectos, direcciones de obra, coordinación seguridad y salud construcción conexión accesible al casco histórico Cuenca mediante escaleras mecánicas, desde el Paseo del Huécar, hasta la Calle Santa Catalina y Calle Colmillo"/>
        <s v="CR-SP-21-038_Contrato de servicios para la implantación, reparación y mantenimiento de los elementos de señalización vertical y balizamiento en la red de carreteras autonomicas de la jccm"/>
        <s v="CR-SP-22-039_Contrato De Servicios Para La Prestación De Medios De Apoyo A Las Operaciones De Conservación De Carreteras Con Medios Propios En La Red De Carreteras Autonomicas De La Jccm"/>
        <s v="Servicios de Comunicaciones Digitales de la Administración de Castilla-La Mancha."/>
        <s v="Acuerdo Marco de los servicios de limpieza ecológica para los edificios e instalaciones de la Junta de Comunidades de Castilla-La Mancha y sus organismos autónomos."/>
        <s v="Contrato basado servicios postales. Lote 5: servicio de burofax y telegrafía."/>
        <s v="mantenimiento 4 impresoras samsumg"/>
        <s v="Contrato basado servicios postales. Lote 4: Paquetería (nacional, internacionales y urgente)."/>
        <s v="mantenimiento de 2 equipos toshiba"/>
        <s v="lavado de vehiculos"/>
        <s v="Mantenimiento integral edificio sede de la Delegación Provincial de hacienda y AA.PP. en Guadalajara"/>
        <s v="Servicio de formación teórico-práctica de conducción para alumnado del curso de formación básica para bomberos y bomberas de Castilla-La Mancha, a desarrollar en la Escuela de Protección Ciudadana de Castilla- La Mancha."/>
        <s v="Servicio de limpieza ecológica del edificio sede de la Dirección General de Administración Digital ubicado en c/Muñoz Urra, nº 9 de Talavera de la Reina (Toledo)."/>
        <s v="Dirección de obra, dirección de la ejecución material de la obra y coordinación de seguridad y salud en fase de ejecución de las obras de ¿Rehabilitación Energética del edificio Iberia en la calle Cardenal Gil de Albornoz nº 1, Cuenca, para dependencias d"/>
        <s v="Dirección de obra, dirección de la ejecución material de la obra y coordinación de seguridad y salud en fase de ejecución de las obras de reforma interior y modificación de las instalaciones del edificio de Cardenal Silíceo nº 2"/>
        <s v="Servicio de conserjería para la sede en Talavera de la Reina de la Dirección General de Administración Digital. (Contrato reservado a centros especiales de empleo de iniciativa social y empresas de inserción- disposición Adicional cuarta de la Ley de Cont"/>
        <s v="Servicio de limpieza ecológica del Archivo Regional, sito C/ Rio Cabriel 7 de Toledo."/>
        <s v="Coordinación de seguridad y salud en fase de ejecución de las obras de rehabilitación integral del antiguo hospital del Carmen para edificio administrativo de servicios múltiples provinciales de la Junta y su urbanización exterior, en Ciudad real."/>
        <s v="limpieza y retirada de residuos"/>
        <s v="Seguro colectivo de responsabilidad civil para altos cargos y empleados públicos al servicio de la Junta de Comunidades de Castilla -La Mancha y sus Organismos Autónomos."/>
        <s v="Servicios de mantenimiento, soporte y desarrollo en el gestor de expedientes de contratación para la JCCM (PICOS), cofinanciable con Fondos Feder (2021-2027)"/>
        <s v="Contrato basado servicios postales. Lote 3: envíos especiales."/>
        <s v="Servicio de cocina, comedor, cafetería y comedor laboral a prestar en las instalaciones de la Escuela de Protección Ciudadana de Castilla-La Mancha de la Dirección General de Protección Ciudadana."/>
        <s v="Prestación del servicio de terminal público de venta virtual y terminales públicos de venta virtual-pc para facilitar el pago mediante tarjeta de los ingresos a favor de la Junta de Comunidades de Castilla -La Mancha y sus entidades instrumentales."/>
        <s v="Contrato del servicio de limpieza ecólogica y retirada de residuos de la Escuela de Administración Regional y limpieza de centros dependientes de la Consejería de Hacienda y Administraciones Públicas."/>
        <s v="Servicios de mantenimiento y soporte del sistema de gestión del diario oficial de castilla-la mancha y el desarrollo de las funcionalidades necesarias para una evolución adecuada, cofinanciado con fondos FEDER (2021-2027)"/>
        <s v="Servicios logísticos y complementarios para la selección de personal funcionario y laboral correspondiente a las ofertas de empleo público de la administración de la Junta de Comunidades de Castilla-La Mancha para 2021 y 2022"/>
        <s v="Redacción proyecto básico y ejecución, dirección de obra, dirección de la ejecución material en fase de ejecución de las obras de rehabilitación sostenible del edificio &quot;Hospital del Nuncio Nuevo&quot; de Toledo, sede de la Consejería de Hacienda y AAPP."/>
        <s v="Servicios consultoría, diseño, implantación y mto evolutivo del Gobierno del Dato JCCM y prestación servicios para construcción de sist de inform basados en analítica avanzada"/>
        <s v="Servicios de mantenimiento, evolución y soporte de archivo y ventanilla electrónica para la Administración de la Junta de Comunidades de Castilla-La Mancha"/>
        <s v="Contratación de los servicios técnicos para el mantenimiento software de los sistemas de información que conforman la plataforma de aplicaciones del Instituto de la Mujer de Castilla-La Mancha"/>
        <s v="Mantenimiento de las Licencias SAS del Sistema de Información Estadística de la Oficina de Transparencia y Buen Gobierno de la Junta de Comunidades de Castilla-La Mancha."/>
        <s v="Implantación de la infraestructura y desarrollo de componentes necesarios para la creación de un Espacio Ciudadano proactivo y adaptable. Cofinanciable con Fondos Feder y Plan de Recuperación, Transformación y Resiliencia - Financiado por la UE - Next Gen"/>
        <s v="Autonomía digital: adquisición de equipamiento especializado y servicios de soporte de atención a usuarios del sistema de servicios sociales y atención a la dependencia de Castilla-La Mancha. Plan de recuperación, transformación y resiliencia - Financiado"/>
        <s v="Servicios de desarrollo, implantación y mantenimiento evolutivo de los sistemas de Administración Electrónica de la JCCM, cofinanciado con fondos Feder (2014-2020)"/>
        <s v="Contratación del seguro de automóviles y accidentes de conductores para flota de la Junta de Comunidades de Castilla-La Mancha"/>
        <s v="Servicios de nuevos desarrollos y mantenimiento del sistema de información de control del juego de Castilla-La Mancha, cofinanciado con fondos FEDER (2021-2027)."/>
        <s v="contratación de los servicios técnicos para el mantenimiento software del sistema de información del Parque Móvil"/>
        <s v="Contratación de los servicios técnicos para el mantenimiento software de los sistemas de información que conforman la plataforma de aplicaciones de Salud Pública"/>
        <s v="Servicios 24x7 de soporte, monitorización y operación, y servicios 10x5 de mantenimiento evolutivo para la administración de los sistemas SAP de la Junta de Comunidades de Castilla-La Mancha, cofinanciado con fondos Feder (2021-2027)"/>
        <s v="Servicio de soporte y atención a usuarios de la comunidad educativa y suministro de equipamiento informático, susceptible de cofinanciación con fondos FEDER 2021-2027"/>
        <s v="Contrato basado de mantenimiento de motor y anejos del Distrito de Salud Pública de Alcaraz."/>
        <s v="Contrato basado de mantenimiento de vehículos (reparación y sustitución de neumáticos) del Distrito de Salud Pública de Alcaraz. Lote 2.1.3."/>
        <s v="Contrato basado de mantenimiento de motor y anejos del Distrito de Salud de Elche de la Sierra."/>
        <s v="Contrato basado en acuerdo marco de motor del Distrito de Salud de Almansa."/>
        <s v="Contrato basado en acuerdo marco de mantenimiento de vehículos (motor y anejos) del Distrito de Salud de Hellín."/>
        <s v="Contrato basado mantenimiento motor Lote 1.3.2 del Distrito de Salud de Villarrobledo."/>
        <s v="Mantenimiento periódico (revisiones del motor y anejos) de los vehículos adscritos a los Servicios Oficiales de Salud Pública, dependientes de la Delegación Provincial de la Consejería de Sanidad en Cuenca, que figuran relacionados en el Anexo I, durante "/>
        <s v="servicio mantenimiento motor gálvez"/>
        <s v="servicio mantenimiento neumáticos yébenes"/>
        <s v="servicio mantenimiento neumáticos gálvez"/>
        <s v="Contrato basado de mantenimiento de motor de los vehículos del Distrito de Salud de Casas Ibañez."/>
        <s v="servicio mantenimiento neumáticos belvís de la jara"/>
        <s v="servicio mantenimiento motor yébenes"/>
        <s v="servicio mantenimiento motor belvís de la jara"/>
        <s v="Contrato basado en acuerdo marco de mantenimiento de vehículos (reparación y sustitución de neumáticos) del Distrito de Salud de Villarrobledo. Lote 2.3.2"/>
        <s v="servicio mantenimiento motor madridejos"/>
        <s v="Contrato basado en acuerdo marco de mantenimiento de vehículos (reparación y sustitución de neumáticos) del Distrito de Salud de Hellín."/>
        <s v="Contrato basado en acuerdo marco de mantenimiento de vehículos (reparación y sustitución de neumáticos) del Distrito de Salud de Almansa. Lote 2.1.6."/>
        <s v="Contrato basado en acuerdo marco de sustitución y reparación de neumáticos del Distrito de Salud de Elche de la Sierra. Lote 2.1.4."/>
        <s v="servicio mantenimiento neumáticos madridejos"/>
        <s v="Contrato basado en acuerdo marco de mantenimiento de vehículos (sustitución y reparación de neumáticos) del Distrito de Salud de Casas Ibañez. Lote 2.1.5."/>
        <s v="servicio mantenimiento neumáticos talavera de la reina"/>
        <s v="servicio mantenimiento neumáticos toledo"/>
        <s v="servicio mantenimiento neumáticos ocaña"/>
        <s v="Contrato basado en acuerdo marco de mantenimiento de motor y anejos del Distrito de Salud Pública de Albacete."/>
        <s v="servicio mantenimiento motor ocaña"/>
        <s v="servicio mantenimiento motor talavera de la reina"/>
        <s v="servicio mantenimiento motor toledo"/>
        <s v="servicio mantenimiento neumáticos illescas"/>
        <s v="servicio mantenimiento neumáticos torrijos"/>
        <s v="servicio mantenimiento motor illescas"/>
        <s v="servicio mantenimiento motor torrijos"/>
        <s v="Servicio de limpieza ecológica y retirada de residuos en la sede del distrito de salud pública de Quintanar de la Orden (Toledo)"/>
        <s v="Servicio de limpieza ecológica y retirada selectiva de residuos en la sede del distrito de salud de Illescas (Toledo)"/>
        <s v="Mantenimiento aparatos elevadores, D.P. de Sanidad y URR de Alcohete"/>
        <s v="Contrato basado de mantenimiento de ascensores y elevadores de la Delegación Provincial de Sanidad de Albacete 2023-24-25."/>
        <s v="Contrato basado en acuerdo marco de mantenimiento de equipos contra incendios de la Delegación Provincial de Sanidad de Albacete."/>
        <s v="Gestión de residuos peligrosos del Laboratorio de Salud Pública de la DP Sanidad CU"/>
        <s v="Contratacion de la Prestación del Servicio de 1 Auxiliar de servicios para 7 meses."/>
        <s v="Contrato basado en A.M. para mantenimiento edificios D.P. y URR"/>
        <s v="Contrato basado en acuerdo marco de servicios de limpieza ecológica para la Delegación Provincial de Sanidad de Albacete y el Distrito de Salud Pública de Hellín."/>
        <s v="Contrato basado en el lote 2 del acuerdo marco de servicios postales, telegramas y burofax de la Administración de la JCCM y sus organismos autónomos"/>
        <s v="Contratación de prestaciones de mantenimiento integral en el edificio e instalaciones del Instituto de Ciencias de la Salud de Castilla-La Mancha"/>
        <s v="Contratación de un servicio para la ejecución de un programa de prevención del consumo de drogas y otros riesgos psicosociales en Castilla-La Mancha durante los cursos escolares 2022-2023 y 2023-2024"/>
        <s v="Contratación de una plataforma logística destinada al almacenamiento y transporte de vacunas frente a Covid-19 en 2023 para Castilla-La Mancha"/>
        <s v="Servicio de mantenimiento periódico del vehículo oficial adscrito al Consejo Consultivo de Castilla-La Mancha, Lote 1.5.1-Toledo - Revisiones periódicas del motor y anejos, desde el 01/04/2022 hasta el 31/03/2023"/>
        <s v="SSCC-Obra de reforma (Fase 1) en CP Nuestra Señora de Oreto y Zuqueca _GRANATULA de Calatrava"/>
        <s v="Servicio de cafetería del albergue juvenil San Servando"/>
        <s v="SSCC-Obras Sustitución de Carpinterías en el I.E.S. Montes de Cabañeros de Horcajo de los Montes (Ciudad Real)."/>
        <s v="SSCC-Obra P.N.S.P. para Ampliación de Aula en el C.R.A. Ribera de Guadyerbas de Segurilla (Toledo). Feder REACT-UE."/>
        <s v="SSCC-Obra de Rehabilitación de la Fachada Oeste de la Residencia Universitaria José Maestro en CIUDAD REAL."/>
        <s v="AB-Modificación del sistema de calefacción mediante instalación de equipo generador auxiliar de gasóleo para I.E.S. Pedro Simón Abril de Alcaraz (Albacete)"/>
        <s v="UT. Chiloeches. IES Peñalba. Acondicionamiento para la ampliación de 2 Aulas"/>
        <s v="Obras de modernización y mejora de la instalación eléctrica y de iluminación en el C.E.I.P. &quot;Fernández Turégano&quot; de Sisante (Cuenca)."/>
        <s v="Obras de ampliación de patios en aulas de infantil en el CEIP Santa Ana de Cuenca."/>
        <s v="UT. Yebes. IESO nº1. Reforma y Acondicionamiento (fase 1)"/>
        <s v="SSCC-Obra de sustitución cubierta y mejora aula usos multiples en CEIP Gerardo Martinez de Socuellamos_CIUDAD REAL."/>
        <s v="SSCC-Obra P.N.S.P. para Ampliación de dos Aulas en el C.R.A. Entrerríos de Montearagón (Toledo). Feder REACT-UE."/>
        <s v="SSCC-Obras Sustitución de Carpinterías Exteriores en el I.E.S. Peñas Negras de Mora (Toledo)."/>
        <s v="SSCC-Obra de cubierta de pista deportiva en el I.E.S MARIA ZAMBRANO de Alcázar de San Juan. Feder"/>
        <s v="SSCC-Obra de Cubierta pista deportiva en CEIP Ntra. Sra. del Rosario _FEREZ"/>
        <s v="SSCC-Obra de Cubierta pista deportiva en CEIP Ntra. Sra. de la Asunción de Letur_ALBACETE. FEDER."/>
        <s v="AB-Modernización y mejora de instalación de calefacción en el I.E.S. Universidad Laboral de Albacete"/>
        <s v="SSCC-Obra de cubierta de pista deportiva en el CEIP Miguel Hernández de La Roda (Albacete). Feder"/>
        <s v="SSCC-Obras de Ampliación en el C.E.I.P. Fray Hernando de Talavera de la Reina (TO). Feder REACT-UE."/>
        <s v="Obra de rehabilitacion de gimnasio en IES Juan de Avila de Ciudad Real .FEDER."/>
        <s v="SSCC-Obra de demolición parcial de nave industrial y de ampliación de gimnasio en el C.E.I.P. MIGUEL CERVANTES de Piedrabuena (Ciudad Real). Feder REACT-UE."/>
        <s v="SSCC-Obra de aula de gimnasia en CEIP Alcalde Jose Cruz Prado de Ciudad Real. Feder REACT-UE."/>
        <s v="SSCC-Obra de instalación eléctrica en el IES Lorenzo Hervás y Panduro de Cuenca FEDER"/>
        <s v="SSCC-Obra de instalación eléctrica en el CEIP Fuente del Oro de Cuenca.FEDER"/>
        <s v="SSCC-Obra de  adecuación funcional de espacios interiores y exteriores en el CEIP Ntra Sra de Peñahora de Humanes de Mohernando (GU)"/>
        <s v="SSCC-Construcción de Aula de Gimnasia en CEIP Albuera de Daimiel_Ciudad Real. Feder REACT-UE."/>
        <s v="SSCC-Obra de demolición biblioteca y construcción gimnasio en CRA Los Sauces de Cañamares_CUENCA. Feder REACT-UE."/>
        <s v="SSCC-Construcción de gimnasio tipo G2 en IES Campiña Alta de El Casar_Guadalajara. Feder REACT-UE."/>
        <s v="SSCC-Construccion de gimnasio en CEIP Gloria Fuertes de Tarancon_CUENCA. Feder REACT-UE."/>
        <s v="SSCC-Obra de modernizacion y mejora en CEIP Cristo de la Esperanza de Marchamalo_GUADALAJARA."/>
        <s v="SSCC-Obra de construcción de gimnasio en CEIP Nº 3 de Yunquera de Henares_Guadalajara. Feder REACT-UE."/>
        <s v="SSCC-Obra de adecuación funcional de espacios interiores y exteriores en el CEIP DONCEL DE GUADALAJARA"/>
        <s v="SSCC-Obra de Modernización y mejora en el IES Arcipreste de Hita de Azuqueca de Henares (GU)"/>
        <s v="SSCC-Obra de Pabellon polideportivo en IES Octavio Cuartero de Villarrobledo_ALBACETE. Feder REACT-UE."/>
        <s v="SSCC-Adecuación funcional de espacios para ciclos formativos en el  IES CLARA CAMPOAMOR DE Yunquera de Henares"/>
        <s v="SSCC-Obras de ampliación en el I.E.S. Ana María Matute de Cabanillas del Campo (GU). Feder React-UE"/>
        <s v="Concesión de servicio de explotación de una residencia universitaria Francisco Nieva en el edificio situado en c/ Camilo José Cela nº9 de Ciudad Real, con obra para su remodelación, a adjudicar por procedimiento abierto, en el ámbito de la Consejería de E"/>
        <s v="SSCC-Obras de ampliación en el CEIP Maestra Teodora de Marchamalo (GU). Feder React-UE"/>
        <s v="SSCC- Ampliación y reforma Fases 2.1 y 2.2 en CEIP Valdemembra de Quintanar del Rey_CUENCA. Feder REACT-UE."/>
        <s v="SSCC- Ampliación de 0+6 uds.+SSCC+Urbanización 1 en el C.E.I.P. El Duende (fase 1ª) de Nambroca_Toledo. Feder REACT-UE."/>
        <s v="SSCC-Obra de acondicionamiento del edificio en la Escuela Oficial de Idiomas de Talavera de la Reina. Feder"/>
        <s v="SSCC-Obras rehabilitación y adaptación del Edificio La Ferroviaria para Centro Folclore Regional en Ciudad Real"/>
        <s v="SSCC-Obra de Ampliación y sustitución parcial del C.E.I.P. &quot;Andrés Arango&quot; en VELADA (Toledo). Feder."/>
        <s v="SSCC-Redacción Proyecto+Geot+Ejecución Obras. Sustitución del C.E.I.P. Garcilaso de la Vega de 3+6 uds. + servicios complementarios en C/ Socorro, s/n de MADRIDEJOS (Toledo)."/>
        <s v="SSCC-Redacción Proyecto a partir de Anteproy.+Ejecución Obras para Construcción de 12+0 uds.+ SS.CC. (1ª y 2ª Fases) del I.E.S.O. nuevo Nº 3 en la C/ Rembrandt de SESEÑA (Toledo). REACT-UE."/>
        <s v="SSCC-Redacción Proyecto+Geot+Ejecución Obras. Construcción 12+0 uds. + servicios complementarios (1ª y 2ª Fases) del I.E.S.O. nuevo Nº 1 en C/ Praga, s/n de UGENA (Toledo)."/>
        <s v="Contrato de gestión de servicio público de transporte zonal por carretera Comarcas Sur de Ciudad Real (VCM-104)"/>
        <s v="1701TO18GSP00004 TRANSPORTE ZONAL SEÑORÍO MOLINA (VCM-101)"/>
        <s v="Revisión de motor y anejos, de los vehículos de la Delegación de Servicios de JCCM en Molina de Aragón (Guadalajara). Lote 1.4.2 Tipo 2"/>
        <s v="Organización del acto institucional del Día de la Región de Castilla-La Mancha en Puertollano, el 31/05/2022."/>
        <s v="Edificio sede Del. Prov. - Cubierta y fachada"/>
        <s v="patrocinio documental despoblación, una mirada positiva"/>
        <s v="Patrocinio publicitario de la retransmisión de 25 programas JARAIZ, de Agustín Cacho, que se emitirán durante el año 2022 en la Cadena SER."/>
        <s v="Patrocinio publicitario de la  IV edición Fiesta de la Vendimia."/>
        <s v="CM-310, CM-2025 y CM-2108. Fresado y reposición de firme, mediante extendido de MBC"/>
        <s v="Contrato de Patrocinio del programa Herrera en Cope, a celebrar en Albacete el 20/04/2022"/>
        <s v="Patrocinio publicitario del programa &quot;Más de uno&quot; de Onda Cero"/>
        <s v="Patrocinio publicitario de un partido de fútbol de la Selección Española sub-21."/>
        <s v="Patrocinio del documental &quot;Maratón: La madre del cordero&quot;"/>
        <s v="Ejecución de las obras necesarias para la realización de mejoras de accesibilidad en edificio de uso residencial vivienda colectiva, sito en Toledo, financiado con fondos del Plan de Recuperación, Transformación y Resiliencia-NextGenerationEU"/>
        <s v="Gestión de la compra de espacios publicitarios para llevar a cabo la difusión y promoción de las actuaciones de la Junta de Comunidades de Castilla-La Mancha"/>
        <s v="Patrocinio karateca Sandra Sánchez"/>
        <s v="Asistencia Técnica para la realización, grabación y emisión en streaming de las ruedas de prensa de la Presidencia de la JCCM."/>
        <s v="Patrocinio II Festival de Otoño en Cuenca"/>
        <s v="Patrocinio publicitario de 5 programas Agropopular de la Cadena COPE 2022/2023"/>
        <s v="CR-CR-21-306_Mejora de la seguridad vial en las intersecciones de la cm-420 en puerto lápice (p.k. 29+570 y 27+050); cm-412 en valdepeñas (p.k. 88+540) y cm-3166 en alcázar de san juan (p.k. 0+800) CR"/>
        <s v="Servicios Informativos de la Región"/>
        <s v="Obras para la instalación de dos ascensores y mejoras de accesibilidad en edificio de uso residencial vivienda colectiva, sito en Almadén (CR). Plan de Recuperación, Transformación y Resiliencia - Financiado por la Unión Europea  NextGenerationEU"/>
        <s v="Mejora de los sistemas de contención de vehículos en la carretera CM4115 115, del pk 8,570 al pk 16,370, Villamayor de calatrava a  Almodovar del campo"/>
        <s v="Rehabilitación sustitución parcial de fachada en bloque de viviendas públicas titularidad de la JCCM EXP CR-97/040-7070-0015 A 0026 sito en Avenida Ferrocarril nº 21 bloque A de Ciudad Real"/>
        <s v="1701TO18GSP00003 TRANS ZONAL SERRANIA ALTA-ALCARRIA VCM-102 DE CUENCA"/>
        <s v="CR-TO-20-341 Refuerzo de firme de la carretera CM-4171, p.k. 0+000 al 17+210. Tramo: Los Navalmorales-Espinoso del Rey (Toledo)"/>
        <s v="CR-GU-21-281 Rehabilitación de firme de la carretera CM-2027. Tramo: Pozo de Guadalajara a Aranzueque. Del P.K. 0+000 AL P.K. 10+270 (Guadalajara)"/>
        <s v="Obras de mejora del coeficiente de rozamiento transversal, mediante el extendido de microaglomerado en frío, en las carreteras CM-200 y CM-2002 (Zona 2), CM-220 y CM-311 (Zona 3), y CM-310 (Zona 4) en Cuenca"/>
        <s v="Fresado y reposición de firme en la carretera CM-3109. PK 32,430 a 54,300"/>
        <s v="Proyecto de Mejora de Rasante y Pavimentación en varios tramos de carreteras de la provincia de Albacete"/>
        <s v="Obras para la instalación de tres ascensores y mejoras de accesibilidad en edificio de uso residencial vivienda colectiva, sito en Elche de la Sierra (AB) Plan de Recuperación, Transformación y Resiliencia - Financiado por la Unión Europea NextGenerationE"/>
        <s v="CR-GU-22-282 Refuerzo de la travesía de la carretera CM-2019 en Mondéjar. P.K 3+400 a 5+500. (GUADALAJARA)¿"/>
        <s v="Obras para la instalación de dos ascensores y mejoras de accesibilidad en edificio de uso residencial vivienda colectiva, sito en Molina de Aragón (Guadalajara). Plan de Recuperación, Transformación y Resiliencia - Financiado por la Unión Europea NextGene"/>
        <s v="Obras para la instalación de tres ascensores y mejoras de accesibilidad en edificio de uso residencial vivienda colectiva, sito en la Gineta (AB). Plan de Recuperación, Transformación y Resiliencia - Financiado por la Unión Europea NextGenerationEU"/>
        <s v="CR-CU-22-364_Construcción de glorieta en el P.K. 0+830 de la CM-2202, Motilla del Palancar (Cuenca)"/>
        <s v="Obras para la instalación de tres ascensores y mejoras de accesibilidad en edificio de uso residencial vivienda colectiva, sito en Albacete. Plan de Recuperación, Transformación y Resiliencia - Financiado por la Unión Europea NextGenerationEU"/>
        <s v="CR-CU-22-363_Construcción De Glorieta en intersección entre N-310 y CM-3112 en San Clemente (Cuenca)"/>
        <s v="CR-TO-22-347  Actuaciones en el área de reintroducción del lince ibérico de Montes de Toledo. Carreteras CM-410 y CM-403 (Toledo)"/>
        <s v="TR-SP-22-032 Proyecto de ejecución de reforma de la estación de autobuses de Manzanares (Ciudad Real)"/>
        <s v="CR-TO-22-345 Remodelación de las intersecciones en Pulgar (CM-410); Madridejos (CM-4133) y Carranque (CM-4008) (Toledo)"/>
        <s v="Remodelación y mejora del Parque de la Alameda en Sigüenza (Guadalajara)"/>
        <s v="CN-CR-21-205_Ensanche y refuerzo de la CM-3102, del pk 25,700 al 33,300. Tramo: socuéllamos ¿ l.p. Cuenca (ciudad real)"/>
        <s v="Ejecución de las obras de conexión rodada y peatonal del PSI El Terminillo con  el núcleo urbano de Cuenca"/>
        <s v="CN-CU-21-197. Ensanche y mejora de la CM-3101. Tramo: Hontanaya - Osa de la Vega (Cuenca)"/>
        <s v="Ejecución de las obras de remodelación del Paseo del Bosque de Puertollano (Ciudad Real)"/>
        <s v="CN-AB-21-191 Acondicionamiento, ensanche y mejora de la seguridad vial de la Ctra. CM-3229, P.K. 0+000-11+205. Tramo NERPIO - LÍMITE REGIÓN DE MURCIA (Albacete)"/>
        <s v="Contrato de obra para la instalación de generación fotovoltaica para autoconsumo en el Centro de Referencia Nacional de Energía Eléctrica, Agua y Gas, ubicado en la calle Regino Pradillo, 3 de la localidad de Guadalajara."/>
        <s v="Ejecución de obra del proyecto de acondicionamiento de la planta segunda del Palacio de Benacazón, en Toledo para albergar las dependencias de la Cámara de Cuentas de Castilla-La Mancha."/>
        <s v="Obra reforma del edificio ubicado en la calle Rosario, 44 de Albacete"/>
        <s v="Ejecución de obra del proyecto básico y ejecución de la rehabilitación energética del edificio Iberia, propiedad de la Junta de Comunidades de Castilla-La Mancha, situado en la Calle Cardenal Gil de Albornoz, 1, Cuenca."/>
        <s v="Redacción del proyecto básico y de ejecución, estudio de seguridad y salud y ejecución de las obras de reforma interior y modificación de las instalaciones del edificio de Cardenal Silíceo nº 2"/>
        <s v="Obras de reparación del campo solar térmico situado en las torres 1 a 5 de la sede central de las Consejerías de Bienestar Social y de Sanidad, en Toledo"/>
        <s v="Obras de reforma y ampliación de las antiguas escuelas para nuevas dependencias de la Junta de Comunidades de Castilla-La Mancha en Sigüenza"/>
        <s v="Obras de rehabilitación integral del antiguo hospital El Carmen para edificio administrativo servicios múltiples provinciales de la Junta, y su urbanización exterior en Ciudad Real."/>
        <s v="Lote 1.5.4 Illescas. Mantenimiento vehiculos revisiones periodicas del motor y anejosl"/>
        <s v="LOTE 2.5.4 ILLESCAS. Sustitucion, reparacion y ajuste neumaticos"/>
        <s v="Lote 1.5.10 LOS NAVALMORALES. Mantenimiento vehiculos revisiones periodicas del motor y anejos"/>
        <s v="Lote 1.5.5 MADRIDEJOS. Mantenimiento vehiculos revisiones periodicas del motor y anejos"/>
        <s v="Lote 1.5.8 BELVIS JARA. Mantenimiento vehiculos revisiones periodicas del motor y anejos"/>
        <s v="Lote 1.5.9 GALVEZ. Mantenimiento vehiculos revisiones periodicas del motor y anejos"/>
        <s v="Lote 1.5.6 OCAÑA. Mantenimiento vehiculos revisiones periodicas del motor y anejos"/>
        <s v="Lote 1.5.7 LOS YEBENES. Mantenimiento vehiculos revisiones periodicas del motor y anejos"/>
        <s v="Lote 2.5.10 Los Navalmorales neumaticos"/>
        <s v="Lote 1.5.3 Torrijos. Mantenimiento vehiculos revisiones periodicas del motor y anejos"/>
        <s v="LOTE 2.5.8 BELVIS JARA. Sustitucion, reparacion y ajuste neumaticos"/>
        <s v="LOTE 2.5.9 GALVEZ. Sustitucion, reparacion y ajuste neumaticos"/>
        <s v="LOTE 2.5.5 MADRIDEJOS Sustitucion, reparacion y ajuste neumaticos"/>
        <s v="Lote 1.5.1 Toledo mantenimiento vehiculos."/>
        <s v="LOTE 2.5.6 OCAÑA. Sustitucion, reparacion y ajuste neumaticos"/>
        <s v="LOTE 2.5.7 LOS YEBENES. Sustitucion, reparacion y ajuste neumaticos"/>
        <s v="Lote 1.5.2 Talavera mantenimiento vehiculos"/>
        <s v="LOTE 2.5.3 TORRIJOS. Sustitucion, reparacion y ajuste neumaticos"/>
        <s v="Suministro de combustible para los vehículos adscritos a la Consejería (Solred)."/>
        <s v="Lote 2.5.2 Talavera Reina. Neumaticos"/>
        <s v="Combustible Ressa"/>
        <s v="Lote 2.5.1 Toledo. Neumaticos"/>
        <s v="Suministro de combustible para los vehículos adscritos a la Consejería (RES)."/>
        <s v="RESSA - Suministro combustible vehículos oficiales, ejercicio 2023."/>
        <s v="Suministro de papel ecológico para impresión y escritura durante el período comprendido entre el 1 de marzo de 2022 y el 28 de febrero de 2023."/>
        <s v="contrato combustible vehículos delegación provincial agricultura, agua y desarrollo rural de guadalajara"/>
        <s v="SOLRED - Suministro combustible vehículos oficiales, ejercicio 2023."/>
        <s v="Contrato de suministro y entrega de leche y productos lácteos en los centros escolares durante el curso 2021/2022"/>
        <s v="Contrato basado combustible vehículos RESSA"/>
        <s v="Contrato Ressa Delegación AB"/>
        <s v="Energia electrica Madridejos, Mora, ocaña, Villacañas, Yepes y Quintanar Orden"/>
        <s v="Mantenimiento y arrendamiento, sin opción a compra, de equipos digitales multifunción para la D.P. de Agricultura,  Agua y Desarrollo Rural y centros dependientes de la provincia de Cuenca"/>
        <s v="Combustible Solred"/>
        <s v="Suministro y entrega de leche ecológica en los centros escolares de la Comunidad Autónoma de Castilla-La Mancha en el curso 2022-2023"/>
        <s v="Energia electrica Belvis, Galvez, Oropesa y los Navalmorales"/>
        <s v="Adquisición de un vehículo de representación."/>
        <s v="Contrato basado electricidad OCAs"/>
        <s v="Energia electrica calle Duque de Lerma, 3"/>
        <s v="Suministro de electricidad del edificio de Doncellas Nobles."/>
        <s v="Energia electrica Almorox, Talavera Reina y Torrijos"/>
        <s v="Contrato basado combustible vehículos SOLRED"/>
        <s v="Contrato Solred Delegación AB"/>
        <s v="Energia electrica calle Quintanar, s/n"/>
        <s v="Suministro y entrega de frutas y hortalizas en los centros escolares de la Comunidad autónoma de Castilla-La Mancha en el curso 2022-2023"/>
        <s v="Suministro de Tubos y agujas de plástico para la obtención estéril y al vacío de muestras de sangre para la realización de los programas de control y erradicación de enfermedades."/>
        <s v="Suministro de energía eléctrica para los edificios de la Administración de la JCCM adscritos a la Consejería de Agricultura, Agua y Desarrollo Rural."/>
        <s v="Contrato suministro gasóleo C para diversos centros dependientes de la direcciones provinciales de la Consejería de Bienestar Social en las provincias de AB, CR, CU, GU y TO"/>
        <s v="Suministro de EPIS y mascarillas FFP2 y quirúrgicas con destino a centros residenciales dependientes de la Delegación Provincial de Bienestar Social"/>
        <s v="Suministro de panadería con destino a centros residenciales dependientes de la Delegación Provincial de Bienestar Social en Ciudad Real"/>
        <s v="Suministro papel ecológico SSCC Bienestar Social"/>
        <s v="Contrato de Suministro para la adquisición de reposición de diferente tipo de mobiliario destinados a diferentes centros dependientes de la Delegación Provincial de la Consejería de Bienestar Social de Cuenca"/>
        <s v="Suministro de combustibles de automoción para los Centros dependientes de la Dirección Provincial de Bienestar Social de Albacete"/>
        <s v="Suministro de Equipamiento Geriátrico en diversos Centros de mayores (residenciales y de Día) dependientes de la DP de Bienestar Social en Ciudad Real"/>
        <s v="Adquisición e instalación del equipamiento necesario para la primera planta de la Residencia de Mayores Las Hoces de Cuenca"/>
        <s v="Suministro de calzado laboral con destino a diversos centros dependientes de la Delegación Provincial de Bienestar Social"/>
        <s v="Propuesta de contratación basada en el Acuerdo Marco de suministro de combustible de automoción para vehículos de la Junta de Comunidades de Castilla - la Mancha y sus Organismos Autónomos - RESSA"/>
        <s v="Suministro de Papel oficina Delegación de Bienestar social de Cuenca .año 2022"/>
        <s v="Productos de limpieza y de aseo personal"/>
        <s v="Suministro de pescado y marisco fresco con destino a centros residenciales dependientes de la Delegación Provincial de Bienestar Social"/>
        <s v="Adquisición e Instalación de Equipamiento necesario para la puesta en funcionamiento de la Residencia para personas Mayores de Cañete."/>
        <s v="Ultramarinos y conservas a centros dependientes de la d.P."/>
        <s v="CD Suministro combustible automoción SOLRED"/>
        <s v="Suministro de guantes de nitrilo con destino a centros residenciales dependientes de la Delegación Provincial de Bienestar Social en Ciudad Real"/>
        <s v="CD Suministro combustible automoción RESSA"/>
        <s v="Suministro de legumbres, arroces, pasta,galletas,agua, zumos y otras bebidas y productos alimenticios no perecederos para el Complejo Residencial Guadiana, módulo I"/>
        <s v="Propuesta de contratación basada en el Acuerdo Marco de suministro de combustible de automoción para vehículos de la Junta de Comunidades de Castilla - la Mancha y sus Organismos Autónomos. SOLRED"/>
        <s v="Suministro de mobiliario para centros dependientes de la Delegación Provincial"/>
        <s v="Suministro de productos congelados 2022-23 para diversos centros dependientes de la D.P."/>
        <s v="Suministro lavadora industrial RM Paseo de La Cuba-Albacete"/>
        <s v="Fruta y verdura 2022_23 a centros dependientes"/>
        <s v="Suministro de combustible de automoción para los Centros dependientes de la Dirección Provincial de Bienestar Social de Albacete"/>
        <s v="Suministro y montaje de diverso equipamiento y mobiliario con destino a diverso centros y residencias de mayores adscritos a la Delegación Provincial de Bienestar Social en Ciudad Real"/>
        <s v="Contrato de suministro para la adquisición de un vehículo de representación destinado a la Consejería de Bienestar Social."/>
        <s v="Suministro de gas propano 2022-24 a centros dependientes"/>
        <s v="suministro para la instalación de un equipo de generación de calor a gas tipo intemperie en la residencia de mayores &quot;Virgen de la Antigua&quot; en la localidad de Mora (Toledo)"/>
        <s v="Contrato basado de suministro de electricidad con certificación de origen renovable en centros de discapacitados dependientes de la Delegación Provincial de Bienestar Social en Ciudad Real"/>
        <s v="Suministro de energía eléctrica con certificado de origen renovable de los edificios de la Administración de la Junta de Comunidades de Castilla-La Mancha y sus Organismos Autónomos, excluidos los centros del SESCAM. expediente: 2018/007221"/>
        <s v="Suministro de energia electrica de los Centros dependientes de la Delegación Provincial de Bienestar social de Albacete"/>
        <s v="Contrato basado acuerdo marco suministro electricidad de origen renovable de edificios de la JCCM y sus OO.AA., referido a los edificios de esta Delegación Provincial. Lote 3: Provincia de Cuenca"/>
        <s v="Mantenimiento vehículos 1.5.7 Los Yébenes"/>
        <s v="Mantenimiento vehículos 1.5.4 Illescas"/>
        <s v="Mantenimiento vehículos 1.5.5 Madridejos"/>
        <s v="Mantenimiento vehículos 1.5.10 Los Navalmorales."/>
        <s v="Contrato basado en Acuerdo Marco de suministro de energía eléctrica con certificación de origen renovable de edificios de la Administración de la JCCM y sus organismos autónomos, referido a los edificios de esta Delegación. Lote 3: provincia de Cuenca: PR"/>
        <s v="Mantenimiento vehículos 1.5.9 Gálvez."/>
        <s v="Suministro de papel ecológico para impresión y escritura durante el período comprendido entre el 01 de febrero de 2022 y el 31 de enero de 2023."/>
        <s v="Mantenimiento vehículos 1.5.1 Toledo"/>
        <s v="Mantenimiento vehículos 1.5.3 Torrijos"/>
        <s v="Mantenimiento vehículos 1.5.6 Ocaña"/>
        <s v="Mantenimiento vehículos 1.5.8 Belvís de la Jara."/>
        <s v="Mantenimiento vehículos 1.5.2 Talavera de la Reina"/>
        <s v="PROPUESTA DE CONTRATACIÓN BASADA EN EL ACUERDO MARCO DE SUMINISTRO DE ENERGÍA  ELECTRICA con certificado de origen renovable de los edificios de la administración de la Junta de Comunidades de Castilla la Mancha y sus Organismos Autónomos , excluidos los "/>
        <s v="Suministro de combustible de automoción (RESSA) para los vehículos de la Delegación Provincial de Desarrollo Sostenible de Toledo."/>
        <s v="Contrato de suministro de combustible para los vehículos dependientes de la Secretaría General de Consejería de Desarrollo Sostenible, contrato basado en el acuerdo marco de suministro de combustible de automoción para los vehículos de la Junta de Comunid"/>
        <s v="AB-005/2022 Suministro de pienso al Centro de Reproducción de Perdiz Roja Autóctona de Chinchilla de Montearagón (Periodo 16 de Julio a 31 de Diciembre/2022)"/>
        <s v="Suministro de combustible de automoción (RESSA) para los vehículos asignados a la Delegación Provincial  de la Consejería de Desarrollo Sostenible en Toledo."/>
        <s v="Suministro por Lotes de material para el seguimiento del Lince Ibérico."/>
        <s v="Suministro de equipos de protección individual y otro material para el personal que participa en las campañas de extinción de incendios forestales en la Comunidad de Castilla-La Mancha."/>
        <s v="AB-075/2022 Suministro de pienso al Centro de Reproducción de Perdiz Roja Autóctona de Chinchilla de Montearagón-Anualidad 2023"/>
        <s v="Suministro mediante arrendamiento sin opción a compra de ocho casetas prefabricadas con destino a oficinas en el Centro operativo regional de lucha contra incendios forestales (COR-COP)."/>
        <s v="Contrato basado suministro electricidad edificicos JCCM adscritos a la Delegación Provincial de Desarrollo Sostenible"/>
        <s v="Contrato basado en AM de suministros de combustible para vehículos de la DP de Desarrollo Sostenible en Cuenca. RESSA"/>
        <s v="Suministro de energía eléctrica con certificado de origen renovable de los centros dependientes de la Delegación Provincial de la Consejería de Desarrollo Sostenible de Toledo."/>
        <s v="Ejecución del contenido interpretativo del centro de recepción de visitantes de la reserva de la biosfera de la mancha húmeda, en Alcázar de San Juan (ciudad real)."/>
        <s v="Contrato basado acuerdo marco suministro combustible Ressa"/>
        <s v="Suministro de combustible vehículos DS Guadalajara SOLRED"/>
        <s v="Suministro de combustible vehículos DS Guadalajara RESSA"/>
        <s v="Suministro combustible con RESSA, basado en A.M."/>
        <s v="Suministro de combustible de automoción (SOLRED) para los vehículos de la Delegación Provincial de Desarrollo Sostenible de Toledo."/>
        <s v="Suministro eléctrico basado en A.M."/>
        <s v="Contrato basado en Acuerdo Marco de suministro de energía eléctrica con certificación de origen renovable de edificios de la Administración de la JCCM y sus organismos autónomos, referido a los edificios de esta Delegación. Lote 3: provincia de Cuenca. Se"/>
        <s v="Ejecución del equipamiento de un centro de información sobre la Reserva de la Biosfera de La Mancha Húmeda, en Villafranca de los Caballeros ( Toledo)."/>
        <s v="Suministro combustible con SOLRED, basado en  A.M"/>
        <s v="Suministro de combustible de automoción (SOLRED) para los vehículos asignados a la Delegación Provincial de la Consejería de Desarrollo Sostenible en Toledo"/>
        <s v="Contrato basado acuerdo marco suministro combustible Solred"/>
        <s v="Contrato basado en AM de suministros de combustible para vehículos de la DP de Desarrollo Sostenible en Cuenca. SOLRED, SA"/>
        <s v="Suministro energía eléctrica Edificio Navalcán sede de la Delegación Provincial de la Consejería de Desarrollo Sostenible de Toledo."/>
        <s v="suministro dividido en lotes del vestuario y complementos para el personal del cuerpo de agentes medio ambientales de Castilla La mancha durante las anualidades 22,23,24 y 25"/>
        <s v="Suministro de terminales Tetra para el servicio operativo de extinción de incendios forestales de Castilla La Mancha, basado en el contrato marco de servicios de comunicaciones digitales móviles de emergencia y seguridad en Castilla La Mancha. Plan de rec"/>
        <s v="Suministro de 40 camiones auto-bomba de categoría &quot;3&quot; para la lucha contra incendios forestales, susceptible de ser financiado a través del mecanismo de recuperación y resilencia(MRR)"/>
        <s v="Suministro de mobiliario para la Oficina de Empleo de Pastrana"/>
        <s v="Suministro de mobiliario para la Oficina de Empleo de Azuqueca de Henares"/>
        <s v="Suministro de energía eléctrica para la Mezquita de Tornerías de Toledo"/>
        <s v="Suministro de mobiliario para la Oficina de Empleo de Guadalajara"/>
        <s v="Contrato suministro combustible automoción 2023"/>
        <s v="Suministro de folletos de promoción turística de Castilla-La Mancha"/>
        <s v="Suministro 480 cajas papel ecológico A4 Y 15 A3,  impresión y escritura Delegación Empleo y Centros dep"/>
        <s v="Suministro de combustible de automoción vehículos D.P. Economía, Empresas y Empleo de Guadalajara"/>
        <s v="Contrato derivado combustible automoción Delegación Provincial de Economía, Empresas y Empleo de Toledo."/>
        <s v="Suministro de 1920 paquetes de papel ecológico fibra virgen A4 y 240 paquetes de papel ecológico fibra virgen A3 para la Consejería de Economía, Empresas y Empleo"/>
        <s v="Suministro de equipos de calor para el Centro de Referencia Nacional de Formación Profesional, familia profesional fabricación mecánica, área construcciones aeronáuticas (CRNA) de Illescas"/>
        <s v="Suministro merchandising para FITUR"/>
        <s v="Suministro de Herramientas de Ferretería para el Centro de Referencia Nacional de Formación Profesional, Familia Profesional Fabricación Mecánica, Área Construcciones Aeronáuticas (CRNA) de Illescas"/>
        <s v="Suministro de energía eléctrica para los edificios adscritos a la Delegación Provincial de Economía, Empresas y Empleo de Toledo"/>
        <s v="Suministro de señalización turística, en el marco del Plan de Señalización Turística de la Junta de Comunidades de Castilla-La Mancha -financiado por la Unión Europea- NextGeneration EU y el Fondo Europeo de Desarrollo Regional (FEDER)"/>
        <s v="Suministro de 30 cajas de papel ecológico fibra virgen A4 y 2 cajas de papel ecológico fibra virgen A3 para la Biblioteca Pública del Estado en Ciudad Real"/>
        <s v="Energía eléctrica en E.I. Los Gigantes de Campo de Criptana"/>
        <s v="ab-a.m. luz ies amparo sanz 82cq1p"/>
        <s v="SUMINISTRO, INSTALACIÓN Y MANTENIMIENTO EN RÉGIMEN DE ARREN. MÁS FORMACIÓN EQUIPOS DE CARDIOPROTECCIÓN EN CONSEJERÍA-PNS"/>
        <s v="AB-Contrato basado en Acuerdo Marco luz IESO CINXELLA de Chinchilla en Albacete"/>
        <s v="Suministro de papel ecológico para impresión y escritura durante el periodo comprendido entre el 21 de marzo de 2022 y el 30 de diciembre de 2022 en la Delegación Provincial de la Consejería de Educación, Cultura y Deportes en Ciudad Real"/>
        <s v="Suministro de energía eléctrica para el CRIEC de Carboneras de Guadazaón (Cuenca). Contrato derivado AM 2018/007221-L3"/>
        <s v="ab-a.m. luz cifp aguas nuevas 5317qg"/>
        <s v="ab-a.m. ies cristobal lozano 3650ds1p"/>
        <s v="ab-a.m. luz ies maestro juan rubio 3123rq"/>
        <s v="Suministro de energía eléctrica para edificios de la Administración de la JCCM adscritos a la Consejería de Educación, Cultura y Deportes en la provincia de Toledo."/>
        <s v="ab-a.m. luz ies maestro juan rubio 7663tt"/>
        <s v="a.m. luz cifp aguas nuevas 4592fj"/>
        <s v="ab-a.m. luz ies diego de siloé 63zy1p"/>
        <s v="AB-Acuerdo Marco luz IES Justo Millán anualidades 22-23"/>
        <s v="Suministro de energía eléctrica para los centros en el ámbito de la DP de Educación, Cultura y Deportes de Cuenca (EI, Centros Jóven, RU María de Molina y comedor).Contrato derivado AM 2018/007221-L3"/>
        <s v="ab-a.m. luz cepa los llanos 1052kl"/>
        <s v="AB-A.M. Luz Ieso Encomienda de Santiago 0087amof"/>
        <s v="ab-a.m. luz ieso alfonso iniesta 0556xb"/>
        <s v="ab-a.m. luz ies beneche 5612yv"/>
        <s v="ab-a.m. luz ieso belerma 8887ty"/>
        <s v="ab-a.m. luz cepa los llanos 9158sa"/>
        <s v="AB-Contrato basado en Acuerdo Marco luz IES Federico García Lorca 22-23"/>
        <s v="SSCC-Módulos Prefabricados: 5 Arrendamientos sin opción de compra. Centros educativos provincia de TO (CEIP de Seseña e IES de Toledo)."/>
        <s v="ab-a.m. luz ies sierra del segura 7718lx"/>
        <s v="a.m. luz. ieso pacual Serrano 0967tpof"/>
        <s v="a.m.luz Ieso vía heráclea 6344VV"/>
        <s v="ab-a.m. luz ieso bodas de camacho 8067nq1p"/>
        <s v="AB-Suministro de un procesador de tejidos de carrusel y dos micrótomos de rotación manual para el Ciclo Formativo de Técnico Superior en Anatomía Patológica y Citodiagnóstico del I.E.S. Al-Basit de Albacete"/>
        <s v="ab-a.m. luz ies río cabriel 1159bh"/>
        <s v="SSCC-Módulos Prefabricados: 68 de Arrendamiento sin opción de compra y 10 para Desmontaje, Traslado, Montaje e Instalación. Centros educativos provincia de TO."/>
        <s v="ab-a.m. luz ies bonifacio sotos 3675aa"/>
        <s v="ab-a.m. luz ies maestro juan rubio 7662ee"/>
        <s v="ab-a.m. luz ies río júcar 8959vt"/>
        <s v="ab-a.m. luz ies sierra del segura 6218lb"/>
        <s v="ab-a.m. luz ies tomás navarro tomás 8129zgop"/>
        <s v="ab-a.m. luz ies amparo sanz 64hs1p"/>
        <s v="ab-a.m. luz ies crotóbal lozano 7593prof"/>
        <s v="ab-a.m. luz cee cruz de mayo 8815sg"/>
        <s v="ab-a.m. luz ies pinar de salomón"/>
        <s v="Suministro de energía eléctrica para el IES La Hontanilla de Tarancón (Cuenca). Contrato derivado AM 2018/007221-L3"/>
        <s v="Arrendamiento sin opción de compra de 3 aulas prefabricadas de 60m2 c/u en el IES &quot;Bernardo Balbuena&quot; de Valdepeñas, desde diciembre de 2022 a junio de 2023"/>
        <s v="Adquisición de un escáner digital cenital y equipo informático para la Biblioteca de Castilla-La Mancha"/>
        <s v="Adquisición de material y equipamiento para el desarrollo curricular de enseñanzas de Formación Profesional en centros educativos de la Región (C2)."/>
        <s v="ab-a.m. luz ies miguel de cervantes 6462yh"/>
        <s v="ab-a.m. luz ies pedro simón abril 1414qk"/>
        <s v="ab-a.m. luz ies bonifacio sotos 6443pb"/>
        <s v="ab-a.m. luz ies leonardo da vinci 8832vg1p"/>
        <s v="ab-a.m. luz ies melchor de macanaz 9289xj1p"/>
        <s v="GU. Contratación suministro de energía eléctrica IES Carmen Burgos de Segui. Derivada de acuerdo marco"/>
        <s v="ab-a.m. luz ies las sabinas 0058yc"/>
        <s v="Arrendamiento sin opción de compra de 1 aula prefabricada de 45 m2 en el IES &quot;Peña Escrita&quot; de Fuencaliente, desde diciembre de 2022 a junio de 2027"/>
        <s v="ab-a.m. luz escuela de arte 8716bt1p"/>
        <s v="ab-a.m luz ies parque lineal 8249kk1p"/>
        <s v="ab-a.m. luz ies diego de siloe 81aw1p"/>
        <s v="ab-a.m. luz ies josé conde garcía 3563wq1p"/>
        <s v="ab-a.m. luz conservatorio profesional de música jerónimo meseguer 8739ee"/>
        <s v="ab-a.m. luz ies virrey morcillo 6568zv"/>
        <s v="ab-a.m. luz ies herminio almendros 9963fg"/>
        <s v="Suministro energia electrica  IES Juan Bosco (2022-2024)(Contrato basado en AM)"/>
        <s v="ab-a.m. luz ies los olmos 9158ly1p"/>
        <s v="AB-Suministro de 21 ordenadores de sobremesa con tarjeta gráfica dedicada para equipamiento del Ciclo Formativo de Grado Superior de Animaciones 3D, Juegos y Entornos Interactivos del I.E.S. Universidad Laboral de Albacete"/>
        <s v="GU. Contratación suministro de energía eléctrica IES Martín Vázquez de Arce (Sigüenza). Derivada de acuerdo marco"/>
        <s v="Suministro y montaje de mobiliario para el Salón de Actos de la Delegación Provincial de Educación, Cultura y Deportes de Cuenca."/>
        <s v="ab-a.m. uz ies al-basit 81gx0p"/>
        <s v="Adquisición de material y equipamiento para el desarrollo curricular de enseñanzas de Formación Profesional en centros educativos de la región."/>
        <s v="ab-a.m. luz ies tomás navarro tomás 8014dg"/>
        <s v="ab-a.m. luz ies octavio cuartero 0657dzl1q"/>
        <s v="ab-a.m. luz conservatorio profesional de música tomás de torrejón y velasco"/>
        <s v="ab-a.m. luz ies pintor rafael requena 2798ph"/>
        <s v="ab-a.m. luz ies izpisúa Belmonte"/>
        <s v="ab-a.m. luz ies bernardino del campo 8384dv1p"/>
        <s v="ab-a.m. lux conservatorio danza josé antonio ruiz 2089bs"/>
        <s v="ab-a.m. luz ies leonardo da vinci 3822yb1p"/>
        <s v="ab-a.m luz ies escultor josé luis sánchez 3562ws"/>
        <s v="ab-a.m. luz ies alto de los molinos"/>
        <s v="ab-a.m. luz ies doctor alarcón santón 4907dc1p"/>
        <s v="ab-a.m. luz ies al-basit 69sk0p"/>
        <s v="Dotación de fondos bibliográficos para Bibliotecas Públicas Municipales de Castilla-La Mancha. (Programa C24.12.P4 )"/>
        <s v="ab-a.m. luz ies bachiller sabuco 7461pa1p"/>
        <s v="GU. Contratación suministro de energía eléctrica IES Harevolar. Derivada de acuerdo marco"/>
        <s v="ab-a.m. luz ies don bosco 7247kl"/>
        <s v="Suministro, arrendamiento, mantenimiento y traslado de módulos prefabricados destinados a aulas del IES Pedro Mercedes de Cuenca"/>
        <s v="ab-a.m. ies cencibel 8918fl"/>
        <s v="Arrendamiento sin opción de compra de 3 aulas prefabricadas de 60 m2 c/u en el IES &quot;Torreón del Alcázar&quot; de Ciudad Real, desde diciembre de 2022 a junio de 2025"/>
        <s v="Adquisición de material y equipamiento para la puesta en marcha de aulas de tecnología aplicada (ATECA)"/>
        <s v="Energía eléctrica en la Biblioteca Pública del Estado en Ciudad Real."/>
        <s v="ab-a.m. luz ies andrés de vandelvira 9777nd1p"/>
        <s v="Adquisición de un vehículo tractor agrícola para el desarrollo curricular de enseñanzas de Formación Profesional en el CIFP Aguas Nuevas de Albacete"/>
        <s v="GU. Contratación suministro de energía eléctrica Delegación Provincial de Educación, Cultura y Deportes. Derivada de acuerdo marco"/>
        <s v="ab-a.m. luz cifp aguas nuevas 0986td"/>
        <s v="ab-a.m luz ies ramón y cajal 2842nw1p"/>
        <s v="GU. Contratación suministro de energía eléctrica IES Castilla. Derivada de acuerdo marco"/>
        <s v="Energía eléctrica con destino al Convento de la Merced."/>
        <s v="Suministro de energía eléctrica centros educativos: I.E.S. Azarquiel, I.E.S.O. La Jara, I.E.S. Juan de Padilla, I.E.S. Consaburum (Contrato basado en Acuerdo Marco)"/>
        <s v="Adquisición del combustible de automoción necesario para permitir el funcionamiento de todos los vehículos pertenecientes a la los Servicios Centrales y Periféricos de la Consejería de Educación, Cultura y Deportes. (Contrato Basado en A Marco)"/>
        <s v="ab-a.m. luz ies universidad laboral 0333gq"/>
        <s v="Suministro de energía eléctrica con certificado de origen renovable para varios centros educativos adscritos a la Consejería de Educación, Cultura y Deportes, ubicados en la provincia de Toledo (Contrato basado en A. Marco)"/>
        <s v="Suministro de energía eléctrica del archivo de la Delegación de Fomento en Toledo"/>
        <s v="Contrato basado suministro de combustible con RESSA para suplementar 2022"/>
        <s v="Contrato basado en Acuerdo Marco de Suministro de Combustible de Automoción para los vehículos de la Administración de la JCCM adscritos al parque móvil especial de carreteras dependiente de la Delegación Provincial de la Consejería de Fomento en Albacete"/>
        <s v="Suministro de combustible para vehículos de la Delegación Provincial de Fomento en Toledo. RESSA SA"/>
        <s v="BAM Suministro carburante (RESSA) vehículos vigilancia y brigadas de carreteras"/>
        <s v="Suministro de combustible para los vehículos de los SS CC de la Consejería de Fomento con la empresa RESSA"/>
        <s v="Contrato basado suministro de combustible de automoción RESSA"/>
        <s v="Contratación basada en el acuerdo marco de suministro de combustible de automoción para vehículos de la junta de comunidades de castilla la mancha y sus organismos autónomos- Delegación Provincial de Ciudad Real"/>
        <s v="Suministro de energía eléctrica de la Delegación Provincial de la Consejería de Fomento en Toledo"/>
        <s v="BAM Suministro carburante (SOLRED) vehículos vigilancia y brigadas de carreteras"/>
        <s v="Suministro de combustible para los vehículos de los SS CC de la Consejería de Fomento con la empresa Solred, S.A."/>
        <s v="Contrato basado suministro de combustible con SOLRED para suplementar 2022"/>
        <s v=":Adquisición de carburante para vehículos de vigilancia y de las brigadas de la Dirección General de Carreteras adscritos a la Delegación Provincial de Ciudad Real (SOLRED)- Hasta fin de noviembre de 2022"/>
        <s v="Contrato DAM de suministro de electricidad en edificios Junta Comuniades Castilla-La Mancha y Organismos Autónomos adscritos a la Consejería Fomento en Ciudad Reall Lote-2"/>
        <s v="Contratación basada en el Acuerdo Marco para la homologación del suministro de Energía Eléctrica con certificado de origen renovable de los centros dependientes de la Delegación Provincial de Fomento en Ciudad Real"/>
        <s v="Suministro de combustible para vehículos de la Delegación Provincial de Fomento en Toledo"/>
        <s v="BAM Suministro carburante (RESSA) vehículos vigilancia y brigadas de carreteras (01-11-2022 a 31-10-2023)"/>
        <s v="Contrato basado suministro de combustible de automoción SOLRED"/>
        <s v="Contratación basada en el acuerdo marco de suministro de combustible de automoción para vehículos de la junta de comunidades de castilla la mancha y sus organismos autónomos- Delegacion provincial de fomento de ciudad real"/>
        <s v="BAM Suministro carburante (SOLRED) vehículos vigilancia y brigadas de carreteras (01-11-2022 a 31-10-2023)"/>
        <s v="Suministro de combustible para vehículos de la Delegación Provincial de Fomento en Toledo. SOLRED SA"/>
        <s v="Contratación Basada en el acuerdo marco para la homologación del suministro de energía eléctrica con certificado de origen renovable de los centros dependientes de la Delegación Provincial de Fomento en Ciudad Real y del  Edificio Administrativo de Servic"/>
        <s v="Suministro, instalación y soporte de Paneles Interactivos y Portátiles para centros educativos. Plan de Recuperación, Transformación y Resiliencia - Financiado por la UE - Next Generation EU"/>
        <s v="Acuerdo Marco para la contratación del suministro de combustible de automoción para los vehículos de la Administración de la Junta de Comunidades de Castilla-La Mancha y sus Organismos Autonomos"/>
        <s v="Acuerdo Marco de Suministro de equipamiento informático, cofinanciado con fondos FEDER P.O. 2021-2027"/>
        <s v="luz nave calle la solana,56"/>
        <s v="Suministro de papel ecológico para impresión y escritura entre el 1 de abril y el 30 de noviembre de 2022"/>
        <s v="Suministro de energía eléctrica de origen renovable en CUPS de Hacienda y AA.PP. de Guadalajara"/>
        <s v="Suministro de materiales con destino a municipios de Castilla-La Mancha, con agrupación de voluntarios de protección civil, beneficiarios de la convocatoria de subvenciones de la Consejería de Hacienda y Administraciones Públicas 2022."/>
        <s v="Adquisición por parte de la Consejería de Hacienda y AAPP de 1 vehículo tipo turismo-berlina ecoeficiente destinado a funciones de representación de la Consejería"/>
        <s v="suministro energía hospital y prevencion"/>
        <s v="Contrato Basado Acuerdo Marcio Suministro Energía Eléctrica"/>
        <s v="Suministro de gasóleo C para el funcionamiento de la instalación de agua caliente de la Escuela de Protección Ciudadana, perteneciente a la Dirección General de Protección Ciudadana."/>
        <s v="Adquisición y Renovación de Licencias y suscripciones de herramientas relacionadas con el desarrollo y plataformas Web"/>
        <s v="Suministro de pellet para la generación de energía calorífica en la sede de la delegación provincial de Hacienda y Administraciones Públicas de Cuenca."/>
        <s v="Equipamiento VIDEOCONFERENCIA basado en el acuerdo marco para el suministro de equipamiento informático, Cofinanciado con FONDOS FEDER (2021-2027)"/>
        <s v="Suministro de 69 vehículos por parte de la Consejería de Hacienda y Administraciones Públicas"/>
        <s v="Suministro de papeletas y sobres de votación para el desarrollo de las elecciones a Cortes de Castilla La-Mancha a celebrar el 28 de mayo de 2023"/>
        <s v="Adquisición de 5 Vehículos todocamino 4X4 destinados al parque móvil de servicios generales de la Consejería de Hacienda ya Administraciones Públicas."/>
        <s v="Suministro de discos SSD, para puesto de trabajo, susceptible de cofinanciación FEDER en el periodo de programación 2021-2027"/>
        <s v="EQUIPAMIENTO PARA DISEÑO GRÁFICO  basado en el acuerdo marco para el suministro de equipamiento informático, Cofinanciado con FONDOS FEDER (2021-2027)"/>
        <s v="Suministro mediante arrendamiento con opción a compra de un equipo de impresión blanco y negro &quot;Equipo de alta precisión&quot; para la imprenta de la Consejería de Hacienda y Administraciones Públicas"/>
        <s v="Ampliación de la plataforma corporativa de copias de seguridad"/>
        <s v="Suministro Licencias Adobe Creative Cloud for Teams."/>
        <s v="Adquisición de Infraestructuras corporativas para la Inteligencia Artificial"/>
        <s v="Suministro de 23 vehículos por parte de la Consejería de Hacienda y Administraciones Públicas."/>
        <s v="Evolución, operación y soporte de la aplicación de gestión de servicios TIC y suministro de suscripción de licencias BMC HELIX (SAAS)"/>
        <s v="Equipamiento MULTIMEDIA basado en el acuerdo marco para el suministro de equipamiento informático, Cofinanciado con FONDOS FEDER (2021-2027)"/>
        <s v="Contrato basado Suministro de energía eléctrica con certificado de origen renovable para los edificios de la JCCM de la Consejería de Hacienda y AAPP"/>
        <s v="ORDENADORES DE SOBREMESA basado en el acuerdo marco para el suministro de equipamiento informático, Cofinanciado con FONDOS FEDER (2021-2027)"/>
        <s v="EQUIPAMIENTO PARA MOVILIDAD basado en el acuerdo marco para el suministro de equipamiento informático, Cofinanciado con FONDOS FEDER (2021-2027)"/>
        <s v="Adquisición de suscripciones para la Plataforma PaaS Corporativa, suceptible de cofinanciación en el marco del plan de recuperación, transformación y resiliencia, financiado por la Unión Europea- NextGenerationEU"/>
        <s v="Renovación del acuerdo de despliegue ilimitado de productos ORACLE y de los servicios de soporte asociados"/>
        <s v="Mantenimiento periódico (sustitución, reparación y ajuste de neumáticos) de los vehículos adscritos a los Servicios Oficiales de Salud Pública, dependientes de la Delegación Provincial de la Consejería de Sanidad en Cuenca, que figuran relacionados en el "/>
        <s v="Contratación del suministro de vacunas de calendario para la población de Castilla-La Mancha en 2022, basada en el acuerdo marco estatal para la selección de suministradores de vacunas de calendario y otras."/>
        <s v="Contrato basado suministro papel ecológico."/>
        <s v="Suministro de productos de limpieza y aseo personal para la Unidad Residencial y Rehabilitadora de Alcohete (Yebes)."/>
        <s v="Contrato de mantenimiento (neumáticos) de los vehículos adscritos a la DP Sanidad CU y SOSP Cuenca."/>
        <s v="Contrato basado de suministro de combustible RESSA 2023."/>
        <s v="Suministro de pescado congelado, verdura congelada y huevos para la URR"/>
        <s v="Suministro combustible automoción.- Ressa"/>
        <s v="Basado Combustible Ressa 23-24"/>
        <s v="Contrato basado para el suministro de combustible de automoción, por la entidad RESSA, para los vehículos adscritos a los servicios centrales de la Consejería de Sanidad."/>
        <s v="Suministro combustible automoción.- Solred"/>
        <s v="Contrato Basado A.M. suministro energía eléctrica DP Sanidad GU"/>
        <s v="Suministro de una fuente extractora de alta eficiencia para el cromatógrafo de gases/masas-masas triple cuadrupolo del Laboratorio de Salud Pública de la Delegación Provincial de Sanidad en Cuenca."/>
        <s v="Contrato basado suministro de combustible SOLRED para vehículos oficiales de la Delegación Provincial de Sanidad de Albacete."/>
        <s v="Contrato basado para el suministro de combustible de automoción para los vehículos adscritos a los servicios centrales de la Consejería de Sanidad (SOLRED)"/>
        <s v="Suministro combustible vehículos DP Sanidad Cuenca"/>
        <s v="Adquisición del Sistema Atomx XYZ de Purga y Trampa con Automuestreador Incorporado"/>
        <s v="Contrato basado suministro energía eléctrica URR"/>
        <s v="Adquisición de un vehículo destinado a las funciones de representación de la persona titular de la Consejería de Sanidad"/>
        <s v="Basado Combustible Solred 23-24"/>
        <s v="Suministro combustible vehículos DP Sanidad Cuenca SOLRED"/>
        <s v="Adquisición de 5 vehículos berlina pequeña gasolina micro híbridos para el parque móvil de servicios especiales sanitario de Castilla-La Mancha"/>
        <s v="Contrato de suministro de gasóleo C para la Delegación Ptov. de Sanidad y para la URR de Alcohete, año 2022."/>
        <s v="Adquisición de reactivos para el cribado neonatal en el laboratorio del Instituto de Ciencias de la Salud de Castilla-La Mancha durante los años 2023 y 2024"/>
        <s v="Contrato para la adquisición de material para toma de muestras destinado al programa de cribado neonatal en Castilla-La Mancha durante los años 2023 a 2026"/>
        <s v="Contrato para la adquisición de un sistema de cromatografía de líquidos de ultra resolución acoplado a detector de espectrometría de masas híbrido, triple cuadrupolo y trampa de iones lineal (UHPLC-MS-MS), con destino al Laboratorio de Salud Pública de la"/>
        <s v="Contrato para la adquisición de vacuna conjugada frente a meningococo de serogrupos A, C, W, Y, destinada a la vacunación de adolescentes de Castilla-La Mancha en 2023"/>
        <s v="Contratación para la adquisición de vacunas frente a la gripe estacional para la campaña 2022/2023 en Castilla-La Mancha, basada en el Acuerdo Marco estatal vigente"/>
        <s v="Adquisición de vacuna antineumocócica conjugada de 13 serotipos destinada al programa de vacunaciones de Castilla-La Mancha en 2023."/>
        <s v="Suministro de combustible de automoción desde el 01/12/2022 al 30/11/2024"/>
        <s v="Contrato basado del Acuerdo Marco de papel ecológico para impresión y escritura para la Delegación de la Junta de Comunidades de Castilla-La Mancha en Ciudad Real."/>
        <s v="Contrato basado del Acuerdo Marco de papel ecológico para impresión y escritura para los servicios centrales de la Presidencia de la JCCM, la Delegación de la JCCM en Toledo y la Delegación de Servicios en Talavera de la Reina."/>
        <s v="Contrato de suministro de energía eléctrica para los edificios de la Presidencia en Cuenca, basado en el Acuerdo Marco 2018/0007221."/>
        <s v="Contrato de suministro de energía eléctrica para los edificios de la Presidencia en Ciudad Real, basado en el Acuerdo Marco 2018/0007221."/>
        <s v="Suministro de equipamiento de un sistema de conferencias digital e inalámbrico para la Presidencia de la JCCM"/>
        <s v="Contrato del suministro de gas natural canalizado para agua caliente y calefacción en el edificio sede de la Delegación Provincial de la JCCM en Ciudad Real (Calle Paloma nº 9)."/>
        <s v="Suministro de combustible de automoción para vehículos adscritos a la Presidencia de la JCCM (RESSA)"/>
        <s v="Adquisición de dos vehículos para los servicios de la Presidencia de la JCCM."/>
        <s v="Suministro de combustible de automoción para vehículos adscritos a la Presidencia de la JCCM"/>
        <s v="Suministro energía eléctrica Presidencia JCCM, Delegación Toledo y Delegación Talavera"/>
        <s v="Control y diagnóstico de estaciones depuradoras de aguas residuales urbanas, siguiendo los criterios establecidos en la Directiva 91/271/CEE, en el ámbito de CLM, cofinanciable FEDER"/>
        <s v="Contrato de Servicios para la Prestación de la actividad docente de la Acción Formativa: ¿El Agua en Castilla-La Mancha. Recursos y usos; política hidráulica; normativa; planes hidrológicos de cuenca y análisis de conflictos¿ (Toledo)."/>
        <s v="Ejecución de Obras de Mejora de Colectores de Aguas Residuales en Mazarambroz (Toledo)"/>
        <s v="Ejecución de Obras de Equipamiento y Electrificación de Sondeo e Impulsión a Depósito, en Armallones (Guadalajara). Actuación cofinanciable con Fondos FEDER"/>
        <s v="Ejecución de Obras de Nueva Tubería de impulsión desde los Sondeos de Fuente Dulce, hasta el Depósito del Castillo, en el término municipal de Huete (Cuenca)"/>
        <s v="Ejecución de Obras de Nuevos Sondeos y Mejora del Abastecimiento de Agua Potable en Mancomunidad del Río Pusa (Toledo) Actuación cofinanciable con fondos FEDER"/>
        <s v="Ejecución de Obra y Suministro de Actuaciones para asegurar el Abastecimiento al Consorcio del Campo de Calatrava (Ciudad Real)."/>
        <s v="Mantenimiento flota vehículos ligeros CERSYRA"/>
        <s v="Mantenimiento flota vehículos ligeros IVICAM"/>
        <s v="Adquisición y reparación neumáticos vehículos ligeros IVICAM. Lote 2.2.2"/>
        <s v="Mantenimiento flota vehículos ligeros Marchamalo. Lote 1.4.1"/>
        <s v="Mantenimiento flota vehículos ligeros Albaladejito. Lote 1.3.1"/>
        <s v="Lote 1, Correo Ordinario (Nacional, Internacional y Urgente)"/>
        <s v="Lote 2, Correo Certificado (Nacional, Internacional y Urgente)"/>
        <s v="Mantenimiento flota vehículos ligeros Chaparrillo. Lote 1.2.1"/>
        <s v="CIAPA Mantenimiento de edificios en Marchamalo (GU)"/>
        <s v="Mantenimiento Aparatos Elevadores en Ivicam y CIAF Albaladejito."/>
        <s v="CIAF Albaladejito, Mantenimiento edificios"/>
        <s v="IRIAF, Mantenimiento instalaciones, Equipos y Sistemas de Protección contra Incendios"/>
        <s v="Centros C. Real, Mantenimiento de edificios"/>
        <s v="CIAPA Marchamalo (GU) Servicio de limpieza ecológica de edificios e instalaciones (contrato basado en Acuerdo Marco Lote 4.1)"/>
        <s v="CIAG Chaparrillo Servicio de limpieza (contrato basado en Acuerdo Marco Lote 2.1)"/>
        <s v="Mantenimiento Integral a todo riesgo de Ortopantomografo y Equipo Digital Multifunción instalado en el Hosptal General Universitario de Ciudad Real"/>
        <s v="csv Mamografias"/>
        <s v="Pruebas diagnosticas 1 Mansilla"/>
        <s v="Acuerdo de ejecución derivado de CSV para realización de Ecografías"/>
        <s v="Lote 5 - Servicios postales centralizados del Sescam - Burofax y telegrafía"/>
        <s v="Acuerdo de Ejecución derivado del CVS suscrito con Centro Médico de Diagnóstico de Talavera, S.A."/>
        <s v="Acuerdo de Ejecución derivado del C.V.S. suscrito  con Corporación Prosalus, S.L.: Ecografías."/>
        <s v="lecturas 5"/>
        <s v="Mantenimiento integral a todo riesgo del equipamiento endoscopia flexible, marca Olympus"/>
        <s v="Servicio de mantenimiento del sistema de archivo de historias clínicas"/>
        <s v="Licencias de uso de productos electrónicos de información científica exclusiva de Ovid Technologies/Wolters Kluwer para la Biblioteca Virtual de Ciencias de la Salud de Castilla La Mancha y centros dependientes"/>
        <s v="Servicio de mantenimiento integral monitores hemodiálisis, marca Fresenius."/>
        <s v="Lote 4 - Servicios postales centralizados del Sescam (Paquetería)"/>
        <s v="Mto Integral a todo riesgo del equipamiento de laboratorio de Anatomía Patológica marca Thermo Scientific, instalado en el HGUCR"/>
        <s v="Mantenimiento sistemas PCI en la Gerencia de Coordinación e Inspección y su servicio provincial en Ciudad Real"/>
        <s v="Mto integral a todo riesgo sin exclusiones de equipamiento de dos consolas de contrapulsación intraórtica, marca Arrow, modelo Autocat2 Wave."/>
        <s v="Mantenimiento integral del sistema de verificación pretratamiento, modelo ArcCHECK, marca SUN NUCLEAR"/>
        <s v="Servicio de Mantenimiento Integral del ecógrafo VOLUSON de la Gerencia de  Atención Integrada de Almansa"/>
        <s v="Mantenimiento sala rx digital (Shimazu Radspeed Pro con Flats Panels Canon)"/>
        <s v="Acuerdo de Ejecución derivado CSV suscrito con Centro Médico de Hellín: Electromiografías."/>
        <s v="Acuerdo de Ejecución derivado del C.S.V. suscrito con Corporación Prosalus, S.L..: Neurofisiología. Electromiografías."/>
        <s v="Servicio de transporte de muestras clínicas, valija portadocumentos, pequeña paquetería y equipos electromedicina en el Area de Salud de la Gerencia"/>
        <s v="Acuerdo de Ejecución derivado CSV suscrito con IDCQ Hospitales y Sanidad, S.L.: Ecografías."/>
        <s v="Servicio de Lavado, Desinfección,Secado de Endoscopios y Mantenimiento de la lavadora de la Gerencia de Atención Integrada de Almansa"/>
        <s v="Mto del equipamiento logístico (carruseles)"/>
        <s v="Servicio de Mantenimiento Integral del ECOCARDIÓGRAFO AFFINITI 70 de la Gerencia de  Atención Integrada de Almansa"/>
        <s v="pnsp 3/2022 Servicio de Mto. sistema informacion global laboratorios (siglo) GAI Guadalajara"/>
        <s v="Mto correctivo, preventivo y actualización de nuevas versiones del software del laboratorio (SIGLO)"/>
        <s v="Pruebas diagnosticas 2 enero 2022 Mansilla"/>
        <s v="Servicio de transporte de muestras y valija de documentos de la Gerencia de Atención Integrada de Almansa"/>
        <s v="Servicio de codificación en CIE-10-ES e indexación de informes de alta de los episodios asistenciales hospitalarios del Hospital de Hellín"/>
        <s v="Pruebas diagnosticas ecocardiogramas"/>
        <s v="Pruebas diagnosticas 6 Mansilla"/>
        <s v="Mantenimiento del sistema de transporte neumático y telecar instalado en el Hospital General Universitario de Ciudad Real."/>
        <s v="Licencias de uso de productos electrónicos de información científica exclusiva de la empresa EBSCO Information Services S.L.U (MEDLINE Complete) para la Biblioteca Virtual de Ciencias de la Salud de Castilla-La Mancha (SESCAM y centros dependientes)"/>
        <s v="Servicio de transporte de muestras clínicas, valija portadocumentos, paquetería y mercancías en general entre centros de salud, consultorios locales y servicios del Área de Salud Integrada de Cuenca"/>
        <s v="Acuerdo de Ejecución derivado C.S.V. suscrito con I.D.C.Q. Hospitales y Sanidad, S.L.: Colonoscopias y Gastroscopias"/>
        <s v="Redacción Proyecto Básico y Ejecución, Dirección Facultativa y Coordinación de Seguridad y Salud de las Obras de construcción de Centro de Salud en Cabanillas del Campo (Guadalajara)"/>
        <s v="Realización encuestas de satisfacción de pacientes atendidos en Centros de Atención Primaria y Hospitalaria del SESCAM en 2022"/>
        <s v="Contrato de alojamiento, mantenimiento y soporte de la Biblioteca Virtual de la Salud de Castilla-La Mancha (SESCAM y centros dependientes) en la plataforma de internet OVID DISCOVERY PROFESSIONAL, cuya distribución exclusiva pertenece a la empresa OVID T"/>
        <s v="Pruebas diagnosticas I IDCQ"/>
        <s v="Servicio de Mantenimiento Integral del Equipo de Radiología portátil Shimadzu Mobiledart Evolution MX8 de la GAI de Almansa"/>
        <s v="Mantenimiento integral de desfibriladores marca Lifepak, instalados en la Gerencia de Atención Integrada de Ciudad Real."/>
        <s v="Pruebas diagnosticas Mansilla"/>
        <s v="Pruebas diagnosticos 1 Clinica Rosario"/>
        <s v="Mantenimiento y soporte de los equipos Omnicell existentes en el Hospital de Tomelloso"/>
        <s v="Acuerdo de Ejecución derivado del C.S.V. suscrito con el C. M. D. Talavera, S.A.: Estudios e Informes TAC y RNM."/>
        <s v="Mantenimiento de la instalación de climatización, producción de A.C.S. y de vapor, en Hospital Virgen de La Luz y sus edificios dependientes pertenecientes a la Gerencia de Atención Integrada Cuenca"/>
        <s v="Redacción del Proyecto Básico y de Ejecución, Dirección Facultativa y Coordinación de Seguridad y Salud de las Obras de Reforma y Ampliación del Centro de Salud de Talayuelas (Cuenca)"/>
        <s v="Servicio de Información a usuarios de la Gerencia de Atención Integrada de Almansa"/>
        <s v="Mantenimiento Instalaciones Hospital Pto Socorro y Edif. Consultas"/>
        <s v="Estudio e Informe de Pruebas Diagnóstics de RNM y TAC"/>
        <s v="Acuerdo de Ejecución derivado CSV suscrito con IDCQ Hospitales y Sanidad, SLU: Colonoscopias y gastroscopias."/>
        <s v="Fecundacion In Vitro"/>
        <s v="Mantenimiento a todo riesgo de dos quirófanos integrados marca Olympus modelo Endoalpha, instalados en el Hospital General Universitario de Ciudad Real."/>
        <s v="Facoemulsificacion y aspiración de catarata"/>
        <s v="Procedimientos quirúrgicos Valcasado"/>
        <s v="PNSP 5/2022  Limpieza de obra de la ampliación del Hospital Universitario de la GAI de Guadalajara"/>
        <s v="PNSP 1/2022 Servicio de Mto. de los Sistemas de control  de las instalaciones de la empresa Honeywell en el Hospital Universitario de la  GAI Guadalajara."/>
        <s v="Redacción del Proyecto Básico y de Ejecución, Dirección Facultativa y Coordinación de Seguridad y Salud de las Obras de Reforma y Ampliación del Centro de Salud de Cardenete (Cuenca)"/>
        <s v="mantenimiento sistema de purificación de aire"/>
        <s v="Acuerdo de Ejecución derivado C.S.V. suscrito con IDCQ Hospitales y Sanidad, S.L.U.: Gammagrafías y estudios e informes de TAC y RNM"/>
        <s v="Mto integral a todo riesgo de la sala RX TAC, para simulación, marca Canon, modelo Aquilion LB"/>
        <s v="Pruebas diagnosticas 1 Rosario"/>
        <s v="PNSP-01/2022 &quot;Mantenimiento de ecógrafos Hospital Mancha Centro&quot;"/>
        <s v="Mantenimiento de los  Motores Quirúrgicos del Servicio de Traumatología"/>
        <s v="servicio mantenimiento del espectómetro de masas sciex tripletof 6600+, exclusivo, instalado en el servicio de proteómica"/>
        <s v="Mto integral a todo riesgo del equipamiento de Anestesia/Ventilación y Ultrasonidos marca GE instalado en el HGU de Ciudad Real"/>
        <s v="Mantenimiento equipos endoscopia"/>
        <s v="Servicio de traslado del angiógrafo digital biplano, marca Siemens, modelo Artis Q Biplane para el Complejo Hospitalario Universitario de Toledo."/>
        <s v="Otros servicios especiales empresa pública Geacam COVID 19"/>
        <s v="Guardia y custodia material sanitario Prolimax"/>
        <s v="Guarda y custodia material reserva estrategia Prolimax"/>
        <s v="Mantenimiento de los equipos de endoscopia marca Olympus del Hospital General de Tomelloso"/>
        <s v="Pruebas diagnosticas enero 2022 IDCQ"/>
        <s v="Procedimientos quirurgicos 5"/>
        <s v="Contratación licencia de acceso al catálogo colectivo de ciencias de la Salud C17 y demás módulos de gestión de Servicios Bibliotecarios cuya distribución exclusiva pertenece a Compact Software International, S.A. (CSi) para la Biblioteca virtual de cienc"/>
        <s v="Servicio de Transporte de Sangre y sus componentes"/>
        <s v="PNSP 8/2022 Servicio para el Control de Calidad de las obras de construcción de la Unidad Satélite de Oncología Radioterápica en el Hospital Universitario de la GAI de Guadalajara"/>
        <s v="PAS 3/2022 Servicio de mantenimiento preventivo y correctivo de las instalaciones de climatizacion de las instalaciones de climatizacion de los Centros de Salud de la GAI de Guadalajara"/>
        <s v="Pruebas diagnosticas 6 Rosario"/>
        <s v="Plataforma logística destinada al almacenamiento y transporte de vacunas covid-19 del 1 de septiembre al 31 de diciembre de 2022 para Castilla-La Mancha."/>
        <s v="Redacción de Proyecto, Dirección Facultativa y Coordinación de Seguridad y Salud  Obras  Construcción Centro de Salud en Horcajo de Santiago (Cuenca)"/>
        <s v="Servicio de refuerzo de limpieza y desinfección debido a la pandemia Covid-19"/>
        <s v="PNSP-04/2022. &quot;Mantenimiento de equipos de radiología&quot;"/>
        <s v="Pruebas diagnosticas 6 idcq"/>
        <s v="Servicio integral vigilancia y seguridad 6103100AB17SER007"/>
        <s v="Servicio de codificación de altas hospitalarias para el Complejo Hospitalario Universitario de Toledo"/>
        <s v="mantenimiento de equipo clinac 6000"/>
        <s v="Mantenimiento salas de radiología"/>
        <s v="Contratación de los Servicios para la Dirección de Obra, Dirección de Ejecución y Coordinación de Seguridad y Salud en las obras de construcción de la Unidad Satélite de Oncología Radioterápica en el Hospital Universitario de Guadalajara"/>
        <s v="Contratación de servicios complementarios para tratamiento de datos, impresión y distribución de documentos para desarrollo de procesos selectivos del Sescam, derivados de las OEPs 2019 y 2020."/>
        <s v="Mantenimiento respiradores Servo"/>
        <s v="Mantenimiento a todo riesgo de equipamiento ecografía/ultrasonidos, marca Siemens"/>
        <s v="Mantenimiento respiradores"/>
        <s v="Contrato para licencias de acceso a revistas/uso de productos electrónicos por varios editores para la Biblioteca Virtual de ciencias de la salud de Castilla-La Mancha (Sescam y centros dependientes)"/>
        <s v="Suministro de las licencias y los servicios relativos la implantación, formación y soporte de un S.I. para la gestión informatizada de los procedimientos ligados a la gestión de la FSE."/>
        <s v="Cirugía cardiaca IDCQ (Ruber Internacional)"/>
        <s v="Modificación aplicación de emisión certificado verde vacunación covid-19 en el SESCAM"/>
        <s v="Sº de estudios PET-TAC en unidad móvil para pacientes de la G.A.I. de Cuenca"/>
        <s v="Procedimiento de diagnóstico y tratamiento de la esterilidad, no quirúrgicos; Clínica la Antigua, SLU"/>
        <s v="Servicio de refuerzo de limpieza y desinfección por Covid-19"/>
        <s v="Redacción del Proyecto Básico y de Ejecución, Dirección Facultativa y Coordinación de Seguridad y Salud de las Obras de construcción de CS Manzanares II en Manzanares (Ciudad Real)."/>
        <s v="Mto legal, preventivo y correctivo del sistema de control y gestión Honeywell"/>
        <s v="Servicio de vigilancia, seguridad y protección en el hospital Psiquiátrico SSA"/>
        <s v="Guardia y custodia material sanitario Fuensalidana"/>
        <s v="Guarda y custodia material reserva estrategia FUENSALIDANA"/>
        <s v="Estudios pet-tac II"/>
        <s v="Servicio de transporte de muestras clínicas y material diverso entre centros adscritos a la Gerencia de Atención Integrada de Ciudad Real"/>
        <s v="Servicio de mensajería, paquetería y transporte de muestras clínicas de la GAI de Valdepeñas"/>
        <s v="Mto integral a todo riesgo de equipamiento crítico, marca Dräger"/>
        <s v="Estudios Pet-tac"/>
        <s v="Direcciones de obra, Dirección de ejecución, Coordinación de Seguridad y Salud y Control de calidad de las obras de construcción del nuevo Hospital de Puertollano"/>
        <s v="PNSP 6/2022 Servicio de limpieza, desinfección, desratización y desinsectación del Área de Urgencias y vestuarios en la ampliación del Hospital Universitario de la G.A.I. de Guadalajara."/>
        <s v="Suministro de las licencias y los servicios de implantación, formación y posterior mantenimiento de un software para la gestión de la calidad."/>
        <s v="Servicio de gestión documental integral / reprografía (copiado / impresión / escaneado / fax) en el edificio de los Servicios Centrales del Sescam"/>
        <s v="Servicio de licencia de acceso a las revistas cuya distribución exclusiva pertenece a la empresa John Wiley &amp; Sons, Inc. para la Biblioteca virtual de ciencias de la Salud de Castilla-La Mancha (SESCAM y Centros dependientes)"/>
        <s v="servicios de soporte en la fase de operación y mantenimientos adaptativo, correctivo, evolutivo y preventivo de la aplicación informática SISTEMA DE INFORMACIÓN DEL CONSUMO FARMACÉUTICO DIGITALIS"/>
        <s v="Procedimiento de diagnóstico y tratamiento de la esterilidad, no quirúrgicos; I. Bernabéu Albacete, SA"/>
        <s v="Servicio gestión archivo historias clínicas"/>
        <s v="PNSP 10/2022 Contratación de estudios PET-TAC en unidad móvil para los pacientes de la Gerencia de Atención Integrada de Guadalajara"/>
        <s v="Mto. integral a todo riesgo del sistema de monitorización y aparataje médico especial marca PHILIPS"/>
        <s v="Adquisición de licencias de uso de productos electrónicos de información científica exclusiva de la empresa SPRINGER NATURE CUSTOMER SERVICE CENTER  para la Biblioteca Virtual de Ciencias de la Salud de Castilla-La Mancha (SESCAM y centros dependientes)"/>
        <s v="transporte de muestras de sangre y orina"/>
        <s v="Servicio Mantenimiento Integral de Instrumental Quirúrgico del Complejo Hospitalario Universitario de Toledo"/>
        <s v="Servicios Postales Centralizados para el Servicio de Salud de Castilla-La Mancha. Lote 2: Correo certificado (Nacional, Internacional y Urgente) y notificaciones administrativas."/>
        <s v="Servicio de mantenimiento integral de edificios e instalaciones de centros dependientes de la Gerencia de Atención Primaria de Toledo"/>
        <s v="Servicio de Lavado, costura, planchado, higienización, reparación, transporte y distribución interna de ropa hospitalaria para la G.A.I. de Tomelloso"/>
        <s v="Servicio de vigilancia y seguridad en centros dependientes de la Gerencia de Atención Primaria de Toledo"/>
        <s v="Procedimientos quirúrgicos de traumatología"/>
        <s v="Procedimientos quirurgicos idcq"/>
        <s v="Procedimientos quirurgicos junio 2022"/>
        <s v="Servicio de licencias de uso de productos electrónicos de información científica, exclusiva de la empresa Elsevier, para la biblioteca virtual de Ciencias de la Salud de Castilla-La Mancha (SESCAM y centros dependientes)."/>
        <s v="Transporte Sanitario Terrestre Toledo NUEVO-PNSP2_22"/>
        <s v="Transporte Sanitario Terrestre Guadalajara -2022_1-"/>
        <s v="Transporte Sanitario Terrestre Guadalajara -2022_2-"/>
        <s v="Soporte y mantenimiento Montesinos"/>
        <s v="Contratación de los servicios de soporte y mantenimiento del Sistema de Información de Atención Primaria TURRIANO."/>
        <s v="Transporte Sanitario Terrestre Guadalajara -2022_3-"/>
        <s v="Transporte Sanitario Terrestre Cuenca -2022_2-"/>
        <s v="Servicio de Transporte Sanitario Aéreo en la Comunidad Autónoma C-LM -2022_1"/>
        <s v="Servicio de Mantenimiento Integral y la adecuada conservación del Equipamiento Electromédico de la Gerencia de Atención Integrada de Almansa"/>
        <s v="Servicio de Mantenimiento Integral de Edificios, Instalaciones y Equipamiento General y Electromédico de la Gerencia de Atención Integrada de Tomelloso"/>
        <s v="Soporte y mantenimiento software del sistemas SITAS"/>
        <s v="Cirugía cardiaca y aparato cardiovascular (Quirón Salud Hospital Albacete)"/>
        <s v="Transporte Sanitario Terrestre Albacete -2022_1-"/>
        <s v="Transporte Sanitario Terrestre Albacete -2022_2-"/>
        <s v="Transporte Sanitario Terrestre Ciudad Real -2022_1-"/>
        <s v="Transporte Sanitario Terrestre Ciudad Real -2022_2-"/>
        <s v="Transporte Sanitario Terrestre Cuenca -NUEVO/PNSP-"/>
        <s v="Prórroga del expediente 2022/000279 [Transporte Sanitario Terrestre Cuenca NUEVO/PNSP]"/>
        <s v="Transporte Sanitario Terrestre Albacete -2022_3-"/>
        <s v="Transporte Sanitario Terrestre Toledo P-2"/>
        <s v="Transporte Sanitario Terrestre Toledo PNSP-NUEVO"/>
        <s v="Transporte Sanitario Terrestre Ciudad Real -2022_3-"/>
        <s v="Servicios postales centralizados para el Servicio de Salud de Castilla-La Mancha. Lote 1: Correo ordinario (nacional, internacional y urgente), apartados franqueo en destino y apartados postales."/>
        <s v="Transporte Sanitario Terrestre Cuenca -2022_3-"/>
        <s v="Transporte Sanitario Terrestre Toledo PNSP3_22"/>
        <s v="Servicio de mantenimiento integral de equipos electromédicos de alta tecnología marca siemens para centros sanitarios SESCAM"/>
        <s v="Servicio de limpieza, desinfección desratización, desinsectación y lavandería de la GAI de Albacete"/>
        <s v="Transporte sanitario aéreo en Castilla-La Mancha"/>
        <s v="Servicio de explotación de máquinas expendedoras de sólidos y líquidos en centros de salud dependientes de la Gerencia"/>
        <s v="PNSP-06/2022 &quot;Obras de sustitución de la caldera nº 1 del Hospital Mancha Centro&quot;"/>
        <s v="Obra para la reforma y reordenación de la sala de espera de Urgencias del HGUCR"/>
        <s v="Ejecución y puesta en servicio de instalaciones solares fotovoltaicas para autoconsumo en edificios del SESCAM"/>
        <s v="Obras de ampliación de la instalación de producción de energía eléctrica mediante placas solares fotovoltaicas. Cofinanciado con Fondos Feder (periodo de programación 2021-2027)"/>
        <s v="Obra de construcción de 3 helisuperficies en las localidades de Campillo de Ranas (Guadalajara), Espinoso del Rey (Toledo) y Viveros (Albacete)"/>
        <s v="Obras de pavimentación, acerado de la vía perimetral y drenaje de aguas pluviales Fase III"/>
        <s v="Ejecución de obras de Implantación de una Sala de Resonancia Magnética en el Hospital General de Tomelloso"/>
        <s v="Redacción del Proyecto Básico y de Ejecución, Dirección Facultativa y Coordinación de Seguridad y Salud de las Obras de construcción de Centro de Salud el Albaladejo (Ciudad Real)"/>
        <s v="PNSP-03/2022 Adecuación de sistema de control de climatización del Hospital la mancha Centro de Alcázar de San Juan, cofinanciado con FONDOS FEDER"/>
        <s v="obra renovación ventanas zona hospitalización"/>
        <s v="Obra de mejoras del actual sistema de control de climatizacion"/>
        <s v="Obra para la construcción de la Unidad de Cultivos Celulares. Inversión cofinanciada con Fondos de la UE FEDER EQC 2019-006393-P"/>
        <s v="Redacción de proyecto de ejecución, a partir de anteproyecto, y Ejecución de las obras de ampliación y reforma del Centro de Salud de Horche (Guadalajara)."/>
        <s v="Obra de sustitución y puesta en servicio de dos enfriadoras de agua del sistema de climatización del Hospital General Nuestra Señora del Prado"/>
        <s v="Obra de sustitución de la iluminación en el Hospital General de Villarrobledo, Fase I"/>
        <s v="Redacción de proyecto y Ejecución de las obras de IMPLANTACIÓN DE DOS SALAS SPECT-TC y UNA SALA PET-TC, así como otras dependencias anexas, para el Área de medicina Nuclear del  Hospital Universitario de Toledo."/>
        <s v="Finalización de estructura y protección de envolvente, como consecuencia de la resolución de contrato de obras de construcción del nuevo centro salud en Tomelloso (CIUDAD REAL)."/>
        <s v="Obras de reforma para la implantación del  nuevo Centro Regional de Transfusiones de la Gerencia de Atención Especializada de Toledo del SESCAM."/>
        <s v="Redacción de proyecto de ejecución, a partir de anteproyecto, y Ejecución de las obras de la Unidad Satélite de Oncología Radioterápica en el Nuevo Hospital de Cuenca."/>
        <s v="Redacción de proyecto de ejecución, a partir de anteproyecto, y Ejecución de las obras de la Unidad Satélite de Oncología Radioterápica en el Hospital Universitario de Guadalajara."/>
        <s v="Obras de construcción del nuevo Hospital de Puertollano"/>
        <s v="Suministro 10 cajas papel ecológico para impresión y escritura para D.P Instituto Mujer en Toledo y provincia"/>
        <s v="Suministro 10 cajas papel ecológico para impresión y escritura en D.P. del Instituto Mujer de Ciudad Real"/>
        <s v="Suministro 17 cajas papel ecológico para impresión y escritura para D.P. Instituto Mujer Albacete y provincia"/>
        <s v="Suministro 42 cajas papel ecológico para impresión y escritura para los Servicios Centrales del IMUJ"/>
        <s v="Suministro de energía para las dependencias del IMUJ en Cuenca."/>
        <s v="Suministro de energía eléctrica con certificado de origen renovable para dependencias del Instituto de la Mujer de Castilla-La Mancha sitas en C/ Rufino Blanco número 2 de Guadalajara."/>
        <s v="Suministro de energía para las dependencias del IMUJ en Toledo. Edificio de C/ Duque de Lerma, 3 Toledo."/>
        <s v="Suministro de energía eléctrica con certificado de origen renovable. Servicios Centrales el IMUJ en Plaza de Zocodover nº 7 de Toledo."/>
        <s v="CIAPA (Marchamalo), Suministro de 80 cajas de papel ecológico para impresión y escritura"/>
        <s v="Suministro combustible vehículos SOLRED en CIAG Chaparrillo 2023"/>
        <s v="Suministro de energía eléctrica en el Centro de Investigación Agropecuaria &quot;Dehesón del Encinar&quot;  en Oropesa (Toledo)."/>
        <s v="Suministro de energía eléctrica en el Centro de Investigación Agroforestal (CIAF) de Albaladejito (Cuenca)."/>
        <s v="Suministro de energía eléctrica en centros IRIAF (Ivicam, Cersyra, Eve, Ciag)"/>
        <s v="Suministro electricidad Planta Biorrefinería CLAMBER en Puertollano (C. Real)"/>
        <s v="Ivicam; Suministro de IRMS  (sistema completo para el análisis de isótopos estables en muestras líquidas y sólidas)"/>
        <s v="Acuerdo Marco para la selección de proveedores de equipamiento electromédico de media complejidad para las Gerencias del SESCAM"/>
        <s v="Acuerdo Marco para la selección de proveedores de equipamiento electromédico de alta complejidad para las Gerencias del SESCAM"/>
        <s v="Acuerdo Marco para la selección de proveedores de equipamiento electromédico de baja complejidad para las Gerencias del SESCAM."/>
        <s v="Acuerdo Marco para la Selección de Proveedores de Equipamiento Hospitalario grupo I para las Gerencias del SESCAM"/>
        <s v="Acuerdo Marco para la Selección de Proveedores de Equipamiento Hospitalario grupo III para las Gerencias del SESCAM."/>
        <s v="Suministro de reactivos, material fungible y equipamientos en cesión necesarios para la realización de las determinaciones analíticas del laboratorio de análisis clínicos"/>
        <s v="Adquisición de Filgrastim (Lote 86) durante 24 meses"/>
        <s v="Suministro de lentes intraoculares y otro material sanitario con cesión de equipos"/>
        <s v="Suministro de combustible de automoción para vehículos basado 2 en el A.M. expediente 2018/000363"/>
        <s v="Adquisición de Medios de Contraste Iodados no Ionicos de baja Osmolaridad o Isoosmolares ( Lote 109) durante 24 meses."/>
        <s v="suministro de papel ecológico para la Gerencia de Coordinación e Inspección y sus centros dependientes, para el periodo comprendido entre el 1 de marzo de 2022 y el 31 de enero de 2023"/>
        <s v="Marcapasos, desfibriladores y Holter D.A.M 2017/001559 GAIAB_Medtronic"/>
        <s v="Marcapasos, desfibriladores y Holter D.A.M 2017/001559 GAIAB_Abbott"/>
        <s v="Suministro de papel ecológico para la Gerencia de Urgencias, Emergencias y Transporte Sanitario, para el período comprendido entre el 1 de abril de 2022 y el 31 de marzo de 2023"/>
        <s v="Suministro de implantes, marcapasos, desfibriladores, electrodos y holters."/>
        <s v="Suministro de combustible de automoción de los vehículos adscritos al Hospital Nacional de Parapléjicos de Toledo"/>
        <s v="Contrato basado 2 del AM 2021/008752 Equip. Hosp. Grupo I Lote 8: Grúas GAI Villarrobledo"/>
        <s v="Contrato Basado 4  del AM 2021/008752 Equip Hosp Grupo I Lote 8: Grúas"/>
        <s v="Suministro de Filgrastim para la GAI de Tomelloso (lote 86 del AM 2019/000150)"/>
        <s v="Suministro de Medicamentos derivado AM SESCAM: lotes 82, 86, 87, 88, 89, 90."/>
        <s v="Suministro de equipamiento de protección radiológica individual para diversos servicios del Hospital Universitario de Toledo"/>
        <s v="Suministro de medicamentos de Factor VIII de coagulación recombinante para varias Comunidades y Ciudades Autónomas y organismos de la Administración General del Estado (Basado en Acuerdo Marco 2021/063.1)"/>
        <s v="Electromedicina BC Lote 6: Rehabilitación de diagnóstico Contrato Basado 1"/>
        <s v="Suministro combustible automoción GAI Villarrobledo. RESSA"/>
        <s v="Guantes quirúrgicos"/>
        <s v="Contrato basado a.m. 2019/000150. lote 86"/>
        <s v="Suministro electrodos Medtronic"/>
        <s v="Suministro electrodos Abbott"/>
        <s v="Suministro electrodos Boston"/>
        <s v="Suministro de medicamentos, sueros y medios de contraste para los centros dependientes del SESCAM (Basado en Acuerdo Marco @2019/000150-III)"/>
        <s v="Suministro combustible GAI Puertollano. Ressa"/>
        <s v="Suministro de combustible de automoción para vehículos: Ressa"/>
        <s v="Adquisición de Acetato de Glatiramero subcutáneo Lote 87 durante 24 meses"/>
        <s v="Suministro de combustible de automoción para vehículos de la Gerencia de Atención Integrada de Ciudad Real con RESSA (Procedimiento basado en Acuerdo Marco 2022/000192)"/>
        <s v="Lote 110 Adquisición de medios de contraste iodados no iónicos de baja osmolaridad para la Gerencia de Atención Integrada de Ciudad Real."/>
        <s v="Suministro en régimen de arrendamiento sin opción de compra, de 1 vehículo tipo furgoneta pequeña para la GAICR"/>
        <s v="Sum de combustible de automoción para vehículos de la Gerencia de Atención Integrada de Cuenca, RESSA"/>
        <s v="Suministro Combustible GAI Puertollano. Solred"/>
        <s v="Suministro de Combustible para los vehículos de la Gerencia de Atención Integrada de Tomelloso"/>
        <s v="Suministro de medicamentos, sueros y medios de contraste para los centros dependientes del SESCAM (basado en Acuerdo Marco @2019/000150-V)"/>
        <s v="Suministro de Rituximab intravenoso  para la Gerencia de Atención Integrada de Valdepeñas (Lote 82 del A.M 2019/000150)"/>
        <s v="Lote 86 Filgrastim. Contrato Basado en AM2019/000150 medicamentos, sueros y contrastes para la GAI de Hellín."/>
        <s v="Suministro de 780 cajas de papel ecológico para impresión y escritura"/>
        <s v="Suministro de marcapasos, desfibriladores, electrodos y holters"/>
        <s v="Suministro de combustible automoción gasoil para la GAI de Manzanares"/>
        <s v="Arrendamiento sin opción de compra, de equipos de frío-congelación para el aislamiento y contención de los residuos citotóxicos del Complejo Hospitalario Universitario de Toledo."/>
        <s v="Suministro de combustible de automoción para los vehículos adscritos a la Gerencia de Antención Integrada de Almansa"/>
        <s v="Suministro de Filgrastim para la Gerencia de Atención Integrada de Valdepeñas (Lote 86 del A.M. 2019/000150)"/>
        <s v="Suministro de medicamentos exclusivo de las firmas Abbvie Farmaceutica, Bayer Hispania, Boehringer Ingelheim España, Glaxosmithkline, Novo Nordisk Pharma, Pfizer, Servier, Takeda Farmacéutica España y Viiv Healthcare."/>
        <s v="Lote 90 Adalimumab subcutáneo"/>
        <s v="Suministro de material fungible Sanitario para test tromboelastograma con cesión de equipos"/>
        <s v="Lote 86 filgrastim"/>
        <s v="PE01 &quot;Adquisición de medicamentos lotes 109, 110. Parte  3 Medios de contraste&quot;"/>
        <s v="Electromedicina MC Lote 1: Oftalmología (1) Contrato Basado 2"/>
        <s v="Suministro electrodos"/>
        <s v="Suministro de combustible de automoción para los vehículos adscritos a la Gerencia de Atención Primaria de Toledo con la empresa RED ESPAÑOLA DE SERVICIOS S.A.U a través de contrato basado en el Acuerdo Marco 202200/000192"/>
        <s v="Arrendamiento sin opcion de compra de un sistema EMG/Ep y un sistema Ganzfeld, para el Hospital de Cuenca"/>
        <s v="suministro 4 respiradores emergencia"/>
        <s v="Suministro de reactivos para determinación de Covid-19 por PCR CE-IVD y compression Kit para el Hospital Virgen de la Luz de Cuenca"/>
        <s v="Marcapasos, desfibriladores y Holter D.A.M 2017/001559 GAIAB_Boston"/>
        <s v="Electromedicina MC Lote 23: Anatomía Patológica (1) Contrato Basado 3"/>
        <s v="Combustible automoción Gerencia Atención Integrada de Albacete AM 2022/000192"/>
        <s v="LOTE: 87 Acetato de Glatiramero subcutáneo: Contrato Basado en el AM 2019/000150 medicamentos, sueros y medios de contraste para la GAI de Hellín."/>
        <s v="Detector plano para equipo rayos portátil Servicio de Radiología"/>
        <s v="Adquisición de Videobroncoscopio/laringoscopio para el Servicio de Anestesiología y Reanimación del Hospital Universitario de Toledo (SESCAM)"/>
        <s v="Adquisición de equipos de exploración funcional respiratoria para el área de neumología del Hospital Universitario de Toledo del Servicio de Salud de Castilla-La Mancha"/>
        <s v="PE01.&quot;Adquisición medicamentos lotes 82,86,87,89 parte V &quot;Anteneoplasicos e inmunoladores&quot;"/>
        <s v="Contrato basado en AM 2019/000150, Lote 82"/>
        <s v="Suministro de Acetato de Glatiramero subcutáneo para la GAI de Tomelloso (Lote 87 del AM 2019/000150)"/>
        <s v="PASS 3/2022 Suministro de filtros de agua desechables con destino a la G.A.I. de Guadalajara"/>
        <s v="Electromedicina MC Lote 23: Anatomía patológica (1) Contrato Basado 2"/>
        <s v="Adquisición de FILGRASTIM para 24 meses derivado de Acuerdo Marco SESCAM 2019/000150"/>
        <s v="Electromedicina AC Lote 6: Neonatología Contrato Basado 2"/>
        <s v="Electromedicina AC Lote 11: Sierras Contrato Basado 1"/>
        <s v="Adquisición de Rituximab y Filgrastim para 24 meses derivado del AM Sescam 2019/000150"/>
        <s v="Suministro de Medicamentos derivado AM SESCAM: lotes 109, 110 (Medios de contraste iodado)"/>
        <s v="Sustitución bomba de calor Centro de Salud Zona II"/>
        <s v="Suministro de combustible de la GAI de Alcázar de San Juan"/>
        <s v="Vehículo turismo GUETS"/>
        <s v="Contrato basado A.M 2019/000150. (lote 89)"/>
        <s v="Sustitución de Fancoils de suelo de los despachos del pasillo administrativo del Hospital General de Valdepeñas"/>
        <s v="PASS 2/2022 Adquisición de 4 maceradores para el Servicio de Urgencias del edificio de ampliación del Hospital Universitario de la GAI de Guadalajara"/>
        <s v="Suministro de reactivos para determinacion de Covid-19 CE-IVD y Kit Each"/>
        <s v="Suministro de medicamentos, sueros y contrastes para la Gerencia de Atención Integrada de Cuenca. Lote 86 del AM 2019/000150"/>
        <s v="PASS 4/2022 Suministro e instalacion de 12 sillones de dialisis con destino a la ampliacion del Hospital de Guadalajara"/>
        <s v="Suministro combustible automoción GAI Villarrobledo. Solred"/>
        <s v="Sum medicamentos exclusivos de las firmas: Astellas Pharma, Astrazeneca Farmaceutica, Laboratorios Almirall, S.A:, Ipsen Pharma, Janssen-Cilag, Lilly,  Merck, Vilfor Pharma España, Biogen Spain, Eisai Farmaceuticas, Gilead-Sciences, Novartis Farmaceutica,"/>
        <s v="Suministro de medicamentos exclusivo de las firmas Amgen, Bristol-Myers Sauibb, Merck Sharp Dohme de España y Roche Farma, con destino a la Atención Integrada de Cuenca"/>
        <s v="Sum de combustible de automoción para vehículos de la Gerencia de Atención Integrada de Cuenca, SOLRED"/>
        <s v="Suministro de combustible de automoción para vehículos de la Gerencia de Atención Integrada de Ciudad Real con SOLRED SA (Procedimiento basado en Acuerdo Marco 2022/000192"/>
        <s v="Contrato basado a.m 2019/000150. lote 82"/>
        <s v="Adquisición de Rituximab para 24 meses derivado de Acuerdo Marco SESCAM 2019/000150"/>
        <s v="Lote 82 rituximab intravenoso. Contrato basado en AM 2019/000150 medicamentos, sueros y contrastes para la GAI de Hellín:"/>
        <s v="Contrato basado 1 del AM 2021/016105 Equip. Hosp. Grupo III Lote 3: Básculas"/>
        <s v="Adquisición material fungible y equipamiento en cesion uso para realización determinaciones analíticas  laboratorios de la gai cr,gai cu,gai gu y gae to"/>
        <s v="Suministro de medicamentos, sueros y contrastes para la Gerencia de Atención Integrada de Cuenca. Lote 87 del AM 2019/000150"/>
        <s v="Basado 1 del AM equip. hosp. grupo II Lote 4: oficio"/>
        <s v="Suministro e instalación de mamparas separadoras en habitaciones de unidades de hospitalización"/>
        <s v="Sustitución equipo aire acondicionado C.S. La Roda"/>
        <s v="PAS 2/2022 Suministro de 5  Electrobisturis  Básicos y 3 Electrobisturís con gas Argón con destino a la ampliación del Hospital Universitario de la GAI de Guadalajara"/>
        <s v="Lote 109: Medios de contraste iodados no iónicos de baja osmolaridad o isoosmolares, Contrato basado en el A.M. 2019/000150 para la GAI de Hellín."/>
        <s v="PNSP 49/2021 adquisicion del medicamento exclusivo doxorrubicina liposomal (teva pharma, s.l.u.)"/>
        <s v="Suministro de Medicamentos derivado AM SESCAM: lote 83 Trastuzumab intravenoso"/>
        <s v="Adquisición en propiedad de dos vehículos utilitarios mediante contrato basado en Acuerdo Marco 14/2017"/>
        <s v="Suministro de sábanas para la GAI de Almansa"/>
        <s v="PASS 6/2022 Suministro e instalacion de 2 reenvasadoras de medicamentos para la ampliacion del Hospital de Guadalajara"/>
        <s v="Suministro de la actualización del citómetro analizador de flujo Cytoflex S de 3 láseres 6 colores a Cytoflex S 4 láseres 13 colores Fondos Europeos PRTR Fondo 0000000528"/>
        <s v="Adquisición de fuentes de iridio 192 para equipo de braquiterapia"/>
        <s v="Sum. en régimen de arrendamiento sin opción a compra de equipos de endoscopia, Gerencia de Atención Integrada de Cuenca"/>
        <s v="Suministro de medios de contraste para la GAI de Villarrobledo. Lote 109 del AM 2019/000150"/>
        <s v="Suministro pulseras identificacion del paciente transfusional con cesion de hardware y software para el servicio de hematologia"/>
        <s v="Electromedicina AC Lote 17: Monitorización Contrato Basado 1"/>
        <s v="PNSP 15/2021 adquisicion del principio activo dexametasona (allergan, s.a.u.)"/>
        <s v="Contrato Basado 1 del AM 2021/008752 Equip. Hosp. Grupo I Lote 8: Grúas GAI Guadalajara"/>
        <s v="Suministro de Rituximab intravenoso y Etanercept subcutáneo para la GAI de Tomelloso (Lotes 82 y 88 del AM 2019/000150)"/>
        <s v="Instalación de caldera agua caliente"/>
        <s v="Electromedicina MC Lote 6: Endoscopia digestiva flexible especifica Contrato Basado 1"/>
        <s v="Suministro de medicamentos, sueros y contrastes para la Gerencia de Atención Integrada de Cuenca. Lote 82 del AM 2019/000150"/>
        <s v="Marcapasos, desfibriladores y Holter D.A.M 2017/001559 GAIAB_Microport"/>
        <s v="Suministro de combustible de automoción para vehículos: Solred"/>
        <s v="Suministro de Infliximab intravenoso para la Gerencia de Atención Integrada de Valdepeñas (Lote 89 del A.M. 2019/000150)"/>
        <s v="Suministro de reactivos para determinación de gripe A Y B Y COVID 19 con destino al Servicio de Microbiología del Hospital Virgen de la Luz de Cuenca."/>
        <s v="PAS04/2022 &quot;Adquisición de un esterilizador a vapor de 6 UTE con generador de vapor&quot;"/>
        <s v="Suministro de combustible de automoción para los vehículos adscritos a la Gerencia de Atención Primaria de Toledo con la empresa SOLRED S.A. a través de contrato basado en el Acuerdo Marco"/>
        <s v="PNSP 35/2021 adquisicion del principio activo brodalumab (leo pharma, s.a. (farmacusi))"/>
        <s v="Contrato Basado 1 del AM 2021/008752 Equip. Hosp. Grupo I Lote 1: General"/>
        <s v="Electromedicina AC Lote 5: Materno infantil Contrato Basado 1"/>
        <s v="PNSP 9/2022 Adquisición de accesorios de cabeceros TEDISEL para la ampliación del Hospital Universitario de la G.A.I. de Guadalajara."/>
        <s v="PNSP 47/2021 aquisicion del medicamento exclusivo anakinra (swedish orphan biovitrum, s.l.)"/>
        <s v="PA-05/2022. Suministro de un ecógrafo de alta gama"/>
        <s v="PAS 4/2022 Contratación del suministro de cunas con destino a la ampliación del Hospital Universitario de Guadalajara"/>
        <s v="Suministro de Reactivos y equipamiento para el análisis del ganglio centinela, en la GAI de Puertollano"/>
        <s v="Adquisición de &quot;Rituximab intravenoso&quot; (lote 82) para 24 meses basado en Acuerdo Marco 2019/000150"/>
        <s v="Suministro de Adalimumab subcutáneo para la GAI de Tomelloso (Lote 90 del AM 2019/000150)"/>
        <s v="LOTE 90 ADALIMUMAB subcutáneo: Contrato Basado en el A. M. 2019/000150 medicamentos, sueros y contrastes para la GAI de Hellín."/>
        <s v="Suministro material fungible sanitario para insuflador de alto flujo y cesión de equipamiento."/>
        <s v="PNSP 2/2022 Suministro de reactivos y equipamiento para el análisis del ganglio centinela de la GAI de Guadalajara"/>
        <s v="Contrato basado en AM 2019/000150. Lote 89"/>
        <s v="Suministro Arrendamiento sin opción a compra de diversos equipos electromédicos para el Servicio de Endoscopia del Hospital Universitario de Toledo"/>
        <s v="Adquisición de Rituximab y Filgrastim derivado de Acuerdo Marco 2019/000150 para la Gerencia de Atención Integrada de Ciudad Real."/>
        <s v="PNSP 37/2021 adquisicion del principio activo rucaparib (logista pharma, s.a.u.)"/>
        <s v="Adquisición &quot;Acetato de Glatiramero subcutáneo&quot; (lote 87) para 24 meses basado en Acuerdo Marco 2019/000150"/>
        <s v="Ecógrafo de alta gama"/>
        <s v="Electromedicina MC Lote 29: Escáneres para archivo Contrato Basado 1"/>
        <s v="Adquisición &quot; Filgrastrim&quot; (lote 86) para 24 meses basado en Acuerdo Marco 2019/000150"/>
        <s v="Contrato basado 1 del AM 2021/010463 Equip. Hosp. Grupo II Lote 3: Accesorios"/>
        <s v="PAS 1/2022 Suministro y puesta en funcionamiento de 33 camillas de transporte y urgencias con destino ampliacion Hospital GAI Guadalajara"/>
        <s v="Suministro de Medios de contraste iodados no iónicos de baja osmolaridad"/>
        <s v="Suministro de Acetato de Glatiramero subcutáneo para la Gerencia de Atención Integrada de Valdepeñas (Lote 87 del A.M. 2019/000150)"/>
        <s v="Adquisición de Trastuzumab intravenoso para 24 meses deivado de Acuerdo Marco SESCAM 2019/000150"/>
        <s v="Contrato basado derivado AM 2019/000150 Lote 109 medios de contraste iodados no ionicos"/>
        <s v="Suministro de reactivos para determinación de gripe A y B y Covid-19 XPCOV2/FLU/RSV-10"/>
        <s v="Adquisición de un equipo magnético transcraneal repetitivo con sillón y brazo portabobinas integrado para el servicio de Salud Mental de la Gerencia de Atención Integrada de Ciudad Real."/>
        <s v="Equipo estimulación magnético transcraneal"/>
        <s v="Lote 87 Acetato de Glatiramero subcutáneo"/>
        <s v="Adquisición de INFLIXIMAB intravenoso para 24 meses derivado de Acuerdo Marco SESCAM 2019/000150"/>
        <s v="Adquisición papel ecológico fibra virgen A4 80 gramos para GAIAB"/>
        <s v="Adquisición de Acetato de Glatiramero para 24 meses derivado de Acuerdo Marco SESCAM 2019/000150"/>
        <s v="Suministro de Etanercept subcutáneo para la Gerencia de Atención Integrada de Valdepeñas (Lote 88 del A.M 2019/000150)"/>
        <s v="Material lavado endoscopias"/>
        <s v="Suministro e instalación, mediante arrendamiento sin opción de compra, de modulares prefabricados."/>
        <s v="Suministro de Medios de Contraste iodados no iónicos de baja osmolaridad para la GAI de Tomelloso"/>
        <s v="PNSP-05/2022 Adquisición de un sistema de rehabilitación cardiaca para el hospital mancha centro"/>
        <s v="Suministro para el arrendamiento sin opción a compra de 5 vehículos para la Gerencia de Atención Integrada de Almansa"/>
        <s v="Suministro diversos equipos endoscopia hospital Sta Barbara"/>
        <s v="Lote 89 Infliximab intravenoso"/>
        <s v="Suministro energía eléctrica diciembre 2021"/>
        <s v="Medicamentos Lote 87"/>
        <s v="Contrato basado 3 del AM 2021/008752 equipamiento grupo I lote 8: Grúas"/>
        <s v="Lote 82 Rituximab intravenoso"/>
        <s v="Suministro de Infliximab intravenoso para la GAI de Tomelloso (Lote 89 del AM 2019/000150)"/>
        <s v="Lote 89 Infliximab intravenoso: Contrato Basado A.M. 2019/000150 medicamentos, sueros y contrastes para la GAI de Hellín."/>
        <s v="Adquisición de 1 láser quirúrgico para los Servicios de ORL y Ginecología y Obstetricia del Hospital General Universitario de la Gerencia de Atención Integrada de Ciudad Real"/>
        <s v="PSNP 45/2021 Adquisicion de principio aqctivo Ciclosporina (Santen Pharmaceutical, S.A.)"/>
        <s v="Suministro de medicamentos, sueros y contrastes para la Gerencia de Atención Integrada de Cuenca. Lote 89 del AM 2019/000150"/>
        <s v="Contrato basado A.M. 2019/000150 (Lote 87)"/>
        <s v="Adquisición &quot;Medios de contraste iodados no ionicos de baja osmolaridad&quot; (lote 109) para 24 meses basado en  Acuerdo Marco 2019/000150"/>
        <s v="Suministro de medicamentos, sueros y contrastes para la Gerencia de Atención Integrada de Cuenca. Lote 83 del AM 2019/000150"/>
        <s v="Contrato Basado 1 del AM 2021/008752 Equip. Hosp. Grupo I Lote 6: Vestuario"/>
        <s v="Lote 88 Etanercept subcutáneo: Contrato Basado en A.M. 2019/000150 medicamentos, sueros y contrastes para la GAI de Hellín."/>
        <s v="Suministro de Adalimumab subcutáneo para la Gerencia de Atención Integrada de Valdepeñas (Lote 90 del A.M. 2019/000150)"/>
        <s v="Lote 83. Trastuzumab intravenoso todas presentaciones clínicas"/>
        <s v="Adquisición de ETANERCEPT subcutáneo para 24 meses derivado de Acuerdo Marco SESCAM 2019/000150"/>
        <s v="Electromedicina BC Lote 4: Urología Contrato Basado 1"/>
        <s v="LOTE 110. Medios de contraste iodados no iónicos de baja osmolaridad: Contrato Basado en el AM 2019/000150 para la GAI de Hellín."/>
        <s v="Lote 88 Etanercept subcutáneo"/>
        <s v="Suministro de medicamentos, sueros y contrastes para los centros dependientes del Sescam (Basado en Acuerdo Marco @2019/000150-V)"/>
        <s v="Electromedicina MC LOTE 22: Congeladores Contrato Basado 1"/>
        <s v="Suminitro energía eléctrica SS.CC jul-oct 2022"/>
        <s v="PNSP 14/2021 adquisicion del principio activo macitentan (actelion pharmaceuticals españa, s.l.)"/>
        <s v="Medicamentos factor VIII (Elocta y Jivi)"/>
        <s v="PNSP 21/2021 adquisicion del principio activo interferon beta 1b, regorafenib e iloprost (bayer hispania, s.l.)"/>
        <s v="Adquisición de Medios de contraste iodados no iónicos de baja osmolaridad para 24 meses derivado de Acuerdo Marco SESCAM 2019/000150"/>
        <s v="Adquisicón de ADALIMUMAB subcutáneo para 24 meses derivado de Acuerdo Marco SESCAM 2019/000150"/>
        <s v="Electromedicina MC Lote 23: Anatomía patológica 1 contrato basado 1"/>
        <s v="PSNP 36/2021 Adquisicion principio activo Ramucirumab (Lylly, S.A.)"/>
        <s v="Contrato basado a.m 2019/000150. lote 88"/>
        <s v="pnsp 31/2021 Adquisicion del principio activo Obeticolico,Acido ( Intercept Pharma Spain, S.L)"/>
        <s v="PSNP 42/2021 Adquisición principio activo Encorafenib (Pierre-Fabre)"/>
        <s v="Contrato basado AM Suministro de medicamentos Factor VIII"/>
        <s v="Electromedicina BC LOTE 3: Hemodinamica  Contrato Basado 1"/>
        <s v="Suministro energía eléctrica SS.CC sep-dic2022"/>
        <s v="Contrato Basado 1 del AM 2021/008752 Equip. Hosp. Grupo I Lote 7: Gases"/>
        <s v="PE_02&quot;adquisición de medicamentos lote 83 TRASTUZUMAB intravenoso&quot;"/>
        <s v="Suministro de medicamentos, sueros y contrastes para la Gerencia de Atención Integrada de Cuenca. Lote 90 del AM 2019/000150"/>
        <s v="Contrato Basado 1 del AM 2021/008752 Equip. Hosp. Grupo I Lote 3: Camillas y sillones"/>
        <s v="Suministro de medicamentos, sueros y contrastes para la Gerencia de Atención Integrada de Cuenca. Lote 110 del AM 2019/000150"/>
        <s v="AM_13_2018_Adquisición y Renovación de los derechos de uso y el soporte y mantenimiento asociado de las Licencias Corporativas de Software de Sistemas operativos Linux, para el Sescam (REDHAT)."/>
        <s v="Contrato Basado 2 del AM 2021/008752 Equip. Hosp. Grupo I Lote 1: General"/>
        <s v="Suministro de lentes intraoculares y otro material sanitario con cesion de equipos"/>
        <s v="Adquisición  &quot;Infliximab intravenoso&quot; ( lote 89) para 24 meses basado en Acuerdo Marco 2019/000150"/>
        <s v="Lote 109 Medios de contraste iodados no ionicos"/>
        <s v="Adquisición &quot; Medios de contraste iodados no ionicos de baja osmolaridad&quot; (lote 109) para 24 meses basado en Acuerdo Marco 2019/000150 (II)"/>
        <s v="Modificación, adecuación y mantenimiento de la instalación de generación de agua destinada a hemodiálisis"/>
        <s v="Lote 89 Adquisición de Infliximab intravenoso para la Gerencia de Atención Integrada de Ciudad Real."/>
        <s v="Lote 83 Adquisición de Trastuzumab intravenoso para la Gerencia de Atención Integrada de Ciudad Real, derivado del Acuerdo Marco 2019/000150"/>
        <s v="Suministro de medicamentos, sueros y contrastes para la Gerencia de Atención Integrada de Cuenca. Lote 88 del AM 2019/000150"/>
        <s v="Electromedicina AC lote 9: ventilación básica contrato basado 1"/>
        <s v="Electromedicina MC Lote 27: Mesa de tallado Contrato Basado 1"/>
        <s v="Contrato basado 1 del AM 2021/010463 Equip Hosp Grupo II Lote 1: Mobiliario General"/>
        <s v="Contrato basado a.m 2019/000150. (lote 90)"/>
        <s v="Lote 109. Medios de contraste iodados no iónicos de baja osmolaridad o isoosmolares"/>
        <s v="Lote 109 Adquisición medios de contraste iodados no iónicos de baja osmolaridad o isoosmolares de Acuerdo Marco 2019/000150 para la Gerencia de Atención Integrada de Ciudad Real."/>
        <s v="Acuerdo Marco para la Seleccion de Proveedores de Equipamiento Hospitalario grupo II para las Gerencias del SESCAM"/>
        <s v="Electromedicina MC Lote 14: EEG - Polisomnografia Contrato Basado 1"/>
        <s v="PNSP 8-2021 Instalación del sistema de seguridad y videovigilancia en la zona de ampliación del Hospital Universitario de la GAI de Guadalajara"/>
        <s v="Servicios de codificación con CIE-10-ES y CIE-O-3, de los episodios del ámbito de URGENCIAS para el SESCAM."/>
        <s v="Electromedicina MC Lote 21: Microscopios quirúrgicos Contrato Basado 1"/>
        <s v="Electromedicina BC Lote 18: Ecografía gama alta radiología contrato basado 1"/>
        <s v="Electromedicina BC Lote 10:Ecografía portátil Contrato Basado 1"/>
        <s v="Adquisición de 350.000 unidades de escobillón con medio de transporte sin inactivador viral esteril"/>
        <s v="Electromedicina BC Lote 17: Ecografía Gama Alta Ginecología Contrato Basado 2"/>
        <s v="Suministro e instalación de sistema de monitorización obstétrica para el Complejo Hospitalario Universitario de Toledo"/>
        <s v="Suministro, instalación, puesta en marcha y mantenimiento Banco Regional Leche Materna: AB/CR/TO"/>
        <s v="Electromedicina MC Lote 15: EMG - PE Contrato Basado 1"/>
        <s v="Lote 90 Acuerdo Marco medicamentos 2019/000150 (Adalimumab)"/>
        <s v="PNSP 32/2021 adquisicion del principio activo cabozantinib y lanreotido (ipsen pharma)"/>
        <s v="Electromedicina MC Lote 26: Escáneres de prepración de campo claro con fluorescencia Contrato Basado 1"/>
        <s v="PSNP 52/2021 Adquisicion principio activo Netupitant+Palonosetron, Hierro (III) y Carboximaltosa (Vifor Pharma España, S.L.)"/>
        <s v="PNSP 4-2022 Contratación del suministro, instalación y puesta en funcionamiento de 20 carros para la distribución de comidas al edificio de ampliación del Hospital Universitario de la GAI de Guadalajara."/>
        <s v="Etanercept e Infliximab GAI Albacete"/>
        <s v="Electromedicina MC lote 24: Anatomía patológica (2) contrato basado 1"/>
        <s v="Lote 87 Adquisición de acetato de glatiramero subcutáneo para la Gerencia de Atención Integrada de Ciudad Real derivado del Acuerdo Marco 2019/000150"/>
        <s v="PSNP 23/2021 Adquisicion del principio activo Sapropterina (Biomarin pharmaceutical españa, s.l.)"/>
        <s v="Adquisición 225 unidades del medicamento sotrovimab Glaxo"/>
        <s v="Adquisición &quot;Etanercept subcutáneo&quot; (lote 88) para 24 meses basado en Acuerdo Marco 2019/000150"/>
        <s v="Electromedicina MC Lote 28: Equipo de incluisión de tejidos Contrato Basado 1"/>
        <s v="Suministro, instalación, puesta en marcha y mantenimiento de 204 electrocardiógrafos con destino Atención Primaria del SESCAM"/>
        <s v="LOTE 90 Adquisición ADALIMUMAB subcutáneo para la Gerencia de Atención Integrada de Ciudad Real."/>
        <s v="Adquisición &quot;Medios de contraste iodados de baja osmolaridad&quot;(lote 110) para 24 meses basado en Acuerdo Marco 2019/000150"/>
        <s v="Suministro energía eléctrica enero - junio 2022"/>
        <s v="Adquisición de 200.000 unidades de placa reactiva detección rápida antígeno covid-19 308/2022"/>
        <s v="Plan Inveat. contrato basado para el sescam del AM 2021/102: TC Lote 2"/>
        <s v="Electromedicina BC Lote 5: Constantes Contrato Basado 1"/>
        <s v="Suministro de medicamentos, sueros y contrastes para la Gerencia de Atención Integrada de Cuenca. Lote 109 del AM 2019/000150"/>
        <s v="Electromedicina MC Lote18: Microscopios diagnósticos Contrato Basado 1"/>
        <s v="PNSP 13/2021 Adquisicion del principio activo levodopa + carbidopa y venetoclax"/>
        <s v="Electromedicina BC Lote 13: Ecografía gama básica y media de radiología contrato basado 1"/>
        <s v="Adquisición de 300.000 unidades de placa reactiva detección rápida antígeno Covid-19"/>
        <s v="Lote 88 Adquisición de ETANERCEPT subcutáneo para la Gerencia de Atención Integrada de Ciudad Real."/>
        <s v="PNSP 24/2021 adquisicion del principio activo alteplasa y nintedanib (Boehringer Ingelheim España)"/>
        <s v="Adquisicion &quot;Adalimumab subcutaneo&quot; (lote 90) para 24 meses basado en Acuerdo Marco 2019/000150"/>
        <s v="Electromedicina MC Lote 1: Oftalmología (1) Contrato Basado 1"/>
        <s v="PNSP 19/2021 adquisicion del principio activo enzalutamida (astellas pharna)"/>
        <s v="Suministro, instalación, puesta en funcionamiento y mantenimiento de diversos equipos electromédicos para el área de endoscopia y neumología del Hospital Universitario de Toledo (SESCAM)"/>
        <s v="Electromedicina BC Lote 11:Ecografía basica y media cardiología"/>
        <s v="Suministro de actualización Resonancia Magnética Hospital Universitario Toledo"/>
        <s v="PNSP 48/2021 adquisicion del principio activo Brentuximab, vedolizumab y agalsidasa alfa (takeda farmaceutica españa, s.a.)"/>
        <s v="Electromedicina MC Lote 25: Escáneres preparacion campo claro Contrato Basado 1"/>
        <s v="Contrato Basado 2 para el SESCAM del AM 2021/100: Hemodinamicas Lote 3"/>
        <s v="Contrato Basado 1 para el SESCAM del AM 2021/101: Rad. Vascular y Neurovascular intervencionista Lote 1"/>
        <s v="Contrato Basado 2 para el SESCAM del AM 2021/101: Rad. Vascular y Neurovascular intervencionista Lote1"/>
        <s v="Electromedicina BC Lote 1: Reanimación Contrato Basado 1"/>
        <s v="pnsp 17/2021 Adquisicion del principio activo carfilzomib,romiplostim,etelcalcetida,panitumumab y denosumab (Amgen sa)"/>
        <s v="Electromedicina AC Lote 10: Motores Contrato Basado 1"/>
        <s v="PSNP 29/2021 Adquisición principio activo belimumab, mepolizumab y niraparib (Glaxosmithkline, S.A.)"/>
        <s v="Plan Inveat. Contrato Basado 1 para el Sescam del AM 2021/102: TC Lote 4"/>
        <s v="Contrato Basado para el SESCAM del AM 2021/086: Braquiterapia"/>
        <s v="Soporte y Mantenimiento Stratio Data Centric"/>
        <s v="Electromedicina BC Lote 8: Cardiología Contrato Basado 1"/>
        <s v="Electromedicina BC Lote 16: Ecografía Gama Alta Cardiología contrato basado 1"/>
        <s v="Adquisición material fungible y equipamiento en cesión necesarios para la realización de terapia mediante oxigenador de membrana extracorpórea (E.C.M.O.) para las gerencias del SESCAM."/>
        <s v="PNSP 51/2021 adquisicion del principio activo certolizumab (u.c.b pharma, s.a.)"/>
        <s v="AM_13_2018_VMWARE. Adquisición y renovación de los derechos de uso y el soporte y mantenimiento asociado de las licencias corporativas de software de virtualización, para el servicio de salud de Castilla-La Mancha.."/>
        <s v="Electromedicina MC Lote 21: Microscopios Quirúrgicos Contrato Basado 2"/>
        <s v="PNSP 26/2021 Adquisicion del principio activo paclitaxel, pomalidomida y apremilast (Celgene S.L.)"/>
        <s v="PSNP 41/2021 Adquisicion principio activo Bosunitib,Isavuconazol, Axitinib, Pegvisomant, Sunitinib, Tofacitinib y Ceftazidima/Avibactam (Pfizer, S.L.U.)"/>
        <s v="PNSP 22/2021 adquisicion principio activo fampridina, dimetilfumarato y natalizumab (biogen spain, s.l.u.)"/>
        <s v="Contrato Basado 1 para el SESCAM del AM 2021/104: Resonancia Magnética Lote 3"/>
        <s v="PNSP 38/2021 adquisicion del principio activo avelumab, cetuximab y cladribina (merck, s.l.u.)"/>
        <s v="Electromedicina AC Lote 6: Neonatología Contrato Basado 1"/>
        <s v="Contrato Basado para el sescam del AM 2021/102: TC Lote 1"/>
        <s v="Contrato Basado 1 para el SESCAM del AM 2021/100: Hemodinámicas Lote 3"/>
        <s v="PSNP 44/2021 Adquisicion principio activoTeriflunomida, Dupilumab, Agalsidasa Beta, Rasburicasa, Sarilumab, Alemtuzumab, Plerixafor y Tyrotrofina Alfa (Sanofi-Aventis, S.A.)"/>
        <s v="Electromedicina AC Lote 13: Anestesia Contrato Basado 2"/>
        <s v="PNSP 53/2021 adquisicion del medicamento exclusivo dolutegravir+lamivudina, dolutegravir+rilpivirina, dolutegravir y dolutegravir+abacavir+lamivudina (viiv healthcare, s.l.)"/>
        <s v="Plan Inveat. Contrato basado 1 para el Sescam del AM 2021/102: TC Lote 3"/>
        <s v="PNSP 20/2021 adquisicion principio activo benralizumab, durvalumab, olaparib, osimertinib y palivizumab (astra zeneca farmaceutica s.a.)"/>
        <s v="Contrato Basado 2 para el Sescam del AM 2021/085: Pet-Tc Lote 2. Plan Inveat."/>
        <s v="pnsp 28/2021 adquisicion del principio activo anfotericina b liposomal, emtricitavina/tenofofir alaf/bictegravir, emtricitabina + tenofovir alafenamida, elvitegravir/cobicistat/emtricit/tenofov y entricitabina + rilpivirina + tenofovir alafenamida (gilead"/>
        <s v="Contrato Basado 1 para el SESCAM del AM 2021/104: Resonancia Magnética Lote1"/>
        <s v="PNSP 33/2021 adquisicion del principio activo decitabina, apalutamida, darunavir/cobicistat, darunavir/cobicistat/entricitavbina/tenofovir alafenamida, guselkumab, selexipag, paliperidona y abiraterona acetato (janssen-cilag)"/>
        <s v="PNSP 39/2021 adquisicíon principio activo riociguat, sugmmadex, ertapenem, raltegravir, pembrolizumab y golimumab (merck sharp dohme España, s.a.)"/>
        <s v="PNSP 40/2021 adquisicion del principio activo secukinumab, deferasirox, ruxolitinib, ribociclib, ranibizumab, trametinib, eltrombopag, dabrafenib, pazopanib, everolimus y omalizumab (novartis farmaceutica, s.a.)"/>
        <s v="Suministro de licencias de productos, servicios básicos de soporte, derecho de uso y actualización del software adquirido, así como servicios avanzados de soporte de software Oracle"/>
        <s v="Contrato basado 1 para el sescam del AM 2021/105: SPECT-TC Lote 2"/>
        <s v="Adquisición, instalación, mantenimiento y puesta en marcha de 37 arcos quirúrgicos con destino a los distintos hospitales del SESCAM"/>
        <s v="PNSP 43/2021 adquisicion del principio activo pirfenidona, emicizumab, trastuzumab/emtansina, ocrelizumab, peginterferon alfa-2a, pertuzumab, dornasa alfa y tocilizumab (roche farma, s.a.)"/>
        <s v="Suministro de medicamentos hemoderivados para uso hospitalario obtenidos del fraccionamiento de plasma humano procedente de los centros regionales de transfusión de CLM"/>
        <s v="Contrato Basado 1 para el Sescam del AM 2021/085: Pet - Tc lote 2. Plan Inveat."/>
        <s v="Acuerdo marco para la selección de proveedores de medicamentos, sueros y contrastes para los centros dependientes del SESCAM (Parte V:Grupo L: antineoplásicos e inmunomoduladores.)"/>
        <s v="Acuerdo marco para la selección de proveedores de medicamentos, sueros y contrastes para los centros dependientes del SESCAM (Parte I: sueroterapia I)"/>
        <s v="47022000001 | email 17 enero|tren e82/2329/788/0"/>
        <s v="13422000006 | email 17 enero|gastos anulacion e82/2329/1426/0"/>
        <s v="30122000006 | email 17 enero|tren e82/2329/2528/0"/>
        <s v="10022000001 | email 17 enero|tren e82/2329/245/0"/>
        <s v="U0122000001 | email 17 enero|tren e82/2329/2861/0"/>
        <s v="34522000001 | email 17 enero|tren e82/2329/2543/0"/>
        <s v="34522000002 | email 17 enero|tren e82/2329/2394/0"/>
        <s v="31022000002 | email 17 enero|tren + hotel e82/2329/1499/0"/>
        <s v="74022000002 | email 17 enero|tren e82/2329/2533/0"/>
        <s v="30122000007 | email 17 enero|tren e82/2329/2886/0"/>
        <s v="14022000002 | email 17 enero|tren e82/2329/2032/0"/>
        <s v="Bioqui/ alquiler 4 botellas de co2"/>
        <s v="70822000006 | email 20 enero|gastos anulacion e82/2329/1804/0"/>
        <s v="Alphagaz helio lgc"/>
        <s v="Botella de argon alta pureza"/>
        <s v="Dos botellas de helio cliente 13535792"/>
        <s v="4 botella de nitrogeno cliente 10938147"/>
        <s v="Ar 60"/>
        <s v="Tres botellas de n2 99999% pureza ncliente 10894556 retirar tres envases vacios"/>
        <s v="Botella tamano b50 de mezcla con 2% de hidrogeno y resto argon ( alphagaz mix h2 2% / ar botella l"/>
        <s v="Nitrogeno liquido"/>
        <s v="5 botellas b50 de argon calidad alphagaz-1 (99,999 % de pureza)"/>
        <s v="P0021l50s2a000_x0009_# alphagaz 1 argon bot-l smartop 50/200_x0009_1 unidad"/>
        <s v="P0021l50s2a000_x0009_# alphagaz 1 argon  p0271l50s2a000_x0009_# alphagaz 1 nitrog"/>
        <s v="Alquiler anual p0021l50s2a000 _x0009_# alphagaz 1 argon bot-l smartop 50/200 _x0009_1 unidad"/>
        <s v="Bala de co2"/>
        <s v="76022000006 | email 24 enero|vuelo e82/2329/3046/0"/>
        <s v="76022000007 | email 24 enero|hotel e82/2329/3046/1"/>
        <s v="Recarga de nitrogeno liquido"/>
        <s v="30822000038 | email 25 enero|tren e82/2329/1192/0"/>
        <s v="82022000013 | email 25 enero|vuelo e82/2329/1488/0"/>
        <s v="82022000014 | email 25 enero|hotel e82/2329/1488/1"/>
        <s v="Botella de mezcla co, c2h6, co2,ch4 y h2"/>
        <s v="Alquiler de envases de gases"/>
        <s v="Botella de hidrogeno"/>
        <s v="Botella de oxigeno"/>
        <s v="Alquiler anual 5 botellas gases"/>
        <s v="Compra nitrogeno liquido para investigacion"/>
        <s v="Compra de nitrogeno liquido para el equipo de rmn"/>
        <s v="Alquiler botella de helio referencia ecopass 15073376"/>
        <s v="Alquiler botella nitrogeno referencia ecopass 15073322"/>
        <s v="Bombona de nitrogeno y bombona de aire sintetico"/>
        <s v="Cep22000017 | email 26 enero|tren + hotel e82/329/1800/0"/>
        <s v="Cep22000018 | email 26 enero|vuelo e82/2329/1800/1"/>
        <s v="Botella de nitrogeno"/>
        <s v="30122000119 | email 27 enero|tren + hotel e82/2329/1595/0"/>
        <s v="14022000031 | email 27 enero|tren e82/2329/2039/0"/>
        <s v="30822000062 | email 28 enero|tren e82/2329/2726/0"/>
        <s v="74022000007 | email 28 enero|hotel e82/2329/3016/0"/>
        <s v="74022000008 | email 28 enero|hotel e82/2329/3017/0"/>
        <s v="71022000021 | email 28 enero|tren + hoten e82/2329/971/0"/>
        <s v="U0622000013 | email 28 enero|tren + hotel e82/2329/3164/0"/>
        <s v="Cep22000023 | email 28 enero|tren + hotel varios ponentes e82/2329/2801/0"/>
        <s v="55022000023 | email 28 enero|tren e82/2329/2969/0"/>
        <s v="70822000029 | email 28 enero|tren + hotel e82/2329/2514/0"/>
        <s v="74022000009 | email 28 enero|hotel e82/2329/3019/0"/>
        <s v="74022000010 | email 28 enero|hotel e82/2329/3020/0"/>
        <s v="74022000011 | email 28 enero|tren + hotel e82/2329/3022/0"/>
        <s v="30122000133 | email 28 enero|tren e82/2329/3271/0"/>
        <s v="70022000066 | email 31 enero|tren e82/2329/2545/0"/>
        <s v="50622000012 | email 31 enero|tren + hotel e82/2329/2391/2"/>
        <s v="82022000021 | email 31 enero|hotel e82/2329/1447/0"/>
        <s v="Alquiler botella de gas cliente 14050407"/>
        <s v="Nitrogeno liquido para mantenimiento del equipo rmn"/>
        <s v="Bombona de helio"/>
        <s v="82022000026 | email 1 febre|hotel e82/2329/3353/2"/>
        <s v="71022000022 | email 01 febre|tren e82/2329/3080/0"/>
        <s v="2 botellas de he ultrapuro"/>
        <s v="2 botellas de n2 puro"/>
        <s v="N2 gas"/>
        <s v="Gases de argon y helio"/>
        <s v="N2 liquido"/>
        <s v="n2"/>
        <s v="Alquiler anual - envase de 10 metros cubicos"/>
        <s v="31022000018 | email 03 febre|tren + hotel e82/2329/3427/0"/>
        <s v="50822000012 | email 04 febre|tren e82/2329/3481/0"/>
        <s v="78122000005 | email 04 febre|hotel e82/2329/2866/2"/>
        <s v="78122000006 | email 04 febre|hotel e82/2329/2867/4"/>
        <s v="bala de nitrogeno"/>
        <s v="10022000070 | email 04 febre|gastos anulacion e82/2329/3362/3"/>
        <s v="Co2"/>
        <s v="14022000045 | email 07 feb|tren + hotel e82/2329/3457(0"/>
        <s v="10122000156 | email 07 febre|tren e82/2329/2391/4"/>
        <s v="30122000251 | email 07 febre|tren e82/2329/3584/0"/>
        <s v="30122000254 | email 07 febre|tren e82/2329/3586/0"/>
        <s v="hielo seco"/>
        <s v="Bioqui/ dioxido de carbono"/>
        <s v="alquiler anual envase"/>
        <s v="55022000026 | email 08 febre|tren e82/2329/3524/0"/>
        <s v="34022000019 | email 08 febre|tren e82/2329/2536/0"/>
        <s v="Nitrogeno(n2) puro porcentaje  pureza:99,999 plazo  entrega: 2 dias precio por  envase de 9,4 metros"/>
        <s v="Botellas de helio y nitrogeno cliente 10938147"/>
        <s v="Botellas de nitrogeno industrial"/>
        <s v="55022000029 | email 09 febre|tren e82/2329/3694/0"/>
        <s v="Botellas de hidrogeno"/>
        <s v="Botella de nitrogeno puro"/>
        <s v="Alquiler bala helio"/>
        <s v="Reposicion bala helio"/>
        <s v="69022000046 | email 10 febre|vuelo e82/2329/881/1"/>
        <s v="75022000039 | email 11 febre|vuelo e82/2329/984/3"/>
        <s v="75022000042 | email 15 febre|tren + hotel e82/2329/984/5"/>
        <s v="41022000011 | email 16 febre|tren e82/2329/3776/0"/>
        <s v="69022000078 | email 17 feb|tren + hotel e82/2329/3894/0"/>
        <s v="55022000037 | email 17 feb|tren + hotel e82/2329/3767/0"/>
        <s v="U0122000088 | email 17 feb|tren e82/2329/3829/0"/>
        <s v="10022000153 | email 24 febre|hotel e82/2329/4127/0"/>
        <s v="31022000001 | email 17 enero|tren e82/2329/2788/0"/>
        <s v="Alquiler de 3 botellas de gases"/>
        <s v="54022000006 | email 21 enero|hotel e82/2329/1678/0"/>
        <s v="reposicion de una bala de nitrogeno agotada"/>
        <s v="Cep22000019 | email 26 enero|hotel e82/2329/2730/0"/>
        <s v="Cep22000020 | email 26 enero|tren + hotel e82/2329/1803/0"/>
        <s v="Cep22000024 | email 28 enero|gastos anulacion e82/2329/2801/1"/>
        <s v="Cep22000025 | email 28 enero|tren e82/2329/2917/0"/>
        <s v="82022000028 | email 01 febre|vuelo e82/2329/3211/0"/>
        <s v="71022000023 | email 01 febre|tren + hotel e82/23291774/0"/>
        <s v="55022000024 | email 01 febre|hotel + tren e82/2329/3330/0"/>
        <s v="30822000072 | email 01 febre|vuelo e82/2329/3388/0"/>
        <s v="30822000073 | email 01 febre|tren + hotel e82/2329/3388/1"/>
        <s v="Gas argon metano"/>
        <s v="helio"/>
        <s v="Botella de mezcla 21% o2, resto n2"/>
        <s v="30122000286 | email 08 febre|tren e82/2329/3592/0"/>
        <s v="28022000015 | email 08 febre|tren e82/2329/3634/0"/>
        <s v="30822000109 | email 08 febre|tren + hotel e82/2329/3370/15"/>
        <s v="30822000110 | email 08 febre|tren + hotel e82/2329/3370/14"/>
        <s v="Dos envases de argon"/>
        <s v="54022000016 | email 09 febre|tren e82/2329/3640/0"/>
        <s v="Alquiler de balas de co2"/>
        <s v="Botella de mezcla c3h8 (300ppm), resto n2"/>
        <s v="69022000043 | email 10 febre|tren + hotel e82/2329/881/0"/>
        <s v="30822000132 | email 10 febre|tren e82/2329/3720/1"/>
        <s v="30822000133 | email 10 febre|tren e82/2329/3720/0"/>
        <s v="Bombona de nitrogeno liquido"/>
        <s v="Bombona nitrogeno industrial (n2) pureza 998"/>
        <s v="Gas argon para analisis mediante icp-ms"/>
        <s v="30122000391 | email 14 febre|hotel e82/2329/3744/0"/>
        <s v="90 litros de helio liquido fecha 9 de marzo de 2022 edificio irica (marie curie)"/>
        <s v="30122000409 | email 15 febre|tren e82/2329/1193/0"/>
        <s v="Botella de airecliente  13765231"/>
        <s v="preparacion de muestras"/>
        <s v="82022000092 | email 16 febre|hotel e82/2329/3911/0"/>
        <s v="30122000428 | email 16 febre|tren + hotel e82/2329/3928/0"/>
        <s v="30122000429 | email 16 febre|tren e82/2329/3819/0"/>
        <s v="2 botellas de helio cliente 10938147"/>
        <s v="Analisis de gases"/>
        <s v="Nitrogeno 50"/>
        <s v="47022000034 | email 21 febre|tren e82/2329/3949/0"/>
        <s v="Botella de gas co2"/>
        <s v="Botella de aire sintetico"/>
        <s v="2 botellas de nitrogeno n2 puro segun catalogo"/>
        <s v="Nitrogeno"/>
        <s v="Codigo cliente nippon gases: 02010150 oferta mas economica"/>
        <s v="Alquiler anual de 3 botellas de gas"/>
        <s v="Adquisicion de una bala de nitrogeno gas tecnico por la sh 12091877"/>
        <s v="71022000092 | email 23 febre|tren e82/2329/4070/0"/>
        <s v="52022000030 | email 23 febre|tren + hotel e82/2329/4078/0"/>
        <s v="34122000008 | email 23 febre|tren e82/2329/4087/0"/>
        <s v="uso de gas incubadores"/>
        <s v="9 balas laboratorio de materiales edificio inei a cargo de gemma herranz"/>
        <s v="163 litros de nitrogeno liquido"/>
        <s v="9 botellas de gas en envase de 10 m3"/>
        <s v="71022000097 | email 24 febre|tren e82/2329/"/>
        <s v="botella co2"/>
        <s v="una botella de helio gas"/>
        <s v="U0122000124 | email 01 marzo|hotel e82/2329/4192/0"/>
        <s v="30122000601 | email 02 marzo|hotel e82/2329/4199/0"/>
        <s v="82022000140 | email 02 marzo|hotel e82/2329/2663/0"/>
        <s v="Alquiler anual - envase de 9,4 metros cubicos"/>
        <s v="Alquiler anual - envase de 9,1 metros cubicos"/>
        <s v="55022000066 | email 04 marzo|hotel e82/2329/4252/0"/>
        <s v="52022000042 | email 04 marzo|tren e82/2329/4256/0"/>
        <s v="Dos botellas de n2 99999% pureza ncliente 10894556 retirar dos envases vacios"/>
        <s v="2 botellas de hidrogeno y dos de nitrogeno cliente 10938147"/>
        <s v="Botella de nitrogeno calidad alphagaz-2 en tamano b50"/>
        <s v="30122000738 | email 10 mar|gastos anulacion e82/2329/2761/2"/>
        <s v="30122000740 | email 10|gastos anulacion e82/2329/2764/2"/>
        <s v="52022000043 | 11marzo2022|tren e82/2329/4337/0"/>
        <s v="Compra de n2 liquido para el equipo de rmn"/>
        <s v="52022000044 | email 13 marzo|tren e82/2329/4338/0"/>
        <s v="69022000156 | email 11|tren e82/2329/4365/0"/>
        <s v="1 envase de argon"/>
        <s v="2 envases de argon"/>
        <s v="Bioqui/ alquilar balas o2 y co2"/>
        <s v="2 botellas de helio cliente 13535792"/>
        <s v="U0122000144 | email 14|hotel e82/2329/4824/0"/>
        <s v="2 botellas de nitrogeno cliente 10938147"/>
        <s v="13422000373 | email 16 marzo|gastos anulacion e82/2329/5094/0"/>
        <s v="26522000093 | email 17|tren e82/2329/4299/0"/>
        <s v="2 botellas de helio y 2 de aire sintetico cliente 10938147"/>
        <s v="33022000118 | email 21 m|vuelo e82/2329/4379/0"/>
        <s v="10122000510 | email 21 m|tren + hotel e82/2329/4333/0"/>
        <s v="47022000058 | email 22 marzo|tren e82/2329/4420/0"/>
        <s v="50622000087 | email 22 ma|refacturacion e82/2329/764/2"/>
        <s v="31022000067 | email 23 marzo|tren e82/2329/4426/0"/>
        <s v="71022000173 | email 24 marzo|tren e82/2329/4458/0"/>
        <s v="71022000174 | 24032022|tren"/>
        <s v="69022000182 | 24032022|tren e82/2329/4552/0"/>
        <s v="14022000128 | 24032022|tren + hotel e82/2329/4599/0"/>
        <s v="83022000053 | 25032022|tren + hotel e82/2329/4882/0"/>
        <s v="Cep22000121 | 25032022|tren e82/2329/5178/0"/>
        <s v="U0122000199 | email 25|hotel e82/2329/5031/0"/>
        <s v="U0122000200 | email 25 marzo|tren e82/2329/5327/0"/>
        <s v="71022000181 | email 25 marzo|tren e82/2329/5358/0"/>
        <s v="U0122000201 | 25032022|tren e82/2329/5513/0"/>
        <s v="47022000064 | email 25 marzo|tren e82/2329/4791/0"/>
        <s v="U0122000202 | 25032022|tren e82/2329/4868/0"/>
        <s v="12522000003 | 25032022|tren + hotel e82/2329/4920/0"/>
        <s v="76022000082 | 29/03/2022|tren e82/2329/5258/1"/>
        <s v="35022000006 | email 21 enero|tren e82/2329/3063/0"/>
        <s v="renovacion contrato 14879581"/>
        <s v="u0122000045 | email 31 enero|hotel e82/2329/3163/0"/>
        <s v="investigacion"/>
        <s v="helio de alta pureza   numero de cliente14050686"/>
        <s v="botella mezcla metano en nitrogeno"/>
        <s v="alquiler de una botella cliente 13765231"/>
        <s v="argon 60 alta pureza"/>
        <s v="renovacion alquiler bombonas de helio extra puro y de co2"/>
        <s v="analisis de aromas"/>
        <s v="34522000004 | email 24 febre|tren e82/2329/4136/0"/>
        <s v="compra de una bala de nitrogeno presurizado del 99,999% segun la sh 10894091"/>
        <s v="60 l de helio liquido usuario: 10940087 entrega: san alberto magno fecha: 20 de abril de 2022"/>
        <s v="bala de argon porcentaje pureza:99,999 de 10,5 metros cubicos"/>
        <s v="gases para estudio de productos"/>
        <s v="alquiler envase de gases"/>
        <s v="recarga nitrogeno liquido"/>
        <s v="alquiler envase nitrogeno"/>
        <s v="codigo cliente rafa lujan en nippon gases: 02010150 alquiler una botella n2 liquido"/>
        <s v="gases"/>
        <s v="alquiler de 4 envases cliente  14050407"/>
        <s v="gas para analisis cromatografico"/>
        <s v="botellas argon y helio"/>
        <s v="30122000948 | email 24 marzo|tren e82/2329/4439/0"/>
        <s v="10122000544 | 24032022|tren + hotel e82/2329/4616/0"/>
        <s v="bombona de nitrogeno"/>
        <s v="bombona de argon 99999"/>
        <s v="27622000021 | 25032022|tren + hotel e82/2329/4331/0"/>
        <s v="71022000180 | 25032022|tren e82/2329/5021/0"/>
        <s v="55022000092 | 25032022|tren + bus + hotel e82/2329/5024/0"/>
        <s v="70222000320 | 25032022|avion e82/2329/5018/0"/>
        <s v="31022000071 | 25032022|tren e82/2329/5145/0"/>
        <s v="70022000262 | 25032022|tren + hotel e82/2329/5223/0"/>
        <s v="49022000096 | email 25 marzo|tren e82/2329/5368/0"/>
        <s v="30122000964 | email 25 marzo|tren + hotel e82/2329/5413/0"/>
        <s v="70222000321 | email 25 marzo|hotel e82/2329/4869/0"/>
        <s v="10022000282 | 28/03/2022|tren e82/2329/4935/0"/>
        <s v="29022000025 | 28/03/2022|tren e82/2329/4936/0"/>
        <s v="10122000574 | 28/03/2022|avion e82/2329/4966/0"/>
        <s v="31022000072 | 28/03/2022|tren e82/2329/4974/0"/>
        <s v="28022000117 | email 28 marzo|tren e82/2329/5264/0"/>
        <s v="30122000976 | 28/03/2022|tren e82/2329/5017/0"/>
        <s v="cromatografo gases-masas n cliente 14020192"/>
        <s v="34222000007 | email 29 marzo|hotel e82/2329/5097/0"/>
        <s v="71022000191 | email 29 marzo|tren e82/2329/5116/0"/>
        <s v="14022000136 | email 29 marzo|tren e82/2329/5120/0"/>
        <s v="71022000192 | email 29 marzo|tren e82/2329/5121/0"/>
        <s v="u0122000203 | email 29 marzo|tren + hotel e82/2329/5148/1"/>
        <s v="55022000093 | email 29 marzo|tren e82/2329/5194/0"/>
        <s v="47122000009 | email 29 marzo|vuelo e82/2329/3746/0"/>
        <s v="76022000083 | 29/03/2022|tren e82/2329/5258/0"/>
        <s v="31022000074 | 29/03/2022|tren e82/2329/5263/0"/>
        <s v="recarga nitrogeno"/>
        <s v="u0122000204 | email 29 marzo|tren + hotel e82/2329/5273/1"/>
        <s v="u0122000211 | email 29 marzo|tren e82/2329/5285/1"/>
        <s v="30122001000 | email 29 marzo|tren e82/2329/5419/0"/>
        <s v="envio muestras rna"/>
        <s v="34522000006 | 30/03/2022|hotel e82/2329/4700/0"/>
        <s v="34522000007 | 30/03/2022|tren y hotel e82/2329/4700/1"/>
        <s v="30122001032 | 30/03/2022|tren e82/2329/4740/0"/>
        <s v="gas argon puro para el funcionamiento del icp-ms para analisis elemental"/>
        <s v="gases para el analisis de plaguicidas y biomarcadores mediante cg-ms"/>
        <s v="gas argon para icp-ms"/>
        <s v="14022000150 | email 31 marzo|hotel e82/2329/5710/0"/>
        <s v="70222000353 | email 31 marzo|hotel e82/2329/5170/0"/>
        <s v="10122000629 | email 31 marzo|hotel e82/2329/4325/0"/>
        <s v="29022000034 | 01 abril|tren + hotel e82/2329/5435/0"/>
        <s v="nitrogeno gas"/>
        <s v="76022000087 | email 05 abril|vuelo e82/2329/4952/0"/>
        <s v="gases para funcionamiento sistema desktop metal"/>
        <s v="50622000106 | email 06 abril|tren + hotel e82/2329/5751/0"/>
        <s v="49022000127 | email 07 abril|gastos anulacion e82/2329/6033/0"/>
        <s v="31022000081 | email 08 abril|tren e82/2329/4755/0"/>
        <s v="30822000474 | email 11 abril|vuelos e82/2329/238/3"/>
        <s v="69022000208 | email 11 abril|tren e82/2329/497/0"/>
        <s v="81022000048 | email 11 abril|tren e82/2329/1687/0"/>
        <s v="71022000216 | 11/04/2022|tren y hotel e82/2329/5630/0"/>
        <s v="70822000197 | email 11 abril|hotel e82/2329/1262/0"/>
        <s v="82022000211 | email 11 abril|tren e82/2329/114"/>
        <s v="30122001171 | email 11 abril|tren e82/2329/5332/0"/>
        <s v="u0122000226 | email 12 abril|tren + bus + hotel e82/2329/5712/0"/>
        <s v="70022000301 | 13/04/2022|tren y hotel e82/2329/5756/0"/>
        <s v="u0122000227 | 13/04/2022|hotel e82/2329/5894/0"/>
        <s v="u0122000228 | 13/04/2022|hotel e82/2329/5895/0"/>
        <s v="u0122000229 | email 13 abril|hotel e82/2329/5896/0"/>
        <s v="55022000106 | email 13 abril|tren e82/2329/5984/0"/>
        <s v="14022000191 | 18/04/2022|tren e82/2329/5613/0"/>
        <s v="n"/>
        <s v="36022000080 | email 19 abril|tren e82/2329/4631/0"/>
        <s v="n2 50"/>
        <s v="14022000206 | email 21 abril|tren e82/2329/5995/0"/>
        <s v="30122001266 | email 21 abril|hotel e82/2329/6100/0"/>
        <s v="practicas de laboratorio"/>
        <s v="u0122000263 | email 26 abril|tren e82/2329/6110/0"/>
        <s v="29022000047 | email 26 abril|hotel e82/2329/6126/0"/>
        <s v="u0122000264 | email 26 abril|hotel e82/2329/6127/0"/>
        <s v="11522000011 | email 31 enero|tren e82/2329/1413/2"/>
        <s v="bioqui/ nitrogeno liquido"/>
        <s v="renovacion alquiler botellas de gases, n de contrato 15032165"/>
        <s v="mezcla de gases so2 50% balance en o2"/>
        <s v="alquiler envase 50 l nitrogeno alphagaz 2 pureza 99,9999"/>
        <s v="alquiler anual de nueva botella de gases especiales"/>
        <s v="30822000359 | email 23 marzo|hotel e82/2329/4432/0"/>
        <s v="botella gases"/>
        <s v="nitrogeno(n2) puro porcentaje pureza:99,999"/>
        <s v="34122000022 | email 25 marzo|tren + hotel e82/2329/5055/0"/>
        <s v="41022000032 | 25032022|tren + hotel e82/2329/5411/0"/>
        <s v="10122000557 | 25032022|tren + hotel e82/2329/5519/1"/>
        <s v="34022000056 | email 28 marzo|tren e82/2329/4596/0"/>
        <s v="10122000605 | 30/03/2022|tren y hotel e82/2329/4699/0"/>
        <s v="10122000607 | 30/03/2022|tren e82/2329/4699/1"/>
        <s v="47122000012 | email 30 marzo|gastos anulacion e82/2329/4341/0"/>
        <s v="47122000013 | email 30 marzo|gastos anulacion e82/2329/4341/2"/>
        <s v="botellas de hidrogeno puro"/>
        <s v="34122000025 | email 01abril|tren e82/2329/4739/0"/>
        <s v="3 botellas de co2 con sonda cliente 14050407"/>
        <s v="un envase de argon"/>
        <s v="nitrogeno(n2) puro porcentaje pureza:99,999 plazo entrega: 2 dias precio por envase de 9,4 metros"/>
        <s v="botella de aire especial 3x  bot 50l"/>
        <s v="gases de aron y helio"/>
        <s v="30822000462 | email 07 abril|tren + hotel e82/2329/4721/2"/>
        <s v="71022000214 | email 08 abril|tren e82/2329/4768/0"/>
        <s v="71022000215 | 11/04/2022|tren e82/2329/4788/0"/>
        <s v="26522000138 | email 12 abril|tren e82/2329/5687/0"/>
        <s v="13422000516 | email 12 abril|gastos anulacion e82/2329/5946/0"/>
        <s v="66022000090 | email 12 abril|tren e82/2329/4756/0"/>
        <s v="69022000210 | email 13 abril|tren e82/2329/5987/0"/>
        <s v="71022000223 | 18/04/2022|avion e82/2329/6144/0"/>
        <s v="71022000224 | 18/04/2022|tren e82/2329/6179/0"/>
        <s v="30122001200 | 19/04/2022|tren e82/2329/6214/0"/>
        <s v="30122001201 | 19/04/2022|tren e82/2329/4739/0"/>
        <s v="30122001202 | 19/04/2022|tren e82/2329/6185/0"/>
        <s v="botella de n2"/>
        <s v="u0122000242 | email 20 abril|tren e82/2329/6244/0"/>
        <s v="bombona de helio 99,999"/>
        <s v="74022000076 | email 21 abril|gastos anulacion e82/2329/5986/2"/>
        <s v="74022000077 | email 21 abril|tren + hotel e82/2329/5986/1"/>
        <s v="14022000207 | email 21 abril|tren e82/2329/6005/0"/>
        <s v="52022000081 | email 21 abril|tren e82/2329/6008/0"/>
        <s v="30122001269 | email 21 abril|vuelo e82/2329/6212/0"/>
        <s v="30122001270 | email 22 abril|tren e82/2329/6042/0"/>
        <s v="bala de aire sintetico"/>
        <s v="34122000032 | email 25 abril|refacturacion e82/2329/3039/2"/>
        <s v="30122001304 | email 25 abril|hotel e82/2329/3649/2"/>
        <s v="30822000524 | email 25 abril|gastos anulacion e82/2329/3370/34"/>
        <s v="bombona nitrogeno"/>
        <s v="66022000100 | email 26 abril|tren e82/2329/4756/4"/>
        <s v="30122001329 | email 26 abril|tren e82/2329/6265/0"/>
        <s v="70822000207 | email 26 abril|vuelo e82/2329/5618/0"/>
        <s v="30122001330 | email 26 abril|vuelo e82/2329/6280/0"/>
        <s v="10022000405 | email 27 abril|hotel e82/2329/6180/0"/>
        <s v="2 botellas de hidrogeno"/>
        <s v="extraccion de apocarotenoides"/>
        <s v="34022000078 | email 28 abril|tren e82/2329/6375/0"/>
        <s v="u0122000273 | email 28 abril|tren + hotel e82/2329/6387/0"/>
        <s v="30122001365 | email 28 abril|hotel e82/2329/6405/0"/>
        <s v="tecnicas basicas histologicas"/>
        <s v="gas argon"/>
        <s v="3 botellas de nitrogeno cliente 10938147"/>
        <s v="22022000104 | email 29 abril|tren + hotel e82/2329/6445/0"/>
        <s v="74022000085 | email 29 abril|tren e82/2329/6452/0"/>
        <s v="31022000100 | email 29 abril|tren e82/2329/6457/0"/>
        <s v="30122001393 | email 29 abril|tren + hotel e82/2329/6468/0"/>
        <s v="u0122000277 | email 29 abril|hotel e82/2329/6467/0"/>
        <s v="33522000060 | email 29 abril|gastos anulacion e82/2329/6868/0"/>
        <s v="sustitucion botella gas argon (ar) alta pureza porcentaje 999999 envase de 10,5 metros cubicos"/>
        <s v="botella de co2"/>
        <s v="codigo cliente rafa lujan nippon gases 02010150"/>
        <s v="incubador de celulas"/>
        <s v="54022000079 | email 06 mayo|tren e82/2329/6506/3"/>
        <s v="26022000100 | email 09 mayo|hotel e82/2329/6513/0"/>
        <s v="gas para analisis cromatograifco"/>
        <s v="u0122000306 | email 10 mayo|tren e82/2329/6502/0"/>
        <s v="47022000099 | email 10 mayo|tren e82/2329/6505/0"/>
        <s v="29022000067 | email 10 mayo|tren e82/2329/6516/0"/>
        <s v="71022000315 | email 10 mayo|tren e82/2329/6515/0"/>
        <s v="21122000025 | email 10 mayo|gastos anulacion e82/2329/6534/1"/>
        <s v="bombona de nitrogeno 99,999"/>
        <s v="alquiler de envase de bala"/>
        <s v="70022000355 | email 12 mayo|tren e82/2329/6487/0"/>
        <s v="47122000035 | email 13 mayo|vuelo + tren e82/2329/3746/8"/>
        <s v="alquiler anual de botella de protoxido de nitrogeno"/>
        <s v="49022000182 | email 17 mayo|tren e82/2329/6613/0"/>
        <s v="43322000065 | email 18 mayo|gastos anulacion e82/2329/7494/0"/>
        <s v="35022000139 | email 18 mayo|hotel e82/2329/4142/0"/>
        <s v="30122001701 | email 23 mayo|tren e82/2329/6593/0"/>
        <s v="82022000297 | email 24 mayo|refacturacion e82/2329/5407/0"/>
        <s v="52022000104 | 24/05/2022|tren e82/2329/6693/0"/>
        <s v="14022000289 | email 26 mayo|tren e82/2329/7028/0"/>
        <s v="30822000030 | email 21 enero|tren e82/2329/2421/0"/>
        <s v="botella de mezcla 2% co,15% co2 en nitrogeno"/>
        <s v="34022000012 | email 08 febre|tren e82/2329/3531/0"/>
        <s v="34022000025 | email 15 febre|tren e82/2329/3785/0"/>
        <s v="82022000139 | email 01 marzo|hotel e82/2329/4189/0"/>
        <s v="alquiler anual - envase de 50 litros de capacidad"/>
        <s v="nitrogeno liquido comercial 200"/>
        <s v="botella estandar de gas"/>
        <s v="80 litros de helio liquido para 12 mayo"/>
        <s v="69022000183 | 25032022|tren + hotel e82/2329/4419/0"/>
        <s v="metilamina (200 gr)"/>
        <s v="47122000010 | email 29 marzo|tren e82/2329/3746/1"/>
        <s v="30822000395 | 30/03/2022|hotel e82/2329/4679/0"/>
        <s v="34022000068 | email 13 abril|tren e82/2329/5981/0"/>
        <s v="82022000212 | email 13 abril|hotel e82/2329/5709/0"/>
        <s v="71022000222 | 18/04/2022|avion e82/2329/6143/0"/>
        <s v="botella de gas mezcla nitrogeno con 5% hidrrogeno"/>
        <s v="botella de aire 21% o2 en n2"/>
        <s v="reposicion de dos balas de nitrogeno agotadas"/>
        <s v="71022000297 | 05/05/2022|tren e82/2329/6489/0"/>
        <s v="30822000606 | email 06 mayo|vuelo e82/2329/238"/>
        <s v="bioqui/ dioxido carbono 3x bot 50l"/>
        <s v="10022000458 | email 10 mayo|hotel e82/2329/6961/2"/>
        <s v="71022000316 | email 10 mayo|tren + hotel e82/2329/6090/1"/>
        <s v="55022000151 | email 16 mayo|autobus e82/2329/6696/0"/>
        <s v="bala de nitrogeno 99,999"/>
        <s v="gas nitrogeno puro"/>
        <s v="55022000152 | email 18 mayo|tren + hotel e82/2329/7479/0"/>
        <s v="alquiler anual envases"/>
        <s v="mantenimiento cultivos celulares"/>
        <s v="55022000156 | email 19 mayo|bus e82/2329/7049/0"/>
        <s v="55022000157 | email 19 mayo|bus e82/2329/7049/0"/>
        <s v="u0122000316 | email 20 mayo|tren e82/2329/6559/0"/>
        <s v="69022000263 | emai 20 mayo|tren e82/2329/6574/0"/>
        <s v="una botella de n2 99999% pureza ncliente 10894556 retirar tres botellas vacias"/>
        <s v="70022000375 | email 23 mayo|bus e82/2329/6677/0"/>
        <s v="nitrogeno liquidopara tanque criogenico irica"/>
        <s v="nitrogeno liquido para tanque criogenigo irica"/>
        <s v="gases para fabricacion de prototipos 3d en metal (impresora desktop metal)"/>
        <s v="fisveg/ nitrogeno liquido 20 kg"/>
        <s v="u0122000318 | email 25 mayo|hotel e82/2329/6796/0"/>
        <s v="u0122000319 | email 25 mayo|hotel e82/2329/6796/2"/>
        <s v="22022000150 | email 25 mayo|tren e82/2329/6813/1"/>
        <s v="23022000133 | email 25 mayo|gastos anulacion e82/2329/6931/1"/>
        <s v="22022000151 | email 25 mayo|tren e82/2329/6930/0"/>
        <s v="u0122000323 | 30/05/2022|tren e82/2329/6948/0"/>
        <s v="u0122000324 | 30/05/2022|tren e82/2329/6949/0"/>
        <s v="10222000042 | 31/05/2022|avion e82/2329/6252/1"/>
        <s v="70822000282 | email 06 junio|tren e82/2329/5618/1"/>
        <s v="u0122000334 | email 06 junio|hotel e82/2329/7016/0"/>
        <s v="33022000248 | email 06 junio|tren e82/2329/7021/0"/>
        <s v="55022000170 | email 06 junio|bus e82/2329/7049/1"/>
        <s v="u0122000336 | email 06 junio|hotel e82/232/7054/0"/>
        <s v="u0122000337 | email 06 junio|hotel e82/2329/7057/0"/>
        <s v="u0122000339 | email 06 junio|hotel e82/2329/7055/1"/>
        <s v="49022000199 | email 06 junio|gastos anulacion e82/2329/6936/0"/>
        <s v="u0122000341 | email 06 junio|tren e82/2329/7109/0"/>
        <s v="alojamiento 6 mayo en pc ceu lucha ezequiel puente"/>
        <s v="alojamiento ceu judo 14-15/5/22"/>
        <s v="billetes de tren ceu tenis de mesa"/>
        <s v="billetes tren cu-ab 16 mayo ceu baloncesto"/>
        <s v="hotel y billetes de tren ceu golf"/>
        <s v="billetes de avion de roberto barcala"/>
        <s v="billetes de tren y alojamiento"/>
        <s v="alojamiento miguel a hoyos"/>
        <s v="billetes de ave de ismael quintanilla y francisco roca"/>
        <s v="hotel 19-20/5/22 ceu orientacion"/>
        <s v="billetes tren ceu orientacion"/>
        <s v="hotel 20-22/5/22 ceu orientacion"/>
        <s v="billetes autobus ceu taekwondo"/>
        <s v="alojamiento  ceu taekwondo"/>
        <s v="locomocion"/>
        <s v="locomocion gastos de gestion"/>
        <s v="billetes tren toledo-murcia-toledo ceu atletismo (4 participantes)"/>
        <s v="gasto cancelacion viaje a zaragoza maria arevalo villena"/>
        <s v="alojamiento y desplazamiento varios ponentes"/>
        <s v="desplazamiento julian ocana"/>
        <s v="billetes de avion alicante-roma-valencia joaquin pascual barea"/>
        <s v="billetes avion bilbao-madrid 25/05/2022 diego garcia gusano-inigo munoz mateos"/>
        <s v="traslado conferenciante"/>
        <s v="gastos desplazamiento ponente marco benjumenda cursos de verano esiiab"/>
        <s v="billetes tren cr-ab-cr 6-8/5/22 ceu atletismo jgonzalez barragan"/>
        <s v="alojamiento 4 personas en mp ceu escalada 13-14/5/22 valencia"/>
        <s v="alojamiento en pc 6-8/5/22 ceu halterofilia alejandro martinez"/>
        <s v="alojamiento en pc, 12 habitaciones dobles, 16-18/5 ceu baloncesto"/>
        <s v="locomocion de los conferenciantes del curso"/>
        <s v="alojamiento de conferenciantes del curso"/>
        <s v="billetes de tren y alojamiento de jose luis garcia delgado el 6-7 junio de 2022"/>
        <s v="locomocion y alojamiento conferenciante debora sabrina barrientos"/>
        <s v="estancia conferenciante deborah garcia bello"/>
        <s v="desplazamiento maria floarea pop"/>
        <s v="gastos desplazamiento tren ponente mariluz congosto cursos de verano esiiab"/>
        <s v="2 billetes tren albacete-madrid 22/5/22 ceu tenis de mesa"/>
        <s v="billetes cuenca-antequera-cuenca ceu ajedrez"/>
        <s v="4 billetes toledo-valencia-toledo ceu escalada"/>
        <s v="gastos de gestion agencia de viajes"/>
        <s v="gastos cancelacion billete ponente invitado al congreso contra la pena de muerte"/>
        <s v="gastos desplazamiento tren ponente nuria oliver cursos de verano esiiab"/>
        <s v="26522000109 | email 25 marzo|tren e82/2329/5521/0"/>
        <s v="bala de nitrgeno presurizado l50 calidad industrial para la sh 12091877"/>
        <s v="gas argn puro para el funcionamiento del icp-ms para anlisis elemental"/>
        <s v="2 botellas d helio y dos de nitrogeno cliente 10938147"/>
        <s v="alquiler anual cuatro envases de 7,5 metros cbicos"/>
        <s v="2 botella de helio cliente 13535792"/>
        <s v="nitrgeno"/>
        <s v="2 envases de argn"/>
        <s v="dos envases de argn"/>
        <s v="69022000370 | 0017822006173|billetes mex-mad-cue-mad-mex 03jul"/>
        <s v="54022000129 | 0017822006263|billetes bus ovd-cue-ovd 26-28jun"/>
        <s v="69022000373 | 0017822007035|hotel cuenca 06julio"/>
        <s v="69022000374 | 0017822006992|billetes de tren mad-cuenca-mad 07julio"/>
        <s v="70022000569 | 0017822007455|autobus"/>
        <s v="70022000570 | 0017822007455|autobus"/>
        <s v="alquiler anual-envase de 50 litros aire sinttico n de contrato 1411602"/>
        <s v="alquiler anual botella co2"/>
        <s v="alquiler botella"/>
        <s v="nitrgeno lquido"/>
        <s v="quiana/ alquiler uc 1 ao/ botella"/>
        <s v="contrato anual de alquiler alphagaz 1 nitrgeno bot-l smartop 50 codigo rr0h012contrato 14962288"/>
        <s v="botella de gas para equipo"/>
        <s v="billestes avion dublin-mad-dublin seamus mcguinness 29-06/01-07/2022"/>
        <s v="-alquiler de 31 envases de gases cliente 10938147 referencia nmero de contrato 14950912"/>
        <s v="suministro de co2 para sala de microscopa confocal y para sala especial de cultivos ncb2"/>
        <s v="alquiler anual de 2 botellas segn ecopass14982344 a nombre de f jaln"/>
        <s v="helio lquido"/>
        <s v="suministro de nitrogeno liiquido"/>
        <s v="botella metano n25 b50"/>
        <s v="una botella de n2 99999% pureza ncliente 10894556"/>
        <s v="ingqui/ helio extrapuro 3x bot 50l"/>
        <s v="alquiler de envase para gas metano n25 b50"/>
        <s v="servicio de desplazamiento ponentes congreso"/>
        <s v="70222000809 | 0017822007735|estancia hotel casa de la cuatro torres - cadiz  27-30 agosto - 1 doble"/>
        <s v="80 litros helio liquido 31 de agosto ya estaban confirmadossustituye el pedido de 60 litros"/>
        <s v="servicio de alojamiento ponente congreso nicolas nord"/>
        <s v="gas argn"/>
        <s v="renovacion botellas air liquide contrato ecopass 15185209"/>
        <s v="30122002489 | 0017822005968|tren y hotel albacete 22-23junio"/>
        <s v="30122002491 | 0017822005968|tren y hotel albacete - 22-23junio"/>
        <s v="30122002498 | 0017822006411|hotel talavera 11-15sep"/>
        <s v="30122002499 | 0017822006411|hotel talavera septiembre"/>
        <s v="30122002501 | 0017822006411|hotel talavera - septiembre"/>
        <s v="botellas de gases"/>
        <s v="30122002517 | 0017822006411|estancia talavera septiembre"/>
        <s v="10122001527 | 0017822006946|billete de avion madrid san francisco  ida y vuelta"/>
        <s v="30822000973 | 0017822006666|billete  de tren madrid ciudad real madrid 12-15 julio"/>
        <s v="69022000375 | 0017822007909|hotel torremangana - cuenca - 07-09 septiembre"/>
        <s v="69022000376 | 0017822007909|hotel torremangana cuenca 07-09 sep"/>
        <s v="gastos por emision viaje scarlet wannenwetsch"/>
        <s v="70022000594 | 0017822008668|billetes de tren tol-mad-alb 11sep"/>
        <s v="botella de nitrgeno puro"/>
        <s v="alphagaz mix h2 5%/ar botella smartop l50"/>
        <s v="163 litros de nitrgeno lquido"/>
        <s v="n2 lquido"/>
        <s v="contrato alquiler de botellas"/>
        <s v="una botella de n2 99999% pureza ncliente 10894556hay que retirar una botella vaca"/>
        <s v="botella de oxgeno"/>
        <s v="nitrgeno lquido para las prcticas docentes del grado de biotecnologa"/>
        <s v="u0122000519 | 017822008720|tren 11-12 sep sevilla cuenca sevilla"/>
        <s v="u0122000521 | 0017822008991|billete de tren madrid cuenca madrid 14-15 septiembre"/>
        <s v="bala de aire"/>
        <s v="12422000082 | 0017822008865|billete de tren mad-albacete-mad 15sep"/>
        <s v="42022000017 | email 17 feb|gastos anulacion e82/2329/3775/0"/>
        <s v="gases inertes"/>
        <s v="20 habitaciones dobles (tres noches) hotel maestrazgo regimen a/d; 12 habitaciones (2 noches)"/>
        <s v="ave madrid - albacete para conferenciante gerard pez"/>
        <s v="recarga de nitrgeno liquido"/>
        <s v="10022000767 | 0017822005785|hotel europa - albacete 08/06/2022"/>
        <s v="30822000877 | 0017822006285|billetes tren barcelona-ciudad real-barcelona + hotel exe bcn 26-28/06/2"/>
        <s v="30822000878 | 0017822006285|billetes tren barcelona-ciudad real-barcelona + hotel exe barcelona 26-2"/>
        <s v="helio lquido fecha de entrega 19 de octubre de 2022"/>
        <s v="alquiler de botellas de gases: 2 ar, 1 he, 1 o2,1 air, 1-h2/air contrato ecopass 15000013"/>
        <s v="renovacion alquiler botellas contrato air liquide ecopass 14999866"/>
        <s v="30122002500 | 0017822006411|hotel talavera septiembre"/>
        <s v="33022000324 | 0017822006160|billetes de tren creal-mad- creal 22jun"/>
        <s v="33022000325 | 0017822006080|billetes creal-madrid/mad-alc"/>
        <s v="30122002540 | 0017822005897|billetes alicante-albacete-alicante 14jun"/>
        <s v="10022000853 | 0017822007121|tren y hotel albacete 13julio"/>
        <s v="14022000393 | 0017822008189|vuelo habana-santo domingo-habana"/>
        <s v="70022000568 | 0017822008211|billetes de tren vlc-mad-tol-mad-vlc 06-08sep"/>
        <s v="62122000046 | 0017822008532|hotel albacete 05-06sep"/>
        <s v="62122000047 | 0017822008532|hotel albacete 05-06sep"/>
        <s v="62122000048 | 0017822008532|hotel albacete 05-06sep"/>
        <s v="30122002618 | 0017822006804|hotel+billetes tren tol-mad-cre-mad-tol fechas 06-08/07/2022"/>
        <s v="30122002619 | 0017822006804|hotel+billetes tren albacete-ciudad real-albacete fechas 06-08/07/2022"/>
        <s v="argon extrapuro 3x bot 50l,"/>
        <s v="suministro de nitrogeno liquido"/>
        <s v="bioqui/ nitrgeno lquido 57 kg"/>
        <s v="alquiler anual ecopass 15224012"/>
        <s v="compra de botella co2"/>
        <s v="alquiler de 4 botellas de 10,5 metros cbicos de gas argn"/>
        <s v="nitrogeno(n2) puro porcentaje pureza:99,999 plazo entrega: 2 das precio por envase de 9,4 metros"/>
        <s v="31022000172 | 0017822009057|billete de tren ciudad real-madrid-santander-madrid-ciudad real 14-18 se"/>
        <s v="cilindro de helio de alta pureza"/>
        <s v="dixido de carbono puro"/>
        <s v="1 bombona de gas he"/>
        <s v="69022000393 | 0017822009561|billetes de tren toledo-cuenca-toledo 29sep"/>
        <s v="ingqui/ nitrogeno extrapuro 3x bot"/>
        <s v="gases para el anlisis de plaguicidas y biomarcadores mediante cg-ms"/>
        <s v="2 botellas de nitrgeno, 2 botellas de helio y 2 botellas de oxgeno ( cdigo de cliente air liquide"/>
        <s v="gastos compaia aerea cancelacion vuelo soukania"/>
        <s v="botella de aire sinttico"/>
        <s v="u0122000620 | 0017822008968|cursos de verano y extensin universitaria"/>
        <s v="argon porcentaje de pureza 99999"/>
        <s v="una botella de helio codigo cliente 10938147"/>
        <s v="contrato de una bala de oxgeno presurizado alphagaz 1 oxigeno bot-s sma contrato 15039654"/>
        <s v="u0122000633 | 0017822009273|hotel en almaden 21/09/2022"/>
        <s v="u0122000634 | 0017822009273|hotel en almaden 21/09/2022"/>
        <s v="u0122000635 | 0017822009273|hotel en almaden 21/09/2022"/>
        <s v="acetileno"/>
        <s v="u0122000636 | 0017822009273|hotel en almaden 21/09/2022"/>
        <s v="2 bombonas nitrogeno 99,999"/>
        <s v="30122001203/email 19 abril/tren e82/2329/5401/2"/>
        <s v="10022001164 | 0017822008155|biletes de tren"/>
        <s v="10022001165 | 0017822008155|billetes de tren"/>
        <s v="10022001166 | 0017822008155|billetes de tren"/>
        <s v="49022000300 | 0017822006768|2260699 - gastos de cancelacin mario donate tren vuelo mad-lcg-mad 20/0"/>
        <s v="alquiler anual - envase de 10 metros cbicos"/>
        <s v="33022000163 | email 08 abril|tren e82/2329/4379/1"/>
        <s v="76022000092 | email 20 abril|autobus e82/2329/5887/0"/>
        <s v="76022000101 | email 26 abril|hotel e82/2329/6231/0"/>
        <s v="76022000102 | email 26 abril|hotel e82/2329/6232/0"/>
        <s v="76022000103 | email 26 abril|hotel e82/2329/6234/0"/>
        <s v="76022000104 | email 26 abril|hotel e82/2329/6235/0"/>
        <s v="nuevo contrato de alquiler de una bala de nitrgeno"/>
        <s v="74022000119 | 0017822008021|billete avin buenos aires madrid buenos aires 17-30 oct 22"/>
        <s v="76022000180 | 0017822007373|billetes de tren madrid toledo madrid"/>
        <s v="83022000123 | 0017822007937|billetes de tren barcelona-toledo-barcelona 04-08sep"/>
        <s v="-alquiler de 1 envases de gases cliente 13534623 referencia nmero de contrato ecopass 15223698"/>
        <s v="renovacin alquiler de botella de gas"/>
        <s v="botella de mezcla  tamao b10"/>
        <s v="alquiler de botellas de gas"/>
        <s v="preparacin de las muestras"/>
        <s v="suministro de gases puros"/>
        <s v="compra de gases"/>
        <s v="bk_n2 liq_gcom"/>
        <s v="28022000436 | 0017822009203|billetes albacete-mad-albacete 23sep"/>
        <s v="28022000437 | 0017822009203|billetes tren albacete-mad-albacete 23sep"/>
        <s v="compra de nitrgeno liquido"/>
        <s v="envase botella de gas"/>
        <s v="quiana/ uc 1 ao/ botella"/>
        <s v="ensayos proyectos de investigacin del inaia"/>
        <s v="un envase de acetileno"/>
        <s v="3 botellas de nitrgeno (cdigo de cliente air liquide: edificio enrique costa novella: 10938147)"/>
        <s v="-alquiler de 1 envases de gases referencia nmero de contrato ecopass  15240791"/>
        <s v="compra nitrgeno lquido"/>
        <s v="renovacin alquiler 2 botellas gases ecopass  15241306"/>
        <s v="54022000213 | 0017822008242|vuelo texas-mad-texas 14-28/octubre"/>
        <s v="54022000214 | 0017822008242|vuelo paris-mad-paris 18-24oct"/>
        <s v="30122003341 | 0017822009265|alojamiento 21sep"/>
        <s v="renovacin contrato de alquiler de 3 balas de nitrgeno"/>
        <s v="27622000100 | 0017822007917|hotel santiago de compostela 04/09/2022"/>
        <s v="alquiler de 1 envases de gases referencia nmero de contrato ecopass  15241809"/>
        <s v="2 botellas de argn puro"/>
        <s v="lote 1 - gases puros air liquide helio (he) porcentaje pureza: 99,999 plazo envase de 9,1 m3"/>
        <s v="gas para gcms laboratorio fisiologia del ejercicio"/>
        <s v="renovacin botella co2 310945"/>
        <s v="gases para investigacin"/>
        <s v="bombona helio 99,999sp 12885189sh 13288204"/>
        <s v="71022000682 | 0017822010419|billetes de tren y alojamiento toledo 17-18oct"/>
        <s v="vuelo madrid-budapest-madrid 22 agosto"/>
        <s v="bombona aire sintetico"/>
        <s v="argn y helio"/>
        <s v="ar 50"/>
        <s v="70022000842 | 0017822009470|billetes madrid- zaragoza-madrid 24/09/20222"/>
        <s v="2 bombonas de argon porcentaje pureza 99999"/>
        <s v="33522000173 | 0017822006482|gastos de cancelacion billetes tren madrid-santarder-toledo fechas 05-08"/>
        <s v="contrato de renovacin botella de gases, uc02010166"/>
        <s v="gas nitrogeno 99,8%"/>
        <s v="30122003728 | 0017822010265|alojamiento en hotel silken alfonso x para la noche del 14 de octubre"/>
        <s v="74022000189 | 0017822010133|tren y alojamiento toledo 18-20oct"/>
        <s v="74022000190 | 0017822010133|billetes de tren y alojamiento toledo 18-22oct"/>
        <s v="74022000193 | 0017822010133|billetes de tren y alojamiento toledo 19-20oct"/>
        <s v="74022000194 | 0017822010133|billetes de tren y alojamiento toledo 18-21oct"/>
        <s v="74022000195 | 0017822010133|alojamiento toledo 19-21oct"/>
        <s v="74022000196 | 0017822010133|billets de tren y alojamiento toledo 18-21oct"/>
        <s v="74022000197 | 0017822010133|alojamiento toledo -"/>
        <s v="74022000198 | 0017822010133|alojamiento toledo"/>
        <s v="74022000199 | 0017822010133|alojamiento toledo"/>
        <s v="74022000200 | 0017822010133|alojamiento toledo 18-19octg"/>
        <s v="74022000201 | 0017822010133|alojamiento toledo"/>
        <s v="52122000080 | 0017822010687|billetes de tren mad/cue 25102022"/>
        <s v="69022000526 | 001782012264|billetes de tren y alojamiento cuenca"/>
        <s v="69022000527 | 0017822012264|billete de tren y alojamiento cuenca"/>
        <s v="69022000528 | 0017822012264|billete de tren cuenca"/>
        <s v="69022000529 | 0017822012264|billetes de tren y alojamiento cuenca"/>
        <s v="69022000530 | 0017822012264|billetes de tren y alojamiento cuenca"/>
        <s v="69022000531 | 0017822012264|alojamiento cuenca"/>
        <s v="69022000532 | 0017822012264|billetes de tren cuenca"/>
        <s v="69022000533 | 0017822012264|billetes de tren y alojamiento cuenca 23-25nov"/>
        <s v="69022000534 | 0017822012264|billetes de tren y alojamiento cuenca"/>
        <s v="69022000535 | 0017822012264|billetes de tren y alojamiento cuenca"/>
        <s v="69022000536 | 0017822012264|billetes de tren y alojamiento cuenca"/>
        <s v="69022000537 | 0017822012264|billetes de tren cuenca 24nov"/>
        <s v="69022000538 | 0017822012264|anulacion billetes de tren cuenca"/>
        <s v="34022000342 | 0017822010468|billetes de tren madrid- ciudad real 20102022"/>
        <s v="69022000549 | 0017822010983|billetes de tren alicante-cuenca"/>
        <s v="69022000550 | 0017822010983|billetes de tren"/>
        <s v="69022000551 | 0017822011220|billetes de tren madrid-cuenca 17112022"/>
        <s v="69022000553 | 0017822011190|billetes de tren y alojamiento"/>
        <s v="69022000554 | 0017822011190|alojamiento alfonso viii 3"/>
        <s v="Librería-Reprografía de la Escuela de Ingeniería Minera e Industrial de Almadén"/>
        <s v="Obras de adaptación de local de cafetería de talavera de la reina - uclm -Campus de Toledo"/>
        <s v="Suministro de equipamiento de lectura óptica en la uclm"/>
        <s v="Suministro de equipamiento portátil para investigación"/>
        <s v="Servicios mantenimiento y asistencia técnica del sistema de autopréstamo con smartphones en las Bibliotecas de la UCLM"/>
        <s v="Suministro, entrega e instalación de equipamiento portátil para puesto de trabajo de profesores y ayudantes. Suministro de 35 ordenadores portátiles."/>
        <s v="Suministro de cesión de derechos de uso sobre plataforma de gestión de expedientes jurídicos kleos m"/>
        <s v="Servicios de mantenimiento de UNIVERSITAS XXI - universidad digital en la UCLM"/>
        <s v="Suministro equipamiento para análisis de señales fluorescentes y su - integración con imágenes tomográficas in vivo en animales de experimentación en la UCLM"/>
        <s v="Servicio de Cafetería-Comedor de la Facultad de Medicina de Albacete"/>
        <s v="Cesión de uso y soporte de productos oracle para la universidad de castilla la mancha"/>
        <s v="Suministro de un espectrómetro de masas con plasma acoplado inductivamente con alta sensibilidad"/>
        <s v="Servicio mantenimiento integral(todo riesgo)  sistema climatización edificios"/>
        <s v="Suministro de ordenadores de sobremesa y monitores para aula facultad medicina albacete"/>
        <s v="Servicio de vigilancia de la salud"/>
        <s v="Servicio mantenimiento integral control y prevencion legionelosis uclm"/>
        <s v="Servicio de consultoría correspondiente al estudio, documentación, análisis, descripción y valoración de puestos de trabajo del PAS de la Universidad de Castilla-La Mancha"/>
        <s v="Suministros de cesión de uso sobre el software de cype formación cursos académicos 2022/23, 2023/24"/>
        <s v="Suministros de cesión de derechos de plataforma de soporte remoto al puesto de trabajo"/>
        <s v="Suministro derecho de uso de plataforma de detección de plagio en la uclm"/>
        <s v="Derecho de uso de plataforma de préstamo interbibliotecario modalidad Sotware As A Service"/>
        <s v="Servicios gestionados de soporte tecnológico sobre plataforma Universitas XXI con destino a Universidad de Castilla-La Mancha"/>
        <s v="Servicios de soporte técnico sobre la infraestructura de alimentación ininterrumpida del cpd de la universidad de castilla-la mancha"/>
        <s v="Suministro de cesión de derechos de uso sobre el Software MATLAB con destino al Area de Tecnologia y Comunicaciones de la Universidad de Castilla-La Mancha."/>
        <s v="Servicio de Cafetería-Comedor de la Agrupación Fábrica de Armas de Toledo."/>
        <s v="Equipo de ensayos dinámicos con variación de temperatura de la muestra"/>
        <s v="Servicios de mantenimiento de la aplicación informática Universitas XXI - Integrador UCLM"/>
        <s v="Servicio de vigilancia y seguridad, sin uso de armas, en los centros y dependencias de la Universidad de Castilla-La Mancha"/>
        <s v="Servicio de Agencia de Viajes para la Universidad de Castilla-La Mancha"/>
        <s v="Adquisición y entrega de un vehículo todoterreno con destino a la E.T.S.I.A del Campus de Ciudad Real"/>
        <s v="Servicio mantenimiento integral (todo riesgo) sistemas de protección contra incendios Campus de Toledo y Talavera de la Reina"/>
        <s v="Contrato de suministro para la actualización de 61 equipos de ordenador"/>
        <s v="Suministro de trajes académicos y complementos, en régimen de alquiler en la Universidad de Castilla-La Mancha"/>
        <s v="Servicio de gestión de redes sociales y estrategia de marketing digital de la Escuela Politécnica de Cuenca"/>
        <s v="Proyecto de adecuación de espacios para unidad docente e investigadora en Podología en el Centro de Estudios Universitarios de Talavera de la Reina (Toledo)"/>
        <s v="Servicio de realización de las Auditorías externas, financiera y de cumplimiento de legalidad de las cuentas anuales de la uclm, ejercicios 2021 y 2022."/>
        <s v="Servicio de Librería-Reprografía del Edificio Jurídico-Empresarial del campus de Albacete"/>
        <s v="Equipamiento para aclimatación de muestras y evaluación de interacción superficie-jugador en cesped artificial"/>
        <s v="Suministro de Cesión de uso de Plataforma de Proctoring en la UCLM"/>
        <s v="Suministro de cesión uso plataforma para la gestión de la asistencia en actividad docente de la Universidad de Castilla-La Mancha"/>
        <s v="Equipamiento de extensión de un banco de rodillos a vehículos híbridos-eléctricos y ensayos euro 7"/>
        <s v="Suministro de 26 ordenadores de sobremesa para aula de informática de la Agrupación de la Facultad de Enfermería y Facultad de Trabajo Social del campus de Cuenca"/>
        <s v="Servicio de mantenimiento de densitómetro óseo"/>
        <s v="Servicio de Cafetería-Comedor de la Agrupación Politécnica Superior de Albacete"/>
        <s v="Servicio de mantenimiento integral (todo riesgo) de los generadores eléctricos de los edificios uclm"/>
        <s v="Servicio de Cafetería-Comedor del Edificio Gil de Albornoz del campus de Cuenca."/>
        <s v="Equipo para medición de toma de datos: Equipamiento para toma de datos mediante vehículo aéreo no tripulado(lote 1) y calorímetro isotermos compensado y sus complementos (lote2)"/>
        <s v="Servicio de mantenimiento del soporte plataforma de backup para la Universidad de Castilla - La Mancha"/>
        <s v="Suministro de cesión de derechos de uso sobre el software chemoffice"/>
        <s v="Cesión de derechos de uso sobre software de adobe curso academico 22-23/23-24 y24-25"/>
        <s v="botellas de co, n2 puro e industrial cliente 10938147"/>
        <s v="30122001193 | email 13 abril|bus e82/2329/5983/0"/>
        <s v="30122001194 | email 13 abril|vuelo e82/2329/5988/0"/>
        <s v="30122001529 | email 10 mayo|tren e82/2329/6554/0"/>
        <s v="compra de gas argn y mezcla de argn con co2"/>
        <s v="23022000163 | 0017822007454|billetes tren madrid-albacete-madrid 01/07/2022"/>
        <s v="contrato anual botella 15038142 (vencimiento 31/10/2022)"/>
        <s v="alquiler botella gas air liquide"/>
        <s v="helio lquido usuario: 12273419fecha de entrega 30 de noviembre de 2022"/>
        <s v="alquiler anual botella gas"/>
        <s v="alquiler anual de 5 envases de 50 lcontrato 15039386 area de fsica aplicada etsi industrial cr"/>
        <s v="bala de argon porcentaje pureza:99,999 de 10,5 metros cbicos"/>
        <s v="71022000715 | 0017822009871|billetes de tren mad-tol-mad 04octubre"/>
        <s v="1 bombona de gas helio 99,999"/>
        <s v="ingqui/ dioxido carbono 3x bot 50l"/>
        <s v="helio de alta pureza"/>
        <s v="gas nitrgeno"/>
        <s v="alquiler de 1 envases de gases referencia nmero de contrato ecopass   15259304"/>
        <s v="uso de cultivos celulares"/>
        <s v="-alquiler de 1 envases de gases referencia nmero de contrato ecopass   15259238"/>
        <s v="gas argon y helio"/>
        <s v="u0122000732 | 0017822007400|billetes tren mad-cue-mad 18-19/07/2022"/>
        <s v="u0122000733 | 0017822007400|billetes tren mad-cue-mad 18-19/07/2022"/>
        <s v="u0122000735 | 0017822007400|billetes tren plc-cue-plc 187-19/07/2022"/>
        <s v="u0122000739 | 0017822009942|billetes tren + hotel en cuenca fecha 02-03/10/2022"/>
        <s v="u0122000740 | 0017822009947|billetes tren + hotel en cuenca fecha 02-03/10/2022"/>
        <s v="u0122000742 | 0017822009764|billetes tren mad-cue-mad 28-30/09/2022"/>
        <s v="u0122000743 | 0017822009764|billetes tren vlc-cue-vlc fecha 29-30/09/2022"/>
        <s v="u0122000744 | 0017822009764|billetes tren alc-cue-alc fecha 29-30/09/2022"/>
        <s v="gases para investigacin cdigo de cliente air liquid edificio enrique costa novella: 10938147"/>
        <s v="52122000085 | 0017822011193|hotel 15/11/2022"/>
        <s v="49022000354 | 0017822012267|tren 24/11/2022"/>
        <s v="81022000238 | 0017822012296|billetes de tren madrid/toledo 24112022"/>
        <s v="49022000356 | 0017822012267|tren 24/11/2022"/>
        <s v="65022000124 | 0017822012415|billetes de tren madrid/cuenca 13122022"/>
        <s v="31022000265 | 0017822010353|tren 21/10/2022"/>
        <s v="31022000266 | 0017822010367|billetes burgo-madrid-ciudad real ida y vuelta"/>
        <s v="49022000357 | 0017822012267|tren 24/11/2022"/>
        <s v="82022000557 | 0017822011729|billetes tren madrid toledo"/>
        <s v="nitrgeno lquido precio por litro (n2) cantidad en litros pureza =99,995% pureza:0,99995 plazo entr"/>
        <s v="50622000300 | 0017822012728|billetes de tren ovd-creal-ovd 01-02oct"/>
        <s v="50622000301 | 0017822009779|billetes de tren zaz-creal-zaz 30sep-02oct"/>
        <s v="50622000302 | 0017822009779|billetes de tren vlc-cue-vlc 30sep-02oct"/>
        <s v="50622000303 | 0017822009779|billetes de tren mad-creal-mad 01-02oct"/>
        <s v="50622000304 | 0017822009779|billetes de tren zaz-creal-zaz 01-02oct"/>
        <s v="29022000160 | 0017822010079|alojamiento albacete - 18-20oct"/>
        <s v="29022000161 | 0017822010079|alojamiento albacete 18-19oct"/>
        <s v="29022000162 | 0017822010079|alojamiento albacete"/>
        <s v="29022000163 | 0017822010079|billetes de tren y alojamiento albacete"/>
        <s v="29022000164 | 0017822010079|billetes de tren y alojamiento albacete"/>
        <s v="29022000165 | 0017822010079|alojamiento albacete"/>
        <s v="gas necesario para medicin de trazadores isotpicos proyecto investigacin ministerio mcin/aei"/>
        <s v="29022000168 | 0017822010079|alojamiento albacete 18-20oct"/>
        <s v="77022000513 | 0017822919422|billete de avion amsterdam-madrid ida y vuelta"/>
        <s v="52122000087 | 0017822010626|billetes tren madrid-cuenca ida y vuelta"/>
        <s v="54022000261 | 0017822010364|billetes de tren pilar"/>
        <s v="52122000089 | 0017822011818|billetes de tren miguel angel"/>
        <s v="52122000090 | 0017822010703|billetes albacete-cuenca ida y vuelta"/>
        <s v="billetes de tren cuenca-madrid-cuenca aida rodrguez garca"/>
        <s v="billetes de tren albacete-cuenca-albacete carmen belen martinez escobar"/>
        <s v="billetes de tren albacete-cuenca-albacete de jorge antonio de la heras ibaez"/>
        <s v="billetes tren zaragoza-madrid-cuenca-madrid-zaragoza y alojamiento"/>
        <s v="billetes de tren madrid-cuenca-madrid de pedro miguel asensio"/>
        <s v="alojamiento de m del carmen gonzlez carrasco"/>
        <s v="alojamiento de ana isabel mendoza losana"/>
        <s v="alojamiento de juliana raluca strone"/>
        <s v="alojamiento de ngel carrasco perera"/>
        <s v="alojamiento de carlos lvarez lpez"/>
        <s v="alojamiento de luis fernndez bravo-fra"/>
        <s v="69022000571 | 0017822010689|billetes de tren alejandro eduardo rubio fuentes"/>
        <s v="70222001320 | 001782212585|billetes de tren vlc-mad-tol-mad- vlc 28nov"/>
        <s v="52022000192 | 0017822009072|billetes tren mad-cue-mad fecha 14/09/2022"/>
        <s v="34022000357 | 0017822011781|viaje acadmico a salamanca"/>
        <s v="billetes tren madrid-cuenca-madrid de alberto gmez toribio"/>
        <s v="billetes tren madrid-cuenca-madrid de lourdes lpez cumbre"/>
        <s v="55022000310 | 0017822010643|billete de tren madrid cuenca ida y vuelta y 1 noche de hotel"/>
        <s v="31022000273 | 0017822010340|tren 21/10/2022 - hotel 21/10/2022"/>
        <s v="29022000179 | 0017822010438|billetes de tren mad-sevilla - mad 20-21oct"/>
        <s v="29022000180 | 0017822010438|tren mad-svq-mad 20-22oct"/>
        <s v="29022000182 | 0017822010438|tren mad-svq-mad 21oct"/>
        <s v="29022000183 | 0017822010438|bus svq-murcia 22oct"/>
        <s v="29022000184 | 0017822010438|tren barcelona - sevilla 20oct"/>
        <s v="10022001449 | 0017822009737|billetes de tren bcn-cue-mad 30sep"/>
        <s v="45022000258 | 0017822012437|billete de tren ciudad real - zaragoza ida y vuelta"/>
        <s v="70022000978 | 017822013032|hotel 06-10"/>
        <s v="71022000812 | 0017822010436|tren 07/11/2022 mad tol"/>
        <s v="54022000273 | 0017822010204|tren 06/10/2022 cuenca madrid // hotel 06/10/2022 hostal de luz (cuenca)"/>
        <s v="30122004049 | 0017822012648|tren granada-creal-granada 29-30nov"/>
        <s v="30122004050 | 0017822012648|tren mad-creal-mad 29-30nov"/>
        <s v="30122004051 | 0017822012648|tren valencia-creal-valencia 30nov"/>
        <s v="74022000226 | 0017822011849|alojamiento toledo - 16-17nov"/>
        <s v="62022000182 | 0017822011402|tren + alojamiento cuenca 04-05/11"/>
        <s v="62022000183 | 0017822011402|tren+alojamiento cuenca 04-05/11"/>
        <s v="62022000184 | 0017822011402|tren alicante-cuenca-alicante 04-06/11"/>
        <s v="21022000230 | 0017822011584|billete tren abc-pontevedra 08-13/11"/>
        <s v="74022000227 | 0017822010831|billetes de tren bcn-mad-bcn: mad-tol-mad  08-09 nov y hotel en toledo 0"/>
        <s v="alojamiento de micaela aylen catalano"/>
        <s v="locomocin de ana azurmendi adarraga"/>
        <s v="locomocin de patricia reyes rivera"/>
        <s v="locomocin de isabel ravents armengol"/>
        <s v="28022000575 | 0017822013206|billetes tren y autobus 3 pax abc-mad-bio-mad-abc 19-23/10"/>
        <s v="locomocin de marta martin llaguno"/>
        <s v="billetes ave madrid-cuenca-madrid el 22/11/22"/>
        <s v="69022000599 | 0017822010229|tren 07/10/2022 madrid-cuenca"/>
        <s v="29022000200 | 0017822012436|vuelo, tren y hotel albacete - 23-25nov"/>
        <s v="54022000286 | 017822010707|hotel 18-10"/>
        <s v="54022000289 | 017822010707|billetes tren 18-10"/>
        <s v="70022001023 | 0017822007382|alojamiento talavera 19-20julio"/>
        <s v="70022001024 | 0017822007382|alojamiento talavera 19-20jul"/>
        <s v="70022001025 | 0017822013032|alojamiento toledo 19-20oct"/>
        <s v="54022000292 | 017822010707|trenes 18-11"/>
      </sharedItems>
    </cacheField>
    <cacheField name="Tipo de contrato" numFmtId="0">
      <sharedItems count="5">
        <s v="Contrato de servicios"/>
        <s v="Contrato de concesión de servicios"/>
        <s v="Contrato de obras"/>
        <s v="Contrato de suministros"/>
        <s v="Administrativo Especial "/>
      </sharedItems>
    </cacheField>
    <cacheField name="Procedimiento de tramitación" numFmtId="0">
      <sharedItems/>
    </cacheField>
    <cacheField name="Acuerdo Marco" numFmtId="0">
      <sharedItems/>
    </cacheField>
    <cacheField name="IL" numFmtId="0">
      <sharedItems containsMixedTypes="1" containsNumber="1" minValue="-546656.64" maxValue="135913325.69"/>
    </cacheField>
    <cacheField name="IA" numFmtId="0">
      <sharedItems containsMixedTypes="1" containsNumber="1" minValue="-546656.64" maxValue="116207523.63"/>
    </cacheField>
    <cacheField name="Artículo Negociado" numFmtId="0">
      <sharedItems containsBlank="1"/>
    </cacheField>
    <cacheField name="Apartado Negociado" numFmtId="0">
      <sharedItems containsBlank="1"/>
    </cacheField>
    <cacheField name="Subapartado Negociado" numFmtId="0">
      <sharedItems containsBlank="1"/>
    </cacheField>
    <cacheField name="Supuesto aplicación Negociado" numFmtId="0">
      <sharedItems containsBlank="1"/>
    </cacheField>
    <cacheField name="Nº expediente PICOS" numFmtId="0">
      <sharedItems/>
    </cacheField>
  </cacheFields>
  <extLst>
    <ext xmlns:x14="http://schemas.microsoft.com/office/spreadsheetml/2009/9/main" uri="{725AE2AE-9491-48be-B2B4-4EB974FC3084}">
      <x14:pivotCacheDefinition/>
    </ext>
  </extLst>
</pivotCacheDefinition>
</file>

<file path=xl/pivotCache/pivotCacheDefinition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agf33 Almudena Garcia Fernandez tfno:9252 86405" refreshedDate="45061.596025578707" createdVersion="6" refreshedVersion="6" minRefreshableVersion="3" recordCount="859" xr:uid="{0145FF27-42A8-498F-8ABD-11F2B9A51385}">
  <cacheSource type="worksheet">
    <worksheetSource ref="A1:I860" sheet="basados"/>
  </cacheSource>
  <cacheFields count="9">
    <cacheField name="CÓDIGO DEPARTAMENTO" numFmtId="0">
      <sharedItems count="3">
        <s v="OOAA"/>
        <s v="JCCM"/>
        <s v="EEPP"/>
      </sharedItems>
    </cacheField>
    <cacheField name="Nombre departamento (sección)" numFmtId="0">
      <sharedItems/>
    </cacheField>
    <cacheField name="Número de contrato (NRC)" numFmtId="0">
      <sharedItems/>
    </cacheField>
    <cacheField name="Objeto del contrato" numFmtId="0">
      <sharedItems/>
    </cacheField>
    <cacheField name="Tipo de contrato" numFmtId="0">
      <sharedItems/>
    </cacheField>
    <cacheField name="Procedimiento de tramitación" numFmtId="0">
      <sharedItems/>
    </cacheField>
    <cacheField name="IA" numFmtId="4">
      <sharedItems containsSemiMixedTypes="0" containsString="0" containsNumber="1" minValue="-30885.86" maxValue="4062980.61"/>
    </cacheField>
    <cacheField name="Nº expediente PICOS" numFmtId="0">
      <sharedItems/>
    </cacheField>
    <cacheField name="AM" numFmtId="0">
      <sharedItems containsBlank="1" count="20">
        <s v="2017/001559"/>
        <s v="2017/009222"/>
        <s v="2018/000363"/>
        <s v="2018/007221"/>
        <s v="2018/011888"/>
        <s v="2019/000150"/>
        <s v="2019/000918"/>
        <s v="2020/000008"/>
        <s v="2020/001445"/>
        <s v="2020/001450"/>
        <s v="2021/000449"/>
        <s v="2021/008752"/>
        <s v="2021/010463"/>
        <s v="2021/016105"/>
        <s v="2021/017097"/>
        <s v="2021/020189"/>
        <s v="2021/020258"/>
        <s v="2022/000192"/>
        <m u="1"/>
        <s v="2108/007221" u="1"/>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076">
  <r>
    <x v="0"/>
    <s v="Empresa Pública de Promoción del Turismo y la Artesanía de Castilla-La Mancha (ETURIA), S.A."/>
    <s v="043204/2022"/>
    <s v="Servicios de ejecución integral del congreso Culinaria Castilla-La Mancha 2022."/>
    <s v="Contrato de servicios"/>
    <s v="Procedimiento abierto; multiplicidad de criterios"/>
    <s v="No"/>
    <n v="120000"/>
    <n v="119790"/>
    <s v=""/>
    <s v=""/>
    <s v=""/>
    <s v=""/>
    <s v="@2022/012688"/>
  </r>
  <r>
    <x v="0"/>
    <s v="Empresa Pública de Promoción del Turismo y la Artesanía de Castilla-La Mancha (ETURIA), S.A."/>
    <s v="044183/2022"/>
    <s v="Servicios de producción de piezas audiovisuales para la campaña publicitaria de turismo de Castilla-La Mancha de 2023"/>
    <s v="Contrato de servicios"/>
    <s v="Procedimiento abierto; multiplicidad de criterios"/>
    <s v="No"/>
    <n v="210000"/>
    <n v="161717.71"/>
    <s v=""/>
    <s v=""/>
    <s v=""/>
    <s v=""/>
    <s v="@2022/015501"/>
  </r>
  <r>
    <x v="0"/>
    <s v="Empresa Pública de Promoción del Turismo y la Artesanía de Castilla-La Mancha (ETURIA), S.A."/>
    <s v="045273/2022"/>
    <s v="Construcción, ejecución y servicios complementarios de los stands de promoción turística de la Junta de Comunidades de Castilla-La Mancha para las ferias de turismo durante el año 2023"/>
    <s v="Contrato de servicios"/>
    <s v="Procedimiento abierto; multiplicidad de criterios"/>
    <s v="No"/>
    <n v="874999.99"/>
    <n v="778756"/>
    <s v=""/>
    <s v=""/>
    <s v=""/>
    <s v=""/>
    <s v="@2022/012379"/>
  </r>
  <r>
    <x v="0"/>
    <s v="Fundación Colección Roberto Polo"/>
    <s v="043822/2022"/>
    <s v="Servicios de personal de control de acceso y atención al público para la Colección Roberto Polo. Centro de Arte Moderno y Contemporáneo de Castilla - La Mancha (Toledo)"/>
    <s v="Contrato de servicios"/>
    <s v="Procedimiento abierto; multiplicidad de criterios"/>
    <s v="No"/>
    <n v="84700"/>
    <n v="52638.53"/>
    <s v=""/>
    <s v=""/>
    <s v=""/>
    <s v=""/>
    <s v="@2022/014994"/>
  </r>
  <r>
    <x v="0"/>
    <s v="Fundación Colección Roberto Polo"/>
    <s v="044316/2022"/>
    <s v="Servicios de personal de taquilla para la Colección Roberto Polo. Centro de Arte Moderno y Contemporáneo de Castilla - La Mancha, sedes de Toledo y Cuenca"/>
    <s v="Contrato de servicios"/>
    <s v="Procedimiento abierto; multiplicidad de criterios"/>
    <s v="No"/>
    <n v="84700"/>
    <n v="52239.02"/>
    <s v=""/>
    <s v=""/>
    <s v=""/>
    <s v=""/>
    <s v="@2022/014991"/>
  </r>
  <r>
    <x v="0"/>
    <s v="Fundación Colección Roberto Polo"/>
    <s v="054263/2022"/>
    <s v="Servicios de Personal de mantenimiento y limpieza para la Colección Roberto Polo. Centro de Arte Moderno y Contemporáneo de Castilla - La Mancha, sedes de Toledo y Cuenca"/>
    <s v="Contrato de servicios"/>
    <s v="Procedimiento abierto; multiplicidad de criterios"/>
    <s v="No"/>
    <n v="108900"/>
    <n v="106359"/>
    <s v=""/>
    <s v=""/>
    <s v=""/>
    <s v=""/>
    <s v="@2022/014992"/>
  </r>
  <r>
    <x v="0"/>
    <s v="Fundación Colección Roberto Polo"/>
    <s v="054262/2022"/>
    <s v="Personal de seguridad (Vigilancia de seguridad) para la exposición permanente de la Colección Roberto Polo. Centro de Arte Moderno y Contemporáneo de Castilla - La Mancha"/>
    <s v="Contrato de servicios"/>
    <s v="Procedimiento abierto; multiplicidad de criterios"/>
    <s v="No"/>
    <n v="133100"/>
    <n v="119499.6"/>
    <s v=""/>
    <s v=""/>
    <s v=""/>
    <s v=""/>
    <s v="@2022/012134"/>
  </r>
  <r>
    <x v="0"/>
    <s v="Fundación Colección Roberto Polo"/>
    <s v="043816/2022"/>
    <s v="Servicios de personal de auxiliares de sala de la Colección Roberto Polo. Centro de Arte Moderno y Contemporáneo de Castilla - La Mancha (Cuenca)"/>
    <s v="Contrato de servicios"/>
    <s v="Procedimiento abierto; multiplicidad de criterios"/>
    <s v="No"/>
    <n v="143990"/>
    <n v="105095.9"/>
    <s v=""/>
    <s v=""/>
    <s v=""/>
    <s v=""/>
    <s v="@2022/014989"/>
  </r>
  <r>
    <x v="0"/>
    <s v="Fundación Colección Roberto Polo"/>
    <s v="029281/2022"/>
    <s v="Seguro para las obras de arte que conforman la exposición permanente de la Colección Roberto Polo. Centro de Arte Moderno y Contemporáneo de Castilla - La Mancha en sus sedes en la ciudad de Toledo y Cuenca"/>
    <s v="Contrato de servicios"/>
    <s v="Procedimiento abierto. Un solo criterio"/>
    <s v="No"/>
    <n v="300000"/>
    <n v="299291.24"/>
    <s v=""/>
    <s v=""/>
    <s v=""/>
    <s v=""/>
    <s v="@2022/005589"/>
  </r>
  <r>
    <x v="0"/>
    <s v="Fundación Impulsa Castilla-La Mancha"/>
    <s v="044376/2022"/>
    <s v="servicios de transporte, montaje y desmontaje de una exposición itinerante durante 2023 por 5 localidades de la provincia de Ciudad Real, conmemorativa del 40 Aniversario del Estatuto de Autonomía de Castilla- La Mancha."/>
    <s v="Contrato de servicios"/>
    <s v="Procedimiento Abierto Simplificado"/>
    <s v="No"/>
    <n v="21175"/>
    <n v="20920.900000000001"/>
    <s v=""/>
    <s v=""/>
    <s v=""/>
    <s v=""/>
    <s v="@2022/019644"/>
  </r>
  <r>
    <x v="0"/>
    <s v="Fundación Impulsa Castilla-La Mancha"/>
    <s v="043897/2022"/>
    <s v="servicio de transporte, montaje y desmontaje de una exposición itinerante, durante el año 2023, por 6 localidades de la provincia de Toledo, al aire libre, conmemorativa del 40 aniversario del Estatuto de Autonomía de Castilla-La Mancha."/>
    <s v="Contrato de servicios"/>
    <s v="Procedimiento negociado sin publicidad"/>
    <s v="No"/>
    <n v="25410"/>
    <n v="25410"/>
    <s v="168"/>
    <s v="a"/>
    <s v="1"/>
    <s v="PROCEDIMIENTO ABIERTO O RESTRINGIDO PREVIO DESIERTO O CON OFERTAS INADECUADAS"/>
    <s v="2022/021411"/>
  </r>
  <r>
    <x v="0"/>
    <s v="Fundación Impulsa Castilla-La Mancha"/>
    <s v="043878/2022"/>
    <s v="servicios de transporte, montaje y desmontaje de una exposición itinerante durante 2023 por 6 localidades de la provincia de Albacete, al aire libre, conmemorativa del 40 aniversario del Estatuto de Autonomía de CLM"/>
    <s v="Contrato de servicios"/>
    <s v="Procedimiento Abierto Simplificado"/>
    <s v="No"/>
    <n v="25669.68"/>
    <n v="21300.04"/>
    <s v=""/>
    <s v=""/>
    <s v=""/>
    <s v=""/>
    <s v="@2022/018251"/>
  </r>
  <r>
    <x v="0"/>
    <s v="Fundación Impulsa Castilla-La Mancha"/>
    <s v="043821/2022"/>
    <s v="servicios de transporte, montaje y desmontaje de una exposición itinerante durante 2023 por 7 localidades de la provincia de Guadalajara, conmemorativa del 40 Aniversario del Estatuto de Autonomía de Castilla- La Mancha."/>
    <s v="Contrato de servicios"/>
    <s v="Procedimiento Abierto Simplificado"/>
    <s v="No"/>
    <n v="29947.96"/>
    <n v="29917.25"/>
    <s v=""/>
    <s v=""/>
    <s v=""/>
    <s v=""/>
    <s v="@2022/018371"/>
  </r>
  <r>
    <x v="0"/>
    <s v="Fundación Impulsa Castilla-La Mancha"/>
    <s v="043826/2022"/>
    <s v="servicios de transporte, montaje y desmontaje de una exposición itinerante durante 2023 por 7 localidades de la provincia de Cuenca, al aire libre, conmemorativa del 40 aniversario del Estatuto de Autonomía de CLM."/>
    <s v="Contrato de servicios"/>
    <s v="Procedimiento Abierto Simplificado"/>
    <s v="No"/>
    <n v="29947.96"/>
    <n v="29941.45"/>
    <s v=""/>
    <s v=""/>
    <s v=""/>
    <s v=""/>
    <s v="@2022/018246"/>
  </r>
  <r>
    <x v="0"/>
    <s v="Fundación Impulsa Castilla-La Mancha"/>
    <s v="035794.1/2021"/>
    <s v="servicios de producción de espectáculo de Escape Room denominado ¿EL TESORO DE DON QUIJOTE¿ para la celebración del 40 aniversario del Estatuto de autonomía de CLM"/>
    <s v="Contrato de servicios"/>
    <s v="Procedimiento negociado sin publicidad"/>
    <s v="No"/>
    <n v="32457.040000000001"/>
    <n v="32457.040000000001"/>
    <m/>
    <m/>
    <m/>
    <m/>
    <s v="2021/021907"/>
  </r>
  <r>
    <x v="0"/>
    <s v="Fundación Impulsa Castilla-La Mancha"/>
    <s v="030322/2022"/>
    <s v="servicios realización gala final de festival CIBRA"/>
    <s v="Contrato de servicios"/>
    <s v="Procedimiento negociado sin publicidad"/>
    <s v="No"/>
    <n v="48400"/>
    <n v="48400"/>
    <s v="168"/>
    <s v="a"/>
    <s v="2"/>
    <s v="EXCLUSIVIDAD TÉCNICA, DE DERECHOS EXCLUSIVOS O ARTÍSTICA_x000a_"/>
    <s v="2022/015672"/>
  </r>
  <r>
    <x v="0"/>
    <s v="Fundación Impulsa Castilla-La Mancha"/>
    <s v="008957/2022"/>
    <s v="servicios de transporte, montaje y desmontaje de una exposición itinerante durante 2022 por 13 localidades de Guadalajara, al aire libre, conmemorativa del 40 aniversario del Estatuto de Autonomía de CLM."/>
    <s v="Contrato de servicios"/>
    <s v="Procedimiento Abierto Simplificado"/>
    <s v="No"/>
    <n v="55617.65"/>
    <n v="48763"/>
    <s v=""/>
    <s v=""/>
    <s v=""/>
    <s v=""/>
    <s v="@2022/003344"/>
  </r>
  <r>
    <x v="0"/>
    <s v="Fundación Impulsa Castilla-La Mancha"/>
    <s v="008958/2022"/>
    <s v="servicios de transporte, montaje y desmontaje de una exposición itinerante durante 2022 por 13 localidades de la provincia de Albacete, al aire libre, conmemorativa del 40 aniversario del Estatuto de Autonomía de Castilla-La Mancha."/>
    <s v="Contrato de servicios"/>
    <s v="Procedimiento Abierto Simplificado"/>
    <s v="No"/>
    <n v="55617.65"/>
    <n v="47095.62"/>
    <s v=""/>
    <s v=""/>
    <s v=""/>
    <s v=""/>
    <s v="@2022/002710"/>
  </r>
  <r>
    <x v="0"/>
    <s v="Fundación Impulsa Castilla-La Mancha"/>
    <s v="014613/2022"/>
    <s v="servicios de transporte, montaje y desmontaje de una exposición itinerante durante 2022 por 13 localidades de la provincia de Cuenca, al aire libre, conmemorativa del 40 aniversario del Estatuto de Autonomía de Castilla-La Mancha."/>
    <s v="Contrato de servicios"/>
    <s v="Procedimiento Abierto Simplificado"/>
    <s v="No"/>
    <n v="55617.65"/>
    <n v="46372.04"/>
    <s v=""/>
    <s v=""/>
    <s v=""/>
    <s v=""/>
    <s v="@2022/003581"/>
  </r>
  <r>
    <x v="0"/>
    <s v="Fundación Impulsa Castilla-La Mancha"/>
    <s v="001563/2022"/>
    <s v="servicios de organización de Presura, la 6ª Feria Nacional para la repoblación en España Rural."/>
    <s v="Contrato de servicios"/>
    <s v="Procedimiento negociado sin publicidad"/>
    <s v="No"/>
    <n v="59411"/>
    <n v="59411"/>
    <s v="168"/>
    <s v="a"/>
    <s v="2"/>
    <s v="EXCLUSIVIDAD TÉCNICA, DE DERECHOS EXCLUSIVOS O ARTÍSTICA_x000a_"/>
    <s v="2022/001488"/>
  </r>
  <r>
    <x v="0"/>
    <s v="Fundación Impulsa Castilla-La Mancha"/>
    <s v="004599/2022"/>
    <s v="servicios de transporte, montaje y desmontaje de una exposición itinerante durante 2022 por 14 localidades de la provincia de Toledo, conmemorativa del 40 Aniversario del Estatuto de Autonomía de Castilla- La Mancha."/>
    <s v="Contrato de servicios"/>
    <s v="Procedimiento Abierto Simplificado"/>
    <s v="No"/>
    <n v="59895"/>
    <n v="51074.1"/>
    <s v=""/>
    <s v=""/>
    <s v=""/>
    <s v=""/>
    <s v="@2022/001014"/>
  </r>
  <r>
    <x v="0"/>
    <s v="Fundación Impulsa Castilla-La Mancha"/>
    <s v="011952/2022"/>
    <s v="festival MUJERES Y PATRIMONIO en relación al acontedimiento ¿IX centenario de la Reconquista de Sigüenza&quot;"/>
    <s v="Contrato de servicios"/>
    <s v="Procedimiento negociado sin publicidad"/>
    <s v="No"/>
    <n v="59895"/>
    <n v="59895"/>
    <s v="168"/>
    <s v="a"/>
    <s v="2"/>
    <s v="EXCLUSIVIDAD TÉCNICA, DE DERECHOS EXCLUSIVOS O ARTÍSTICA_x000a_"/>
    <s v="2022/006427"/>
  </r>
  <r>
    <x v="0"/>
    <s v="Fundación Impulsa Castilla-La Mancha"/>
    <s v="034225/2022"/>
    <s v="servicio montaje y desmontaje lona publicitaria atempora Siguenza."/>
    <s v="Contrato de servicios"/>
    <s v="Procedimiento negociado sin publicidad"/>
    <s v="No"/>
    <n v="59992.01"/>
    <n v="59992.01"/>
    <s v="168"/>
    <s v="a"/>
    <s v="2"/>
    <s v="EXCLUSIVIDAD TÉCNICA, DE DERECHOS EXCLUSIVOS O ARTÍSTICA_x000a_"/>
    <s v="2022/017670"/>
  </r>
  <r>
    <x v="0"/>
    <s v="Fundación Impulsa Castilla-La Mancha"/>
    <s v="001364/2022"/>
    <s v="Servicios de transporte, montaje y desmontaje de una exposición itinerante durante 2022 por 20 localidades de la provincia de Ciudad Real, al arie libre conmemorativa del 40 aniversario del Estatuto de Autonomía de Castilla-La Mancha."/>
    <s v="Contrato de servicios"/>
    <s v="Procedimiento Abierto Simplificado"/>
    <s v="No"/>
    <n v="84700"/>
    <n v="77198"/>
    <s v=""/>
    <s v=""/>
    <s v=""/>
    <s v=""/>
    <s v="@2022/000351"/>
  </r>
  <r>
    <x v="0"/>
    <s v="Fundación Impulsa Castilla-La Mancha"/>
    <s v="003588/2022"/>
    <s v="Servicios de consultoría estratégica de comunicación para la conmemoración del 40 aniversario del Estatuto de Autonomía de Castilla-La Mancha."/>
    <s v="Contrato de servicios"/>
    <s v="Procedimiento abierto; multiplicidad de criterios"/>
    <s v="No"/>
    <n v="84700"/>
    <n v="61440.17"/>
    <s v=""/>
    <s v=""/>
    <s v=""/>
    <s v=""/>
    <s v="@2021/017330"/>
  </r>
  <r>
    <x v="0"/>
    <s v="Fundación Impulsa Castilla-La Mancha"/>
    <s v="007662/2022"/>
    <s v="servicios de diseño, construcción, montaje, desmontaje y mantenimiento del stand Institucional de la Consejería de Agricultura, Agua y Desarrollo Rural en la feria FENAVIN, a celebrarse en Ciudad Real del 10 al 12 de mayo de 2022, en el Pabellón de Ferias"/>
    <s v="Contrato de servicios"/>
    <s v="Procedimiento Abierto Simplificado"/>
    <s v="No"/>
    <n v="93000"/>
    <n v="72621.78"/>
    <s v=""/>
    <s v=""/>
    <s v=""/>
    <s v=""/>
    <s v="@2022/001343"/>
  </r>
  <r>
    <x v="0"/>
    <s v="Fundación Impulsa Castilla-La Mancha"/>
    <s v="035794.2/2021"/>
    <s v="servicios de producción de espectáculo de Escape Room denominado ¿EL TESORO DE DON QUIJOTE¿ para la celebración del 40 aniversario del Estatuto de autonomía de CLM"/>
    <s v="Contrato de servicios"/>
    <s v="Procedimiento negociado sin publicidad"/>
    <s v="No"/>
    <n v="100450.17"/>
    <n v="100450.17"/>
    <m/>
    <m/>
    <m/>
    <m/>
    <s v="2021/021907"/>
  </r>
  <r>
    <x v="0"/>
    <s v="Fundación Impulsa Castilla-La Mancha"/>
    <s v="023249/2022"/>
    <s v="servicios de producción e instalación de una espectáculo audiovisual de video mapping, iluminación artística, live perfomances, música en directo, con temática del IX centenario de la reconquista de Sigüenza."/>
    <s v="Contrato de servicios"/>
    <s v="Procedimiento negociado sin publicidad"/>
    <s v="No"/>
    <n v="106683.28"/>
    <n v="106683.28"/>
    <s v="168"/>
    <s v="a"/>
    <s v="2"/>
    <s v="EXCLUSIVIDAD TÉCNICA, DE DERECHOS EXCLUSIVOS O ARTÍSTICA_x000a_"/>
    <s v="2022/011740"/>
  </r>
  <r>
    <x v="0"/>
    <s v="Fundación Impulsa Castilla-La Mancha"/>
    <s v="017409/2022"/>
    <s v="Servicios de instalación de electricidad e iluminación de la exposición aTempora Sigüenza 2022. Segontia entre el poder y la gloria"/>
    <s v="Contrato de servicios"/>
    <s v="Procedimiento negociado sin publicidad"/>
    <s v="No"/>
    <n v="108839.5"/>
    <n v="108839.5"/>
    <s v="168"/>
    <s v="a"/>
    <s v="1"/>
    <s v="PROCEDIMIENTO ABIERTO O RESTRINGIDO PREVIO DESIERTO O CON OFERTAS INADECUADAS"/>
    <s v="2022/009941"/>
  </r>
  <r>
    <x v="0"/>
    <s v="Fundación Impulsa Castilla-La Mancha"/>
    <s v="004595/2022"/>
    <s v="organización de un circuito de carreras populares en 7 localidades de la región para la conmemoración del 40 aniversario del Estatuto de Autonomía."/>
    <s v="Contrato de servicios"/>
    <s v="Procedimiento negociado sin publicidad"/>
    <s v="No"/>
    <n v="120794.3"/>
    <n v="120794.3"/>
    <s v="168"/>
    <s v="a"/>
    <s v="2"/>
    <s v="EXCLUSIVIDAD TÉCNICA, DE DERECHOS EXCLUSIVOS O ARTÍSTICA_x000a_"/>
    <s v="2022/003333"/>
  </r>
  <r>
    <x v="0"/>
    <s v="Fundación Impulsa Castilla-La Mancha"/>
    <s v="029551/2022"/>
    <s v="suministro e instalación de cartelería de PVC con motivo del 40 aniversario del Estatuto de Autonomía de CLM"/>
    <s v="Contrato de servicios"/>
    <s v="Procedimiento negociado sin publicidad"/>
    <s v="No"/>
    <n v="137734.23000000001"/>
    <n v="137734.23000000001"/>
    <s v="168"/>
    <s v="a"/>
    <s v="2"/>
    <s v="EXCLUSIVIDAD TÉCNICA, DE DERECHOS EXCLUSIVOS O ARTÍSTICA_x000a_"/>
    <s v="2022/015025"/>
  </r>
  <r>
    <x v="0"/>
    <s v="Fundación Impulsa Castilla-La Mancha"/>
    <s v="014580/2022"/>
    <s v="realización de 7 espectáculos nocturnos de drones para la celebración del 40 aniversario del Estatuto de Autonomía."/>
    <s v="Contrato de servicios"/>
    <s v="Procedimiento negociado sin publicidad"/>
    <s v="No"/>
    <n v="152460"/>
    <n v="152460"/>
    <s v="168"/>
    <s v="a"/>
    <s v="2"/>
    <s v="EXCLUSIVIDAD TÉCNICA, DE DERECHOS EXCLUSIVOS O ARTÍSTICA_x000a_"/>
    <s v="2022/006933"/>
  </r>
  <r>
    <x v="0"/>
    <s v="Fundación Impulsa Castilla-La Mancha"/>
    <s v="017414/2022"/>
    <s v="Servicios de producción, montaje y desmontaje de la exposición &quot;Atempora Sigüenza 2022. Segontia entre el poder y la gloria&quot;"/>
    <s v="Contrato de servicios"/>
    <s v="Procedimiento negociado sin publicidad"/>
    <s v="No"/>
    <n v="169339.5"/>
    <n v="169339.5"/>
    <s v="168"/>
    <s v="a"/>
    <s v="1"/>
    <s v="PROCEDIMIENTO ABIERTO O RESTRINGIDO PREVIO DESIERTO O CON OFERTAS INADECUADAS"/>
    <s v="2022/010021"/>
  </r>
  <r>
    <x v="0"/>
    <s v="Fundación Impulsa Castilla-La Mancha"/>
    <s v="004070/2022"/>
    <s v="realización 7 macroeventos musicales celebración 40 aniversario Estatuto de Autonomía"/>
    <s v="Contrato de servicios"/>
    <s v="Procedimiento negociado sin publicidad"/>
    <s v="No"/>
    <n v="344850"/>
    <n v="344850"/>
    <s v="168"/>
    <s v="a"/>
    <s v="2"/>
    <s v="EXCLUSIVIDAD TÉCNICA, DE DERECHOS EXCLUSIVOS O ARTÍSTICA_x000a_"/>
    <s v="2022/002371"/>
  </r>
  <r>
    <x v="0"/>
    <s v="Fundación Impulsa Castilla-La Mancha"/>
    <s v="053906/2022"/>
    <s v="prestación de servicios de dirección, diseño, producción artística y técnica y contenido digital de la exposición de arte inmersivo sobre la cerámica de Talavera de la Reina &quot;Talavera Digital Art Show&quot;"/>
    <s v="Contrato de servicios"/>
    <s v="Procedimiento negociado sin publicidad"/>
    <s v="No"/>
    <n v="393250"/>
    <n v="393250"/>
    <s v="168"/>
    <s v="a"/>
    <s v="2"/>
    <s v="EXCLUSIVIDAD TÉCNICA, DE DERECHOS EXCLUSIVOS O ARTÍSTICA_x000a_"/>
    <s v="2022/025924"/>
  </r>
  <r>
    <x v="0"/>
    <s v="Fundación Impulsa Castilla-La Mancha"/>
    <s v="037770/2022"/>
    <s v="servicios de mantenimiento, limpieza y recogida de residuos del Museo de las Ciencias y del Museo de Paleontología de Castilla-La Mancha."/>
    <s v="Contrato de servicios"/>
    <s v="Procedimiento abierto; multiplicidad de criterios"/>
    <s v="No"/>
    <n v="988570"/>
    <n v="918727.99"/>
    <s v=""/>
    <s v=""/>
    <s v=""/>
    <s v=""/>
    <s v="@2022/011908"/>
  </r>
  <r>
    <x v="0"/>
    <s v="Fundación Parque Científico y Tecnológico de Castilla-La Mancha"/>
    <s v="007617/2022"/>
    <s v="Servicio de mantenimiento de los ascensores en los edificios del PCTCLM de Albacete"/>
    <s v="Contrato de servicios"/>
    <s v="Procedimiento Abierto Simplificado"/>
    <s v="No"/>
    <n v="10995.54"/>
    <n v="7317.5"/>
    <s v=""/>
    <s v=""/>
    <s v=""/>
    <s v=""/>
    <s v="@2022/000725"/>
  </r>
  <r>
    <x v="0"/>
    <s v="Fundación Parque Científico y Tecnológico de Castilla-La Mancha"/>
    <s v="029204/2022"/>
    <s v="Servicio de gestión de cafetería-restaurante del Parque Científico y Tecnológico de Castilla-La Mancha en Albacete"/>
    <s v="Contrato de servicios"/>
    <s v="Procedimiento Abierto Simplificado"/>
    <s v="No"/>
    <n v="11906.4"/>
    <n v="0"/>
    <s v=""/>
    <s v=""/>
    <s v=""/>
    <s v=""/>
    <s v="@2022/010911"/>
  </r>
  <r>
    <x v="0"/>
    <s v="Fundación Parque Científico y Tecnológico de Castilla-La Mancha"/>
    <s v="023293/2022"/>
    <s v="Servicio de asistencia técnica para la gestión y dinamización de la Red de Asesores Tecnológicos de Castilla-La Mancha"/>
    <s v="Contrato de servicios"/>
    <s v="Procedimiento Abierto Simplificado"/>
    <s v="No"/>
    <n v="20999.55"/>
    <n v="20999.55"/>
    <s v=""/>
    <s v=""/>
    <s v=""/>
    <s v=""/>
    <s v="@2022/005571"/>
  </r>
  <r>
    <x v="0"/>
    <s v="Fundación Parque Científico y Tecnológico de Castilla-La Mancha"/>
    <s v="011567/2022"/>
    <s v="servicio de mantenimiento preventivo y correctivo de las instalaciones de climatización de los edificios del Parque Científico y Tecnológico de Castilla-La Mancha en Albacete"/>
    <s v="Contrato de servicios"/>
    <s v="Procedimiento Abierto Simplificado"/>
    <s v="No"/>
    <n v="28752.68"/>
    <n v="18114.189999999999"/>
    <s v=""/>
    <s v=""/>
    <s v=""/>
    <s v=""/>
    <s v="@2022/001349"/>
  </r>
  <r>
    <x v="0"/>
    <s v="Fundación Parque Científico y Tecnológico de Castilla-La Mancha"/>
    <s v="008159/2022"/>
    <s v="Póliza de daños materiales de bienes muebles e inmuebles de la Fundación Parque Científico y Tecnológico de Castilla-La Mancha"/>
    <s v="Contrato de servicios"/>
    <s v="Procedimiento Abierto Simplificado"/>
    <s v="No"/>
    <n v="35000"/>
    <n v="25333.63"/>
    <s v=""/>
    <s v=""/>
    <s v=""/>
    <s v=""/>
    <s v="@2022/001103"/>
  </r>
  <r>
    <x v="0"/>
    <s v="Fundación Parque Científico y Tecnológico de Castilla-La Mancha"/>
    <s v="001404/2022"/>
    <s v="Contrato de servicio de vigilancia discontinua itinerante en los edificios del Parque Científico y Tecnológico de Castilla-La Mancha en Albacete"/>
    <s v="Contrato de servicios"/>
    <s v="Procedimiento Abierto Simplificado"/>
    <s v="No"/>
    <n v="40855.19"/>
    <n v="40825.410000000003"/>
    <s v=""/>
    <s v=""/>
    <s v=""/>
    <s v=""/>
    <s v="@2022/000251"/>
  </r>
  <r>
    <x v="0"/>
    <s v="Fundación Parque Científico y Tecnológico de Castilla-La Mancha"/>
    <s v="023292/2022"/>
    <s v="Contratación de los trabajos relativos al servicio de asistencia técnica para ejecutar un plan de comunicación y acciones de marketing digital y publicidad para la consecución de los objetivos de BILIB."/>
    <s v="Contrato de servicios"/>
    <s v="Procedimiento Abierto Simplificado"/>
    <s v="No"/>
    <n v="59000"/>
    <n v="36118.5"/>
    <s v=""/>
    <s v=""/>
    <s v=""/>
    <s v=""/>
    <s v="@2022/005312"/>
  </r>
  <r>
    <x v="0"/>
    <s v="Fundación Parque Científico y Tecnológico de Castilla-La Mancha"/>
    <s v="027378/2022"/>
    <s v="Contratación de la asistencia técnica para definir, organizar y ejecutar un plan de capacitación para la adquisición de habilidades digitales básicas por parte de la ciudadanía a través de la Red de Puntos de Inclusión Digital (PID), Centros de Internet d"/>
    <s v="Contrato de servicios"/>
    <s v="Procedimiento Abierto Simplificado"/>
    <s v="No"/>
    <n v="139999.42000000001"/>
    <n v="135463.01999999999"/>
    <s v=""/>
    <s v=""/>
    <s v=""/>
    <s v=""/>
    <s v="@2022/005390"/>
  </r>
  <r>
    <x v="0"/>
    <s v="Fundación Parque Científico y Tecnológico de Castilla-La Mancha"/>
    <s v="037343/2022"/>
    <s v="Servicio de limpieza y conserjería para el Parque Científico y Tecnológico de Castilla-La Mancha"/>
    <s v="Contrato de servicios"/>
    <s v="Procedimiento abierto; multiplicidad de criterios"/>
    <s v="No"/>
    <n v="392985.85"/>
    <n v="370631.48"/>
    <s v=""/>
    <s v=""/>
    <s v=""/>
    <s v=""/>
    <s v="@2022/011160"/>
  </r>
  <r>
    <x v="0"/>
    <s v="Fundación Sociosanitaria de Castilla-La Mancha"/>
    <s v="052905/2022"/>
    <s v="Contratación para la prestación del servicio de gestión de cocina en el Centro de Atención Especializada al Menor de Toledo"/>
    <s v="Contrato de servicios"/>
    <s v="Procedimiento abierto; multiplicidad de criterios"/>
    <s v="No"/>
    <n v="190571.7"/>
    <n v="171876.38"/>
    <s v=""/>
    <s v=""/>
    <s v=""/>
    <s v=""/>
    <s v="@2022/018737"/>
  </r>
  <r>
    <x v="0"/>
    <s v="Fundación Sociosanitaria de Castilla-La Mancha"/>
    <s v="052906/2022"/>
    <s v="Contratación para la prestación del servicio de gestión de cocina en la Residencia Comunitaria de Talavera de la Reina"/>
    <s v="Contrato de servicios"/>
    <s v="Procedimiento abierto; multiplicidad de criterios"/>
    <s v="No"/>
    <n v="399669.86"/>
    <n v="377669.69"/>
    <s v=""/>
    <s v=""/>
    <s v=""/>
    <s v=""/>
    <s v="@2022/018383"/>
  </r>
  <r>
    <x v="0"/>
    <s v="Fundación Sociosanitaria de Castilla-La Mancha"/>
    <s v="027864/2022"/>
    <s v="Contratación de 20 plazas residenciales, en residencia de mayores, para personas con trastorno mental grave en la provincia de Ciudad Real"/>
    <s v="Contrato de servicios"/>
    <s v="Procedimiento abierto; multiplicidad de criterios"/>
    <s v="No"/>
    <n v="951600"/>
    <n v="914085"/>
    <s v=""/>
    <s v=""/>
    <s v=""/>
    <s v=""/>
    <s v="@2022/004284"/>
  </r>
  <r>
    <x v="0"/>
    <s v="Fundación Sociosanitaria de Castilla-La Mancha"/>
    <s v="027866/2022"/>
    <s v="Contratación de 24 plazas residenciales, en residencia de mayores, para personas con trastorno mental grave en la ciudad de Albacete"/>
    <s v="Contrato de servicios"/>
    <s v="Procedimiento abierto; multiplicidad de criterios"/>
    <s v="No"/>
    <n v="1141920"/>
    <n v="1050566.3999999999"/>
    <s v=""/>
    <s v=""/>
    <s v=""/>
    <s v=""/>
    <s v="@2022/004343"/>
  </r>
  <r>
    <x v="0"/>
    <s v="Fundación Sociosanitaria de Castilla-La Mancha"/>
    <s v="027867/2022"/>
    <s v="Contratacion de 46 plazas residenciales, en Residencia Comunitaria para personas con trastorno mental grave en el área de salud de Mancha Centro"/>
    <s v="Contrato de servicios"/>
    <s v="Procedimiento abierto; multiplicidad de criterios"/>
    <s v="No"/>
    <n v="3367065.31"/>
    <n v="3367065.31"/>
    <s v=""/>
    <s v=""/>
    <s v=""/>
    <s v=""/>
    <s v="@2022/004347"/>
  </r>
  <r>
    <x v="0"/>
    <s v="Gestión Ambiental de Castilla-La Mancha, S.A (Geacam)"/>
    <s v="045177/2022"/>
    <s v="Servicio de revisión y verificación de la información no financiera y de diversidad de la empresa pública GEACAM S. A., correspondiente al ejercicio 2022."/>
    <s v="Contrato de servicios"/>
    <s v="Procedimiento abierto; multiplicidad de criterios"/>
    <s v="No"/>
    <n v="8000"/>
    <n v="4023.25"/>
    <s v=""/>
    <s v=""/>
    <s v=""/>
    <s v=""/>
    <s v="@2022/019524"/>
  </r>
  <r>
    <x v="0"/>
    <s v="Gestión Ambiental de Castilla-La Mancha, S.A (Geacam)"/>
    <s v="038730/2022"/>
    <s v="Servicio por Lotes para impartir curso para la obtención del permiso de conducir Tipo C a los conductores de Geacam S. A.,  que utilizan vehículos ligeros tipo furgoneta 9 plazas, cuya M.M.A. exceda de 3.500 Kg. y no supere los 7.500 Kg."/>
    <s v="Contrato de servicios"/>
    <s v="Procedimiento abierto; multiplicidad de criterios"/>
    <s v="No"/>
    <n v="10999.99"/>
    <n v="8950"/>
    <s v=""/>
    <s v=""/>
    <s v=""/>
    <s v=""/>
    <s v="@2022/016967"/>
  </r>
  <r>
    <x v="0"/>
    <s v="Gestión Ambiental de Castilla-La Mancha, S.A (Geacam)"/>
    <s v="038729/2022"/>
    <s v="Servicio por Lotes para impartir curso para la obtención del permiso de conducir Tipo C a los conductores de Geacam S. A.,  que utilizan vehículos ligeros tipo furgoneta 9 plazas, cuya M.M.A. exceda de 3.500 Kg. y no supere los 7.500 Kg."/>
    <s v="Contrato de servicios"/>
    <s v="Procedimiento abierto; multiplicidad de criterios"/>
    <s v="No"/>
    <n v="11000"/>
    <n v="9000"/>
    <s v=""/>
    <s v=""/>
    <s v=""/>
    <s v=""/>
    <s v="@2022/016967"/>
  </r>
  <r>
    <x v="0"/>
    <s v="Gestión Ambiental de Castilla-La Mancha, S.A (Geacam)"/>
    <s v="003470/2022"/>
    <s v="Servicio de limpieza, dividio en 5 Lotes provinciales, de los edificios y demás instalaciones ocupadas por la empresa pública GEACAM S. A., en Castilla - La Mancha."/>
    <s v="Contrato de servicios"/>
    <s v="Procedimiento abierto; multiplicidad de criterios"/>
    <s v="No"/>
    <n v="12293.2"/>
    <n v="10769"/>
    <s v=""/>
    <s v=""/>
    <s v=""/>
    <s v=""/>
    <s v="@2021/018714"/>
  </r>
  <r>
    <x v="0"/>
    <s v="Gestión Ambiental de Castilla-La Mancha, S.A (Geacam)"/>
    <s v="036574/2022"/>
    <s v="Servicio técnico para diseño y cálculo de instalaciones completas para la obra nueva de C.R.A. Elena Fortún en Chillarón de Cuenca (Cuenca)."/>
    <s v="Contrato de servicios"/>
    <s v="Procedimiento abierto; multiplicidad de criterios"/>
    <s v="No"/>
    <n v="14799.99"/>
    <n v="12308"/>
    <s v=""/>
    <s v=""/>
    <s v=""/>
    <s v=""/>
    <s v="@2022/015006"/>
  </r>
  <r>
    <x v="0"/>
    <s v="Gestión Ambiental de Castilla-La Mancha, S.A (Geacam)"/>
    <s v="039175/2022"/>
    <s v="Servicio por Lotes para impartir curso para la obtención del permiso de conducir Tipo C a los conductores de Geacam S. A.,  que utilizan vehículos ligeros tipo furgoneta 9 plazas, cuya M.M.A. exceda de 3.500 Kg. y no supere los 7.500 Kg."/>
    <s v="Contrato de servicios"/>
    <s v="Procedimiento abierto; multiplicidad de criterios"/>
    <s v="No"/>
    <n v="18700.009999999998"/>
    <n v="14773.85"/>
    <s v=""/>
    <s v=""/>
    <s v=""/>
    <s v=""/>
    <s v="@2022/016967"/>
  </r>
  <r>
    <x v="0"/>
    <s v="Gestión Ambiental de Castilla-La Mancha, S.A (Geacam)"/>
    <s v="003469/2022"/>
    <s v="Servicio de limpieza, dividio en 5 Lotes provinciales, de los edificios y demás instalaciones ocupadas por la empresa pública GEACAM S. A., en Castilla - La Mancha."/>
    <s v="Contrato de servicios"/>
    <s v="Procedimiento abierto; multiplicidad de criterios"/>
    <s v="No"/>
    <n v="20102.27"/>
    <n v="17425.900000000001"/>
    <s v=""/>
    <s v=""/>
    <s v=""/>
    <s v=""/>
    <s v="@2021/018714"/>
  </r>
  <r>
    <x v="0"/>
    <s v="Gestión Ambiental de Castilla-La Mancha, S.A (Geacam)"/>
    <s v="043563/2022"/>
    <s v="Servicio de soporte y gestión de los dispositivos de seguridad sobre los Firewall (CiscoAsa5508-K9) y licenciamiento de cisco connect prestado por Telefónica al tener contratado el servicio de telefonía fija, voz y datos para Geacam S. A."/>
    <s v="Contrato de servicios"/>
    <s v="Procedimiento negociado sin publicidad"/>
    <s v="No"/>
    <n v="25363.279999999999"/>
    <n v="25363.279999999999"/>
    <s v="168"/>
    <s v="a"/>
    <s v="2"/>
    <s v="EXCLUSIVIDAD TÉCNICA, DE DERECHOS EXCLUSIVOS O ARTÍSTICA_x000a_"/>
    <s v="2022/021051"/>
  </r>
  <r>
    <x v="0"/>
    <s v="Gestión Ambiental de Castilla-La Mancha, S.A (Geacam)"/>
    <s v="014969/2022"/>
    <s v="Servicio para la integración de facturas del repositorio PeCAM en el software de contabilidad implantado en Geacam S. A., SIGRID Financials."/>
    <s v="Contrato de servicios"/>
    <s v="Procedimiento negociado sin publicidad"/>
    <s v="No"/>
    <n v="27709"/>
    <n v="27709"/>
    <s v="168"/>
    <s v="a"/>
    <s v="2"/>
    <s v="EXCLUSIVIDAD TÉCNICA, DE DERECHOS EXCLUSIVOS O ARTÍSTICA_x000a_"/>
    <s v="2022/006862"/>
  </r>
  <r>
    <x v="0"/>
    <s v="Gestión Ambiental de Castilla-La Mancha, S.A (Geacam)"/>
    <s v="008498/2022"/>
    <s v="Servicio de mantenimiento 2022 de la plataforma de seguimiento y control de prevención de riesgos laborales E-Gestiona."/>
    <s v="Contrato de servicios"/>
    <s v="Procedimiento negociado sin publicidad"/>
    <s v="No"/>
    <n v="28366.27"/>
    <n v="28366.27"/>
    <s v="168"/>
    <s v="a"/>
    <s v="2"/>
    <s v="EXCLUSIVIDAD TÉCNICA, DE DERECHOS EXCLUSIVOS O ARTÍSTICA_x000a_"/>
    <s v="2022/004784"/>
  </r>
  <r>
    <x v="0"/>
    <s v="Gestión Ambiental de Castilla-La Mancha, S.A (Geacam)"/>
    <s v="032590/2022"/>
    <s v="Servicio consistente en la renovación por cinco años de la licencia del software ODOO, para la gestión de inventario de los almacenes de GEACAM S. A."/>
    <s v="Contrato de servicios"/>
    <s v="Procedimiento negociado sin publicidad"/>
    <s v="No"/>
    <n v="28408.38"/>
    <n v="28408.38"/>
    <s v="168"/>
    <s v="a"/>
    <s v="2"/>
    <s v="EXCLUSIVIDAD TÉCNICA, DE DERECHOS EXCLUSIVOS O ARTÍSTICA_x000a_"/>
    <s v="2022/014315"/>
  </r>
  <r>
    <x v="0"/>
    <s v="Gestión Ambiental de Castilla-La Mancha, S.A (Geacam)"/>
    <s v="039219/2022"/>
    <s v="Seguro de daños materiales a las oficinas, almacenes, bases y demás infraestructuras de la empresa pública Geacam S. A., relacionadas con el dispositivo de prevención y extinción de incendios forestales."/>
    <s v="Contrato de servicios"/>
    <s v="Procedimiento abierto; multiplicidad de criterios"/>
    <s v="No"/>
    <n v="30000"/>
    <n v="23189.59"/>
    <s v=""/>
    <s v=""/>
    <s v=""/>
    <s v=""/>
    <s v="@2022/017209"/>
  </r>
  <r>
    <x v="0"/>
    <s v="Gestión Ambiental de Castilla-La Mancha, S.A (Geacam)"/>
    <s v="043925/2022"/>
    <s v="Servicio de recepcionista contratado mediante Centro Especial de Empleo en la delegación de GEACAM S. A., situada en C/ Rio Cabriel, s/n., 45007-Toledo."/>
    <s v="Contrato de servicios"/>
    <s v="Procedimiento negociado sin publicidad"/>
    <s v="No"/>
    <n v="32560.01"/>
    <n v="32560.01"/>
    <s v="168"/>
    <s v="a"/>
    <s v="3"/>
    <s v="CONTRATO SECRETO O RESERVADO"/>
    <s v="2022/021339"/>
  </r>
  <r>
    <x v="0"/>
    <s v="Gestión Ambiental de Castilla-La Mancha, S.A (Geacam)"/>
    <s v="003465/2022"/>
    <s v="Servicio de limpieza, dividio en 5 Lotes provinciales, de los edificios y demás instalaciones ocupadas por la empresa pública GEACAM S. A., en Castilla - La Mancha."/>
    <s v="Contrato de servicios"/>
    <s v="Procedimiento abierto; multiplicidad de criterios"/>
    <s v="No"/>
    <n v="32722.71"/>
    <n v="32137.71"/>
    <s v=""/>
    <s v=""/>
    <s v=""/>
    <s v=""/>
    <s v="@2021/018714"/>
  </r>
  <r>
    <x v="0"/>
    <s v="Gestión Ambiental de Castilla-La Mancha, S.A (Geacam)"/>
    <s v="014954/2022"/>
    <s v="&quot;Servicio de asistencia técnica para la legalización ante la Agencia Estatal de Seguridad Aérea (AESA) del: Aeródromo de Peralveche (F3 y F4), Aeródromo de Quinto de Don Pedro (F4) y Helipuerto de Villaminaya (F3 y F4)."/>
    <s v="Contrato de servicios"/>
    <s v="Procedimiento abierto. Un solo criterio"/>
    <s v="No"/>
    <n v="35000"/>
    <n v="17545"/>
    <s v=""/>
    <s v=""/>
    <s v=""/>
    <s v=""/>
    <s v="@2022/003083"/>
  </r>
  <r>
    <x v="0"/>
    <s v="Gestión Ambiental de Castilla-La Mancha, S.A (Geacam)"/>
    <s v="047290/2022"/>
    <s v="Servicio de asesoría y soporte técnico para la implantación de la modificación sustancial de las condiciones de trabajo en el software de nómina Meta4 PeopleNet."/>
    <s v="Contrato de servicios"/>
    <s v="Procedimiento negociado sin publicidad"/>
    <s v="No"/>
    <n v="46249.32"/>
    <n v="46249.32"/>
    <s v="168"/>
    <s v="a"/>
    <s v="2"/>
    <s v="EXCLUSIVIDAD TÉCNICA, DE DERECHOS EXCLUSIVOS O ARTÍSTICA_x000a_"/>
    <s v="2022/021312"/>
  </r>
  <r>
    <x v="0"/>
    <s v="Gestión Ambiental de Castilla-La Mancha, S.A (Geacam)"/>
    <s v="033326/2022"/>
    <s v="Servicio de mantenimiento del software y equipamiento de las centrales integradoras de comunicaciones ubicadas en los COP-COR durante el periodo de riesgos medio-bajo de incendios forestales."/>
    <s v="Contrato de servicios"/>
    <s v="Procedimiento negociado sin publicidad"/>
    <s v="No"/>
    <n v="51836.4"/>
    <n v="51836.4"/>
    <s v="168"/>
    <s v="a"/>
    <s v="2"/>
    <s v="EXCLUSIVIDAD TÉCNICA, DE DERECHOS EXCLUSIVOS O ARTÍSTICA_x000a_"/>
    <s v="2022/016146"/>
  </r>
  <r>
    <x v="0"/>
    <s v="Gestión Ambiental de Castilla-La Mancha, S.A (Geacam)"/>
    <s v="011453/2022"/>
    <s v="Servicio de mantenimiento para el software y equipamiento de las centrales integradoras de comunicaciones ubicadas en los COP/COR y en las Unidades Móviles de comunicaciones del servicio de defensa contra incendios forestales de Castilla - La Mancha en la"/>
    <s v="Contrato de servicios"/>
    <s v="Procedimiento negociado sin publicidad"/>
    <s v="No"/>
    <n v="57000"/>
    <n v="51836.4"/>
    <s v="168"/>
    <s v="a"/>
    <s v="2"/>
    <s v="EXCLUSIVIDAD TÉCNICA, DE DERECHOS EXCLUSIVOS O ARTÍSTICA_x000a_"/>
    <s v="2022/005833"/>
  </r>
  <r>
    <x v="0"/>
    <s v="Gestión Ambiental de Castilla-La Mancha, S.A (Geacam)"/>
    <s v="007621/2022"/>
    <s v="Servicio de tracking ilimitado por un año para 230 unidades de geolocalización Spot Gen3 del servicio de extinción de incendios forestales de Castilla-La Mancha."/>
    <s v="Contrato de servicios"/>
    <s v="Procedimiento negociado sin publicidad"/>
    <s v="No"/>
    <n v="59000"/>
    <n v="58999.6"/>
    <s v="168"/>
    <s v="a"/>
    <s v="2"/>
    <s v="EXCLUSIVIDAD TÉCNICA, DE DERECHOS EXCLUSIVOS O ARTÍSTICA_x000a_"/>
    <s v="2022/003976"/>
  </r>
  <r>
    <x v="0"/>
    <s v="Gestión Ambiental de Castilla-La Mancha, S.A (Geacam)"/>
    <s v="028538/2022"/>
    <s v="Servicio anual de posicionamiento simultáneo GPS/GPRS para medios terrestres en plataformas de seguimiento Firesponse, Fidias y Posiziona del dispositivo de extinción de incendios de Castilla - La Mancha"/>
    <s v="Contrato de servicios"/>
    <s v="Procedimiento negociado sin publicidad"/>
    <s v="No"/>
    <n v="59990"/>
    <n v="58936.68"/>
    <s v="168"/>
    <s v="a"/>
    <s v="2"/>
    <s v="EXCLUSIVIDAD TÉCNICA, DE DERECHOS EXCLUSIVOS O ARTÍSTICA_x000a_"/>
    <s v="2022/011142"/>
  </r>
  <r>
    <x v="0"/>
    <s v="Gestión Ambiental de Castilla-La Mancha, S.A (Geacam)"/>
    <s v="022475/2022"/>
    <s v="Servicio para riego de implantación en las plantas fotovoltaicas de FV Romeral (t. m. de Alarcón) y FV Olmedilla (t. m. Olmedilla de Alarcón) en la provincia de Cuenca."/>
    <s v="Contrato de servicios"/>
    <s v="Procedimiento negociado sin publicidad"/>
    <s v="No"/>
    <n v="59999.99"/>
    <n v="59999.99"/>
    <s v="168"/>
    <s v="a"/>
    <s v="2"/>
    <s v="EXCLUSIVIDAD TÉCNICA, DE DERECHOS EXCLUSIVOS O ARTÍSTICA_x000a_"/>
    <s v="2022/010741"/>
  </r>
  <r>
    <x v="0"/>
    <s v="Gestión Ambiental de Castilla-La Mancha, S.A (Geacam)"/>
    <s v="004442/2022"/>
    <s v="Servicio Recurrente del software de nómina META4 ( nivel open), anualidad 2022."/>
    <s v="Contrato de servicios"/>
    <s v="Procedimiento negociado sin publicidad"/>
    <s v="No"/>
    <n v="76251.539999999994"/>
    <n v="76251.539999999994"/>
    <s v="168"/>
    <s v="a"/>
    <s v="2"/>
    <s v="EXCLUSIVIDAD TÉCNICA, DE DERECHOS EXCLUSIVOS O ARTÍSTICA_x000a_"/>
    <s v="2022/001455"/>
  </r>
  <r>
    <x v="0"/>
    <s v="Gestión Ambiental de Castilla-La Mancha, S.A (Geacam)"/>
    <s v="003464/2022"/>
    <s v="Servicio de limpieza, dividio en 5 Lotes provinciales, de los edificios y demás instalaciones ocupadas por la empresa pública GEACAM S. A., en Castilla - La Mancha."/>
    <s v="Contrato de servicios"/>
    <s v="Procedimiento abierto; multiplicidad de criterios"/>
    <s v="No"/>
    <n v="88475.74"/>
    <n v="68168.05"/>
    <s v=""/>
    <s v=""/>
    <s v=""/>
    <s v=""/>
    <s v="@2021/018714"/>
  </r>
  <r>
    <x v="0"/>
    <s v="Gestión Ambiental de Castilla-La Mancha, S.A (Geacam)"/>
    <s v="024172/2022"/>
    <s v="Seguro para 55 camiones autobomba adscritos al dispositivo para la defensa contra incendios forestales de Castilla-La Mancha."/>
    <s v="Contrato de servicios"/>
    <s v="Procedimiento abierto; multiplicidad de criterios"/>
    <s v="No"/>
    <n v="107450"/>
    <n v="49500"/>
    <s v=""/>
    <s v=""/>
    <s v=""/>
    <s v=""/>
    <s v="@2022/007098"/>
  </r>
  <r>
    <x v="0"/>
    <s v="Gestión Ambiental de Castilla-La Mancha, S.A (Geacam)"/>
    <s v="017610/2022"/>
    <s v="Servicio de una firma de auditoría para la realización de la auditoría operativa de la empresa pública Gestión Ambiental de Castilla La Mancha, S. A. (GEACAM)."/>
    <s v="Contrato de servicios"/>
    <s v="Procedimiento abierto; multiplicidad de criterios"/>
    <s v="No"/>
    <n v="129171.15"/>
    <n v="95586.37"/>
    <s v=""/>
    <s v=""/>
    <s v=""/>
    <s v=""/>
    <s v="@2022/005232"/>
  </r>
  <r>
    <x v="0"/>
    <s v="Gestión Ambiental de Castilla-La Mancha, S.A (Geacam)"/>
    <s v="043639/2022"/>
    <s v="Servicio de prevención ajeno en la especialiadad preventiva de medicina del trabajo, actuaciones puntuales en higiene industrial, ergonomía y psicosociología aplicada para la empresa pública Geacam S. A., durante el año 2023."/>
    <s v="Contrato de servicios"/>
    <s v="Procedimiento abierto; multiplicidad de criterios"/>
    <s v="No"/>
    <n v="139148.79"/>
    <n v="118172.5"/>
    <s v=""/>
    <s v=""/>
    <s v=""/>
    <s v=""/>
    <s v="@2022/017332"/>
  </r>
  <r>
    <x v="0"/>
    <s v="Gestión Ambiental de Castilla-La Mancha, S.A (Geacam)"/>
    <s v="022270/2022"/>
    <s v="Seguro colectivo de accidentes 24 horas para el colectivo de empleados de GEACAM S. A."/>
    <s v="Contrato de servicios"/>
    <s v="Procedimiento abierto; multiplicidad de criterios"/>
    <s v="No"/>
    <n v="190000"/>
    <n v="135460.22"/>
    <s v=""/>
    <s v=""/>
    <s v=""/>
    <s v=""/>
    <s v="@2022/005957"/>
  </r>
  <r>
    <x v="0"/>
    <s v="Gestión de Infraestructuras de Castilla-La Mancha, S.A.U (Gicaman)"/>
    <s v="043963/2022"/>
    <s v="Servicio de Secretaría para el Consejo de Administración de GICAMAN, S.A.U."/>
    <s v="Contrato de servicios"/>
    <s v="Procedimiento abierto; multiplicidad de criterios"/>
    <s v="No"/>
    <n v="21175"/>
    <n v="18150"/>
    <s v=""/>
    <s v=""/>
    <s v=""/>
    <s v=""/>
    <s v="@2022/015712"/>
  </r>
  <r>
    <x v="0"/>
    <s v="Gestión de Infraestructuras de Castilla-La Mancha, S.A.U (Gicaman)"/>
    <s v="038135/2022"/>
    <s v="Prestación del servicio de mantanimiento en los Centros de Instalación de Empresas I y III de Toledo"/>
    <s v="Contrato de servicios"/>
    <s v="Procedimiento abierto; multiplicidad de criterios"/>
    <s v="No"/>
    <n v="135544.14000000001"/>
    <n v="110468.47"/>
    <s v=""/>
    <s v=""/>
    <s v=""/>
    <s v=""/>
    <s v="@2022/007472"/>
  </r>
  <r>
    <x v="0"/>
    <s v="Gestión de Infraestructuras de Castilla-La Mancha, S.A.U (Gicaman)"/>
    <s v="003793/2022"/>
    <s v="Prestación del servicio de mantenimiento, limpieza y conserjería del Vivero de Empresas de Talavera de la Reina (Toledo)."/>
    <s v="Contrato de servicios"/>
    <s v="Procedimiento abierto; multiplicidad de criterios"/>
    <s v="No"/>
    <n v="180854.34"/>
    <n v="153676.41"/>
    <s v=""/>
    <s v=""/>
    <s v=""/>
    <s v=""/>
    <s v="@2021/014432"/>
  </r>
  <r>
    <x v="0"/>
    <s v="Gestión de Infraestructuras de Castilla-La Mancha, S.A.U (Gicaman)"/>
    <s v="038130/2022"/>
    <s v="Contratación de la prestación del servicio de limpieza en los Centros de Instalación de Empresas I y III de Toledo y del serivio de conserjería en el Centros de Instalación de Empresas III de Toledo"/>
    <s v="Contrato de servicios"/>
    <s v="Procedimiento abierto; multiplicidad de criterios"/>
    <s v="No"/>
    <n v="199588.82"/>
    <n v="178706.52"/>
    <s v=""/>
    <s v=""/>
    <s v=""/>
    <s v=""/>
    <s v="@2022/010767"/>
  </r>
  <r>
    <x v="0"/>
    <s v="Gestión de Infraestructuras de Castilla-La Mancha, S.A.U (Gicaman)"/>
    <s v="024299/2022"/>
    <s v="Servicio de seguridad y vigilancia privada en el edificio Quixote C.R.E.A y aparcamiento vinculado"/>
    <s v="Contrato de servicios"/>
    <s v="Procedimiento abierto; multiplicidad de criterios"/>
    <s v="No"/>
    <n v="211260.2"/>
    <n v="181890.39"/>
    <s v=""/>
    <s v=""/>
    <s v=""/>
    <s v=""/>
    <s v="@2022/003770"/>
  </r>
  <r>
    <x v="0"/>
    <s v="Gestión de Infraestructuras de Castilla-La Mancha, S.A.U (Gicaman)"/>
    <s v="024467/2022"/>
    <s v="Servicio de seguridad y vigilancia privada de la promoción de viviendas 86 VPO en Toledo"/>
    <s v="Contrato de servicios"/>
    <s v="Procedimiento abierto; multiplicidad de criterios"/>
    <s v="No"/>
    <n v="211260.2"/>
    <n v="186773.66"/>
    <s v=""/>
    <s v=""/>
    <s v=""/>
    <s v=""/>
    <s v="@2022/003825"/>
  </r>
  <r>
    <x v="0"/>
    <s v="Grupo Ente Público Radiotelevisión de Castilla-La Mancha"/>
    <s v="028548/2022"/>
    <s v="Instalación de la Carpa de CMM en la Feria de Albacete 2022"/>
    <s v="Contrato de servicios"/>
    <s v="Procedimiento abierto; multiplicidad de criterios"/>
    <s v="No"/>
    <n v="9680"/>
    <n v="7247.9"/>
    <s v=""/>
    <s v=""/>
    <s v=""/>
    <s v=""/>
    <s v="@2022/010026"/>
  </r>
  <r>
    <x v="0"/>
    <s v="Grupo Ente Público Radiotelevisión de Castilla-La Mancha"/>
    <s v="024180/2022"/>
    <s v="seguros cmm"/>
    <s v="Contrato de servicios"/>
    <s v="Procedimiento abierto; multiplicidad de criterios"/>
    <s v="No"/>
    <n v="12000"/>
    <n v="10500"/>
    <s v=""/>
    <s v=""/>
    <s v=""/>
    <s v=""/>
    <s v="@2022/000789"/>
  </r>
  <r>
    <x v="0"/>
    <s v="Grupo Ente Público Radiotelevisión de Castilla-La Mancha"/>
    <s v="038406/2022"/>
    <s v="Servicios de Prevención de Riesgos Laborales"/>
    <s v="Contrato de servicios"/>
    <s v="Procedimiento abierto; multiplicidad de criterios"/>
    <s v="No"/>
    <n v="33880"/>
    <n v="29040"/>
    <s v=""/>
    <s v=""/>
    <s v=""/>
    <s v=""/>
    <s v="@2022/011025"/>
  </r>
  <r>
    <x v="0"/>
    <s v="Grupo Ente Público Radiotelevisión de Castilla-La Mancha"/>
    <s v="023261/2022"/>
    <s v="seguros cmm"/>
    <s v="Contrato de servicios"/>
    <s v="Procedimiento abierto; multiplicidad de criterios"/>
    <s v="No"/>
    <n v="40000"/>
    <n v="20362.23"/>
    <s v=""/>
    <s v=""/>
    <s v=""/>
    <s v=""/>
    <s v="@2022/000789"/>
  </r>
  <r>
    <x v="0"/>
    <s v="Grupo Ente Público Radiotelevisión de Castilla-La Mancha"/>
    <s v="003521/2022"/>
    <s v="Vigilante de Seguridad y Recepcionista - Delegación CMM Albacete"/>
    <s v="Contrato de servicios"/>
    <s v="Procedimiento abierto; multiplicidad de criterios"/>
    <s v="No"/>
    <n v="41926.5"/>
    <n v="30002.65"/>
    <s v=""/>
    <s v=""/>
    <s v=""/>
    <s v=""/>
    <s v="@2021/018129"/>
  </r>
  <r>
    <x v="0"/>
    <s v="Grupo Ente Público Radiotelevisión de Castilla-La Mancha"/>
    <s v="044426/2022"/>
    <s v="Servicios de Producción de Información Deportiva en CCTT"/>
    <s v="Contrato de servicios"/>
    <s v="Procedimiento abierto; multiplicidad de criterios"/>
    <s v="No"/>
    <n v="46948"/>
    <n v="44600.6"/>
    <s v=""/>
    <s v=""/>
    <s v=""/>
    <s v=""/>
    <s v="@2022/014146"/>
  </r>
  <r>
    <x v="0"/>
    <s v="Grupo Ente Público Radiotelevisión de Castilla-La Mancha"/>
    <s v="044420/2022"/>
    <s v="Servicios de Producción de Información Deportiva en CCTT"/>
    <s v="Contrato de servicios"/>
    <s v="Procedimiento abierto; multiplicidad de criterios"/>
    <s v="No"/>
    <n v="51062"/>
    <n v="43402.7"/>
    <s v=""/>
    <s v=""/>
    <s v=""/>
    <s v=""/>
    <s v="@2022/014146"/>
  </r>
  <r>
    <x v="0"/>
    <s v="Grupo Ente Público Radiotelevisión de Castilla-La Mancha"/>
    <s v="045214/2022"/>
    <s v="Servicios de Producción de Información Deportiva en CCTT"/>
    <s v="Contrato de servicios"/>
    <s v="Procedimiento abierto; multiplicidad de criterios"/>
    <s v="No"/>
    <n v="51062"/>
    <n v="49530.14"/>
    <s v=""/>
    <s v=""/>
    <s v=""/>
    <s v=""/>
    <s v="@2022/014146"/>
  </r>
  <r>
    <x v="0"/>
    <s v="Grupo Ente Público Radiotelevisión de Castilla-La Mancha"/>
    <s v="045213/2022"/>
    <s v="Servicios de Producción de Información Deportiva en CCTT"/>
    <s v="Contrato de servicios"/>
    <s v="Procedimiento abierto; multiplicidad de criterios"/>
    <s v="No"/>
    <n v="53482"/>
    <n v="51841.24"/>
    <s v=""/>
    <s v=""/>
    <s v=""/>
    <s v=""/>
    <s v="@2022/014146"/>
  </r>
  <r>
    <x v="0"/>
    <s v="Grupo Ente Público Radiotelevisión de Castilla-La Mancha"/>
    <s v="044424/2022"/>
    <s v="Servicios de Producción de Información Deportiva en CCTT"/>
    <s v="Contrato de servicios"/>
    <s v="Procedimiento abierto; multiplicidad de criterios"/>
    <s v="No"/>
    <n v="53966"/>
    <n v="45871.1"/>
    <s v=""/>
    <s v=""/>
    <s v=""/>
    <s v=""/>
    <s v="@2022/014146"/>
  </r>
  <r>
    <x v="0"/>
    <s v="Grupo Ente Público Radiotelevisión de Castilla-La Mancha"/>
    <s v="038412/2022"/>
    <s v="Servicios de Prevención de Riesgos Laborales"/>
    <s v="Contrato de servicios"/>
    <s v="Procedimiento abierto; multiplicidad de criterios"/>
    <s v="No"/>
    <n v="72600"/>
    <n v="63525"/>
    <s v=""/>
    <s v=""/>
    <s v=""/>
    <s v=""/>
    <s v="@2022/011025"/>
  </r>
  <r>
    <x v="0"/>
    <s v="Grupo Ente Público Radiotelevisión de Castilla-La Mancha"/>
    <s v="007015/2022"/>
    <s v="Vigilante de Seguridad y Recepcionista - Delegación CMM Albacete"/>
    <s v="Contrato de servicios"/>
    <s v="Procedimiento abierto; multiplicidad de criterios"/>
    <s v="No"/>
    <n v="76230"/>
    <n v="70085.52"/>
    <s v=""/>
    <s v=""/>
    <s v=""/>
    <s v=""/>
    <s v="@2021/018129"/>
  </r>
  <r>
    <x v="0"/>
    <s v="Grupo Ente Público Radiotelevisión de Castilla-La Mancha"/>
    <s v="028545/2022"/>
    <s v="Instalación de la Carpa de CMM en la Feria de Albacete 2022"/>
    <s v="Contrato de servicios"/>
    <s v="Procedimiento abierto; multiplicidad de criterios"/>
    <s v="No"/>
    <n v="78650"/>
    <n v="71571.5"/>
    <s v=""/>
    <s v=""/>
    <s v=""/>
    <s v=""/>
    <s v="@2022/010026"/>
  </r>
  <r>
    <x v="0"/>
    <s v="Grupo Ente Público Radiotelevisión de Castilla-La Mancha"/>
    <s v="038411/2022"/>
    <s v="Servicios de Prevención de Riesgos Laborales"/>
    <s v="Contrato de servicios"/>
    <s v="Procedimiento abierto; multiplicidad de criterios"/>
    <s v="No"/>
    <n v="96788.32"/>
    <n v="63860.78"/>
    <s v=""/>
    <s v=""/>
    <s v=""/>
    <s v=""/>
    <s v="@2022/011025"/>
  </r>
  <r>
    <x v="0"/>
    <s v="Grupo Ente Público Radiotelevisión de Castilla-La Mancha"/>
    <s v="009244/2022"/>
    <s v="Servicios cmmplay"/>
    <s v="Contrato de servicios"/>
    <s v="Procedimiento abierto; multiplicidad de criterios"/>
    <s v="No"/>
    <n v="96800"/>
    <n v="91960"/>
    <s v=""/>
    <s v=""/>
    <s v=""/>
    <s v=""/>
    <s v="@2022/002430"/>
  </r>
  <r>
    <x v="0"/>
    <s v="Grupo Ente Público Radiotelevisión de Castilla-La Mancha"/>
    <s v="022615/2022"/>
    <s v="Servicios de Sonido para Programas"/>
    <s v="Contrato de servicios"/>
    <s v="Procedimiento abierto; multiplicidad de criterios"/>
    <s v="No"/>
    <n v="102245"/>
    <n v="66429"/>
    <s v=""/>
    <s v=""/>
    <s v=""/>
    <s v=""/>
    <s v="@2022/000787"/>
  </r>
  <r>
    <x v="0"/>
    <s v="Grupo Ente Público Radiotelevisión de Castilla-La Mancha"/>
    <s v="024178/2022"/>
    <s v="seguros cmm"/>
    <s v="Contrato de servicios"/>
    <s v="Procedimiento abierto; multiplicidad de criterios"/>
    <s v="No"/>
    <n v="102850"/>
    <n v="73822.86"/>
    <s v=""/>
    <s v=""/>
    <s v=""/>
    <s v=""/>
    <s v="@2022/000789"/>
  </r>
  <r>
    <x v="0"/>
    <s v="Grupo Ente Público Radiotelevisión de Castilla-La Mancha"/>
    <s v="054384/2022"/>
    <s v="Servicios de Capacidad Satelital Ocasional CMM"/>
    <s v="Contrato de servicios"/>
    <s v="Procedimiento abierto; multiplicidad de criterios"/>
    <s v="No"/>
    <n v="150645"/>
    <n v="150645"/>
    <s v=""/>
    <s v=""/>
    <s v=""/>
    <s v=""/>
    <s v="@2022/012382"/>
  </r>
  <r>
    <x v="0"/>
    <s v="Grupo Ente Público Radiotelevisión de Castilla-La Mancha"/>
    <s v="044456/2022"/>
    <s v="Servicio de Unidad Móvil CMM"/>
    <s v="Contrato de servicios"/>
    <s v="Procedimiento abierto; multiplicidad de criterios"/>
    <s v="No"/>
    <n v="234921.5"/>
    <n v="234921.5"/>
    <s v=""/>
    <s v=""/>
    <s v=""/>
    <s v=""/>
    <s v="@2022/012297"/>
  </r>
  <r>
    <x v="0"/>
    <s v="Grupo Ente Público Radiotelevisión de Castilla-La Mancha"/>
    <s v="011243/2022"/>
    <s v="Plataforma de Video Online (OVP)"/>
    <s v="Contrato de servicios"/>
    <s v="Procedimiento abierto; multiplicidad de criterios"/>
    <s v="No"/>
    <n v="289187.58"/>
    <n v="245910.72"/>
    <s v=""/>
    <s v=""/>
    <s v=""/>
    <s v=""/>
    <s v="@2022/001025"/>
  </r>
  <r>
    <x v="0"/>
    <s v="Grupo Ente Público Radiotelevisión de Castilla-La Mancha"/>
    <s v="038739/2022"/>
    <s v="Servicios de distribución y difusión de las señales de radio y televisión de CMM"/>
    <s v="Contrato de servicios"/>
    <s v="Procedimiento abierto; multiplicidad de criterios"/>
    <s v="No"/>
    <n v="3806823.35"/>
    <n v="3597448.04"/>
    <s v=""/>
    <s v=""/>
    <s v=""/>
    <s v=""/>
    <s v="@2022/000874"/>
  </r>
  <r>
    <x v="0"/>
    <s v="Grupo Ente Público Radiotelevisión de Castilla-La Mancha"/>
    <s v="038738/2022"/>
    <s v="Servicios de distribución y difusión de las señales de radio y televisión de CMM"/>
    <s v="Contrato de servicios"/>
    <s v="Procedimiento abierto; multiplicidad de criterios"/>
    <s v="No"/>
    <n v="29570258.300000001"/>
    <n v="28697935.719999999"/>
    <s v=""/>
    <s v=""/>
    <s v=""/>
    <s v=""/>
    <s v="@2022/000874"/>
  </r>
  <r>
    <x v="0"/>
    <s v="Grupo Instituto de Finanzas de Castilla-La Mancha"/>
    <s v="045178/2022"/>
    <s v="Servicios de auditoría de las cuentas anuales de la empresa pública Instituto de Finanzas de Castilla-La Mancha S.A. y cuentas consolidadas para los ejercicios 2022, 2023 y 2024"/>
    <s v="Contrato de servicios"/>
    <s v="Procedimiento Abierto Simplificado"/>
    <s v="No"/>
    <n v="90750"/>
    <n v="65158.5"/>
    <s v=""/>
    <s v=""/>
    <s v=""/>
    <s v=""/>
    <s v="@2022/017426"/>
  </r>
  <r>
    <x v="0"/>
    <s v="Grupo Instituto de Finanzas de Castilla-La Mancha"/>
    <s v="034065/2022"/>
    <s v="contratación de los servicios y gestión para la compra de espacios publicitarios para llevar a cabo la difusión y promoción de la campaña conjunta del Programa Financia Adelante y Reto D."/>
    <s v="Contrato de servicios"/>
    <s v="Procedimiento abierto; multiplicidad de criterios"/>
    <s v="No"/>
    <n v="107085"/>
    <n v="107085"/>
    <s v=""/>
    <s v=""/>
    <s v=""/>
    <s v=""/>
    <s v="@2022/011763"/>
  </r>
  <r>
    <x v="0"/>
    <s v="Grupo Instituto de Finanzas de Castilla-La Mancha"/>
    <s v="030293/2022"/>
    <s v="contrato de prestación de servicios para la redacción del proyecto básico y de ejecución, del estudio de seguridad y salud, dirección de obra, dirección de ejecución y coordinación de seguridad y salud de las obras de reforma del edificio sito en la calle"/>
    <s v="Contrato de servicios"/>
    <s v="Procedimiento abierto; multiplicidad de criterios"/>
    <s v="No"/>
    <n v="135829.42000000001"/>
    <n v="105875"/>
    <s v=""/>
    <s v=""/>
    <s v=""/>
    <s v=""/>
    <s v="@2022/007524#001"/>
  </r>
  <r>
    <x v="0"/>
    <s v="Infraestructuras del Agua de Castilla-La Mancha"/>
    <s v="012265/2022"/>
    <s v="Servicios de recepción en las oficinas de IACLM y asistencia técnica de apoyo a la gestión del registro de la entidad"/>
    <s v="Contrato de servicios"/>
    <s v="Procedimiento abierto; multiplicidad de criterios"/>
    <s v="No"/>
    <n v="39450.839999999997"/>
    <n v="39450.839999999997"/>
    <s v=""/>
    <s v=""/>
    <s v=""/>
    <s v=""/>
    <s v="@2021/008221"/>
  </r>
  <r>
    <x v="0"/>
    <s v="Infraestructuras del Agua de Castilla-La Mancha"/>
    <s v="038783/2022"/>
    <s v="SE Redacción Proyecto de Construcción de las EDARes de Sonseca (TO) y Pedro Muñoz (CR)."/>
    <s v="Contrato de servicios"/>
    <s v="Procedimiento abierto; multiplicidad de criterios"/>
    <s v="No"/>
    <n v="128924.05"/>
    <n v="91960"/>
    <s v=""/>
    <s v=""/>
    <s v=""/>
    <s v=""/>
    <s v="@2022/004214"/>
  </r>
  <r>
    <x v="0"/>
    <s v="Infraestructuras del Agua de Castilla-La Mancha"/>
    <s v="029814/2022"/>
    <s v="SE DO, coord seg y salud y vig, durante la ejecuión de obra de adecuacion de obra de llegada y depositos Sis abast Algodor conducción Almoguera-Sagra Este (TO)"/>
    <s v="Contrato de servicios"/>
    <s v="Procedimiento abierto; multiplicidad de criterios"/>
    <s v="No"/>
    <n v="150988.22"/>
    <n v="104936.82"/>
    <s v=""/>
    <s v=""/>
    <s v=""/>
    <s v=""/>
    <s v="@2021/004673#002"/>
  </r>
  <r>
    <x v="0"/>
    <s v="Infraestructuras del Agua de Castilla-La Mancha"/>
    <s v="024150/2022"/>
    <s v="SE direc y supervisión de proyecto, direc de obra, coord. en mat de seguridad y salud y vigilancia durante la ejecuc de obras de construc y direc y control de la explotac de la edar de Brihuega (GU)"/>
    <s v="Contrato de servicios"/>
    <s v="Procedimiento abierto; multiplicidad de criterios"/>
    <s v="No"/>
    <n v="298627.90999999997"/>
    <n v="212984.2"/>
    <s v=""/>
    <s v=""/>
    <s v=""/>
    <s v=""/>
    <s v="@2021/014166#002"/>
  </r>
  <r>
    <x v="0"/>
    <s v="Infraestructuras del Agua de Castilla-La Mancha"/>
    <s v="029143/2022"/>
    <s v="SE de dirección de obra, coord. en materia de SyS y vigilancia en la ejecución de las obras y dirección y control de explotación de las edares de Tobarra (Ab), Sigüenza (Gu) y Vva. de Alcardete (To)"/>
    <s v="Contrato de servicios"/>
    <s v="Procedimiento abierto; multiplicidad de criterios"/>
    <s v="No"/>
    <n v="303163.71000000002"/>
    <n v="225099.06"/>
    <s v=""/>
    <s v=""/>
    <s v=""/>
    <s v=""/>
    <s v="@2021/004578#002"/>
  </r>
  <r>
    <x v="0"/>
    <s v="Infraestructuras del Agua de Castilla-La Mancha"/>
    <s v="029560/2022"/>
    <s v="Servicios de dirección de obra, CSS y vigilancia de las obras de construcción de la EDAR CONJUNTA DE SAN CLEMENTE-EL PROVENCIO (CU) y dirección y control de su explotación"/>
    <s v="Contrato de servicios"/>
    <s v="Procedimiento abierto; multiplicidad de criterios"/>
    <s v="No"/>
    <n v="328160.51"/>
    <n v="235950"/>
    <s v=""/>
    <s v=""/>
    <s v=""/>
    <s v=""/>
    <s v="@2021/008237#002"/>
  </r>
  <r>
    <x v="0"/>
    <s v="Infraestructuras del Agua de Castilla-La Mancha"/>
    <s v="022271/2022"/>
    <s v="SE de dirección de obra, coord. en materia de SyS y vigilancia en la ejecución de las obras y dirección y control de explotación de las edares de Tobarra (Ab), Sigüenza (Gu) y Vva. de Alcardete (To)"/>
    <s v="Contrato de servicios"/>
    <s v="Procedimiento abierto; multiplicidad de criterios"/>
    <s v="No"/>
    <n v="364432.22"/>
    <n v="268220.7"/>
    <s v=""/>
    <s v=""/>
    <s v=""/>
    <s v=""/>
    <s v="@2021/004578#002"/>
  </r>
  <r>
    <x v="0"/>
    <s v="Infraestructuras del Agua de Castilla-La Mancha"/>
    <s v="029144/2022"/>
    <s v="SE de dirección de obra, coord. en materia de SyS y vigilancia en la ejecución de las obras y dirección y control de explotación de las edares de Tobarra (Ab), Sigüenza (Gu) y Vva. de Alcardete (To)"/>
    <s v="Contrato de servicios"/>
    <s v="Procedimiento abierto; multiplicidad de criterios"/>
    <s v="No"/>
    <n v="364432.22"/>
    <n v="268620"/>
    <s v=""/>
    <s v=""/>
    <s v=""/>
    <s v=""/>
    <s v="@2021/004578#002"/>
  </r>
  <r>
    <x v="0"/>
    <s v="Infraestructuras del Agua de Castilla-La Mancha"/>
    <s v="038555/2022"/>
    <s v="Servicios de dirección de obra, coordinación en materia de SyS y vigilancia durante la ejecución de las obras de construcción y dirección y control de la explotación de las edares de La Gineta, Mahora, Alcaraz y San Pedro (Albacete) y La Guardia (Toledo)"/>
    <s v="Contrato de servicios"/>
    <s v="Procedimiento abierto; multiplicidad de criterios"/>
    <s v="No"/>
    <n v="394993.66"/>
    <n v="284392.34000000003"/>
    <s v=""/>
    <s v=""/>
    <s v=""/>
    <s v=""/>
    <s v="@2021/020066#002"/>
  </r>
  <r>
    <x v="0"/>
    <s v="Infraestructuras del Agua de Castilla-La Mancha"/>
    <s v="056923.1/2020"/>
    <s v="Servicios de operación y mantenimiento de las estaciones depuradoras de aguas residuales incluidas en las Zonas 1, 2, 3 y 4 de Castilla-La Mancha"/>
    <s v="Contrato de servicios"/>
    <s v="Procedimiento abierto; multiplicidad de criterios"/>
    <s v="No"/>
    <n v="408483.11000000004"/>
    <n v="408483.11000000004"/>
    <m/>
    <m/>
    <m/>
    <m/>
    <s v="2019/008265"/>
  </r>
  <r>
    <x v="0"/>
    <s v="Infraestructuras del Agua de Castilla-La Mancha"/>
    <s v="043984/2022"/>
    <s v="Servicios de dirección de obra, coordinación en materia de SyS y vigilancia durante la ejecución de las obras de construcción y dirección y control de la explotación de las edares de La Gineta, Mahora, Alcaraz y San Pedro (Albacete) y La Guardia (Toledo)"/>
    <s v="Contrato de servicios"/>
    <s v="Procedimiento abierto; multiplicidad de criterios"/>
    <s v="No"/>
    <n v="456726.28"/>
    <n v="300982.63"/>
    <s v=""/>
    <s v=""/>
    <s v=""/>
    <s v=""/>
    <s v="@2021/020066#002"/>
  </r>
  <r>
    <x v="0"/>
    <s v="Infraestructuras del Agua de Castilla-La Mancha"/>
    <s v="038554/2022"/>
    <s v="Servicios de dirección de obra, coordinación en materia de SyS y vigilancia durante la ejecución de las obras de construcción y dirección y control de la explotación de las edares de La Gineta, Mahora, Alcaraz y San Pedro (Albacete) y La Guardia (Toledo)"/>
    <s v="Contrato de servicios"/>
    <s v="Procedimiento abierto; multiplicidad de criterios"/>
    <s v="No"/>
    <n v="488540.5"/>
    <n v="385946.99"/>
    <s v=""/>
    <s v=""/>
    <s v=""/>
    <s v=""/>
    <s v="@2021/020066#002"/>
  </r>
  <r>
    <x v="0"/>
    <s v="Infraestructuras del Agua de Castilla-La Mancha"/>
    <s v="044650/2022"/>
    <s v="SE DO, Coordinación SS y vigilancia durante obras de construcción y dirección y control de explotación de EDARes de Quero, El Toboso (TO), Uceda y Chiloeches (GU)"/>
    <s v="Contrato de servicios"/>
    <s v="Procedimiento abierto; multiplicidad de criterios"/>
    <s v="No"/>
    <n v="528050.09"/>
    <n v="372317"/>
    <s v=""/>
    <s v=""/>
    <s v=""/>
    <s v=""/>
    <s v="@2022/004744#001"/>
  </r>
  <r>
    <x v="0"/>
    <s v="Infraestructuras del Agua de Castilla-La Mancha"/>
    <s v="056924.1/2020"/>
    <s v="Servicios de operación y mantenimiento de las estaciones depuradoras de aguas residuales incluidas en las Zonas 1, 2, 3 y 4 de Castilla-La Mancha"/>
    <s v="Contrato de servicios"/>
    <s v="Procedimiento abierto; multiplicidad de criterios"/>
    <s v="No"/>
    <n v="624557.04"/>
    <n v="624557.04"/>
    <m/>
    <m/>
    <m/>
    <m/>
    <s v="2019/008265"/>
  </r>
  <r>
    <x v="0"/>
    <s v="Infraestructuras del Agua de Castilla-La Mancha"/>
    <s v="044651/2022"/>
    <s v="SE DO, Coordinación SS y vigilancia durante obras de construcción y dirección y control de explotación de EDARes de Quero, El Toboso (TO), Uceda y Chiloeches (GU)"/>
    <s v="Contrato de servicios"/>
    <s v="Procedimiento abierto; multiplicidad de criterios"/>
    <s v="No"/>
    <n v="671343.51"/>
    <n v="489983.45"/>
    <s v=""/>
    <s v=""/>
    <s v=""/>
    <s v=""/>
    <s v="@2022/004744#001"/>
  </r>
  <r>
    <x v="0"/>
    <s v="Instituto de Promocion Exterior de Castilla-La Mancha (IPEX)"/>
    <s v="000639/2022"/>
    <s v="Servicio de Agencia de Viajes para el personal del IPEX. (Acuerdo Marco)"/>
    <s v="Contrato de servicios"/>
    <s v="Procedimiento abierto; multiplicidad de criterios"/>
    <s v="Sí"/>
    <n v="0"/>
    <n v="0"/>
    <s v=""/>
    <s v=""/>
    <s v=""/>
    <s v=""/>
    <s v="@2021/017097"/>
  </r>
  <r>
    <x v="0"/>
    <s v="Instituto de Promocion Exterior de Castilla-La Mancha (IPEX)"/>
    <s v="000640/2022"/>
    <s v="Servicio de Agencia de Viajes para el personal del IPEX. (Acuerdo Marco)"/>
    <s v="Contrato de servicios"/>
    <s v="Procedimiento abierto; multiplicidad de criterios"/>
    <s v="Sí"/>
    <n v="0"/>
    <n v="0"/>
    <s v=""/>
    <s v=""/>
    <s v=""/>
    <s v=""/>
    <s v="@2021/017097"/>
  </r>
  <r>
    <x v="0"/>
    <s v="Instituto de Promocion Exterior de Castilla-La Mancha (IPEX)"/>
    <s v="000643/2022"/>
    <s v="Servicio de Agencia de Viajes para el personal del IPEX. (Acuerdo Marco)"/>
    <s v="Contrato de servicios"/>
    <s v="Procedimiento abierto; multiplicidad de criterios"/>
    <s v="Sí"/>
    <n v="0"/>
    <n v="0"/>
    <s v=""/>
    <s v=""/>
    <s v=""/>
    <s v=""/>
    <s v="@2021/017097"/>
  </r>
  <r>
    <x v="0"/>
    <s v="Instituto de Promocion Exterior de Castilla-La Mancha (IPEX)"/>
    <s v="003395/2022"/>
    <s v="Objeto: viajes y alojamiento técnicos del IPEX, del mes de febrero y marzo conforme al plan de acciones 2022."/>
    <s v="Contrato de servicios"/>
    <s v="Basado en un Acuerdo Marco"/>
    <s v="No"/>
    <n v="3317.47"/>
    <n v="3317.47"/>
    <s v=""/>
    <s v=""/>
    <s v=""/>
    <s v=""/>
    <s v="2022/001934"/>
  </r>
  <r>
    <x v="0"/>
    <s v="Instituto de Promocion Exterior de Castilla-La Mancha (IPEX)"/>
    <s v="017446/2022"/>
    <s v="Viajes y alojamiento técnicos del IPEX, del mes de abril, mayo y junio conforme al plan de acciones 2022"/>
    <s v="Contrato de servicios"/>
    <s v="Basado en un Acuerdo Marco"/>
    <s v="No"/>
    <n v="3734.97"/>
    <n v="3734.97"/>
    <s v=""/>
    <s v=""/>
    <s v=""/>
    <s v=""/>
    <s v="2022/009895"/>
  </r>
  <r>
    <x v="0"/>
    <s v="Instituto de Promocion Exterior de Castilla-La Mancha (IPEX)"/>
    <s v="037021/2022"/>
    <s v="Viajes y alojamiento técnicos del IPEX, julio y octubre conforme al plan de acciones 2022"/>
    <s v="Contrato de servicios"/>
    <s v="Basado en un Acuerdo Marco"/>
    <s v="No"/>
    <n v="4099.34"/>
    <n v="4099.34"/>
    <s v=""/>
    <s v=""/>
    <s v=""/>
    <s v=""/>
    <s v="2022/018211"/>
  </r>
  <r>
    <x v="0"/>
    <s v="Instituto de Promocion Exterior de Castilla-La Mancha (IPEX)"/>
    <s v="043788/2022"/>
    <s v="Viajes y alojamiento técnicos del IPEX, octubre y diciembre conforme al plan de acciones 2022"/>
    <s v="Contrato de servicios"/>
    <s v="Basado en un Acuerdo Marco"/>
    <s v="No"/>
    <n v="4108.5600000000004"/>
    <n v="4108.5600000000004"/>
    <s v=""/>
    <s v=""/>
    <s v=""/>
    <s v=""/>
    <s v="2022/021329"/>
  </r>
  <r>
    <x v="0"/>
    <s v="Instituto de Promocion Exterior de Castilla-La Mancha (IPEX)"/>
    <s v="033058/2022"/>
    <s v="Viajes y alojamiento técnicos del IPEX, del mes de junio, septiembre y octubre conforme al plan de acciones 2022"/>
    <s v="Contrato de servicios"/>
    <s v="Basado en un Acuerdo Marco"/>
    <s v="No"/>
    <n v="5500.98"/>
    <n v="5500.98"/>
    <s v=""/>
    <s v=""/>
    <s v=""/>
    <s v=""/>
    <s v="2022/016079"/>
  </r>
  <r>
    <x v="0"/>
    <s v="Instituto de Promocion Exterior de Castilla-La Mancha (IPEX)"/>
    <s v="001548/2022"/>
    <s v="Viajes y alojamiento técnicos del IPEX, del mes de febrero y marzo conforme al plan de acciones 2022"/>
    <s v="Contrato de servicios"/>
    <s v="Basado en un Acuerdo Marco"/>
    <s v="No"/>
    <n v="6670.85"/>
    <n v="6670.85"/>
    <s v=""/>
    <s v=""/>
    <s v=""/>
    <s v=""/>
    <s v="2022/001379"/>
  </r>
  <r>
    <x v="0"/>
    <s v="Instituto de Promocion Exterior de Castilla-La Mancha (IPEX)"/>
    <s v="029861/2022"/>
    <s v="Viajes y alojamiento técnicos del IPEX, del mes de junio, julio, agosto y septiembre conforme al plan de acciones 2022"/>
    <s v="Contrato de servicios"/>
    <s v="Basado en un Acuerdo Marco"/>
    <s v="No"/>
    <n v="8619.01"/>
    <n v="8619.01"/>
    <s v=""/>
    <s v=""/>
    <s v=""/>
    <s v=""/>
    <s v="2022/015385"/>
  </r>
  <r>
    <x v="0"/>
    <s v="Instituto de Promocion Exterior de Castilla-La Mancha (IPEX)"/>
    <s v="017461/2022"/>
    <s v="Viajes y alojamiento técnicos del IPEX, del mes de abril, mayo y junio conforme al plan de acciones 2022"/>
    <s v="Contrato de servicios"/>
    <s v="Basado en un Acuerdo Marco"/>
    <s v="No"/>
    <n v="11210.9"/>
    <n v="11210.9"/>
    <s v=""/>
    <s v=""/>
    <s v=""/>
    <s v=""/>
    <s v="2022/010081"/>
  </r>
  <r>
    <x v="0"/>
    <s v="Instituto de Promocion Exterior de Castilla-La Mancha (IPEX)"/>
    <s v="008400/2022"/>
    <s v="Viajes y alojamiento técnicos del IPEX, del mes de, marzo, abril y mayo conforme al plan de acciones 2022"/>
    <s v="Contrato de servicios"/>
    <s v="Basado en un Acuerdo Marco"/>
    <s v="No"/>
    <n v="12383"/>
    <n v="12383"/>
    <s v=""/>
    <s v=""/>
    <s v=""/>
    <s v=""/>
    <s v="2022/004668"/>
  </r>
  <r>
    <x v="0"/>
    <s v="Instituto de Promocion Exterior de Castilla-La Mancha (IPEX)"/>
    <s v="037046/2022"/>
    <s v="Viajes y alojamiento técnicos del IPEX, septiembre y octubre conforme al plan de acciones 2022"/>
    <s v="Contrato de servicios"/>
    <s v="Basado en un Acuerdo Marco"/>
    <s v="No"/>
    <n v="19875"/>
    <n v="19875"/>
    <s v=""/>
    <s v=""/>
    <s v=""/>
    <s v=""/>
    <s v="2022/018183"/>
  </r>
  <r>
    <x v="0"/>
    <s v="Instituto de Promocion Exterior de Castilla-La Mancha (IPEX)"/>
    <s v="043341/2022"/>
    <s v="Viajes y alojamiento técnicos del IPEX, de noviembre 2022 a marzo 2023 conforme al plan de acciones."/>
    <s v="Contrato de servicios"/>
    <s v="Basado en un Acuerdo Marco"/>
    <s v="No"/>
    <n v="20706"/>
    <n v="20706"/>
    <s v=""/>
    <s v=""/>
    <s v=""/>
    <s v=""/>
    <s v="2022/020864"/>
  </r>
  <r>
    <x v="0"/>
    <s v="Instituto de Promocion Exterior de Castilla-La Mancha (IPEX)"/>
    <s v="034046/2022"/>
    <s v="Servicio Agencia Viajes Encuentro Industrial B2B 2022"/>
    <s v="Contrato de servicios"/>
    <s v="Procedimiento Abierto Simplificado Abreviado"/>
    <s v="No"/>
    <n v="22600"/>
    <n v="20920"/>
    <s v=""/>
    <s v=""/>
    <s v=""/>
    <s v=""/>
    <s v="@2022/015186"/>
  </r>
  <r>
    <x v="0"/>
    <s v="Instituto de Promocion Exterior de Castilla-La Mancha (IPEX)"/>
    <s v="043690/2022"/>
    <s v="Servicio Agencia Viajes CLM Food Business Meetings"/>
    <s v="Contrato de servicios"/>
    <s v="Procedimiento Abierto Simplificado Abreviado"/>
    <s v="No"/>
    <n v="45300"/>
    <n v="35490"/>
    <s v=""/>
    <s v=""/>
    <s v=""/>
    <s v=""/>
    <s v="@2022/018767"/>
  </r>
  <r>
    <x v="0"/>
    <s v="Instituto de Promocion Exterior de Castilla-La Mancha (IPEX)"/>
    <s v="000604/2022"/>
    <s v="Servicio de consultoría en comercio exterior para el mercado de Alemania 2022, Cofinanciable en un 80% por el Programa Operativo Regional Feder 2021-2027 de Castilla-La Mancha."/>
    <s v="Contrato de servicios"/>
    <s v="Procedimiento abierto; multiplicidad de criterios"/>
    <s v="No"/>
    <n v="49610"/>
    <n v="45919.5"/>
    <s v=""/>
    <s v=""/>
    <s v=""/>
    <s v=""/>
    <s v="@2021/020539"/>
  </r>
  <r>
    <x v="0"/>
    <s v="Instituto de Promocion Exterior de Castilla-La Mancha (IPEX)"/>
    <s v="047061/2022"/>
    <s v="Servicio de consultoría en comercio exterior para el mercado alemán, cofinanciable en un 80% por el programa operativo regional Feder 2021-2027 de Castilla-La Mancha"/>
    <s v="Contrato de servicios"/>
    <s v="Procedimiento abierto; multiplicidad de criterios"/>
    <s v="No"/>
    <n v="49610"/>
    <n v="47105.3"/>
    <s v=""/>
    <s v=""/>
    <s v=""/>
    <s v=""/>
    <s v="@2022/020665"/>
  </r>
  <r>
    <x v="0"/>
    <s v="Instituto de Promocion Exterior de Castilla-La Mancha (IPEX)"/>
    <s v="000974/2022"/>
    <s v="Servicio de consultoría en comercio exterior para el mercado chino, cofinanciable en un 80% por el Programa Operativo Regional Feder 2021-2027 de Castilla-La Mancha."/>
    <s v="Contrato de servicios"/>
    <s v="Procedimiento abierto; multiplicidad de criterios"/>
    <s v="No"/>
    <n v="72100"/>
    <n v="56700"/>
    <s v=""/>
    <s v=""/>
    <s v=""/>
    <s v=""/>
    <s v="@2021/020096"/>
  </r>
  <r>
    <x v="0"/>
    <s v="Instituto de Promocion Exterior de Castilla-La Mancha (IPEX)"/>
    <s v="000977/2022"/>
    <s v="Servicio de consultoría en comercio exterior para el mercado de Estados Unidos, cofinanciable en un 80% por el Programa Operativo Regional Feder 2021-2027 de Castilla-La Mancha."/>
    <s v="Contrato de servicios"/>
    <s v="Procedimiento abierto; multiplicidad de criterios"/>
    <s v="No"/>
    <n v="86700"/>
    <n v="78600"/>
    <s v=""/>
    <s v=""/>
    <s v=""/>
    <s v=""/>
    <s v="@2021/020350"/>
  </r>
  <r>
    <x v="0"/>
    <s v="Instituto de Promocion Exterior de Castilla-La Mancha (IPEX)"/>
    <s v="047055/2022"/>
    <s v="Servicio de consultoría en comercio exterior para el mercado de Estados Unidos, cofinanciable en un 80% por el programa operativo regional Feder 2021-2027 de Castilla-La Mancha"/>
    <s v="Contrato de servicios"/>
    <s v="Procedimiento abierto; multiplicidad de criterios"/>
    <s v="No"/>
    <n v="95600"/>
    <n v="87900"/>
    <s v=""/>
    <s v=""/>
    <s v=""/>
    <s v=""/>
    <s v="@2022/020662"/>
  </r>
  <r>
    <x v="0"/>
    <s v="Instituto de Promocion Exterior de Castilla-La Mancha (IPEX)"/>
    <s v="047052/2022"/>
    <s v="Servicio de consultoría en comercio exterior para el mercado de Hong Kong y Sudeste asiático, cofinanciable en un 80% por el Programa Operativo Regional Feder 2021-2027 de Castilla-La Mancha."/>
    <s v="Contrato de servicios"/>
    <s v="Procedimiento abierto; multiplicidad de criterios"/>
    <s v="No"/>
    <n v="103000"/>
    <n v="100880"/>
    <s v=""/>
    <s v=""/>
    <s v=""/>
    <s v=""/>
    <s v="@2022/020639"/>
  </r>
  <r>
    <x v="0"/>
    <s v="Instituto de Promocion Exterior de Castilla-La Mancha (IPEX)"/>
    <s v="007084/2022"/>
    <s v="Servicio Agencia Viajes para la Misión Inversa de Vino 2022, cofinanciable en un 80% por el Programa Operativo Regional Feder 2021-2027 de Castilla-La Mancha."/>
    <s v="Contrato de servicios"/>
    <s v="Procedimiento abierto; multiplicidad de criterios"/>
    <s v="No"/>
    <n v="105400"/>
    <n v="102900"/>
    <s v=""/>
    <s v=""/>
    <s v=""/>
    <s v=""/>
    <s v="@2022/001786"/>
  </r>
  <r>
    <x v="0"/>
    <s v="Instituto de Promocion Exterior de Castilla-La Mancha (IPEX)"/>
    <s v="000984/2022"/>
    <s v="Servicio de consultoría en comercio exterior para el mercado de Hong Kong y Sudeste asiático, cofinanciable en un 80% por el Programa Operativo Regional Feder 2021-2027 de Castilla-La Mancha."/>
    <s v="Contrato de servicios"/>
    <s v="Procedimiento abierto; multiplicidad de criterios"/>
    <s v="No"/>
    <n v="125400"/>
    <n v="122900"/>
    <s v=""/>
    <s v=""/>
    <s v=""/>
    <s v=""/>
    <s v="@2021/020069"/>
  </r>
  <r>
    <x v="0"/>
    <s v="Fundación Impulsa Castilla-La Mancha"/>
    <s v="053394/2022"/>
    <s v="concesión administrativa para la gestión y explotación de los servicios del Museo de Paleontología de CLM, cafetería-restaurante y tienda."/>
    <s v="Contrato de concesión de servicios"/>
    <s v="Procedimiento abierto; multiplicidad de criterios"/>
    <s v="No"/>
    <n v="0"/>
    <n v="0"/>
    <s v=""/>
    <s v=""/>
    <s v=""/>
    <s v=""/>
    <s v="@2022/015476"/>
  </r>
  <r>
    <x v="0"/>
    <s v="Gestión Ambiental de Castilla-La Mancha, S.A (Geacam)"/>
    <s v="017819/2022"/>
    <s v="Obras de eliminación de residuos forestales mediante medios mecánicos y desbroce mecanizado, por lotes, procedentes de los tratamientos selvícolas que se llevan a cabo en las distintas provincias de Castilla - La Mancha. Anualidad 2022."/>
    <s v="Contrato de obras"/>
    <s v="Procedimiento abierto. Un solo criterio"/>
    <s v="No"/>
    <n v="12120.55"/>
    <n v="11732.72"/>
    <s v=""/>
    <s v=""/>
    <s v=""/>
    <s v=""/>
    <s v="@2022/001302#001"/>
  </r>
  <r>
    <x v="0"/>
    <s v="Gestión Ambiental de Castilla-La Mancha, S.A (Geacam)"/>
    <s v="017808/2022"/>
    <s v="Obras de eliminación de residuos forestales mediante medios mecánicos y desbroce mecanizado, por lotes, procedentes de los tratamientos selvícolas que se llevan a cabo en las distintas provincias de Castilla - La Mancha. Anualidad 2022."/>
    <s v="Contrato de obras"/>
    <s v="Procedimiento abierto. Un solo criterio"/>
    <s v="No"/>
    <n v="17885.18"/>
    <n v="17393.5"/>
    <s v=""/>
    <s v=""/>
    <s v=""/>
    <s v=""/>
    <s v="@2022/001302#001"/>
  </r>
  <r>
    <x v="0"/>
    <s v="Gestión Ambiental de Castilla-La Mancha, S.A (Geacam)"/>
    <s v="017807/2022"/>
    <s v="Obras de eliminación de residuos forestales mediante medios mecánicos y desbroce mecanizado, por lotes, procedentes de los tratamientos selvícolas que se llevan a cabo en las distintas provincias de Castilla - La Mancha. Anualidad 2022."/>
    <s v="Contrato de obras"/>
    <s v="Procedimiento abierto. Un solo criterio"/>
    <s v="No"/>
    <n v="18956.009999999998"/>
    <n v="18496.060000000001"/>
    <s v=""/>
    <s v=""/>
    <s v=""/>
    <s v=""/>
    <s v="@2022/001302#001"/>
  </r>
  <r>
    <x v="0"/>
    <s v="Gestión Ambiental de Castilla-La Mancha, S.A (Geacam)"/>
    <s v="017811/2022"/>
    <s v="Obras de eliminación de residuos forestales mediante medios mecánicos y desbroce mecanizado, por lotes, procedentes de los tratamientos selvícolas que se llevan a cabo en las distintas provincias de Castilla - La Mancha. Anualidad 2022."/>
    <s v="Contrato de obras"/>
    <s v="Procedimiento abierto. Un solo criterio"/>
    <s v="No"/>
    <n v="19708.2"/>
    <n v="14820"/>
    <s v=""/>
    <s v=""/>
    <s v=""/>
    <s v=""/>
    <s v="@2022/001302#001"/>
  </r>
  <r>
    <x v="0"/>
    <s v="Gestión Ambiental de Castilla-La Mancha, S.A (Geacam)"/>
    <s v="017820/2022"/>
    <s v="Obras de eliminación de residuos forestales mediante medios mecánicos y desbroce mecanizado, por lotes, procedentes de los tratamientos selvícolas que se llevan a cabo en las distintas provincias de Castilla - La Mancha. Anualidad 2022."/>
    <s v="Contrato de obras"/>
    <s v="Procedimiento abierto. Un solo criterio"/>
    <s v="No"/>
    <n v="50253.77"/>
    <n v="41831.53"/>
    <s v=""/>
    <s v=""/>
    <s v=""/>
    <s v=""/>
    <s v="@2022/001302#001"/>
  </r>
  <r>
    <x v="0"/>
    <s v="Gestión Ambiental de Castilla-La Mancha, S.A (Geacam)"/>
    <s v="044322/2022"/>
    <s v="Obras de tratamientos de selvicultura preventiva, por Lotes, en la campaña de defensa contra incendios forestales en Castilla - La Mancha. Anualidad 2022."/>
    <s v="Contrato de obras"/>
    <s v="Procedimiento abierto. Un solo criterio"/>
    <s v="No"/>
    <n v="54789.9"/>
    <n v="39153.599999999999"/>
    <s v=""/>
    <s v=""/>
    <s v=""/>
    <s v=""/>
    <s v="@2022/014607#001"/>
  </r>
  <r>
    <x v="0"/>
    <s v="Gestión Ambiental de Castilla-La Mancha, S.A (Geacam)"/>
    <s v="017805/2022"/>
    <s v="Obras de eliminación de residuos forestales mediante medios mecánicos y desbroce mecanizado, por lotes, procedentes de los tratamientos selvícolas que se llevan a cabo en las distintas provincias de Castilla - La Mancha. Anualidad 2022."/>
    <s v="Contrato de obras"/>
    <s v="Procedimiento abierto. Un solo criterio"/>
    <s v="No"/>
    <n v="56485.18"/>
    <n v="50675.76"/>
    <s v=""/>
    <s v=""/>
    <s v=""/>
    <s v=""/>
    <s v="@2022/001302#001"/>
  </r>
  <r>
    <x v="0"/>
    <s v="Gestión Ambiental de Castilla-La Mancha, S.A (Geacam)"/>
    <s v="017905/2022"/>
    <s v="Obras de eliminación de residuos forestales mediante medios mecánicos y desbroce mecanizado, por lotes, procedentes de los tratamientos selvícolas que se llevan a cabo en las distintas provincias de Castilla - La Mancha. Anualidad 2022."/>
    <s v="Contrato de obras"/>
    <s v="Procedimiento abierto. Un solo criterio"/>
    <s v="No"/>
    <n v="57408.86"/>
    <n v="42910.59"/>
    <s v=""/>
    <s v=""/>
    <s v=""/>
    <s v=""/>
    <s v="@2022/001302#001"/>
  </r>
  <r>
    <x v="0"/>
    <s v="Gestión Ambiental de Castilla-La Mancha, S.A (Geacam)"/>
    <s v="044331/2022"/>
    <s v="Obras de tratamientos de selvicultura preventiva, por Lotes, en la campaña de defensa contra incendios forestales en Castilla - La Mancha. Anualidad 2022."/>
    <s v="Contrato de obras"/>
    <s v="Procedimiento abierto. Un solo criterio"/>
    <s v="No"/>
    <n v="58967.96"/>
    <n v="47915"/>
    <s v=""/>
    <s v=""/>
    <s v=""/>
    <s v=""/>
    <s v="@2022/014607#001"/>
  </r>
  <r>
    <x v="0"/>
    <s v="Gestión Ambiental de Castilla-La Mancha, S.A (Geacam)"/>
    <s v="044332/2022"/>
    <s v="Obras de tratamientos de selvicultura preventiva, por Lotes, en la campaña de defensa contra incendios forestales en Castilla - La Mancha. Anualidad 2022."/>
    <s v="Contrato de obras"/>
    <s v="Procedimiento abierto. Un solo criterio"/>
    <s v="No"/>
    <n v="59316.35"/>
    <n v="45572.54"/>
    <s v=""/>
    <s v=""/>
    <s v=""/>
    <s v=""/>
    <s v="@2022/014607#001"/>
  </r>
  <r>
    <x v="0"/>
    <s v="Gestión Ambiental de Castilla-La Mancha, S.A (Geacam)"/>
    <s v="044310/2022"/>
    <s v="Obras de tratamientos de selvicultura preventiva, por Lotes, en la campaña de defensa contra incendios forestales en Castilla - La Mancha. Anualidad 2022."/>
    <s v="Contrato de obras"/>
    <s v="Procedimiento abierto. Un solo criterio"/>
    <s v="No"/>
    <n v="60705.55"/>
    <n v="48564.45"/>
    <s v=""/>
    <s v=""/>
    <s v=""/>
    <s v=""/>
    <s v="@2022/014607#001"/>
  </r>
  <r>
    <x v="0"/>
    <s v="Gestión Ambiental de Castilla-La Mancha, S.A (Geacam)"/>
    <s v="017906/2022"/>
    <s v="Obras de eliminación de residuos forestales mediante medios mecánicos y desbroce mecanizado, por lotes, procedentes de los tratamientos selvícolas que se llevan a cabo en las distintas provincias de Castilla - La Mancha. Anualidad 2022."/>
    <s v="Contrato de obras"/>
    <s v="Procedimiento abierto. Un solo criterio"/>
    <s v="No"/>
    <n v="61868.95"/>
    <n v="48027.199999999997"/>
    <s v=""/>
    <s v=""/>
    <s v=""/>
    <s v=""/>
    <s v="@2022/001302#001"/>
  </r>
  <r>
    <x v="0"/>
    <s v="Gestión Ambiental de Castilla-La Mancha, S.A (Geacam)"/>
    <s v="017816/2022"/>
    <s v="Obras de eliminación de residuos forestales mediante medios mecánicos y desbroce mecanizado, por lotes, procedentes de los tratamientos selvícolas que se llevan a cabo en las distintas provincias de Castilla - La Mancha. Anualidad 2022."/>
    <s v="Contrato de obras"/>
    <s v="Procedimiento abierto. Un solo criterio"/>
    <s v="No"/>
    <n v="63479.27"/>
    <n v="47800.59"/>
    <s v=""/>
    <s v=""/>
    <s v=""/>
    <s v=""/>
    <s v="@2022/001302#001"/>
  </r>
  <r>
    <x v="0"/>
    <s v="Gestión Ambiental de Castilla-La Mancha, S.A (Geacam)"/>
    <s v="017813/2022"/>
    <s v="Obras de eliminación de residuos forestales mediante medios mecánicos y desbroce mecanizado, por lotes, procedentes de los tratamientos selvícolas que se llevan a cabo en las distintas provincias de Castilla - La Mancha. Anualidad 2022."/>
    <s v="Contrato de obras"/>
    <s v="Procedimiento abierto. Un solo criterio"/>
    <s v="No"/>
    <n v="64066.22"/>
    <n v="49945.96"/>
    <s v=""/>
    <s v=""/>
    <s v=""/>
    <s v=""/>
    <s v="@2022/001302#001"/>
  </r>
  <r>
    <x v="0"/>
    <s v="Gestión Ambiental de Castilla-La Mancha, S.A (Geacam)"/>
    <s v="011465/2022"/>
    <s v="Obras consistentes en la realización de trabajos de apeo y saca mecanizada de madera, por lotes, procedentes de los tratamientos de selvicultura preventiva que se llevan a cabo en las distintas provincias de Castilla - La Mancha. Anualidad 2022."/>
    <s v="Contrato de obras"/>
    <s v="Procedimiento abierto. Un solo criterio"/>
    <s v="No"/>
    <n v="64737.35"/>
    <n v="53348.9"/>
    <s v=""/>
    <s v=""/>
    <s v=""/>
    <s v=""/>
    <s v="@2022/001698#001"/>
  </r>
  <r>
    <x v="0"/>
    <s v="Gestión Ambiental de Castilla-La Mancha, S.A (Geacam)"/>
    <s v="017806/2022"/>
    <s v="Obras de eliminación de residuos forestales mediante medios mecánicos y desbroce mecanizado, por lotes, procedentes de los tratamientos selvícolas que se llevan a cabo en las distintas provincias de Castilla - La Mancha. Anualidad 2022."/>
    <s v="Contrato de obras"/>
    <s v="Procedimiento abierto. Un solo criterio"/>
    <s v="No"/>
    <n v="65752.66"/>
    <n v="60814.48"/>
    <s v=""/>
    <s v=""/>
    <s v=""/>
    <s v=""/>
    <s v="@2022/001302#001"/>
  </r>
  <r>
    <x v="0"/>
    <s v="Gestión Ambiental de Castilla-La Mancha, S.A (Geacam)"/>
    <s v="017815/2022"/>
    <s v="Obras de eliminación de residuos forestales mediante medios mecánicos y desbroce mecanizado, por lotes, procedentes de los tratamientos selvícolas que se llevan a cabo en las distintas provincias de Castilla - La Mancha. Anualidad 2022."/>
    <s v="Contrato de obras"/>
    <s v="Procedimiento abierto. Un solo criterio"/>
    <s v="No"/>
    <n v="66933.33"/>
    <n v="61363.88"/>
    <s v=""/>
    <s v=""/>
    <s v=""/>
    <s v=""/>
    <s v="@2022/001302#001"/>
  </r>
  <r>
    <x v="0"/>
    <s v="Gestión Ambiental de Castilla-La Mancha, S.A (Geacam)"/>
    <s v="017827/2022"/>
    <s v="Obras de eliminación de residuos forestales mediante medios mecánicos y desbroce mecanizado, por lotes, procedentes de los tratamientos selvícolas que se llevan a cabo en las distintas provincias de Castilla - La Mancha. Anualidad 2022."/>
    <s v="Contrato de obras"/>
    <s v="Procedimiento abierto. Un solo criterio"/>
    <s v="No"/>
    <n v="68184.84"/>
    <n v="53626.81"/>
    <s v=""/>
    <s v=""/>
    <s v=""/>
    <s v=""/>
    <s v="@2022/001302#001"/>
  </r>
  <r>
    <x v="0"/>
    <s v="Gestión Ambiental de Castilla-La Mancha, S.A (Geacam)"/>
    <s v="017809/2022"/>
    <s v="Obras de eliminación de residuos forestales mediante medios mecánicos y desbroce mecanizado, por lotes, procedentes de los tratamientos selvícolas que se llevan a cabo en las distintas provincias de Castilla - La Mancha. Anualidad 2022."/>
    <s v="Contrato de obras"/>
    <s v="Procedimiento abierto. Un solo criterio"/>
    <s v="No"/>
    <n v="68879.789999999994"/>
    <n v="63069.39"/>
    <s v=""/>
    <s v=""/>
    <s v=""/>
    <s v=""/>
    <s v="@2022/001302#001"/>
  </r>
  <r>
    <x v="0"/>
    <s v="Gestión Ambiental de Castilla-La Mancha, S.A (Geacam)"/>
    <s v="017825/2022"/>
    <s v="Obras de eliminación de residuos forestales mediante medios mecánicos y desbroce mecanizado, por lotes, procedentes de los tratamientos selvícolas que se llevan a cabo en las distintas provincias de Castilla - La Mancha. Anualidad 2022."/>
    <s v="Contrato de obras"/>
    <s v="Procedimiento abierto. Un solo criterio"/>
    <s v="No"/>
    <n v="72656.31"/>
    <n v="55850.35"/>
    <s v=""/>
    <s v=""/>
    <s v=""/>
    <s v=""/>
    <s v="@2022/001302#001"/>
  </r>
  <r>
    <x v="0"/>
    <s v="Gestión Ambiental de Castilla-La Mancha, S.A (Geacam)"/>
    <s v="017830/2022"/>
    <s v="Obras de eliminación de residuos forestales mediante medios mecánicos y desbroce mecanizado, por lotes, procedentes de los tratamientos selvícolas que se llevan a cabo en las distintas provincias de Castilla - La Mancha. Anualidad 2022."/>
    <s v="Contrato de obras"/>
    <s v="Procedimiento abierto. Un solo criterio"/>
    <s v="No"/>
    <n v="72764.479999999996"/>
    <n v="55004.89"/>
    <s v=""/>
    <s v=""/>
    <s v=""/>
    <s v=""/>
    <s v="@2022/001302#001"/>
  </r>
  <r>
    <x v="0"/>
    <s v="Gestión Ambiental de Castilla-La Mancha, S.A (Geacam)"/>
    <s v="017918/2022"/>
    <s v="Obras de eliminación de residuos forestales mediante medios mecánicos y desbroce mecanizado, por lotes, procedentes de los tratamientos selvícolas que se llevan a cabo en las distintas provincias de Castilla - La Mancha. Anualidad 2022."/>
    <s v="Contrato de obras"/>
    <s v="Procedimiento abierto. Un solo criterio"/>
    <s v="No"/>
    <n v="73513.95"/>
    <n v="53765.65"/>
    <s v=""/>
    <s v=""/>
    <s v=""/>
    <s v=""/>
    <s v="@2022/001302#001"/>
  </r>
  <r>
    <x v="0"/>
    <s v="Gestión Ambiental de Castilla-La Mancha, S.A (Geacam)"/>
    <s v="017915/2022"/>
    <s v="Obras de eliminación de residuos forestales mediante medios mecánicos y desbroce mecanizado, por lotes, procedentes de los tratamientos selvícolas que se llevan a cabo en las distintas provincias de Castilla - La Mancha. Anualidad 2022."/>
    <s v="Contrato de obras"/>
    <s v="Procedimiento abierto. Un solo criterio"/>
    <s v="No"/>
    <n v="74435.649999999994"/>
    <n v="58933.2"/>
    <s v=""/>
    <s v=""/>
    <s v=""/>
    <s v=""/>
    <s v="@2022/001302#001"/>
  </r>
  <r>
    <x v="0"/>
    <s v="Gestión Ambiental de Castilla-La Mancha, S.A (Geacam)"/>
    <s v="044326/2022"/>
    <s v="Obras de tratamientos de selvicultura preventiva, por Lotes, en la campaña de defensa contra incendios forestales en Castilla - La Mancha. Anualidad 2022."/>
    <s v="Contrato de obras"/>
    <s v="Procedimiento abierto. Un solo criterio"/>
    <s v="No"/>
    <n v="78247.02"/>
    <n v="64266.52"/>
    <s v=""/>
    <s v=""/>
    <s v=""/>
    <s v=""/>
    <s v="@2022/014607#001"/>
  </r>
  <r>
    <x v="0"/>
    <s v="Gestión Ambiental de Castilla-La Mancha, S.A (Geacam)"/>
    <s v="017916/2022"/>
    <s v="Obras de eliminación de residuos forestales mediante medios mecánicos y desbroce mecanizado, por lotes, procedentes de los tratamientos selvícolas que se llevan a cabo en las distintas provincias de Castilla - La Mancha. Anualidad 2022."/>
    <s v="Contrato de obras"/>
    <s v="Procedimiento abierto. Un solo criterio"/>
    <s v="No"/>
    <n v="78337.7"/>
    <n v="62591.11"/>
    <s v=""/>
    <s v=""/>
    <s v=""/>
    <s v=""/>
    <s v="@2022/001302#001"/>
  </r>
  <r>
    <x v="0"/>
    <s v="Gestión Ambiental de Castilla-La Mancha, S.A (Geacam)"/>
    <s v="017917/2022"/>
    <s v="Obras de eliminación de residuos forestales mediante medios mecánicos y desbroce mecanizado, por lotes, procedentes de los tratamientos selvícolas que se llevan a cabo en las distintas provincias de Castilla - La Mancha. Anualidad 2022."/>
    <s v="Contrato de obras"/>
    <s v="Procedimiento abierto. Un solo criterio"/>
    <s v="No"/>
    <n v="81614.55"/>
    <n v="74321.990000000005"/>
    <s v=""/>
    <s v=""/>
    <s v=""/>
    <s v=""/>
    <s v="@2022/001302#001"/>
  </r>
  <r>
    <x v="0"/>
    <s v="Gestión Ambiental de Castilla-La Mancha, S.A (Geacam)"/>
    <s v="017907/2022"/>
    <s v="Obras de eliminación de residuos forestales mediante medios mecánicos y desbroce mecanizado, por lotes, procedentes de los tratamientos selvícolas que se llevan a cabo en las distintas provincias de Castilla - La Mancha. Anualidad 2022."/>
    <s v="Contrato de obras"/>
    <s v="Procedimiento abierto. Un solo criterio"/>
    <s v="No"/>
    <n v="86271.9"/>
    <n v="63434.04"/>
    <s v=""/>
    <s v=""/>
    <s v=""/>
    <s v=""/>
    <s v="@2022/001302#001"/>
  </r>
  <r>
    <x v="0"/>
    <s v="Gestión Ambiental de Castilla-La Mancha, S.A (Geacam)"/>
    <s v="011462/2022"/>
    <s v="Obras consistentes en la realización de trabajos de apeo y saca mecanizada de madera, por lotes, procedentes de los tratamientos de selvicultura preventiva que se llevan a cabo en las distintas provincias de Castilla - La Mancha. Anualidad 2022."/>
    <s v="Contrato de obras"/>
    <s v="Procedimiento abierto. Un solo criterio"/>
    <s v="No"/>
    <n v="87434.2"/>
    <n v="77097.45"/>
    <s v=""/>
    <s v=""/>
    <s v=""/>
    <s v=""/>
    <s v="@2022/001698#001"/>
  </r>
  <r>
    <x v="0"/>
    <s v="Gestión Ambiental de Castilla-La Mancha, S.A (Geacam)"/>
    <s v="014998/2022"/>
    <s v="Obras de instalación de nuevos dispositivos de protección contra el rayo, reparación de deficiencias, servicio de  revisión anual y bolsa de revisiones en las instalaciones del dispositivo contra incendios forestales  en CLM-2022."/>
    <s v="Contrato de obras"/>
    <s v="Procedimiento abierto; multiplicidad de criterios"/>
    <s v="No"/>
    <n v="95044.68"/>
    <n v="79232.570000000007"/>
    <s v=""/>
    <s v=""/>
    <s v=""/>
    <s v=""/>
    <s v="@2022/004966#001"/>
  </r>
  <r>
    <x v="0"/>
    <s v="Gestión Ambiental de Castilla-La Mancha, S.A (Geacam)"/>
    <s v="011464/2022"/>
    <s v="Obras consistentes en la realización de trabajos de apeo y saca mecanizada de madera, por lotes, procedentes de los tratamientos de selvicultura preventiva que se llevan a cabo en las distintas provincias de Castilla - La Mancha. Anualidad 2022."/>
    <s v="Contrato de obras"/>
    <s v="Procedimiento abierto. Un solo criterio"/>
    <s v="No"/>
    <n v="96240.94"/>
    <n v="94480.84"/>
    <s v=""/>
    <s v=""/>
    <s v=""/>
    <s v=""/>
    <s v="@2022/001698#001"/>
  </r>
  <r>
    <x v="0"/>
    <s v="Gestión Ambiental de Castilla-La Mancha, S.A (Geacam)"/>
    <s v="017826/2022"/>
    <s v="Obras de eliminación de residuos forestales mediante medios mecánicos y desbroce mecanizado, por lotes, procedentes de los tratamientos selvícolas que se llevan a cabo en las distintas provincias de Castilla - La Mancha. Anualidad 2022."/>
    <s v="Contrato de obras"/>
    <s v="Procedimiento abierto. Un solo criterio"/>
    <s v="No"/>
    <n v="97811.6"/>
    <n v="69641.83"/>
    <s v=""/>
    <s v=""/>
    <s v=""/>
    <s v=""/>
    <s v="@2022/001302#001"/>
  </r>
  <r>
    <x v="0"/>
    <s v="Gestión Ambiental de Castilla-La Mancha, S.A (Geacam)"/>
    <s v="017804/2022"/>
    <s v="Obras de eliminación de residuos forestales mediante medios mecánicos y desbroce mecanizado, por lotes, procedentes de los tratamientos selvícolas que se llevan a cabo en las distintas provincias de Castilla - La Mancha. Anualidad 2022."/>
    <s v="Contrato de obras"/>
    <s v="Procedimiento abierto. Un solo criterio"/>
    <s v="No"/>
    <n v="98240.9"/>
    <n v="70347.17"/>
    <s v=""/>
    <s v=""/>
    <s v=""/>
    <s v=""/>
    <s v="@2022/001302#001"/>
  </r>
  <r>
    <x v="0"/>
    <s v="Gestión Ambiental de Castilla-La Mancha, S.A (Geacam)"/>
    <s v="017919/2022"/>
    <s v="Obras de eliminación de residuos forestales mediante medios mecánicos y desbroce mecanizado, por lotes, procedentes de los tratamientos selvícolas que se llevan a cabo en las distintas provincias de Castilla - La Mancha. Anualidad 2022."/>
    <s v="Contrato de obras"/>
    <s v="Procedimiento abierto. Un solo criterio"/>
    <s v="No"/>
    <n v="98470.19"/>
    <n v="76904.89"/>
    <s v=""/>
    <s v=""/>
    <s v=""/>
    <s v=""/>
    <s v="@2022/001302#001"/>
  </r>
  <r>
    <x v="0"/>
    <s v="Gestión Ambiental de Castilla-La Mancha, S.A (Geacam)"/>
    <s v="017822/2022"/>
    <s v="Obras de eliminación de residuos forestales mediante medios mecánicos y desbroce mecanizado, por lotes, procedentes de los tratamientos selvícolas que se llevan a cabo en las distintas provincias de Castilla - La Mancha. Anualidad 2022."/>
    <s v="Contrato de obras"/>
    <s v="Procedimiento abierto. Un solo criterio"/>
    <s v="No"/>
    <n v="104681.34"/>
    <n v="78981.94"/>
    <s v=""/>
    <s v=""/>
    <s v=""/>
    <s v=""/>
    <s v="@2022/001302#001"/>
  </r>
  <r>
    <x v="0"/>
    <s v="Gestión Ambiental de Castilla-La Mancha, S.A (Geacam)"/>
    <s v="017910/2022"/>
    <s v="Obras de eliminación de residuos forestales mediante medios mecánicos y desbroce mecanizado, por lotes, procedentes de los tratamientos selvícolas que se llevan a cabo en las distintas provincias de Castilla - La Mancha. Anualidad 2022."/>
    <s v="Contrato de obras"/>
    <s v="Procedimiento abierto. Un solo criterio"/>
    <s v="No"/>
    <n v="115641.52"/>
    <n v="88846.16"/>
    <s v=""/>
    <s v=""/>
    <s v=""/>
    <s v=""/>
    <s v="@2022/001302#001"/>
  </r>
  <r>
    <x v="0"/>
    <s v="Gestión Ambiental de Castilla-La Mancha, S.A (Geacam)"/>
    <s v="017909/2022"/>
    <s v="Obras de eliminación de residuos forestales mediante medios mecánicos y desbroce mecanizado, por lotes, procedentes de los tratamientos selvícolas que se llevan a cabo en las distintas provincias de Castilla - La Mancha. Anualidad 2022."/>
    <s v="Contrato de obras"/>
    <s v="Procedimiento abierto. Un solo criterio"/>
    <s v="No"/>
    <n v="121082.33"/>
    <n v="80978.720000000001"/>
    <s v=""/>
    <s v=""/>
    <s v=""/>
    <s v=""/>
    <s v="@2022/001302#001"/>
  </r>
  <r>
    <x v="0"/>
    <s v="Gestión Ambiental de Castilla-La Mancha, S.A (Geacam)"/>
    <s v="017912/2022"/>
    <s v="Obras de eliminación de residuos forestales mediante medios mecánicos y desbroce mecanizado, por lotes, procedentes de los tratamientos selvícolas que se llevan a cabo en las distintas provincias de Castilla - La Mancha. Anualidad 2022."/>
    <s v="Contrato de obras"/>
    <s v="Procedimiento abierto. Un solo criterio"/>
    <s v="No"/>
    <n v="124309.77"/>
    <n v="83327.320000000007"/>
    <s v=""/>
    <s v=""/>
    <s v=""/>
    <s v=""/>
    <s v="@2022/001302#001"/>
  </r>
  <r>
    <x v="0"/>
    <s v="Gestión Ambiental de Castilla-La Mancha, S.A (Geacam)"/>
    <s v="017810/2022"/>
    <s v="Obras de eliminación de residuos forestales mediante medios mecánicos y desbroce mecanizado, por lotes, procedentes de los tratamientos selvícolas que se llevan a cabo en las distintas provincias de Castilla - La Mancha. Anualidad 2022."/>
    <s v="Contrato de obras"/>
    <s v="Procedimiento abierto. Un solo criterio"/>
    <s v="No"/>
    <n v="129549.01"/>
    <n v="113827.86"/>
    <s v=""/>
    <s v=""/>
    <s v=""/>
    <s v=""/>
    <s v="@2022/001302#001"/>
  </r>
  <r>
    <x v="0"/>
    <s v="Gestión Ambiental de Castilla-La Mancha, S.A (Geacam)"/>
    <s v="017913/2022"/>
    <s v="Obras de eliminación de residuos forestales mediante medios mecánicos y desbroce mecanizado, por lotes, procedentes de los tratamientos selvícolas que se llevan a cabo en las distintas provincias de Castilla - La Mancha. Anualidad 2022."/>
    <s v="Contrato de obras"/>
    <s v="Procedimiento abierto. Un solo criterio"/>
    <s v="No"/>
    <n v="132288.60999999999"/>
    <n v="88473.63"/>
    <s v=""/>
    <s v=""/>
    <s v=""/>
    <s v=""/>
    <s v="@2022/001302#001"/>
  </r>
  <r>
    <x v="0"/>
    <s v="Gestión Ambiental de Castilla-La Mancha, S.A (Geacam)"/>
    <s v="017902/2022"/>
    <s v="Obras de eliminación de residuos forestales mediante medios mecánicos y desbroce mecanizado, por lotes, procedentes de los tratamientos selvícolas que se llevan a cabo en las distintas provincias de Castilla - La Mancha. Anualidad 2022."/>
    <s v="Contrato de obras"/>
    <s v="Procedimiento abierto. Un solo criterio"/>
    <s v="No"/>
    <n v="132655.89000000001"/>
    <n v="87361.43"/>
    <s v=""/>
    <s v=""/>
    <s v=""/>
    <s v=""/>
    <s v="@2022/001302#001"/>
  </r>
  <r>
    <x v="0"/>
    <s v="Gestión Ambiental de Castilla-La Mancha, S.A (Geacam)"/>
    <s v="017829/2022"/>
    <s v="Obras de eliminación de residuos forestales mediante medios mecánicos y desbroce mecanizado, por lotes, procedentes de los tratamientos selvícolas que se llevan a cabo en las distintas provincias de Castilla - La Mancha. Anualidad 2022."/>
    <s v="Contrato de obras"/>
    <s v="Procedimiento abierto. Un solo criterio"/>
    <s v="No"/>
    <n v="133327.69"/>
    <n v="86042.58"/>
    <s v=""/>
    <s v=""/>
    <s v=""/>
    <s v=""/>
    <s v="@2022/001302#001"/>
  </r>
  <r>
    <x v="0"/>
    <s v="Gestión Ambiental de Castilla-La Mancha, S.A (Geacam)"/>
    <s v="017821/2022"/>
    <s v="Obras de eliminación de residuos forestales mediante medios mecánicos y desbroce mecanizado, por lotes, procedentes de los tratamientos selvícolas que se llevan a cabo en las distintas provincias de Castilla - La Mancha. Anualidad 2022."/>
    <s v="Contrato de obras"/>
    <s v="Procedimiento abierto. Un solo criterio"/>
    <s v="No"/>
    <n v="134938.1"/>
    <n v="90421.45"/>
    <s v=""/>
    <s v=""/>
    <s v=""/>
    <s v=""/>
    <s v="@2022/001302#001"/>
  </r>
  <r>
    <x v="0"/>
    <s v="Infraestructuras del Agua de Castilla-La Mancha"/>
    <s v="029592/2022"/>
    <s v="Obras de desdoblamiento de la conducción de conexión del depósito regulador de Magán con la red del municipio (Toledo)"/>
    <s v="Contrato de obras"/>
    <s v="Procedimiento abierto; multiplicidad de criterios"/>
    <s v="No"/>
    <n v="465016.71"/>
    <n v="412658.82"/>
    <s v=""/>
    <s v=""/>
    <s v=""/>
    <s v=""/>
    <s v="@2022/002682#001"/>
  </r>
  <r>
    <x v="0"/>
    <s v="Infraestructuras del Agua de Castilla-La Mancha"/>
    <s v="043101/2022"/>
    <s v="Obras de desdoblamiento de la línea Valdeverdeja del Sistema de Abastecimiento Campana de Oropesa (Toledo)"/>
    <s v="Contrato de obras"/>
    <s v="Procedimiento abierto; multiplicidad de criterios"/>
    <s v="No"/>
    <n v="888196.3"/>
    <n v="735458.09"/>
    <s v=""/>
    <s v=""/>
    <s v=""/>
    <s v=""/>
    <s v="@2022/001723#001"/>
  </r>
  <r>
    <x v="0"/>
    <s v="Infraestructuras del Agua de Castilla-La Mancha"/>
    <s v="033095/2022"/>
    <s v="Obras de adecuación de la obra de llegada y de los depósitos de agua bruta del Sistema de Abastecimiento de El Algodor desde la conducción Almoguera (Toledo)"/>
    <s v="Contrato de obras"/>
    <s v="Procedimiento abierto; multiplicidad de criterios"/>
    <s v="No"/>
    <n v="1577358.91"/>
    <n v="1293434.3"/>
    <s v=""/>
    <s v=""/>
    <s v=""/>
    <s v=""/>
    <s v="@2021/004557#001"/>
  </r>
  <r>
    <x v="0"/>
    <s v="Infraestructuras del Agua de Castilla-La Mancha"/>
    <s v="027074/2022"/>
    <s v="Redacción de proyecto de construcción, ejecución de las obras. puesta en marcha y explotación de la estación depuradora de aguas residuales de Brihuega (Guadalajara)"/>
    <s v="Contrato de obras"/>
    <s v="Procedimiento abierto; multiplicidad de criterios"/>
    <s v="No"/>
    <n v="2720858.61"/>
    <n v="2461602"/>
    <s v=""/>
    <s v=""/>
    <s v=""/>
    <s v=""/>
    <s v="@2021/007135#001"/>
  </r>
  <r>
    <x v="0"/>
    <s v="Infraestructuras del Agua de Castilla-La Mancha"/>
    <s v="027297/2022"/>
    <s v="Obras de construcción de las estaciones depuradoras de aguas residuales de Tobarra (Albacete), Sigüenza (Guadalajara) y Villanueva de Alcardete (Toledo)"/>
    <s v="Contrato de obras"/>
    <s v="Procedimiento abierto; multiplicidad de criterios"/>
    <s v="No"/>
    <n v="3970495.99"/>
    <n v="3565505.4"/>
    <s v=""/>
    <s v=""/>
    <s v=""/>
    <s v=""/>
    <s v="@2021/004577#001"/>
  </r>
  <r>
    <x v="0"/>
    <s v="Infraestructuras del Agua de Castilla-La Mancha"/>
    <s v="033917/2022"/>
    <s v="Obras de construcción de las estaciones depuradoras de aguas residuales de Tobarra (Albacete), Sigüenza (Guadalajara) y Villanueva de Alcardete (Toledo)"/>
    <s v="Contrato de obras"/>
    <s v="Procedimiento abierto; multiplicidad de criterios"/>
    <s v="No"/>
    <n v="4364961.1500000004"/>
    <n v="3553256.86"/>
    <s v=""/>
    <s v=""/>
    <s v=""/>
    <s v=""/>
    <s v="@2021/004577#001"/>
  </r>
  <r>
    <x v="0"/>
    <s v="Infraestructuras del Agua de Castilla-La Mancha"/>
    <s v="038545/2022"/>
    <s v="Obras de construcción de las estaciones depuradoras de aguas residuales de La Gineta. Mahora, Alcaraz y San Pedro (Albacete) y La Guardia (Toledo)"/>
    <s v="Contrato de obras"/>
    <s v="Procedimiento abierto; multiplicidad de criterios"/>
    <s v="No"/>
    <n v="4471904.26"/>
    <n v="3938853.27"/>
    <s v=""/>
    <s v=""/>
    <s v=""/>
    <s v=""/>
    <s v="@2021/020059#001"/>
  </r>
  <r>
    <x v="0"/>
    <s v="Infraestructuras del Agua de Castilla-La Mancha"/>
    <s v="038543/2022"/>
    <s v="Obras de construcción de las estaciones depuradoras de aguas residuales de La Gineta. Mahora, Alcaraz y San Pedro (Albacete) y La Guardia (Toledo)"/>
    <s v="Contrato de obras"/>
    <s v="Procedimiento abierto; multiplicidad de criterios"/>
    <s v="No"/>
    <n v="5097142.1399999997"/>
    <n v="4601248.45"/>
    <s v=""/>
    <s v=""/>
    <s v=""/>
    <s v=""/>
    <s v="@2021/020059#001"/>
  </r>
  <r>
    <x v="0"/>
    <s v="Infraestructuras del Agua de Castilla-La Mancha"/>
    <s v="029151/2022"/>
    <s v="Obras de construcción de las estaciones depuradoras de aguas residuales de Tobarra (Albacete), Sigüenza (Guadalajara) y Villanueva de Alcardete (Toledo)"/>
    <s v="Contrato de obras"/>
    <s v="Procedimiento abierto; multiplicidad de criterios"/>
    <s v="No"/>
    <n v="5936835.7199999997"/>
    <n v="4644386.58"/>
    <s v=""/>
    <s v=""/>
    <s v=""/>
    <s v=""/>
    <s v="@2021/004577#001"/>
  </r>
  <r>
    <x v="0"/>
    <s v="Infraestructuras del Agua de Castilla-La Mancha"/>
    <s v="044577/2022"/>
    <s v="Obras de las EDARes de aguas residuales de Quero y El Toboso (Toledo) y Uceda y Chiloeches (Guadalajara)"/>
    <s v="Contrato de obras"/>
    <s v="Procedimiento abierto; multiplicidad de criterios"/>
    <s v="No"/>
    <n v="7252199.6500000004"/>
    <n v="6853328.6799999997"/>
    <s v=""/>
    <s v=""/>
    <s v=""/>
    <s v=""/>
    <s v="@2022/004961#003"/>
  </r>
  <r>
    <x v="0"/>
    <s v="Infraestructuras del Agua de Castilla-La Mancha"/>
    <s v="038544/2022"/>
    <s v="Obras de construcción de las estaciones depuradoras de aguas residuales de La Gineta. Mahora, Alcaraz y San Pedro (Albacete) y La Guardia (Toledo)"/>
    <s v="Contrato de obras"/>
    <s v="Procedimiento abierto; multiplicidad de criterios"/>
    <s v="No"/>
    <n v="7493294.6900000004"/>
    <n v="6296615.5300000003"/>
    <s v=""/>
    <s v=""/>
    <s v=""/>
    <s v=""/>
    <s v="@2021/020059#001"/>
  </r>
  <r>
    <x v="0"/>
    <s v="Infraestructuras del Agua de Castilla-La Mancha"/>
    <s v="029566/2022"/>
    <s v="Obras de construcción de la EDAR conjunta de San Clemente-El Provencio (Cuenca)"/>
    <s v="Contrato de obras"/>
    <s v="Procedimiento abierto; multiplicidad de criterios"/>
    <s v="No"/>
    <n v="7940830.6900000004"/>
    <n v="6495534.79"/>
    <s v=""/>
    <s v=""/>
    <s v=""/>
    <s v=""/>
    <s v="@2021/007148#001"/>
  </r>
  <r>
    <x v="0"/>
    <s v="Infraestructuras del Agua de Castilla-La Mancha"/>
    <s v="044578/2022"/>
    <s v="Obras de las EDARes de aguas residuales de Quero y El Toboso (Toledo) y Uceda y Chiloeches (Guadalajara)"/>
    <s v="Contrato de obras"/>
    <s v="Procedimiento abierto; multiplicidad de criterios"/>
    <s v="No"/>
    <n v="12773536.35"/>
    <n v="10631414.300000001"/>
    <s v=""/>
    <s v=""/>
    <s v=""/>
    <s v=""/>
    <s v="@2022/004961#003"/>
  </r>
  <r>
    <x v="0"/>
    <s v="Fundación Impulsa Castilla-La Mancha"/>
    <s v="045205/2022"/>
    <s v="suministro de material de merchandising para el obsequio a las personas que acuden a las distintas actividades programadas en los actos conmemorativos del 40 aniversario del Estatuto de Autonomía de Castilla-La Mancha."/>
    <s v="Contrato de suministros"/>
    <s v="Procedimiento Abierto Simplificado Abreviado"/>
    <s v="No"/>
    <n v="59786.1"/>
    <n v="46963.45"/>
    <s v=""/>
    <s v=""/>
    <s v=""/>
    <s v=""/>
    <s v="@2022/020454"/>
  </r>
  <r>
    <x v="0"/>
    <s v="Fundación Impulsa Castilla-La Mancha"/>
    <s v="034219/2022"/>
    <s v="suministro e implantación de material eléctrico para la iluminación artística del Castillo de Molina de Aragon y Torre de Aragón."/>
    <s v="Contrato de suministros"/>
    <s v="Procedimiento abierto; multiplicidad de criterios"/>
    <s v="No"/>
    <n v="849781.13"/>
    <n v="740988.9"/>
    <s v=""/>
    <s v=""/>
    <s v=""/>
    <s v=""/>
    <s v="@2022/011799"/>
  </r>
  <r>
    <x v="0"/>
    <s v="Fundación Parque Científico y Tecnológico de Castilla-La Mancha"/>
    <s v="044196/2022"/>
    <s v="Contrato de suministro e instalación de luminarias led con sistemas autónomos de placas solares para carga de baterías individuales."/>
    <s v="Contrato de suministros"/>
    <s v="Procedimiento negociado sin publicidad"/>
    <s v="No"/>
    <n v="128030.15"/>
    <n v="128030.15"/>
    <s v="168"/>
    <s v="b"/>
    <s v="1"/>
    <s v="IMPERIOSA URGENCIA"/>
    <s v="@2022/017742"/>
  </r>
  <r>
    <x v="0"/>
    <s v="Fundación Parque Científico y Tecnológico de Castilla-La Mancha"/>
    <s v="043132/2022"/>
    <s v="Contrato de suministro e instalación solar fotovoltaica sobre cubierta de autoconsumo instantáneo de 331,28 kW conectada a red para el ahorro de energía eléctrica en el Parque Científico y Tecnológico de Castilla-La Mancha en Albacete"/>
    <s v="Contrato de suministros"/>
    <s v="Procedimiento negociado sin publicidad"/>
    <s v="No"/>
    <n v="336686.06"/>
    <n v="323070"/>
    <s v="168"/>
    <s v="b"/>
    <s v="1"/>
    <s v="IMPERIOSA URGENCIA"/>
    <s v="@2022/017755"/>
  </r>
  <r>
    <x v="0"/>
    <s v="Fundación Sociosanitaria de Castilla-La Mancha"/>
    <s v="044158/2022"/>
    <s v="Contratación suministro e instalación y mantenimiento mediante la modalidad de renting con opción a compra 12 equipos multifunción FSCLM"/>
    <s v="Contrato de suministros"/>
    <s v="Procedimiento Abierto Simplificado Abreviado"/>
    <s v="No"/>
    <n v="31970.62"/>
    <n v="24678.19"/>
    <s v=""/>
    <s v=""/>
    <s v=""/>
    <s v=""/>
    <s v="@2022/006422"/>
  </r>
  <r>
    <x v="0"/>
    <s v="Fundación Sociosanitaria de Castilla-La Mancha"/>
    <s v="044152/2022"/>
    <s v="Contratación para la adquisición e instalación, de 60 canapés abatibles, 60 colchones y 60 almohadas para la Residencia Comunitaria Hospital del Rey"/>
    <s v="Contrato de suministros"/>
    <s v="Procedimiento Abierto Simplificado Abreviado"/>
    <s v="No"/>
    <n v="56103.83"/>
    <n v="27397.16"/>
    <s v=""/>
    <s v=""/>
    <s v=""/>
    <s v=""/>
    <s v="@2022/017590"/>
  </r>
  <r>
    <x v="0"/>
    <s v="Gestión Ambiental de Castilla-La Mancha, S.A (Geacam)"/>
    <s v="007062/2022"/>
    <s v="Acuerdo Marco para el suministro por lotes de diversa maquinaria y material de repuesto para las herramientas a motor utilizadas por GEACAM S. A., durante las anualidades 2022 - 2023."/>
    <s v="Contrato de suministros"/>
    <s v="Procedimiento abierto; multiplicidad de criterios"/>
    <s v="Sí"/>
    <n v="0"/>
    <n v="0"/>
    <s v=""/>
    <s v=""/>
    <s v=""/>
    <s v=""/>
    <s v="@2021/020258"/>
  </r>
  <r>
    <x v="0"/>
    <s v="Gestión Ambiental de Castilla-La Mancha, S.A (Geacam)"/>
    <s v="007066/2022"/>
    <s v="Acuerdo Marco para el suministro por lotes de diversa maquinaria y material de repuesto para las herramientas a motor utilizadas por GEACAM S. A., durante las anualidades 2022 - 2023."/>
    <s v="Contrato de suministros"/>
    <s v="Procedimiento abierto; multiplicidad de criterios"/>
    <s v="Sí"/>
    <n v="0"/>
    <n v="0"/>
    <s v=""/>
    <s v=""/>
    <s v=""/>
    <s v=""/>
    <s v="@2021/020258"/>
  </r>
  <r>
    <x v="0"/>
    <s v="Gestión Ambiental de Castilla-La Mancha, S.A (Geacam)"/>
    <s v="007067/2022"/>
    <s v="Acuerdo Marco para el suministro por lotes de diversa maquinaria y material de repuesto para las herramientas a motor utilizadas por GEACAM S. A., durante las anualidades 2022 - 2023."/>
    <s v="Contrato de suministros"/>
    <s v="Procedimiento abierto; multiplicidad de criterios"/>
    <s v="Sí"/>
    <n v="0"/>
    <n v="0"/>
    <s v=""/>
    <s v=""/>
    <s v=""/>
    <s v=""/>
    <s v="@2021/020258"/>
  </r>
  <r>
    <x v="0"/>
    <s v="Gestión Ambiental de Castilla-La Mancha, S.A (Geacam)"/>
    <s v="007068/2022"/>
    <s v="Acuerdo Marco para el suministro por lotes de diversa maquinaria y material de repuesto para las herramientas a motor utilizadas por GEACAM S. A., durante las anualidades 2022 - 2023."/>
    <s v="Contrato de suministros"/>
    <s v="Procedimiento abierto; multiplicidad de criterios"/>
    <s v="Sí"/>
    <n v="0"/>
    <n v="0"/>
    <s v=""/>
    <s v=""/>
    <s v=""/>
    <s v=""/>
    <s v="@2021/020258"/>
  </r>
  <r>
    <x v="0"/>
    <s v="Gestión Ambiental de Castilla-La Mancha, S.A (Geacam)"/>
    <s v="007069/2022"/>
    <s v="Acuerdo Marco para el suministro por lotes de diversa maquinaria y material de repuesto para las herramientas a motor utilizadas por GEACAM S. A., durante las anualidades 2022 - 2023."/>
    <s v="Contrato de suministros"/>
    <s v="Procedimiento abierto; multiplicidad de criterios"/>
    <s v="Sí"/>
    <n v="0"/>
    <n v="0"/>
    <s v=""/>
    <s v=""/>
    <s v=""/>
    <s v=""/>
    <s v="@2021/020258"/>
  </r>
  <r>
    <x v="0"/>
    <s v="Gestión Ambiental de Castilla-La Mancha, S.A (Geacam)"/>
    <s v="007802/2022"/>
    <s v="Acuerdo Marco para el suministro por lotes de diversa maquinaria y material de repuesto para las herramientas a motor utilizadas por GEACAM S. A., durante las anualidades 2022 - 2023."/>
    <s v="Contrato de suministros"/>
    <s v="Procedimiento abierto; multiplicidad de criterios"/>
    <s v="Sí"/>
    <n v="0"/>
    <n v="0"/>
    <s v=""/>
    <s v=""/>
    <s v=""/>
    <s v=""/>
    <s v="@2021/020258"/>
  </r>
  <r>
    <x v="0"/>
    <s v="Gestión Ambiental de Castilla-La Mancha, S.A (Geacam)"/>
    <s v="007805/2022"/>
    <s v="Acuerdo Marco para el suministro por lotes de diversa maquinaria y material de repuesto para las herramientas a motor utilizadas por GEACAM S. A., durante las anualidades 2022 - 2023."/>
    <s v="Contrato de suministros"/>
    <s v="Procedimiento abierto; multiplicidad de criterios"/>
    <s v="Sí"/>
    <n v="0"/>
    <n v="0"/>
    <s v=""/>
    <s v=""/>
    <s v=""/>
    <s v=""/>
    <s v="@2021/020258"/>
  </r>
  <r>
    <x v="0"/>
    <s v="Gestión Ambiental de Castilla-La Mancha, S.A (Geacam)"/>
    <s v="007806/2022"/>
    <s v="Acuerdo Marco para el suministro por lotes de diversa maquinaria y material de repuesto para las herramientas a motor utilizadas por GEACAM S. A., durante las anualidades 2022 - 2023."/>
    <s v="Contrato de suministros"/>
    <s v="Procedimiento abierto; multiplicidad de criterios"/>
    <s v="Sí"/>
    <n v="0"/>
    <n v="0"/>
    <s v=""/>
    <s v=""/>
    <s v=""/>
    <s v=""/>
    <s v="@2021/020258"/>
  </r>
  <r>
    <x v="0"/>
    <s v="Gestión Ambiental de Castilla-La Mancha, S.A (Geacam)"/>
    <s v="007807/2022"/>
    <s v="Acuerdo Marco para el suministro por lotes de diversa maquinaria y material de repuesto para las herramientas a motor utilizadas por GEACAM S. A., durante las anualidades 2022 - 2023."/>
    <s v="Contrato de suministros"/>
    <s v="Procedimiento abierto; multiplicidad de criterios"/>
    <s v="Sí"/>
    <n v="0"/>
    <n v="0"/>
    <s v=""/>
    <s v=""/>
    <s v=""/>
    <s v=""/>
    <s v="@2021/020258"/>
  </r>
  <r>
    <x v="0"/>
    <s v="Gestión Ambiental de Castilla-La Mancha, S.A (Geacam)"/>
    <s v="007808/2022"/>
    <s v="Acuerdo Marco para el suministro por lotes de diversa maquinaria y material de repuesto para las herramientas a motor utilizadas por GEACAM S. A., durante las anualidades 2022 - 2023."/>
    <s v="Contrato de suministros"/>
    <s v="Procedimiento abierto; multiplicidad de criterios"/>
    <s v="Sí"/>
    <n v="0"/>
    <n v="0"/>
    <s v=""/>
    <s v=""/>
    <s v=""/>
    <s v=""/>
    <s v="@2021/020258"/>
  </r>
  <r>
    <x v="0"/>
    <s v="Gestión Ambiental de Castilla-La Mancha, S.A (Geacam)"/>
    <s v="007809/2022"/>
    <s v="Acuerdo Marco para el suministro por lotes de diversa maquinaria y material de repuesto para las herramientas a motor utilizadas por GEACAM S. A., durante las anualidades 2022 - 2023."/>
    <s v="Contrato de suministros"/>
    <s v="Procedimiento abierto; multiplicidad de criterios"/>
    <s v="Sí"/>
    <n v="0"/>
    <n v="0"/>
    <s v=""/>
    <s v=""/>
    <s v=""/>
    <s v=""/>
    <s v="@2021/020258"/>
  </r>
  <r>
    <x v="0"/>
    <s v="Gestión Ambiental de Castilla-La Mancha, S.A (Geacam)"/>
    <s v="007817/2022"/>
    <s v="Acuerdo Marco para el suministro por lotes de diversa maquinaria y material de repuesto para las herramientas a motor utilizadas por GEACAM S. A., durante las anualidades 2022 - 2023."/>
    <s v="Contrato de suministros"/>
    <s v="Procedimiento abierto; multiplicidad de criterios"/>
    <s v="Sí"/>
    <n v="0"/>
    <n v="0"/>
    <s v=""/>
    <s v=""/>
    <s v=""/>
    <s v=""/>
    <s v="@2021/020258"/>
  </r>
  <r>
    <x v="0"/>
    <s v="Gestión Ambiental de Castilla-La Mancha, S.A (Geacam)"/>
    <s v="007820/2022"/>
    <s v="Acuerdo Marco para el suministro por lotes de diversa maquinaria y material de repuesto para las herramientas a motor utilizadas por GEACAM S. A., durante las anualidades 2022 - 2023."/>
    <s v="Contrato de suministros"/>
    <s v="Procedimiento abierto; multiplicidad de criterios"/>
    <s v="Sí"/>
    <n v="0"/>
    <n v="0"/>
    <s v=""/>
    <s v=""/>
    <s v=""/>
    <s v=""/>
    <s v="@2021/020258"/>
  </r>
  <r>
    <x v="0"/>
    <s v="Gestión Ambiental de Castilla-La Mancha, S.A (Geacam)"/>
    <s v="008526/2022"/>
    <s v="Acuerdo Marco para el suministro por lotes de diversa maquinaria y material de repuesto para las herramientas a motor utilizadas por GEACAM S. A., durante las anualidades 2022 - 2023."/>
    <s v="Contrato de suministros"/>
    <s v="Procedimiento abierto; multiplicidad de criterios"/>
    <s v="Sí"/>
    <n v="0"/>
    <n v="0"/>
    <s v=""/>
    <s v=""/>
    <s v=""/>
    <s v=""/>
    <s v="@2021/020258"/>
  </r>
  <r>
    <x v="0"/>
    <s v="Gestión Ambiental de Castilla-La Mancha, S.A (Geacam)"/>
    <s v="008527/2022"/>
    <s v="Acuerdo Marco para el suministro por lotes de diversa maquinaria y material de repuesto para las herramientas a motor utilizadas por GEACAM S. A., durante las anualidades 2022 - 2023."/>
    <s v="Contrato de suministros"/>
    <s v="Procedimiento abierto; multiplicidad de criterios"/>
    <s v="Sí"/>
    <n v="0"/>
    <n v="0"/>
    <s v=""/>
    <s v=""/>
    <s v=""/>
    <s v=""/>
    <s v="@2021/020258"/>
  </r>
  <r>
    <x v="0"/>
    <s v="Gestión Ambiental de Castilla-La Mancha, S.A (Geacam)"/>
    <s v="008528/2022"/>
    <s v="Acuerdo Marco para el suministro por lotes de diversa maquinaria y material de repuesto para las herramientas a motor utilizadas por GEACAM S. A., durante las anualidades 2022 - 2023."/>
    <s v="Contrato de suministros"/>
    <s v="Procedimiento abierto; multiplicidad de criterios"/>
    <s v="Sí"/>
    <n v="0"/>
    <n v="0"/>
    <s v=""/>
    <s v=""/>
    <s v=""/>
    <s v=""/>
    <s v="@2021/020258"/>
  </r>
  <r>
    <x v="0"/>
    <s v="Gestión Ambiental de Castilla-La Mancha, S.A (Geacam)"/>
    <s v="008529/2022"/>
    <s v="Acuerdo Marco para el suministro por lotes de diversa maquinaria y material de repuesto para las herramientas a motor utilizadas por GEACAM S. A., durante las anualidades 2022 - 2023."/>
    <s v="Contrato de suministros"/>
    <s v="Procedimiento abierto; multiplicidad de criterios"/>
    <s v="Sí"/>
    <n v="0"/>
    <n v="0"/>
    <s v=""/>
    <s v=""/>
    <s v=""/>
    <s v=""/>
    <s v="@2021/020258"/>
  </r>
  <r>
    <x v="0"/>
    <s v="Gestión Ambiental de Castilla-La Mancha, S.A (Geacam)"/>
    <s v="008530/2022"/>
    <s v="Acuerdo Marco para el suministro por lotes de diversa maquinaria y material de repuesto para las herramientas a motor utilizadas por GEACAM S. A., durante las anualidades 2022 - 2023."/>
    <s v="Contrato de suministros"/>
    <s v="Procedimiento abierto; multiplicidad de criterios"/>
    <s v="Sí"/>
    <n v="0"/>
    <n v="0"/>
    <s v=""/>
    <s v=""/>
    <s v=""/>
    <s v=""/>
    <s v="@2021/020258"/>
  </r>
  <r>
    <x v="0"/>
    <s v="Gestión Ambiental de Castilla-La Mancha, S.A (Geacam)"/>
    <s v="008531/2022"/>
    <s v="Acuerdo Marco para el suministro por lotes de diversa maquinaria y material de repuesto para las herramientas a motor utilizadas por GEACAM S. A., durante las anualidades 2022 - 2023."/>
    <s v="Contrato de suministros"/>
    <s v="Procedimiento abierto; multiplicidad de criterios"/>
    <s v="Sí"/>
    <n v="0"/>
    <n v="0"/>
    <s v=""/>
    <s v=""/>
    <s v=""/>
    <s v=""/>
    <s v="@2021/020258"/>
  </r>
  <r>
    <x v="0"/>
    <s v="Gestión Ambiental de Castilla-La Mancha, S.A (Geacam)"/>
    <s v="008532/2022"/>
    <s v="Acuerdo Marco para el suministro por lotes de diversa maquinaria y material de repuesto para las herramientas a motor utilizadas por GEACAM S. A., durante las anualidades 2022 - 2023."/>
    <s v="Contrato de suministros"/>
    <s v="Procedimiento abierto; multiplicidad de criterios"/>
    <s v="Sí"/>
    <n v="0"/>
    <n v="0"/>
    <s v=""/>
    <s v=""/>
    <s v=""/>
    <s v=""/>
    <s v="@2021/020258"/>
  </r>
  <r>
    <x v="0"/>
    <s v="Gestión Ambiental de Castilla-La Mancha, S.A (Geacam)"/>
    <s v="008533/2022"/>
    <s v="Acuerdo Marco para el suministro por lotes de diversa maquinaria y material de repuesto para las herramientas a motor utilizadas por GEACAM S. A., durante las anualidades 2022 - 2023."/>
    <s v="Contrato de suministros"/>
    <s v="Procedimiento abierto; multiplicidad de criterios"/>
    <s v="Sí"/>
    <n v="0"/>
    <n v="0"/>
    <s v=""/>
    <s v=""/>
    <s v=""/>
    <s v=""/>
    <s v="@2021/020258"/>
  </r>
  <r>
    <x v="0"/>
    <s v="Gestión Ambiental de Castilla-La Mancha, S.A (Geacam)"/>
    <s v="008534/2022"/>
    <s v="Acuerdo Marco para el suministro por lotes de diversa maquinaria y material de repuesto para las herramientas a motor utilizadas por GEACAM S. A., durante las anualidades 2022 - 2023."/>
    <s v="Contrato de suministros"/>
    <s v="Procedimiento abierto; multiplicidad de criterios"/>
    <s v="Sí"/>
    <n v="0"/>
    <n v="0"/>
    <s v=""/>
    <s v=""/>
    <s v=""/>
    <s v=""/>
    <s v="@2021/020258"/>
  </r>
  <r>
    <x v="0"/>
    <s v="Gestión Ambiental de Castilla-La Mancha, S.A (Geacam)"/>
    <s v="008535/2022"/>
    <s v="Acuerdo Marco para el suministro por lotes de diversa maquinaria y material de repuesto para las herramientas a motor utilizadas por GEACAM S. A., durante las anualidades 2022 - 2023."/>
    <s v="Contrato de suministros"/>
    <s v="Procedimiento abierto; multiplicidad de criterios"/>
    <s v="Sí"/>
    <n v="0"/>
    <n v="0"/>
    <s v=""/>
    <s v=""/>
    <s v=""/>
    <s v=""/>
    <s v="@2021/020258"/>
  </r>
  <r>
    <x v="0"/>
    <s v="Gestión Ambiental de Castilla-La Mancha, S.A (Geacam)"/>
    <s v="008536/2022"/>
    <s v="Acuerdo Marco para el suministro por lotes de diversa maquinaria y material de repuesto para las herramientas a motor utilizadas por GEACAM S. A., durante las anualidades 2022 - 2023."/>
    <s v="Contrato de suministros"/>
    <s v="Procedimiento abierto; multiplicidad de criterios"/>
    <s v="Sí"/>
    <n v="0"/>
    <n v="0"/>
    <s v=""/>
    <s v=""/>
    <s v=""/>
    <s v=""/>
    <s v="@2021/020258"/>
  </r>
  <r>
    <x v="0"/>
    <s v="Gestión Ambiental de Castilla-La Mancha, S.A (Geacam)"/>
    <s v="008537/2022"/>
    <s v="Acuerdo Marco para el suministro por lotes de diversa maquinaria y material de repuesto para las herramientas a motor utilizadas por GEACAM S. A., durante las anualidades 2022 - 2023."/>
    <s v="Contrato de suministros"/>
    <s v="Procedimiento abierto; multiplicidad de criterios"/>
    <s v="Sí"/>
    <n v="0"/>
    <n v="0"/>
    <s v=""/>
    <s v=""/>
    <s v=""/>
    <s v=""/>
    <s v="@2021/020258"/>
  </r>
  <r>
    <x v="0"/>
    <s v="Gestión Ambiental de Castilla-La Mancha, S.A (Geacam)"/>
    <s v="008538/2022"/>
    <s v="Acuerdo Marco para el suministro por lotes de diversa maquinaria y material de repuesto para las herramientas a motor utilizadas por GEACAM S. A., durante las anualidades 2022 - 2023."/>
    <s v="Contrato de suministros"/>
    <s v="Procedimiento abierto; multiplicidad de criterios"/>
    <s v="Sí"/>
    <n v="0"/>
    <n v="0"/>
    <s v=""/>
    <s v=""/>
    <s v=""/>
    <s v=""/>
    <s v="@2021/020258"/>
  </r>
  <r>
    <x v="0"/>
    <s v="Gestión Ambiental de Castilla-La Mancha, S.A (Geacam)"/>
    <s v="008539/2022"/>
    <s v="Acuerdo Marco para el suministro por lotes de diversa maquinaria y material de repuesto para las herramientas a motor utilizadas por GEACAM S. A., durante las anualidades 2022 - 2023."/>
    <s v="Contrato de suministros"/>
    <s v="Procedimiento abierto; multiplicidad de criterios"/>
    <s v="Sí"/>
    <n v="0"/>
    <n v="0"/>
    <s v=""/>
    <s v=""/>
    <s v=""/>
    <s v=""/>
    <s v="@2021/020258"/>
  </r>
  <r>
    <x v="0"/>
    <s v="Gestión Ambiental de Castilla-La Mancha, S.A (Geacam)"/>
    <s v="008540/2022"/>
    <s v="Acuerdo Marco para el suministro por lotes de diversa maquinaria y material de repuesto para las herramientas a motor utilizadas por GEACAM S. A., durante las anualidades 2022 - 2023."/>
    <s v="Contrato de suministros"/>
    <s v="Procedimiento abierto; multiplicidad de criterios"/>
    <s v="Sí"/>
    <n v="0"/>
    <n v="0"/>
    <s v=""/>
    <s v=""/>
    <s v=""/>
    <s v=""/>
    <s v="@2021/020258"/>
  </r>
  <r>
    <x v="0"/>
    <s v="Gestión Ambiental de Castilla-La Mancha, S.A (Geacam)"/>
    <s v="008541/2022"/>
    <s v="Acuerdo Marco para el suministro por lotes de diversa maquinaria y material de repuesto para las herramientas a motor utilizadas por GEACAM S. A., durante las anualidades 2022 - 2023."/>
    <s v="Contrato de suministros"/>
    <s v="Procedimiento abierto; multiplicidad de criterios"/>
    <s v="Sí"/>
    <n v="0"/>
    <n v="0"/>
    <s v=""/>
    <s v=""/>
    <s v=""/>
    <s v=""/>
    <s v="@2021/020258"/>
  </r>
  <r>
    <x v="0"/>
    <s v="Gestión Ambiental de Castilla-La Mancha, S.A (Geacam)"/>
    <s v="008542/2022"/>
    <s v="Acuerdo Marco para el suministro por lotes de diversa maquinaria y material de repuesto para las herramientas a motor utilizadas por GEACAM S. A., durante las anualidades 2022 - 2023."/>
    <s v="Contrato de suministros"/>
    <s v="Procedimiento abierto; multiplicidad de criterios"/>
    <s v="Sí"/>
    <n v="0"/>
    <n v="0"/>
    <s v=""/>
    <s v=""/>
    <s v=""/>
    <s v=""/>
    <s v="@2021/020258"/>
  </r>
  <r>
    <x v="0"/>
    <s v="Gestión Ambiental de Castilla-La Mancha, S.A (Geacam)"/>
    <s v="008543/2022"/>
    <s v="Acuerdo Marco para el suministro por lotes de diversa maquinaria y material de repuesto para las herramientas a motor utilizadas por GEACAM S. A., durante las anualidades 2022 - 2023."/>
    <s v="Contrato de suministros"/>
    <s v="Procedimiento abierto; multiplicidad de criterios"/>
    <s v="Sí"/>
    <n v="0"/>
    <n v="0"/>
    <s v=""/>
    <s v=""/>
    <s v=""/>
    <s v=""/>
    <s v="@2021/020258"/>
  </r>
  <r>
    <x v="0"/>
    <s v="Gestión Ambiental de Castilla-La Mancha, S.A (Geacam)"/>
    <s v="008544/2022"/>
    <s v="Acuerdo Marco para el suministro por lotes de diversa maquinaria y material de repuesto para las herramientas a motor utilizadas por GEACAM S. A., durante las anualidades 2022 - 2023."/>
    <s v="Contrato de suministros"/>
    <s v="Procedimiento abierto; multiplicidad de criterios"/>
    <s v="Sí"/>
    <n v="0"/>
    <n v="0"/>
    <s v=""/>
    <s v=""/>
    <s v=""/>
    <s v=""/>
    <s v="@2021/020258"/>
  </r>
  <r>
    <x v="0"/>
    <s v="Gestión Ambiental de Castilla-La Mancha, S.A (Geacam)"/>
    <s v="008545/2022"/>
    <s v="Acuerdo Marco para el suministro por lotes de diversa maquinaria y material de repuesto para las herramientas a motor utilizadas por GEACAM S. A., durante las anualidades 2022 - 2023."/>
    <s v="Contrato de suministros"/>
    <s v="Procedimiento abierto; multiplicidad de criterios"/>
    <s v="Sí"/>
    <n v="0"/>
    <n v="0"/>
    <s v=""/>
    <s v=""/>
    <s v=""/>
    <s v=""/>
    <s v="@2021/020258"/>
  </r>
  <r>
    <x v="0"/>
    <s v="Gestión Ambiental de Castilla-La Mancha, S.A (Geacam)"/>
    <s v="008546/2022"/>
    <s v="Acuerdo Marco para el suministro por lotes de diversa maquinaria y material de repuesto para las herramientas a motor utilizadas por GEACAM S. A., durante las anualidades 2022 - 2023."/>
    <s v="Contrato de suministros"/>
    <s v="Procedimiento abierto; multiplicidad de criterios"/>
    <s v="Sí"/>
    <n v="0"/>
    <n v="0"/>
    <s v=""/>
    <s v=""/>
    <s v=""/>
    <s v=""/>
    <s v="@2021/020258"/>
  </r>
  <r>
    <x v="0"/>
    <s v="Gestión Ambiental de Castilla-La Mancha, S.A (Geacam)"/>
    <s v="008547/2022"/>
    <s v="Acuerdo Marco para el suministro por lotes de diversa maquinaria y material de repuesto para las herramientas a motor utilizadas por GEACAM S. A., durante las anualidades 2022 - 2023."/>
    <s v="Contrato de suministros"/>
    <s v="Procedimiento abierto; multiplicidad de criterios"/>
    <s v="Sí"/>
    <n v="0"/>
    <n v="0"/>
    <s v=""/>
    <s v=""/>
    <s v=""/>
    <s v=""/>
    <s v="@2021/020258"/>
  </r>
  <r>
    <x v="0"/>
    <s v="Gestión Ambiental de Castilla-La Mancha, S.A (Geacam)"/>
    <s v="008548/2022"/>
    <s v="Acuerdo Marco para el suministro por lotes de diversa maquinaria y material de repuesto para las herramientas a motor utilizadas por GEACAM S. A., durante las anualidades 2022 - 2023."/>
    <s v="Contrato de suministros"/>
    <s v="Procedimiento abierto; multiplicidad de criterios"/>
    <s v="Sí"/>
    <n v="0"/>
    <n v="0"/>
    <s v=""/>
    <s v=""/>
    <s v=""/>
    <s v=""/>
    <s v="@2021/020258"/>
  </r>
  <r>
    <x v="0"/>
    <s v="Gestión Ambiental de Castilla-La Mancha, S.A (Geacam)"/>
    <s v="008549/2022"/>
    <s v="Acuerdo Marco para el suministro por lotes de diversa maquinaria y material de repuesto para las herramientas a motor utilizadas por GEACAM S. A., durante las anualidades 2022 - 2023."/>
    <s v="Contrato de suministros"/>
    <s v="Procedimiento abierto; multiplicidad de criterios"/>
    <s v="Sí"/>
    <n v="0"/>
    <n v="0"/>
    <s v=""/>
    <s v=""/>
    <s v=""/>
    <s v=""/>
    <s v="@2021/020258"/>
  </r>
  <r>
    <x v="0"/>
    <s v="Gestión Ambiental de Castilla-La Mancha, S.A (Geacam)"/>
    <s v="008550/2022"/>
    <s v="Acuerdo Marco para el suministro por lotes de diversa maquinaria y material de repuesto para las herramientas a motor utilizadas por GEACAM S. A., durante las anualidades 2022 - 2023."/>
    <s v="Contrato de suministros"/>
    <s v="Procedimiento abierto; multiplicidad de criterios"/>
    <s v="Sí"/>
    <n v="0"/>
    <n v="0"/>
    <s v=""/>
    <s v=""/>
    <s v=""/>
    <s v=""/>
    <s v="@2021/020258"/>
  </r>
  <r>
    <x v="0"/>
    <s v="Gestión Ambiental de Castilla-La Mancha, S.A (Geacam)"/>
    <s v="008551/2022"/>
    <s v="Acuerdo Marco para el suministro por lotes de diversa maquinaria y material de repuesto para las herramientas a motor utilizadas por GEACAM S. A., durante las anualidades 2022 - 2023."/>
    <s v="Contrato de suministros"/>
    <s v="Procedimiento abierto; multiplicidad de criterios"/>
    <s v="Sí"/>
    <n v="0"/>
    <n v="0"/>
    <s v=""/>
    <s v=""/>
    <s v=""/>
    <s v=""/>
    <s v="@2021/020258"/>
  </r>
  <r>
    <x v="0"/>
    <s v="Gestión Ambiental de Castilla-La Mancha, S.A (Geacam)"/>
    <s v="011970/2022"/>
    <s v="Suministro por lotes de Epis para personal asignado a extinción de incendios forestales (cont. reservado a Centros Especiales de Empleo de Iniciativa Social y a Empresas de Inserción - D. A. 4 LCSP)."/>
    <s v="Contrato de suministros"/>
    <s v="Procedimiento abierto; multiplicidad de criterios"/>
    <s v="No"/>
    <n v="850"/>
    <n v="605"/>
    <s v=""/>
    <s v=""/>
    <s v=""/>
    <s v=""/>
    <s v="@2022/000466"/>
  </r>
  <r>
    <x v="0"/>
    <s v="Gestión Ambiental de Castilla-La Mancha, S.A (Geacam)"/>
    <s v="022637/2022"/>
    <s v="Suministros por lotes de maquinaria y material de repuesto para herramientas a motor basado en Acuerdo Marco 2021/020258 (Lotes nº 1-2-3-11-12-13)."/>
    <s v="Contrato de suministros"/>
    <s v="Basado en un Acuerdo Marco"/>
    <s v="No"/>
    <n v="1203.6099999999999"/>
    <n v="1203.6099999999999"/>
    <s v=""/>
    <s v=""/>
    <s v=""/>
    <s v=""/>
    <s v="2022/004267"/>
  </r>
  <r>
    <x v="0"/>
    <s v="Gestión Ambiental de Castilla-La Mancha, S.A (Geacam)"/>
    <s v="014500/2022"/>
    <s v="Suministro por lotes de Epis para personal asignado a extinción de incendios forestales (cont. reservado a Centros Especiales de Empleo de Iniciativa Social y a Empresas de Inserción - D. A. 4 LCSP)."/>
    <s v="Contrato de suministros"/>
    <s v="Procedimiento abierto; multiplicidad de criterios"/>
    <s v="No"/>
    <n v="1320"/>
    <n v="762.3"/>
    <s v=""/>
    <s v=""/>
    <s v=""/>
    <s v=""/>
    <s v="@2022/000466"/>
  </r>
  <r>
    <x v="0"/>
    <s v="Gestión Ambiental de Castilla-La Mancha, S.A (Geacam)"/>
    <s v="022418/2022"/>
    <s v="Suministro por Lotes de maquinaria y material de repuesto para herramientas a motor basado en Acuerdo Marco 2021/020258 (Lotes 5-6-7-8-9)"/>
    <s v="Contrato de suministros"/>
    <s v="Basado en un Acuerdo Marco"/>
    <s v="No"/>
    <n v="1723.77"/>
    <n v="1723.77"/>
    <s v=""/>
    <s v=""/>
    <s v=""/>
    <s v=""/>
    <s v="2022/004320"/>
  </r>
  <r>
    <x v="0"/>
    <s v="Gestión Ambiental de Castilla-La Mancha, S.A (Geacam)"/>
    <s v="016070/2022"/>
    <s v="Suministro Lote 10: Herramienta Manual , basado en Acuerdo Marco: 2021/020258."/>
    <s v="Contrato de suministros"/>
    <s v="Basado en un Acuerdo Marco"/>
    <s v="No"/>
    <n v="1800.6"/>
    <n v="1800.6"/>
    <s v=""/>
    <s v=""/>
    <s v=""/>
    <s v=""/>
    <s v="2022/004327"/>
  </r>
  <r>
    <x v="0"/>
    <s v="Gestión Ambiental de Castilla-La Mancha, S.A (Geacam)"/>
    <s v="011960/2022"/>
    <s v="Suministro por lotes de Epis para personal asignado a extinción de incendios forestales (cont. reservado a Centros Especiales de Empleo de Iniciativa Social y a Empresas de Inserción - D. A. 4 LCSP)."/>
    <s v="Contrato de suministros"/>
    <s v="Procedimiento abierto; multiplicidad de criterios"/>
    <s v="No"/>
    <n v="1875"/>
    <n v="1784.75"/>
    <s v=""/>
    <s v=""/>
    <s v=""/>
    <s v=""/>
    <s v="@2022/000466"/>
  </r>
  <r>
    <x v="0"/>
    <s v="Gestión Ambiental de Castilla-La Mancha, S.A (Geacam)"/>
    <s v="052939/2022"/>
    <s v="Suministro por lotes de maquinaria y material de repuesto para herramientas a motor basado en Acuerdo Marco 2021/020258. Lotes 5,6,7,8 y 9."/>
    <s v="Contrato de suministros"/>
    <s v="Basado en un Acuerdo Marco"/>
    <s v="No"/>
    <n v="1993.49"/>
    <n v="1993.49"/>
    <s v=""/>
    <s v=""/>
    <s v=""/>
    <s v=""/>
    <s v="2022/017744"/>
  </r>
  <r>
    <x v="0"/>
    <s v="Gestión Ambiental de Castilla-La Mancha, S.A (Geacam)"/>
    <s v="011968/2022"/>
    <s v="Suministro por lotes de Epis para personal asignado a extinción de incendios forestales (cont. reservado a Centros Especiales de Empleo de Iniciativa Social y a Empresas de Inserción - D. A. 4 LCSP)."/>
    <s v="Contrato de suministros"/>
    <s v="Procedimiento abierto; multiplicidad de criterios"/>
    <s v="No"/>
    <n v="2720"/>
    <n v="2613.6"/>
    <s v=""/>
    <s v=""/>
    <s v=""/>
    <s v=""/>
    <s v="@2022/000466"/>
  </r>
  <r>
    <x v="0"/>
    <s v="Gestión Ambiental de Castilla-La Mancha, S.A (Geacam)"/>
    <s v="014498/2022"/>
    <s v="Suministro por lotes de Epis para personal asignado a extinción de incendios forestales (cont. reservado a Centros Especiales de Empleo de Iniciativa Social y a Empresas de Inserción - D. A. 4 LCSP)."/>
    <s v="Contrato de suministros"/>
    <s v="Procedimiento abierto; multiplicidad de criterios"/>
    <s v="No"/>
    <n v="2899.99"/>
    <n v="2583.89"/>
    <s v=""/>
    <s v=""/>
    <s v=""/>
    <s v=""/>
    <s v="@2022/000466"/>
  </r>
  <r>
    <x v="0"/>
    <s v="Gestión Ambiental de Castilla-La Mancha, S.A (Geacam)"/>
    <s v="052913/2022"/>
    <s v="Suministro de avituallamiento de emergencia para el personal adscrito al dispositivo de incendios forestales en la provincia de Guadalajara, debido a los incendios forestales originados durante la campaña de extinción del año 2022."/>
    <s v="Contrato de suministros"/>
    <s v="Emergencia"/>
    <s v="No"/>
    <n v="3104.2"/>
    <n v="3104.2"/>
    <s v=""/>
    <s v=""/>
    <s v=""/>
    <s v=""/>
    <s v="2022/017842"/>
  </r>
  <r>
    <x v="0"/>
    <s v="Gestión Ambiental de Castilla-La Mancha, S.A (Geacam)"/>
    <s v="052918/2022"/>
    <s v="Suministro de Avituallamiento de Emergencia para el personal adscrito al dispositivo de incendios forestales en la provincia de Guadalajara, debido a los incendios forestales originados durante la campaña de extinción del año 2022."/>
    <s v="Contrato de suministros"/>
    <s v="Emergencia"/>
    <s v="No"/>
    <n v="3255.32"/>
    <n v="3255.32"/>
    <s v=""/>
    <s v=""/>
    <s v=""/>
    <s v=""/>
    <s v="2022/017855"/>
  </r>
  <r>
    <x v="0"/>
    <s v="Gestión Ambiental de Castilla-La Mancha, S.A (Geacam)"/>
    <s v="038719/2022"/>
    <s v="Suministro de avituallamiento de emergencia al personal asignado al dispositivo de incendios forestales en la provincia de Ciudad Real."/>
    <s v="Contrato de suministros"/>
    <s v="Emergencia"/>
    <s v="No"/>
    <n v="3332.6"/>
    <n v="3332.6"/>
    <s v=""/>
    <s v=""/>
    <s v=""/>
    <s v=""/>
    <s v="2022/017846"/>
  </r>
  <r>
    <x v="0"/>
    <s v="Gestión Ambiental de Castilla-La Mancha, S.A (Geacam)"/>
    <s v="028355/2022"/>
    <s v="Suministro por emergencia de reguladores de presión para los equipos de extinción de incendios forestales, para sustituir los dañoadops en las tareas de extinción de la campaña 2022."/>
    <s v="Contrato de suministros"/>
    <s v="Emergencia"/>
    <s v="No"/>
    <n v="3375.6"/>
    <n v="3375.6"/>
    <s v=""/>
    <s v=""/>
    <s v=""/>
    <s v=""/>
    <s v="2022/014148"/>
  </r>
  <r>
    <x v="0"/>
    <s v="Gestión Ambiental de Castilla-La Mancha, S.A (Geacam)"/>
    <s v="011962/2022"/>
    <s v="Suministro por lotes de Epis para personal asignado a extinción de incendios forestales (cont. reservado a Centros Especiales de Empleo de Iniciativa Social y a Empresas de Inserción - D. A. 4 LCSP)."/>
    <s v="Contrato de suministros"/>
    <s v="Procedimiento abierto; multiplicidad de criterios"/>
    <s v="No"/>
    <n v="3500"/>
    <n v="3499.93"/>
    <s v=""/>
    <s v=""/>
    <s v=""/>
    <s v=""/>
    <s v="@2022/000466"/>
  </r>
  <r>
    <x v="0"/>
    <s v="Gestión Ambiental de Castilla-La Mancha, S.A (Geacam)"/>
    <s v="011969/2022"/>
    <s v="Suministro por lotes de Epis para personal asignado a extinción de incendios forestales (cont. reservado a Centros Especiales de Empleo de Iniciativa Social y a Empresas de Inserción - D. A. 4 LCSP)."/>
    <s v="Contrato de suministros"/>
    <s v="Procedimiento abierto; multiplicidad de criterios"/>
    <s v="No"/>
    <n v="3585"/>
    <n v="3412.44"/>
    <s v=""/>
    <s v=""/>
    <s v=""/>
    <s v=""/>
    <s v="@2022/000466"/>
  </r>
  <r>
    <x v="0"/>
    <s v="Gestión Ambiental de Castilla-La Mancha, S.A (Geacam)"/>
    <s v="011971/2022"/>
    <s v="Suministro por lotes de Epis para personal asignado a extinción de incendios forestales (cont. reservado a Centros Especiales de Empleo de Iniciativa Social y a Empresas de Inserción - D. A. 4 LCSP)."/>
    <s v="Contrato de suministros"/>
    <s v="Procedimiento abierto; multiplicidad de criterios"/>
    <s v="No"/>
    <n v="3599.74"/>
    <n v="3509"/>
    <s v=""/>
    <s v=""/>
    <s v=""/>
    <s v=""/>
    <s v="@2022/000466"/>
  </r>
  <r>
    <x v="0"/>
    <s v="Gestión Ambiental de Castilla-La Mancha, S.A (Geacam)"/>
    <s v="052916/2022"/>
    <s v="Suministro de avituallamiento de emergencia para el personal adscrito al dispositivo de incendios forestales en la provincia de Guadalajara, debido a los incendios forestales originados durante la campaña de extinción del año 2022."/>
    <s v="Contrato de suministros"/>
    <s v="Emergencia"/>
    <s v="No"/>
    <n v="3658.05"/>
    <n v="3658.05"/>
    <s v=""/>
    <s v=""/>
    <s v=""/>
    <s v=""/>
    <s v="2022/017829"/>
  </r>
  <r>
    <x v="0"/>
    <s v="Gestión Ambiental de Castilla-La Mancha, S.A (Geacam)"/>
    <s v="022644/2022"/>
    <s v="Suministros por lotes de maquinaria y material de repuesto para herramientas a motor basado en Acuerdo Marco 2021/020258 (Lotes nº 1-2-3-11-12-13)."/>
    <s v="Contrato de suministros"/>
    <s v="Basado en un Acuerdo Marco"/>
    <s v="No"/>
    <n v="3938.55"/>
    <n v="3938.55"/>
    <s v=""/>
    <s v=""/>
    <s v=""/>
    <s v=""/>
    <s v="2022/004267"/>
  </r>
  <r>
    <x v="0"/>
    <s v="Gestión Ambiental de Castilla-La Mancha, S.A (Geacam)"/>
    <s v="052940/2022"/>
    <s v="Suministro por lotes de maquinaria y material de repuesto para herramientas a motor basado en Acuerdo Marco 2021/020258. Lotes 5,6,7,8 y 9."/>
    <s v="Contrato de suministros"/>
    <s v="Basado en un Acuerdo Marco"/>
    <s v="No"/>
    <n v="4491.8100000000004"/>
    <n v="4491.8100000000004"/>
    <s v=""/>
    <s v=""/>
    <s v=""/>
    <s v=""/>
    <s v="2022/017744"/>
  </r>
  <r>
    <x v="0"/>
    <s v="Gestión Ambiental de Castilla-La Mancha, S.A (Geacam)"/>
    <s v="014496/2022"/>
    <s v="Suministro por lotes de Epis para personal asignado a extinción de incendios forestales (cont. reservado a Centros Especiales de Empleo de Iniciativa Social y a Empresas de Inserción - D. A. 4 LCSP)."/>
    <s v="Contrato de suministros"/>
    <s v="Procedimiento abierto; multiplicidad de criterios"/>
    <s v="No"/>
    <n v="4500"/>
    <n v="4012.36"/>
    <s v=""/>
    <s v=""/>
    <s v=""/>
    <s v=""/>
    <s v="@2022/000466"/>
  </r>
  <r>
    <x v="0"/>
    <s v="Gestión Ambiental de Castilla-La Mancha, S.A (Geacam)"/>
    <s v="011959/2022"/>
    <s v="Suministro por lotes de Epis para personal asignado a extinción de incendios forestales (cont. reservado a Centros Especiales de Empleo de Iniciativa Social y a Empresas de Inserción - D. A. 4 LCSP)."/>
    <s v="Contrato de suministros"/>
    <s v="Procedimiento abierto; multiplicidad de criterios"/>
    <s v="No"/>
    <n v="5950.01"/>
    <n v="5745.2"/>
    <s v=""/>
    <s v=""/>
    <s v=""/>
    <s v=""/>
    <s v="@2022/000466"/>
  </r>
  <r>
    <x v="0"/>
    <s v="Gestión Ambiental de Castilla-La Mancha, S.A (Geacam)"/>
    <s v="011963/2022"/>
    <s v="Suministro por lotes de Epis para personal asignado a extinción de incendios forestales (cont. reservado a Centros Especiales de Empleo de Iniciativa Social y a Empresas de Inserción - D. A. 4 LCSP)."/>
    <s v="Contrato de suministros"/>
    <s v="Procedimiento abierto; multiplicidad de criterios"/>
    <s v="No"/>
    <n v="6050"/>
    <n v="5819.8"/>
    <s v=""/>
    <s v=""/>
    <s v=""/>
    <s v=""/>
    <s v="@2022/000466"/>
  </r>
  <r>
    <x v="0"/>
    <s v="Gestión Ambiental de Castilla-La Mancha, S.A (Geacam)"/>
    <s v="022419/2022"/>
    <s v="Suministro por Lotes de maquinaria y material de repuesto para herramientas a motor basado en Acuerdo Marco 2021/020258 (Lotes 5-6-7-8-9)"/>
    <s v="Contrato de suministros"/>
    <s v="Basado en un Acuerdo Marco"/>
    <s v="No"/>
    <n v="6422.64"/>
    <n v="6422.64"/>
    <s v=""/>
    <s v=""/>
    <s v=""/>
    <s v=""/>
    <s v="2022/004320"/>
  </r>
  <r>
    <x v="0"/>
    <s v="Gestión Ambiental de Castilla-La Mancha, S.A (Geacam)"/>
    <s v="014495/2022"/>
    <s v="Suministro por lotes de Epis para personal asignado a extinción de incendios forestales (cont. reservado a Centros Especiales de Empleo de Iniciativa Social y a Empresas de Inserción - D. A. 4 LCSP)."/>
    <s v="Contrato de suministros"/>
    <s v="Procedimiento abierto; multiplicidad de criterios"/>
    <s v="No"/>
    <n v="7750"/>
    <n v="7642.36"/>
    <s v=""/>
    <s v=""/>
    <s v=""/>
    <s v=""/>
    <s v="@2022/000466"/>
  </r>
  <r>
    <x v="0"/>
    <s v="Gestión Ambiental de Castilla-La Mancha, S.A (Geacam)"/>
    <s v="052917/2022"/>
    <s v="Suministro de Avituallamientos de Emergencia para el personal adscrito al dispositivo de incendios forestales en la provincia de Guadalajara, debido a los incendios forestales originados durante la campaña de extinción del año 2022."/>
    <s v="Contrato de suministros"/>
    <s v="Emergencia"/>
    <s v="No"/>
    <n v="7914.5"/>
    <n v="7914.5"/>
    <s v=""/>
    <s v=""/>
    <s v=""/>
    <s v=""/>
    <s v="2022/017844"/>
  </r>
  <r>
    <x v="0"/>
    <s v="Gestión Ambiental de Castilla-La Mancha, S.A (Geacam)"/>
    <s v="022636/2022"/>
    <s v="Suministros por lotes de maquinaria y material de repuesto para herramientas a motor basado en Acuerdo Marco 2021/020258 (Lotes nº 1-2-3-11-12-13)."/>
    <s v="Contrato de suministros"/>
    <s v="Basado en un Acuerdo Marco"/>
    <s v="No"/>
    <n v="8296.3799999999992"/>
    <n v="8296.3799999999992"/>
    <s v=""/>
    <s v=""/>
    <s v=""/>
    <s v=""/>
    <s v="2022/004267"/>
  </r>
  <r>
    <x v="0"/>
    <s v="Gestión Ambiental de Castilla-La Mancha, S.A (Geacam)"/>
    <s v="017666/2022"/>
    <s v="Suministro por lotes de neumáticos para vehículos autobomba participantes en la campaña de extinción de incendios forestales de Castilla - La Mancha 2022."/>
    <s v="Contrato de suministros"/>
    <s v="Procedimiento abierto; multiplicidad de criterios"/>
    <s v="No"/>
    <n v="8470"/>
    <n v="5566"/>
    <s v=""/>
    <s v=""/>
    <s v=""/>
    <s v=""/>
    <s v="@2022/006038"/>
  </r>
  <r>
    <x v="0"/>
    <s v="Gestión Ambiental de Castilla-La Mancha, S.A (Geacam)"/>
    <s v="017667/2022"/>
    <s v="Suministro por lotes de neumáticos para vehículos autobomba participantes en la campaña de extinción de incendios forestales de Castilla - La Mancha 2022."/>
    <s v="Contrato de suministros"/>
    <s v="Procedimiento abierto; multiplicidad de criterios"/>
    <s v="No"/>
    <n v="8470"/>
    <n v="5566"/>
    <s v=""/>
    <s v=""/>
    <s v=""/>
    <s v=""/>
    <s v="@2022/006038"/>
  </r>
  <r>
    <x v="0"/>
    <s v="Gestión Ambiental de Castilla-La Mancha, S.A (Geacam)"/>
    <s v="011964/2022"/>
    <s v="Suministro por lotes de Epis para personal asignado a extinción de incendios forestales (cont. reservado a Centros Especiales de Empleo de Iniciativa Social y a Empresas de Inserción - D. A. 4 LCSP)."/>
    <s v="Contrato de suministros"/>
    <s v="Procedimiento abierto; multiplicidad de criterios"/>
    <s v="No"/>
    <n v="9000"/>
    <n v="8954"/>
    <s v=""/>
    <s v=""/>
    <s v=""/>
    <s v=""/>
    <s v="@2022/000466"/>
  </r>
  <r>
    <x v="0"/>
    <s v="Gestión Ambiental de Castilla-La Mancha, S.A (Geacam)"/>
    <s v="011957/2022"/>
    <s v="Suministro por lotes de Epis para personal asignado a extinción de incendios forestales (cont. reservado a Centros Especiales de Empleo de Iniciativa Social y a Empresas de Inserción - D. A. 4 LCSP)."/>
    <s v="Contrato de suministros"/>
    <s v="Procedimiento abierto; multiplicidad de criterios"/>
    <s v="No"/>
    <n v="10500.25"/>
    <n v="10478.6"/>
    <s v=""/>
    <s v=""/>
    <s v=""/>
    <s v=""/>
    <s v="@2022/000466"/>
  </r>
  <r>
    <x v="0"/>
    <s v="Gestión Ambiental de Castilla-La Mancha, S.A (Geacam)"/>
    <s v="037790/2022"/>
    <s v="Suministro de avituallamiento  de emergencia para el personal adscrito al dispositivo de extinción de incendios forestales en la provincia de Ciudad Real."/>
    <s v="Contrato de suministros"/>
    <s v="Emergencia"/>
    <s v="No"/>
    <n v="10538"/>
    <n v="10538"/>
    <s v=""/>
    <s v=""/>
    <s v=""/>
    <s v=""/>
    <s v="2022/017839"/>
  </r>
  <r>
    <x v="0"/>
    <s v="Gestión Ambiental de Castilla-La Mancha, S.A (Geacam)"/>
    <s v="011965/2022"/>
    <s v="Suministro por lotes de Epis para personal asignado a extinción de incendios forestales (cont. reservado a Centros Especiales de Empleo de Iniciativa Social y a Empresas de Inserción - D. A. 4 LCSP)."/>
    <s v="Contrato de suministros"/>
    <s v="Procedimiento abierto; multiplicidad de criterios"/>
    <s v="No"/>
    <n v="11000"/>
    <n v="10249.99"/>
    <s v=""/>
    <s v=""/>
    <s v=""/>
    <s v=""/>
    <s v="@2022/000466"/>
  </r>
  <r>
    <x v="0"/>
    <s v="Gestión Ambiental de Castilla-La Mancha, S.A (Geacam)"/>
    <s v="011953/2022"/>
    <s v="Suministro por lotes de Epis para personal asignado a extinción de incendios forestales (cont. reservado a Centros Especiales de Empleo de Iniciativa Social y a Empresas de Inserción - D. A. 4 LCSP)."/>
    <s v="Contrato de suministros"/>
    <s v="Procedimiento abierto; multiplicidad de criterios"/>
    <s v="No"/>
    <n v="11600"/>
    <n v="10877.9"/>
    <s v=""/>
    <s v=""/>
    <s v=""/>
    <s v=""/>
    <s v="@2022/000466"/>
  </r>
  <r>
    <x v="0"/>
    <s v="Gestión Ambiental de Castilla-La Mancha, S.A (Geacam)"/>
    <s v="011956/2022"/>
    <s v="Suministro por lotes de Epis para personal asignado a extinción de incendios forestales (cont. reservado a Centros Especiales de Empleo de Iniciativa Social y a Empresas de Inserción - D. A. 4 LCSP)."/>
    <s v="Contrato de suministros"/>
    <s v="Procedimiento abierto; multiplicidad de criterios"/>
    <s v="No"/>
    <n v="14700"/>
    <n v="14399"/>
    <s v=""/>
    <s v=""/>
    <s v=""/>
    <s v=""/>
    <s v="@2022/000466"/>
  </r>
  <r>
    <x v="0"/>
    <s v="Gestión Ambiental de Castilla-La Mancha, S.A (Geacam)"/>
    <s v="011958/2022"/>
    <s v="Suministro por lotes de Epis para personal asignado a extinción de incendios forestales (cont. reservado a Centros Especiales de Empleo de Iniciativa Social y a Empresas de Inserción - D. A. 4 LCSP)."/>
    <s v="Contrato de suministros"/>
    <s v="Procedimiento abierto; multiplicidad de criterios"/>
    <s v="No"/>
    <n v="14999.99"/>
    <n v="14991.19"/>
    <s v=""/>
    <s v=""/>
    <s v=""/>
    <s v=""/>
    <s v="@2022/000466"/>
  </r>
  <r>
    <x v="0"/>
    <s v="Gestión Ambiental de Castilla-La Mancha, S.A (Geacam)"/>
    <s v="011966/2022"/>
    <s v="Suministro por lotes de Epis para personal asignado a extinción de incendios forestales (cont. reservado a Centros Especiales de Empleo de Iniciativa Social y a Empresas de Inserción - D. A. 4 LCSP)."/>
    <s v="Contrato de suministros"/>
    <s v="Procedimiento abierto; multiplicidad de criterios"/>
    <s v="No"/>
    <n v="15137.5"/>
    <n v="13606.45"/>
    <s v=""/>
    <s v=""/>
    <s v=""/>
    <s v=""/>
    <s v="@2022/000466"/>
  </r>
  <r>
    <x v="0"/>
    <s v="Gestión Ambiental de Castilla-La Mancha, S.A (Geacam)"/>
    <s v="022635/2022"/>
    <s v="Suministros por lotes de maquinaria y material de repuesto para herramientas a motor basado en Acuerdo Marco 2021/020258 (Lotes nº 1-2-3-11-12-13)."/>
    <s v="Contrato de suministros"/>
    <s v="Basado en un Acuerdo Marco"/>
    <s v="No"/>
    <n v="15580.11"/>
    <n v="15580.11"/>
    <s v=""/>
    <s v=""/>
    <s v=""/>
    <s v=""/>
    <s v="2022/004267"/>
  </r>
  <r>
    <x v="0"/>
    <s v="Gestión Ambiental de Castilla-La Mancha, S.A (Geacam)"/>
    <s v="011961/2022"/>
    <s v="Suministro por lotes de Epis para personal asignado a extinción de incendios forestales (cont. reservado a Centros Especiales de Empleo de Iniciativa Social y a Empresas de Inserción - D. A. 4 LCSP)."/>
    <s v="Contrato de suministros"/>
    <s v="Procedimiento abierto; multiplicidad de criterios"/>
    <s v="No"/>
    <n v="15750"/>
    <n v="15746.94"/>
    <s v=""/>
    <s v=""/>
    <s v=""/>
    <s v=""/>
    <s v="@2022/000466"/>
  </r>
  <r>
    <x v="0"/>
    <s v="Gestión Ambiental de Castilla-La Mancha, S.A (Geacam)"/>
    <s v="037327/2022"/>
    <s v="Suministro de avituallamiento de emergencia para el personal adscrito al dispositivo de extinción de incendios forestales en la provincia de Cuenca."/>
    <s v="Contrato de suministros"/>
    <s v="Emergencia"/>
    <s v="No"/>
    <n v="15823.19"/>
    <n v="15823.19"/>
    <s v=""/>
    <s v=""/>
    <s v=""/>
    <s v=""/>
    <s v="2022/017847"/>
  </r>
  <r>
    <x v="0"/>
    <s v="Gestión Ambiental de Castilla-La Mancha, S.A (Geacam)"/>
    <s v="052912/2022"/>
    <s v="Suministro de avituallamiento de emergencia para el personal adscrito al dispositivo de incendios forestales en la provincia de Guadalajara, debido a los incendios forestales originados durante la campaña de extinción del año 2022."/>
    <s v="Contrato de suministros"/>
    <s v="Emergencia"/>
    <s v="No"/>
    <n v="16699.849999999999"/>
    <n v="16699.849999999999"/>
    <s v=""/>
    <s v=""/>
    <s v=""/>
    <s v=""/>
    <s v="2022/018206"/>
  </r>
  <r>
    <x v="0"/>
    <s v="Gestión Ambiental de Castilla-La Mancha, S.A (Geacam)"/>
    <s v="024188/2022"/>
    <s v="Suministro de retardante concentrado para reponer existencias en la base aérea de &quot;El Castaño&quot; en Ciudad Real, debido a los incendios forestales originados los días 24 y 15 de julio de 2022 en los términos municipales de Puebla de Don Rodrigo, Ruidera y A"/>
    <s v="Contrato de suministros"/>
    <s v="Emergencia"/>
    <s v="No"/>
    <n v="17722.53"/>
    <n v="17722.53"/>
    <s v=""/>
    <s v=""/>
    <s v=""/>
    <s v=""/>
    <s v="2022/012643"/>
  </r>
  <r>
    <x v="0"/>
    <s v="Gestión Ambiental de Castilla-La Mancha, S.A (Geacam)"/>
    <s v="014499/2022"/>
    <s v="Suministro por lotes de Epis para personal asignado a extinción de incendios forestales (cont. reservado a Centros Especiales de Empleo de Iniciativa Social y a Empresas de Inserción - D. A. 4 LCSP)."/>
    <s v="Contrato de suministros"/>
    <s v="Procedimiento abierto; multiplicidad de criterios"/>
    <s v="No"/>
    <n v="21000"/>
    <n v="11701.31"/>
    <s v=""/>
    <s v=""/>
    <s v=""/>
    <s v=""/>
    <s v="@2022/000466"/>
  </r>
  <r>
    <x v="0"/>
    <s v="Gestión Ambiental de Castilla-La Mancha, S.A (Geacam)"/>
    <s v="037281/2022"/>
    <s v="Suministro de avituallamiento de emergencia para el personal adscrito al dispositivo de incendios forestales de en la provincia de Toledo."/>
    <s v="Contrato de suministros"/>
    <s v="Emergencia"/>
    <s v="No"/>
    <n v="21202.7"/>
    <n v="21202.7"/>
    <s v=""/>
    <s v=""/>
    <s v=""/>
    <s v=""/>
    <s v="2022/017825"/>
  </r>
  <r>
    <x v="0"/>
    <s v="Gestión Ambiental de Castilla-La Mancha, S.A (Geacam)"/>
    <s v="017669/2022"/>
    <s v="Suministro por lotes de neumáticos para vehículos autobomba participantes en la campaña de extinción de incendios forestales de Castilla - La Mancha 2022."/>
    <s v="Contrato de suministros"/>
    <s v="Procedimiento abierto; multiplicidad de criterios"/>
    <s v="No"/>
    <n v="21780"/>
    <n v="17242.5"/>
    <s v=""/>
    <s v=""/>
    <s v=""/>
    <s v=""/>
    <s v="@2022/006038"/>
  </r>
  <r>
    <x v="0"/>
    <s v="Gestión Ambiental de Castilla-La Mancha, S.A (Geacam)"/>
    <s v="011967/2022"/>
    <s v="Suministro por lotes de Epis para personal asignado a extinción de incendios forestales (cont. reservado a Centros Especiales de Empleo de Iniciativa Social y a Empresas de Inserción - D. A. 4 LCSP)."/>
    <s v="Contrato de suministros"/>
    <s v="Procedimiento abierto; multiplicidad de criterios"/>
    <s v="No"/>
    <n v="22316.1"/>
    <n v="19874.25"/>
    <s v=""/>
    <s v=""/>
    <s v=""/>
    <s v=""/>
    <s v="@2022/000466"/>
  </r>
  <r>
    <x v="0"/>
    <s v="Gestión Ambiental de Castilla-La Mancha, S.A (Geacam)"/>
    <s v="022413/2022"/>
    <s v="Suministro Lote 4: Aceites basado en el Acuerdo marco 2021/020258."/>
    <s v="Contrato de suministros"/>
    <s v="Basado en un Acuerdo Marco"/>
    <s v="No"/>
    <n v="23906.33"/>
    <n v="23906.33"/>
    <s v=""/>
    <s v=""/>
    <s v=""/>
    <s v=""/>
    <s v="2022/004325"/>
  </r>
  <r>
    <x v="0"/>
    <s v="Gestión Ambiental de Castilla-La Mancha, S.A (Geacam)"/>
    <s v="018032/2022"/>
    <s v="Suministro por lotes de material de respuesto para completar la dotación mínima normalizada de los medios aéreos y terrestres en la campaña de extención de incendios forestales de Castilla - La Mancha 2022."/>
    <s v="Contrato de suministros"/>
    <s v="Procedimiento abierto; multiplicidad de criterios"/>
    <s v="No"/>
    <n v="24665.85"/>
    <n v="17877.75"/>
    <s v=""/>
    <s v=""/>
    <s v=""/>
    <s v=""/>
    <s v="@2022/006397"/>
  </r>
  <r>
    <x v="0"/>
    <s v="Gestión Ambiental de Castilla-La Mancha, S.A (Geacam)"/>
    <s v="022417/2022"/>
    <s v="Suministro por Lotes de maquinaria y material de repuesto para herramientas a motor basado en Acuerdo Marco 2021/020258 (Lotes 5-6-7-8-9)"/>
    <s v="Contrato de suministros"/>
    <s v="Basado en un Acuerdo Marco"/>
    <s v="No"/>
    <n v="25199.4"/>
    <n v="25199.4"/>
    <s v=""/>
    <s v=""/>
    <s v=""/>
    <s v=""/>
    <s v="2022/004320"/>
  </r>
  <r>
    <x v="0"/>
    <s v="Gestión Ambiental de Castilla-La Mancha, S.A (Geacam)"/>
    <s v="037782/2022"/>
    <s v="Suministro de avituallamiento de emergencia para el personal adscrito al dispositivo de extinción de incendios forestales en la provincia de Ciudad Real."/>
    <s v="Contrato de suministros"/>
    <s v="Emergencia"/>
    <s v="No"/>
    <n v="26022"/>
    <n v="26022"/>
    <s v=""/>
    <s v=""/>
    <s v=""/>
    <s v=""/>
    <s v="2022/017841"/>
  </r>
  <r>
    <x v="0"/>
    <s v="Gestión Ambiental de Castilla-La Mancha, S.A (Geacam)"/>
    <s v="052938/2022"/>
    <s v="Suministro por lotes de maquinaria y material de repuesto para herramientas a motor basado en Acuerdo Marco 2021/020258. Lotes 5,6,7,8 y 9."/>
    <s v="Contrato de suministros"/>
    <s v="Basado en un Acuerdo Marco"/>
    <s v="No"/>
    <n v="27296"/>
    <n v="27296"/>
    <s v=""/>
    <s v=""/>
    <s v=""/>
    <s v=""/>
    <s v="2022/017744"/>
  </r>
  <r>
    <x v="0"/>
    <s v="Gestión Ambiental de Castilla-La Mancha, S.A (Geacam)"/>
    <s v="052936/2022"/>
    <s v="Suministro por lotes de maquinaria y material de repuesto para herramientas a motor basado en Acuerdo Marco 2021/020258. Lotes 5,6,7,8 y 9."/>
    <s v="Contrato de suministros"/>
    <s v="Basado en un Acuerdo Marco"/>
    <s v="No"/>
    <n v="27992.49"/>
    <n v="27992.49"/>
    <s v=""/>
    <s v=""/>
    <s v=""/>
    <s v=""/>
    <s v="2022/017744"/>
  </r>
  <r>
    <x v="0"/>
    <s v="Gestión Ambiental de Castilla-La Mancha, S.A (Geacam)"/>
    <s v="045172/2022"/>
    <s v="Suministro por Lotes de equipos y accesorios de radiocomunicaciones para el dispositivo de defensa contra incendios forestales de Castilla - La Mancha, en la campaña 2022."/>
    <s v="Contrato de suministros"/>
    <s v="Procedimiento abierto; multiplicidad de criterios"/>
    <s v="No"/>
    <n v="28319.81"/>
    <n v="27025.69"/>
    <s v=""/>
    <s v=""/>
    <s v=""/>
    <s v=""/>
    <s v="@2022/018245"/>
  </r>
  <r>
    <x v="0"/>
    <s v="Gestión Ambiental de Castilla-La Mancha, S.A (Geacam)"/>
    <s v="016578/2022"/>
    <s v="Suministro de botas mixtas de extinción/motoserrista (calzado de seguridad tipo C), semimáscaras de doble filtro y filtros (2 por cada una), gafas de seguridad de montura universal o híbrida como contrato reservado a centro especial de empleo de iniciativ"/>
    <s v="Contrato de suministros"/>
    <s v="Procedimiento negociado sin publicidad"/>
    <s v="No"/>
    <n v="28515.759999999998"/>
    <n v="28515.759999999998"/>
    <s v="168"/>
    <s v="a"/>
    <s v="3"/>
    <s v="CONTRATO SECRETO O RESERVADO"/>
    <s v="2022/006903"/>
  </r>
  <r>
    <x v="0"/>
    <s v="Gestión Ambiental de Castilla-La Mancha, S.A (Geacam)"/>
    <s v="029874/2022"/>
    <s v="Suministro por lotes de maquinaria y material de repuesto para herramientas a motor, basado en el Acuerdo Marco Nº: 2021/020258. Lote nº 4: Aceites."/>
    <s v="Contrato de suministros"/>
    <s v="Basado en un Acuerdo Marco"/>
    <s v="No"/>
    <n v="30298.400000000001"/>
    <n v="30298.400000000001"/>
    <s v=""/>
    <s v=""/>
    <s v=""/>
    <s v=""/>
    <s v="2022/015503"/>
  </r>
  <r>
    <x v="0"/>
    <s v="Gestión Ambiental de Castilla-La Mancha, S.A (Geacam)"/>
    <s v="045171/2022"/>
    <s v="Suministro por Lotes de equipos y accesorios de radiocomunicaciones para el dispositivo de defensa contra incendios forestales de Castilla - La Mancha, en la campaña 2022."/>
    <s v="Contrato de suministros"/>
    <s v="Procedimiento abierto; multiplicidad de criterios"/>
    <s v="No"/>
    <n v="31122.71"/>
    <n v="30759.71"/>
    <s v=""/>
    <s v=""/>
    <s v=""/>
    <s v=""/>
    <s v="@2022/018245"/>
  </r>
  <r>
    <x v="0"/>
    <s v="Gestión Ambiental de Castilla-La Mancha, S.A (Geacam)"/>
    <s v="017996/2022"/>
    <s v="Suministro por lotes de material de respuesto para completar la dotación mínima normalizada de los medios aéreos y terrestres en la campaña de extención de incendios forestales de Castilla - La Mancha 2022."/>
    <s v="Contrato de suministros"/>
    <s v="Procedimiento abierto; multiplicidad de criterios"/>
    <s v="No"/>
    <n v="32428"/>
    <n v="22085.69"/>
    <s v=""/>
    <s v=""/>
    <s v=""/>
    <s v=""/>
    <s v="@2022/006397"/>
  </r>
  <r>
    <x v="0"/>
    <s v="Gestión Ambiental de Castilla-La Mancha, S.A (Geacam)"/>
    <s v="016924/2022"/>
    <s v="Suministro de 155 teléfonos móviles para el dispositivo de prevención de incendios forestales de GEACAM S. A."/>
    <s v="Contrato de suministros"/>
    <s v="Procedimiento negociado sin publicidad"/>
    <s v="No"/>
    <n v="35500"/>
    <n v="35313.85"/>
    <s v="168"/>
    <s v="a"/>
    <s v="2"/>
    <s v="EXCLUSIVIDAD TÉCNICA, DE DERECHOS EXCLUSIVOS O ARTÍSTICA_x000a_"/>
    <s v="2022/004345"/>
  </r>
  <r>
    <x v="0"/>
    <s v="Gestión Ambiental de Castilla-La Mancha, S.A (Geacam)"/>
    <s v="011951/2022"/>
    <s v="Suministro por lotes de Epis para personal asignado a extinción de incendios forestales (cont. reservado a Centros Especiales de Empleo de Iniciativa Social y a Empresas de Inserción - D. A. 4 LCSP)."/>
    <s v="Contrato de suministros"/>
    <s v="Procedimiento abierto; multiplicidad de criterios"/>
    <s v="No"/>
    <n v="38800.01"/>
    <n v="38796.65"/>
    <s v=""/>
    <s v=""/>
    <s v=""/>
    <s v=""/>
    <s v="@2022/000466"/>
  </r>
  <r>
    <x v="0"/>
    <s v="Gestión Ambiental de Castilla-La Mancha, S.A (Geacam)"/>
    <s v="022642/2022"/>
    <s v="Suministros por lotes de maquinaria y material de repuesto para herramientas a motor basado en Acuerdo Marco 2021/020258 (Lotes nº 1-2-3-11-12-13)."/>
    <s v="Contrato de suministros"/>
    <s v="Basado en un Acuerdo Marco"/>
    <s v="No"/>
    <n v="39864.660000000003"/>
    <n v="39864.660000000003"/>
    <s v=""/>
    <s v=""/>
    <s v=""/>
    <s v=""/>
    <s v="2022/004267"/>
  </r>
  <r>
    <x v="0"/>
    <s v="Gestión Ambiental de Castilla-La Mancha, S.A (Geacam)"/>
    <s v="028259/2022"/>
    <s v="Suministro de retardante concentrado para reponer existencias en la base aérea de Peralveche (Guadalajara), debido al incendio forestal originado el día 22-08-2022, en el término municipal de Carrascosa de la Sierra (Cuenca)."/>
    <s v="Contrato de suministros"/>
    <s v="Emergencia"/>
    <s v="No"/>
    <n v="42115.74"/>
    <n v="42115.74"/>
    <s v=""/>
    <s v=""/>
    <s v=""/>
    <s v=""/>
    <s v="2022/014118"/>
  </r>
  <r>
    <x v="0"/>
    <s v="Gestión Ambiental de Castilla-La Mancha, S.A (Geacam)"/>
    <s v="017252/2022"/>
    <s v="Suministro de retardante concentrado para reponer existencias en las bases aéreas de Carcelén y Ontur (provincia de Albacete) debido a los incendios forestales originados en el t. m. de Hellín (10-06-2022) y en el t. m. de Almansa (17-06-2022)."/>
    <s v="Contrato de suministros"/>
    <s v="Emergencia"/>
    <s v="No"/>
    <n v="44482.99"/>
    <n v="44482.99"/>
    <s v=""/>
    <s v=""/>
    <s v=""/>
    <s v=""/>
    <s v="2022/009854"/>
  </r>
  <r>
    <x v="0"/>
    <s v="Gestión Ambiental de Castilla-La Mancha, S.A (Geacam)"/>
    <s v="027023/2022"/>
    <s v="Suministro de retardante concentrado para reponer existencias en la base aérea de Quinto de Don Pedro, debido al incendio forestal originado el día 29-07-202, en el término municipal de Sevilleja de la Jara (Toledo)."/>
    <s v="Contrato de suministros"/>
    <s v="Emergencia"/>
    <s v="No"/>
    <n v="44857.51"/>
    <n v="44857.51"/>
    <s v=""/>
    <s v=""/>
    <s v=""/>
    <s v=""/>
    <s v="2022/013054"/>
  </r>
  <r>
    <x v="0"/>
    <s v="Gestión Ambiental de Castilla-La Mancha, S.A (Geacam)"/>
    <s v="027268/2022"/>
    <s v="Suministro de retardante concentrado para reponer existencias en la base aérea de Peralveche (Guadalajara), por haberse agotado en las tareas de extinción del incendio originado el día 25-07-2022 en Cerezo de Mohernando (pedanía de Humanes) provincia de G"/>
    <s v="Contrato de suministros"/>
    <s v="Emergencia"/>
    <s v="No"/>
    <n v="44857.51"/>
    <n v="44857.51"/>
    <s v=""/>
    <s v=""/>
    <s v=""/>
    <s v=""/>
    <s v="2022/013107"/>
  </r>
  <r>
    <x v="0"/>
    <s v="Gestión Ambiental de Castilla-La Mancha, S.A (Geacam)"/>
    <s v="027269/2022"/>
    <s v="Suministro de retardante concentrado para reponer existencias en la base aérea de La Iglesuela (Toledo), debido al incendio forestal originado el día 05-08-2022, en el término municipal de Santa Cruz del Valle, en la provincia de Ávila."/>
    <s v="Contrato de suministros"/>
    <s v="Emergencia"/>
    <s v="No"/>
    <n v="44857.51"/>
    <n v="44857.5"/>
    <s v=""/>
    <s v=""/>
    <s v=""/>
    <s v=""/>
    <s v="2022/013147"/>
  </r>
  <r>
    <x v="0"/>
    <s v="Gestión Ambiental de Castilla-La Mancha, S.A (Geacam)"/>
    <s v="030247/2022"/>
    <s v="Suministro de red de coco y piquetas de anclaje para las obras de restauración de la cantera de Peñalén (Guadalajara) en el marco del proyecto de restauración minera &quot;LIFE Ribermine&quot;."/>
    <s v="Contrato de suministros"/>
    <s v="Procedimiento abierto. Un solo criterio"/>
    <s v="No"/>
    <n v="48393.95"/>
    <n v="47274.7"/>
    <s v=""/>
    <s v=""/>
    <s v=""/>
    <s v=""/>
    <s v="@2022/014090"/>
  </r>
  <r>
    <x v="0"/>
    <s v="Gestión Ambiental de Castilla-La Mancha, S.A (Geacam)"/>
    <s v="011954/2022"/>
    <s v="Suministro por lotes de Epis para personal asignado a extinción de incendios forestales (cont. reservado a Centros Especiales de Empleo de Iniciativa Social y a Empresas de Inserción - D. A. 4 LCSP)."/>
    <s v="Contrato de suministros"/>
    <s v="Procedimiento abierto; multiplicidad de criterios"/>
    <s v="No"/>
    <n v="48645"/>
    <n v="48639.199999999997"/>
    <s v=""/>
    <s v=""/>
    <s v=""/>
    <s v=""/>
    <s v="@2022/000466"/>
  </r>
  <r>
    <x v="0"/>
    <s v="Gestión Ambiental de Castilla-La Mancha, S.A (Geacam)"/>
    <s v="017994/2022"/>
    <s v="Suministro por lotes de material de respuesto para completar la dotación mínima normalizada de los medios aéreos y terrestres en la campaña de extención de incendios forestales de Castilla - La Mancha 2022."/>
    <s v="Contrato de suministros"/>
    <s v="Procedimiento abierto; multiplicidad de criterios"/>
    <s v="No"/>
    <n v="51727.5"/>
    <n v="31740.720000000001"/>
    <s v=""/>
    <s v=""/>
    <s v=""/>
    <s v=""/>
    <s v="@2022/006397"/>
  </r>
  <r>
    <x v="0"/>
    <s v="Gestión Ambiental de Castilla-La Mancha, S.A (Geacam)"/>
    <s v="003047/2022"/>
    <s v="Suministro de una máquina de limpieza viaria por vapor a alta presión."/>
    <s v="Contrato de suministros"/>
    <s v="Procedimiento abierto; multiplicidad de criterios"/>
    <s v="No"/>
    <n v="52030"/>
    <n v="44140.800000000003"/>
    <s v=""/>
    <s v=""/>
    <s v=""/>
    <s v=""/>
    <s v="@2022/000059"/>
  </r>
  <r>
    <x v="0"/>
    <s v="Gestión Ambiental de Castilla-La Mancha, S.A (Geacam)"/>
    <s v="052882/2022"/>
    <s v="Suministro por lotes de maquinaria y material de repuesto para herramientas a motor, basado en Acuerdo Marco nº: 2021/020258 - Lote 4: Aceites."/>
    <s v="Contrato de suministros"/>
    <s v="Basado en un Acuerdo Marco"/>
    <s v="No"/>
    <n v="53563.68"/>
    <n v="53563.68"/>
    <s v=""/>
    <s v=""/>
    <s v=""/>
    <s v=""/>
    <s v="2022/024672"/>
  </r>
  <r>
    <x v="0"/>
    <s v="Gestión Ambiental de Castilla-La Mancha, S.A (Geacam)"/>
    <s v="016580/2022"/>
    <s v="Suministro de zapatillas y pantalones de deporte como contrato reservado a centro especial de empleo de iniciativa social y empresas de inserción, en base a la Disposición Adicional 4ª de la LCSP."/>
    <s v="Contrato de suministros"/>
    <s v="Procedimiento negociado sin publicidad"/>
    <s v="No"/>
    <n v="53904.6"/>
    <n v="53904.6"/>
    <s v="168"/>
    <s v="a"/>
    <s v="3"/>
    <s v="CONTRATO SECRETO O RESERVADO"/>
    <s v="2022/006189"/>
  </r>
  <r>
    <x v="0"/>
    <s v="Gestión Ambiental de Castilla-La Mancha, S.A (Geacam)"/>
    <s v="011950/2022"/>
    <s v="Suministro por lotes de Epis para personal asignado a extinción de incendios forestales (cont. reservado a Centros Especiales de Empleo de Iniciativa Social y a Empresas de Inserción - D. A. 4 LCSP)."/>
    <s v="Contrato de suministros"/>
    <s v="Procedimiento abierto; multiplicidad de criterios"/>
    <s v="No"/>
    <n v="55770"/>
    <n v="55769.14"/>
    <s v=""/>
    <s v=""/>
    <s v=""/>
    <s v=""/>
    <s v="@2022/000466"/>
  </r>
  <r>
    <x v="0"/>
    <s v="Gestión Ambiental de Castilla-La Mancha, S.A (Geacam)"/>
    <s v="037173/2022"/>
    <s v="Suministro de avituallamiento de emergencia para los miembros del dispositivo de extinción de incendios forestales de la provincia de Albacete."/>
    <s v="Contrato de suministros"/>
    <s v="Emergencia"/>
    <s v="No"/>
    <n v="55781.77"/>
    <n v="55781.77"/>
    <s v=""/>
    <s v=""/>
    <s v=""/>
    <s v=""/>
    <s v="2022/017848"/>
  </r>
  <r>
    <x v="0"/>
    <s v="Gestión Ambiental de Castilla-La Mancha, S.A (Geacam)"/>
    <s v="004344/2022"/>
    <s v="Suministro e instalación de suelo técnico ensayado para instalación de nuevos asientos, con cinturos en 14 camiones autobomba."/>
    <s v="Contrato de suministros"/>
    <s v="Procedimiento negociado sin publicidad"/>
    <s v="No"/>
    <n v="59290"/>
    <n v="59290"/>
    <s v="168"/>
    <s v="a"/>
    <s v="2"/>
    <s v="EXCLUSIVIDAD TÉCNICA, DE DERECHOS EXCLUSIVOS O ARTÍSTICA_x000a_"/>
    <s v="2022/002438"/>
  </r>
  <r>
    <x v="0"/>
    <s v="Gestión Ambiental de Castilla-La Mancha, S.A (Geacam)"/>
    <s v="011553/2022"/>
    <s v="Suministro e instalación, en régimen de alquiler, de módulos prefabricados en diferentes infraestructuras del dispositivo de extinción de incendios forestales de Castilla - La Mancha. Año 2022."/>
    <s v="Contrato de suministros"/>
    <s v="Procedimiento abierto; multiplicidad de criterios"/>
    <s v="No"/>
    <n v="59314.2"/>
    <n v="43886.6"/>
    <s v=""/>
    <s v=""/>
    <s v=""/>
    <s v=""/>
    <s v="@2022/003454"/>
  </r>
  <r>
    <x v="0"/>
    <s v="Gestión Ambiental de Castilla-La Mancha, S.A (Geacam)"/>
    <s v="022638/2022"/>
    <s v="Suministros por lotes de maquinaria y material de repuesto para herramientas a motor basado en Acuerdo Marco 2021/020258 (Lotes nº 1-2-3-11-12-13)."/>
    <s v="Contrato de suministros"/>
    <s v="Basado en un Acuerdo Marco"/>
    <s v="No"/>
    <n v="59458.38"/>
    <n v="59458.38"/>
    <s v=""/>
    <s v=""/>
    <s v=""/>
    <s v=""/>
    <s v="2022/004267"/>
  </r>
  <r>
    <x v="0"/>
    <s v="Gestión Ambiental de Castilla-La Mancha, S.A (Geacam)"/>
    <s v="004346/2022"/>
    <s v="Suministro e instalación de asientos-butacas con cinturon en 14 camiones autobomba todo terreno  marca URO."/>
    <s v="Contrato de suministros"/>
    <s v="Procedimiento negociado sin publicidad"/>
    <s v="No"/>
    <n v="59543.82"/>
    <n v="59543.82"/>
    <s v="168"/>
    <s v="a"/>
    <s v="2"/>
    <s v="EXCLUSIVIDAD TÉCNICA, DE DERECHOS EXCLUSIVOS O ARTÍSTICA_x000a_"/>
    <s v="2022/002439"/>
  </r>
  <r>
    <x v="0"/>
    <s v="Gestión Ambiental de Castilla-La Mancha, S.A (Geacam)"/>
    <s v="014561/2022"/>
    <s v="Suministro de uniformidad y equipamiento técnico para el personal de asistencias técnicas de GEACAM S. A., adscritos a los diferentes encargos que le efectua la JCCM."/>
    <s v="Contrato de suministros"/>
    <s v="Procedimiento abierto; multiplicidad de criterios"/>
    <s v="No"/>
    <n v="59913.15"/>
    <n v="37643.72"/>
    <s v=""/>
    <s v=""/>
    <s v=""/>
    <s v=""/>
    <s v="@2022/001415"/>
  </r>
  <r>
    <x v="0"/>
    <s v="Gestión Ambiental de Castilla-La Mancha, S.A (Geacam)"/>
    <s v="017995/2022"/>
    <s v="Suministro por lotes de material de respuesto para completar la dotación mínima normalizada de los medios aéreos y terrestres en la campaña de extención de incendios forestales de Castilla - La Mancha 2022."/>
    <s v="Contrato de suministros"/>
    <s v="Procedimiento abierto; multiplicidad de criterios"/>
    <s v="No"/>
    <n v="62388.81"/>
    <n v="38421.25"/>
    <s v=""/>
    <s v=""/>
    <s v=""/>
    <s v=""/>
    <s v="@2022/006397"/>
  </r>
  <r>
    <x v="0"/>
    <s v="Gestión Ambiental de Castilla-La Mancha, S.A (Geacam)"/>
    <s v="023560/2022"/>
    <s v="Suministro de retardante concentrado para reponer existencias en las bases aéreas de Campillos  Paravientos (CU) y Quinto de D. Pedro (TO) debido a los incendios originados el día 19-07-2022 en los t. m. de Valdepeñas de la Sierra y Chiloeches, ambos en l"/>
    <s v="Contrato de suministros"/>
    <s v="Emergencia"/>
    <s v="No"/>
    <n v="65540.86"/>
    <n v="65540.86"/>
    <s v=""/>
    <s v=""/>
    <s v=""/>
    <s v=""/>
    <s v="2022/011915"/>
  </r>
  <r>
    <x v="0"/>
    <s v="Gestión Ambiental de Castilla-La Mancha, S.A (Geacam)"/>
    <s v="017664/2022"/>
    <s v="Suministro por lotes de neumáticos para vehículos autobomba participantes en la campaña de extinción de incendios forestales de Castilla - La Mancha 2022."/>
    <s v="Contrato de suministros"/>
    <s v="Procedimiento abierto; multiplicidad de criterios"/>
    <s v="No"/>
    <n v="68062.5"/>
    <n v="66210.990000000005"/>
    <s v=""/>
    <s v=""/>
    <s v=""/>
    <s v=""/>
    <s v="@2022/006038"/>
  </r>
  <r>
    <x v="0"/>
    <s v="Gestión Ambiental de Castilla-La Mancha, S.A (Geacam)"/>
    <s v="011817/2022"/>
    <s v="Suministro por lotes de Epis para personal asignado a extinción de incendios forestales (cont. reservado a Centros Especiales de Empleo de Iniciativa Social y a Empresas de Inserción - D. A. 4 LCSP)."/>
    <s v="Contrato de suministros"/>
    <s v="Procedimiento abierto; multiplicidad de criterios"/>
    <s v="No"/>
    <n v="69300"/>
    <n v="69296.88"/>
    <s v=""/>
    <s v=""/>
    <s v=""/>
    <s v=""/>
    <s v="@2022/000466"/>
  </r>
  <r>
    <x v="0"/>
    <s v="Gestión Ambiental de Castilla-La Mancha, S.A (Geacam)"/>
    <s v="022415/2022"/>
    <s v="Suministro por Lotes de maquinaria y material de repuesto para herramientas a motor basado en Acuerdo Marco 2021/020258 (Lotes 5-6-7-8-9)"/>
    <s v="Contrato de suministros"/>
    <s v="Basado en un Acuerdo Marco"/>
    <s v="No"/>
    <n v="88813.99"/>
    <n v="88813.99"/>
    <s v=""/>
    <s v=""/>
    <s v=""/>
    <s v=""/>
    <s v="2022/004320"/>
  </r>
  <r>
    <x v="0"/>
    <s v="Gestión Ambiental de Castilla-La Mancha, S.A (Geacam)"/>
    <s v="022416/2022"/>
    <s v="Suministro por Lotes de maquinaria y material de repuesto para herramientas a motor basado en Acuerdo Marco 2021/020258 (Lotes 5-6-7-8-9)"/>
    <s v="Contrato de suministros"/>
    <s v="Basado en un Acuerdo Marco"/>
    <s v="No"/>
    <n v="94478.74"/>
    <n v="94478.74"/>
    <s v=""/>
    <s v=""/>
    <s v=""/>
    <s v=""/>
    <s v="2022/004320"/>
  </r>
  <r>
    <x v="0"/>
    <s v="Gestión Ambiental de Castilla-La Mancha, S.A (Geacam)"/>
    <s v="052937/2022"/>
    <s v="Suministro por lotes de maquinaria y material de repuesto para herramientas a motor basado en Acuerdo Marco 2021/020258. Lotes 5,6,7,8 y 9."/>
    <s v="Contrato de suministros"/>
    <s v="Basado en un Acuerdo Marco"/>
    <s v="No"/>
    <n v="99370.6"/>
    <n v="99370.6"/>
    <s v=""/>
    <s v=""/>
    <s v=""/>
    <s v=""/>
    <s v="2022/017744"/>
  </r>
  <r>
    <x v="0"/>
    <s v="Gestión Ambiental de Castilla-La Mancha, S.A (Geacam)"/>
    <s v="003770/2022"/>
    <s v="Suministro de protectores microperforados y tutores de madera para repoblación forestal en ejecución de medidas compensatorias, según contrato firmado con Iberdrola Renovables CLM S. A."/>
    <s v="Contrato de suministros"/>
    <s v="Procedimiento negociado sin publicidad"/>
    <s v="No"/>
    <n v="100504.25"/>
    <n v="100504.25"/>
    <s v="168"/>
    <s v="b"/>
    <s v="2"/>
    <s v="OFERTAS IRREGULARES O INACEPTABLES A UN PROCEDIMIENTO ABIERTO, RESTRINGIDO O DE DIÁLOGO COMPETITIVO"/>
    <s v="2022/000785"/>
  </r>
  <r>
    <x v="0"/>
    <s v="Gestión Ambiental de Castilla-La Mancha, S.A (Geacam)"/>
    <s v="037031/2022"/>
    <s v="Suministro de combustible de automoción para los vehículos de la empresa pública Geacam S. A., con la suministradora Red Española de Servicios S.A.U:, basado en el Acuerdo Marco 2022/00192 de suministro de combustible para los vehículos de la JCCM y sus o"/>
    <s v="Contrato de suministros"/>
    <s v="Basado en un Acuerdo Marco"/>
    <s v="No"/>
    <n v="885000"/>
    <n v="885000"/>
    <s v=""/>
    <s v=""/>
    <s v=""/>
    <s v=""/>
    <s v="2022/017650"/>
  </r>
  <r>
    <x v="0"/>
    <s v="Gestión Ambiental de Castilla-La Mancha, S.A (Geacam)"/>
    <s v="044006/2022"/>
    <s v="Suministro de combustible de automoción para los vehículos de la empresa pública Geacam S. A., con la suministradora SOLRED S. A., basado en el Acuerdo Marco  2022/00192 de suministro de combustible para los vehículos de la JCCM y sus organismos autónomos"/>
    <s v="Contrato de suministros"/>
    <s v="Basado en un Acuerdo Marco"/>
    <s v="No"/>
    <n v="3100000"/>
    <n v="3100000"/>
    <s v=""/>
    <s v=""/>
    <s v=""/>
    <s v=""/>
    <s v="2022/017641"/>
  </r>
  <r>
    <x v="0"/>
    <s v="Grupo Ente Público Radiotelevisión de Castilla-La Mancha"/>
    <s v="007853/2022"/>
    <s v="Electrónica de Distribución y Control"/>
    <s v="Contrato de suministros"/>
    <s v="Procedimiento abierto; multiplicidad de criterios"/>
    <s v="No"/>
    <n v="42350"/>
    <n v="42236.45"/>
    <s v=""/>
    <s v=""/>
    <s v=""/>
    <s v=""/>
    <s v="@2022/000974"/>
  </r>
  <r>
    <x v="0"/>
    <s v="Grupo Ente Público Radiotelevisión de Castilla-La Mancha"/>
    <s v="007844/2022"/>
    <s v="Microfonía"/>
    <s v="Contrato de suministros"/>
    <s v="Procedimiento abierto; multiplicidad de criterios"/>
    <s v="No"/>
    <n v="72600"/>
    <n v="61168.160000000003"/>
    <s v=""/>
    <s v=""/>
    <s v=""/>
    <s v=""/>
    <s v="@2022/000972"/>
  </r>
  <r>
    <x v="0"/>
    <s v="Grupo Ente Público Radiotelevisión de Castilla-La Mancha"/>
    <s v="007908/2022"/>
    <s v="Monitores Control de Informativos"/>
    <s v="Contrato de suministros"/>
    <s v="Procedimiento abierto; multiplicidad de criterios"/>
    <s v="No"/>
    <n v="72600"/>
    <n v="58140.5"/>
    <s v=""/>
    <s v=""/>
    <s v=""/>
    <s v=""/>
    <s v="@2022/000973"/>
  </r>
  <r>
    <x v="0"/>
    <s v="Grupo Ente Público Radiotelevisión de Castilla-La Mancha"/>
    <s v="044458/2022"/>
    <s v="Suministro de Servidores Informáticos AVID"/>
    <s v="Contrato de suministros"/>
    <s v="Procedimiento abierto; multiplicidad de criterios"/>
    <s v="No"/>
    <n v="72600"/>
    <n v="66489.5"/>
    <s v=""/>
    <s v=""/>
    <s v=""/>
    <s v=""/>
    <s v="@2022/015180"/>
  </r>
  <r>
    <x v="0"/>
    <s v="Grupo Ente Público Radiotelevisión de Castilla-La Mancha"/>
    <s v="044460/2022"/>
    <s v="Suministro de Iluminación LED para el Plató de Informativos de CMM"/>
    <s v="Contrato de suministros"/>
    <s v="Procedimiento abierto; multiplicidad de criterios"/>
    <s v="No"/>
    <n v="72600"/>
    <n v="46286.82"/>
    <s v=""/>
    <s v=""/>
    <s v=""/>
    <s v=""/>
    <s v="@2022/015004"/>
  </r>
  <r>
    <x v="0"/>
    <s v="Grupo Ente Público Radiotelevisión de Castilla-La Mancha"/>
    <s v="045251/2022"/>
    <s v="Suministro de mesa de sonido de control para el estudio de informativos de Radio Castilla-La Mancha"/>
    <s v="Contrato de suministros"/>
    <s v="Procedimiento abierto; multiplicidad de criterios"/>
    <s v="No"/>
    <n v="78650"/>
    <n v="78576.36"/>
    <s v=""/>
    <s v=""/>
    <s v=""/>
    <s v=""/>
    <s v="@2022/014368"/>
  </r>
  <r>
    <x v="0"/>
    <s v="Grupo Ente Público Radiotelevisión de Castilla-La Mancha"/>
    <s v="044421/2022"/>
    <s v="Actualización de los Sistemas de Refrigeración de CMM"/>
    <s v="Contrato de suministros"/>
    <s v="Procedimiento abierto; multiplicidad de criterios"/>
    <s v="No"/>
    <n v="157300"/>
    <n v="151794.5"/>
    <s v=""/>
    <s v=""/>
    <s v=""/>
    <s v=""/>
    <s v="@2022/015181"/>
  </r>
  <r>
    <x v="0"/>
    <s v="Grupo Ente Público Radiotelevisión de Castilla-La Mancha"/>
    <s v="014532/2022"/>
    <s v="Sistema de Continuidad"/>
    <s v="Contrato de suministros"/>
    <s v="Procedimiento abierto; multiplicidad de criterios"/>
    <s v="No"/>
    <n v="363000"/>
    <n v="359610.79"/>
    <s v=""/>
    <s v=""/>
    <s v=""/>
    <s v=""/>
    <s v="@2022/000463"/>
  </r>
  <r>
    <x v="0"/>
    <s v="Grupo Instituto de Finanzas de Castilla-La Mancha"/>
    <s v="008242/2022"/>
    <s v="Alquiler Vehículo Electrico (tipo turismo)"/>
    <s v="Contrato de suministros"/>
    <s v="Procedimiento Abierto Simplificado Abreviado"/>
    <s v="No"/>
    <n v="36300"/>
    <n v="30144"/>
    <s v=""/>
    <s v=""/>
    <s v=""/>
    <s v=""/>
    <s v="@2022/000692"/>
  </r>
  <r>
    <x v="0"/>
    <s v="Sociedad Para el Desarrollo Industrial de Castilla-La Mancha, S.A."/>
    <s v="000854/2022"/>
    <s v="Licitación de un contrato de suministro (renting vehículo) mediante procedimiento negociado sin publicidad."/>
    <s v="Contrato de suministros"/>
    <s v="Procedimiento negociado sin publicidad"/>
    <s v="No"/>
    <n v="36300"/>
    <n v="36297.1"/>
    <s v="168"/>
    <s v="a"/>
    <s v="1"/>
    <s v="PROCEDIMIENTO ABIERTO O RESTRINGIDO PREVIO DESIERTO O CON OFERTAS INADECUADAS"/>
    <s v="2022/000139"/>
  </r>
  <r>
    <x v="1"/>
    <s v="Consejeria de Agricultura, Agua y Desarrollo Rural"/>
    <s v="015887.1/2021"/>
    <s v="servicio limpieza delegacion provincial de toledo"/>
    <s v="Contrato de servicios"/>
    <s v="Basado en un Acuerdo Marco"/>
    <s v="No"/>
    <n v="-30885.86"/>
    <n v="-30885.86"/>
    <m/>
    <m/>
    <m/>
    <m/>
    <s v="2021/006757"/>
  </r>
  <r>
    <x v="1"/>
    <s v="Consejeria de Agricultura, Agua y Desarrollo Rural"/>
    <s v="029499/2022"/>
    <s v="Lote 5 Servicios de burofax y telegrafía. Basado en el Acuerdo Marco de Servicios Postales, telegramas y burofax de la JCCM y OOAA"/>
    <s v="Contrato de servicios"/>
    <s v="Basado en un Acuerdo Marco"/>
    <s v="No"/>
    <n v="51.43"/>
    <n v="51.43"/>
    <s v=""/>
    <s v=""/>
    <s v=""/>
    <s v=""/>
    <s v="2022/014580"/>
  </r>
  <r>
    <x v="1"/>
    <s v="Consejeria de Agricultura, Agua y Desarrollo Rural"/>
    <s v="037013/2022"/>
    <s v="Contrato basado mensajería paquetería (Lote 4)"/>
    <s v="Contrato de servicios"/>
    <s v="Basado en un Acuerdo Marco"/>
    <s v="No"/>
    <n v="55.1"/>
    <n v="55.1"/>
    <s v=""/>
    <s v=""/>
    <s v=""/>
    <s v=""/>
    <s v="2022/017447"/>
  </r>
  <r>
    <x v="1"/>
    <s v="Consejeria de Agricultura, Agua y Desarrollo Rural"/>
    <s v="032596/2022"/>
    <s v="Servicios postales. Burofax y telegrafía SS.CC. lote 5."/>
    <s v="Contrato de servicios"/>
    <s v="Basado en un Acuerdo Marco"/>
    <s v="No"/>
    <n v="118.7"/>
    <n v="118.7"/>
    <s v=""/>
    <s v=""/>
    <s v=""/>
    <s v=""/>
    <s v="2022/014472"/>
  </r>
  <r>
    <x v="1"/>
    <s v="Consejeria de Agricultura, Agua y Desarrollo Rural"/>
    <s v="004375/2022"/>
    <s v="1.2.7. Revisiones periódicas de motor y anejos Alcázar de San Juan"/>
    <s v="Contrato de servicios"/>
    <s v="Basado en un Acuerdo Marco"/>
    <s v="No"/>
    <n v="263.85000000000002"/>
    <n v="263.85000000000002"/>
    <s v=""/>
    <s v=""/>
    <s v=""/>
    <s v=""/>
    <s v="2022/001593"/>
  </r>
  <r>
    <x v="1"/>
    <s v="Consejeria de Agricultura, Agua y Desarrollo Rural"/>
    <s v="033743/2022"/>
    <s v="Servicios postales lote 5 telegramas y burofax"/>
    <s v="Contrato de servicios"/>
    <s v="Basado en un Acuerdo Marco"/>
    <s v="No"/>
    <n v="605"/>
    <n v="605"/>
    <s v=""/>
    <s v=""/>
    <s v=""/>
    <s v=""/>
    <s v="2022/014581"/>
  </r>
  <r>
    <x v="1"/>
    <s v="Consejeria de Agricultura, Agua y Desarrollo Rural"/>
    <s v="004465/2022"/>
    <s v="2.2.7. Sustitución y reparación neumáticos Álcazar de San Juan"/>
    <s v="Contrato de servicios"/>
    <s v="Basado en un Acuerdo Marco"/>
    <s v="No"/>
    <n v="625.04"/>
    <n v="625.04"/>
    <s v=""/>
    <s v=""/>
    <s v=""/>
    <s v=""/>
    <s v="2022/001624"/>
  </r>
  <r>
    <x v="1"/>
    <s v="Consejeria de Agricultura, Agua y Desarrollo Rural"/>
    <s v="029498/2022"/>
    <s v="Lote 4 Paquetería. Basado en el Acuerdo Marco de Servicios Postales, telegramas y burofax de la JCCM y OOAA"/>
    <s v="Contrato de servicios"/>
    <s v="Basado en un Acuerdo Marco"/>
    <s v="No"/>
    <n v="656.6"/>
    <n v="656.6"/>
    <s v=""/>
    <s v=""/>
    <s v=""/>
    <s v=""/>
    <s v="2022/014576"/>
  </r>
  <r>
    <x v="1"/>
    <s v="Consejeria de Agricultura, Agua y Desarrollo Rural"/>
    <s v="004372/2022"/>
    <s v="1.2.5. Revisiones periódicas de motor y anejos Piedrabuena"/>
    <s v="Contrato de servicios"/>
    <s v="Basado en un Acuerdo Marco"/>
    <s v="No"/>
    <n v="791.57"/>
    <n v="791.57"/>
    <s v=""/>
    <s v=""/>
    <s v=""/>
    <s v=""/>
    <s v="2022/001589"/>
  </r>
  <r>
    <x v="1"/>
    <s v="Consejeria de Agricultura, Agua y Desarrollo Rural"/>
    <s v="004373/2022"/>
    <s v="1.2.6 Revisiones periódicas de motor y anejos Villanueva de los Infantes"/>
    <s v="Contrato de servicios"/>
    <s v="Basado en un Acuerdo Marco"/>
    <s v="No"/>
    <n v="791.57"/>
    <n v="791.57"/>
    <s v=""/>
    <s v=""/>
    <s v=""/>
    <s v=""/>
    <s v="2022/001591"/>
  </r>
  <r>
    <x v="1"/>
    <s v="Consejeria de Agricultura, Agua y Desarrollo Rural"/>
    <s v="004486/2022"/>
    <s v="1.2.4. Revisiones periódicas de motor y anejos Valdepeñas"/>
    <s v="Contrato de servicios"/>
    <s v="Basado en un Acuerdo Marco"/>
    <s v="No"/>
    <n v="954.91"/>
    <n v="954.91"/>
    <s v=""/>
    <s v=""/>
    <s v=""/>
    <s v=""/>
    <s v="2022/001588"/>
  </r>
  <r>
    <x v="1"/>
    <s v="Consejeria de Agricultura, Agua y Desarrollo Rural"/>
    <s v="004366/2022"/>
    <s v="1.2.2. Revisiones periódicas de motor y anejos Tomelloso"/>
    <s v="Contrato de servicios"/>
    <s v="Basado en un Acuerdo Marco"/>
    <s v="No"/>
    <n v="1055.43"/>
    <n v="1055.43"/>
    <s v=""/>
    <s v=""/>
    <s v=""/>
    <s v=""/>
    <s v="2022/001584"/>
  </r>
  <r>
    <x v="1"/>
    <s v="Consejeria de Agricultura, Agua y Desarrollo Rural"/>
    <s v="004368/2022"/>
    <s v="1.2.3. Revisiones periódicas de motor y anejos Puertollano"/>
    <s v="Contrato de servicios"/>
    <s v="Basado en un Acuerdo Marco"/>
    <s v="No"/>
    <n v="1274.57"/>
    <n v="1274.57"/>
    <s v=""/>
    <s v=""/>
    <s v=""/>
    <s v=""/>
    <s v="2022/001587"/>
  </r>
  <r>
    <x v="1"/>
    <s v="Consejeria de Agricultura, Agua y Desarrollo Rural"/>
    <s v="004464/2022"/>
    <s v="2.2.6. Sustitución y reparación neumáticos Villanueva de los Infantes"/>
    <s v="Contrato de servicios"/>
    <s v="Basado en un Acuerdo Marco"/>
    <s v="No"/>
    <n v="1452.28"/>
    <n v="1452.28"/>
    <s v=""/>
    <s v=""/>
    <s v=""/>
    <s v=""/>
    <s v="2022/001622"/>
  </r>
  <r>
    <x v="1"/>
    <s v="Consejeria de Agricultura, Agua y Desarrollo Rural"/>
    <s v="004470/2022"/>
    <s v="2.2.4. Sustitución y reparación neumáticos Valdepeñas"/>
    <s v="Contrato de servicios"/>
    <s v="Basado en un Acuerdo Marco"/>
    <s v="No"/>
    <n v="1456.14"/>
    <n v="1456.14"/>
    <s v=""/>
    <s v=""/>
    <s v=""/>
    <s v=""/>
    <s v="2022/001620"/>
  </r>
  <r>
    <x v="1"/>
    <s v="Consejeria de Agricultura, Agua y Desarrollo Rural"/>
    <s v="004462/2022"/>
    <s v="2.2.5. Sustitución y reparación neumáticos Piedrabuena"/>
    <s v="Contrato de servicios"/>
    <s v="Basado en un Acuerdo Marco"/>
    <s v="No"/>
    <n v="1628.61"/>
    <n v="1628.61"/>
    <s v=""/>
    <s v=""/>
    <s v=""/>
    <s v=""/>
    <s v="2022/001621"/>
  </r>
  <r>
    <x v="1"/>
    <s v="Consejeria de Agricultura, Agua y Desarrollo Rural"/>
    <s v="004455/2022"/>
    <s v="2.2.2. Sustitución y reparación neumáticos Tomelloso"/>
    <s v="Contrato de servicios"/>
    <s v="Basado en un Acuerdo Marco"/>
    <s v="No"/>
    <n v="1800.04"/>
    <n v="1800.04"/>
    <s v=""/>
    <s v=""/>
    <s v=""/>
    <s v=""/>
    <s v="2022/001618"/>
  </r>
  <r>
    <x v="1"/>
    <s v="Consejeria de Agricultura, Agua y Desarrollo Rural"/>
    <s v="004458/2022"/>
    <s v="2.2.3. Sustitución y reparación neumáticos Puertollano"/>
    <s v="Contrato de servicios"/>
    <s v="Basado en un Acuerdo Marco"/>
    <s v="No"/>
    <n v="2211.48"/>
    <n v="2211.48"/>
    <s v=""/>
    <s v=""/>
    <s v=""/>
    <s v=""/>
    <s v="2022/001619"/>
  </r>
  <r>
    <x v="1"/>
    <s v="Consejeria de Agricultura, Agua y Desarrollo Rural"/>
    <s v="032591/2022"/>
    <s v="Servicios postales. Paquetería SS.CC. lote 4."/>
    <s v="Contrato de servicios"/>
    <s v="Basado en un Acuerdo Marco"/>
    <s v="No"/>
    <n v="2871.45"/>
    <n v="2871.45"/>
    <s v=""/>
    <s v=""/>
    <s v=""/>
    <s v=""/>
    <s v="2022/014470"/>
  </r>
  <r>
    <x v="1"/>
    <s v="Consejeria de Agricultura, Agua y Desarrollo Rural"/>
    <s v="023258/2022"/>
    <s v="Contrato mantenimiento de vehículos de Albacete capital lote 1.1.1"/>
    <s v="Contrato de servicios"/>
    <s v="Basado en un Acuerdo Marco"/>
    <s v="No"/>
    <n v="4089.8"/>
    <n v="2453.88"/>
    <s v=""/>
    <s v=""/>
    <s v=""/>
    <s v=""/>
    <s v="@2022/007104"/>
  </r>
  <r>
    <x v="1"/>
    <s v="Consejeria de Agricultura, Agua y Desarrollo Rural"/>
    <s v="007480/2022"/>
    <s v="Revisiones periódicas de motor y anejos Ciudad Real"/>
    <s v="Contrato de servicios"/>
    <s v="Basado en un Acuerdo Marco"/>
    <s v="No"/>
    <n v="4345.67"/>
    <n v="3487.97"/>
    <s v=""/>
    <s v=""/>
    <s v=""/>
    <s v=""/>
    <s v="@2022/001551"/>
  </r>
  <r>
    <x v="1"/>
    <s v="Consejeria de Agricultura, Agua y Desarrollo Rural"/>
    <s v="023260/2022"/>
    <s v="Contrato mantenimiento de vehículos de la provincia de Albacete lote 2.1.1."/>
    <s v="Contrato de servicios"/>
    <s v="Basado en un Acuerdo Marco"/>
    <s v="No"/>
    <n v="4887.1899999999996"/>
    <n v="4496.21"/>
    <s v=""/>
    <s v=""/>
    <s v=""/>
    <s v=""/>
    <s v="@2022/007149"/>
  </r>
  <r>
    <x v="1"/>
    <s v="Consejeria de Agricultura, Agua y Desarrollo Rural"/>
    <s v="029496/2022"/>
    <s v="Lote 1 Correo Ordinario, Apartados Franqueo en destino y Apartados Postales. Basado en el Acuerdo Marco de Servicios Postales, telegramas y burofax de la JCCM y OOAA"/>
    <s v="Contrato de servicios"/>
    <s v="Basado en un Acuerdo Marco"/>
    <s v="No"/>
    <n v="6633.8"/>
    <n v="6633.8"/>
    <s v=""/>
    <s v=""/>
    <s v=""/>
    <s v=""/>
    <s v="2022/014574"/>
  </r>
  <r>
    <x v="1"/>
    <s v="Consejeria de Agricultura, Agua y Desarrollo Rural"/>
    <s v="036978/2022"/>
    <s v="Contrato basado mensajería Lote 1 (correo ordinario)"/>
    <s v="Contrato de servicios"/>
    <s v="Basado en un Acuerdo Marco"/>
    <s v="No"/>
    <n v="7825.64"/>
    <n v="7825.64"/>
    <s v=""/>
    <s v=""/>
    <s v=""/>
    <s v=""/>
    <s v="2022/017393"/>
  </r>
  <r>
    <x v="1"/>
    <s v="Consejeria de Agricultura, Agua y Desarrollo Rural"/>
    <s v="032583/2022"/>
    <s v="Servicios postales . Correo ordinario SS.CC. lote 1"/>
    <s v="Contrato de servicios"/>
    <s v="Basado en un Acuerdo Marco"/>
    <s v="No"/>
    <n v="8095.28"/>
    <n v="8095.28"/>
    <s v=""/>
    <s v=""/>
    <s v=""/>
    <s v=""/>
    <s v="2022/014466"/>
  </r>
  <r>
    <x v="1"/>
    <s v="Consejeria de Agricultura, Agua y Desarrollo Rural"/>
    <s v="007482/2022"/>
    <s v="2.2.1. Sustitución y reparación neumáticos Ciudad Real"/>
    <s v="Contrato de servicios"/>
    <s v="Basado en un Acuerdo Marco"/>
    <s v="No"/>
    <n v="8610.7000000000007"/>
    <n v="6733.24"/>
    <s v=""/>
    <s v=""/>
    <s v=""/>
    <s v=""/>
    <s v="@2022/001553"/>
  </r>
  <r>
    <x v="1"/>
    <s v="Consejeria de Agricultura, Agua y Desarrollo Rural"/>
    <s v="007428/2022"/>
    <s v="Sustitución, reparación y ajuste de neumáticos, lote 2.3.1 Cuenca, durante 1 año, basado en el AM de mantenimiento periódico de la flota de vehículos de la JCCM y OO.AA"/>
    <s v="Contrato de servicios"/>
    <s v="Basado en un Acuerdo Marco"/>
    <s v="No"/>
    <n v="12471.13"/>
    <n v="11746.48"/>
    <s v=""/>
    <s v=""/>
    <s v=""/>
    <s v=""/>
    <s v="@2022/001605"/>
  </r>
  <r>
    <x v="1"/>
    <s v="Consejeria de Agricultura, Agua y Desarrollo Rural"/>
    <s v="043658/2022"/>
    <s v="Contrato estadística servicios agrícolas y ganaderos 2023"/>
    <s v="Contrato de servicios"/>
    <s v="Procedimiento Abierto Simplificado Abreviado"/>
    <s v="No"/>
    <n v="15004"/>
    <n v="13297.9"/>
    <s v=""/>
    <s v=""/>
    <s v=""/>
    <s v=""/>
    <s v="@2022/015531"/>
  </r>
  <r>
    <x v="1"/>
    <s v="Consejeria de Agricultura, Agua y Desarrollo Rural"/>
    <s v="022426/2022"/>
    <s v="Mantenimiento de aparatos elevadores ubicados en centros dependientes de la Delegación Provincial de la Consejería de Agricultura, Agua y Desarrollo Rural de la provincia de Cuenca."/>
    <s v="Contrato de servicios"/>
    <s v="Basado en un Acuerdo Marco"/>
    <s v="No"/>
    <n v="16262.4"/>
    <n v="3798.43"/>
    <s v=""/>
    <s v=""/>
    <s v=""/>
    <s v=""/>
    <s v="@2022/005811"/>
  </r>
  <r>
    <x v="1"/>
    <s v="Consejeria de Agricultura, Agua y Desarrollo Rural"/>
    <s v="043910/2022"/>
    <s v="mantenimiento instalaciones, equipos y sistemas de protección contra incendios"/>
    <s v="Contrato de servicios"/>
    <s v="Basado en un Acuerdo Marco"/>
    <s v="No"/>
    <n v="23332.67"/>
    <n v="6575.14"/>
    <s v=""/>
    <s v=""/>
    <s v=""/>
    <s v=""/>
    <s v="@2022/019642"/>
  </r>
  <r>
    <x v="1"/>
    <s v="Consejeria de Agricultura, Agua y Desarrollo Rural"/>
    <s v="034180/2022"/>
    <s v="Mantenimiento de las instalaciones, equipos y sistemas de protección contra incendios en los edificios de la Delegación Provincial de Agricultura, Agua y Desarrollo Rural de Toledo y centros dependientes"/>
    <s v="Contrato de servicios"/>
    <s v="Basado en un Acuerdo Marco"/>
    <s v="No"/>
    <n v="32975.879999999997"/>
    <n v="3093.63"/>
    <s v=""/>
    <s v=""/>
    <s v=""/>
    <s v=""/>
    <s v="@2022/009789"/>
  </r>
  <r>
    <x v="1"/>
    <s v="Consejeria de Agricultura, Agua y Desarrollo Rural"/>
    <s v="009071/2022"/>
    <s v="Contrato de prestación de servicios de informes y estadística en materia agrícola y ganadera. 3 años"/>
    <s v="Contrato de servicios"/>
    <s v="Procedimiento Abierto Simplificado Abreviado"/>
    <s v="No"/>
    <n v="41745"/>
    <n v="35482.86"/>
    <s v=""/>
    <s v=""/>
    <s v=""/>
    <s v=""/>
    <s v="@2022/001245"/>
  </r>
  <r>
    <x v="1"/>
    <s v="Consejeria de Agricultura, Agua y Desarrollo Rural"/>
    <s v="032676/2022"/>
    <s v="Mantenimiento equipos multifuncion"/>
    <s v="Contrato de servicios"/>
    <s v="Procedimiento Abierto Simplificado Abreviado"/>
    <s v="No"/>
    <n v="42320.959999999999"/>
    <n v="22941.119999999999"/>
    <s v=""/>
    <s v=""/>
    <s v=""/>
    <s v=""/>
    <s v="@2022/004896"/>
  </r>
  <r>
    <x v="1"/>
    <s v="Consejeria de Agricultura, Agua y Desarrollo Rural"/>
    <s v="012171/2022"/>
    <s v="Diseño, construcción, montaje, desmontaje y servicios del stand institucional de la Consejería de Agricultura, Agua y Desarrollo Rural en la Organic Food Iberia 2022"/>
    <s v="Contrato de servicios"/>
    <s v="Procedimiento Abierto Simplificado"/>
    <s v="No"/>
    <n v="50606.81"/>
    <n v="41495.74"/>
    <s v=""/>
    <s v=""/>
    <s v=""/>
    <s v=""/>
    <s v="@2022/004350"/>
  </r>
  <r>
    <x v="1"/>
    <s v="Consejeria de Agricultura, Agua y Desarrollo Rural"/>
    <s v="029497/2022"/>
    <s v="Lote 2 Correo Certificado y notificaciones administrativas. Basado en el Acuerdo Marco de Servicios Postales, telegramas y burofax de la JCCM y OOAA"/>
    <s v="Contrato de servicios"/>
    <s v="Basado en un Acuerdo Marco"/>
    <s v="No"/>
    <n v="74503.95"/>
    <n v="74503.95"/>
    <s v=""/>
    <s v=""/>
    <s v=""/>
    <s v=""/>
    <s v="2022/014575"/>
  </r>
  <r>
    <x v="1"/>
    <s v="Consejeria de Agricultura, Agua y Desarrollo Rural"/>
    <s v="036979/2022"/>
    <s v="Contrato basado mensajería correo certificado (Lote 2)"/>
    <s v="Contrato de servicios"/>
    <s v="Basado en un Acuerdo Marco"/>
    <s v="No"/>
    <n v="94541.77"/>
    <n v="94541.77"/>
    <s v=""/>
    <s v=""/>
    <s v=""/>
    <s v=""/>
    <s v="2022/017394"/>
  </r>
  <r>
    <x v="1"/>
    <s v="Consejeria de Agricultura, Agua y Desarrollo Rural"/>
    <s v="003260/2022"/>
    <s v="Servicio de diseño y ejecución de medidas de acompañamiento del programa escolar de frutas y hortalizas en los centros escolares de Castilla-La Mancha durante el curso 2021/2022"/>
    <s v="Contrato de servicios"/>
    <s v="Procedimiento abierto; multiplicidad de criterios"/>
    <s v="No"/>
    <n v="98801.9"/>
    <n v="83486.37"/>
    <s v=""/>
    <s v=""/>
    <s v=""/>
    <s v=""/>
    <s v="@2021/018971"/>
  </r>
  <r>
    <x v="1"/>
    <s v="Consejeria de Agricultura, Agua y Desarrollo Rural"/>
    <s v="032587/2022"/>
    <s v="Servicios postales. Correo certificado SS.CC. lote 2."/>
    <s v="Contrato de servicios"/>
    <s v="Basado en un Acuerdo Marco"/>
    <s v="No"/>
    <n v="98822.15"/>
    <n v="98822.15"/>
    <s v=""/>
    <s v=""/>
    <s v=""/>
    <s v=""/>
    <s v="2022/014468"/>
  </r>
  <r>
    <x v="1"/>
    <s v="Consejeria de Agricultura, Agua y Desarrollo Rural"/>
    <s v="007384/2022"/>
    <s v="Diseño, construcción, montaje, desmontaje y servicios del stand institucional de la Consejería de Agricultura, Agua y Desarrollo Rural en la 35ª Edición de la Feria Salón Gourmets"/>
    <s v="Contrato de servicios"/>
    <s v="Procedimiento Abierto Simplificado"/>
    <s v="No"/>
    <n v="101125.99"/>
    <n v="82301.78"/>
    <s v=""/>
    <s v=""/>
    <s v=""/>
    <s v=""/>
    <s v="@2022/000331"/>
  </r>
  <r>
    <x v="1"/>
    <s v="Consejeria de Agricultura, Agua y Desarrollo Rural"/>
    <s v="030044/2022"/>
    <s v="Contratación de servicios de diseño, construcción, montaje, desmontaje y servicios del stand regional en 13ª edición de la Feria Fruit Attraction"/>
    <s v="Contrato de servicios"/>
    <s v="Procedimiento Abierto Simplificado"/>
    <s v="No"/>
    <n v="160430.9"/>
    <n v="112141.2"/>
    <s v=""/>
    <s v=""/>
    <s v=""/>
    <s v=""/>
    <s v="@2022/011009"/>
  </r>
  <r>
    <x v="1"/>
    <s v="Consejeria de Agricultura, Agua y Desarrollo Rural"/>
    <s v="022521/2022"/>
    <s v="Servicio de limpieza ecológica y retirada selectiva de residuos en las dependencias de los edificios sede de la Delegación Provincial de Agricultura, Agua y Desarrollo Rural en Cuenca"/>
    <s v="Contrato de servicios"/>
    <s v="Basado en un Acuerdo Marco"/>
    <s v="No"/>
    <n v="241974.39999999999"/>
    <n v="181935.85"/>
    <s v=""/>
    <s v=""/>
    <s v=""/>
    <s v=""/>
    <s v="@2022/005526"/>
  </r>
  <r>
    <x v="1"/>
    <s v="Consejeria de Agricultura, Agua y Desarrollo Rural"/>
    <s v="024216/2022"/>
    <s v="Servicio de limpieza ecológica y retirada selectiva de residuos en 14 centros dependientes de la Delegación Provincial de la Consejería de Agricultura, Agua y Desarrollo Rural, en la provincia de Cuenca."/>
    <s v="Contrato de servicios"/>
    <s v="Basado en un Acuerdo Marco"/>
    <s v="No"/>
    <n v="305509.51"/>
    <n v="222745.32"/>
    <s v=""/>
    <s v=""/>
    <s v=""/>
    <s v=""/>
    <s v="@2022/006428"/>
  </r>
  <r>
    <x v="1"/>
    <s v="Consejeria de Agricultura, Agua y Desarrollo Rural"/>
    <s v="004519/2022"/>
    <s v="Limpieza ecológica y retirada selectiva de residuos del edificio EASM de Ciudad Real"/>
    <s v="Contrato de servicios"/>
    <s v="Basado en un Acuerdo Marco"/>
    <s v="No"/>
    <n v="703804.41"/>
    <n v="423565.58"/>
    <s v=""/>
    <s v=""/>
    <s v=""/>
    <s v=""/>
    <s v="@2022/001617"/>
  </r>
  <r>
    <x v="1"/>
    <s v="Consejeria de Bienestar Social"/>
    <s v="011201/2022"/>
    <s v="Basado en A.M. mantenimiento de vehículos con base en Molina de A."/>
    <s v="Contrato de servicios"/>
    <s v="Basado en un Acuerdo Marco"/>
    <s v="No"/>
    <n v="177.87"/>
    <n v="177.87"/>
    <s v=""/>
    <s v=""/>
    <s v=""/>
    <s v=""/>
    <s v="2022/003927"/>
  </r>
  <r>
    <x v="1"/>
    <s v="Consejeria de Bienestar Social"/>
    <s v="008456/2022"/>
    <s v="Contrato basado en Acuerdo Marco de mantenimiento periódico de la flota de vehículos ligeros de la Administración de la Junta de Comunidades de Castilla-la Mancha y sus organismos autónomos. Lote 1.5.7."/>
    <s v="Contrato de servicios"/>
    <s v="Basado en un Acuerdo Marco"/>
    <s v="No"/>
    <n v="199.21"/>
    <n v="199.21"/>
    <s v=""/>
    <s v=""/>
    <s v=""/>
    <s v=""/>
    <s v="2022/002415"/>
  </r>
  <r>
    <x v="1"/>
    <s v="Consejeria de Bienestar Social"/>
    <s v="011213/2022"/>
    <s v="Basado en A.M. Mantenimiento de vehículos con base en Cogolludo"/>
    <s v="Contrato de servicios"/>
    <s v="Basado en un Acuerdo Marco"/>
    <s v="No"/>
    <n v="199.21"/>
    <n v="199.21"/>
    <s v=""/>
    <s v=""/>
    <s v=""/>
    <s v=""/>
    <s v="2022/003912"/>
  </r>
  <r>
    <x v="1"/>
    <s v="Consejeria de Bienestar Social"/>
    <s v="008465/2022"/>
    <s v="Contrato basado en Acuerdo Marco de mantenimiento periódico de la flota de vehículos ligeros de la Administración de la Junta de Comunidades de Castilla-la Mancha y sus organismos autónomos. Lote 2.5.7"/>
    <s v="Contrato de servicios"/>
    <s v="Basado en un Acuerdo Marco"/>
    <s v="No"/>
    <n v="388.51"/>
    <n v="388.51"/>
    <s v=""/>
    <s v=""/>
    <s v=""/>
    <s v=""/>
    <s v="2022/002424"/>
  </r>
  <r>
    <x v="1"/>
    <s v="Consejeria de Bienestar Social"/>
    <s v="008406/2022"/>
    <s v="Contrato basado en Acuerdo Marco de mantenimiento periódico de la flota de vehículos ligeros de la Administración de la Junta de Comunidades de Castilla-la Mancha y sus organismos autónomos. Lote 1.5.6."/>
    <s v="Contrato de servicios"/>
    <s v="Basado en un Acuerdo Marco"/>
    <s v="No"/>
    <n v="398.43"/>
    <n v="398.43"/>
    <s v=""/>
    <s v=""/>
    <s v=""/>
    <s v=""/>
    <s v="2022/002413"/>
  </r>
  <r>
    <x v="1"/>
    <s v="Consejeria de Bienestar Social"/>
    <s v="008407/2022"/>
    <s v="Contrato basado en Acuerdo Marco de mantenimiento periódico de la flota de vehículos ligeros de la Administración de la Junta de Comunidades de Castilla-la Mancha y sus organismos autónomos. Lote 1.5.8"/>
    <s v="Contrato de servicios"/>
    <s v="Basado en un Acuerdo Marco"/>
    <s v="No"/>
    <n v="398.43"/>
    <n v="398.43"/>
    <s v=""/>
    <s v=""/>
    <s v=""/>
    <s v=""/>
    <s v="2022/002416"/>
  </r>
  <r>
    <x v="1"/>
    <s v="Consejeria de Bienestar Social"/>
    <s v="008409/2022"/>
    <s v="Contrato basado en Acuerdo Marco de mantenimiento periódico de la flota de vehículos ligeros de la Administración de la Junta de Comunidades de Castilla-la Mancha y sus organismos autónomos. Lote 1.5.10"/>
    <s v="Contrato de servicios"/>
    <s v="Basado en un Acuerdo Marco"/>
    <s v="No"/>
    <n v="398.43"/>
    <n v="398.43"/>
    <s v=""/>
    <s v=""/>
    <s v=""/>
    <s v=""/>
    <s v="2022/002419"/>
  </r>
  <r>
    <x v="1"/>
    <s v="Consejeria de Bienestar Social"/>
    <s v="008408/2022"/>
    <s v="Contrato basado en Acuerdo Marco de mantenimiento periódico de la flota de vehículos ligeros de la Administración de la Junta de Comunidades de Castilla-la Mancha y sus organismos autónomos. Lote 1.5.9"/>
    <s v="Contrato de servicios"/>
    <s v="Basado en un Acuerdo Marco"/>
    <s v="No"/>
    <n v="597.65"/>
    <n v="597.65"/>
    <s v=""/>
    <s v=""/>
    <s v=""/>
    <s v=""/>
    <s v="2022/002418"/>
  </r>
  <r>
    <x v="1"/>
    <s v="Consejeria de Bienestar Social"/>
    <s v="008469/2022"/>
    <s v="Contrato basado en Acuerdo Marco de mantenimiento periódico de la flota de vehículos ligeros de la Administración de la Junta de Comunidades de Castilla-la Mancha y sus organismos autónomos. Lote 2.5.10"/>
    <s v="Contrato de servicios"/>
    <s v="Basado en un Acuerdo Marco"/>
    <s v="No"/>
    <n v="741.39"/>
    <n v="741.39"/>
    <s v=""/>
    <s v=""/>
    <s v=""/>
    <s v=""/>
    <s v="2022/002427"/>
  </r>
  <r>
    <x v="1"/>
    <s v="Consejeria de Bienestar Social"/>
    <s v="008462/2022"/>
    <s v="Contrato basado en Acuerdo Marco de mantenimiento periódico de la flota de vehículos ligeros de la Administración de la Junta de Comunidades de Castilla-la Mancha y sus organismos autónomos. Lote 2.5.6"/>
    <s v="Contrato de servicios"/>
    <s v="Basado en un Acuerdo Marco"/>
    <s v="No"/>
    <n v="772.56"/>
    <n v="772.56"/>
    <s v=""/>
    <s v=""/>
    <s v=""/>
    <s v=""/>
    <s v="2022/002423"/>
  </r>
  <r>
    <x v="1"/>
    <s v="Consejeria de Bienestar Social"/>
    <s v="008466/2022"/>
    <s v="Contrato basado en Acuerdo Marco de mantenimiento periódico de la flota de vehículos ligeros de la Administración de la Junta de Comunidades de Castilla-la Mancha y sus organismos autónomos. Lote 2.5.8"/>
    <s v="Contrato de servicios"/>
    <s v="Basado en un Acuerdo Marco"/>
    <s v="No"/>
    <n v="790.37"/>
    <n v="790.37"/>
    <s v=""/>
    <s v=""/>
    <s v=""/>
    <s v=""/>
    <s v="2022/002425"/>
  </r>
  <r>
    <x v="1"/>
    <s v="Consejeria de Bienestar Social"/>
    <s v="028935/2022"/>
    <s v="Mantenimiento periódico flota de vehículos ligeros JCCM y OO.AA. Lote 1.5.1"/>
    <s v="Contrato de servicios"/>
    <s v="Basado en un Acuerdo Marco"/>
    <s v="No"/>
    <n v="978.29"/>
    <n v="978.29"/>
    <s v=""/>
    <s v=""/>
    <s v=""/>
    <s v=""/>
    <s v="@2022/006969"/>
  </r>
  <r>
    <x v="1"/>
    <s v="Consejeria de Bienestar Social"/>
    <s v="008405/2022"/>
    <s v="Contrato basado en Acuerdo Marco de mantenimiento periódico de la flota de vehículos ligeros de la Administración de la Junta de Comunidades de Castilla-la Mancha y sus organismos autónomos. Lote 1.5.4"/>
    <s v="Contrato de servicios"/>
    <s v="Basado en un Acuerdo Marco"/>
    <s v="No"/>
    <n v="996.07"/>
    <n v="996.07"/>
    <s v=""/>
    <s v=""/>
    <s v=""/>
    <s v=""/>
    <s v="2022/002410"/>
  </r>
  <r>
    <x v="1"/>
    <s v="Consejeria de Bienestar Social"/>
    <s v="008468/2022"/>
    <s v="Contrato basado en Acuerdo Marco de mantenimiento periódico de la flota de vehículos ligeros de la Administración de la Junta de Comunidades de Castilla-la Mancha y sus organismos autónomos. Lote 2.5.9"/>
    <s v="Contrato de servicios"/>
    <s v="Basado en un Acuerdo Marco"/>
    <s v="No"/>
    <n v="1143.26"/>
    <n v="1143.26"/>
    <s v=""/>
    <s v=""/>
    <s v=""/>
    <s v=""/>
    <s v="2022/002426"/>
  </r>
  <r>
    <x v="1"/>
    <s v="Consejeria de Bienestar Social"/>
    <s v="008289/2022"/>
    <s v="Contrato basado en Acuerdo Marco de mantenimiento periódico de la flota de vehículos ligeros de la Administración de la Junta de Comunidades de Castilla-la Mancha y sus organismos autónomos. Lote 1.5.3"/>
    <s v="Contrato de servicios"/>
    <s v="Basado en un Acuerdo Marco"/>
    <s v="No"/>
    <n v="1195.29"/>
    <n v="1195.29"/>
    <s v=""/>
    <s v=""/>
    <s v=""/>
    <s v=""/>
    <s v="2022/002411"/>
  </r>
  <r>
    <x v="1"/>
    <s v="Consejeria de Bienestar Social"/>
    <s v="024187/2022"/>
    <s v="Mantenimiento periódico flota de vehículos ligeros JCCM y OO.AA. Lote 1.5.2"/>
    <s v="Contrato de servicios"/>
    <s v="Basado en un Acuerdo Marco"/>
    <s v="No"/>
    <n v="1435.16"/>
    <n v="1366.82"/>
    <s v=""/>
    <s v=""/>
    <s v=""/>
    <s v=""/>
    <s v="@2022/006971"/>
  </r>
  <r>
    <x v="1"/>
    <s v="Consejeria de Bienestar Social"/>
    <s v="024189/2022"/>
    <s v="Mantenimiento periódico flota de vehículos ligeros JCCM y OO.AA. Lote 2.5.1"/>
    <s v="Contrato de servicios"/>
    <s v="Basado en un Acuerdo Marco"/>
    <s v="No"/>
    <n v="1991.31"/>
    <n v="1973.7"/>
    <s v=""/>
    <s v=""/>
    <s v=""/>
    <s v=""/>
    <s v="@2022/006977"/>
  </r>
  <r>
    <x v="1"/>
    <s v="Consejeria de Bienestar Social"/>
    <s v="008448/2022"/>
    <s v="Contrato basado en Acuerdo Marco de mantenimiento periódico de la flota de vehículos ligeros de la Administración de la Junta de Comunidades de Castilla-la Mancha y sus organismos autónomos. 2.5.4"/>
    <s v="Contrato de servicios"/>
    <s v="Basado en un Acuerdo Marco"/>
    <s v="No"/>
    <n v="2304.33"/>
    <n v="2304.33"/>
    <s v=""/>
    <s v=""/>
    <s v=""/>
    <s v=""/>
    <s v="2022/002421"/>
  </r>
  <r>
    <x v="1"/>
    <s v="Consejeria de Bienestar Social"/>
    <s v="008410/2022"/>
    <s v="Contrato basado en Acuerdo Marco de mantenimiento periódico de la flota de vehículos ligeros de la Administración de la Junta de Comunidades de Castilla-la Mancha y sus organismos autónomos. Lote 2.5.3"/>
    <s v="Contrato de servicios"/>
    <s v="Basado en un Acuerdo Marco"/>
    <s v="No"/>
    <n v="2335.4899999999998"/>
    <n v="2335.4899999999998"/>
    <s v=""/>
    <s v=""/>
    <s v=""/>
    <s v=""/>
    <s v="2022/002420"/>
  </r>
  <r>
    <x v="1"/>
    <s v="Consejeria de Bienestar Social"/>
    <s v="023317/2022"/>
    <s v="Mantenimiento periódico flota de vehículos ligeros JCCM y OO.AA. Lote 2.5.2"/>
    <s v="Contrato de servicios"/>
    <s v="Basado en un Acuerdo Marco"/>
    <s v="No"/>
    <n v="2963.34"/>
    <n v="2963.34"/>
    <s v=""/>
    <s v=""/>
    <s v=""/>
    <s v=""/>
    <s v="@2022/006978"/>
  </r>
  <r>
    <x v="1"/>
    <s v="Consejeria de Bienestar Social"/>
    <s v="017694/2022"/>
    <s v="Contrato para la prestación del servicio de podología en CM, RM y CADIG de la provincia de Cuenca"/>
    <s v="Contrato de servicios"/>
    <s v="Procedimiento abierto; multiplicidad de criterios"/>
    <s v="No"/>
    <n v="7800"/>
    <n v="6760"/>
    <s v=""/>
    <s v=""/>
    <s v=""/>
    <s v=""/>
    <s v="@2022/004234"/>
  </r>
  <r>
    <x v="1"/>
    <s v="Consejeria de Bienestar Social"/>
    <s v="054251/2022"/>
    <s v="Contrato para la prestación del servicio de gestión y recogida de residuos biosanitarios en la Residencia de Personas Mayores Las Hoces de Cuenca"/>
    <s v="Contrato de servicios"/>
    <s v="Procedimiento Abierto Simplificado Abreviado"/>
    <s v="No"/>
    <n v="10500"/>
    <n v="8423.7999999999993"/>
    <s v=""/>
    <s v=""/>
    <s v=""/>
    <s v=""/>
    <s v="@2022/015792"/>
  </r>
  <r>
    <x v="1"/>
    <s v="Consejeria de Bienestar Social"/>
    <s v="001005/2022"/>
    <s v="Dirección obra y ejecución actuaciones urgentes en centros de mayores covid-19"/>
    <s v="Contrato de servicios"/>
    <s v="Procedimiento Abierto Simplificado"/>
    <s v="No"/>
    <n v="14036.34"/>
    <n v="8702.32"/>
    <s v=""/>
    <s v=""/>
    <s v=""/>
    <s v=""/>
    <s v="@2021/012554"/>
  </r>
  <r>
    <x v="1"/>
    <s v="Consejeria de Bienestar Social"/>
    <s v="027697/2022"/>
    <s v="Servicio de atención psicológica en la Residencia de Mayores Ntra. Sra. del Carmen adscrita a la Delegación Provincial de Bienestar Social en Ciudad Real"/>
    <s v="Contrato de servicios"/>
    <s v="Procedimiento Abierto Simplificado"/>
    <s v="No"/>
    <n v="18216"/>
    <n v="18010.080000000002"/>
    <s v=""/>
    <s v=""/>
    <s v=""/>
    <s v=""/>
    <s v="@2022/006634"/>
  </r>
  <r>
    <x v="1"/>
    <s v="Consejeria de Bienestar Social"/>
    <s v="000997/2022"/>
    <s v="Dirección obra y ejecución actuaciones urgentes en centros de mayores covid-19"/>
    <s v="Contrato de servicios"/>
    <s v="Procedimiento Abierto Simplificado"/>
    <s v="No"/>
    <n v="18319.04"/>
    <n v="11906.4"/>
    <s v=""/>
    <s v=""/>
    <s v=""/>
    <s v=""/>
    <s v="@2021/012554"/>
  </r>
  <r>
    <x v="1"/>
    <s v="Consejeria de Bienestar Social"/>
    <s v="001006/2022"/>
    <s v="Dirección obra y ejecución actuaciones urgentes en centros de mayores covid-19"/>
    <s v="Contrato de servicios"/>
    <s v="Procedimiento Abierto Simplificado"/>
    <s v="No"/>
    <n v="18349.79"/>
    <n v="11373.03"/>
    <s v=""/>
    <s v=""/>
    <s v=""/>
    <s v=""/>
    <s v="@2021/012554"/>
  </r>
  <r>
    <x v="1"/>
    <s v="Consejeria de Agricultura, Agua y Desarrollo Rural"/>
    <s v="024573/2022"/>
    <s v="Obras inherentes a las Concentraciones parcelarias de varios municipios de la provincia de Guadalajara."/>
    <s v="Contrato de obras"/>
    <s v="Procedimiento Abierto Simplificado"/>
    <s v="No"/>
    <n v="52961.32"/>
    <n v="47135.57"/>
    <s v=""/>
    <s v=""/>
    <s v=""/>
    <s v=""/>
    <s v="@2022/001696#001"/>
  </r>
  <r>
    <x v="1"/>
    <s v="Consejeria de Bienestar Social"/>
    <s v="017697/2022"/>
    <s v="Contrato para la prestación del servicio de podología en CM, RM y CADIG de la provincia de Cuenca"/>
    <s v="Contrato de servicios"/>
    <s v="Procedimiento abierto; multiplicidad de criterios"/>
    <s v="No"/>
    <n v="18400"/>
    <n v="15456"/>
    <s v=""/>
    <s v=""/>
    <s v=""/>
    <s v=""/>
    <s v="@2022/004234"/>
  </r>
  <r>
    <x v="1"/>
    <s v="Consejeria de Bienestar Social"/>
    <s v="017696/2022"/>
    <s v="Contrato para la prestación del servicio de podología en CM, RM y CADIG de la provincia de Cuenca"/>
    <s v="Contrato de servicios"/>
    <s v="Procedimiento abierto; multiplicidad de criterios"/>
    <s v="No"/>
    <n v="18800"/>
    <n v="15792"/>
    <s v=""/>
    <s v=""/>
    <s v=""/>
    <s v=""/>
    <s v="@2022/004234"/>
  </r>
  <r>
    <x v="1"/>
    <s v="Consejeria de Bienestar Social"/>
    <s v="001007/2022"/>
    <s v="Dirección obra y ejecución actuaciones urgentes en centros de mayores covid-19"/>
    <s v="Contrato de servicios"/>
    <s v="Procedimiento Abierto Simplificado"/>
    <s v="No"/>
    <n v="20552.46"/>
    <n v="12738.39"/>
    <s v=""/>
    <s v=""/>
    <s v=""/>
    <s v=""/>
    <s v="@2021/012554"/>
  </r>
  <r>
    <x v="1"/>
    <s v="Consejeria de Bienestar Social"/>
    <s v="043644/2022"/>
    <s v="Contrato para los Seguros de los Centros, Residencias y Delegación Provincial de la Consejería de Bienestar Social en Cuenca."/>
    <s v="Contrato de servicios"/>
    <s v="Procedimiento Abierto Simplificado"/>
    <s v="No"/>
    <n v="24000"/>
    <n v="20008.16"/>
    <s v=""/>
    <s v=""/>
    <s v=""/>
    <s v=""/>
    <s v="@2022/016789"/>
  </r>
  <r>
    <x v="1"/>
    <s v="Consejeria de Bienestar Social"/>
    <s v="017699/2022"/>
    <s v="Contrato para la prestación del servicio de podología en CM, RM y CADIG de la provincia de Cuenca"/>
    <s v="Contrato de servicios"/>
    <s v="Procedimiento abierto; multiplicidad de criterios"/>
    <s v="No"/>
    <n v="27700"/>
    <n v="22714"/>
    <s v=""/>
    <s v=""/>
    <s v=""/>
    <s v=""/>
    <s v="@2022/004234"/>
  </r>
  <r>
    <x v="1"/>
    <s v="Consejeria de Bienestar Social"/>
    <s v="033831/2022"/>
    <s v="Servicio de redacción del proyecto básico y de ejecución, redacción del proyecto técnico de instalaciones de actividad, estudio de seguridad y salud, dirección de obra, dirección ejecución material de obra, coordinación de seguridad y salud en fase de eje"/>
    <s v="Contrato de servicios"/>
    <s v="Procedimiento abierto; multiplicidad de criterios"/>
    <s v="No"/>
    <n v="32442.91"/>
    <n v="19965"/>
    <s v=""/>
    <s v=""/>
    <s v=""/>
    <s v=""/>
    <s v="@2022/002436#001"/>
  </r>
  <r>
    <x v="1"/>
    <s v="Consejeria de Bienestar Social"/>
    <s v="054371/2022"/>
    <s v="servicio de redacción del proyecto básico y de ejecución, redacción de 4 viviendas"/>
    <s v="Contrato de servicios"/>
    <s v="Procedimiento abierto; multiplicidad de criterios"/>
    <s v="No"/>
    <n v="39356.46"/>
    <n v="15730"/>
    <s v=""/>
    <s v=""/>
    <s v=""/>
    <s v=""/>
    <s v="@2022/011126"/>
  </r>
  <r>
    <x v="1"/>
    <s v="Consejeria de Bienestar Social"/>
    <s v="038112/2022"/>
    <s v="Direccion obra R.M. Vianos"/>
    <s v="Contrato de servicios"/>
    <s v="Procedimiento Abierto Simplificado"/>
    <s v="No"/>
    <n v="43560"/>
    <n v="32668.79"/>
    <s v=""/>
    <s v=""/>
    <s v=""/>
    <s v=""/>
    <s v="@2022/014817"/>
  </r>
  <r>
    <x v="1"/>
    <s v="Consejeria de Bienestar Social"/>
    <s v="018138/2022"/>
    <s v="Redacción del proyecto básico y de ejecución, redacc. del proyecto técnico de instalaciones de la actividad, estudio de seguridad y salud, direcc. de obra, direcc. ejecución material de la obra y coordinac. de seguridad y salud de las obras para la constr"/>
    <s v="Contrato de servicios"/>
    <s v="Procedimiento Abierto Simplificado"/>
    <s v="No"/>
    <n v="44827.48"/>
    <n v="33638"/>
    <s v=""/>
    <s v=""/>
    <s v=""/>
    <s v=""/>
    <s v="@2022/002130#001"/>
  </r>
  <r>
    <x v="1"/>
    <s v="Consejeria de Bienestar Social"/>
    <s v="054373/2022"/>
    <s v="Redacción proyecto básico y de ejecución, dirección de obra y coordinación seguridad y salud Centro de Día para pers con discap. intelectual mayores de 50 años"/>
    <s v="Contrato de servicios"/>
    <s v="Procedimiento abierto; multiplicidad de criterios"/>
    <s v="No"/>
    <n v="51389.919999999998"/>
    <n v="20570"/>
    <s v=""/>
    <s v=""/>
    <s v=""/>
    <s v=""/>
    <s v="@2022/011131"/>
  </r>
  <r>
    <x v="1"/>
    <s v="Consejeria de Agricultura, Agua y Desarrollo Rural"/>
    <s v="024570/2022"/>
    <s v="Obras inherentes a las Concentraciones parcelarias de varios municipios de la provincia de Guadalajara."/>
    <s v="Contrato de obras"/>
    <s v="Procedimiento Abierto Simplificado"/>
    <s v="No"/>
    <n v="75576.13"/>
    <n v="75576.13"/>
    <s v=""/>
    <s v=""/>
    <s v=""/>
    <s v=""/>
    <s v="@2022/001696#001"/>
  </r>
  <r>
    <x v="1"/>
    <s v="Consejeria de Bienestar Social"/>
    <s v="012191/2022"/>
    <s v="Redacción de Proyecto Básico y de Ejecución, Direcciones Facultativas y Coordinación de Seguridad y Salud, de la Reforma Integral de Edificio ubicado en Motilla del Palancar (Cuenca), para su adaptación como Centro de Atención a Personas con Discapacidad "/>
    <s v="Contrato de servicios"/>
    <s v="Procedimiento Abierto Simplificado"/>
    <s v="No"/>
    <n v="59621.98"/>
    <n v="40000"/>
    <s v=""/>
    <s v=""/>
    <s v=""/>
    <s v=""/>
    <s v="@2022/000557"/>
  </r>
  <r>
    <x v="1"/>
    <s v="Consejeria de Bienestar Social"/>
    <s v="033829/2022"/>
    <s v="Servicio de redacción del proyecto básico y de ejecución, redacción del proyecto técnico de instalaciones de actividad, estudio de seguridad y salud, dirección de obra, dirección ejecución material de obra, coordinación de seguridad y salud en fase de eje"/>
    <s v="Contrato de servicios"/>
    <s v="Procedimiento abierto; multiplicidad de criterios"/>
    <s v="No"/>
    <n v="67445.320000000007"/>
    <n v="38720"/>
    <s v=""/>
    <s v=""/>
    <s v=""/>
    <s v=""/>
    <s v="@2022/002436#001"/>
  </r>
  <r>
    <x v="1"/>
    <s v="Consejeria de Bienestar Social"/>
    <s v="033830/2022"/>
    <s v="Servicio de redacción del proyecto básico y de ejecución, redacción del proyecto técnico de instalaciones de actividad, estudio de seguridad y salud, dirección de obra, dirección ejecución material de obra, coordinación de seguridad y salud en fase de eje"/>
    <s v="Contrato de servicios"/>
    <s v="Procedimiento abierto; multiplicidad de criterios"/>
    <s v="No"/>
    <n v="84537.8"/>
    <n v="45967.9"/>
    <s v=""/>
    <s v=""/>
    <s v=""/>
    <s v=""/>
    <s v="@2022/002436#001"/>
  </r>
  <r>
    <x v="1"/>
    <s v="Consejeria de Bienestar Social"/>
    <s v="054370/2022"/>
    <s v="servicio de redacción del proyecto básico y de ejecución, redacción de 4 viviendas"/>
    <s v="Contrato de servicios"/>
    <s v="Procedimiento abierto; multiplicidad de criterios"/>
    <s v="No"/>
    <n v="87458.8"/>
    <n v="66468.69"/>
    <s v=""/>
    <s v=""/>
    <s v=""/>
    <s v=""/>
    <s v="@2022/011126"/>
  </r>
  <r>
    <x v="1"/>
    <s v="Consejeria de Bienestar Social"/>
    <s v="008638/2022"/>
    <s v="Servicio de elaboración, implantación, mantenimiento y revisión de los Planes de Autoprotección de los centros dependientes."/>
    <s v="Contrato de servicios"/>
    <s v="Procedimiento Abierto Simplificado"/>
    <s v="No"/>
    <n v="89903"/>
    <n v="53941.8"/>
    <s v=""/>
    <s v=""/>
    <s v=""/>
    <s v=""/>
    <s v="@2022/000700"/>
  </r>
  <r>
    <x v="1"/>
    <s v="Consejeria de Bienestar Social"/>
    <s v="044631/2022"/>
    <s v="Contratación del servicio de elaboración, implantación, mantenimiento de la eficacia, revisión y actualización de Planes de Autoprotección para los centros dependientes de la Consejería de Bienestar Social en la provincia de Cuenca"/>
    <s v="Contrato de servicios"/>
    <s v="Procedimiento Abierto Simplificado"/>
    <s v="No"/>
    <n v="102715.21"/>
    <n v="53941.8"/>
    <s v=""/>
    <s v=""/>
    <s v=""/>
    <s v=""/>
    <s v="@2022/015788"/>
  </r>
  <r>
    <x v="1"/>
    <s v="Consejeria de Agricultura, Agua y Desarrollo Rural"/>
    <s v="024574/2022"/>
    <s v="Obras inherentes a las Concentraciones parcelarias de varios municipios de la provincia de Guadalajara."/>
    <s v="Contrato de obras"/>
    <s v="Procedimiento Abierto Simplificado"/>
    <s v="No"/>
    <n v="98873.49"/>
    <n v="87997.41"/>
    <s v=""/>
    <s v=""/>
    <s v=""/>
    <s v=""/>
    <s v="@2022/001696#001"/>
  </r>
  <r>
    <x v="1"/>
    <s v="Consejeria de Bienestar Social"/>
    <s v="054372/2022"/>
    <s v="Redacción proyecto básico y de ejecución, dirección de obra y coordinación seguridad y salud Centro de Día para pers con discap. intelectual mayores de 50 años"/>
    <s v="Contrato de servicios"/>
    <s v="Procedimiento abierto; multiplicidad de criterios"/>
    <s v="No"/>
    <n v="114199.8"/>
    <n v="77561"/>
    <s v=""/>
    <s v=""/>
    <s v=""/>
    <s v=""/>
    <s v="@2022/011131"/>
  </r>
  <r>
    <x v="1"/>
    <s v="Consejeria de Bienestar Social"/>
    <s v="017933/2022"/>
    <s v="Servicio de Comida-comedor del C.O. &quot;Las Encinas&quot; de carácter reservado 2022-23"/>
    <s v="Contrato de servicios"/>
    <s v="Procedimiento abierto; multiplicidad de criterios"/>
    <s v="No"/>
    <n v="115720"/>
    <n v="115720"/>
    <s v=""/>
    <s v=""/>
    <s v=""/>
    <s v=""/>
    <s v="@2022/003201"/>
  </r>
  <r>
    <x v="1"/>
    <s v="Consejeria de Agricultura, Agua y Desarrollo Rural"/>
    <s v="024582/2022"/>
    <s v="Obras inherentes a las Concentraciones parcelarias de varios municipios de la provincia de Guadalajara."/>
    <s v="Contrato de obras"/>
    <s v="Procedimiento Abierto Simplificado"/>
    <s v="No"/>
    <n v="123349.29"/>
    <n v="118785.36"/>
    <s v=""/>
    <s v=""/>
    <s v=""/>
    <s v=""/>
    <s v="@2022/001696#001"/>
  </r>
  <r>
    <x v="1"/>
    <s v="Consejeria de Bienestar Social"/>
    <s v="017132/2022"/>
    <s v="Redacción del proyecto básico y de ejecución, redacc. del proyecto técnico de instalaciones de la actividad, estudio de seguridad y salud, direcc. de obra, direcc. ejecución material de la obra y coordinac. de seguridad y salud de las obras para la constr"/>
    <s v="Contrato de servicios"/>
    <s v="Procedimiento Abierto Simplificado"/>
    <s v="No"/>
    <n v="116063.63"/>
    <n v="89709.4"/>
    <s v=""/>
    <s v=""/>
    <s v=""/>
    <s v=""/>
    <s v="@2022/002130#001"/>
  </r>
  <r>
    <x v="1"/>
    <s v="Consejeria de Bienestar Social"/>
    <s v="000794/2022"/>
    <s v="Proyecto y Dirección de obra del centro de día de mayores, enfermos de Alzheimer y otras demencias seniles de Albacete"/>
    <s v="Contrato de servicios"/>
    <s v="Procedimiento abierto; multiplicidad de criterios"/>
    <s v="No"/>
    <n v="145200"/>
    <n v="96800"/>
    <s v=""/>
    <s v=""/>
    <s v=""/>
    <s v=""/>
    <s v="@2021/012162"/>
  </r>
  <r>
    <x v="1"/>
    <s v="Consejeria de Bienestar Social"/>
    <s v="022884/2022"/>
    <s v="Proyecto y dirección de obra del Centro de Dia y dos viviendas con apoyo para personas con discapacidad."/>
    <s v="Contrato de servicios"/>
    <s v="Procedimiento abierto; multiplicidad de criterios"/>
    <s v="No"/>
    <n v="145200"/>
    <n v="99462"/>
    <s v=""/>
    <s v=""/>
    <s v=""/>
    <s v=""/>
    <s v="@2022/003218"/>
  </r>
  <r>
    <x v="1"/>
    <s v="Consejeria de Bienestar Social"/>
    <s v="037976/2022"/>
    <s v="Direccion de obra, direccion de ejecucion de obra y coordinacion de seguridad y salud del centro de primera acogida de menores Arco Iris"/>
    <s v="Contrato de servicios"/>
    <s v="Procedimiento Abierto Simplificado"/>
    <s v="No"/>
    <n v="145200"/>
    <n v="87156.67"/>
    <s v=""/>
    <s v=""/>
    <s v=""/>
    <s v=""/>
    <s v="@2022/014522"/>
  </r>
  <r>
    <x v="1"/>
    <s v="Consejeria de Bienestar Social"/>
    <s v="023561/2022"/>
    <s v="Redacción Proyecto Básico y de Ejecución, Direcciones facultativas y coordinación en seguridad y salud para la construcción del C.M de Tarancón"/>
    <s v="Contrato de servicios"/>
    <s v="Procedimiento Abierto Simplificado"/>
    <s v="No"/>
    <n v="149916.34"/>
    <n v="78650"/>
    <s v=""/>
    <s v=""/>
    <s v=""/>
    <s v=""/>
    <s v="@2022/000503"/>
  </r>
  <r>
    <x v="1"/>
    <s v="Consejeria de Bienestar Social"/>
    <s v="033828/2022"/>
    <s v="Servicio de redacción del proyecto básico y de ejecución, redacción del proyecto técnico de instalaciones de actividad, estudio de seguridad y salud, dirección de obra, dirección ejecución material de obra, coordinación de seguridad y salud en fase de eje"/>
    <s v="Contrato de servicios"/>
    <s v="Procedimiento abierto; multiplicidad de criterios"/>
    <s v="No"/>
    <n v="176986.1"/>
    <n v="108900"/>
    <s v=""/>
    <s v=""/>
    <s v=""/>
    <s v=""/>
    <s v="@2022/002436#001"/>
  </r>
  <r>
    <x v="1"/>
    <s v="Consejeria de Bienestar Social"/>
    <s v="045812/2022"/>
    <s v="Servicio de Proceso de Supervisión Profesional en los Servicios Sociales de Atención Primaria y los Equipos de apoyo del proyecto piloto de itinerarios de inclusión social Construir Para Volver a Ser."/>
    <s v="Contrato de servicios"/>
    <s v="Procedimiento abierto; multiplicidad de criterios"/>
    <s v="No"/>
    <n v="220080.73"/>
    <n v="204288.9"/>
    <s v=""/>
    <s v=""/>
    <s v=""/>
    <s v=""/>
    <s v="@2022/010788"/>
  </r>
  <r>
    <x v="1"/>
    <s v="Consejeria de Agricultura, Agua y Desarrollo Rural"/>
    <s v="007367/2022"/>
    <s v="obras de conservación y salubridad , adaptaciones y mejoras de la sala de usos multiples de la consejería de agricultura, agua y desarrollo rural"/>
    <s v="Contrato de obras"/>
    <s v="Procedimiento Abierto Simplificado"/>
    <s v="No"/>
    <n v="293518.63"/>
    <n v="286180.65999999997"/>
    <s v=""/>
    <s v=""/>
    <s v=""/>
    <s v=""/>
    <s v="@2021/018520#001"/>
  </r>
  <r>
    <x v="1"/>
    <s v="Consejeria de Bienestar Social"/>
    <s v="008323/2022"/>
    <s v="Proyecto y Dirección de Obra del Centro Regional de Menores y Jovenes &quot;Albaidel&quot;"/>
    <s v="Contrato de servicios"/>
    <s v="Procedimiento abierto; multiplicidad de criterios"/>
    <s v="No"/>
    <n v="220220"/>
    <n v="151250"/>
    <s v=""/>
    <s v=""/>
    <s v=""/>
    <s v=""/>
    <s v="@2021/012204"/>
  </r>
  <r>
    <x v="1"/>
    <s v="Consejeria de Bienestar Social"/>
    <s v="024164/2022"/>
    <s v="Servicio de mantenimiento de los equipos y sistemas de proteccion contra incendios de los edificios dependientes de la Delegacion Provincial de Bienestar Social de Albacete"/>
    <s v="Contrato de servicios"/>
    <s v="Basado en un Acuerdo Marco"/>
    <s v="No"/>
    <n v="299582.44"/>
    <n v="26809.97"/>
    <s v=""/>
    <s v=""/>
    <s v=""/>
    <s v=""/>
    <s v="@2022/005835"/>
  </r>
  <r>
    <x v="1"/>
    <s v="Consejeria de Bienestar Social"/>
    <s v="043169/2022"/>
    <s v="Mantenimiento y conservación de jardines RM Núñez de Balboa y CADIG Albatros, Albacete"/>
    <s v="Contrato de servicios"/>
    <s v="Basado en un Acuerdo Marco"/>
    <s v="No"/>
    <n v="419361.8"/>
    <n v="346580"/>
    <s v=""/>
    <s v=""/>
    <s v=""/>
    <s v=""/>
    <s v="@2022/017613"/>
  </r>
  <r>
    <x v="1"/>
    <s v="Consejeria de Bienestar Social"/>
    <s v="043558/2022"/>
    <s v="Contrato basado acuerdo marco servicio de mantenimiento de edificios e instalaciones de la Administración de la JCCM y sus organismos autónomos en Toledo y provincia. Lote 2.5"/>
    <s v="Contrato de servicios"/>
    <s v="Basado en un Acuerdo Marco"/>
    <s v="No"/>
    <n v="519788.88"/>
    <n v="367885.98"/>
    <s v=""/>
    <s v=""/>
    <s v=""/>
    <s v=""/>
    <s v="@2022/013120"/>
  </r>
  <r>
    <x v="1"/>
    <s v="Consejeria de Bienestar Social"/>
    <s v="008635/2022"/>
    <s v="Servicio de Cafetería Centro de Mayores Cuenca I"/>
    <s v="Administrativo Especial "/>
    <s v="Procedimiento abierto. Un solo criterio"/>
    <s v="No"/>
    <n v="0"/>
    <n v="0"/>
    <s v=""/>
    <s v=""/>
    <s v=""/>
    <s v=""/>
    <s v="@2022/002930"/>
  </r>
  <r>
    <x v="1"/>
    <s v="Consejeria de Bienestar Social"/>
    <s v="017817/2022"/>
    <s v="Servicio de Peluquería en el Centro de Mayores Cristo del Amparo (Cuenca)"/>
    <s v="Administrativo Especial "/>
    <s v="Procedimiento abierto. Un solo criterio"/>
    <s v="No"/>
    <n v="0"/>
    <n v="0"/>
    <s v=""/>
    <s v=""/>
    <s v=""/>
    <s v=""/>
    <s v="@2022/005289"/>
  </r>
  <r>
    <x v="1"/>
    <s v="Consejeria de Bienestar Social"/>
    <s v="017924/2022"/>
    <s v="Servicio de peluquería en el Centro de mayores de Dos Ríos (Cuenca)"/>
    <s v="Administrativo Especial "/>
    <s v="Procedimiento abierto. Un solo criterio"/>
    <s v="No"/>
    <n v="0"/>
    <n v="0"/>
    <s v=""/>
    <s v=""/>
    <s v=""/>
    <s v=""/>
    <s v="@2022/005315"/>
  </r>
  <r>
    <x v="1"/>
    <s v="Consejeria de Bienestar Social"/>
    <s v="017929/2022"/>
    <s v="Servicio de peluquería del Centro de mayores San José (Cuenca)"/>
    <s v="Administrativo Especial "/>
    <s v="Procedimiento abierto. Un solo criterio"/>
    <s v="No"/>
    <n v="0"/>
    <n v="0"/>
    <s v=""/>
    <s v=""/>
    <s v=""/>
    <s v=""/>
    <s v="@2022/005345"/>
  </r>
  <r>
    <x v="1"/>
    <s v="Consejeria de Bienestar Social"/>
    <s v="022511/2022"/>
    <s v="Servicio Peluquería Centro de mayores de San Clemente (Cuenca)"/>
    <s v="Administrativo Especial "/>
    <s v="Procedimiento abierto. Un solo criterio"/>
    <s v="No"/>
    <n v="0"/>
    <n v="0"/>
    <s v=""/>
    <s v=""/>
    <s v=""/>
    <s v=""/>
    <s v="@2022/005239"/>
  </r>
  <r>
    <x v="1"/>
    <s v="Consejeria de Bienestar Social"/>
    <s v="023762/2022"/>
    <s v="Servicio de Peluquería del Centro de Mayores Cuenca I"/>
    <s v="Administrativo Especial "/>
    <s v="Procedimiento abierto. Un solo criterio"/>
    <s v="No"/>
    <n v="0"/>
    <n v="0"/>
    <s v=""/>
    <s v=""/>
    <s v=""/>
    <s v=""/>
    <s v="@2022/007040"/>
  </r>
  <r>
    <x v="1"/>
    <s v="Consejeria de Bienestar Social"/>
    <s v="026994/2022"/>
    <s v="Servicio de Peluquería del Centro de Mayores Motilla del Palancar"/>
    <s v="Administrativo Especial "/>
    <s v="Procedimiento abierto. Un solo criterio"/>
    <s v="No"/>
    <n v="0"/>
    <n v="0"/>
    <s v=""/>
    <s v=""/>
    <s v=""/>
    <s v=""/>
    <s v="@2022/007124"/>
  </r>
  <r>
    <x v="1"/>
    <s v="Consejeria de Bienestar Social"/>
    <s v="027002/2022"/>
    <s v="Servicio de Peluquería del Centro de Mayores Cuenca II"/>
    <s v="Administrativo Especial "/>
    <s v="Procedimiento abierto. Un solo criterio"/>
    <s v="No"/>
    <n v="0"/>
    <n v="0"/>
    <s v=""/>
    <s v=""/>
    <s v=""/>
    <s v=""/>
    <s v="@2022/007119"/>
  </r>
  <r>
    <x v="1"/>
    <s v="Consejeria de Bienestar Social"/>
    <s v="027003/2022"/>
    <s v="Servicio de Peluquería de la Residencia de Mayores Las Hoces"/>
    <s v="Administrativo Especial "/>
    <s v="Procedimiento abierto. Un solo criterio"/>
    <s v="No"/>
    <n v="0"/>
    <n v="0"/>
    <s v=""/>
    <s v=""/>
    <s v=""/>
    <s v=""/>
    <s v="@2022/007135"/>
  </r>
  <r>
    <x v="1"/>
    <s v="Consejeria de Bienestar Social"/>
    <s v="027853/2022"/>
    <s v="Servicio de peluquería del Centro de Mayores de Tarancón"/>
    <s v="Administrativo Especial "/>
    <s v="Procedimiento abierto. Un solo criterio"/>
    <s v="No"/>
    <n v="0"/>
    <n v="0"/>
    <s v=""/>
    <s v=""/>
    <s v=""/>
    <s v=""/>
    <s v="@2022/007011"/>
  </r>
  <r>
    <x v="1"/>
    <s v="Consejeria de Bienestar Social"/>
    <s v="037365/2022"/>
    <s v="Servicio de cafetería en el Centro de Mayores de Motilla del Palancar"/>
    <s v="Administrativo Especial "/>
    <s v="Procedimiento abierto. Un solo criterio"/>
    <s v="No"/>
    <n v="0"/>
    <n v="0"/>
    <s v=""/>
    <s v=""/>
    <s v=""/>
    <s v=""/>
    <s v="@2022/015410"/>
  </r>
  <r>
    <x v="1"/>
    <s v="Consejeria de Bienestar Social"/>
    <s v="029570/2022"/>
    <s v="Contrato de servicio del centro de día para personas con discapacidad intelectual mayores de 45 años,LAS ENCINAS en Cabanillas del Campo (Guadalajara)"/>
    <s v="Contrato de servicios"/>
    <s v="Procedimiento abierto; multiplicidad de criterios"/>
    <s v="No"/>
    <n v="660660"/>
    <n v="615669.06000000006"/>
    <s v=""/>
    <s v=""/>
    <s v=""/>
    <s v=""/>
    <s v="@2022/000212"/>
  </r>
  <r>
    <x v="1"/>
    <s v="Consejeria de Bienestar Social"/>
    <s v="014916/2022"/>
    <s v="Contrato de servicios para la organización, gestión y ejecución del Programa Mayores Activos. Rutas culturales y de ocio para personas mayores de Castilla-La Mancha."/>
    <s v="Contrato de servicios"/>
    <s v="Procedimiento abierto; multiplicidad de criterios"/>
    <s v="No"/>
    <n v="675180"/>
    <n v="45000"/>
    <s v=""/>
    <s v=""/>
    <s v=""/>
    <s v=""/>
    <s v="@2022/001352"/>
  </r>
  <r>
    <x v="1"/>
    <s v="Consejeria de Bienestar Social"/>
    <s v="038530/2022"/>
    <s v="Contrato de servicios sociales para la gestión del Centro de Día ubicado en el Centro de Mayores de Quintanar de la Orden (Toledo)"/>
    <s v="Contrato de servicios"/>
    <s v="Procedimiento abierto; multiplicidad de criterios"/>
    <s v="No"/>
    <n v="720749.12"/>
    <n v="670281.25"/>
    <s v=""/>
    <s v=""/>
    <s v=""/>
    <s v=""/>
    <s v="@2022/005821"/>
  </r>
  <r>
    <x v="1"/>
    <s v="Consejeria de Bienestar Social"/>
    <s v="007776/2022"/>
    <s v="Contrato del Servicio de Restauración en el Módulo II del Complejo Residencial para personas con discapacidad intelectual ¿Guadiana¿ en Ciudad Real"/>
    <s v="Contrato de servicios"/>
    <s v="Procedimiento abierto; multiplicidad de criterios"/>
    <s v="No"/>
    <n v="1680690"/>
    <n v="1436989.95"/>
    <s v=""/>
    <s v=""/>
    <s v=""/>
    <s v=""/>
    <s v="@2021/017088"/>
  </r>
  <r>
    <x v="1"/>
    <s v="Consejeria de Bienestar Social"/>
    <s v="044655/2022"/>
    <s v="Contrato de los servicios asociados a la infraestructura y funcionamiento del Centro de Atención a Personas con Discapacidad Intelectual Grave Santa María de Benquerencia, en Toledo."/>
    <s v="Contrato de servicios"/>
    <s v="Procedimiento abierto; multiplicidad de criterios"/>
    <s v="No"/>
    <n v="1858475.29"/>
    <n v="1758951.59"/>
    <s v=""/>
    <s v=""/>
    <s v=""/>
    <s v=""/>
    <s v="@2022/011295"/>
  </r>
  <r>
    <x v="1"/>
    <s v="Consejeria de Bienestar Social"/>
    <s v="011441/2022"/>
    <s v="Contrato de Servicios Sociales para la gestión integral de la Residencia para personas mayores con Servicio de Estancias Diurnas Los Nogales de Fontanar (Guadalajara)"/>
    <s v="Contrato de servicios"/>
    <s v="Procedimiento abierto; multiplicidad de criterios"/>
    <s v="No"/>
    <n v="3144793.11"/>
    <n v="2890707.21"/>
    <s v=""/>
    <s v=""/>
    <s v=""/>
    <s v=""/>
    <s v="@2021/011352"/>
  </r>
  <r>
    <x v="1"/>
    <s v="Consejeria de Bienestar Social"/>
    <s v="007121/2022"/>
    <s v="Contrato de servicios sociales para la gestión integral del centro agrupado constituido por la RM con servicio estancias diurnas La Paz en Salobre (Albacete) y la RM Los Quiñones en Vianos (Albacete)."/>
    <s v="Contrato de servicios"/>
    <s v="Procedimiento abierto; multiplicidad de criterios"/>
    <s v="No"/>
    <n v="3750654.76"/>
    <n v="3594295.7"/>
    <s v=""/>
    <s v=""/>
    <s v=""/>
    <s v=""/>
    <s v="@2021/010518"/>
  </r>
  <r>
    <x v="1"/>
    <s v="Consejeria de Bienestar Social"/>
    <s v="014915/2022"/>
    <s v="Contrato de servicios para la organización, gestión y ejecución del Programa Mayores Activos. Rutas culturales y de ocio para personas mayores de Castilla-La Mancha."/>
    <s v="Contrato de servicios"/>
    <s v="Procedimiento abierto; multiplicidad de criterios"/>
    <s v="No"/>
    <n v="3764310"/>
    <n v="255000"/>
    <s v=""/>
    <s v=""/>
    <s v=""/>
    <s v=""/>
    <s v="@2022/001352"/>
  </r>
  <r>
    <x v="1"/>
    <s v="Consejeria de Bienestar Social"/>
    <s v="037936/2022"/>
    <s v="Contrato de servicios sociales para la gestión integral de la Residencia para personas mayores de Cañete (Cuenca)"/>
    <s v="Contrato de servicios"/>
    <s v="Procedimiento abierto; multiplicidad de criterios"/>
    <s v="No"/>
    <n v="3893374.28"/>
    <n v="3570389.23"/>
    <s v=""/>
    <s v=""/>
    <s v=""/>
    <s v=""/>
    <s v="@2022/000460"/>
  </r>
  <r>
    <x v="1"/>
    <s v="Consejeria de Bienestar Social"/>
    <s v="029796/2022"/>
    <s v="Contrato de servicios sociales para la gestión integral de la Residencia para Personas Mayores con Centro de Día El Castillo de Almansa (AB)"/>
    <s v="Contrato de servicios"/>
    <s v="Procedimiento abierto; multiplicidad de criterios"/>
    <s v="No"/>
    <n v="5187290.46"/>
    <n v="4912185.41"/>
    <s v=""/>
    <s v=""/>
    <s v=""/>
    <s v=""/>
    <s v="@2022/000448"/>
  </r>
  <r>
    <x v="1"/>
    <s v="Consejeria de Bienestar Social"/>
    <s v="012147/2022"/>
    <s v="Contrato de servicios sociales para la prestación de los servicios de desarrollo personal e integración en la comunidad y transporte adaptado en el CADIG Sta Mª Benquerencia (TO)"/>
    <s v="Contrato de servicios"/>
    <s v="Procedimiento abierto; multiplicidad de criterios"/>
    <s v="No"/>
    <n v="7679023"/>
    <n v="7063165.3499999996"/>
    <s v=""/>
    <s v=""/>
    <s v=""/>
    <s v=""/>
    <s v="@2021/017706"/>
  </r>
  <r>
    <x v="1"/>
    <s v="Consejeria de Desarrollo Sostenible"/>
    <s v="029521/2022"/>
    <s v="Servicios Postales Lote 5: Servicios de burofax y telegrafía"/>
    <s v="Contrato de servicios"/>
    <s v="Basado en un Acuerdo Marco"/>
    <s v="No"/>
    <n v="102.85"/>
    <n v="102.85"/>
    <s v=""/>
    <s v=""/>
    <s v=""/>
    <s v=""/>
    <s v="2022/014865"/>
  </r>
  <r>
    <x v="1"/>
    <s v="Consejeria de Desarrollo Sostenible"/>
    <s v="007109/2022"/>
    <s v="Contrato servicios postales, telegramas y burofax de la Consejería de Desarrollo sostenible. Lote 4 Paquetería. (AM 2020/0001450)."/>
    <s v="Contrato de servicios"/>
    <s v="Basado en un Acuerdo Marco"/>
    <s v="No"/>
    <n v="238.62"/>
    <n v="238.62"/>
    <s v=""/>
    <s v=""/>
    <s v=""/>
    <s v=""/>
    <s v="2022/002668"/>
  </r>
  <r>
    <x v="1"/>
    <s v="Consejeria de Desarrollo Sostenible"/>
    <s v="029520/2022"/>
    <s v="Servicios Postales Lote 4: Paquetería."/>
    <s v="Contrato de servicios"/>
    <s v="Basado en un Acuerdo Marco"/>
    <s v="No"/>
    <n v="248.05"/>
    <n v="248.05"/>
    <s v=""/>
    <s v=""/>
    <s v=""/>
    <s v=""/>
    <s v="2022/014860"/>
  </r>
  <r>
    <x v="1"/>
    <s v="Consejeria de Desarrollo Sostenible"/>
    <s v="007408/2022"/>
    <s v="Contrato basado revisiones vehiculos Villanueva de los Infantes"/>
    <s v="Contrato de servicios"/>
    <s v="Basado en un Acuerdo Marco"/>
    <s v="No"/>
    <n v="728.96"/>
    <n v="728.96"/>
    <s v=""/>
    <s v=""/>
    <s v=""/>
    <s v=""/>
    <s v="2022/003505"/>
  </r>
  <r>
    <x v="1"/>
    <s v="Consejeria de Desarrollo Sostenible"/>
    <s v="007410/2022"/>
    <s v="Contrato basado revisiones vehiculos Alcazar de San Juan"/>
    <s v="Contrato de servicios"/>
    <s v="Basado en un Acuerdo Marco"/>
    <s v="No"/>
    <n v="1225.3699999999999"/>
    <n v="1225.3699999999999"/>
    <s v=""/>
    <s v=""/>
    <s v=""/>
    <s v=""/>
    <s v="2022/003506"/>
  </r>
  <r>
    <x v="1"/>
    <s v="Consejeria de Desarrollo Sostenible"/>
    <s v="039185/2022"/>
    <s v="Servicios postales, lote 1, correo ordinario"/>
    <s v="Contrato de servicios"/>
    <s v="Basado en un Acuerdo Marco"/>
    <s v="No"/>
    <n v="2400"/>
    <n v="2400"/>
    <s v=""/>
    <s v=""/>
    <s v=""/>
    <s v=""/>
    <s v="2022/017357"/>
  </r>
  <r>
    <x v="1"/>
    <s v="Consejeria de Desarrollo Sostenible"/>
    <s v="029516/2022"/>
    <s v="Servicios Postales Lote 1: Correo ordinario 2022/2023."/>
    <s v="Contrato de servicios"/>
    <s v="Basado en un Acuerdo Marco"/>
    <s v="No"/>
    <n v="2420"/>
    <n v="2420"/>
    <s v=""/>
    <s v=""/>
    <s v=""/>
    <s v=""/>
    <s v="2022/014811"/>
  </r>
  <r>
    <x v="1"/>
    <s v="Consejeria de Desarrollo Sostenible"/>
    <s v="044301/2022"/>
    <s v="Servicios postales, telegramas y burofax para la D.G. de Cohesión Territorial. Lote 1 (AM 2020/0001450)"/>
    <s v="Contrato de servicios"/>
    <s v="Basado en un Acuerdo Marco"/>
    <s v="No"/>
    <n v="2520"/>
    <n v="2520"/>
    <s v=""/>
    <s v=""/>
    <s v=""/>
    <s v=""/>
    <s v="2022/020423"/>
  </r>
  <r>
    <x v="1"/>
    <s v="Consejeria de Desarrollo Sostenible"/>
    <s v="043979/2022"/>
    <s v="lote 1 correos desarrollo sostenible guadalajara"/>
    <s v="Contrato de servicios"/>
    <s v="Basado en un Acuerdo Marco"/>
    <s v="No"/>
    <n v="2547.9299999999998"/>
    <n v="2547.9299999999998"/>
    <s v=""/>
    <s v=""/>
    <s v=""/>
    <s v=""/>
    <s v="2022/021352"/>
  </r>
  <r>
    <x v="1"/>
    <s v="Consejeria de Desarrollo Sostenible"/>
    <s v="007412/2022"/>
    <s v="Contrato Basado revisiones vehiculos Tomelloso"/>
    <s v="Contrato de servicios"/>
    <s v="Basado en un Acuerdo Marco"/>
    <s v="No"/>
    <n v="2714.6"/>
    <n v="2714.6"/>
    <s v=""/>
    <s v=""/>
    <s v=""/>
    <s v=""/>
    <s v="2022/003500"/>
  </r>
  <r>
    <x v="1"/>
    <s v="Consejeria de Desarrollo Sostenible"/>
    <s v="004489/2022"/>
    <s v="Mantenimiento PCI sede desarrollo Sostenible"/>
    <s v="Contrato de servicios"/>
    <s v="Basado en un Acuerdo Marco"/>
    <s v="No"/>
    <n v="2759.04"/>
    <n v="811.91"/>
    <s v=""/>
    <s v=""/>
    <s v=""/>
    <s v=""/>
    <s v="@2021/016313"/>
  </r>
  <r>
    <x v="1"/>
    <s v="Consejeria de Desarrollo Sostenible"/>
    <s v="007476/2022"/>
    <s v="Contrato basado revisiones vehiculos Valdepeñas"/>
    <s v="Contrato de servicios"/>
    <s v="Basado en un Acuerdo Marco"/>
    <s v="No"/>
    <n v="2905.2"/>
    <n v="2905.2"/>
    <s v=""/>
    <s v=""/>
    <s v=""/>
    <s v=""/>
    <s v="2022/003503"/>
  </r>
  <r>
    <x v="1"/>
    <s v="Consejeria de Desarrollo Sostenible"/>
    <s v="017550/2022"/>
    <s v="lote 1.1.3. Alcaraz, Revisión motor y anejos"/>
    <s v="Contrato de servicios"/>
    <s v="Basado en un Acuerdo Marco"/>
    <s v="No"/>
    <n v="3057.33"/>
    <n v="3057.33"/>
    <s v=""/>
    <s v=""/>
    <s v=""/>
    <s v=""/>
    <s v="2022/006699"/>
  </r>
  <r>
    <x v="1"/>
    <s v="Consejeria de Desarrollo Sostenible"/>
    <s v="017554/2022"/>
    <s v="lote 1.1.6., Almansa, revisión motor y anejos"/>
    <s v="Contrato de servicios"/>
    <s v="Basado en un Acuerdo Marco"/>
    <s v="No"/>
    <n v="3057.33"/>
    <n v="3057.33"/>
    <s v=""/>
    <s v=""/>
    <s v=""/>
    <s v=""/>
    <s v="2022/006731"/>
  </r>
  <r>
    <x v="1"/>
    <s v="Consejeria de Desarrollo Sostenible"/>
    <s v="017552/2022"/>
    <s v="lote 1.1.5, Casas Ibañez, revisión motor y anejos"/>
    <s v="Contrato de servicios"/>
    <s v="Basado en un Acuerdo Marco"/>
    <s v="No"/>
    <n v="3154.91"/>
    <n v="3154.91"/>
    <s v=""/>
    <s v=""/>
    <s v=""/>
    <s v=""/>
    <s v="2022/006717"/>
  </r>
  <r>
    <x v="1"/>
    <s v="Consejeria de Desarrollo Sostenible"/>
    <s v="017507/2022"/>
    <s v="Lote 1.1.2. Hellín, revisión motor y anejos"/>
    <s v="Contrato de servicios"/>
    <s v="Basado en un Acuerdo Marco"/>
    <s v="No"/>
    <n v="3297.2"/>
    <n v="3297.2"/>
    <s v=""/>
    <s v=""/>
    <s v=""/>
    <s v=""/>
    <s v="2022/006687"/>
  </r>
  <r>
    <x v="1"/>
    <s v="Consejeria de Desarrollo Sostenible"/>
    <s v="044416/2022"/>
    <s v="Mantenimiento de edificios, instalaciones y equipos contra incendios en Centros adscritos a la D.P de la Consejería de Desarrollo Sostenible de Toledo."/>
    <s v="Contrato de servicios"/>
    <s v="Basado en un Acuerdo Marco"/>
    <s v="No"/>
    <n v="3483.84"/>
    <n v="2413.9499999999998"/>
    <s v=""/>
    <s v=""/>
    <s v=""/>
    <s v=""/>
    <s v="@2022/018813"/>
  </r>
  <r>
    <x v="1"/>
    <s v="Consejeria de Desarrollo Sostenible"/>
    <s v="017551/2022"/>
    <s v="lote 1.1.4, Elche de la Sierra, revisión motor y anejos"/>
    <s v="Contrato de servicios"/>
    <s v="Basado en un Acuerdo Marco"/>
    <s v="No"/>
    <n v="3537.07"/>
    <n v="3537.07"/>
    <s v=""/>
    <s v=""/>
    <s v=""/>
    <s v=""/>
    <s v="2022/006713"/>
  </r>
  <r>
    <x v="1"/>
    <s v="Consejeria de Desarrollo Sostenible"/>
    <s v="007097.1/2022"/>
    <s v="Contrato servicios postales, telegramas y burofax de la Consejería de Desarrollo sostenible. Lote 1 Correo ordinario. (AM 2020/0001450)."/>
    <s v="Contrato de servicios"/>
    <s v="Basado en un Acuerdo Marco"/>
    <s v="No"/>
    <n v="3754.18"/>
    <n v="3754.18"/>
    <m/>
    <m/>
    <m/>
    <m/>
    <s v="2022/002665"/>
  </r>
  <r>
    <x v="1"/>
    <s v="Consejeria de Desarrollo Sostenible"/>
    <s v="009074/2022"/>
    <s v="contrato basado revisiones vehiculos ciudad real"/>
    <s v="Contrato de servicios"/>
    <s v="Basado en un Acuerdo Marco"/>
    <s v="No"/>
    <n v="4042.2"/>
    <n v="2949.45"/>
    <s v=""/>
    <s v=""/>
    <s v=""/>
    <s v=""/>
    <s v="@2022/002285"/>
  </r>
  <r>
    <x v="1"/>
    <s v="Consejeria de Desarrollo Sostenible"/>
    <s v="017557/2022"/>
    <s v="lote 1.1.7., Yeste, revisión motor y anejos"/>
    <s v="Contrato de servicios"/>
    <s v="Basado en un Acuerdo Marco"/>
    <s v="No"/>
    <n v="4301.3999999999996"/>
    <n v="4301.3999999999996"/>
    <s v=""/>
    <s v=""/>
    <s v=""/>
    <s v=""/>
    <s v="2022/006736"/>
  </r>
  <r>
    <x v="1"/>
    <s v="Consejeria de Desarrollo Sostenible"/>
    <s v="004183/2022"/>
    <s v="Mantenimiento ascensor P.N. Lagunas Ruidera, contrato basado AM Mantenimiento Instalaciones"/>
    <s v="Contrato de servicios"/>
    <s v="Basado en un Acuerdo Marco"/>
    <s v="No"/>
    <n v="4791.6000000000004"/>
    <n v="1300.99"/>
    <s v=""/>
    <s v=""/>
    <s v=""/>
    <s v=""/>
    <s v="@2022/001147"/>
  </r>
  <r>
    <x v="1"/>
    <s v="Consejeria de Desarrollo Sostenible"/>
    <s v="017268/2022"/>
    <s v="lote 1.1.1 Albacete, Revisión motor y anejos"/>
    <s v="Contrato de servicios"/>
    <s v="Basado en un Acuerdo Marco"/>
    <s v="No"/>
    <n v="4835.16"/>
    <n v="2901.1"/>
    <s v=""/>
    <s v=""/>
    <s v=""/>
    <s v=""/>
    <s v="@2022/005796"/>
  </r>
  <r>
    <x v="1"/>
    <s v="Consejeria de Desarrollo Sostenible"/>
    <s v="007404/2022"/>
    <s v="Contrato basado revisiones vehiculos Piedrabuena"/>
    <s v="Contrato de servicios"/>
    <s v="Basado en un Acuerdo Marco"/>
    <s v="No"/>
    <n v="4964.1000000000004"/>
    <n v="4964.1000000000004"/>
    <s v=""/>
    <s v=""/>
    <s v=""/>
    <s v=""/>
    <s v="2022/003504"/>
  </r>
  <r>
    <x v="1"/>
    <s v="Consejeria de Desarrollo Sostenible"/>
    <s v="044363/2022"/>
    <s v="Contrato basado en AM de Servicios Postales. Lote 1: Correo ordinario (Nacional, internacional y urgente), apartados franqueo en destino y apartados postales"/>
    <s v="Contrato de servicios"/>
    <s v="Basado en un Acuerdo Marco"/>
    <s v="No"/>
    <n v="5123.3599999999997"/>
    <n v="5123.3599999999997"/>
    <s v=""/>
    <s v=""/>
    <s v=""/>
    <s v=""/>
    <s v="2022/019520"/>
  </r>
  <r>
    <x v="1"/>
    <s v="Consejeria de Desarrollo Sostenible"/>
    <s v="007403/2022"/>
    <s v="Contrato basado revisiones vehiculos Puertollano"/>
    <s v="Contrato de servicios"/>
    <s v="Basado en un Acuerdo Marco"/>
    <s v="No"/>
    <n v="5196.6499999999996"/>
    <n v="5196.6499999999996"/>
    <s v=""/>
    <s v=""/>
    <s v=""/>
    <s v=""/>
    <s v="2022/003502"/>
  </r>
  <r>
    <x v="1"/>
    <s v="Consejeria de Desarrollo Sostenible"/>
    <s v="007097/2022"/>
    <s v="Contrato servicios postales, telegramas y burofax de la Consejería de Desarrollo sostenible. Lote 1 Correo ordinario. (AM 2020/0001450)."/>
    <s v="Contrato de servicios"/>
    <s v="Basado en un Acuerdo Marco"/>
    <s v="No"/>
    <n v="9385.4599999999991"/>
    <n v="9385.4599999999991"/>
    <s v=""/>
    <s v=""/>
    <s v=""/>
    <s v=""/>
    <s v="2022/002665"/>
  </r>
  <r>
    <x v="1"/>
    <s v="Consejeria de Desarrollo Sostenible"/>
    <s v="027262/2022"/>
    <s v="Mantenimiento general de edificios e instalaciones en Guadalajara y provincia"/>
    <s v="Contrato de servicios"/>
    <s v="Basado en un Acuerdo Marco"/>
    <s v="No"/>
    <n v="13437.19"/>
    <n v="13437.18"/>
    <s v=""/>
    <s v=""/>
    <s v=""/>
    <s v=""/>
    <s v="@2022/009576"/>
  </r>
  <r>
    <x v="1"/>
    <s v="Consejeria de Desarrollo Sostenible"/>
    <s v="043991/2022"/>
    <s v="lote 2 correos desarrollo sostenible guadalajara"/>
    <s v="Contrato de servicios"/>
    <s v="Basado en un Acuerdo Marco"/>
    <s v="No"/>
    <n v="16754.82"/>
    <n v="16754.82"/>
    <s v=""/>
    <s v=""/>
    <s v=""/>
    <s v=""/>
    <s v="2022/021540"/>
  </r>
  <r>
    <x v="1"/>
    <s v="Consejeria de Desarrollo Sostenible"/>
    <s v="007102/2022"/>
    <s v="Contrato servicios postales, telegramas y burofax de la Consejería de Desarrollo sostenible. Lote 2 Correo certificado. (AM 2020/0001450)."/>
    <s v="Contrato de servicios"/>
    <s v="Basado en un Acuerdo Marco"/>
    <s v="No"/>
    <n v="20027.09"/>
    <n v="20027.09"/>
    <s v=""/>
    <s v=""/>
    <s v=""/>
    <s v=""/>
    <s v="2022/002666"/>
  </r>
  <r>
    <x v="1"/>
    <s v="Consejeria de Desarrollo Sostenible"/>
    <s v="017661/2022"/>
    <s v="Mantenimiento instalaciones contra incendios DS Albacete, basado en A.M"/>
    <s v="Contrato de servicios"/>
    <s v="Basado en un Acuerdo Marco"/>
    <s v="No"/>
    <n v="20227.330000000002"/>
    <n v="2610.62"/>
    <s v=""/>
    <s v=""/>
    <s v=""/>
    <s v=""/>
    <s v="@2022/003440"/>
  </r>
  <r>
    <x v="1"/>
    <s v="Consejeria de Desarrollo Sostenible"/>
    <s v="008475/2022"/>
    <s v="Dirección de obra, dirección de ejecución de obra y coordinación de seguridad y salud, liquidación de obra y asistencia técnica de 2 contratos: Actuación de renovación y adecuación Polígono Industrial de La Nava y Actuación de renovación y adecuación Polí"/>
    <s v="Contrato de servicios"/>
    <s v="Procedimiento Abierto Simplificado"/>
    <s v="No"/>
    <n v="29761.9"/>
    <n v="24985.94"/>
    <s v=""/>
    <s v=""/>
    <s v=""/>
    <s v=""/>
    <s v="@2022/000747"/>
  </r>
  <r>
    <x v="1"/>
    <s v="Consejeria de Desarrollo Sostenible"/>
    <s v="044385/2022"/>
    <s v="Contrato basado en AM de Servicios Postales. Lote 2: Correo certificado (Nacional, internacional y urgente) y notificaciones administrativas"/>
    <s v="Contrato de servicios"/>
    <s v="Basado en un Acuerdo Marco"/>
    <s v="No"/>
    <n v="32742.92"/>
    <n v="32742.92"/>
    <s v=""/>
    <s v=""/>
    <s v=""/>
    <s v=""/>
    <s v="2022/019521"/>
  </r>
  <r>
    <x v="1"/>
    <s v="Consejeria de Desarrollo Sostenible"/>
    <s v="054378/2022"/>
    <s v="OPERACIONES FACULTATIVAS correspondientes al Plan de aprovechamientos maderables en los MUP de la provincia de Cuenca (3 LOTES)"/>
    <s v="Contrato de servicios"/>
    <s v="Procedimiento abierto. Un solo criterio"/>
    <s v="No"/>
    <n v="32981.519999999997"/>
    <n v="31817.5"/>
    <s v=""/>
    <s v=""/>
    <s v=""/>
    <s v=""/>
    <s v="@2022/014291"/>
  </r>
  <r>
    <x v="1"/>
    <s v="Consejeria de Desarrollo Sostenible"/>
    <s v="029519/2022"/>
    <s v="Servicios Postales Lote 2: Correo certificado"/>
    <s v="Contrato de servicios"/>
    <s v="Basado en un Acuerdo Marco"/>
    <s v="No"/>
    <n v="39930"/>
    <n v="39930"/>
    <s v=""/>
    <s v=""/>
    <s v=""/>
    <s v=""/>
    <s v="2022/014823"/>
  </r>
  <r>
    <x v="1"/>
    <s v="Consejeria de Desarrollo Sostenible"/>
    <s v="037320/2022"/>
    <s v="Localización y caracterización genética de truferas originarias del Se semiárido de la Península Ibérica"/>
    <s v="Contrato de servicios"/>
    <s v="Procedimiento Abierto Simplificado"/>
    <s v="No"/>
    <n v="39996"/>
    <n v="31638.6"/>
    <s v=""/>
    <s v=""/>
    <s v=""/>
    <s v=""/>
    <s v="@2022/010074"/>
  </r>
  <r>
    <x v="1"/>
    <s v="Consejeria de Desarrollo Sostenible"/>
    <s v="007484/2022"/>
    <s v="Servicio de mantenimiento de instalaciones, equipos y sistemas de protección contra incendios referida a edificios adscritos a los servicios centrales de la Consejería de Desarrollo Sostenible."/>
    <s v="Contrato de servicios"/>
    <s v="Basado en un Acuerdo Marco"/>
    <s v="No"/>
    <n v="44857.73"/>
    <n v="4695.87"/>
    <s v=""/>
    <s v=""/>
    <s v=""/>
    <s v=""/>
    <s v="@2022/001398"/>
  </r>
  <r>
    <x v="1"/>
    <s v="Consejeria de Desarrollo Sostenible"/>
    <s v="012167/2022"/>
    <s v="Asistencia técnica para reforzar la vigilancia de episodios de contaminación detectados en la red de calidad del aire de Castilla-La Mancha."/>
    <s v="Contrato de servicios"/>
    <s v="Procedimiento Abierto Simplificado"/>
    <s v="No"/>
    <n v="45632.03"/>
    <n v="32152.31"/>
    <s v=""/>
    <s v=""/>
    <s v=""/>
    <s v=""/>
    <s v="@2022/001382"/>
  </r>
  <r>
    <x v="1"/>
    <s v="Consejeria de Desarrollo Sostenible"/>
    <s v="039186/2022"/>
    <s v="Servicios postales, lote 2, correo certificado"/>
    <s v="Contrato de servicios"/>
    <s v="Basado en un Acuerdo Marco"/>
    <s v="No"/>
    <n v="56000.08"/>
    <n v="56000.08"/>
    <s v=""/>
    <s v=""/>
    <s v=""/>
    <s v=""/>
    <s v="2022/017358"/>
  </r>
  <r>
    <x v="1"/>
    <s v="Consejeria de Desarrollo Sostenible"/>
    <s v="011574/2022"/>
    <s v="Servicio Asistencia Técnica Para El Desarrollo Del Programa De Educación Ambiental Del Centro De Estudios De Rapaces Ibéricas (CERI) De Sevilleja De La Jara (Toledo), Mediante Procedimiento Abierto"/>
    <s v="Contrato de servicios"/>
    <s v="Procedimiento abierto; multiplicidad de criterios"/>
    <s v="No"/>
    <n v="59967.6"/>
    <n v="46408.94"/>
    <s v=""/>
    <s v=""/>
    <s v=""/>
    <s v=""/>
    <s v="@2022/001805"/>
  </r>
  <r>
    <x v="1"/>
    <s v="Consejeria de Desarrollo Sostenible"/>
    <s v="038441/2022"/>
    <s v="Servicios de limpieza, recogida de basuras y refuerzo de vigilancia en el Parque Natural de Las Lagunas de Ruidera, anualidades 2022-2024."/>
    <s v="Contrato de servicios"/>
    <s v="Procedimiento abierto; multiplicidad de criterios"/>
    <s v="No"/>
    <n v="63337.59"/>
    <n v="47932.94"/>
    <s v=""/>
    <s v=""/>
    <s v=""/>
    <s v=""/>
    <s v="@2022/011397"/>
  </r>
  <r>
    <x v="1"/>
    <s v="Consejeria de Desarrollo Sostenible"/>
    <s v="043127/2022"/>
    <s v="Servicios de limpieza, recogida de basuras y refuerzo de vigilancia en el Parque Natural de Las Lagunas de Ruidera, anualidades 2022-2024."/>
    <s v="Contrato de servicios"/>
    <s v="Procedimiento abierto; multiplicidad de criterios"/>
    <s v="No"/>
    <n v="74121.039999999994"/>
    <n v="63008"/>
    <s v=""/>
    <s v=""/>
    <s v=""/>
    <s v=""/>
    <s v="@2022/011397"/>
  </r>
  <r>
    <x v="1"/>
    <s v="Consejeria de Desarrollo Sostenible"/>
    <s v="038437/2022"/>
    <s v="Servicios de limpieza, recogida de basuras y refuerzo de vigilancia en el Parque Natural de Las Lagunas de Ruidera, anualidades 2022-2024."/>
    <s v="Contrato de servicios"/>
    <s v="Procedimiento abierto; multiplicidad de criterios"/>
    <s v="No"/>
    <n v="75539.23"/>
    <n v="71837.919999999998"/>
    <s v=""/>
    <s v=""/>
    <s v=""/>
    <s v=""/>
    <s v="@2022/011397"/>
  </r>
  <r>
    <x v="1"/>
    <s v="Consejeria de Desarrollo Sostenible"/>
    <s v="033803/2022"/>
    <s v="Servicio de asistencia técnica para el desarrollo del programa de educación ambiental regional de Castilla-La Mancha 2022-2024."/>
    <s v="Contrato de servicios"/>
    <s v="Procedimiento abierto; multiplicidad de criterios"/>
    <s v="No"/>
    <n v="79999.149999999994"/>
    <n v="72578.22"/>
    <s v=""/>
    <s v=""/>
    <s v=""/>
    <s v=""/>
    <s v="@2022/004132"/>
  </r>
  <r>
    <x v="1"/>
    <s v="Consejeria de Desarrollo Sostenible"/>
    <s v="008474/2022"/>
    <s v="Dirección de obra, dirección de ejecución de obra y coordinación de seguridad y salud, liquidación de obra y asistencia técnica de 2 contratos: Actuación de renovación y adecuación Polígono Industrial de La Nava y Actuación de renovación y adecuación Polí"/>
    <s v="Contrato de servicios"/>
    <s v="Procedimiento Abierto Simplificado"/>
    <s v="No"/>
    <n v="91071.42"/>
    <n v="73343.240000000005"/>
    <s v=""/>
    <s v=""/>
    <s v=""/>
    <s v=""/>
    <s v="@2022/000747"/>
  </r>
  <r>
    <x v="1"/>
    <s v="Consejeria de Desarrollo Sostenible"/>
    <s v="033805/2022"/>
    <s v="Servicio de asistencia técnica para el desarrollo del programa de educación ambiental regional de Castilla-La Mancha 2022-2024."/>
    <s v="Contrato de servicios"/>
    <s v="Procedimiento abierto; multiplicidad de criterios"/>
    <s v="No"/>
    <n v="99999.24"/>
    <n v="97994.880000000005"/>
    <s v=""/>
    <s v=""/>
    <s v=""/>
    <s v=""/>
    <s v="@2022/004132"/>
  </r>
  <r>
    <x v="1"/>
    <s v="Consejeria de Desarrollo Sostenible"/>
    <s v="033808/2022"/>
    <s v="Servicio de asistencia técnica para el desarrollo del programa de educación ambiental regional de Castilla-La Mancha 2022-2024."/>
    <s v="Contrato de servicios"/>
    <s v="Procedimiento abierto; multiplicidad de criterios"/>
    <s v="No"/>
    <n v="99999.24"/>
    <n v="94378.79"/>
    <s v=""/>
    <s v=""/>
    <s v=""/>
    <s v=""/>
    <s v="@2022/004132"/>
  </r>
  <r>
    <x v="1"/>
    <s v="Consejeria de Desarrollo Sostenible"/>
    <s v="033809/2022"/>
    <s v="Servicio de asistencia técnica para el desarrollo del programa de educación ambiental regional de Castilla-La Mancha 2022-2024."/>
    <s v="Contrato de servicios"/>
    <s v="Procedimiento abierto; multiplicidad de criterios"/>
    <s v="No"/>
    <n v="99999.24"/>
    <n v="93999.29"/>
    <s v=""/>
    <s v=""/>
    <s v=""/>
    <s v=""/>
    <s v="@2022/004132"/>
  </r>
  <r>
    <x v="1"/>
    <s v="Consejeria de Desarrollo Sostenible"/>
    <s v="033811/2022"/>
    <s v="Servicio de asistencia técnica para el desarrollo del programa de educación ambiental regional de Castilla-La Mancha 2022-2024."/>
    <s v="Contrato de servicios"/>
    <s v="Procedimiento abierto; multiplicidad de criterios"/>
    <s v="No"/>
    <n v="99999.24"/>
    <n v="97284"/>
    <s v=""/>
    <s v=""/>
    <s v=""/>
    <s v=""/>
    <s v="@2022/004132"/>
  </r>
  <r>
    <x v="1"/>
    <s v="Consejeria de Desarrollo Sostenible"/>
    <s v="033806/2022"/>
    <s v="Servicio de asistencia técnica para el desarrollo del programa de educación ambiental regional de Castilla-La Mancha 2022-2024."/>
    <s v="Contrato de servicios"/>
    <s v="Procedimiento abierto; multiplicidad de criterios"/>
    <s v="No"/>
    <n v="119999.33"/>
    <n v="113242.69"/>
    <s v=""/>
    <s v=""/>
    <s v=""/>
    <s v=""/>
    <s v="@2022/004132"/>
  </r>
  <r>
    <x v="1"/>
    <s v="Consejeria de Desarrollo Sostenible"/>
    <s v="004247/2022"/>
    <s v="Servicio de mantenimiento y desarrollo de la actividad del centro de cría de perdiz roja de Chinchilla de Montearagón en el periodo 2022-2024"/>
    <s v="Contrato de servicios"/>
    <s v="Procedimiento negociado sin publicidad"/>
    <s v="No"/>
    <n v="170414.83"/>
    <n v="170085.3"/>
    <s v="168"/>
    <s v="a"/>
    <s v="1"/>
    <s v="PROCEDIMIENTO ABIERTO O RESTRINGIDO PREVIO DESIERTO O CON OFERTAS INADECUADAS"/>
    <s v="@2021/018954"/>
  </r>
  <r>
    <x v="1"/>
    <s v="Consejeria de Desarrollo Sostenible"/>
    <s v="000883/2022"/>
    <s v="Determinaciones analíticas en el Medio Ambiente Atmosférico"/>
    <s v="Contrato de servicios"/>
    <s v="Procedimiento abierto; multiplicidad de criterios"/>
    <s v="No"/>
    <n v="174479.29"/>
    <n v="92221.75"/>
    <s v=""/>
    <s v=""/>
    <s v=""/>
    <s v=""/>
    <s v="@2021/012195"/>
  </r>
  <r>
    <x v="1"/>
    <s v="Consejeria de Desarrollo Sostenible"/>
    <s v="014586/2022"/>
    <s v="Contrato del servicio de mantenimiento general de edificios adscritos a los servicios centrales de la consejería de desarrollo sostenible, basada en el acuerdo marco de homologación de empresas para la contratación del servicio de mantenimiento de los edi"/>
    <s v="Contrato de servicios"/>
    <s v="Basado en un Acuerdo Marco"/>
    <s v="No"/>
    <n v="242987.36"/>
    <n v="168122.23999999999"/>
    <s v=""/>
    <s v=""/>
    <s v=""/>
    <s v=""/>
    <s v="@2022/004871"/>
  </r>
  <r>
    <x v="1"/>
    <s v="Consejeria de Desarrollo Sostenible"/>
    <s v="008193/2022"/>
    <s v="Sistema de monitorización espectral en Castilla-La Mancha, con grabación, archivo, edición, análisis y catalogación de material audiovisual."/>
    <s v="Contrato de servicios"/>
    <s v="Procedimiento abierto; multiplicidad de criterios"/>
    <s v="No"/>
    <n v="480000"/>
    <n v="349235.04"/>
    <s v=""/>
    <s v=""/>
    <s v=""/>
    <s v=""/>
    <s v="@2021/013476"/>
  </r>
  <r>
    <x v="1"/>
    <s v="Consejeria de Desarrollo Sostenible"/>
    <s v="017254/2022"/>
    <s v="Servicio de maquinaria pesada del Plan Infocam en Castilla-La Mancha, durante las campañas de prevención y extinción de incendios forestales de 5 anualidades (2022 a 2026), y mejora de pistas forestales y mantenimiento de corta-fuegos."/>
    <s v="Contrato de servicios"/>
    <s v="Procedimiento abierto; multiplicidad de criterios"/>
    <s v="No"/>
    <n v="4519590.3600000003"/>
    <n v="4519590.3600000003"/>
    <s v=""/>
    <s v=""/>
    <s v=""/>
    <s v=""/>
    <s v="@2022/000272"/>
  </r>
  <r>
    <x v="1"/>
    <s v="Consejeria de Desarrollo Sostenible"/>
    <s v="022631/2022"/>
    <s v="Servicio de maquinaria pesada del Plan Infocam en Castilla-La Mancha, durante las campañas de prevención y extinción de incendios forestales de 5 anualidades (2022 a 2026), y mejora de pistas forestales y mantenimiento de corta-fuegos."/>
    <s v="Contrato de servicios"/>
    <s v="Procedimiento abierto; multiplicidad de criterios"/>
    <s v="No"/>
    <n v="5111540.5999999996"/>
    <n v="5111540.5999999996"/>
    <s v=""/>
    <s v=""/>
    <s v=""/>
    <s v=""/>
    <s v="@2022/000272"/>
  </r>
  <r>
    <x v="1"/>
    <s v="Consejeria de Economía, Empresas y Empleo"/>
    <s v="012138/2022"/>
    <s v="Contrato basado mantenimiento periodico vehículos ligeros"/>
    <s v="Contrato de servicios"/>
    <s v="Basado en un Acuerdo Marco"/>
    <s v="No"/>
    <n v="793.06"/>
    <n v="752.27"/>
    <s v=""/>
    <s v=""/>
    <s v=""/>
    <s v=""/>
    <s v="@2022/004978"/>
  </r>
  <r>
    <x v="1"/>
    <s v="Consejeria de Economía, Empresas y Empleo"/>
    <s v="028169/2022"/>
    <s v="Prestación de servicios auxiliares para la Oficina Emplea de Puertollano"/>
    <s v="Contrato de servicios"/>
    <s v="Procedimiento Abierto Simplificado Abreviado"/>
    <s v="No"/>
    <n v="14748.7"/>
    <n v="6689.91"/>
    <s v=""/>
    <s v=""/>
    <s v=""/>
    <s v=""/>
    <s v="@2022/005655"/>
  </r>
  <r>
    <x v="1"/>
    <s v="Consejeria de Economía, Empresas y Empleo"/>
    <s v="011555/2022"/>
    <s v="Mantenimiento de instalaciones, equipos y sistemas de protección contra incendios de los edificios dependientes de la Delegación Provincial de Economía, Empresas y Empleo en Cuenca, basado en el AM de mantenimiento 2020/000008"/>
    <s v="Contrato de servicios"/>
    <s v="Basado en un Acuerdo Marco"/>
    <s v="No"/>
    <n v="16998.560000000001"/>
    <n v="10577.7"/>
    <s v=""/>
    <s v=""/>
    <s v=""/>
    <s v=""/>
    <s v="@2022/002911"/>
  </r>
  <r>
    <x v="1"/>
    <s v="Consejeria de Economía, Empresas y Empleo"/>
    <s v="030254/2022"/>
    <s v="Servicio de seguridad y vigilancia en el centro de referencia nacional en Illescas"/>
    <s v="Contrato de servicios"/>
    <s v="Procedimiento Abierto Simplificado Abreviado"/>
    <s v="No"/>
    <n v="29424.47"/>
    <n v="27559.86"/>
    <s v=""/>
    <s v=""/>
    <s v=""/>
    <s v=""/>
    <s v="@2022/011075"/>
  </r>
  <r>
    <x v="1"/>
    <s v="Consejeria de Economía, Empresas y Empleo"/>
    <s v="008135/2022"/>
    <s v="Servicio de mantenimiento de impresora multifunción para servicio de reprografía de la Consejería de Economía, Empresas y Empleo"/>
    <s v="Contrato de servicios"/>
    <s v="Procedimiento Abierto Simplificado Abreviado"/>
    <s v="No"/>
    <n v="32800"/>
    <n v="32800"/>
    <s v=""/>
    <s v=""/>
    <s v=""/>
    <s v=""/>
    <s v="@2022/000876"/>
  </r>
  <r>
    <x v="1"/>
    <s v="Consejeria de Economía, Empresas y Empleo"/>
    <s v="018119/2022"/>
    <s v="Servicio de patrocinio publicitario de Almadén en el programa especial de Gente Viajera de Onda Cero Radio"/>
    <s v="Contrato de servicios"/>
    <s v="Procedimiento negociado sin publicidad"/>
    <s v="No"/>
    <n v="36300"/>
    <n v="36300"/>
    <s v="168"/>
    <s v="a"/>
    <s v="2"/>
    <s v="EXCLUSIVIDAD TÉCNICA, DE DERECHOS EXCLUSIVOS O ARTÍSTICA_x000a_"/>
    <s v="@2022/004614"/>
  </r>
  <r>
    <x v="1"/>
    <s v="Consejeria de Economía, Empresas y Empleo"/>
    <s v="000371/2022"/>
    <s v="Limpieza ecológica y retirada selectiva de residuos de las dependencias e instalaciones de la Oficina de Turismo de Puerta de Bisagra en Toledo."/>
    <s v="Contrato de servicios"/>
    <s v="Basado en un Acuerdo Marco"/>
    <s v="No"/>
    <n v="47109"/>
    <n v="30831.19"/>
    <s v=""/>
    <s v=""/>
    <s v=""/>
    <s v=""/>
    <s v="@2021/016178"/>
  </r>
  <r>
    <x v="1"/>
    <s v="Consejeria de Economía, Empresas y Empleo"/>
    <s v="007380/2022"/>
    <s v="Redacción proyecto de ejecución y estudio de seguridad y salud, para rehabilitación del Convento de Santo Domingo y Antigua Hospedería El Buscón de Quevedo de Villanueva de los Infantes para su incorporación a la red de Hospederías de C-LM."/>
    <s v="Contrato de servicios"/>
    <s v="Procedimiento Abierto Simplificado"/>
    <s v="No"/>
    <n v="58324"/>
    <n v="27830"/>
    <s v=""/>
    <s v=""/>
    <s v=""/>
    <s v=""/>
    <s v="@2021/019266"/>
  </r>
  <r>
    <x v="1"/>
    <s v="Consejeria de Economía, Empresas y Empleo"/>
    <s v="000037/2022"/>
    <s v="Mantenimiento integral del Centro de Referencia Nacional de Construcciones Aeronáuticas de Illescas"/>
    <s v="Contrato de servicios"/>
    <s v="Basado en un Acuerdo Marco"/>
    <s v="No"/>
    <n v="75714.929999999993"/>
    <n v="51453.99"/>
    <s v=""/>
    <s v=""/>
    <s v=""/>
    <s v=""/>
    <s v="@2021/016842"/>
  </r>
  <r>
    <x v="1"/>
    <s v="Consejeria de Economía, Empresas y Empleo"/>
    <s v="034095/2022"/>
    <s v="Elaboración y ejecución de la Estrategia de promoción de CLM como destino gastronómico para promocionar la marca &quot;Raíz culinaria&quot; a nivel nacional e internacional."/>
    <s v="Contrato de servicios"/>
    <s v="Procedimiento abierto; multiplicidad de criterios"/>
    <s v="No"/>
    <n v="88553.85"/>
    <n v="67034"/>
    <s v=""/>
    <s v=""/>
    <s v=""/>
    <s v=""/>
    <s v="@2022/002793"/>
  </r>
  <r>
    <x v="1"/>
    <s v="Consejeria de Economía, Empresas y Empleo"/>
    <s v="011613/2022"/>
    <s v="Mantenimiento y conservación de jardines de la sede de la Delegación Provincial de la Consejería de Economía, Empresas y Empleo de Toledo y del Centro de Formación de Toledo"/>
    <s v="Contrato de servicios"/>
    <s v="Basado en un Acuerdo Marco"/>
    <s v="No"/>
    <n v="93121.600000000006"/>
    <n v="93121.600000000006"/>
    <s v=""/>
    <s v=""/>
    <s v=""/>
    <s v=""/>
    <s v="@2022/000905"/>
  </r>
  <r>
    <x v="1"/>
    <s v="Consejeria de Economía, Empresas y Empleo"/>
    <s v="029803/2022"/>
    <s v="Servicio de formación para el personal del Servicio Público de Empleo de Castilla-La Mancha, en el marco del Plan de Recuperación, Transformación y Resiliencia - financiado por la UE - Next Generation EU."/>
    <s v="Contrato de servicios"/>
    <s v="Procedimiento Abierto Simplificado"/>
    <s v="No"/>
    <n v="105534"/>
    <n v="105534"/>
    <s v=""/>
    <s v=""/>
    <s v=""/>
    <s v=""/>
    <s v="@2022/005367"/>
  </r>
  <r>
    <x v="1"/>
    <s v="Consejeria de Economía, Empresas y Empleo"/>
    <s v="022447/2022"/>
    <s v="Patrocinio publicitario de la Vuelta Ciclista a España 2022 en su recorrido por Castilla-La Mancha."/>
    <s v="Contrato de servicios"/>
    <s v="Procedimiento negociado sin publicidad"/>
    <s v="No"/>
    <n v="128000"/>
    <n v="128000"/>
    <s v="168"/>
    <s v="a"/>
    <s v="2"/>
    <s v="EXCLUSIVIDAD TÉCNICA, DE DERECHOS EXCLUSIVOS O ARTÍSTICA_x000a_"/>
    <s v="@2022/003485"/>
  </r>
  <r>
    <x v="1"/>
    <s v="Consejeria de Economía, Empresas y Empleo"/>
    <s v="022519/2022"/>
    <s v="Servicio para implementar la transversalidad de género en las políticas activas de empleo de la JCCM -Financiado por la U.E.- Next Generation EU"/>
    <s v="Contrato de servicios"/>
    <s v="Procedimiento Abierto Simplificado"/>
    <s v="No"/>
    <n v="213527.49"/>
    <n v="186219"/>
    <s v=""/>
    <s v=""/>
    <s v=""/>
    <s v=""/>
    <s v="@2022/002417"/>
  </r>
  <r>
    <x v="1"/>
    <s v="Consejeria de Economía, Empresas y Empleo"/>
    <s v="028900/2022"/>
    <s v="Realización integra programas personalizados de inserción sociolaboral con compromiso de contratación para mujeres víctimas de violencia de género o de trata y explotación sexual en el ámbito de C-LM, en el marco del PRTR - financiado por la UE-NextGenera"/>
    <s v="Contrato de servicios"/>
    <s v="Procedimiento abierto; multiplicidad de criterios"/>
    <s v="No"/>
    <n v="544016"/>
    <n v="544016"/>
    <s v=""/>
    <s v=""/>
    <s v=""/>
    <s v=""/>
    <s v="@2022/002655"/>
  </r>
  <r>
    <x v="1"/>
    <s v="Consejeria de Bienestar Social"/>
    <s v="027855/2022"/>
    <s v="Obras para la Instalación y Suministro de los ascensores en los Centro de Mayores de San José Obrero y Cuenca II."/>
    <s v="Contrato de obras"/>
    <s v="Procedimiento Abierto Simplificado Abreviado"/>
    <s v="No"/>
    <n v="46585"/>
    <n v="29874.959999999999"/>
    <s v=""/>
    <s v=""/>
    <s v=""/>
    <s v=""/>
    <s v="@2022/006023#001"/>
  </r>
  <r>
    <x v="1"/>
    <s v="Consejeria de Bienestar Social"/>
    <s v="028065/2022"/>
    <s v="Obras para la Instalación y Suministro de los ascensores en los Centro de Mayores de San José Obrero y Cuenca II."/>
    <s v="Contrato de obras"/>
    <s v="Procedimiento Abierto Simplificado Abreviado"/>
    <s v="No"/>
    <n v="46585"/>
    <n v="39754.550000000003"/>
    <s v=""/>
    <s v=""/>
    <s v=""/>
    <s v=""/>
    <s v="@2022/006023#001"/>
  </r>
  <r>
    <x v="1"/>
    <s v="Consejeria de Economía, Empresas y Empleo"/>
    <s v="034267/2022"/>
    <s v="Patrocinio publicitario de Castilla-La Mancha como destino turístico y gastronómico en el desarrollo de la Gala de presentación de la Guía Michelin 2023 en la ciudad de Toledo."/>
    <s v="Contrato de servicios"/>
    <s v="Procedimiento negociado sin publicidad"/>
    <s v="No"/>
    <n v="605000"/>
    <n v="605000"/>
    <s v="168"/>
    <s v="a"/>
    <s v="2"/>
    <s v="EXCLUSIVIDAD TÉCNICA, DE DERECHOS EXCLUSIVOS O ARTÍSTICA_x000a_"/>
    <s v="@2022/014085"/>
  </r>
  <r>
    <x v="1"/>
    <s v="Consejeria de Economía, Empresas y Empleo"/>
    <s v="037550/2022"/>
    <s v="Serv.formación capaci.digitales,dirigidas mujeres desempleadas ámbito rural,para la ejecuc.del Plan Nac.competencias digitales,incluido en el Plan de recuperac.,transformac y resiliencia, en marco UE"/>
    <s v="Contrato de servicios"/>
    <s v="Procedimiento abierto; multiplicidad de criterios"/>
    <s v="No"/>
    <n v="622278.80000000005"/>
    <n v="622278.80000000005"/>
    <s v=""/>
    <s v=""/>
    <s v=""/>
    <s v=""/>
    <s v="@2021/016630"/>
  </r>
  <r>
    <x v="1"/>
    <s v="Consejeria de Economía, Empresas y Empleo"/>
    <s v="054248/2022"/>
    <s v="Serv.formación capaci.digitales,dirigidas mujeres desempleadas ámbito rural,para la ejecuc.del Plan Nac.competencias digitales,incluido en el Plan de recuperac.,transformac y resiliencia, en marco UE"/>
    <s v="Contrato de servicios"/>
    <s v="Procedimiento abierto; multiplicidad de criterios"/>
    <s v="No"/>
    <n v="622278.80000000005"/>
    <n v="622278.80000000005"/>
    <s v=""/>
    <s v=""/>
    <s v=""/>
    <s v=""/>
    <s v="@2021/016630"/>
  </r>
  <r>
    <x v="1"/>
    <s v="Consejeria de Economía, Empresas y Empleo"/>
    <s v="054249/2022"/>
    <s v="Serv.formación capaci.digitales,dirigidas mujeres desempleadas ámbito rural,para la ejecuc.del Plan Nac.competencias digitales,incluido en el Plan de recuperac.,transformac y resiliencia, en marco UE"/>
    <s v="Contrato de servicios"/>
    <s v="Procedimiento abierto; multiplicidad de criterios"/>
    <s v="No"/>
    <n v="1108650.3999999999"/>
    <n v="1108650.3999999999"/>
    <s v=""/>
    <s v=""/>
    <s v=""/>
    <s v=""/>
    <s v="@2021/016630"/>
  </r>
  <r>
    <x v="1"/>
    <s v="Consejeria de Economía, Empresas y Empleo"/>
    <s v="037548/2022"/>
    <s v="Serv.formación capaci.digitales,dirigidas mujeres desempleadas ámbito rural,para la ejecuc.del Plan Nac.competencias digitales,incluido en el Plan de recuperac.,transformac y resiliencia, en marco UE"/>
    <s v="Contrato de servicios"/>
    <s v="Procedimiento abierto; multiplicidad de criterios"/>
    <s v="No"/>
    <n v="2558956.4"/>
    <n v="2558956.4"/>
    <s v=""/>
    <s v=""/>
    <s v=""/>
    <s v=""/>
    <s v="@2021/016630"/>
  </r>
  <r>
    <x v="1"/>
    <s v="Consejeria de Educación, Cultura y deportes"/>
    <s v="029363.1/2022"/>
    <s v="Servicio de transporte escolar en vehículos de menos de 10 plazas en Castilla-La Mancha cursos 2021-2022, 2022-2023 y 2023/2024. Toledo-1"/>
    <s v="Contrato de servicios"/>
    <s v="Procedimiento abierto; multiplicidad de criterios"/>
    <s v="No"/>
    <n v="-4805.5"/>
    <n v="-4805.5"/>
    <m/>
    <m/>
    <m/>
    <m/>
    <s v="2021/000290-TO-I"/>
  </r>
  <r>
    <x v="1"/>
    <s v="Consejeria de Educación, Cultura y deportes"/>
    <s v="000130.2/2018"/>
    <s v="1802TO17SER00156 TRANSPORTE ESCOLAR PROVINCIA TOLEDO MENOS 10 PLAZAS LOTE 31 CURSOS 2017/2021"/>
    <s v="Contrato de servicios"/>
    <s v="Procedimiento abierto; multiplicidad de criterios"/>
    <s v="No"/>
    <n v="-4229.2299999999996"/>
    <n v="-4229.2299999999996"/>
    <m/>
    <m/>
    <m/>
    <m/>
    <s v="2017/002871"/>
  </r>
  <r>
    <x v="1"/>
    <s v="Consejeria de Bienestar Social"/>
    <s v="044766/2022"/>
    <s v="Mejora de las instalaciones de PCI de la Residencia de Mayores Virgen de  Peñarroya de Argamasilla de Alba"/>
    <s v="Contrato de obras"/>
    <s v="Procedimiento Abierto Simplificado Abreviado"/>
    <s v="No"/>
    <n v="64178.38"/>
    <n v="61567.64"/>
    <s v=""/>
    <s v=""/>
    <s v=""/>
    <s v=""/>
    <s v="@2022/015902#001"/>
  </r>
  <r>
    <x v="1"/>
    <s v="Consejeria de Educación, Cultura y deportes"/>
    <s v="000129.4/2018"/>
    <s v="1802TO17SER00156 TRANSPORTE ESCOLAR PROVINCIA TOLEDO MENOS 10 PLAZAS LOTE 30 CURSOS 2017/2021"/>
    <s v="Contrato de servicios"/>
    <s v="Procedimiento abierto; multiplicidad de criterios"/>
    <s v="No"/>
    <n v="-3923.15"/>
    <n v="-3923.15"/>
    <m/>
    <m/>
    <m/>
    <m/>
    <s v="2017/002871"/>
  </r>
  <r>
    <x v="1"/>
    <s v="Consejeria de Educación, Cultura y deportes"/>
    <s v="029378.1/2022"/>
    <s v="Servicio de transporte escolar en vehículos de menos de 10 plazas en Castilla-La Mancha cursos 2021-2022, 2022-2023 y 2023/2024. Toledo-2"/>
    <s v="Contrato de servicios"/>
    <s v="Procedimiento abierto; multiplicidad de criterios"/>
    <s v="No"/>
    <n v="-3720.5"/>
    <n v="-3720.5"/>
    <m/>
    <m/>
    <m/>
    <m/>
    <s v="2021/000290-TO-II"/>
  </r>
  <r>
    <x v="1"/>
    <s v="Consejeria de Educación, Cultura y deportes"/>
    <s v="000120.4/2018"/>
    <s v="1802TO17SER00156 TRANSPORTE ESCOLAR PROVINCIA TOLEDO MENOS DE 10 PLAZAS LOTE 23 CURSOS 2017/2020"/>
    <s v="Contrato de servicios"/>
    <s v="Procedimiento abierto; multiplicidad de criterios"/>
    <s v="No"/>
    <n v="-3500"/>
    <n v="-3500"/>
    <m/>
    <m/>
    <m/>
    <m/>
    <s v="2017/002871"/>
  </r>
  <r>
    <x v="1"/>
    <s v="Consejeria de Educación, Cultura y deportes"/>
    <s v="006511.3/2019"/>
    <s v="Servicio de transporte escolar en las provincias de Albacete, Ciudad Real, Cuenca, Guadalajara y Toledo para los cursos escolares 2018/2019, 2019/2020 y 2020/2021"/>
    <s v="Contrato de servicios"/>
    <s v="Procedimiento abierto; multiplicidad de criterios"/>
    <s v="No"/>
    <n v="-1732.5"/>
    <n v="-1732.5"/>
    <m/>
    <m/>
    <m/>
    <m/>
    <s v="2018/004297"/>
  </r>
  <r>
    <x v="1"/>
    <s v="Consejeria de Educación, Cultura y deportes"/>
    <s v="016573.1/2021"/>
    <s v="Servicio de limpieza ecológica y retirada selectiva de residuos de los centros educativos de la zona 3, de la provincia de Toledo."/>
    <s v="Contrato de servicios"/>
    <s v="Basado en un Acuerdo Marco"/>
    <s v="No"/>
    <n v="0"/>
    <n v="0"/>
    <m/>
    <m/>
    <m/>
    <m/>
    <s v="2021/010002"/>
  </r>
  <r>
    <x v="1"/>
    <s v="Consejeria de Educación, Cultura y deportes"/>
    <s v="016890/2020"/>
    <s v="Lote 3. Contratación basada AM servicios postales, telegramas y burofax Consejería de Educación, Cultura y Deportes, Delegaciones provinciales y centros dependientes."/>
    <s v="Contrato de servicios"/>
    <s v="Basado en un Acuerdo Marco"/>
    <s v="No"/>
    <n v="39.950000000000003"/>
    <n v="39.950000000000003"/>
    <m/>
    <m/>
    <m/>
    <m/>
    <s v="2020/014639"/>
  </r>
  <r>
    <x v="1"/>
    <s v="Consejeria de Educación, Cultura y deportes"/>
    <s v="001426.2/2017"/>
    <s v="1802TO17SER00127 TRANSPORTE ESCOLAR EN LAS PROVINCIA DE CIUDAD REAL, CUENCA Y GUADALAJARA CURSOS 2017/2021. LOTE 3"/>
    <s v="Contrato de servicios"/>
    <s v="Procedimiento abierto; multiplicidad de criterios"/>
    <s v="No"/>
    <n v="119.62"/>
    <n v="119.62"/>
    <m/>
    <m/>
    <m/>
    <m/>
    <s v="2017/002694"/>
  </r>
  <r>
    <x v="1"/>
    <s v="Consejeria de Educación, Cultura y deportes"/>
    <s v="008152.3/2019"/>
    <s v="Servicio de transporte escolar en las provincias de Albacete, Ciudad Real, Cuenca, Guadalajara y Toledo para los cursos escolares 2018/2019, 2019/2020 y 2020/2021"/>
    <s v="Contrato de servicios"/>
    <s v="Procedimiento abierto; multiplicidad de criterios"/>
    <s v="No"/>
    <n v="176.96"/>
    <n v="176.96"/>
    <m/>
    <m/>
    <m/>
    <m/>
    <s v="2018/004297"/>
  </r>
  <r>
    <x v="1"/>
    <s v="Consejeria de Educación, Cultura y deportes"/>
    <s v="014459.2/2020"/>
    <s v="Servicio de transporte escolar en las provincias de Ciudad Real, Cuenca, Guadalajara y Toledo para los cursos 2019/2020 a 2021/2022 en vehículos de 10 o más plazas_x000a__x000a_"/>
    <s v="Contrato de servicios"/>
    <s v="Procedimiento abierto; multiplicidad de criterios"/>
    <s v="No"/>
    <n v="264"/>
    <n v="264"/>
    <m/>
    <m/>
    <m/>
    <m/>
    <s v="2019/009248"/>
  </r>
  <r>
    <x v="1"/>
    <s v="Consejeria de Bienestar Social"/>
    <s v="043659/2022"/>
    <s v="Contrato de obras de acondicionamiento y mantenimiento en el Centro Base de atención de discapacitados en Toledo."/>
    <s v="Contrato de obras"/>
    <s v="Procedimiento Abierto Simplificado Abreviado"/>
    <s v="No"/>
    <n v="96722.63"/>
    <n v="85115.92"/>
    <s v=""/>
    <s v=""/>
    <s v=""/>
    <s v=""/>
    <s v="@2022/011827"/>
  </r>
  <r>
    <x v="1"/>
    <s v="Consejeria de Educación, Cultura y deportes"/>
    <s v="014436.2/2020"/>
    <s v="Servicio de transporte escolar en las provincias de Ciudad Real, Cuenca, Guadalajara y Toledo para los cursos 2019/2020 a 2021/2022 en vehículos de 10 o más plazas_x000a__x000a_"/>
    <s v="Contrato de servicios"/>
    <s v="Procedimiento abierto; multiplicidad de criterios"/>
    <s v="No"/>
    <n v="299.2"/>
    <n v="299.2"/>
    <m/>
    <m/>
    <m/>
    <m/>
    <s v="2019/009248"/>
  </r>
  <r>
    <x v="1"/>
    <s v="Consejeria de Educación, Cultura y deportes"/>
    <s v="014461.3/2020"/>
    <s v="Servicio de transporte escolar en las provincias de Ciudad Real, Cuenca, Guadalajara y Toledo para los cursos 2019/2020 a 2021/2022 en vehículos de 10 o más plazas_x000a__x000a_"/>
    <s v="Contrato de servicios"/>
    <s v="Procedimiento abierto; multiplicidad de criterios"/>
    <s v="No"/>
    <n v="299.2"/>
    <n v="299.2"/>
    <m/>
    <m/>
    <m/>
    <m/>
    <s v="2019/009248"/>
  </r>
  <r>
    <x v="1"/>
    <s v="Consejeria de Bienestar Social"/>
    <s v="000782/2022"/>
    <s v="Obra ventilación forzada Delegación Bienestar Social de Albacete"/>
    <s v="Contrato de obras"/>
    <s v="Procedimiento Abierto Simplificado"/>
    <s v="No"/>
    <n v="110885.89"/>
    <n v="97116.68"/>
    <s v=""/>
    <s v=""/>
    <s v=""/>
    <s v=""/>
    <s v="@2021/015363#001"/>
  </r>
  <r>
    <x v="1"/>
    <s v="Consejeria de Educación, Cultura y deportes"/>
    <s v="014471.2/2020"/>
    <s v="Servicio de transporte escolar en las provincias de Ciudad Real, Cuenca, Guadalajara y Toledo para los cursos 2019/2020 a 2021/2022 en vehículos de 10 o más plazas_x000a__x000a_"/>
    <s v="Contrato de servicios"/>
    <s v="Procedimiento abierto; multiplicidad de criterios"/>
    <s v="No"/>
    <n v="299.2"/>
    <n v="299.2"/>
    <m/>
    <m/>
    <m/>
    <m/>
    <s v="2019/009248"/>
  </r>
  <r>
    <x v="1"/>
    <s v="Consejeria de Educación, Cultura y deportes"/>
    <s v="014403.2/2020"/>
    <s v="Servicio de transporte escolar en las provincias de Ciudad Real, Cuenca, Guadalajara y Toledo para los cursos 2019/2020 a 2021/2022 en vehículos de 10 o más plazas_x000a__x000a_"/>
    <s v="Contrato de servicios"/>
    <s v="Procedimiento abierto; multiplicidad de criterios"/>
    <s v="No"/>
    <n v="347.17"/>
    <n v="347.17"/>
    <m/>
    <m/>
    <m/>
    <m/>
    <s v="2019/009248"/>
  </r>
  <r>
    <x v="1"/>
    <s v="Consejeria de Educación, Cultura y deportes"/>
    <s v="014460.2/2020"/>
    <s v="Servicio de transporte escolar en las provincias de Ciudad Real, Cuenca, Guadalajara y Toledo para los cursos 2019/2020 a 2021/2022 en vehículos de 10 o más plazas_x000a__x000a_"/>
    <s v="Contrato de servicios"/>
    <s v="Procedimiento abierto; multiplicidad de criterios"/>
    <s v="No"/>
    <n v="396"/>
    <n v="396"/>
    <m/>
    <m/>
    <m/>
    <m/>
    <s v="2019/009248"/>
  </r>
  <r>
    <x v="1"/>
    <s v="Consejeria de Educación, Cultura y deportes"/>
    <s v="014956/2022"/>
    <s v="transporte escolar ruta 57 Mixta"/>
    <s v="Contrato de servicios"/>
    <s v="Procedimiento negociado sin publicidad"/>
    <s v="No"/>
    <n v="419.43"/>
    <n v="419.43"/>
    <s v="168"/>
    <s v="a"/>
    <s v="1"/>
    <s v="PROCEDIMIENTO ABIERTO O RESTRINGIDO PREVIO DESIERTO O CON OFERTAS INADECUADAS"/>
    <s v="@2022/002712"/>
  </r>
  <r>
    <x v="1"/>
    <s v="Consejeria de Educación, Cultura y deportes"/>
    <s v="015753.2/2020"/>
    <s v="Servicio de transporte escolar en las provincias de Ciudad Real, Cuenca, Guadalajara y Toledo para los cursos 2019/2020 a 2021/2022 en vehículos de 10 o más plazas_x000a__x000a_"/>
    <s v="Contrato de servicios"/>
    <s v="Procedimiento abierto; multiplicidad de criterios"/>
    <s v="No"/>
    <n v="520.41000000000008"/>
    <n v="520.41000000000008"/>
    <m/>
    <m/>
    <m/>
    <m/>
    <s v="2019/009248"/>
  </r>
  <r>
    <x v="1"/>
    <s v="Consejeria de Educación, Cultura y deportes"/>
    <s v="020636.1/2021"/>
    <s v="supersimplificado ruta 32ee toledo 2021 2022"/>
    <s v="Contrato de servicios"/>
    <s v="Procedimiento Abierto Simplificado Abreviado"/>
    <s v="No"/>
    <n v="809.03"/>
    <n v="809.03"/>
    <m/>
    <m/>
    <m/>
    <m/>
    <s v="2021/009056"/>
  </r>
  <r>
    <x v="1"/>
    <s v="Consejeria de Educación, Cultura y deportes"/>
    <s v="014922/2022"/>
    <s v="transporte escolar Ruta 44 IES"/>
    <s v="Contrato de servicios"/>
    <s v="Procedimiento negociado sin publicidad"/>
    <s v="No"/>
    <n v="1165.1199999999999"/>
    <n v="1165.1199999999999"/>
    <s v="168"/>
    <s v="a"/>
    <s v="1"/>
    <s v="PROCEDIMIENTO ABIERTO O RESTRINGIDO PREVIO DESIERTO O CON OFERTAS INADECUADAS"/>
    <s v="@2022/002709"/>
  </r>
  <r>
    <x v="1"/>
    <s v="Consejeria de Bienestar Social"/>
    <s v="009229/2022"/>
    <s v="Obras de reforma y Acondicionamiento del Centro de día para personas mayores &quot;los Álamos&quot; de Quintanar del Rey (Cuenca)"/>
    <s v="Contrato de obras"/>
    <s v="Procedimiento Abierto Simplificado"/>
    <s v="No"/>
    <n v="158841.26"/>
    <n v="136150.41"/>
    <s v=""/>
    <s v=""/>
    <s v=""/>
    <s v=""/>
    <s v="@2022/001043#001"/>
  </r>
  <r>
    <x v="1"/>
    <s v="Consejeria de Educación, Cultura y deportes"/>
    <s v="006322.4/2019"/>
    <s v="Servicio de transporte escolar en las provincias de Albacete, Ciudad Real, Cuenca, Guadalajara y Toledo para los cursos escolares 2018/2019, 2019/2020 y 2020/2021"/>
    <s v="Contrato de servicios"/>
    <s v="Procedimiento abierto; multiplicidad de criterios"/>
    <s v="No"/>
    <n v="1581.58"/>
    <n v="1581.58"/>
    <m/>
    <m/>
    <m/>
    <m/>
    <s v="2018/004297"/>
  </r>
  <r>
    <x v="1"/>
    <s v="Consejeria de Educación, Cultura y deportes"/>
    <s v="010305.2/2020"/>
    <s v="Servicio de transporte escolar en las provincias de Albacete, Ciudad Real, Cuenca, Guadalajara y Toledo para los cursos 2019/2020 a 2021/2022 en vehículos de menos de 10 plazas"/>
    <s v="Contrato de servicios"/>
    <s v="Procedimiento abierto; multiplicidad de criterios"/>
    <s v="No"/>
    <n v="1603.7"/>
    <n v="1603.7"/>
    <m/>
    <m/>
    <m/>
    <m/>
    <s v="2019/009190"/>
  </r>
  <r>
    <x v="1"/>
    <s v="Consejeria de Bienestar Social"/>
    <s v="004689/2022"/>
    <s v="Obras para la Reparación y Adecuación del Muro de Contención y de diversos Espacios Interiores y Exteriores, de la Residencia para personas Mayores de Cañete (Cuenca)"/>
    <s v="Contrato de obras"/>
    <s v="Procedimiento Abierto Simplificado"/>
    <s v="No"/>
    <n v="211550.11"/>
    <n v="209550"/>
    <s v=""/>
    <s v=""/>
    <s v=""/>
    <s v=""/>
    <s v="@2022/000145#001"/>
  </r>
  <r>
    <x v="1"/>
    <s v="Consejeria de Educación, Cultura y deportes"/>
    <s v="000093.7/2018"/>
    <s v="1802TO17SER00156 TRANSPORTE ESCOLAR PROVINCIA TOLEDO MENOS DE 10 PLAZAS LOTE 1 CURSOS 2017/2021"/>
    <s v="Contrato de servicios"/>
    <s v="Procedimiento abierto; multiplicidad de criterios"/>
    <s v="No"/>
    <n v="1660.23"/>
    <n v="1660.23"/>
    <m/>
    <m/>
    <m/>
    <m/>
    <s v="2017/002871"/>
  </r>
  <r>
    <x v="1"/>
    <s v="Consejeria de Educación, Cultura y deportes"/>
    <s v="000493.3/2019"/>
    <s v="Servicio de Limpieza en Centros Educativos en la Provincia de Toledo"/>
    <s v="Contrato de servicios"/>
    <s v="Basado en un Acuerdo Marco"/>
    <s v="No"/>
    <n v="1769.63"/>
    <n v="1769.63"/>
    <m/>
    <m/>
    <m/>
    <m/>
    <s v="2019/000173"/>
  </r>
  <r>
    <x v="1"/>
    <s v="Consejeria de Educación, Cultura y deportes"/>
    <s v="011660/2022"/>
    <s v="transporte escolar ruta 49 IP"/>
    <s v="Contrato de servicios"/>
    <s v="Procedimiento negociado sin publicidad"/>
    <s v="No"/>
    <n v="2330.2399999999998"/>
    <n v="2090"/>
    <s v="168"/>
    <s v="a"/>
    <s v="1"/>
    <s v="PROCEDIMIENTO ABIERTO O RESTRINGIDO PREVIO DESIERTO O CON OFERTAS INADECUADAS"/>
    <s v="@2022/002771"/>
  </r>
  <r>
    <x v="1"/>
    <s v="Consejeria de Bienestar Social"/>
    <s v="017824/2022"/>
    <s v="Obra envolvente térmico Centro de Mayores de Hellín"/>
    <s v="Contrato de obras"/>
    <s v="Procedimiento Abierto Simplificado"/>
    <s v="No"/>
    <n v="382741.11"/>
    <n v="375342"/>
    <s v=""/>
    <s v=""/>
    <s v=""/>
    <s v=""/>
    <s v="@2021/018152#001"/>
  </r>
  <r>
    <x v="1"/>
    <s v="Consejeria de Educación, Cultura y deportes"/>
    <s v="006332.3/2019"/>
    <s v="Servicio de transporte escolar en las provincias de Albacete, Ciudad Real, Cuenca, Guadalajara y Toledo para los cursos escolares 2018/2019, 2019/2020 y 2020/2021"/>
    <s v="Contrato de servicios"/>
    <s v="Procedimiento abierto; multiplicidad de criterios"/>
    <s v="No"/>
    <n v="2405.6999999999998"/>
    <n v="2405.6999999999998"/>
    <m/>
    <m/>
    <m/>
    <m/>
    <s v="2018/004297"/>
  </r>
  <r>
    <x v="1"/>
    <s v="Consejeria de Bienestar Social"/>
    <s v="022523/2022"/>
    <s v="Obra envolvente térmico Centro de Mayores Albacete I"/>
    <s v="Contrato de obras"/>
    <s v="Procedimiento Abierto Simplificado"/>
    <s v="No"/>
    <n v="458390.64"/>
    <n v="385738.32"/>
    <s v=""/>
    <s v=""/>
    <s v=""/>
    <s v=""/>
    <s v="@2021/018157#001"/>
  </r>
  <r>
    <x v="1"/>
    <s v="Consejeria de Educación, Cultura y deportes"/>
    <s v="000140.3/2018"/>
    <s v="1802TO17SER00156. SERV. TRANSP. ESC. PROV. DE TO. MENOS 10 PLAZ. CURS. ESC. 17/18, 18/19, 19/20 Y 20/21. LOTE 33"/>
    <s v="Contrato de servicios"/>
    <s v="Procedimiento abierto; multiplicidad de criterios"/>
    <s v="No"/>
    <n v="2589.13"/>
    <n v="2589.13"/>
    <m/>
    <m/>
    <m/>
    <m/>
    <s v="2017/002871"/>
  </r>
  <r>
    <x v="1"/>
    <s v="Consejeria de Educación, Cultura y deportes"/>
    <s v="001529/2022"/>
    <s v="Supersimplificado Ruta 11EE Toledo Curso 2022"/>
    <s v="Contrato de servicios"/>
    <s v="Procedimiento Abierto Simplificado Abreviado"/>
    <s v="No"/>
    <n v="2622.18"/>
    <n v="2600.1799999999998"/>
    <s v=""/>
    <s v=""/>
    <s v=""/>
    <s v=""/>
    <s v="@2021/018446"/>
  </r>
  <r>
    <x v="1"/>
    <s v="Consejeria de Educación, Cultura y deportes"/>
    <s v="030231.1/2022"/>
    <s v="Servicio de transporte escolar en vehículos de más de 9 plazas en Castilla-La Mancha cursos 2021-2022, 2022-2023 y 2023/2024. Toledo-6"/>
    <s v="Contrato de servicios"/>
    <s v="Procedimiento abierto; multiplicidad de criterios"/>
    <s v="No"/>
    <n v="2746.66"/>
    <n v="2746.66"/>
    <m/>
    <m/>
    <m/>
    <m/>
    <s v="2021/001014-TO-VI"/>
  </r>
  <r>
    <x v="1"/>
    <s v="Consejeria de Educación, Cultura y deportes"/>
    <s v="029354.1/2022"/>
    <s v="Servicio de transporte escolar en vehículos de menos de 10 plazas en Castilla-La Mancha cursos 2021-2022, 2022-2023 y 2023/2024. Toledo-1"/>
    <s v="Contrato de servicios"/>
    <s v="Procedimiento abierto; multiplicidad de criterios"/>
    <s v="No"/>
    <n v="3146.22"/>
    <n v="3146.22"/>
    <m/>
    <m/>
    <m/>
    <m/>
    <s v="2021/000290-TO-I"/>
  </r>
  <r>
    <x v="1"/>
    <s v="Consejeria de Educación, Cultura y deportes"/>
    <s v="029315.1/2022"/>
    <s v="Servicio de transporte escolar en vehículos de menos de 10 plazas en Castilla-La Mancha cursos 2021-2022, 2022-2023 y 2023/2024. Ciudad Real-2"/>
    <s v="Contrato de servicios"/>
    <s v="Procedimiento abierto; multiplicidad de criterios"/>
    <s v="No"/>
    <n v="3199.36"/>
    <n v="3199.36"/>
    <m/>
    <m/>
    <m/>
    <m/>
    <s v="2021/000290-CR-II"/>
  </r>
  <r>
    <x v="1"/>
    <s v="Consejeria de Bienestar Social"/>
    <s v="046948/2022"/>
    <s v="Obras de mejora de envolvente de la Residencia de Mayores de Higueruela, en Albacete."/>
    <s v="Contrato de obras"/>
    <s v="Procedimiento Abierto Simplificado"/>
    <s v="No"/>
    <n v="786324.8"/>
    <n v="718559.15"/>
    <s v=""/>
    <s v=""/>
    <s v=""/>
    <s v=""/>
    <s v="@2022/013910#001"/>
  </r>
  <r>
    <x v="1"/>
    <s v="Consejeria de Bienestar Social"/>
    <s v="003761/2022"/>
    <s v="Obras de reforma integral del módulo norte de las antiguas escuelas Astrana Marín, para su adaptación como Centro de Día de mayores Las Quinientas en Cuenca"/>
    <s v="Contrato de obras"/>
    <s v="Procedimiento Abierto Simplificado"/>
    <s v="No"/>
    <n v="833414.12"/>
    <n v="791490.96"/>
    <s v=""/>
    <s v=""/>
    <s v=""/>
    <s v=""/>
    <s v="@2021/017484#001"/>
  </r>
  <r>
    <x v="1"/>
    <s v="Consejeria de Educación, Cultura y deportes"/>
    <s v="022094.2/2019"/>
    <s v="Servicio de transporte escolar en las provincias de Albacete, Ciudad Real, Cuenca, Guadalajara y Toledo para los cursos escolares 2018/2019, 2019/2020 y 2020/2021"/>
    <s v="Contrato de servicios"/>
    <s v="Procedimiento abierto; multiplicidad de criterios"/>
    <s v="No"/>
    <n v="3268.65"/>
    <n v="3268.65"/>
    <m/>
    <m/>
    <m/>
    <m/>
    <s v="2018/004297"/>
  </r>
  <r>
    <x v="1"/>
    <s v="Consejeria de Bienestar Social"/>
    <s v="038383/2022"/>
    <s v="Obras de ampliación de instalaciones de climatización y reforma, adecuación y legalización de cuadro general de la Residencia de Mayores Paseo de la Cuba, en Albacete."/>
    <s v="Contrato de obras"/>
    <s v="Procedimiento Abierto Simplificado"/>
    <s v="No"/>
    <n v="1183028.97"/>
    <n v="1096207.57"/>
    <s v=""/>
    <s v=""/>
    <s v=""/>
    <s v=""/>
    <s v="@2022/001722#001"/>
  </r>
  <r>
    <x v="1"/>
    <s v="Consejeria de Bienestar Social"/>
    <s v="030325/2022"/>
    <s v="Obras de ampliación de la Residencia de mayores de Vianos en Albacete."/>
    <s v="Contrato de obras"/>
    <s v="Procedimiento Abierto Simplificado"/>
    <s v="No"/>
    <n v="1454301.04"/>
    <n v="1363823.67"/>
    <s v=""/>
    <s v=""/>
    <s v=""/>
    <s v=""/>
    <s v="@2022/006408#001"/>
  </r>
  <r>
    <x v="1"/>
    <s v="Consejeria de Educación, Cultura y deportes"/>
    <s v="023785.1/2022"/>
    <s v="Gu. Transporte Escolar. Ruta 174. Curso 22/23"/>
    <s v="Contrato de servicios"/>
    <s v="Procedimiento Abierto Simplificado Abreviado"/>
    <s v="No"/>
    <n v="4069.23"/>
    <n v="4069.23"/>
    <m/>
    <m/>
    <m/>
    <m/>
    <s v="2022/006088"/>
  </r>
  <r>
    <x v="1"/>
    <s v="Consejeria de Bienestar Social"/>
    <s v="037283/2022"/>
    <s v="Obras de reforma de la Residencia de mayores &quot;Las Viñas&quot; de Madrigueras en Albacete"/>
    <s v="Contrato de obras"/>
    <s v="Procedimiento Abierto Simplificado"/>
    <s v="No"/>
    <n v="1704732.83"/>
    <n v="1673870.69"/>
    <s v=""/>
    <s v=""/>
    <s v=""/>
    <s v=""/>
    <s v="@2022/006011#001"/>
  </r>
  <r>
    <x v="1"/>
    <s v="Consejeria de Educación, Cultura y deportes"/>
    <s v="029345.1/2022"/>
    <s v="Servicio de transporte escolar en vehículos de menos de 10 plazas en Castilla-La Mancha cursos 2021-2022, 2022-2023 y 2023/2024.Ciudad Real-1"/>
    <s v="Contrato de servicios"/>
    <s v="Procedimiento abierto; multiplicidad de criterios"/>
    <s v="No"/>
    <n v="4123.3500000000004"/>
    <n v="4123.3500000000004"/>
    <m/>
    <m/>
    <m/>
    <m/>
    <s v="2021/000290-CR-I"/>
  </r>
  <r>
    <x v="1"/>
    <s v="Consejeria de Educación, Cultura y deportes"/>
    <s v="029319.1/2022"/>
    <s v="Servicio de transporte escolar en vehículos de menos de 10 plazas en Castilla-La Mancha cursos 2021-2022, 2022-2023 y 2023/2024. Ciudad Real-2"/>
    <s v="Contrato de servicios"/>
    <s v="Procedimiento abierto; multiplicidad de criterios"/>
    <s v="No"/>
    <n v="4292.76"/>
    <n v="4292.76"/>
    <m/>
    <m/>
    <m/>
    <m/>
    <s v="2021/000290-CR-II"/>
  </r>
  <r>
    <x v="1"/>
    <s v="Consejeria de Educación, Cultura y deportes"/>
    <s v="029318.1/2022"/>
    <s v="Servicio de transporte escolar en vehículos de menos de 10 plazas en Castilla-La Mancha cursos 2021-2022, 2022-2023 y 2023/2024. Ciudad Real-2"/>
    <s v="Contrato de servicios"/>
    <s v="Procedimiento abierto; multiplicidad de criterios"/>
    <s v="No"/>
    <n v="4417.24"/>
    <n v="4417.24"/>
    <m/>
    <m/>
    <m/>
    <m/>
    <s v="2021/000290-CR-II"/>
  </r>
  <r>
    <x v="1"/>
    <s v="Consejeria de Educación, Cultura y deportes"/>
    <s v="034182/2022"/>
    <s v="SSCC-Asistencias Técnicas por Lotes_Obra de ampliación en C.E.I.P. Maestra Teodora de Marchamalo_GUADALAJARA. Feder REACT-UE."/>
    <s v="Contrato de servicios"/>
    <s v="Procedimiento Abierto Simplificado Abreviado"/>
    <s v="No"/>
    <n v="4443.58"/>
    <n v="4235"/>
    <s v=""/>
    <s v=""/>
    <s v=""/>
    <s v=""/>
    <s v="@2022/011125"/>
  </r>
  <r>
    <x v="1"/>
    <s v="Consejeria de Educación, Cultura y deportes"/>
    <s v="001396/2022"/>
    <s v="supersimplificado ruta 215 S Toledo curso 2021/2022"/>
    <s v="Contrato de servicios"/>
    <s v="Procedimiento Abierto Simplificado Abreviado"/>
    <s v="No"/>
    <n v="4588.82"/>
    <n v="4081"/>
    <s v=""/>
    <s v=""/>
    <s v=""/>
    <s v=""/>
    <s v="@2021/019235"/>
  </r>
  <r>
    <x v="1"/>
    <s v="Consejeria de Educación, Cultura y deportes"/>
    <s v="001530/2022"/>
    <s v="Supersimplificado Ruta 24M Toledo 2022"/>
    <s v="Contrato de servicios"/>
    <s v="Procedimiento Abierto Simplificado Abreviado"/>
    <s v="No"/>
    <n v="4893.3500000000004"/>
    <n v="4816.3500000000004"/>
    <s v=""/>
    <s v=""/>
    <s v=""/>
    <s v=""/>
    <s v="@2021/018684"/>
  </r>
  <r>
    <x v="1"/>
    <s v="Consejeria de Bienestar Social"/>
    <s v="028829/2022"/>
    <s v="Obras de construcción del nuevo centro de primera acogida de menores &quot;Arco Iris&quot; en Albacete."/>
    <s v="Contrato de obras"/>
    <s v="Procedimiento Abierto Simplificado"/>
    <s v="No"/>
    <n v="5684307.21"/>
    <n v="5371670.3099999996"/>
    <s v=""/>
    <s v=""/>
    <s v=""/>
    <s v=""/>
    <s v="@2022/003509#001"/>
  </r>
  <r>
    <x v="1"/>
    <s v="Consejeria de Educación, Cultura y deportes"/>
    <s v="037718.1/2022"/>
    <s v="Servicio de transporte escolar en vehículos de más de 9 plazas en Castilla-La Mancha cursos 2021-2022, 2022-2023 y 2023/2024. Toledo-1"/>
    <s v="Contrato de servicios"/>
    <s v="Procedimiento abierto; multiplicidad de criterios"/>
    <s v="No"/>
    <n v="4984.32"/>
    <n v="4984.32"/>
    <m/>
    <m/>
    <m/>
    <m/>
    <s v="2021/001014-TO-I"/>
  </r>
  <r>
    <x v="1"/>
    <s v="Consejeria de Educación, Cultura y deportes"/>
    <s v="029323.1/2022"/>
    <s v="Servicio de transporte escolar en vehículos de menos de 10 plazas en Castilla-La Mancha cursos 2021-2022, 2022-2023 y 2023/2024.Ciudad Real-1"/>
    <s v="Contrato de servicios"/>
    <s v="Procedimiento abierto; multiplicidad de criterios"/>
    <s v="No"/>
    <n v="5328.4"/>
    <n v="5328.4"/>
    <m/>
    <m/>
    <m/>
    <m/>
    <s v="2021/000290-CR-I"/>
  </r>
  <r>
    <x v="1"/>
    <s v="Consejeria de Desarrollo Sostenible"/>
    <s v="003684/2022"/>
    <s v="aprovechamiento cinegetico en diversos montes propiedad jccm (2 lotes)"/>
    <s v="Administrativo Especial "/>
    <s v="Procedimiento abierto. Un solo criterio"/>
    <s v="No"/>
    <n v="0"/>
    <n v="0"/>
    <s v=""/>
    <s v=""/>
    <s v=""/>
    <s v=""/>
    <s v="@2021/014888"/>
  </r>
  <r>
    <x v="1"/>
    <s v="Consejeria de Desarrollo Sostenible"/>
    <s v="027976/2022"/>
    <s v="Concesión del uso privativo de dominio público para la explotación de un quiosco-bar en el espacio del monte de utilidad pública núm. 63 ubicado en el término municipal de Olias del Rey (Toledo)"/>
    <s v="Administrativo Especial "/>
    <s v="Procedimiento Abierto Simplificado"/>
    <s v="No"/>
    <n v="0"/>
    <n v="0"/>
    <s v=""/>
    <s v=""/>
    <s v=""/>
    <s v=""/>
    <s v="@2022/004095"/>
  </r>
  <r>
    <x v="1"/>
    <s v="Consejeria de Desarrollo Sostenible"/>
    <s v="043421/2022"/>
    <s v="Aprovechamiento de madera en el monte consorciado Los Castaños (5 lotes)"/>
    <s v="Administrativo Especial "/>
    <s v="Procedimiento Abierto Simplificado"/>
    <s v="No"/>
    <n v="0"/>
    <n v="0"/>
    <s v=""/>
    <s v=""/>
    <s v=""/>
    <s v=""/>
    <s v="@2022/006208"/>
  </r>
  <r>
    <x v="1"/>
    <s v="Consejeria de Desarrollo Sostenible"/>
    <s v="043422/2022"/>
    <s v="Aprovechamiento de madera en el monte consorciado Los Castaños (5 lotes)"/>
    <s v="Administrativo Especial "/>
    <s v="Procedimiento Abierto Simplificado"/>
    <s v="No"/>
    <n v="0"/>
    <n v="0"/>
    <s v=""/>
    <s v=""/>
    <s v=""/>
    <s v=""/>
    <s v="@2022/006208"/>
  </r>
  <r>
    <x v="1"/>
    <s v="Consejeria de Desarrollo Sostenible"/>
    <s v="043423/2022"/>
    <s v="Aprovechamiento de madera en el monte consorciado Los Castaños (5 lotes)"/>
    <s v="Administrativo Especial "/>
    <s v="Procedimiento Abierto Simplificado"/>
    <s v="No"/>
    <n v="0"/>
    <n v="0"/>
    <s v=""/>
    <s v=""/>
    <s v=""/>
    <s v=""/>
    <s v="@2022/006208"/>
  </r>
  <r>
    <x v="1"/>
    <s v="Consejeria de Desarrollo Sostenible"/>
    <s v="043426/2022"/>
    <s v="Aprovechamiento de madera en el monte consorciado Los Castaños (5 lotes)"/>
    <s v="Administrativo Especial "/>
    <s v="Procedimiento Abierto Simplificado"/>
    <s v="No"/>
    <n v="0"/>
    <n v="0"/>
    <s v=""/>
    <s v=""/>
    <s v=""/>
    <s v=""/>
    <s v="@2022/006208"/>
  </r>
  <r>
    <x v="1"/>
    <s v="Consejeria de Desarrollo Sostenible"/>
    <s v="043427/2022"/>
    <s v="Aprovechamiento de madera en el monte consorciado Los Castaños (5 lotes)"/>
    <s v="Administrativo Especial "/>
    <s v="Procedimiento Abierto Simplificado"/>
    <s v="No"/>
    <n v="0"/>
    <n v="0"/>
    <s v=""/>
    <s v=""/>
    <s v=""/>
    <s v=""/>
    <s v="@2022/006208"/>
  </r>
  <r>
    <x v="1"/>
    <s v="Consejeria de Desarrollo Sostenible"/>
    <s v="043776/2022"/>
    <s v="Aprovechamiento madera de pino quemada en el monte &quot;Los Pilones&quot;"/>
    <s v="Administrativo Especial "/>
    <s v="Procedimiento abierto. Un solo criterio"/>
    <s v="No"/>
    <n v="0"/>
    <n v="0"/>
    <s v=""/>
    <s v=""/>
    <s v=""/>
    <s v=""/>
    <s v="@2022/015474"/>
  </r>
  <r>
    <x v="1"/>
    <s v="Consejeria de Desarrollo Sostenible"/>
    <s v="052962/2022"/>
    <s v="Aprovechamientos de madera en diversos montes gestionados por la Delegación Provincial de Desarrollo Sostenible de Ciudad Real"/>
    <s v="Administrativo Especial "/>
    <s v="Procedimiento Abierto Simplificado"/>
    <s v="No"/>
    <n v="0"/>
    <n v="0"/>
    <s v=""/>
    <s v=""/>
    <s v=""/>
    <s v=""/>
    <s v="@2022/014572"/>
  </r>
  <r>
    <x v="1"/>
    <s v="Consejeria de Desarrollo Sostenible"/>
    <s v="052963/2022"/>
    <s v="Aprovechamientos de madera en diversos montes gestionados por la Delegación Provincial de Desarrollo Sostenible de Ciudad Real"/>
    <s v="Administrativo Especial "/>
    <s v="Procedimiento Abierto Simplificado"/>
    <s v="No"/>
    <n v="0"/>
    <n v="0"/>
    <s v=""/>
    <s v=""/>
    <s v=""/>
    <s v=""/>
    <s v="@2022/014572"/>
  </r>
  <r>
    <x v="1"/>
    <s v="Consejeria de Desarrollo Sostenible"/>
    <s v="052964/2022"/>
    <s v="Aprovechamientos de madera en diversos montes gestionados por la Delegación Provincial de Desarrollo Sostenible de Ciudad Real"/>
    <s v="Administrativo Especial "/>
    <s v="Procedimiento Abierto Simplificado"/>
    <s v="No"/>
    <n v="0"/>
    <n v="0"/>
    <s v=""/>
    <s v=""/>
    <s v=""/>
    <s v=""/>
    <s v="@2022/014572"/>
  </r>
  <r>
    <x v="1"/>
    <s v="Consejeria de Desarrollo Sostenible"/>
    <s v="052965/2022"/>
    <s v="Aprovechamientos de madera en diversos montes gestionados por la Delegación Provincial de Desarrollo Sostenible de Ciudad Real"/>
    <s v="Administrativo Especial "/>
    <s v="Procedimiento Abierto Simplificado"/>
    <s v="No"/>
    <n v="0"/>
    <n v="0"/>
    <s v=""/>
    <s v=""/>
    <s v=""/>
    <s v=""/>
    <s v="@2022/014572"/>
  </r>
  <r>
    <x v="1"/>
    <s v="Consejeria de Desarrollo Sostenible"/>
    <s v="052966/2022"/>
    <s v="Aprovechamientos de madera en diversos montes gestionados por la Delegación Provincial de Desarrollo Sostenible de Ciudad Real"/>
    <s v="Administrativo Especial "/>
    <s v="Procedimiento Abierto Simplificado"/>
    <s v="No"/>
    <n v="0"/>
    <n v="0"/>
    <s v=""/>
    <s v=""/>
    <s v=""/>
    <s v=""/>
    <s v="@2022/014572"/>
  </r>
  <r>
    <x v="1"/>
    <s v="Consejeria de Desarrollo Sostenible"/>
    <s v="052967/2022"/>
    <s v="Aprovechamientos de madera en diversos montes gestionados por la Delegación Provincial de Desarrollo Sostenible de Ciudad Real"/>
    <s v="Administrativo Especial "/>
    <s v="Procedimiento Abierto Simplificado"/>
    <s v="No"/>
    <n v="0"/>
    <n v="0"/>
    <s v=""/>
    <s v=""/>
    <s v=""/>
    <s v=""/>
    <s v="@2022/014572"/>
  </r>
  <r>
    <x v="1"/>
    <s v="Consejeria de Desarrollo Sostenible"/>
    <s v="052968/2022"/>
    <s v="Aprovechamientos de madera en diversos montes gestionados por la Delegación Provincial de Desarrollo Sostenible de Ciudad Real"/>
    <s v="Administrativo Especial "/>
    <s v="Procedimiento Abierto Simplificado"/>
    <s v="No"/>
    <n v="0"/>
    <n v="0"/>
    <s v=""/>
    <s v=""/>
    <s v=""/>
    <s v=""/>
    <s v="@2022/014572"/>
  </r>
  <r>
    <x v="1"/>
    <s v="Consejeria de Desarrollo Sostenible"/>
    <s v="052969/2022"/>
    <s v="Aprovechamientos de madera en diversos montes gestionados por la Delegación Provincial de Desarrollo Sostenible de Ciudad Real"/>
    <s v="Administrativo Especial "/>
    <s v="Procedimiento Abierto Simplificado"/>
    <s v="No"/>
    <n v="0"/>
    <n v="0"/>
    <s v=""/>
    <s v=""/>
    <s v=""/>
    <s v=""/>
    <s v="@2022/014572"/>
  </r>
  <r>
    <x v="1"/>
    <s v="Consejeria de Educación, Cultura y deportes"/>
    <s v="000247.8/2018"/>
    <s v="1802TO17SER00200 - TRANSPORTE ESCOLAR CURSOS 2017/2021 TOLED RUTAS 10 Ó MAS PLAZAS LOTE 5"/>
    <s v="Contrato de servicios"/>
    <s v="Procedimiento abierto; multiplicidad de criterios"/>
    <s v="No"/>
    <n v="5353.92"/>
    <n v="5353.92"/>
    <m/>
    <m/>
    <m/>
    <m/>
    <s v="2017/003118"/>
  </r>
  <r>
    <x v="1"/>
    <s v="Consejeria de Educación, Cultura y deportes"/>
    <s v="016888.1/2020"/>
    <s v="Lote 1.Contratación basada AM servicios postales, telegramas y burofax Consejería de Educación, Cultura y Deportes, sus Delegaciones provinciales y centros dependientes"/>
    <s v="Contrato de servicios"/>
    <s v="Basado en un Acuerdo Marco"/>
    <s v="No"/>
    <n v="5392.6600000000008"/>
    <n v="5392.6600000000008"/>
    <m/>
    <m/>
    <m/>
    <m/>
    <s v="2020/014355"/>
  </r>
  <r>
    <x v="1"/>
    <s v="Consejeria de Educación, Cultura y deportes"/>
    <s v="001340/2022"/>
    <s v="Supersimplificado Ruta 6M Toledo Curso 2022"/>
    <s v="Contrato de servicios"/>
    <s v="Procedimiento Abierto Simplificado Abreviado"/>
    <s v="No"/>
    <n v="5506.66"/>
    <n v="3730.65"/>
    <s v=""/>
    <s v=""/>
    <s v=""/>
    <s v=""/>
    <s v="@2021/018443"/>
  </r>
  <r>
    <x v="1"/>
    <s v="Consejeria de Educación, Cultura y deportes"/>
    <s v="029383.1/2022"/>
    <s v="Servicio de transporte escolar en vehículos de menos de 10 plazas en Castilla-La Mancha cursos 2021-2022, 2022-2023 y 2023/2024. Toledo-2"/>
    <s v="Contrato de servicios"/>
    <s v="Procedimiento abierto; multiplicidad de criterios"/>
    <s v="No"/>
    <n v="5642.6"/>
    <n v="5642.6"/>
    <m/>
    <m/>
    <m/>
    <m/>
    <s v="2021/000290-TO-II"/>
  </r>
  <r>
    <x v="1"/>
    <s v="Consejeria de Educación, Cultura y deportes"/>
    <s v="003970/2022"/>
    <s v="SSCC-Asistencias Técnicas para Ampliación de 0+6 uds.+SSCC+Urbanización 1 en el C.E.I.P. El Duende (fase 1ª) de Nambroca_TOLEDO. FEDER."/>
    <s v="Contrato de servicios"/>
    <s v="Procedimiento Abierto Simplificado Abreviado"/>
    <s v="No"/>
    <n v="5943.35"/>
    <n v="3630"/>
    <s v=""/>
    <s v=""/>
    <s v=""/>
    <s v=""/>
    <s v="@2021/018993"/>
  </r>
  <r>
    <x v="1"/>
    <s v="Consejeria de Educación, Cultura y deportes"/>
    <s v="038214/2022"/>
    <s v="SSCC-Asistencias Técnicas por Lotes_Obra de ampliación y reforma, fases 2.1 y 2.2 en C.E.I.P. Valdemembra de Quintanar del Rey (Cuenca). FEDER."/>
    <s v="Contrato de servicios"/>
    <s v="Procedimiento Abierto Simplificado Abreviado"/>
    <s v="No"/>
    <n v="5976.29"/>
    <n v="5808"/>
    <s v=""/>
    <s v=""/>
    <s v=""/>
    <s v=""/>
    <s v="@2022/006663"/>
  </r>
  <r>
    <x v="1"/>
    <s v="Consejeria de Educación, Cultura y deportes"/>
    <s v="044396/2022"/>
    <s v="Servicio Mantenimiento del Conservatorio de Música de Cuenca (2023-2024)."/>
    <s v="Contrato de servicios"/>
    <s v="Procedimiento Abierto Simplificado"/>
    <s v="No"/>
    <n v="6139.73"/>
    <n v="2148.96"/>
    <s v=""/>
    <s v=""/>
    <s v=""/>
    <s v=""/>
    <s v="@2022/015224"/>
  </r>
  <r>
    <x v="1"/>
    <s v="Consejeria de Educación, Cultura y deportes"/>
    <s v="044167/2022"/>
    <s v="Servicio Mantenimiento del Conservatorio de Música de Cuenca (2023-2024)."/>
    <s v="Contrato de servicios"/>
    <s v="Procedimiento Abierto Simplificado"/>
    <s v="No"/>
    <n v="6175.65"/>
    <n v="2243.38"/>
    <s v=""/>
    <s v=""/>
    <s v=""/>
    <s v=""/>
    <s v="@2022/015224"/>
  </r>
  <r>
    <x v="1"/>
    <s v="Consejeria de Educación, Cultura y deportes"/>
    <s v="007852/2022"/>
    <s v="gu.transporte escolar.ruta 80. Mayo-Junio 2022"/>
    <s v="Contrato de servicios"/>
    <s v="Procedimiento Abierto Simplificado Abreviado"/>
    <s v="No"/>
    <n v="6568.1"/>
    <n v="6545"/>
    <s v=""/>
    <s v=""/>
    <s v=""/>
    <s v=""/>
    <s v="@2022/002362"/>
  </r>
  <r>
    <x v="1"/>
    <s v="Consejeria de Educación, Cultura y deportes"/>
    <s v="000246.4/2018"/>
    <s v="1802TO17SER00200 - TRANSPORTE ESCOLAR CURSOS 2017/2021 RUTAS 10 ó MAS PLAZAS LOTE 4"/>
    <s v="Contrato de servicios"/>
    <s v="Procedimiento abierto; multiplicidad de criterios"/>
    <s v="No"/>
    <n v="6639.9400000000005"/>
    <n v="6639.9400000000005"/>
    <m/>
    <m/>
    <m/>
    <m/>
    <s v="2017/003118"/>
  </r>
  <r>
    <x v="1"/>
    <s v="Consejeria de Educación, Cultura y deportes"/>
    <s v="007849/2022"/>
    <s v="gu.transporte escolar.ruta 171. Mayo-Junio 2022"/>
    <s v="Contrato de servicios"/>
    <s v="Procedimiento Abierto Simplificado Abreviado"/>
    <s v="No"/>
    <n v="6742.51"/>
    <n v="6737.5"/>
    <s v=""/>
    <s v=""/>
    <s v=""/>
    <s v=""/>
    <s v="@2022/002364"/>
  </r>
  <r>
    <x v="1"/>
    <s v="Consejeria de Educación, Cultura y deportes"/>
    <s v="010353.2/2020"/>
    <s v="Servicio de transporte escolar en las provincias de Albacete, Ciudad Real, Cuenca, Guadalajara y Toledo para los cursos 2019/2020 a 2021/2022 en vehículos de menos de 10 plazas"/>
    <s v="Contrato de servicios"/>
    <s v="Procedimiento abierto; multiplicidad de criterios"/>
    <s v="No"/>
    <n v="6853"/>
    <n v="6853"/>
    <m/>
    <m/>
    <m/>
    <m/>
    <s v="2019/009190"/>
  </r>
  <r>
    <x v="1"/>
    <s v="Consejeria de Educación, Cultura y deportes"/>
    <s v="029301.1/2022"/>
    <s v="Servicio de transporte escolar en vehículos de menos de 10 plazas en Castilla-La Mancha cursos 2021-2022, 2022-2023 y 2023/2024. Ciudad Real-2"/>
    <s v="Contrato de servicios"/>
    <s v="Procedimiento abierto; multiplicidad de criterios"/>
    <s v="No"/>
    <n v="6868.4"/>
    <n v="6868.4"/>
    <m/>
    <m/>
    <m/>
    <m/>
    <s v="2021/000290-CR-II"/>
  </r>
  <r>
    <x v="1"/>
    <s v="Consejeria de Educación, Cultura y deportes"/>
    <s v="022410/2022"/>
    <s v="SSCC-Asistencias Técnicas por Lotes_Obras acondicionamiento Escuela Oficial de Idiomas_Talavera de la Reina (TO). FEDER"/>
    <s v="Contrato de servicios"/>
    <s v="Procedimiento Abierto Simplificado Abreviado"/>
    <s v="No"/>
    <n v="7045.61"/>
    <n v="5910.85"/>
    <s v=""/>
    <s v=""/>
    <s v=""/>
    <s v=""/>
    <s v="@2022/001796"/>
  </r>
  <r>
    <x v="1"/>
    <s v="Consejeria de Educación, Cultura y deportes"/>
    <s v="030058.1/2022"/>
    <s v="Servicio de transporte escolar en vehículos de más de 9 plazas en Castilla-La Mancha cursos 2021-2022, 2022-2023 y 2023/2024. Albacete-3"/>
    <s v="Contrato de servicios"/>
    <s v="Procedimiento abierto; multiplicidad de criterios"/>
    <s v="No"/>
    <n v="7220.5"/>
    <n v="7220.5"/>
    <m/>
    <m/>
    <m/>
    <m/>
    <s v="2021/001014-AB-III"/>
  </r>
  <r>
    <x v="1"/>
    <s v="Consejeria de Educación, Cultura y deportes"/>
    <s v="030047.1/2022"/>
    <s v="Servicio de transporte escolar en vehículos de más de 9 plazas en Castilla-La Mancha cursos 2021-2022, 2022-2023 y 2023/2024. Albacete-2"/>
    <s v="Contrato de servicios"/>
    <s v="Procedimiento abierto; multiplicidad de criterios"/>
    <s v="No"/>
    <n v="7269.5"/>
    <n v="7269.5"/>
    <m/>
    <m/>
    <m/>
    <m/>
    <s v="2021/001014-AB-II"/>
  </r>
  <r>
    <x v="1"/>
    <s v="Consejeria de Educación, Cultura y deportes"/>
    <s v="034030/2022"/>
    <s v="SSCC-Asistencias Técnicas por Lotes_ Obras rehabilitación y adaptación del Edificio La Ferroviaria para Centro Folclore Regional en Ciudad Real."/>
    <s v="Contrato de servicios"/>
    <s v="Procedimiento Abierto Simplificado"/>
    <s v="No"/>
    <n v="7498.01"/>
    <n v="5445"/>
    <s v=""/>
    <s v=""/>
    <s v=""/>
    <s v=""/>
    <s v="@2022/007519"/>
  </r>
  <r>
    <x v="1"/>
    <s v="Consejeria de Educación, Cultura y deportes"/>
    <s v="007799/2022"/>
    <s v="gu.transporte escolar.ruta 163. Mayo-Junio 2022"/>
    <s v="Contrato de servicios"/>
    <s v="Procedimiento Abierto Simplificado Abreviado"/>
    <s v="No"/>
    <n v="7650.72"/>
    <n v="7507.5"/>
    <s v=""/>
    <s v=""/>
    <s v=""/>
    <s v=""/>
    <s v="@2022/002363"/>
  </r>
  <r>
    <x v="1"/>
    <s v="Consejeria de Educación, Cultura y deportes"/>
    <s v="008174/2022"/>
    <s v="Transporte Escolar.Ruta 153 IES"/>
    <s v="Contrato de servicios"/>
    <s v="Procedimiento Abierto Simplificado Abreviado"/>
    <s v="No"/>
    <n v="7650.72"/>
    <n v="7584.5"/>
    <s v=""/>
    <s v=""/>
    <s v=""/>
    <s v=""/>
    <s v="@2022/000332"/>
  </r>
  <r>
    <x v="1"/>
    <s v="Consejeria de Educación, Cultura y deportes"/>
    <s v="029915.1/2022"/>
    <s v="Servicio de transporte escolar en vehículos de más de 9 plazas en Castilla-La Mancha cursos 2021-2022, 2022-2023 y 2023/2024. Guadalajara-1"/>
    <s v="Contrato de servicios"/>
    <s v="Procedimiento abierto; multiplicidad de criterios"/>
    <s v="No"/>
    <n v="7840.31"/>
    <n v="7840.31"/>
    <m/>
    <m/>
    <m/>
    <m/>
    <s v="2021/001014-GU-I"/>
  </r>
  <r>
    <x v="1"/>
    <s v="Consejeria de Educación, Cultura y deportes"/>
    <s v="001417/2022"/>
    <s v="Supersimplificado Ruta 21EE Toledo 2022"/>
    <s v="Contrato de servicios"/>
    <s v="Procedimiento Abierto Simplificado Abreviado"/>
    <s v="No"/>
    <n v="8122.95"/>
    <n v="7150"/>
    <s v=""/>
    <s v=""/>
    <s v=""/>
    <s v=""/>
    <s v="@2021/018680"/>
  </r>
  <r>
    <x v="1"/>
    <s v="Consejeria de Educación, Cultura y deportes"/>
    <s v="001083/2022"/>
    <s v="supersimplificado ruta 88 S Toledo curso 2021/2022"/>
    <s v="Contrato de servicios"/>
    <s v="Procedimiento Abierto Simplificado Abreviado"/>
    <s v="No"/>
    <n v="8334.15"/>
    <n v="6960.8"/>
    <s v=""/>
    <s v=""/>
    <s v=""/>
    <s v=""/>
    <s v="@2021/018505"/>
  </r>
  <r>
    <x v="1"/>
    <s v="Consejeria de Educación, Cultura y deportes"/>
    <s v="030225.1/2022"/>
    <s v="Servicio de transporte escolar en vehículos de más de 9 plazas en Castilla-La Mancha cursos 2021-2022, 2022-2023 y 2023/2024. Toledo-6"/>
    <s v="Contrato de servicios"/>
    <s v="Procedimiento abierto; multiplicidad de criterios"/>
    <s v="No"/>
    <n v="8401.5400000000009"/>
    <n v="8401.5400000000009"/>
    <m/>
    <m/>
    <m/>
    <m/>
    <s v="2021/001014-TO-VI"/>
  </r>
  <r>
    <x v="1"/>
    <s v="Consejeria de Educación, Cultura y deportes"/>
    <s v="012009.2/2020"/>
    <s v="Servicio de transporte escolar en las provincias de Ciudad Real, Cuenca, Guadalajara y Toledo para los cursos 2019/2020 a 2021/2022 en vehículos de 10 o más plazas_x000a__x000a_"/>
    <s v="Contrato de servicios"/>
    <s v="Procedimiento abierto; multiplicidad de criterios"/>
    <s v="No"/>
    <n v="8434.7999999999993"/>
    <n v="8434.7999999999993"/>
    <m/>
    <m/>
    <m/>
    <m/>
    <s v="2019/009248"/>
  </r>
  <r>
    <x v="1"/>
    <s v="Consejeria de Educación, Cultura y deportes"/>
    <s v="028019/2022"/>
    <s v="Ruta 13004377-M transporte escolar en la provincia de Ciudad Real"/>
    <s v="Contrato de servicios"/>
    <s v="Procedimiento Abierto Simplificado Abreviado"/>
    <s v="No"/>
    <n v="8476.16"/>
    <n v="3520"/>
    <s v=""/>
    <s v=""/>
    <s v=""/>
    <s v=""/>
    <s v="@2022/009663"/>
  </r>
  <r>
    <x v="1"/>
    <s v="Consejeria de Educación, Cultura y deportes"/>
    <s v="015003/2022"/>
    <s v="SSCC- Asistencias sustitución del C.E.I.P. &quot;GARCILASO DE LA VEGA&quot; DE 3+6 Uds. + Servicios Complementarios en C/ Socorro, s/n DE Madridejos (Toledo)"/>
    <s v="Contrato de servicios"/>
    <s v="Procedimiento Abierto Simplificado"/>
    <s v="No"/>
    <n v="8519.66"/>
    <n v="4711.51"/>
    <s v=""/>
    <s v=""/>
    <s v=""/>
    <s v=""/>
    <s v="@2021/018775"/>
  </r>
  <r>
    <x v="1"/>
    <s v="Consejeria de Educación, Cultura y deportes"/>
    <s v="007850/2022"/>
    <s v="gu.transporte escolar.ruta 51. Mayo-Junio 2022"/>
    <s v="Contrato de servicios"/>
    <s v="Procedimiento Abierto Simplificado Abreviado"/>
    <s v="No"/>
    <n v="8558.5499999999993"/>
    <n v="8547"/>
    <s v=""/>
    <s v=""/>
    <s v=""/>
    <s v=""/>
    <s v="@2022/002359"/>
  </r>
  <r>
    <x v="1"/>
    <s v="Consejeria de Educación, Cultura y deportes"/>
    <s v="030166.1/2022"/>
    <s v="Servicio de transporte escolar en vehículos de más de 9 plazas en Castilla-La Mancha cursos 2021-2022, 2022-2023 y 2023/2024. Toledo-5"/>
    <s v="Contrato de servicios"/>
    <s v="Procedimiento abierto; multiplicidad de criterios"/>
    <s v="No"/>
    <n v="8670.64"/>
    <n v="8670.64"/>
    <m/>
    <m/>
    <m/>
    <m/>
    <s v="2021/001014-TO-V"/>
  </r>
  <r>
    <x v="1"/>
    <s v="Consejeria de Educación, Cultura y deportes"/>
    <s v="012082.2/2020"/>
    <s v="Servicio de transporte escolar en las provincias de Ciudad Real, Cuenca, Guadalajara y Toledo para los cursos 2019/2020 a 2021/2022 en vehículos de 10 o más plazas_x000a__x000a_"/>
    <s v="Contrato de servicios"/>
    <s v="Procedimiento abierto; multiplicidad de criterios"/>
    <s v="No"/>
    <n v="8731.01"/>
    <n v="8731.01"/>
    <m/>
    <m/>
    <m/>
    <m/>
    <s v="2019/009248"/>
  </r>
  <r>
    <x v="1"/>
    <s v="Consejeria de Educación, Cultura y deportes"/>
    <s v="030228.1/2022"/>
    <s v="Servicio de transporte escolar en vehículos de más de 9 plazas en Castilla-La Mancha cursos 2021-2022, 2022-2023 y 2023/2024. Toledo-6"/>
    <s v="Contrato de servicios"/>
    <s v="Procedimiento abierto; multiplicidad de criterios"/>
    <s v="No"/>
    <n v="8767.56"/>
    <n v="8767.56"/>
    <m/>
    <m/>
    <m/>
    <m/>
    <s v="2021/001014-TO-VI"/>
  </r>
  <r>
    <x v="1"/>
    <s v="Consejeria de Educación, Cultura y deportes"/>
    <s v="001511/2022"/>
    <s v="Supersimplificado ruta 240 S Toledo curso 2021/2022"/>
    <s v="Contrato de servicios"/>
    <s v="Procedimiento Abierto Simplificado Abreviado"/>
    <s v="No"/>
    <n v="9383"/>
    <n v="7425"/>
    <s v=""/>
    <s v=""/>
    <s v=""/>
    <s v=""/>
    <s v="@2021/018550"/>
  </r>
  <r>
    <x v="1"/>
    <s v="Consejeria de Educación, Cultura y deportes"/>
    <s v="007836/2022"/>
    <s v="SSCC-P.A.Simp.Abr. por Lotes para Coordinac. Seg. y Salud+Control Calidad ambos en fase de Ejecución de Obra. Ampliación y Sustitución parcial del C.E.I.P. Andrés Arango en VELADA (Toledo)."/>
    <s v="Contrato de servicios"/>
    <s v="Procedimiento Abierto Simplificado Abreviado"/>
    <s v="No"/>
    <n v="9782.16"/>
    <n v="5808"/>
    <s v=""/>
    <s v=""/>
    <s v=""/>
    <s v=""/>
    <s v="@2021/018220"/>
  </r>
  <r>
    <x v="1"/>
    <s v="Consejeria de Educación, Cultura y deportes"/>
    <s v="027984/2022"/>
    <s v="Servicio de transporte escolar de menos de 10 plazas Ruta 2205F16003281N para el curso 2022/2023 en la provincia de Cuenca."/>
    <s v="Contrato de servicios"/>
    <s v="Procedimiento Abierto Simplificado Abreviado"/>
    <s v="No"/>
    <n v="9869.4"/>
    <n v="8142.64"/>
    <s v=""/>
    <s v=""/>
    <s v=""/>
    <s v=""/>
    <s v="@2022/007064"/>
  </r>
  <r>
    <x v="1"/>
    <s v="Consejeria de Educación, Cultura y deportes"/>
    <s v="030093.1/2022"/>
    <s v="Servicio de transporte escolar en vehículos de más de 9 plazas en Castilla-La Mancha cursos 2021-2022, 2022-2023 y 2023/2024. Ciudad Real"/>
    <s v="Contrato de servicios"/>
    <s v="Procedimiento abierto; multiplicidad de criterios"/>
    <s v="No"/>
    <n v="10113.959999999999"/>
    <n v="10113.959999999999"/>
    <m/>
    <m/>
    <m/>
    <m/>
    <s v="2021/001014-CR-I"/>
  </r>
  <r>
    <x v="1"/>
    <s v="Consejeria de Educación, Cultura y deportes"/>
    <s v="012083.2/2020"/>
    <s v="Servicio de transporte escolar en las provincias de Ciudad Real, Cuenca, Guadalajara y Toledo para los cursos 2019/2020 a 2021/2022 en vehículos de 10 o más plazas_x000a__x000a_"/>
    <s v="Contrato de servicios"/>
    <s v="Procedimiento abierto; multiplicidad de criterios"/>
    <s v="No"/>
    <n v="10268.540000000001"/>
    <n v="10268.540000000001"/>
    <m/>
    <m/>
    <m/>
    <m/>
    <s v="2019/009248"/>
  </r>
  <r>
    <x v="1"/>
    <s v="Consejeria de Educación, Cultura y deportes"/>
    <s v="030223.1/2022"/>
    <s v="Servicio de transporte escolar en vehículos de más de 9 plazas en Castilla-La Mancha cursos 2021-2022, 2022-2023 y 2023/2024. Toledo-6"/>
    <s v="Contrato de servicios"/>
    <s v="Procedimiento abierto; multiplicidad de criterios"/>
    <s v="No"/>
    <n v="10268.540000000001"/>
    <n v="10268.540000000001"/>
    <m/>
    <m/>
    <m/>
    <m/>
    <s v="2021/001014-TO-VI"/>
  </r>
  <r>
    <x v="1"/>
    <s v="Consejeria de Educación, Cultura y deportes"/>
    <s v="030205.1/2022"/>
    <s v="Servicio de transporte escolar en vehículos de más de 9 plazas en Castilla-La Mancha cursos 2021-2022, 2022-2023 y 2023/2024. Toledo-6"/>
    <s v="Contrato de servicios"/>
    <s v="Procedimiento abierto; multiplicidad de criterios"/>
    <s v="No"/>
    <n v="10301.459999999999"/>
    <n v="10301.459999999999"/>
    <m/>
    <m/>
    <m/>
    <m/>
    <s v="2021/001014-TO-VI"/>
  </r>
  <r>
    <x v="1"/>
    <s v="Consejeria de Educación, Cultura y deportes"/>
    <s v="028235/2022"/>
    <s v="SSCC-Asistencias Técnicas para construcción 12+0 uds.+ servicios complementarios (1ª y 2ª Fases) en el I.E.S.O. NUEVO &quot;Nº 3&quot; en la C/ Rembrandt de SESEÑA (Toledo). REACT-UE"/>
    <s v="Contrato de servicios"/>
    <s v="Procedimiento Abierto Simplificado"/>
    <s v="No"/>
    <n v="10538.7"/>
    <n v="6655"/>
    <s v=""/>
    <s v=""/>
    <s v=""/>
    <s v=""/>
    <s v="@2021/015135"/>
  </r>
  <r>
    <x v="1"/>
    <s v="Consejeria de Educación, Cultura y deportes"/>
    <s v="012248/2022"/>
    <s v="SSCC-Asistencias Técnicas para construcción 12+0 uds. + servicios complementarios (1ª y 2ª Fases) del I.E.S.O. nuevo Nº 1 en C/ Praga, s/n de UGENA (Toledo)."/>
    <s v="Contrato de servicios"/>
    <s v="Procedimiento Abierto Simplificado"/>
    <s v="No"/>
    <n v="10868.61"/>
    <n v="6050"/>
    <s v=""/>
    <s v=""/>
    <s v=""/>
    <s v=""/>
    <s v="@2021/018258"/>
  </r>
  <r>
    <x v="1"/>
    <s v="Consejeria de Educación, Cultura y deportes"/>
    <s v="030013.1/2022"/>
    <s v="Servicio de transporte escolar en vehículos de más de 9 plazas en Castilla-La Mancha cursos 2021-2022, 2022-2023 y 2023/2024. Guadalajara-3"/>
    <s v="Contrato de servicios"/>
    <s v="Procedimiento abierto; multiplicidad de criterios"/>
    <s v="No"/>
    <n v="10934"/>
    <n v="10934"/>
    <m/>
    <m/>
    <m/>
    <m/>
    <s v="2021/001014-GU-III"/>
  </r>
  <r>
    <x v="1"/>
    <s v="Consejeria de Educación, Cultura y deportes"/>
    <s v="043773/2022"/>
    <s v="Alquiler y mantenimiento de equipos multifunción (impresión, copia, escáner) en la Delegación Provincial de Educación, Cultura y Deportes de Ciudad Real y otros centros adscritos."/>
    <s v="Contrato de servicios"/>
    <s v="Procedimiento Abierto Simplificado"/>
    <s v="No"/>
    <n v="11374"/>
    <n v="4245.8900000000003"/>
    <s v=""/>
    <s v=""/>
    <s v=""/>
    <s v=""/>
    <s v="@2022/014888"/>
  </r>
  <r>
    <x v="1"/>
    <s v="Consejeria de Educación, Cultura y deportes"/>
    <s v="014444.2/2020"/>
    <s v="Servicio de transporte escolar en las provincias de Ciudad Real, Cuenca, Guadalajara y Toledo para los cursos 2019/2020 a 2021/2022 en vehículos de 10 o más plazas_x000a__x000a_"/>
    <s v="Contrato de servicios"/>
    <s v="Procedimiento abierto; multiplicidad de criterios"/>
    <s v="No"/>
    <n v="11594"/>
    <n v="11594"/>
    <m/>
    <m/>
    <m/>
    <m/>
    <s v="2019/009248"/>
  </r>
  <r>
    <x v="1"/>
    <s v="Consejeria de Educación, Cultura y deportes"/>
    <s v="016889.1/2020"/>
    <s v="Lote 2. Contratación basada AM servicios postales, telegramas y burofax Consejería de Educación, Cultura y Deportes, Delegaciones provinciales y centros dependientes."/>
    <s v="Contrato de servicios"/>
    <s v="Basado en un Acuerdo Marco"/>
    <s v="No"/>
    <n v="11903.4"/>
    <n v="11903.4"/>
    <m/>
    <m/>
    <m/>
    <m/>
    <s v="2020/014610"/>
  </r>
  <r>
    <x v="1"/>
    <s v="Consejeria de Educación, Cultura y deportes"/>
    <s v="016891.1/2020"/>
    <s v="Lote 4. Contratación basada AM servicios postales, telegramas y burofax Consejería Educación, Cultura y Deportes, sus Delegaciones provinciales y centros dependientes."/>
    <s v="Contrato de servicios"/>
    <s v="Basado en un Acuerdo Marco"/>
    <s v="No"/>
    <n v="12219.76"/>
    <n v="12219.76"/>
    <m/>
    <m/>
    <m/>
    <m/>
    <s v="2020/014669"/>
  </r>
  <r>
    <x v="1"/>
    <s v="Consejeria de Desarrollo Sostenible"/>
    <s v="032399/2022"/>
    <s v="Sustitución de especies alóctonas debilitadas propensas a escolítidos en Montes de Utilidad Pública de la Sierra de Alcaraz."/>
    <s v="Contrato de obras"/>
    <s v="Procedimiento Abierto Simplificado"/>
    <s v="No"/>
    <n v="19992.7"/>
    <n v="14025"/>
    <s v=""/>
    <s v=""/>
    <s v=""/>
    <s v=""/>
    <s v="@2022/004244#001"/>
  </r>
  <r>
    <x v="1"/>
    <s v="Consejeria de Educación, Cultura y deportes"/>
    <s v="007652/2022"/>
    <s v="SSCC-P.A.Simp.Abr. Lotes. Coordinac. Seg. y Salud+Control Calidad ambos en fase de Ejecución de Obra. Sustitución Nave-Talleres de F.P. en el I.E.S. Juan Bosco de ALCÁZAR DE SAN JUAN (C.R.)."/>
    <s v="Contrato de servicios"/>
    <s v="Procedimiento Abierto Simplificado Abreviado"/>
    <s v="No"/>
    <n v="12235.33"/>
    <n v="7201.88"/>
    <s v=""/>
    <s v=""/>
    <s v=""/>
    <s v=""/>
    <s v="@2021/018222"/>
  </r>
  <r>
    <x v="1"/>
    <s v="Consejeria de Educación, Cultura y deportes"/>
    <s v="030053.1/2022"/>
    <s v="Servicio de transporte escolar en vehículos de más de 9 plazas en Castilla-La Mancha cursos 2021-2022, 2022-2023 y 2023/2024. Albacete-2"/>
    <s v="Contrato de servicios"/>
    <s v="Procedimiento abierto; multiplicidad de criterios"/>
    <s v="No"/>
    <n v="12243"/>
    <n v="12243"/>
    <m/>
    <m/>
    <m/>
    <m/>
    <s v="2021/001014-AB-II"/>
  </r>
  <r>
    <x v="1"/>
    <s v="Consejeria de Educación, Cultura y deportes"/>
    <s v="004207/2022"/>
    <s v="gu.transporte escolar.ruta 154.enero-junio 2022"/>
    <s v="Contrato de servicios"/>
    <s v="Procedimiento Abierto Simplificado Abreviado"/>
    <s v="No"/>
    <n v="12466.78"/>
    <n v="5060"/>
    <s v=""/>
    <s v=""/>
    <s v=""/>
    <s v=""/>
    <s v="@2021/016801"/>
  </r>
  <r>
    <x v="1"/>
    <s v="Consejeria de Educación, Cultura y deportes"/>
    <s v="030169.1/2022"/>
    <s v="Servicio de transporte escolar en vehículos de más de 9 plazas en Castilla-La Mancha cursos 2021-2022, 2022-2023 y 2023/2024. Toledo-6"/>
    <s v="Contrato de servicios"/>
    <s v="Procedimiento abierto; multiplicidad de criterios"/>
    <s v="No"/>
    <n v="13939.2"/>
    <n v="13939.2"/>
    <m/>
    <m/>
    <m/>
    <m/>
    <s v="2021/001014-TO-VI"/>
  </r>
  <r>
    <x v="1"/>
    <s v="Consejeria de Educación, Cultura y deportes"/>
    <s v="028069/2022"/>
    <s v="Supersimplificado Ruta 1 FS Toledo Curso 2022-2023 &lt;10P"/>
    <s v="Contrato de servicios"/>
    <s v="Procedimiento Abierto Simplificado Abreviado"/>
    <s v="No"/>
    <n v="14206.96"/>
    <n v="11503.34"/>
    <s v=""/>
    <s v=""/>
    <s v=""/>
    <s v=""/>
    <s v="@2022/006167"/>
  </r>
  <r>
    <x v="1"/>
    <s v="Consejeria de Educación, Cultura y deportes"/>
    <s v="005522.1/2019"/>
    <s v="SSCC-redac.proy+coord.ycont.medic.+dfgs y med.yppto.+est.sys+dfgm Sustitución C.E.E. Cruz de Mayo. Crtra. Jaén, 8 en Hellín. FEDER 2014-202 "/>
    <s v="Contrato de servicios"/>
    <s v="Procedimiento Abierto Simplificado"/>
    <s v="No"/>
    <n v="14374.8"/>
    <n v="14374.8"/>
    <m/>
    <m/>
    <m/>
    <m/>
    <s v="2018/001656"/>
  </r>
  <r>
    <x v="1"/>
    <s v="Consejeria de Educación, Cultura y deportes"/>
    <s v="030177.1/2022"/>
    <s v="Servicio de transporte escolar en vehículos de más de 9 plazas en Castilla-La Mancha cursos 2021-2022, 2022-2023 y 2023/2024. Toledo-6"/>
    <s v="Contrato de servicios"/>
    <s v="Procedimiento abierto; multiplicidad de criterios"/>
    <s v="No"/>
    <n v="14639.52"/>
    <n v="14639.52"/>
    <m/>
    <m/>
    <m/>
    <m/>
    <s v="2021/001014-TO-VI"/>
  </r>
  <r>
    <x v="1"/>
    <s v="Consejeria de Educación, Cultura y deportes"/>
    <s v="034181/2022"/>
    <s v="SSCC-Asistencias Técnicas por Lotes_Obra de ampliación en C.E.I.P. Maestra Teodora de Marchamalo_GUADALAJARA. Feder REACT-UE."/>
    <s v="Contrato de servicios"/>
    <s v="Procedimiento Abierto Simplificado Abreviado"/>
    <s v="No"/>
    <n v="14691"/>
    <n v="6776"/>
    <s v=""/>
    <s v=""/>
    <s v=""/>
    <s v=""/>
    <s v="@2022/011125"/>
  </r>
  <r>
    <x v="1"/>
    <s v="Consejeria de Educación, Cultura y deportes"/>
    <s v="034183/2022"/>
    <s v="SSCC-Asistencias Técnicas por Lotes_Obra de ampliación en C.E.I.P. Maestra Teodora de Marchamalo_GUADALAJARA. Feder REACT-UE."/>
    <s v="Contrato de servicios"/>
    <s v="Procedimiento Abierto Simplificado Abreviado"/>
    <s v="No"/>
    <n v="14691"/>
    <n v="8814.59"/>
    <s v=""/>
    <s v=""/>
    <s v=""/>
    <s v=""/>
    <s v="@2022/011125"/>
  </r>
  <r>
    <x v="1"/>
    <s v="Consejeria de Educación, Cultura y deportes"/>
    <s v="029160/2022"/>
    <s v="Servicio de transporte escolar en vehículos de menos de 10 plazas en Castilla-La Mancha cursos 2021-2022, 2022-2023 y 2023/2024. Cuenca"/>
    <s v="Contrato de servicios"/>
    <s v="Procedimiento abierto; multiplicidad de criterios"/>
    <s v="No"/>
    <n v="14946.43"/>
    <n v="7524"/>
    <s v=""/>
    <s v=""/>
    <s v=""/>
    <s v=""/>
    <s v="@2021/000290-CU-I"/>
  </r>
  <r>
    <x v="1"/>
    <s v="Consejeria de Desarrollo Sostenible"/>
    <s v="044535/2022"/>
    <s v="Obras de mejora en la red viaria (Serranía Alta y Alcarria)"/>
    <s v="Contrato de obras"/>
    <s v="Procedimiento Abierto Simplificado Abreviado"/>
    <s v="No"/>
    <n v="35430.85"/>
    <n v="32948.300000000003"/>
    <s v=""/>
    <s v=""/>
    <s v=""/>
    <s v=""/>
    <s v="@2022/018376#001"/>
  </r>
  <r>
    <x v="1"/>
    <s v="Consejeria de Educación, Cultura y deportes"/>
    <s v="043542/2022"/>
    <s v="Supersimplificado Ruta 216IES 9 ó menos plazas transporte escolar provincia de Toledo curso 2022/2023"/>
    <s v="Contrato de servicios"/>
    <s v="Procedimiento Abierto Simplificado Abreviado"/>
    <s v="No"/>
    <n v="14994.84"/>
    <n v="11193.6"/>
    <s v=""/>
    <s v=""/>
    <s v=""/>
    <s v=""/>
    <s v="@2022/016035"/>
  </r>
  <r>
    <x v="1"/>
    <s v="Consejeria de Educación, Cultura y deportes"/>
    <s v="043557/2022"/>
    <s v="Supersimplificado Ruta 57EE 9 ó menos plazas transporte escolar provincia de Toledo curso 2022/2023"/>
    <s v="Contrato de servicios"/>
    <s v="Procedimiento Abierto Simplificado Abreviado"/>
    <s v="No"/>
    <n v="14994.84"/>
    <n v="12826"/>
    <s v=""/>
    <s v=""/>
    <s v=""/>
    <s v=""/>
    <s v="@2022/016031"/>
  </r>
  <r>
    <x v="1"/>
    <s v="Consejeria de Desarrollo Sostenible"/>
    <s v="043331/2022"/>
    <s v="Aprovechamiento cinegético del coto de caza, MUP núm. 53, denominado el Zaucejo, en Belvis de la Jara (Toledo)"/>
    <s v="Administrativo Especial "/>
    <s v="Procedimiento Abierto Simplificado Abreviado"/>
    <s v="No"/>
    <n v="38720"/>
    <n v="0"/>
    <s v=""/>
    <s v=""/>
    <s v=""/>
    <s v=""/>
    <s v="@2022/004286"/>
  </r>
  <r>
    <x v="1"/>
    <s v="Consejeria de Desarrollo Sostenible"/>
    <s v="032401/2022"/>
    <s v="Sustitución de especies alóctonas debilitadas propensas a escolítidos en Montes de Utilidad Pública de la Sierra de Alcaraz."/>
    <s v="Contrato de obras"/>
    <s v="Procedimiento Abierto Simplificado"/>
    <s v="No"/>
    <n v="39339.74"/>
    <n v="30492"/>
    <s v=""/>
    <s v=""/>
    <s v=""/>
    <s v=""/>
    <s v="@2022/004244#001"/>
  </r>
  <r>
    <x v="1"/>
    <s v="Consejeria de Desarrollo Sostenible"/>
    <s v="032400/2022"/>
    <s v="Sustitución de especies alóctonas debilitadas propensas a escolítidos en Montes de Utilidad Pública de la Sierra de Alcaraz."/>
    <s v="Contrato de obras"/>
    <s v="Procedimiento Abierto Simplificado"/>
    <s v="No"/>
    <n v="39758.269999999997"/>
    <n v="32050.7"/>
    <s v=""/>
    <s v=""/>
    <s v=""/>
    <s v=""/>
    <s v="@2022/004244#001"/>
  </r>
  <r>
    <x v="1"/>
    <s v="Consejeria de Desarrollo Sostenible"/>
    <s v="030330/2022"/>
    <s v="Sustitución de especies alóctonas debilitadas propensas a escolítidos en Montes de Utilidad Pública de la Sierra de Alcaraz."/>
    <s v="Contrato de obras"/>
    <s v="Procedimiento Abierto Simplificado"/>
    <s v="No"/>
    <n v="39918"/>
    <n v="30928.47"/>
    <s v=""/>
    <s v=""/>
    <s v=""/>
    <s v=""/>
    <s v="@2022/004244#001"/>
  </r>
  <r>
    <x v="1"/>
    <s v="Consejeria de Educación, Cultura y deportes"/>
    <s v="043559/2022"/>
    <s v="Supersimplificado Ruta 325IP 9 ó menos plazas transporte escolar provincia de Toledo curso 2022/2023"/>
    <s v="Contrato de servicios"/>
    <s v="Procedimiento Abierto Simplificado Abreviado"/>
    <s v="No"/>
    <n v="14994.84"/>
    <n v="13409"/>
    <s v=""/>
    <s v=""/>
    <s v=""/>
    <s v=""/>
    <s v="@2022/016032"/>
  </r>
  <r>
    <x v="1"/>
    <s v="Consejeria de Desarrollo Sostenible"/>
    <s v="030329/2022"/>
    <s v="Sustitución de especies alóctonas debilitadas propensas a escolítidos en Montes de Utilidad Pública de la Sierra de Alcaraz."/>
    <s v="Contrato de obras"/>
    <s v="Procedimiento Abierto Simplificado"/>
    <s v="No"/>
    <n v="39957.19"/>
    <n v="30555.26"/>
    <s v=""/>
    <s v=""/>
    <s v=""/>
    <s v=""/>
    <s v="@2022/004244#001"/>
  </r>
  <r>
    <x v="1"/>
    <s v="Consejeria de Educación, Cultura y deportes"/>
    <s v="043797/2022"/>
    <s v="gu.transporte escolar.ruta 110.Febrero(13)-Junio 2023"/>
    <s v="Contrato de servicios"/>
    <s v="Procedimiento Abierto Simplificado Abreviado"/>
    <s v="No"/>
    <n v="15034.54"/>
    <n v="14973.2"/>
    <s v=""/>
    <s v=""/>
    <s v=""/>
    <s v=""/>
    <s v="@2022/018877"/>
  </r>
  <r>
    <x v="1"/>
    <s v="Consejeria de Desarrollo Sostenible"/>
    <s v="030331/2022"/>
    <s v="Sustitución de especies alóctonas debilitadas propensas a escolítidos en Montes de Utilidad Pública de la Sierra de Alcaraz."/>
    <s v="Contrato de obras"/>
    <s v="Procedimiento Abierto Simplificado"/>
    <s v="No"/>
    <n v="39997.870000000003"/>
    <n v="28978.46"/>
    <s v=""/>
    <s v=""/>
    <s v=""/>
    <s v=""/>
    <s v="@2022/004244#001"/>
  </r>
  <r>
    <x v="1"/>
    <s v="Consejeria de Educación, Cultura y deportes"/>
    <s v="045270/2022"/>
    <s v="Servicio de Cuidadores/Monitores de comedores escolares  para  centros  educativos de la provincia de Cuenca para el curso escolar 2022/2023"/>
    <s v="Contrato de servicios"/>
    <s v="Procedimiento Abierto Simplificado"/>
    <s v="No"/>
    <n v="15776.85"/>
    <n v="12700"/>
    <s v=""/>
    <s v=""/>
    <s v=""/>
    <s v=""/>
    <s v="@2022/015572"/>
  </r>
  <r>
    <x v="1"/>
    <s v="Consejeria de Educación, Cultura y deportes"/>
    <s v="043556/2022"/>
    <s v="Supersimplificado Ruta 56EE 9 ó menos plazas transporte escolar provincia de Toledo curso 2022/2023"/>
    <s v="Contrato de servicios"/>
    <s v="Procedimiento Abierto Simplificado Abreviado"/>
    <s v="No"/>
    <n v="16873.86"/>
    <n v="12826"/>
    <s v=""/>
    <s v=""/>
    <s v=""/>
    <s v=""/>
    <s v="@2022/016030"/>
  </r>
  <r>
    <x v="1"/>
    <s v="Consejeria de Educación, Cultura y deportes"/>
    <s v="043951/2022"/>
    <s v="Supersimplificado Ruta 328IES 9 ó menos plazas transporte escolar provincia de Toledo curso 2022/2023"/>
    <s v="Contrato de servicios"/>
    <s v="Procedimiento Abierto Simplificado Abreviado"/>
    <s v="No"/>
    <n v="16873.86"/>
    <n v="13640.08"/>
    <s v=""/>
    <s v=""/>
    <s v=""/>
    <s v=""/>
    <s v="@2022/016029"/>
  </r>
  <r>
    <x v="1"/>
    <s v="Consejeria de Educación, Cultura y deportes"/>
    <s v="043794/2022"/>
    <s v="gu.transporte escolar.ruta 109.Febrero(13)-Junio 2023"/>
    <s v="Contrato de servicios"/>
    <s v="Procedimiento Abierto Simplificado Abreviado"/>
    <s v="No"/>
    <n v="16926.93"/>
    <n v="16912.5"/>
    <s v=""/>
    <s v=""/>
    <s v=""/>
    <s v=""/>
    <s v="@2022/018876"/>
  </r>
  <r>
    <x v="1"/>
    <s v="Consejeria de Desarrollo Sostenible"/>
    <s v="021623.1/2021"/>
    <s v="Obras de adecuación de espacios interiores del edificio sede de la Consejería de Desarrollo Sostenible"/>
    <s v="Contrato de obras"/>
    <s v="Procedimiento Abierto Simplificado"/>
    <s v="No"/>
    <n v="46818.7"/>
    <n v="46818.7"/>
    <m/>
    <m/>
    <m/>
    <m/>
    <s v="2021/010795"/>
  </r>
  <r>
    <x v="1"/>
    <s v="Consejeria de Desarrollo Sostenible"/>
    <s v="044471/2022"/>
    <s v="Obras de mejora en la Red viaria MUP JCCM"/>
    <s v="Contrato de obras"/>
    <s v="Procedimiento Abierto Simplificado Abreviado"/>
    <s v="No"/>
    <n v="47956"/>
    <n v="47912.37"/>
    <s v=""/>
    <s v=""/>
    <s v=""/>
    <s v=""/>
    <s v="@2022/014990#001"/>
  </r>
  <r>
    <x v="1"/>
    <s v="Consejeria de Desarrollo Sostenible"/>
    <s v="029549/2022"/>
    <s v="AB-055/2022 Obras y apoyo al amojonamiento del M.U.P. nº 139, T.M. Pozohondo (Albacete)"/>
    <s v="Contrato de obras"/>
    <s v="Procedimiento Abierto Simplificado Abreviado"/>
    <s v="No"/>
    <n v="48535.94"/>
    <n v="38780.22"/>
    <s v=""/>
    <s v=""/>
    <s v=""/>
    <s v=""/>
    <s v="@2022/012105#001"/>
  </r>
  <r>
    <x v="1"/>
    <s v="Consejeria de Educación, Cultura y deportes"/>
    <s v="043805/2022"/>
    <s v="gu.transporte escolar.ruta 183.Febrero(13)-Junio 2023"/>
    <s v="Contrato de servicios"/>
    <s v="Procedimiento Abierto Simplificado Abreviado"/>
    <s v="No"/>
    <n v="16926.93"/>
    <n v="16867.400000000001"/>
    <s v=""/>
    <s v=""/>
    <s v=""/>
    <s v=""/>
    <s v="@2022/018879"/>
  </r>
  <r>
    <x v="1"/>
    <s v="Consejeria de Educación, Cultura y deportes"/>
    <s v="000871/2022"/>
    <s v="Servicio de Cuidadores/Monitores de comedores escolares de 4 centros de3 gestión directa de Cuenca para el Curso Escolar 2021/2022 (meses de enero a junio de 2022)"/>
    <s v="Contrato de servicios"/>
    <s v="Procedimiento Abierto Simplificado"/>
    <s v="No"/>
    <n v="17119"/>
    <n v="11983.68"/>
    <s v=""/>
    <s v=""/>
    <s v=""/>
    <s v=""/>
    <s v="@2021/019183"/>
  </r>
  <r>
    <x v="1"/>
    <s v="Consejeria de Educación, Cultura y deportes"/>
    <s v="043801/2022"/>
    <s v="gu.transporte escolar.ruta 182.Febrero(13)-Junio 2023"/>
    <s v="Contrato de servicios"/>
    <s v="Procedimiento Abierto Simplificado Abreviado"/>
    <s v="No"/>
    <n v="18551.43"/>
    <n v="17949.8"/>
    <s v=""/>
    <s v=""/>
    <s v=""/>
    <s v=""/>
    <s v="@2022/018878"/>
  </r>
  <r>
    <x v="1"/>
    <s v="Consejeria de Educación, Cultura y deportes"/>
    <s v="043535/2022"/>
    <s v="Supersimplificado Ruta 41IP 10 ó más plazas transporte escolar provincia de Toledo curso 2022/2023"/>
    <s v="Contrato de servicios"/>
    <s v="Procedimiento Abierto Simplificado Abreviado"/>
    <s v="No"/>
    <n v="19306.54"/>
    <n v="13992"/>
    <s v=""/>
    <s v=""/>
    <s v=""/>
    <s v=""/>
    <s v="@2022/016011"/>
  </r>
  <r>
    <x v="1"/>
    <s v="Consejeria de Educación, Cultura y deportes"/>
    <s v="023305/2022"/>
    <s v="AB-Servicio de transporte escolar para el curso 2022/2023 Ruta Escolar P317"/>
    <s v="Contrato de servicios"/>
    <s v="Procedimiento Abierto Simplificado Abreviado"/>
    <s v="No"/>
    <n v="19436.73"/>
    <n v="15015"/>
    <s v=""/>
    <s v=""/>
    <s v=""/>
    <s v=""/>
    <s v="@2022/006872"/>
  </r>
  <r>
    <x v="1"/>
    <s v="Consejeria de Educación, Cultura y deportes"/>
    <s v="023759/2022"/>
    <s v="AB-Servicio de transporte escolar para el curso 2022/2023 Ruta Escolar P263"/>
    <s v="Contrato de servicios"/>
    <s v="Procedimiento Abierto Simplificado Abreviado"/>
    <s v="No"/>
    <n v="19436.73"/>
    <n v="17017"/>
    <s v=""/>
    <s v=""/>
    <s v=""/>
    <s v=""/>
    <s v="@2022/006869"/>
  </r>
  <r>
    <x v="1"/>
    <s v="Consejeria de Educación, Cultura y deportes"/>
    <s v="027863/2022"/>
    <s v="Supersimplificado Ruta 58 IP Toledo Curso 2022-2023 &lt;10P"/>
    <s v="Contrato de servicios"/>
    <s v="Procedimiento Abierto Simplificado Abreviado"/>
    <s v="No"/>
    <n v="19436.73"/>
    <n v="13282.5"/>
    <s v=""/>
    <s v=""/>
    <s v=""/>
    <s v=""/>
    <s v="@2022/006197"/>
  </r>
  <r>
    <x v="1"/>
    <s v="Consejeria de Educación, Cultura y deportes"/>
    <s v="027979/2022"/>
    <s v="Ruta 13001431-A transporte escolar en la provincia de Ciudad Real"/>
    <s v="Contrato de servicios"/>
    <s v="Procedimiento Abierto Simplificado Abreviado"/>
    <s v="No"/>
    <n v="19436.73"/>
    <n v="11725.18"/>
    <s v=""/>
    <s v=""/>
    <s v=""/>
    <s v=""/>
    <s v="@2022/009613"/>
  </r>
  <r>
    <x v="1"/>
    <s v="Consejeria de Educación, Cultura y deportes"/>
    <s v="027985/2022"/>
    <s v="Servicio de transporte escolar de menos de 10 plazas Ruta 2206S16003116N para el curso 2022/2023 en la provincia de Cuenca."/>
    <s v="Contrato de servicios"/>
    <s v="Procedimiento Abierto Simplificado Abreviado"/>
    <s v="No"/>
    <n v="19436.73"/>
    <n v="15207.5"/>
    <s v=""/>
    <s v=""/>
    <s v=""/>
    <s v=""/>
    <s v="@2022/007070"/>
  </r>
  <r>
    <x v="1"/>
    <s v="Consejeria de Educación, Cultura y deportes"/>
    <s v="028021/2022"/>
    <s v="Ruta 13003440-B transporte escolar en la provincia de Ciudad Real"/>
    <s v="Contrato de servicios"/>
    <s v="Procedimiento Abierto Simplificado Abreviado"/>
    <s v="No"/>
    <n v="19436.73"/>
    <n v="16227.75"/>
    <s v=""/>
    <s v=""/>
    <s v=""/>
    <s v=""/>
    <s v="@2022/009652"/>
  </r>
  <r>
    <x v="1"/>
    <s v="Consejeria de Educación, Cultura y deportes"/>
    <s v="028045/2022"/>
    <s v="Supersimplificado Ruta 59 IP Toledo Curso 2022-2023 &lt;10P"/>
    <s v="Contrato de servicios"/>
    <s v="Procedimiento Abierto Simplificado Abreviado"/>
    <s v="No"/>
    <n v="19436.73"/>
    <n v="11261.25"/>
    <s v=""/>
    <s v=""/>
    <s v=""/>
    <s v=""/>
    <s v="@2022/006198"/>
  </r>
  <r>
    <x v="1"/>
    <s v="Consejeria de Educación, Cultura y deportes"/>
    <s v="028072/2022"/>
    <s v="Supersimplificado Ruta 14 IP Toledo Curso 2022-2023 &lt;10P"/>
    <s v="Contrato de servicios"/>
    <s v="Procedimiento Abierto Simplificado Abreviado"/>
    <s v="No"/>
    <n v="19436.73"/>
    <n v="17517.5"/>
    <s v=""/>
    <s v=""/>
    <s v=""/>
    <s v=""/>
    <s v="@2022/006194"/>
  </r>
  <r>
    <x v="1"/>
    <s v="Consejeria de Educación, Cultura y deportes"/>
    <s v="028081/2022"/>
    <s v="Supersimplificado Ruta 263IES Toledo Curso 2022-2023 &lt;10P"/>
    <s v="Contrato de servicios"/>
    <s v="Procedimiento Abierto Simplificado Abreviado"/>
    <s v="No"/>
    <n v="19436.73"/>
    <n v="13475"/>
    <s v=""/>
    <s v=""/>
    <s v=""/>
    <s v=""/>
    <s v="@2022/007211"/>
  </r>
  <r>
    <x v="1"/>
    <s v="Consejeria de Educación, Cultura y deportes"/>
    <s v="028135/2022"/>
    <s v="supersimplificado ruta 62 ip toledo curso 2022-2023 &lt;10p"/>
    <s v="Contrato de servicios"/>
    <s v="Procedimiento Abierto Simplificado Abreviado"/>
    <s v="No"/>
    <n v="19436.73"/>
    <n v="17325"/>
    <s v=""/>
    <s v=""/>
    <s v=""/>
    <s v=""/>
    <s v="@2022/007241"/>
  </r>
  <r>
    <x v="1"/>
    <s v="Consejeria de Educación, Cultura y deportes"/>
    <s v="028240/2022"/>
    <s v="Supersimplificado ruta 55 EE toledo curso 2022/2023 &lt;10P"/>
    <s v="Contrato de servicios"/>
    <s v="Procedimiento Abierto Simplificado Abreviado"/>
    <s v="No"/>
    <n v="19436.73"/>
    <n v="19423.25"/>
    <s v=""/>
    <s v=""/>
    <s v=""/>
    <s v=""/>
    <s v="@2022/012378"/>
  </r>
  <r>
    <x v="1"/>
    <s v="Consejeria de Educación, Cultura y deportes"/>
    <s v="028268/2022"/>
    <s v="Servicio de transporte escolar de menos de 10 plazas Ruta 2200S16004406N para el curso 2022/2023 en la provincia de Cuenca."/>
    <s v="Contrato de servicios"/>
    <s v="Procedimiento Abierto Simplificado Abreviado"/>
    <s v="No"/>
    <n v="19436.73"/>
    <n v="16362.5"/>
    <s v=""/>
    <s v=""/>
    <s v=""/>
    <s v=""/>
    <s v="@2022/007059"/>
  </r>
  <r>
    <x v="1"/>
    <s v="Consejeria de Educación, Cultura y deportes"/>
    <s v="028295/2022"/>
    <s v="Supersimplificado Ruta 351IES Toledo curso 2022-2023 &lt;10P"/>
    <s v="Contrato de servicios"/>
    <s v="Procedimiento Abierto Simplificado Abreviado"/>
    <s v="No"/>
    <n v="19436.73"/>
    <n v="14437.5"/>
    <s v=""/>
    <s v=""/>
    <s v=""/>
    <s v=""/>
    <s v="@2022/007183"/>
  </r>
  <r>
    <x v="1"/>
    <s v="Consejeria de Educación, Cultura y deportes"/>
    <s v="028296/2022"/>
    <s v="Supersimplificado Ruta 13 IP Toledo Curso 2022-2023 &lt;10P"/>
    <s v="Contrato de servicios"/>
    <s v="Procedimiento Abierto Simplificado Abreviado"/>
    <s v="No"/>
    <n v="19436.73"/>
    <n v="16362.5"/>
    <s v=""/>
    <s v=""/>
    <s v=""/>
    <s v=""/>
    <s v="@2022/006193"/>
  </r>
  <r>
    <x v="1"/>
    <s v="Consejeria de Educación, Cultura y deportes"/>
    <s v="028544/2022"/>
    <s v="supersimplificado ruta 61 IP  toledo curso 2022-2023 &lt;10P"/>
    <s v="Contrato de servicios"/>
    <s v="Procedimiento Abierto Simplificado Abreviado"/>
    <s v="No"/>
    <n v="19436.73"/>
    <n v="15785"/>
    <s v=""/>
    <s v=""/>
    <s v=""/>
    <s v=""/>
    <s v="@2022/007239"/>
  </r>
  <r>
    <x v="1"/>
    <s v="Consejeria de Educación, Cultura y deportes"/>
    <s v="037591/2022"/>
    <s v="Supersimplificado ruta 350 ies toledo curso 2022-2023 &lt;10 P"/>
    <s v="Contrato de servicios"/>
    <s v="Procedimiento Abierto Simplificado Abreviado"/>
    <s v="No"/>
    <n v="19436.73"/>
    <n v="9817.5"/>
    <s v=""/>
    <s v=""/>
    <s v=""/>
    <s v=""/>
    <s v="@2022/013063"/>
  </r>
  <r>
    <x v="1"/>
    <s v="Consejeria de Educación, Cultura y deportes"/>
    <s v="038708/2022"/>
    <s v="Negociado sin publicidad Ruta 1EE"/>
    <s v="Contrato de servicios"/>
    <s v="Procedimiento negociado sin publicidad"/>
    <s v="No"/>
    <n v="19436.73"/>
    <n v="7392"/>
    <s v="168"/>
    <s v="a"/>
    <s v="1"/>
    <s v="PROCEDIMIENTO ABIERTO O RESTRINGIDO PREVIO DESIERTO O CON OFERTAS INADECUADAS"/>
    <s v="@2022/014367"/>
  </r>
  <r>
    <x v="1"/>
    <s v="Consejeria de Educación, Cultura y deportes"/>
    <s v="023304/2022"/>
    <s v="AB-Servicio de transporte escolar para el curso 2022/2023 Ruta Escolar M222A"/>
    <s v="Contrato de servicios"/>
    <s v="Procedimiento Abierto Simplificado Abreviado"/>
    <s v="No"/>
    <n v="19769.75"/>
    <n v="15734.95"/>
    <s v=""/>
    <s v=""/>
    <s v=""/>
    <s v=""/>
    <s v="@2022/006865"/>
  </r>
  <r>
    <x v="1"/>
    <s v="Consejeria de Educación, Cultura y deportes"/>
    <s v="038212/2022"/>
    <s v="SSCC-Asistencias Técnicas por Lotes_Obra de ampliación y reforma, fases 2.1 y 2.2 en C.E.I.P. Valdemembra de Quintanar del Rey (Cuenca). FEDER."/>
    <s v="Contrato de servicios"/>
    <s v="Procedimiento Abierto Simplificado Abreviado"/>
    <s v="No"/>
    <n v="20272.990000000002"/>
    <n v="12571.9"/>
    <s v=""/>
    <s v=""/>
    <s v=""/>
    <s v=""/>
    <s v="@2022/006663"/>
  </r>
  <r>
    <x v="1"/>
    <s v="Consejeria de Educación, Cultura y deportes"/>
    <s v="038213/2022"/>
    <s v="SSCC-Asistencias Técnicas por Lotes_Obra de ampliación y reforma, fases 2.1 y 2.2 en C.E.I.P. Valdemembra de Quintanar del Rey (Cuenca). FEDER."/>
    <s v="Contrato de servicios"/>
    <s v="Procedimiento Abierto Simplificado Abreviado"/>
    <s v="No"/>
    <n v="20272.990000000002"/>
    <n v="14399"/>
    <s v=""/>
    <s v=""/>
    <s v=""/>
    <s v=""/>
    <s v="@2022/006663"/>
  </r>
  <r>
    <x v="1"/>
    <s v="Consejeria de Educación, Cultura y deportes"/>
    <s v="004275/2022"/>
    <s v="gu.transporte escolar.ruta  43.enero-junio 2022"/>
    <s v="Contrato de servicios"/>
    <s v="Procedimiento Abierto Simplificado Abreviado"/>
    <s v="No"/>
    <n v="20612.8"/>
    <n v="8794.5"/>
    <s v=""/>
    <s v=""/>
    <s v=""/>
    <s v=""/>
    <s v="@2021/016795"/>
  </r>
  <r>
    <x v="1"/>
    <s v="Consejeria de Educación, Cultura y deportes"/>
    <s v="043698/2022"/>
    <s v="Ruta 13004778-E transporte escolar en la provincia de Ciudad Real"/>
    <s v="Contrato de servicios"/>
    <s v="Procedimiento Abierto Simplificado Abreviado"/>
    <s v="No"/>
    <n v="21106.78"/>
    <n v="13098.8"/>
    <s v=""/>
    <s v=""/>
    <s v=""/>
    <s v=""/>
    <s v="@2022/017460"/>
  </r>
  <r>
    <x v="1"/>
    <s v="Consejeria de Educación, Cultura y deportes"/>
    <s v="028462/2022"/>
    <s v="Servicio de Limpieza en el CEPA Campos del Záncara de San Clemente (Cuenca)"/>
    <s v="Contrato de servicios"/>
    <s v="Basado en un Acuerdo Marco"/>
    <s v="No"/>
    <n v="21309.55"/>
    <n v="16256.59"/>
    <s v=""/>
    <s v=""/>
    <s v=""/>
    <s v=""/>
    <s v="@2022/011825"/>
  </r>
  <r>
    <x v="1"/>
    <s v="Consejeria de Educación, Cultura y deportes"/>
    <s v="029161/2022"/>
    <s v="Servicio de transporte escolar en vehículos de menos de 10 plazas en Castilla-La Mancha cursos 2021-2022, 2022-2023 y 2023/2024. Cuenca"/>
    <s v="Contrato de servicios"/>
    <s v="Procedimiento abierto; multiplicidad de criterios"/>
    <s v="No"/>
    <n v="21379.45"/>
    <n v="12540"/>
    <s v=""/>
    <s v=""/>
    <s v=""/>
    <s v=""/>
    <s v="@2021/000290-CU-I"/>
  </r>
  <r>
    <x v="1"/>
    <s v="Consejeria de Educación, Cultura y deportes"/>
    <s v="043513/2022"/>
    <s v="supersimplificado ruta 45EE 10 o más plazas transporte escolar en la provincia de toledo para el curso escolar 2022-2023"/>
    <s v="Contrato de servicios"/>
    <s v="Procedimiento Abierto Simplificado Abreviado"/>
    <s v="No"/>
    <n v="21451.72"/>
    <n v="19431.39"/>
    <s v=""/>
    <s v=""/>
    <s v=""/>
    <s v=""/>
    <s v="@2022/015993"/>
  </r>
  <r>
    <x v="1"/>
    <s v="Consejeria de Educación, Cultura y deportes"/>
    <s v="045236/2022"/>
    <s v="Servicio de Cuidadores/Monitores de comedores escolares  para  centros  educativos de la provincia de Cuenca para el curso escolar 2022/2023"/>
    <s v="Contrato de servicios"/>
    <s v="Procedimiento Abierto Simplificado"/>
    <s v="No"/>
    <n v="21821.279999999999"/>
    <n v="17989"/>
    <s v=""/>
    <s v=""/>
    <s v=""/>
    <s v=""/>
    <s v="@2022/015572"/>
  </r>
  <r>
    <x v="1"/>
    <s v="Consejeria de Educación, Cultura y deportes"/>
    <s v="043787/2022"/>
    <s v="gu.transporte escolar.ruta  80.Enero-Junio 2023"/>
    <s v="Contrato de servicios"/>
    <s v="Procedimiento Abierto Simplificado Abreviado"/>
    <s v="No"/>
    <n v="22087.58"/>
    <n v="22068.75"/>
    <s v=""/>
    <s v=""/>
    <s v=""/>
    <s v=""/>
    <s v="@2022/018874"/>
  </r>
  <r>
    <x v="1"/>
    <s v="Consejeria de Educación, Cultura y deportes"/>
    <s v="003968/2022"/>
    <s v="SSCC-Asistencias Técnicas para Ampliación de 0+6 uds.+SSCC+Urbanización 1 en el C.E.I.P. El Duende (fase 1ª) de Nambroca_TOLEDO. FEDER."/>
    <s v="Contrato de servicios"/>
    <s v="Procedimiento Abierto Simplificado Abreviado"/>
    <s v="No"/>
    <n v="22134.34"/>
    <n v="7865"/>
    <s v=""/>
    <s v=""/>
    <s v=""/>
    <s v=""/>
    <s v="@2021/018993"/>
  </r>
  <r>
    <x v="1"/>
    <s v="Consejeria de Educación, Cultura y deportes"/>
    <s v="003969/2022"/>
    <s v="SSCC-Asistencias Técnicas para Ampliación de 0+6 uds.+SSCC+Urbanización 1 en el C.E.I.P. El Duende (fase 1ª) de Nambroca_TOLEDO. FEDER."/>
    <s v="Contrato de servicios"/>
    <s v="Procedimiento Abierto Simplificado Abreviado"/>
    <s v="No"/>
    <n v="22134.34"/>
    <n v="7865"/>
    <s v=""/>
    <s v=""/>
    <s v=""/>
    <s v=""/>
    <s v="@2021/018993"/>
  </r>
  <r>
    <x v="1"/>
    <s v="Consejeria de Educación, Cultura y deportes"/>
    <s v="029163/2022"/>
    <s v="Servicio de transporte escolar en vehículos de menos de 10 plazas en Castilla-La Mancha cursos 2021-2022, 2022-2023 y 2023/2024. Cuenca"/>
    <s v="Contrato de servicios"/>
    <s v="Procedimiento abierto; multiplicidad de criterios"/>
    <s v="No"/>
    <n v="22332.49"/>
    <n v="12920.39"/>
    <s v=""/>
    <s v=""/>
    <s v=""/>
    <s v=""/>
    <s v="@2021/000290-CU-I"/>
  </r>
  <r>
    <x v="1"/>
    <s v="Consejeria de Desarrollo Sostenible"/>
    <s v="000612/2022"/>
    <s v="Actuación del Carril Bici entre el casco urbano de Puertollano y la Dehesa Boyal de Puertollano, asfaltado, iluminación, señalética y recuperación del entorno."/>
    <s v="Contrato de obras"/>
    <s v="Procedimiento Abierto Simplificado"/>
    <s v="No"/>
    <n v="324765.76"/>
    <n v="284592.98"/>
    <s v=""/>
    <s v=""/>
    <s v=""/>
    <s v=""/>
    <s v="@2021/006784#001"/>
  </r>
  <r>
    <x v="1"/>
    <s v="Consejeria de Educación, Cultura y deportes"/>
    <s v="022643/2022"/>
    <s v="Gu. Transporte Escolar (Menos de 10). Ruta 36. Curso 22/23"/>
    <s v="Contrato de servicios"/>
    <s v="Procedimiento Abierto Simplificado Abreviado"/>
    <s v="No"/>
    <n v="22428.18"/>
    <n v="19737.03"/>
    <s v=""/>
    <s v=""/>
    <s v=""/>
    <s v=""/>
    <s v="@2022/005928"/>
  </r>
  <r>
    <x v="1"/>
    <s v="Consejeria de Desarrollo Sostenible"/>
    <s v="000049/2022"/>
    <s v="Mejora del equipamiento e infraestructura de uso público en la red de áreas protegidas y montes de utilidad pública de la JCCM"/>
    <s v="Contrato de obras"/>
    <s v="Procedimiento abierto; multiplicidad de criterios"/>
    <s v="No"/>
    <n v="375240.31"/>
    <n v="332737.90000000002"/>
    <s v=""/>
    <s v=""/>
    <s v=""/>
    <s v=""/>
    <s v="@2020/011839#001"/>
  </r>
  <r>
    <x v="1"/>
    <s v="Consejeria de Educación, Cultura y deportes"/>
    <s v="022647/2022"/>
    <s v="Gu. Transporte Escolar (Menos de 10). Ruta 38. Curso 22/23"/>
    <s v="Contrato de servicios"/>
    <s v="Procedimiento Abierto Simplificado Abreviado"/>
    <s v="No"/>
    <n v="22428.18"/>
    <n v="21819.88"/>
    <s v=""/>
    <s v=""/>
    <s v=""/>
    <s v=""/>
    <s v="@2022/005930"/>
  </r>
  <r>
    <x v="1"/>
    <s v="Consejeria de Desarrollo Sostenible"/>
    <s v="000884/2022"/>
    <s v="Mejora del equipamiento e infraestructura de uso público en la red de áreas protegidas y montes de utilidad pública de la JCCM"/>
    <s v="Contrato de obras"/>
    <s v="Procedimiento abierto; multiplicidad de criterios"/>
    <s v="No"/>
    <n v="443646.45"/>
    <n v="393237.9"/>
    <s v=""/>
    <s v=""/>
    <s v=""/>
    <s v=""/>
    <s v="@2020/011839#001"/>
  </r>
  <r>
    <x v="1"/>
    <s v="Consejeria de Desarrollo Sostenible"/>
    <s v="037047/2022"/>
    <s v="Adecuación de instalaciones del Centro de Recuperación de Fauna Silvestre de Toledo (CERI) en Sevilleja de la Jara. Plan de Recuperación, Transformación y Resiliencia, financiado por la Unión Europea (Next Generation EU)."/>
    <s v="Contrato de obras"/>
    <s v="Procedimiento Abierto Simplificado"/>
    <s v="No"/>
    <n v="459268.16"/>
    <n v="459268.16"/>
    <s v=""/>
    <s v=""/>
    <s v=""/>
    <s v=""/>
    <s v="@2022/011391#001"/>
  </r>
  <r>
    <x v="1"/>
    <s v="Consejeria de Educación, Cultura y deportes"/>
    <s v="022735/2022"/>
    <s v="Gu. Transporte Escolar (Menos de 10). Ruta 98. Curso 22/23"/>
    <s v="Contrato de servicios"/>
    <s v="Procedimiento Abierto Simplificado Abreviado"/>
    <s v="No"/>
    <n v="22428.18"/>
    <n v="21175"/>
    <s v=""/>
    <s v=""/>
    <s v=""/>
    <s v=""/>
    <s v="@2022/005931"/>
  </r>
  <r>
    <x v="1"/>
    <s v="Consejeria de Educación, Cultura y deportes"/>
    <s v="023307/2022"/>
    <s v="AB-Servicio de transporte escolar para el curso 2022/2023 Ruta Escolar P318"/>
    <s v="Contrato de servicios"/>
    <s v="Procedimiento Abierto Simplificado Abreviado"/>
    <s v="No"/>
    <n v="22428.18"/>
    <n v="20125.88"/>
    <s v=""/>
    <s v=""/>
    <s v=""/>
    <s v=""/>
    <s v="@2022/007245"/>
  </r>
  <r>
    <x v="1"/>
    <s v="Consejeria de Desarrollo Sostenible"/>
    <s v="001026/2022"/>
    <s v="Actuación de renovación y adecuación del Polígono Industrial de la Nava (Puertollano), asfaltado, iluminación, desbroce, señalética y circuito de video vigilancia."/>
    <s v="Contrato de obras"/>
    <s v="Procedimiento abierto; multiplicidad de criterios"/>
    <s v="No"/>
    <n v="3677300.57"/>
    <n v="2908744.69"/>
    <s v=""/>
    <s v=""/>
    <s v=""/>
    <s v=""/>
    <s v="@2021/008644#001"/>
  </r>
  <r>
    <x v="1"/>
    <s v="Consejeria de Educación, Cultura y deportes"/>
    <s v="023316/2022"/>
    <s v="AB-Servicio de transporte escolar para el curso 2022/2023 Ruta Escolar P321"/>
    <s v="Contrato de servicios"/>
    <s v="Procedimiento Abierto Simplificado Abreviado"/>
    <s v="No"/>
    <n v="22428.18"/>
    <n v="18326"/>
    <s v=""/>
    <s v=""/>
    <s v=""/>
    <s v=""/>
    <s v="@2022/006874"/>
  </r>
  <r>
    <x v="1"/>
    <s v="Consejeria de Educación, Cultura y deportes"/>
    <s v="023764/2022"/>
    <s v="AB-Servicio de transporte escolar para el curso 2022/2023 Ruta Escolar P316"/>
    <s v="Contrato de servicios"/>
    <s v="Procedimiento Abierto Simplificado Abreviado"/>
    <s v="No"/>
    <n v="22428.18"/>
    <n v="18816.88"/>
    <s v=""/>
    <s v=""/>
    <s v=""/>
    <s v=""/>
    <s v="@2022/006871"/>
  </r>
  <r>
    <x v="1"/>
    <s v="Consejeria de Educación, Cultura y deportes"/>
    <s v="023878/2022"/>
    <s v="AB-Servicio de transporte escolar para el curso 2022/2023 Ruta Escolar P311"/>
    <s v="Contrato de servicios"/>
    <s v="Procedimiento Abierto Simplificado Abreviado"/>
    <s v="No"/>
    <n v="22428.18"/>
    <n v="16266.25"/>
    <s v=""/>
    <s v=""/>
    <s v=""/>
    <s v=""/>
    <s v="@2022/006870"/>
  </r>
  <r>
    <x v="1"/>
    <s v="Consejeria de Educación, Cultura y deportes"/>
    <s v="027255/2022"/>
    <s v="Gu. Transporte Escolar. (Menos de 10). Ruta 54. Curso 22/23"/>
    <s v="Contrato de servicios"/>
    <s v="Procedimiento Abierto Simplificado Abreviado"/>
    <s v="No"/>
    <n v="22428.18"/>
    <n v="21945"/>
    <s v=""/>
    <s v=""/>
    <s v=""/>
    <s v=""/>
    <s v="@2022/010060"/>
  </r>
  <r>
    <x v="1"/>
    <s v="Consejeria de Educación, Cultura y deportes"/>
    <s v="027371/2022"/>
    <s v="Ruta 13000748-A transporte escolar en la provincia de Ciudad Real"/>
    <s v="Contrato de servicios"/>
    <s v="Procedimiento Abierto Simplificado Abreviado"/>
    <s v="No"/>
    <n v="22428.18"/>
    <n v="11068.75"/>
    <s v=""/>
    <s v=""/>
    <s v=""/>
    <s v=""/>
    <s v="@2022/009216"/>
  </r>
  <r>
    <x v="1"/>
    <s v="Consejeria de Educación, Cultura y deportes"/>
    <s v="027852/2022"/>
    <s v="Supersimplificado Ruta 50 EE Toledo Curso 2022-2023 &lt;10P"/>
    <s v="Contrato de servicios"/>
    <s v="Procedimiento Abierto Simplificado Abreviado"/>
    <s v="No"/>
    <n v="22428.18"/>
    <n v="18287.5"/>
    <s v=""/>
    <s v=""/>
    <s v=""/>
    <s v=""/>
    <s v="@2022/006163"/>
  </r>
  <r>
    <x v="1"/>
    <s v="Consejeria de Educación, Cultura y deportes"/>
    <s v="028178/2022"/>
    <s v="Supersimplificado Ruta 85 IES Toledo Curso 2022-2023 &lt;10P"/>
    <s v="Contrato de servicios"/>
    <s v="Procedimiento Abierto Simplificado Abreviado"/>
    <s v="No"/>
    <n v="22428.18"/>
    <n v="17325"/>
    <s v=""/>
    <s v=""/>
    <s v=""/>
    <s v=""/>
    <s v="@2022/006192"/>
  </r>
  <r>
    <x v="1"/>
    <s v="Consejeria de Educación, Cultura y deportes"/>
    <s v="028252/2022"/>
    <s v="Ruta 13001479-A transporte escolar en la provincia de Ciudad Real"/>
    <s v="Contrato de servicios"/>
    <s v="Procedimiento Abierto Simplificado Abreviado"/>
    <s v="No"/>
    <n v="22428.18"/>
    <n v="19019"/>
    <s v=""/>
    <s v=""/>
    <s v=""/>
    <s v=""/>
    <s v="@2022/009649"/>
  </r>
  <r>
    <x v="1"/>
    <s v="Consejeria de Educación, Cultura y deportes"/>
    <s v="028272/2022"/>
    <s v="Servicio de transporte escolar de menos de 10 plazas Ruta 2221E16001405N para el curso 2022/2023 en la provincia de Cuenca."/>
    <s v="Contrato de servicios"/>
    <s v="Procedimiento Abierto Simplificado Abreviado"/>
    <s v="No"/>
    <n v="22428.18"/>
    <n v="16362.5"/>
    <s v=""/>
    <s v=""/>
    <s v=""/>
    <s v=""/>
    <s v="@2022/007073"/>
  </r>
  <r>
    <x v="1"/>
    <s v="Consejeria de Educación, Cultura y deportes"/>
    <s v="034185/2022"/>
    <s v="SSCC-Asistencias Técnicas por Lotes_Obra de ampliación en C.E.I.P. Maestra Teodora de Marchamalo_GUADALAJARA. Feder REACT-UE."/>
    <s v="Contrato de servicios"/>
    <s v="Procedimiento Abierto Simplificado Abreviado"/>
    <s v="No"/>
    <n v="22671.3"/>
    <n v="15760.25"/>
    <s v=""/>
    <s v=""/>
    <s v=""/>
    <s v=""/>
    <s v="@2022/011125"/>
  </r>
  <r>
    <x v="1"/>
    <s v="Consejeria de Educación, Cultura y deportes"/>
    <s v="043766/2022"/>
    <s v="gu.transporte escolar.ruta 73.Enero-Junio 2023"/>
    <s v="Contrato de servicios"/>
    <s v="Procedimiento Abierto Simplificado Abreviado"/>
    <s v="No"/>
    <n v="22673.73"/>
    <n v="22657.25"/>
    <s v=""/>
    <s v=""/>
    <s v=""/>
    <s v=""/>
    <s v="@2022/018873"/>
  </r>
  <r>
    <x v="1"/>
    <s v="Consejeria de Educación, Cultura y deportes"/>
    <s v="028273/2022"/>
    <s v="Servicio de transporte escolar de menos de 10 plazas Ruta 2212X16004081N para el curso 2022/2023 en la provincia de Cuenca."/>
    <s v="Contrato de servicios"/>
    <s v="Procedimiento Abierto Simplificado Abreviado"/>
    <s v="No"/>
    <n v="22812.66"/>
    <n v="18209.400000000001"/>
    <s v=""/>
    <s v=""/>
    <s v=""/>
    <s v=""/>
    <s v="@2022/007071"/>
  </r>
  <r>
    <x v="1"/>
    <s v="Consejeria de Educación, Cultura y deportes"/>
    <s v="029368/2022"/>
    <s v="Servicio de transporte escolar en vehículos de menos de 10 plazas en Castilla-La Mancha cursos 2021-2022, 2022-2023 y 2023/2024. Guadalajara"/>
    <s v="Contrato de servicios"/>
    <s v="Procedimiento abierto; multiplicidad de criterios"/>
    <s v="No"/>
    <n v="23285.53"/>
    <n v="12372.8"/>
    <s v=""/>
    <s v=""/>
    <s v=""/>
    <s v=""/>
    <s v="@2021/000290-GU-I"/>
  </r>
  <r>
    <x v="1"/>
    <s v="Consejeria de Educación, Cultura y deportes"/>
    <s v="004273/2022"/>
    <s v="gu.transporte escolar.ruta 39.enero-junio 2022"/>
    <s v="Contrato de servicios"/>
    <s v="Procedimiento Abierto Simplificado Abreviado"/>
    <s v="No"/>
    <n v="23389.34"/>
    <n v="10929.6"/>
    <s v=""/>
    <s v=""/>
    <s v=""/>
    <s v=""/>
    <s v="@2021/016792"/>
  </r>
  <r>
    <x v="1"/>
    <s v="Consejeria de Educación, Cultura y deportes"/>
    <s v="000872/2022"/>
    <s v="Servicio de Cuidadores/Monitores de comedores escolares de 4 centros de3 gestión directa de Cuenca para el Curso Escolar 2021/2022 (meses de enero a junio de 2022)"/>
    <s v="Contrato de servicios"/>
    <s v="Procedimiento Abierto Simplificado"/>
    <s v="No"/>
    <n v="23426"/>
    <n v="16398.72"/>
    <s v=""/>
    <s v=""/>
    <s v=""/>
    <s v=""/>
    <s v="@2021/019183"/>
  </r>
  <r>
    <x v="1"/>
    <s v="Consejeria de Educación, Cultura y deportes"/>
    <s v="028170/2022"/>
    <s v="Supersimplificado Ruta 32 EE Toledo Curso 2022-2023 &lt;10P"/>
    <s v="Contrato de servicios"/>
    <s v="Procedimiento Abierto Simplificado Abreviado"/>
    <s v="No"/>
    <n v="23873.85"/>
    <n v="14341.25"/>
    <s v=""/>
    <s v=""/>
    <s v=""/>
    <s v=""/>
    <s v="@2022/006159"/>
  </r>
  <r>
    <x v="1"/>
    <s v="Consejeria de Educación, Cultura y deportes"/>
    <s v="043486/2022"/>
    <s v="Supersimplificado Ruta 327IES 10 ó más plazas transporte escolar provincia de Toledo curso 2022/2023"/>
    <s v="Contrato de servicios"/>
    <s v="Procedimiento Abierto Simplificado Abreviado"/>
    <s v="No"/>
    <n v="24151.84"/>
    <n v="21881.16"/>
    <s v=""/>
    <s v=""/>
    <s v=""/>
    <s v=""/>
    <s v="@2022/016028"/>
  </r>
  <r>
    <x v="1"/>
    <s v="Consejeria de Educación, Cultura y deportes"/>
    <s v="043519/2022"/>
    <s v="Supersimplificado Ruta 51IES 10 ó más plazas transporte escolar provincia de Toledo curso 2022/2023"/>
    <s v="Contrato de servicios"/>
    <s v="Procedimiento Abierto Simplificado Abreviado"/>
    <s v="No"/>
    <n v="24151.84"/>
    <n v="18539.400000000001"/>
    <s v=""/>
    <s v=""/>
    <s v=""/>
    <s v=""/>
    <s v="@2022/016027"/>
  </r>
  <r>
    <x v="1"/>
    <s v="Consejeria de Educación, Cultura y deportes"/>
    <s v="022406/2022"/>
    <s v="SSCC-Asistencias Técnicas por Lotes_Obras acondicionamiento Escuela Oficial de Idiomas_Talavera de la Reina (TO). FEDER"/>
    <s v="Contrato de servicios"/>
    <s v="Procedimiento Abierto Simplificado Abreviado"/>
    <s v="No"/>
    <n v="24624.67"/>
    <n v="10587.5"/>
    <s v=""/>
    <s v=""/>
    <s v=""/>
    <s v=""/>
    <s v="@2022/001796"/>
  </r>
  <r>
    <x v="1"/>
    <s v="Consejeria de Educación, Cultura y deportes"/>
    <s v="022409/2022"/>
    <s v="SSCC-Asistencias Técnicas por Lotes_Obras acondicionamiento Escuela Oficial de Idiomas_Talavera de la Reina (TO). FEDER"/>
    <s v="Contrato de servicios"/>
    <s v="Procedimiento Abierto Simplificado Abreviado"/>
    <s v="No"/>
    <n v="24624.67"/>
    <n v="8470"/>
    <s v=""/>
    <s v=""/>
    <s v=""/>
    <s v=""/>
    <s v="@2022/001796"/>
  </r>
  <r>
    <x v="1"/>
    <s v="Consejeria de Educación, Cultura y deportes"/>
    <s v="024140/2022"/>
    <s v="Limpieza Escuela de Arte &quot;Antonio López&quot; del 01-09-2022 al 31-07-2024 (Contrato basado en Acuerdo Marco)"/>
    <s v="Contrato de servicios"/>
    <s v="Basado en un Acuerdo Marco"/>
    <s v="No"/>
    <n v="24795.01"/>
    <n v="18598.16"/>
    <s v=""/>
    <s v=""/>
    <s v=""/>
    <s v=""/>
    <s v="@2022/002897"/>
  </r>
  <r>
    <x v="1"/>
    <s v="Consejeria de Educación, Cultura y deportes"/>
    <s v="043689/2022"/>
    <s v="Ruta 13000372-E transporte escolar en la provincia de Ciudad Real"/>
    <s v="Contrato de servicios"/>
    <s v="Procedimiento Abierto Simplificado Abreviado"/>
    <s v="No"/>
    <n v="25004.67"/>
    <n v="20592"/>
    <s v=""/>
    <s v=""/>
    <s v=""/>
    <s v=""/>
    <s v="@2022/017452"/>
  </r>
  <r>
    <x v="1"/>
    <s v="Consejeria de Educación, Cultura y deportes"/>
    <s v="043694/2022"/>
    <s v="Ruta 13000372-F transporte escolar en la provincia de Ciudad Real"/>
    <s v="Contrato de servicios"/>
    <s v="Procedimiento Abierto Simplificado Abreviado"/>
    <s v="No"/>
    <n v="25004.67"/>
    <n v="20592"/>
    <s v=""/>
    <s v=""/>
    <s v=""/>
    <s v=""/>
    <s v="@2022/017453"/>
  </r>
  <r>
    <x v="1"/>
    <s v="Consejeria de Educación, Cultura y deportes"/>
    <s v="029162/2022"/>
    <s v="Servicio de transporte escolar en vehículos de menos de 10 plazas en Castilla-La Mancha cursos 2021-2022, 2022-2023 y 2023/2024. Cuenca"/>
    <s v="Contrato de servicios"/>
    <s v="Procedimiento abierto; multiplicidad de criterios"/>
    <s v="No"/>
    <n v="25191.61"/>
    <n v="13208.8"/>
    <s v=""/>
    <s v=""/>
    <s v=""/>
    <s v=""/>
    <s v="@2021/000290-CU-I"/>
  </r>
  <r>
    <x v="1"/>
    <s v="Consejeria de Educación, Cultura y deportes"/>
    <s v="043696/2022"/>
    <s v="Ruta 13001224-C transporte escolar en la provincia de Ciudad Real"/>
    <s v="Contrato de servicios"/>
    <s v="Procedimiento Abierto Simplificado Abreviado"/>
    <s v="No"/>
    <n v="25195.48"/>
    <n v="22206.18"/>
    <s v=""/>
    <s v=""/>
    <s v=""/>
    <s v=""/>
    <s v="@2022/017461"/>
  </r>
  <r>
    <x v="1"/>
    <s v="Consejeria de Educación, Cultura y deportes"/>
    <s v="023303/2022"/>
    <s v="AB-Servicio de transporte escolar para el curso 2022/2023 Ruta Escolar M219B"/>
    <s v="Contrato de servicios"/>
    <s v="Procedimiento Abierto Simplificado Abreviado"/>
    <s v="No"/>
    <n v="25238.68"/>
    <n v="17500.18"/>
    <s v=""/>
    <s v=""/>
    <s v=""/>
    <s v=""/>
    <s v="@2022/006864"/>
  </r>
  <r>
    <x v="1"/>
    <s v="Consejeria de Educación, Cultura y deportes"/>
    <s v="023755/2022"/>
    <s v="AB-Servicio de transporte escolar para el curso 2022/2023 Ruta Escolar E210A"/>
    <s v="Contrato de servicios"/>
    <s v="Procedimiento Abierto Simplificado Abreviado"/>
    <s v="No"/>
    <n v="25238.68"/>
    <n v="20020"/>
    <s v=""/>
    <s v=""/>
    <s v=""/>
    <s v=""/>
    <s v="@2022/006860"/>
  </r>
  <r>
    <x v="1"/>
    <s v="Consejeria de Educación, Cultura y deportes"/>
    <s v="023757/2022"/>
    <s v="AB-Servicio de transporte escolar para el curso 2022/2023 Ruta Escolar E221"/>
    <s v="Contrato de servicios"/>
    <s v="Procedimiento Abierto Simplificado Abreviado"/>
    <s v="No"/>
    <n v="25238.68"/>
    <n v="20020"/>
    <s v=""/>
    <s v=""/>
    <s v=""/>
    <s v=""/>
    <s v="@2022/006863"/>
  </r>
  <r>
    <x v="1"/>
    <s v="Consejeria de Educación, Cultura y deportes"/>
    <s v="027439/2022"/>
    <s v="Supersimplificado Ruta 36 EE Toledo Curso 2022-2023 &lt;10P"/>
    <s v="Contrato de servicios"/>
    <s v="Procedimiento Abierto Simplificado Abreviado"/>
    <s v="No"/>
    <n v="25238.68"/>
    <n v="18191.25"/>
    <s v=""/>
    <s v=""/>
    <s v=""/>
    <s v=""/>
    <s v="@2022/006160"/>
  </r>
  <r>
    <x v="1"/>
    <s v="Consejeria de Educación, Cultura y deportes"/>
    <s v="028090/2022"/>
    <s v="Supersimplificado Ruta 22 EE Toledo Curso 2022-2023 &lt;10P"/>
    <s v="Contrato de servicios"/>
    <s v="Procedimiento Abierto Simplificado Abreviado"/>
    <s v="No"/>
    <n v="25238.68"/>
    <n v="22137.5"/>
    <s v=""/>
    <s v=""/>
    <s v=""/>
    <s v=""/>
    <s v="@2022/006095"/>
  </r>
  <r>
    <x v="1"/>
    <s v="Consejeria de Educación, Cultura y deportes"/>
    <s v="028228/2022"/>
    <s v="Supersimplificado Ruta 44 IES Toledo Curso 2022-2023 &lt;10P"/>
    <s v="Contrato de servicios"/>
    <s v="Procedimiento Abierto Simplificado Abreviado"/>
    <s v="No"/>
    <n v="25238.68"/>
    <n v="20212.5"/>
    <s v=""/>
    <s v=""/>
    <s v=""/>
    <s v=""/>
    <s v="@2022/006174"/>
  </r>
  <r>
    <x v="1"/>
    <s v="Consejeria de Educación, Cultura y deportes"/>
    <s v="043845/2022"/>
    <s v="gu.transporte escolar.ruta 44.Enero-Junio 2023"/>
    <s v="Contrato de servicios"/>
    <s v="Procedimiento Abierto Simplificado Abreviado"/>
    <s v="No"/>
    <n v="25728.04"/>
    <n v="25611.52"/>
    <s v=""/>
    <s v=""/>
    <s v=""/>
    <s v=""/>
    <s v="@2022/018871"/>
  </r>
  <r>
    <x v="1"/>
    <s v="Consejeria de Educación, Cultura y deportes"/>
    <s v="023583/2022"/>
    <s v="Limpieza IES &quot;Galileo Galilei&quot; del 01-09-2022 al 31-07-2024 (Contrato basado en Acuerdo Marco)"/>
    <s v="Contrato de servicios"/>
    <s v="Basado en un Acuerdo Marco"/>
    <s v="No"/>
    <n v="27043.89"/>
    <n v="22769.439999999999"/>
    <s v=""/>
    <s v=""/>
    <s v=""/>
    <s v=""/>
    <s v="@2022/002918"/>
  </r>
  <r>
    <x v="1"/>
    <s v="Consejeria de Economía, Empresas y Empleo"/>
    <s v="007049/2022"/>
    <s v="Obras de la reforma y rehabilitación de local en calle Dinamarca, 2 (Toledo)"/>
    <s v="Contrato de obras"/>
    <s v="Procedimiento Abierto Simplificado"/>
    <s v="No"/>
    <n v="223673.85"/>
    <n v="169510.79"/>
    <s v=""/>
    <s v=""/>
    <s v=""/>
    <s v=""/>
    <s v="@2021/016162#001"/>
  </r>
  <r>
    <x v="1"/>
    <s v="Consejeria de Educación, Cultura y deportes"/>
    <s v="027450/2022"/>
    <s v="Ruta 13003245-B transporte escolar en la provincia de Ciudad Real"/>
    <s v="Contrato de servicios"/>
    <s v="Procedimiento Abierto Simplificado Abreviado"/>
    <s v="No"/>
    <n v="27374.799999999999"/>
    <n v="20559"/>
    <s v=""/>
    <s v=""/>
    <s v=""/>
    <s v=""/>
    <s v="@2022/009651"/>
  </r>
  <r>
    <x v="1"/>
    <s v="Consejeria de Educación, Cultura y deportes"/>
    <s v="043267/2022"/>
    <s v="Ruta 13004778-F transporte escolar en la provincia de Ciudad Real"/>
    <s v="Contrato de servicios"/>
    <s v="Procedimiento Abierto Simplificado Abreviado"/>
    <s v="No"/>
    <n v="27921.27"/>
    <n v="22455.4"/>
    <s v=""/>
    <s v=""/>
    <s v=""/>
    <s v=""/>
    <s v="@2022/017459"/>
  </r>
  <r>
    <x v="1"/>
    <s v="Consejeria de Educación, Cultura y deportes"/>
    <s v="034027/2022"/>
    <s v="SSCC-Asistencias Técnicas por Lotes_ Obras rehabilitación y adaptación del Edificio La Ferroviaria para Centro Folclore Regional en Ciudad Real."/>
    <s v="Contrato de servicios"/>
    <s v="Procedimiento Abierto Simplificado"/>
    <s v="No"/>
    <n v="27924.2"/>
    <n v="18128.22"/>
    <s v=""/>
    <s v=""/>
    <s v=""/>
    <s v=""/>
    <s v="@2022/007519"/>
  </r>
  <r>
    <x v="1"/>
    <s v="Consejeria de Educación, Cultura y deportes"/>
    <s v="034028/2022"/>
    <s v="SSCC-Asistencias Técnicas por Lotes_ Obras rehabilitación y adaptación del Edificio La Ferroviaria para Centro Folclore Regional en Ciudad Real."/>
    <s v="Contrato de servicios"/>
    <s v="Procedimiento Abierto Simplificado"/>
    <s v="No"/>
    <n v="27924.2"/>
    <n v="14108.32"/>
    <s v=""/>
    <s v=""/>
    <s v=""/>
    <s v=""/>
    <s v="@2022/007519"/>
  </r>
  <r>
    <x v="1"/>
    <s v="Consejeria de Educación, Cultura y deportes"/>
    <s v="043790/2022"/>
    <s v="gu.transporte escolar.ruta 116.Enero-Junio 2023"/>
    <s v="Contrato de servicios"/>
    <s v="Procedimiento Abierto Simplificado Abreviado"/>
    <s v="No"/>
    <n v="29021.29"/>
    <n v="28718.799999999999"/>
    <s v=""/>
    <s v=""/>
    <s v=""/>
    <s v=""/>
    <s v="@2022/019409"/>
  </r>
  <r>
    <x v="1"/>
    <s v="Consejeria de Educación, Cultura y deportes"/>
    <s v="022759/2022"/>
    <s v="Gu. Transporte Escolar (Menos de 10). Ruta 147. Curso 22/23"/>
    <s v="Contrato de servicios"/>
    <s v="Procedimiento Abierto Simplificado Abreviado"/>
    <s v="No"/>
    <n v="29281.18"/>
    <n v="24888.32"/>
    <s v=""/>
    <s v=""/>
    <s v=""/>
    <s v=""/>
    <s v="@2022/005933"/>
  </r>
  <r>
    <x v="1"/>
    <s v="Consejeria de Educación, Cultura y deportes"/>
    <s v="043262/2022"/>
    <s v="supersimplificado ruta 220IES 10 o más plazas transporte escolar en la provincia de toledo para el curso escolar 2022-2023"/>
    <s v="Contrato de servicios"/>
    <s v="Procedimiento Abierto Simplificado Abreviado"/>
    <s v="No"/>
    <n v="30056.13"/>
    <n v="26481.84"/>
    <s v=""/>
    <s v=""/>
    <s v=""/>
    <s v=""/>
    <s v="@2022/015942"/>
  </r>
  <r>
    <x v="1"/>
    <s v="Consejeria de Educación, Cultura y deportes"/>
    <s v="028088/2022"/>
    <s v="Supersimplificado Ruta 2EE Toledo Curso 2022-2023 &lt;10p"/>
    <s v="Contrato de servicios"/>
    <s v="Procedimiento Abierto Simplificado Abreviado"/>
    <s v="No"/>
    <n v="30291.8"/>
    <n v="27893.25"/>
    <s v=""/>
    <s v=""/>
    <s v=""/>
    <s v=""/>
    <s v="@2022/007209"/>
  </r>
  <r>
    <x v="1"/>
    <s v="Consejeria de Educación, Cultura y deportes"/>
    <s v="015001/2022"/>
    <s v="SSCC- Asistencias sustitución del C.E.I.P. &quot;GARCILASO DE LA VEGA&quot; DE 3+6 Uds. + Servicios Complementarios en C/ Socorro, s/n DE Madridejos (Toledo)"/>
    <s v="Contrato de servicios"/>
    <s v="Procedimiento Abierto Simplificado"/>
    <s v="No"/>
    <n v="30707"/>
    <n v="13915"/>
    <s v=""/>
    <s v=""/>
    <s v=""/>
    <s v=""/>
    <s v="@2021/018775"/>
  </r>
  <r>
    <x v="1"/>
    <s v="Consejeria de Educación, Cultura y deportes"/>
    <s v="015002/2022"/>
    <s v="SSCC- Asistencias sustitución del C.E.I.P. &quot;GARCILASO DE LA VEGA&quot; DE 3+6 Uds. + Servicios Complementarios en C/ Socorro, s/n DE Madridejos (Toledo)"/>
    <s v="Contrato de servicios"/>
    <s v="Procedimiento Abierto Simplificado"/>
    <s v="No"/>
    <n v="30707"/>
    <n v="14520"/>
    <s v=""/>
    <s v=""/>
    <s v=""/>
    <s v=""/>
    <s v="@2021/018775"/>
  </r>
  <r>
    <x v="1"/>
    <s v="Consejeria de Educación, Cultura y deportes"/>
    <s v="038215/2022"/>
    <s v="SSCC-Asistencias Técnicas por Lotes_Obra de ampliación y reforma, fases 2.1 y 2.2 en C.E.I.P. Valdemembra de Quintanar del Rey (Cuenca). FEDER."/>
    <s v="Contrato de servicios"/>
    <s v="Procedimiento Abierto Simplificado Abreviado"/>
    <s v="No"/>
    <n v="30772.6"/>
    <n v="21233.09"/>
    <s v=""/>
    <s v=""/>
    <s v=""/>
    <s v=""/>
    <s v="@2022/006663"/>
  </r>
  <r>
    <x v="1"/>
    <s v="Consejeria de Educación, Cultura y deportes"/>
    <s v="028248/2022"/>
    <s v="Supersimplificado Ruta 21 EE Toledo Curso 2022-2023 &lt;10P"/>
    <s v="Contrato de servicios"/>
    <s v="Procedimiento Abierto Simplificado Abreviado"/>
    <s v="No"/>
    <n v="31302.43"/>
    <n v="25025"/>
    <s v=""/>
    <s v=""/>
    <s v=""/>
    <s v=""/>
    <s v="@2022/006085"/>
  </r>
  <r>
    <x v="1"/>
    <s v="Consejeria de Educación, Cultura y deportes"/>
    <s v="023241/2022"/>
    <s v="Gu. Transporte Escolar. Ruta 121. Curso 22/23"/>
    <s v="Contrato de servicios"/>
    <s v="Procedimiento Abierto Simplificado Abreviado"/>
    <s v="No"/>
    <n v="32085.9"/>
    <n v="26950"/>
    <s v=""/>
    <s v=""/>
    <s v=""/>
    <s v=""/>
    <s v="@2022/006074"/>
  </r>
  <r>
    <x v="1"/>
    <s v="Consejeria de Educación, Cultura y deportes"/>
    <s v="023785/2022"/>
    <s v="Gu. Transporte Escolar. Ruta 174. Curso 22/23"/>
    <s v="Contrato de servicios"/>
    <s v="Procedimiento Abierto Simplificado Abreviado"/>
    <s v="No"/>
    <n v="32085.9"/>
    <n v="31955"/>
    <s v=""/>
    <s v=""/>
    <s v=""/>
    <s v=""/>
    <s v="@2022/006088"/>
  </r>
  <r>
    <x v="1"/>
    <s v="Consejeria de Educación, Cultura y deportes"/>
    <s v="027024/2022"/>
    <s v="Gu. Transporte Escolar. Ruta 176. Curso 22/23"/>
    <s v="Contrato de servicios"/>
    <s v="Procedimiento Abierto Simplificado Abreviado"/>
    <s v="No"/>
    <n v="32085.9"/>
    <n v="31955"/>
    <s v=""/>
    <s v=""/>
    <s v=""/>
    <s v=""/>
    <s v="@2022/006090"/>
  </r>
  <r>
    <x v="1"/>
    <s v="Consejeria de Educación, Cultura y deportes"/>
    <s v="027265/2022"/>
    <s v="Supersimplificado ruta 12 IES Toledo curso 2022-2023 &gt;10P"/>
    <s v="Contrato de servicios"/>
    <s v="Procedimiento Abierto Simplificado Abreviado"/>
    <s v="No"/>
    <n v="32085.9"/>
    <n v="28490"/>
    <s v=""/>
    <s v=""/>
    <s v=""/>
    <s v=""/>
    <s v="@2022/006312"/>
  </r>
  <r>
    <x v="1"/>
    <s v="Consejeria de Educación, Cultura y deportes"/>
    <s v="027278/2022"/>
    <s v="Supersimplificado ruta 39 IES Toledo curso 2022-2023 &gt;10P"/>
    <s v="Contrato de servicios"/>
    <s v="Procedimiento Abierto Simplificado Abreviado"/>
    <s v="No"/>
    <n v="32085.9"/>
    <n v="28836.5"/>
    <s v=""/>
    <s v=""/>
    <s v=""/>
    <s v=""/>
    <s v="@2022/006314"/>
  </r>
  <r>
    <x v="1"/>
    <s v="Consejeria de Educación, Cultura y deportes"/>
    <s v="028103/2022"/>
    <s v="Supersimplificado Ruta 8 IES toledo curso 2022-2023"/>
    <s v="Contrato de servicios"/>
    <s v="Procedimiento Abierto Simplificado Abreviado"/>
    <s v="No"/>
    <n v="32085.9"/>
    <n v="31185"/>
    <s v=""/>
    <s v=""/>
    <s v=""/>
    <s v=""/>
    <s v="@2022/010631"/>
  </r>
  <r>
    <x v="1"/>
    <s v="Consejeria de Educación, Cultura y deportes"/>
    <s v="014412.5/2021"/>
    <s v="SSCC-Redacción Proyecto a partir de Anteproy.+Ejecución Obras Ampliación de 3+6 uds. + servicios complementarios en C.E.I.P. Santo Domingo de Guzmán en VALMOJADO (Toledo). REACT-UE"/>
    <s v="Contrato de obras"/>
    <s v="Procedimiento abierto; multiplicidad de criterios"/>
    <s v="No"/>
    <n v="0"/>
    <n v="0"/>
    <m/>
    <m/>
    <m/>
    <m/>
    <s v="2021/001635"/>
  </r>
  <r>
    <x v="1"/>
    <s v="Consejeria de Educación, Cultura y deportes"/>
    <s v="028280/2022"/>
    <s v="Servicio de transporte escolar de 10 o más plazas Ruta 2214S16001788N para el Curso 2022/2023 en la provincia de Cuenca"/>
    <s v="Contrato de servicios"/>
    <s v="Procedimiento Abierto Simplificado Abreviado"/>
    <s v="No"/>
    <n v="32085.9"/>
    <n v="26308.98"/>
    <s v=""/>
    <s v=""/>
    <s v=""/>
    <s v=""/>
    <s v="@2022/007097"/>
  </r>
  <r>
    <x v="1"/>
    <s v="Consejeria de Educación, Cultura y deportes"/>
    <s v="011431.5/2022"/>
    <s v="SSCC-Obras Adecuación de Espacios para implantación del Aula del Futuro en el Centro Tecnológico de la Madera (Toledo). Feder REACT-UE."/>
    <s v="Contrato de obras"/>
    <s v="Procedimiento negociado sin publicidad"/>
    <s v="No"/>
    <n v="0"/>
    <n v="0"/>
    <m/>
    <m/>
    <m/>
    <m/>
    <s v="2022/000231"/>
  </r>
  <r>
    <x v="1"/>
    <s v="Consejeria de Educación, Cultura y deportes"/>
    <s v="029533/2022"/>
    <s v="Contrato de Concesión de Servicios de Cafetería en el IESO Camino Romano de Sisante, IES Julián Zarco de Mota del Cuervo e IESO Tomás de la Fuente Jurado de El Provencio para los cursos escolares 2022/2023 y 2023/2024."/>
    <s v="Contrato de concesión de servicios"/>
    <s v="Procedimiento abierto; multiplicidad de criterios"/>
    <s v="No"/>
    <n v="0"/>
    <n v="0"/>
    <s v=""/>
    <s v=""/>
    <s v=""/>
    <s v=""/>
    <s v="@2022/011387"/>
  </r>
  <r>
    <x v="1"/>
    <s v="Consejeria de Educación, Cultura y deportes"/>
    <s v="045234/2022"/>
    <s v="Servicio de Cuidadores/Monitores de comedores escolares  para  centros  educativos de la provincia de Cuenca para el curso escolar 2022/2023"/>
    <s v="Contrato de servicios"/>
    <s v="Procedimiento Abierto Simplificado"/>
    <s v="No"/>
    <n v="34410.480000000003"/>
    <n v="29590"/>
    <s v=""/>
    <s v=""/>
    <s v=""/>
    <s v=""/>
    <s v="@2022/015572"/>
  </r>
  <r>
    <x v="1"/>
    <s v="Consejeria de Educación, Cultura y deportes"/>
    <s v="027057/2022"/>
    <s v="Limpieza IES &quot;Marmaria&quot; del 01-09-2022 al 31-07-2024 (Contrato basado en Acuerdo Marco)"/>
    <s v="Contrato de servicios"/>
    <s v="Basado en un Acuerdo Marco"/>
    <s v="No"/>
    <n v="35189.51"/>
    <n v="32353.95"/>
    <s v=""/>
    <s v=""/>
    <s v=""/>
    <s v=""/>
    <s v="@2022/002931"/>
  </r>
  <r>
    <x v="1"/>
    <s v="Consejeria de Educación, Cultura y deportes"/>
    <s v="023262/2022"/>
    <s v="Gu. Transporte Escolar. Ruta 125. Curso 22/23"/>
    <s v="Contrato de servicios"/>
    <s v="Procedimiento Abierto Simplificado Abreviado"/>
    <s v="No"/>
    <n v="36124.550000000003"/>
    <n v="31762.5"/>
    <s v=""/>
    <s v=""/>
    <s v=""/>
    <s v=""/>
    <s v="@2022/006079"/>
  </r>
  <r>
    <x v="1"/>
    <s v="Consejeria de Educación, Cultura y deportes"/>
    <s v="023296/2022"/>
    <s v="Gu. Transporte Escolar. Ruta 99. Curso 22/23"/>
    <s v="Contrato de servicios"/>
    <s v="Procedimiento Abierto Simplificado Abreviado"/>
    <s v="No"/>
    <n v="36124.550000000003"/>
    <n v="35612.5"/>
    <s v=""/>
    <s v=""/>
    <s v=""/>
    <s v=""/>
    <s v="@2022/006054"/>
  </r>
  <r>
    <x v="1"/>
    <s v="Consejeria de Educación, Cultura y deportes"/>
    <s v="023368/2022"/>
    <s v="Gu. Transporte Escolar. Ruta 115. Curso 22/23"/>
    <s v="Contrato de servicios"/>
    <s v="Procedimiento Abierto Simplificado Abreviado"/>
    <s v="No"/>
    <n v="36124.550000000003"/>
    <n v="35612.5"/>
    <s v=""/>
    <s v=""/>
    <s v=""/>
    <s v=""/>
    <s v="@2022/006069"/>
  </r>
  <r>
    <x v="1"/>
    <s v="Consejeria de Educación, Cultura y deportes"/>
    <s v="023753/2022"/>
    <s v="Gu. Transporte Escolar. Ruta 117. Curso 22/23"/>
    <s v="Contrato de servicios"/>
    <s v="Procedimiento Abierto Simplificado Abreviado"/>
    <s v="No"/>
    <n v="36124.550000000003"/>
    <n v="32725"/>
    <s v=""/>
    <s v=""/>
    <s v=""/>
    <s v=""/>
    <s v="@2022/006072"/>
  </r>
  <r>
    <x v="1"/>
    <s v="Consejeria de Educación, Cultura y deportes"/>
    <s v="027144/2022"/>
    <s v="Supersimplificado Ruta 115 IES Toledo Curso 2022-2023 &gt;10P"/>
    <s v="Contrato de servicios"/>
    <s v="Procedimiento Abierto Simplificado Abreviado"/>
    <s v="No"/>
    <n v="36124.550000000003"/>
    <n v="35997.5"/>
    <s v=""/>
    <s v=""/>
    <s v=""/>
    <s v=""/>
    <s v="@2022/006308"/>
  </r>
  <r>
    <x v="1"/>
    <s v="Consejeria de Educación, Cultura y deportes"/>
    <s v="027147/2022"/>
    <s v="Supersimplificado Ruta 116 IES Toledo Curso 2022-2023 &gt;10P"/>
    <s v="Contrato de servicios"/>
    <s v="Procedimiento Abierto Simplificado Abreviado"/>
    <s v="No"/>
    <n v="36124.550000000003"/>
    <n v="35997.5"/>
    <s v=""/>
    <s v=""/>
    <s v=""/>
    <s v=""/>
    <s v="@2022/006309"/>
  </r>
  <r>
    <x v="1"/>
    <s v="Consejeria de Educación, Cultura y deportes"/>
    <s v="027149/2022"/>
    <s v="Supersimplificado  Ruta 122 IES Toledo Curso 2022-2023 &gt;10P"/>
    <s v="Contrato de servicios"/>
    <s v="Procedimiento Abierto Simplificado Abreviado"/>
    <s v="No"/>
    <n v="36124.550000000003"/>
    <n v="35997.5"/>
    <s v=""/>
    <s v=""/>
    <s v=""/>
    <s v=""/>
    <s v="@2022/006310"/>
  </r>
  <r>
    <x v="1"/>
    <s v="Consejeria de Educación, Cultura y deportes"/>
    <s v="027430/2022"/>
    <s v="Supersimplificado ruta 88 IES Toledo curso 2022-203 &gt;10P"/>
    <s v="Contrato de servicios"/>
    <s v="Procedimiento Abierto Simplificado Abreviado"/>
    <s v="No"/>
    <n v="36124.550000000003"/>
    <n v="34454"/>
    <s v=""/>
    <s v=""/>
    <s v=""/>
    <s v=""/>
    <s v="@2022/006362"/>
  </r>
  <r>
    <x v="1"/>
    <s v="Consejeria de Educación, Cultura y deportes"/>
    <s v="027966/2022"/>
    <s v="Supersimplificado Ruta 240 IES Toledo Curso 2022-2023 &gt;10P"/>
    <s v="Contrato de servicios"/>
    <s v="Procedimiento Abierto Simplificado Abreviado"/>
    <s v="No"/>
    <n v="36124.550000000003"/>
    <n v="25987.5"/>
    <s v=""/>
    <s v=""/>
    <s v=""/>
    <s v=""/>
    <s v="@2022/006256"/>
  </r>
  <r>
    <x v="1"/>
    <s v="Consejeria de Educación, Cultura y deportes"/>
    <s v="027981/2022"/>
    <s v="Ruta 13001224-D transporte escolar en la provincia de Ciudad Real"/>
    <s v="Contrato de servicios"/>
    <s v="Procedimiento Abierto Simplificado Abreviado"/>
    <s v="No"/>
    <n v="36124.550000000003"/>
    <n v="30607.5"/>
    <s v=""/>
    <s v=""/>
    <s v=""/>
    <s v=""/>
    <s v="@2022/009657"/>
  </r>
  <r>
    <x v="1"/>
    <s v="Consejeria de Educación, Cultura y deportes"/>
    <s v="027987/2022"/>
    <s v="Servicio de transporte escolar de 10 o más plazas Ruta 2204E16003281N para el Curso 2022/2023 en la provincia de Cuenca"/>
    <s v="Contrato de servicios"/>
    <s v="Procedimiento Abierto Simplificado Abreviado"/>
    <s v="No"/>
    <n v="36124.550000000003"/>
    <n v="35593.25"/>
    <s v=""/>
    <s v=""/>
    <s v=""/>
    <s v=""/>
    <s v="@2022/007080"/>
  </r>
  <r>
    <x v="1"/>
    <s v="Consejeria de Educación, Cultura y deportes"/>
    <s v="027989/2022"/>
    <s v="Servicio de transporte escolar de 10 o más plazas Ruta 2207S16003116N para el Curso 2022/2023 en la provincia de Cuenca"/>
    <s v="Contrato de servicios"/>
    <s v="Procedimiento Abierto Simplificado Abreviado"/>
    <s v="No"/>
    <n v="36124.550000000003"/>
    <n v="29625.75"/>
    <s v=""/>
    <s v=""/>
    <s v=""/>
    <s v=""/>
    <s v="@2022/007083"/>
  </r>
  <r>
    <x v="1"/>
    <s v="Consejeria de Educación, Cultura y deportes"/>
    <s v="028006/2022"/>
    <s v="Servicio de transporte escolar de 10 o más plazas Ruta 2227S16010042 para el Curso 2022/2023 en la provincia de Cuenca"/>
    <s v="Contrato de servicios"/>
    <s v="Procedimiento Abierto Simplificado Abreviado"/>
    <s v="No"/>
    <n v="36124.550000000003"/>
    <n v="29606.5"/>
    <s v=""/>
    <s v=""/>
    <s v=""/>
    <s v=""/>
    <s v="@2022/007118"/>
  </r>
  <r>
    <x v="1"/>
    <s v="Consejeria de Educación, Cultura y deportes"/>
    <s v="028008/2022"/>
    <s v="Ruta 13000475-A transporte escolar en la provincia de Ciudad Real"/>
    <s v="Contrato de servicios"/>
    <s v="Procedimiento Abierto Simplificado Abreviado"/>
    <s v="No"/>
    <n v="36124.550000000003"/>
    <n v="22715"/>
    <s v=""/>
    <s v=""/>
    <s v=""/>
    <s v=""/>
    <s v="@2022/009654"/>
  </r>
  <r>
    <x v="1"/>
    <s v="Consejeria de Educación, Cultura y deportes"/>
    <s v="028010/2022"/>
    <s v="Servicio de transporte escolar de 10 o más plazas Ruta 2217S16002173N para el Curso 2022/2023 en la provincia de Cuenca"/>
    <s v="Contrato de servicios"/>
    <s v="Procedimiento Abierto Simplificado Abreviado"/>
    <s v="No"/>
    <n v="36124.550000000003"/>
    <n v="25685.279999999999"/>
    <s v=""/>
    <s v=""/>
    <s v=""/>
    <s v=""/>
    <s v="@2022/007103"/>
  </r>
  <r>
    <x v="1"/>
    <s v="Consejeria de Educación, Cultura y deportes"/>
    <s v="028023/2022"/>
    <s v="Ruta 13004377-F transporte escolar en la provincia de Ciudad Real"/>
    <s v="Contrato de servicios"/>
    <s v="Procedimiento Abierto Simplificado Abreviado"/>
    <s v="No"/>
    <n v="36124.550000000003"/>
    <n v="20982.5"/>
    <s v=""/>
    <s v=""/>
    <s v=""/>
    <s v=""/>
    <s v="@2022/009662"/>
  </r>
  <r>
    <x v="1"/>
    <s v="Consejeria de Educación, Cultura y deportes"/>
    <s v="028085/2022"/>
    <s v="Supersimplificado Ruta 192 IES Toledo curso 2022-2023 &gt;10p"/>
    <s v="Contrato de servicios"/>
    <s v="Procedimiento Abierto Simplificado Abreviado"/>
    <s v="No"/>
    <n v="36124.550000000003"/>
    <n v="35805"/>
    <s v=""/>
    <s v=""/>
    <s v=""/>
    <s v=""/>
    <s v="@2022/006381"/>
  </r>
  <r>
    <x v="1"/>
    <s v="Consejeria de Educación, Cultura y deportes"/>
    <s v="028262/2022"/>
    <s v="Servicio de transporte escolar de 10 o más plazas Ruta 2210S16000899N para el Curso 2022/2023 en la provincia de Cuenca"/>
    <s v="Contrato de servicios"/>
    <s v="Procedimiento Abierto Simplificado Abreviado"/>
    <s v="No"/>
    <n v="36124.550000000003"/>
    <n v="26565"/>
    <s v=""/>
    <s v=""/>
    <s v=""/>
    <s v=""/>
    <s v="@2022/007087"/>
  </r>
  <r>
    <x v="1"/>
    <s v="Consejeria de Educación, Cultura y deportes"/>
    <s v="038912/2022"/>
    <s v="Negociado sin publicidad Ruta 222IES"/>
    <s v="Contrato de servicios"/>
    <s v="Procedimiento negociado sin publicidad"/>
    <s v="No"/>
    <n v="36124.550000000003"/>
    <n v="19588.8"/>
    <s v="168"/>
    <s v="a"/>
    <s v="1"/>
    <s v="PROCEDIMIENTO ABIERTO O RESTRINGIDO PREVIO DESIERTO O CON OFERTAS INADECUADAS"/>
    <s v="@2022/014384"/>
  </r>
  <r>
    <x v="1"/>
    <s v="Consejeria de Educación, Cultura y deportes"/>
    <s v="038906/2022"/>
    <s v="Negociado sin Publicidad Ruta 54IES"/>
    <s v="Contrato de servicios"/>
    <s v="Procedimiento negociado sin publicidad"/>
    <s v="No"/>
    <n v="36125.25"/>
    <n v="19588.8"/>
    <s v="168"/>
    <s v="a"/>
    <s v="1"/>
    <s v="PROCEDIMIENTO ABIERTO O RESTRINGIDO PREVIO DESIERTO O CON OFERTAS INADECUADAS"/>
    <s v="@2022/014369"/>
  </r>
  <r>
    <x v="1"/>
    <s v="Consejeria de Educación, Cultura y deportes"/>
    <s v="038908/2022"/>
    <s v="Negociado sin publicidad Ruta 55IES"/>
    <s v="Contrato de servicios"/>
    <s v="Procedimiento negociado sin publicidad"/>
    <s v="No"/>
    <n v="36125.25"/>
    <n v="19588.8"/>
    <s v="168"/>
    <s v="a"/>
    <s v="1"/>
    <s v="PROCEDIMIENTO ABIERTO O RESTRINGIDO PREVIO DESIERTO O CON OFERTAS INADECUADAS"/>
    <s v="@2022/014370"/>
  </r>
  <r>
    <x v="1"/>
    <s v="Consejeria de Educación, Cultura y deportes"/>
    <s v="038910/2022"/>
    <s v="Negociado sin publicidad Ruta 56IES"/>
    <s v="Contrato de servicios"/>
    <s v="Procedimiento negociado sin publicidad"/>
    <s v="No"/>
    <n v="36125.25"/>
    <n v="19588.8"/>
    <s v="168"/>
    <s v="a"/>
    <s v="1"/>
    <s v="PROCEDIMIENTO ABIERTO O RESTRINGIDO PREVIO DESIERTO O CON OFERTAS INADECUADAS"/>
    <s v="@2022/014371"/>
  </r>
  <r>
    <x v="1"/>
    <s v="Consejeria de Educación, Cultura y deportes"/>
    <s v="028114/2022"/>
    <s v="Supersimplificado ruta 40ies toledo curso 2022/2023"/>
    <s v="Contrato de servicios"/>
    <s v="Procedimiento Abierto Simplificado Abreviado"/>
    <s v="No"/>
    <n v="36702.050000000003"/>
    <n v="30780.75"/>
    <s v=""/>
    <s v=""/>
    <s v=""/>
    <s v=""/>
    <s v="@2022/010382"/>
  </r>
  <r>
    <x v="1"/>
    <s v="Consejeria de Educación, Cultura y deportes"/>
    <s v="028011/2022"/>
    <s v="Servicio de transporte escolar de 10 o más plazas Ruta 2218X16004415N para el Curso 2022/2023 en la provincia de Cuenca"/>
    <s v="Contrato de servicios"/>
    <s v="Procedimiento Abierto Simplificado Abreviado"/>
    <s v="No"/>
    <n v="36743.83"/>
    <n v="30834.58"/>
    <s v=""/>
    <s v=""/>
    <s v=""/>
    <s v=""/>
    <s v="@2022/007107"/>
  </r>
  <r>
    <x v="1"/>
    <s v="Consejeria de Educación, Cultura y deportes"/>
    <s v="000869/2022"/>
    <s v="Servicio de Cuidadores/Monitores de comedores escolares de 4 centros de3 gestión directa de Cuenca para el Curso Escolar 2021/2022 (meses de enero a junio de 2022)"/>
    <s v="Contrato de servicios"/>
    <s v="Procedimiento Abierto Simplificado"/>
    <s v="No"/>
    <n v="36941"/>
    <n v="25859.52"/>
    <s v=""/>
    <s v=""/>
    <s v=""/>
    <s v=""/>
    <s v="@2021/019183"/>
  </r>
  <r>
    <x v="1"/>
    <s v="Consejeria de Educación, Cultura y deportes"/>
    <s v="023621/2022"/>
    <s v="Gu. Transporte Escolar. Ruta 177. Curso 22/23"/>
    <s v="Contrato de servicios"/>
    <s v="Procedimiento Abierto Simplificado Abreviado"/>
    <s v="No"/>
    <n v="37083.199999999997"/>
    <n v="36575"/>
    <s v=""/>
    <s v=""/>
    <s v=""/>
    <s v=""/>
    <s v="@2022/006092"/>
  </r>
  <r>
    <x v="1"/>
    <s v="Consejeria de Educación, Cultura y deportes"/>
    <s v="023740/2022"/>
    <s v="AB-Servicio de transporte escolar para el curso 2022/2023 Ruta Escolar S343"/>
    <s v="Contrato de servicios"/>
    <s v="Procedimiento Abierto Simplificado Abreviado"/>
    <s v="No"/>
    <n v="37083.199999999997"/>
    <n v="20982.5"/>
    <s v=""/>
    <s v=""/>
    <s v=""/>
    <s v=""/>
    <s v="@2022/006883"/>
  </r>
  <r>
    <x v="1"/>
    <s v="Consejeria de Educación, Cultura y deportes"/>
    <s v="023763/2022"/>
    <s v="AB-Servicio de transporte escolar para el curso 2022/2023 Ruta Escolar E217"/>
    <s v="Contrato de servicios"/>
    <s v="Procedimiento Abierto Simplificado Abreviado"/>
    <s v="No"/>
    <n v="37083.199999999997"/>
    <n v="22089.38"/>
    <s v=""/>
    <s v=""/>
    <s v=""/>
    <s v=""/>
    <s v="@2022/006861"/>
  </r>
  <r>
    <x v="1"/>
    <s v="Consejeria de Educación, Cultura y deportes"/>
    <s v="023783/2022"/>
    <s v="Gu. Transporte Escolar. Ruta 171. Curso 22/23"/>
    <s v="Contrato de servicios"/>
    <s v="Procedimiento Abierto Simplificado Abreviado"/>
    <s v="No"/>
    <n v="37083.199999999997"/>
    <n v="36960"/>
    <s v=""/>
    <s v=""/>
    <s v=""/>
    <s v=""/>
    <s v="@2022/006084"/>
  </r>
  <r>
    <x v="1"/>
    <s v="Consejeria de Educación, Cultura y deportes"/>
    <s v="027022/2022"/>
    <s v="Gu. Transporte Escolar. Ruta 10. Curso 22/23"/>
    <s v="Contrato de servicios"/>
    <s v="Procedimiento Abierto Simplificado Abreviado"/>
    <s v="No"/>
    <n v="37083.199999999997"/>
    <n v="35612.5"/>
    <s v=""/>
    <s v=""/>
    <s v=""/>
    <s v=""/>
    <s v="@2022/006043"/>
  </r>
  <r>
    <x v="1"/>
    <s v="Consejeria de Educación, Cultura y deportes"/>
    <s v="027123/2022"/>
    <s v="AB-Servicio de transporte escolar para el curso 2022/2023 Ruta Escolar S274B"/>
    <s v="Contrato de servicios"/>
    <s v="Procedimiento Abierto Simplificado Abreviado"/>
    <s v="No"/>
    <n v="37083.199999999997"/>
    <n v="24976.880000000001"/>
    <s v=""/>
    <s v=""/>
    <s v=""/>
    <s v=""/>
    <s v="@2022/010765"/>
  </r>
  <r>
    <x v="1"/>
    <s v="Consejeria de Educación, Cultura y deportes"/>
    <s v="028005/2022"/>
    <s v="Servicio de transporte escolar de 10 o más plazas Ruta 2220S16004042N para el Curso 2022/2023 en la provincia de Cuenca"/>
    <s v="Contrato de servicios"/>
    <s v="Procedimiento Abierto Simplificado Abreviado"/>
    <s v="No"/>
    <n v="37083.199999999997"/>
    <n v="30588.25"/>
    <s v=""/>
    <s v=""/>
    <s v=""/>
    <s v=""/>
    <s v="@2022/007112"/>
  </r>
  <r>
    <x v="1"/>
    <s v="Consejeria de Educación, Cultura y deportes"/>
    <s v="028027/2022"/>
    <s v="Ruta 13001443-D transporte escolar en la provincia de Ciudad Real"/>
    <s v="Contrato de servicios"/>
    <s v="Procedimiento Abierto Simplificado Abreviado"/>
    <s v="No"/>
    <n v="37083.199999999997"/>
    <n v="24024"/>
    <s v=""/>
    <s v=""/>
    <s v=""/>
    <s v=""/>
    <s v="@2022/009659"/>
  </r>
  <r>
    <x v="1"/>
    <s v="Consejeria de Educación, Cultura y deportes"/>
    <s v="028087/2022"/>
    <s v="supersimplificado ruta 48ies Toledo curso 2022/2023"/>
    <s v="Contrato de servicios"/>
    <s v="Procedimiento Abierto Simplificado Abreviado"/>
    <s v="No"/>
    <n v="37083.199999999997"/>
    <n v="36767.5"/>
    <s v=""/>
    <s v=""/>
    <s v=""/>
    <s v=""/>
    <s v="@2022/010385"/>
  </r>
  <r>
    <x v="1"/>
    <s v="Consejeria de Educación, Cultura y deportes"/>
    <s v="028246/2022"/>
    <s v="supersimplificado ruta 50ies toledo curso 2022/2023"/>
    <s v="Contrato de servicios"/>
    <s v="Procedimiento Abierto Simplificado Abreviado"/>
    <s v="No"/>
    <n v="37083.199999999997"/>
    <n v="36883"/>
    <s v=""/>
    <s v=""/>
    <s v=""/>
    <s v=""/>
    <s v="@2022/010384"/>
  </r>
  <r>
    <x v="1"/>
    <s v="Consejeria de Educación, Cultura y deportes"/>
    <s v="028253/2022"/>
    <s v="Ruta 13003683-A transporte escolar en la provincia de Ciudad Real"/>
    <s v="Contrato de servicios"/>
    <s v="Procedimiento Abierto Simplificado Abreviado"/>
    <s v="No"/>
    <n v="37083.199999999997"/>
    <n v="36382.5"/>
    <s v=""/>
    <s v=""/>
    <s v=""/>
    <s v=""/>
    <s v="@2022/009661"/>
  </r>
  <r>
    <x v="1"/>
    <s v="Consejeria de Educación, Cultura y deportes"/>
    <s v="028265/2022"/>
    <s v="Servicio de transporte escolar de 10 o más plazas Ruta 2224S16004406N para el Curso 2022/2023 en la provincia de Cuenca"/>
    <s v="Contrato de servicios"/>
    <s v="Procedimiento Abierto Simplificado Abreviado"/>
    <s v="No"/>
    <n v="37083.199999999997"/>
    <n v="30415"/>
    <s v=""/>
    <s v=""/>
    <s v=""/>
    <s v=""/>
    <s v="@2022/007113"/>
  </r>
  <r>
    <x v="1"/>
    <s v="Consejeria de Educación, Cultura y deportes"/>
    <s v="028277/2022"/>
    <s v="Servicio de transporte escolar de 10 o más plazas Ruta 2213S16001788N para el Curso 2022/2023 en la provincia de Cuenca"/>
    <s v="Contrato de servicios"/>
    <s v="Procedimiento Abierto Simplificado Abreviado"/>
    <s v="No"/>
    <n v="37083.199999999997"/>
    <n v="28740.25"/>
    <s v=""/>
    <s v=""/>
    <s v=""/>
    <s v=""/>
    <s v="@2022/007096"/>
  </r>
  <r>
    <x v="1"/>
    <s v="Consejeria de Educación, Cultura y deportes"/>
    <s v="028283/2022"/>
    <s v="Servicio de transporte escolar de 10 o más plazas Ruta 2225S16002173N para el Curso 2022/2023 en la provincia de Cuenca"/>
    <s v="Contrato de servicios"/>
    <s v="Procedimiento Abierto Simplificado Abreviado"/>
    <s v="No"/>
    <n v="37083.199999999997"/>
    <n v="30800"/>
    <s v=""/>
    <s v=""/>
    <s v=""/>
    <s v=""/>
    <s v="@2022/007116"/>
  </r>
  <r>
    <x v="1"/>
    <s v="Consejeria de Educación, Cultura y deportes"/>
    <s v="037568/2022"/>
    <s v="Supersimplificado ruta 12 IP toledo curso 2022-2023 &gt;10P"/>
    <s v="Contrato de servicios"/>
    <s v="Procedimiento Abierto Simplificado Abreviado"/>
    <s v="No"/>
    <n v="37083.199999999997"/>
    <n v="20212.5"/>
    <s v=""/>
    <s v=""/>
    <s v=""/>
    <s v=""/>
    <s v="@2022/013430"/>
  </r>
  <r>
    <x v="1"/>
    <s v="Consejeria de Educación, Cultura y deportes"/>
    <s v="015058/2022"/>
    <s v="Servicio de Limpieza en el IESO Luisa Sigea de Tarancón"/>
    <s v="Contrato de servicios"/>
    <s v="Basado en un Acuerdo Marco"/>
    <s v="No"/>
    <n v="37321.050000000003"/>
    <n v="26609.93"/>
    <s v=""/>
    <s v=""/>
    <s v=""/>
    <s v=""/>
    <s v="@2022/003857"/>
  </r>
  <r>
    <x v="1"/>
    <s v="Consejeria de Educación, Cultura y deportes"/>
    <s v="022411/2022"/>
    <s v="SSCC-Asistencias Técnicas por Lotes_Obras acondicionamiento Escuela Oficial de Idiomas_Talavera de la Reina (TO). FEDER"/>
    <s v="Contrato de servicios"/>
    <s v="Procedimiento Abierto Simplificado Abreviado"/>
    <s v="No"/>
    <n v="37378.089999999997"/>
    <n v="22009.9"/>
    <s v=""/>
    <s v=""/>
    <s v=""/>
    <s v=""/>
    <s v="@2022/001796"/>
  </r>
  <r>
    <x v="1"/>
    <s v="Consejeria de Educación, Cultura y deportes"/>
    <s v="023745/2022"/>
    <s v="AB-Servicio de transporte escolar para el curso 2022/2023 Ruta Escolar P203"/>
    <s v="Contrato de servicios"/>
    <s v="Procedimiento Abierto Simplificado Abreviado"/>
    <s v="No"/>
    <n v="37718.449999999997"/>
    <n v="30030"/>
    <s v=""/>
    <s v=""/>
    <s v=""/>
    <s v=""/>
    <s v="@2022/006867"/>
  </r>
  <r>
    <x v="1"/>
    <s v="Consejeria de Educación, Cultura y deportes"/>
    <s v="028004/2022"/>
    <s v="Servicio de transporte escolar de 10 o más plazas Ruta 2219X16004534N para el Curso 2022/2023 en la provincia de Cuenca"/>
    <s v="Contrato de servicios"/>
    <s v="Procedimiento Abierto Simplificado Abreviado"/>
    <s v="No"/>
    <n v="37718.910000000003"/>
    <n v="31112.62"/>
    <s v=""/>
    <s v=""/>
    <s v=""/>
    <s v=""/>
    <s v="@2022/007110"/>
  </r>
  <r>
    <x v="1"/>
    <s v="Consejeria de Educación, Cultura y deportes"/>
    <s v="028007/2022"/>
    <s v="Servicio de transporte escolar de 10 o más plazas Ruta 2202X16004546N para el Curso 2022/2023 en la provincia de Cuenca"/>
    <s v="Contrato de servicios"/>
    <s v="Procedimiento Abierto Simplificado Abreviado"/>
    <s v="No"/>
    <n v="37718.910000000003"/>
    <n v="32502.799999999999"/>
    <s v=""/>
    <s v=""/>
    <s v=""/>
    <s v=""/>
    <s v="@2022/007078"/>
  </r>
  <r>
    <x v="1"/>
    <s v="Consejeria de Educación, Cultura y deportes"/>
    <s v="028281/2022"/>
    <s v="Servicio de transporte escolar de 10 o más plazas Ruta 2216P16002151N para el Curso 2022/2023 en la provincia de Cuenca"/>
    <s v="Contrato de servicios"/>
    <s v="Procedimiento Abierto Simplificado Abreviado"/>
    <s v="No"/>
    <n v="37718.910000000003"/>
    <n v="31328"/>
    <s v=""/>
    <s v=""/>
    <s v=""/>
    <s v=""/>
    <s v="@2022/007102"/>
  </r>
  <r>
    <x v="1"/>
    <s v="Consejeria de Educación, Cultura y deportes"/>
    <s v="003971/2022"/>
    <s v="SSCC-Asistencias Técnicas para Ampliación de 0+6 uds.+SSCC+Urbanización 1 en el C.E.I.P. El Duende (fase 1ª) de Nambroca_TOLEDO. FEDER."/>
    <s v="Contrato de servicios"/>
    <s v="Procedimiento Abierto Simplificado Abreviado"/>
    <s v="No"/>
    <n v="37836.46"/>
    <n v="22319.73"/>
    <s v=""/>
    <s v=""/>
    <s v=""/>
    <s v=""/>
    <s v="@2021/018993"/>
  </r>
  <r>
    <x v="1"/>
    <s v="Consejeria de Educación, Cultura y deportes"/>
    <s v="028363/2022"/>
    <s v="Supersimplificado Ruta 46IES TOLEDO curso 2022-2023 10 ó más plazas"/>
    <s v="Contrato de servicios"/>
    <s v="Procedimiento Abierto Simplificado Abreviado"/>
    <s v="No"/>
    <n v="38436.519999999997"/>
    <n v="37537.5"/>
    <s v=""/>
    <s v=""/>
    <s v=""/>
    <s v=""/>
    <s v="@2022/007181"/>
  </r>
  <r>
    <x v="1"/>
    <s v="Consejeria de Educación, Cultura y deportes"/>
    <s v="023604/2022"/>
    <s v="Limpieza IES &quot;Dámaso Alonso&quot; del 01-09-2022 al 31-07-2024 (Contrato basado en Acuerdo Marco)"/>
    <s v="Contrato de servicios"/>
    <s v="Basado en un Acuerdo Marco"/>
    <s v="No"/>
    <n v="38874.11"/>
    <n v="33578.370000000003"/>
    <s v=""/>
    <s v=""/>
    <s v=""/>
    <s v=""/>
    <s v="@2022/002922"/>
  </r>
  <r>
    <x v="1"/>
    <s v="Consejeria de Educación, Cultura y deportes"/>
    <s v="037567/2022"/>
    <s v="Supersimplificado Ruta 257IES TOLEDO curso 2022-2023 10 ó más plazas"/>
    <s v="Contrato de servicios"/>
    <s v="Procedimiento Abierto Simplificado Abreviado"/>
    <s v="No"/>
    <n v="39014.51"/>
    <n v="23406.6"/>
    <s v=""/>
    <s v=""/>
    <s v=""/>
    <s v=""/>
    <s v="@2022/007182"/>
  </r>
  <r>
    <x v="1"/>
    <s v="Consejeria de Educación, Cultura y deportes"/>
    <s v="028109/2022"/>
    <s v="SSCC-Asistencias Técnicas para construcción 12+0 uds.+ servicios complementarios (1ª y 2ª Fases) en el I.E.S.O. NUEVO &quot;Nº 3&quot; en la C/ Rembrandt de SESEÑA (Toledo). REACT-UE"/>
    <s v="Contrato de servicios"/>
    <s v="Procedimiento Abierto Simplificado"/>
    <s v="No"/>
    <n v="39176.76"/>
    <n v="14495.4"/>
    <s v=""/>
    <s v=""/>
    <s v=""/>
    <s v=""/>
    <s v="@2021/015135"/>
  </r>
  <r>
    <x v="1"/>
    <s v="Consejeria de Educación, Cultura y deportes"/>
    <s v="028110/2022"/>
    <s v="SSCC-Asistencias Técnicas para construcción 12+0 uds.+ servicios complementarios (1ª y 2ª Fases) en el I.E.S.O. NUEVO &quot;Nº 3&quot; en la C/ Rembrandt de SESEÑA (Toledo). REACT-UE"/>
    <s v="Contrato de servicios"/>
    <s v="Procedimiento Abierto Simplificado"/>
    <s v="No"/>
    <n v="39176.76"/>
    <n v="13310"/>
    <s v=""/>
    <s v=""/>
    <s v=""/>
    <s v=""/>
    <s v="@2021/015135"/>
  </r>
  <r>
    <x v="1"/>
    <s v="Consejeria de Educación, Cultura y deportes"/>
    <s v="034031/2022"/>
    <s v="SSCC-Asistencias Técnicas por Lotes_ Obras rehabilitación y adaptación del Edificio La Ferroviaria para Centro Folclore Regional en Ciudad Real."/>
    <s v="Contrato de servicios"/>
    <s v="Procedimiento Abierto Simplificado"/>
    <s v="No"/>
    <n v="39778.07"/>
    <n v="26651.3"/>
    <s v=""/>
    <s v=""/>
    <s v=""/>
    <s v=""/>
    <s v="@2022/007519"/>
  </r>
  <r>
    <x v="1"/>
    <s v="Consejeria de Educación, Cultura y deportes"/>
    <s v="029352/2022"/>
    <s v="Servicio de transporte escolar en vehículos de menos de 10 plazas en Castilla-La Mancha cursos 2021-2022, 2022-2023 y 2023/2024. Toledo-1"/>
    <s v="Contrato de servicios"/>
    <s v="Procedimiento abierto; multiplicidad de criterios"/>
    <s v="No"/>
    <n v="40220.339999999997"/>
    <n v="21182.71"/>
    <s v=""/>
    <s v=""/>
    <s v=""/>
    <s v=""/>
    <s v="@2021/000290-TO-I"/>
  </r>
  <r>
    <x v="1"/>
    <s v="Consejeria de Educación, Cultura y deportes"/>
    <s v="012243/2022"/>
    <s v="SSCC-Asistencias Técnicas para construcción 12+0 uds. + servicios complementarios (1ª y 2ª Fases) del I.E.S.O. nuevo Nº 1 en C/ Praga, s/n de UGENA (Toledo)."/>
    <s v="Contrato de servicios"/>
    <s v="Procedimiento Abierto Simplificado"/>
    <s v="No"/>
    <n v="40403.18"/>
    <n v="14544.2"/>
    <s v=""/>
    <s v=""/>
    <s v=""/>
    <s v=""/>
    <s v="@2021/018258"/>
  </r>
  <r>
    <x v="1"/>
    <s v="Consejeria de Educación, Cultura y deportes"/>
    <s v="012244/2022"/>
    <s v="SSCC-Asistencias Técnicas para construcción 12+0 uds. + servicios complementarios (1ª y 2ª Fases) del I.E.S.O. nuevo Nº 1 en C/ Praga, s/n de UGENA (Toledo)."/>
    <s v="Contrato de servicios"/>
    <s v="Procedimiento Abierto Simplificado"/>
    <s v="No"/>
    <n v="40403.18"/>
    <n v="12705"/>
    <s v=""/>
    <s v=""/>
    <s v=""/>
    <s v=""/>
    <s v="@2021/018258"/>
  </r>
  <r>
    <x v="1"/>
    <s v="Consejeria de Educación, Cultura y deportes"/>
    <s v="023577/2022"/>
    <s v="Limpieza IES &quot;Pedro Álvarez de Sotomayor&quot; del 01-09-2022 al 31-07-2024 (Contrato basado en Acuerdo Marco)"/>
    <s v="Contrato de servicios"/>
    <s v="Basado en un Acuerdo Marco"/>
    <s v="No"/>
    <n v="40565.83"/>
    <n v="33934.620000000003"/>
    <s v=""/>
    <s v=""/>
    <s v=""/>
    <s v=""/>
    <s v="@2022/002913"/>
  </r>
  <r>
    <x v="1"/>
    <s v="Consejeria de Educación, Cultura y deportes"/>
    <s v="023578/2022"/>
    <s v="Limpieza IES &quot;Torreón del Alcázar&quot; del 01-09-2022 al 31-07-2024 (Contrato basado en Acuerdo Marco)"/>
    <s v="Contrato de servicios"/>
    <s v="Basado en un Acuerdo Marco"/>
    <s v="No"/>
    <n v="40565.83"/>
    <n v="34154.160000000003"/>
    <s v=""/>
    <s v=""/>
    <s v=""/>
    <s v=""/>
    <s v="@2022/002912"/>
  </r>
  <r>
    <x v="1"/>
    <s v="Consejeria de Educación, Cultura y deportes"/>
    <s v="023579/2022"/>
    <s v="Limpieza IES &quot;Bernardo Balbuena&quot; del 01-09-2022 al 31-07-2024 (Contrato basado en Acuerdo Marco)"/>
    <s v="Contrato de servicios"/>
    <s v="Basado en un Acuerdo Marco"/>
    <s v="No"/>
    <n v="40565.83"/>
    <n v="33934.620000000003"/>
    <s v=""/>
    <s v=""/>
    <s v=""/>
    <s v=""/>
    <s v="@2022/002914"/>
  </r>
  <r>
    <x v="1"/>
    <s v="Consejeria de Educación, Cultura y deportes"/>
    <s v="023581/2022"/>
    <s v="Limpieza IES &quot;Francisco Nieva&quot; del 01-09-2022 al 31-07-2024 (Contrato basado en Acuerdo Marco)"/>
    <s v="Contrato de servicios"/>
    <s v="Basado en un Acuerdo Marco"/>
    <s v="No"/>
    <n v="40565.83"/>
    <n v="33934.620000000003"/>
    <s v=""/>
    <s v=""/>
    <s v=""/>
    <s v=""/>
    <s v="@2022/002916"/>
  </r>
  <r>
    <x v="1"/>
    <s v="Consejeria de Educación, Cultura y deportes"/>
    <s v="023582/2022"/>
    <s v="Limpieza IES &quot;Airén&quot; del 01-09-2022 al 31-07-2024 (Contrato basado en Acuerdo Marco)"/>
    <s v="Contrato de servicios"/>
    <s v="Basado en un Acuerdo Marco"/>
    <s v="No"/>
    <n v="40565.83"/>
    <n v="33934.620000000003"/>
    <s v=""/>
    <s v=""/>
    <s v=""/>
    <s v=""/>
    <s v="@2022/002917"/>
  </r>
  <r>
    <x v="1"/>
    <s v="Consejeria de Educación, Cultura y deportes"/>
    <s v="016576/2022"/>
    <s v="AB-Servicio de limpieza en el Archivo Histórico Provincial de Albacete julio 2022-junio 2023"/>
    <s v="Contrato de servicios"/>
    <s v="Basado en un Acuerdo Marco"/>
    <s v="No"/>
    <n v="40694.910000000003"/>
    <n v="26499.06"/>
    <s v=""/>
    <s v=""/>
    <s v=""/>
    <s v=""/>
    <s v="@2022/005349"/>
  </r>
  <r>
    <x v="1"/>
    <s v="Consejeria de Educación, Cultura y deportes"/>
    <s v="023242/2022"/>
    <s v="Gu. Transporte Escolar. Ruta 83. Curso 22/23"/>
    <s v="Contrato de servicios"/>
    <s v="Procedimiento Abierto Simplificado Abreviado"/>
    <s v="No"/>
    <n v="42051.63"/>
    <n v="41965"/>
    <s v=""/>
    <s v=""/>
    <s v=""/>
    <s v=""/>
    <s v="@2022/006052"/>
  </r>
  <r>
    <x v="1"/>
    <s v="Consejeria de Educación, Cultura y deportes"/>
    <s v="023749/2022"/>
    <s v="Gu. Transporte Escolar. Ruta 108. Curso 22/23"/>
    <s v="Contrato de servicios"/>
    <s v="Procedimiento Abierto Simplificado Abreviado"/>
    <s v="No"/>
    <n v="42051.63"/>
    <n v="38500"/>
    <s v=""/>
    <s v=""/>
    <s v=""/>
    <s v=""/>
    <s v="@2022/006060"/>
  </r>
  <r>
    <x v="1"/>
    <s v="Consejeria de Educación, Cultura y deportes"/>
    <s v="028026/2022"/>
    <s v="Ruta 13000220-A transporte escolar en la provincia de Ciudad Real"/>
    <s v="Contrato de servicios"/>
    <s v="Procedimiento Abierto Simplificado Abreviado"/>
    <s v="No"/>
    <n v="42051.63"/>
    <n v="32686.5"/>
    <s v=""/>
    <s v=""/>
    <s v=""/>
    <s v=""/>
    <s v="@2022/009653"/>
  </r>
  <r>
    <x v="1"/>
    <s v="Consejeria de Educación, Cultura y deportes"/>
    <s v="022903/2022"/>
    <s v="Gu. Transporte Escolar. Ruta 123. Curso 22/23"/>
    <s v="Contrato de servicios"/>
    <s v="Procedimiento Abierto Simplificado Abreviado"/>
    <s v="No"/>
    <n v="42078.57"/>
    <n v="41965"/>
    <s v=""/>
    <s v=""/>
    <s v=""/>
    <s v=""/>
    <s v="@2022/006076"/>
  </r>
  <r>
    <x v="1"/>
    <s v="Consejeria de Educación, Cultura y deportes"/>
    <s v="022906/2022"/>
    <s v="Gu. Transporte Escolar. Ruta 122. Curso 22/23"/>
    <s v="Contrato de servicios"/>
    <s v="Procedimiento Abierto Simplificado Abreviado"/>
    <s v="No"/>
    <n v="42078.57"/>
    <n v="41965"/>
    <s v=""/>
    <s v=""/>
    <s v=""/>
    <s v=""/>
    <s v="@2022/006075"/>
  </r>
  <r>
    <x v="1"/>
    <s v="Consejeria de Educación, Cultura y deportes"/>
    <s v="023244/2022"/>
    <s v="Gu. Transporte Escolar. Ruta 112. Curso 22/23"/>
    <s v="Contrato de servicios"/>
    <s v="Procedimiento Abierto Simplificado Abreviado"/>
    <s v="No"/>
    <n v="42078.57"/>
    <n v="41965"/>
    <s v=""/>
    <s v=""/>
    <s v=""/>
    <s v=""/>
    <s v="@2022/006066"/>
  </r>
  <r>
    <x v="1"/>
    <s v="Consejeria de Educación, Cultura y deportes"/>
    <s v="023289/2022"/>
    <s v="Gu. Transporte Escolar. Ruta 111. Curso 22/23"/>
    <s v="Contrato de servicios"/>
    <s v="Procedimiento Abierto Simplificado Abreviado"/>
    <s v="No"/>
    <n v="42078.57"/>
    <n v="40425"/>
    <s v=""/>
    <s v=""/>
    <s v=""/>
    <s v=""/>
    <s v="@2022/006064"/>
  </r>
  <r>
    <x v="1"/>
    <s v="Consejeria de Educación, Cultura y deportes"/>
    <s v="023297/2022"/>
    <s v="Gu. Transporte Escolar. Ruta 155. Curso 22/23"/>
    <s v="Contrato de servicios"/>
    <s v="Procedimiento Abierto Simplificado Abreviado"/>
    <s v="No"/>
    <n v="42078.57"/>
    <n v="40425"/>
    <s v=""/>
    <s v=""/>
    <s v=""/>
    <s v=""/>
    <s v="@2022/006081"/>
  </r>
  <r>
    <x v="1"/>
    <s v="Consejeria de Educación, Cultura y deportes"/>
    <s v="023318/2022"/>
    <s v="AB-Servicio de transporte escolar para el curso 2022/2023 Ruta Escolar S244"/>
    <s v="Contrato de servicios"/>
    <s v="Procedimiento Abierto Simplificado Abreviado"/>
    <s v="No"/>
    <n v="42078.57"/>
    <n v="33666.32"/>
    <s v=""/>
    <s v=""/>
    <s v=""/>
    <s v=""/>
    <s v="@2022/006878"/>
  </r>
  <r>
    <x v="1"/>
    <s v="Consejeria de Educación, Cultura y deportes"/>
    <s v="023741/2022"/>
    <s v="AB-Servicio de transporte escolar para el curso 2022/2023 Ruta Escolar S299"/>
    <s v="Contrato de servicios"/>
    <s v="Procedimiento Abierto Simplificado Abreviado"/>
    <s v="No"/>
    <n v="42078.57"/>
    <n v="33495"/>
    <s v=""/>
    <s v=""/>
    <s v=""/>
    <s v=""/>
    <s v="@2022/006880"/>
  </r>
  <r>
    <x v="1"/>
    <s v="Consejeria de Educación, Cultura y deportes"/>
    <s v="023742/2022"/>
    <s v="AB-Servicio de transporte escolar para el curso 2022/2023 Ruta Escolar S237"/>
    <s v="Contrato de servicios"/>
    <s v="Procedimiento Abierto Simplificado Abreviado"/>
    <s v="No"/>
    <n v="42078.57"/>
    <n v="33495"/>
    <s v=""/>
    <s v=""/>
    <s v=""/>
    <s v=""/>
    <s v="@2022/006876"/>
  </r>
  <r>
    <x v="1"/>
    <s v="Consejeria de Educación, Cultura y deportes"/>
    <s v="023744/2022"/>
    <s v="AB-Servicio de transporte escolar para el curso 2022/2023 Ruta Escolar S234"/>
    <s v="Contrato de servicios"/>
    <s v="Procedimiento Abierto Simplificado Abreviado"/>
    <s v="No"/>
    <n v="42078.57"/>
    <n v="33495"/>
    <s v=""/>
    <s v=""/>
    <s v=""/>
    <s v=""/>
    <s v="@2022/006875"/>
  </r>
  <r>
    <x v="1"/>
    <s v="Consejeria de Educación, Cultura y deportes"/>
    <s v="024110/2022"/>
    <s v="AB-Servicio de transporte escolar para el curso 2022/2023 Ruta Escolar S313"/>
    <s v="Contrato de servicios"/>
    <s v="Procedimiento Abierto Simplificado Abreviado"/>
    <s v="No"/>
    <n v="42078.57"/>
    <n v="33302.5"/>
    <s v=""/>
    <s v=""/>
    <s v=""/>
    <s v=""/>
    <s v="@2022/006882"/>
  </r>
  <r>
    <x v="1"/>
    <s v="Consejeria de Educación, Cultura y deportes"/>
    <s v="024222/2022"/>
    <s v="Gu. Transporte Escolar. Ruta 124. Curso 22/23"/>
    <s v="Contrato de servicios"/>
    <s v="Procedimiento Abierto Simplificado Abreviado"/>
    <s v="No"/>
    <n v="42078.57"/>
    <n v="40425"/>
    <s v=""/>
    <s v=""/>
    <s v=""/>
    <s v=""/>
    <s v="@2022/006078"/>
  </r>
  <r>
    <x v="1"/>
    <s v="Consejeria de Educación, Cultura y deportes"/>
    <s v="024223/2022"/>
    <s v="Gu. Transporte Escolar. Ruta 172. Curso 22/23"/>
    <s v="Contrato de servicios"/>
    <s v="Procedimiento Abierto Simplificado Abreviado"/>
    <s v="No"/>
    <n v="42078.57"/>
    <n v="35901.25"/>
    <s v=""/>
    <s v=""/>
    <s v=""/>
    <s v=""/>
    <s v="@2022/006086"/>
  </r>
  <r>
    <x v="1"/>
    <s v="Consejeria de Educación, Cultura y deportes"/>
    <s v="024224/2022"/>
    <s v="Gu. Transporte Escolar. Ruta 126. Curso 22/23"/>
    <s v="Contrato de servicios"/>
    <s v="Procedimiento Abierto Simplificado Abreviado"/>
    <s v="No"/>
    <n v="42078.57"/>
    <n v="40425"/>
    <s v=""/>
    <s v=""/>
    <s v=""/>
    <s v=""/>
    <s v="@2022/006080"/>
  </r>
  <r>
    <x v="1"/>
    <s v="Consejeria de Educación, Cultura y deportes"/>
    <s v="027138/2022"/>
    <s v="Supersimplificado Ruta 114 ies Toledo Curso 2022-2023 &gt;10P"/>
    <s v="Contrato de servicios"/>
    <s v="Procedimiento Abierto Simplificado Abreviado"/>
    <s v="No"/>
    <n v="42078.57"/>
    <n v="41965"/>
    <s v=""/>
    <s v=""/>
    <s v=""/>
    <s v=""/>
    <s v="@2022/006266"/>
  </r>
  <r>
    <x v="1"/>
    <s v="Consejeria de Educación, Cultura y deportes"/>
    <s v="027256/2022"/>
    <s v="Supersimplificado ruta 31 IES Toledo curso 2022-2023 &gt;10P"/>
    <s v="Contrato de servicios"/>
    <s v="Procedimiento Abierto Simplificado Abreviado"/>
    <s v="No"/>
    <n v="42078.57"/>
    <n v="41188"/>
    <s v=""/>
    <s v=""/>
    <s v=""/>
    <s v=""/>
    <s v="@2022/006320"/>
  </r>
  <r>
    <x v="1"/>
    <s v="Consejeria de Educación, Cultura y deportes"/>
    <s v="027401/2022"/>
    <s v="Supersimplificado ruta 106 IES Toledo curso 2022-2023 &gt;10P"/>
    <s v="Contrato de servicios"/>
    <s v="Procedimiento Abierto Simplificado Abreviado"/>
    <s v="No"/>
    <n v="42078.57"/>
    <n v="41753.25"/>
    <s v=""/>
    <s v=""/>
    <s v=""/>
    <s v=""/>
    <s v="@2022/006375"/>
  </r>
  <r>
    <x v="1"/>
    <s v="Consejeria de Educación, Cultura y deportes"/>
    <s v="027427/2022"/>
    <s v="supersimplificados ruta 223 IES Toledo Curso 2022-2023 &gt;10P"/>
    <s v="Contrato de servicios"/>
    <s v="Procedimiento Abierto Simplificado Abreviado"/>
    <s v="No"/>
    <n v="42078.57"/>
    <n v="40249.82"/>
    <s v=""/>
    <s v=""/>
    <s v=""/>
    <s v=""/>
    <s v="@2022/006378"/>
  </r>
  <r>
    <x v="1"/>
    <s v="Consejeria de Educación, Cultura y deportes"/>
    <s v="027982/2022"/>
    <s v="Ruta 13001327-D transporte escolar en la provincia de Ciudad Real"/>
    <s v="Contrato de servicios"/>
    <s v="Procedimiento Abierto Simplificado Abreviado"/>
    <s v="No"/>
    <n v="42078.58"/>
    <n v="31762.5"/>
    <s v=""/>
    <s v=""/>
    <s v=""/>
    <s v=""/>
    <s v="@2022/009658"/>
  </r>
  <r>
    <x v="1"/>
    <s v="Consejeria de Educación, Cultura y deportes"/>
    <s v="027991/2022"/>
    <s v="Servicio de transporte escolar de 10 o más plazas Ruta 2208S16003116N para el Curso 2022/2023 en la provincia de Cuenca"/>
    <s v="Contrato de servicios"/>
    <s v="Procedimiento Abierto Simplificado Abreviado"/>
    <s v="No"/>
    <n v="42078.58"/>
    <n v="34630.75"/>
    <s v=""/>
    <s v=""/>
    <s v=""/>
    <s v=""/>
    <s v="@2022/007084"/>
  </r>
  <r>
    <x v="1"/>
    <s v="Consejeria de Educación, Cultura y deportes"/>
    <s v="027992/2022"/>
    <s v="Ruta 13004730-A transporte escolar en la provincia de Ciudad Real"/>
    <s v="Contrato de servicios"/>
    <s v="Procedimiento Abierto Simplificado Abreviado"/>
    <s v="No"/>
    <n v="42078.58"/>
    <n v="28682.5"/>
    <s v=""/>
    <s v=""/>
    <s v=""/>
    <s v=""/>
    <s v="@2022/009664"/>
  </r>
  <r>
    <x v="1"/>
    <s v="Consejeria de Educación, Cultura y deportes"/>
    <s v="028168/2022"/>
    <s v="Ruta 13004900-E transporte escolar en la provincia de Ciudad Real"/>
    <s v="Contrato de servicios"/>
    <s v="Procedimiento Abierto Simplificado Abreviado"/>
    <s v="No"/>
    <n v="42078.58"/>
    <n v="35914.730000000003"/>
    <s v=""/>
    <s v=""/>
    <s v=""/>
    <s v=""/>
    <s v="@2022/009665"/>
  </r>
  <r>
    <x v="1"/>
    <s v="Consejeria de Educación, Cultura y deportes"/>
    <s v="028275/2022"/>
    <s v="Servicio de transporte escolar de 10 o más plazas Ruta 2211S16004081N para el Curso 2022/2023 en la provincia de Cuenca"/>
    <s v="Contrato de servicios"/>
    <s v="Procedimiento Abierto Simplificado Abreviado"/>
    <s v="No"/>
    <n v="42078.58"/>
    <n v="35227.5"/>
    <s v=""/>
    <s v=""/>
    <s v=""/>
    <s v=""/>
    <s v="@2022/007095"/>
  </r>
  <r>
    <x v="1"/>
    <s v="Consejeria de Educación, Cultura y deportes"/>
    <s v="028250/2022"/>
    <s v="Servicio de transporte escolar de 10 o más plazas Ruta 2201X16004406N para el Curso 2022/2023 en la provincia de Cuenca"/>
    <s v="Contrato de servicios"/>
    <s v="Procedimiento Abierto Simplificado Abreviado"/>
    <s v="No"/>
    <n v="42799.92"/>
    <n v="35439.800000000003"/>
    <s v=""/>
    <s v=""/>
    <s v=""/>
    <s v=""/>
    <s v="@2022/007076"/>
  </r>
  <r>
    <x v="1"/>
    <s v="Consejeria de Educación, Cultura y deportes"/>
    <s v="045235/2022"/>
    <s v="Servicio de Cuidadores/Monitores de comedores escolares  para  centros  educativos de la provincia de Cuenca para el curso escolar 2022/2023"/>
    <s v="Contrato de servicios"/>
    <s v="Procedimiento Abierto Simplificado"/>
    <s v="No"/>
    <n v="43642.559999999998"/>
    <n v="37530"/>
    <s v=""/>
    <s v=""/>
    <s v=""/>
    <s v=""/>
    <s v="@2022/015572"/>
  </r>
  <r>
    <x v="1"/>
    <s v="Consejeria de Educación, Cultura y deportes"/>
    <s v="038517/2022"/>
    <s v="supersimplificado ruta 25 m toledo curso 2022-2023 &gt; 10P"/>
    <s v="Contrato de servicios"/>
    <s v="Procedimiento Abierto Simplificado Abreviado"/>
    <s v="No"/>
    <n v="44092.6"/>
    <n v="27720"/>
    <s v=""/>
    <s v=""/>
    <s v=""/>
    <s v=""/>
    <s v="@2022/013488"/>
  </r>
  <r>
    <x v="1"/>
    <s v="Consejeria de Educación, Cultura y deportes"/>
    <s v="028524/2022"/>
    <s v="Supersimplificado ruta 7 ee Toledo curso 2022-2023&gt;10"/>
    <s v="Contrato de servicios"/>
    <s v="Procedimiento Abierto Simplificado Abreviado"/>
    <s v="No"/>
    <n v="44808.23"/>
    <n v="37903.25"/>
    <s v=""/>
    <s v=""/>
    <s v=""/>
    <s v=""/>
    <s v="@2022/006246"/>
  </r>
  <r>
    <x v="1"/>
    <s v="Consejeria de Educación, Cultura y deportes"/>
    <s v="000292/2022"/>
    <s v="Servicio de limpieza del IESO Puerta de Castilla de Minglanilla (Cuenca)"/>
    <s v="Contrato de servicios"/>
    <s v="Basado en un Acuerdo Marco"/>
    <s v="No"/>
    <n v="45929.66"/>
    <n v="20566.13"/>
    <s v=""/>
    <s v=""/>
    <s v=""/>
    <s v=""/>
    <s v="@2021/012578"/>
  </r>
  <r>
    <x v="1"/>
    <s v="Consejeria de Educación, Cultura y deportes"/>
    <s v="023586/2022"/>
    <s v="Limpieza IES &quot;Hernán Pérez del Pulgar&quot; del 01-09-2022 al 31-07-2024 (Contrato basado en Acuerdo Marco)"/>
    <s v="Contrato de servicios"/>
    <s v="Basado en un Acuerdo Marco"/>
    <s v="No"/>
    <n v="46485.85"/>
    <n v="35983.54"/>
    <s v=""/>
    <s v=""/>
    <s v=""/>
    <s v=""/>
    <s v="@2022/002919"/>
  </r>
  <r>
    <x v="1"/>
    <s v="Consejeria de Educación, Cultura y deportes"/>
    <s v="000870/2022"/>
    <s v="Servicio de Cuidadores/Monitores de comedores escolares de 4 centros de3 gestión directa de Cuenca para el Curso Escolar 2021/2022 (meses de enero a junio de 2022)"/>
    <s v="Contrato de servicios"/>
    <s v="Procedimiento Abierto Simplificado"/>
    <s v="No"/>
    <n v="46852"/>
    <n v="32797.440000000002"/>
    <s v=""/>
    <s v=""/>
    <s v=""/>
    <s v=""/>
    <s v="@2021/019183"/>
  </r>
  <r>
    <x v="1"/>
    <s v="Consejeria de Educación, Cultura y deportes"/>
    <s v="023752/2022"/>
    <s v="Gu. Transporte Escolar. Ruta 113. Curso 22/23"/>
    <s v="Contrato de servicios"/>
    <s v="Procedimiento Abierto Simplificado Abreviado"/>
    <s v="No"/>
    <n v="47072.02"/>
    <n v="42350"/>
    <s v=""/>
    <s v=""/>
    <s v=""/>
    <s v=""/>
    <s v="@2022/006067"/>
  </r>
  <r>
    <x v="1"/>
    <s v="Consejeria de Educación, Cultura y deportes"/>
    <s v="023776/2022"/>
    <s v="Gu. Transporte Escolar. Ruta 51. Curso 22/23"/>
    <s v="Contrato de servicios"/>
    <s v="Procedimiento Abierto Simplificado Abreviado"/>
    <s v="No"/>
    <n v="47072.02"/>
    <n v="46970"/>
    <s v=""/>
    <s v=""/>
    <s v=""/>
    <s v=""/>
    <s v="@2022/006050"/>
  </r>
  <r>
    <x v="1"/>
    <s v="Consejeria de Educación, Cultura y deportes"/>
    <s v="023779/2022"/>
    <s v="Gu. Transporte Escolar. Ruta 114. Curso 22/23"/>
    <s v="Contrato de servicios"/>
    <s v="Procedimiento Abierto Simplificado Abreviado"/>
    <s v="No"/>
    <n v="47072.02"/>
    <n v="46970"/>
    <s v=""/>
    <s v=""/>
    <s v=""/>
    <s v=""/>
    <s v="@2022/006068"/>
  </r>
  <r>
    <x v="1"/>
    <s v="Consejeria de Educación, Cultura y deportes"/>
    <s v="023243/2022"/>
    <s v="Gu. Transporte Escolar. Ruta 105. Curso 22/23"/>
    <s v="Contrato de servicios"/>
    <s v="Procedimiento Abierto Simplificado Abreviado"/>
    <s v="No"/>
    <n v="47072.03"/>
    <n v="46970"/>
    <s v=""/>
    <s v=""/>
    <s v=""/>
    <s v=""/>
    <s v="@2022/006055"/>
  </r>
  <r>
    <x v="1"/>
    <s v="Consejeria de Educación, Cultura y deportes"/>
    <s v="027995/2022"/>
    <s v="Servicio de transporte escolar de 10 o más plazas Ruta 2215S16009283N para el Curso 2022/2023 en la provincia de Cuenca"/>
    <s v="Contrato de servicios"/>
    <s v="Procedimiento Abierto Simplificado Abreviado"/>
    <s v="No"/>
    <n v="47072.03"/>
    <n v="46161.5"/>
    <s v=""/>
    <s v=""/>
    <s v=""/>
    <s v=""/>
    <s v="@2022/007100"/>
  </r>
  <r>
    <x v="1"/>
    <s v="Consejeria de Educación, Cultura y deportes"/>
    <s v="028009/2022"/>
    <s v="Servicio de transporte escolar de 10 o más plazas Ruta 2209S16004492N para el Curso 2022/2023 en la provincia de Cuenca"/>
    <s v="Contrato de servicios"/>
    <s v="Procedimiento Abierto Simplificado Abreviado"/>
    <s v="No"/>
    <n v="47072.03"/>
    <n v="37730"/>
    <s v=""/>
    <s v=""/>
    <s v=""/>
    <s v=""/>
    <s v="@2022/007086"/>
  </r>
  <r>
    <x v="1"/>
    <s v="Consejeria de Educación, Cultura y deportes"/>
    <s v="029369/2022"/>
    <s v="Servicio de transporte escolar en vehículos de menos de 10 plazas en Castilla-La Mancha cursos 2021-2022, 2022-2023 y 2023/2024. Guadalajara"/>
    <s v="Contrato de servicios"/>
    <s v="Procedimiento abierto; multiplicidad de criterios"/>
    <s v="No"/>
    <n v="47707.29"/>
    <n v="15900.5"/>
    <s v=""/>
    <s v=""/>
    <s v=""/>
    <s v=""/>
    <s v="@2021/000290-GU-I"/>
  </r>
  <r>
    <x v="1"/>
    <s v="Consejeria de Educación, Cultura y deportes"/>
    <s v="027986/2022"/>
    <s v="Servicio de transporte escolar de 10 o más plazas Ruta 2203X16004480N para el Curso 2022/2023 en la provincia de Cuenca"/>
    <s v="Contrato de servicios"/>
    <s v="Procedimiento Abierto Simplificado Abreviado"/>
    <s v="No"/>
    <n v="47878.97"/>
    <n v="38944.620000000003"/>
    <s v=""/>
    <s v=""/>
    <s v=""/>
    <s v=""/>
    <s v="@2022/007079"/>
  </r>
  <r>
    <x v="1"/>
    <s v="Consejeria de Educación, Cultura y deportes"/>
    <s v="023605/2022"/>
    <s v="Limpieza IES &quot;Atenea&quot; del 01-09-2022 al 31-07-2024 (Contrato basado en Acuerdo Marco)"/>
    <s v="Contrato de servicios"/>
    <s v="Basado en un Acuerdo Marco"/>
    <s v="No"/>
    <n v="48179.03"/>
    <n v="36040.6"/>
    <s v=""/>
    <s v=""/>
    <s v=""/>
    <s v=""/>
    <s v="@2022/002924"/>
  </r>
  <r>
    <x v="1"/>
    <s v="Consejeria de Educación, Cultura y deportes"/>
    <s v="023422/2022"/>
    <s v="Gu. Transporte Escolar. Ruta 107. Curso 22/23"/>
    <s v="Contrato de servicios"/>
    <s v="Procedimiento Abierto Simplificado Abreviado"/>
    <s v="No"/>
    <n v="48943.13"/>
    <n v="40232.5"/>
    <s v=""/>
    <s v=""/>
    <s v=""/>
    <s v=""/>
    <s v="@2022/006059"/>
  </r>
  <r>
    <x v="1"/>
    <s v="Consejeria de Educación, Cultura y deportes"/>
    <s v="024588/2022"/>
    <s v="Gu. Transporte Escolar. Ruta 66. Curso 22/23"/>
    <s v="Contrato de servicios"/>
    <s v="Procedimiento Abierto Simplificado Abreviado"/>
    <s v="No"/>
    <n v="48943.13"/>
    <n v="47124"/>
    <s v=""/>
    <s v=""/>
    <s v=""/>
    <s v=""/>
    <s v="@2022/006051"/>
  </r>
  <r>
    <x v="1"/>
    <s v="Consejeria de Educación, Cultura y deportes"/>
    <s v="024144/2022"/>
    <s v="Limpieza IES &quot;Fernando de Mena&quot; del 01-09-2022 al 31-07-2024 (Contrato basado en Acuerdo Marco)"/>
    <s v="Contrato de servicios"/>
    <s v="Basado en un Acuerdo Marco"/>
    <s v="No"/>
    <n v="49590.01"/>
    <n v="37196.32"/>
    <s v=""/>
    <s v=""/>
    <s v=""/>
    <s v=""/>
    <s v="@2022/002898"/>
  </r>
  <r>
    <x v="1"/>
    <s v="Consejeria de Educación, Cultura y deportes"/>
    <s v="023756/2022"/>
    <s v="Gu. Transporte Escolar. Ruta 118. Curso 22/23"/>
    <s v="Contrato de servicios"/>
    <s v="Procedimiento Abierto Simplificado Abreviado"/>
    <s v="No"/>
    <n v="50554.35"/>
    <n v="42350"/>
    <s v=""/>
    <s v=""/>
    <s v=""/>
    <s v=""/>
    <s v="@2022/006073"/>
  </r>
  <r>
    <x v="1"/>
    <s v="Consejeria de Educación, Cultura y deportes"/>
    <s v="023894/2022"/>
    <s v="Limpieza IES &quot;Leonardo Da Vinci&quot; del 01-09-2022 al 31-07-2024 (Contrato basado en Acuerdo Marco)"/>
    <s v="Contrato de servicios"/>
    <s v="Basado en un Acuerdo Marco"/>
    <s v="No"/>
    <n v="50645.18"/>
    <n v="36580.53"/>
    <s v=""/>
    <s v=""/>
    <s v=""/>
    <s v=""/>
    <s v="@2022/002841"/>
  </r>
  <r>
    <x v="1"/>
    <s v="Consejeria de Educación, Cultura y deportes"/>
    <s v="023420/2022"/>
    <s v="Gu. Transporte Escolar. Ruta 106. Curso 22/23"/>
    <s v="Contrato de servicios"/>
    <s v="Procedimiento Abierto Simplificado Abreviado"/>
    <s v="No"/>
    <n v="50666"/>
    <n v="42927.5"/>
    <s v=""/>
    <s v=""/>
    <s v=""/>
    <s v=""/>
    <s v="@2022/006056"/>
  </r>
  <r>
    <x v="1"/>
    <s v="Consejeria de Educación, Cultura y deportes"/>
    <s v="028046/2022"/>
    <s v="Ruta 13003336-D transporte escolar en la provincia de Ciudad Real"/>
    <s v="Contrato de servicios"/>
    <s v="Procedimiento Abierto Simplificado Abreviado"/>
    <s v="No"/>
    <n v="50941.279999999999"/>
    <n v="35574"/>
    <s v=""/>
    <s v=""/>
    <s v=""/>
    <s v=""/>
    <s v="@2022/009660"/>
  </r>
  <r>
    <x v="1"/>
    <s v="Consejeria de Educación, Cultura y deportes"/>
    <s v="027064/2022"/>
    <s v="Limpieza CEE &quot;Puerta Santa María&quot; del 01-09-2022 al 31-07-2024 (Contrato basado en Acuerdo Marco)"/>
    <s v="Contrato de servicios"/>
    <s v="Basado en un Acuerdo Marco"/>
    <s v="No"/>
    <n v="52031.62"/>
    <n v="37417.24"/>
    <s v=""/>
    <s v=""/>
    <s v=""/>
    <s v=""/>
    <s v="@2022/002951"/>
  </r>
  <r>
    <x v="1"/>
    <s v="Consejeria de Educación, Cultura y deportes"/>
    <s v="027072/2022"/>
    <s v="Limpieza CEPA &quot;Enrique Tierno Galván&quot; del 01-09-2022 al 31-07-2024 (Contrato basado en Acuerdo Marco)"/>
    <s v="Contrato de servicios"/>
    <s v="Basado en un Acuerdo Marco"/>
    <s v="No"/>
    <n v="52313.82"/>
    <n v="37479.019999999997"/>
    <s v=""/>
    <s v=""/>
    <s v=""/>
    <s v=""/>
    <s v="@2022/002957"/>
  </r>
  <r>
    <x v="1"/>
    <s v="Consejeria de Educación, Cultura y deportes"/>
    <s v="028512/2022"/>
    <s v="Supersimplificado ruta 30 EE Toledo curso 2022-2023&gt;10P"/>
    <s v="Contrato de servicios"/>
    <s v="Procedimiento Abierto Simplificado Abreviado"/>
    <s v="No"/>
    <n v="52388.88"/>
    <n v="44255.75"/>
    <s v=""/>
    <s v=""/>
    <s v=""/>
    <s v=""/>
    <s v="@2022/006257"/>
  </r>
  <r>
    <x v="1"/>
    <s v="Consejeria de Educación, Cultura y deportes"/>
    <s v="007831/2022"/>
    <s v="SSCC-P.A.Simp.Abr. por Lotes para Coordinac. Seg. y Salud+Control Calidad ambos en fase de Ejecución de Obra. Ampliación y Sustitución parcial del C.E.I.P. Andrés Arango en VELADA (Toledo)."/>
    <s v="Contrato de servicios"/>
    <s v="Procedimiento Abierto Simplificado Abreviado"/>
    <s v="No"/>
    <n v="52933.79"/>
    <n v="31823.79"/>
    <s v=""/>
    <s v=""/>
    <s v=""/>
    <s v=""/>
    <s v="@2021/018220"/>
  </r>
  <r>
    <x v="1"/>
    <s v="Consejeria de Educación, Cultura y deportes"/>
    <s v="028943/2022"/>
    <s v="Servicio de transporte escolar en vehículos de menos de 10 plazas en Castilla-La Mancha cursos 2021-2022, 2022-2023 y 2023/2024. Albacete"/>
    <s v="Contrato de servicios"/>
    <s v="Procedimiento abierto; multiplicidad de criterios"/>
    <s v="No"/>
    <n v="53008.72"/>
    <n v="32301.5"/>
    <s v=""/>
    <s v=""/>
    <s v=""/>
    <s v=""/>
    <s v="@2021/000290-AB-I"/>
  </r>
  <r>
    <x v="1"/>
    <s v="Consejeria de Educación, Cultura y deportes"/>
    <s v="028946/2022"/>
    <s v="Servicio de transporte escolar en vehículos de menos de 10 plazas en Castilla-La Mancha cursos 2021-2022, 2022-2023 y 2023/2024. Albacete"/>
    <s v="Contrato de servicios"/>
    <s v="Procedimiento abierto; multiplicidad de criterios"/>
    <s v="No"/>
    <n v="53008.72"/>
    <n v="27053.96"/>
    <s v=""/>
    <s v=""/>
    <s v=""/>
    <s v=""/>
    <s v="@2021/000290-AB-I"/>
  </r>
  <r>
    <x v="1"/>
    <s v="Consejeria de Educación, Cultura y deportes"/>
    <s v="028947/2022"/>
    <s v="Servicio de transporte escolar en vehículos de menos de 10 plazas en Castilla-La Mancha cursos 2021-2022, 2022-2023 y 2023/2024. Albacete"/>
    <s v="Contrato de servicios"/>
    <s v="Procedimiento abierto; multiplicidad de criterios"/>
    <s v="No"/>
    <n v="53008.72"/>
    <n v="23100"/>
    <s v=""/>
    <s v=""/>
    <s v=""/>
    <s v=""/>
    <s v="@2021/000290-AB-I"/>
  </r>
  <r>
    <x v="1"/>
    <s v="Consejeria de Educación, Cultura y deportes"/>
    <s v="028950/2022"/>
    <s v="Servicio de transporte escolar en vehículos de menos de 10 plazas en Castilla-La Mancha cursos 2021-2022, 2022-2023 y 2023/2024. Albacete"/>
    <s v="Contrato de servicios"/>
    <s v="Procedimiento abierto; multiplicidad de criterios"/>
    <s v="No"/>
    <n v="53008.72"/>
    <n v="35339.15"/>
    <s v=""/>
    <s v=""/>
    <s v=""/>
    <s v=""/>
    <s v="@2021/000290-AB-I"/>
  </r>
  <r>
    <x v="1"/>
    <s v="Consejeria de Educación, Cultura y deportes"/>
    <s v="028951/2022"/>
    <s v="Servicio de transporte escolar en vehículos de menos de 10 plazas en Castilla-La Mancha cursos 2021-2022, 2022-2023 y 2023/2024. Albacete"/>
    <s v="Contrato de servicios"/>
    <s v="Procedimiento abierto; multiplicidad de criterios"/>
    <s v="No"/>
    <n v="53008.72"/>
    <n v="32725"/>
    <s v=""/>
    <s v=""/>
    <s v=""/>
    <s v=""/>
    <s v="@2021/000290-AB-I"/>
  </r>
  <r>
    <x v="1"/>
    <s v="Consejeria de Educación, Cultura y deportes"/>
    <s v="029306/2022"/>
    <s v="Servicio de transporte escolar en vehículos de menos de 10 plazas en Castilla-La Mancha cursos 2021-2022, 2022-2023 y 2023/2024.Ciudad Real-1"/>
    <s v="Contrato de servicios"/>
    <s v="Procedimiento abierto; multiplicidad de criterios"/>
    <s v="No"/>
    <n v="53008.72"/>
    <n v="25756.5"/>
    <s v=""/>
    <s v=""/>
    <s v=""/>
    <s v=""/>
    <s v="@2021/000290-CR-I"/>
  </r>
  <r>
    <x v="1"/>
    <s v="Consejeria de Educación, Cultura y deportes"/>
    <s v="029316/2022"/>
    <s v="Servicio de transporte escolar en vehículos de menos de 10 plazas en Castilla-La Mancha cursos 2021-2022, 2022-2023 y 2023/2024.Ciudad Real-1"/>
    <s v="Contrato de servicios"/>
    <s v="Procedimiento abierto; multiplicidad de criterios"/>
    <s v="No"/>
    <n v="53008.72"/>
    <n v="26757.5"/>
    <s v=""/>
    <s v=""/>
    <s v=""/>
    <s v=""/>
    <s v="@2021/000290-CR-I"/>
  </r>
  <r>
    <x v="1"/>
    <s v="Consejeria de Educación, Cultura y deportes"/>
    <s v="029358/2022"/>
    <s v="Servicio de transporte escolar en vehículos de menos de 10 plazas en Castilla-La Mancha cursos 2021-2022, 2022-2023 y 2023/2024. Toledo-1"/>
    <s v="Contrato de servicios"/>
    <s v="Procedimiento abierto; multiplicidad de criterios"/>
    <s v="No"/>
    <n v="53008.72"/>
    <n v="27920.2"/>
    <s v=""/>
    <s v=""/>
    <s v=""/>
    <s v=""/>
    <s v="@2021/000290-TO-I"/>
  </r>
  <r>
    <x v="1"/>
    <s v="Consejeria de Educación, Cultura y deportes"/>
    <s v="029360/2022"/>
    <s v="Servicio de transporte escolar en vehículos de menos de 10 plazas en Castilla-La Mancha cursos 2021-2022, 2022-2023 y 2023/2024. Toledo-1"/>
    <s v="Contrato de servicios"/>
    <s v="Procedimiento abierto; multiplicidad de criterios"/>
    <s v="No"/>
    <n v="53008.72"/>
    <n v="15400"/>
    <s v=""/>
    <s v=""/>
    <s v=""/>
    <s v=""/>
    <s v="@2021/000290-TO-I"/>
  </r>
  <r>
    <x v="1"/>
    <s v="Consejeria de Educación, Cultura y deportes"/>
    <s v="029377/2022"/>
    <s v="Servicio de transporte escolar en vehículos de menos de 10 plazas en Castilla-La Mancha cursos 2021-2022, 2022-2023 y 2023/2024. Toledo-2"/>
    <s v="Contrato de servicios"/>
    <s v="Procedimiento abierto; multiplicidad de criterios"/>
    <s v="No"/>
    <n v="53008.72"/>
    <n v="22715"/>
    <s v=""/>
    <s v=""/>
    <s v=""/>
    <s v=""/>
    <s v="@2021/000290-TO-II"/>
  </r>
  <r>
    <x v="1"/>
    <s v="Consejeria de Educación, Cultura y deportes"/>
    <s v="029380/2022"/>
    <s v="Servicio de transporte escolar en vehículos de menos de 10 plazas en Castilla-La Mancha cursos 2021-2022, 2022-2023 y 2023/2024. Toledo-2"/>
    <s v="Contrato de servicios"/>
    <s v="Procedimiento abierto; multiplicidad de criterios"/>
    <s v="No"/>
    <n v="53008.72"/>
    <n v="26565"/>
    <s v=""/>
    <s v=""/>
    <s v=""/>
    <s v=""/>
    <s v="@2021/000290-TO-II"/>
  </r>
  <r>
    <x v="1"/>
    <s v="Consejeria de Educación, Cultura y deportes"/>
    <s v="029382/2022"/>
    <s v="Servicio de transporte escolar en vehículos de menos de 10 plazas en Castilla-La Mancha cursos 2021-2022, 2022-2023 y 2023/2024. Toledo-2"/>
    <s v="Contrato de servicios"/>
    <s v="Procedimiento abierto; multiplicidad de criterios"/>
    <s v="No"/>
    <n v="53008.72"/>
    <n v="14988.05"/>
    <s v=""/>
    <s v=""/>
    <s v=""/>
    <s v=""/>
    <s v="@2021/000290-TO-II"/>
  </r>
  <r>
    <x v="1"/>
    <s v="Consejeria de Educación, Cultura y deportes"/>
    <s v="029387/2022"/>
    <s v="Servicio de transporte escolar en vehículos de menos de 10 plazas en Castilla-La Mancha cursos 2021-2022, 2022-2023 y 2023/2024. Toledo-2"/>
    <s v="Contrato de servicios"/>
    <s v="Procedimiento abierto; multiplicidad de criterios"/>
    <s v="No"/>
    <n v="53008.72"/>
    <n v="22330"/>
    <s v=""/>
    <s v=""/>
    <s v=""/>
    <s v=""/>
    <s v="@2021/000290-TO-II"/>
  </r>
  <r>
    <x v="1"/>
    <s v="Consejeria de Educación, Cultura y deportes"/>
    <s v="029390/2022"/>
    <s v="Servicio de transporte escolar en vehículos de menos de 10 plazas en Castilla-La Mancha cursos 2021-2022, 2022-2023 y 2023/2024. Toledo-2"/>
    <s v="Contrato de servicios"/>
    <s v="Procedimiento abierto; multiplicidad de criterios"/>
    <s v="No"/>
    <n v="53008.72"/>
    <n v="24393.599999999999"/>
    <s v=""/>
    <s v=""/>
    <s v=""/>
    <s v=""/>
    <s v="@2021/000290-TO-II"/>
  </r>
  <r>
    <x v="1"/>
    <s v="Consejeria de Educación, Cultura y deportes"/>
    <s v="028937/2022"/>
    <s v="Servicio de transporte escolar en vehículos de menos de 10 plazas en Castilla-La Mancha cursos 2021-2022, 2022-2023 y 2023/2024. Albacete"/>
    <s v="Contrato de servicios"/>
    <s v="Procedimiento abierto; multiplicidad de criterios"/>
    <s v="No"/>
    <n v="53008.73"/>
    <n v="26911.5"/>
    <s v=""/>
    <s v=""/>
    <s v=""/>
    <s v=""/>
    <s v="@2021/000290-AB-I"/>
  </r>
  <r>
    <x v="1"/>
    <s v="Consejeria de Educación, Cultura y deportes"/>
    <s v="028942/2022"/>
    <s v="Servicio de transporte escolar en vehículos de menos de 10 plazas en Castilla-La Mancha cursos 2021-2022, 2022-2023 y 2023/2024. Albacete"/>
    <s v="Contrato de servicios"/>
    <s v="Procedimiento abierto; multiplicidad de criterios"/>
    <s v="No"/>
    <n v="53008.73"/>
    <n v="28855.759999999998"/>
    <s v=""/>
    <s v=""/>
    <s v=""/>
    <s v=""/>
    <s v="@2021/000290-AB-I"/>
  </r>
  <r>
    <x v="1"/>
    <s v="Consejeria de Educación, Cultura y deportes"/>
    <s v="028949/2022"/>
    <s v="Servicio de transporte escolar en vehículos de menos de 10 plazas en Castilla-La Mancha cursos 2021-2022, 2022-2023 y 2023/2024. Albacete"/>
    <s v="Contrato de servicios"/>
    <s v="Procedimiento abierto; multiplicidad de criterios"/>
    <s v="No"/>
    <n v="53008.73"/>
    <n v="21167.3"/>
    <s v=""/>
    <s v=""/>
    <s v=""/>
    <s v=""/>
    <s v="@2021/000290-AB-I"/>
  </r>
  <r>
    <x v="1"/>
    <s v="Consejeria de Educación, Cultura y deportes"/>
    <s v="029152/2022"/>
    <s v="Servicio de transporte escolar en vehículos de menos de 10 plazas en Castilla-La Mancha cursos 2021-2022, 2022-2023 y 2023/2024. Cuenca"/>
    <s v="Contrato de servicios"/>
    <s v="Procedimiento abierto; multiplicidad de criterios"/>
    <s v="No"/>
    <n v="53008.73"/>
    <n v="25025"/>
    <s v=""/>
    <s v=""/>
    <s v=""/>
    <s v=""/>
    <s v="@2021/000290-CU-I"/>
  </r>
  <r>
    <x v="1"/>
    <s v="Consejeria de Educación, Cultura y deportes"/>
    <s v="029168/2022"/>
    <s v="Servicio de transporte escolar en vehículos de menos de 10 plazas en Castilla-La Mancha cursos 2021-2022, 2022-2023 y 2023/2024. Cuenca"/>
    <s v="Contrato de servicios"/>
    <s v="Procedimiento abierto; multiplicidad de criterios"/>
    <s v="No"/>
    <n v="53008.73"/>
    <n v="19250"/>
    <s v=""/>
    <s v=""/>
    <s v=""/>
    <s v=""/>
    <s v="@2021/000290-CU-I"/>
  </r>
  <r>
    <x v="1"/>
    <s v="Consejeria de Educación, Cultura y deportes"/>
    <s v="029317/2022"/>
    <s v="Servicio de transporte escolar en vehículos de menos de 10 plazas en Castilla-La Mancha cursos 2021-2022, 2022-2023 y 2023/2024. Ciudad Real-2"/>
    <s v="Contrato de servicios"/>
    <s v="Procedimiento abierto; multiplicidad de criterios"/>
    <s v="No"/>
    <n v="53008.73"/>
    <n v="17325"/>
    <s v=""/>
    <s v=""/>
    <s v=""/>
    <s v=""/>
    <s v="@2021/000290-CR-II"/>
  </r>
  <r>
    <x v="1"/>
    <s v="Consejeria de Educación, Cultura y deportes"/>
    <s v="029319/2022"/>
    <s v="Servicio de transporte escolar en vehículos de menos de 10 plazas en Castilla-La Mancha cursos 2021-2022, 2022-2023 y 2023/2024. Ciudad Real-2"/>
    <s v="Contrato de servicios"/>
    <s v="Procedimiento abierto; multiplicidad de criterios"/>
    <s v="No"/>
    <n v="53008.73"/>
    <n v="27908.65"/>
    <s v=""/>
    <s v=""/>
    <s v=""/>
    <s v=""/>
    <s v="@2021/000290-CR-II"/>
  </r>
  <r>
    <x v="1"/>
    <s v="Consejeria de Educación, Cultura y deportes"/>
    <s v="029322/2022"/>
    <s v="Servicio de transporte escolar en vehículos de menos de 10 plazas en Castilla-La Mancha cursos 2021-2022, 2022-2023 y 2023/2024.Ciudad Real-1"/>
    <s v="Contrato de servicios"/>
    <s v="Procedimiento abierto; multiplicidad de criterios"/>
    <s v="No"/>
    <n v="53008.73"/>
    <n v="35339.15"/>
    <s v=""/>
    <s v=""/>
    <s v=""/>
    <s v=""/>
    <s v="@2021/000290-CR-I"/>
  </r>
  <r>
    <x v="1"/>
    <s v="Consejeria de Educación, Cultura y deportes"/>
    <s v="029324/2022"/>
    <s v="Servicio de transporte escolar en vehículos de menos de 10 plazas en Castilla-La Mancha cursos 2021-2022, 2022-2023 y 2023/2024. Ciudad Real-2"/>
    <s v="Contrato de servicios"/>
    <s v="Procedimiento abierto; multiplicidad de criterios"/>
    <s v="No"/>
    <n v="53008.73"/>
    <n v="30030"/>
    <s v=""/>
    <s v=""/>
    <s v=""/>
    <s v=""/>
    <s v="@2021/000290-CR-II"/>
  </r>
  <r>
    <x v="1"/>
    <s v="Consejeria de Educación, Cultura y deportes"/>
    <s v="029353/2022"/>
    <s v="Servicio de transporte escolar en vehículos de menos de 10 plazas en Castilla-La Mancha cursos 2021-2022, 2022-2023 y 2023/2024. Toledo-1"/>
    <s v="Contrato de servicios"/>
    <s v="Procedimiento abierto; multiplicidad de criterios"/>
    <s v="No"/>
    <n v="53008.73"/>
    <n v="15400"/>
    <s v=""/>
    <s v=""/>
    <s v=""/>
    <s v=""/>
    <s v="@2021/000290-TO-I"/>
  </r>
  <r>
    <x v="1"/>
    <s v="Consejeria de Educación, Cultura y deportes"/>
    <s v="029354/2022"/>
    <s v="Servicio de transporte escolar en vehículos de menos de 10 plazas en Castilla-La Mancha cursos 2021-2022, 2022-2023 y 2023/2024. Toledo-1"/>
    <s v="Contrato de servicios"/>
    <s v="Procedimiento abierto; multiplicidad de criterios"/>
    <s v="No"/>
    <n v="53008.73"/>
    <n v="22715"/>
    <s v=""/>
    <s v=""/>
    <s v=""/>
    <s v=""/>
    <s v="@2021/000290-TO-I"/>
  </r>
  <r>
    <x v="1"/>
    <s v="Consejeria de Educación, Cultura y deportes"/>
    <s v="029367/2022"/>
    <s v="Servicio de transporte escolar en vehículos de menos de 10 plazas en Castilla-La Mancha cursos 2021-2022, 2022-2023 y 2023/2024. Guadalajara"/>
    <s v="Contrato de servicios"/>
    <s v="Procedimiento abierto; multiplicidad de criterios"/>
    <s v="No"/>
    <n v="53008.73"/>
    <n v="27646.86"/>
    <s v=""/>
    <s v=""/>
    <s v=""/>
    <s v=""/>
    <s v="@2021/000290-GU-I"/>
  </r>
  <r>
    <x v="1"/>
    <s v="Consejeria de Educación, Cultura y deportes"/>
    <s v="029384/2022"/>
    <s v="Servicio de transporte escolar en vehículos de menos de 10 plazas en Castilla-La Mancha cursos 2021-2022, 2022-2023 y 2023/2024. Toledo-2"/>
    <s v="Contrato de servicios"/>
    <s v="Procedimiento abierto; multiplicidad de criterios"/>
    <s v="No"/>
    <n v="53008.73"/>
    <n v="17498.259999999998"/>
    <s v=""/>
    <s v=""/>
    <s v=""/>
    <s v=""/>
    <s v="@2021/000290-TO-II"/>
  </r>
  <r>
    <x v="1"/>
    <s v="Consejeria de Educación, Cultura y deportes"/>
    <s v="028952/2022"/>
    <s v="Servicio de transporte escolar en vehículos de menos de 10 plazas en Castilla-La Mancha cursos 2021-2022, 2022-2023 y 2023/2024. Albacete"/>
    <s v="Contrato de servicios"/>
    <s v="Procedimiento abierto; multiplicidad de criterios"/>
    <s v="No"/>
    <n v="53008.74"/>
    <n v="32628.76"/>
    <s v=""/>
    <s v=""/>
    <s v=""/>
    <s v=""/>
    <s v="@2021/000290-AB-I"/>
  </r>
  <r>
    <x v="1"/>
    <s v="Consejeria de Educación, Cultura y deportes"/>
    <s v="028953/2022"/>
    <s v="Servicio de transporte escolar en vehículos de menos de 10 plazas en Castilla-La Mancha cursos 2021-2022, 2022-2023 y 2023/2024. Albacete"/>
    <s v="Contrato de servicios"/>
    <s v="Procedimiento abierto; multiplicidad de criterios"/>
    <s v="No"/>
    <n v="53008.74"/>
    <n v="31185"/>
    <s v=""/>
    <s v=""/>
    <s v=""/>
    <s v=""/>
    <s v="@2021/000290-AB-I"/>
  </r>
  <r>
    <x v="1"/>
    <s v="Consejeria de Educación, Cultura y deportes"/>
    <s v="029307/2022"/>
    <s v="Servicio de transporte escolar en vehículos de menos de 10 plazas en Castilla-La Mancha cursos 2021-2022, 2022-2023 y 2023/2024. Ciudad Real-2"/>
    <s v="Contrato de servicios"/>
    <s v="Procedimiento abierto; multiplicidad de criterios"/>
    <s v="No"/>
    <n v="53008.74"/>
    <n v="35035"/>
    <s v=""/>
    <s v=""/>
    <s v=""/>
    <s v=""/>
    <s v="@2021/000290-CR-II"/>
  </r>
  <r>
    <x v="1"/>
    <s v="Consejeria de Educación, Cultura y deportes"/>
    <s v="029315/2022"/>
    <s v="Servicio de transporte escolar en vehículos de menos de 10 plazas en Castilla-La Mancha cursos 2021-2022, 2022-2023 y 2023/2024. Ciudad Real-2"/>
    <s v="Contrato de servicios"/>
    <s v="Procedimiento abierto; multiplicidad de criterios"/>
    <s v="No"/>
    <n v="53008.74"/>
    <n v="20790"/>
    <s v=""/>
    <s v=""/>
    <s v=""/>
    <s v=""/>
    <s v="@2021/000290-CR-II"/>
  </r>
  <r>
    <x v="1"/>
    <s v="Consejeria de Educación, Cultura y deportes"/>
    <s v="029328/2022"/>
    <s v="Servicio de transporte escolar en vehículos de menos de 10 plazas en Castilla-La Mancha cursos 2021-2022, 2022-2023 y 2023/2024.Ciudad Real-1"/>
    <s v="Contrato de servicios"/>
    <s v="Procedimiento abierto; multiplicidad de criterios"/>
    <s v="No"/>
    <n v="53008.74"/>
    <n v="25017.3"/>
    <s v=""/>
    <s v=""/>
    <s v=""/>
    <s v=""/>
    <s v="@2021/000290-CR-I"/>
  </r>
  <r>
    <x v="1"/>
    <s v="Consejeria de Educación, Cultura y deportes"/>
    <s v="029375/2022"/>
    <s v="Servicio de transporte escolar en vehículos de menos de 10 plazas en Castilla-La Mancha cursos 2021-2022, 2022-2023 y 2023/2024. Guadalajara"/>
    <s v="Contrato de servicios"/>
    <s v="Procedimiento abierto; multiplicidad de criterios"/>
    <s v="No"/>
    <n v="53008.74"/>
    <n v="15011.16"/>
    <s v=""/>
    <s v=""/>
    <s v=""/>
    <s v=""/>
    <s v="@2021/000290-GU-I"/>
  </r>
  <r>
    <x v="1"/>
    <s v="Consejeria de Educación, Cultura y deportes"/>
    <s v="015004/2022"/>
    <s v="SSCC- Asistencias sustitución del C.E.I.P. &quot;GARCILASO DE LA VEGA&quot; DE 3+6 Uds. + Servicios Complementarios en C/ Socorro, s/n DE Madridejos (Toledo)"/>
    <s v="Contrato de servicios"/>
    <s v="Procedimiento Abierto Simplificado"/>
    <s v="No"/>
    <n v="55932.6"/>
    <n v="33503.629999999997"/>
    <s v=""/>
    <s v=""/>
    <s v=""/>
    <s v=""/>
    <s v="@2021/018775"/>
  </r>
  <r>
    <x v="1"/>
    <s v="Consejeria de Educación, Cultura y deportes"/>
    <s v="022626/2022"/>
    <s v="Servicio de digitalización de patrimonio bibliográfico conservado en BPE y Bca. Castilla-La Mancha"/>
    <s v="Contrato de servicios"/>
    <s v="Procedimiento Abierto Simplificado"/>
    <s v="No"/>
    <n v="57322"/>
    <n v="57322"/>
    <s v=""/>
    <s v=""/>
    <s v=""/>
    <s v=""/>
    <s v="@2022/000744"/>
  </r>
  <r>
    <x v="1"/>
    <s v="Consejeria de Educación, Cultura y deportes"/>
    <s v="022895/2022"/>
    <s v="Limpieza IES &quot;María Zambrano&quot; del 01-09-2022 al 31-07-2024 (Contrato basado en Acuerdo Marco)"/>
    <s v="Contrato de servicios"/>
    <s v="Basado en un Acuerdo Marco"/>
    <s v="No"/>
    <n v="57466.97"/>
    <n v="38920.86"/>
    <s v=""/>
    <s v=""/>
    <s v=""/>
    <s v=""/>
    <s v="@2022/002863"/>
  </r>
  <r>
    <x v="1"/>
    <s v="Consejeria de Educación, Cultura y deportes"/>
    <s v="024016/2022"/>
    <s v="Limpieza IES &quot;Eduardo Valencia&quot; del 01-09-2022 al 31-07-2024 (Contrato basado en Acuerdo Marco)"/>
    <s v="Contrato de servicios"/>
    <s v="Basado en un Acuerdo Marco"/>
    <s v="No"/>
    <n v="57466.97"/>
    <n v="38387.68"/>
    <s v=""/>
    <s v=""/>
    <s v=""/>
    <s v=""/>
    <s v="@2022/002884"/>
  </r>
  <r>
    <x v="1"/>
    <s v="Consejeria de Educación, Cultura y deportes"/>
    <s v="022891/2022"/>
    <s v="Limpieza IES &quot;Campo de Calatrava&quot; del 01-09-2022 al 31-07-2024 (Contrato basado en Acuerdo Marco)"/>
    <s v="Contrato de servicios"/>
    <s v="Basado en un Acuerdo Marco"/>
    <s v="No"/>
    <n v="57614.2"/>
    <n v="38419.919999999998"/>
    <s v=""/>
    <s v=""/>
    <s v=""/>
    <s v=""/>
    <s v="@2022/002852"/>
  </r>
  <r>
    <x v="1"/>
    <s v="Consejeria de Educación, Cultura y deportes"/>
    <s v="022892/2022"/>
    <s v="Limpieza IES &quot;Azuer&quot; del 01-09-2022 al 31-07-2024 (Contrato basado en Acuerdo Marco)"/>
    <s v="Contrato de servicios"/>
    <s v="Basado en un Acuerdo Marco"/>
    <s v="No"/>
    <n v="57614.2"/>
    <n v="38639.46"/>
    <s v=""/>
    <s v=""/>
    <s v=""/>
    <s v=""/>
    <s v="@2022/002853"/>
  </r>
  <r>
    <x v="1"/>
    <s v="Consejeria de Educación, Cultura y deportes"/>
    <s v="022893/2022"/>
    <s v="Limpieza IES &quot;Modesto Navarro&quot; del 01-09-2022 al 31-07-2024 (Contrato basado en Acuerdo Marco)"/>
    <s v="Contrato de servicios"/>
    <s v="Basado en un Acuerdo Marco"/>
    <s v="No"/>
    <n v="57614.2"/>
    <n v="39360.82"/>
    <s v=""/>
    <s v=""/>
    <s v=""/>
    <s v=""/>
    <s v="@2022/002857"/>
  </r>
  <r>
    <x v="1"/>
    <s v="Consejeria de Educación, Cultura y deportes"/>
    <s v="027058/2022"/>
    <s v="Limpieza Residencia &quot;Paseo Viejo de la Florida&quot; del 01-09-2022 al 31-07-2024 (Contrato basado en Acuerdo Marco)"/>
    <s v="Contrato de servicios"/>
    <s v="Basado en un Acuerdo Marco"/>
    <s v="No"/>
    <n v="57614.2"/>
    <n v="38953.089999999997"/>
    <s v=""/>
    <s v=""/>
    <s v=""/>
    <s v=""/>
    <s v="@2022/002933"/>
  </r>
  <r>
    <x v="1"/>
    <s v="Consejeria de Educación, Cultura y deportes"/>
    <s v="027847/2022"/>
    <s v="Servicio de Limpieza Escuela Superior de Arte Dramático de Cuenca"/>
    <s v="Contrato de servicios"/>
    <s v="Basado en un Acuerdo Marco"/>
    <s v="No"/>
    <n v="58727.01"/>
    <n v="45009.68"/>
    <s v=""/>
    <s v=""/>
    <s v=""/>
    <s v=""/>
    <s v="@2022/010210"/>
  </r>
  <r>
    <x v="1"/>
    <s v="Consejeria de Educación, Cultura y deportes"/>
    <s v="022901/2022"/>
    <s v="Limpieza IES &quot;Eladio Caballero&quot; del 01-09-2022 al 31-07-2024 (Contrato basado en Acuerdo Marco)"/>
    <s v="Contrato de servicios"/>
    <s v="Basado en un Acuerdo Marco"/>
    <s v="No"/>
    <n v="60006.73"/>
    <n v="39476.9"/>
    <s v=""/>
    <s v=""/>
    <s v=""/>
    <s v=""/>
    <s v="@2022/002875"/>
  </r>
  <r>
    <x v="1"/>
    <s v="Consejeria de Educación, Cultura y deportes"/>
    <s v="028939/2022"/>
    <s v="Servicio de transporte escolar en vehículos de menos de 10 plazas en Castilla-La Mancha cursos 2021-2022, 2022-2023 y 2023/2024. Albacete"/>
    <s v="Contrato de servicios"/>
    <s v="Procedimiento abierto; multiplicidad de criterios"/>
    <s v="No"/>
    <n v="61168.800000000003"/>
    <n v="40779.199999999997"/>
    <s v=""/>
    <s v=""/>
    <s v=""/>
    <s v=""/>
    <s v="@2021/000290-AB-I"/>
  </r>
  <r>
    <x v="1"/>
    <s v="Consejeria de Educación, Cultura y deportes"/>
    <s v="028957/2022"/>
    <s v="Servicio de transporte escolar en vehículos de menos de 10 plazas en Castilla-La Mancha cursos 2021-2022, 2022-2023 y 2023/2024. Albacete"/>
    <s v="Contrato de servicios"/>
    <s v="Procedimiento abierto; multiplicidad de criterios"/>
    <s v="No"/>
    <n v="61168.800000000003"/>
    <n v="38500"/>
    <s v=""/>
    <s v=""/>
    <s v=""/>
    <s v=""/>
    <s v="@2021/000290-AB-I"/>
  </r>
  <r>
    <x v="1"/>
    <s v="Consejeria de Educación, Cultura y deportes"/>
    <s v="029153/2022"/>
    <s v="Servicio de transporte escolar en vehículos de menos de 10 plazas en Castilla-La Mancha cursos 2021-2022, 2022-2023 y 2023/2024. Cuenca"/>
    <s v="Contrato de servicios"/>
    <s v="Procedimiento abierto; multiplicidad de criterios"/>
    <s v="No"/>
    <n v="61168.800000000003"/>
    <n v="31955"/>
    <s v=""/>
    <s v=""/>
    <s v=""/>
    <s v=""/>
    <s v="@2021/000290-CU-I"/>
  </r>
  <r>
    <x v="1"/>
    <s v="Consejeria de Educación, Cultura y deportes"/>
    <s v="029157/2022"/>
    <s v="Servicio de transporte escolar en vehículos de menos de 10 plazas en Castilla-La Mancha cursos 2021-2022, 2022-2023 y 2023/2024. Cuenca"/>
    <s v="Contrato de servicios"/>
    <s v="Procedimiento abierto; multiplicidad de criterios"/>
    <s v="No"/>
    <n v="61168.800000000003"/>
    <n v="23100"/>
    <s v=""/>
    <s v=""/>
    <s v=""/>
    <s v=""/>
    <s v="@2021/000290-CU-I"/>
  </r>
  <r>
    <x v="1"/>
    <s v="Consejeria de Educación, Cultura y deportes"/>
    <s v="029165/2022"/>
    <s v="Servicio de transporte escolar en vehículos de menos de 10 plazas en Castilla-La Mancha cursos 2021-2022, 2022-2023 y 2023/2024. Cuenca"/>
    <s v="Contrato de servicios"/>
    <s v="Procedimiento abierto; multiplicidad de criterios"/>
    <s v="No"/>
    <n v="61168.800000000003"/>
    <n v="27720"/>
    <s v=""/>
    <s v=""/>
    <s v=""/>
    <s v=""/>
    <s v="@2021/000290-CU-I"/>
  </r>
  <r>
    <x v="1"/>
    <s v="Consejeria de Educación, Cultura y deportes"/>
    <s v="029169/2022"/>
    <s v="Servicio de transporte escolar en vehículos de menos de 10 plazas en Castilla-La Mancha cursos 2021-2022, 2022-2023 y 2023/2024. Cuenca"/>
    <s v="Contrato de servicios"/>
    <s v="Procedimiento abierto; multiplicidad de criterios"/>
    <s v="No"/>
    <n v="61168.800000000003"/>
    <n v="30800"/>
    <s v=""/>
    <s v=""/>
    <s v=""/>
    <s v=""/>
    <s v="@2021/000290-CU-I"/>
  </r>
  <r>
    <x v="1"/>
    <s v="Consejeria de Educación, Cultura y deportes"/>
    <s v="029308/2022"/>
    <s v="Servicio de transporte escolar en vehículos de menos de 10 plazas en Castilla-La Mancha cursos 2021-2022, 2022-2023 y 2023/2024. Ciudad Real-2"/>
    <s v="Contrato de servicios"/>
    <s v="Procedimiento abierto; multiplicidad de criterios"/>
    <s v="No"/>
    <n v="61168.800000000003"/>
    <n v="32012.75"/>
    <s v=""/>
    <s v=""/>
    <s v=""/>
    <s v=""/>
    <s v="@2021/000290-CR-II"/>
  </r>
  <r>
    <x v="1"/>
    <s v="Consejeria de Educación, Cultura y deportes"/>
    <s v="029310/2022"/>
    <s v="Servicio de transporte escolar en vehículos de menos de 10 plazas en Castilla-La Mancha cursos 2021-2022, 2022-2023 y 2023/2024. Ciudad Real-2"/>
    <s v="Contrato de servicios"/>
    <s v="Procedimiento abierto; multiplicidad de criterios"/>
    <s v="No"/>
    <n v="61168.800000000003"/>
    <n v="28952"/>
    <s v=""/>
    <s v=""/>
    <s v=""/>
    <s v=""/>
    <s v="@2021/000290-CR-II"/>
  </r>
  <r>
    <x v="1"/>
    <s v="Consejeria de Educación, Cultura y deportes"/>
    <s v="029311/2022"/>
    <s v="Servicio de transporte escolar en vehículos de menos de 10 plazas en Castilla-La Mancha cursos 2021-2022, 2022-2023 y 2023/2024. Ciudad Real-2"/>
    <s v="Contrato de servicios"/>
    <s v="Procedimiento abierto; multiplicidad de criterios"/>
    <s v="No"/>
    <n v="61168.800000000003"/>
    <n v="36575"/>
    <s v=""/>
    <s v=""/>
    <s v=""/>
    <s v=""/>
    <s v="@2021/000290-CR-II"/>
  </r>
  <r>
    <x v="1"/>
    <s v="Consejeria de Educación, Cultura y deportes"/>
    <s v="029314/2022"/>
    <s v="Servicio de transporte escolar en vehículos de menos de 10 plazas en Castilla-La Mancha cursos 2021-2022, 2022-2023 y 2023/2024. Ciudad Real-2"/>
    <s v="Contrato de servicios"/>
    <s v="Procedimiento abierto; multiplicidad de criterios"/>
    <s v="No"/>
    <n v="61168.800000000003"/>
    <n v="32725"/>
    <s v=""/>
    <s v=""/>
    <s v=""/>
    <s v=""/>
    <s v="@2021/000290-CR-II"/>
  </r>
  <r>
    <x v="1"/>
    <s v="Consejeria de Educación, Cultura y deportes"/>
    <s v="029329/2022"/>
    <s v="Servicio de transporte escolar en vehículos de menos de 10 plazas en Castilla-La Mancha cursos 2021-2022, 2022-2023 y 2023/2024.Ciudad Real-1"/>
    <s v="Contrato de servicios"/>
    <s v="Procedimiento abierto; multiplicidad de criterios"/>
    <s v="No"/>
    <n v="61168.800000000003"/>
    <n v="34650"/>
    <s v=""/>
    <s v=""/>
    <s v=""/>
    <s v=""/>
    <s v="@2021/000290-CR-I"/>
  </r>
  <r>
    <x v="1"/>
    <s v="Consejeria de Educación, Cultura y deportes"/>
    <s v="029330/2022"/>
    <s v="Servicio de transporte escolar en vehículos de menos de 10 plazas en Castilla-La Mancha cursos 2021-2022, 2022-2023 y 2023/2024.Ciudad Real-1"/>
    <s v="Contrato de servicios"/>
    <s v="Procedimiento abierto; multiplicidad de criterios"/>
    <s v="No"/>
    <n v="61168.800000000003"/>
    <n v="26180"/>
    <s v=""/>
    <s v=""/>
    <s v=""/>
    <s v=""/>
    <s v="@2021/000290-CR-I"/>
  </r>
  <r>
    <x v="1"/>
    <s v="Consejeria de Educación, Cultura y deportes"/>
    <s v="029337/2022"/>
    <s v="Servicio de transporte escolar en vehículos de menos de 10 plazas en Castilla-La Mancha cursos 2021-2022, 2022-2023 y 2023/2024. Guadalajara"/>
    <s v="Contrato de servicios"/>
    <s v="Procedimiento abierto; multiplicidad de criterios"/>
    <s v="No"/>
    <n v="61168.800000000003"/>
    <n v="34611.5"/>
    <s v=""/>
    <s v=""/>
    <s v=""/>
    <s v=""/>
    <s v="@2021/000290-GU-I"/>
  </r>
  <r>
    <x v="1"/>
    <s v="Consejeria de Educación, Cultura y deportes"/>
    <s v="029345/2022"/>
    <s v="Servicio de transporte escolar en vehículos de menos de 10 plazas en Castilla-La Mancha cursos 2021-2022, 2022-2023 y 2023/2024.Ciudad Real-1"/>
    <s v="Contrato de servicios"/>
    <s v="Procedimiento abierto; multiplicidad de criterios"/>
    <s v="No"/>
    <n v="61168.800000000003"/>
    <n v="36575"/>
    <s v=""/>
    <s v=""/>
    <s v=""/>
    <s v=""/>
    <s v="@2021/000290-CR-I"/>
  </r>
  <r>
    <x v="1"/>
    <s v="Consejeria de Educación, Cultura y deportes"/>
    <s v="029346/2022"/>
    <s v="Servicio de transporte escolar en vehículos de menos de 10 plazas en Castilla-La Mancha cursos 2021-2022, 2022-2023 y 2023/2024. Toledo-1"/>
    <s v="Contrato de servicios"/>
    <s v="Procedimiento abierto; multiplicidad de criterios"/>
    <s v="No"/>
    <n v="61168.800000000003"/>
    <n v="28875"/>
    <s v=""/>
    <s v=""/>
    <s v=""/>
    <s v=""/>
    <s v="@2021/000290-TO-I"/>
  </r>
  <r>
    <x v="1"/>
    <s v="Consejeria de Educación, Cultura y deportes"/>
    <s v="029349/2022"/>
    <s v="Servicio de transporte escolar en vehículos de menos de 10 plazas en Castilla-La Mancha cursos 2021-2022, 2022-2023 y 2023/2024. Toledo-1"/>
    <s v="Contrato de servicios"/>
    <s v="Procedimiento abierto; multiplicidad de criterios"/>
    <s v="No"/>
    <n v="61168.800000000003"/>
    <n v="40425"/>
    <s v=""/>
    <s v=""/>
    <s v=""/>
    <s v=""/>
    <s v="@2021/000290-TO-I"/>
  </r>
  <r>
    <x v="1"/>
    <s v="Consejeria de Educación, Cultura y deportes"/>
    <s v="029356/2022"/>
    <s v="Servicio de transporte escolar en vehículos de menos de 10 plazas en Castilla-La Mancha cursos 2021-2022, 2022-2023 y 2023/2024. Toledo-1"/>
    <s v="Contrato de servicios"/>
    <s v="Procedimiento abierto; multiplicidad de criterios"/>
    <s v="No"/>
    <n v="61168.800000000003"/>
    <n v="27720"/>
    <s v=""/>
    <s v=""/>
    <s v=""/>
    <s v=""/>
    <s v="@2021/000290-TO-I"/>
  </r>
  <r>
    <x v="1"/>
    <s v="Consejeria de Educación, Cultura y deportes"/>
    <s v="029359/2022"/>
    <s v="Servicio de transporte escolar en vehículos de menos de 10 plazas en Castilla-La Mancha cursos 2021-2022, 2022-2023 y 2023/2024. Toledo-1"/>
    <s v="Contrato de servicios"/>
    <s v="Procedimiento abierto; multiplicidad de criterios"/>
    <s v="No"/>
    <n v="61168.800000000003"/>
    <n v="32216.799999999999"/>
    <s v=""/>
    <s v=""/>
    <s v=""/>
    <s v=""/>
    <s v="@2021/000290-TO-I"/>
  </r>
  <r>
    <x v="1"/>
    <s v="Consejeria de Educación, Cultura y deportes"/>
    <s v="029361/2022"/>
    <s v="Servicio de transporte escolar en vehículos de menos de 10 plazas en Castilla-La Mancha cursos 2021-2022, 2022-2023 y 2023/2024. Toledo-1"/>
    <s v="Contrato de servicios"/>
    <s v="Procedimiento abierto; multiplicidad de criterios"/>
    <s v="No"/>
    <n v="61168.800000000003"/>
    <n v="26160.76"/>
    <s v=""/>
    <s v=""/>
    <s v=""/>
    <s v=""/>
    <s v="@2021/000290-TO-I"/>
  </r>
  <r>
    <x v="1"/>
    <s v="Consejeria de Educación, Cultura y deportes"/>
    <s v="029366/2022"/>
    <s v="Servicio de transporte escolar en vehículos de menos de 10 plazas en Castilla-La Mancha cursos 2021-2022, 2022-2023 y 2023/2024. Guadalajara"/>
    <s v="Contrato de servicios"/>
    <s v="Procedimiento abierto; multiplicidad de criterios"/>
    <s v="No"/>
    <n v="61168.800000000003"/>
    <n v="31185"/>
    <s v=""/>
    <s v=""/>
    <s v=""/>
    <s v=""/>
    <s v="@2021/000290-GU-I"/>
  </r>
  <r>
    <x v="1"/>
    <s v="Consejeria de Educación, Cultura y deportes"/>
    <s v="029374/2022"/>
    <s v="Servicio de transporte escolar en vehículos de menos de 10 plazas en Castilla-La Mancha cursos 2021-2022, 2022-2023 y 2023/2024. Guadalajara"/>
    <s v="Contrato de servicios"/>
    <s v="Procedimiento abierto; multiplicidad de criterios"/>
    <s v="No"/>
    <n v="61168.800000000003"/>
    <n v="32205.26"/>
    <s v=""/>
    <s v=""/>
    <s v=""/>
    <s v=""/>
    <s v="@2021/000290-GU-I"/>
  </r>
  <r>
    <x v="1"/>
    <s v="Consejeria de Educación, Cultura y deportes"/>
    <s v="029376/2022"/>
    <s v="Servicio de transporte escolar en vehículos de menos de 10 plazas en Castilla-La Mancha cursos 2021-2022, 2022-2023 y 2023/2024. Guadalajara"/>
    <s v="Contrato de servicios"/>
    <s v="Procedimiento abierto; multiplicidad de criterios"/>
    <s v="No"/>
    <n v="61168.800000000003"/>
    <n v="32147.5"/>
    <s v=""/>
    <s v=""/>
    <s v=""/>
    <s v=""/>
    <s v="@2021/000290-GU-I"/>
  </r>
  <r>
    <x v="1"/>
    <s v="Consejeria de Educación, Cultura y deportes"/>
    <s v="029379/2022"/>
    <s v="Servicio de transporte escolar en vehículos de menos de 10 plazas en Castilla-La Mancha cursos 2021-2022, 2022-2023 y 2023/2024. Toledo-2"/>
    <s v="Contrato de servicios"/>
    <s v="Procedimiento abierto; multiplicidad de criterios"/>
    <s v="No"/>
    <n v="61168.800000000003"/>
    <n v="26565"/>
    <s v=""/>
    <s v=""/>
    <s v=""/>
    <s v=""/>
    <s v="@2021/000290-TO-II"/>
  </r>
  <r>
    <x v="1"/>
    <s v="Consejeria de Educación, Cultura y deportes"/>
    <s v="029383/2022"/>
    <s v="Servicio de transporte escolar en vehículos de menos de 10 plazas en Castilla-La Mancha cursos 2021-2022, 2022-2023 y 2023/2024. Toledo-2"/>
    <s v="Contrato de servicios"/>
    <s v="Procedimiento abierto; multiplicidad de criterios"/>
    <s v="No"/>
    <n v="61168.800000000003"/>
    <n v="27720"/>
    <s v=""/>
    <s v=""/>
    <s v=""/>
    <s v=""/>
    <s v="@2021/000290-TO-II"/>
  </r>
  <r>
    <x v="1"/>
    <s v="Consejeria de Educación, Cultura y deportes"/>
    <s v="029385/2022"/>
    <s v="Servicio de transporte escolar en vehículos de menos de 10 plazas en Castilla-La Mancha cursos 2021-2022, 2022-2023 y 2023/2024. Toledo-2"/>
    <s v="Contrato de servicios"/>
    <s v="Procedimiento abierto; multiplicidad de criterios"/>
    <s v="No"/>
    <n v="61168.800000000003"/>
    <n v="30800"/>
    <s v=""/>
    <s v=""/>
    <s v=""/>
    <s v=""/>
    <s v="@2021/000290-TO-II"/>
  </r>
  <r>
    <x v="1"/>
    <s v="Consejeria de Educación, Cultura y deportes"/>
    <s v="029386/2022"/>
    <s v="Servicio de transporte escolar en vehículos de menos de 10 plazas en Castilla-La Mancha cursos 2021-2022, 2022-2023 y 2023/2024. Toledo-2"/>
    <s v="Contrato de servicios"/>
    <s v="Procedimiento abierto; multiplicidad de criterios"/>
    <s v="No"/>
    <n v="61168.800000000003"/>
    <n v="40425"/>
    <s v=""/>
    <s v=""/>
    <s v=""/>
    <s v=""/>
    <s v="@2021/000290-TO-II"/>
  </r>
  <r>
    <x v="1"/>
    <s v="Consejeria de Educación, Cultura y deportes"/>
    <s v="029391/2022"/>
    <s v="Servicio de transporte escolar en vehículos de menos de 10 plazas en Castilla-La Mancha cursos 2021-2022, 2022-2023 y 2023/2024. Toledo-2"/>
    <s v="Contrato de servicios"/>
    <s v="Procedimiento abierto; multiplicidad de criterios"/>
    <s v="No"/>
    <n v="61168.800000000003"/>
    <n v="28875"/>
    <s v=""/>
    <s v=""/>
    <s v=""/>
    <s v=""/>
    <s v="@2021/000290-TO-II"/>
  </r>
  <r>
    <x v="1"/>
    <s v="Consejeria de Educación, Cultura y deportes"/>
    <s v="033943/2022"/>
    <s v="SSCC-Redac.proy a partir de proy.Básico+Dirección de Obra para Sustitución Naves-Taller de la familia de Transporte y Mantenimiento de Vehículos en el I.E.S. Maestre de Calatrava de CIUDAD REAL."/>
    <s v="Contrato de servicios"/>
    <s v="Procedimiento Abierto Simplificado"/>
    <s v="No"/>
    <n v="61578.42"/>
    <n v="58499.51"/>
    <s v=""/>
    <s v=""/>
    <s v=""/>
    <s v=""/>
    <s v="@2022/001764"/>
  </r>
  <r>
    <x v="1"/>
    <s v="Consejeria de Educación, Cultura y deportes"/>
    <s v="023743/2022"/>
    <s v="Limpieza IES &quot;Santa Mª de Alarcos&quot; del 01-09-2022 al 31-07-2024 (Contrato basado en Acuerdo Marco)"/>
    <s v="Contrato de servicios"/>
    <s v="Basado en un Acuerdo Marco"/>
    <s v="No"/>
    <n v="62141.61"/>
    <n v="41319.71"/>
    <s v=""/>
    <s v=""/>
    <s v=""/>
    <s v=""/>
    <s v="@2022/002799"/>
  </r>
  <r>
    <x v="1"/>
    <s v="Consejeria de Educación, Cultura y deportes"/>
    <s v="024114/2022"/>
    <s v="Limpieza IES &quot;Estados del Duque&quot; del 01-09-2022 al 31-07-2024 (Contrato basado en Acuerdo Marco)"/>
    <s v="Contrato de servicios"/>
    <s v="Basado en un Acuerdo Marco"/>
    <s v="No"/>
    <n v="62141.61"/>
    <n v="39944.300000000003"/>
    <s v=""/>
    <s v=""/>
    <s v=""/>
    <s v=""/>
    <s v="@2022/002896"/>
  </r>
  <r>
    <x v="1"/>
    <s v="Consejeria de Educación, Cultura y deportes"/>
    <s v="024218/2022"/>
    <s v="Limpieza IES &quot;Guadiana&quot; del 01-09-2022 al 31-07-2024 (Contrato basado en Acuerdo Marco)"/>
    <s v="Contrato de servicios"/>
    <s v="Basado en un Acuerdo Marco"/>
    <s v="No"/>
    <n v="62141.61"/>
    <n v="42193.31"/>
    <s v=""/>
    <s v=""/>
    <s v=""/>
    <s v=""/>
    <s v="@2022/002804"/>
  </r>
  <r>
    <x v="1"/>
    <s v="Consejeria de Educación, Cultura y deportes"/>
    <s v="029154/2022"/>
    <s v="Servicio de transporte escolar en vehículos de menos de 10 plazas en Castilla-La Mancha cursos 2021-2022, 2022-2023 y 2023/2024. Cuenca"/>
    <s v="Contrato de servicios"/>
    <s v="Procedimiento abierto; multiplicidad de criterios"/>
    <s v="No"/>
    <n v="62217.42"/>
    <n v="32502.799999999999"/>
    <s v=""/>
    <s v=""/>
    <s v=""/>
    <s v=""/>
    <s v="@2021/000290-CU-I"/>
  </r>
  <r>
    <x v="1"/>
    <s v="Consejeria de Educación, Cultura y deportes"/>
    <s v="029313/2022"/>
    <s v="Servicio de transporte escolar en vehículos de menos de 10 plazas en Castilla-La Mancha cursos 2021-2022, 2022-2023 y 2023/2024. Ciudad Real-2"/>
    <s v="Contrato de servicios"/>
    <s v="Procedimiento abierto; multiplicidad de criterios"/>
    <s v="No"/>
    <n v="62217.42"/>
    <n v="31328"/>
    <s v=""/>
    <s v=""/>
    <s v=""/>
    <s v=""/>
    <s v="@2021/000290-CR-II"/>
  </r>
  <r>
    <x v="1"/>
    <s v="Consejeria de Educación, Cultura y deportes"/>
    <s v="022894/2022"/>
    <s v="Limpieza IES &quot;Juan Bosco&quot; del 01-09-2022 al 31-07-2024 (Contrato basado en Acuerdo Marco)"/>
    <s v="Contrato de servicios"/>
    <s v="Basado en un Acuerdo Marco"/>
    <s v="No"/>
    <n v="62914.58"/>
    <n v="40113.53"/>
    <s v=""/>
    <s v=""/>
    <s v=""/>
    <s v=""/>
    <s v="@2022/002861"/>
  </r>
  <r>
    <x v="1"/>
    <s v="Consejeria de Educación, Cultura y deportes"/>
    <s v="022897/2022"/>
    <s v="Limpieza IES &quot;Miguel de Cervantes&quot; del 01-09-2022 al 31-07-2024 (Contrato basado en Acuerdo Marco)"/>
    <s v="Contrato de servicios"/>
    <s v="Basado en un Acuerdo Marco"/>
    <s v="No"/>
    <n v="62914.58"/>
    <n v="40113.53"/>
    <s v=""/>
    <s v=""/>
    <s v=""/>
    <s v=""/>
    <s v="@2022/002868"/>
  </r>
  <r>
    <x v="1"/>
    <s v="Consejeria de Educación, Cultura y deportes"/>
    <s v="022898/2022"/>
    <s v="Limpieza IES &quot;Isabel Perillan  y Quiros&quot; del 01-09-2022 al 31-07-2024 (Contrato basado en Acuerdo Marco)"/>
    <s v="Contrato de servicios"/>
    <s v="Basado en un Acuerdo Marco"/>
    <s v="No"/>
    <n v="62914.58"/>
    <n v="39486.269999999997"/>
    <s v=""/>
    <s v=""/>
    <s v=""/>
    <s v=""/>
    <s v="@2022/002870"/>
  </r>
  <r>
    <x v="1"/>
    <s v="Consejeria de Educación, Cultura y deportes"/>
    <s v="028948/2022"/>
    <s v="Servicio de transporte escolar en vehículos de menos de 10 plazas en Castilla-La Mancha cursos 2021-2022, 2022-2023 y 2023/2024. Albacete"/>
    <s v="Contrato de servicios"/>
    <s v="Procedimiento abierto; multiplicidad de criterios"/>
    <s v="No"/>
    <n v="63368.7"/>
    <n v="38807.56"/>
    <s v=""/>
    <s v=""/>
    <s v=""/>
    <s v=""/>
    <s v="@2021/000290-AB-I"/>
  </r>
  <r>
    <x v="1"/>
    <s v="Consejeria de Educación, Cultura y deportes"/>
    <s v="029323/2022"/>
    <s v="Servicio de transporte escolar en vehículos de menos de 10 plazas en Castilla-La Mancha cursos 2021-2022, 2022-2023 y 2023/2024.Ciudad Real-1"/>
    <s v="Contrato de servicios"/>
    <s v="Procedimiento abierto; multiplicidad de criterios"/>
    <s v="No"/>
    <n v="64702.11"/>
    <n v="35244"/>
    <s v=""/>
    <s v=""/>
    <s v=""/>
    <s v=""/>
    <s v="@2021/000290-CR-I"/>
  </r>
  <r>
    <x v="1"/>
    <s v="Consejeria de Educación, Cultura y deportes"/>
    <s v="029389/2022"/>
    <s v="Servicio de transporte escolar en vehículos de menos de 10 plazas en Castilla-La Mancha cursos 2021-2022, 2022-2023 y 2023/2024. Toledo-2"/>
    <s v="Contrato de servicios"/>
    <s v="Procedimiento abierto; multiplicidad de criterios"/>
    <s v="No"/>
    <n v="64702.12"/>
    <n v="33286"/>
    <s v=""/>
    <s v=""/>
    <s v=""/>
    <s v=""/>
    <s v="@2021/000290-TO-II"/>
  </r>
  <r>
    <x v="1"/>
    <s v="Consejeria de Educación, Cultura y deportes"/>
    <s v="029362/2022"/>
    <s v="Servicio de transporte escolar en vehículos de menos de 10 plazas en Castilla-La Mancha cursos 2021-2022, 2022-2023 y 2023/2024. Toledo-1"/>
    <s v="Contrato de servicios"/>
    <s v="Procedimiento abierto; multiplicidad de criterios"/>
    <s v="No"/>
    <n v="65429.11"/>
    <n v="28908"/>
    <s v=""/>
    <s v=""/>
    <s v=""/>
    <s v=""/>
    <s v="@2021/000290-TO-I"/>
  </r>
  <r>
    <x v="1"/>
    <s v="Consejeria de Educación, Cultura y deportes"/>
    <s v="029378/2022"/>
    <s v="Servicio de transporte escolar en vehículos de menos de 10 plazas en Castilla-La Mancha cursos 2021-2022, 2022-2023 y 2023/2024. Toledo-2"/>
    <s v="Contrato de servicios"/>
    <s v="Procedimiento abierto; multiplicidad de criterios"/>
    <s v="No"/>
    <n v="65429.11"/>
    <n v="22968"/>
    <s v=""/>
    <s v=""/>
    <s v=""/>
    <s v=""/>
    <s v="@2021/000290-TO-II"/>
  </r>
  <r>
    <x v="1"/>
    <s v="Consejeria de Educación, Cultura y deportes"/>
    <s v="029388/2022"/>
    <s v="Servicio de transporte escolar en vehículos de menos de 10 plazas en Castilla-La Mancha cursos 2021-2022, 2022-2023 y 2023/2024. Toledo-2"/>
    <s v="Contrato de servicios"/>
    <s v="Procedimiento abierto; multiplicidad de criterios"/>
    <s v="No"/>
    <n v="65429.11"/>
    <n v="24156"/>
    <s v=""/>
    <s v=""/>
    <s v=""/>
    <s v=""/>
    <s v="@2021/000290-TO-II"/>
  </r>
  <r>
    <x v="1"/>
    <s v="Consejeria de Educación, Cultura y deportes"/>
    <s v="024017/2022"/>
    <s v="Limpieza IES &quot;Peña Escrita&quot; del 01-09-2022 al 31-07-2024 (Contrato basado en Acuerdo Marco)"/>
    <s v="Contrato de servicios"/>
    <s v="Basado en un Acuerdo Marco"/>
    <s v="No"/>
    <n v="67086.179999999993"/>
    <n v="41026.839999999997"/>
    <s v=""/>
    <s v=""/>
    <s v=""/>
    <s v=""/>
    <s v="@2022/002883"/>
  </r>
  <r>
    <x v="1"/>
    <s v="Consejeria de Educación, Cultura y deportes"/>
    <s v="029170/2022"/>
    <s v="Servicio de transporte escolar en vehículos de menos de 10 plazas en Castilla-La Mancha cursos 2021-2022, 2022-2023 y 2023/2024. Cuenca"/>
    <s v="Contrato de servicios"/>
    <s v="Procedimiento abierto; multiplicidad de criterios"/>
    <s v="No"/>
    <n v="68437.98"/>
    <n v="34852.400000000001"/>
    <s v=""/>
    <s v=""/>
    <s v=""/>
    <s v=""/>
    <s v="@2021/000290-CU-I"/>
  </r>
  <r>
    <x v="1"/>
    <s v="Consejeria de Educación, Cultura y deportes"/>
    <s v="029159/2022"/>
    <s v="Servicio de transporte escolar en vehículos de menos de 10 plazas en Castilla-La Mancha cursos 2021-2022, 2022-2023 y 2023/2024. Cuenca"/>
    <s v="Contrato de servicios"/>
    <s v="Procedimiento abierto; multiplicidad de criterios"/>
    <s v="No"/>
    <n v="68832.210000000006"/>
    <n v="28875"/>
    <s v=""/>
    <s v=""/>
    <s v=""/>
    <s v=""/>
    <s v="@2021/000290-CU-I"/>
  </r>
  <r>
    <x v="1"/>
    <s v="Consejeria de Educación, Cultura y deportes"/>
    <s v="028954/2022"/>
    <s v="Servicio de transporte escolar en vehículos de menos de 10 plazas en Castilla-La Mancha cursos 2021-2022, 2022-2023 y 2023/2024. Albacete"/>
    <s v="Contrato de servicios"/>
    <s v="Procedimiento abierto; multiplicidad de criterios"/>
    <s v="No"/>
    <n v="68832.23"/>
    <n v="36721.300000000003"/>
    <s v=""/>
    <s v=""/>
    <s v=""/>
    <s v=""/>
    <s v="@2021/000290-AB-I"/>
  </r>
  <r>
    <x v="1"/>
    <s v="Consejeria de Educación, Cultura y deportes"/>
    <s v="029156/2022"/>
    <s v="Servicio de transporte escolar en vehículos de menos de 10 plazas en Castilla-La Mancha cursos 2021-2022, 2022-2023 y 2023/2024. Cuenca"/>
    <s v="Contrato de servicios"/>
    <s v="Procedimiento abierto; multiplicidad de criterios"/>
    <s v="No"/>
    <n v="68832.23"/>
    <n v="30800"/>
    <s v=""/>
    <s v=""/>
    <s v=""/>
    <s v=""/>
    <s v="@2021/000290-CU-I"/>
  </r>
  <r>
    <x v="1"/>
    <s v="Consejeria de Educación, Cultura y deportes"/>
    <s v="029301/2022"/>
    <s v="Servicio de transporte escolar en vehículos de menos de 10 plazas en Castilla-La Mancha cursos 2021-2022, 2022-2023 y 2023/2024. Ciudad Real-2"/>
    <s v="Contrato de servicios"/>
    <s v="Procedimiento abierto; multiplicidad de criterios"/>
    <s v="No"/>
    <n v="68832.23"/>
    <n v="34342"/>
    <s v=""/>
    <s v=""/>
    <s v=""/>
    <s v=""/>
    <s v="@2021/000290-CR-II"/>
  </r>
  <r>
    <x v="1"/>
    <s v="Consejeria de Educación, Cultura y deportes"/>
    <s v="029381/2022"/>
    <s v="Servicio de transporte escolar en vehículos de menos de 10 plazas en Castilla-La Mancha cursos 2021-2022, 2022-2023 y 2023/2024. Toledo-2"/>
    <s v="Contrato de servicios"/>
    <s v="Procedimiento abierto; multiplicidad de criterios"/>
    <s v="No"/>
    <n v="68832.23"/>
    <n v="35612.5"/>
    <s v=""/>
    <s v=""/>
    <s v=""/>
    <s v=""/>
    <s v="@2021/000290-TO-II"/>
  </r>
  <r>
    <x v="1"/>
    <s v="Consejeria de Educación, Cultura y deportes"/>
    <s v="034075/2022"/>
    <s v="Servicio de transporte escolar en vehículos de menos de 10 plazas en Castilla-La Mancha cursos 2021-2022, 2022-2023 y 2023/2024. Guadalajara"/>
    <s v="Contrato de servicios"/>
    <s v="Procedimiento abierto; multiplicidad de criterios"/>
    <s v="No"/>
    <n v="68832.23"/>
    <n v="34285.68"/>
    <s v=""/>
    <s v=""/>
    <s v=""/>
    <s v=""/>
    <s v="@2021/000290-GU-I"/>
  </r>
  <r>
    <x v="1"/>
    <s v="Consejeria de Educación, Cultura y deportes"/>
    <s v="029355/2022"/>
    <s v="Servicio de transporte escolar en vehículos de menos de 10 plazas en Castilla-La Mancha cursos 2021-2022, 2022-2023 y 2023/2024. Toledo-1"/>
    <s v="Contrato de servicios"/>
    <s v="Procedimiento abierto; multiplicidad de criterios"/>
    <s v="No"/>
    <n v="68832.240000000005"/>
    <n v="38115"/>
    <s v=""/>
    <s v=""/>
    <s v=""/>
    <s v=""/>
    <s v="@2021/000290-TO-I"/>
  </r>
  <r>
    <x v="1"/>
    <s v="Consejeria de Educación, Cultura y deportes"/>
    <s v="028955/2022"/>
    <s v="Servicio de transporte escolar en vehículos de menos de 10 plazas en Castilla-La Mancha cursos 2021-2022, 2022-2023 y 2023/2024. Albacete"/>
    <s v="Contrato de servicios"/>
    <s v="Procedimiento abierto; multiplicidad de criterios"/>
    <s v="No"/>
    <n v="68832.25"/>
    <n v="36721.300000000003"/>
    <s v=""/>
    <s v=""/>
    <s v=""/>
    <s v=""/>
    <s v="@2021/000290-AB-I"/>
  </r>
  <r>
    <x v="1"/>
    <s v="Consejeria de Educación, Cultura y deportes"/>
    <s v="028956/2022"/>
    <s v="Servicio de transporte escolar en vehículos de menos de 10 plazas en Castilla-La Mancha cursos 2021-2022, 2022-2023 y 2023/2024. Albacete"/>
    <s v="Contrato de servicios"/>
    <s v="Procedimiento abierto; multiplicidad de criterios"/>
    <s v="No"/>
    <n v="68832.25"/>
    <n v="36721.300000000003"/>
    <s v=""/>
    <s v=""/>
    <s v=""/>
    <s v=""/>
    <s v="@2021/000290-AB-I"/>
  </r>
  <r>
    <x v="1"/>
    <s v="Consejeria de Educación, Cultura y deportes"/>
    <s v="012130/2022"/>
    <s v="Servicio de recogida de datos (aplicación, gestión de datos y codificación) para la participación de castilla la mancha en la muestra ampliada de la evaluación del programa pisa 2022 de la OCDE"/>
    <s v="Contrato de servicios"/>
    <s v="Procedimiento negociado sin publicidad"/>
    <s v="No"/>
    <n v="69266.75"/>
    <n v="69266.75"/>
    <s v="168"/>
    <s v="a"/>
    <s v="2"/>
    <s v="EXCLUSIVIDAD TÉCNICA, DE DERECHOS EXCLUSIVOS O ARTÍSTICA_x000a_"/>
    <s v="@2022/001381"/>
  </r>
  <r>
    <x v="1"/>
    <s v="Consejeria de Educación, Cultura y deportes"/>
    <s v="029339/2022"/>
    <s v="Servicio de transporte escolar en vehículos de menos de 10 plazas en Castilla-La Mancha cursos 2021-2022, 2022-2023 y 2023/2024. Guadalajara"/>
    <s v="Contrato de servicios"/>
    <s v="Procedimiento abierto; multiplicidad de criterios"/>
    <s v="No"/>
    <n v="70012.2"/>
    <n v="37339.06"/>
    <s v=""/>
    <s v=""/>
    <s v=""/>
    <s v=""/>
    <s v="@2021/000290-GU-I"/>
  </r>
  <r>
    <x v="1"/>
    <s v="Consejeria de Educación, Cultura y deportes"/>
    <s v="029340/2022"/>
    <s v="Servicio de transporte escolar en vehículos de menos de 10 plazas en Castilla-La Mancha cursos 2021-2022, 2022-2023 y 2023/2024. Guadalajara"/>
    <s v="Contrato de servicios"/>
    <s v="Procedimiento abierto; multiplicidad de criterios"/>
    <s v="No"/>
    <n v="70012.2"/>
    <n v="37339.06"/>
    <s v=""/>
    <s v=""/>
    <s v=""/>
    <s v=""/>
    <s v="@2021/000290-GU-I"/>
  </r>
  <r>
    <x v="1"/>
    <s v="Consejeria de Educación, Cultura y deportes"/>
    <s v="029370/2022"/>
    <s v="Servicio de transporte escolar en vehículos de menos de 10 plazas en Castilla-La Mancha cursos 2021-2022, 2022-2023 y 2023/2024. Guadalajara"/>
    <s v="Contrato de servicios"/>
    <s v="Procedimiento abierto; multiplicidad de criterios"/>
    <s v="No"/>
    <n v="70012.2"/>
    <n v="45425.599999999999"/>
    <s v=""/>
    <s v=""/>
    <s v=""/>
    <s v=""/>
    <s v="@2021/000290-GU-I"/>
  </r>
  <r>
    <x v="1"/>
    <s v="Consejeria de Educación, Cultura y deportes"/>
    <s v="023416/2022"/>
    <s v="Limpieza IES &quot;Vicente Cano&quot; del 01-09-2022 al 31-07-2024 (Contrato basado en Acuerdo Marco)"/>
    <s v="Contrato de servicios"/>
    <s v="Basado en un Acuerdo Marco"/>
    <s v="No"/>
    <n v="73023.11"/>
    <n v="58930.58"/>
    <s v=""/>
    <s v=""/>
    <s v=""/>
    <s v=""/>
    <s v="@2022/002812"/>
  </r>
  <r>
    <x v="1"/>
    <s v="Consejeria de Educación, Cultura y deportes"/>
    <s v="027054/2022"/>
    <s v="Limpieza Conservatorio de Danza &quot;José Granero&quot; del 01-09-2022 al 31-07-2024 (Contrato basado en Acuerdo Marco)"/>
    <s v="Contrato de servicios"/>
    <s v="Basado en un Acuerdo Marco"/>
    <s v="No"/>
    <n v="73133.539999999994"/>
    <n v="55520.49"/>
    <s v=""/>
    <s v=""/>
    <s v=""/>
    <s v=""/>
    <s v="@2022/002929"/>
  </r>
  <r>
    <x v="1"/>
    <s v="Consejeria de Educación, Cultura y deportes"/>
    <s v="043772/2022"/>
    <s v="Alquiler y mantenimiento de equipos multifunción (impresión, copia, escáner) en la Delegación Provincial de Educación, Cultura y Deportes de Ciudad Real y otros centros adscritos."/>
    <s v="Contrato de servicios"/>
    <s v="Procedimiento Abierto Simplificado"/>
    <s v="No"/>
    <n v="73628.5"/>
    <n v="48393.95"/>
    <s v=""/>
    <s v=""/>
    <s v=""/>
    <s v=""/>
    <s v="@2022/014888"/>
  </r>
  <r>
    <x v="1"/>
    <s v="Consejeria de Educación, Cultura y deportes"/>
    <s v="007653/2022"/>
    <s v="SSCC-P.A.Simp.Abr. Lotes. Coordinac. Seg. y Salud+Control Calidad ambos en fase de Ejecución de Obra. Sustitución Nave-Talleres de F.P. en el I.E.S. Juan Bosco de ALCÁZAR DE SAN JUAN (C.R.)."/>
    <s v="Contrato de servicios"/>
    <s v="Procedimiento Abierto Simplificado Abreviado"/>
    <s v="No"/>
    <n v="74063.710000000006"/>
    <n v="44438.23"/>
    <s v=""/>
    <s v=""/>
    <s v=""/>
    <s v=""/>
    <s v="@2021/018222"/>
  </r>
  <r>
    <x v="1"/>
    <s v="Consejeria de Educación, Cultura y deportes"/>
    <s v="029300/2022"/>
    <s v="Servicio de transporte escolar en vehículos de menos de 10 plazas en Castilla-La Mancha cursos 2021-2022, 2022-2023 y 2023/2024. Ciudad Real-2"/>
    <s v="Contrato de servicios"/>
    <s v="Procedimiento abierto; multiplicidad de criterios"/>
    <s v="No"/>
    <n v="74658.539999999994"/>
    <n v="38768.400000000001"/>
    <s v=""/>
    <s v=""/>
    <s v=""/>
    <s v=""/>
    <s v="@2021/000290-CR-II"/>
  </r>
  <r>
    <x v="1"/>
    <s v="Consejeria de Educación, Cultura y deportes"/>
    <s v="029302/2022"/>
    <s v="Servicio de transporte escolar en vehículos de menos de 10 plazas en Castilla-La Mancha cursos 2021-2022, 2022-2023 y 2023/2024.Ciudad Real-1"/>
    <s v="Contrato de servicios"/>
    <s v="Procedimiento abierto; multiplicidad de criterios"/>
    <s v="No"/>
    <n v="74658.539999999994"/>
    <n v="29370"/>
    <s v=""/>
    <s v=""/>
    <s v=""/>
    <s v=""/>
    <s v="@2021/000290-CR-I"/>
  </r>
  <r>
    <x v="1"/>
    <s v="Consejeria de Educación, Cultura y deportes"/>
    <s v="029303/2022"/>
    <s v="Servicio de transporte escolar en vehículos de menos de 10 plazas en Castilla-La Mancha cursos 2021-2022, 2022-2023 y 2023/2024. Ciudad Real-2"/>
    <s v="Contrato de servicios"/>
    <s v="Procedimiento abierto; multiplicidad de criterios"/>
    <s v="No"/>
    <n v="74658.539999999994"/>
    <n v="33286"/>
    <s v=""/>
    <s v=""/>
    <s v=""/>
    <s v=""/>
    <s v="@2021/000290-CR-II"/>
  </r>
  <r>
    <x v="1"/>
    <s v="Consejeria de Educación, Cultura y deportes"/>
    <s v="029305/2022"/>
    <s v="Servicio de transporte escolar en vehículos de menos de 10 plazas en Castilla-La Mancha cursos 2021-2022, 2022-2023 y 2023/2024. Ciudad Real-2"/>
    <s v="Contrato de servicios"/>
    <s v="Procedimiento abierto; multiplicidad de criterios"/>
    <s v="No"/>
    <n v="74658.539999999994"/>
    <n v="43859.199999999997"/>
    <s v=""/>
    <s v=""/>
    <s v=""/>
    <s v=""/>
    <s v="@2021/000290-CR-II"/>
  </r>
  <r>
    <x v="1"/>
    <s v="Consejeria de Educación, Cultura y deportes"/>
    <s v="029309/2022"/>
    <s v="Servicio de transporte escolar en vehículos de menos de 10 plazas en Castilla-La Mancha cursos 2021-2022, 2022-2023 y 2023/2024. Ciudad Real-2"/>
    <s v="Contrato de servicios"/>
    <s v="Procedimiento abierto; multiplicidad de criterios"/>
    <s v="No"/>
    <n v="74658.539999999994"/>
    <n v="35244"/>
    <s v=""/>
    <s v=""/>
    <s v=""/>
    <s v=""/>
    <s v="@2021/000290-CR-II"/>
  </r>
  <r>
    <x v="1"/>
    <s v="Consejeria de Educación, Cultura y deportes"/>
    <s v="029318/2022"/>
    <s v="Servicio de transporte escolar en vehículos de menos de 10 plazas en Castilla-La Mancha cursos 2021-2022, 2022-2023 y 2023/2024. Ciudad Real-2"/>
    <s v="Contrato de servicios"/>
    <s v="Procedimiento abierto; multiplicidad de criterios"/>
    <s v="No"/>
    <n v="74658.539999999994"/>
    <n v="35244"/>
    <s v=""/>
    <s v=""/>
    <s v=""/>
    <s v=""/>
    <s v="@2021/000290-CR-II"/>
  </r>
  <r>
    <x v="1"/>
    <s v="Consejeria de Educación, Cultura y deportes"/>
    <s v="029321/2022"/>
    <s v="Servicio de transporte escolar en vehículos de menos de 10 plazas en Castilla-La Mancha cursos 2021-2022, 2022-2023 y 2023/2024. Ciudad Real-2"/>
    <s v="Contrato de servicios"/>
    <s v="Procedimiento abierto; multiplicidad de criterios"/>
    <s v="No"/>
    <n v="74658.539999999994"/>
    <n v="34531.279999999999"/>
    <s v=""/>
    <s v=""/>
    <s v=""/>
    <s v=""/>
    <s v="@2021/000290-CR-II"/>
  </r>
  <r>
    <x v="1"/>
    <s v="Consejeria de Educación, Cultura y deportes"/>
    <s v="029325/2022"/>
    <s v="Servicio de transporte escolar en vehículos de menos de 10 plazas en Castilla-La Mancha cursos 2021-2022, 2022-2023 y 2023/2024.Ciudad Real-1"/>
    <s v="Contrato de servicios"/>
    <s v="Procedimiento abierto; multiplicidad de criterios"/>
    <s v="No"/>
    <n v="74658.539999999994"/>
    <n v="33286"/>
    <s v=""/>
    <s v=""/>
    <s v=""/>
    <s v=""/>
    <s v="@2021/000290-CR-I"/>
  </r>
  <r>
    <x v="1"/>
    <s v="Consejeria de Educación, Cultura y deportes"/>
    <s v="029327/2022"/>
    <s v="Servicio de transporte escolar en vehículos de menos de 10 plazas en Castilla-La Mancha cursos 2021-2022, 2022-2023 y 2023/2024.Ciudad Real-1"/>
    <s v="Contrato de servicios"/>
    <s v="Procedimiento abierto; multiplicidad de criterios"/>
    <s v="No"/>
    <n v="74658.539999999994"/>
    <n v="39160"/>
    <s v=""/>
    <s v=""/>
    <s v=""/>
    <s v=""/>
    <s v="@2021/000290-CR-I"/>
  </r>
  <r>
    <x v="1"/>
    <s v="Consejeria de Educación, Cultura y deportes"/>
    <s v="029331/2022"/>
    <s v="Servicio de transporte escolar en vehículos de menos de 10 plazas en Castilla-La Mancha cursos 2021-2022, 2022-2023 y 2023/2024.Ciudad Real-1"/>
    <s v="Contrato de servicios"/>
    <s v="Procedimiento abierto; multiplicidad de criterios"/>
    <s v="No"/>
    <n v="74658.539999999994"/>
    <n v="31328"/>
    <s v=""/>
    <s v=""/>
    <s v=""/>
    <s v=""/>
    <s v="@2021/000290-CR-I"/>
  </r>
  <r>
    <x v="1"/>
    <s v="Consejeria de Educación, Cultura y deportes"/>
    <s v="029343/2022"/>
    <s v="Servicio de transporte escolar en vehículos de menos de 10 plazas en Castilla-La Mancha cursos 2021-2022, 2022-2023 y 2023/2024.Ciudad Real-1"/>
    <s v="Contrato de servicios"/>
    <s v="Procedimiento abierto; multiplicidad de criterios"/>
    <s v="No"/>
    <n v="74658.539999999994"/>
    <n v="39160"/>
    <s v=""/>
    <s v=""/>
    <s v=""/>
    <s v=""/>
    <s v="@2021/000290-CR-I"/>
  </r>
  <r>
    <x v="1"/>
    <s v="Consejeria de Educación, Cultura y deportes"/>
    <s v="029363/2022"/>
    <s v="Servicio de transporte escolar en vehículos de menos de 10 plazas en Castilla-La Mancha cursos 2021-2022, 2022-2023 y 2023/2024. Toledo-1"/>
    <s v="Contrato de servicios"/>
    <s v="Procedimiento abierto; multiplicidad de criterios"/>
    <s v="No"/>
    <n v="74658.539999999994"/>
    <n v="29330.84"/>
    <s v=""/>
    <s v=""/>
    <s v=""/>
    <s v=""/>
    <s v="@2021/000290-TO-I"/>
  </r>
  <r>
    <x v="1"/>
    <s v="Consejeria de Educación, Cultura y deportes"/>
    <s v="034079/2022"/>
    <s v="Servicio de transporte escolar en vehículos de menos de 10 plazas en Castilla-La Mancha cursos 2021-2022, 2022-2023 y 2023/2024. Toledo-2"/>
    <s v="Contrato de servicios"/>
    <s v="Procedimiento abierto; multiplicidad de criterios"/>
    <s v="No"/>
    <n v="74658.539999999994"/>
    <n v="29383.200000000001"/>
    <s v=""/>
    <s v=""/>
    <s v=""/>
    <s v=""/>
    <s v="@2021/000290-TO-II"/>
  </r>
  <r>
    <x v="1"/>
    <s v="Consejeria de Educación, Cultura y deportes"/>
    <s v="000495.5/2019"/>
    <s v="Servicio de Limpieza en Centros Educativos en la Provincia de Toledo"/>
    <s v="Contrato de servicios"/>
    <s v="Basado en un Acuerdo Marco"/>
    <s v="No"/>
    <n v="75047.710000000006"/>
    <n v="75047.710000000006"/>
    <m/>
    <m/>
    <m/>
    <m/>
    <s v="2019/000173"/>
  </r>
  <r>
    <x v="1"/>
    <s v="Consejeria de Educación, Cultura y deportes"/>
    <s v="028239/2022"/>
    <s v="SSCC-Asistencias Técnicas para construcción 12+0 uds.+ servicios complementarios (1ª y 2ª Fases) en el I.E.S.O. NUEVO &quot;Nº 3&quot; en la C/ Rembrandt de SESEÑA (Toledo). REACT-UE"/>
    <s v="Contrato de servicios"/>
    <s v="Procedimiento Abierto Simplificado"/>
    <s v="No"/>
    <n v="75051.27"/>
    <n v="47048.43"/>
    <s v=""/>
    <s v=""/>
    <s v=""/>
    <s v=""/>
    <s v="@2021/015135"/>
  </r>
  <r>
    <x v="1"/>
    <s v="Consejeria de Educación, Cultura y deportes"/>
    <s v="012251/2022"/>
    <s v="SSCC-Asistencias Técnicas para construcción 12+0 uds. + servicios complementarios (1ª y 2ª Fases) del I.E.S.O. nuevo Nº 1 en C/ Praga, s/n de UGENA (Toledo)."/>
    <s v="Contrato de servicios"/>
    <s v="Procedimiento Abierto Simplificado"/>
    <s v="No"/>
    <n v="77400.72"/>
    <n v="52434.14"/>
    <s v=""/>
    <s v=""/>
    <s v=""/>
    <s v=""/>
    <s v="@2021/018258"/>
  </r>
  <r>
    <x v="1"/>
    <s v="Consejeria de Educación, Cultura y deportes"/>
    <s v="000395/2022"/>
    <s v="Servicio de limpieza del IESO 4 de junio de Cañete (Cuenca)"/>
    <s v="Contrato de servicios"/>
    <s v="Basado en un Acuerdo Marco"/>
    <s v="No"/>
    <n v="78304.62"/>
    <n v="41316.949999999997"/>
    <s v=""/>
    <s v=""/>
    <s v=""/>
    <s v=""/>
    <s v="@2021/012573"/>
  </r>
  <r>
    <x v="1"/>
    <s v="Consejeria de Educación, Cultura y deportes"/>
    <s v="029350/2022"/>
    <s v="Servicio de transporte escolar en vehículos de menos de 10 plazas en Castilla-La Mancha cursos 2021-2022, 2022-2023 y 2023/2024. Toledo-1"/>
    <s v="Contrato de servicios"/>
    <s v="Procedimiento abierto; multiplicidad de criterios"/>
    <s v="No"/>
    <n v="79804.73"/>
    <n v="35805"/>
    <s v=""/>
    <s v=""/>
    <s v=""/>
    <s v=""/>
    <s v="@2021/000290-TO-I"/>
  </r>
  <r>
    <x v="1"/>
    <s v="Consejeria de Educación, Cultura y deportes"/>
    <s v="044159/2022"/>
    <s v="Servicio de Mantenimiento  de la Escuela Superior de Arte Dramático (2023-2024)."/>
    <s v="Contrato de servicios"/>
    <s v="Procedimiento Abierto Simplificado"/>
    <s v="No"/>
    <n v="80986.75"/>
    <n v="61589"/>
    <s v=""/>
    <s v=""/>
    <s v=""/>
    <s v=""/>
    <s v="@2022/015217"/>
  </r>
  <r>
    <x v="1"/>
    <s v="Consejeria de Educación, Cultura y deportes"/>
    <s v="027025/2022"/>
    <s v="Limpieza IES &quot;Pablo Ruiz Picasso&quot; del 29-08-2022 al 26-07-2024 (Contrato basado en Acuerdo Marco)"/>
    <s v="Contrato de servicios"/>
    <s v="Basado en un Acuerdo Marco"/>
    <s v="No"/>
    <n v="83179.03"/>
    <n v="62357.23"/>
    <s v=""/>
    <s v=""/>
    <s v=""/>
    <s v=""/>
    <s v="@2022/002902"/>
  </r>
  <r>
    <x v="1"/>
    <s v="Consejeria de Educación, Cultura y deportes"/>
    <s v="000436/2022"/>
    <s v="Servicio de limpieza del IESO La Jara de Villanueva de la Jara (Cuenca)"/>
    <s v="Contrato de servicios"/>
    <s v="Basado en un Acuerdo Marco"/>
    <s v="No"/>
    <n v="84241.55"/>
    <n v="41727"/>
    <s v=""/>
    <s v=""/>
    <s v=""/>
    <s v=""/>
    <s v="@2021/012579"/>
  </r>
  <r>
    <x v="1"/>
    <s v="Consejeria de Educación, Cultura y deportes"/>
    <s v="044157/2022"/>
    <s v="Servicio de Mantenimiento en el C.E.E. &quot;Infanta Elena&quot; de Cuenca (2023-2024)."/>
    <s v="Contrato de servicios"/>
    <s v="Procedimiento Abierto Simplificado"/>
    <s v="No"/>
    <n v="84279.89"/>
    <n v="62678"/>
    <s v=""/>
    <s v=""/>
    <s v=""/>
    <s v=""/>
    <s v="@2022/015214"/>
  </r>
  <r>
    <x v="1"/>
    <s v="Consejeria de Educación, Cultura y deportes"/>
    <s v="024138/2022"/>
    <s v="Limpieza IES &quot;Ramón Giraldo&quot; del 01-09-2022 al 31-07-2024 (Contrato basado en Acuerdo Marco)"/>
    <s v="Contrato de servicios"/>
    <s v="Basado en un Acuerdo Marco"/>
    <s v="No"/>
    <n v="85445.88"/>
    <n v="58216.09"/>
    <s v=""/>
    <s v=""/>
    <s v=""/>
    <s v=""/>
    <s v="@2022/002895"/>
  </r>
  <r>
    <x v="1"/>
    <s v="Consejeria de Educación, Cultura y deportes"/>
    <s v="029765/2022"/>
    <s v="Servicio de transporte escolar en vehículos de más de 9 plazas en Castilla-La Mancha cursos 2021-2022, 2022-2023 y 2023/2024. Albacete-2"/>
    <s v="Contrato de servicios"/>
    <s v="Procedimiento abierto; multiplicidad de criterios"/>
    <s v="No"/>
    <n v="87508.57"/>
    <n v="46200"/>
    <s v=""/>
    <s v=""/>
    <s v=""/>
    <s v=""/>
    <s v="@2021/001014-AB-II"/>
  </r>
  <r>
    <x v="1"/>
    <s v="Consejeria de Educación, Cultura y deportes"/>
    <s v="029767/2022"/>
    <s v="Servicio de transporte escolar en vehículos de más de 9 plazas en Castilla-La Mancha cursos 2021-2022, 2022-2023 y 2023/2024. Albacete-2"/>
    <s v="Contrato de servicios"/>
    <s v="Procedimiento abierto; multiplicidad de criterios"/>
    <s v="No"/>
    <n v="87508.57"/>
    <n v="46585"/>
    <s v=""/>
    <s v=""/>
    <s v=""/>
    <s v=""/>
    <s v="@2021/001014-AB-II"/>
  </r>
  <r>
    <x v="1"/>
    <s v="Consejeria de Educación, Cultura y deportes"/>
    <s v="029893/2022"/>
    <s v="Servicio de transporte escolar en vehículos de más de 9 plazas en Castilla-La Mancha cursos 2021-2022, 2022-2023 y 2023/2024. Albacete-1"/>
    <s v="Contrato de servicios"/>
    <s v="Procedimiento abierto; multiplicidad de criterios"/>
    <s v="No"/>
    <n v="87508.57"/>
    <n v="57750"/>
    <s v=""/>
    <s v=""/>
    <s v=""/>
    <s v=""/>
    <s v="@2021/001014-AB-I"/>
  </r>
  <r>
    <x v="1"/>
    <s v="Consejeria de Educación, Cultura y deportes"/>
    <s v="029912/2022"/>
    <s v="Servicio de transporte escolar en vehículos de más de 9 plazas en Castilla-La Mancha cursos 2021-2022, 2022-2023 y 2023/2024. Albacete-1"/>
    <s v="Contrato de servicios"/>
    <s v="Procedimiento abierto; multiplicidad de criterios"/>
    <s v="No"/>
    <n v="87508.57"/>
    <n v="46727.45"/>
    <s v=""/>
    <s v=""/>
    <s v=""/>
    <s v=""/>
    <s v="@2021/001014-AB-I"/>
  </r>
  <r>
    <x v="1"/>
    <s v="Consejeria de Educación, Cultura y deportes"/>
    <s v="029920/2022"/>
    <s v="Servicio de transporte escolar en vehículos de más de 9 plazas en Castilla-La Mancha cursos 2021-2022, 2022-2023 y 2023/2024. Albacete-1"/>
    <s v="Contrato de servicios"/>
    <s v="Procedimiento abierto; multiplicidad de criterios"/>
    <s v="No"/>
    <n v="87508.57"/>
    <n v="45430"/>
    <s v=""/>
    <s v=""/>
    <s v=""/>
    <s v=""/>
    <s v="@2021/001014-AB-I"/>
  </r>
  <r>
    <x v="1"/>
    <s v="Consejeria de Educación, Cultura y deportes"/>
    <s v="029926/2022"/>
    <s v="Servicio de transporte escolar en vehículos de más de 9 plazas en Castilla-La Mancha cursos 2021-2022, 2022-2023 y 2023/2024. Guadalajara-1"/>
    <s v="Contrato de servicios"/>
    <s v="Procedimiento abierto; multiplicidad de criterios"/>
    <s v="No"/>
    <n v="87508.57"/>
    <n v="53130.01"/>
    <s v=""/>
    <s v=""/>
    <s v=""/>
    <s v=""/>
    <s v="@2021/001014-GU-I"/>
  </r>
  <r>
    <x v="1"/>
    <s v="Consejeria de Educación, Cultura y deportes"/>
    <s v="029927/2022"/>
    <s v="Servicio de transporte escolar en vehículos de más de 9 plazas en Castilla-La Mancha cursos 2021-2022, 2022-2023 y 2023/2024. Albacete-1"/>
    <s v="Contrato de servicios"/>
    <s v="Procedimiento abierto; multiplicidad de criterios"/>
    <s v="No"/>
    <n v="87508.57"/>
    <n v="46669.7"/>
    <s v=""/>
    <s v=""/>
    <s v=""/>
    <s v=""/>
    <s v="@2021/001014-AB-I"/>
  </r>
  <r>
    <x v="1"/>
    <s v="Consejeria de Educación, Cultura y deportes"/>
    <s v="029929/2022"/>
    <s v="Servicio de transporte escolar en vehículos de más de 9 plazas en Castilla-La Mancha cursos 2021-2022, 2022-2023 y 2023/2024. Cuenca-1"/>
    <s v="Contrato de servicios"/>
    <s v="Procedimiento abierto; multiplicidad de criterios"/>
    <s v="No"/>
    <n v="87508.57"/>
    <n v="46084.5"/>
    <s v=""/>
    <s v=""/>
    <s v=""/>
    <s v=""/>
    <s v="@2021/001014-CU-I"/>
  </r>
  <r>
    <x v="1"/>
    <s v="Consejeria de Educación, Cultura y deportes"/>
    <s v="030006/2022"/>
    <s v="Servicio de transporte escolar en vehículos de más de 9 plazas en Castilla-La Mancha cursos 2021-2022, 2022-2023 y 2023/2024. Guadalajara-3"/>
    <s v="Contrato de servicios"/>
    <s v="Procedimiento abierto; multiplicidad de criterios"/>
    <s v="No"/>
    <n v="87508.57"/>
    <n v="48510"/>
    <s v=""/>
    <s v=""/>
    <s v=""/>
    <s v=""/>
    <s v="@2021/001014-GU-III"/>
  </r>
  <r>
    <x v="1"/>
    <s v="Consejeria de Educación, Cultura y deportes"/>
    <s v="030024/2022"/>
    <s v="Servicio de transporte escolar en vehículos de más de 9 plazas en Castilla-La Mancha cursos 2021-2022, 2022-2023 y 2023/2024. Guadalajara-4"/>
    <s v="Contrato de servicios"/>
    <s v="Procedimiento abierto; multiplicidad de criterios"/>
    <s v="No"/>
    <n v="87508.57"/>
    <n v="43505"/>
    <s v=""/>
    <s v=""/>
    <s v=""/>
    <s v=""/>
    <s v="@2021/001014-GU-IV"/>
  </r>
  <r>
    <x v="1"/>
    <s v="Consejeria de Educación, Cultura y deportes"/>
    <s v="030088/2022"/>
    <s v="Servicio de transporte escolar en vehículos de más de 9 plazas en Castilla-La Mancha cursos 2021-2022, 2022-2023 y 2023/2024. Toledo-1"/>
    <s v="Contrato de servicios"/>
    <s v="Procedimiento abierto; multiplicidad de criterios"/>
    <s v="No"/>
    <n v="87508.57"/>
    <n v="42350"/>
    <s v=""/>
    <s v=""/>
    <s v=""/>
    <s v=""/>
    <s v="@2021/001014-TO-I"/>
  </r>
  <r>
    <x v="1"/>
    <s v="Consejeria de Educación, Cultura y deportes"/>
    <s v="030125/2022"/>
    <s v="Servicio de transporte escolar en vehículos de más de 9 plazas en Castilla-La Mancha cursos 2021-2022, 2022-2023 y 2023/2024. Guadalajara-1"/>
    <s v="Contrato de servicios"/>
    <s v="Procedimiento abierto; multiplicidad de criterios"/>
    <s v="No"/>
    <n v="87508.57"/>
    <n v="43755.26"/>
    <s v=""/>
    <s v=""/>
    <s v=""/>
    <s v=""/>
    <s v="@2021/001014-GU-I"/>
  </r>
  <r>
    <x v="1"/>
    <s v="Consejeria de Educación, Cultura y deportes"/>
    <s v="030167/2022"/>
    <s v="Servicio de transporte escolar en vehículos de más de 9 plazas en Castilla-La Mancha cursos 2021-2022, 2022-2023 y 2023/2024. Toledo-4"/>
    <s v="Contrato de servicios"/>
    <s v="Procedimiento abierto; multiplicidad de criterios"/>
    <s v="No"/>
    <n v="87508.57"/>
    <n v="53900"/>
    <s v=""/>
    <s v=""/>
    <s v=""/>
    <s v=""/>
    <s v="@2021/001014-TO-IV"/>
  </r>
  <r>
    <x v="1"/>
    <s v="Consejeria de Educación, Cultura y deportes"/>
    <s v="030170/2022"/>
    <s v="Servicio de transporte escolar en vehículos de más de 9 plazas en Castilla-La Mancha cursos 2021-2022, 2022-2023 y 2023/2024. Toledo-4"/>
    <s v="Contrato de servicios"/>
    <s v="Procedimiento abierto; multiplicidad de criterios"/>
    <s v="No"/>
    <n v="87508.57"/>
    <n v="53900"/>
    <s v=""/>
    <s v=""/>
    <s v=""/>
    <s v=""/>
    <s v="@2021/001014-TO-IV"/>
  </r>
  <r>
    <x v="1"/>
    <s v="Consejeria de Educación, Cultura y deportes"/>
    <s v="034082/2022"/>
    <s v="Servicio de transporte escolar en vehículos de más de 9 plazas en Castilla-La Mancha cursos 2021-2022, 2022-2023 y 2023/2024. Ciudad Real"/>
    <s v="Contrato de servicios"/>
    <s v="Procedimiento abierto; multiplicidad de criterios"/>
    <s v="No"/>
    <n v="87508.57"/>
    <n v="33856.69"/>
    <s v=""/>
    <s v=""/>
    <s v=""/>
    <s v=""/>
    <s v="@2021/001014-CR-I"/>
  </r>
  <r>
    <x v="1"/>
    <s v="Consejeria de Educación, Cultura y deportes"/>
    <s v="034123/2022"/>
    <s v="Servicio de transporte escolar en vehículos de más de 9 plazas en Castilla-La Mancha cursos 2021-2022, 2022-2023 y 2023/2024. Toledo-4"/>
    <s v="Contrato de servicios"/>
    <s v="Procedimiento abierto; multiplicidad de criterios"/>
    <s v="No"/>
    <n v="87508.57"/>
    <n v="37408.800000000003"/>
    <s v=""/>
    <s v=""/>
    <s v=""/>
    <s v=""/>
    <s v="@2021/001014-TO-IV"/>
  </r>
  <r>
    <x v="1"/>
    <s v="Consejeria de Educación, Cultura y deportes"/>
    <s v="037072/2022"/>
    <s v="Servicio de transporte escolar en vehículos de más de 9 plazas en Castilla-La Mancha cursos 2021-2022, 2022-2023 y 2023/2024. Guadalajara-4"/>
    <s v="Contrato de servicios"/>
    <s v="Procedimiento abierto; multiplicidad de criterios"/>
    <s v="No"/>
    <n v="87508.57"/>
    <n v="45815"/>
    <s v=""/>
    <s v=""/>
    <s v=""/>
    <s v=""/>
    <s v="@2021/001014-GU-IV"/>
  </r>
  <r>
    <x v="1"/>
    <s v="Consejeria de Educación, Cultura y deportes"/>
    <s v="029777/2022"/>
    <s v="Servicio de transporte escolar en vehículos de más de 9 plazas en Castilla-La Mancha cursos 2021-2022, 2022-2023 y 2023/2024. Toledo-2"/>
    <s v="Contrato de servicios"/>
    <s v="Procedimiento abierto; multiplicidad de criterios"/>
    <s v="No"/>
    <n v="87508.58"/>
    <n v="46200"/>
    <s v=""/>
    <s v=""/>
    <s v=""/>
    <s v=""/>
    <s v="@2021/001014-TO-II"/>
  </r>
  <r>
    <x v="1"/>
    <s v="Consejeria de Educación, Cultura y deportes"/>
    <s v="029778/2022"/>
    <s v="Servicio de transporte escolar en vehículos de más de 9 plazas en Castilla-La Mancha cursos 2021-2022, 2022-2023 y 2023/2024. Toledo-2"/>
    <s v="Contrato de servicios"/>
    <s v="Procedimiento abierto; multiplicidad de criterios"/>
    <s v="No"/>
    <n v="87508.58"/>
    <n v="44255.75"/>
    <s v=""/>
    <s v=""/>
    <s v=""/>
    <s v=""/>
    <s v="@2021/001014-TO-II"/>
  </r>
  <r>
    <x v="1"/>
    <s v="Consejeria de Educación, Cultura y deportes"/>
    <s v="030020/2022"/>
    <s v="Servicio de transporte escolar en vehículos de más de 9 plazas en Castilla-La Mancha cursos 2021-2022, 2022-2023 y 2023/2024. Albacete-2"/>
    <s v="Contrato de servicios"/>
    <s v="Procedimiento abierto; multiplicidad de criterios"/>
    <s v="No"/>
    <n v="87508.58"/>
    <n v="46585"/>
    <s v=""/>
    <s v=""/>
    <s v=""/>
    <s v=""/>
    <s v="@2021/001014-AB-II"/>
  </r>
  <r>
    <x v="1"/>
    <s v="Consejeria de Educación, Cultura y deportes"/>
    <s v="030030/2022"/>
    <s v="Servicio de transporte escolar en vehículos de más de 9 plazas en Castilla-La Mancha cursos 2021-2022, 2022-2023 y 2023/2024. Guadalajara-4"/>
    <s v="Contrato de servicios"/>
    <s v="Procedimiento abierto; multiplicidad de criterios"/>
    <s v="No"/>
    <n v="87508.58"/>
    <n v="45815"/>
    <s v=""/>
    <s v=""/>
    <s v=""/>
    <s v=""/>
    <s v="@2021/001014-GU-IV"/>
  </r>
  <r>
    <x v="1"/>
    <s v="Consejeria de Educación, Cultura y deportes"/>
    <s v="030178/2022"/>
    <s v="Servicio de transporte escolar en vehículos de más de 9 plazas en Castilla-La Mancha cursos 2021-2022, 2022-2023 y 2023/2024. Toledo-4"/>
    <s v="Contrato de servicios"/>
    <s v="Procedimiento abierto; multiplicidad de criterios"/>
    <s v="No"/>
    <n v="87508.58"/>
    <n v="51975"/>
    <s v=""/>
    <s v=""/>
    <s v=""/>
    <s v=""/>
    <s v="@2021/001014-TO-IV"/>
  </r>
  <r>
    <x v="1"/>
    <s v="Consejeria de Educación, Cultura y deportes"/>
    <s v="030240/2022"/>
    <s v="Servicio de transporte escolar en vehículos de más de 9 plazas en Castilla-La Mancha cursos 2021-2022, 2022-2023 y 2023/2024. Guadalajara-3"/>
    <s v="Contrato de servicios"/>
    <s v="Procedimiento abierto; multiplicidad de criterios"/>
    <s v="No"/>
    <n v="87508.58"/>
    <n v="46200"/>
    <s v=""/>
    <s v=""/>
    <s v=""/>
    <s v=""/>
    <s v="@2021/001014-GU-III"/>
  </r>
  <r>
    <x v="1"/>
    <s v="Consejeria de Educación, Cultura y deportes"/>
    <s v="037059/2022"/>
    <s v="Servicio de transporte escolar en vehículos de más de 9 plazas en Castilla-La Mancha cursos 2021-2022, 2022-2023 y 2023/2024. Guadalajara-1"/>
    <s v="Contrato de servicios"/>
    <s v="Procedimiento abierto; multiplicidad de criterios"/>
    <s v="No"/>
    <n v="87508.58"/>
    <n v="46200"/>
    <s v=""/>
    <s v=""/>
    <s v=""/>
    <s v=""/>
    <s v="@2021/001014-GU-I"/>
  </r>
  <r>
    <x v="1"/>
    <s v="Consejeria de Educación, Cultura y deportes"/>
    <s v="017098/2022"/>
    <s v="Contrato basado de Acuerdo Marco Servicio de Mantenimiento integral en el Museo de la Merced en Ciudad Real"/>
    <s v="Contrato de servicios"/>
    <s v="Basado en un Acuerdo Marco"/>
    <s v="No"/>
    <n v="88334.21"/>
    <n v="53101.07"/>
    <s v=""/>
    <s v=""/>
    <s v=""/>
    <s v=""/>
    <s v="@2022/004981"/>
  </r>
  <r>
    <x v="1"/>
    <s v="Consejeria de Educación, Cultura y deportes"/>
    <s v="024010/2022"/>
    <s v="Limpieza IES &quot;Mentesa Oretana&quot; del 01-09-2022 al 31-07-2024 (Contrato basado en Acuerdo Marco)"/>
    <s v="Contrato de servicios"/>
    <s v="Basado en un Acuerdo Marco"/>
    <s v="No"/>
    <n v="89510.57"/>
    <n v="71664.91"/>
    <s v=""/>
    <s v=""/>
    <s v=""/>
    <s v=""/>
    <s v="@2022/002848"/>
  </r>
  <r>
    <x v="1"/>
    <s v="Consejeria de Educación, Cultura y deportes"/>
    <s v="044166/2022"/>
    <s v="Servicio Mantenimiento del Conservatorio de Música de Cuenca (2023-2024)."/>
    <s v="Contrato de servicios"/>
    <s v="Procedimiento Abierto Simplificado"/>
    <s v="No"/>
    <n v="93911.88"/>
    <n v="66796.36"/>
    <s v=""/>
    <s v=""/>
    <s v=""/>
    <s v=""/>
    <s v="@2022/015224"/>
  </r>
  <r>
    <x v="1"/>
    <s v="Consejeria de Educación, Cultura y deportes"/>
    <s v="022896/2022"/>
    <s v="Limpieza IES &quot;Maximo Laguna&quot; del 01-09-2022 al 31-07-2024 (Contrato basado en Acuerdo Marco)"/>
    <s v="Contrato de servicios"/>
    <s v="Basado en un Acuerdo Marco"/>
    <s v="No"/>
    <n v="95916.36"/>
    <n v="72423.58"/>
    <s v=""/>
    <s v=""/>
    <s v=""/>
    <s v=""/>
    <s v="@2022/002865"/>
  </r>
  <r>
    <x v="1"/>
    <s v="Consejeria de Educación, Cultura y deportes"/>
    <s v="029753/2022"/>
    <s v="Servicio de transporte escolar en vehículos de más de 9 plazas en Castilla-La Mancha cursos 2021-2022, 2022-2023 y 2023/2024. Cuenca-2"/>
    <s v="Contrato de servicios"/>
    <s v="Procedimiento abierto; multiplicidad de criterios"/>
    <s v="No"/>
    <n v="98521.5"/>
    <n v="51513"/>
    <s v=""/>
    <s v=""/>
    <s v=""/>
    <s v=""/>
    <s v="@2021/001014-CU-II"/>
  </r>
  <r>
    <x v="1"/>
    <s v="Consejeria de Educación, Cultura y deportes"/>
    <s v="029757/2022"/>
    <s v="Servicio de transporte escolar en vehículos de más de 9 plazas en Castilla-La Mancha cursos 2021-2022, 2022-2023 y 2023/2024. Cuenca-2"/>
    <s v="Contrato de servicios"/>
    <s v="Procedimiento abierto; multiplicidad de criterios"/>
    <s v="No"/>
    <n v="98521.5"/>
    <n v="49260.75"/>
    <s v=""/>
    <s v=""/>
    <s v=""/>
    <s v=""/>
    <s v="@2021/001014-CU-II"/>
  </r>
  <r>
    <x v="1"/>
    <s v="Consejeria de Educación, Cultura y deportes"/>
    <s v="029758/2022"/>
    <s v="Servicio de transporte escolar en vehículos de más de 9 plazas en Castilla-La Mancha cursos 2021-2022, 2022-2023 y 2023/2024. Cuenca-2"/>
    <s v="Contrato de servicios"/>
    <s v="Procedimiento abierto; multiplicidad de criterios"/>
    <s v="No"/>
    <n v="98521.5"/>
    <n v="63525"/>
    <s v=""/>
    <s v=""/>
    <s v=""/>
    <s v=""/>
    <s v="@2021/001014-CU-II"/>
  </r>
  <r>
    <x v="1"/>
    <s v="Consejeria de Educación, Cultura y deportes"/>
    <s v="029783/2022"/>
    <s v="Servicio de transporte escolar en vehículos de más de 9 plazas en Castilla-La Mancha cursos 2021-2022, 2022-2023 y 2023/2024. Toledo-2"/>
    <s v="Contrato de servicios"/>
    <s v="Procedimiento abierto; multiplicidad de criterios"/>
    <s v="No"/>
    <n v="98521.5"/>
    <n v="49222.25"/>
    <s v=""/>
    <s v=""/>
    <s v=""/>
    <s v=""/>
    <s v="@2021/001014-TO-II"/>
  </r>
  <r>
    <x v="1"/>
    <s v="Consejeria de Educación, Cultura y deportes"/>
    <s v="029785/2022"/>
    <s v="Servicio de transporte escolar en vehículos de más de 9 plazas en Castilla-La Mancha cursos 2021-2022, 2022-2023 y 2023/2024. Toledo-2"/>
    <s v="Contrato de servicios"/>
    <s v="Procedimiento abierto; multiplicidad de criterios"/>
    <s v="No"/>
    <n v="98521.5"/>
    <n v="49129.85"/>
    <s v=""/>
    <s v=""/>
    <s v=""/>
    <s v=""/>
    <s v="@2021/001014-TO-II"/>
  </r>
  <r>
    <x v="1"/>
    <s v="Consejeria de Educación, Cultura y deportes"/>
    <s v="029786/2022"/>
    <s v="Servicio de transporte escolar en vehículos de más de 9 plazas en Castilla-La Mancha cursos 2021-2022, 2022-2023 y 2023/2024. Toledo-2"/>
    <s v="Contrato de servicios"/>
    <s v="Procedimiento abierto; multiplicidad de criterios"/>
    <s v="No"/>
    <n v="98521.5"/>
    <n v="61215"/>
    <s v=""/>
    <s v=""/>
    <s v=""/>
    <s v=""/>
    <s v="@2021/001014-TO-II"/>
  </r>
  <r>
    <x v="1"/>
    <s v="Consejeria de Educación, Cultura y deportes"/>
    <s v="029787/2022"/>
    <s v="Servicio de transporte escolar en vehículos de más de 9 plazas en Castilla-La Mancha cursos 2021-2022, 2022-2023 y 2023/2024. Toledo-2"/>
    <s v="Contrato de servicios"/>
    <s v="Procedimiento abierto; multiplicidad de criterios"/>
    <s v="No"/>
    <n v="98521.5"/>
    <n v="57365"/>
    <s v=""/>
    <s v=""/>
    <s v=""/>
    <s v=""/>
    <s v="@2021/001014-TO-II"/>
  </r>
  <r>
    <x v="1"/>
    <s v="Consejeria de Educación, Cultura y deportes"/>
    <s v="029788/2022"/>
    <s v="Servicio de transporte escolar en vehículos de más de 9 plazas en Castilla-La Mancha cursos 2021-2022, 2022-2023 y 2023/2024. Toledo-2"/>
    <s v="Contrato de servicios"/>
    <s v="Procedimiento abierto; multiplicidad de criterios"/>
    <s v="No"/>
    <n v="98521.5"/>
    <n v="48125"/>
    <s v=""/>
    <s v=""/>
    <s v=""/>
    <s v=""/>
    <s v="@2021/001014-TO-II"/>
  </r>
  <r>
    <x v="1"/>
    <s v="Consejeria de Educación, Cultura y deportes"/>
    <s v="029789/2022"/>
    <s v="Servicio de transporte escolar en vehículos de más de 9 plazas en Castilla-La Mancha cursos 2021-2022, 2022-2023 y 2023/2024. Toledo-2"/>
    <s v="Contrato de servicios"/>
    <s v="Procedimiento abierto; multiplicidad de criterios"/>
    <s v="No"/>
    <n v="98521.5"/>
    <n v="65065"/>
    <s v=""/>
    <s v=""/>
    <s v=""/>
    <s v=""/>
    <s v="@2021/001014-TO-II"/>
  </r>
  <r>
    <x v="1"/>
    <s v="Consejeria de Educación, Cultura y deportes"/>
    <s v="029791/2022"/>
    <s v="Servicio de transporte escolar en vehículos de más de 9 plazas en Castilla-La Mancha cursos 2021-2022, 2022-2023 y 2023/2024. Toledo-2"/>
    <s v="Contrato de servicios"/>
    <s v="Procedimiento abierto; multiplicidad de criterios"/>
    <s v="No"/>
    <n v="98521.5"/>
    <n v="65065"/>
    <s v=""/>
    <s v=""/>
    <s v=""/>
    <s v=""/>
    <s v="@2021/001014-TO-II"/>
  </r>
  <r>
    <x v="1"/>
    <s v="Consejeria de Educación, Cultura y deportes"/>
    <s v="029794/2022"/>
    <s v="Servicio de transporte escolar en vehículos de más de 9 plazas en Castilla-La Mancha cursos 2021-2022, 2022-2023 y 2023/2024. Toledo-2"/>
    <s v="Contrato de servicios"/>
    <s v="Procedimiento abierto; multiplicidad de criterios"/>
    <s v="No"/>
    <n v="98521.5"/>
    <n v="52360"/>
    <s v=""/>
    <s v=""/>
    <s v=""/>
    <s v=""/>
    <s v="@2021/001014-TO-II"/>
  </r>
  <r>
    <x v="1"/>
    <s v="Consejeria de Educación, Cultura y deportes"/>
    <s v="029804/2022"/>
    <s v="Servicio de transporte escolar en vehículos de más de 9 plazas en Castilla-La Mancha cursos 2021-2022, 2022-2023 y 2023/2024. Toledo-2"/>
    <s v="Contrato de servicios"/>
    <s v="Procedimiento abierto; multiplicidad de criterios"/>
    <s v="No"/>
    <n v="98521.5"/>
    <n v="48105.75"/>
    <s v=""/>
    <s v=""/>
    <s v=""/>
    <s v=""/>
    <s v="@2021/001014-TO-II"/>
  </r>
  <r>
    <x v="1"/>
    <s v="Consejeria de Educación, Cultura y deportes"/>
    <s v="029928/2022"/>
    <s v="Servicio de transporte escolar en vehículos de más de 9 plazas en Castilla-La Mancha cursos 2021-2022, 2022-2023 y 2023/2024. Albacete-1"/>
    <s v="Contrato de servicios"/>
    <s v="Procedimiento abierto; multiplicidad de criterios"/>
    <s v="No"/>
    <n v="98521.5"/>
    <n v="51886.45"/>
    <s v=""/>
    <s v=""/>
    <s v=""/>
    <s v=""/>
    <s v="@2021/001014-AB-I"/>
  </r>
  <r>
    <x v="1"/>
    <s v="Consejeria de Educación, Cultura y deportes"/>
    <s v="029943/2022"/>
    <s v="Servicio de transporte escolar en vehículos de más de 9 plazas en Castilla-La Mancha cursos 2021-2022, 2022-2023 y 2023/2024. Guadalajara-2"/>
    <s v="Contrato de servicios"/>
    <s v="Procedimiento abierto; multiplicidad de criterios"/>
    <s v="No"/>
    <n v="98521.5"/>
    <n v="49260.76"/>
    <s v=""/>
    <s v=""/>
    <s v=""/>
    <s v=""/>
    <s v="@2021/001014-GU-II"/>
  </r>
  <r>
    <x v="1"/>
    <s v="Consejeria de Educación, Cultura y deportes"/>
    <s v="029957/2022"/>
    <s v="Servicio de transporte escolar en vehículos de más de 9 plazas en Castilla-La Mancha cursos 2021-2022, 2022-2023 y 2023/2024. Guadalajara-2"/>
    <s v="Contrato de servicios"/>
    <s v="Procedimiento abierto; multiplicidad de criterios"/>
    <s v="No"/>
    <n v="98521.5"/>
    <n v="60830"/>
    <s v=""/>
    <s v=""/>
    <s v=""/>
    <s v=""/>
    <s v="@2021/001014-GU-II"/>
  </r>
  <r>
    <x v="1"/>
    <s v="Consejeria de Educación, Cultura y deportes"/>
    <s v="029978/2022"/>
    <s v="Servicio de transporte escolar en vehículos de más de 9 plazas en Castilla-La Mancha cursos 2021-2022, 2022-2023 y 2023/2024. Albacete-1"/>
    <s v="Contrato de servicios"/>
    <s v="Procedimiento abierto; multiplicidad de criterios"/>
    <s v="No"/>
    <n v="98521.5"/>
    <n v="65681"/>
    <s v=""/>
    <s v=""/>
    <s v=""/>
    <s v=""/>
    <s v="@2021/001014-AB-I"/>
  </r>
  <r>
    <x v="1"/>
    <s v="Consejeria de Educación, Cultura y deportes"/>
    <s v="029987/2022"/>
    <s v="Servicio de transporte escolar en vehículos de más de 9 plazas en Castilla-La Mancha cursos 2021-2022, 2022-2023 y 2023/2024. Albacete-1"/>
    <s v="Contrato de servicios"/>
    <s v="Procedimiento abierto; multiplicidad de criterios"/>
    <s v="No"/>
    <n v="98521.5"/>
    <n v="52610.25"/>
    <s v=""/>
    <s v=""/>
    <s v=""/>
    <s v=""/>
    <s v="@2021/001014-AB-I"/>
  </r>
  <r>
    <x v="1"/>
    <s v="Consejeria de Educación, Cultura y deportes"/>
    <s v="029990/2022"/>
    <s v="Servicio de transporte escolar en vehículos de más de 9 plazas en Castilla-La Mancha cursos 2021-2022, 2022-2023 y 2023/2024. Cuenca-2"/>
    <s v="Contrato de servicios"/>
    <s v="Procedimiento abierto; multiplicidad de criterios"/>
    <s v="No"/>
    <n v="98521.5"/>
    <n v="51474.5"/>
    <s v=""/>
    <s v=""/>
    <s v=""/>
    <s v=""/>
    <s v="@2021/001014-CU-II"/>
  </r>
  <r>
    <x v="1"/>
    <s v="Consejeria de Educación, Cultura y deportes"/>
    <s v="030008/2022"/>
    <s v="Servicio de transporte escolar en vehículos de más de 9 plazas en Castilla-La Mancha cursos 2021-2022, 2022-2023 y 2023/2024. Guadalajara-3"/>
    <s v="Contrato de servicios"/>
    <s v="Procedimiento abierto; multiplicidad de criterios"/>
    <s v="No"/>
    <n v="98521.5"/>
    <n v="54670"/>
    <s v=""/>
    <s v=""/>
    <s v=""/>
    <s v=""/>
    <s v="@2021/001014-GU-III"/>
  </r>
  <r>
    <x v="1"/>
    <s v="Consejeria de Educación, Cultura y deportes"/>
    <s v="030021/2022"/>
    <s v="Servicio de transporte escolar en vehículos de más de 9 plazas en Castilla-La Mancha cursos 2021-2022, 2022-2023 y 2023/2024. Guadalajara-4"/>
    <s v="Contrato de servicios"/>
    <s v="Procedimiento abierto; multiplicidad de criterios"/>
    <s v="No"/>
    <n v="98521.5"/>
    <n v="49665"/>
    <s v=""/>
    <s v=""/>
    <s v=""/>
    <s v=""/>
    <s v="@2021/001014-GU-IV"/>
  </r>
  <r>
    <x v="1"/>
    <s v="Consejeria de Educación, Cultura y deportes"/>
    <s v="030027/2022"/>
    <s v="Servicio de transporte escolar en vehículos de más de 9 plazas en Castilla-La Mancha cursos 2021-2022, 2022-2023 y 2023/2024. Guadalajara-4"/>
    <s v="Contrato de servicios"/>
    <s v="Procedimiento abierto; multiplicidad de criterios"/>
    <s v="No"/>
    <n v="98521.5"/>
    <n v="48895"/>
    <s v=""/>
    <s v=""/>
    <s v=""/>
    <s v=""/>
    <s v="@2021/001014-GU-IV"/>
  </r>
  <r>
    <x v="1"/>
    <s v="Consejeria de Educación, Cultura y deportes"/>
    <s v="030029/2022"/>
    <s v="Servicio de transporte escolar en vehículos de más de 9 plazas en Castilla-La Mancha cursos 2021-2022, 2022-2023 y 2023/2024. Albacete-2"/>
    <s v="Contrato de servicios"/>
    <s v="Procedimiento abierto; multiplicidad de criterios"/>
    <s v="No"/>
    <n v="98521.5"/>
    <n v="52544.800000000003"/>
    <s v=""/>
    <s v=""/>
    <s v=""/>
    <s v=""/>
    <s v="@2021/001014-AB-II"/>
  </r>
  <r>
    <x v="1"/>
    <s v="Consejeria de Educación, Cultura y deportes"/>
    <s v="030032/2022"/>
    <s v="Servicio de transporte escolar en vehículos de más de 9 plazas en Castilla-La Mancha cursos 2021-2022, 2022-2023 y 2023/2024. Albacete-2"/>
    <s v="Contrato de servicios"/>
    <s v="Procedimiento abierto; multiplicidad de criterios"/>
    <s v="No"/>
    <n v="98521.5"/>
    <n v="53707.5"/>
    <s v=""/>
    <s v=""/>
    <s v=""/>
    <s v=""/>
    <s v="@2021/001014-AB-II"/>
  </r>
  <r>
    <x v="1"/>
    <s v="Consejeria de Educación, Cultura y deportes"/>
    <s v="030042/2022"/>
    <s v="Servicio de transporte escolar en vehículos de más de 9 plazas en Castilla-La Mancha cursos 2021-2022, 2022-2023 y 2023/2024. Albacete-2"/>
    <s v="Contrato de servicios"/>
    <s v="Procedimiento abierto; multiplicidad de criterios"/>
    <s v="No"/>
    <n v="98521.5"/>
    <n v="57750"/>
    <s v=""/>
    <s v=""/>
    <s v=""/>
    <s v=""/>
    <s v="@2021/001014-AB-II"/>
  </r>
  <r>
    <x v="1"/>
    <s v="Consejeria de Educación, Cultura y deportes"/>
    <s v="030051/2022"/>
    <s v="Servicio de transporte escolar en vehículos de más de 9 plazas en Castilla-La Mancha cursos 2021-2022, 2022-2023 y 2023/2024. Albacete-2"/>
    <s v="Contrato de servicios"/>
    <s v="Procedimiento abierto; multiplicidad de criterios"/>
    <s v="No"/>
    <n v="98521.5"/>
    <n v="57750"/>
    <s v=""/>
    <s v=""/>
    <s v=""/>
    <s v=""/>
    <s v="@2021/001014-AB-II"/>
  </r>
  <r>
    <x v="1"/>
    <s v="Consejeria de Educación, Cultura y deportes"/>
    <s v="030055/2022"/>
    <s v="Servicio de transporte escolar en vehículos de más de 9 plazas en Castilla-La Mancha cursos 2021-2022, 2022-2023 y 2023/2024. Guadalajara-4"/>
    <s v="Contrato de servicios"/>
    <s v="Procedimiento abierto; multiplicidad de criterios"/>
    <s v="No"/>
    <n v="98521.5"/>
    <n v="52360"/>
    <s v=""/>
    <s v=""/>
    <s v=""/>
    <s v=""/>
    <s v="@2021/001014-GU-IV"/>
  </r>
  <r>
    <x v="1"/>
    <s v="Consejeria de Educación, Cultura y deportes"/>
    <s v="030056/2022"/>
    <s v="Servicio de transporte escolar en vehículos de más de 9 plazas en Castilla-La Mancha cursos 2021-2022, 2022-2023 y 2023/2024. Albacete-2"/>
    <s v="Contrato de servicios"/>
    <s v="Procedimiento abierto; multiplicidad de criterios"/>
    <s v="No"/>
    <n v="98521.5"/>
    <n v="52544.800000000003"/>
    <s v=""/>
    <s v=""/>
    <s v=""/>
    <s v=""/>
    <s v="@2021/001014-AB-II"/>
  </r>
  <r>
    <x v="1"/>
    <s v="Consejeria de Educación, Cultura y deportes"/>
    <s v="030075/2022"/>
    <s v="Servicio de transporte escolar en vehículos de más de 9 plazas en Castilla-La Mancha cursos 2021-2022, 2022-2023 y 2023/2024. Guadalajara-4"/>
    <s v="Contrato de servicios"/>
    <s v="Procedimiento abierto; multiplicidad de criterios"/>
    <s v="No"/>
    <n v="98521.5"/>
    <n v="52360"/>
    <s v=""/>
    <s v=""/>
    <s v=""/>
    <s v=""/>
    <s v="@2021/001014-GU-IV"/>
  </r>
  <r>
    <x v="1"/>
    <s v="Consejeria de Educación, Cultura y deportes"/>
    <s v="025731.5/2021"/>
    <s v="SSCC-Obra de Cubierta pista deportiva en IES El Greco de Toledo. Feder REACT-UE."/>
    <s v="Contrato de obras"/>
    <s v="Procedimiento Abierto Simplificado Abreviado"/>
    <s v="No"/>
    <n v="39164.080000000002"/>
    <n v="39164.080000000002"/>
    <m/>
    <m/>
    <m/>
    <m/>
    <s v="2021/010239"/>
  </r>
  <r>
    <x v="1"/>
    <s v="Consejeria de Educación, Cultura y deportes"/>
    <s v="030085/2022"/>
    <s v="Servicio de transporte escolar en vehículos de más de 9 plazas en Castilla-La Mancha cursos 2021-2022, 2022-2023 y 2023/2024. Toledo-1"/>
    <s v="Contrato de servicios"/>
    <s v="Procedimiento abierto; multiplicidad de criterios"/>
    <s v="No"/>
    <n v="98521.5"/>
    <n v="54281.15"/>
    <s v=""/>
    <s v=""/>
    <s v=""/>
    <s v=""/>
    <s v="@2021/001014-TO-I"/>
  </r>
  <r>
    <x v="1"/>
    <s v="Consejeria de Educación, Cultura y deportes"/>
    <s v="030087/2022"/>
    <s v="Servicio de transporte escolar en vehículos de más de 9 plazas en Castilla-La Mancha cursos 2021-2022, 2022-2023 y 2023/2024. Toledo-1"/>
    <s v="Contrato de servicios"/>
    <s v="Procedimiento abierto; multiplicidad de criterios"/>
    <s v="No"/>
    <n v="98521.5"/>
    <n v="54281.15"/>
    <s v=""/>
    <s v=""/>
    <s v=""/>
    <s v=""/>
    <s v="@2021/001014-TO-I"/>
  </r>
  <r>
    <x v="1"/>
    <s v="Consejeria de Educación, Cultura y deportes"/>
    <s v="030091/2022"/>
    <s v="Servicio de transporte escolar en vehículos de más de 9 plazas en Castilla-La Mancha cursos 2021-2022, 2022-2023 y 2023/2024. Toledo-1"/>
    <s v="Contrato de servicios"/>
    <s v="Procedimiento abierto; multiplicidad de criterios"/>
    <s v="No"/>
    <n v="98521.5"/>
    <n v="51513"/>
    <s v=""/>
    <s v=""/>
    <s v=""/>
    <s v=""/>
    <s v="@2021/001014-TO-I"/>
  </r>
  <r>
    <x v="1"/>
    <s v="Consejeria de Educación, Cultura y deportes"/>
    <s v="030094/2022"/>
    <s v="Servicio de transporte escolar en vehículos de más de 9 plazas en Castilla-La Mancha cursos 2021-2022, 2022-2023 y 2023/2024. Toledo-3"/>
    <s v="Contrato de servicios"/>
    <s v="Procedimiento abierto; multiplicidad de criterios"/>
    <s v="No"/>
    <n v="98521.5"/>
    <n v="51975"/>
    <s v=""/>
    <s v=""/>
    <s v=""/>
    <s v=""/>
    <s v="@2021/001014-TO-III"/>
  </r>
  <r>
    <x v="1"/>
    <s v="Consejeria de Educación, Cultura y deportes"/>
    <s v="030097/2022"/>
    <s v="Servicio de transporte escolar en vehículos de más de 9 plazas en Castilla-La Mancha cursos 2021-2022, 2022-2023 y 2023/2024. Toledo-1"/>
    <s v="Contrato de servicios"/>
    <s v="Procedimiento abierto; multiplicidad de criterios"/>
    <s v="No"/>
    <n v="98521.5"/>
    <n v="51513"/>
    <s v=""/>
    <s v=""/>
    <s v=""/>
    <s v=""/>
    <s v="@2021/001014-TO-I"/>
  </r>
  <r>
    <x v="1"/>
    <s v="Consejeria de Educación, Cultura y deportes"/>
    <s v="030098/2022"/>
    <s v="Servicio de transporte escolar en vehículos de más de 9 plazas en Castilla-La Mancha cursos 2021-2022, 2022-2023 y 2023/2024. Toledo-3"/>
    <s v="Contrato de servicios"/>
    <s v="Procedimiento abierto; multiplicidad de criterios"/>
    <s v="No"/>
    <n v="98521.5"/>
    <n v="51975"/>
    <s v=""/>
    <s v=""/>
    <s v=""/>
    <s v=""/>
    <s v="@2021/001014-TO-III"/>
  </r>
  <r>
    <x v="1"/>
    <s v="Consejeria de Educación, Cultura y deportes"/>
    <s v="030100/2022"/>
    <s v="Servicio de transporte escolar en vehículos de más de 9 plazas en Castilla-La Mancha cursos 2021-2022, 2022-2023 y 2023/2024. Toledo-1"/>
    <s v="Contrato de servicios"/>
    <s v="Procedimiento abierto; multiplicidad de criterios"/>
    <s v="No"/>
    <n v="98521.5"/>
    <n v="51513"/>
    <s v=""/>
    <s v=""/>
    <s v=""/>
    <s v=""/>
    <s v="@2021/001014-TO-I"/>
  </r>
  <r>
    <x v="1"/>
    <s v="Consejeria de Educación, Cultura y deportes"/>
    <s v="030105/2022"/>
    <s v="Servicio de transporte escolar en vehículos de más de 9 plazas en Castilla-La Mancha cursos 2021-2022, 2022-2023 y 2023/2024. Toledo-1"/>
    <s v="Contrato de servicios"/>
    <s v="Procedimiento abierto; multiplicidad de criterios"/>
    <s v="No"/>
    <n v="98521.5"/>
    <n v="48972"/>
    <s v=""/>
    <s v=""/>
    <s v=""/>
    <s v=""/>
    <s v="@2021/001014-TO-I"/>
  </r>
  <r>
    <x v="1"/>
    <s v="Consejeria de Educación, Cultura y deportes"/>
    <s v="030107/2022"/>
    <s v="Servicio de transporte escolar en vehículos de más de 9 plazas en Castilla-La Mancha cursos 2021-2022, 2022-2023 y 2023/2024. Toledo-3"/>
    <s v="Contrato de servicios"/>
    <s v="Procedimiento abierto; multiplicidad de criterios"/>
    <s v="No"/>
    <n v="98521.5"/>
    <n v="51975"/>
    <s v=""/>
    <s v=""/>
    <s v=""/>
    <s v=""/>
    <s v="@2021/001014-TO-III"/>
  </r>
  <r>
    <x v="1"/>
    <s v="Consejeria de Educación, Cultura y deportes"/>
    <s v="030108/2022"/>
    <s v="Servicio de transporte escolar en vehículos de más de 9 plazas en Castilla-La Mancha cursos 2021-2022, 2022-2023 y 2023/2024. Toledo-1"/>
    <s v="Contrato de servicios"/>
    <s v="Procedimiento abierto; multiplicidad de criterios"/>
    <s v="No"/>
    <n v="98521.5"/>
    <n v="45815"/>
    <s v=""/>
    <s v=""/>
    <s v=""/>
    <s v=""/>
    <s v="@2021/001014-TO-I"/>
  </r>
  <r>
    <x v="1"/>
    <s v="Consejeria de Educación, Cultura y deportes"/>
    <s v="030111/2022"/>
    <s v="Servicio de transporte escolar en vehículos de más de 9 plazas en Castilla-La Mancha cursos 2021-2022, 2022-2023 y 2023/2024. Toledo-1"/>
    <s v="Contrato de servicios"/>
    <s v="Procedimiento abierto; multiplicidad de criterios"/>
    <s v="No"/>
    <n v="98521.5"/>
    <n v="44660"/>
    <s v=""/>
    <s v=""/>
    <s v=""/>
    <s v=""/>
    <s v="@2021/001014-TO-I"/>
  </r>
  <r>
    <x v="1"/>
    <s v="Consejeria de Educación, Cultura y deportes"/>
    <s v="030114/2022"/>
    <s v="Servicio de transporte escolar en vehículos de más de 9 plazas en Castilla-La Mancha cursos 2021-2022, 2022-2023 y 2023/2024. Toledo-3"/>
    <s v="Contrato de servicios"/>
    <s v="Procedimiento abierto; multiplicidad de criterios"/>
    <s v="No"/>
    <n v="98521.5"/>
    <n v="51975"/>
    <s v=""/>
    <s v=""/>
    <s v=""/>
    <s v=""/>
    <s v="@2021/001014-TO-III"/>
  </r>
  <r>
    <x v="1"/>
    <s v="Consejeria de Educación, Cultura y deportes"/>
    <s v="030116/2022"/>
    <s v="Servicio de transporte escolar en vehículos de más de 9 plazas en Castilla-La Mancha cursos 2021-2022, 2022-2023 y 2023/2024. Toledo-3"/>
    <s v="Contrato de servicios"/>
    <s v="Procedimiento abierto; multiplicidad de criterios"/>
    <s v="No"/>
    <n v="98521.5"/>
    <n v="51975"/>
    <s v=""/>
    <s v=""/>
    <s v=""/>
    <s v=""/>
    <s v="@2021/001014-TO-III"/>
  </r>
  <r>
    <x v="1"/>
    <s v="Consejeria de Educación, Cultura y deportes"/>
    <s v="030117/2022"/>
    <s v="Servicio de transporte escolar en vehículos de más de 9 plazas en Castilla-La Mancha cursos 2021-2022, 2022-2023 y 2023/2024. Toledo-3"/>
    <s v="Contrato de servicios"/>
    <s v="Procedimiento abierto; multiplicidad de criterios"/>
    <s v="No"/>
    <n v="98521.5"/>
    <n v="51975"/>
    <s v=""/>
    <s v=""/>
    <s v=""/>
    <s v=""/>
    <s v="@2021/001014-TO-III"/>
  </r>
  <r>
    <x v="1"/>
    <s v="Consejeria de Educación, Cultura y deportes"/>
    <s v="030118/2022"/>
    <s v="Servicio de transporte escolar en vehículos de más de 9 plazas en Castilla-La Mancha cursos 2021-2022, 2022-2023 y 2023/2024. Toledo-3"/>
    <s v="Contrato de servicios"/>
    <s v="Procedimiento abierto; multiplicidad de criterios"/>
    <s v="No"/>
    <n v="98521.5"/>
    <n v="51975"/>
    <s v=""/>
    <s v=""/>
    <s v=""/>
    <s v=""/>
    <s v="@2021/001014-TO-III"/>
  </r>
  <r>
    <x v="1"/>
    <s v="Consejeria de Educación, Cultura y deportes"/>
    <s v="030119/2022"/>
    <s v="Servicio de transporte escolar en vehículos de más de 9 plazas en Castilla-La Mancha cursos 2021-2022, 2022-2023 y 2023/2024. Toledo-3"/>
    <s v="Contrato de servicios"/>
    <s v="Procedimiento abierto; multiplicidad de criterios"/>
    <s v="No"/>
    <n v="98521.5"/>
    <n v="52360"/>
    <s v=""/>
    <s v=""/>
    <s v=""/>
    <s v=""/>
    <s v="@2021/001014-TO-III"/>
  </r>
  <r>
    <x v="1"/>
    <s v="Consejeria de Educación, Cultura y deportes"/>
    <s v="030122/2022"/>
    <s v="Servicio de transporte escolar en vehículos de más de 9 plazas en Castilla-La Mancha cursos 2021-2022, 2022-2023 y 2023/2024. Toledo-3"/>
    <s v="Contrato de servicios"/>
    <s v="Procedimiento abierto; multiplicidad de criterios"/>
    <s v="No"/>
    <n v="98521.5"/>
    <n v="51882.6"/>
    <s v=""/>
    <s v=""/>
    <s v=""/>
    <s v=""/>
    <s v="@2021/001014-TO-III"/>
  </r>
  <r>
    <x v="1"/>
    <s v="Consejeria de Educación, Cultura y deportes"/>
    <s v="030124/2022"/>
    <s v="Servicio de transporte escolar en vehículos de más de 9 plazas en Castilla-La Mancha cursos 2021-2022, 2022-2023 y 2023/2024. Toledo-3"/>
    <s v="Contrato de servicios"/>
    <s v="Procedimiento abierto; multiplicidad de criterios"/>
    <s v="No"/>
    <n v="98521.5"/>
    <n v="51205"/>
    <s v=""/>
    <s v=""/>
    <s v=""/>
    <s v=""/>
    <s v="@2021/001014-TO-III"/>
  </r>
  <r>
    <x v="1"/>
    <s v="Consejeria de Educación, Cultura y deportes"/>
    <s v="030141/2022"/>
    <s v="Servicio de transporte escolar en vehículos de más de 9 plazas en Castilla-La Mancha cursos 2021-2022, 2022-2023 y 2023/2024. Toledo-5"/>
    <s v="Contrato de servicios"/>
    <s v="Procedimiento abierto; multiplicidad de criterios"/>
    <s v="No"/>
    <n v="98521.5"/>
    <n v="49280"/>
    <s v=""/>
    <s v=""/>
    <s v=""/>
    <s v=""/>
    <s v="@2021/001014-TO-V"/>
  </r>
  <r>
    <x v="1"/>
    <s v="Consejeria de Educación, Cultura y deportes"/>
    <s v="030143/2022"/>
    <s v="Servicio de transporte escolar en vehículos de más de 9 plazas en Castilla-La Mancha cursos 2021-2022, 2022-2023 y 2023/2024. Toledo-5"/>
    <s v="Contrato de servicios"/>
    <s v="Procedimiento abierto; multiplicidad de criterios"/>
    <s v="No"/>
    <n v="98521.5"/>
    <n v="49280"/>
    <s v=""/>
    <s v=""/>
    <s v=""/>
    <s v=""/>
    <s v="@2021/001014-TO-V"/>
  </r>
  <r>
    <x v="1"/>
    <s v="Consejeria de Educación, Cultura y deportes"/>
    <s v="030171/2022"/>
    <s v="Servicio de transporte escolar en vehículos de más de 9 plazas en Castilla-La Mancha cursos 2021-2022, 2022-2023 y 2023/2024. Toledo-5"/>
    <s v="Contrato de servicios"/>
    <s v="Procedimiento abierto; multiplicidad de criterios"/>
    <s v="No"/>
    <n v="98521.5"/>
    <n v="51975"/>
    <s v=""/>
    <s v=""/>
    <s v=""/>
    <s v=""/>
    <s v="@2021/001014-TO-V"/>
  </r>
  <r>
    <x v="1"/>
    <s v="Consejeria de Educación, Cultura y deportes"/>
    <s v="030174/2022"/>
    <s v="Servicio de transporte escolar en vehículos de más de 9 plazas en Castilla-La Mancha cursos 2021-2022, 2022-2023 y 2023/2024. Toledo-5"/>
    <s v="Contrato de servicios"/>
    <s v="Procedimiento abierto; multiplicidad de criterios"/>
    <s v="No"/>
    <n v="98521.5"/>
    <n v="51975"/>
    <s v=""/>
    <s v=""/>
    <s v=""/>
    <s v=""/>
    <s v="@2021/001014-TO-V"/>
  </r>
  <r>
    <x v="1"/>
    <s v="Consejeria de Educación, Cultura y deportes"/>
    <s v="030176/2022"/>
    <s v="Servicio de transporte escolar en vehículos de más de 9 plazas en Castilla-La Mancha cursos 2021-2022, 2022-2023 y 2023/2024. Toledo-5"/>
    <s v="Contrato de servicios"/>
    <s v="Procedimiento abierto; multiplicidad de criterios"/>
    <s v="No"/>
    <n v="98521.5"/>
    <n v="51975"/>
    <s v=""/>
    <s v=""/>
    <s v=""/>
    <s v=""/>
    <s v="@2021/001014-TO-V"/>
  </r>
  <r>
    <x v="1"/>
    <s v="Consejeria de Educación, Cultura y deportes"/>
    <s v="030180/2022"/>
    <s v="Servicio de transporte escolar en vehículos de más de 9 plazas en Castilla-La Mancha cursos 2021-2022, 2022-2023 y 2023/2024. Toledo-6"/>
    <s v="Contrato de servicios"/>
    <s v="Procedimiento abierto; multiplicidad de criterios"/>
    <s v="No"/>
    <n v="98521.5"/>
    <n v="65450"/>
    <s v=""/>
    <s v=""/>
    <s v=""/>
    <s v=""/>
    <s v="@2021/001014-TO-VI"/>
  </r>
  <r>
    <x v="1"/>
    <s v="Consejeria de Educación, Cultura y deportes"/>
    <s v="030184/2022"/>
    <s v="Servicio de transporte escolar en vehículos de más de 9 plazas en Castilla-La Mancha cursos 2021-2022, 2022-2023 y 2023/2024. Toledo-6"/>
    <s v="Contrato de servicios"/>
    <s v="Procedimiento abierto; multiplicidad de criterios"/>
    <s v="No"/>
    <n v="98521.5"/>
    <n v="65450"/>
    <s v=""/>
    <s v=""/>
    <s v=""/>
    <s v=""/>
    <s v="@2021/001014-TO-VI"/>
  </r>
  <r>
    <x v="1"/>
    <s v="Consejeria de Educación, Cultura y deportes"/>
    <s v="030185/2022"/>
    <s v="Servicio de transporte escolar en vehículos de más de 9 plazas en Castilla-La Mancha cursos 2021-2022, 2022-2023 y 2023/2024. Toledo-6"/>
    <s v="Contrato de servicios"/>
    <s v="Procedimiento abierto; multiplicidad de criterios"/>
    <s v="No"/>
    <n v="98521.5"/>
    <n v="52360"/>
    <s v=""/>
    <s v=""/>
    <s v=""/>
    <s v=""/>
    <s v="@2021/001014-TO-VI"/>
  </r>
  <r>
    <x v="1"/>
    <s v="Consejeria de Educación, Cultura y deportes"/>
    <s v="030186/2022"/>
    <s v="Servicio de transporte escolar en vehículos de más de 9 plazas en Castilla-La Mancha cursos 2021-2022, 2022-2023 y 2023/2024. Toledo-4"/>
    <s v="Contrato de servicios"/>
    <s v="Procedimiento abierto; multiplicidad de criterios"/>
    <s v="No"/>
    <n v="98521.5"/>
    <n v="55440"/>
    <s v=""/>
    <s v=""/>
    <s v=""/>
    <s v=""/>
    <s v="@2021/001014-TO-IV"/>
  </r>
  <r>
    <x v="1"/>
    <s v="Consejeria de Educación, Cultura y deportes"/>
    <s v="030187/2022"/>
    <s v="Servicio de transporte escolar en vehículos de más de 9 plazas en Castilla-La Mancha cursos 2021-2022, 2022-2023 y 2023/2024. Toledo-5"/>
    <s v="Contrato de servicios"/>
    <s v="Procedimiento abierto; multiplicidad de criterios"/>
    <s v="No"/>
    <n v="98521.5"/>
    <n v="51975"/>
    <s v=""/>
    <s v=""/>
    <s v=""/>
    <s v=""/>
    <s v="@2021/001014-TO-V"/>
  </r>
  <r>
    <x v="1"/>
    <s v="Consejeria de Educación, Cultura y deportes"/>
    <s v="030188/2022"/>
    <s v="Servicio de transporte escolar en vehículos de más de 9 plazas en Castilla-La Mancha cursos 2021-2022, 2022-2023 y 2023/2024. Toledo-6"/>
    <s v="Contrato de servicios"/>
    <s v="Procedimiento abierto; multiplicidad de criterios"/>
    <s v="No"/>
    <n v="98521.5"/>
    <n v="52360"/>
    <s v=""/>
    <s v=""/>
    <s v=""/>
    <s v=""/>
    <s v="@2021/001014-TO-VI"/>
  </r>
  <r>
    <x v="1"/>
    <s v="Consejeria de Educación, Cultura y deportes"/>
    <s v="030197/2022"/>
    <s v="Servicio de transporte escolar en vehículos de más de 9 plazas en Castilla-La Mancha cursos 2021-2022, 2022-2023 y 2023/2024. Toledo-5"/>
    <s v="Contrato de servicios"/>
    <s v="Procedimiento abierto; multiplicidad de criterios"/>
    <s v="No"/>
    <n v="98521.5"/>
    <n v="53053"/>
    <s v=""/>
    <s v=""/>
    <s v=""/>
    <s v=""/>
    <s v="@2021/001014-TO-V"/>
  </r>
  <r>
    <x v="1"/>
    <s v="Consejeria de Educación, Cultura y deportes"/>
    <s v="030201/2022"/>
    <s v="Servicio de transporte escolar en vehículos de más de 9 plazas en Castilla-La Mancha cursos 2021-2022, 2022-2023 y 2023/2024. Toledo-5"/>
    <s v="Contrato de servicios"/>
    <s v="Procedimiento abierto; multiplicidad de criterios"/>
    <s v="No"/>
    <n v="98521.5"/>
    <n v="51228.1"/>
    <s v=""/>
    <s v=""/>
    <s v=""/>
    <s v=""/>
    <s v="@2021/001014-TO-V"/>
  </r>
  <r>
    <x v="1"/>
    <s v="Consejeria de Educación, Cultura y deportes"/>
    <s v="030202/2022"/>
    <s v="Servicio de transporte escolar en vehículos de más de 9 plazas en Castilla-La Mancha cursos 2021-2022, 2022-2023 y 2023/2024. Toledo-6"/>
    <s v="Contrato de servicios"/>
    <s v="Procedimiento abierto; multiplicidad de criterios"/>
    <s v="No"/>
    <n v="98521.5"/>
    <n v="65450"/>
    <s v=""/>
    <s v=""/>
    <s v=""/>
    <s v=""/>
    <s v="@2021/001014-TO-VI"/>
  </r>
  <r>
    <x v="1"/>
    <s v="Consejeria de Educación, Cultura y deportes"/>
    <s v="030204/2022"/>
    <s v="Servicio de transporte escolar en vehículos de más de 9 plazas en Castilla-La Mancha cursos 2021-2022, 2022-2023 y 2023/2024. Toledo-4"/>
    <s v="Contrato de servicios"/>
    <s v="Procedimiento abierto; multiplicidad de criterios"/>
    <s v="No"/>
    <n v="98521.5"/>
    <n v="46200"/>
    <s v=""/>
    <s v=""/>
    <s v=""/>
    <s v=""/>
    <s v="@2021/001014-TO-IV"/>
  </r>
  <r>
    <x v="1"/>
    <s v="Consejeria de Educación, Cultura y deportes"/>
    <s v="030205/2022"/>
    <s v="Servicio de transporte escolar en vehículos de más de 9 plazas en Castilla-La Mancha cursos 2021-2022, 2022-2023 y 2023/2024. Toledo-6"/>
    <s v="Contrato de servicios"/>
    <s v="Procedimiento abierto; multiplicidad de criterios"/>
    <s v="No"/>
    <n v="98521.5"/>
    <n v="65450"/>
    <s v=""/>
    <s v=""/>
    <s v=""/>
    <s v=""/>
    <s v="@2021/001014-TO-VI"/>
  </r>
  <r>
    <x v="1"/>
    <s v="Consejeria de Educación, Cultura y deportes"/>
    <s v="030209/2022"/>
    <s v="Servicio de transporte escolar en vehículos de más de 9 plazas en Castilla-La Mancha cursos 2021-2022, 2022-2023 y 2023/2024. Toledo-6"/>
    <s v="Contrato de servicios"/>
    <s v="Procedimiento abierto; multiplicidad de criterios"/>
    <s v="No"/>
    <n v="98521.5"/>
    <n v="63525"/>
    <s v=""/>
    <s v=""/>
    <s v=""/>
    <s v=""/>
    <s v="@2021/001014-TO-VI"/>
  </r>
  <r>
    <x v="1"/>
    <s v="Consejeria de Educación, Cultura y deportes"/>
    <s v="030213/2022"/>
    <s v="Servicio de transporte escolar en vehículos de más de 9 plazas en Castilla-La Mancha cursos 2021-2022, 2022-2023 y 2023/2024. Toledo-6"/>
    <s v="Contrato de servicios"/>
    <s v="Procedimiento abierto; multiplicidad de criterios"/>
    <s v="No"/>
    <n v="98521.5"/>
    <n v="65450"/>
    <s v=""/>
    <s v=""/>
    <s v=""/>
    <s v=""/>
    <s v="@2021/001014-TO-VI"/>
  </r>
  <r>
    <x v="1"/>
    <s v="Consejeria de Educación, Cultura y deportes"/>
    <s v="030215/2022"/>
    <s v="Servicio de transporte escolar en vehículos de más de 9 plazas en Castilla-La Mancha cursos 2021-2022, 2022-2023 y 2023/2024. Toledo-6"/>
    <s v="Contrato de servicios"/>
    <s v="Procedimiento abierto; multiplicidad de criterios"/>
    <s v="No"/>
    <n v="98521.5"/>
    <n v="65450"/>
    <s v=""/>
    <s v=""/>
    <s v=""/>
    <s v=""/>
    <s v="@2021/001014-TO-VI"/>
  </r>
  <r>
    <x v="1"/>
    <s v="Consejeria de Educación, Cultura y deportes"/>
    <s v="030219/2022"/>
    <s v="Servicio de transporte escolar en vehículos de más de 9 plazas en Castilla-La Mancha cursos 2021-2022, 2022-2023 y 2023/2024. Toledo-6"/>
    <s v="Contrato de servicios"/>
    <s v="Procedimiento abierto; multiplicidad de criterios"/>
    <s v="No"/>
    <n v="98521.5"/>
    <n v="65450"/>
    <s v=""/>
    <s v=""/>
    <s v=""/>
    <s v=""/>
    <s v="@2021/001014-TO-VI"/>
  </r>
  <r>
    <x v="1"/>
    <s v="Consejeria de Educación, Cultura y deportes"/>
    <s v="030221/2022"/>
    <s v="Servicio de transporte escolar en vehículos de más de 9 plazas en Castilla-La Mancha cursos 2021-2022, 2022-2023 y 2023/2024. Toledo-6"/>
    <s v="Contrato de servicios"/>
    <s v="Procedimiento abierto; multiplicidad de criterios"/>
    <s v="No"/>
    <n v="98521.5"/>
    <n v="65450"/>
    <s v=""/>
    <s v=""/>
    <s v=""/>
    <s v=""/>
    <s v="@2021/001014-TO-VI"/>
  </r>
  <r>
    <x v="1"/>
    <s v="Consejeria de Educación, Cultura y deportes"/>
    <s v="030223/2022"/>
    <s v="Servicio de transporte escolar en vehículos de más de 9 plazas en Castilla-La Mancha cursos 2021-2022, 2022-2023 y 2023/2024. Toledo-6"/>
    <s v="Contrato de servicios"/>
    <s v="Procedimiento abierto; multiplicidad de criterios"/>
    <s v="No"/>
    <n v="98521.5"/>
    <n v="65450"/>
    <s v=""/>
    <s v=""/>
    <s v=""/>
    <s v=""/>
    <s v="@2021/001014-TO-VI"/>
  </r>
  <r>
    <x v="1"/>
    <s v="Consejeria de Educación, Cultura y deportes"/>
    <s v="030224/2022"/>
    <s v="Servicio de transporte escolar en vehículos de más de 9 plazas en Castilla-La Mancha cursos 2021-2022, 2022-2023 y 2023/2024. Toledo-4"/>
    <s v="Contrato de servicios"/>
    <s v="Procedimiento abierto; multiplicidad de criterios"/>
    <s v="No"/>
    <n v="98521.5"/>
    <n v="45025.75"/>
    <s v=""/>
    <s v=""/>
    <s v=""/>
    <s v=""/>
    <s v="@2021/001014-TO-IV"/>
  </r>
  <r>
    <x v="1"/>
    <s v="Consejeria de Educación, Cultura y deportes"/>
    <s v="030225/2022"/>
    <s v="Servicio de transporte escolar en vehículos de más de 9 plazas en Castilla-La Mancha cursos 2021-2022, 2022-2023 y 2023/2024. Toledo-6"/>
    <s v="Contrato de servicios"/>
    <s v="Procedimiento abierto; multiplicidad de criterios"/>
    <s v="No"/>
    <n v="98521.5"/>
    <n v="65450"/>
    <s v=""/>
    <s v=""/>
    <s v=""/>
    <s v=""/>
    <s v="@2021/001014-TO-VI"/>
  </r>
  <r>
    <x v="1"/>
    <s v="Consejeria de Educación, Cultura y deportes"/>
    <s v="030226/2022"/>
    <s v="Servicio de transporte escolar en vehículos de más de 9 plazas en Castilla-La Mancha cursos 2021-2022, 2022-2023 y 2023/2024. Toledo-4"/>
    <s v="Contrato de servicios"/>
    <s v="Procedimiento abierto; multiplicidad de criterios"/>
    <s v="No"/>
    <n v="98521.5"/>
    <n v="46007.5"/>
    <s v=""/>
    <s v=""/>
    <s v=""/>
    <s v=""/>
    <s v="@2021/001014-TO-IV"/>
  </r>
  <r>
    <x v="1"/>
    <s v="Consejeria de Educación, Cultura y deportes"/>
    <s v="030227/2022"/>
    <s v="Servicio de transporte escolar en vehículos de más de 9 plazas en Castilla-La Mancha cursos 2021-2022, 2022-2023 y 2023/2024. Toledo-4"/>
    <s v="Contrato de servicios"/>
    <s v="Procedimiento abierto; multiplicidad de criterios"/>
    <s v="No"/>
    <n v="98521.5"/>
    <n v="59213"/>
    <s v=""/>
    <s v=""/>
    <s v=""/>
    <s v=""/>
    <s v="@2021/001014-TO-IV"/>
  </r>
  <r>
    <x v="1"/>
    <s v="Consejeria de Educación, Cultura y deportes"/>
    <s v="030228/2022"/>
    <s v="Servicio de transporte escolar en vehículos de más de 9 plazas en Castilla-La Mancha cursos 2021-2022, 2022-2023 y 2023/2024. Toledo-6"/>
    <s v="Contrato de servicios"/>
    <s v="Procedimiento abierto; multiplicidad de criterios"/>
    <s v="No"/>
    <n v="98521.5"/>
    <n v="65450"/>
    <s v=""/>
    <s v=""/>
    <s v=""/>
    <s v=""/>
    <s v="@2021/001014-TO-VI"/>
  </r>
  <r>
    <x v="1"/>
    <s v="Consejeria de Educación, Cultura y deportes"/>
    <s v="030229/2022"/>
    <s v="Servicio de transporte escolar en vehículos de más de 9 plazas en Castilla-La Mancha cursos 2021-2022, 2022-2023 y 2023/2024. Toledo-4"/>
    <s v="Contrato de servicios"/>
    <s v="Procedimiento abierto; multiplicidad de criterios"/>
    <s v="No"/>
    <n v="98521.5"/>
    <n v="44979.55"/>
    <s v=""/>
    <s v=""/>
    <s v=""/>
    <s v=""/>
    <s v="@2021/001014-TO-IV"/>
  </r>
  <r>
    <x v="1"/>
    <s v="Consejeria de Educación, Cultura y deportes"/>
    <s v="030230/2022"/>
    <s v="Servicio de transporte escolar en vehículos de más de 9 plazas en Castilla-La Mancha cursos 2021-2022, 2022-2023 y 2023/2024. Toledo-6"/>
    <s v="Contrato de servicios"/>
    <s v="Procedimiento abierto; multiplicidad de criterios"/>
    <s v="No"/>
    <n v="98521.5"/>
    <n v="65450"/>
    <s v=""/>
    <s v=""/>
    <s v=""/>
    <s v=""/>
    <s v="@2021/001014-TO-VI"/>
  </r>
  <r>
    <x v="1"/>
    <s v="Consejeria de Educación, Cultura y deportes"/>
    <s v="030231/2022"/>
    <s v="Servicio de transporte escolar en vehículos de más de 9 plazas en Castilla-La Mancha cursos 2021-2022, 2022-2023 y 2023/2024. Toledo-6"/>
    <s v="Contrato de servicios"/>
    <s v="Procedimiento abierto; multiplicidad de criterios"/>
    <s v="No"/>
    <n v="98521.5"/>
    <n v="51975"/>
    <s v=""/>
    <s v=""/>
    <s v=""/>
    <s v=""/>
    <s v="@2021/001014-TO-VI"/>
  </r>
  <r>
    <x v="1"/>
    <s v="Consejeria de Educación, Cultura y deportes"/>
    <s v="030237/2022"/>
    <s v="Servicio de transporte escolar en vehículos de más de 9 plazas en Castilla-La Mancha cursos 2021-2022, 2022-2023 y 2023/2024. Guadalajara-3"/>
    <s v="Contrato de servicios"/>
    <s v="Procedimiento abierto; multiplicidad de criterios"/>
    <s v="No"/>
    <n v="98521.5"/>
    <n v="48895"/>
    <s v=""/>
    <s v=""/>
    <s v=""/>
    <s v=""/>
    <s v="@2021/001014-GU-III"/>
  </r>
  <r>
    <x v="1"/>
    <s v="Consejeria de Educación, Cultura y deportes"/>
    <s v="030238/2022"/>
    <s v="Servicio de transporte escolar en vehículos de más de 9 plazas en Castilla-La Mancha cursos 2021-2022, 2022-2023 y 2023/2024. Guadalajara-3"/>
    <s v="Contrato de servicios"/>
    <s v="Procedimiento abierto; multiplicidad de criterios"/>
    <s v="No"/>
    <n v="98521.5"/>
    <n v="51205"/>
    <s v=""/>
    <s v=""/>
    <s v=""/>
    <s v=""/>
    <s v="@2021/001014-GU-III"/>
  </r>
  <r>
    <x v="1"/>
    <s v="Consejeria de Educación, Cultura y deportes"/>
    <s v="030269/2022"/>
    <s v="Servicio de transporte escolar en vehículos de más de 9 plazas en Castilla-La Mancha cursos 2021-2022, 2022-2023 y 2023/2024. Toledo-5"/>
    <s v="Contrato de servicios"/>
    <s v="Procedimiento abierto; multiplicidad de criterios"/>
    <s v="No"/>
    <n v="98521.5"/>
    <n v="51975"/>
    <s v=""/>
    <s v=""/>
    <s v=""/>
    <s v=""/>
    <s v="@2021/001014-TO-V"/>
  </r>
  <r>
    <x v="1"/>
    <s v="Consejeria de Educación, Cultura y deportes"/>
    <s v="034086/2022"/>
    <s v="Servicio de transporte escolar en vehículos de más de 9 plazas en Castilla-La Mancha cursos 2021-2022, 2022-2023 y 2023/2024. Guadalajara-1"/>
    <s v="Contrato de servicios"/>
    <s v="Procedimiento abierto; multiplicidad de criterios"/>
    <s v="No"/>
    <n v="98521.5"/>
    <n v="45045"/>
    <s v=""/>
    <s v=""/>
    <s v=""/>
    <s v=""/>
    <s v="@2021/001014-GU-I"/>
  </r>
  <r>
    <x v="1"/>
    <s v="Consejeria de Educación, Cultura y deportes"/>
    <s v="034093/2022"/>
    <s v="Servicio de transporte escolar en vehículos de más de 9 plazas en Castilla-La Mancha cursos 2021-2022, 2022-2023 y 2023/2024. Guadalajara-4"/>
    <s v="Contrato de servicios"/>
    <s v="Procedimiento abierto; multiplicidad de criterios"/>
    <s v="No"/>
    <n v="98521.5"/>
    <n v="47124"/>
    <s v=""/>
    <s v=""/>
    <s v=""/>
    <s v=""/>
    <s v="@2021/001014-GU-IV"/>
  </r>
  <r>
    <x v="1"/>
    <s v="Consejeria de Educación, Cultura y deportes"/>
    <s v="034256/2022"/>
    <s v="Servicio de transporte escolar en vehículos de más de 9 plazas en Castilla-La Mancha cursos 2021-2022, 2022-2023 y 2023/2024. Guadalajara-4"/>
    <s v="Contrato de servicios"/>
    <s v="Procedimiento abierto; multiplicidad de criterios"/>
    <s v="No"/>
    <n v="98521.5"/>
    <n v="41926.5"/>
    <s v=""/>
    <s v=""/>
    <s v=""/>
    <s v=""/>
    <s v="@2021/001014-GU-IV"/>
  </r>
  <r>
    <x v="1"/>
    <s v="Consejeria de Educación, Cultura y deportes"/>
    <s v="034259/2022"/>
    <s v="Servicio de transporte escolar en vehículos de más de 9 plazas en Castilla-La Mancha cursos 2021-2022, 2022-2023 y 2023/2024. Guadalajara-4"/>
    <s v="Contrato de servicios"/>
    <s v="Procedimiento abierto; multiplicidad de criterios"/>
    <s v="No"/>
    <n v="98521.5"/>
    <n v="41527.199999999997"/>
    <s v=""/>
    <s v=""/>
    <s v=""/>
    <s v=""/>
    <s v="@2021/001014-GU-IV"/>
  </r>
  <r>
    <x v="1"/>
    <s v="Consejeria de Educación, Cultura y deportes"/>
    <s v="037056/2022"/>
    <s v="Servicio de transporte escolar en vehículos de más de 9 plazas en Castilla-La Mancha cursos 2021-2022, 2022-2023 y 2023/2024. Guadalajara-1"/>
    <s v="Contrato de servicios"/>
    <s v="Procedimiento abierto; multiplicidad de criterios"/>
    <s v="No"/>
    <n v="98521.5"/>
    <n v="51590"/>
    <s v=""/>
    <s v=""/>
    <s v=""/>
    <s v=""/>
    <s v="@2021/001014-GU-I"/>
  </r>
  <r>
    <x v="1"/>
    <s v="Consejeria de Educación, Cultura y deportes"/>
    <s v="037061/2022"/>
    <s v="Servicio de transporte escolar en vehículos de más de 9 plazas en Castilla-La Mancha cursos 2021-2022, 2022-2023 y 2023/2024. Guadalajara-2"/>
    <s v="Contrato de servicios"/>
    <s v="Procedimiento abierto; multiplicidad de criterios"/>
    <s v="No"/>
    <n v="98521.5"/>
    <n v="51975"/>
    <s v=""/>
    <s v=""/>
    <s v=""/>
    <s v=""/>
    <s v="@2021/001014-GU-II"/>
  </r>
  <r>
    <x v="1"/>
    <s v="Consejeria de Educación, Cultura y deportes"/>
    <s v="037716/2022"/>
    <s v="Servicio de transporte escolar en vehículos de más de 9 plazas en Castilla-La Mancha cursos 2021-2022, 2022-2023 y 2023/2024. Toledo-1"/>
    <s v="Contrato de servicios"/>
    <s v="Procedimiento abierto; multiplicidad de criterios"/>
    <s v="No"/>
    <n v="98521.5"/>
    <n v="47052.5"/>
    <s v=""/>
    <s v=""/>
    <s v=""/>
    <s v=""/>
    <s v="@2021/001014-TO-I"/>
  </r>
  <r>
    <x v="1"/>
    <s v="Consejeria de Educación, Cultura y deportes"/>
    <s v="037717/2022"/>
    <s v="Servicio de transporte escolar en vehículos de más de 9 plazas en Castilla-La Mancha cursos 2021-2022, 2022-2023 y 2023/2024. Toledo-1"/>
    <s v="Contrato de servicios"/>
    <s v="Procedimiento abierto; multiplicidad de criterios"/>
    <s v="No"/>
    <n v="98521.5"/>
    <n v="47052.5"/>
    <s v=""/>
    <s v=""/>
    <s v=""/>
    <s v=""/>
    <s v="@2021/001014-TO-I"/>
  </r>
  <r>
    <x v="1"/>
    <s v="Consejeria de Educación, Cultura y deportes"/>
    <s v="037719/2022"/>
    <s v="Servicio de transporte escolar en vehículos de más de 9 plazas en Castilla-La Mancha cursos 2021-2022, 2022-2023 y 2023/2024. Toledo-3"/>
    <s v="Contrato de servicios"/>
    <s v="Procedimiento abierto; multiplicidad de criterios"/>
    <s v="No"/>
    <n v="98521.5"/>
    <n v="44287.76"/>
    <s v=""/>
    <s v=""/>
    <s v=""/>
    <s v=""/>
    <s v="@2021/001014-TO-III"/>
  </r>
  <r>
    <x v="1"/>
    <s v="Consejeria de Educación, Cultura y deportes"/>
    <s v="037720/2022"/>
    <s v="Servicio de transporte escolar en vehículos de más de 9 plazas en Castilla-La Mancha cursos 2021-2022, 2022-2023 y 2023/2024. Toledo-3"/>
    <s v="Contrato de servicios"/>
    <s v="Procedimiento abierto; multiplicidad de criterios"/>
    <s v="No"/>
    <n v="98521.5"/>
    <n v="43807.5"/>
    <s v=""/>
    <s v=""/>
    <s v=""/>
    <s v=""/>
    <s v="@2021/001014-TO-III"/>
  </r>
  <r>
    <x v="1"/>
    <s v="Consejeria de Educación, Cultura y deportes"/>
    <s v="037722/2022"/>
    <s v="Servicio de transporte escolar en vehículos de más de 9 plazas en Castilla-La Mancha cursos 2021-2022, 2022-2023 y 2023/2024. Toledo-3"/>
    <s v="Contrato de servicios"/>
    <s v="Procedimiento abierto; multiplicidad de criterios"/>
    <s v="No"/>
    <n v="98521.5"/>
    <n v="43807.5"/>
    <s v=""/>
    <s v=""/>
    <s v=""/>
    <s v=""/>
    <s v="@2021/001014-TO-III"/>
  </r>
  <r>
    <x v="1"/>
    <s v="Consejeria de Educación, Cultura y deportes"/>
    <s v="037723/2022"/>
    <s v="Servicio de transporte escolar en vehículos de más de 9 plazas en Castilla-La Mancha cursos 2021-2022, 2022-2023 y 2023/2024. Toledo-5"/>
    <s v="Contrato de servicios"/>
    <s v="Procedimiento abierto; multiplicidad de criterios"/>
    <s v="No"/>
    <n v="98521.5"/>
    <n v="43807.5"/>
    <s v=""/>
    <s v=""/>
    <s v=""/>
    <s v=""/>
    <s v="@2021/001014-TO-V"/>
  </r>
  <r>
    <x v="1"/>
    <s v="Consejeria de Educación, Cultura y deportes"/>
    <s v="038260/2022"/>
    <s v="Servicio de transporte escolar en vehículos de más de 9 plazas en Castilla-La Mancha cursos 2021-2022, 2022-2023 y 2023/2024. Ciudad Real"/>
    <s v="Contrato de servicios"/>
    <s v="Procedimiento abierto; multiplicidad de criterios"/>
    <s v="No"/>
    <n v="98521.5"/>
    <n v="43839.95"/>
    <s v=""/>
    <s v=""/>
    <s v=""/>
    <s v=""/>
    <s v="@2021/001014-CR-I"/>
  </r>
  <r>
    <x v="1"/>
    <s v="Consejeria de Educación, Cultura y deportes"/>
    <s v="043726/2022"/>
    <s v="Servicio de transporte escolar en vehículos de más de 9 plazas en Castilla-La Mancha cursos 2021-2022, 2022-2023 y 2023/2024. Ciudad Real"/>
    <s v="Contrato de servicios"/>
    <s v="Procedimiento abierto; multiplicidad de criterios"/>
    <s v="No"/>
    <n v="98521.5"/>
    <n v="42812"/>
    <s v=""/>
    <s v=""/>
    <s v=""/>
    <s v=""/>
    <s v="@2021/001014-CR-I"/>
  </r>
  <r>
    <x v="1"/>
    <s v="Consejeria de Educación, Cultura y deportes"/>
    <s v="043731/2022"/>
    <s v="Servicio de transporte escolar en vehículos de más de 9 plazas en Castilla-La Mancha cursos 2021-2022, 2022-2023 y 2023/2024. Toledo-1"/>
    <s v="Contrato de servicios"/>
    <s v="Procedimiento abierto; multiplicidad de criterios"/>
    <s v="No"/>
    <n v="98521.5"/>
    <n v="40273.86"/>
    <s v=""/>
    <s v=""/>
    <s v=""/>
    <s v=""/>
    <s v="@2021/001014-TO-I"/>
  </r>
  <r>
    <x v="1"/>
    <s v="Consejeria de Educación, Cultura y deportes"/>
    <s v="043732/2022"/>
    <s v="Servicio de transporte escolar en vehículos de más de 9 plazas en Castilla-La Mancha cursos 2021-2022, 2022-2023 y 2023/2024. Toledo-4"/>
    <s v="Contrato de servicios"/>
    <s v="Procedimiento abierto; multiplicidad de criterios"/>
    <s v="No"/>
    <n v="98521.5"/>
    <n v="41497.06"/>
    <s v=""/>
    <s v=""/>
    <s v=""/>
    <s v=""/>
    <s v="@2021/001014-TO-IV"/>
  </r>
  <r>
    <x v="1"/>
    <s v="Consejeria de Educación, Cultura y deportes"/>
    <s v="043734/2022"/>
    <s v="Servicio de transporte escolar en vehículos de más de 9 plazas en Castilla-La Mancha cursos 2021-2022, 2022-2023 y 2023/2024. Toledo-5"/>
    <s v="Contrato de servicios"/>
    <s v="Procedimiento abierto; multiplicidad de criterios"/>
    <s v="No"/>
    <n v="98521.5"/>
    <n v="41283"/>
    <s v=""/>
    <s v=""/>
    <s v=""/>
    <s v=""/>
    <s v="@2021/001014-TO-V"/>
  </r>
  <r>
    <x v="1"/>
    <s v="Consejeria de Educación, Cultura y deportes"/>
    <s v="043735/2022"/>
    <s v="Servicio de transporte escolar en vehículos de más de 9 plazas en Castilla-La Mancha cursos 2021-2022, 2022-2023 y 2023/2024. Toledo-5"/>
    <s v="Contrato de servicios"/>
    <s v="Procedimiento abierto; multiplicidad de criterios"/>
    <s v="No"/>
    <n v="98521.5"/>
    <n v="41283"/>
    <s v=""/>
    <s v=""/>
    <s v=""/>
    <s v=""/>
    <s v="@2021/001014-TO-V"/>
  </r>
  <r>
    <x v="1"/>
    <s v="Consejeria de Educación, Cultura y deportes"/>
    <s v="043736/2022"/>
    <s v="Servicio de transporte escolar en vehículos de más de 9 plazas en Castilla-La Mancha cursos 2021-2022, 2022-2023 y 2023/2024. Toledo-5"/>
    <s v="Contrato de servicios"/>
    <s v="Procedimiento abierto; multiplicidad de criterios"/>
    <s v="No"/>
    <n v="98521.5"/>
    <n v="39142.400000000001"/>
    <s v=""/>
    <s v=""/>
    <s v=""/>
    <s v=""/>
    <s v="@2021/001014-TO-V"/>
  </r>
  <r>
    <x v="1"/>
    <s v="Consejeria de Educación, Cultura y deportes"/>
    <s v="043737/2022"/>
    <s v="Servicio de transporte escolar en vehículos de más de 9 plazas en Castilla-La Mancha cursos 2021-2022, 2022-2023 y 2023/2024. Toledo-3"/>
    <s v="Contrato de servicios"/>
    <s v="Procedimiento abierto; multiplicidad de criterios"/>
    <s v="No"/>
    <n v="98521.5"/>
    <n v="51986"/>
    <s v=""/>
    <s v=""/>
    <s v=""/>
    <s v=""/>
    <s v="@2021/001014-TO-III"/>
  </r>
  <r>
    <x v="1"/>
    <s v="Consejeria de Educación, Cultura y deportes"/>
    <s v="043754/2022"/>
    <s v="Contrato basado en A. Marco de servicios postales, telegramas y burofax de la Administración de la JCCM. Lote 4: Paquetería (nacional, internacional y urgente)."/>
    <s v="Contrato de servicios"/>
    <s v="Basado en un Acuerdo Marco"/>
    <s v="No"/>
    <n v="100072"/>
    <n v="100072"/>
    <s v=""/>
    <s v=""/>
    <s v=""/>
    <s v=""/>
    <s v="2022/019433"/>
  </r>
  <r>
    <x v="1"/>
    <s v="Consejeria de Educación, Cultura y deportes"/>
    <s v="024024/2022"/>
    <s v="Limpieza IES &quot;Francisco de Quevedo&quot; del 01-09-2022 al 31-07-2024 (Contrato basado en Acuerdo Marco)"/>
    <s v="Contrato de servicios"/>
    <s v="Basado en un Acuerdo Marco"/>
    <s v="No"/>
    <n v="101057.24"/>
    <n v="74176.36"/>
    <s v=""/>
    <s v=""/>
    <s v=""/>
    <s v=""/>
    <s v="@2022/002886"/>
  </r>
  <r>
    <x v="1"/>
    <s v="Consejeria de Educación, Cultura y deportes"/>
    <s v="029972/2022"/>
    <s v="Servicio de transporte escolar en vehículos de más de 9 plazas en Castilla-La Mancha cursos 2021-2022, 2022-2023 y 2023/2024. Albacete-3"/>
    <s v="Contrato de servicios"/>
    <s v="Procedimiento abierto; multiplicidad de criterios"/>
    <s v="No"/>
    <n v="101137.57"/>
    <n v="53515"/>
    <s v=""/>
    <s v=""/>
    <s v=""/>
    <s v=""/>
    <s v="@2021/001014-AB-III"/>
  </r>
  <r>
    <x v="1"/>
    <s v="Consejeria de Educación, Cultura y deportes"/>
    <s v="030189/2022"/>
    <s v="Servicio de transporte escolar en vehículos de más de 9 plazas en Castilla-La Mancha cursos 2021-2022, 2022-2023 y 2023/2024. Toledo-5"/>
    <s v="Contrato de servicios"/>
    <s v="Procedimiento abierto; multiplicidad de criterios"/>
    <s v="No"/>
    <n v="101137.57"/>
    <n v="53053"/>
    <s v=""/>
    <s v=""/>
    <s v=""/>
    <s v=""/>
    <s v="@2021/001014-TO-V"/>
  </r>
  <r>
    <x v="1"/>
    <s v="Consejeria de Educación, Cultura y deportes"/>
    <s v="043721/2022"/>
    <s v="Servicio de transporte escolar en vehículos de más de 9 plazas en Castilla-La Mancha cursos 2021-2022, 2022-2023 y 2023/2024. Albacete-3"/>
    <s v="Contrato de servicios"/>
    <s v="Procedimiento abierto; multiplicidad de criterios"/>
    <s v="No"/>
    <n v="101137.57"/>
    <n v="43041.36"/>
    <s v=""/>
    <s v=""/>
    <s v=""/>
    <s v=""/>
    <s v="@2021/001014-AB-III"/>
  </r>
  <r>
    <x v="1"/>
    <s v="Consejeria de Educación, Cultura y deportes"/>
    <s v="029764/2022"/>
    <s v="Servicio de transporte escolar en vehículos de más de 9 plazas en Castilla-La Mancha cursos 2021-2022, 2022-2023 y 2023/2024. Albacete-2"/>
    <s v="Contrato de servicios"/>
    <s v="Procedimiento abierto; multiplicidad de criterios"/>
    <s v="No"/>
    <n v="101137.58"/>
    <n v="63525"/>
    <s v=""/>
    <s v=""/>
    <s v=""/>
    <s v=""/>
    <s v="@2021/001014-AB-II"/>
  </r>
  <r>
    <x v="1"/>
    <s v="Consejeria de Educación, Cultura y deportes"/>
    <s v="029918/2022"/>
    <s v="Servicio de transporte escolar en vehículos de más de 9 plazas en Castilla-La Mancha cursos 2021-2022, 2022-2023 y 2023/2024. Guadalajara-1"/>
    <s v="Contrato de servicios"/>
    <s v="Procedimiento abierto; multiplicidad de criterios"/>
    <s v="No"/>
    <n v="101137.58"/>
    <n v="53938.5"/>
    <s v=""/>
    <s v=""/>
    <s v=""/>
    <s v=""/>
    <s v="@2021/001014-GU-I"/>
  </r>
  <r>
    <x v="1"/>
    <s v="Consejeria de Educación, Cultura y deportes"/>
    <s v="029941/2022"/>
    <s v="Servicio de transporte escolar en vehículos de más de 9 plazas en Castilla-La Mancha cursos 2021-2022, 2022-2023 y 2023/2024. Guadalajara-2"/>
    <s v="Contrato de servicios"/>
    <s v="Procedimiento abierto; multiplicidad de criterios"/>
    <s v="No"/>
    <n v="101137.58"/>
    <n v="57476.65"/>
    <s v=""/>
    <s v=""/>
    <s v=""/>
    <s v=""/>
    <s v="@2021/001014-GU-II"/>
  </r>
  <r>
    <x v="1"/>
    <s v="Consejeria de Educación, Cultura y deportes"/>
    <s v="029948/2022"/>
    <s v="Servicio de transporte escolar en vehículos de más de 9 plazas en Castilla-La Mancha cursos 2021-2022, 2022-2023 y 2023/2024. Guadalajara-2"/>
    <s v="Contrato de servicios"/>
    <s v="Procedimiento abierto; multiplicidad de criterios"/>
    <s v="No"/>
    <n v="101137.58"/>
    <n v="53900"/>
    <s v=""/>
    <s v=""/>
    <s v=""/>
    <s v=""/>
    <s v="@2021/001014-GU-II"/>
  </r>
  <r>
    <x v="1"/>
    <s v="Consejeria de Educación, Cultura y deportes"/>
    <s v="029995/2022"/>
    <s v="Servicio de transporte escolar en vehículos de más de 9 plazas en Castilla-La Mancha cursos 2021-2022, 2022-2023 y 2023/2024. Cuenca-2"/>
    <s v="Contrato de servicios"/>
    <s v="Procedimiento abierto; multiplicidad de criterios"/>
    <s v="No"/>
    <n v="101137.58"/>
    <n v="51898"/>
    <s v=""/>
    <s v=""/>
    <s v=""/>
    <s v=""/>
    <s v="@2021/001014-CU-II"/>
  </r>
  <r>
    <x v="1"/>
    <s v="Consejeria de Educación, Cultura y deportes"/>
    <s v="030010/2022"/>
    <s v="Servicio de transporte escolar en vehículos de más de 9 plazas en Castilla-La Mancha cursos 2021-2022, 2022-2023 y 2023/2024. Guadalajara-3"/>
    <s v="Contrato de servicios"/>
    <s v="Procedimiento abierto; multiplicidad de criterios"/>
    <s v="No"/>
    <n v="101137.58"/>
    <n v="53938.5"/>
    <s v=""/>
    <s v=""/>
    <s v=""/>
    <s v=""/>
    <s v="@2021/001014-GU-III"/>
  </r>
  <r>
    <x v="1"/>
    <s v="Consejeria de Educación, Cultura y deportes"/>
    <s v="030013/2022"/>
    <s v="Servicio de transporte escolar en vehículos de más de 9 plazas en Castilla-La Mancha cursos 2021-2022, 2022-2023 y 2023/2024. Guadalajara-3"/>
    <s v="Contrato de servicios"/>
    <s v="Procedimiento abierto; multiplicidad de criterios"/>
    <s v="No"/>
    <n v="101137.58"/>
    <n v="53900"/>
    <s v=""/>
    <s v=""/>
    <s v=""/>
    <s v=""/>
    <s v="@2021/001014-GU-III"/>
  </r>
  <r>
    <x v="1"/>
    <s v="Consejeria de Educación, Cultura y deportes"/>
    <s v="030086/2022"/>
    <s v="Servicio de transporte escolar en vehículos de más de 9 plazas en Castilla-La Mancha cursos 2021-2022, 2022-2023 y 2023/2024. Toledo-3"/>
    <s v="Contrato de servicios"/>
    <s v="Procedimiento abierto; multiplicidad de criterios"/>
    <s v="No"/>
    <n v="101137.58"/>
    <n v="58793.35"/>
    <s v=""/>
    <s v=""/>
    <s v=""/>
    <s v=""/>
    <s v="@2021/001014-TO-III"/>
  </r>
  <r>
    <x v="1"/>
    <s v="Consejeria de Educación, Cultura y deportes"/>
    <s v="030090/2022"/>
    <s v="Servicio de transporte escolar en vehículos de más de 9 plazas en Castilla-La Mancha cursos 2021-2022, 2022-2023 y 2023/2024. Ciudad Real"/>
    <s v="Contrato de servicios"/>
    <s v="Procedimiento abierto; multiplicidad de criterios"/>
    <s v="No"/>
    <n v="101137.58"/>
    <n v="50565.9"/>
    <s v=""/>
    <s v=""/>
    <s v=""/>
    <s v=""/>
    <s v="@2021/001014-CR-I"/>
  </r>
  <r>
    <x v="1"/>
    <s v="Consejeria de Educación, Cultura y deportes"/>
    <s v="030092/2022"/>
    <s v="Servicio de transporte escolar en vehículos de más de 9 plazas en Castilla-La Mancha cursos 2021-2022, 2022-2023 y 2023/2024. Toledo-3"/>
    <s v="Contrato de servicios"/>
    <s v="Procedimiento abierto; multiplicidad de criterios"/>
    <s v="No"/>
    <n v="101137.58"/>
    <n v="53900"/>
    <s v=""/>
    <s v=""/>
    <s v=""/>
    <s v=""/>
    <s v="@2021/001014-TO-III"/>
  </r>
  <r>
    <x v="1"/>
    <s v="Consejeria de Educación, Cultura y deportes"/>
    <s v="034255/2022"/>
    <s v="Servicio de transporte escolar en vehículos de más de 9 plazas en Castilla-La Mancha cursos 2021-2022, 2022-2023 y 2023/2024. Guadalajara-3"/>
    <s v="Contrato de servicios"/>
    <s v="Procedimiento abierto; multiplicidad de criterios"/>
    <s v="No"/>
    <n v="101137.58"/>
    <n v="49764"/>
    <s v=""/>
    <s v=""/>
    <s v=""/>
    <s v=""/>
    <s v="@2021/001014-GU-III"/>
  </r>
  <r>
    <x v="1"/>
    <s v="Consejeria de Educación, Cultura y deportes"/>
    <s v="037065/2022"/>
    <s v="Servicio de transporte escolar en vehículos de más de 9 plazas en Castilla-La Mancha cursos 2021-2022, 2022-2023 y 2023/2024. Guadalajara-3"/>
    <s v="Contrato de servicios"/>
    <s v="Procedimiento abierto; multiplicidad de criterios"/>
    <s v="No"/>
    <n v="101137.58"/>
    <n v="53130"/>
    <s v=""/>
    <s v=""/>
    <s v=""/>
    <s v=""/>
    <s v="@2021/001014-GU-III"/>
  </r>
  <r>
    <x v="1"/>
    <s v="Consejeria de Educación, Cultura y deportes"/>
    <s v="029779/2022"/>
    <s v="Servicio de transporte escolar en vehículos de más de 9 plazas en Castilla-La Mancha cursos 2021-2022, 2022-2023 y 2023/2024. Toledo-2"/>
    <s v="Contrato de servicios"/>
    <s v="Procedimiento abierto; multiplicidad de criterios"/>
    <s v="No"/>
    <n v="101137.59"/>
    <n v="61600"/>
    <s v=""/>
    <s v=""/>
    <s v=""/>
    <s v=""/>
    <s v="@2021/001014-TO-II"/>
  </r>
  <r>
    <x v="1"/>
    <s v="Consejeria de Educación, Cultura y deportes"/>
    <s v="029924/2022"/>
    <s v="Servicio de transporte escolar en vehículos de más de 9 plazas en Castilla-La Mancha cursos 2021-2022, 2022-2023 y 2023/2024. Guadalajara-1"/>
    <s v="Contrato de servicios"/>
    <s v="Procedimiento abierto; multiplicidad de criterios"/>
    <s v="No"/>
    <n v="101137.59"/>
    <n v="53900"/>
    <s v=""/>
    <s v=""/>
    <s v=""/>
    <s v=""/>
    <s v="@2021/001014-GU-I"/>
  </r>
  <r>
    <x v="1"/>
    <s v="Consejeria de Educación, Cultura y deportes"/>
    <s v="029945/2022"/>
    <s v="Servicio de transporte escolar en vehículos de más de 9 plazas en Castilla-La Mancha cursos 2021-2022, 2022-2023 y 2023/2024. Guadalajara-2"/>
    <s v="Contrato de servicios"/>
    <s v="Procedimiento abierto; multiplicidad de criterios"/>
    <s v="No"/>
    <n v="101137.59"/>
    <n v="50569.760000000002"/>
    <s v=""/>
    <s v=""/>
    <s v=""/>
    <s v=""/>
    <s v="@2021/001014-GU-II"/>
  </r>
  <r>
    <x v="1"/>
    <s v="Consejeria de Educación, Cultura y deportes"/>
    <s v="029947/2022"/>
    <s v="Servicio de transporte escolar en vehículos de más de 9 plazas en Castilla-La Mancha cursos 2021-2022, 2022-2023 y 2023/2024. Cuenca-1"/>
    <s v="Contrato de servicios"/>
    <s v="Procedimiento abierto; multiplicidad de criterios"/>
    <s v="No"/>
    <n v="101137.59"/>
    <n v="53053"/>
    <s v=""/>
    <s v=""/>
    <s v=""/>
    <s v=""/>
    <s v="@2021/001014-CU-I"/>
  </r>
  <r>
    <x v="1"/>
    <s v="Consejeria de Educación, Cultura y deportes"/>
    <s v="029949/2022"/>
    <s v="Servicio de transporte escolar en vehículos de más de 9 plazas en Castilla-La Mancha cursos 2021-2022, 2022-2023 y 2023/2024. Guadalajara-2"/>
    <s v="Contrato de servicios"/>
    <s v="Procedimiento abierto; multiplicidad de criterios"/>
    <s v="No"/>
    <n v="101137.59"/>
    <n v="53938.5"/>
    <s v=""/>
    <s v=""/>
    <s v=""/>
    <s v=""/>
    <s v="@2021/001014-GU-II"/>
  </r>
  <r>
    <x v="1"/>
    <s v="Consejeria de Educación, Cultura y deportes"/>
    <s v="029953/2022"/>
    <s v="Servicio de transporte escolar en vehículos de más de 9 plazas en Castilla-La Mancha cursos 2021-2022, 2022-2023 y 2023/2024. Cuenca-1"/>
    <s v="Contrato de servicios"/>
    <s v="Procedimiento abierto; multiplicidad de criterios"/>
    <s v="No"/>
    <n v="101137.59"/>
    <n v="53053"/>
    <s v=""/>
    <s v=""/>
    <s v=""/>
    <s v=""/>
    <s v="@2021/001014-CU-I"/>
  </r>
  <r>
    <x v="1"/>
    <s v="Consejeria de Educación, Cultura y deportes"/>
    <s v="029956/2022"/>
    <s v="Servicio de transporte escolar en vehículos de más de 9 plazas en Castilla-La Mancha cursos 2021-2022, 2022-2023 y 2023/2024. Cuenca-1"/>
    <s v="Contrato de servicios"/>
    <s v="Procedimiento abierto; multiplicidad de criterios"/>
    <s v="No"/>
    <n v="101137.59"/>
    <n v="53053"/>
    <s v=""/>
    <s v=""/>
    <s v=""/>
    <s v=""/>
    <s v="@2021/001014-CU-I"/>
  </r>
  <r>
    <x v="1"/>
    <s v="Consejeria de Educación, Cultura y deportes"/>
    <s v="029959/2022"/>
    <s v="Servicio de transporte escolar en vehículos de más de 9 plazas en Castilla-La Mancha cursos 2021-2022, 2022-2023 y 2023/2024. Cuenca-1"/>
    <s v="Contrato de servicios"/>
    <s v="Procedimiento abierto; multiplicidad de criterios"/>
    <s v="No"/>
    <n v="101137.59"/>
    <n v="53091.5"/>
    <s v=""/>
    <s v=""/>
    <s v=""/>
    <s v=""/>
    <s v="@2021/001014-CU-I"/>
  </r>
  <r>
    <x v="1"/>
    <s v="Consejeria de Educación, Cultura y deportes"/>
    <s v="029980/2022"/>
    <s v="Servicio de transporte escolar en vehículos de más de 9 plazas en Castilla-La Mancha cursos 2021-2022, 2022-2023 y 2023/2024. Albacete-1"/>
    <s v="Contrato de servicios"/>
    <s v="Procedimiento abierto; multiplicidad de criterios"/>
    <s v="No"/>
    <n v="101137.59"/>
    <n v="67425.05"/>
    <s v=""/>
    <s v=""/>
    <s v=""/>
    <s v=""/>
    <s v="@2021/001014-AB-I"/>
  </r>
  <r>
    <x v="1"/>
    <s v="Consejeria de Educación, Cultura y deportes"/>
    <s v="029988/2022"/>
    <s v="Servicio de transporte escolar en vehículos de más de 9 plazas en Castilla-La Mancha cursos 2021-2022, 2022-2023 y 2023/2024. Cuenca-2"/>
    <s v="Contrato de servicios"/>
    <s v="Procedimiento abierto; multiplicidad de criterios"/>
    <s v="No"/>
    <n v="101137.59"/>
    <n v="51898"/>
    <s v=""/>
    <s v=""/>
    <s v=""/>
    <s v=""/>
    <s v="@2021/001014-CU-II"/>
  </r>
  <r>
    <x v="1"/>
    <s v="Consejeria de Educación, Cultura y deportes"/>
    <s v="030034/2022"/>
    <s v="Servicio de transporte escolar en vehículos de más de 9 plazas en Castilla-La Mancha cursos 2021-2022, 2022-2023 y 2023/2024. Ciudad Real"/>
    <s v="Contrato de servicios"/>
    <s v="Procedimiento abierto; multiplicidad de criterios"/>
    <s v="No"/>
    <n v="101137.59"/>
    <n v="53900"/>
    <s v=""/>
    <s v=""/>
    <s v=""/>
    <s v=""/>
    <s v="@2021/001014-CR-I"/>
  </r>
  <r>
    <x v="1"/>
    <s v="Consejeria de Educación, Cultura y deportes"/>
    <s v="030035/2022"/>
    <s v="Servicio de transporte escolar en vehículos de más de 9 plazas en Castilla-La Mancha cursos 2021-2022, 2022-2023 y 2023/2024. Albacete-2"/>
    <s v="Contrato de servicios"/>
    <s v="Procedimiento abierto; multiplicidad de criterios"/>
    <s v="No"/>
    <n v="101137.59"/>
    <n v="53515"/>
    <s v=""/>
    <s v=""/>
    <s v=""/>
    <s v=""/>
    <s v="@2021/001014-AB-II"/>
  </r>
  <r>
    <x v="1"/>
    <s v="Consejeria de Educación, Cultura y deportes"/>
    <s v="030037/2022"/>
    <s v="Servicio de transporte escolar en vehículos de más de 9 plazas en Castilla-La Mancha cursos 2021-2022, 2022-2023 y 2023/2024. Albacete-2"/>
    <s v="Contrato de servicios"/>
    <s v="Procedimiento abierto; multiplicidad de criterios"/>
    <s v="No"/>
    <n v="101137.59"/>
    <n v="53515"/>
    <s v=""/>
    <s v=""/>
    <s v=""/>
    <s v=""/>
    <s v="@2021/001014-AB-II"/>
  </r>
  <r>
    <x v="1"/>
    <s v="Consejeria de Educación, Cultura y deportes"/>
    <s v="030047/2022"/>
    <s v="Servicio de transporte escolar en vehículos de más de 9 plazas en Castilla-La Mancha cursos 2021-2022, 2022-2023 y 2023/2024. Albacete-2"/>
    <s v="Contrato de servicios"/>
    <s v="Procedimiento abierto; multiplicidad de criterios"/>
    <s v="No"/>
    <n v="101137.59"/>
    <n v="53938.5"/>
    <s v=""/>
    <s v=""/>
    <s v=""/>
    <s v=""/>
    <s v="@2021/001014-AB-II"/>
  </r>
  <r>
    <x v="1"/>
    <s v="Consejeria de Educación, Cultura y deportes"/>
    <s v="030059/2022"/>
    <s v="Servicio de transporte escolar en vehículos de más de 9 plazas en Castilla-La Mancha cursos 2021-2022, 2022-2023 y 2023/2024. Albacete-3"/>
    <s v="Contrato de servicios"/>
    <s v="Procedimiento abierto; multiplicidad de criterios"/>
    <s v="No"/>
    <n v="101137.59"/>
    <n v="58905"/>
    <s v=""/>
    <s v=""/>
    <s v=""/>
    <s v=""/>
    <s v="@2021/001014-AB-III"/>
  </r>
  <r>
    <x v="1"/>
    <s v="Consejeria de Educación, Cultura y deportes"/>
    <s v="030060/2022"/>
    <s v="Servicio de transporte escolar en vehículos de más de 9 plazas en Castilla-La Mancha cursos 2021-2022, 2022-2023 y 2023/2024. Albacete-3"/>
    <s v="Contrato de servicios"/>
    <s v="Procedimiento abierto; multiplicidad de criterios"/>
    <s v="No"/>
    <n v="101137.59"/>
    <n v="53900"/>
    <s v=""/>
    <s v=""/>
    <s v=""/>
    <s v=""/>
    <s v="@2021/001014-AB-III"/>
  </r>
  <r>
    <x v="1"/>
    <s v="Consejeria de Educación, Cultura y deportes"/>
    <s v="030061/2022"/>
    <s v="Servicio de transporte escolar en vehículos de más de 9 plazas en Castilla-La Mancha cursos 2021-2022, 2022-2023 y 2023/2024. Albacete-3"/>
    <s v="Contrato de servicios"/>
    <s v="Procedimiento abierto; multiplicidad de criterios"/>
    <s v="No"/>
    <n v="101137.59"/>
    <n v="53900"/>
    <s v=""/>
    <s v=""/>
    <s v=""/>
    <s v=""/>
    <s v="@2021/001014-AB-III"/>
  </r>
  <r>
    <x v="1"/>
    <s v="Consejeria de Educación, Cultura y deportes"/>
    <s v="030066/2022"/>
    <s v="Servicio de transporte escolar en vehículos de más de 9 plazas en Castilla-La Mancha cursos 2021-2022, 2022-2023 y 2023/2024. Albacete-3"/>
    <s v="Contrato de servicios"/>
    <s v="Procedimiento abierto; multiplicidad de criterios"/>
    <s v="No"/>
    <n v="101137.59"/>
    <n v="53977"/>
    <s v=""/>
    <s v=""/>
    <s v=""/>
    <s v=""/>
    <s v="@2021/001014-AB-III"/>
  </r>
  <r>
    <x v="1"/>
    <s v="Consejeria de Educación, Cultura y deportes"/>
    <s v="030076/2022"/>
    <s v="Servicio de transporte escolar en vehículos de más de 9 plazas en Castilla-La Mancha cursos 2021-2022, 2022-2023 y 2023/2024. Albacete-3"/>
    <s v="Contrato de servicios"/>
    <s v="Procedimiento abierto; multiplicidad de criterios"/>
    <s v="No"/>
    <n v="101137.59"/>
    <n v="53938.5"/>
    <s v=""/>
    <s v=""/>
    <s v=""/>
    <s v=""/>
    <s v="@2021/001014-AB-III"/>
  </r>
  <r>
    <x v="1"/>
    <s v="Consejeria de Educación, Cultura y deportes"/>
    <s v="030082/2022"/>
    <s v="Servicio de transporte escolar en vehículos de más de 9 plazas en Castilla-La Mancha cursos 2021-2022, 2022-2023 y 2023/2024. Ciudad Real"/>
    <s v="Contrato de servicios"/>
    <s v="Procedimiento abierto; multiplicidad de criterios"/>
    <s v="No"/>
    <n v="101137.59"/>
    <n v="55955.9"/>
    <s v=""/>
    <s v=""/>
    <s v=""/>
    <s v=""/>
    <s v="@2021/001014-CR-I"/>
  </r>
  <r>
    <x v="1"/>
    <s v="Consejeria de Educación, Cultura y deportes"/>
    <s v="030093/2022"/>
    <s v="Servicio de transporte escolar en vehículos de más de 9 plazas en Castilla-La Mancha cursos 2021-2022, 2022-2023 y 2023/2024. Ciudad Real"/>
    <s v="Contrato de servicios"/>
    <s v="Procedimiento abierto; multiplicidad de criterios"/>
    <s v="No"/>
    <n v="101137.59"/>
    <n v="50565.9"/>
    <s v=""/>
    <s v=""/>
    <s v=""/>
    <s v=""/>
    <s v="@2021/001014-CR-I"/>
  </r>
  <r>
    <x v="1"/>
    <s v="Consejeria de Educación, Cultura y deportes"/>
    <s v="030104/2022"/>
    <s v="Servicio de transporte escolar en vehículos de más de 9 plazas en Castilla-La Mancha cursos 2021-2022, 2022-2023 y 2023/2024. Toledo-1"/>
    <s v="Contrato de servicios"/>
    <s v="Procedimiento abierto; multiplicidad de criterios"/>
    <s v="No"/>
    <n v="101137.59"/>
    <n v="48240.5"/>
    <s v=""/>
    <s v=""/>
    <s v=""/>
    <s v=""/>
    <s v="@2021/001014-TO-I"/>
  </r>
  <r>
    <x v="1"/>
    <s v="Consejeria de Educación, Cultura y deportes"/>
    <s v="030175/2022"/>
    <s v="Servicio de transporte escolar en vehículos de más de 9 plazas en Castilla-La Mancha cursos 2021-2022, 2022-2023 y 2023/2024. Toledo-4"/>
    <s v="Contrato de servicios"/>
    <s v="Procedimiento abierto; multiplicidad de criterios"/>
    <s v="No"/>
    <n v="101137.59"/>
    <n v="57750"/>
    <s v=""/>
    <s v=""/>
    <s v=""/>
    <s v=""/>
    <s v="@2021/001014-TO-IV"/>
  </r>
  <r>
    <x v="1"/>
    <s v="Consejeria de Educación, Cultura y deportes"/>
    <s v="043722/2022"/>
    <s v="Servicio de transporte escolar en vehículos de más de 9 plazas en Castilla-La Mancha cursos 2021-2022, 2022-2023 y 2023/2024. Albacete-3"/>
    <s v="Contrato de servicios"/>
    <s v="Procedimiento abierto; multiplicidad de criterios"/>
    <s v="No"/>
    <n v="101137.59"/>
    <n v="42842.58"/>
    <s v=""/>
    <s v=""/>
    <s v=""/>
    <s v=""/>
    <s v="@2021/001014-AB-III"/>
  </r>
  <r>
    <x v="1"/>
    <s v="Consejeria de Educación, Cultura y deportes"/>
    <s v="043723/2022"/>
    <s v="Servicio de transporte escolar en vehículos de más de 9 plazas en Castilla-La Mancha cursos 2021-2022, 2022-2023 y 2023/2024. Albacete-3"/>
    <s v="Contrato de servicios"/>
    <s v="Procedimiento abierto; multiplicidad de criterios"/>
    <s v="No"/>
    <n v="101137.59"/>
    <n v="42812"/>
    <s v=""/>
    <s v=""/>
    <s v=""/>
    <s v=""/>
    <s v="@2021/001014-AB-III"/>
  </r>
  <r>
    <x v="1"/>
    <s v="Consejeria de Educación, Cultura y deportes"/>
    <s v="043724/2022"/>
    <s v="Servicio de transporte escolar en vehículos de más de 9 plazas en Castilla-La Mancha cursos 2021-2022, 2022-2023 y 2023/2024. Albacete-3"/>
    <s v="Contrato de servicios"/>
    <s v="Procedimiento abierto; multiplicidad de criterios"/>
    <s v="No"/>
    <n v="101137.59"/>
    <n v="48928"/>
    <s v=""/>
    <s v=""/>
    <s v=""/>
    <s v=""/>
    <s v="@2021/001014-AB-III"/>
  </r>
  <r>
    <x v="1"/>
    <s v="Consejeria de Educación, Cultura y deportes"/>
    <s v="043725/2022"/>
    <s v="Servicio de transporte escolar en vehículos de más de 9 plazas en Castilla-La Mancha cursos 2021-2022, 2022-2023 y 2023/2024. Ciudad Real"/>
    <s v="Contrato de servicios"/>
    <s v="Procedimiento abierto; multiplicidad de criterios"/>
    <s v="No"/>
    <n v="101137.59"/>
    <n v="30271.14"/>
    <s v=""/>
    <s v=""/>
    <s v=""/>
    <s v=""/>
    <s v="@2021/001014-CR-I"/>
  </r>
  <r>
    <x v="1"/>
    <s v="Consejeria de Educación, Cultura y deportes"/>
    <s v="043727/2022"/>
    <s v="Servicio de transporte escolar en vehículos de más de 9 plazas en Castilla-La Mancha cursos 2021-2022, 2022-2023 y 2023/2024. Ciudad Real"/>
    <s v="Contrato de servicios"/>
    <s v="Procedimiento abierto; multiplicidad de criterios"/>
    <s v="No"/>
    <n v="101137.59"/>
    <n v="38225"/>
    <s v=""/>
    <s v=""/>
    <s v=""/>
    <s v=""/>
    <s v="@2021/001014-CR-I"/>
  </r>
  <r>
    <x v="1"/>
    <s v="Consejeria de Educación, Cultura y deportes"/>
    <s v="043728/2022"/>
    <s v="Servicio de transporte escolar en vehículos de más de 9 plazas en Castilla-La Mancha cursos 2021-2022, 2022-2023 y 2023/2024. Toledo-1"/>
    <s v="Contrato de servicios"/>
    <s v="Procedimiento abierto; multiplicidad de criterios"/>
    <s v="No"/>
    <n v="101137.59"/>
    <n v="36390.199999999997"/>
    <s v=""/>
    <s v=""/>
    <s v=""/>
    <s v=""/>
    <s v="@2021/001014-TO-I"/>
  </r>
  <r>
    <x v="1"/>
    <s v="Consejeria de Educación, Cultura y deportes"/>
    <s v="054266/2022"/>
    <s v="Servicio de transporte escolar en vehículos de más de 9 plazas en Castilla-La Mancha cursos 2021-2022, 2022-2023 y 2023/2024. Ciudad Real"/>
    <s v="Contrato de servicios"/>
    <s v="Procedimiento abierto; multiplicidad de criterios"/>
    <s v="No"/>
    <n v="101137.59"/>
    <n v="33515.68"/>
    <s v=""/>
    <s v=""/>
    <s v=""/>
    <s v=""/>
    <s v="@2021/001014-CR-I"/>
  </r>
  <r>
    <x v="1"/>
    <s v="Consejeria de Educación, Cultura y deportes"/>
    <s v="029991/2022"/>
    <s v="Servicio de transporte escolar en vehículos de más de 9 plazas en Castilla-La Mancha cursos 2021-2022, 2022-2023 y 2023/2024. Albacete-1"/>
    <s v="Contrato de servicios"/>
    <s v="Procedimiento abierto; multiplicidad de criterios"/>
    <s v="No"/>
    <n v="102066.64"/>
    <n v="54436.32"/>
    <s v=""/>
    <s v=""/>
    <s v=""/>
    <s v=""/>
    <s v="@2021/001014-AB-I"/>
  </r>
  <r>
    <x v="1"/>
    <s v="Consejeria de Educación, Cultura y deportes"/>
    <s v="029910/2022"/>
    <s v="Servicio de transporte escolar en vehículos de más de 9 plazas en Castilla-La Mancha cursos 2021-2022, 2022-2023 y 2023/2024. Guadalajara-1"/>
    <s v="Contrato de servicios"/>
    <s v="Procedimiento abierto; multiplicidad de criterios"/>
    <s v="No"/>
    <n v="102871.35"/>
    <n v="46600.4"/>
    <s v=""/>
    <s v=""/>
    <s v=""/>
    <s v=""/>
    <s v="@2021/001014-GU-I"/>
  </r>
  <r>
    <x v="1"/>
    <s v="Consejeria de Educación, Cultura y deportes"/>
    <s v="028305/2022"/>
    <s v="Contrato de concesión de servicios de cafetería del IES Orden de Santiago de Horcajo de Santiago en Cuenca  para los cursos 2022/2023 a 2023/2024."/>
    <s v="Contrato de concesión de servicios"/>
    <s v="Procedimiento abierto; multiplicidad de criterios"/>
    <s v="No"/>
    <n v="53340"/>
    <n v="53340"/>
    <s v=""/>
    <s v=""/>
    <s v=""/>
    <s v=""/>
    <s v="@2022/005287"/>
  </r>
  <r>
    <x v="1"/>
    <s v="Consejeria de Educación, Cultura y deportes"/>
    <s v="029915/2022"/>
    <s v="Servicio de transporte escolar en vehículos de más de 9 plazas en Castilla-La Mancha cursos 2021-2022, 2022-2023 y 2023/2024. Guadalajara-1"/>
    <s v="Contrato de servicios"/>
    <s v="Procedimiento abierto; multiplicidad de criterios"/>
    <s v="No"/>
    <n v="102871.35"/>
    <n v="61481.2"/>
    <s v=""/>
    <s v=""/>
    <s v=""/>
    <s v=""/>
    <s v="@2021/001014-GU-I"/>
  </r>
  <r>
    <x v="1"/>
    <s v="Consejeria de Educación, Cultura y deportes"/>
    <s v="029936/2022"/>
    <s v="Servicio de transporte escolar en vehículos de más de 9 plazas en Castilla-La Mancha cursos 2021-2022, 2022-2023 y 2023/2024. Guadalajara-2"/>
    <s v="Contrato de servicios"/>
    <s v="Procedimiento abierto; multiplicidad de criterios"/>
    <s v="No"/>
    <n v="102871.35"/>
    <n v="56398.23"/>
    <s v=""/>
    <s v=""/>
    <s v=""/>
    <s v=""/>
    <s v="@2021/001014-GU-II"/>
  </r>
  <r>
    <x v="1"/>
    <s v="Consejeria de Educación, Cultura y deportes"/>
    <s v="029960/2022"/>
    <s v="Servicio de transporte escolar en vehículos de más de 9 plazas en Castilla-La Mancha cursos 2021-2022, 2022-2023 y 2023/2024. Cuenca-1"/>
    <s v="Contrato de servicios"/>
    <s v="Procedimiento abierto; multiplicidad de criterios"/>
    <s v="No"/>
    <n v="102871.35"/>
    <n v="58740"/>
    <s v=""/>
    <s v=""/>
    <s v=""/>
    <s v=""/>
    <s v="@2021/001014-CU-I"/>
  </r>
  <r>
    <x v="1"/>
    <s v="Consejeria de Educación, Cultura y deportes"/>
    <s v="030183/2022"/>
    <s v="Servicio de transporte escolar en vehículos de más de 9 plazas en Castilla-La Mancha cursos 2021-2022, 2022-2023 y 2023/2024. Toledo-4"/>
    <s v="Contrato de servicios"/>
    <s v="Procedimiento abierto; multiplicidad de criterios"/>
    <s v="No"/>
    <n v="102871.35"/>
    <n v="65788.800000000003"/>
    <s v=""/>
    <s v=""/>
    <s v=""/>
    <s v=""/>
    <s v="@2021/001014-TO-IV"/>
  </r>
  <r>
    <x v="1"/>
    <s v="Consejeria de Educación, Cultura y deportes"/>
    <s v="029745/2022"/>
    <s v="Servicio de transporte escolar en vehículos de más de 9 plazas en Castilla-La Mancha cursos 2021-2022, 2022-2023 y 2023/2024. Cuenca-2"/>
    <s v="Contrato de servicios"/>
    <s v="Procedimiento abierto; multiplicidad de criterios"/>
    <s v="No"/>
    <n v="102871.36"/>
    <n v="54863.16"/>
    <s v=""/>
    <s v=""/>
    <s v=""/>
    <s v=""/>
    <s v="@2021/001014-CU-II"/>
  </r>
  <r>
    <x v="1"/>
    <s v="Consejeria de Educación, Cultura y deportes"/>
    <s v="029751/2022"/>
    <s v="Servicio de transporte escolar en vehículos de más de 9 plazas en Castilla-La Mancha cursos 2021-2022, 2022-2023 y 2023/2024. Cuenca-2"/>
    <s v="Contrato de servicios"/>
    <s v="Procedimiento abierto; multiplicidad de criterios"/>
    <s v="No"/>
    <n v="102871.36"/>
    <n v="52787.68"/>
    <s v=""/>
    <s v=""/>
    <s v=""/>
    <s v=""/>
    <s v="@2021/001014-CU-II"/>
  </r>
  <r>
    <x v="1"/>
    <s v="Consejeria de Educación, Cultura y deportes"/>
    <s v="029752/2022"/>
    <s v="Servicio de transporte escolar en vehículos de más de 9 plazas en Castilla-La Mancha cursos 2021-2022, 2022-2023 y 2023/2024. Cuenca-2"/>
    <s v="Contrato de servicios"/>
    <s v="Procedimiento abierto; multiplicidad de criterios"/>
    <s v="No"/>
    <n v="102871.36"/>
    <n v="52787.68"/>
    <s v=""/>
    <s v=""/>
    <s v=""/>
    <s v=""/>
    <s v="@2021/001014-CU-II"/>
  </r>
  <r>
    <x v="1"/>
    <s v="Consejeria de Educación, Cultura y deportes"/>
    <s v="029755/2022"/>
    <s v="Servicio de transporte escolar en vehículos de más de 9 plazas en Castilla-La Mancha cursos 2021-2022, 2022-2023 y 2023/2024. Cuenca-2"/>
    <s v="Contrato de servicios"/>
    <s v="Procedimiento abierto; multiplicidad de criterios"/>
    <s v="No"/>
    <n v="102871.36"/>
    <n v="51436.66"/>
    <s v=""/>
    <s v=""/>
    <s v=""/>
    <s v=""/>
    <s v="@2021/001014-CU-II"/>
  </r>
  <r>
    <x v="1"/>
    <s v="Consejeria de Educación, Cultura y deportes"/>
    <s v="029938/2022"/>
    <s v="Servicio de transporte escolar en vehículos de más de 9 plazas en Castilla-La Mancha cursos 2021-2022, 2022-2023 y 2023/2024. Cuenca-1"/>
    <s v="Contrato de servicios"/>
    <s v="Procedimiento abierto; multiplicidad de criterios"/>
    <s v="No"/>
    <n v="102871.36"/>
    <n v="54177.86"/>
    <s v=""/>
    <s v=""/>
    <s v=""/>
    <s v=""/>
    <s v="@2021/001014-CU-I"/>
  </r>
  <r>
    <x v="1"/>
    <s v="Consejeria de Educación, Cultura y deportes"/>
    <s v="029962/2022"/>
    <s v="Servicio de transporte escolar en vehículos de más de 9 plazas en Castilla-La Mancha cursos 2021-2022, 2022-2023 y 2023/2024. Cuenca-1"/>
    <s v="Contrato de servicios"/>
    <s v="Procedimiento abierto; multiplicidad de criterios"/>
    <s v="No"/>
    <n v="102871.36"/>
    <n v="58740"/>
    <s v=""/>
    <s v=""/>
    <s v=""/>
    <s v=""/>
    <s v="@2021/001014-CU-I"/>
  </r>
  <r>
    <x v="1"/>
    <s v="Consejeria de Educación, Cultura y deportes"/>
    <s v="029966/2022"/>
    <s v="Servicio de transporte escolar en vehículos de más de 9 plazas en Castilla-La Mancha cursos 2021-2022, 2022-2023 y 2023/2024. Cuenca-1"/>
    <s v="Contrato de servicios"/>
    <s v="Procedimiento abierto; multiplicidad de criterios"/>
    <s v="No"/>
    <n v="102871.36"/>
    <n v="58740"/>
    <s v=""/>
    <s v=""/>
    <s v=""/>
    <s v=""/>
    <s v="@2021/001014-CU-I"/>
  </r>
  <r>
    <x v="1"/>
    <s v="Consejeria de Educación, Cultura y deportes"/>
    <s v="029970/2022"/>
    <s v="Servicio de transporte escolar en vehículos de más de 9 plazas en Castilla-La Mancha cursos 2021-2022, 2022-2023 y 2023/2024. Cuenca-1"/>
    <s v="Contrato de servicios"/>
    <s v="Procedimiento abierto; multiplicidad de criterios"/>
    <s v="No"/>
    <n v="102871.36"/>
    <n v="52599.71"/>
    <s v=""/>
    <s v=""/>
    <s v=""/>
    <s v=""/>
    <s v="@2021/001014-CU-I"/>
  </r>
  <r>
    <x v="1"/>
    <s v="Consejeria de Educación, Cultura y deportes"/>
    <s v="030063/2022"/>
    <s v="Servicio de transporte escolar en vehículos de más de 9 plazas en Castilla-La Mancha cursos 2021-2022, 2022-2023 y 2023/2024. Albacete-3"/>
    <s v="Contrato de servicios"/>
    <s v="Procedimiento abierto; multiplicidad de criterios"/>
    <s v="No"/>
    <n v="104780.4"/>
    <n v="55881.32"/>
    <s v=""/>
    <s v=""/>
    <s v=""/>
    <s v=""/>
    <s v="@2021/001014-AB-III"/>
  </r>
  <r>
    <x v="1"/>
    <s v="Consejeria de Educación, Cultura y deportes"/>
    <s v="030064/2022"/>
    <s v="Servicio de transporte escolar en vehículos de más de 9 plazas en Castilla-La Mancha cursos 2021-2022, 2022-2023 y 2023/2024. Albacete-3"/>
    <s v="Contrato de servicios"/>
    <s v="Procedimiento abierto; multiplicidad de criterios"/>
    <s v="No"/>
    <n v="106812.79"/>
    <n v="56966.05"/>
    <s v=""/>
    <s v=""/>
    <s v=""/>
    <s v=""/>
    <s v="@2021/001014-AB-III"/>
  </r>
  <r>
    <x v="1"/>
    <s v="Consejeria de Educación, Cultura y deportes"/>
    <s v="030194/2022"/>
    <s v="Servicio de transporte escolar en vehículos de más de 9 plazas en Castilla-La Mancha cursos 2021-2022, 2022-2023 y 2023/2024. Toledo-5"/>
    <s v="Contrato de servicios"/>
    <s v="Procedimiento abierto; multiplicidad de criterios"/>
    <s v="No"/>
    <n v="107126.24"/>
    <n v="55748"/>
    <s v=""/>
    <s v=""/>
    <s v=""/>
    <s v=""/>
    <s v="@2021/001014-TO-V"/>
  </r>
  <r>
    <x v="1"/>
    <s v="Consejeria de Educación, Cultura y deportes"/>
    <s v="022900/2022"/>
    <s v="Limpieza IES &quot;Francisco García Pavón&quot; del 01-09-2022 al 31-07-2024 (Contrato basado en Acuerdo Marco)"/>
    <s v="Contrato de servicios"/>
    <s v="Basado en un Acuerdo Marco"/>
    <s v="No"/>
    <n v="107535.48"/>
    <n v="76221.94"/>
    <s v=""/>
    <s v=""/>
    <s v=""/>
    <s v=""/>
    <s v="@2022/002874"/>
  </r>
  <r>
    <x v="1"/>
    <s v="Consejeria de Educación, Cultura y deportes"/>
    <s v="000372/2022"/>
    <s v="Servicio de limpieza del IESO Publio López Modéjar de Casasimarro (Cuenca)"/>
    <s v="Contrato de servicios"/>
    <s v="Basado en un Acuerdo Marco"/>
    <s v="No"/>
    <n v="108359.86"/>
    <n v="67082.399999999994"/>
    <s v=""/>
    <s v=""/>
    <s v=""/>
    <s v=""/>
    <s v="@2021/012582"/>
  </r>
  <r>
    <x v="1"/>
    <s v="Consejeria de Educación, Cultura y deportes"/>
    <s v="030038/2022"/>
    <s v="Servicio de transporte escolar en vehículos de más de 9 plazas en Castilla-La Mancha cursos 2021-2022, 2022-2023 y 2023/2024. Ciudad Real"/>
    <s v="Contrato de servicios"/>
    <s v="Procedimiento abierto; multiplicidad de criterios"/>
    <s v="No"/>
    <n v="114685.71"/>
    <n v="48125"/>
    <s v=""/>
    <s v=""/>
    <s v=""/>
    <s v=""/>
    <s v="@2021/001014-CR-I"/>
  </r>
  <r>
    <x v="1"/>
    <s v="Consejeria de Educación, Cultura y deportes"/>
    <s v="030103/2022"/>
    <s v="Servicio de transporte escolar en vehículos de más de 9 plazas en Castilla-La Mancha cursos 2021-2022, 2022-2023 y 2023/2024. Ciudad Real"/>
    <s v="Contrato de servicios"/>
    <s v="Procedimiento abierto; multiplicidad de criterios"/>
    <s v="No"/>
    <n v="114685.71"/>
    <n v="52013.5"/>
    <s v=""/>
    <s v=""/>
    <s v=""/>
    <s v=""/>
    <s v="@2021/001014-CR-I"/>
  </r>
  <r>
    <x v="1"/>
    <s v="Consejeria de Educación, Cultura y deportes"/>
    <s v="030334/2022"/>
    <s v="Servicio de transporte escolar en vehículos de más de 9 plazas en Castilla-La Mancha cursos 2021-2022, 2022-2023 y 2023/2024. Ciudad Real"/>
    <s v="Contrato de servicios"/>
    <s v="Procedimiento abierto; multiplicidad de criterios"/>
    <s v="No"/>
    <n v="114685.71"/>
    <n v="53896.15"/>
    <s v=""/>
    <s v=""/>
    <s v=""/>
    <s v=""/>
    <s v="@2021/001014-CR-I"/>
  </r>
  <r>
    <x v="1"/>
    <s v="Consejeria de Educación, Cultura y deportes"/>
    <s v="029761/2022"/>
    <s v="Servicio de transporte escolar en vehículos de más de 9 plazas en Castilla-La Mancha cursos 2021-2022, 2022-2023 y 2023/2024. Albacete-2"/>
    <s v="Contrato de servicios"/>
    <s v="Procedimiento abierto; multiplicidad de criterios"/>
    <s v="No"/>
    <n v="114685.73"/>
    <n v="60445"/>
    <s v=""/>
    <s v=""/>
    <s v=""/>
    <s v=""/>
    <s v="@2021/001014-AB-II"/>
  </r>
  <r>
    <x v="1"/>
    <s v="Consejeria de Educación, Cultura y deportes"/>
    <s v="029942/2022"/>
    <s v="Servicio de transporte escolar en vehículos de más de 9 plazas en Castilla-La Mancha cursos 2021-2022, 2022-2023 y 2023/2024. Guadalajara-2"/>
    <s v="Contrato de servicios"/>
    <s v="Procedimiento abierto; multiplicidad de criterios"/>
    <s v="No"/>
    <n v="114685.73"/>
    <n v="61164.95"/>
    <s v=""/>
    <s v=""/>
    <s v=""/>
    <s v=""/>
    <s v="@2021/001014-GU-II"/>
  </r>
  <r>
    <x v="1"/>
    <s v="Consejeria de Educación, Cultura y deportes"/>
    <s v="029946/2022"/>
    <s v="Servicio de transporte escolar en vehículos de más de 9 plazas en Castilla-La Mancha cursos 2021-2022, 2022-2023 y 2023/2024. Guadalajara-2"/>
    <s v="Contrato de servicios"/>
    <s v="Procedimiento abierto; multiplicidad de criterios"/>
    <s v="No"/>
    <n v="114685.73"/>
    <n v="60830"/>
    <s v=""/>
    <s v=""/>
    <s v=""/>
    <s v=""/>
    <s v="@2021/001014-GU-II"/>
  </r>
  <r>
    <x v="1"/>
    <s v="Consejeria de Educación, Cultura y deportes"/>
    <s v="030073/2022"/>
    <s v="Servicio de transporte escolar en vehículos de más de 9 plazas en Castilla-La Mancha cursos 2021-2022, 2022-2023 y 2023/2024. Albacete-3"/>
    <s v="Contrato de servicios"/>
    <s v="Procedimiento abierto; multiplicidad de criterios"/>
    <s v="No"/>
    <n v="114685.73"/>
    <n v="42350"/>
    <s v=""/>
    <s v=""/>
    <s v=""/>
    <s v=""/>
    <s v="@2021/001014-AB-III"/>
  </r>
  <r>
    <x v="1"/>
    <s v="Consejeria de Educación, Cultura y deportes"/>
    <s v="030206/2022"/>
    <s v="Servicio de transporte escolar en vehículos de más de 9 plazas en Castilla-La Mancha cursos 2021-2022, 2022-2023 y 2023/2024. Toledo-5"/>
    <s v="Contrato de servicios"/>
    <s v="Procedimiento abierto; multiplicidad de criterios"/>
    <s v="No"/>
    <n v="114685.73"/>
    <n v="48155.8"/>
    <s v=""/>
    <s v=""/>
    <s v=""/>
    <s v=""/>
    <s v="@2021/001014-TO-V"/>
  </r>
  <r>
    <x v="1"/>
    <s v="Consejeria de Educación, Cultura y deportes"/>
    <s v="029922/2022"/>
    <s v="Servicio de transporte escolar en vehículos de más de 9 plazas en Castilla-La Mancha cursos 2021-2022, 2022-2023 y 2023/2024. Guadalajara-1"/>
    <s v="Contrato de servicios"/>
    <s v="Procedimiento abierto; multiplicidad de criterios"/>
    <s v="No"/>
    <n v="114685.75"/>
    <n v="61176.5"/>
    <s v=""/>
    <s v=""/>
    <s v=""/>
    <s v=""/>
    <s v="@2021/001014-GU-I"/>
  </r>
  <r>
    <x v="1"/>
    <s v="Consejeria de Educación, Cultura y deportes"/>
    <s v="030045/2022"/>
    <s v="Servicio de transporte escolar en vehículos de más de 9 plazas en Castilla-La Mancha cursos 2021-2022, 2022-2023 y 2023/2024. Guadalajara-4"/>
    <s v="Contrato de servicios"/>
    <s v="Procedimiento abierto; multiplicidad de criterios"/>
    <s v="No"/>
    <n v="114685.75"/>
    <n v="61164.95"/>
    <s v=""/>
    <s v=""/>
    <s v=""/>
    <s v=""/>
    <s v="@2021/001014-GU-IV"/>
  </r>
  <r>
    <x v="1"/>
    <s v="Consejeria de Educación, Cultura y deportes"/>
    <s v="029756/2022"/>
    <s v="Servicio de transporte escolar en vehículos de más de 9 plazas en Castilla-La Mancha cursos 2021-2022, 2022-2023 y 2023/2024. Cuenca-2"/>
    <s v="Contrato de servicios"/>
    <s v="Procedimiento abierto; multiplicidad de criterios"/>
    <s v="No"/>
    <n v="114760.8"/>
    <n v="57711.5"/>
    <s v=""/>
    <s v=""/>
    <s v=""/>
    <s v=""/>
    <s v="@2021/001014-CU-II"/>
  </r>
  <r>
    <x v="1"/>
    <s v="Consejeria de Educación, Cultura y deportes"/>
    <s v="029768/2022"/>
    <s v="Servicio de transporte escolar en vehículos de más de 9 plazas en Castilla-La Mancha cursos 2021-2022, 2022-2023 y 2023/2024. Albacete-2"/>
    <s v="Contrato de servicios"/>
    <s v="Procedimiento abierto; multiplicidad de criterios"/>
    <s v="No"/>
    <n v="114760.8"/>
    <n v="53900"/>
    <s v=""/>
    <s v=""/>
    <s v=""/>
    <s v=""/>
    <s v="@2021/001014-AB-II"/>
  </r>
  <r>
    <x v="1"/>
    <s v="Consejeria de Educación, Cultura y deportes"/>
    <s v="029769/2022"/>
    <s v="Servicio de transporte escolar en vehículos de más de 9 plazas en Castilla-La Mancha cursos 2021-2022, 2022-2023 y 2023/2024. Albacete-2"/>
    <s v="Contrato de servicios"/>
    <s v="Procedimiento abierto; multiplicidad de criterios"/>
    <s v="No"/>
    <n v="114760.8"/>
    <n v="67375"/>
    <s v=""/>
    <s v=""/>
    <s v=""/>
    <s v=""/>
    <s v="@2021/001014-AB-II"/>
  </r>
  <r>
    <x v="1"/>
    <s v="Consejeria de Educación, Cultura y deportes"/>
    <s v="029770/2022"/>
    <s v="Servicio de transporte escolar en vehículos de más de 9 plazas en Castilla-La Mancha cursos 2021-2022, 2022-2023 y 2023/2024. Albacete-2"/>
    <s v="Contrato de servicios"/>
    <s v="Procedimiento abierto; multiplicidad de criterios"/>
    <s v="No"/>
    <n v="114760.8"/>
    <n v="75075"/>
    <s v=""/>
    <s v=""/>
    <s v=""/>
    <s v=""/>
    <s v="@2021/001014-AB-II"/>
  </r>
  <r>
    <x v="1"/>
    <s v="Consejeria de Educación, Cultura y deportes"/>
    <s v="029784/2022"/>
    <s v="Servicio de transporte escolar en vehículos de más de 9 plazas en Castilla-La Mancha cursos 2021-2022, 2022-2023 y 2023/2024. Toledo-2"/>
    <s v="Contrato de servicios"/>
    <s v="Procedimiento abierto; multiplicidad de criterios"/>
    <s v="No"/>
    <n v="114760.8"/>
    <n v="55778.8"/>
    <s v=""/>
    <s v=""/>
    <s v=""/>
    <s v=""/>
    <s v="@2021/001014-TO-II"/>
  </r>
  <r>
    <x v="1"/>
    <s v="Consejeria de Educación, Cultura y deportes"/>
    <s v="029792/2022"/>
    <s v="Servicio de transporte escolar en vehículos de más de 9 plazas en Castilla-La Mancha cursos 2021-2022, 2022-2023 y 2023/2024. Toledo-2"/>
    <s v="Contrato de servicios"/>
    <s v="Procedimiento abierto; multiplicidad de criterios"/>
    <s v="No"/>
    <n v="114760.8"/>
    <n v="76230"/>
    <s v=""/>
    <s v=""/>
    <s v=""/>
    <s v=""/>
    <s v="@2021/001014-TO-II"/>
  </r>
  <r>
    <x v="1"/>
    <s v="Consejeria de Educación, Cultura y deportes"/>
    <s v="029793/2022"/>
    <s v="Servicio de transporte escolar en vehículos de más de 9 plazas en Castilla-La Mancha cursos 2021-2022, 2022-2023 y 2023/2024. Toledo-2"/>
    <s v="Contrato de servicios"/>
    <s v="Procedimiento abierto; multiplicidad de criterios"/>
    <s v="No"/>
    <n v="114760.8"/>
    <n v="62370"/>
    <s v=""/>
    <s v=""/>
    <s v=""/>
    <s v=""/>
    <s v="@2021/001014-TO-II"/>
  </r>
  <r>
    <x v="1"/>
    <s v="Consejeria de Educación, Cultura y deportes"/>
    <s v="029930/2022"/>
    <s v="Servicio de transporte escolar en vehículos de más de 9 plazas en Castilla-La Mancha cursos 2021-2022, 2022-2023 y 2023/2024. Albacete-1"/>
    <s v="Contrato de servicios"/>
    <s v="Procedimiento abierto; multiplicidad de criterios"/>
    <s v="No"/>
    <n v="114760.8"/>
    <n v="57365"/>
    <s v=""/>
    <s v=""/>
    <s v=""/>
    <s v=""/>
    <s v="@2021/001014-AB-I"/>
  </r>
  <r>
    <x v="1"/>
    <s v="Consejeria de Educación, Cultura y deportes"/>
    <s v="029931/2022"/>
    <s v="Servicio de transporte escolar en vehículos de más de 9 plazas en Castilla-La Mancha cursos 2021-2022, 2022-2023 y 2023/2024. Albacete-1"/>
    <s v="Contrato de servicios"/>
    <s v="Procedimiento abierto; multiplicidad de criterios"/>
    <s v="No"/>
    <n v="114760.8"/>
    <n v="61280.45"/>
    <s v=""/>
    <s v=""/>
    <s v=""/>
    <s v=""/>
    <s v="@2021/001014-AB-I"/>
  </r>
  <r>
    <x v="1"/>
    <s v="Consejeria de Educación, Cultura y deportes"/>
    <s v="029937/2022"/>
    <s v="Servicio de transporte escolar en vehículos de más de 9 plazas en Castilla-La Mancha cursos 2021-2022, 2022-2023 y 2023/2024. Guadalajara-2"/>
    <s v="Contrato de servicios"/>
    <s v="Procedimiento abierto; multiplicidad de criterios"/>
    <s v="No"/>
    <n v="114760.8"/>
    <n v="71148"/>
    <s v=""/>
    <s v=""/>
    <s v=""/>
    <s v=""/>
    <s v="@2021/001014-GU-II"/>
  </r>
  <r>
    <x v="1"/>
    <s v="Consejeria de Educación, Cultura y deportes"/>
    <s v="029940/2022"/>
    <s v="Servicio de transporte escolar en vehículos de más de 9 plazas en Castilla-La Mancha cursos 2021-2022, 2022-2023 y 2023/2024. Cuenca-1"/>
    <s v="Contrato de servicios"/>
    <s v="Procedimiento abierto; multiplicidad de criterios"/>
    <s v="No"/>
    <n v="114760.8"/>
    <n v="60021.5"/>
    <s v=""/>
    <s v=""/>
    <s v=""/>
    <s v=""/>
    <s v="@2021/001014-CU-I"/>
  </r>
  <r>
    <x v="1"/>
    <s v="Consejeria de Educación, Cultura y deportes"/>
    <s v="029944/2022"/>
    <s v="Servicio de transporte escolar en vehículos de más de 9 plazas en Castilla-La Mancha cursos 2021-2022, 2022-2023 y 2023/2024. Cuenca-1"/>
    <s v="Contrato de servicios"/>
    <s v="Procedimiento abierto; multiplicidad de criterios"/>
    <s v="No"/>
    <n v="114760.8"/>
    <n v="60021.5"/>
    <s v=""/>
    <s v=""/>
    <s v=""/>
    <s v=""/>
    <s v="@2021/001014-CU-I"/>
  </r>
  <r>
    <x v="1"/>
    <s v="Consejeria de Educación, Cultura y deportes"/>
    <s v="029950/2022"/>
    <s v="Servicio de transporte escolar en vehículos de más de 9 plazas en Castilla-La Mancha cursos 2021-2022, 2022-2023 y 2023/2024. Cuenca-1"/>
    <s v="Contrato de servicios"/>
    <s v="Procedimiento abierto; multiplicidad de criterios"/>
    <s v="No"/>
    <n v="114760.8"/>
    <n v="60060"/>
    <s v=""/>
    <s v=""/>
    <s v=""/>
    <s v=""/>
    <s v="@2021/001014-CU-I"/>
  </r>
  <r>
    <x v="1"/>
    <s v="Consejeria de Educación, Cultura y deportes"/>
    <s v="029965/2022"/>
    <s v="Servicio de transporte escolar en vehículos de más de 9 plazas en Castilla-La Mancha cursos 2021-2022, 2022-2023 y 2023/2024. Cuenca-1"/>
    <s v="Contrato de servicios"/>
    <s v="Procedimiento abierto; multiplicidad de criterios"/>
    <s v="No"/>
    <n v="114760.8"/>
    <n v="57750"/>
    <s v=""/>
    <s v=""/>
    <s v=""/>
    <s v=""/>
    <s v="@2021/001014-CU-I"/>
  </r>
  <r>
    <x v="1"/>
    <s v="Consejeria de Educación, Cultura y deportes"/>
    <s v="029969/2022"/>
    <s v="Servicio de transporte escolar en vehículos de más de 9 plazas en Castilla-La Mancha cursos 2021-2022, 2022-2023 y 2023/2024. Cuenca-1"/>
    <s v="Contrato de servicios"/>
    <s v="Procedimiento abierto; multiplicidad de criterios"/>
    <s v="No"/>
    <n v="114760.8"/>
    <n v="53083.8"/>
    <s v=""/>
    <s v=""/>
    <s v=""/>
    <s v=""/>
    <s v="@2021/001014-CU-I"/>
  </r>
  <r>
    <x v="1"/>
    <s v="Consejeria de Educación, Cultura y deportes"/>
    <s v="029974/2022"/>
    <s v="Servicio de transporte escolar en vehículos de más de 9 plazas en Castilla-La Mancha cursos 2021-2022, 2022-2023 y 2023/2024. Cuenca-1"/>
    <s v="Contrato de servicios"/>
    <s v="Procedimiento abierto; multiplicidad de criterios"/>
    <s v="No"/>
    <n v="114760.8"/>
    <n v="64683.85"/>
    <s v=""/>
    <s v=""/>
    <s v=""/>
    <s v=""/>
    <s v="@2021/001014-CU-I"/>
  </r>
  <r>
    <x v="1"/>
    <s v="Consejeria de Educación, Cultura y deportes"/>
    <s v="029976/2022"/>
    <s v="Servicio de transporte escolar en vehículos de más de 9 plazas en Castilla-La Mancha cursos 2021-2022, 2022-2023 y 2023/2024. Cuenca-1"/>
    <s v="Contrato de servicios"/>
    <s v="Procedimiento abierto; multiplicidad de criterios"/>
    <s v="No"/>
    <n v="114760.8"/>
    <n v="61207.3"/>
    <s v=""/>
    <s v=""/>
    <s v=""/>
    <s v=""/>
    <s v="@2021/001014-CU-I"/>
  </r>
  <r>
    <x v="1"/>
    <s v="Consejeria de Educación, Cultura y deportes"/>
    <s v="029979/2022"/>
    <s v="Servicio de transporte escolar en vehículos de más de 9 plazas en Castilla-La Mancha cursos 2021-2022, 2022-2023 y 2023/2024. Albacete-1"/>
    <s v="Contrato de servicios"/>
    <s v="Procedimiento abierto; multiplicidad de criterios"/>
    <s v="No"/>
    <n v="114760.8"/>
    <n v="65450"/>
    <s v=""/>
    <s v=""/>
    <s v=""/>
    <s v=""/>
    <s v="@2021/001014-AB-I"/>
  </r>
  <r>
    <x v="1"/>
    <s v="Consejeria de Educación, Cultura y deportes"/>
    <s v="029982/2022"/>
    <s v="Servicio de transporte escolar en vehículos de más de 9 plazas en Castilla-La Mancha cursos 2021-2022, 2022-2023 y 2023/2024. Albacete-1"/>
    <s v="Contrato de servicios"/>
    <s v="Procedimiento abierto; multiplicidad de criterios"/>
    <s v="No"/>
    <n v="114760.8"/>
    <n v="75075"/>
    <s v=""/>
    <s v=""/>
    <s v=""/>
    <s v=""/>
    <s v="@2021/001014-AB-I"/>
  </r>
  <r>
    <x v="1"/>
    <s v="Consejeria de Educación, Cultura y deportes"/>
    <s v="029983/2022"/>
    <s v="Servicio de transporte escolar en vehículos de más de 9 plazas en Castilla-La Mancha cursos 2021-2022, 2022-2023 y 2023/2024. Albacete-1"/>
    <s v="Contrato de servicios"/>
    <s v="Procedimiento abierto; multiplicidad de criterios"/>
    <s v="No"/>
    <n v="114760.8"/>
    <n v="61207.3"/>
    <s v=""/>
    <s v=""/>
    <s v=""/>
    <s v=""/>
    <s v="@2021/001014-AB-I"/>
  </r>
  <r>
    <x v="1"/>
    <s v="Consejeria de Educación, Cultura y deportes"/>
    <s v="029989/2022"/>
    <s v="Servicio de transporte escolar en vehículos de más de 9 plazas en Castilla-La Mancha cursos 2021-2022, 2022-2023 y 2023/2024. Albacete-1"/>
    <s v="Contrato de servicios"/>
    <s v="Procedimiento abierto; multiplicidad de criterios"/>
    <s v="No"/>
    <n v="114760.8"/>
    <n v="60830"/>
    <s v=""/>
    <s v=""/>
    <s v=""/>
    <s v=""/>
    <s v="@2021/001014-AB-I"/>
  </r>
  <r>
    <x v="1"/>
    <s v="Consejeria de Educación, Cultura y deportes"/>
    <s v="029992/2022"/>
    <s v="Servicio de transporte escolar en vehículos de más de 9 plazas en Castilla-La Mancha cursos 2021-2022, 2022-2023 y 2023/2024. Cuenca-2"/>
    <s v="Contrato de servicios"/>
    <s v="Procedimiento abierto; multiplicidad de criterios"/>
    <s v="No"/>
    <n v="114760.8"/>
    <n v="59598"/>
    <s v=""/>
    <s v=""/>
    <s v=""/>
    <s v=""/>
    <s v="@2021/001014-CU-II"/>
  </r>
  <r>
    <x v="1"/>
    <s v="Consejeria de Educación, Cultura y deportes"/>
    <s v="029997/2022"/>
    <s v="Servicio de transporte escolar en vehículos de más de 9 plazas en Castilla-La Mancha cursos 2021-2022, 2022-2023 y 2023/2024. Cuenca-2"/>
    <s v="Contrato de servicios"/>
    <s v="Procedimiento abierto; multiplicidad de criterios"/>
    <s v="No"/>
    <n v="114760.8"/>
    <n v="59598"/>
    <s v=""/>
    <s v=""/>
    <s v=""/>
    <s v=""/>
    <s v="@2021/001014-CU-II"/>
  </r>
  <r>
    <x v="1"/>
    <s v="Consejeria de Educación, Cultura y deportes"/>
    <s v="029998/2022"/>
    <s v="Servicio de transporte escolar en vehículos de más de 9 plazas en Castilla-La Mancha cursos 2021-2022, 2022-2023 y 2023/2024. Guadalajara-3"/>
    <s v="Contrato de servicios"/>
    <s v="Procedimiento abierto; multiplicidad de criterios"/>
    <s v="No"/>
    <n v="114760.8"/>
    <n v="53322.5"/>
    <s v=""/>
    <s v=""/>
    <s v=""/>
    <s v=""/>
    <s v="@2021/001014-GU-III"/>
  </r>
  <r>
    <x v="1"/>
    <s v="Consejeria de Educación, Cultura y deportes"/>
    <s v="030002/2022"/>
    <s v="Servicio de transporte escolar en vehículos de más de 9 plazas en Castilla-La Mancha cursos 2021-2022, 2022-2023 y 2023/2024. Albacete-2"/>
    <s v="Contrato de servicios"/>
    <s v="Procedimiento abierto; multiplicidad de criterios"/>
    <s v="No"/>
    <n v="114760.8"/>
    <n v="75075"/>
    <s v=""/>
    <s v=""/>
    <s v=""/>
    <s v=""/>
    <s v="@2021/001014-AB-II"/>
  </r>
  <r>
    <x v="1"/>
    <s v="Consejeria de Educación, Cultura y deportes"/>
    <s v="030011/2022"/>
    <s v="Servicio de transporte escolar en vehículos de más de 9 plazas en Castilla-La Mancha cursos 2021-2022, 2022-2023 y 2023/2024. Cuenca-2"/>
    <s v="Contrato de servicios"/>
    <s v="Procedimiento abierto; multiplicidad de criterios"/>
    <s v="No"/>
    <n v="114760.8"/>
    <n v="59598"/>
    <s v=""/>
    <s v=""/>
    <s v=""/>
    <s v=""/>
    <s v="@2021/001014-CU-II"/>
  </r>
  <r>
    <x v="1"/>
    <s v="Consejeria de Educación, Cultura y deportes"/>
    <s v="030014/2022"/>
    <s v="Servicio de transporte escolar en vehículos de más de 9 plazas en Castilla-La Mancha cursos 2021-2022, 2022-2023 y 2023/2024. Cuenca-2"/>
    <s v="Contrato de servicios"/>
    <s v="Procedimiento abierto; multiplicidad de criterios"/>
    <s v="No"/>
    <n v="114760.8"/>
    <n v="59598"/>
    <s v=""/>
    <s v=""/>
    <s v=""/>
    <s v=""/>
    <s v="@2021/001014-CU-II"/>
  </r>
  <r>
    <x v="1"/>
    <s v="Consejeria de Educación, Cultura y deportes"/>
    <s v="030015/2022"/>
    <s v="Servicio de transporte escolar en vehículos de más de 9 plazas en Castilla-La Mancha cursos 2021-2022, 2022-2023 y 2023/2024. Guadalajara-3"/>
    <s v="Contrato de servicios"/>
    <s v="Procedimiento abierto; multiplicidad de criterios"/>
    <s v="No"/>
    <n v="114760.8"/>
    <n v="60830"/>
    <s v=""/>
    <s v=""/>
    <s v=""/>
    <s v=""/>
    <s v="@2021/001014-GU-III"/>
  </r>
  <r>
    <x v="1"/>
    <s v="Consejeria de Educación, Cultura y deportes"/>
    <s v="004125/2022"/>
    <s v="SSCC-Obra p.n.s.p. para Instalación de Ascensor en el C.E.I.P. JM. Corcuera de POLÁN. Feder REACT-UE."/>
    <s v="Contrato de obras"/>
    <s v="Procedimiento negociado sin publicidad"/>
    <s v="No"/>
    <n v="67000"/>
    <n v="67000"/>
    <s v="168"/>
    <s v="a"/>
    <s v="1"/>
    <s v="PROCEDIMIENTO ABIERTO O RESTRINGIDO PREVIO DESIERTO O CON OFERTAS INADECUADAS"/>
    <s v="@2021/018747#002"/>
  </r>
  <r>
    <x v="1"/>
    <s v="Consejeria de Educación, Cultura y deportes"/>
    <s v="030018/2022"/>
    <s v="Servicio de transporte escolar en vehículos de más de 9 plazas en Castilla-La Mancha cursos 2021-2022, 2022-2023 y 2023/2024. Cuenca-2"/>
    <s v="Contrato de servicios"/>
    <s v="Procedimiento abierto; multiplicidad de criterios"/>
    <s v="No"/>
    <n v="114760.8"/>
    <n v="61207.3"/>
    <s v=""/>
    <s v=""/>
    <s v=""/>
    <s v=""/>
    <s v="@2021/001014-CU-II"/>
  </r>
  <r>
    <x v="1"/>
    <s v="Consejeria de Educación, Cultura y deportes"/>
    <s v="030019/2022"/>
    <s v="Servicio de transporte escolar en vehículos de más de 9 plazas en Castilla-La Mancha cursos 2021-2022, 2022-2023 y 2023/2024. Albacete-2"/>
    <s v="Contrato de servicios"/>
    <s v="Procedimiento abierto; multiplicidad de criterios"/>
    <s v="No"/>
    <n v="114760.8"/>
    <n v="61203.45"/>
    <s v=""/>
    <s v=""/>
    <s v=""/>
    <s v=""/>
    <s v="@2021/001014-AB-II"/>
  </r>
  <r>
    <x v="1"/>
    <s v="Consejeria de Educación, Cultura y deportes"/>
    <s v="030022/2022"/>
    <s v="Servicio de transporte escolar en vehículos de más de 9 plazas en Castilla-La Mancha cursos 2021-2022, 2022-2023 y 2023/2024. Cuenca-2"/>
    <s v="Contrato de servicios"/>
    <s v="Procedimiento abierto; multiplicidad de criterios"/>
    <s v="No"/>
    <n v="114760.8"/>
    <n v="61207.3"/>
    <s v=""/>
    <s v=""/>
    <s v=""/>
    <s v=""/>
    <s v="@2021/001014-CU-II"/>
  </r>
  <r>
    <x v="1"/>
    <s v="Consejeria de Educación, Cultura y deportes"/>
    <s v="030025/2022"/>
    <s v="Servicio de transporte escolar en vehículos de más de 9 plazas en Castilla-La Mancha cursos 2021-2022, 2022-2023 y 2023/2024. Albacete-2"/>
    <s v="Contrato de servicios"/>
    <s v="Procedimiento abierto; multiplicidad de criterios"/>
    <s v="No"/>
    <n v="114760.8"/>
    <n v="61215"/>
    <s v=""/>
    <s v=""/>
    <s v=""/>
    <s v=""/>
    <s v="@2021/001014-AB-II"/>
  </r>
  <r>
    <x v="1"/>
    <s v="Consejeria de Educación, Cultura y deportes"/>
    <s v="030026/2022"/>
    <s v="Servicio de transporte escolar en vehículos de más de 9 plazas en Castilla-La Mancha cursos 2021-2022, 2022-2023 y 2023/2024. Cuenca-2"/>
    <s v="Contrato de servicios"/>
    <s v="Procedimiento abierto; multiplicidad de criterios"/>
    <s v="No"/>
    <n v="114760.8"/>
    <n v="53515"/>
    <s v=""/>
    <s v=""/>
    <s v=""/>
    <s v=""/>
    <s v="@2021/001014-CU-II"/>
  </r>
  <r>
    <x v="1"/>
    <s v="Consejeria de Educación, Cultura y deportes"/>
    <s v="030031/2022"/>
    <s v="Servicio de transporte escolar en vehículos de más de 9 plazas en Castilla-La Mancha cursos 2021-2022, 2022-2023 y 2023/2024. Guadalajara-4"/>
    <s v="Contrato de servicios"/>
    <s v="Procedimiento abierto; multiplicidad de criterios"/>
    <s v="No"/>
    <n v="114760.8"/>
    <n v="55440"/>
    <s v=""/>
    <s v=""/>
    <s v=""/>
    <s v=""/>
    <s v="@2021/001014-GU-IV"/>
  </r>
  <r>
    <x v="1"/>
    <s v="Consejeria de Educación, Cultura y deportes"/>
    <s v="030040/2022"/>
    <s v="Servicio de transporte escolar en vehículos de más de 9 plazas en Castilla-La Mancha cursos 2021-2022, 2022-2023 y 2023/2024. Albacete-2"/>
    <s v="Contrato de servicios"/>
    <s v="Procedimiento abierto; multiplicidad de criterios"/>
    <s v="No"/>
    <n v="114760.8"/>
    <n v="57750"/>
    <s v=""/>
    <s v=""/>
    <s v=""/>
    <s v=""/>
    <s v="@2021/001014-AB-II"/>
  </r>
  <r>
    <x v="1"/>
    <s v="Consejeria de Educación, Cultura y deportes"/>
    <s v="030048/2022"/>
    <s v="Servicio de transporte escolar en vehículos de más de 9 plazas en Castilla-La Mancha cursos 2021-2022, 2022-2023 y 2023/2024. Guadalajara-4"/>
    <s v="Contrato de servicios"/>
    <s v="Procedimiento abierto; multiplicidad de criterios"/>
    <s v="No"/>
    <n v="114760.8"/>
    <n v="61203.46"/>
    <s v=""/>
    <s v=""/>
    <s v=""/>
    <s v=""/>
    <s v="@2021/001014-GU-IV"/>
  </r>
  <r>
    <x v="1"/>
    <s v="Consejeria de Educación, Cultura y deportes"/>
    <s v="030053/2022"/>
    <s v="Servicio de transporte escolar en vehículos de más de 9 plazas en Castilla-La Mancha cursos 2021-2022, 2022-2023 y 2023/2024. Albacete-2"/>
    <s v="Contrato de servicios"/>
    <s v="Procedimiento abierto; multiplicidad de criterios"/>
    <s v="No"/>
    <n v="114760.8"/>
    <n v="61207.3"/>
    <s v=""/>
    <s v=""/>
    <s v=""/>
    <s v=""/>
    <s v="@2021/001014-AB-II"/>
  </r>
  <r>
    <x v="1"/>
    <s v="Consejeria de Educación, Cultura y deportes"/>
    <s v="030054/2022"/>
    <s v="Servicio de transporte escolar en vehículos de más de 9 plazas en Castilla-La Mancha cursos 2021-2022, 2022-2023 y 2023/2024. Guadalajara-4"/>
    <s v="Contrato de servicios"/>
    <s v="Procedimiento abierto; multiplicidad de criterios"/>
    <s v="No"/>
    <n v="114760.8"/>
    <n v="60830"/>
    <s v=""/>
    <s v=""/>
    <s v=""/>
    <s v=""/>
    <s v="@2021/001014-GU-IV"/>
  </r>
  <r>
    <x v="1"/>
    <s v="Consejeria de Educación, Cultura y deportes"/>
    <s v="030057/2022"/>
    <s v="Servicio de transporte escolar en vehículos de más de 9 plazas en Castilla-La Mancha cursos 2021-2022, 2022-2023 y 2023/2024. Ciudad Real"/>
    <s v="Contrato de servicios"/>
    <s v="Procedimiento abierto; multiplicidad de criterios"/>
    <s v="No"/>
    <n v="114760.8"/>
    <n v="65026.5"/>
    <s v=""/>
    <s v=""/>
    <s v=""/>
    <s v=""/>
    <s v="@2021/001014-CR-I"/>
  </r>
  <r>
    <x v="1"/>
    <s v="Consejeria de Educación, Cultura y deportes"/>
    <s v="030058/2022"/>
    <s v="Servicio de transporte escolar en vehículos de más de 9 plazas en Castilla-La Mancha cursos 2021-2022, 2022-2023 y 2023/2024. Albacete-3"/>
    <s v="Contrato de servicios"/>
    <s v="Procedimiento abierto; multiplicidad de criterios"/>
    <s v="No"/>
    <n v="114760.8"/>
    <n v="60830"/>
    <s v=""/>
    <s v=""/>
    <s v=""/>
    <s v=""/>
    <s v="@2021/001014-AB-III"/>
  </r>
  <r>
    <x v="1"/>
    <s v="Consejeria de Educación, Cultura y deportes"/>
    <s v="030062/2022"/>
    <s v="Servicio de transporte escolar en vehículos de más de 9 plazas en Castilla-La Mancha cursos 2021-2022, 2022-2023 y 2023/2024. Albacete-3"/>
    <s v="Contrato de servicios"/>
    <s v="Procedimiento abierto; multiplicidad de criterios"/>
    <s v="No"/>
    <n v="114760.8"/>
    <n v="60830"/>
    <s v=""/>
    <s v=""/>
    <s v=""/>
    <s v=""/>
    <s v="@2021/001014-AB-III"/>
  </r>
  <r>
    <x v="1"/>
    <s v="Consejeria de Educación, Cultura y deportes"/>
    <s v="030065/2022"/>
    <s v="Servicio de transporte escolar en vehículos de más de 9 plazas en Castilla-La Mancha cursos 2021-2022, 2022-2023 y 2023/2024. Albacete-3"/>
    <s v="Contrato de servicios"/>
    <s v="Procedimiento abierto; multiplicidad de criterios"/>
    <s v="No"/>
    <n v="114760.8"/>
    <n v="69300"/>
    <s v=""/>
    <s v=""/>
    <s v=""/>
    <s v=""/>
    <s v="@2021/001014-AB-III"/>
  </r>
  <r>
    <x v="1"/>
    <s v="Consejeria de Educación, Cultura y deportes"/>
    <s v="030071/2022"/>
    <s v="Servicio de transporte escolar en vehículos de más de 9 plazas en Castilla-La Mancha cursos 2021-2022, 2022-2023 y 2023/2024. Albacete-3"/>
    <s v="Contrato de servicios"/>
    <s v="Procedimiento abierto; multiplicidad de criterios"/>
    <s v="No"/>
    <n v="114760.8"/>
    <n v="55632.5"/>
    <s v=""/>
    <s v=""/>
    <s v=""/>
    <s v=""/>
    <s v="@2021/001014-AB-III"/>
  </r>
  <r>
    <x v="1"/>
    <s v="Consejeria de Educación, Cultura y deportes"/>
    <s v="030072/2022"/>
    <s v="Servicio de transporte escolar en vehículos de más de 9 plazas en Castilla-La Mancha cursos 2021-2022, 2022-2023 y 2023/2024. Albacete-3"/>
    <s v="Contrato de servicios"/>
    <s v="Procedimiento abierto; multiplicidad de criterios"/>
    <s v="No"/>
    <n v="114760.8"/>
    <n v="68857.25"/>
    <s v=""/>
    <s v=""/>
    <s v=""/>
    <s v=""/>
    <s v="@2021/001014-AB-III"/>
  </r>
  <r>
    <x v="1"/>
    <s v="Consejeria de Educación, Cultura y deportes"/>
    <s v="004006/2022"/>
    <s v="SSCC-Obras PNSP Instalación Ascensor en el C.E.I.P. Ntra. Sra. Consuelo de Yuncos. Feder REACT-UE."/>
    <s v="Contrato de obras"/>
    <s v="Procedimiento negociado sin publicidad"/>
    <s v="No"/>
    <n v="70489.289999999994"/>
    <n v="69361.460000000006"/>
    <s v="168"/>
    <s v="a"/>
    <s v="1"/>
    <s v="PROCEDIMIENTO ABIERTO O RESTRINGIDO PREVIO DESIERTO O CON OFERTAS INADECUADAS"/>
    <s v="@2021/017110#001"/>
  </r>
  <r>
    <x v="1"/>
    <s v="Consejeria de Educación, Cultura y deportes"/>
    <s v="030077/2022"/>
    <s v="Servicio de transporte escolar en vehículos de más de 9 plazas en Castilla-La Mancha cursos 2021-2022, 2022-2023 y 2023/2024. Albacete-3"/>
    <s v="Contrato de servicios"/>
    <s v="Procedimiento abierto; multiplicidad de criterios"/>
    <s v="No"/>
    <n v="114760.8"/>
    <n v="67763.850000000006"/>
    <s v=""/>
    <s v=""/>
    <s v=""/>
    <s v=""/>
    <s v="@2021/001014-AB-III"/>
  </r>
  <r>
    <x v="1"/>
    <s v="Consejeria de Educación, Cultura y deportes"/>
    <s v="030078/2022"/>
    <s v="Servicio de transporte escolar en vehículos de más de 9 plazas en Castilla-La Mancha cursos 2021-2022, 2022-2023 y 2023/2024. Albacete-3"/>
    <s v="Contrato de servicios"/>
    <s v="Procedimiento abierto; multiplicidad de criterios"/>
    <s v="No"/>
    <n v="114760.8"/>
    <n v="67375"/>
    <s v=""/>
    <s v=""/>
    <s v=""/>
    <s v=""/>
    <s v="@2021/001014-AB-III"/>
  </r>
  <r>
    <x v="1"/>
    <s v="Consejeria de Educación, Cultura y deportes"/>
    <s v="030080/2022"/>
    <s v="Servicio de transporte escolar en vehículos de más de 9 plazas en Castilla-La Mancha cursos 2021-2022, 2022-2023 y 2023/2024. Albacete-3"/>
    <s v="Contrato de servicios"/>
    <s v="Procedimiento abierto; multiplicidad de criterios"/>
    <s v="No"/>
    <n v="114760.8"/>
    <n v="61203.45"/>
    <s v=""/>
    <s v=""/>
    <s v=""/>
    <s v=""/>
    <s v="@2021/001014-AB-III"/>
  </r>
  <r>
    <x v="1"/>
    <s v="Consejeria de Educación, Cultura y deportes"/>
    <s v="030084/2022"/>
    <s v="Servicio de transporte escolar en vehículos de más de 9 plazas en Castilla-La Mancha cursos 2021-2022, 2022-2023 y 2023/2024. Ciudad Real"/>
    <s v="Contrato de servicios"/>
    <s v="Procedimiento abierto; multiplicidad de criterios"/>
    <s v="No"/>
    <n v="114760.8"/>
    <n v="60822.3"/>
    <s v=""/>
    <s v=""/>
    <s v=""/>
    <s v=""/>
    <s v="@2021/001014-CR-I"/>
  </r>
  <r>
    <x v="1"/>
    <s v="Consejeria de Educación, Cultura y deportes"/>
    <s v="030106/2022"/>
    <s v="Servicio de transporte escolar en vehículos de más de 9 plazas en Castilla-La Mancha cursos 2021-2022, 2022-2023 y 2023/2024. Toledo-1"/>
    <s v="Contrato de servicios"/>
    <s v="Procedimiento abierto; multiplicidad de criterios"/>
    <s v="No"/>
    <n v="114760.8"/>
    <n v="55055"/>
    <s v=""/>
    <s v=""/>
    <s v=""/>
    <s v=""/>
    <s v="@2021/001014-TO-I"/>
  </r>
  <r>
    <x v="1"/>
    <s v="Consejeria de Educación, Cultura y deportes"/>
    <s v="030109/2022"/>
    <s v="Servicio de transporte escolar en vehículos de más de 9 plazas en Castilla-La Mancha cursos 2021-2022, 2022-2023 y 2023/2024. Toledo-1"/>
    <s v="Contrato de servicios"/>
    <s v="Procedimiento abierto; multiplicidad de criterios"/>
    <s v="No"/>
    <n v="114760.8"/>
    <n v="55055"/>
    <s v=""/>
    <s v=""/>
    <s v=""/>
    <s v=""/>
    <s v="@2021/001014-TO-I"/>
  </r>
  <r>
    <x v="1"/>
    <s v="Consejeria de Educación, Cultura y deportes"/>
    <s v="030162/2022"/>
    <s v="Servicio de transporte escolar en vehículos de más de 9 plazas en Castilla-La Mancha cursos 2021-2022, 2022-2023 y 2023/2024. Toledo-5"/>
    <s v="Contrato de servicios"/>
    <s v="Procedimiento abierto; multiplicidad de criterios"/>
    <s v="No"/>
    <n v="114760.8"/>
    <n v="56980"/>
    <s v=""/>
    <s v=""/>
    <s v=""/>
    <s v=""/>
    <s v="@2021/001014-TO-V"/>
  </r>
  <r>
    <x v="1"/>
    <s v="Consejeria de Educación, Cultura y deportes"/>
    <s v="030164/2022"/>
    <s v="Servicio de transporte escolar en vehículos de más de 9 plazas en Castilla-La Mancha cursos 2021-2022, 2022-2023 y 2023/2024. Toledo-5"/>
    <s v="Contrato de servicios"/>
    <s v="Procedimiento abierto; multiplicidad de criterios"/>
    <s v="No"/>
    <n v="114760.8"/>
    <n v="50111.6"/>
    <s v=""/>
    <s v=""/>
    <s v=""/>
    <s v=""/>
    <s v="@2021/001014-TO-V"/>
  </r>
  <r>
    <x v="1"/>
    <s v="Consejeria de Educación, Cultura y deportes"/>
    <s v="030169/2022"/>
    <s v="Servicio de transporte escolar en vehículos de más de 9 plazas en Castilla-La Mancha cursos 2021-2022, 2022-2023 y 2023/2024. Toledo-6"/>
    <s v="Contrato de servicios"/>
    <s v="Procedimiento abierto; multiplicidad de criterios"/>
    <s v="No"/>
    <n v="114760.8"/>
    <n v="76230"/>
    <s v=""/>
    <s v=""/>
    <s v=""/>
    <s v=""/>
    <s v="@2021/001014-TO-VI"/>
  </r>
  <r>
    <x v="1"/>
    <s v="Consejeria de Educación, Cultura y deportes"/>
    <s v="030173/2022"/>
    <s v="Servicio de transporte escolar en vehículos de más de 9 plazas en Castilla-La Mancha cursos 2021-2022, 2022-2023 y 2023/2024. Toledo-6"/>
    <s v="Contrato de servicios"/>
    <s v="Procedimiento abierto; multiplicidad de criterios"/>
    <s v="No"/>
    <n v="114760.8"/>
    <n v="76230"/>
    <s v=""/>
    <s v=""/>
    <s v=""/>
    <s v=""/>
    <s v="@2021/001014-TO-VI"/>
  </r>
  <r>
    <x v="1"/>
    <s v="Consejeria de Educación, Cultura y deportes"/>
    <s v="030177/2022"/>
    <s v="Servicio de transporte escolar en vehículos de más de 9 plazas en Castilla-La Mancha cursos 2021-2022, 2022-2023 y 2023/2024. Toledo-6"/>
    <s v="Contrato de servicios"/>
    <s v="Procedimiento abierto; multiplicidad de criterios"/>
    <s v="No"/>
    <n v="114760.8"/>
    <n v="76230"/>
    <s v=""/>
    <s v=""/>
    <s v=""/>
    <s v=""/>
    <s v="@2021/001014-TO-VI"/>
  </r>
  <r>
    <x v="1"/>
    <s v="Consejeria de Educación, Cultura y deportes"/>
    <s v="030192/2022"/>
    <s v="Servicio de transporte escolar en vehículos de más de 9 plazas en Castilla-La Mancha cursos 2021-2022, 2022-2023 y 2023/2024. Toledo-6"/>
    <s v="Contrato de servicios"/>
    <s v="Procedimiento abierto; multiplicidad de criterios"/>
    <s v="No"/>
    <n v="114760.8"/>
    <n v="76499.5"/>
    <s v=""/>
    <s v=""/>
    <s v=""/>
    <s v=""/>
    <s v="@2021/001014-TO-VI"/>
  </r>
  <r>
    <x v="1"/>
    <s v="Consejeria de Educación, Cultura y deportes"/>
    <s v="030195/2022"/>
    <s v="Servicio de transporte escolar en vehículos de más de 9 plazas en Castilla-La Mancha cursos 2021-2022, 2022-2023 y 2023/2024. Toledo-4"/>
    <s v="Contrato de servicios"/>
    <s v="Procedimiento abierto; multiplicidad de criterios"/>
    <s v="No"/>
    <n v="114760.8"/>
    <n v="76230"/>
    <s v=""/>
    <s v=""/>
    <s v=""/>
    <s v=""/>
    <s v="@2021/001014-TO-IV"/>
  </r>
  <r>
    <x v="1"/>
    <s v="Consejeria de Educación, Cultura y deportes"/>
    <s v="030199/2022"/>
    <s v="Servicio de transporte escolar en vehículos de más de 9 plazas en Castilla-La Mancha cursos 2021-2022, 2022-2023 y 2023/2024. Toledo-5"/>
    <s v="Contrato de servicios"/>
    <s v="Procedimiento abierto; multiplicidad de criterios"/>
    <s v="No"/>
    <n v="114760.8"/>
    <n v="57380.4"/>
    <s v=""/>
    <s v=""/>
    <s v=""/>
    <s v=""/>
    <s v="@2021/001014-TO-V"/>
  </r>
  <r>
    <x v="1"/>
    <s v="Consejeria de Educación, Cultura y deportes"/>
    <s v="030200/2022"/>
    <s v="Servicio de transporte escolar en vehículos de más de 9 plazas en Castilla-La Mancha cursos 2021-2022, 2022-2023 y 2023/2024. Toledo-6"/>
    <s v="Contrato de servicios"/>
    <s v="Procedimiento abierto; multiplicidad de criterios"/>
    <s v="No"/>
    <n v="114760.8"/>
    <n v="76230"/>
    <s v=""/>
    <s v=""/>
    <s v=""/>
    <s v=""/>
    <s v="@2021/001014-TO-VI"/>
  </r>
  <r>
    <x v="1"/>
    <s v="Consejeria de Educación, Cultura y deportes"/>
    <s v="030203/2022"/>
    <s v="Servicio de transporte escolar en vehículos de más de 9 plazas en Castilla-La Mancha cursos 2021-2022, 2022-2023 y 2023/2024. Toledo-5"/>
    <s v="Contrato de servicios"/>
    <s v="Procedimiento abierto; multiplicidad de criterios"/>
    <s v="No"/>
    <n v="114760.8"/>
    <n v="59675"/>
    <s v=""/>
    <s v=""/>
    <s v=""/>
    <s v=""/>
    <s v="@2021/001014-TO-V"/>
  </r>
  <r>
    <x v="1"/>
    <s v="Consejeria de Educación, Cultura y deportes"/>
    <s v="030207/2022"/>
    <s v="Servicio de transporte escolar en vehículos de más de 9 plazas en Castilla-La Mancha cursos 2021-2022, 2022-2023 y 2023/2024. Toledo-4"/>
    <s v="Contrato de servicios"/>
    <s v="Procedimiento abierto; multiplicidad de criterios"/>
    <s v="No"/>
    <n v="114760.8"/>
    <n v="60060"/>
    <s v=""/>
    <s v=""/>
    <s v=""/>
    <s v=""/>
    <s v="@2021/001014-TO-IV"/>
  </r>
  <r>
    <x v="1"/>
    <s v="Consejeria de Educación, Cultura y deportes"/>
    <s v="030208/2022"/>
    <s v="Servicio de transporte escolar en vehículos de más de 9 plazas en Castilla-La Mancha cursos 2021-2022, 2022-2023 y 2023/2024. Toledo-5"/>
    <s v="Contrato de servicios"/>
    <s v="Procedimiento abierto; multiplicidad de criterios"/>
    <s v="No"/>
    <n v="114760.8"/>
    <n v="48895"/>
    <s v=""/>
    <s v=""/>
    <s v=""/>
    <s v=""/>
    <s v="@2021/001014-TO-V"/>
  </r>
  <r>
    <x v="1"/>
    <s v="Consejeria de Educación, Cultura y deportes"/>
    <s v="030210/2022"/>
    <s v="Servicio de transporte escolar en vehículos de más de 9 plazas en Castilla-La Mancha cursos 2021-2022, 2022-2023 y 2023/2024. Toledo-4"/>
    <s v="Contrato de servicios"/>
    <s v="Procedimiento abierto; multiplicidad de criterios"/>
    <s v="No"/>
    <n v="114760.8"/>
    <n v="48125"/>
    <s v=""/>
    <s v=""/>
    <s v=""/>
    <s v=""/>
    <s v="@2021/001014-TO-IV"/>
  </r>
  <r>
    <x v="1"/>
    <s v="Consejeria de Educación, Cultura y deportes"/>
    <s v="030211/2022"/>
    <s v="Servicio de transporte escolar en vehículos de más de 9 plazas en Castilla-La Mancha cursos 2021-2022, 2022-2023 y 2023/2024. Toledo-5"/>
    <s v="Contrato de servicios"/>
    <s v="Procedimiento abierto; multiplicidad de criterios"/>
    <s v="No"/>
    <n v="114760.8"/>
    <n v="53515"/>
    <s v=""/>
    <s v=""/>
    <s v=""/>
    <s v=""/>
    <s v="@2021/001014-TO-V"/>
  </r>
  <r>
    <x v="1"/>
    <s v="Consejeria de Educación, Cultura y deportes"/>
    <s v="030212/2022"/>
    <s v="Servicio de transporte escolar en vehículos de más de 9 plazas en Castilla-La Mancha cursos 2021-2022, 2022-2023 y 2023/2024. Toledo-4"/>
    <s v="Contrato de servicios"/>
    <s v="Procedimiento abierto; multiplicidad de criterios"/>
    <s v="No"/>
    <n v="114760.8"/>
    <n v="55440"/>
    <s v=""/>
    <s v=""/>
    <s v=""/>
    <s v=""/>
    <s v="@2021/001014-TO-IV"/>
  </r>
  <r>
    <x v="1"/>
    <s v="Consejeria de Educación, Cultura y deportes"/>
    <s v="030214/2022"/>
    <s v="Servicio de transporte escolar en vehículos de más de 9 plazas en Castilla-La Mancha cursos 2021-2022, 2022-2023 y 2023/2024. Toledo-4"/>
    <s v="Contrato de servicios"/>
    <s v="Procedimiento abierto; multiplicidad de criterios"/>
    <s v="No"/>
    <n v="114760.8"/>
    <n v="60830"/>
    <s v=""/>
    <s v=""/>
    <s v=""/>
    <s v=""/>
    <s v="@2021/001014-TO-IV"/>
  </r>
  <r>
    <x v="1"/>
    <s v="Consejeria de Educación, Cultura y deportes"/>
    <s v="030216/2022"/>
    <s v="Servicio de transporte escolar en vehículos de más de 9 plazas en Castilla-La Mancha cursos 2021-2022, 2022-2023 y 2023/2024. Toledo-4"/>
    <s v="Contrato de servicios"/>
    <s v="Procedimiento abierto; multiplicidad de criterios"/>
    <s v="No"/>
    <n v="114760.8"/>
    <n v="76230"/>
    <s v=""/>
    <s v=""/>
    <s v=""/>
    <s v=""/>
    <s v="@2021/001014-TO-IV"/>
  </r>
  <r>
    <x v="1"/>
    <s v="Consejeria de Educación, Cultura y deportes"/>
    <s v="030218/2022"/>
    <s v="Servicio de transporte escolar en vehículos de más de 9 plazas en Castilla-La Mancha cursos 2021-2022, 2022-2023 y 2023/2024. Toledo-4"/>
    <s v="Contrato de servicios"/>
    <s v="Procedimiento abierto; multiplicidad de criterios"/>
    <s v="No"/>
    <n v="114760.8"/>
    <n v="59290"/>
    <s v=""/>
    <s v=""/>
    <s v=""/>
    <s v=""/>
    <s v="@2021/001014-TO-IV"/>
  </r>
  <r>
    <x v="1"/>
    <s v="Consejeria de Educación, Cultura y deportes"/>
    <s v="030220/2022"/>
    <s v="Servicio de transporte escolar en vehículos de más de 9 plazas en Castilla-La Mancha cursos 2021-2022, 2022-2023 y 2023/2024. Toledo-4"/>
    <s v="Contrato de servicios"/>
    <s v="Procedimiento abierto; multiplicidad de criterios"/>
    <s v="No"/>
    <n v="114760.8"/>
    <n v="55440"/>
    <s v=""/>
    <s v=""/>
    <s v=""/>
    <s v=""/>
    <s v="@2021/001014-TO-IV"/>
  </r>
  <r>
    <x v="1"/>
    <s v="Consejeria de Educación, Cultura y deportes"/>
    <s v="030222/2022"/>
    <s v="Servicio de transporte escolar en vehículos de más de 9 plazas en Castilla-La Mancha cursos 2021-2022, 2022-2023 y 2023/2024. Toledo-4"/>
    <s v="Contrato de servicios"/>
    <s v="Procedimiento abierto; multiplicidad de criterios"/>
    <s v="No"/>
    <n v="114760.8"/>
    <n v="59290"/>
    <s v=""/>
    <s v=""/>
    <s v=""/>
    <s v=""/>
    <s v="@2021/001014-TO-IV"/>
  </r>
  <r>
    <x v="1"/>
    <s v="Consejeria de Educación, Cultura y deportes"/>
    <s v="030233/2022"/>
    <s v="Servicio de transporte escolar en vehículos de más de 9 plazas en Castilla-La Mancha cursos 2021-2022, 2022-2023 y 2023/2024. Toledo-4"/>
    <s v="Contrato de servicios"/>
    <s v="Procedimiento abierto; multiplicidad de criterios"/>
    <s v="No"/>
    <n v="114760.8"/>
    <n v="61207.3"/>
    <s v=""/>
    <s v=""/>
    <s v=""/>
    <s v=""/>
    <s v="@2021/001014-TO-IV"/>
  </r>
  <r>
    <x v="1"/>
    <s v="Consejeria de Educación, Cultura y deportes"/>
    <s v="030239/2022"/>
    <s v="Servicio de transporte escolar en vehículos de más de 9 plazas en Castilla-La Mancha cursos 2021-2022, 2022-2023 y 2023/2024. Guadalajara-3"/>
    <s v="Contrato de servicios"/>
    <s v="Procedimiento abierto; multiplicidad de criterios"/>
    <s v="No"/>
    <n v="114760.8"/>
    <n v="53515"/>
    <s v=""/>
    <s v=""/>
    <s v=""/>
    <s v=""/>
    <s v="@2021/001014-GU-III"/>
  </r>
  <r>
    <x v="1"/>
    <s v="Consejeria de Educación, Cultura y deportes"/>
    <s v="003955/2022"/>
    <s v="SSCC-Obras PNSP Instalación Ascensor en el C.E.I.P. Hernán Cortés de Talavera. Feder REACT-UE"/>
    <s v="Contrato de obras"/>
    <s v="Procedimiento negociado sin publicidad"/>
    <s v="No"/>
    <n v="80569.25"/>
    <n v="80000"/>
    <s v="168"/>
    <s v="a"/>
    <s v="1"/>
    <s v="PROCEDIMIENTO ABIERTO O RESTRINGIDO PREVIO DESIERTO O CON OFERTAS INADECUADAS"/>
    <s v="@2021/017229#001"/>
  </r>
  <r>
    <x v="1"/>
    <s v="Consejeria de Educación, Cultura y deportes"/>
    <s v="030242/2022"/>
    <s v="Servicio de transporte escolar en vehículos de más de 9 plazas en Castilla-La Mancha cursos 2021-2022, 2022-2023 y 2023/2024. Guadalajara-3"/>
    <s v="Contrato de servicios"/>
    <s v="Procedimiento abierto; multiplicidad de criterios"/>
    <s v="No"/>
    <n v="114760.8"/>
    <n v="53515"/>
    <s v=""/>
    <s v=""/>
    <s v=""/>
    <s v=""/>
    <s v="@2021/001014-GU-III"/>
  </r>
  <r>
    <x v="1"/>
    <s v="Consejeria de Educación, Cultura y deportes"/>
    <s v="043842/2022"/>
    <s v="SSCC- Obras de reparación de daños en el Edificio Doncellas de Toledo"/>
    <s v="Contrato de obras"/>
    <s v="Procedimiento Abierto Simplificado Abreviado"/>
    <s v="No"/>
    <n v="81032.070000000007"/>
    <n v="71065.13"/>
    <s v=""/>
    <s v=""/>
    <s v=""/>
    <s v=""/>
    <s v="@2022/012531#001"/>
  </r>
  <r>
    <x v="1"/>
    <s v="Consejeria de Educación, Cultura y deportes"/>
    <s v="030243/2022"/>
    <s v="Servicio de transporte escolar en vehículos de más de 9 plazas en Castilla-La Mancha cursos 2021-2022, 2022-2023 y 2023/2024. Guadalajara-3"/>
    <s v="Contrato de servicios"/>
    <s v="Procedimiento abierto; multiplicidad de criterios"/>
    <s v="No"/>
    <n v="114760.8"/>
    <n v="48125"/>
    <s v=""/>
    <s v=""/>
    <s v=""/>
    <s v=""/>
    <s v="@2021/001014-GU-III"/>
  </r>
  <r>
    <x v="1"/>
    <s v="Consejeria de Educación, Cultura y deportes"/>
    <s v="030244/2022"/>
    <s v="Servicio de transporte escolar en vehículos de más de 9 plazas en Castilla-La Mancha cursos 2021-2022, 2022-2023 y 2023/2024. Guadalajara-1"/>
    <s v="Contrato de servicios"/>
    <s v="Procedimiento abierto; multiplicidad de criterios"/>
    <s v="No"/>
    <n v="114760.8"/>
    <n v="68530"/>
    <s v=""/>
    <s v=""/>
    <s v=""/>
    <s v=""/>
    <s v="@2021/001014-GU-I"/>
  </r>
  <r>
    <x v="1"/>
    <s v="Consejeria de Educación, Cultura y deportes"/>
    <s v="034080/2022"/>
    <s v="Servicio de transporte escolar en vehículos de más de 9 plazas en Castilla-La Mancha cursos 2021-2022, 2022-2023 y 2023/2024. Albacete-1"/>
    <s v="Contrato de servicios"/>
    <s v="Procedimiento abierto; multiplicidad de criterios"/>
    <s v="No"/>
    <n v="114760.8"/>
    <n v="54393.57"/>
    <s v=""/>
    <s v=""/>
    <s v=""/>
    <s v=""/>
    <s v="@2021/001014-AB-I"/>
  </r>
  <r>
    <x v="1"/>
    <s v="Consejeria de Educación, Cultura y deportes"/>
    <s v="034085/2022"/>
    <s v="Servicio de transporte escolar en vehículos de más de 9 plazas en Castilla-La Mancha cursos 2021-2022, 2022-2023 y 2023/2024. Ciudad Real"/>
    <s v="Contrato de servicios"/>
    <s v="Procedimiento abierto; multiplicidad de criterios"/>
    <s v="No"/>
    <n v="114760.8"/>
    <n v="55772.639999999999"/>
    <s v=""/>
    <s v=""/>
    <s v=""/>
    <s v=""/>
    <s v="@2021/001014-CR-I"/>
  </r>
  <r>
    <x v="1"/>
    <s v="Consejeria de Educación, Cultura y deportes"/>
    <s v="037050/2022"/>
    <s v="Servicio de transporte escolar en vehículos de más de 9 plazas en Castilla-La Mancha cursos 2021-2022, 2022-2023 y 2023/2024. Guadalajara-1"/>
    <s v="Contrato de servicios"/>
    <s v="Procedimiento abierto; multiplicidad de criterios"/>
    <s v="No"/>
    <n v="114760.8"/>
    <n v="60060"/>
    <s v=""/>
    <s v=""/>
    <s v=""/>
    <s v=""/>
    <s v="@2021/001014-GU-I"/>
  </r>
  <r>
    <x v="1"/>
    <s v="Consejeria de Educación, Cultura y deportes"/>
    <s v="028552/2022"/>
    <s v="Acondicionamiento y mejora funcional de Vestuarios y Pista deportiva en el IES Vicente Cano de Argamasilla de Alba (Ciudad Real)"/>
    <s v="Contrato de obras"/>
    <s v="Procedimiento Abierto Simplificado Abreviado"/>
    <s v="No"/>
    <n v="83303.12"/>
    <n v="83200"/>
    <s v=""/>
    <s v=""/>
    <s v=""/>
    <s v=""/>
    <s v="@2022/006956#001"/>
  </r>
  <r>
    <x v="1"/>
    <s v="Consejeria de Educación, Cultura y deportes"/>
    <s v="037053/2022"/>
    <s v="Servicio de transporte escolar en vehículos de más de 9 plazas en Castilla-La Mancha cursos 2021-2022, 2022-2023 y 2023/2024. Guadalajara-1"/>
    <s v="Contrato de servicios"/>
    <s v="Procedimiento abierto; multiplicidad de criterios"/>
    <s v="No"/>
    <n v="114760.8"/>
    <n v="60060"/>
    <s v=""/>
    <s v=""/>
    <s v=""/>
    <s v=""/>
    <s v="@2021/001014-GU-I"/>
  </r>
  <r>
    <x v="1"/>
    <s v="Consejeria de Educación, Cultura y deportes"/>
    <s v="037055/2022"/>
    <s v="Servicio de transporte escolar en vehículos de más de 9 plazas en Castilla-La Mancha cursos 2021-2022, 2022-2023 y 2023/2024. Guadalajara-1"/>
    <s v="Contrato de servicios"/>
    <s v="Procedimiento abierto; multiplicidad de criterios"/>
    <s v="No"/>
    <n v="114760.8"/>
    <n v="60060"/>
    <s v=""/>
    <s v=""/>
    <s v=""/>
    <s v=""/>
    <s v="@2021/001014-GU-I"/>
  </r>
  <r>
    <x v="1"/>
    <s v="Consejeria de Educación, Cultura y deportes"/>
    <s v="037058/2022"/>
    <s v="Servicio de transporte escolar en vehículos de más de 9 plazas en Castilla-La Mancha cursos 2021-2022, 2022-2023 y 2023/2024. Guadalajara-1"/>
    <s v="Contrato de servicios"/>
    <s v="Procedimiento abierto; multiplicidad de criterios"/>
    <s v="No"/>
    <n v="114760.8"/>
    <n v="60060"/>
    <s v=""/>
    <s v=""/>
    <s v=""/>
    <s v=""/>
    <s v="@2021/001014-GU-I"/>
  </r>
  <r>
    <x v="1"/>
    <s v="Consejeria de Educación, Cultura y deportes"/>
    <s v="037066/2022"/>
    <s v="Servicio de transporte escolar en vehículos de más de 9 plazas en Castilla-La Mancha cursos 2021-2022, 2022-2023 y 2023/2024. Guadalajara-3"/>
    <s v="Contrato de servicios"/>
    <s v="Procedimiento abierto; multiplicidad de criterios"/>
    <s v="No"/>
    <n v="114760.8"/>
    <n v="57750"/>
    <s v=""/>
    <s v=""/>
    <s v=""/>
    <s v=""/>
    <s v="@2021/001014-GU-III"/>
  </r>
  <r>
    <x v="1"/>
    <s v="Consejeria de Educación, Cultura y deportes"/>
    <s v="037067/2022"/>
    <s v="Servicio de transporte escolar en vehículos de más de 9 plazas en Castilla-La Mancha cursos 2021-2022, 2022-2023 y 2023/2024. Guadalajara-3"/>
    <s v="Contrato de servicios"/>
    <s v="Procedimiento abierto; multiplicidad de criterios"/>
    <s v="No"/>
    <n v="114760.8"/>
    <n v="57750"/>
    <s v=""/>
    <s v=""/>
    <s v=""/>
    <s v=""/>
    <s v="@2021/001014-GU-III"/>
  </r>
  <r>
    <x v="1"/>
    <s v="Consejeria de Educación, Cultura y deportes"/>
    <s v="037068/2022"/>
    <s v="Servicio de transporte escolar en vehículos de más de 9 plazas en Castilla-La Mancha cursos 2021-2022, 2022-2023 y 2023/2024. Guadalajara-3"/>
    <s v="Contrato de servicios"/>
    <s v="Procedimiento abierto; multiplicidad de criterios"/>
    <s v="No"/>
    <n v="114760.8"/>
    <n v="57750"/>
    <s v=""/>
    <s v=""/>
    <s v=""/>
    <s v=""/>
    <s v="@2021/001014-GU-III"/>
  </r>
  <r>
    <x v="1"/>
    <s v="Consejeria de Educación, Cultura y deportes"/>
    <s v="037069/2022"/>
    <s v="Servicio de transporte escolar en vehículos de más de 9 plazas en Castilla-La Mancha cursos 2021-2022, 2022-2023 y 2023/2024. Guadalajara-3"/>
    <s v="Contrato de servicios"/>
    <s v="Procedimiento abierto; multiplicidad de criterios"/>
    <s v="No"/>
    <n v="114760.8"/>
    <n v="59675"/>
    <s v=""/>
    <s v=""/>
    <s v=""/>
    <s v=""/>
    <s v="@2021/001014-GU-III"/>
  </r>
  <r>
    <x v="1"/>
    <s v="Consejeria de Educación, Cultura y deportes"/>
    <s v="037070/2022"/>
    <s v="Servicio de transporte escolar en vehículos de más de 9 plazas en Castilla-La Mancha cursos 2021-2022, 2022-2023 y 2023/2024. Guadalajara-4"/>
    <s v="Contrato de servicios"/>
    <s v="Procedimiento abierto; multiplicidad de criterios"/>
    <s v="No"/>
    <n v="114760.8"/>
    <n v="60060"/>
    <s v=""/>
    <s v=""/>
    <s v=""/>
    <s v=""/>
    <s v="@2021/001014-GU-IV"/>
  </r>
  <r>
    <x v="1"/>
    <s v="Consejeria de Educación, Cultura y deportes"/>
    <s v="037718/2022"/>
    <s v="Servicio de transporte escolar en vehículos de más de 9 plazas en Castilla-La Mancha cursos 2021-2022, 2022-2023 y 2023/2024. Toledo-1"/>
    <s v="Contrato de servicios"/>
    <s v="Procedimiento abierto; multiplicidad de criterios"/>
    <s v="No"/>
    <n v="114760.8"/>
    <n v="49843.199999999997"/>
    <s v=""/>
    <s v=""/>
    <s v=""/>
    <s v=""/>
    <s v="@2021/001014-TO-I"/>
  </r>
  <r>
    <x v="1"/>
    <s v="Consejeria de Educación, Cultura y deportes"/>
    <s v="043730/2022"/>
    <s v="Servicio de transporte escolar en vehículos de más de 9 plazas en Castilla-La Mancha cursos 2021-2022, 2022-2023 y 2023/2024. Toledo-1"/>
    <s v="Contrato de servicios"/>
    <s v="Procedimiento abierto; multiplicidad de criterios"/>
    <s v="No"/>
    <n v="114760.8"/>
    <n v="42720.26"/>
    <s v=""/>
    <s v=""/>
    <s v=""/>
    <s v=""/>
    <s v="@2021/001014-TO-I"/>
  </r>
  <r>
    <x v="1"/>
    <s v="Consejeria de Educación, Cultura y deportes"/>
    <s v="023895/2022"/>
    <s v="Limpieza IES &quot;Alonso Quijano&quot; del 01-09-2022 al 31-07-2024 (Contrato basado en Acuerdo Marco)"/>
    <s v="Contrato de servicios"/>
    <s v="Basado en un Acuerdo Marco"/>
    <s v="No"/>
    <n v="115228.4"/>
    <n v="77310.5"/>
    <s v=""/>
    <s v=""/>
    <s v=""/>
    <s v=""/>
    <s v="@2022/002842"/>
  </r>
  <r>
    <x v="1"/>
    <s v="Consejeria de Educación, Cultura y deportes"/>
    <s v="024014/2022"/>
    <s v="Limpieza IES &quot;Peñalba&quot; del 01-09-2022 al 31-07-2024 (Contrato basado en Acuerdo Marco)"/>
    <s v="Contrato de servicios"/>
    <s v="Basado en un Acuerdo Marco"/>
    <s v="No"/>
    <n v="115228.4"/>
    <n v="78721.63"/>
    <s v=""/>
    <s v=""/>
    <s v=""/>
    <s v=""/>
    <s v="@2022/002851"/>
  </r>
  <r>
    <x v="1"/>
    <s v="Consejeria de Educación, Cultura y deportes"/>
    <s v="000434/2022"/>
    <s v="Servicio de limpieza del IESO Jorge Manrique de Motilla del Palancar (Cuenca)"/>
    <s v="Contrato de servicios"/>
    <s v="Basado en un Acuerdo Marco"/>
    <s v="No"/>
    <n v="116197.18"/>
    <n v="78431.23"/>
    <s v=""/>
    <s v=""/>
    <s v=""/>
    <s v=""/>
    <s v="@2021/012606"/>
  </r>
  <r>
    <x v="1"/>
    <s v="Consejeria de Educación, Cultura y deportes"/>
    <s v="029744/2022"/>
    <s v="Servicio de transporte escolar en vehículos de más de 9 plazas en Castilla-La Mancha cursos 2021-2022, 2022-2023 y 2023/2024. Cuenca-2"/>
    <s v="Contrato de servicios"/>
    <s v="Procedimiento abierto; multiplicidad de criterios"/>
    <s v="No"/>
    <n v="116651.76"/>
    <n v="62213.49"/>
    <s v=""/>
    <s v=""/>
    <s v=""/>
    <s v=""/>
    <s v="@2021/001014-CU-II"/>
  </r>
  <r>
    <x v="1"/>
    <s v="Consejeria de Educación, Cultura y deportes"/>
    <s v="029780/2022"/>
    <s v="Servicio de transporte escolar en vehículos de más de 9 plazas en Castilla-La Mancha cursos 2021-2022, 2022-2023 y 2023/2024. Toledo-2"/>
    <s v="Contrato de servicios"/>
    <s v="Procedimiento abierto; multiplicidad de criterios"/>
    <s v="No"/>
    <n v="116651.76"/>
    <n v="61872.800000000003"/>
    <s v=""/>
    <s v=""/>
    <s v=""/>
    <s v=""/>
    <s v="@2021/001014-TO-II"/>
  </r>
  <r>
    <x v="1"/>
    <s v="Consejeria de Educación, Cultura y deportes"/>
    <s v="029906/2022"/>
    <s v="Servicio de transporte escolar en vehículos de más de 9 plazas en Castilla-La Mancha cursos 2021-2022, 2022-2023 y 2023/2024. Guadalajara-1"/>
    <s v="Contrato de servicios"/>
    <s v="Procedimiento abierto; multiplicidad de criterios"/>
    <s v="No"/>
    <n v="116651.76"/>
    <n v="61872.800000000003"/>
    <s v=""/>
    <s v=""/>
    <s v=""/>
    <s v=""/>
    <s v="@2021/001014-GU-I"/>
  </r>
  <r>
    <x v="1"/>
    <s v="Consejeria de Educación, Cultura y deportes"/>
    <s v="029939/2022"/>
    <s v="Servicio de transporte escolar en vehículos de más de 9 plazas en Castilla-La Mancha cursos 2021-2022, 2022-2023 y 2023/2024. Guadalajara-2"/>
    <s v="Contrato de servicios"/>
    <s v="Procedimiento abierto; multiplicidad de criterios"/>
    <s v="No"/>
    <n v="116651.76"/>
    <n v="62213.49"/>
    <s v=""/>
    <s v=""/>
    <s v=""/>
    <s v=""/>
    <s v="@2021/001014-GU-II"/>
  </r>
  <r>
    <x v="1"/>
    <s v="Consejeria de Educación, Cultura y deportes"/>
    <s v="030039/2022"/>
    <s v="Servicio de transporte escolar en vehículos de más de 9 plazas en Castilla-La Mancha cursos 2021-2022, 2022-2023 y 2023/2024. Guadalajara-4"/>
    <s v="Contrato de servicios"/>
    <s v="Procedimiento abierto; multiplicidad de criterios"/>
    <s v="No"/>
    <n v="116651.76"/>
    <n v="66881.36"/>
    <s v=""/>
    <s v=""/>
    <s v=""/>
    <s v=""/>
    <s v="@2021/001014-GU-IV"/>
  </r>
  <r>
    <x v="1"/>
    <s v="Consejeria de Educación, Cultura y deportes"/>
    <s v="029748/2022"/>
    <s v="Servicio de transporte escolar en vehículos de más de 9 plazas en Castilla-La Mancha cursos 2021-2022, 2022-2023 y 2023/2024. Cuenca-2"/>
    <s v="Contrato de servicios"/>
    <s v="Procedimiento abierto; multiplicidad de criterios"/>
    <s v="No"/>
    <n v="116728.14"/>
    <n v="62256.57"/>
    <s v=""/>
    <s v=""/>
    <s v=""/>
    <s v=""/>
    <s v="@2021/001014-CU-II"/>
  </r>
  <r>
    <x v="1"/>
    <s v="Consejeria de Educación, Cultura y deportes"/>
    <s v="029913/2022"/>
    <s v="Servicio de transporte escolar en vehículos de más de 9 plazas en Castilla-La Mancha cursos 2021-2022, 2022-2023 y 2023/2024. Guadalajara-1"/>
    <s v="Contrato de servicios"/>
    <s v="Procedimiento abierto; multiplicidad de criterios"/>
    <s v="No"/>
    <n v="116728.14"/>
    <n v="54432.4"/>
    <s v=""/>
    <s v=""/>
    <s v=""/>
    <s v=""/>
    <s v="@2021/001014-GU-I"/>
  </r>
  <r>
    <x v="1"/>
    <s v="Consejeria de Educación, Cultura y deportes"/>
    <s v="029955/2022"/>
    <s v="Servicio de transporte escolar en vehículos de más de 9 plazas en Castilla-La Mancha cursos 2021-2022, 2022-2023 y 2023/2024. Guadalajara-2"/>
    <s v="Contrato de servicios"/>
    <s v="Procedimiento abierto; multiplicidad de criterios"/>
    <s v="No"/>
    <n v="116728.14"/>
    <n v="69704.800000000003"/>
    <s v=""/>
    <s v=""/>
    <s v=""/>
    <s v=""/>
    <s v="@2021/001014-GU-II"/>
  </r>
  <r>
    <x v="1"/>
    <s v="Consejeria de Educación, Cultura y deportes"/>
    <s v="029984/2022"/>
    <s v="Servicio de transporte escolar en vehículos de más de 9 plazas en Castilla-La Mancha cursos 2021-2022, 2022-2023 y 2023/2024. Cuenca-2"/>
    <s v="Contrato de servicios"/>
    <s v="Procedimiento abierto; multiplicidad de criterios"/>
    <s v="No"/>
    <n v="116728.14"/>
    <n v="60619.68"/>
    <s v=""/>
    <s v=""/>
    <s v=""/>
    <s v=""/>
    <s v="@2021/001014-CU-II"/>
  </r>
  <r>
    <x v="1"/>
    <s v="Consejeria de Educación, Cultura y deportes"/>
    <s v="000533/2022"/>
    <s v="Limpieza del Archivo Histórico Provincial de C-Real, del 7-3-2022 al 6-3-2024"/>
    <s v="Contrato de servicios"/>
    <s v="Basado en un Acuerdo Marco"/>
    <s v="No"/>
    <n v="117845.01"/>
    <n v="102583.92"/>
    <s v=""/>
    <s v=""/>
    <s v=""/>
    <s v=""/>
    <s v="@2021/013345"/>
  </r>
  <r>
    <x v="1"/>
    <s v="Consejeria de Educación, Cultura y deportes"/>
    <s v="030198/2022"/>
    <s v="Servicio de transporte escolar en vehículos de más de 9 plazas en Castilla-La Mancha cursos 2021-2022, 2022-2023 y 2023/2024. Toledo-6"/>
    <s v="Contrato de servicios"/>
    <s v="Procedimiento abierto; multiplicidad de criterios"/>
    <s v="No"/>
    <n v="118225.8"/>
    <n v="78540"/>
    <s v=""/>
    <s v=""/>
    <s v=""/>
    <s v=""/>
    <s v="@2021/001014-TO-VI"/>
  </r>
  <r>
    <x v="1"/>
    <s v="Consejeria de Educación, Cultura y deportes"/>
    <s v="017818/2022"/>
    <s v="AB-Servicio de limpieza en el Museo Provincial de Albacete julio 2022-junio 2023"/>
    <s v="Contrato de servicios"/>
    <s v="Basado en un Acuerdo Marco"/>
    <s v="No"/>
    <n v="118485.52"/>
    <n v="67446.97"/>
    <s v=""/>
    <s v=""/>
    <s v=""/>
    <s v=""/>
    <s v="@2022/006716"/>
  </r>
  <r>
    <x v="1"/>
    <s v="Consejeria de Educación, Cultura y deportes"/>
    <s v="030081/2022"/>
    <s v="Servicio de transporte escolar en vehículos de más de 9 plazas en Castilla-La Mancha cursos 2021-2022, 2022-2023 y 2023/2024. Albacete-3"/>
    <s v="Contrato de servicios"/>
    <s v="Procedimiento abierto; multiplicidad de criterios"/>
    <s v="No"/>
    <n v="118895.64"/>
    <n v="62616.84"/>
    <s v=""/>
    <s v=""/>
    <s v=""/>
    <s v=""/>
    <s v="@2021/001014-AB-III"/>
  </r>
  <r>
    <x v="1"/>
    <s v="Consejeria de Educación, Cultura y deportes"/>
    <s v="030172/2022"/>
    <s v="Servicio de transporte escolar en vehículos de más de 9 plazas en Castilla-La Mancha cursos 2021-2022, 2022-2023 y 2023/2024. Toledo-4"/>
    <s v="Contrato de servicios"/>
    <s v="Procedimiento abierto; multiplicidad de criterios"/>
    <s v="No"/>
    <n v="120333.69"/>
    <n v="78925"/>
    <s v=""/>
    <s v=""/>
    <s v=""/>
    <s v=""/>
    <s v="@2021/001014-TO-IV"/>
  </r>
  <r>
    <x v="1"/>
    <s v="Consejeria de Educación, Cultura y deportes"/>
    <s v="030043/2022"/>
    <s v="Servicio de transporte escolar en vehículos de más de 9 plazas en Castilla-La Mancha cursos 2021-2022, 2022-2023 y 2023/2024. Guadalajara-4"/>
    <s v="Contrato de servicios"/>
    <s v="Procedimiento abierto; multiplicidad de criterios"/>
    <s v="No"/>
    <n v="123157.65"/>
    <n v="75460"/>
    <s v=""/>
    <s v=""/>
    <s v=""/>
    <s v=""/>
    <s v="@2021/001014-GU-IV"/>
  </r>
  <r>
    <x v="1"/>
    <s v="Consejeria de Educación, Cultura y deportes"/>
    <s v="029782/2022"/>
    <s v="Servicio de transporte escolar en vehículos de más de 9 plazas en Castilla-La Mancha cursos 2021-2022, 2022-2023 y 2023/2024. Toledo-2"/>
    <s v="Contrato de servicios"/>
    <s v="Procedimiento abierto; multiplicidad de criterios"/>
    <s v="No"/>
    <n v="124835.04"/>
    <n v="69280.2"/>
    <s v=""/>
    <s v=""/>
    <s v=""/>
    <s v=""/>
    <s v="@2021/001014-TO-II"/>
  </r>
  <r>
    <x v="1"/>
    <s v="Consejeria de Educación, Cultura y deportes"/>
    <s v="004153/2022"/>
    <s v="Gira representación &quot;Francisca&quot; por CLM"/>
    <s v="Contrato de servicios"/>
    <s v="Procedimiento negociado sin publicidad"/>
    <s v="No"/>
    <n v="124900"/>
    <n v="124900"/>
    <s v="168"/>
    <s v="a"/>
    <s v="2"/>
    <s v="EXCLUSIVIDAD TÉCNICA, DE DERECHOS EXCLUSIVOS O ARTÍSTICA_x000a_"/>
    <s v="@2021/015880"/>
  </r>
  <r>
    <x v="1"/>
    <s v="Consejeria de Educación, Cultura y deportes"/>
    <s v="029766/2022"/>
    <s v="Servicio de transporte escolar en vehículos de más de 9 plazas en Castilla-La Mancha cursos 2021-2022, 2022-2023 y 2023/2024. Albacete-2"/>
    <s v="Contrato de servicios"/>
    <s v="Procedimiento abierto; multiplicidad de criterios"/>
    <s v="No"/>
    <n v="125606.25"/>
    <n v="56113.75"/>
    <s v=""/>
    <s v=""/>
    <s v=""/>
    <s v=""/>
    <s v="@2021/001014-AB-II"/>
  </r>
  <r>
    <x v="1"/>
    <s v="Consejeria de Educación, Cultura y deportes"/>
    <s v="029932/2022"/>
    <s v="Servicio de transporte escolar en vehículos de más de 9 plazas en Castilla-La Mancha cursos 2021-2022, 2022-2023 y 2023/2024. Guadalajara-2"/>
    <s v="Contrato de servicios"/>
    <s v="Procedimiento abierto; multiplicidad de criterios"/>
    <s v="No"/>
    <n v="127615.95"/>
    <n v="62755"/>
    <s v=""/>
    <s v=""/>
    <s v=""/>
    <s v=""/>
    <s v="@2021/001014-GU-II"/>
  </r>
  <r>
    <x v="1"/>
    <s v="Consejeria de Educación, Cultura y deportes"/>
    <s v="029951/2022"/>
    <s v="Servicio de transporte escolar en vehículos de más de 9 plazas en Castilla-La Mancha cursos 2021-2022, 2022-2023 y 2023/2024. Guadalajara-2"/>
    <s v="Contrato de servicios"/>
    <s v="Procedimiento abierto; multiplicidad de criterios"/>
    <s v="No"/>
    <n v="127864.29"/>
    <n v="68145"/>
    <s v=""/>
    <s v=""/>
    <s v=""/>
    <s v=""/>
    <s v="@2021/001014-GU-II"/>
  </r>
  <r>
    <x v="1"/>
    <s v="Consejeria de Educación, Cultura y deportes"/>
    <s v="030166/2022"/>
    <s v="Servicio de transporte escolar en vehículos de más de 9 plazas en Castilla-La Mancha cursos 2021-2022, 2022-2023 y 2023/2024. Toledo-5"/>
    <s v="Contrato de servicios"/>
    <s v="Procedimiento abierto; multiplicidad de criterios"/>
    <s v="No"/>
    <n v="127864.29"/>
    <n v="63525"/>
    <s v=""/>
    <s v=""/>
    <s v=""/>
    <s v=""/>
    <s v="@2021/001014-TO-V"/>
  </r>
  <r>
    <x v="1"/>
    <s v="Consejeria de Educación, Cultura y deportes"/>
    <s v="037308/2022"/>
    <s v="SSCC-Redac.proy+Coord. y cont.medic.+DO y Med. y ppto.+Est.sys+DEO. Construcción de 3+6 uds. + SS.CC. (1ª FASE). C.E.I.P. Nº 18 de 6+12 uds. en C/ El Francesillo del Bº Aguas Vivas en GUADALAJARA."/>
    <s v="Contrato de servicios"/>
    <s v="Procedimiento Abierto Simplificado"/>
    <s v="No"/>
    <n v="127906.85"/>
    <n v="63525"/>
    <s v=""/>
    <s v=""/>
    <s v=""/>
    <s v=""/>
    <s v="@2022/002996"/>
  </r>
  <r>
    <x v="1"/>
    <s v="Consejeria de Educación, Cultura y deportes"/>
    <s v="029781/2022"/>
    <s v="Servicio de transporte escolar en vehículos de más de 9 plazas en Castilla-La Mancha cursos 2021-2022, 2022-2023 y 2023/2024. Toledo-2"/>
    <s v="Contrato de servicios"/>
    <s v="Procedimiento abierto; multiplicidad de criterios"/>
    <s v="No"/>
    <n v="128317.53"/>
    <n v="68138.399999999994"/>
    <s v=""/>
    <s v=""/>
    <s v=""/>
    <s v=""/>
    <s v="@2021/001014-TO-II"/>
  </r>
  <r>
    <x v="1"/>
    <s v="Consejeria de Educación, Cultura y deportes"/>
    <s v="029933/2022"/>
    <s v="Servicio de transporte escolar en vehículos de más de 9 plazas en Castilla-La Mancha cursos 2021-2022, 2022-2023 y 2023/2024. Guadalajara-2"/>
    <s v="Contrato de servicios"/>
    <s v="Procedimiento abierto; multiplicidad de criterios"/>
    <s v="No"/>
    <n v="128378.23"/>
    <n v="65065"/>
    <s v=""/>
    <s v=""/>
    <s v=""/>
    <s v=""/>
    <s v="@2021/001014-GU-II"/>
  </r>
  <r>
    <x v="1"/>
    <s v="Consejeria de Educación, Cultura y deportes"/>
    <s v="029952/2022"/>
    <s v="Servicio de transporte escolar en vehículos de más de 9 plazas en Castilla-La Mancha cursos 2021-2022, 2022-2023 y 2023/2024. Guadalajara-2"/>
    <s v="Contrato de servicios"/>
    <s v="Procedimiento abierto; multiplicidad de criterios"/>
    <s v="No"/>
    <n v="128378.24000000001"/>
    <n v="76230"/>
    <s v=""/>
    <s v=""/>
    <s v=""/>
    <s v=""/>
    <s v="@2021/001014-GU-II"/>
  </r>
  <r>
    <x v="1"/>
    <s v="Consejeria de Educación, Cultura y deportes"/>
    <s v="029958/2022"/>
    <s v="Servicio de transporte escolar en vehículos de más de 9 plazas en Castilla-La Mancha cursos 2021-2022, 2022-2023 y 2023/2024. Cuenca-1"/>
    <s v="Contrato de servicios"/>
    <s v="Procedimiento abierto; multiplicidad de criterios"/>
    <s v="No"/>
    <n v="128378.24000000001"/>
    <n v="67606"/>
    <s v=""/>
    <s v=""/>
    <s v=""/>
    <s v=""/>
    <s v="@2021/001014-CU-I"/>
  </r>
  <r>
    <x v="1"/>
    <s v="Consejeria de Educación, Cultura y deportes"/>
    <s v="029967/2022"/>
    <s v="Servicio de transporte escolar en vehículos de más de 9 plazas en Castilla-La Mancha cursos 2021-2022, 2022-2023 y 2023/2024. Cuenca-1"/>
    <s v="Contrato de servicios"/>
    <s v="Procedimiento abierto; multiplicidad de criterios"/>
    <s v="No"/>
    <n v="128378.24000000001"/>
    <n v="56410.2"/>
    <s v=""/>
    <s v=""/>
    <s v=""/>
    <s v=""/>
    <s v="@2021/001014-CU-I"/>
  </r>
  <r>
    <x v="1"/>
    <s v="Consejeria de Educación, Cultura y deportes"/>
    <s v="029977/2022"/>
    <s v="Servicio de transporte escolar en vehículos de más de 9 plazas en Castilla-La Mancha cursos 2021-2022, 2022-2023 y 2023/2024. Albacete-1"/>
    <s v="Contrato de servicios"/>
    <s v="Procedimiento abierto; multiplicidad de criterios"/>
    <s v="No"/>
    <n v="128378.24000000001"/>
    <n v="75463.850000000006"/>
    <s v=""/>
    <s v=""/>
    <s v=""/>
    <s v=""/>
    <s v="@2021/001014-AB-I"/>
  </r>
  <r>
    <x v="1"/>
    <s v="Consejeria de Educación, Cultura y deportes"/>
    <s v="017928/2022"/>
    <s v="AB-Adecuación de espacios varios en el C.E.I.P. Isabel La Católica de Hellín (Albacete)"/>
    <s v="Contrato de obras"/>
    <s v="Procedimiento Abierto Simplificado Abreviado"/>
    <s v="No"/>
    <n v="96419.33"/>
    <n v="87741.6"/>
    <s v=""/>
    <s v=""/>
    <s v=""/>
    <s v=""/>
    <s v="@2022/006825#001"/>
  </r>
  <r>
    <x v="1"/>
    <s v="Consejeria de Educación, Cultura y deportes"/>
    <s v="034010/2022"/>
    <s v="SSCC-Obra P.N.S.P. para instalación del Ascensor en el I.E.S. Juan Antonio Castro de Talavera de la Reina."/>
    <s v="Contrato de obras"/>
    <s v="Procedimiento negociado sin publicidad"/>
    <s v="No"/>
    <n v="96798.51"/>
    <n v="96790"/>
    <s v="168"/>
    <s v="a"/>
    <s v="1"/>
    <s v="PROCEDIMIENTO ABIERTO O RESTRINGIDO PREVIO DESIERTO O CON OFERTAS INADECUADAS"/>
    <s v="@2022/007580#001"/>
  </r>
  <r>
    <x v="1"/>
    <s v="Consejeria de Educación, Cultura y deportes"/>
    <s v="030007/2022"/>
    <s v="Servicio de transporte escolar en vehículos de más de 9 plazas en Castilla-La Mancha cursos 2021-2022, 2022-2023 y 2023/2024. Cuenca-2"/>
    <s v="Contrato de servicios"/>
    <s v="Procedimiento abierto; multiplicidad de criterios"/>
    <s v="No"/>
    <n v="128378.24000000001"/>
    <n v="67298"/>
    <s v=""/>
    <s v=""/>
    <s v=""/>
    <s v=""/>
    <s v="@2021/001014-CU-II"/>
  </r>
  <r>
    <x v="1"/>
    <s v="Consejeria de Educación, Cultura y deportes"/>
    <s v="029985/2022"/>
    <s v="Servicio de transporte escolar en vehículos de más de 9 plazas en Castilla-La Mancha cursos 2021-2022, 2022-2023 y 2023/2024. Albacete-1"/>
    <s v="Contrato de servicios"/>
    <s v="Procedimiento abierto; multiplicidad de criterios"/>
    <s v="No"/>
    <n v="128378.25"/>
    <n v="68468.399999999994"/>
    <s v=""/>
    <s v=""/>
    <s v=""/>
    <s v=""/>
    <s v="@2021/001014-AB-I"/>
  </r>
  <r>
    <x v="1"/>
    <s v="Consejeria de Educación, Cultura y deportes"/>
    <s v="030083/2022"/>
    <s v="Servicio de transporte escolar en vehículos de más de 9 plazas en Castilla-La Mancha cursos 2021-2022, 2022-2023 y 2023/2024. Ciudad Real"/>
    <s v="Contrato de servicios"/>
    <s v="Procedimiento abierto; multiplicidad de criterios"/>
    <s v="No"/>
    <n v="128378.25"/>
    <n v="53880.75"/>
    <s v=""/>
    <s v=""/>
    <s v=""/>
    <s v=""/>
    <s v="@2021/001014-CR-I"/>
  </r>
  <r>
    <x v="1"/>
    <s v="Consejeria de Educación, Cultura y deportes"/>
    <s v="030050/2022"/>
    <s v="Servicio de transporte escolar en vehículos de más de 9 plazas en Castilla-La Mancha cursos 2021-2022, 2022-2023 y 2023/2024. Guadalajara-4"/>
    <s v="Contrato de servicios"/>
    <s v="Procedimiento abierto; multiplicidad de criterios"/>
    <s v="No"/>
    <n v="128378.26"/>
    <n v="68145.009999999995"/>
    <s v=""/>
    <s v=""/>
    <s v=""/>
    <s v=""/>
    <s v="@2021/001014-GU-IV"/>
  </r>
  <r>
    <x v="1"/>
    <s v="Consejeria de Educación, Cultura y deportes"/>
    <s v="030129/2022"/>
    <s v="Servicio de transporte escolar en vehículos de más de 9 plazas en Castilla-La Mancha cursos 2021-2022, 2022-2023 y 2023/2024. Toledo-5"/>
    <s v="Contrato de servicios"/>
    <s v="Procedimiento abierto; multiplicidad de criterios"/>
    <s v="No"/>
    <n v="129746.93"/>
    <n v="68915"/>
    <s v=""/>
    <s v=""/>
    <s v=""/>
    <s v=""/>
    <s v="@2021/001014-TO-V"/>
  </r>
  <r>
    <x v="1"/>
    <s v="Consejeria de Educación, Cultura y deportes"/>
    <s v="030101/2022"/>
    <s v="Servicio de transporte escolar en vehículos de más de 9 plazas en Castilla-La Mancha cursos 2021-2022, 2022-2023 y 2023/2024. Toledo-1"/>
    <s v="Contrato de servicios"/>
    <s v="Procedimiento abierto; multiplicidad de criterios"/>
    <s v="No"/>
    <n v="129842.46"/>
    <n v="64920.24"/>
    <s v=""/>
    <s v=""/>
    <s v=""/>
    <s v=""/>
    <s v="@2021/001014-TO-I"/>
  </r>
  <r>
    <x v="1"/>
    <s v="Consejeria de Educación, Cultura y deportes"/>
    <s v="029935/2022"/>
    <s v="Servicio de transporte escolar en vehículos de más de 9 plazas en Castilla-La Mancha cursos 2021-2022, 2022-2023 y 2023/2024. Guadalajara-2"/>
    <s v="Contrato de servicios"/>
    <s v="Procedimiento abierto; multiplicidad de criterios"/>
    <s v="No"/>
    <n v="130579.02"/>
    <n v="80090.03"/>
    <s v=""/>
    <s v=""/>
    <s v=""/>
    <s v=""/>
    <s v="@2021/001014-GU-II"/>
  </r>
  <r>
    <x v="1"/>
    <s v="Consejeria de Educación, Cultura y deportes"/>
    <s v="030033/2022"/>
    <s v="Servicio de transporte escolar en vehículos de más de 9 plazas en Castilla-La Mancha cursos 2021-2022, 2022-2023 y 2023/2024. Guadalajara-4"/>
    <s v="Contrato de servicios"/>
    <s v="Procedimiento abierto; multiplicidad de criterios"/>
    <s v="No"/>
    <n v="130579.02"/>
    <n v="66180.399999999994"/>
    <s v=""/>
    <s v=""/>
    <s v=""/>
    <s v=""/>
    <s v="@2021/001014-GU-IV"/>
  </r>
  <r>
    <x v="1"/>
    <s v="Consejeria de Educación, Cultura y deportes"/>
    <s v="030036/2022"/>
    <s v="Servicio de transporte escolar en vehículos de más de 9 plazas en Castilla-La Mancha cursos 2021-2022, 2022-2023 y 2023/2024. Guadalajara-4"/>
    <s v="Contrato de servicios"/>
    <s v="Procedimiento abierto; multiplicidad de criterios"/>
    <s v="No"/>
    <n v="130579.02"/>
    <n v="66180.399999999994"/>
    <s v=""/>
    <s v=""/>
    <s v=""/>
    <s v=""/>
    <s v="@2021/001014-GU-IV"/>
  </r>
  <r>
    <x v="1"/>
    <s v="Consejeria de Educación, Cultura y deportes"/>
    <s v="030041/2022"/>
    <s v="Servicio de transporte escolar en vehículos de más de 9 plazas en Castilla-La Mancha cursos 2021-2022, 2022-2023 y 2023/2024. Guadalajara-4"/>
    <s v="Contrato de servicios"/>
    <s v="Procedimiento abierto; multiplicidad de criterios"/>
    <s v="No"/>
    <n v="130579.02"/>
    <n v="72446"/>
    <s v=""/>
    <s v=""/>
    <s v=""/>
    <s v=""/>
    <s v="@2021/001014-GU-IV"/>
  </r>
  <r>
    <x v="1"/>
    <s v="Consejeria de Educación, Cultura y deportes"/>
    <s v="030099/2022"/>
    <s v="Servicio de transporte escolar en vehículos de más de 9 plazas en Castilla-La Mancha cursos 2021-2022, 2022-2023 y 2023/2024. Ciudad Real"/>
    <s v="Contrato de servicios"/>
    <s v="Procedimiento abierto; multiplicidad de criterios"/>
    <s v="No"/>
    <n v="133512.23000000001"/>
    <n v="65450"/>
    <s v=""/>
    <s v=""/>
    <s v=""/>
    <s v=""/>
    <s v="@2021/001014-CR-I"/>
  </r>
  <r>
    <x v="1"/>
    <s v="Consejeria de Educación, Cultura y deportes"/>
    <s v="037052/2022"/>
    <s v="Servicio de transporte escolar en vehículos de más de 9 plazas en Castilla-La Mancha cursos 2021-2022, 2022-2023 y 2023/2024. Guadalajara-1"/>
    <s v="Contrato de servicios"/>
    <s v="Procedimiento abierto; multiplicidad de criterios"/>
    <s v="No"/>
    <n v="134955.99"/>
    <n v="67375"/>
    <s v=""/>
    <s v=""/>
    <s v=""/>
    <s v=""/>
    <s v="@2021/001014-GU-I"/>
  </r>
  <r>
    <x v="1"/>
    <s v="Consejeria de Educación, Cultura y deportes"/>
    <s v="030001/2022"/>
    <s v="Servicio de transporte escolar en vehículos de más de 9 plazas en Castilla-La Mancha cursos 2021-2022, 2022-2023 y 2023/2024. Guadalajara-3"/>
    <s v="Contrato de servicios"/>
    <s v="Procedimiento abierto; multiplicidad de criterios"/>
    <s v="No"/>
    <n v="135394.89000000001"/>
    <n v="71995"/>
    <s v=""/>
    <s v=""/>
    <s v=""/>
    <s v=""/>
    <s v="@2021/001014-GU-III"/>
  </r>
  <r>
    <x v="1"/>
    <s v="Consejeria de Educación, Cultura y deportes"/>
    <s v="029923/2022"/>
    <s v="Servicio de transporte escolar en vehículos de más de 9 plazas en Castilla-La Mancha cursos 2021-2022, 2022-2023 y 2023/2024. Albacete-1"/>
    <s v="Contrato de servicios"/>
    <s v="Procedimiento abierto; multiplicidad de criterios"/>
    <s v="No"/>
    <n v="140667.45000000001"/>
    <n v="75021.100000000006"/>
    <s v=""/>
    <s v=""/>
    <s v=""/>
    <s v=""/>
    <s v="@2021/001014-AB-I"/>
  </r>
  <r>
    <x v="1"/>
    <s v="Consejeria de Educación, Cultura y deportes"/>
    <s v="029954/2022"/>
    <s v="Servicio de transporte escolar en vehículos de más de 9 plazas en Castilla-La Mancha cursos 2021-2022, 2022-2023 y 2023/2024. Guadalajara-2"/>
    <s v="Contrato de servicios"/>
    <s v="Procedimiento abierto; multiplicidad de criterios"/>
    <s v="No"/>
    <n v="142116.99"/>
    <n v="84315"/>
    <s v=""/>
    <s v=""/>
    <s v=""/>
    <s v=""/>
    <s v="@2021/001014-GU-II"/>
  </r>
  <r>
    <x v="1"/>
    <s v="Consejeria de Educación, Cultura y deportes"/>
    <s v="030074/2022"/>
    <s v="Servicio de transporte escolar en vehículos de más de 9 plazas en Castilla-La Mancha cursos 2021-2022, 2022-2023 y 2023/2024. Albacete-3"/>
    <s v="Contrato de servicios"/>
    <s v="Procedimiento abierto; multiplicidad de criterios"/>
    <s v="No"/>
    <n v="142330.63"/>
    <n v="74959.5"/>
    <s v=""/>
    <s v=""/>
    <s v=""/>
    <s v=""/>
    <s v="@2021/001014-AB-III"/>
  </r>
  <r>
    <x v="1"/>
    <s v="Consejeria de Educación, Cultura y deportes"/>
    <s v="029754/2022"/>
    <s v="Servicio de transporte escolar en vehículos de más de 9 plazas en Castilla-La Mancha cursos 2021-2022, 2022-2023 y 2023/2024. Cuenca-2"/>
    <s v="Contrato de servicios"/>
    <s v="Procedimiento abierto; multiplicidad de criterios"/>
    <s v="No"/>
    <n v="143636.9"/>
    <n v="74325.679999999993"/>
    <s v=""/>
    <s v=""/>
    <s v=""/>
    <s v=""/>
    <s v="@2021/001014-CU-II"/>
  </r>
  <r>
    <x v="1"/>
    <s v="Consejeria de Educación, Cultura y deportes"/>
    <s v="027071/2022"/>
    <s v="Limpieza CEE &quot;María Luisa Navarro Margati&quot; del 01-09-2022 al 31-07-2024 (Contrato basado en Acuerdo Marco)"/>
    <s v="Contrato de servicios"/>
    <s v="Basado en un Acuerdo Marco"/>
    <s v="No"/>
    <n v="144141.35"/>
    <n v="100959.45"/>
    <s v=""/>
    <s v=""/>
    <s v=""/>
    <s v=""/>
    <s v="@2022/002955"/>
  </r>
  <r>
    <x v="1"/>
    <s v="Consejeria de Educación, Cultura y deportes"/>
    <s v="027020/2022"/>
    <s v="Limpieza IES &quot;Gregorio Prieto&quot; del 01-09-2022 al 31-07-2024 (Contrato basado en Acuerdo Marco)"/>
    <s v="Contrato de servicios"/>
    <s v="Basado en un Acuerdo Marco"/>
    <s v="No"/>
    <n v="144794.75"/>
    <n v="108510.14"/>
    <s v=""/>
    <s v=""/>
    <s v=""/>
    <s v=""/>
    <s v="@2022/002899"/>
  </r>
  <r>
    <x v="1"/>
    <s v="Consejeria de Educación, Cultura y deportes"/>
    <s v="029911/2022"/>
    <s v="Servicio de transporte escolar en vehículos de más de 9 plazas en Castilla-La Mancha cursos 2021-2022, 2022-2023 y 2023/2024. Guadalajara-1"/>
    <s v="Contrato de servicios"/>
    <s v="Procedimiento abierto; multiplicidad de criterios"/>
    <s v="No"/>
    <n v="145287.46"/>
    <n v="76615.009999999995"/>
    <s v=""/>
    <s v=""/>
    <s v=""/>
    <s v=""/>
    <s v="@2021/001014-GU-I"/>
  </r>
  <r>
    <x v="1"/>
    <s v="Consejeria de Educación, Cultura y deportes"/>
    <s v="016999/2022"/>
    <s v="Contrato basado de Acuerdo Marco Servicio de Mantenimiento integral en el Museo Provincial de Ciudad Real"/>
    <s v="Contrato de servicios"/>
    <s v="Basado en un Acuerdo Marco"/>
    <s v="No"/>
    <n v="145549.4"/>
    <n v="82162.759999999995"/>
    <s v=""/>
    <s v=""/>
    <s v=""/>
    <s v=""/>
    <s v="@2022/004983"/>
  </r>
  <r>
    <x v="1"/>
    <s v="Consejeria de Educación, Cultura y deportes"/>
    <s v="044474/2022"/>
    <s v="Contrato del servicio de apoyo a la gestión de los proyectos correspondientes al componente 19 &quot;Plan Nacional de competencias digitales&quot; financiado por el Plan de Recuperación, transformación  y resilencia."/>
    <s v="Contrato de servicios"/>
    <s v="Procedimiento abierto; multiplicidad de criterios"/>
    <s v="No"/>
    <n v="147190.97"/>
    <n v="134745.60000000001"/>
    <s v=""/>
    <s v=""/>
    <s v=""/>
    <s v=""/>
    <s v="@2022/009687"/>
  </r>
  <r>
    <x v="1"/>
    <s v="Consejeria de Educación, Cultura y deportes"/>
    <s v="029973/2022"/>
    <s v="Servicio de transporte escolar en vehículos de más de 9 plazas en Castilla-La Mancha cursos 2021-2022, 2022-2023 y 2023/2024. Cuenca-1"/>
    <s v="Contrato de servicios"/>
    <s v="Procedimiento abierto; multiplicidad de criterios"/>
    <s v="No"/>
    <n v="156694.82"/>
    <n v="83571.360000000001"/>
    <s v=""/>
    <s v=""/>
    <s v=""/>
    <s v=""/>
    <s v="@2021/001014-CU-I"/>
  </r>
  <r>
    <x v="1"/>
    <s v="Consejeria de Educación, Cultura y deportes"/>
    <s v="029981/2022"/>
    <s v="Servicio de transporte escolar en vehículos de más de 9 plazas en Castilla-La Mancha cursos 2021-2022, 2022-2023 y 2023/2024. Albacete-1"/>
    <s v="Contrato de servicios"/>
    <s v="Procedimiento abierto; multiplicidad de criterios"/>
    <s v="No"/>
    <n v="157126.20000000001"/>
    <n v="83802.95"/>
    <s v=""/>
    <s v=""/>
    <s v=""/>
    <s v=""/>
    <s v="@2021/001014-AB-I"/>
  </r>
  <r>
    <x v="1"/>
    <s v="Consejeria de Educación, Cultura y deportes"/>
    <s v="054265/2022"/>
    <s v="Servicio de transporte escolar en vehículos de más de 9 plazas en Castilla-La Mancha cursos 2021-2022, 2022-2023 y 2023/2024. Ciudad Real"/>
    <s v="Contrato de servicios"/>
    <s v="Procedimiento abierto; multiplicidad de criterios"/>
    <s v="No"/>
    <n v="161751.99"/>
    <n v="57857.36"/>
    <s v=""/>
    <s v=""/>
    <s v=""/>
    <s v=""/>
    <s v="@2021/001014-CR-I"/>
  </r>
  <r>
    <x v="1"/>
    <s v="Consejeria de Educación, Cultura y deportes"/>
    <s v="030168/2022"/>
    <s v="Servicio de transporte escolar en vehículos de más de 9 plazas en Castilla-La Mancha cursos 2021-2022, 2022-2023 y 2023/2024. Toledo-5"/>
    <s v="Contrato de servicios"/>
    <s v="Procedimiento abierto; multiplicidad de criterios"/>
    <s v="No"/>
    <n v="174930.54"/>
    <n v="80850"/>
    <s v=""/>
    <s v=""/>
    <s v=""/>
    <s v=""/>
    <s v="@2021/001014-TO-V"/>
  </r>
  <r>
    <x v="1"/>
    <s v="Consejeria de Educación, Cultura y deportes"/>
    <s v="023896/2022"/>
    <s v="Limpieza IES &quot;Monico Sanchez&quot; del 01-09-2022 al 31-07-2024 (Contrato basado en Acuerdo Marco)"/>
    <s v="Contrato de servicios"/>
    <s v="Basado en un Acuerdo Marco"/>
    <s v="No"/>
    <n v="177210.5"/>
    <n v="116822.98"/>
    <s v=""/>
    <s v=""/>
    <s v=""/>
    <s v=""/>
    <s v="@2022/002845"/>
  </r>
  <r>
    <x v="1"/>
    <s v="Consejeria de Educación, Cultura y deportes"/>
    <s v="027019/2022"/>
    <s v="Limpieza IES &quot;Clara Campoamor&quot; del 01-09-2022 al 31-07-2024 (Contrato basado en Acuerdo Marco)"/>
    <s v="Contrato de servicios"/>
    <s v="Basado en un Acuerdo Marco"/>
    <s v="No"/>
    <n v="188096.58"/>
    <n v="127933.25"/>
    <s v=""/>
    <s v=""/>
    <s v=""/>
    <s v=""/>
    <s v="@2022/002901"/>
  </r>
  <r>
    <x v="1"/>
    <s v="Consejeria de Educación, Cultura y deportes"/>
    <s v="003790/2022"/>
    <s v="Servicio de apoyo a la gestión para el desarrollo de los proyectos de consorcio ERASMUS+ denominados, VET: Starting Up y y VET: Internship in Europe"/>
    <s v="Contrato de servicios"/>
    <s v="Procedimiento abierto; multiplicidad de criterios"/>
    <s v="No"/>
    <n v="192800"/>
    <n v="191785"/>
    <s v=""/>
    <s v=""/>
    <s v=""/>
    <s v=""/>
    <s v="@2021/012370"/>
  </r>
  <r>
    <x v="1"/>
    <s v="Consejeria de Educación, Cultura y deportes"/>
    <s v="001081/2022"/>
    <s v="Contrato de mantenimiento integral del albergue juvenil San Servando (Toledo)"/>
    <s v="Contrato de servicios"/>
    <s v="Basado en un Acuerdo Marco"/>
    <s v="No"/>
    <n v="193916.12"/>
    <n v="114238.52"/>
    <s v=""/>
    <s v=""/>
    <s v=""/>
    <s v=""/>
    <s v="@2021/017357"/>
  </r>
  <r>
    <x v="1"/>
    <s v="Consejeria de Educación, Cultura y deportes"/>
    <s v="030089/2022"/>
    <s v="Servicio de transporte escolar en vehículos de más de 9 plazas en Castilla-La Mancha cursos 2021-2022, 2022-2023 y 2023/2024. Toledo-1"/>
    <s v="Contrato de servicios"/>
    <s v="Procedimiento abierto; multiplicidad de criterios"/>
    <s v="No"/>
    <n v="199404.97"/>
    <n v="104643"/>
    <s v=""/>
    <s v=""/>
    <s v=""/>
    <s v=""/>
    <s v="@2021/001014-TO-I"/>
  </r>
  <r>
    <x v="1"/>
    <s v="Consejeria de Educación, Cultura y deportes"/>
    <s v="008629/2022"/>
    <s v="Servicio de mantenimiento integral de la sede de la Delegación Provincial de Educación, Cultura y Deportes de Toledo"/>
    <s v="Contrato de servicios"/>
    <s v="Basado en un Acuerdo Marco"/>
    <s v="No"/>
    <n v="204609.64"/>
    <n v="124489.2"/>
    <s v=""/>
    <s v=""/>
    <s v=""/>
    <s v=""/>
    <s v="@2021/017013"/>
  </r>
  <r>
    <x v="1"/>
    <s v="Consejeria de Educación, Cultura y deportes"/>
    <s v="029919/2022"/>
    <s v="Servicio de transporte escolar en vehículos de más de 9 plazas en Castilla-La Mancha cursos 2021-2022, 2022-2023 y 2023/2024. Guadalajara-1"/>
    <s v="Contrato de servicios"/>
    <s v="Procedimiento abierto; multiplicidad de criterios"/>
    <s v="No"/>
    <n v="206583.3"/>
    <n v="109721.15"/>
    <s v=""/>
    <s v=""/>
    <s v=""/>
    <s v=""/>
    <s v="@2021/001014-GU-I"/>
  </r>
  <r>
    <x v="1"/>
    <s v="Consejeria de Educación, Cultura y deportes"/>
    <s v="011743/2022"/>
    <s v="Contrato de servicios de asistencia técnica para el apoyo en la puesta en marcha, gestión, seguimiento, información, estrategia de comunicación del PO del FSE+ 2021-27."/>
    <s v="Contrato de servicios"/>
    <s v="Procedimiento abierto; multiplicidad de criterios"/>
    <s v="No"/>
    <n v="233544.93"/>
    <n v="233544.93"/>
    <s v=""/>
    <s v=""/>
    <s v=""/>
    <s v=""/>
    <s v="@2021/014161"/>
  </r>
  <r>
    <x v="1"/>
    <s v="Consejeria de Educación, Cultura y deportes"/>
    <s v="017529/2022"/>
    <s v="Contrato de servicios de asistencia técnica para el apoyo en la puesta en marcha, gestión, seguimiento, información, estrategia de comunicación del PO del FSE+ 2021-27."/>
    <s v="Contrato de servicios"/>
    <s v="Procedimiento abierto; multiplicidad de criterios"/>
    <s v="No"/>
    <n v="328601.32"/>
    <n v="254100"/>
    <s v=""/>
    <s v=""/>
    <s v=""/>
    <s v=""/>
    <s v="@2021/014161"/>
  </r>
  <r>
    <x v="1"/>
    <s v="Consejeria de Educación, Cultura y deportes"/>
    <s v="008418/2022"/>
    <s v="Servicio de mantenimiento integral del Edificio Administrativo de Servicios Múltiples de Ciudad Real, contrato basado Acuerdo Marco"/>
    <s v="Contrato de servicios"/>
    <s v="Basado en un Acuerdo Marco"/>
    <s v="No"/>
    <n v="381118.71"/>
    <n v="165805.07999999999"/>
    <s v=""/>
    <s v=""/>
    <s v=""/>
    <s v=""/>
    <s v="@2022/001269"/>
  </r>
  <r>
    <x v="1"/>
    <s v="Consejeria de Educación, Cultura y deportes"/>
    <s v="030357/2022"/>
    <s v="Servicio de almacenamiento, gestión de expediciones y transporte de material para equipamiento escolar de centros dependientes de la Consejería de Educación, Cultura y Deportes"/>
    <s v="Contrato de servicios"/>
    <s v="Procedimiento abierto; multiplicidad de criterios"/>
    <s v="No"/>
    <n v="408055.46"/>
    <n v="266200"/>
    <s v=""/>
    <s v=""/>
    <s v=""/>
    <s v=""/>
    <s v="@2022/002491"/>
  </r>
  <r>
    <x v="1"/>
    <s v="Consejeria de Educación, Cultura y deportes"/>
    <s v="024012/2022"/>
    <s v="Servicio de Mantenimiento de la Delegación Provincial de Educación, Cultura y Deportes de Cuenca y centros dependientes"/>
    <s v="Contrato de servicios"/>
    <s v="Basado en un Acuerdo Marco"/>
    <s v="No"/>
    <n v="473500.95"/>
    <n v="289390.3"/>
    <s v=""/>
    <s v=""/>
    <s v=""/>
    <s v=""/>
    <s v="@2022/003347"/>
  </r>
  <r>
    <x v="1"/>
    <s v="Consejeria de Educación, Cultura y deportes"/>
    <s v="007512/2022"/>
    <s v="Servicio de limpieza del IES Pedro Mercedes y CFA Albaladejito de Cuenca"/>
    <s v="Contrato de servicios"/>
    <s v="Basado en un Acuerdo Marco"/>
    <s v="No"/>
    <n v="596561.57999999996"/>
    <n v="466559.53"/>
    <s v=""/>
    <s v=""/>
    <s v=""/>
    <s v=""/>
    <s v="@2022/001185"/>
  </r>
  <r>
    <x v="1"/>
    <s v="Consejeria de Educación, Cultura y deportes"/>
    <s v="025111/2022"/>
    <s v="Servicio de limpieza del I.E.S Alfonso VIII de Cuenca"/>
    <s v="Contrato de servicios"/>
    <s v="Basado en un Acuerdo Marco"/>
    <s v="No"/>
    <n v="612253.22"/>
    <n v="355435.08"/>
    <s v=""/>
    <s v=""/>
    <s v=""/>
    <s v=""/>
    <s v="@2022/005889"/>
  </r>
  <r>
    <x v="1"/>
    <s v="Consejeria de Educación, Cultura y deportes"/>
    <s v="017625/2022"/>
    <s v="Servicios de impresión, personalización, numeración, sellado en seco y distribución de 150.000 títulos académicos no universitarios y 1.000 S.E.T. de enseñanzas artísticas superiores."/>
    <s v="Contrato de servicios"/>
    <s v="Procedimiento abierto; multiplicidad de criterios"/>
    <s v="No"/>
    <n v="671792"/>
    <n v="192995"/>
    <s v=""/>
    <s v=""/>
    <s v=""/>
    <s v=""/>
    <s v="@2021/013079"/>
  </r>
  <r>
    <x v="1"/>
    <s v="Consejeria de Educación, Cultura y deportes"/>
    <s v="017658/2022"/>
    <s v="Servicio de Mantenimiento en el Archivo Histórico Provincial de Ciudad Real. periodo del 01 de octubre de 2022 al 30 de septiembre de 2024. Contrato basado de Acuerdo Marco."/>
    <s v="Contrato de servicios"/>
    <s v="Basado en un Acuerdo Marco"/>
    <s v="No"/>
    <n v="700270.6"/>
    <n v="77255.570000000007"/>
    <s v=""/>
    <s v=""/>
    <s v=""/>
    <s v=""/>
    <s v="@2022/002997"/>
  </r>
  <r>
    <x v="1"/>
    <s v="Consejeria de Educación, Cultura y deportes"/>
    <s v="000752/2022"/>
    <s v="Limpieza de la Biblioteca Pública del Estado en Ciudad Real, del 10-3-2022 al 9-3-2024."/>
    <s v="Contrato de servicios"/>
    <s v="Basado en un Acuerdo Marco"/>
    <s v="No"/>
    <n v="720921.59"/>
    <n v="433897.28"/>
    <s v=""/>
    <s v=""/>
    <s v=""/>
    <s v=""/>
    <s v="@2021/013391"/>
  </r>
  <r>
    <x v="1"/>
    <s v="Consejeria de Fomento"/>
    <s v="001393/2022"/>
    <s v="Mantenimiento periódico vehículos ligeros de Molina de Aragón"/>
    <s v="Contrato de servicios"/>
    <s v="Basado en un Acuerdo Marco"/>
    <s v="No"/>
    <n v="1197.9000000000001"/>
    <n v="1197.9000000000001"/>
    <s v=""/>
    <s v=""/>
    <s v=""/>
    <s v=""/>
    <s v="2022/000563"/>
  </r>
  <r>
    <x v="1"/>
    <s v="Consejeria de Fomento"/>
    <s v="000017/2022"/>
    <s v="Servicio de mantenimiento y reparación de máquina duplicadora de los Servicios Centrales de la Consejería de Fomento"/>
    <s v="Contrato de servicios"/>
    <s v="Procedimiento Abierto Simplificado Abreviado"/>
    <s v="No"/>
    <n v="1282.5999999999999"/>
    <n v="1010.35"/>
    <s v=""/>
    <s v=""/>
    <s v=""/>
    <s v=""/>
    <s v="@2021/016941"/>
  </r>
  <r>
    <x v="1"/>
    <s v="Consejeria de Fomento"/>
    <s v="003549/2022"/>
    <s v="Sustitución, reparación y ajuste de neumáticos de vehículos ligeros de molina de Aragón"/>
    <s v="Contrato de servicios"/>
    <s v="Basado en un Acuerdo Marco"/>
    <s v="No"/>
    <n v="1401.52"/>
    <n v="1401.52"/>
    <s v=""/>
    <s v=""/>
    <s v=""/>
    <s v=""/>
    <s v="2022/001494"/>
  </r>
  <r>
    <x v="1"/>
    <s v="Consejeria de Fomento"/>
    <s v="029858/2022"/>
    <s v="Mantenimiento y suministro de extintores en la flota de vehículos del servicio de carreteras de la Delegación Provincial de Fomento en Toledo"/>
    <s v="Contrato de servicios"/>
    <s v="Procedimiento Abierto Simplificado Abreviado"/>
    <s v="No"/>
    <n v="1595.75"/>
    <n v="1185.92"/>
    <s v=""/>
    <s v=""/>
    <s v=""/>
    <s v=""/>
    <s v="@2022/005070"/>
  </r>
  <r>
    <x v="1"/>
    <s v="Consejeria de Fomento"/>
    <s v="044005/2022"/>
    <s v="BAM ascensor - mantenimiento"/>
    <s v="Contrato de servicios"/>
    <s v="Basado en un Acuerdo Marco"/>
    <s v="No"/>
    <n v="2395.8000000000002"/>
    <n v="564.83000000000004"/>
    <s v=""/>
    <s v=""/>
    <s v=""/>
    <s v=""/>
    <s v="@2022/018754"/>
  </r>
  <r>
    <x v="1"/>
    <s v="Consejeria de Fomento"/>
    <s v="007815/2022"/>
    <s v="Contratación basada en el AM de servicios postales. Lote 3. Envíos especiales"/>
    <s v="Contrato de servicios"/>
    <s v="Basado en un Acuerdo Marco"/>
    <s v="No"/>
    <n v="4719"/>
    <n v="4719"/>
    <s v=""/>
    <s v=""/>
    <s v=""/>
    <s v=""/>
    <s v="2022/003467"/>
  </r>
  <r>
    <x v="1"/>
    <s v="Consejeria de Fomento"/>
    <s v="023324/2022"/>
    <s v="Mantenimiento periódico flota de vehículos ligeros de Guadalajara"/>
    <s v="Contrato de servicios"/>
    <s v="Basado en un Acuerdo Marco"/>
    <s v="No"/>
    <n v="6183.34"/>
    <n v="6183.34"/>
    <s v=""/>
    <s v=""/>
    <s v=""/>
    <s v=""/>
    <s v="@2022/005614"/>
  </r>
  <r>
    <x v="1"/>
    <s v="Consejeria de Fomento"/>
    <s v="000050/2022"/>
    <s v="Contrato neumáticos lote 2.1.1. vehículos ligeros ubicados en Albacete"/>
    <s v="Contrato de servicios"/>
    <s v="Basado en un Acuerdo Marco"/>
    <s v="No"/>
    <n v="6776"/>
    <n v="6233.92"/>
    <s v=""/>
    <s v=""/>
    <s v=""/>
    <s v=""/>
    <s v="@2021/016627"/>
  </r>
  <r>
    <x v="1"/>
    <s v="Consejeria de Fomento"/>
    <s v="000289/2022"/>
    <s v="Contrato mantenimiento lote 1.1.1. vehículos ligeros ubicados en Albacete"/>
    <s v="Contrato de servicios"/>
    <s v="Basado en un Acuerdo Marco"/>
    <s v="No"/>
    <n v="10212.4"/>
    <n v="8169.92"/>
    <s v=""/>
    <s v=""/>
    <s v=""/>
    <s v=""/>
    <s v="@2021/016607"/>
  </r>
  <r>
    <x v="1"/>
    <s v="Consejeria de Fomento"/>
    <s v="029138/2022"/>
    <s v="Suministro de cuatro equipos multifuncionales en régimen de arrendamiento sin opción a compra, mantenimiento y reparación de los equipos de la Delegación Provincial de la Consejería de Fomento en Toledo."/>
    <s v="Contrato de servicios"/>
    <s v="Procedimiento Abierto Simplificado Abreviado"/>
    <s v="No"/>
    <n v="10608.07"/>
    <n v="8724.9699999999993"/>
    <s v=""/>
    <s v=""/>
    <s v=""/>
    <s v=""/>
    <s v="@2022/003345"/>
  </r>
  <r>
    <x v="1"/>
    <s v="Consejeria de Fomento"/>
    <s v="032546/2022"/>
    <s v="Contrato de póliza de seguro de daños materiales del edificio sede de la Consejería de Fomento de la Junta de Comunidades de Castilla-La Mancha."/>
    <s v="Contrato de servicios"/>
    <s v="Procedimiento Abierto Simplificado Abreviado"/>
    <s v="No"/>
    <n v="12000"/>
    <n v="9137.51"/>
    <s v=""/>
    <s v=""/>
    <s v=""/>
    <s v=""/>
    <s v="@2022/011369"/>
  </r>
  <r>
    <x v="1"/>
    <s v="Consejeria de Fomento"/>
    <s v="004573/2022"/>
    <s v="Redacción de proyectos, direcciones de obra, coordinación de seguridad y salud en la rehabilitación y adaptación como Biblioteca Municipal, edificio Nave de Forja-Fuerte de San Francisco, Guadalajara."/>
    <s v="Contrato de servicios"/>
    <s v="Procedimiento Abierto Simplificado"/>
    <s v="No"/>
    <n v="20134.400000000001"/>
    <n v="16107.52"/>
    <s v=""/>
    <s v=""/>
    <s v=""/>
    <s v=""/>
    <s v="@2021/008154"/>
  </r>
  <r>
    <x v="1"/>
    <s v="Consejeria de Fomento"/>
    <s v="000525/2022"/>
    <s v="Auxiliar de servicios de la Delegación Provincial de Fomento en Toledo"/>
    <s v="Contrato de servicios"/>
    <s v="Procedimiento Abierto Simplificado Abreviado"/>
    <s v="No"/>
    <n v="20400.02"/>
    <n v="14201.5"/>
    <s v=""/>
    <s v=""/>
    <s v=""/>
    <s v=""/>
    <s v="@2021/008592"/>
  </r>
  <r>
    <x v="1"/>
    <s v="Consejeria de Fomento"/>
    <s v="029137/2022"/>
    <s v="Suministro de cuatro equipos multifuncionales en régimen de arrendamiento sin opción a compra, mantenimiento y reparación de los equipos de la Delegación Provincial de la Consejería de Fomento en Toledo."/>
    <s v="Contrato de servicios"/>
    <s v="Procedimiento Abierto Simplificado Abreviado"/>
    <s v="No"/>
    <n v="22733.48"/>
    <n v="16958"/>
    <s v=""/>
    <s v=""/>
    <s v=""/>
    <s v=""/>
    <s v="@2022/003345"/>
  </r>
  <r>
    <x v="1"/>
    <s v="Consejeria de Fomento"/>
    <s v="007028/2022"/>
    <s v="Redacción de proyectos, direcciones de obra, coordinación de seguridad y salud en la rehabilitación y adaptación como Biblioteca Municipal, edificio Nave de Forja-Fuerte de San Francisco, Guadalajara."/>
    <s v="Contrato de servicios"/>
    <s v="Procedimiento Abierto Simplificado"/>
    <s v="No"/>
    <n v="27176.6"/>
    <n v="12886.5"/>
    <s v=""/>
    <s v=""/>
    <s v=""/>
    <s v=""/>
    <s v="@2021/008154"/>
  </r>
  <r>
    <x v="1"/>
    <s v="Consejeria de Fomento"/>
    <s v="012188/2022"/>
    <s v="Protección contra incendios: Mantenimiento 2022-2024"/>
    <s v="Contrato de servicios"/>
    <s v="Basado en un Acuerdo Marco"/>
    <s v="No"/>
    <n v="30337.33"/>
    <n v="6866.15"/>
    <s v=""/>
    <s v=""/>
    <s v=""/>
    <s v=""/>
    <s v="@2022/003328"/>
  </r>
  <r>
    <x v="1"/>
    <s v="Consejeria de Fomento"/>
    <s v="009226/2022"/>
    <s v="Redacción de proyectos y dirección de obra para la rehabilitación y adaptación para sede de las escuelas municipales del edificio denominado ¿naves-taller¿, Fuerte San Francisco (Guadalajara)"/>
    <s v="Contrato de servicios"/>
    <s v="Procedimiento abierto; multiplicidad de criterios"/>
    <s v="No"/>
    <n v="30473.85"/>
    <n v="18452.5"/>
    <s v=""/>
    <s v=""/>
    <s v=""/>
    <s v=""/>
    <s v="@2021/010739"/>
  </r>
  <r>
    <x v="1"/>
    <s v="Consejeria de Fomento"/>
    <s v="009225/2022"/>
    <s v="Redacción de proyectos y dirección de obra para la rehabilitación y adaptación para sede de las escuelas municipales del edificio denominado ¿naves-taller¿, Fuerte San Francisco (Guadalajara)"/>
    <s v="Contrato de servicios"/>
    <s v="Procedimiento abierto; multiplicidad de criterios"/>
    <s v="No"/>
    <n v="44909.15"/>
    <n v="28309.09"/>
    <s v=""/>
    <s v=""/>
    <s v=""/>
    <s v=""/>
    <s v="@2021/010739"/>
  </r>
  <r>
    <x v="1"/>
    <s v="Consejeria de Fomento"/>
    <s v="003174/2022"/>
    <s v="Servicio de mantenimiento y reparación de los equipos multifuncionales de los Servicios Centrales de la Consejería de Fomento"/>
    <s v="Contrato de servicios"/>
    <s v="Procedimiento abierto; multiplicidad de criterios"/>
    <s v="No"/>
    <n v="71353.7"/>
    <n v="71353.7"/>
    <s v=""/>
    <s v=""/>
    <s v=""/>
    <s v=""/>
    <s v="@2021/012200"/>
  </r>
  <r>
    <x v="1"/>
    <s v="Consejeria de Fomento"/>
    <s v="004571/2022"/>
    <s v="Redacción de proyectos, direcciones de obra, coordinación de seguridad y salud en la rehabilitación y adaptación como Biblioteca Municipal, edificio Nave de Forja-Fuerte de San Francisco, Guadalajara."/>
    <s v="Contrato de servicios"/>
    <s v="Procedimiento Abierto Simplificado"/>
    <s v="No"/>
    <n v="73205"/>
    <n v="58564"/>
    <s v=""/>
    <s v=""/>
    <s v=""/>
    <s v=""/>
    <s v="@2021/008154"/>
  </r>
  <r>
    <x v="1"/>
    <s v="Consejeria de Fomento"/>
    <s v="028500/2022"/>
    <s v="Reforma, reparación, conservación y mantenimiento integral en viviendas, locales, garajes y edificios adscritos al patrimonio de la Dirección General de Vivienda."/>
    <s v="Contrato de servicios"/>
    <s v="Procedimiento abierto; multiplicidad de criterios"/>
    <s v="No"/>
    <n v="76110.69"/>
    <n v="76110.69"/>
    <s v=""/>
    <s v=""/>
    <s v=""/>
    <s v=""/>
    <s v="@2021/012408"/>
  </r>
  <r>
    <x v="1"/>
    <s v="Consejeria de Fomento"/>
    <s v="028030/2022"/>
    <s v="Reforma, reparación, conservación y mantenimiento integral en viviendas, locales, garajes y edificios adscritos al patrimonio de la Dirección General de Vivienda."/>
    <s v="Contrato de servicios"/>
    <s v="Procedimiento abierto; multiplicidad de criterios"/>
    <s v="No"/>
    <n v="77139.22"/>
    <n v="77139.22"/>
    <s v=""/>
    <s v=""/>
    <s v=""/>
    <s v=""/>
    <s v="@2021/012408"/>
  </r>
  <r>
    <x v="1"/>
    <s v="Consejeria de Fomento"/>
    <s v="027320/2022"/>
    <s v="BAM Servicios de limpieza ecológica (01/09/2022 a 31/12/2023)"/>
    <s v="Contrato de servicios"/>
    <s v="Basado en un Acuerdo Marco"/>
    <s v="No"/>
    <n v="82992.62"/>
    <n v="32106.19"/>
    <s v=""/>
    <s v=""/>
    <s v=""/>
    <s v=""/>
    <s v="@2022/011287"/>
  </r>
  <r>
    <x v="1"/>
    <s v="Consejeria de Fomento"/>
    <s v="028028/2022"/>
    <s v="Reforma, reparación, conservación y mantenimiento integral en viviendas, locales, garajes y edificios adscritos al patrimonio de la Dirección General de Vivienda."/>
    <s v="Contrato de servicios"/>
    <s v="Procedimiento abierto; multiplicidad de criterios"/>
    <s v="No"/>
    <n v="85710.24"/>
    <n v="85710.24"/>
    <s v=""/>
    <s v=""/>
    <s v=""/>
    <s v=""/>
    <s v="@2021/012408"/>
  </r>
  <r>
    <x v="1"/>
    <s v="Consejeria de Fomento"/>
    <s v="028029/2022"/>
    <s v="Reforma, reparación, conservación y mantenimiento integral en viviendas, locales, garajes y edificios adscritos al patrimonio de la Dirección General de Vivienda."/>
    <s v="Contrato de servicios"/>
    <s v="Procedimiento abierto; multiplicidad de criterios"/>
    <s v="No"/>
    <n v="86053.08"/>
    <n v="86053.08"/>
    <s v=""/>
    <s v=""/>
    <s v=""/>
    <s v=""/>
    <s v="@2021/012408"/>
  </r>
  <r>
    <x v="1"/>
    <s v="Consejeria de Fomento"/>
    <s v="028042/2022"/>
    <s v="Reforma, reparación, conservación y mantenimiento integral en viviendas, locales, garajes y edificios adscritos al patrimonio de la Dirección General de Vivienda."/>
    <s v="Contrato de servicios"/>
    <s v="Procedimiento abierto; multiplicidad de criterios"/>
    <s v="No"/>
    <n v="90852.85"/>
    <n v="90852.85"/>
    <s v=""/>
    <s v=""/>
    <s v=""/>
    <s v=""/>
    <s v="@2021/012408"/>
  </r>
  <r>
    <x v="1"/>
    <s v="Consejeria de Fomento"/>
    <s v="028040/2022"/>
    <s v="Reforma, reparación, conservación y mantenimiento integral en viviendas, locales, garajes y edificios adscritos al patrimonio de la Dirección General de Vivienda."/>
    <s v="Contrato de servicios"/>
    <s v="Procedimiento abierto; multiplicidad de criterios"/>
    <s v="No"/>
    <n v="92909.9"/>
    <n v="92909.9"/>
    <s v=""/>
    <s v=""/>
    <s v=""/>
    <s v=""/>
    <s v="@2021/012408"/>
  </r>
  <r>
    <x v="1"/>
    <s v="Consejeria de Fomento"/>
    <s v="029742/2022"/>
    <s v="Mantenimiento general del edificio sede de la Consejería de Fomento sito en Toledo, en Paseo Cristo de la Vega, s/n, entorno y edificaciones complementarias al mismo."/>
    <s v="Contrato de servicios"/>
    <s v="Basado en un Acuerdo Marco"/>
    <s v="No"/>
    <n v="99413.6"/>
    <n v="99413.6"/>
    <s v=""/>
    <s v=""/>
    <s v=""/>
    <s v=""/>
    <s v="@2022/006938"/>
  </r>
  <r>
    <x v="1"/>
    <s v="Consejeria de Fomento"/>
    <s v="028041/2022"/>
    <s v="Reforma, reparación, conservación y mantenimiento integral en viviendas, locales, garajes y edificios adscritos al patrimonio de la Dirección General de Vivienda."/>
    <s v="Contrato de servicios"/>
    <s v="Procedimiento abierto; multiplicidad de criterios"/>
    <s v="No"/>
    <n v="100452.4"/>
    <n v="100452.4"/>
    <s v=""/>
    <s v=""/>
    <s v=""/>
    <s v=""/>
    <s v="@2021/012408"/>
  </r>
  <r>
    <x v="1"/>
    <s v="Consejeria de Fomento"/>
    <s v="028034/2022"/>
    <s v="Reforma, reparación, conservación y mantenimiento integral en viviendas, locales, garajes y edificios adscritos al patrimonio de la Dirección General de Vivienda."/>
    <s v="Contrato de servicios"/>
    <s v="Procedimiento abierto; multiplicidad de criterios"/>
    <s v="No"/>
    <n v="108680.58"/>
    <n v="108680.58"/>
    <s v=""/>
    <s v=""/>
    <s v=""/>
    <s v=""/>
    <s v="@2021/012408"/>
  </r>
  <r>
    <x v="1"/>
    <s v="Consejeria de Fomento"/>
    <s v="028039/2022"/>
    <s v="Reforma, reparación, conservación y mantenimiento integral en viviendas, locales, garajes y edificios adscritos al patrimonio de la Dirección General de Vivienda."/>
    <s v="Contrato de servicios"/>
    <s v="Procedimiento abierto; multiplicidad de criterios"/>
    <s v="No"/>
    <n v="115537.41"/>
    <n v="115537.41"/>
    <s v=""/>
    <s v=""/>
    <s v=""/>
    <s v=""/>
    <s v="@2021/012408"/>
  </r>
  <r>
    <x v="1"/>
    <s v="Consejeria de Fomento"/>
    <s v="028035/2022"/>
    <s v="Reforma, reparación, conservación y mantenimiento integral en viviendas, locales, garajes y edificios adscritos al patrimonio de la Dirección General de Vivienda."/>
    <s v="Contrato de servicios"/>
    <s v="Procedimiento abierto; multiplicidad de criterios"/>
    <s v="No"/>
    <n v="123422.75"/>
    <n v="123422.75"/>
    <s v=""/>
    <s v=""/>
    <s v=""/>
    <s v=""/>
    <s v="@2021/012408"/>
  </r>
  <r>
    <x v="1"/>
    <s v="Consejeria de Fomento"/>
    <s v="022522/2022"/>
    <s v="Servicio limpieza ecológica edificio Avda. España, 8-B de Albacete"/>
    <s v="Contrato de servicios"/>
    <s v="Basado en un Acuerdo Marco"/>
    <s v="No"/>
    <n v="133311.75"/>
    <n v="105611.22"/>
    <s v=""/>
    <s v=""/>
    <s v=""/>
    <s v=""/>
    <s v="@2022/003970"/>
  </r>
  <r>
    <x v="1"/>
    <s v="Consejeria de Fomento"/>
    <s v="028036/2022"/>
    <s v="Reforma, reparación, conservación y mantenimiento integral en viviendas, locales, garajes y edificios adscritos al patrimonio de la Dirección General de Vivienda."/>
    <s v="Contrato de servicios"/>
    <s v="Procedimiento abierto; multiplicidad de criterios"/>
    <s v="No"/>
    <n v="135422.17000000001"/>
    <n v="135422.17000000001"/>
    <s v=""/>
    <s v=""/>
    <s v=""/>
    <s v=""/>
    <s v="@2021/012408"/>
  </r>
  <r>
    <x v="1"/>
    <s v="Consejeria de Fomento"/>
    <s v="028038/2022"/>
    <s v="Reforma, reparación, conservación y mantenimiento integral en viviendas, locales, garajes y edificios adscritos al patrimonio de la Dirección General de Vivienda."/>
    <s v="Contrato de servicios"/>
    <s v="Procedimiento abierto; multiplicidad de criterios"/>
    <s v="No"/>
    <n v="135765.01"/>
    <n v="135765.01"/>
    <s v=""/>
    <s v=""/>
    <s v=""/>
    <s v=""/>
    <s v="@2021/012408"/>
  </r>
  <r>
    <x v="1"/>
    <s v="Consejeria de Fomento"/>
    <s v="009223/2022"/>
    <s v="Redacción de proyectos y dirección de obra para la rehabilitación y adaptación para sede de las escuelas municipales del edificio denominado ¿naves-taller¿, Fuerte San Francisco (Guadalajara)"/>
    <s v="Contrato de servicios"/>
    <s v="Procedimiento abierto; multiplicidad de criterios"/>
    <s v="No"/>
    <n v="149161.54"/>
    <n v="81850.87"/>
    <s v=""/>
    <s v=""/>
    <s v=""/>
    <s v=""/>
    <s v="@2021/010739"/>
  </r>
  <r>
    <x v="1"/>
    <s v="Consejeria de Fomento"/>
    <s v="011667/2022"/>
    <s v="Servicio de limpieza ecológica y retirada selectiva de residuos en los edificios dependientes de la Delegación Provincial de Guadalajara"/>
    <s v="Contrato de servicios"/>
    <s v="Basado en un Acuerdo Marco"/>
    <s v="No"/>
    <n v="155952.88"/>
    <n v="116186.28"/>
    <s v=""/>
    <s v=""/>
    <s v=""/>
    <s v=""/>
    <s v="@2022/000416"/>
  </r>
  <r>
    <x v="1"/>
    <s v="Consejeria de Fomento"/>
    <s v="011982/2022"/>
    <s v="Redacción del proyecto de construcción, dirección de obras y coordinación de seguridad y salud para la conexión peatonal y ciclista entre Ciudad Real y Miguelturra sobre la autovía A-43 (Ciudad Real)"/>
    <s v="Contrato de servicios"/>
    <s v="Procedimiento Abierto Simplificado"/>
    <s v="No"/>
    <n v="187550"/>
    <n v="142780"/>
    <s v=""/>
    <s v=""/>
    <s v=""/>
    <s v=""/>
    <s v="@2022/000475"/>
  </r>
  <r>
    <x v="1"/>
    <s v="Consejeria de Fomento"/>
    <s v="028037/2022"/>
    <s v="Reforma, reparación, conservación y mantenimiento integral en viviendas, locales, garajes y edificios adscritos al patrimonio de la Dirección General de Vivienda."/>
    <s v="Contrato de servicios"/>
    <s v="Procedimiento abierto; multiplicidad de criterios"/>
    <s v="No"/>
    <n v="192676.61"/>
    <n v="192676.61"/>
    <s v=""/>
    <s v=""/>
    <s v=""/>
    <s v=""/>
    <s v="@2021/012408"/>
  </r>
  <r>
    <x v="1"/>
    <s v="Consejeria de Fomento"/>
    <s v="028033/2022"/>
    <s v="Reforma, reparación, conservación y mantenimiento integral en viviendas, locales, garajes y edificios adscritos al patrimonio de la Dirección General de Vivienda."/>
    <s v="Contrato de servicios"/>
    <s v="Procedimiento abierto; multiplicidad de criterios"/>
    <s v="No"/>
    <n v="193362.3"/>
    <n v="193362.3"/>
    <s v=""/>
    <s v=""/>
    <s v=""/>
    <s v=""/>
    <s v="@2021/012408"/>
  </r>
  <r>
    <x v="1"/>
    <s v="Consejeria de Fomento"/>
    <s v="028031/2022"/>
    <s v="Reforma, reparación, conservación y mantenimiento integral en viviendas, locales, garajes y edificios adscritos al patrimonio de la Dirección General de Vivienda."/>
    <s v="Contrato de servicios"/>
    <s v="Procedimiento abierto; multiplicidad de criterios"/>
    <s v="No"/>
    <n v="200904.79"/>
    <n v="200904.79"/>
    <s v=""/>
    <s v=""/>
    <s v=""/>
    <s v=""/>
    <s v="@2021/012408"/>
  </r>
  <r>
    <x v="1"/>
    <s v="Consejeria de Fomento"/>
    <s v="045984/2022"/>
    <s v="Redacción de Proyectos, estudios de seguridad, direcciones de obra y coordinación de seguridad y salud, de las obras de terminación de la urbanización del Proyecto de Singular Interés &quot;Nueva área dotacional El Terminillo, en el municipio de Cuenca."/>
    <s v="Contrato de servicios"/>
    <s v="Procedimiento abierto; multiplicidad de criterios"/>
    <s v="No"/>
    <n v="245819.27"/>
    <n v="181500"/>
    <s v=""/>
    <s v=""/>
    <s v=""/>
    <s v=""/>
    <s v="@2022/002191"/>
  </r>
  <r>
    <x v="1"/>
    <s v="Consejeria de Fomento"/>
    <s v="036592/2022"/>
    <s v="CV-SP-22-225_Contrato de Servicios para el estudio y elaboración del Plan de Seguridad Vial en la Red de Carreteras Autonómicas de Castilla-La Mancha"/>
    <s v="Contrato de servicios"/>
    <s v="Procedimiento abierto; multiplicidad de criterios"/>
    <s v="No"/>
    <n v="305168.34999999998"/>
    <n v="305168.34999999998"/>
    <s v=""/>
    <s v=""/>
    <s v=""/>
    <s v=""/>
    <s v="@2022/002704"/>
  </r>
  <r>
    <x v="1"/>
    <s v="Consejeria de Fomento"/>
    <s v="004348/2022"/>
    <s v="CV-SP-21-224_Elaboración del plan de aforos de tráfico en la red de carreteras Autonómicas de castilla-la mancha"/>
    <s v="Contrato de servicios"/>
    <s v="Procedimiento abierto; multiplicidad de criterios"/>
    <s v="No"/>
    <n v="504351.62"/>
    <n v="313182.12"/>
    <s v=""/>
    <s v=""/>
    <s v=""/>
    <s v=""/>
    <s v="@2021/014865"/>
  </r>
  <r>
    <x v="1"/>
    <s v="Consejeria de Fomento"/>
    <s v="027301/2022"/>
    <s v="Redacción proyectos, direcciones de obra, coordinación seguridad y salud construcción conexión accesible al casco histórico Cuenca mediante escaleras mecánicas, desde el Paseo del Huécar, hasta la Calle Santa Catalina y Calle Colmillo"/>
    <s v="Contrato de servicios"/>
    <s v="Procedimiento abierto; multiplicidad de criterios"/>
    <s v="No"/>
    <n v="568016.65"/>
    <n v="417450"/>
    <s v=""/>
    <s v=""/>
    <s v=""/>
    <s v=""/>
    <s v="@2021/011696"/>
  </r>
  <r>
    <x v="1"/>
    <s v="Consejeria de Fomento"/>
    <s v="022474/2022"/>
    <s v="CR-SP-21-038_Contrato de servicios para la implantación, reparación y mantenimiento de los elementos de señalización vertical y balizamiento en la red de carreteras autonomicas de la jccm"/>
    <s v="Contrato de servicios"/>
    <s v="Procedimiento abierto; multiplicidad de criterios"/>
    <s v="No"/>
    <n v="865936.74"/>
    <n v="865936.74"/>
    <s v=""/>
    <s v=""/>
    <s v=""/>
    <s v=""/>
    <s v="@2021/015638"/>
  </r>
  <r>
    <x v="1"/>
    <s v="Consejeria de Fomento"/>
    <s v="022468/2022"/>
    <s v="CR-SP-21-038_Contrato de servicios para la implantación, reparación y mantenimiento de los elementos de señalización vertical y balizamiento en la red de carreteras autonomicas de la jccm"/>
    <s v="Contrato de servicios"/>
    <s v="Procedimiento abierto; multiplicidad de criterios"/>
    <s v="No"/>
    <n v="976023.86"/>
    <n v="976023.86"/>
    <s v=""/>
    <s v=""/>
    <s v=""/>
    <s v=""/>
    <s v="@2021/015638"/>
  </r>
  <r>
    <x v="1"/>
    <s v="Consejeria de Fomento"/>
    <s v="022473/2022"/>
    <s v="CR-SP-21-038_Contrato de servicios para la implantación, reparación y mantenimiento de los elementos de señalización vertical y balizamiento en la red de carreteras autonomicas de la jccm"/>
    <s v="Contrato de servicios"/>
    <s v="Procedimiento abierto; multiplicidad de criterios"/>
    <s v="No"/>
    <n v="1041143.14"/>
    <n v="1041143.14"/>
    <s v=""/>
    <s v=""/>
    <s v=""/>
    <s v=""/>
    <s v="@2021/015638"/>
  </r>
  <r>
    <x v="1"/>
    <s v="Consejeria de Fomento"/>
    <s v="022471/2022"/>
    <s v="CR-SP-21-038_Contrato de servicios para la implantación, reparación y mantenimiento de los elementos de señalización vertical y balizamiento en la red de carreteras autonomicas de la jccm"/>
    <s v="Contrato de servicios"/>
    <s v="Procedimiento abierto; multiplicidad de criterios"/>
    <s v="No"/>
    <n v="1100581.3600000001"/>
    <n v="1100581.3600000001"/>
    <s v=""/>
    <s v=""/>
    <s v=""/>
    <s v=""/>
    <s v="@2021/015638"/>
  </r>
  <r>
    <x v="1"/>
    <s v="Consejeria de Fomento"/>
    <s v="022530/2022"/>
    <s v="CR-SP-21-038_Contrato de servicios para la implantación, reparación y mantenimiento de los elementos de señalización vertical y balizamiento en la red de carreteras autonomicas de la jccm"/>
    <s v="Contrato de servicios"/>
    <s v="Procedimiento abierto; multiplicidad de criterios"/>
    <s v="No"/>
    <n v="1241985.1000000001"/>
    <n v="1241985.1000000001"/>
    <s v=""/>
    <s v=""/>
    <s v=""/>
    <s v=""/>
    <s v="@2021/015638"/>
  </r>
  <r>
    <x v="1"/>
    <s v="Consejeria de Fomento"/>
    <s v="045271/2022"/>
    <s v="CR-SP-22-039_Contrato De Servicios Para La Prestación De Medios De Apoyo A Las Operaciones De Conservación De Carreteras Con Medios Propios En La Red De Carreteras Autonomicas De La Jccm"/>
    <s v="Contrato de servicios"/>
    <s v="Procedimiento abierto; multiplicidad de criterios"/>
    <s v="No"/>
    <n v="6600000.0099999998"/>
    <n v="6600000.0099999998"/>
    <s v=""/>
    <s v=""/>
    <s v=""/>
    <s v=""/>
    <s v="@2022/001646"/>
  </r>
  <r>
    <x v="1"/>
    <s v="Consejeria de Fomento"/>
    <s v="045306/2022"/>
    <s v="CR-SP-22-039_Contrato De Servicios Para La Prestación De Medios De Apoyo A Las Operaciones De Conservación De Carreteras Con Medios Propios En La Red De Carreteras Autonomicas De La Jccm"/>
    <s v="Contrato de servicios"/>
    <s v="Procedimiento abierto; multiplicidad de criterios"/>
    <s v="No"/>
    <n v="6600000.0099999998"/>
    <n v="6600000.0099999998"/>
    <s v=""/>
    <s v=""/>
    <s v=""/>
    <s v=""/>
    <s v="@2022/001646"/>
  </r>
  <r>
    <x v="1"/>
    <s v="Consejeria de Fomento"/>
    <s v="044984/2022"/>
    <s v="CR-SP-22-039_Contrato De Servicios Para La Prestación De Medios De Apoyo A Las Operaciones De Conservación De Carreteras Con Medios Propios En La Red De Carreteras Autonomicas De La Jccm"/>
    <s v="Contrato de servicios"/>
    <s v="Procedimiento abierto; multiplicidad de criterios"/>
    <s v="No"/>
    <n v="6600000.04"/>
    <n v="6600000.04"/>
    <s v=""/>
    <s v=""/>
    <s v=""/>
    <s v=""/>
    <s v="@2022/001646"/>
  </r>
  <r>
    <x v="1"/>
    <s v="Consejeria de Fomento"/>
    <s v="045297/2022"/>
    <s v="CR-SP-22-039_Contrato De Servicios Para La Prestación De Medios De Apoyo A Las Operaciones De Conservación De Carreteras Con Medios Propios En La Red De Carreteras Autonomicas De La Jccm"/>
    <s v="Contrato de servicios"/>
    <s v="Procedimiento abierto; multiplicidad de criterios"/>
    <s v="No"/>
    <n v="6600000.04"/>
    <n v="6600000.04"/>
    <s v=""/>
    <s v=""/>
    <s v=""/>
    <s v=""/>
    <s v="@2022/001646"/>
  </r>
  <r>
    <x v="1"/>
    <s v="Consejeria de Fomento"/>
    <s v="045298/2022"/>
    <s v="CR-SP-22-039_Contrato De Servicios Para La Prestación De Medios De Apoyo A Las Operaciones De Conservación De Carreteras Con Medios Propios En La Red De Carreteras Autonomicas De La Jccm"/>
    <s v="Contrato de servicios"/>
    <s v="Procedimiento abierto; multiplicidad de criterios"/>
    <s v="No"/>
    <n v="9000000.0299999993"/>
    <n v="9000000.0299999993"/>
    <s v=""/>
    <s v=""/>
    <s v=""/>
    <s v=""/>
    <s v="@2022/001646"/>
  </r>
  <r>
    <x v="1"/>
    <s v="Consejeria de Hacienda y Administraciones Publicas"/>
    <s v="022242.1/2021"/>
    <s v="Servicios de Comunicaciones Digitales de la Administración de Castilla-La Mancha."/>
    <s v="Contrato de servicios"/>
    <s v="Procedimiento abierto; multiplicidad de criterios"/>
    <s v="No"/>
    <n v="0"/>
    <n v="0"/>
    <m/>
    <m/>
    <m/>
    <m/>
    <s v="2020/011501"/>
  </r>
  <r>
    <x v="1"/>
    <s v="Consejeria de Hacienda y Administraciones Publicas"/>
    <s v="022243.1/2021"/>
    <s v="Servicios de Comunicaciones Digitales de la Administración de Castilla-La Mancha."/>
    <s v="Contrato de servicios"/>
    <s v="Procedimiento abierto; multiplicidad de criterios"/>
    <s v="No"/>
    <n v="0"/>
    <n v="0"/>
    <m/>
    <m/>
    <m/>
    <m/>
    <s v="2020/011501"/>
  </r>
  <r>
    <x v="1"/>
    <s v="Consejeria de Hacienda y Administraciones Publicas"/>
    <s v="022244.1/2021"/>
    <s v="Servicios de Comunicaciones Digitales de la Administración de Castilla-La Mancha."/>
    <s v="Contrato de servicios"/>
    <s v="Procedimiento abierto; multiplicidad de criterios"/>
    <s v="No"/>
    <n v="0"/>
    <n v="0"/>
    <m/>
    <m/>
    <m/>
    <m/>
    <s v="2020/011501"/>
  </r>
  <r>
    <x v="1"/>
    <s v="Consejeria de Hacienda y Administraciones Publicas"/>
    <s v="022245.1/2021"/>
    <s v="Servicios de Comunicaciones Digitales de la Administración de Castilla-La Mancha."/>
    <s v="Contrato de servicios"/>
    <s v="Procedimiento abierto; multiplicidad de criterios"/>
    <s v="No"/>
    <n v="0"/>
    <n v="0"/>
    <m/>
    <m/>
    <m/>
    <m/>
    <s v="2020/011501"/>
  </r>
  <r>
    <x v="1"/>
    <s v="Consejeria de Hacienda y Administraciones Publicas"/>
    <s v="022245.2/2021"/>
    <s v="Servicios de Comunicaciones Digitales de la Administración de Castilla-La Mancha."/>
    <s v="Contrato de servicios"/>
    <s v="Procedimiento abierto; multiplicidad de criterios"/>
    <s v="No"/>
    <n v="0"/>
    <n v="0"/>
    <m/>
    <m/>
    <m/>
    <m/>
    <s v="2020/011501"/>
  </r>
  <r>
    <x v="1"/>
    <s v="Consejeria de Hacienda y Administraciones Publicas"/>
    <s v="022246.1/2021"/>
    <s v="Servicios de Comunicaciones Digitales de la Administración de Castilla-La Mancha."/>
    <s v="Contrato de servicios"/>
    <s v="Procedimiento abierto; multiplicidad de criterios"/>
    <s v="No"/>
    <n v="0"/>
    <n v="0"/>
    <m/>
    <m/>
    <m/>
    <m/>
    <s v="2020/011501"/>
  </r>
  <r>
    <x v="1"/>
    <s v="Consejeria de Hacienda y Administraciones Publicas"/>
    <s v="022247.1/2021"/>
    <s v="Servicios de Comunicaciones Digitales de la Administración de Castilla-La Mancha."/>
    <s v="Contrato de servicios"/>
    <s v="Procedimiento abierto; multiplicidad de criterios"/>
    <s v="No"/>
    <n v="0"/>
    <n v="0"/>
    <m/>
    <m/>
    <m/>
    <m/>
    <s v="2020/011501"/>
  </r>
  <r>
    <x v="1"/>
    <s v="Consejeria de Hacienda y Administraciones Publicas"/>
    <s v="022247.2/2021"/>
    <s v="Servicios de Comunicaciones Digitales de la Administración de Castilla-La Mancha."/>
    <s v="Contrato de servicios"/>
    <s v="Procedimiento abierto; multiplicidad de criterios"/>
    <s v="No"/>
    <n v="0"/>
    <n v="0"/>
    <m/>
    <m/>
    <m/>
    <m/>
    <s v="2020/011501"/>
  </r>
  <r>
    <x v="1"/>
    <s v="Consejeria de Hacienda y Administraciones Publicas"/>
    <s v="038977/2022"/>
    <s v="Acuerdo Marco de los servicios de limpieza ecológica para los edificios e instalaciones de la Junta de Comunidades de Castilla-La Mancha y sus organismos autónomos."/>
    <s v="Contrato de servicios"/>
    <s v="Procedimiento abierto; multiplicidad de criterios"/>
    <s v="Sí"/>
    <n v="0"/>
    <n v="0"/>
    <s v=""/>
    <s v=""/>
    <s v=""/>
    <s v=""/>
    <s v="@2021/016601"/>
  </r>
  <r>
    <x v="1"/>
    <s v="Consejeria de Hacienda y Administraciones Publicas"/>
    <s v="038984/2022"/>
    <s v="Acuerdo Marco de los servicios de limpieza ecológica para los edificios e instalaciones de la Junta de Comunidades de Castilla-La Mancha y sus organismos autónomos."/>
    <s v="Contrato de servicios"/>
    <s v="Procedimiento abierto; multiplicidad de criterios"/>
    <s v="Sí"/>
    <n v="0"/>
    <n v="0"/>
    <s v=""/>
    <s v=""/>
    <s v=""/>
    <s v=""/>
    <s v="@2021/016601"/>
  </r>
  <r>
    <x v="1"/>
    <s v="Consejeria de Hacienda y Administraciones Publicas"/>
    <s v="038986/2022"/>
    <s v="Acuerdo Marco de los servicios de limpieza ecológica para los edificios e instalaciones de la Junta de Comunidades de Castilla-La Mancha y sus organismos autónomos."/>
    <s v="Contrato de servicios"/>
    <s v="Procedimiento abierto; multiplicidad de criterios"/>
    <s v="Sí"/>
    <n v="0"/>
    <n v="0"/>
    <s v=""/>
    <s v=""/>
    <s v=""/>
    <s v=""/>
    <s v="@2021/016601"/>
  </r>
  <r>
    <x v="1"/>
    <s v="Consejeria de Hacienda y Administraciones Publicas"/>
    <s v="038987/2022"/>
    <s v="Acuerdo Marco de los servicios de limpieza ecológica para los edificios e instalaciones de la Junta de Comunidades de Castilla-La Mancha y sus organismos autónomos."/>
    <s v="Contrato de servicios"/>
    <s v="Procedimiento abierto; multiplicidad de criterios"/>
    <s v="Sí"/>
    <n v="0"/>
    <n v="0"/>
    <s v=""/>
    <s v=""/>
    <s v=""/>
    <s v=""/>
    <s v="@2021/016601"/>
  </r>
  <r>
    <x v="1"/>
    <s v="Consejeria de Hacienda y Administraciones Publicas"/>
    <s v="038989/2022"/>
    <s v="Acuerdo Marco de los servicios de limpieza ecológica para los edificios e instalaciones de la Junta de Comunidades de Castilla-La Mancha y sus organismos autónomos."/>
    <s v="Contrato de servicios"/>
    <s v="Procedimiento abierto; multiplicidad de criterios"/>
    <s v="Sí"/>
    <n v="0"/>
    <n v="0"/>
    <s v=""/>
    <s v=""/>
    <s v=""/>
    <s v=""/>
    <s v="@2021/016601"/>
  </r>
  <r>
    <x v="1"/>
    <s v="Consejeria de Hacienda y Administraciones Publicas"/>
    <s v="038990/2022"/>
    <s v="Acuerdo Marco de los servicios de limpieza ecológica para los edificios e instalaciones de la Junta de Comunidades de Castilla-La Mancha y sus organismos autónomos."/>
    <s v="Contrato de servicios"/>
    <s v="Procedimiento abierto; multiplicidad de criterios"/>
    <s v="Sí"/>
    <n v="0"/>
    <n v="0"/>
    <s v=""/>
    <s v=""/>
    <s v=""/>
    <s v=""/>
    <s v="@2021/016601"/>
  </r>
  <r>
    <x v="1"/>
    <s v="Consejeria de Hacienda y Administraciones Publicas"/>
    <s v="038992/2022"/>
    <s v="Acuerdo Marco de los servicios de limpieza ecológica para los edificios e instalaciones de la Junta de Comunidades de Castilla-La Mancha y sus organismos autónomos."/>
    <s v="Contrato de servicios"/>
    <s v="Procedimiento abierto; multiplicidad de criterios"/>
    <s v="Sí"/>
    <n v="0"/>
    <n v="0"/>
    <s v=""/>
    <s v=""/>
    <s v=""/>
    <s v=""/>
    <s v="@2021/016601"/>
  </r>
  <r>
    <x v="1"/>
    <s v="Consejeria de Hacienda y Administraciones Publicas"/>
    <s v="038994/2022"/>
    <s v="Acuerdo Marco de los servicios de limpieza ecológica para los edificios e instalaciones de la Junta de Comunidades de Castilla-La Mancha y sus organismos autónomos."/>
    <s v="Contrato de servicios"/>
    <s v="Procedimiento abierto; multiplicidad de criterios"/>
    <s v="Sí"/>
    <n v="0"/>
    <n v="0"/>
    <s v=""/>
    <s v=""/>
    <s v=""/>
    <s v=""/>
    <s v="@2021/016601"/>
  </r>
  <r>
    <x v="1"/>
    <s v="Consejeria de Hacienda y Administraciones Publicas"/>
    <s v="038995/2022"/>
    <s v="Acuerdo Marco de los servicios de limpieza ecológica para los edificios e instalaciones de la Junta de Comunidades de Castilla-La Mancha y sus organismos autónomos."/>
    <s v="Contrato de servicios"/>
    <s v="Procedimiento abierto; multiplicidad de criterios"/>
    <s v="Sí"/>
    <n v="0"/>
    <n v="0"/>
    <s v=""/>
    <s v=""/>
    <s v=""/>
    <s v=""/>
    <s v="@2021/016601"/>
  </r>
  <r>
    <x v="1"/>
    <s v="Consejeria de Hacienda y Administraciones Publicas"/>
    <s v="038996/2022"/>
    <s v="Acuerdo Marco de los servicios de limpieza ecológica para los edificios e instalaciones de la Junta de Comunidades de Castilla-La Mancha y sus organismos autónomos."/>
    <s v="Contrato de servicios"/>
    <s v="Procedimiento abierto; multiplicidad de criterios"/>
    <s v="Sí"/>
    <n v="0"/>
    <n v="0"/>
    <s v=""/>
    <s v=""/>
    <s v=""/>
    <s v=""/>
    <s v="@2021/016601"/>
  </r>
  <r>
    <x v="1"/>
    <s v="Consejeria de Hacienda y Administraciones Publicas"/>
    <s v="038997/2022"/>
    <s v="Acuerdo Marco de los servicios de limpieza ecológica para los edificios e instalaciones de la Junta de Comunidades de Castilla-La Mancha y sus organismos autónomos."/>
    <s v="Contrato de servicios"/>
    <s v="Procedimiento abierto; multiplicidad de criterios"/>
    <s v="Sí"/>
    <n v="0"/>
    <n v="0"/>
    <s v=""/>
    <s v=""/>
    <s v=""/>
    <s v=""/>
    <s v="@2021/016601"/>
  </r>
  <r>
    <x v="1"/>
    <s v="Consejeria de Hacienda y Administraciones Publicas"/>
    <s v="039330/2022"/>
    <s v="Contrato basado servicios postales. Lote 5: servicio de burofax y telegrafía."/>
    <s v="Contrato de servicios"/>
    <s v="Basado en un Acuerdo Marco"/>
    <s v="No"/>
    <n v="1000"/>
    <n v="1000"/>
    <s v=""/>
    <s v=""/>
    <s v=""/>
    <s v=""/>
    <s v="2022/019206"/>
  </r>
  <r>
    <x v="1"/>
    <s v="Consejeria de Hacienda y Administraciones Publicas"/>
    <s v="043202/2022"/>
    <s v="mantenimiento 4 impresoras samsumg"/>
    <s v="Contrato de servicios"/>
    <s v="Procedimiento abierto. Un solo criterio"/>
    <s v="No"/>
    <n v="4002.43"/>
    <n v="3089.13"/>
    <s v=""/>
    <s v=""/>
    <s v=""/>
    <s v=""/>
    <s v="@2022/018326"/>
  </r>
  <r>
    <x v="1"/>
    <s v="Consejeria de Hacienda y Administraciones Publicas"/>
    <s v="039328/2022"/>
    <s v="Contrato basado servicios postales. Lote 4: Paquetería (nacional, internacionales y urgente)."/>
    <s v="Contrato de servicios"/>
    <s v="Basado en un Acuerdo Marco"/>
    <s v="No"/>
    <n v="5000"/>
    <n v="5000"/>
    <s v=""/>
    <s v=""/>
    <s v=""/>
    <s v=""/>
    <s v="2022/019201"/>
  </r>
  <r>
    <x v="1"/>
    <s v="Consejeria de Hacienda y Administraciones Publicas"/>
    <s v="022864/2022"/>
    <s v="mantenimiento de 2 equipos toshiba"/>
    <s v="Contrato de servicios"/>
    <s v="Procedimiento Abierto Simplificado Abreviado"/>
    <s v="No"/>
    <n v="7260"/>
    <n v="6897.01"/>
    <s v=""/>
    <s v=""/>
    <s v=""/>
    <s v=""/>
    <s v="@2022/007176"/>
  </r>
  <r>
    <x v="1"/>
    <s v="Consejeria de Hacienda y Administraciones Publicas"/>
    <s v="003812/2022"/>
    <s v="lavado de vehiculos"/>
    <s v="Contrato de servicios"/>
    <s v="Procedimiento Abierto Simplificado Abreviado"/>
    <s v="No"/>
    <n v="9680"/>
    <n v="9619.5"/>
    <s v=""/>
    <s v=""/>
    <s v=""/>
    <s v=""/>
    <s v="@2022/000618"/>
  </r>
  <r>
    <x v="1"/>
    <s v="Consejeria de Hacienda y Administraciones Publicas"/>
    <s v="043885/2022"/>
    <s v="Mantenimiento integral edificio sede de la Delegación Provincial de hacienda y AA.PP. en Guadalajara"/>
    <s v="Contrato de servicios"/>
    <s v="Basado en un Acuerdo Marco"/>
    <s v="No"/>
    <n v="12034.37"/>
    <n v="8054"/>
    <s v=""/>
    <s v=""/>
    <s v=""/>
    <s v=""/>
    <s v="@2022/015543"/>
  </r>
  <r>
    <x v="1"/>
    <s v="Consejeria de Hacienda y Administraciones Publicas"/>
    <s v="037488/2022"/>
    <s v="Servicio de formación teórico-práctica de conducción para alumnado del curso de formación básica para bomberos y bomberas de Castilla-La Mancha, a desarrollar en la Escuela de Protección Ciudadana de Castilla- La Mancha."/>
    <s v="Contrato de servicios"/>
    <s v="Procedimiento Abierto Simplificado Abreviado"/>
    <s v="No"/>
    <n v="15900.7"/>
    <n v="15900.7"/>
    <s v=""/>
    <s v=""/>
    <s v=""/>
    <s v=""/>
    <s v="@2022/014083"/>
  </r>
  <r>
    <x v="1"/>
    <s v="Consejeria de Hacienda y Administraciones Publicas"/>
    <s v="044570/2022"/>
    <s v="Servicio de limpieza ecológica del edificio sede de la Dirección General de Administración Digital ubicado en c/Muñoz Urra, nº 9 de Talavera de la Reina (Toledo)."/>
    <s v="Contrato de servicios"/>
    <s v="Basado en un Acuerdo Marco"/>
    <s v="No"/>
    <n v="16164.83"/>
    <n v="12200.43"/>
    <s v=""/>
    <s v=""/>
    <s v=""/>
    <s v=""/>
    <s v="@2022/020509"/>
  </r>
  <r>
    <x v="1"/>
    <s v="Consejeria de Hacienda y Administraciones Publicas"/>
    <s v="011725/2022"/>
    <s v="Dirección de obra, dirección de la ejecución material de la obra y coordinación de seguridad y salud en fase de ejecución de las obras de ¿Rehabilitación Energética del edificio Iberia en la calle Cardenal Gil de Albornoz nº 1, Cuenca, para dependencias d"/>
    <s v="Contrato de servicios"/>
    <s v="Procedimiento Abierto Simplificado"/>
    <s v="No"/>
    <n v="29095.360000000001"/>
    <n v="21211.3"/>
    <s v=""/>
    <s v=""/>
    <s v=""/>
    <s v=""/>
    <s v="@2022/000267#002"/>
  </r>
  <r>
    <x v="1"/>
    <s v="Consejeria de Hacienda y Administraciones Publicas"/>
    <s v="008517/2022"/>
    <s v="Dirección de obra, dirección de la ejecución material de la obra y coordinación de seguridad y salud en fase de ejecución de las obras de reforma interior y modificación de las instalaciones del edificio de Cardenal Silíceo nº 2"/>
    <s v="Contrato de servicios"/>
    <s v="Procedimiento Abierto Simplificado"/>
    <s v="No"/>
    <n v="30850.36"/>
    <n v="18022.14"/>
    <s v=""/>
    <s v=""/>
    <s v=""/>
    <s v=""/>
    <s v="@2022/000101#002"/>
  </r>
  <r>
    <x v="1"/>
    <s v="Consejeria de Hacienda y Administraciones Publicas"/>
    <s v="029326/2022"/>
    <s v="Servicio de conserjería para la sede en Talavera de la Reina de la Dirección General de Administración Digital. (Contrato reservado a centros especiales de empleo de iniciativa social y empresas de inserción- disposición Adicional cuarta de la Ley de Cont"/>
    <s v="Contrato de servicios"/>
    <s v="Procedimiento Abierto Simplificado Abreviado"/>
    <s v="No"/>
    <n v="36046.379999999997"/>
    <n v="20616.23"/>
    <s v=""/>
    <s v=""/>
    <s v=""/>
    <s v=""/>
    <s v="@2022/005798"/>
  </r>
  <r>
    <x v="1"/>
    <s v="Consejeria de Hacienda y Administraciones Publicas"/>
    <s v="044576/2022"/>
    <s v="Servicio de limpieza ecológica del Archivo Regional, sito C/ Rio Cabriel 7 de Toledo."/>
    <s v="Contrato de servicios"/>
    <s v="Basado en un Acuerdo Marco"/>
    <s v="No"/>
    <n v="41686.61"/>
    <n v="28808.53"/>
    <s v=""/>
    <s v=""/>
    <s v=""/>
    <s v=""/>
    <s v="@2022/020511"/>
  </r>
  <r>
    <x v="1"/>
    <s v="Consejeria de Hacienda y Administraciones Publicas"/>
    <s v="009209/2022"/>
    <s v="Coordinación de seguridad y salud en fase de ejecución de las obras de rehabilitación integral del antiguo hospital del Carmen para edificio administrativo de servicios múltiples provinciales de la Junta y su urbanización exterior, en Ciudad real."/>
    <s v="Contrato de servicios"/>
    <s v="Procedimiento Abierto Simplificado"/>
    <s v="No"/>
    <n v="56942.58"/>
    <n v="35239.129999999997"/>
    <s v=""/>
    <s v=""/>
    <s v=""/>
    <s v=""/>
    <s v="@2022/001257#002"/>
  </r>
  <r>
    <x v="1"/>
    <s v="Consejeria de Hacienda y Administraciones Publicas"/>
    <s v="033995/2022"/>
    <s v="limpieza y retirada de residuos"/>
    <s v="Contrato de servicios"/>
    <s v="Basado en un Acuerdo Marco"/>
    <s v="No"/>
    <n v="69266.759999999995"/>
    <n v="43425.93"/>
    <s v=""/>
    <s v=""/>
    <s v=""/>
    <s v=""/>
    <s v="@2022/014110"/>
  </r>
  <r>
    <x v="1"/>
    <s v="Consejeria de Hacienda y Administraciones Publicas"/>
    <s v="009123/2022"/>
    <s v="Seguro colectivo de responsabilidad civil para altos cargos y empleados públicos al servicio de la Junta de Comunidades de Castilla -La Mancha y sus Organismos Autónomos."/>
    <s v="Contrato de servicios"/>
    <s v="Procedimiento Abierto Simplificado"/>
    <s v="No"/>
    <n v="100000"/>
    <n v="99900"/>
    <s v=""/>
    <s v=""/>
    <s v=""/>
    <s v=""/>
    <s v="@2022/000437"/>
  </r>
  <r>
    <x v="1"/>
    <s v="Consejeria de Hacienda y Administraciones Publicas"/>
    <s v="020363.1/2021"/>
    <s v="Servicios de mantenimiento, soporte y desarrollo en el gestor de expedientes de contratación para la JCCM (PICOS), cofinanciable con Fondos Feder (2021-2027)"/>
    <s v="Contrato de servicios"/>
    <s v="Procedimiento abierto; multiplicidad de criterios"/>
    <s v="No"/>
    <n v="102850"/>
    <n v="102850"/>
    <m/>
    <m/>
    <m/>
    <m/>
    <s v="2021/001285"/>
  </r>
  <r>
    <x v="1"/>
    <s v="Consejeria de Hacienda y Administraciones Publicas"/>
    <s v="039327/2022"/>
    <s v="Contrato basado servicios postales. Lote 3: envíos especiales."/>
    <s v="Contrato de servicios"/>
    <s v="Basado en un Acuerdo Marco"/>
    <s v="No"/>
    <n v="110000"/>
    <n v="110000"/>
    <s v=""/>
    <s v=""/>
    <s v=""/>
    <s v=""/>
    <s v="2022/019191"/>
  </r>
  <r>
    <x v="1"/>
    <s v="Consejeria de Hacienda y Administraciones Publicas"/>
    <s v="043242/2022"/>
    <s v="Servicio de cocina, comedor, cafetería y comedor laboral a prestar en las instalaciones de la Escuela de Protección Ciudadana de Castilla-La Mancha de la Dirección General de Protección Ciudadana."/>
    <s v="Contrato de servicios"/>
    <s v="Procedimiento abierto; multiplicidad de criterios"/>
    <s v="No"/>
    <n v="171726.5"/>
    <n v="171726.5"/>
    <s v=""/>
    <s v=""/>
    <s v=""/>
    <s v=""/>
    <s v="@2022/007582"/>
  </r>
  <r>
    <x v="1"/>
    <s v="Consejeria de Hacienda y Administraciones Publicas"/>
    <s v="024022/2022"/>
    <s v="Prestación del servicio de terminal público de venta virtual y terminales públicos de venta virtual-pc para facilitar el pago mediante tarjeta de los ingresos a favor de la Junta de Comunidades de Castilla -La Mancha y sus entidades instrumentales."/>
    <s v="Contrato de servicios"/>
    <s v="Procedimiento abierto; multiplicidad de criterios"/>
    <s v="No"/>
    <n v="218120"/>
    <n v="218120"/>
    <s v=""/>
    <s v=""/>
    <s v=""/>
    <s v=""/>
    <s v="@2021/019251"/>
  </r>
  <r>
    <x v="1"/>
    <s v="Consejeria de Hacienda y Administraciones Publicas"/>
    <s v="000370/2022"/>
    <s v="Contrato del servicio de limpieza ecólogica y retirada de residuos de la Escuela de Administración Regional y limpieza de centros dependientes de la Consejería de Hacienda y Administraciones Públicas."/>
    <s v="Contrato de servicios"/>
    <s v="Basado en un Acuerdo Marco"/>
    <s v="No"/>
    <n v="240867.34"/>
    <n v="178117.03"/>
    <s v=""/>
    <s v=""/>
    <s v=""/>
    <s v=""/>
    <s v="@2021/017453"/>
  </r>
  <r>
    <x v="1"/>
    <s v="Consejeria de Hacienda y Administraciones Publicas"/>
    <s v="029877/2022"/>
    <s v="Servicios de mantenimiento y soporte del sistema de gestión del diario oficial de castilla-la mancha y el desarrollo de las funcionalidades necesarias para una evolución adecuada, cofinanciado con fondos FEDER (2021-2027)"/>
    <s v="Contrato de servicios"/>
    <s v="Procedimiento abierto; multiplicidad de criterios"/>
    <s v="No"/>
    <n v="240941.98"/>
    <n v="239580"/>
    <s v=""/>
    <s v=""/>
    <s v=""/>
    <s v=""/>
    <s v="@2022/002146"/>
  </r>
  <r>
    <x v="1"/>
    <s v="Consejeria de Hacienda y Administraciones Publicas"/>
    <s v="030396/2022"/>
    <s v="Servicios logísticos y complementarios para la selección de personal funcionario y laboral correspondiente a las ofertas de empleo público de la administración de la Junta de Comunidades de Castilla-La Mancha para 2021 y 2022"/>
    <s v="Contrato de servicios"/>
    <s v="Procedimiento abierto; multiplicidad de criterios"/>
    <s v="No"/>
    <n v="272189.5"/>
    <n v="272189.5"/>
    <s v=""/>
    <s v=""/>
    <s v=""/>
    <s v=""/>
    <s v="@2022/004992"/>
  </r>
  <r>
    <x v="1"/>
    <s v="Consejeria de Hacienda y Administraciones Publicas"/>
    <s v="007491/2022"/>
    <s v="Redacción proyecto básico y ejecución, dirección de obra, dirección de la ejecución material en fase de ejecución de las obras de rehabilitación sostenible del edificio &quot;Hospital del Nuncio Nuevo&quot; de Toledo, sede de la Consejería de Hacienda y AAPP."/>
    <s v="Contrato de servicios"/>
    <s v="Procedimiento abierto; multiplicidad de criterios"/>
    <s v="No"/>
    <n v="273428.37"/>
    <n v="100564.08"/>
    <s v=""/>
    <s v=""/>
    <s v=""/>
    <s v=""/>
    <s v="@2021/014953"/>
  </r>
  <r>
    <x v="1"/>
    <s v="Consejeria de Hacienda y Administraciones Publicas"/>
    <s v="008793/2022"/>
    <s v="Servicios consultoría, diseño, implantación y mto evolutivo del Gobierno del Dato JCCM y prestación servicios para construcción de sist de inform basados en analítica avanzada"/>
    <s v="Contrato de servicios"/>
    <s v="Procedimiento abierto; multiplicidad de criterios"/>
    <s v="No"/>
    <n v="273498.90000000002"/>
    <n v="273498.90000000002"/>
    <s v=""/>
    <s v=""/>
    <s v=""/>
    <s v=""/>
    <s v="@2021/002010"/>
  </r>
  <r>
    <x v="1"/>
    <s v="Consejeria de Hacienda y Administraciones Publicas"/>
    <s v="011268/2022"/>
    <s v="Servicios consultoría, diseño, implantación y mto evolutivo del Gobierno del Dato JCCM y prestación servicios para construcción de sist de inform basados en analítica avanzada"/>
    <s v="Contrato de servicios"/>
    <s v="Procedimiento abierto; multiplicidad de criterios"/>
    <s v="No"/>
    <n v="273498.90000000002"/>
    <n v="273498.90000000002"/>
    <s v=""/>
    <s v=""/>
    <s v=""/>
    <s v=""/>
    <s v="@2021/002010"/>
  </r>
  <r>
    <x v="1"/>
    <s v="Consejeria de Hacienda y Administraciones Publicas"/>
    <s v="034176/2022"/>
    <s v="Servicios de mantenimiento, evolución y soporte de archivo y ventanilla electrónica para la Administración de la Junta de Comunidades de Castilla-La Mancha"/>
    <s v="Contrato de servicios"/>
    <s v="Procedimiento abierto; multiplicidad de criterios"/>
    <s v="No"/>
    <n v="281437.96999999997"/>
    <n v="207783.09"/>
    <s v=""/>
    <s v=""/>
    <s v=""/>
    <s v=""/>
    <s v="@2022/001011"/>
  </r>
  <r>
    <x v="1"/>
    <s v="Consejeria de Hacienda y Administraciones Publicas"/>
    <s v="033546/2022"/>
    <s v="Servicios logísticos y complementarios para la selección de personal funcionario y laboral correspondiente a las ofertas de empleo público de la administración de la Junta de Comunidades de Castilla-La Mancha para 2021 y 2022"/>
    <s v="Contrato de servicios"/>
    <s v="Procedimiento abierto; multiplicidad de criterios"/>
    <s v="No"/>
    <n v="286157.14"/>
    <n v="286157.14"/>
    <s v=""/>
    <s v=""/>
    <s v=""/>
    <s v=""/>
    <s v="@2022/004992"/>
  </r>
  <r>
    <x v="1"/>
    <s v="Consejeria de Hacienda y Administraciones Publicas"/>
    <s v="027330/2022"/>
    <s v="Contratación de los servicios técnicos para el mantenimiento software de los sistemas de información que conforman la plataforma de aplicaciones del Instituto de la Mujer de Castilla-La Mancha"/>
    <s v="Contrato de servicios"/>
    <s v="Procedimiento abierto; multiplicidad de criterios"/>
    <s v="No"/>
    <n v="343492.38"/>
    <n v="272250"/>
    <s v=""/>
    <s v=""/>
    <s v=""/>
    <s v=""/>
    <s v="@2021/018698"/>
  </r>
  <r>
    <x v="1"/>
    <s v="Consejeria de Hacienda y Administraciones Publicas"/>
    <s v="027038/2022"/>
    <s v="Mantenimiento de las Licencias SAS del Sistema de Información Estadística de la Oficina de Transparencia y Buen Gobierno de la Junta de Comunidades de Castilla-La Mancha."/>
    <s v="Contrato de servicios"/>
    <s v="Procedimiento negociado sin publicidad"/>
    <s v="No"/>
    <n v="386181.18"/>
    <n v="386181.18"/>
    <s v="168"/>
    <s v="a"/>
    <s v="2"/>
    <s v="EXCLUSIVIDAD TÉCNICA, DE DERECHOS EXCLUSIVOS O ARTÍSTICA_x000a_"/>
    <s v="@2022/000427"/>
  </r>
  <r>
    <x v="1"/>
    <s v="Consejeria de Hacienda y Administraciones Publicas"/>
    <s v="038732/2022"/>
    <s v="Implantación de la infraestructura y desarrollo de componentes necesarios para la creación de un Espacio Ciudadano proactivo y adaptable. Cofinanciable con Fondos Feder y Plan de Recuperación, Transformación y Resiliencia - Financiado por la UE - Next Gen"/>
    <s v="Contrato de servicios"/>
    <s v="Procedimiento abierto; multiplicidad de criterios"/>
    <s v="No"/>
    <n v="458441.68"/>
    <n v="427309.08"/>
    <s v=""/>
    <s v=""/>
    <s v=""/>
    <s v=""/>
    <s v="@2022/005058"/>
  </r>
  <r>
    <x v="1"/>
    <s v="Consejeria de Hacienda y Administraciones Publicas"/>
    <s v="052883/2022"/>
    <s v="Autonomía digital: adquisición de equipamiento especializado y servicios de soporte de atención a usuarios del sistema de servicios sociales y atención a la dependencia de Castilla-La Mancha. Plan de recuperación, transformación y resiliencia - Financiado"/>
    <s v="Contrato de servicios"/>
    <s v="Procedimiento abierto; multiplicidad de criterios"/>
    <s v="No"/>
    <n v="539879.98"/>
    <n v="539879.98"/>
    <s v=""/>
    <s v=""/>
    <s v=""/>
    <s v=""/>
    <s v="@2022/010973"/>
  </r>
  <r>
    <x v="1"/>
    <s v="Consejeria de Hacienda y Administraciones Publicas"/>
    <s v="007647/2022"/>
    <s v="Redacción proyecto básico y ejecución, dirección de obra, dirección de la ejecución material en fase de ejecución de las obras de rehabilitación sostenible del edificio &quot;Hospital del Nuncio Nuevo&quot; de Toledo, sede de la Consejería de Hacienda y AAPP."/>
    <s v="Contrato de servicios"/>
    <s v="Procedimiento abierto; multiplicidad de criterios"/>
    <s v="No"/>
    <n v="641141.02"/>
    <n v="480855.76"/>
    <s v=""/>
    <s v=""/>
    <s v=""/>
    <s v=""/>
    <s v="@2021/014953"/>
  </r>
  <r>
    <x v="1"/>
    <s v="Consejeria de Hacienda y Administraciones Publicas"/>
    <s v="023236.1/2019"/>
    <s v="Servicios de desarrollo, implantación y mantenimiento evolutivo de los sistemas de Administración Electrónica de la JCCM, cofinanciado con fondos Feder (2014-2020)"/>
    <s v="Contrato de servicios"/>
    <s v="Procedimiento abierto; multiplicidad de criterios"/>
    <s v="No"/>
    <n v="673305.12"/>
    <n v="673305.12"/>
    <m/>
    <m/>
    <m/>
    <m/>
    <s v="2018/007417"/>
  </r>
  <r>
    <x v="1"/>
    <s v="Consejeria de Hacienda y Administraciones Publicas"/>
    <s v="004133/2022"/>
    <s v="Contratación del seguro de automóviles y accidentes de conductores para flota de la Junta de Comunidades de Castilla-La Mancha"/>
    <s v="Contrato de servicios"/>
    <s v="Procedimiento abierto; multiplicidad de criterios"/>
    <s v="No"/>
    <n v="784464.66"/>
    <n v="784464.66"/>
    <s v=""/>
    <s v=""/>
    <s v=""/>
    <s v=""/>
    <s v="@2021/011202"/>
  </r>
  <r>
    <x v="1"/>
    <s v="Consejeria de Hacienda y Administraciones Publicas"/>
    <s v="022435/2022"/>
    <s v="Servicios de nuevos desarrollos y mantenimiento del sistema de información de control del juego de Castilla-La Mancha, cofinanciado con fondos FEDER (2021-2027)."/>
    <s v="Contrato de servicios"/>
    <s v="Procedimiento abierto; multiplicidad de criterios"/>
    <s v="No"/>
    <n v="912081.06"/>
    <n v="672203.74"/>
    <s v=""/>
    <s v=""/>
    <s v=""/>
    <s v=""/>
    <s v="@2022/000008"/>
  </r>
  <r>
    <x v="1"/>
    <s v="Consejeria de Hacienda y Administraciones Publicas"/>
    <s v="038785/2022"/>
    <s v="Implantación de la infraestructura y desarrollo de componentes necesarios para la creación de un Espacio Ciudadano proactivo y adaptable. Cofinanciable con Fondos Feder y Plan de Recuperación, Transformación y Resiliencia - Financiado por la UE - Next Gen"/>
    <s v="Contrato de servicios"/>
    <s v="Procedimiento abierto; multiplicidad de criterios"/>
    <s v="No"/>
    <n v="1071159.57"/>
    <n v="1071159.57"/>
    <s v=""/>
    <s v=""/>
    <s v=""/>
    <s v=""/>
    <s v="@2022/005058"/>
  </r>
  <r>
    <x v="1"/>
    <s v="Consejeria de Hacienda y Administraciones Publicas"/>
    <s v="028241/2022"/>
    <s v="contratación de los servicios técnicos para el mantenimiento software del sistema de información del Parque Móvil"/>
    <s v="Contrato de servicios"/>
    <s v="Procedimiento abierto; multiplicidad de criterios"/>
    <s v="No"/>
    <n v="1106271.54"/>
    <n v="806536.39"/>
    <s v=""/>
    <s v=""/>
    <s v=""/>
    <s v=""/>
    <s v="@2022/000187"/>
  </r>
  <r>
    <x v="1"/>
    <s v="Consejeria de Hacienda y Administraciones Publicas"/>
    <s v="028247/2022"/>
    <s v="Contratación de los servicios técnicos para el mantenimiento software de los sistemas de información que conforman la plataforma de aplicaciones de Salud Pública"/>
    <s v="Contrato de servicios"/>
    <s v="Procedimiento abierto; multiplicidad de criterios"/>
    <s v="No"/>
    <n v="1106271.54"/>
    <n v="806536.39"/>
    <s v=""/>
    <s v=""/>
    <s v=""/>
    <s v=""/>
    <s v="@2022/000188"/>
  </r>
  <r>
    <x v="1"/>
    <s v="Consejeria de Hacienda y Administraciones Publicas"/>
    <s v="028231/2022"/>
    <s v="Servicios 24x7 de soporte, monitorización y operación, y servicios 10x5 de mantenimiento evolutivo para la administración de los sistemas SAP de la Junta de Comunidades de Castilla-La Mancha, cofinanciado con fondos Feder (2021-2027)"/>
    <s v="Contrato de servicios"/>
    <s v="Procedimiento abierto; multiplicidad de criterios"/>
    <s v="No"/>
    <n v="1436292.26"/>
    <n v="1006402.98"/>
    <s v=""/>
    <s v=""/>
    <s v=""/>
    <s v=""/>
    <s v="@2021/019764"/>
  </r>
  <r>
    <x v="1"/>
    <s v="Consejeria de Hacienda y Administraciones Publicas"/>
    <s v="038734/2022"/>
    <s v="Implantación de la infraestructura y desarrollo de componentes necesarios para la creación de un Espacio Ciudadano proactivo y adaptable. Cofinanciable con Fondos Feder y Plan de Recuperación, Transformación y Resiliencia - Financiado por la UE - Next Gen"/>
    <s v="Contrato de servicios"/>
    <s v="Procedimiento abierto; multiplicidad de criterios"/>
    <s v="No"/>
    <n v="1535268.72"/>
    <n v="1535268.72"/>
    <s v=""/>
    <s v=""/>
    <s v=""/>
    <s v=""/>
    <s v="@2022/005058"/>
  </r>
  <r>
    <x v="1"/>
    <s v="Consejeria de Hacienda y Administraciones Publicas"/>
    <s v="052881/2022"/>
    <s v="Autonomía digital: adquisición de equipamiento especializado y servicios de soporte de atención a usuarios del sistema de servicios sociales y atención a la dependencia de Castilla-La Mancha. Plan de recuperación, transformación y resiliencia - Financiado"/>
    <s v="Contrato de servicios"/>
    <s v="Procedimiento abierto; multiplicidad de criterios"/>
    <s v="No"/>
    <n v="1555492.75"/>
    <n v="1555492.75"/>
    <s v=""/>
    <s v=""/>
    <s v=""/>
    <s v=""/>
    <s v="@2022/010973"/>
  </r>
  <r>
    <x v="1"/>
    <s v="Consejeria de Hacienda y Administraciones Publicas"/>
    <s v="003111/2022"/>
    <s v="Servicio de soporte y atención a usuarios de la comunidad educativa y suministro de equipamiento informático, susceptible de cofinanciación con fondos FEDER 2021-2027"/>
    <s v="Contrato de servicios"/>
    <s v="Procedimiento abierto; multiplicidad de criterios"/>
    <s v="No"/>
    <n v="1760550"/>
    <n v="1227666"/>
    <s v=""/>
    <s v=""/>
    <s v=""/>
    <s v=""/>
    <s v="@2021/009162"/>
  </r>
  <r>
    <x v="1"/>
    <s v="Consejeria de Hacienda y Administraciones Publicas"/>
    <s v="038731/2022"/>
    <s v="Implantación de la infraestructura y desarrollo de componentes necesarios para la creación de un Espacio Ciudadano proactivo y adaptable. Cofinanciable con Fondos Feder y Plan de Recuperación, Transformación y Resiliencia - Financiado por la UE - Next Gen"/>
    <s v="Contrato de servicios"/>
    <s v="Procedimiento abierto; multiplicidad de criterios"/>
    <s v="No"/>
    <n v="1965560.86"/>
    <n v="1753194.37"/>
    <s v=""/>
    <s v=""/>
    <s v=""/>
    <s v=""/>
    <s v="@2022/005058"/>
  </r>
  <r>
    <x v="1"/>
    <s v="Consejeria de Hacienda y Administraciones Publicas"/>
    <s v="053093/2022"/>
    <s v="Autonomía digital: adquisición de equipamiento especializado y servicios de soporte de atención a usuarios del sistema de servicios sociales y atención a la dependencia de Castilla-La Mancha. Plan de recuperación, transformación y resiliencia - Financiado"/>
    <s v="Contrato de servicios"/>
    <s v="Procedimiento abierto; multiplicidad de criterios"/>
    <s v="No"/>
    <n v="2006711.86"/>
    <n v="1765805.77"/>
    <s v=""/>
    <s v=""/>
    <s v=""/>
    <s v=""/>
    <s v="@2022/010973"/>
  </r>
  <r>
    <x v="1"/>
    <s v="Consejeria de Hacienda y Administraciones Publicas"/>
    <s v="038733/2022"/>
    <s v="Implantación de la infraestructura y desarrollo de componentes necesarios para la creación de un Espacio Ciudadano proactivo y adaptable. Cofinanciable con Fondos Feder y Plan de Recuperación, Transformación y Resiliencia - Financiado por la UE - Next Gen"/>
    <s v="Contrato de servicios"/>
    <s v="Procedimiento abierto; multiplicidad de criterios"/>
    <s v="No"/>
    <n v="2032966.21"/>
    <n v="1537069.05"/>
    <s v=""/>
    <s v=""/>
    <s v=""/>
    <s v=""/>
    <s v="@2022/005058"/>
  </r>
  <r>
    <x v="1"/>
    <s v="Consejeria de Hacienda y Administraciones Publicas"/>
    <s v="004301/2022"/>
    <s v="Servicios consultoría, diseño, implantación y mto evolutivo del Gobierno del Dato JCCM y prestación servicios para construcción de sist de inform basados en analítica avanzada"/>
    <s v="Contrato de servicios"/>
    <s v="Procedimiento abierto; multiplicidad de criterios"/>
    <s v="No"/>
    <n v="2554358.4"/>
    <n v="1723176.69"/>
    <s v=""/>
    <s v=""/>
    <s v=""/>
    <s v=""/>
    <s v="@2021/002010"/>
  </r>
  <r>
    <x v="1"/>
    <s v="Consejeria de Hacienda y Administraciones Publicas"/>
    <s v="052884/2022"/>
    <s v="Autonomía digital: adquisición de equipamiento especializado y servicios de soporte de atención a usuarios del sistema de servicios sociales y atención a la dependencia de Castilla-La Mancha. Plan de recuperación, transformación y resiliencia - Financiado"/>
    <s v="Contrato de servicios"/>
    <s v="Procedimiento abierto; multiplicidad de criterios"/>
    <s v="No"/>
    <n v="3506374.83"/>
    <n v="3506374.83"/>
    <s v=""/>
    <s v=""/>
    <s v=""/>
    <s v=""/>
    <s v="@2022/010973"/>
  </r>
  <r>
    <x v="1"/>
    <s v="Consejeria de Hacienda y Administraciones Publicas"/>
    <s v="003112/2022"/>
    <s v="Servicio de soporte y atención a usuarios de la comunidad educativa y suministro de equipamiento informático, susceptible de cofinanciación con fondos FEDER 2021-2027"/>
    <s v="Contrato de servicios"/>
    <s v="Procedimiento abierto; multiplicidad de criterios"/>
    <s v="No"/>
    <n v="7406512.8499999996"/>
    <n v="6258120"/>
    <s v=""/>
    <s v=""/>
    <s v=""/>
    <s v=""/>
    <s v="@2021/009162"/>
  </r>
  <r>
    <x v="1"/>
    <s v="Consejeria de Sanidad"/>
    <s v="032687/2022"/>
    <s v="Contrato basado de mantenimiento de motor y anejos del Distrito de Salud Pública de Alcaraz."/>
    <s v="Contrato de servicios"/>
    <s v="Basado en un Acuerdo Marco"/>
    <s v="No"/>
    <n v="357.77"/>
    <n v="357.77"/>
    <s v=""/>
    <s v=""/>
    <s v=""/>
    <s v=""/>
    <s v="2022/015714"/>
  </r>
  <r>
    <x v="1"/>
    <s v="Consejeria de Sanidad"/>
    <s v="033928/2022"/>
    <s v="Contrato basado de mantenimiento de vehículos (reparación y sustitución de neumáticos) del Distrito de Salud Pública de Alcaraz. Lote 2.1.3."/>
    <s v="Contrato de servicios"/>
    <s v="Basado en un Acuerdo Marco"/>
    <s v="No"/>
    <n v="535.92999999999995"/>
    <n v="535.92999999999995"/>
    <s v=""/>
    <s v=""/>
    <s v=""/>
    <s v=""/>
    <s v="2022/016010"/>
  </r>
  <r>
    <x v="1"/>
    <s v="Consejeria de Sanidad"/>
    <s v="032693/2022"/>
    <s v="Contrato basado de mantenimiento de motor y anejos del Distrito de Salud de Elche de la Sierra."/>
    <s v="Contrato de servicios"/>
    <s v="Basado en un Acuerdo Marco"/>
    <s v="No"/>
    <n v="715.54"/>
    <n v="715.54"/>
    <s v=""/>
    <s v=""/>
    <s v=""/>
    <s v=""/>
    <s v="2022/015717"/>
  </r>
  <r>
    <x v="1"/>
    <s v="Consejeria de Sanidad"/>
    <s v="033055/2022"/>
    <s v="Contrato basado en acuerdo marco de motor del Distrito de Salud de Almansa."/>
    <s v="Contrato de servicios"/>
    <s v="Basado en un Acuerdo Marco"/>
    <s v="No"/>
    <n v="715.54"/>
    <n v="715.54"/>
    <s v=""/>
    <s v=""/>
    <s v=""/>
    <s v=""/>
    <s v="2022/015723"/>
  </r>
  <r>
    <x v="1"/>
    <s v="Consejeria de Sanidad"/>
    <s v="033086/2022"/>
    <s v="Contrato basado en acuerdo marco de mantenimiento de vehículos (motor y anejos) del Distrito de Salud de Hellín."/>
    <s v="Contrato de servicios"/>
    <s v="Basado en un Acuerdo Marco"/>
    <s v="No"/>
    <n v="715.54"/>
    <n v="715.54"/>
    <s v=""/>
    <s v=""/>
    <s v=""/>
    <s v=""/>
    <s v="2022/015471"/>
  </r>
  <r>
    <x v="1"/>
    <s v="Consejeria de Sanidad"/>
    <s v="033452/2022"/>
    <s v="Contrato basado mantenimiento motor Lote 1.3.2 del Distrito de Salud de Villarrobledo."/>
    <s v="Contrato de servicios"/>
    <s v="Basado en un Acuerdo Marco"/>
    <s v="No"/>
    <n v="715.54"/>
    <n v="715.54"/>
    <s v=""/>
    <s v=""/>
    <s v=""/>
    <s v=""/>
    <s v="2022/015727"/>
  </r>
  <r>
    <x v="1"/>
    <s v="Consejeria de Sanidad"/>
    <s v="038177/2022"/>
    <s v="Mantenimiento periódico (revisiones del motor y anejos) de los vehículos adscritos a los Servicios Oficiales de Salud Pública, dependientes de la Delegación Provincial de la Consejería de Sanidad en Cuenca, que figuran relacionados en el Anexo I, durante "/>
    <s v="Contrato de servicios"/>
    <s v="Basado en un Acuerdo Marco"/>
    <s v="No"/>
    <n v="719.61"/>
    <n v="719.61"/>
    <s v=""/>
    <s v=""/>
    <s v=""/>
    <s v=""/>
    <s v="2022/017800"/>
  </r>
  <r>
    <x v="1"/>
    <s v="Consejeria de Sanidad"/>
    <s v="027035/2022"/>
    <s v="servicio mantenimiento motor gálvez"/>
    <s v="Contrato de servicios"/>
    <s v="Basado en un Acuerdo Marco"/>
    <s v="No"/>
    <n v="759.25"/>
    <n v="759.25"/>
    <s v=""/>
    <s v=""/>
    <s v=""/>
    <s v=""/>
    <s v="2022/001052"/>
  </r>
  <r>
    <x v="1"/>
    <s v="Consejeria de Sanidad"/>
    <s v="007448/2022"/>
    <s v="servicio mantenimiento neumáticos yébenes"/>
    <s v="Contrato de servicios"/>
    <s v="Basado en un Acuerdo Marco"/>
    <s v="No"/>
    <n v="874.98"/>
    <n v="874.98"/>
    <s v=""/>
    <s v=""/>
    <s v=""/>
    <s v=""/>
    <s v="2022/001061"/>
  </r>
  <r>
    <x v="1"/>
    <s v="Consejeria de Sanidad"/>
    <s v="007435/2022"/>
    <s v="servicio mantenimiento neumáticos gálvez"/>
    <s v="Contrato de servicios"/>
    <s v="Basado en un Acuerdo Marco"/>
    <s v="No"/>
    <n v="881.65"/>
    <n v="881.65"/>
    <s v=""/>
    <s v=""/>
    <s v=""/>
    <s v=""/>
    <s v="2022/001053"/>
  </r>
  <r>
    <x v="1"/>
    <s v="Consejeria de Sanidad"/>
    <s v="032695/2022"/>
    <s v="Contrato basado de mantenimiento de motor de los vehículos del Distrito de Salud de Casas Ibañez."/>
    <s v="Contrato de servicios"/>
    <s v="Basado en un Acuerdo Marco"/>
    <s v="No"/>
    <n v="894.43"/>
    <n v="894.43"/>
    <s v=""/>
    <s v=""/>
    <s v=""/>
    <s v=""/>
    <s v="2022/015721"/>
  </r>
  <r>
    <x v="1"/>
    <s v="Consejeria de Sanidad"/>
    <s v="038174/2022"/>
    <s v="Mantenimiento periódico (revisiones del motor y anejos) de los vehículos adscritos a los Servicios Oficiales de Salud Pública, dependientes de la Delegación Provincial de la Consejería de Sanidad en Cuenca, que figuran relacionados en el Anexo I, durante "/>
    <s v="Contrato de servicios"/>
    <s v="Basado en un Acuerdo Marco"/>
    <s v="No"/>
    <n v="918.82"/>
    <n v="918.82"/>
    <s v=""/>
    <s v=""/>
    <s v=""/>
    <s v=""/>
    <s v="2022/017800"/>
  </r>
  <r>
    <x v="1"/>
    <s v="Consejeria de Sanidad"/>
    <s v="038179/2022"/>
    <s v="Mantenimiento periódico (revisiones del motor y anejos) de los vehículos adscritos a los Servicios Oficiales de Salud Pública, dependientes de la Delegación Provincial de la Consejería de Sanidad en Cuenca, que figuran relacionados en el Anexo I, durante "/>
    <s v="Contrato de servicios"/>
    <s v="Basado en un Acuerdo Marco"/>
    <s v="No"/>
    <n v="918.83"/>
    <n v="918.83"/>
    <s v=""/>
    <s v=""/>
    <s v=""/>
    <s v=""/>
    <s v="2022/017800"/>
  </r>
  <r>
    <x v="1"/>
    <s v="Consejeria de Sanidad"/>
    <s v="007681/2022"/>
    <s v="servicio mantenimiento neumáticos belvís de la jara"/>
    <s v="Contrato de servicios"/>
    <s v="Basado en un Acuerdo Marco"/>
    <s v="No"/>
    <n v="972.95"/>
    <n v="972.95"/>
    <s v=""/>
    <s v=""/>
    <s v=""/>
    <s v=""/>
    <s v="2022/001051"/>
  </r>
  <r>
    <x v="1"/>
    <s v="Consejeria de Sanidad"/>
    <s v="009076/2022"/>
    <s v="servicio mantenimiento motor yébenes"/>
    <s v="Contrato de servicios"/>
    <s v="Basado en un Acuerdo Marco"/>
    <s v="No"/>
    <n v="996.05"/>
    <n v="996.05"/>
    <s v=""/>
    <s v=""/>
    <s v=""/>
    <s v=""/>
    <s v="2022/001060"/>
  </r>
  <r>
    <x v="1"/>
    <s v="Consejeria de Sanidad"/>
    <s v="009134/2022"/>
    <s v="servicio mantenimiento motor belvís de la jara"/>
    <s v="Contrato de servicios"/>
    <s v="Basado en un Acuerdo Marco"/>
    <s v="No"/>
    <n v="1007.24"/>
    <n v="1007.24"/>
    <s v=""/>
    <s v=""/>
    <s v=""/>
    <s v=""/>
    <s v="2022/001050"/>
  </r>
  <r>
    <x v="1"/>
    <s v="Consejeria de Sanidad"/>
    <s v="033915/2022"/>
    <s v="Contrato basado en acuerdo marco de mantenimiento de vehículos (reparación y sustitución de neumáticos) del Distrito de Salud de Villarrobledo. Lote 2.3.2"/>
    <s v="Contrato de servicios"/>
    <s v="Basado en un Acuerdo Marco"/>
    <s v="No"/>
    <n v="1032.18"/>
    <n v="1032.18"/>
    <s v=""/>
    <s v=""/>
    <s v=""/>
    <s v=""/>
    <s v="2022/015791"/>
  </r>
  <r>
    <x v="1"/>
    <s v="Consejeria de Sanidad"/>
    <s v="008606/2022"/>
    <s v="servicio mantenimiento motor madridejos"/>
    <s v="Contrato de servicios"/>
    <s v="Basado en un Acuerdo Marco"/>
    <s v="No"/>
    <n v="1042.8"/>
    <n v="1042.8"/>
    <s v=""/>
    <s v=""/>
    <s v=""/>
    <s v=""/>
    <s v="2022/001056"/>
  </r>
  <r>
    <x v="1"/>
    <s v="Consejeria de Sanidad"/>
    <s v="033904/2022"/>
    <s v="Contrato basado en acuerdo marco de mantenimiento de vehículos (reparación y sustitución de neumáticos) del Distrito de Salud de Hellín."/>
    <s v="Contrato de servicios"/>
    <s v="Basado en un Acuerdo Marco"/>
    <s v="No"/>
    <n v="1050.03"/>
    <n v="1050.03"/>
    <s v=""/>
    <s v=""/>
    <s v=""/>
    <s v=""/>
    <s v="2022/016009"/>
  </r>
  <r>
    <x v="1"/>
    <s v="Consejeria de Sanidad"/>
    <s v="037064/2022"/>
    <s v="Contrato basado en acuerdo marco de mantenimiento de vehículos (reparación y sustitución de neumáticos) del Distrito de Salud de Almansa. Lote 2.1.6."/>
    <s v="Contrato de servicios"/>
    <s v="Basado en un Acuerdo Marco"/>
    <s v="No"/>
    <n v="1050.04"/>
    <n v="1050.04"/>
    <s v=""/>
    <s v=""/>
    <s v=""/>
    <s v=""/>
    <s v="2022/015790"/>
  </r>
  <r>
    <x v="1"/>
    <s v="Consejeria de Sanidad"/>
    <s v="033938/2022"/>
    <s v="Contrato basado en acuerdo marco de sustitución y reparación de neumáticos del Distrito de Salud de Elche de la Sierra. Lote 2.1.4."/>
    <s v="Contrato de servicios"/>
    <s v="Basado en un Acuerdo Marco"/>
    <s v="No"/>
    <n v="1123.46"/>
    <n v="1123.46"/>
    <s v=""/>
    <s v=""/>
    <s v=""/>
    <s v=""/>
    <s v="2022/015761"/>
  </r>
  <r>
    <x v="1"/>
    <s v="Consejeria de Sanidad"/>
    <s v="007416/2022"/>
    <s v="servicio mantenimiento neumáticos madridejos"/>
    <s v="Contrato de servicios"/>
    <s v="Basado en un Acuerdo Marco"/>
    <s v="No"/>
    <n v="1166.6300000000001"/>
    <n v="1166.6300000000001"/>
    <s v=""/>
    <s v=""/>
    <s v=""/>
    <s v=""/>
    <s v="2022/001057"/>
  </r>
  <r>
    <x v="1"/>
    <s v="Consejeria de Sanidad"/>
    <s v="034201/2022"/>
    <s v="Contrato basado en acuerdo marco de mantenimiento de vehículos (sustitución y reparación de neumáticos) del Distrito de Salud de Casas Ibañez. Lote 2.1.5."/>
    <s v="Contrato de servicios"/>
    <s v="Basado en un Acuerdo Marco"/>
    <s v="No"/>
    <n v="1285.26"/>
    <n v="1285.26"/>
    <s v=""/>
    <s v=""/>
    <s v=""/>
    <s v=""/>
    <s v="2022/015762"/>
  </r>
  <r>
    <x v="1"/>
    <s v="Consejeria de Sanidad"/>
    <s v="023341/2022"/>
    <s v="servicio mantenimiento neumáticos talavera de la reina"/>
    <s v="Contrato de servicios"/>
    <s v="Basado en un Acuerdo Marco"/>
    <s v="No"/>
    <n v="1467.2"/>
    <n v="1467.2"/>
    <s v=""/>
    <s v=""/>
    <s v=""/>
    <s v=""/>
    <s v="@2022/010071"/>
  </r>
  <r>
    <x v="1"/>
    <s v="Consejeria de Sanidad"/>
    <s v="023321/2022"/>
    <s v="servicio mantenimiento neumáticos toledo"/>
    <s v="Contrato de servicios"/>
    <s v="Basado en un Acuerdo Marco"/>
    <s v="No"/>
    <n v="1485.01"/>
    <n v="1272.56"/>
    <s v=""/>
    <s v=""/>
    <s v=""/>
    <s v=""/>
    <s v="@2022/010065"/>
  </r>
  <r>
    <x v="1"/>
    <s v="Consejeria de Sanidad"/>
    <s v="007449/2022"/>
    <s v="servicio mantenimiento neumáticos ocaña"/>
    <s v="Contrato de servicios"/>
    <s v="Basado en un Acuerdo Marco"/>
    <s v="No"/>
    <n v="1576.29"/>
    <n v="1576.29"/>
    <s v=""/>
    <s v=""/>
    <s v=""/>
    <s v=""/>
    <s v="2022/002637"/>
  </r>
  <r>
    <x v="1"/>
    <s v="Consejeria de Sanidad"/>
    <s v="034064/2022"/>
    <s v="Contrato basado en acuerdo marco de mantenimiento de motor y anejos del Distrito de Salud Pública de Albacete."/>
    <s v="Contrato de servicios"/>
    <s v="Basado en un Acuerdo Marco"/>
    <s v="No"/>
    <n v="1703.68"/>
    <n v="1431.09"/>
    <s v=""/>
    <s v=""/>
    <s v=""/>
    <s v=""/>
    <s v="@2022/015454"/>
  </r>
  <r>
    <x v="1"/>
    <s v="Consejeria de Sanidad"/>
    <s v="007791/2022"/>
    <s v="servicio mantenimiento motor ocaña"/>
    <s v="Contrato de servicios"/>
    <s v="Basado en un Acuerdo Marco"/>
    <s v="No"/>
    <n v="1763.42"/>
    <n v="1763.42"/>
    <s v=""/>
    <s v=""/>
    <s v=""/>
    <s v=""/>
    <s v="2022/002633"/>
  </r>
  <r>
    <x v="1"/>
    <s v="Consejeria de Sanidad"/>
    <s v="022454/2022"/>
    <s v="servicio mantenimiento motor talavera de la reina"/>
    <s v="Contrato de servicios"/>
    <s v="Basado en un Acuerdo Marco"/>
    <s v="No"/>
    <n v="1792.93"/>
    <n v="1515.51"/>
    <s v=""/>
    <s v=""/>
    <s v=""/>
    <s v=""/>
    <s v="@2022/009668"/>
  </r>
  <r>
    <x v="1"/>
    <s v="Consejeria de Sanidad"/>
    <s v="022453/2022"/>
    <s v="servicio mantenimiento motor toledo"/>
    <s v="Contrato de servicios"/>
    <s v="Basado en un Acuerdo Marco"/>
    <s v="No"/>
    <n v="1800.96"/>
    <n v="1353.46"/>
    <s v=""/>
    <s v=""/>
    <s v=""/>
    <s v=""/>
    <s v="@2022/009667"/>
  </r>
  <r>
    <x v="1"/>
    <s v="Consejeria de Sanidad"/>
    <s v="007414/2022"/>
    <s v="servicio mantenimiento neumáticos illescas"/>
    <s v="Contrato de servicios"/>
    <s v="Basado en un Acuerdo Marco"/>
    <s v="No"/>
    <n v="1850.14"/>
    <n v="1850.14"/>
    <s v=""/>
    <s v=""/>
    <s v=""/>
    <s v=""/>
    <s v="2022/001055"/>
  </r>
  <r>
    <x v="1"/>
    <s v="Consejeria de Sanidad"/>
    <s v="007446/2022"/>
    <s v="servicio mantenimiento neumáticos torrijos"/>
    <s v="Contrato de servicios"/>
    <s v="Basado en un Acuerdo Marco"/>
    <s v="No"/>
    <n v="1925.84"/>
    <n v="1925.83"/>
    <s v=""/>
    <s v=""/>
    <s v=""/>
    <s v=""/>
    <s v="2022/001059"/>
  </r>
  <r>
    <x v="1"/>
    <s v="Consejeria de Sanidad"/>
    <s v="011218/2022"/>
    <s v="servicio mantenimiento motor illescas"/>
    <s v="Contrato de servicios"/>
    <s v="Basado en un Acuerdo Marco"/>
    <s v="No"/>
    <n v="1936.24"/>
    <n v="1936.24"/>
    <s v=""/>
    <s v=""/>
    <s v=""/>
    <s v=""/>
    <s v="2022/001054"/>
  </r>
  <r>
    <x v="1"/>
    <s v="Consejeria de Sanidad"/>
    <s v="008508/2022"/>
    <s v="servicio mantenimiento motor torrijos"/>
    <s v="Contrato de servicios"/>
    <s v="Basado en un Acuerdo Marco"/>
    <s v="No"/>
    <n v="2083.5700000000002"/>
    <n v="2083.5700000000002"/>
    <s v=""/>
    <s v=""/>
    <s v=""/>
    <s v=""/>
    <s v="2022/001058"/>
  </r>
  <r>
    <x v="1"/>
    <s v="Consejeria de Sanidad"/>
    <s v="038173/2022"/>
    <s v="Mantenimiento periódico (revisiones del motor y anejos) de los vehículos adscritos a los Servicios Oficiales de Salud Pública, dependientes de la Delegación Provincial de la Consejería de Sanidad en Cuenca, que figuran relacionados en el Anexo I, durante "/>
    <s v="Contrato de servicios"/>
    <s v="Basado en un Acuerdo Marco"/>
    <s v="No"/>
    <n v="2272.67"/>
    <n v="2272.67"/>
    <s v=""/>
    <s v=""/>
    <s v=""/>
    <s v=""/>
    <s v="2022/017800"/>
  </r>
  <r>
    <x v="1"/>
    <s v="Consejeria de Sanidad"/>
    <s v="038176/2022"/>
    <s v="Mantenimiento periódico (revisiones del motor y anejos) de los vehículos adscritos a los Servicios Oficiales de Salud Pública, dependientes de la Delegación Provincial de la Consejería de Sanidad en Cuenca, que figuran relacionados en el Anexo I, durante "/>
    <s v="Contrato de servicios"/>
    <s v="Basado en un Acuerdo Marco"/>
    <s v="No"/>
    <n v="2272.67"/>
    <n v="2272.67"/>
    <s v=""/>
    <s v=""/>
    <s v=""/>
    <s v=""/>
    <s v="2022/017800"/>
  </r>
  <r>
    <x v="1"/>
    <s v="Consejeria de Sanidad"/>
    <s v="038180/2022"/>
    <s v="Mantenimiento periódico (revisiones del motor y anejos) de los vehículos adscritos a los Servicios Oficiales de Salud Pública, dependientes de la Delegación Provincial de la Consejería de Sanidad en Cuenca, que figuran relacionados en el Anexo I, durante "/>
    <s v="Contrato de servicios"/>
    <s v="Basado en un Acuerdo Marco"/>
    <s v="No"/>
    <n v="2512.54"/>
    <n v="2512.54"/>
    <s v=""/>
    <s v=""/>
    <s v=""/>
    <s v=""/>
    <s v="2022/017800"/>
  </r>
  <r>
    <x v="1"/>
    <s v="Consejeria de Sanidad"/>
    <s v="027691/2022"/>
    <s v="Servicio de limpieza ecológica y retirada de residuos en la sede del distrito de salud pública de Quintanar de la Orden (Toledo)"/>
    <s v="Contrato de servicios"/>
    <s v="Basado en un Acuerdo Marco"/>
    <s v="No"/>
    <n v="3580.88"/>
    <n v="2817.85"/>
    <s v=""/>
    <s v=""/>
    <s v=""/>
    <s v=""/>
    <s v="@2022/011384"/>
  </r>
  <r>
    <x v="1"/>
    <s v="Consejeria de Sanidad"/>
    <s v="027683/2022"/>
    <s v="Servicio de limpieza ecológica y retirada selectiva de residuos en la sede del distrito de salud de Illescas (Toledo)"/>
    <s v="Contrato de servicios"/>
    <s v="Basado en un Acuerdo Marco"/>
    <s v="No"/>
    <n v="5668.13"/>
    <n v="4723.17"/>
    <s v=""/>
    <s v=""/>
    <s v=""/>
    <s v=""/>
    <s v="@2022/011383"/>
  </r>
  <r>
    <x v="1"/>
    <s v="Consejeria de Sanidad"/>
    <s v="022609/2022"/>
    <s v="Mantenimiento aparatos elevadores, D.P. de Sanidad y URR de Alcohete"/>
    <s v="Contrato de servicios"/>
    <s v="Basado en un Acuerdo Marco"/>
    <s v="No"/>
    <n v="9002.4"/>
    <n v="1931.16"/>
    <s v=""/>
    <s v=""/>
    <s v=""/>
    <s v=""/>
    <s v="@2022/009232"/>
  </r>
  <r>
    <x v="1"/>
    <s v="Consejeria de Sanidad"/>
    <s v="033752/2022"/>
    <s v="Contrato basado de mantenimiento de ascensores y elevadores de la Delegación Provincial de Sanidad de Albacete 2023-24-25."/>
    <s v="Contrato de servicios"/>
    <s v="Basado en un Acuerdo Marco"/>
    <s v="No"/>
    <n v="12342"/>
    <n v="2265.12"/>
    <s v=""/>
    <s v=""/>
    <s v=""/>
    <s v=""/>
    <s v="@2022/015558"/>
  </r>
  <r>
    <x v="1"/>
    <s v="Consejeria de Sanidad"/>
    <s v="017725/2022"/>
    <s v="Contrato basado en acuerdo marco de mantenimiento de equipos contra incendios de la Delegación Provincial de Sanidad de Albacete."/>
    <s v="Contrato de servicios"/>
    <s v="Basado en un Acuerdo Marco"/>
    <s v="No"/>
    <n v="12602.4"/>
    <n v="1275.6500000000001"/>
    <s v=""/>
    <s v=""/>
    <s v=""/>
    <s v=""/>
    <s v="@2022/007138"/>
  </r>
  <r>
    <x v="1"/>
    <s v="Consejeria de Sanidad"/>
    <s v="043960/2022"/>
    <s v="Gestión de residuos peligrosos del Laboratorio de Salud Pública de la DP Sanidad CU"/>
    <s v="Contrato de servicios"/>
    <s v="Procedimiento Abierto Simplificado Abreviado"/>
    <s v="No"/>
    <n v="17704.5"/>
    <n v="14671.8"/>
    <s v=""/>
    <s v=""/>
    <s v=""/>
    <s v=""/>
    <s v="@2022/019305"/>
  </r>
  <r>
    <x v="1"/>
    <s v="Consejeria de Sanidad"/>
    <s v="011554/2022"/>
    <s v="Contratacion de la Prestación del Servicio de 1 Auxiliar de servicios para 7 meses."/>
    <s v="Contrato de servicios"/>
    <s v="Procedimiento Abierto Simplificado Abreviado"/>
    <s v="No"/>
    <n v="19302.53"/>
    <n v="9812.32"/>
    <s v=""/>
    <s v=""/>
    <s v=""/>
    <s v=""/>
    <s v="@2022/002700"/>
  </r>
  <r>
    <x v="1"/>
    <s v="Consejeria de Sanidad"/>
    <s v="007479/2022"/>
    <s v="Contrato basado en A.M. para mantenimiento edificios D.P. y URR"/>
    <s v="Contrato de servicios"/>
    <s v="Basado en un Acuerdo Marco"/>
    <s v="No"/>
    <n v="21914.9"/>
    <n v="14242.14"/>
    <s v=""/>
    <s v=""/>
    <s v=""/>
    <s v=""/>
    <s v="@2022/001344"/>
  </r>
  <r>
    <x v="1"/>
    <s v="Consejeria de Sanidad"/>
    <s v="016699/2022"/>
    <s v="Contrato basado en acuerdo marco de servicios de limpieza ecológica para la Delegación Provincial de Sanidad de Albacete y el Distrito de Salud Pública de Hellín."/>
    <s v="Contrato de servicios"/>
    <s v="Basado en un Acuerdo Marco"/>
    <s v="No"/>
    <n v="52089.26"/>
    <n v="36235.629999999997"/>
    <s v=""/>
    <s v=""/>
    <s v=""/>
    <s v=""/>
    <s v="@2022/002783"/>
  </r>
  <r>
    <x v="1"/>
    <s v="Consejeria de Sanidad"/>
    <s v="012407.2/2020"/>
    <s v="Contrato basado en el lote 2 del acuerdo marco de servicios postales, telegramas y burofax de la Administración de la JCCM y sus organismos autónomos"/>
    <s v="Contrato de servicios"/>
    <s v="Basado en un Acuerdo Marco"/>
    <s v="No"/>
    <n v="60000"/>
    <n v="60000"/>
    <m/>
    <m/>
    <m/>
    <m/>
    <s v="2020/013504"/>
  </r>
  <r>
    <x v="1"/>
    <s v="Consejeria de Sanidad"/>
    <s v="022733/2022"/>
    <s v="Contratación de prestaciones de mantenimiento integral en el edificio e instalaciones del Instituto de Ciencias de la Salud de Castilla-La Mancha"/>
    <s v="Contrato de servicios"/>
    <s v="Basado en un Acuerdo Marco"/>
    <s v="No"/>
    <n v="119105.82"/>
    <n v="75220.06"/>
    <s v=""/>
    <s v=""/>
    <s v=""/>
    <s v=""/>
    <s v="@2022/006638"/>
  </r>
  <r>
    <x v="1"/>
    <s v="Consejeria de Sanidad"/>
    <s v="027983/2022"/>
    <s v="Contratación de un servicio para la ejecución de un programa de prevención del consumo de drogas y otros riesgos psicosociales en Castilla-La Mancha durante los cursos escolares 2022-2023 y 2023-2024"/>
    <s v="Contrato de servicios"/>
    <s v="Procedimiento abierto; multiplicidad de criterios"/>
    <s v="No"/>
    <n v="210136.13"/>
    <n v="160000"/>
    <s v=""/>
    <s v=""/>
    <s v=""/>
    <s v=""/>
    <s v="@2022/005674"/>
  </r>
  <r>
    <x v="1"/>
    <s v="Consejeria de Sanidad"/>
    <s v="044778/2022"/>
    <s v="Contratación de una plataforma logística destinada al almacenamiento y transporte de vacunas frente a Covid-19 en 2023 para Castilla-La Mancha"/>
    <s v="Contrato de servicios"/>
    <s v="Procedimiento abierto. Un solo criterio"/>
    <s v="No"/>
    <n v="589875"/>
    <n v="452237.5"/>
    <s v=""/>
    <s v=""/>
    <s v=""/>
    <s v=""/>
    <s v="@2022/013072"/>
  </r>
  <r>
    <x v="1"/>
    <s v="Consejo Consultivo de Castilla-La Mancha"/>
    <s v="007875/2022"/>
    <s v="Servicio de mantenimiento periódico del vehículo oficial adscrito al Consejo Consultivo de Castilla-La Mancha, Lote 1.5.1-Toledo - Revisiones periódicas del motor y anejos, desde el 01/04/2022 hasta el 31/03/2023"/>
    <s v="Contrato de servicios"/>
    <s v="Basado en un Acuerdo Marco"/>
    <s v="No"/>
    <n v="782.68"/>
    <n v="568.22"/>
    <s v=""/>
    <s v=""/>
    <s v=""/>
    <s v=""/>
    <s v="@2022/000737"/>
  </r>
  <r>
    <x v="1"/>
    <s v="Consejeria de Educación, Cultura y deportes"/>
    <s v="029809/2022"/>
    <s v="SSCC-Obra de reforma (Fase 1) en CP Nuestra Señora de Oreto y Zuqueca _GRANATULA de Calatrava"/>
    <s v="Contrato de obras"/>
    <s v="Procedimiento Abierto Simplificado"/>
    <s v="No"/>
    <n v="118765.35"/>
    <n v="118765.35"/>
    <s v=""/>
    <s v=""/>
    <s v=""/>
    <s v=""/>
    <s v="@2022/006301#001"/>
  </r>
  <r>
    <x v="1"/>
    <s v="Consejeria de Educación, Cultura y deportes"/>
    <s v="033813/2022"/>
    <s v="Servicio de cafetería del albergue juvenil San Servando"/>
    <s v="Contrato de concesión de servicios"/>
    <s v="Procedimiento negociado sin publicidad"/>
    <s v="No"/>
    <n v="125280"/>
    <n v="125280"/>
    <s v="168"/>
    <s v="a"/>
    <s v="1"/>
    <s v="PROCEDIMIENTO ABIERTO O RESTRINGIDO PREVIO DESIERTO O CON OFERTAS INADECUADAS"/>
    <s v="@2022/001162"/>
  </r>
  <r>
    <x v="1"/>
    <s v="Consejeria de Educación, Cultura y deportes"/>
    <s v="032561/2022"/>
    <s v="SSCC-Obras Sustitución de Carpinterías en el I.E.S. Montes de Cabañeros de Horcajo de los Montes (Ciudad Real)."/>
    <s v="Contrato de obras"/>
    <s v="Procedimiento Abierto Simplificado"/>
    <s v="No"/>
    <n v="130769.27"/>
    <n v="126342.26"/>
    <s v=""/>
    <s v=""/>
    <s v=""/>
    <s v=""/>
    <s v="@2022/006696#001"/>
  </r>
  <r>
    <x v="1"/>
    <s v="Consejeria de Educación, Cultura y deportes"/>
    <s v="008268/2022"/>
    <s v="SSCC-Obra P.N.S.P. para Ampliación de Aula en el C.R.A. Ribera de Guadyerbas de Segurilla (Toledo). Feder REACT-UE."/>
    <s v="Contrato de obras"/>
    <s v="Procedimiento negociado sin publicidad"/>
    <s v="No"/>
    <n v="134499.99"/>
    <n v="134499"/>
    <s v="168"/>
    <s v="a"/>
    <s v="1"/>
    <s v="PROCEDIMIENTO ABIERTO O RESTRINGIDO PREVIO DESIERTO O CON OFERTAS INADECUADAS"/>
    <s v="@2021/018764#001"/>
  </r>
  <r>
    <x v="1"/>
    <s v="Consejeria de Educación, Cultura y deportes"/>
    <s v="000755/2022"/>
    <s v="SSCC-Obra de Rehabilitación de la Fachada Oeste de la Residencia Universitaria José Maestro en CIUDAD REAL."/>
    <s v="Contrato de obras"/>
    <s v="Procedimiento Abierto Simplificado"/>
    <s v="No"/>
    <n v="138765.21"/>
    <n v="136488"/>
    <s v=""/>
    <s v=""/>
    <s v=""/>
    <s v=""/>
    <s v="@2021/012067#001"/>
  </r>
  <r>
    <x v="1"/>
    <s v="Consejeria de Educación, Cultura y deportes"/>
    <s v="027006/2022"/>
    <s v="AB-Modificación del sistema de calefacción mediante instalación de equipo generador auxiliar de gasóleo para I.E.S. Pedro Simón Abril de Alcaraz (Albacete)"/>
    <s v="Contrato de obras"/>
    <s v="Procedimiento Abierto Simplificado Abreviado"/>
    <s v="No"/>
    <n v="142591.65"/>
    <n v="120395"/>
    <s v=""/>
    <s v=""/>
    <s v=""/>
    <s v=""/>
    <s v="@2022/011766#001"/>
  </r>
  <r>
    <x v="1"/>
    <s v="Consejeria de Educación, Cultura y deportes"/>
    <s v="023877/2022"/>
    <s v="UT. Chiloeches. IES Peñalba. Acondicionamiento para la ampliación de 2 Aulas"/>
    <s v="Contrato de obras"/>
    <s v="Procedimiento Abierto Simplificado Abreviado"/>
    <s v="No"/>
    <n v="143032.25"/>
    <n v="142765.46"/>
    <s v=""/>
    <s v=""/>
    <s v=""/>
    <s v=""/>
    <s v="@2022/006884#001"/>
  </r>
  <r>
    <x v="1"/>
    <s v="Consejeria de Educación, Cultura y deportes"/>
    <s v="017477/2022"/>
    <s v="Obras de modernización y mejora de la instalación eléctrica y de iluminación en el C.E.I.P. &quot;Fernández Turégano&quot; de Sisante (Cuenca)."/>
    <s v="Contrato de obras"/>
    <s v="Procedimiento Abierto Simplificado Abreviado"/>
    <s v="No"/>
    <n v="152861.54"/>
    <n v="114704.37"/>
    <s v=""/>
    <s v=""/>
    <s v=""/>
    <s v=""/>
    <s v="@2022/005921#001"/>
  </r>
  <r>
    <x v="1"/>
    <s v="Consejeria de Educación, Cultura y deportes"/>
    <s v="004604/2022"/>
    <s v="Obras de ampliación de patios en aulas de infantil en el CEIP Santa Ana de Cuenca."/>
    <s v="Contrato de obras"/>
    <s v="Procedimiento Abierto Simplificado Abreviado"/>
    <s v="No"/>
    <n v="183847.91"/>
    <n v="175787.2"/>
    <s v=""/>
    <s v=""/>
    <s v=""/>
    <s v=""/>
    <s v="@2021/016526#001"/>
  </r>
  <r>
    <x v="1"/>
    <s v="Consejeria de Educación, Cultura y deportes"/>
    <s v="017187/2022"/>
    <s v="UT. Yebes. IESO nº1. Reforma y Acondicionamiento (fase 1)"/>
    <s v="Contrato de obras"/>
    <s v="Procedimiento Abierto Simplificado Abreviado"/>
    <s v="No"/>
    <n v="188660.02"/>
    <n v="176774.44"/>
    <s v=""/>
    <s v=""/>
    <s v=""/>
    <s v=""/>
    <s v="@2022/006892#001"/>
  </r>
  <r>
    <x v="1"/>
    <s v="Consejeria de Educación, Cultura y deportes"/>
    <s v="034094/2022"/>
    <s v="SSCC-Obra de sustitución cubierta y mejora aula usos multiples en CEIP Gerardo Martinez de Socuellamos_CIUDAD REAL."/>
    <s v="Contrato de obras"/>
    <s v="Procedimiento Abierto Simplificado"/>
    <s v="No"/>
    <n v="195877.47"/>
    <n v="176200"/>
    <s v=""/>
    <s v=""/>
    <s v=""/>
    <s v=""/>
    <s v="@2022/010600#001"/>
  </r>
  <r>
    <x v="1"/>
    <s v="Consejeria de Educación, Cultura y deportes"/>
    <s v="007054/2022"/>
    <s v="SSCC-Obra P.N.S.P. para Ampliación de dos Aulas en el C.R.A. Entrerríos de Montearagón (Toledo). Feder REACT-UE."/>
    <s v="Contrato de obras"/>
    <s v="Procedimiento negociado sin publicidad"/>
    <s v="No"/>
    <n v="205376.52"/>
    <n v="205350"/>
    <s v="168"/>
    <s v="a"/>
    <s v="1"/>
    <s v="PROCEDIMIENTO ABIERTO O RESTRINGIDO PREVIO DESIERTO O CON OFERTAS INADECUADAS"/>
    <s v="@2021/018755#001"/>
  </r>
  <r>
    <x v="1"/>
    <s v="Consejeria de Educación, Cultura y deportes"/>
    <s v="032578/2022"/>
    <s v="SSCC-Obras Sustitución de Carpinterías Exteriores en el I.E.S. Peñas Negras de Mora (Toledo)."/>
    <s v="Contrato de obras"/>
    <s v="Procedimiento Abierto Simplificado"/>
    <s v="No"/>
    <n v="211086.57"/>
    <n v="190251.18"/>
    <s v=""/>
    <s v=""/>
    <s v=""/>
    <s v=""/>
    <s v="@2022/006349#001"/>
  </r>
  <r>
    <x v="1"/>
    <s v="Consejeria de Educación, Cultura y deportes"/>
    <s v="011431/2022"/>
    <s v="SSCC-Obras Adecuación de Espacios para implantación del Aula del Futuro en el Centro Tecnológico de la Madera (Toledo). Feder REACT-UE."/>
    <s v="Contrato de obras"/>
    <s v="Procedimiento negociado sin publicidad"/>
    <s v="No"/>
    <n v="219257.23"/>
    <n v="208294"/>
    <s v="168"/>
    <s v="a"/>
    <s v="1"/>
    <s v="PROCEDIMIENTO ABIERTO O RESTRINGIDO PREVIO DESIERTO O CON OFERTAS INADECUADAS"/>
    <s v="@2022/000231#001"/>
  </r>
  <r>
    <x v="1"/>
    <s v="Consejeria de Educación, Cultura y deportes"/>
    <s v="014617/2022"/>
    <s v="SSCC-Obra de cubierta de pista deportiva en el I.E.S MARIA ZAMBRANO de Alcázar de San Juan. Feder"/>
    <s v="Contrato de obras"/>
    <s v="Procedimiento Abierto Simplificado Abreviado"/>
    <s v="No"/>
    <n v="235365.55"/>
    <n v="208646.35"/>
    <s v=""/>
    <s v=""/>
    <s v=""/>
    <s v=""/>
    <s v="@2022/001143#002"/>
  </r>
  <r>
    <x v="1"/>
    <s v="Consejeria de Educación, Cultura y deportes"/>
    <s v="029505/2022"/>
    <s v="SSCC-Obra de Cubierta pista deportiva en CEIP Ntra. Sra. del Rosario _FEREZ"/>
    <s v="Contrato de obras"/>
    <s v="Procedimiento Abierto Simplificado Abreviado"/>
    <s v="No"/>
    <n v="238393.49"/>
    <n v="207569.21"/>
    <s v=""/>
    <s v=""/>
    <s v=""/>
    <s v=""/>
    <s v="@2022/006749#001"/>
  </r>
  <r>
    <x v="1"/>
    <s v="Consejeria de Educación, Cultura y deportes"/>
    <s v="007664/2022"/>
    <s v="SSCC-Obra de Cubierta pista deportiva en CEIP Ntra. Sra. de la Asunción de Letur_ALBACETE. FEDER."/>
    <s v="Contrato de obras"/>
    <s v="Procedimiento Abierto Simplificado Abreviado"/>
    <s v="No"/>
    <n v="238864.47"/>
    <n v="227743.02"/>
    <s v=""/>
    <s v=""/>
    <s v=""/>
    <s v=""/>
    <s v="@2021/018305#001"/>
  </r>
  <r>
    <x v="1"/>
    <s v="Consejeria de Educación, Cultura y deportes"/>
    <s v="022481/2022"/>
    <s v="AB-Modernización y mejora de instalación de calefacción en el I.E.S. Universidad Laboral de Albacete"/>
    <s v="Contrato de obras"/>
    <s v="Procedimiento Abierto Simplificado Abreviado"/>
    <s v="No"/>
    <n v="239967.1"/>
    <n v="232528.12"/>
    <s v=""/>
    <s v=""/>
    <s v=""/>
    <s v=""/>
    <s v="@2022/005875#001"/>
  </r>
  <r>
    <x v="1"/>
    <s v="Consejeria de Educación, Cultura y deportes"/>
    <s v="008902/2022"/>
    <s v="SSCC-Obra de cubierta de pista deportiva en el CEIP Miguel Hernández de La Roda (Albacete). Feder"/>
    <s v="Contrato de obras"/>
    <s v="Procedimiento Abierto Simplificado Abreviado"/>
    <s v="No"/>
    <n v="239989.39"/>
    <n v="209054.76"/>
    <s v=""/>
    <s v=""/>
    <s v=""/>
    <s v=""/>
    <s v="@2022/001170#001"/>
  </r>
  <r>
    <x v="1"/>
    <s v="Consejeria de Educación, Cultura y deportes"/>
    <s v="043237/2022"/>
    <s v="SSCC-Obras de Ampliación en el C.E.I.P. Fray Hernando de Talavera de la Reina (TO). Feder REACT-UE."/>
    <s v="Contrato de obras"/>
    <s v="Procedimiento Abierto Simplificado"/>
    <s v="No"/>
    <n v="320280.71999999997"/>
    <n v="320000"/>
    <s v=""/>
    <s v=""/>
    <s v=""/>
    <s v=""/>
    <s v="@2022/001084#001"/>
  </r>
  <r>
    <x v="1"/>
    <s v="Consejeria de Educación, Cultura y deportes"/>
    <s v="014663/2022"/>
    <s v="Obra de rehabilitacion de gimnasio en IES Juan de Avila de Ciudad Real .FEDER."/>
    <s v="Contrato de obras"/>
    <s v="Procedimiento Abierto Simplificado"/>
    <s v="No"/>
    <n v="327026.68"/>
    <n v="317000"/>
    <s v=""/>
    <s v=""/>
    <s v=""/>
    <s v=""/>
    <s v="@2021/018549#001"/>
  </r>
  <r>
    <x v="1"/>
    <s v="Consejeria de Educación, Cultura y deportes"/>
    <s v="016998/2022"/>
    <s v="SSCC-Obra de demolición parcial de nave industrial y de ampliación de gimnasio en el C.E.I.P. MIGUEL CERVANTES de Piedrabuena (Ciudad Real). Feder REACT-UE."/>
    <s v="Contrato de obras"/>
    <s v="Procedimiento Abierto Simplificado"/>
    <s v="No"/>
    <n v="387487.92"/>
    <n v="378207.28"/>
    <s v=""/>
    <s v=""/>
    <s v=""/>
    <s v=""/>
    <s v="@2021/018537#001"/>
  </r>
  <r>
    <x v="1"/>
    <s v="Consejeria de Educación, Cultura y deportes"/>
    <s v="012125/2022"/>
    <s v="SSCC-Obra de aula de gimnasia en CEIP Alcalde Jose Cruz Prado de Ciudad Real. Feder REACT-UE."/>
    <s v="Contrato de obras"/>
    <s v="Procedimiento Abierto Simplificado"/>
    <s v="No"/>
    <n v="408626.74"/>
    <n v="395345.9"/>
    <s v=""/>
    <s v=""/>
    <s v=""/>
    <s v=""/>
    <s v="@2022/000757#001"/>
  </r>
  <r>
    <x v="1"/>
    <s v="Consejeria de Educación, Cultura y deportes"/>
    <s v="007338/2022"/>
    <s v="SSCC-Obra de instalación eléctrica en el IES Lorenzo Hervás y Panduro de Cuenca FEDER"/>
    <s v="Contrato de obras"/>
    <s v="Procedimiento Abierto Simplificado"/>
    <s v="No"/>
    <n v="427721.3"/>
    <n v="361776.52"/>
    <s v=""/>
    <s v=""/>
    <s v=""/>
    <s v=""/>
    <s v="@2021/016384#001"/>
  </r>
  <r>
    <x v="1"/>
    <s v="Consejeria de Educación, Cultura y deportes"/>
    <s v="011399/2022"/>
    <s v="SSCC-Obra de instalación eléctrica en el CEIP Fuente del Oro de Cuenca.FEDER"/>
    <s v="Contrato de obras"/>
    <s v="Procedimiento Abierto Simplificado"/>
    <s v="No"/>
    <n v="427721.3"/>
    <n v="322110.90999999997"/>
    <s v=""/>
    <s v=""/>
    <s v=""/>
    <s v=""/>
    <s v="@2021/016242#001"/>
  </r>
  <r>
    <x v="1"/>
    <s v="Consejeria de Educación, Cultura y deportes"/>
    <s v="033941/2022"/>
    <s v="SSCC-Obra de  adecuación funcional de espacios interiores y exteriores en el CEIP Ntra Sra de Peñahora de Humanes de Mohernando (GU)"/>
    <s v="Contrato de obras"/>
    <s v="Procedimiento Abierto Simplificado"/>
    <s v="No"/>
    <n v="440595.64"/>
    <n v="334851.77"/>
    <s v=""/>
    <s v=""/>
    <s v=""/>
    <s v=""/>
    <s v="@2022/006046#001"/>
  </r>
  <r>
    <x v="1"/>
    <s v="Consejeria de Educación, Cultura y deportes"/>
    <s v="033559/2022"/>
    <s v="SSCC-Construcción de Aula de Gimnasia en CEIP Albuera de Daimiel_Ciudad Real. Feder REACT-UE."/>
    <s v="Contrato de obras"/>
    <s v="Procedimiento Abierto Simplificado"/>
    <s v="No"/>
    <n v="454226.1"/>
    <n v="453726.45"/>
    <s v=""/>
    <s v=""/>
    <s v=""/>
    <s v=""/>
    <s v="@2022/010558#001"/>
  </r>
  <r>
    <x v="1"/>
    <s v="Consejeria de Educación, Cultura y deportes"/>
    <s v="037019/2022"/>
    <s v="SSCC-Obra de demolición biblioteca y construcción gimnasio en CRA Los Sauces de Cañamares_CUENCA. Feder REACT-UE."/>
    <s v="Contrato de obras"/>
    <s v="Procedimiento Abierto Simplificado"/>
    <s v="No"/>
    <n v="458630.04"/>
    <n v="444895"/>
    <s v=""/>
    <s v=""/>
    <s v=""/>
    <s v=""/>
    <s v="@2022/010463#001"/>
  </r>
  <r>
    <x v="1"/>
    <s v="Consejeria de Educación, Cultura y deportes"/>
    <s v="007487/2022"/>
    <s v="SSCC-Construcción de gimnasio tipo G2 en IES Campiña Alta de El Casar_Guadalajara. Feder REACT-UE."/>
    <s v="Contrato de obras"/>
    <s v="Procedimiento Abierto Simplificado"/>
    <s v="No"/>
    <n v="524918.63"/>
    <n v="488961.3"/>
    <s v=""/>
    <s v=""/>
    <s v=""/>
    <s v=""/>
    <s v="@2021/018452#001"/>
  </r>
  <r>
    <x v="1"/>
    <s v="Consejeria de Educación, Cultura y deportes"/>
    <s v="014880/2022"/>
    <s v="SSCC-Construccion de gimnasio en CEIP Gloria Fuertes de Tarancon_CUENCA. Feder REACT-UE."/>
    <s v="Contrato de obras"/>
    <s v="Procedimiento Abierto Simplificado"/>
    <s v="No"/>
    <n v="534285.05000000005"/>
    <n v="496618.3"/>
    <s v=""/>
    <s v=""/>
    <s v=""/>
    <s v=""/>
    <s v="@2022/001792#001"/>
  </r>
  <r>
    <x v="1"/>
    <s v="Consejeria de Educación, Cultura y deportes"/>
    <s v="033345/2022"/>
    <s v="SSCC-Obra de modernizacion y mejora en CEIP Cristo de la Esperanza de Marchamalo_GUADALAJARA."/>
    <s v="Contrato de obras"/>
    <s v="Procedimiento Abierto Simplificado"/>
    <s v="No"/>
    <n v="564470.06000000006"/>
    <n v="517056.17"/>
    <s v=""/>
    <s v=""/>
    <s v=""/>
    <s v=""/>
    <s v="@2022/005648#001"/>
  </r>
  <r>
    <x v="1"/>
    <s v="Consejeria de Educación, Cultura y deportes"/>
    <s v="033982/2022"/>
    <s v="SSCC-Obra de construcción de gimnasio en CEIP Nº 3 de Yunquera de Henares_Guadalajara. Feder REACT-UE."/>
    <s v="Contrato de obras"/>
    <s v="Procedimiento Abierto Simplificado"/>
    <s v="No"/>
    <n v="672833.65"/>
    <n v="645473.29"/>
    <s v=""/>
    <s v=""/>
    <s v=""/>
    <s v=""/>
    <s v="@2022/010401#002"/>
  </r>
  <r>
    <x v="1"/>
    <s v="Consejeria de Educación, Cultura y deportes"/>
    <s v="033835/2022"/>
    <s v="SSCC-Obra de adecuación funcional de espacios interiores y exteriores en el CEIP DONCEL DE GUADALAJARA"/>
    <s v="Contrato de obras"/>
    <s v="Procedimiento Abierto Simplificado"/>
    <s v="No"/>
    <n v="686142.58"/>
    <n v="662127.57999999996"/>
    <s v=""/>
    <s v=""/>
    <s v=""/>
    <s v=""/>
    <s v="@2022/006209#001"/>
  </r>
  <r>
    <x v="1"/>
    <s v="Consejeria de Educación, Cultura y deportes"/>
    <s v="030028/2022"/>
    <s v="SSCC-Obra de Modernización y mejora en el IES Arcipreste de Hita de Azuqueca de Henares (GU)"/>
    <s v="Contrato de obras"/>
    <s v="Procedimiento Abierto Simplificado"/>
    <s v="No"/>
    <n v="691460.83"/>
    <n v="683578.17"/>
    <s v=""/>
    <s v=""/>
    <s v=""/>
    <s v=""/>
    <s v="@2022/005831#001"/>
  </r>
  <r>
    <x v="1"/>
    <s v="Consejeria de Educación, Cultura y deportes"/>
    <s v="033506/2022"/>
    <s v="SSCC-Obra de Pabellon polideportivo en IES Octavio Cuartero de Villarrobledo_ALBACETE. Feder REACT-UE."/>
    <s v="Contrato de obras"/>
    <s v="Procedimiento Abierto Simplificado"/>
    <s v="No"/>
    <n v="809717.48"/>
    <n v="725850.18"/>
    <s v=""/>
    <s v=""/>
    <s v=""/>
    <s v=""/>
    <s v="@2022/009213#001"/>
  </r>
  <r>
    <x v="1"/>
    <s v="Consejeria de Educación, Cultura y deportes"/>
    <s v="004581/2022"/>
    <s v="SSCC-Adecuación funcional de espacios para ciclos formativos en el  IES CLARA CAMPOAMOR DE Yunquera de Henares"/>
    <s v="Contrato de obras"/>
    <s v="Procedimiento Abierto Simplificado"/>
    <s v="No"/>
    <n v="892689.44"/>
    <n v="802014.57"/>
    <s v=""/>
    <s v=""/>
    <s v=""/>
    <s v=""/>
    <s v="@2021/018780#001"/>
  </r>
  <r>
    <x v="1"/>
    <s v="Consejeria de Educación, Cultura y deportes"/>
    <s v="037726/2022"/>
    <s v="SSCC-Obras de ampliación en el I.E.S. Ana María Matute de Cabanillas del Campo (GU). Feder React-UE"/>
    <s v="Contrato de obras"/>
    <s v="Procedimiento Abierto Simplificado"/>
    <s v="No"/>
    <n v="1029584.64"/>
    <n v="1021105.69"/>
    <s v=""/>
    <s v=""/>
    <s v=""/>
    <s v=""/>
    <s v="@2022/001784#001"/>
  </r>
  <r>
    <x v="1"/>
    <s v="Consejeria de Educación, Cultura y deportes"/>
    <s v="030307/2022"/>
    <s v="Concesión de servicio de explotación de una residencia universitaria Francisco Nieva en el edificio situado en c/ Camilo José Cela nº9 de Ciudad Real, con obra para su remodelación, a adjudicar por procedimiento abierto, en el ámbito de la Consejería de E"/>
    <s v="Contrato de concesión de servicios"/>
    <s v="Procedimiento abierto; multiplicidad de criterios"/>
    <s v="No"/>
    <n v="1238074.2"/>
    <n v="0"/>
    <s v=""/>
    <s v=""/>
    <s v=""/>
    <s v=""/>
    <s v="@2022/000468"/>
  </r>
  <r>
    <x v="1"/>
    <s v="Consejeria de Educación, Cultura y deportes"/>
    <s v="036550/2022"/>
    <s v="SSCC-Obras de ampliación en el CEIP Maestra Teodora de Marchamalo (GU). Feder React-UE"/>
    <s v="Contrato de obras"/>
    <s v="Procedimiento Abierto Simplificado"/>
    <s v="No"/>
    <n v="1366256.51"/>
    <n v="1223209.45"/>
    <s v=""/>
    <s v=""/>
    <s v=""/>
    <s v=""/>
    <s v="@2022/005533#001"/>
  </r>
  <r>
    <x v="1"/>
    <s v="Consejeria de Educación, Cultura y deportes"/>
    <s v="038158/2022"/>
    <s v="SSCC- Ampliación y reforma Fases 2.1 y 2.2 en CEIP Valdemembra de Quintanar del Rey_CUENCA. Feder REACT-UE."/>
    <s v="Contrato de obras"/>
    <s v="Procedimiento Abierto Simplificado"/>
    <s v="No"/>
    <n v="1849773.51"/>
    <n v="1775412.61"/>
    <s v=""/>
    <s v=""/>
    <s v=""/>
    <s v=""/>
    <s v="@2022/005507#001"/>
  </r>
  <r>
    <x v="1"/>
    <s v="Consejeria de Educación, Cultura y deportes"/>
    <s v="012162/2022"/>
    <s v="SSCC- Ampliación de 0+6 uds.+SSCC+Urbanización 1 en el C.E.I.P. El Duende (fase 1ª) de Nambroca_Toledo. Feder REACT-UE."/>
    <s v="Contrato de obras"/>
    <s v="Procedimiento Abierto Simplificado"/>
    <s v="No"/>
    <n v="2251269.46"/>
    <n v="2157616.64"/>
    <s v=""/>
    <s v=""/>
    <s v=""/>
    <s v=""/>
    <s v="@2021/017981#001"/>
  </r>
  <r>
    <x v="1"/>
    <s v="Consejeria de Educación, Cultura y deportes"/>
    <s v="017073/2022"/>
    <s v="SSCC-Obra de acondicionamiento del edificio en la Escuela Oficial de Idiomas de Talavera de la Reina. Feder"/>
    <s v="Contrato de obras"/>
    <s v="Procedimiento Abierto Simplificado"/>
    <s v="No"/>
    <n v="2260276.75"/>
    <n v="1853426.93"/>
    <s v=""/>
    <s v=""/>
    <s v=""/>
    <s v=""/>
    <s v="@2022/001280#001"/>
  </r>
  <r>
    <x v="1"/>
    <s v="Consejeria de Educación, Cultura y deportes"/>
    <s v="030052/2022"/>
    <s v="SSCC-Obras rehabilitación y adaptación del Edificio La Ferroviaria para Centro Folclore Regional en Ciudad Real"/>
    <s v="Contrato de obras"/>
    <s v="Procedimiento Abierto Simplificado"/>
    <s v="No"/>
    <n v="2398626.1800000002"/>
    <n v="2154475.1800000002"/>
    <s v=""/>
    <s v=""/>
    <s v=""/>
    <s v=""/>
    <s v="@2022/006204#001"/>
  </r>
  <r>
    <x v="1"/>
    <s v="Consejeria de Educación, Cultura y deportes"/>
    <s v="004588/2022"/>
    <s v="SSCC-Obra de Ampliación y sustitución parcial del C.E.I.P. &quot;Andrés Arango&quot; en VELADA (Toledo). Feder."/>
    <s v="Contrato de obras"/>
    <s v="Procedimiento Abierto Simplificado"/>
    <s v="No"/>
    <n v="3191049"/>
    <n v="3085352.38"/>
    <s v=""/>
    <s v=""/>
    <s v=""/>
    <s v=""/>
    <s v="@2021/014423#001"/>
  </r>
  <r>
    <x v="1"/>
    <s v="Consejeria de Educación, Cultura y deportes"/>
    <s v="017418/2022"/>
    <s v="SSCC-Redacción Proyecto+Geot+Ejecución Obras. Sustitución del C.E.I.P. Garcilaso de la Vega de 3+6 uds. + servicios complementarios en C/ Socorro, s/n de MADRIDEJOS (Toledo)."/>
    <s v="Contrato de obras"/>
    <s v="Procedimiento abierto; multiplicidad de criterios"/>
    <s v="No"/>
    <n v="3496798.51"/>
    <n v="3394962"/>
    <s v=""/>
    <s v=""/>
    <s v=""/>
    <s v=""/>
    <s v="@2021/017554#001"/>
  </r>
  <r>
    <x v="1"/>
    <s v="Consejeria de Educación, Cultura y deportes"/>
    <s v="022589/2022"/>
    <s v="SSCC-Redacción Proyecto a partir de Anteproy.+Ejecución Obras para Construcción de 12+0 uds.+ SS.CC. (1ª y 2ª Fases) del I.E.S.O. nuevo Nº 3 en la C/ Rembrandt de SESEÑA (Toledo). REACT-UE."/>
    <s v="Contrato de obras"/>
    <s v="Procedimiento abierto; multiplicidad de criterios"/>
    <s v="No"/>
    <n v="4685646.08"/>
    <n v="4061760.67"/>
    <s v=""/>
    <s v=""/>
    <s v=""/>
    <s v=""/>
    <s v="@2021/011759#001"/>
  </r>
  <r>
    <x v="1"/>
    <s v="Consejeria de Educación, Cultura y deportes"/>
    <s v="043976/2022"/>
    <s v="SSCC-Redacción Proyecto+Geot+Ejecución Obras. Construcción 12+0 uds. + servicios complementarios (1ª y 2ª Fases) del I.E.S.O. nuevo Nº 1 en C/ Praga, s/n de UGENA (Toledo)."/>
    <s v="Contrato de obras"/>
    <s v="Procedimiento abierto; multiplicidad de criterios"/>
    <s v="No"/>
    <n v="4831048.75"/>
    <n v="4685427.8"/>
    <s v=""/>
    <s v=""/>
    <s v=""/>
    <s v=""/>
    <s v="@2021/017064#001"/>
  </r>
  <r>
    <x v="1"/>
    <s v="Consejeria de Fomento"/>
    <s v="005564.3/2019"/>
    <s v="Contrato de gestión de servicio público de transporte zonal por carretera Comarcas Sur de Ciudad Real (VCM-104)"/>
    <s v="Contrato de concesión de servicios"/>
    <s v="Procedimiento abierto; multiplicidad de criterios"/>
    <s v="No"/>
    <n v="3264.86"/>
    <n v="3264.86"/>
    <m/>
    <m/>
    <m/>
    <m/>
    <s v="2018/000110"/>
  </r>
  <r>
    <x v="1"/>
    <s v="Consejeria de Fomento"/>
    <s v="000876.3/2018"/>
    <s v="1701TO18GSP00004 TRANSPORTE ZONAL SEÑORÍO MOLINA (VCM-101)"/>
    <s v="Contrato de concesión de servicios"/>
    <s v="Procedimiento abierto; multiplicidad de criterios"/>
    <s v="No"/>
    <n v="7354.68"/>
    <n v="7354.68"/>
    <m/>
    <m/>
    <m/>
    <m/>
    <s v="2018/000107"/>
  </r>
  <r>
    <x v="1"/>
    <s v="Presidencia de la Junta de Comunidades de Castilla-La Mancha"/>
    <s v="003486/2022"/>
    <s v="Revisión de motor y anejos, de los vehículos de la Delegación de Servicios de JCCM en Molina de Aragón (Guadalajara). Lote 1.4.2 Tipo 2"/>
    <s v="Contrato de servicios"/>
    <s v="Basado en un Acuerdo Marco"/>
    <s v="No"/>
    <n v="1138.3699999999999"/>
    <n v="1138.3699999999999"/>
    <s v=""/>
    <s v=""/>
    <s v=""/>
    <s v=""/>
    <s v="2022/000371"/>
  </r>
  <r>
    <x v="1"/>
    <s v="Presidencia de la Junta de Comunidades de Castilla-La Mancha"/>
    <s v="011563/2022"/>
    <s v="Organización del acto institucional del Día de la Región de Castilla-La Mancha en Puertollano, el 31/05/2022."/>
    <s v="Contrato de servicios"/>
    <s v="Procedimiento Abierto Simplificado"/>
    <s v="No"/>
    <n v="6050"/>
    <n v="5717.25"/>
    <s v=""/>
    <s v=""/>
    <s v=""/>
    <s v=""/>
    <s v="@2022/001763"/>
  </r>
  <r>
    <x v="1"/>
    <s v="Presidencia de la Junta de Comunidades de Castilla-La Mancha"/>
    <s v="011564/2022"/>
    <s v="Organización del acto institucional del Día de la Región de Castilla-La Mancha en Puertollano, el 31/05/2022."/>
    <s v="Contrato de servicios"/>
    <s v="Procedimiento Abierto Simplificado"/>
    <s v="No"/>
    <n v="7865"/>
    <n v="7039.18"/>
    <s v=""/>
    <s v=""/>
    <s v=""/>
    <s v=""/>
    <s v="@2022/001763"/>
  </r>
  <r>
    <x v="1"/>
    <s v="Presidencia de la Junta de Comunidades de Castilla-La Mancha"/>
    <s v="011562/2022"/>
    <s v="Organización del acto institucional del Día de la Región de Castilla-La Mancha en Puertollano, el 31/05/2022."/>
    <s v="Contrato de servicios"/>
    <s v="Procedimiento Abierto Simplificado"/>
    <s v="No"/>
    <n v="10285"/>
    <n v="9205.08"/>
    <s v=""/>
    <s v=""/>
    <s v=""/>
    <s v=""/>
    <s v="@2022/001763"/>
  </r>
  <r>
    <x v="1"/>
    <s v="Presidencia de la Junta de Comunidades de Castilla-La Mancha"/>
    <s v="011561/2022"/>
    <s v="Organización del acto institucional del Día de la Región de Castilla-La Mancha en Puertollano, el 31/05/2022."/>
    <s v="Contrato de servicios"/>
    <s v="Procedimiento Abierto Simplificado"/>
    <s v="No"/>
    <n v="14520"/>
    <n v="12995.4"/>
    <s v=""/>
    <s v=""/>
    <s v=""/>
    <s v=""/>
    <s v="@2022/001763"/>
  </r>
  <r>
    <x v="1"/>
    <s v="Consejeria de Fomento"/>
    <s v="028133/2022"/>
    <s v="Edificio sede Del. Prov. - Cubierta y fachada"/>
    <s v="Contrato de obras"/>
    <s v="Procedimiento Abierto Simplificado Abreviado"/>
    <s v="No"/>
    <n v="28154.1"/>
    <n v="25287.79"/>
    <s v=""/>
    <s v=""/>
    <s v=""/>
    <s v=""/>
    <s v="@2022/010988#001"/>
  </r>
  <r>
    <x v="1"/>
    <s v="Presidencia de la Junta de Comunidades de Castilla-La Mancha"/>
    <s v="011558/2022"/>
    <s v="Organización del acto institucional del Día de la Región de Castilla-La Mancha en Puertollano, el 31/05/2022."/>
    <s v="Contrato de servicios"/>
    <s v="Procedimiento Abierto Simplificado"/>
    <s v="No"/>
    <n v="22990"/>
    <n v="20576.05"/>
    <s v=""/>
    <s v=""/>
    <s v=""/>
    <s v=""/>
    <s v="@2022/001763"/>
  </r>
  <r>
    <x v="1"/>
    <s v="Presidencia de la Junta de Comunidades de Castilla-La Mancha"/>
    <s v="037531/2022"/>
    <s v="patrocinio documental despoblación, una mirada positiva"/>
    <s v="Contrato de servicios"/>
    <s v="Procedimiento negociado sin publicidad"/>
    <s v="No"/>
    <n v="24865.5"/>
    <n v="24865.5"/>
    <s v="168"/>
    <s v="a"/>
    <s v="2"/>
    <s v="EXCLUSIVIDAD TÉCNICA, DE DERECHOS EXCLUSIVOS O ARTÍSTICA_x000a_"/>
    <s v="@2022/013157"/>
  </r>
  <r>
    <x v="1"/>
    <s v="Presidencia de la Junta de Comunidades de Castilla-La Mancha"/>
    <s v="004678/2022"/>
    <s v="Patrocinio publicitario de la retransmisión de 25 programas JARAIZ, de Agustín Cacho, que se emitirán durante el año 2022 en la Cadena SER."/>
    <s v="Contrato de servicios"/>
    <s v="Procedimiento negociado sin publicidad"/>
    <s v="No"/>
    <n v="25000"/>
    <n v="25000"/>
    <s v="168"/>
    <s v="a"/>
    <s v="2"/>
    <s v="EXCLUSIVIDAD TÉCNICA, DE DERECHOS EXCLUSIVOS O ARTÍSTICA_x000a_"/>
    <s v="@2022/001016"/>
  </r>
  <r>
    <x v="1"/>
    <s v="Presidencia de la Junta de Comunidades de Castilla-La Mancha"/>
    <s v="030398/2022"/>
    <s v="Patrocinio publicitario de la  IV edición Fiesta de la Vendimia."/>
    <s v="Contrato de servicios"/>
    <s v="Procedimiento negociado sin publicidad"/>
    <s v="No"/>
    <n v="36300"/>
    <n v="36300"/>
    <s v="168"/>
    <s v="a"/>
    <s v="2"/>
    <s v="EXCLUSIVIDAD TÉCNICA, DE DERECHOS EXCLUSIVOS O ARTÍSTICA_x000a_"/>
    <s v="@2022/013104"/>
  </r>
  <r>
    <x v="1"/>
    <s v="Consejeria de Fomento"/>
    <s v="022880/2022"/>
    <s v="CM-310, CM-2025 y CM-2108. Fresado y reposición de firme, mediante extendido de MBC"/>
    <s v="Contrato de obras"/>
    <s v="Procedimiento Abierto Simplificado"/>
    <s v="No"/>
    <n v="38718.910000000003"/>
    <n v="37510"/>
    <s v=""/>
    <s v=""/>
    <s v=""/>
    <s v=""/>
    <s v="@2022/006205#001"/>
  </r>
  <r>
    <x v="1"/>
    <s v="Presidencia de la Junta de Comunidades de Castilla-La Mancha"/>
    <s v="007632/2022"/>
    <s v="Contrato de Patrocinio del programa Herrera en Cope, a celebrar en Albacete el 20/04/2022"/>
    <s v="Contrato de servicios"/>
    <s v="Procedimiento negociado sin publicidad"/>
    <s v="No"/>
    <n v="42350"/>
    <n v="42350"/>
    <s v="168"/>
    <s v="a"/>
    <s v="2"/>
    <s v="EXCLUSIVIDAD TÉCNICA, DE DERECHOS EXCLUSIVOS O ARTÍSTICA_x000a_"/>
    <s v="@2022/001328"/>
  </r>
  <r>
    <x v="1"/>
    <s v="Presidencia de la Junta de Comunidades de Castilla-La Mancha"/>
    <s v="011560/2022"/>
    <s v="Organización del acto institucional del Día de la Región de Castilla-La Mancha en Puertollano, el 31/05/2022."/>
    <s v="Contrato de servicios"/>
    <s v="Procedimiento Abierto Simplificado"/>
    <s v="No"/>
    <n v="43560"/>
    <n v="41164.199999999997"/>
    <s v=""/>
    <s v=""/>
    <s v=""/>
    <s v=""/>
    <s v="@2022/001763"/>
  </r>
  <r>
    <x v="1"/>
    <s v="Presidencia de la Junta de Comunidades de Castilla-La Mancha"/>
    <s v="014565/2022"/>
    <s v="Patrocinio publicitario del programa &quot;Más de uno&quot; de Onda Cero"/>
    <s v="Contrato de servicios"/>
    <s v="Procedimiento negociado sin publicidad"/>
    <s v="No"/>
    <n v="43560"/>
    <n v="43560"/>
    <s v="168"/>
    <s v="a"/>
    <s v="2"/>
    <s v="EXCLUSIVIDAD TÉCNICA, DE DERECHOS EXCLUSIVOS O ARTÍSTICA_x000a_"/>
    <s v="@2022/004103"/>
  </r>
  <r>
    <x v="1"/>
    <s v="Presidencia de la Junta de Comunidades de Castilla-La Mancha"/>
    <s v="004094/2022"/>
    <s v="Patrocinio publicitario de un partido de fútbol de la Selección Española sub-21."/>
    <s v="Contrato de servicios"/>
    <s v="Procedimiento negociado sin publicidad"/>
    <s v="No"/>
    <n v="45980"/>
    <n v="45980"/>
    <s v="168"/>
    <s v="a"/>
    <s v="2"/>
    <s v="EXCLUSIVIDAD TÉCNICA, DE DERECHOS EXCLUSIVOS O ARTÍSTICA_x000a_"/>
    <s v="@2022/001219"/>
  </r>
  <r>
    <x v="1"/>
    <s v="Presidencia de la Junta de Comunidades de Castilla-La Mancha"/>
    <s v="030193/2022"/>
    <s v="Patrocinio del documental &quot;Maratón: La madre del cordero&quot;"/>
    <s v="Contrato de servicios"/>
    <s v="Procedimiento negociado sin publicidad"/>
    <s v="No"/>
    <n v="48400"/>
    <n v="48400"/>
    <s v="168"/>
    <s v="a"/>
    <s v="2"/>
    <s v="EXCLUSIVIDAD TÉCNICA, DE DERECHOS EXCLUSIVOS O ARTÍSTICA_x000a_"/>
    <s v="@2022/007169"/>
  </r>
  <r>
    <x v="1"/>
    <s v="Consejeria de Fomento"/>
    <s v="038246/2022"/>
    <s v="Ejecución de las obras necesarias para la realización de mejoras de accesibilidad en edificio de uso residencial vivienda colectiva, sito en Toledo, financiado con fondos del Plan de Recuperación, Transformación y Resiliencia-NextGenerationEU"/>
    <s v="Contrato de obras"/>
    <s v="Procedimiento Abierto Simplificado Abreviado"/>
    <s v="No"/>
    <n v="57124.39"/>
    <n v="55981.9"/>
    <s v=""/>
    <s v=""/>
    <s v=""/>
    <s v=""/>
    <s v="@2022/014265#001"/>
  </r>
  <r>
    <x v="1"/>
    <s v="Presidencia de la Junta de Comunidades de Castilla-La Mancha"/>
    <s v="005867.4/2020"/>
    <s v="Gestión de la compra de espacios publicitarios para llevar a cabo la difusión y promoción de las actuaciones de la Junta de Comunidades de Castilla-La Mancha"/>
    <s v="Contrato de servicios"/>
    <s v="Procedimiento abierto; multiplicidad de criterios"/>
    <s v="No"/>
    <n v="60000"/>
    <n v="60000"/>
    <m/>
    <m/>
    <m/>
    <m/>
    <s v="2019/025964"/>
  </r>
  <r>
    <x v="1"/>
    <s v="Presidencia de la Junta de Comunidades de Castilla-La Mancha"/>
    <s v="024045/2022"/>
    <s v="Patrocinio karateca Sandra Sánchez"/>
    <s v="Contrato de servicios"/>
    <s v="Procedimiento negociado sin publicidad"/>
    <s v="No"/>
    <n v="60500"/>
    <n v="60500"/>
    <s v="168"/>
    <s v="a"/>
    <s v="2"/>
    <s v="EXCLUSIVIDAD TÉCNICA, DE DERECHOS EXCLUSIVOS O ARTÍSTICA_x000a_"/>
    <s v="@2022/004383"/>
  </r>
  <r>
    <x v="1"/>
    <s v="Presidencia de la Junta de Comunidades de Castilla-La Mancha"/>
    <s v="027047/2022"/>
    <s v="Asistencia Técnica para la realización, grabación y emisión en streaming de las ruedas de prensa de la Presidencia de la JCCM."/>
    <s v="Contrato de servicios"/>
    <s v="Procedimiento Abierto Simplificado"/>
    <s v="No"/>
    <n v="67401.84"/>
    <n v="67401.84"/>
    <s v=""/>
    <s v=""/>
    <s v=""/>
    <s v=""/>
    <s v="@2022/006942"/>
  </r>
  <r>
    <x v="1"/>
    <s v="Presidencia de la Junta de Comunidades de Castilla-La Mancha"/>
    <s v="030280/2022"/>
    <s v="Patrocinio II Festival de Otoño en Cuenca"/>
    <s v="Contrato de servicios"/>
    <s v="Procedimiento negociado sin publicidad"/>
    <s v="No"/>
    <n v="70000"/>
    <n v="70000"/>
    <s v="168"/>
    <s v="a"/>
    <s v="2"/>
    <s v="EXCLUSIVIDAD TÉCNICA, DE DERECHOS EXCLUSIVOS O ARTÍSTICA_x000a_"/>
    <s v="@2022/013102"/>
  </r>
  <r>
    <x v="1"/>
    <s v="Presidencia de la Junta de Comunidades de Castilla-La Mancha"/>
    <s v="005867.3/2020"/>
    <s v="Gestión de la compra de espacios publicitarios para llevar a cabo la difusión y promoción de las actuaciones de la Junta de Comunidades de Castilla-La Mancha"/>
    <s v="Contrato de servicios"/>
    <s v="Procedimiento abierto; multiplicidad de criterios"/>
    <s v="No"/>
    <n v="150000"/>
    <n v="150000"/>
    <m/>
    <m/>
    <m/>
    <m/>
    <s v="2019/025964"/>
  </r>
  <r>
    <x v="1"/>
    <s v="Presidencia de la Junta de Comunidades de Castilla-La Mancha"/>
    <s v="005867.6/2020"/>
    <s v="Gestión de la compra de espacios publicitarios para llevar a cabo la difusión y promoción de las actuaciones de la Junta de Comunidades de Castilla-La Mancha"/>
    <s v="Contrato de servicios"/>
    <s v="Procedimiento abierto; multiplicidad de criterios"/>
    <s v="No"/>
    <n v="150000"/>
    <n v="150000"/>
    <m/>
    <m/>
    <m/>
    <m/>
    <s v="2019/025964"/>
  </r>
  <r>
    <x v="1"/>
    <s v="Presidencia de la Junta de Comunidades de Castilla-La Mancha"/>
    <s v="008563/2022"/>
    <s v="Patrocinio publicitario de 5 programas Agropopular de la Cadena COPE 2022/2023"/>
    <s v="Contrato de servicios"/>
    <s v="Procedimiento negociado sin publicidad"/>
    <s v="No"/>
    <n v="181500"/>
    <n v="181500"/>
    <s v="168"/>
    <s v="a"/>
    <s v="2"/>
    <s v="EXCLUSIVIDAD TÉCNICA, DE DERECHOS EXCLUSIVOS O ARTÍSTICA_x000a_"/>
    <s v="@2022/002399"/>
  </r>
  <r>
    <x v="1"/>
    <s v="Consejeria de Fomento"/>
    <s v="000018.3/2022"/>
    <s v="CR-CR-21-306_Mejora de la seguridad vial en las intersecciones de la cm-420 en puerto lápice (p.k. 29+570 y 27+050); cm-412 en valdepeñas (p.k. 88+540) y cm-3166 en alcázar de san juan (p.k. 0+800) CR"/>
    <s v="Contrato de obras"/>
    <s v="Procedimiento Abierto Simplificado"/>
    <s v="No"/>
    <n v="83216.47"/>
    <n v="83216.47"/>
    <m/>
    <m/>
    <m/>
    <m/>
    <s v="2021/012054"/>
  </r>
  <r>
    <x v="1"/>
    <s v="Presidencia de la Junta de Comunidades de Castilla-La Mancha"/>
    <s v="028293/2022"/>
    <s v="Servicios Informativos de la Región"/>
    <s v="Contrato de servicios"/>
    <s v="Procedimiento abierto; multiplicidad de criterios"/>
    <s v="No"/>
    <n v="865000"/>
    <n v="842160"/>
    <s v=""/>
    <s v=""/>
    <s v=""/>
    <s v=""/>
    <s v="@2022/000341"/>
  </r>
  <r>
    <x v="1"/>
    <s v="Consejeria de Fomento"/>
    <s v="028105/2022"/>
    <s v="Obras para la instalación de dos ascensores y mejoras de accesibilidad en edificio de uso residencial vivienda colectiva, sito en Almadén (CR). Plan de Recuperación, Transformación y Resiliencia - Financiado por la Unión Europea  NextGenerationEU"/>
    <s v="Contrato de obras"/>
    <s v="Procedimiento Abierto Simplificado Abreviado"/>
    <s v="No"/>
    <n v="87140.13"/>
    <n v="84150"/>
    <s v=""/>
    <s v=""/>
    <s v=""/>
    <s v=""/>
    <s v="@2022/006631#001"/>
  </r>
  <r>
    <x v="1"/>
    <s v="Consejeria de Fomento"/>
    <s v="033652/2022"/>
    <s v="Mejora de los sistemas de contención de vehículos en la carretera CM4115 115, del pk 8,570 al pk 16,370, Villamayor de calatrava a  Almodovar del campo"/>
    <s v="Contrato de obras"/>
    <s v="Procedimiento Abierto Simplificado Abreviado"/>
    <s v="No"/>
    <n v="96528.8"/>
    <n v="95515.25"/>
    <s v=""/>
    <s v=""/>
    <s v=""/>
    <s v=""/>
    <s v="@2022/014838#001"/>
  </r>
  <r>
    <x v="1"/>
    <s v="Consejeria de Fomento"/>
    <s v="044253/2022"/>
    <s v="Rehabilitación sustitución parcial de fachada en bloque de viviendas públicas titularidad de la JCCM EXP CR-97/040-7070-0015 A 0026 sito en Avenida Ferrocarril nº 21 bloque A de Ciudad Real"/>
    <s v="Contrato de obras"/>
    <s v="Procedimiento Abierto Simplificado Abreviado"/>
    <s v="No"/>
    <n v="96703.2"/>
    <n v="84167.54"/>
    <s v=""/>
    <s v=""/>
    <s v=""/>
    <s v=""/>
    <s v="@2022/017671#001"/>
  </r>
  <r>
    <x v="1"/>
    <s v="Consejeria de Fomento"/>
    <s v="000824.4/2018"/>
    <s v="1701TO18GSP00003 TRANS ZONAL SERRANIA ALTA-ALCARRIA VCM-102 DE CUENCA"/>
    <s v="Contrato de concesión de servicios"/>
    <s v="Procedimiento abierto; multiplicidad de criterios"/>
    <s v="No"/>
    <n v="138501.54999999999"/>
    <n v="138501.54999999999"/>
    <m/>
    <m/>
    <m/>
    <m/>
    <s v="2018/000108"/>
  </r>
  <r>
    <x v="1"/>
    <s v="Consejeria de Fomento"/>
    <s v="022227.1/2021"/>
    <s v="CR-TO-20-341 Refuerzo de firme de la carretera CM-4171, p.k. 0+000 al 17+210. Tramo: Los Navalmorales-Espinoso del Rey (Toledo)"/>
    <s v="Contrato de obras"/>
    <s v="Procedimiento abierto. Un solo criterio"/>
    <s v="No"/>
    <n v="167139.38"/>
    <n v="167139.38"/>
    <m/>
    <m/>
    <m/>
    <m/>
    <s v="2021/000651"/>
  </r>
  <r>
    <x v="1"/>
    <s v="Consejeria de Fomento"/>
    <s v="028864.2/2021"/>
    <s v="CR-GU-21-281 Rehabilitación de firme de la carretera CM-2027. Tramo: Pozo de Guadalajara a Aranzueque. Del P.K. 0+000 AL P.K. 10+270 (Guadalajara)"/>
    <s v="Contrato de obras"/>
    <s v="Procedimiento Abierto Simplificado"/>
    <s v="No"/>
    <n v="192042.03999999998"/>
    <n v="192042.03999999998"/>
    <m/>
    <m/>
    <m/>
    <m/>
    <s v="2021/007174"/>
  </r>
  <r>
    <x v="1"/>
    <s v="Consejeria de Fomento"/>
    <s v="028243/2022"/>
    <s v="Obras de mejora del coeficiente de rozamiento transversal, mediante el extendido de microaglomerado en frío, en las carreteras CM-200 y CM-2002 (Zona 2), CM-220 y CM-311 (Zona 3), y CM-310 (Zona 4) en Cuenca"/>
    <s v="Contrato de obras"/>
    <s v="Procedimiento Abierto Simplificado"/>
    <s v="No"/>
    <n v="225114.33"/>
    <n v="191906"/>
    <s v=""/>
    <s v=""/>
    <s v=""/>
    <s v=""/>
    <s v="@2022/010653#001"/>
  </r>
  <r>
    <x v="1"/>
    <s v="Consejeria de Fomento"/>
    <s v="029849/2022"/>
    <s v="Fresado y reposición de firme en la carretera CM-3109. PK 32,430 a 54,300"/>
    <s v="Contrato de obras"/>
    <s v="Procedimiento Abierto Simplificado"/>
    <s v="No"/>
    <n v="229332.2"/>
    <n v="193120.56"/>
    <s v=""/>
    <s v=""/>
    <s v=""/>
    <s v=""/>
    <s v="@2022/012122#001"/>
  </r>
  <r>
    <x v="1"/>
    <s v="Consejeria de Fomento"/>
    <s v="033224/2022"/>
    <s v="Proyecto de Mejora de Rasante y Pavimentación en varios tramos de carreteras de la provincia de Albacete"/>
    <s v="Contrato de obras"/>
    <s v="Procedimiento Abierto Simplificado"/>
    <s v="No"/>
    <n v="241902"/>
    <n v="235975.4"/>
    <s v=""/>
    <s v=""/>
    <s v=""/>
    <s v=""/>
    <s v="@2022/010561#001"/>
  </r>
  <r>
    <x v="1"/>
    <s v="Consejeria de Fomento"/>
    <s v="029266/2022"/>
    <s v="Obras para la instalación de tres ascensores y mejoras de accesibilidad en edificio de uso residencial vivienda colectiva, sito en Elche de la Sierra (AB) Plan de Recuperación, Transformación y Resiliencia - Financiado por la Unión Europea NextGenerationE"/>
    <s v="Contrato de obras"/>
    <s v="Procedimiento Abierto Simplificado"/>
    <s v="No"/>
    <n v="286143.89"/>
    <n v="275985.78999999998"/>
    <s v=""/>
    <s v=""/>
    <s v=""/>
    <s v=""/>
    <s v="@2022/006632#001"/>
  </r>
  <r>
    <x v="1"/>
    <s v="Consejeria de Fomento"/>
    <s v="023817/2022"/>
    <s v="CR-GU-22-282 Refuerzo de la travesía de la carretera CM-2019 en Mondéjar. P.K 3+400 a 5+500. (GUADALAJARA)¿"/>
    <s v="Contrato de obras"/>
    <s v="Procedimiento Abierto Simplificado"/>
    <s v="No"/>
    <n v="291745.45"/>
    <n v="246554.08"/>
    <s v=""/>
    <s v=""/>
    <s v=""/>
    <s v=""/>
    <s v="@2022/004636#001"/>
  </r>
  <r>
    <x v="1"/>
    <s v="Consejeria de Fomento"/>
    <s v="028093/2022"/>
    <s v="Obras para la instalación de dos ascensores y mejoras de accesibilidad en edificio de uso residencial vivienda colectiva, sito en Molina de Aragón (Guadalajara). Plan de Recuperación, Transformación y Resiliencia - Financiado por la Unión Europea NextGene"/>
    <s v="Contrato de obras"/>
    <s v="Procedimiento Abierto Simplificado"/>
    <s v="No"/>
    <n v="300070.8"/>
    <n v="291500"/>
    <s v=""/>
    <s v=""/>
    <s v=""/>
    <s v=""/>
    <s v="@2022/006759#001"/>
  </r>
  <r>
    <x v="1"/>
    <s v="Consejeria de Fomento"/>
    <s v="029554/2022"/>
    <s v="Obras para la instalación de tres ascensores y mejoras de accesibilidad en edificio de uso residencial vivienda colectiva, sito en la Gineta (AB). Plan de Recuperación, Transformación y Resiliencia - Financiado por la Unión Europea NextGenerationEU"/>
    <s v="Contrato de obras"/>
    <s v="Procedimiento Abierto Simplificado"/>
    <s v="No"/>
    <n v="305524.63"/>
    <n v="273444.53999999998"/>
    <s v=""/>
    <s v=""/>
    <s v=""/>
    <s v=""/>
    <s v="@2022/006709#001"/>
  </r>
  <r>
    <x v="1"/>
    <s v="Consejeria de Fomento"/>
    <s v="043326/2022"/>
    <s v="CR-CU-22-364_Construcción de glorieta en el P.K. 0+830 de la CM-2202, Motilla del Palancar (Cuenca)"/>
    <s v="Contrato de obras"/>
    <s v="Procedimiento Abierto Simplificado"/>
    <s v="No"/>
    <n v="370139.92"/>
    <n v="355619.9"/>
    <s v=""/>
    <s v=""/>
    <s v=""/>
    <s v=""/>
    <s v="@2022/014615#001"/>
  </r>
  <r>
    <x v="1"/>
    <s v="Consejeria de Fomento"/>
    <s v="028161/2022"/>
    <s v="Obras para la instalación de tres ascensores y mejoras de accesibilidad en edificio de uso residencial vivienda colectiva, sito en Albacete. Plan de Recuperación, Transformación y Resiliencia - Financiado por la Unión Europea NextGenerationEU"/>
    <s v="Contrato de obras"/>
    <s v="Procedimiento Abierto Simplificado"/>
    <s v="No"/>
    <n v="411833.55"/>
    <n v="366120.03"/>
    <s v=""/>
    <s v=""/>
    <s v=""/>
    <s v=""/>
    <s v="@2022/006624#001"/>
  </r>
  <r>
    <x v="1"/>
    <s v="Consejeria de Fomento"/>
    <s v="043567/2022"/>
    <s v="CR-CU-22-363_Construcción De Glorieta en intersección entre N-310 y CM-3112 en San Clemente (Cuenca)"/>
    <s v="Contrato de obras"/>
    <s v="Procedimiento Abierto Simplificado"/>
    <s v="No"/>
    <n v="414073.06"/>
    <n v="375100"/>
    <s v=""/>
    <s v=""/>
    <s v=""/>
    <s v=""/>
    <s v="@2022/014623#001"/>
  </r>
  <r>
    <x v="1"/>
    <s v="Consejeria de Fomento"/>
    <s v="043702/2022"/>
    <s v="CR-TO-22-347  Actuaciones en el área de reintroducción del lince ibérico de Montes de Toledo. Carreteras CM-410 y CM-403 (Toledo)"/>
    <s v="Contrato de obras"/>
    <s v="Procedimiento Abierto Simplificado"/>
    <s v="No"/>
    <n v="534801.6"/>
    <n v="427166.71999999997"/>
    <s v=""/>
    <s v=""/>
    <s v=""/>
    <s v=""/>
    <s v="@2022/011858#001"/>
  </r>
  <r>
    <x v="1"/>
    <s v="Consejeria de Fomento"/>
    <s v="000018/2022"/>
    <s v="CR-CR-21-306_Mejora de la seguridad vial en las intersecciones de la cm-420 en puerto lápice (p.k. 29+570 y 27+050); cm-412 en valdepeñas (p.k. 88+540) y cm-3166 en alcázar de san juan (p.k. 0+800) CR"/>
    <s v="Contrato de obras"/>
    <s v="Procedimiento Abierto Simplificado"/>
    <s v="No"/>
    <n v="630750.43000000005"/>
    <n v="623962.36"/>
    <s v=""/>
    <s v=""/>
    <s v=""/>
    <s v=""/>
    <s v="@2021/012054#001"/>
  </r>
  <r>
    <x v="1"/>
    <s v="Consejeria de Fomento"/>
    <s v="027136/2022"/>
    <s v="TR-SP-22-032 Proyecto de ejecución de reforma de la estación de autobuses de Manzanares (Ciudad Real)"/>
    <s v="Contrato de obras"/>
    <s v="Procedimiento Abierto Simplificado"/>
    <s v="No"/>
    <n v="703606.93"/>
    <n v="663660.80000000005"/>
    <s v=""/>
    <s v=""/>
    <s v=""/>
    <s v=""/>
    <s v="@2022/003533#001"/>
  </r>
  <r>
    <x v="1"/>
    <s v="Consejeria de Fomento"/>
    <s v="044434/2022"/>
    <s v="CR-TO-22-345 Remodelación de las intersecciones en Pulgar (CM-410); Madridejos (CM-4133) y Carranque (CM-4008) (Toledo)"/>
    <s v="Contrato de obras"/>
    <s v="Procedimiento Abierto Simplificado"/>
    <s v="No"/>
    <n v="799643.31"/>
    <n v="748038.89"/>
    <s v=""/>
    <s v=""/>
    <s v=""/>
    <s v=""/>
    <s v="@2022/014622#001"/>
  </r>
  <r>
    <x v="1"/>
    <s v="Consejeria de Fomento"/>
    <s v="000461/2022"/>
    <s v="Remodelación y mejora del Parque de la Alameda en Sigüenza (Guadalajara)"/>
    <s v="Contrato de obras"/>
    <s v="Procedimiento abierto. Un solo criterio"/>
    <s v="No"/>
    <n v="1965521.85"/>
    <n v="1508341.46"/>
    <s v=""/>
    <s v=""/>
    <s v=""/>
    <s v=""/>
    <s v="@2021/011939#001"/>
  </r>
  <r>
    <x v="1"/>
    <s v="Consejeria de Fomento"/>
    <s v="032504/2022"/>
    <s v="CN-CR-21-205_Ensanche y refuerzo de la CM-3102, del pk 25,700 al 33,300. Tramo: socuéllamos ¿ l.p. Cuenca (ciudad real)"/>
    <s v="Contrato de obras"/>
    <s v="Procedimiento abierto. Un solo criterio"/>
    <s v="No"/>
    <n v="2868821.13"/>
    <n v="2635380"/>
    <s v=""/>
    <s v=""/>
    <s v=""/>
    <s v=""/>
    <s v="@2022/005227#001"/>
  </r>
  <r>
    <x v="1"/>
    <s v="Consejeria de Fomento"/>
    <s v="033695/2022"/>
    <s v="Ejecución de las obras de conexión rodada y peatonal del PSI El Terminillo con  el núcleo urbano de Cuenca"/>
    <s v="Contrato de obras"/>
    <s v="Procedimiento abierto; multiplicidad de criterios"/>
    <s v="No"/>
    <n v="3798192.06"/>
    <n v="3417993.03"/>
    <s v=""/>
    <s v=""/>
    <s v=""/>
    <s v=""/>
    <s v="@2022/001339#001"/>
  </r>
  <r>
    <x v="1"/>
    <s v="Consejeria de Fomento"/>
    <s v="044569/2022"/>
    <s v="CN-CU-21-197. Ensanche y mejora de la CM-3101. Tramo: Hontanaya - Osa de la Vega (Cuenca)"/>
    <s v="Contrato de obras"/>
    <s v="Procedimiento abierto. Un solo criterio"/>
    <s v="No"/>
    <n v="4402711.17"/>
    <n v="3496900"/>
    <s v=""/>
    <s v=""/>
    <s v=""/>
    <s v=""/>
    <s v="@2022/010178#002"/>
  </r>
  <r>
    <x v="1"/>
    <s v="Consejeria de Fomento"/>
    <s v="015047/2022"/>
    <s v="Ejecución de las obras de remodelación del Paseo del Bosque de Puertollano (Ciudad Real)"/>
    <s v="Contrato de obras"/>
    <s v="Procedimiento abierto; multiplicidad de criterios"/>
    <s v="No"/>
    <n v="4800000"/>
    <n v="4235000"/>
    <s v=""/>
    <s v=""/>
    <s v=""/>
    <s v=""/>
    <s v="@2021/017542#001"/>
  </r>
  <r>
    <x v="1"/>
    <s v="Consejeria de Fomento"/>
    <s v="044670/2022"/>
    <s v="CN-AB-21-191 Acondicionamiento, ensanche y mejora de la seguridad vial de la Ctra. CM-3229, P.K. 0+000-11+205. Tramo NERPIO - LÍMITE REGIÓN DE MURCIA (Albacete)"/>
    <s v="Contrato de obras"/>
    <s v="Procedimiento abierto. Un solo criterio"/>
    <s v="No"/>
    <n v="5948878.4699999997"/>
    <n v="5120199.7"/>
    <s v=""/>
    <s v=""/>
    <s v=""/>
    <s v=""/>
    <s v="@2022/011748#001"/>
  </r>
  <r>
    <x v="1"/>
    <s v="Consejeria de Hacienda y Administraciones Publicas"/>
    <s v="038777/2022"/>
    <s v="Contrato de obra para la instalación de generación fotovoltaica para autoconsumo en el Centro de Referencia Nacional de Energía Eléctrica, Agua y Gas, ubicado en la calle Regino Pradillo, 3 de la localidad de Guadalajara."/>
    <s v="Contrato de obras"/>
    <s v="Procedimiento Abierto Simplificado Abreviado"/>
    <s v="No"/>
    <n v="85193.04"/>
    <n v="68340.800000000003"/>
    <s v=""/>
    <s v=""/>
    <s v=""/>
    <s v=""/>
    <s v="@2022/009594#001"/>
  </r>
  <r>
    <x v="1"/>
    <s v="Consejeria de Hacienda y Administraciones Publicas"/>
    <s v="007503/2022"/>
    <s v="Ejecución de obra del proyecto de acondicionamiento de la planta segunda del Palacio de Benacazón, en Toledo para albergar las dependencias de la Cámara de Cuentas de Castilla-La Mancha."/>
    <s v="Contrato de obras"/>
    <s v="Procedimiento Abierto Simplificado"/>
    <s v="No"/>
    <n v="189174.38"/>
    <n v="179677.82"/>
    <s v=""/>
    <s v=""/>
    <s v=""/>
    <s v=""/>
    <s v="@2022/000194#001"/>
  </r>
  <r>
    <x v="1"/>
    <s v="Consejeria de Hacienda y Administraciones Publicas"/>
    <s v="044341/2022"/>
    <s v="Obra reforma del edificio ubicado en la calle Rosario, 44 de Albacete"/>
    <s v="Contrato de obras"/>
    <s v="Procedimiento Abierto Simplificado"/>
    <s v="No"/>
    <n v="470127.35"/>
    <n v="384450.88"/>
    <s v=""/>
    <s v=""/>
    <s v=""/>
    <s v=""/>
    <s v="@2022/011737#001"/>
  </r>
  <r>
    <x v="1"/>
    <s v="Consejeria de Hacienda y Administraciones Publicas"/>
    <s v="011730/2022"/>
    <s v="Ejecución de obra del proyecto básico y ejecución de la rehabilitación energética del edificio Iberia, propiedad de la Junta de Comunidades de Castilla-La Mancha, situado en la Calle Cardenal Gil de Albornoz, 1, Cuenca."/>
    <s v="Contrato de obras"/>
    <s v="Procedimiento Abierto Simplificado"/>
    <s v="No"/>
    <n v="850950.89"/>
    <n v="816103.1"/>
    <s v=""/>
    <s v=""/>
    <s v=""/>
    <s v=""/>
    <s v="@2022/000170#001"/>
  </r>
  <r>
    <x v="1"/>
    <s v="Consejeria de Hacienda y Administraciones Publicas"/>
    <s v="004152/2022"/>
    <s v="Redacción del proyecto básico y de ejecución, estudio de seguridad y salud y ejecución de las obras de reforma interior y modificación de las instalaciones del edificio de Cardenal Silíceo nº 2"/>
    <s v="Contrato de obras"/>
    <s v="Procedimiento Abierto Simplificado"/>
    <s v="No"/>
    <n v="901863.47"/>
    <n v="901861.4"/>
    <s v=""/>
    <s v=""/>
    <s v=""/>
    <s v=""/>
    <s v="@2021/013968#001"/>
  </r>
  <r>
    <x v="1"/>
    <s v="Consejeria de Hacienda y Administraciones Publicas"/>
    <s v="007661/2022"/>
    <s v="Obras de reparación del campo solar térmico situado en las torres 1 a 5 de la sede central de las Consejerías de Bienestar Social y de Sanidad, en Toledo"/>
    <s v="Contrato de obras"/>
    <s v="Procedimiento Abierto Simplificado"/>
    <s v="No"/>
    <n v="933608.23"/>
    <n v="529356.11"/>
    <s v=""/>
    <s v=""/>
    <s v=""/>
    <s v=""/>
    <s v="@2021/015868#001"/>
  </r>
  <r>
    <x v="1"/>
    <s v="Consejeria de Hacienda y Administraciones Publicas"/>
    <s v="012208/2022"/>
    <s v="Obras de reforma y ampliación de las antiguas escuelas para nuevas dependencias de la Junta de Comunidades de Castilla-La Mancha en Sigüenza"/>
    <s v="Contrato de obras"/>
    <s v="Procedimiento abierto; multiplicidad de criterios"/>
    <s v="No"/>
    <n v="3196540.05"/>
    <n v="2876886.05"/>
    <s v=""/>
    <s v=""/>
    <s v=""/>
    <s v=""/>
    <s v="@2022/000213#001"/>
  </r>
  <r>
    <x v="1"/>
    <s v="Consejeria de Hacienda y Administraciones Publicas"/>
    <s v="009239/2022"/>
    <s v="Obras de rehabilitación integral del antiguo hospital El Carmen para edificio administrativo servicios múltiples provinciales de la Junta, y su urbanización exterior en Ciudad Real."/>
    <s v="Contrato de obras"/>
    <s v="Procedimiento abierto; multiplicidad de criterios"/>
    <s v="No"/>
    <n v="33611940.119999997"/>
    <n v="30431394.52"/>
    <s v=""/>
    <s v=""/>
    <s v=""/>
    <s v=""/>
    <s v="@2022/000678#001"/>
  </r>
  <r>
    <x v="1"/>
    <s v="Consejeria de Agricultura, Agua y Desarrollo Rural"/>
    <s v="001464/2022"/>
    <s v="Lote 1.5.4 Illescas. Mantenimiento vehiculos revisiones periodicas del motor y anejosl"/>
    <s v="Contrato de suministros"/>
    <s v="Basado en un Acuerdo Marco"/>
    <s v="No"/>
    <n v="166.01"/>
    <n v="166.01"/>
    <s v=""/>
    <s v=""/>
    <s v=""/>
    <s v=""/>
    <s v="2022/000090"/>
  </r>
  <r>
    <x v="1"/>
    <s v="Consejeria de Agricultura, Agua y Desarrollo Rural"/>
    <s v="003050/2022"/>
    <s v="LOTE 2.5.4 ILLESCAS. Sustitucion, reparacion y ajuste neumaticos"/>
    <s v="Contrato de suministros"/>
    <s v="Basado en un Acuerdo Marco"/>
    <s v="No"/>
    <n v="409.66"/>
    <n v="409.66"/>
    <s v=""/>
    <s v=""/>
    <s v=""/>
    <s v=""/>
    <s v="2022/000104"/>
  </r>
  <r>
    <x v="1"/>
    <s v="Consejeria de Agricultura, Agua y Desarrollo Rural"/>
    <s v="001467/2022"/>
    <s v="Lote 1.5.10 LOS NAVALMORALES. Mantenimiento vehiculos revisiones periodicas del motor y anejos"/>
    <s v="Contrato de suministros"/>
    <s v="Basado en un Acuerdo Marco"/>
    <s v="No"/>
    <n v="479.74"/>
    <n v="479.74"/>
    <s v=""/>
    <s v=""/>
    <s v=""/>
    <s v=""/>
    <s v="2022/000096"/>
  </r>
  <r>
    <x v="1"/>
    <s v="Consejeria de Agricultura, Agua y Desarrollo Rural"/>
    <s v="001420/2022"/>
    <s v="Lote 1.5.5 MADRIDEJOS. Mantenimiento vehiculos revisiones periodicas del motor y anejos"/>
    <s v="Contrato de suministros"/>
    <s v="Basado en un Acuerdo Marco"/>
    <s v="No"/>
    <n v="662.79"/>
    <n v="662.79"/>
    <s v=""/>
    <s v=""/>
    <s v=""/>
    <s v=""/>
    <s v="2022/000091"/>
  </r>
  <r>
    <x v="1"/>
    <s v="Consejeria de Agricultura, Agua y Desarrollo Rural"/>
    <s v="001426/2022"/>
    <s v="Lote 1.5.8 BELVIS JARA. Mantenimiento vehiculos revisiones periodicas del motor y anejos"/>
    <s v="Contrato de suministros"/>
    <s v="Basado en un Acuerdo Marco"/>
    <s v="No"/>
    <n v="678.96"/>
    <n v="678.96"/>
    <s v=""/>
    <s v=""/>
    <s v=""/>
    <s v=""/>
    <s v="2022/000094"/>
  </r>
  <r>
    <x v="1"/>
    <s v="Consejeria de Agricultura, Agua y Desarrollo Rural"/>
    <s v="001437/2022"/>
    <s v="Lote 1.5.9 GALVEZ. Mantenimiento vehiculos revisiones periodicas del motor y anejos"/>
    <s v="Contrato de suministros"/>
    <s v="Basado en un Acuerdo Marco"/>
    <s v="No"/>
    <n v="678.96"/>
    <n v="678.96"/>
    <s v=""/>
    <s v=""/>
    <s v=""/>
    <s v=""/>
    <s v="2022/000095"/>
  </r>
  <r>
    <x v="1"/>
    <s v="Consejeria de Agricultura, Agua y Desarrollo Rural"/>
    <s v="001412/2022"/>
    <s v="Lote 1.5.6 OCAÑA. Mantenimiento vehiculos revisiones periodicas del motor y anejos"/>
    <s v="Contrato de suministros"/>
    <s v="Basado en un Acuerdo Marco"/>
    <s v="No"/>
    <n v="918.83"/>
    <n v="918.83"/>
    <s v=""/>
    <s v=""/>
    <s v=""/>
    <s v=""/>
    <s v="2022/000092"/>
  </r>
  <r>
    <x v="1"/>
    <s v="Consejeria de Agricultura, Agua y Desarrollo Rural"/>
    <s v="001419/2022"/>
    <s v="Lote 1.5.7 LOS YEBENES. Mantenimiento vehiculos revisiones periodicas del motor y anejos"/>
    <s v="Contrato de suministros"/>
    <s v="Basado en un Acuerdo Marco"/>
    <s v="No"/>
    <n v="959.48"/>
    <n v="959.48"/>
    <s v=""/>
    <s v=""/>
    <s v=""/>
    <s v=""/>
    <s v="2022/000093"/>
  </r>
  <r>
    <x v="1"/>
    <s v="Consejeria de Agricultura, Agua y Desarrollo Rural"/>
    <s v="001552/2022"/>
    <s v="Lote 2.5.10 Los Navalmorales neumaticos"/>
    <s v="Contrato de suministros"/>
    <s v="Basado en un Acuerdo Marco"/>
    <s v="No"/>
    <n v="970.71"/>
    <n v="970.71"/>
    <s v=""/>
    <s v=""/>
    <s v=""/>
    <s v=""/>
    <s v="2022/000111"/>
  </r>
  <r>
    <x v="1"/>
    <s v="Consejeria de Agricultura, Agua y Desarrollo Rural"/>
    <s v="001408/2022"/>
    <s v="Lote 1.5.3 Torrijos. Mantenimiento vehiculos revisiones periodicas del motor y anejos"/>
    <s v="Contrato de suministros"/>
    <s v="Basado en un Acuerdo Marco"/>
    <s v="No"/>
    <n v="1118.04"/>
    <n v="1118.04"/>
    <s v=""/>
    <s v=""/>
    <s v=""/>
    <s v=""/>
    <s v="2022/000089"/>
  </r>
  <r>
    <x v="1"/>
    <s v="Consejeria de Agricultura, Agua y Desarrollo Rural"/>
    <s v="001468/2022"/>
    <s v="LOTE 2.5.8 BELVIS JARA. Sustitucion, reparacion y ajuste neumaticos"/>
    <s v="Contrato de suministros"/>
    <s v="Basado en un Acuerdo Marco"/>
    <s v="No"/>
    <n v="1505.05"/>
    <n v="1505.05"/>
    <s v=""/>
    <s v=""/>
    <s v=""/>
    <s v=""/>
    <s v="2022/000109"/>
  </r>
  <r>
    <x v="1"/>
    <s v="Consejeria de Agricultura, Agua y Desarrollo Rural"/>
    <s v="001471/2022"/>
    <s v="LOTE 2.5.9 GALVEZ. Sustitucion, reparacion y ajuste neumaticos"/>
    <s v="Contrato de suministros"/>
    <s v="Basado en un Acuerdo Marco"/>
    <s v="No"/>
    <n v="1665.35"/>
    <n v="1665.35"/>
    <s v=""/>
    <s v=""/>
    <s v=""/>
    <s v=""/>
    <s v="2022/000110"/>
  </r>
  <r>
    <x v="1"/>
    <s v="Consejeria de Agricultura, Agua y Desarrollo Rural"/>
    <s v="001439/2022"/>
    <s v="LOTE 2.5.5 MADRIDEJOS Sustitucion, reparacion y ajuste neumaticos"/>
    <s v="Contrato de suministros"/>
    <s v="Basado en un Acuerdo Marco"/>
    <s v="No"/>
    <n v="1678.71"/>
    <n v="1678.71"/>
    <s v=""/>
    <s v=""/>
    <s v=""/>
    <s v=""/>
    <s v="2022/000105"/>
  </r>
  <r>
    <x v="1"/>
    <s v="Consejeria de Agricultura, Agua y Desarrollo Rural"/>
    <s v="003720/2022"/>
    <s v="Lote 1.5.1 Toledo mantenimiento vehiculos."/>
    <s v="Contrato de suministros"/>
    <s v="Basado en un Acuerdo Marco"/>
    <s v="No"/>
    <n v="2040.44"/>
    <n v="1602.66"/>
    <s v=""/>
    <s v=""/>
    <s v=""/>
    <s v=""/>
    <s v="@2022/000051"/>
  </r>
  <r>
    <x v="1"/>
    <s v="Consejeria de Agricultura, Agua y Desarrollo Rural"/>
    <s v="001451/2022"/>
    <s v="LOTE 2.5.6 OCAÑA. Sustitucion, reparacion y ajuste neumaticos"/>
    <s v="Contrato de suministros"/>
    <s v="Basado en un Acuerdo Marco"/>
    <s v="No"/>
    <n v="2128.44"/>
    <n v="2128.44"/>
    <s v=""/>
    <s v=""/>
    <s v=""/>
    <s v=""/>
    <s v="2022/000106"/>
  </r>
  <r>
    <x v="1"/>
    <s v="Consejeria de Agricultura, Agua y Desarrollo Rural"/>
    <s v="001466/2022"/>
    <s v="LOTE 2.5.7 LOS YEBENES. Sustitucion, reparacion y ajuste neumaticos"/>
    <s v="Contrato de suministros"/>
    <s v="Basado en un Acuerdo Marco"/>
    <s v="No"/>
    <n v="2141.8000000000002"/>
    <n v="2141.8000000000002"/>
    <s v=""/>
    <s v=""/>
    <s v=""/>
    <s v=""/>
    <s v="2022/000108"/>
  </r>
  <r>
    <x v="1"/>
    <s v="Consejeria de Agricultura, Agua y Desarrollo Rural"/>
    <s v="003320/2022"/>
    <s v="Lote 1.5.2 Talavera mantenimiento vehiculos"/>
    <s v="Contrato de suministros"/>
    <s v="Basado en un Acuerdo Marco"/>
    <s v="No"/>
    <n v="2317.39"/>
    <n v="1958.75"/>
    <s v=""/>
    <s v=""/>
    <s v=""/>
    <s v=""/>
    <s v="@2022/000084"/>
  </r>
  <r>
    <x v="1"/>
    <s v="Consejeria de Agricultura, Agua y Desarrollo Rural"/>
    <s v="001438/2022"/>
    <s v="LOTE 2.5.3 TORRIJOS. Sustitucion, reparacion y ajuste neumaticos"/>
    <s v="Contrato de suministros"/>
    <s v="Basado en un Acuerdo Marco"/>
    <s v="No"/>
    <n v="2529.19"/>
    <n v="2529.19"/>
    <s v=""/>
    <s v=""/>
    <s v=""/>
    <s v=""/>
    <s v="2022/000103"/>
  </r>
  <r>
    <x v="1"/>
    <s v="Consejeria de Agricultura, Agua y Desarrollo Rural"/>
    <s v="007629.1/2021"/>
    <s v="Suministro de combustible para los vehículos adscritos a la Consejería (Solred)."/>
    <s v="Contrato de suministros"/>
    <s v="Basado en un Acuerdo Marco"/>
    <s v="No"/>
    <n v="3790.23"/>
    <n v="3790.23"/>
    <m/>
    <m/>
    <m/>
    <m/>
    <s v="2021/001356"/>
  </r>
  <r>
    <x v="1"/>
    <s v="Consejeria de Agricultura, Agua y Desarrollo Rural"/>
    <s v="003318/2022"/>
    <s v="Lote 2.5.2 Talavera Reina. Neumaticos"/>
    <s v="Contrato de suministros"/>
    <s v="Basado en un Acuerdo Marco"/>
    <s v="No"/>
    <n v="4777.8500000000004"/>
    <n v="4777.8500000000004"/>
    <s v=""/>
    <s v=""/>
    <s v=""/>
    <s v=""/>
    <s v="@2022/000057"/>
  </r>
  <r>
    <x v="1"/>
    <s v="Consejeria de Agricultura, Agua y Desarrollo Rural"/>
    <s v="038424/2022"/>
    <s v="Combustible Ressa"/>
    <s v="Contrato de suministros"/>
    <s v="Basado en un Acuerdo Marco"/>
    <s v="No"/>
    <n v="4890.07"/>
    <n v="4890.07"/>
    <s v=""/>
    <s v=""/>
    <s v=""/>
    <s v=""/>
    <s v="2022/015907"/>
  </r>
  <r>
    <x v="1"/>
    <s v="Consejeria de Agricultura, Agua y Desarrollo Rural"/>
    <s v="003731/2022"/>
    <s v="Lote 2.5.1 Toledo. Neumaticos"/>
    <s v="Contrato de suministros"/>
    <s v="Basado en un Acuerdo Marco"/>
    <s v="No"/>
    <n v="4913.71"/>
    <n v="4176.68"/>
    <s v=""/>
    <s v=""/>
    <s v=""/>
    <s v=""/>
    <s v="@2022/000056"/>
  </r>
  <r>
    <x v="1"/>
    <s v="Consejeria de Agricultura, Agua y Desarrollo Rural"/>
    <s v="008337.1/2021"/>
    <s v="Suministro de combustible para los vehículos adscritos a la Consejería (RES)."/>
    <s v="Contrato de suministros"/>
    <s v="Basado en un Acuerdo Marco"/>
    <s v="No"/>
    <n v="5685.33"/>
    <n v="5685.33"/>
    <m/>
    <m/>
    <m/>
    <m/>
    <s v="2021/001338"/>
  </r>
  <r>
    <x v="1"/>
    <s v="Consejeria de Agricultura, Agua y Desarrollo Rural"/>
    <s v="043240/2022"/>
    <s v="RESSA - Suministro combustible vehículos oficiales, ejercicio 2023."/>
    <s v="Contrato de suministros"/>
    <s v="Basado en un Acuerdo Marco"/>
    <s v="No"/>
    <n v="8000"/>
    <n v="8000"/>
    <s v=""/>
    <s v=""/>
    <s v=""/>
    <s v=""/>
    <s v="2022/018263"/>
  </r>
  <r>
    <x v="1"/>
    <s v="Consejeria de Agricultura, Agua y Desarrollo Rural"/>
    <s v="000477/2022"/>
    <s v="Suministro de papel ecológico para impresión y escritura durante el período comprendido entre el 1 de marzo de 2022 y el 28 de febrero de 2023."/>
    <s v="Contrato de suministros"/>
    <s v="Basado en un Acuerdo Marco"/>
    <s v="No"/>
    <n v="10109.549999999999"/>
    <n v="10109.549999999999"/>
    <s v=""/>
    <s v=""/>
    <s v=""/>
    <s v=""/>
    <s v="2021/018779"/>
  </r>
  <r>
    <x v="1"/>
    <s v="Consejeria de Agricultura, Agua y Desarrollo Rural"/>
    <s v="022876/2022"/>
    <s v="contrato combustible vehículos delegación provincial agricultura, agua y desarrollo rural de guadalajara"/>
    <s v="Contrato de suministros"/>
    <s v="Basado en un Acuerdo Marco"/>
    <s v="No"/>
    <n v="11000"/>
    <n v="11000"/>
    <s v=""/>
    <s v=""/>
    <s v=""/>
    <s v=""/>
    <s v="2022/010672"/>
  </r>
  <r>
    <x v="1"/>
    <s v="Consejeria de Agricultura, Agua y Desarrollo Rural"/>
    <s v="022878/2022"/>
    <s v="contrato combustible vehículos delegación provincial agricultura, agua y desarrollo rural de guadalajara"/>
    <s v="Contrato de suministros"/>
    <s v="Basado en un Acuerdo Marco"/>
    <s v="No"/>
    <n v="29000"/>
    <n v="29000"/>
    <s v=""/>
    <s v=""/>
    <s v=""/>
    <s v=""/>
    <s v="2022/010681"/>
  </r>
  <r>
    <x v="1"/>
    <s v="Consejeria de Agricultura, Agua y Desarrollo Rural"/>
    <s v="043346/2022"/>
    <s v="SOLRED - Suministro combustible vehículos oficiales, ejercicio 2023."/>
    <s v="Contrato de suministros"/>
    <s v="Basado en un Acuerdo Marco"/>
    <s v="No"/>
    <n v="30000"/>
    <n v="30000"/>
    <s v=""/>
    <s v=""/>
    <s v=""/>
    <s v=""/>
    <s v="2022/018268"/>
  </r>
  <r>
    <x v="1"/>
    <s v="Consejeria de Agricultura, Agua y Desarrollo Rural"/>
    <s v="001012/2022"/>
    <s v="Contrato de suministro y entrega de leche y productos lácteos en los centros escolares durante el curso 2021/2022"/>
    <s v="Contrato de suministros"/>
    <s v="Procedimiento abierto; multiplicidad de criterios"/>
    <s v="No"/>
    <n v="37351.97"/>
    <n v="36258.199999999997"/>
    <s v=""/>
    <s v=""/>
    <s v=""/>
    <s v=""/>
    <s v="@2021/010309"/>
  </r>
  <r>
    <x v="1"/>
    <s v="Consejeria de Agricultura, Agua y Desarrollo Rural"/>
    <s v="039179/2022"/>
    <s v="Contrato basado combustible vehículos RESSA"/>
    <s v="Contrato de suministros"/>
    <s v="Basado en un Acuerdo Marco"/>
    <s v="No"/>
    <n v="38332.81"/>
    <n v="38332.81"/>
    <s v=""/>
    <s v=""/>
    <s v=""/>
    <s v=""/>
    <s v="2022/018356"/>
  </r>
  <r>
    <x v="1"/>
    <s v="Consejeria de Agricultura, Agua y Desarrollo Rural"/>
    <s v="033641/2022"/>
    <s v="Contrato Ressa Delegación AB"/>
    <s v="Contrato de suministros"/>
    <s v="Basado en un Acuerdo Marco"/>
    <s v="No"/>
    <n v="42000"/>
    <n v="42000"/>
    <s v=""/>
    <s v=""/>
    <s v=""/>
    <s v=""/>
    <s v="2022/015248"/>
  </r>
  <r>
    <x v="1"/>
    <s v="Consejeria de Agricultura, Agua y Desarrollo Rural"/>
    <s v="008577/2022"/>
    <s v="Energia electrica Madridejos, Mora, ocaña, Villacañas, Yepes y Quintanar Orden"/>
    <s v="Contrato de suministros"/>
    <s v="Basado en un Acuerdo Marco"/>
    <s v="No"/>
    <n v="47700"/>
    <n v="47700"/>
    <s v=""/>
    <s v=""/>
    <s v=""/>
    <s v=""/>
    <s v="2022/001229"/>
  </r>
  <r>
    <x v="1"/>
    <s v="Consejeria de Agricultura, Agua y Desarrollo Rural"/>
    <s v="001011/2022"/>
    <s v="Contrato de suministro y entrega de leche y productos lácteos en los centros escolares durante el curso 2021/2022"/>
    <s v="Contrato de suministros"/>
    <s v="Procedimiento abierto; multiplicidad de criterios"/>
    <s v="No"/>
    <n v="47757.43"/>
    <n v="46359.54"/>
    <s v=""/>
    <s v=""/>
    <s v=""/>
    <s v=""/>
    <s v="@2021/010309"/>
  </r>
  <r>
    <x v="1"/>
    <s v="Consejeria de Agricultura, Agua y Desarrollo Rural"/>
    <s v="033622/2022"/>
    <s v="Mantenimiento y arrendamiento, sin opción a compra, de equipos digitales multifunción para la D.P. de Agricultura,  Agua y Desarrollo Rural y centros dependientes de la provincia de Cuenca"/>
    <s v="Contrato de suministros"/>
    <s v="Procedimiento Abierto Simplificado"/>
    <s v="No"/>
    <n v="48932.4"/>
    <n v="24408.12"/>
    <s v=""/>
    <s v=""/>
    <s v=""/>
    <s v=""/>
    <s v="@2022/014218"/>
  </r>
  <r>
    <x v="1"/>
    <s v="Consejeria de Agricultura, Agua y Desarrollo Rural"/>
    <s v="036616/2022"/>
    <s v="Combustible Solred"/>
    <s v="Contrato de suministros"/>
    <s v="Basado en un Acuerdo Marco"/>
    <s v="No"/>
    <n v="50777.69"/>
    <n v="50777.69"/>
    <s v=""/>
    <s v=""/>
    <s v=""/>
    <s v=""/>
    <s v="2022/015871"/>
  </r>
  <r>
    <x v="1"/>
    <s v="Consejeria de Agricultura, Agua y Desarrollo Rural"/>
    <s v="044768/2022"/>
    <s v="Suministro y entrega de leche ecológica en los centros escolares de la Comunidad Autónoma de Castilla-La Mancha en el curso 2022-2023"/>
    <s v="Contrato de suministros"/>
    <s v="Procedimiento abierto; multiplicidad de criterios"/>
    <s v="No"/>
    <n v="56503.72"/>
    <n v="53612.83"/>
    <s v=""/>
    <s v=""/>
    <s v=""/>
    <s v=""/>
    <s v="@2022/011742"/>
  </r>
  <r>
    <x v="1"/>
    <s v="Consejeria de Agricultura, Agua y Desarrollo Rural"/>
    <s v="008564/2022"/>
    <s v="Energia electrica Belvis, Galvez, Oropesa y los Navalmorales"/>
    <s v="Contrato de suministros"/>
    <s v="Basado en un Acuerdo Marco"/>
    <s v="No"/>
    <n v="60000"/>
    <n v="60000"/>
    <s v=""/>
    <s v=""/>
    <s v=""/>
    <s v=""/>
    <s v="2022/001230"/>
  </r>
  <r>
    <x v="1"/>
    <s v="Consejeria de Agricultura, Agua y Desarrollo Rural"/>
    <s v="023263/2022"/>
    <s v="Adquisición de un vehículo de representación."/>
    <s v="Contrato de suministros"/>
    <s v="Procedimiento Abierto Simplificado Abreviado"/>
    <s v="No"/>
    <n v="61710"/>
    <n v="59850.34"/>
    <s v=""/>
    <s v=""/>
    <s v=""/>
    <s v=""/>
    <s v="@2022/005204"/>
  </r>
  <r>
    <x v="1"/>
    <s v="Consejeria de Agricultura, Agua y Desarrollo Rural"/>
    <s v="044769/2022"/>
    <s v="Suministro y entrega de leche ecológica en los centros escolares de la Comunidad Autónoma de Castilla-La Mancha en el curso 2022-2023"/>
    <s v="Contrato de suministros"/>
    <s v="Procedimiento abierto; multiplicidad de criterios"/>
    <s v="No"/>
    <n v="62010.09"/>
    <n v="58838.33"/>
    <s v=""/>
    <s v=""/>
    <s v=""/>
    <s v=""/>
    <s v="@2022/011742"/>
  </r>
  <r>
    <x v="1"/>
    <s v="Consejeria de Agricultura, Agua y Desarrollo Rural"/>
    <s v="027150/2022"/>
    <s v="Contrato basado electricidad OCAs"/>
    <s v="Contrato de suministros"/>
    <s v="Basado en un Acuerdo Marco"/>
    <s v="No"/>
    <n v="62547.59"/>
    <n v="62547.59"/>
    <s v=""/>
    <s v=""/>
    <s v=""/>
    <s v=""/>
    <s v="2022/012592"/>
  </r>
  <r>
    <x v="1"/>
    <s v="Consejeria de Agricultura, Agua y Desarrollo Rural"/>
    <s v="033621/2022"/>
    <s v="Mantenimiento y arrendamiento, sin opción a compra, de equipos digitales multifunción para la D.P. de Agricultura,  Agua y Desarrollo Rural y centros dependientes de la provincia de Cuenca"/>
    <s v="Contrato de suministros"/>
    <s v="Procedimiento Abierto Simplificado"/>
    <s v="No"/>
    <n v="63408.84"/>
    <n v="21316.81"/>
    <s v=""/>
    <s v=""/>
    <s v=""/>
    <s v=""/>
    <s v="@2022/014218"/>
  </r>
  <r>
    <x v="1"/>
    <s v="Consejeria de Agricultura, Agua y Desarrollo Rural"/>
    <s v="008399/2022"/>
    <s v="Energia electrica calle Duque de Lerma, 3"/>
    <s v="Contrato de suministros"/>
    <s v="Basado en un Acuerdo Marco"/>
    <s v="No"/>
    <n v="64000"/>
    <n v="64000"/>
    <s v=""/>
    <s v=""/>
    <s v=""/>
    <s v=""/>
    <s v="2022/001228"/>
  </r>
  <r>
    <x v="1"/>
    <s v="Consejeria de Agricultura, Agua y Desarrollo Rural"/>
    <s v="030245/2022"/>
    <s v="Suministro de electricidad del edificio de Doncellas Nobles."/>
    <s v="Contrato de suministros"/>
    <s v="Basado en un Acuerdo Marco"/>
    <s v="No"/>
    <n v="66556.850000000006"/>
    <n v="66556.850000000006"/>
    <s v=""/>
    <s v=""/>
    <s v=""/>
    <s v=""/>
    <s v="2022/014455"/>
  </r>
  <r>
    <x v="1"/>
    <s v="Consejeria de Agricultura, Agua y Desarrollo Rural"/>
    <s v="008570/2022"/>
    <s v="Energia electrica Almorox, Talavera Reina y Torrijos"/>
    <s v="Contrato de suministros"/>
    <s v="Basado en un Acuerdo Marco"/>
    <s v="No"/>
    <n v="72000"/>
    <n v="72000"/>
    <s v=""/>
    <s v=""/>
    <s v=""/>
    <s v=""/>
    <s v="2022/001231"/>
  </r>
  <r>
    <x v="1"/>
    <s v="Consejeria de Agricultura, Agua y Desarrollo Rural"/>
    <s v="039180/2022"/>
    <s v="Contrato basado combustible vehículos SOLRED"/>
    <s v="Contrato de suministros"/>
    <s v="Basado en un Acuerdo Marco"/>
    <s v="No"/>
    <n v="76665.600000000006"/>
    <n v="76665.600000000006"/>
    <s v=""/>
    <s v=""/>
    <s v=""/>
    <s v=""/>
    <s v="2022/018357"/>
  </r>
  <r>
    <x v="1"/>
    <s v="Consejeria de Agricultura, Agua y Desarrollo Rural"/>
    <s v="033657/2022"/>
    <s v="Contrato Solred Delegación AB"/>
    <s v="Contrato de suministros"/>
    <s v="Basado en un Acuerdo Marco"/>
    <s v="No"/>
    <n v="78000"/>
    <n v="78000"/>
    <s v=""/>
    <s v=""/>
    <s v=""/>
    <s v=""/>
    <s v="2022/015417"/>
  </r>
  <r>
    <x v="1"/>
    <s v="Consejeria de Agricultura, Agua y Desarrollo Rural"/>
    <s v="028290/2022"/>
    <s v="Energia electrica calle Quintanar, s/n"/>
    <s v="Contrato de suministros"/>
    <s v="Basado en un Acuerdo Marco"/>
    <s v="No"/>
    <n v="81000"/>
    <n v="81000"/>
    <s v=""/>
    <s v=""/>
    <s v=""/>
    <s v=""/>
    <s v="2022/009811"/>
  </r>
  <r>
    <x v="1"/>
    <s v="Consejeria de Agricultura, Agua y Desarrollo Rural"/>
    <s v="000727/2022"/>
    <s v="Contrato de suministro y entrega de leche y productos lácteos en los centros escolares durante el curso 2021/2022"/>
    <s v="Contrato de suministros"/>
    <s v="Procedimiento abierto; multiplicidad de criterios"/>
    <s v="No"/>
    <n v="116091.92"/>
    <n v="106761.94"/>
    <s v=""/>
    <s v=""/>
    <s v=""/>
    <s v=""/>
    <s v="@2021/010309"/>
  </r>
  <r>
    <x v="1"/>
    <s v="Consejeria de Agricultura, Agua y Desarrollo Rural"/>
    <s v="044767/2022"/>
    <s v="Suministro y entrega de leche ecológica en los centros escolares de la Comunidad Autónoma de Castilla-La Mancha en el curso 2022-2023"/>
    <s v="Contrato de suministros"/>
    <s v="Procedimiento abierto; multiplicidad de criterios"/>
    <s v="No"/>
    <n v="145983.07"/>
    <n v="128465.11"/>
    <s v=""/>
    <s v=""/>
    <s v=""/>
    <s v=""/>
    <s v="@2022/011742"/>
  </r>
  <r>
    <x v="1"/>
    <s v="Consejeria de Agricultura, Agua y Desarrollo Rural"/>
    <s v="044786/2022"/>
    <s v="Suministro y entrega de frutas y hortalizas en los centros escolares de la Comunidad autónoma de Castilla-La Mancha en el curso 2022-2023"/>
    <s v="Contrato de suministros"/>
    <s v="Procedimiento abierto; multiplicidad de criterios"/>
    <s v="No"/>
    <n v="167328.60999999999"/>
    <n v="129995.12"/>
    <s v=""/>
    <s v=""/>
    <s v=""/>
    <s v=""/>
    <s v="@2022/011386"/>
  </r>
  <r>
    <x v="1"/>
    <s v="Consejeria de Agricultura, Agua y Desarrollo Rural"/>
    <s v="036590/2022"/>
    <s v="Suministro de Tubos y agujas de plástico para la obtención estéril y al vacío de muestras de sangre para la realización de los programas de control y erradicación de enfermedades."/>
    <s v="Contrato de suministros"/>
    <s v="Procedimiento Abierto Simplificado"/>
    <s v="No"/>
    <n v="168196.05"/>
    <n v="168196.05"/>
    <s v=""/>
    <s v=""/>
    <s v=""/>
    <s v=""/>
    <s v="@2022/010269"/>
  </r>
  <r>
    <x v="1"/>
    <s v="Consejeria de Agricultura, Agua y Desarrollo Rural"/>
    <s v="044784/2022"/>
    <s v="Suministro y entrega de frutas y hortalizas en los centros escolares de la Comunidad autónoma de Castilla-La Mancha en el curso 2022-2023"/>
    <s v="Contrato de suministros"/>
    <s v="Procedimiento abierto; multiplicidad de criterios"/>
    <s v="No"/>
    <n v="173363.64"/>
    <n v="134683.62"/>
    <s v=""/>
    <s v=""/>
    <s v=""/>
    <s v=""/>
    <s v="@2022/011386"/>
  </r>
  <r>
    <x v="1"/>
    <s v="Consejeria de Agricultura, Agua y Desarrollo Rural"/>
    <s v="003355/2022"/>
    <s v="Suministro de energía eléctrica para los edificios de la Administración de la JCCM adscritos a la Consejería de Agricultura, Agua y Desarrollo Rural."/>
    <s v="Contrato de suministros"/>
    <s v="Basado en un Acuerdo Marco"/>
    <s v="No"/>
    <n v="234962.68"/>
    <n v="234962.67"/>
    <s v=""/>
    <s v=""/>
    <s v=""/>
    <s v=""/>
    <s v="2022/000532"/>
  </r>
  <r>
    <x v="1"/>
    <s v="Consejeria de Agricultura, Agua y Desarrollo Rural"/>
    <s v="044783/2022"/>
    <s v="Suministro y entrega de frutas y hortalizas en los centros escolares de la Comunidad autónoma de Castilla-La Mancha en el curso 2022-2023"/>
    <s v="Contrato de suministros"/>
    <s v="Procedimiento abierto; multiplicidad de criterios"/>
    <s v="No"/>
    <n v="358997.14"/>
    <n v="272478.84000000003"/>
    <s v=""/>
    <s v=""/>
    <s v=""/>
    <s v=""/>
    <s v="@2022/011386"/>
  </r>
  <r>
    <x v="1"/>
    <s v="Consejeria de Bienestar Social"/>
    <s v="001400.2/2018"/>
    <s v="Contrato suministro gasóleo C para diversos centros dependientes de la direcciones provinciales de la Consejería de Bienestar Social en las provincias de AB, CR, CU, GU y TO"/>
    <s v="Contrato de suministros"/>
    <s v="Procedimiento abierto. Un solo criterio"/>
    <s v="No"/>
    <n v="0"/>
    <n v="0"/>
    <m/>
    <m/>
    <m/>
    <m/>
    <s v="2018/006970"/>
  </r>
  <r>
    <x v="1"/>
    <s v="Consejeria de Bienestar Social"/>
    <s v="001085/2022"/>
    <s v="Suministro de EPIS y mascarillas FFP2 y quirúrgicas con destino a centros residenciales dependientes de la Delegación Provincial de Bienestar Social"/>
    <s v="Contrato de suministros"/>
    <s v="Procedimiento Abierto Simplificado Abreviado"/>
    <s v="No"/>
    <n v="3229.49"/>
    <n v="2617.23"/>
    <s v=""/>
    <s v=""/>
    <s v=""/>
    <s v=""/>
    <s v="@2021/012249"/>
  </r>
  <r>
    <x v="1"/>
    <s v="Consejeria de Bienestar Social"/>
    <s v="032440/2022"/>
    <s v="Suministro de panadería con destino a centros residenciales dependientes de la Delegación Provincial de Bienestar Social en Ciudad Real"/>
    <s v="Contrato de suministros"/>
    <s v="Procedimiento Abierto Simplificado"/>
    <s v="No"/>
    <n v="4043.31"/>
    <n v="3733.46"/>
    <s v=""/>
    <s v=""/>
    <s v=""/>
    <s v=""/>
    <s v="@2022/007496"/>
  </r>
  <r>
    <x v="1"/>
    <s v="Consejeria de Bienestar Social"/>
    <s v="003913/2022"/>
    <s v="Suministro papel ecológico SSCC Bienestar Social"/>
    <s v="Contrato de suministros"/>
    <s v="Basado en un Acuerdo Marco"/>
    <s v="No"/>
    <n v="4647.37"/>
    <n v="4647.37"/>
    <s v=""/>
    <s v=""/>
    <s v=""/>
    <s v=""/>
    <s v="2022/001530"/>
  </r>
  <r>
    <x v="1"/>
    <s v="Consejeria de Bienestar Social"/>
    <s v="043835/2022"/>
    <s v="Contrato de Suministro para la adquisición de reposición de diferente tipo de mobiliario destinados a diferentes centros dependientes de la Delegación Provincial de la Consejería de Bienestar Social de Cuenca"/>
    <s v="Contrato de suministros"/>
    <s v="Procedimiento Abierto Simplificado Abreviado"/>
    <s v="No"/>
    <n v="4682.7"/>
    <n v="4095.97"/>
    <s v=""/>
    <s v=""/>
    <s v=""/>
    <s v=""/>
    <s v="@2022/015838"/>
  </r>
  <r>
    <x v="1"/>
    <s v="Consejeria de Bienestar Social"/>
    <s v="001316/2022"/>
    <s v="Suministro de combustibles de automoción para los Centros dependientes de la Dirección Provincial de Bienestar Social de Albacete"/>
    <s v="Contrato de suministros"/>
    <s v="Basado en un Acuerdo Marco"/>
    <s v="No"/>
    <n v="6000"/>
    <n v="6000"/>
    <s v=""/>
    <s v=""/>
    <s v=""/>
    <s v=""/>
    <s v="2022/000753"/>
  </r>
  <r>
    <x v="1"/>
    <s v="Consejeria de Bienestar Social"/>
    <s v="030259/2022"/>
    <s v="Suministro de Equipamiento Geriátrico en diversos Centros de mayores (residenciales y de Día) dependientes de la DP de Bienestar Social en Ciudad Real"/>
    <s v="Contrato de suministros"/>
    <s v="Procedimiento Abierto Simplificado Abreviado"/>
    <s v="No"/>
    <n v="6098.4"/>
    <n v="5470.07"/>
    <s v=""/>
    <s v=""/>
    <s v=""/>
    <s v=""/>
    <s v="@2022/004308"/>
  </r>
  <r>
    <x v="1"/>
    <s v="Consejeria de Bienestar Social"/>
    <s v="037360/2022"/>
    <s v="Adquisición e instalación del equipamiento necesario para la primera planta de la Residencia de Mayores Las Hoces de Cuenca"/>
    <s v="Contrato de suministros"/>
    <s v="Procedimiento Abierto Simplificado"/>
    <s v="No"/>
    <n v="6388.8"/>
    <n v="5324"/>
    <s v=""/>
    <s v=""/>
    <s v=""/>
    <s v=""/>
    <s v="@2022/014602"/>
  </r>
  <r>
    <x v="1"/>
    <s v="Consejeria de Bienestar Social"/>
    <s v="038170/2022"/>
    <s v="Adquisición e instalación del equipamiento necesario para la primera planta de la Residencia de Mayores Las Hoces de Cuenca"/>
    <s v="Contrato de suministros"/>
    <s v="Procedimiento Abierto Simplificado"/>
    <s v="No"/>
    <n v="7055.51"/>
    <n v="6561.83"/>
    <s v=""/>
    <s v=""/>
    <s v=""/>
    <s v=""/>
    <s v="@2022/014602"/>
  </r>
  <r>
    <x v="1"/>
    <s v="Consejeria de Bienestar Social"/>
    <s v="033977/2022"/>
    <s v="Suministro de calzado laboral con destino a diversos centros dependientes de la Delegación Provincial de Bienestar Social"/>
    <s v="Contrato de suministros"/>
    <s v="Procedimiento Abierto Simplificado Abreviado"/>
    <s v="No"/>
    <n v="7456.02"/>
    <n v="6625.91"/>
    <s v=""/>
    <s v=""/>
    <s v=""/>
    <s v=""/>
    <s v="@2022/010633"/>
  </r>
  <r>
    <x v="1"/>
    <s v="Consejeria de Bienestar Social"/>
    <s v="033979/2022"/>
    <s v="Suministro de calzado laboral con destino a diversos centros dependientes de la Delegación Provincial de Bienestar Social"/>
    <s v="Contrato de suministros"/>
    <s v="Procedimiento Abierto Simplificado Abreviado"/>
    <s v="No"/>
    <n v="8203.7999999999993"/>
    <n v="6821.54"/>
    <s v=""/>
    <s v=""/>
    <s v=""/>
    <s v=""/>
    <s v="@2022/010633"/>
  </r>
  <r>
    <x v="1"/>
    <s v="Consejeria de Bienestar Social"/>
    <s v="032441/2022"/>
    <s v="Suministro de panadería con destino a centros residenciales dependientes de la Delegación Provincial de Bienestar Social en Ciudad Real"/>
    <s v="Contrato de suministros"/>
    <s v="Procedimiento Abierto Simplificado"/>
    <s v="No"/>
    <n v="8284.42"/>
    <n v="5950.32"/>
    <s v=""/>
    <s v=""/>
    <s v=""/>
    <s v=""/>
    <s v="@2022/007496"/>
  </r>
  <r>
    <x v="1"/>
    <s v="Consejeria de Bienestar Social"/>
    <s v="043525/2022"/>
    <s v="Propuesta de contratación basada en el Acuerdo Marco de suministro de combustible de automoción para vehículos de la Junta de Comunidades de Castilla - la Mancha y sus Organismos Autónomos - RESSA"/>
    <s v="Contrato de suministros"/>
    <s v="Basado en un Acuerdo Marco"/>
    <s v="No"/>
    <n v="9000"/>
    <n v="9000"/>
    <s v=""/>
    <s v=""/>
    <s v=""/>
    <s v=""/>
    <s v="2022/017100"/>
  </r>
  <r>
    <x v="1"/>
    <s v="Consejeria de Bienestar Social"/>
    <s v="022594/2022"/>
    <s v="Suministro de Papel oficina Delegación de Bienestar social de Cuenca .año 2022"/>
    <s v="Contrato de suministros"/>
    <s v="Basado en un Acuerdo Marco"/>
    <s v="No"/>
    <n v="9728.4"/>
    <n v="9728.4"/>
    <s v=""/>
    <s v=""/>
    <s v=""/>
    <s v=""/>
    <s v="2022/001690"/>
  </r>
  <r>
    <x v="1"/>
    <s v="Consejeria de Bienestar Social"/>
    <s v="030258/2022"/>
    <s v="Suministro de Equipamiento Geriátrico en diversos Centros de mayores (residenciales y de Día) dependientes de la DP de Bienestar Social en Ciudad Real"/>
    <s v="Contrato de suministros"/>
    <s v="Procedimiento Abierto Simplificado Abreviado"/>
    <s v="No"/>
    <n v="12210"/>
    <n v="6728"/>
    <s v=""/>
    <s v=""/>
    <s v=""/>
    <s v=""/>
    <s v="@2022/004308"/>
  </r>
  <r>
    <x v="1"/>
    <s v="Consejeria de Bienestar Social"/>
    <s v="030260/2022"/>
    <s v="Suministro de Equipamiento Geriátrico en diversos Centros de mayores (residenciales y de Día) dependientes de la DP de Bienestar Social en Ciudad Real"/>
    <s v="Contrato de suministros"/>
    <s v="Procedimiento Abierto Simplificado Abreviado"/>
    <s v="No"/>
    <n v="12212.2"/>
    <n v="11670"/>
    <s v=""/>
    <s v=""/>
    <s v=""/>
    <s v=""/>
    <s v="@2022/004308"/>
  </r>
  <r>
    <x v="1"/>
    <s v="Consejeria de Bienestar Social"/>
    <s v="054368/2022"/>
    <s v="Productos de limpieza y de aseo personal"/>
    <s v="Contrato de suministros"/>
    <s v="Procedimiento Abierto Simplificado"/>
    <s v="No"/>
    <n v="12679.64"/>
    <n v="12679.64"/>
    <s v=""/>
    <s v=""/>
    <s v=""/>
    <s v=""/>
    <s v="@2022/015716"/>
  </r>
  <r>
    <x v="1"/>
    <s v="Consejeria de Bienestar Social"/>
    <s v="043834/2022"/>
    <s v="Contrato de Suministro para la adquisición de reposición de diferente tipo de mobiliario destinados a diferentes centros dependientes de la Delegación Provincial de la Consejería de Bienestar Social de Cuenca"/>
    <s v="Contrato de suministros"/>
    <s v="Procedimiento Abierto Simplificado Abreviado"/>
    <s v="No"/>
    <n v="12735.25"/>
    <n v="9186.35"/>
    <s v=""/>
    <s v=""/>
    <s v=""/>
    <s v=""/>
    <s v="@2022/015838"/>
  </r>
  <r>
    <x v="1"/>
    <s v="Consejeria de Bienestar Social"/>
    <s v="001080/2022"/>
    <s v="Suministro de EPIS y mascarillas FFP2 y quirúrgicas con destino a centros residenciales dependientes de la Delegación Provincial de Bienestar Social"/>
    <s v="Contrato de suministros"/>
    <s v="Procedimiento Abierto Simplificado Abreviado"/>
    <s v="No"/>
    <n v="12788.49"/>
    <n v="10119.23"/>
    <s v=""/>
    <s v=""/>
    <s v=""/>
    <s v=""/>
    <s v="@2021/012249"/>
  </r>
  <r>
    <x v="1"/>
    <s v="Consejeria de Bienestar Social"/>
    <s v="037921/2022"/>
    <s v="Suministro de pescado y marisco fresco con destino a centros residenciales dependientes de la Delegación Provincial de Bienestar Social"/>
    <s v="Contrato de suministros"/>
    <s v="Procedimiento Abierto Simplificado"/>
    <s v="No"/>
    <n v="13142.03"/>
    <n v="13142.03"/>
    <s v=""/>
    <s v=""/>
    <s v=""/>
    <s v=""/>
    <s v="@2022/007492"/>
  </r>
  <r>
    <x v="1"/>
    <s v="Consejeria de Bienestar Social"/>
    <s v="033978/2022"/>
    <s v="Suministro de calzado laboral con destino a diversos centros dependientes de la Delegación Provincial de Bienestar Social"/>
    <s v="Contrato de suministros"/>
    <s v="Procedimiento Abierto Simplificado Abreviado"/>
    <s v="No"/>
    <n v="15457.75"/>
    <n v="12556.96"/>
    <s v=""/>
    <s v=""/>
    <s v=""/>
    <s v=""/>
    <s v="@2022/010633"/>
  </r>
  <r>
    <x v="1"/>
    <s v="Consejeria de Bienestar Social"/>
    <s v="001084/2022"/>
    <s v="Suministro de EPIS y mascarillas FFP2 y quirúrgicas con destino a centros residenciales dependientes de la Delegación Provincial de Bienestar Social"/>
    <s v="Contrato de suministros"/>
    <s v="Procedimiento Abierto Simplificado Abreviado"/>
    <s v="No"/>
    <n v="15542.45"/>
    <n v="11876.15"/>
    <s v=""/>
    <s v=""/>
    <s v=""/>
    <s v=""/>
    <s v="@2021/012249"/>
  </r>
  <r>
    <x v="1"/>
    <s v="Consejeria de Bienestar Social"/>
    <s v="017798/2022"/>
    <s v="Adquisición e Instalación de Equipamiento necesario para la puesta en funcionamiento de la Residencia para personas Mayores de Cañete."/>
    <s v="Contrato de suministros"/>
    <s v="Procedimiento abierto; multiplicidad de criterios"/>
    <s v="No"/>
    <n v="16335"/>
    <n v="8409.27"/>
    <s v=""/>
    <s v=""/>
    <s v=""/>
    <s v=""/>
    <s v="@2022/001040"/>
  </r>
  <r>
    <x v="1"/>
    <s v="Consejeria de Bienestar Social"/>
    <s v="004432/2022"/>
    <s v="Suministro de pescado y marisco fresco con destino a centros residenciales dependientes de la Delegación Provincial de Bienestar Social"/>
    <s v="Contrato de suministros"/>
    <s v="Procedimiento Abierto Simplificado"/>
    <s v="No"/>
    <n v="16497.25"/>
    <n v="15833.12"/>
    <s v=""/>
    <s v=""/>
    <s v=""/>
    <s v=""/>
    <s v="@2021/013382"/>
  </r>
  <r>
    <x v="1"/>
    <s v="Consejeria de Bienestar Social"/>
    <s v="046342/2022"/>
    <s v="Ultramarinos y conservas a centros dependientes de la d.P."/>
    <s v="Contrato de suministros"/>
    <s v="Procedimiento Abierto Simplificado"/>
    <s v="No"/>
    <n v="16747.5"/>
    <n v="16747.5"/>
    <s v=""/>
    <s v=""/>
    <s v=""/>
    <s v=""/>
    <s v="@2022/015711"/>
  </r>
  <r>
    <x v="1"/>
    <s v="Consejeria de Bienestar Social"/>
    <s v="004433/2022"/>
    <s v="Suministro de pescado y marisco fresco con destino a centros residenciales dependientes de la Delegación Provincial de Bienestar Social"/>
    <s v="Contrato de suministros"/>
    <s v="Procedimiento Abierto Simplificado"/>
    <s v="No"/>
    <n v="17972.240000000002"/>
    <n v="15063.95"/>
    <s v=""/>
    <s v=""/>
    <s v=""/>
    <s v=""/>
    <s v="@2021/013382"/>
  </r>
  <r>
    <x v="1"/>
    <s v="Consejeria de Bienestar Social"/>
    <s v="043833/2022"/>
    <s v="Contrato de Suministro para la adquisición de reposición de diferente tipo de mobiliario destinados a diferentes centros dependientes de la Delegación Provincial de la Consejería de Bienestar Social de Cuenca"/>
    <s v="Contrato de suministros"/>
    <s v="Procedimiento Abierto Simplificado Abreviado"/>
    <s v="No"/>
    <n v="20025.5"/>
    <n v="19637.240000000002"/>
    <s v=""/>
    <s v=""/>
    <s v=""/>
    <s v=""/>
    <s v="@2022/015838"/>
  </r>
  <r>
    <x v="1"/>
    <s v="Consejeria de Bienestar Social"/>
    <s v="046783/2022"/>
    <s v="CD Suministro combustible automoción SOLRED"/>
    <s v="Contrato de suministros"/>
    <s v="Basado en un Acuerdo Marco"/>
    <s v="No"/>
    <n v="20131.78"/>
    <n v="20131.78"/>
    <s v=""/>
    <s v=""/>
    <s v=""/>
    <s v=""/>
    <s v="2022/020782"/>
  </r>
  <r>
    <x v="1"/>
    <s v="Consejeria de Bienestar Social"/>
    <s v="032443/2022"/>
    <s v="Suministro de panadería con destino a centros residenciales dependientes de la Delegación Provincial de Bienestar Social en Ciudad Real"/>
    <s v="Contrato de suministros"/>
    <s v="Procedimiento Abierto Simplificado"/>
    <s v="No"/>
    <n v="20753.330000000002"/>
    <n v="18914.68"/>
    <s v=""/>
    <s v=""/>
    <s v=""/>
    <s v=""/>
    <s v="@2022/007496"/>
  </r>
  <r>
    <x v="1"/>
    <s v="Consejeria de Bienestar Social"/>
    <s v="037922/2022"/>
    <s v="Suministro de pescado y marisco fresco con destino a centros residenciales dependientes de la Delegación Provincial de Bienestar Social"/>
    <s v="Contrato de suministros"/>
    <s v="Procedimiento Abierto Simplificado"/>
    <s v="No"/>
    <n v="20920.080000000002"/>
    <n v="20837.849999999999"/>
    <s v=""/>
    <s v=""/>
    <s v=""/>
    <s v=""/>
    <s v="@2022/007492"/>
  </r>
  <r>
    <x v="1"/>
    <s v="Consejeria de Bienestar Social"/>
    <s v="009252/2022"/>
    <s v="Suministro de guantes de nitrilo con destino a centros residenciales dependientes de la Delegación Provincial de Bienestar Social en Ciudad Real"/>
    <s v="Contrato de suministros"/>
    <s v="Procedimiento abierto. Un solo criterio"/>
    <s v="No"/>
    <n v="21296"/>
    <n v="6559.17"/>
    <s v=""/>
    <s v=""/>
    <s v=""/>
    <s v=""/>
    <s v="@2021/012227"/>
  </r>
  <r>
    <x v="1"/>
    <s v="Consejeria de Bienestar Social"/>
    <s v="054374/2022"/>
    <s v="Productos de limpieza y de aseo personal"/>
    <s v="Contrato de suministros"/>
    <s v="Procedimiento Abierto Simplificado"/>
    <s v="No"/>
    <n v="22651.200000000001"/>
    <n v="22651.200000000001"/>
    <s v=""/>
    <s v=""/>
    <s v=""/>
    <s v=""/>
    <s v="@2022/015716"/>
  </r>
  <r>
    <x v="1"/>
    <s v="Consejeria de Bienestar Social"/>
    <s v="017797/2022"/>
    <s v="Adquisición e Instalación de Equipamiento necesario para la puesta en funcionamiento de la Residencia para personas Mayores de Cañete."/>
    <s v="Contrato de suministros"/>
    <s v="Procedimiento abierto; multiplicidad de criterios"/>
    <s v="No"/>
    <n v="23413.5"/>
    <n v="14482.39"/>
    <s v=""/>
    <s v=""/>
    <s v=""/>
    <s v=""/>
    <s v="@2022/001040"/>
  </r>
  <r>
    <x v="1"/>
    <s v="Consejeria de Bienestar Social"/>
    <s v="004434/2022"/>
    <s v="Suministro de pescado y marisco fresco con destino a centros residenciales dependientes de la Delegación Provincial de Bienestar Social"/>
    <s v="Contrato de suministros"/>
    <s v="Procedimiento Abierto Simplificado"/>
    <s v="No"/>
    <n v="24537.7"/>
    <n v="24068.55"/>
    <s v=""/>
    <s v=""/>
    <s v=""/>
    <s v=""/>
    <s v="@2021/013382"/>
  </r>
  <r>
    <x v="1"/>
    <s v="Consejeria de Bienestar Social"/>
    <s v="034070/2022"/>
    <s v="Suministro de pescado y marisco fresco con destino a centros residenciales dependientes de la Delegación Provincial de Bienestar Social"/>
    <s v="Contrato de suministros"/>
    <s v="Procedimiento Abierto Simplificado"/>
    <s v="No"/>
    <n v="28810.1"/>
    <n v="28695.15"/>
    <s v=""/>
    <s v=""/>
    <s v=""/>
    <s v=""/>
    <s v="@2022/007492"/>
  </r>
  <r>
    <x v="1"/>
    <s v="Consejeria de Bienestar Social"/>
    <s v="046782/2022"/>
    <s v="CD Suministro combustible automoción RESSA"/>
    <s v="Contrato de suministros"/>
    <s v="Basado en un Acuerdo Marco"/>
    <s v="No"/>
    <n v="29526.62"/>
    <n v="29526.62"/>
    <s v=""/>
    <s v=""/>
    <s v=""/>
    <s v=""/>
    <s v="2022/020773"/>
  </r>
  <r>
    <x v="1"/>
    <s v="Consejeria de Bienestar Social"/>
    <s v="028144/2022"/>
    <s v="Suministro de legumbres, arroces, pasta,galletas,agua, zumos y otras bebidas y productos alimenticios no perecederos para el Complejo Residencial Guadiana, módulo I"/>
    <s v="Contrato de suministros"/>
    <s v="Procedimiento Abierto Simplificado Abreviado"/>
    <s v="No"/>
    <n v="29971.08"/>
    <n v="28248.09"/>
    <s v=""/>
    <s v=""/>
    <s v=""/>
    <s v=""/>
    <s v="@2022/009698"/>
  </r>
  <r>
    <x v="1"/>
    <s v="Consejeria de Bienestar Social"/>
    <s v="043534/2022"/>
    <s v="Propuesta de contratación basada en el Acuerdo Marco de suministro de combustible de automoción para vehículos de la Junta de Comunidades de Castilla - la Mancha y sus Organismos Autónomos. SOLRED"/>
    <s v="Contrato de suministros"/>
    <s v="Basado en un Acuerdo Marco"/>
    <s v="No"/>
    <n v="33000"/>
    <n v="33000"/>
    <s v=""/>
    <s v=""/>
    <s v=""/>
    <s v=""/>
    <s v="2022/017096"/>
  </r>
  <r>
    <x v="1"/>
    <s v="Consejeria de Bienestar Social"/>
    <s v="037923/2022"/>
    <s v="Suministro de pescado y marisco fresco con destino a centros residenciales dependientes de la Delegación Provincial de Bienestar Social"/>
    <s v="Contrato de suministros"/>
    <s v="Procedimiento Abierto Simplificado"/>
    <s v="No"/>
    <n v="33004.949999999997"/>
    <n v="33000.550000000003"/>
    <s v=""/>
    <s v=""/>
    <s v=""/>
    <s v=""/>
    <s v="@2022/007492"/>
  </r>
  <r>
    <x v="1"/>
    <s v="Consejeria de Bienestar Social"/>
    <s v="043594/2022"/>
    <s v="Contrato de Suministro para la adquisición de reposición de diferente tipo de mobiliario destinados a diferentes centros dependientes de la Delegación Provincial de la Consejería de Bienestar Social de Cuenca"/>
    <s v="Contrato de suministros"/>
    <s v="Procedimiento Abierto Simplificado Abreviado"/>
    <s v="No"/>
    <n v="33613.800000000003"/>
    <n v="19419.400000000001"/>
    <s v=""/>
    <s v=""/>
    <s v=""/>
    <s v=""/>
    <s v="@2022/015838"/>
  </r>
  <r>
    <x v="1"/>
    <s v="Consejeria de Bienestar Social"/>
    <s v="033207/2022"/>
    <s v="Suministro de mobiliario para centros dependientes de la Delegación Provincial"/>
    <s v="Contrato de suministros"/>
    <s v="Procedimiento Abierto Simplificado"/>
    <s v="No"/>
    <n v="34430.550000000003"/>
    <n v="15237.64"/>
    <s v=""/>
    <s v=""/>
    <s v=""/>
    <s v=""/>
    <s v="@2022/009656"/>
  </r>
  <r>
    <x v="1"/>
    <s v="Consejeria de Bienestar Social"/>
    <s v="033976/2022"/>
    <s v="Suministro de calzado laboral con destino a diversos centros dependientes de la Delegación Provincial de Bienestar Social"/>
    <s v="Contrato de suministros"/>
    <s v="Procedimiento Abierto Simplificado Abreviado"/>
    <s v="No"/>
    <n v="37560.82"/>
    <n v="29116.35"/>
    <s v=""/>
    <s v=""/>
    <s v=""/>
    <s v=""/>
    <s v="@2022/010633"/>
  </r>
  <r>
    <x v="1"/>
    <s v="Consejeria de Bienestar Social"/>
    <s v="033054/2022"/>
    <s v="Suministro de productos congelados 2022-23 para diversos centros dependientes de la D.P."/>
    <s v="Contrato de suministros"/>
    <s v="Procedimiento Abierto Simplificado"/>
    <s v="No"/>
    <n v="40974.71"/>
    <n v="40974.71"/>
    <s v=""/>
    <s v=""/>
    <s v=""/>
    <s v=""/>
    <s v="@2022/009222"/>
  </r>
  <r>
    <x v="1"/>
    <s v="Consejeria de Bienestar Social"/>
    <s v="032442/2022"/>
    <s v="Suministro de panadería con destino a centros residenciales dependientes de la Delegación Provincial de Bienestar Social en Ciudad Real"/>
    <s v="Contrato de suministros"/>
    <s v="Procedimiento Abierto Simplificado"/>
    <s v="No"/>
    <n v="41515.46"/>
    <n v="38025.800000000003"/>
    <s v=""/>
    <s v=""/>
    <s v=""/>
    <s v=""/>
    <s v="@2022/007496"/>
  </r>
  <r>
    <x v="1"/>
    <s v="Consejeria de Bienestar Social"/>
    <s v="033214/2022"/>
    <s v="Suministro de mobiliario para centros dependientes de la Delegación Provincial"/>
    <s v="Contrato de suministros"/>
    <s v="Procedimiento Abierto Simplificado"/>
    <s v="No"/>
    <n v="42083.8"/>
    <n v="31430.959999999999"/>
    <s v=""/>
    <s v=""/>
    <s v=""/>
    <s v=""/>
    <s v="@2022/009656"/>
  </r>
  <r>
    <x v="1"/>
    <s v="Consejeria de Bienestar Social"/>
    <s v="043753/2022"/>
    <s v="Suministro lavadora industrial RM Paseo de La Cuba-Albacete"/>
    <s v="Contrato de suministros"/>
    <s v="Procedimiento Abierto Simplificado Abreviado"/>
    <s v="No"/>
    <n v="43000"/>
    <n v="35768.81"/>
    <s v=""/>
    <s v=""/>
    <s v=""/>
    <s v=""/>
    <s v="@2022/018922"/>
  </r>
  <r>
    <x v="1"/>
    <s v="Consejeria de Bienestar Social"/>
    <s v="038806/2022"/>
    <s v="Adquisición e instalación del equipamiento necesario para la primera planta de la Residencia de Mayores Las Hoces de Cuenca"/>
    <s v="Contrato de suministros"/>
    <s v="Procedimiento Abierto Simplificado"/>
    <s v="No"/>
    <n v="43976.24"/>
    <n v="30785.86"/>
    <s v=""/>
    <s v=""/>
    <s v=""/>
    <s v=""/>
    <s v="@2022/014602"/>
  </r>
  <r>
    <x v="1"/>
    <s v="Consejeria de Bienestar Social"/>
    <s v="043886/2022"/>
    <s v="Fruta y verdura 2022_23 a centros dependientes"/>
    <s v="Contrato de suministros"/>
    <s v="Procedimiento Abierto Simplificado"/>
    <s v="No"/>
    <n v="46309.120000000003"/>
    <n v="46309.120000000003"/>
    <s v=""/>
    <s v=""/>
    <s v=""/>
    <s v=""/>
    <s v="@2022/015719"/>
  </r>
  <r>
    <x v="1"/>
    <s v="Consejeria de Bienestar Social"/>
    <s v="017795/2022"/>
    <s v="Adquisición e Instalación de Equipamiento necesario para la puesta en funcionamiento de la Residencia para personas Mayores de Cañete."/>
    <s v="Contrato de suministros"/>
    <s v="Procedimiento abierto; multiplicidad de criterios"/>
    <s v="No"/>
    <n v="48279"/>
    <n v="24846.62"/>
    <s v=""/>
    <s v=""/>
    <s v=""/>
    <s v=""/>
    <s v="@2022/001040"/>
  </r>
  <r>
    <x v="1"/>
    <s v="Consejeria de Bienestar Social"/>
    <s v="001400/2022"/>
    <s v="Suministro de combustible de automoción para los Centros dependientes de la Dirección Provincial de Bienestar Social de Albacete"/>
    <s v="Contrato de suministros"/>
    <s v="Basado en un Acuerdo Marco"/>
    <s v="No"/>
    <n v="50000"/>
    <n v="50000"/>
    <s v=""/>
    <s v=""/>
    <s v=""/>
    <s v=""/>
    <s v="2022/000759"/>
  </r>
  <r>
    <x v="1"/>
    <s v="Consejeria de Bienestar Social"/>
    <s v="009254/2022"/>
    <s v="Suministro de guantes de nitrilo con destino a centros residenciales dependientes de la Delegación Provincial de Bienestar Social en Ciudad Real"/>
    <s v="Contrato de suministros"/>
    <s v="Procedimiento abierto. Un solo criterio"/>
    <s v="No"/>
    <n v="58080"/>
    <n v="17888.64"/>
    <s v=""/>
    <s v=""/>
    <s v=""/>
    <s v=""/>
    <s v="@2021/012227"/>
  </r>
  <r>
    <x v="1"/>
    <s v="Consejeria de Bienestar Social"/>
    <s v="044656/2022"/>
    <s v="Suministro y montaje de diverso equipamiento y mobiliario con destino a diverso centros y residencias de mayores adscritos a la Delegación Provincial de Bienestar Social en Ciudad Real"/>
    <s v="Contrato de suministros"/>
    <s v="Procedimiento Abierto Simplificado Abreviado"/>
    <s v="No"/>
    <n v="58393.04"/>
    <n v="34378.03"/>
    <s v=""/>
    <s v=""/>
    <s v=""/>
    <s v=""/>
    <s v="@2022/013066"/>
  </r>
  <r>
    <x v="1"/>
    <s v="Consejeria de Bienestar Social"/>
    <s v="017796/2022"/>
    <s v="Adquisición e Instalación de Equipamiento necesario para la puesta en funcionamiento de la Residencia para personas Mayores de Cañete."/>
    <s v="Contrato de suministros"/>
    <s v="Procedimiento abierto; multiplicidad de criterios"/>
    <s v="No"/>
    <n v="61897.55"/>
    <n v="36000.83"/>
    <s v=""/>
    <s v=""/>
    <s v=""/>
    <s v=""/>
    <s v="@2022/001040"/>
  </r>
  <r>
    <x v="1"/>
    <s v="Consejeria de Bienestar Social"/>
    <s v="046035/2022"/>
    <s v="Contrato de suministro para la adquisición de un vehículo de representación destinado a la Consejería de Bienestar Social."/>
    <s v="Contrato de suministros"/>
    <s v="Procedimiento Abierto Simplificado"/>
    <s v="No"/>
    <n v="70495.320000000007"/>
    <n v="69765.88"/>
    <s v=""/>
    <s v=""/>
    <s v=""/>
    <s v=""/>
    <s v="@2022/017485"/>
  </r>
  <r>
    <x v="1"/>
    <s v="Consejeria de Bienestar Social"/>
    <s v="009250/2022"/>
    <s v="Suministro de guantes de nitrilo con destino a centros residenciales dependientes de la Delegación Provincial de Bienestar Social en Ciudad Real"/>
    <s v="Contrato de suministros"/>
    <s v="Procedimiento abierto. Un solo criterio"/>
    <s v="No"/>
    <n v="78650"/>
    <n v="23437.7"/>
    <s v=""/>
    <s v=""/>
    <s v=""/>
    <s v=""/>
    <s v="@2021/012227"/>
  </r>
  <r>
    <x v="1"/>
    <s v="Consejeria de Bienestar Social"/>
    <s v="003070/2022"/>
    <s v="Suministro de gas propano 2022-24 a centros dependientes"/>
    <s v="Contrato de suministros"/>
    <s v="Procedimiento Abierto Simplificado"/>
    <s v="No"/>
    <n v="79860"/>
    <n v="79860"/>
    <s v=""/>
    <s v=""/>
    <s v=""/>
    <s v=""/>
    <s v="@2021/017835"/>
  </r>
  <r>
    <x v="1"/>
    <s v="Consejeria de Bienestar Social"/>
    <s v="009253/2022"/>
    <s v="Suministro de guantes de nitrilo con destino a centros residenciales dependientes de la Delegación Provincial de Bienestar Social en Ciudad Real"/>
    <s v="Contrato de suministros"/>
    <s v="Procedimiento abierto. Un solo criterio"/>
    <s v="No"/>
    <n v="90750"/>
    <n v="27043.5"/>
    <s v=""/>
    <s v=""/>
    <s v=""/>
    <s v=""/>
    <s v="@2021/012227"/>
  </r>
  <r>
    <x v="1"/>
    <s v="Consejeria de Bienestar Social"/>
    <s v="022442/2022"/>
    <s v="Adquisición e Instalación de Equipamiento necesario para la puesta en funcionamiento de la Residencia para personas Mayores de Cañete."/>
    <s v="Contrato de suministros"/>
    <s v="Procedimiento abierto; multiplicidad de criterios"/>
    <s v="No"/>
    <n v="95529.5"/>
    <n v="54115.14"/>
    <s v=""/>
    <s v=""/>
    <s v=""/>
    <s v=""/>
    <s v="@2022/001040"/>
  </r>
  <r>
    <x v="1"/>
    <s v="Consejeria de Bienestar Social"/>
    <s v="028925/2022"/>
    <s v="suministro para la instalación de un equipo de generación de calor a gas tipo intemperie en la residencia de mayores &quot;Virgen de la Antigua&quot; en la localidad de Mora (Toledo)"/>
    <s v="Contrato de suministros"/>
    <s v="Procedimiento Abierto Simplificado"/>
    <s v="No"/>
    <n v="101455.38"/>
    <n v="86237.08"/>
    <s v=""/>
    <s v=""/>
    <s v=""/>
    <s v=""/>
    <s v="@2022/005476"/>
  </r>
  <r>
    <x v="1"/>
    <s v="Consejeria de Bienestar Social"/>
    <s v="043529/2022"/>
    <s v="Contrato basado de suministro de electricidad con certificación de origen renovable en centros de discapacitados dependientes de la Delegación Provincial de Bienestar Social en Ciudad Real"/>
    <s v="Contrato de suministros"/>
    <s v="Basado en un Acuerdo Marco"/>
    <s v="No"/>
    <n v="199761.39"/>
    <n v="199761.39"/>
    <s v=""/>
    <s v=""/>
    <s v=""/>
    <s v=""/>
    <s v="2022/019523"/>
  </r>
  <r>
    <x v="1"/>
    <s v="Consejeria de Bienestar Social"/>
    <s v="009175/2022"/>
    <s v="Suministro de energía eléctrica con certificado de origen renovable de los edificios de la Administración de la Junta de Comunidades de Castilla-La Mancha y sus Organismos Autónomos, excluidos los centros del SESCAM. expediente: 2018/007221"/>
    <s v="Contrato de suministros"/>
    <s v="Basado en un Acuerdo Marco"/>
    <s v="No"/>
    <n v="735179.93"/>
    <n v="735179.93"/>
    <s v=""/>
    <s v=""/>
    <s v=""/>
    <s v=""/>
    <s v="2022/001557"/>
  </r>
  <r>
    <x v="1"/>
    <s v="Consejeria de Bienestar Social"/>
    <s v="003750/2022"/>
    <s v="Suministro de energia electrica de los Centros dependientes de la Delegación Provincial de Bienestar social de Albacete"/>
    <s v="Contrato de suministros"/>
    <s v="Basado en un Acuerdo Marco"/>
    <s v="No"/>
    <n v="967855.37"/>
    <n v="967855.37"/>
    <s v=""/>
    <s v=""/>
    <s v=""/>
    <s v=""/>
    <s v="2022/001794"/>
  </r>
  <r>
    <x v="1"/>
    <s v="Consejeria de Desarrollo Sostenible"/>
    <s v="026413.1/2021"/>
    <s v="Contrato basado acuerdo marco suministro electricidad de origen renovable de edificios de la JCCM y sus OO.AA., referido a los edificios de esta Delegación Provincial. Lote 3: Provincia de Cuenca"/>
    <s v="Contrato de suministros"/>
    <s v="Basado en un Acuerdo Marco"/>
    <s v="No"/>
    <n v="0"/>
    <n v="0"/>
    <m/>
    <m/>
    <m/>
    <m/>
    <s v="2021/015027"/>
  </r>
  <r>
    <x v="1"/>
    <s v="Consejeria de Desarrollo Sostenible"/>
    <s v="008160/2022"/>
    <s v="Mantenimiento vehículos 1.5.7 Los Yébenes"/>
    <s v="Contrato de suministros"/>
    <s v="Basado en un Acuerdo Marco"/>
    <s v="No"/>
    <n v="1439.23"/>
    <n v="1439.23"/>
    <s v=""/>
    <s v=""/>
    <s v=""/>
    <s v=""/>
    <s v="2022/003830"/>
  </r>
  <r>
    <x v="1"/>
    <s v="Consejeria de Desarrollo Sostenible"/>
    <s v="007862/2022"/>
    <s v="Mantenimiento vehículos 1.5.4 Illescas"/>
    <s v="Contrato de suministros"/>
    <s v="Basado en un Acuerdo Marco"/>
    <s v="No"/>
    <n v="1998.92"/>
    <n v="1998.92"/>
    <s v=""/>
    <s v=""/>
    <s v=""/>
    <s v=""/>
    <s v="2022/003824"/>
  </r>
  <r>
    <x v="1"/>
    <s v="Consejeria de Desarrollo Sostenible"/>
    <s v="008397/2022"/>
    <s v="Mantenimiento vehículos 1.5.5 Madridejos"/>
    <s v="Contrato de suministros"/>
    <s v="Basado en un Acuerdo Marco"/>
    <s v="No"/>
    <n v="2341.59"/>
    <n v="2341.59"/>
    <s v=""/>
    <s v=""/>
    <s v=""/>
    <s v=""/>
    <s v="2022/003826"/>
  </r>
  <r>
    <x v="1"/>
    <s v="Consejeria de Desarrollo Sostenible"/>
    <s v="008163/2022"/>
    <s v="Mantenimiento vehículos 1.5.10 Los Navalmorales."/>
    <s v="Contrato de suministros"/>
    <s v="Basado en un Acuerdo Marco"/>
    <s v="No"/>
    <n v="2878.44"/>
    <n v="2878.44"/>
    <s v=""/>
    <s v=""/>
    <s v=""/>
    <s v=""/>
    <s v="2022/003833"/>
  </r>
  <r>
    <x v="1"/>
    <s v="Consejeria de Desarrollo Sostenible"/>
    <s v="037932/2022"/>
    <s v="Contrato basado en Acuerdo Marco de suministro de energía eléctrica con certificación de origen renovable de edificios de la Administración de la JCCM y sus organismos autónomos, referido a los edificios de esta Delegación. Lote 3: provincia de Cuenca: PR"/>
    <s v="Contrato de suministros"/>
    <s v="Basado en un Acuerdo Marco"/>
    <s v="No"/>
    <n v="3300"/>
    <n v="3300"/>
    <s v=""/>
    <s v=""/>
    <s v=""/>
    <s v=""/>
    <s v="2022/018393"/>
  </r>
  <r>
    <x v="1"/>
    <s v="Consejeria de Desarrollo Sostenible"/>
    <s v="008162/2022"/>
    <s v="Mantenimiento vehículos 1.5.9 Gálvez."/>
    <s v="Contrato de suministros"/>
    <s v="Basado en un Acuerdo Marco"/>
    <s v="No"/>
    <n v="3358.18"/>
    <n v="3358.18"/>
    <s v=""/>
    <s v=""/>
    <s v=""/>
    <s v=""/>
    <s v="2022/003832"/>
  </r>
  <r>
    <x v="1"/>
    <s v="Consejeria de Desarrollo Sostenible"/>
    <s v="004466/2022"/>
    <s v="Suministro de papel ecológico para impresión y escritura durante el período comprendido entre el 01 de febrero de 2022 y el 31 de enero de 2023."/>
    <s v="Contrato de suministros"/>
    <s v="Basado en un Acuerdo Marco"/>
    <s v="No"/>
    <n v="3907.7"/>
    <n v="3907.7"/>
    <s v=""/>
    <s v=""/>
    <s v=""/>
    <s v=""/>
    <s v="2022/000001"/>
  </r>
  <r>
    <x v="1"/>
    <s v="Consejeria de Desarrollo Sostenible"/>
    <s v="012190/2022"/>
    <s v="Mantenimiento vehículos 1.5.1 Toledo"/>
    <s v="Contrato de suministros"/>
    <s v="Basado en un Acuerdo Marco"/>
    <s v="No"/>
    <n v="5182.92"/>
    <n v="4008.12"/>
    <s v=""/>
    <s v=""/>
    <s v=""/>
    <s v=""/>
    <s v="@2022/003351"/>
  </r>
  <r>
    <x v="1"/>
    <s v="Consejeria de Desarrollo Sostenible"/>
    <s v="007930/2022"/>
    <s v="Mantenimiento vehículos 1.5.3 Torrijos"/>
    <s v="Contrato de suministros"/>
    <s v="Basado en un Acuerdo Marco"/>
    <s v="No"/>
    <n v="5277.15"/>
    <n v="5277.15"/>
    <s v=""/>
    <s v=""/>
    <s v=""/>
    <s v=""/>
    <s v="2022/003822"/>
  </r>
  <r>
    <x v="1"/>
    <s v="Consejeria de Desarrollo Sostenible"/>
    <s v="008136/2022"/>
    <s v="Mantenimiento vehículos 1.5.6 Ocaña"/>
    <s v="Contrato de suministros"/>
    <s v="Basado en un Acuerdo Marco"/>
    <s v="No"/>
    <n v="5277.15"/>
    <n v="5277.15"/>
    <s v=""/>
    <s v=""/>
    <s v=""/>
    <s v=""/>
    <s v="2022/003827"/>
  </r>
  <r>
    <x v="1"/>
    <s v="Consejeria de Desarrollo Sostenible"/>
    <s v="008161/2022"/>
    <s v="Mantenimiento vehículos 1.5.8 Belvís de la Jara."/>
    <s v="Contrato de suministros"/>
    <s v="Basado en un Acuerdo Marco"/>
    <s v="No"/>
    <n v="5277.15"/>
    <n v="5277.15"/>
    <s v=""/>
    <s v=""/>
    <s v=""/>
    <s v=""/>
    <s v="2022/003831"/>
  </r>
  <r>
    <x v="1"/>
    <s v="Consejeria de Desarrollo Sostenible"/>
    <s v="011609/2022"/>
    <s v="Mantenimiento vehículos 1.5.2 Talavera de la Reina"/>
    <s v="Contrato de suministros"/>
    <s v="Basado en un Acuerdo Marco"/>
    <s v="No"/>
    <n v="6236.64"/>
    <n v="4751.72"/>
    <s v=""/>
    <s v=""/>
    <s v=""/>
    <s v=""/>
    <s v="@2022/003355"/>
  </r>
  <r>
    <x v="1"/>
    <s v="Consejeria de Desarrollo Sostenible"/>
    <s v="028022/2022"/>
    <s v="PROPUESTA DE CONTRATACIÓN BASADA EN EL ACUERDO MARCO DE SUMINISTRO DE ENERGÍA  ELECTRICA con certificado de origen renovable de los edificios de la administración de la Junta de Comunidades de Castilla la Mancha y sus Organismos Autónomos , excluidos los "/>
    <s v="Contrato de suministros"/>
    <s v="Basado en un Acuerdo Marco"/>
    <s v="No"/>
    <n v="7477.77"/>
    <n v="7477.76"/>
    <s v=""/>
    <s v=""/>
    <s v=""/>
    <s v=""/>
    <s v="2022/012694"/>
  </r>
  <r>
    <x v="1"/>
    <s v="Consejeria de Desarrollo Sostenible"/>
    <s v="004086/2022"/>
    <s v="Suministro de combustible de automoción (RESSA) para los vehículos de la Delegación Provincial de Desarrollo Sostenible de Toledo."/>
    <s v="Contrato de suministros"/>
    <s v="Basado en un Acuerdo Marco"/>
    <s v="No"/>
    <n v="10527"/>
    <n v="10527"/>
    <s v=""/>
    <s v=""/>
    <s v=""/>
    <s v=""/>
    <s v="2022/001362"/>
  </r>
  <r>
    <x v="1"/>
    <s v="Consejeria de Desarrollo Sostenible"/>
    <s v="016915/2022"/>
    <s v="Contrato de suministro de combustible para los vehículos dependientes de la Secretaría General de Consejería de Desarrollo Sostenible, contrato basado en el acuerdo marco de suministro de combustible de automoción para los vehículos de la Junta de Comunid"/>
    <s v="Contrato de suministros"/>
    <s v="Basado en un Acuerdo Marco"/>
    <s v="No"/>
    <n v="10800"/>
    <n v="10800"/>
    <s v=""/>
    <s v=""/>
    <s v=""/>
    <s v=""/>
    <s v="2022/005501"/>
  </r>
  <r>
    <x v="1"/>
    <s v="Consejeria de Desarrollo Sostenible"/>
    <s v="023270/2022"/>
    <s v="AB-005/2022 Suministro de pienso al Centro de Reproducción de Perdiz Roja Autóctona de Chinchilla de Montearagón (Periodo 16 de Julio a 31 de Diciembre/2022)"/>
    <s v="Contrato de suministros"/>
    <s v="Procedimiento Abierto Simplificado Abreviado"/>
    <s v="No"/>
    <n v="20497.79"/>
    <n v="20222.78"/>
    <s v=""/>
    <s v=""/>
    <s v=""/>
    <s v=""/>
    <s v="@2022/010470"/>
  </r>
  <r>
    <x v="1"/>
    <s v="Consejeria de Desarrollo Sostenible"/>
    <s v="029850/2022"/>
    <s v="Suministro de combustible de automoción (RESSA) para los vehículos asignados a la Delegación Provincial  de la Consejería de Desarrollo Sostenible en Toledo."/>
    <s v="Contrato de suministros"/>
    <s v="Basado en un Acuerdo Marco"/>
    <s v="No"/>
    <n v="24200"/>
    <n v="24200"/>
    <s v=""/>
    <s v=""/>
    <s v=""/>
    <s v=""/>
    <s v="2022/014578"/>
  </r>
  <r>
    <x v="1"/>
    <s v="Consejeria de Desarrollo Sostenible"/>
    <s v="028257/2022"/>
    <s v="Suministro por Lotes de material para el seguimiento del Lince Ibérico."/>
    <s v="Contrato de suministros"/>
    <s v="Procedimiento abierto; multiplicidad de criterios"/>
    <s v="No"/>
    <n v="27146.68"/>
    <n v="19268.2"/>
    <s v=""/>
    <s v=""/>
    <s v=""/>
    <s v=""/>
    <s v="@2022/000100"/>
  </r>
  <r>
    <x v="1"/>
    <s v="Consejeria de Desarrollo Sostenible"/>
    <s v="023430/2022"/>
    <s v="Suministro de equipos de protección individual y otro material para el personal que participa en las campañas de extinción de incendios forestales en la Comunidad de Castilla-La Mancha."/>
    <s v="Contrato de suministros"/>
    <s v="Procedimiento abierto; multiplicidad de criterios"/>
    <s v="No"/>
    <n v="27727.39"/>
    <n v="25148.639999999999"/>
    <s v=""/>
    <s v=""/>
    <s v=""/>
    <s v=""/>
    <s v="@2021/017651"/>
  </r>
  <r>
    <x v="1"/>
    <s v="Consejeria de Desarrollo Sostenible"/>
    <s v="038267/2022"/>
    <s v="AB-075/2022 Suministro de pienso al Centro de Reproducción de Perdiz Roja Autóctona de Chinchilla de Montearagón-Anualidad 2023"/>
    <s v="Contrato de suministros"/>
    <s v="Procedimiento Abierto Simplificado Abreviado"/>
    <s v="No"/>
    <n v="35000"/>
    <n v="34650"/>
    <s v=""/>
    <s v=""/>
    <s v=""/>
    <s v=""/>
    <s v="@2022/015869"/>
  </r>
  <r>
    <x v="1"/>
    <s v="Consejeria de Desarrollo Sostenible"/>
    <s v="027355/2022"/>
    <s v="Suministro mediante arrendamiento sin opción a compra de ocho casetas prefabricadas con destino a oficinas en el Centro operativo regional de lucha contra incendios forestales (COR-COP)."/>
    <s v="Contrato de suministros"/>
    <s v="Procedimiento Abierto Simplificado"/>
    <s v="No"/>
    <n v="35680.81"/>
    <n v="32826.339999999997"/>
    <s v=""/>
    <s v=""/>
    <s v=""/>
    <s v=""/>
    <s v="@2022/005220"/>
  </r>
  <r>
    <x v="1"/>
    <s v="Consejeria de Desarrollo Sostenible"/>
    <s v="023451/2022"/>
    <s v="Suministro de equipos de protección individual y otro material para el personal que participa en las campañas de extinción de incendios forestales en la Comunidad de Castilla-La Mancha."/>
    <s v="Contrato de suministros"/>
    <s v="Procedimiento abierto; multiplicidad de criterios"/>
    <s v="No"/>
    <n v="37829.440000000002"/>
    <n v="32701.46"/>
    <s v=""/>
    <s v=""/>
    <s v=""/>
    <s v=""/>
    <s v="@2021/017651"/>
  </r>
  <r>
    <x v="1"/>
    <s v="Consejeria de Desarrollo Sostenible"/>
    <s v="028256/2022"/>
    <s v="Suministro por Lotes de material para el seguimiento del Lince Ibérico."/>
    <s v="Contrato de suministros"/>
    <s v="Procedimiento abierto; multiplicidad de criterios"/>
    <s v="No"/>
    <n v="40807.24"/>
    <n v="40777"/>
    <s v=""/>
    <s v=""/>
    <s v=""/>
    <s v=""/>
    <s v="@2022/000100"/>
  </r>
  <r>
    <x v="1"/>
    <s v="Consejeria de Desarrollo Sostenible"/>
    <s v="017949/2022"/>
    <s v="Contrato de suministro de combustible para los vehículos dependientes de la Secretaría General de Consejería de Desarrollo Sostenible, contrato basado en el acuerdo marco de suministro de combustible de automoción para los vehículos de la Junta de Comunid"/>
    <s v="Contrato de suministros"/>
    <s v="Basado en un Acuerdo Marco"/>
    <s v="No"/>
    <n v="43200"/>
    <n v="43200"/>
    <s v=""/>
    <s v=""/>
    <s v=""/>
    <s v=""/>
    <s v="2022/005499"/>
  </r>
  <r>
    <x v="1"/>
    <s v="Consejeria de Desarrollo Sostenible"/>
    <s v="027860/2022"/>
    <s v="Contrato basado suministro electricidad edificicos JCCM adscritos a la Delegación Provincial de Desarrollo Sostenible"/>
    <s v="Contrato de suministros"/>
    <s v="Basado en un Acuerdo Marco"/>
    <s v="No"/>
    <n v="51323.360000000001"/>
    <n v="51323.360000000001"/>
    <s v=""/>
    <s v=""/>
    <s v=""/>
    <s v=""/>
    <s v="2022/013419"/>
  </r>
  <r>
    <x v="1"/>
    <s v="Consejeria de Desarrollo Sostenible"/>
    <s v="023429/2022"/>
    <s v="Suministro de equipos de protección individual y otro material para el personal que participa en las campañas de extinción de incendios forestales en la Comunidad de Castilla-La Mancha."/>
    <s v="Contrato de suministros"/>
    <s v="Procedimiento abierto; multiplicidad de criterios"/>
    <s v="No"/>
    <n v="54631.5"/>
    <n v="39930"/>
    <s v=""/>
    <s v=""/>
    <s v=""/>
    <s v=""/>
    <s v="@2021/017651"/>
  </r>
  <r>
    <x v="1"/>
    <s v="Consejeria de Desarrollo Sostenible"/>
    <s v="044359/2022"/>
    <s v="Contrato basado en AM de suministros de combustible para vehículos de la DP de Desarrollo Sostenible en Cuenca. RESSA"/>
    <s v="Contrato de suministros"/>
    <s v="Basado en un Acuerdo Marco"/>
    <s v="No"/>
    <n v="55000"/>
    <n v="55000"/>
    <s v=""/>
    <s v=""/>
    <s v=""/>
    <s v=""/>
    <s v="2022/018753"/>
  </r>
  <r>
    <x v="1"/>
    <s v="Consejeria de Desarrollo Sostenible"/>
    <s v="044386/2022"/>
    <s v="Suministro de energía eléctrica con certificado de origen renovable de los centros dependientes de la Delegación Provincial de la Consejería de Desarrollo Sostenible de Toledo."/>
    <s v="Contrato de suministros"/>
    <s v="Basado en un Acuerdo Marco"/>
    <s v="No"/>
    <n v="56226.64"/>
    <n v="56226.64"/>
    <s v=""/>
    <s v=""/>
    <s v=""/>
    <s v=""/>
    <s v="2022/021442"/>
  </r>
  <r>
    <x v="1"/>
    <s v="Consejeria de Desarrollo Sostenible"/>
    <s v="015076/2022"/>
    <s v="Ejecución del contenido interpretativo del centro de recepción de visitantes de la reserva de la biosfera de la mancha húmeda, en Alcázar de San Juan (ciudad real)."/>
    <s v="Contrato de suministros"/>
    <s v="Procedimiento Abierto Simplificado"/>
    <s v="No"/>
    <n v="58098.83"/>
    <n v="48400"/>
    <s v=""/>
    <s v=""/>
    <s v=""/>
    <s v=""/>
    <s v="@2022/001370"/>
  </r>
  <r>
    <x v="1"/>
    <s v="Consejeria de Desarrollo Sostenible"/>
    <s v="028258/2022"/>
    <s v="Suministro por Lotes de material para el seguimiento del Lince Ibérico."/>
    <s v="Contrato de suministros"/>
    <s v="Procedimiento abierto; multiplicidad de criterios"/>
    <s v="No"/>
    <n v="66550"/>
    <n v="66550"/>
    <s v=""/>
    <s v=""/>
    <s v=""/>
    <s v=""/>
    <s v="@2022/000100"/>
  </r>
  <r>
    <x v="1"/>
    <s v="Consejeria de Desarrollo Sostenible"/>
    <s v="044364/2022"/>
    <s v="Contrato basado acuerdo marco suministro combustible Ressa"/>
    <s v="Contrato de suministros"/>
    <s v="Basado en un Acuerdo Marco"/>
    <s v="No"/>
    <n v="72575.990000000005"/>
    <n v="72575.990000000005"/>
    <s v=""/>
    <s v=""/>
    <s v=""/>
    <s v=""/>
    <s v="2022/019165"/>
  </r>
  <r>
    <x v="1"/>
    <s v="Consejeria de Desarrollo Sostenible"/>
    <s v="028126/2022"/>
    <s v="Suministro de combustible vehículos DS Guadalajara SOLRED"/>
    <s v="Contrato de suministros"/>
    <s v="Basado en un Acuerdo Marco"/>
    <s v="No"/>
    <n v="78000"/>
    <n v="78000"/>
    <s v=""/>
    <s v=""/>
    <s v=""/>
    <s v=""/>
    <s v="2022/013903"/>
  </r>
  <r>
    <x v="1"/>
    <s v="Consejeria de Desarrollo Sostenible"/>
    <s v="028128/2022"/>
    <s v="Suministro de combustible vehículos DS Guadalajara RESSA"/>
    <s v="Contrato de suministros"/>
    <s v="Basado en un Acuerdo Marco"/>
    <s v="No"/>
    <n v="78000"/>
    <n v="78000"/>
    <s v=""/>
    <s v=""/>
    <s v=""/>
    <s v=""/>
    <s v="2022/013902"/>
  </r>
  <r>
    <x v="1"/>
    <s v="Consejeria de Desarrollo Sostenible"/>
    <s v="033931/2022"/>
    <s v="Suministro combustible con RESSA, basado en A.M."/>
    <s v="Contrato de suministros"/>
    <s v="Basado en un Acuerdo Marco"/>
    <s v="No"/>
    <n v="88000"/>
    <n v="88000"/>
    <s v=""/>
    <s v=""/>
    <s v=""/>
    <s v=""/>
    <s v="2022/015835"/>
  </r>
  <r>
    <x v="1"/>
    <s v="Consejeria de Desarrollo Sostenible"/>
    <s v="003569/2022"/>
    <s v="Suministro de combustible de automoción (SOLRED) para los vehículos de la Delegación Provincial de Desarrollo Sostenible de Toledo."/>
    <s v="Contrato de suministros"/>
    <s v="Basado en un Acuerdo Marco"/>
    <s v="No"/>
    <n v="90750"/>
    <n v="90750"/>
    <s v=""/>
    <s v=""/>
    <s v=""/>
    <s v=""/>
    <s v="2022/001414"/>
  </r>
  <r>
    <x v="1"/>
    <s v="Consejeria de Desarrollo Sostenible"/>
    <s v="033347/2022"/>
    <s v="Suministro eléctrico basado en A.M."/>
    <s v="Contrato de suministros"/>
    <s v="Basado en un Acuerdo Marco"/>
    <s v="No"/>
    <n v="91710.6"/>
    <n v="91710.6"/>
    <s v=""/>
    <s v=""/>
    <s v=""/>
    <s v=""/>
    <s v="2022/015804"/>
  </r>
  <r>
    <x v="1"/>
    <s v="Consejeria de Desarrollo Sostenible"/>
    <s v="034246/2022"/>
    <s v="Contrato basado en Acuerdo Marco de suministro de energía eléctrica con certificación de origen renovable de edificios de la Administración de la JCCM y sus organismos autónomos, referido a los edificios de esta Delegación. Lote 3: provincia de Cuenca. Se"/>
    <s v="Contrato de suministros"/>
    <s v="Basado en un Acuerdo Marco"/>
    <s v="No"/>
    <n v="107750"/>
    <n v="107750"/>
    <s v=""/>
    <s v=""/>
    <s v=""/>
    <s v=""/>
    <s v="2022/017133"/>
  </r>
  <r>
    <x v="1"/>
    <s v="Consejeria de Desarrollo Sostenible"/>
    <s v="004490/2022"/>
    <s v="Ejecución del equipamiento de un centro de información sobre la Reserva de la Biosfera de La Mancha Húmeda, en Villafranca de los Caballeros ( Toledo)."/>
    <s v="Contrato de suministros"/>
    <s v="Procedimiento Abierto Simplificado"/>
    <s v="No"/>
    <n v="128811.17"/>
    <n v="109489.48"/>
    <s v=""/>
    <s v=""/>
    <s v=""/>
    <s v=""/>
    <s v="@2021/015837"/>
  </r>
  <r>
    <x v="1"/>
    <s v="Consejeria de Desarrollo Sostenible"/>
    <s v="033932/2022"/>
    <s v="Suministro combustible con SOLRED, basado en  A.M"/>
    <s v="Contrato de suministros"/>
    <s v="Basado en un Acuerdo Marco"/>
    <s v="No"/>
    <n v="132000"/>
    <n v="132000"/>
    <s v=""/>
    <s v=""/>
    <s v=""/>
    <s v=""/>
    <s v="2022/015834"/>
  </r>
  <r>
    <x v="1"/>
    <s v="Consejeria de Desarrollo Sostenible"/>
    <s v="028941/2022"/>
    <s v="Suministro de combustible de automoción (SOLRED) para los vehículos asignados a la Delegación Provincial de la Consejería de Desarrollo Sostenible en Toledo"/>
    <s v="Contrato de suministros"/>
    <s v="Basado en un Acuerdo Marco"/>
    <s v="No"/>
    <n v="133100"/>
    <n v="133100"/>
    <s v=""/>
    <s v=""/>
    <s v=""/>
    <s v=""/>
    <s v="2022/014489"/>
  </r>
  <r>
    <x v="1"/>
    <s v="Consejeria de Desarrollo Sostenible"/>
    <s v="044377/2022"/>
    <s v="Contrato basado acuerdo marco suministro combustible Solred"/>
    <s v="Contrato de suministros"/>
    <s v="Basado en un Acuerdo Marco"/>
    <s v="No"/>
    <n v="139103.97"/>
    <n v="139103.97"/>
    <s v=""/>
    <s v=""/>
    <s v=""/>
    <s v=""/>
    <s v="2022/019168"/>
  </r>
  <r>
    <x v="1"/>
    <s v="Consejeria de Desarrollo Sostenible"/>
    <s v="044357/2022"/>
    <s v="Contrato basado en AM de suministros de combustible para vehículos de la DP de Desarrollo Sostenible en Cuenca. SOLRED, SA"/>
    <s v="Contrato de suministros"/>
    <s v="Basado en un Acuerdo Marco"/>
    <s v="No"/>
    <n v="150000"/>
    <n v="150000"/>
    <s v=""/>
    <s v=""/>
    <s v=""/>
    <s v=""/>
    <s v="2022/018743"/>
  </r>
  <r>
    <x v="1"/>
    <s v="Consejeria de Desarrollo Sostenible"/>
    <s v="017654/2022"/>
    <s v="Suministro energía eléctrica Edificio Navalcán sede de la Delegación Provincial de la Consejería de Desarrollo Sostenible de Toledo."/>
    <s v="Contrato de suministros"/>
    <s v="Basado en un Acuerdo Marco"/>
    <s v="No"/>
    <n v="230176.58"/>
    <n v="230176.58"/>
    <s v=""/>
    <s v=""/>
    <s v=""/>
    <s v=""/>
    <s v="2022/010289"/>
  </r>
  <r>
    <x v="1"/>
    <s v="Consejeria de Desarrollo Sostenible"/>
    <s v="027005/2022"/>
    <s v="suministro dividido en lotes del vestuario y complementos para el personal del cuerpo de agentes medio ambientales de Castilla La mancha durante las anualidades 22,23,24 y 25"/>
    <s v="Contrato de suministros"/>
    <s v="Procedimiento abierto; multiplicidad de criterios"/>
    <s v="No"/>
    <n v="364161.6"/>
    <n v="304170.76"/>
    <s v=""/>
    <s v=""/>
    <s v=""/>
    <s v=""/>
    <s v="@2022/000915"/>
  </r>
  <r>
    <x v="1"/>
    <s v="Consejeria de Desarrollo Sostenible"/>
    <s v="044733/2022"/>
    <s v="Suministro de equipos de protección individual y otro material para el personal que participa en las campañas de extinción de incendios forestales en la Comunidad de Castilla-La Mancha."/>
    <s v="Contrato de suministros"/>
    <s v="Procedimiento abierto; multiplicidad de criterios"/>
    <s v="No"/>
    <n v="401669.67"/>
    <n v="287403.07"/>
    <s v=""/>
    <s v=""/>
    <s v=""/>
    <s v=""/>
    <s v="@2021/017651"/>
  </r>
  <r>
    <x v="1"/>
    <s v="Consejeria de Desarrollo Sostenible"/>
    <s v="027004/2022"/>
    <s v="suministro dividido en lotes del vestuario y complementos para el personal del cuerpo de agentes medio ambientales de Castilla La mancha durante las anualidades 22,23,24 y 25"/>
    <s v="Contrato de suministros"/>
    <s v="Procedimiento abierto; multiplicidad de criterios"/>
    <s v="No"/>
    <n v="1337495.28"/>
    <n v="1134254.76"/>
    <s v=""/>
    <s v=""/>
    <s v=""/>
    <s v=""/>
    <s v="@2022/000915"/>
  </r>
  <r>
    <x v="1"/>
    <s v="Consejeria de Desarrollo Sostenible"/>
    <s v="039000/2022"/>
    <s v="Suministro de terminales Tetra para el servicio operativo de extinción de incendios forestales de Castilla La Mancha, basado en el contrato marco de servicios de comunicaciones digitales móviles de emergencia y seguridad en Castilla La Mancha. Plan de rec"/>
    <s v="Contrato de suministros"/>
    <s v="Basado en un Acuerdo Marco"/>
    <s v="No"/>
    <n v="4943998.1900000004"/>
    <n v="4943998.1900000004"/>
    <s v=""/>
    <s v=""/>
    <s v=""/>
    <s v=""/>
    <s v="@2022/012061"/>
  </r>
  <r>
    <x v="1"/>
    <s v="Consejeria de Desarrollo Sostenible"/>
    <s v="000919/2022"/>
    <s v="Suministro de 40 camiones auto-bomba de categoría &quot;3&quot; para la lucha contra incendios forestales, susceptible de ser financiado a través del mecanismo de recuperación y resilencia(MRR)"/>
    <s v="Contrato de suministros"/>
    <s v="Procedimiento abierto; multiplicidad de criterios"/>
    <s v="No"/>
    <n v="7018000"/>
    <n v="6947820"/>
    <s v=""/>
    <s v=""/>
    <s v=""/>
    <s v=""/>
    <s v="@2021/000288"/>
  </r>
  <r>
    <x v="1"/>
    <s v="Consejeria de Desarrollo Sostenible"/>
    <s v="000918/2022"/>
    <s v="Suministro de 40 camiones auto-bomba de categoría &quot;3&quot; para la lucha contra incendios forestales, susceptible de ser financiado a través del mecanismo de recuperación y resilencia(MRR)"/>
    <s v="Contrato de suministros"/>
    <s v="Procedimiento abierto; multiplicidad de criterios"/>
    <s v="No"/>
    <n v="7744000"/>
    <n v="7666560"/>
    <s v=""/>
    <s v=""/>
    <s v=""/>
    <s v=""/>
    <s v="@2021/000288"/>
  </r>
  <r>
    <x v="1"/>
    <s v="Consejeria de Economía, Empresas y Empleo"/>
    <s v="029883/2022"/>
    <s v="Suministro de mobiliario para la Oficina de Empleo de Pastrana"/>
    <s v="Contrato de suministros"/>
    <s v="Basado en un Acuerdo Marco"/>
    <s v="No"/>
    <n v="1851.3"/>
    <n v="1851.3"/>
    <s v=""/>
    <s v=""/>
    <s v=""/>
    <s v=""/>
    <s v="2022/009728"/>
  </r>
  <r>
    <x v="1"/>
    <s v="Consejeria de Economía, Empresas y Empleo"/>
    <s v="029885/2022"/>
    <s v="Suministro de mobiliario para la Oficina de Empleo de Azuqueca de Henares"/>
    <s v="Contrato de suministros"/>
    <s v="Basado en un Acuerdo Marco"/>
    <s v="No"/>
    <n v="3248.85"/>
    <n v="3248.85"/>
    <s v=""/>
    <s v=""/>
    <s v=""/>
    <s v=""/>
    <s v="2022/009725"/>
  </r>
  <r>
    <x v="1"/>
    <s v="Consejeria de Economía, Empresas y Empleo"/>
    <s v="009182/2022"/>
    <s v="Suministro de energía eléctrica para la Mezquita de Tornerías de Toledo"/>
    <s v="Contrato de suministros"/>
    <s v="Basado en un Acuerdo Marco"/>
    <s v="No"/>
    <n v="3360.02"/>
    <n v="3360.02"/>
    <s v=""/>
    <s v=""/>
    <s v=""/>
    <s v=""/>
    <s v="2022/001649"/>
  </r>
  <r>
    <x v="1"/>
    <s v="Consejeria de Economía, Empresas y Empleo"/>
    <s v="029884/2022"/>
    <s v="Suministro de mobiliario para la Oficina de Empleo de Guadalajara"/>
    <s v="Contrato de suministros"/>
    <s v="Basado en un Acuerdo Marco"/>
    <s v="No"/>
    <n v="4374.1499999999996"/>
    <n v="4374.1499999999996"/>
    <s v=""/>
    <s v=""/>
    <s v=""/>
    <s v=""/>
    <s v="2022/009726"/>
  </r>
  <r>
    <x v="1"/>
    <s v="Consejeria de Economía, Empresas y Empleo"/>
    <s v="037919/2022"/>
    <s v="Contrato suministro combustible automoción 2023"/>
    <s v="Contrato de suministros"/>
    <s v="Basado en un Acuerdo Marco"/>
    <s v="No"/>
    <n v="5500"/>
    <n v="5500"/>
    <s v=""/>
    <s v=""/>
    <s v=""/>
    <s v=""/>
    <s v="2022/016566"/>
  </r>
  <r>
    <x v="1"/>
    <s v="Consejeria de Economía, Empresas y Empleo"/>
    <s v="003909/2022"/>
    <s v="Suministro de folletos de promoción turística de Castilla-La Mancha"/>
    <s v="Contrato de suministros"/>
    <s v="Procedimiento Abierto Simplificado Abreviado"/>
    <s v="No"/>
    <n v="7744"/>
    <n v="5566"/>
    <s v=""/>
    <s v=""/>
    <s v=""/>
    <s v=""/>
    <s v="@2021/016211"/>
  </r>
  <r>
    <x v="1"/>
    <s v="Consejeria de Economía, Empresas y Empleo"/>
    <s v="003515/2022"/>
    <s v="Suministro 480 cajas papel ecológico A4 Y 15 A3,  impresión y escritura Delegación Empleo y Centros dep"/>
    <s v="Contrato de suministros"/>
    <s v="Basado en un Acuerdo Marco"/>
    <s v="No"/>
    <n v="7799.06"/>
    <n v="7799.06"/>
    <s v=""/>
    <s v=""/>
    <s v=""/>
    <s v=""/>
    <s v="2021/020233"/>
  </r>
  <r>
    <x v="1"/>
    <s v="Consejeria de Economía, Empresas y Empleo"/>
    <s v="034226/2022"/>
    <s v="Suministro de combustible de automoción vehículos D.P. Economía, Empresas y Empleo de Guadalajara"/>
    <s v="Contrato de suministros"/>
    <s v="Basado en un Acuerdo Marco"/>
    <s v="No"/>
    <n v="8499.98"/>
    <n v="8499.98"/>
    <s v=""/>
    <s v=""/>
    <s v=""/>
    <s v=""/>
    <s v="2022/014862"/>
  </r>
  <r>
    <x v="1"/>
    <s v="Consejeria de Economía, Empresas y Empleo"/>
    <s v="044740/2022"/>
    <s v="Contrato derivado combustible automoción Delegación Provincial de Economía, Empresas y Empleo de Toledo."/>
    <s v="Contrato de suministros"/>
    <s v="Basado en un Acuerdo Marco"/>
    <s v="No"/>
    <n v="13000"/>
    <n v="13000"/>
    <s v=""/>
    <s v=""/>
    <s v=""/>
    <s v=""/>
    <s v="2022/017382"/>
  </r>
  <r>
    <x v="1"/>
    <s v="Consejeria de Economía, Empresas y Empleo"/>
    <s v="003756/2022"/>
    <s v="Suministro de 1920 paquetes de papel ecológico fibra virgen A4 y 240 paquetes de papel ecológico fibra virgen A3 para la Consejería de Economía, Empresas y Empleo"/>
    <s v="Contrato de suministros"/>
    <s v="Basado en un Acuerdo Marco"/>
    <s v="No"/>
    <n v="36967.919999999998"/>
    <n v="36967.919999999998"/>
    <s v=""/>
    <s v=""/>
    <s v=""/>
    <s v=""/>
    <s v="2022/001073"/>
  </r>
  <r>
    <x v="1"/>
    <s v="Consejeria de Economía, Empresas y Empleo"/>
    <s v="003861/2022"/>
    <s v="Suministro de folletos de promoción turística de Castilla-La Mancha"/>
    <s v="Contrato de suministros"/>
    <s v="Procedimiento Abierto Simplificado Abreviado"/>
    <s v="No"/>
    <n v="64795.5"/>
    <n v="39731.08"/>
    <s v=""/>
    <s v=""/>
    <s v=""/>
    <s v=""/>
    <s v="@2021/016211"/>
  </r>
  <r>
    <x v="1"/>
    <s v="Consejeria de Economía, Empresas y Empleo"/>
    <s v="030291/2022"/>
    <s v="Suministro de equipos de calor para el Centro de Referencia Nacional de Formación Profesional, familia profesional fabricación mecánica, área construcciones aeronáuticas (CRNA) de Illescas"/>
    <s v="Contrato de suministros"/>
    <s v="Procedimiento Abierto Simplificado Abreviado"/>
    <s v="No"/>
    <n v="65409"/>
    <n v="65286.76"/>
    <s v=""/>
    <s v=""/>
    <s v=""/>
    <s v=""/>
    <s v="@2022/010590"/>
  </r>
  <r>
    <x v="1"/>
    <s v="Consejeria de Economía, Empresas y Empleo"/>
    <s v="038705/2022"/>
    <s v="Suministro merchandising para FITUR"/>
    <s v="Contrato de suministros"/>
    <s v="Procedimiento Abierto Simplificado Abreviado"/>
    <s v="No"/>
    <n v="72541.919999999998"/>
    <n v="35207.4"/>
    <s v=""/>
    <s v=""/>
    <s v=""/>
    <s v=""/>
    <s v="@2022/015865"/>
  </r>
  <r>
    <x v="1"/>
    <s v="Consejeria de Economía, Empresas y Empleo"/>
    <s v="037955/2022"/>
    <s v="Suministro de Herramientas de Ferretería para el Centro de Referencia Nacional de Formación Profesional, Familia Profesional Fabricación Mecánica, Área Construcciones Aeronáuticas (CRNA) de Illescas"/>
    <s v="Contrato de suministros"/>
    <s v="Procedimiento Abierto Simplificado"/>
    <s v="No"/>
    <n v="89225.38"/>
    <n v="70694.460000000006"/>
    <s v=""/>
    <s v=""/>
    <s v=""/>
    <s v=""/>
    <s v="@2022/012120"/>
  </r>
  <r>
    <x v="1"/>
    <s v="Consejeria de Economía, Empresas y Empleo"/>
    <s v="007333/2022"/>
    <s v="Suministro de energía eléctrica para los edificios adscritos a la Delegación Provincial de Economía, Empresas y Empleo de Toledo"/>
    <s v="Contrato de suministros"/>
    <s v="Basado en un Acuerdo Marco"/>
    <s v="No"/>
    <n v="579828.47"/>
    <n v="579828.47"/>
    <s v=""/>
    <s v=""/>
    <s v=""/>
    <s v=""/>
    <s v="2022/002183"/>
  </r>
  <r>
    <x v="1"/>
    <s v="Consejeria de Economía, Empresas y Empleo"/>
    <s v="044734/2022"/>
    <s v="Suministro de señalización turística, en el marco del Plan de Señalización Turística de la Junta de Comunidades de Castilla-La Mancha -financiado por la Unión Europea- NextGeneration EU y el Fondo Europeo de Desarrollo Regional (FEDER)"/>
    <s v="Contrato de suministros"/>
    <s v="Procedimiento abierto; multiplicidad de criterios"/>
    <s v="No"/>
    <n v="3081326.9"/>
    <n v="3081326.9"/>
    <s v=""/>
    <s v=""/>
    <s v=""/>
    <s v=""/>
    <s v="@2022/006690"/>
  </r>
  <r>
    <x v="1"/>
    <s v="Consejeria de Economía, Empresas y Empleo"/>
    <s v="044736/2022"/>
    <s v="Suministro de señalización turística, en el marco del Plan de Señalización Turística de la Junta de Comunidades de Castilla-La Mancha -financiado por la Unión Europea- NextGeneration EU y el Fondo Europeo de Desarrollo Regional (FEDER)"/>
    <s v="Contrato de suministros"/>
    <s v="Procedimiento abierto; multiplicidad de criterios"/>
    <s v="No"/>
    <n v="3909064.2"/>
    <n v="3909064.2"/>
    <s v=""/>
    <s v=""/>
    <s v=""/>
    <s v=""/>
    <s v="@2022/006690"/>
  </r>
  <r>
    <x v="1"/>
    <s v="Consejeria de Economía, Empresas y Empleo"/>
    <s v="044737/2022"/>
    <s v="Suministro de señalización turística, en el marco del Plan de Señalización Turística de la Junta de Comunidades de Castilla-La Mancha -financiado por la Unión Europea- NextGeneration EU y el Fondo Europeo de Desarrollo Regional (FEDER)"/>
    <s v="Contrato de suministros"/>
    <s v="Procedimiento abierto; multiplicidad de criterios"/>
    <s v="No"/>
    <n v="7058438.54"/>
    <n v="7058438.54"/>
    <s v=""/>
    <s v=""/>
    <s v=""/>
    <s v=""/>
    <s v="@2022/006690"/>
  </r>
  <r>
    <x v="1"/>
    <s v="Consejeria de Economía, Empresas y Empleo"/>
    <s v="044735/2022"/>
    <s v="Suministro de señalización turística, en el marco del Plan de Señalización Turística de la Junta de Comunidades de Castilla-La Mancha -financiado por la Unión Europea- NextGeneration EU y el Fondo Europeo de Desarrollo Regional (FEDER)"/>
    <s v="Contrato de suministros"/>
    <s v="Procedimiento abierto; multiplicidad de criterios"/>
    <s v="No"/>
    <n v="7402233.0700000003"/>
    <n v="7402233.0700000003"/>
    <s v=""/>
    <s v=""/>
    <s v=""/>
    <s v=""/>
    <s v="@2022/006690"/>
  </r>
  <r>
    <x v="1"/>
    <s v="Consejeria de Economía, Empresas y Empleo"/>
    <s v="044459/2022"/>
    <s v="Suministro de señalización turística, en el marco del Plan de Señalización Turística de la Junta de Comunidades de Castilla-La Mancha -financiado por la Unión Europea- NextGeneration EU y el Fondo Europeo de Desarrollo Regional (FEDER)"/>
    <s v="Contrato de suministros"/>
    <s v="Procedimiento abierto; multiplicidad de criterios"/>
    <s v="No"/>
    <n v="8602169.5299999993"/>
    <n v="8602169.5299999993"/>
    <s v=""/>
    <s v=""/>
    <s v=""/>
    <s v=""/>
    <s v="@2022/006690"/>
  </r>
  <r>
    <x v="1"/>
    <s v="Consejeria de Educación, Cultura y deportes"/>
    <s v="003939/2022"/>
    <s v="Suministro de 30 cajas de papel ecológico fibra virgen A4 y 2 cajas de papel ecológico fibra virgen A3 para la Biblioteca Pública del Estado en Ciudad Real"/>
    <s v="Contrato de suministros"/>
    <s v="Basado en un Acuerdo Marco"/>
    <s v="No"/>
    <n v="521.51"/>
    <n v="521.51"/>
    <s v=""/>
    <s v=""/>
    <s v=""/>
    <s v=""/>
    <s v="2022/002265"/>
  </r>
  <r>
    <x v="1"/>
    <s v="Consejeria de Educación, Cultura y deportes"/>
    <s v="003784.1/2021"/>
    <s v="Energía eléctrica en E.I. Los Gigantes de Campo de Criptana"/>
    <s v="Contrato de suministros"/>
    <s v="Basado en un Acuerdo Marco"/>
    <s v="No"/>
    <n v="1723.3"/>
    <n v="1723.3"/>
    <m/>
    <m/>
    <m/>
    <m/>
    <s v="2021/002938"/>
  </r>
  <r>
    <x v="1"/>
    <s v="Consejeria de Educación, Cultura y deportes"/>
    <s v="043882/2022"/>
    <s v="ab-a.m. luz ies amparo sanz 82cq1p"/>
    <s v="Contrato de suministros"/>
    <s v="Basado en un Acuerdo Marco"/>
    <s v="No"/>
    <n v="1867.88"/>
    <n v="1867.88"/>
    <s v=""/>
    <s v=""/>
    <s v=""/>
    <s v=""/>
    <s v="2022/021123"/>
  </r>
  <r>
    <x v="1"/>
    <s v="Consejeria de Educación, Cultura y deportes"/>
    <s v="000359.2/2018"/>
    <s v="SUMINISTRO, INSTALACIÓN Y MANTENIMIENTO EN RÉGIMEN DE ARREN. MÁS FORMACIÓN EQUIPOS DE CARDIOPROTECCIÓN EN CONSEJERÍA-PNS"/>
    <s v="Contrato de suministros"/>
    <s v="Procedimiento negociado sin publicidad"/>
    <s v="No"/>
    <n v="2795.1"/>
    <n v="2795.1"/>
    <m/>
    <m/>
    <m/>
    <m/>
    <s v="2017/008498"/>
  </r>
  <r>
    <x v="1"/>
    <s v="Consejeria de Educación, Cultura y deportes"/>
    <s v="027271/2022"/>
    <s v="AB-Contrato basado en Acuerdo Marco luz IESO CINXELLA de Chinchilla en Albacete"/>
    <s v="Contrato de suministros"/>
    <s v="Basado en un Acuerdo Marco"/>
    <s v="No"/>
    <n v="4501.51"/>
    <n v="4501.51"/>
    <s v=""/>
    <s v=""/>
    <s v=""/>
    <s v=""/>
    <s v="2022/010975"/>
  </r>
  <r>
    <x v="1"/>
    <s v="Consejeria de Educación, Cultura y deportes"/>
    <s v="003923/2022"/>
    <s v="Suministro de papel ecológico para impresión y escritura durante el periodo comprendido entre el 21 de marzo de 2022 y el 30 de diciembre de 2022 en la Delegación Provincial de la Consejería de Educación, Cultura y Deportes en Ciudad Real"/>
    <s v="Contrato de suministros"/>
    <s v="Basado en un Acuerdo Marco"/>
    <s v="No"/>
    <n v="5520.02"/>
    <n v="5520.02"/>
    <s v=""/>
    <s v=""/>
    <s v=""/>
    <s v=""/>
    <s v="2022/002264"/>
  </r>
  <r>
    <x v="1"/>
    <s v="Consejeria de Educación, Cultura y deportes"/>
    <s v="043515/2022"/>
    <s v="Suministro de energía eléctrica para el CRIEC de Carboneras de Guadazaón (Cuenca). Contrato derivado AM 2018/007221-L3"/>
    <s v="Contrato de suministros"/>
    <s v="Basado en un Acuerdo Marco"/>
    <s v="No"/>
    <n v="5994.6"/>
    <n v="5994.6"/>
    <s v=""/>
    <s v=""/>
    <s v=""/>
    <s v=""/>
    <s v="2022/018912"/>
  </r>
  <r>
    <x v="1"/>
    <s v="Consejeria de Educación, Cultura y deportes"/>
    <s v="044272/2022"/>
    <s v="ab-a.m. luz cifp aguas nuevas 5317qg"/>
    <s v="Contrato de suministros"/>
    <s v="Basado en un Acuerdo Marco"/>
    <s v="No"/>
    <n v="6034.42"/>
    <n v="6034.42"/>
    <s v=""/>
    <s v=""/>
    <s v=""/>
    <s v=""/>
    <s v="2022/021494"/>
  </r>
  <r>
    <x v="1"/>
    <s v="Consejeria de Educación, Cultura y deportes"/>
    <s v="044062/2022"/>
    <s v="ab-a.m. ies cristobal lozano 3650ds1p"/>
    <s v="Contrato de suministros"/>
    <s v="Basado en un Acuerdo Marco"/>
    <s v="No"/>
    <n v="8357.44"/>
    <n v="8357.44"/>
    <s v=""/>
    <s v=""/>
    <s v=""/>
    <s v=""/>
    <s v="2022/021447"/>
  </r>
  <r>
    <x v="1"/>
    <s v="Consejeria de Educación, Cultura y deportes"/>
    <s v="044160/2022"/>
    <s v="ab-a.m. luz ies maestro juan rubio 3123rq"/>
    <s v="Contrato de suministros"/>
    <s v="Basado en un Acuerdo Marco"/>
    <s v="No"/>
    <n v="8639.5"/>
    <n v="8639.5"/>
    <s v=""/>
    <s v=""/>
    <s v=""/>
    <s v=""/>
    <s v="2022/021478"/>
  </r>
  <r>
    <x v="1"/>
    <s v="Consejeria de Educación, Cultura y deportes"/>
    <s v="008263.2/2021"/>
    <s v="Suministro de energía eléctrica para edificios de la Administración de la JCCM adscritos a la Consejería de Educación, Cultura y Deportes en la provincia de Toledo."/>
    <s v="Contrato de suministros"/>
    <s v="Basado en un Acuerdo Marco"/>
    <s v="No"/>
    <n v="9117.76"/>
    <n v="9117.76"/>
    <m/>
    <m/>
    <m/>
    <m/>
    <s v="2021/004580"/>
  </r>
  <r>
    <x v="1"/>
    <s v="Consejeria de Educación, Cultura y deportes"/>
    <s v="044336/2022"/>
    <s v="ab-a.m. luz ies maestro juan rubio 7663tt"/>
    <s v="Contrato de suministros"/>
    <s v="Basado en un Acuerdo Marco"/>
    <s v="No"/>
    <n v="9421.08"/>
    <n v="9421.08"/>
    <s v=""/>
    <s v=""/>
    <s v=""/>
    <s v=""/>
    <s v="2022/021480"/>
  </r>
  <r>
    <x v="1"/>
    <s v="Consejeria de Educación, Cultura y deportes"/>
    <s v="044966/2022"/>
    <s v="a.m. luz cifp aguas nuevas 4592fj"/>
    <s v="Contrato de suministros"/>
    <s v="Basado en un Acuerdo Marco"/>
    <s v="No"/>
    <n v="9912"/>
    <n v="9912"/>
    <s v=""/>
    <s v=""/>
    <s v=""/>
    <s v=""/>
    <s v="2022/021529"/>
  </r>
  <r>
    <x v="1"/>
    <s v="Consejeria de Educación, Cultura y deportes"/>
    <s v="043894/2022"/>
    <s v="ab-a.m. luz ies diego de siloé 63zy1p"/>
    <s v="Contrato de suministros"/>
    <s v="Basado en un Acuerdo Marco"/>
    <s v="No"/>
    <n v="9963.2800000000007"/>
    <n v="9963.2800000000007"/>
    <s v=""/>
    <s v=""/>
    <s v=""/>
    <s v=""/>
    <s v="2022/021132"/>
  </r>
  <r>
    <x v="1"/>
    <s v="Consejeria de Educación, Cultura y deportes"/>
    <s v="022875/2022"/>
    <s v="AB-Acuerdo Marco luz IES Justo Millán anualidades 22-23"/>
    <s v="Contrato de suministros"/>
    <s v="Basado en un Acuerdo Marco"/>
    <s v="No"/>
    <n v="10526.27"/>
    <n v="10526.27"/>
    <s v=""/>
    <s v=""/>
    <s v=""/>
    <s v=""/>
    <s v="2022/010049"/>
  </r>
  <r>
    <x v="1"/>
    <s v="Consejeria de Educación, Cultura y deportes"/>
    <s v="008245.1/2021"/>
    <s v="Suministro de energía eléctrica para los centros en el ámbito de la DP de Educación, Cultura y Deportes de Cuenca (EI, Centros Jóven, RU María de Molina y comedor).Contrato derivado AM 2018/007221-L3"/>
    <s v="Contrato de suministros"/>
    <s v="Basado en un Acuerdo Marco"/>
    <s v="No"/>
    <n v="11051"/>
    <n v="11051"/>
    <m/>
    <m/>
    <m/>
    <m/>
    <s v="2021/004553"/>
  </r>
  <r>
    <x v="1"/>
    <s v="Consejeria de Educación, Cultura y deportes"/>
    <s v="044275/2022"/>
    <s v="ab-a.m. luz cepa los llanos 1052kl"/>
    <s v="Contrato de suministros"/>
    <s v="Basado en un Acuerdo Marco"/>
    <s v="No"/>
    <n v="11090.14"/>
    <n v="11090.14"/>
    <s v=""/>
    <s v=""/>
    <s v=""/>
    <s v=""/>
    <s v="2022/021501"/>
  </r>
  <r>
    <x v="1"/>
    <s v="Consejeria de Educación, Cultura y deportes"/>
    <s v="044970/2022"/>
    <s v="AB-A.M. Luz Ieso Encomienda de Santiago 0087amof"/>
    <s v="Contrato de suministros"/>
    <s v="Basado en un Acuerdo Marco"/>
    <s v="No"/>
    <n v="11453.14"/>
    <n v="11453.14"/>
    <s v=""/>
    <s v=""/>
    <s v=""/>
    <s v=""/>
    <s v="2022/021508"/>
  </r>
  <r>
    <x v="1"/>
    <s v="Consejeria de Educación, Cultura y deportes"/>
    <s v="044153/2022"/>
    <s v="ab-a.m. luz ieso alfonso iniesta 0556xb"/>
    <s v="Contrato de suministros"/>
    <s v="Basado en un Acuerdo Marco"/>
    <s v="No"/>
    <n v="12170.28"/>
    <n v="12170.28"/>
    <s v=""/>
    <s v=""/>
    <s v=""/>
    <s v=""/>
    <s v="2022/021476"/>
  </r>
  <r>
    <x v="1"/>
    <s v="Consejeria de Educación, Cultura y deportes"/>
    <s v="044266/2022"/>
    <s v="ab-a.m. luz ies beneche 5612yv"/>
    <s v="Contrato de suministros"/>
    <s v="Basado en un Acuerdo Marco"/>
    <s v="No"/>
    <n v="13413.16"/>
    <n v="13413.16"/>
    <s v=""/>
    <s v=""/>
    <s v=""/>
    <s v=""/>
    <s v="2022/021484"/>
  </r>
  <r>
    <x v="1"/>
    <s v="Consejeria de Educación, Cultura y deportes"/>
    <s v="044214/2022"/>
    <s v="ab-a.m. luz ieso belerma 8887ty"/>
    <s v="Contrato de suministros"/>
    <s v="Basado en un Acuerdo Marco"/>
    <s v="No"/>
    <n v="13706.76"/>
    <n v="13706.76"/>
    <s v=""/>
    <s v=""/>
    <s v=""/>
    <s v=""/>
    <s v="2022/021491"/>
  </r>
  <r>
    <x v="1"/>
    <s v="Consejeria de Educación, Cultura y deportes"/>
    <s v="044320/2022"/>
    <s v="ab-a.m. luz cepa los llanos 9158sa"/>
    <s v="Contrato de suministros"/>
    <s v="Basado en un Acuerdo Marco"/>
    <s v="No"/>
    <n v="14217.16"/>
    <n v="14217.16"/>
    <s v=""/>
    <s v=""/>
    <s v=""/>
    <s v=""/>
    <s v="2022/021499"/>
  </r>
  <r>
    <x v="1"/>
    <s v="Consejeria de Educación, Cultura y deportes"/>
    <s v="022877/2022"/>
    <s v="AB-Contrato basado en Acuerdo Marco luz IES Federico García Lorca 22-23"/>
    <s v="Contrato de suministros"/>
    <s v="Basado en un Acuerdo Marco"/>
    <s v="No"/>
    <n v="14928.5"/>
    <n v="14928.5"/>
    <s v=""/>
    <s v=""/>
    <s v=""/>
    <s v=""/>
    <s v="2022/010787"/>
  </r>
  <r>
    <x v="1"/>
    <s v="Consejeria de Educación, Cultura y deportes"/>
    <s v="043628/2022"/>
    <s v="SSCC-Módulos Prefabricados: 5 Arrendamientos sin opción de compra. Centros educativos provincia de TO (CEIP de Seseña e IES de Toledo)."/>
    <s v="Contrato de suministros"/>
    <s v="Procedimiento Abierto Simplificado"/>
    <s v="No"/>
    <n v="18004.8"/>
    <n v="17104.560000000001"/>
    <s v=""/>
    <s v=""/>
    <s v=""/>
    <s v=""/>
    <s v="@2022/012132"/>
  </r>
  <r>
    <x v="1"/>
    <s v="Consejeria de Educación, Cultura y deportes"/>
    <s v="044339/2022"/>
    <s v="ab-a.m. luz ies sierra del segura 7718lx"/>
    <s v="Contrato de suministros"/>
    <s v="Basado en un Acuerdo Marco"/>
    <s v="No"/>
    <n v="18722.98"/>
    <n v="18722.98"/>
    <s v=""/>
    <s v=""/>
    <s v=""/>
    <s v=""/>
    <s v="2022/021489"/>
  </r>
  <r>
    <x v="1"/>
    <s v="Consejeria de Educación, Cultura y deportes"/>
    <s v="044981/2022"/>
    <s v="a.m. luz. ieso pacual Serrano 0967tpof"/>
    <s v="Contrato de suministros"/>
    <s v="Basado en un Acuerdo Marco"/>
    <s v="No"/>
    <n v="18764.599999999999"/>
    <n v="18764.599999999999"/>
    <s v=""/>
    <s v=""/>
    <s v=""/>
    <s v=""/>
    <s v="2022/021532"/>
  </r>
  <r>
    <x v="1"/>
    <s v="Consejeria de Educación, Cultura y deportes"/>
    <s v="044328/2022"/>
    <s v="a.m.luz Ieso vía heráclea 6344VV"/>
    <s v="Contrato de suministros"/>
    <s v="Basado en un Acuerdo Marco"/>
    <s v="No"/>
    <n v="19063.96"/>
    <n v="19063.96"/>
    <s v=""/>
    <s v=""/>
    <s v=""/>
    <s v=""/>
    <s v="2022/021533"/>
  </r>
  <r>
    <x v="1"/>
    <s v="Consejeria de Educación, Cultura y deportes"/>
    <s v="044254/2022"/>
    <s v="ab-a.m. luz ieso bodas de camacho 8067nq1p"/>
    <s v="Contrato de suministros"/>
    <s v="Basado en un Acuerdo Marco"/>
    <s v="No"/>
    <n v="19154.759999999998"/>
    <n v="19154.759999999998"/>
    <s v=""/>
    <s v=""/>
    <s v=""/>
    <s v=""/>
    <s v="2022/021492"/>
  </r>
  <r>
    <x v="1"/>
    <s v="Consejeria de Educación, Cultura y deportes"/>
    <s v="029921/2022"/>
    <s v="AB-Suministro de un procesador de tejidos de carrusel y dos micrótomos de rotación manual para el Ciclo Formativo de Técnico Superior en Anatomía Patológica y Citodiagnóstico del I.E.S. Al-Basit de Albacete"/>
    <s v="Contrato de suministros"/>
    <s v="Procedimiento Abierto Simplificado Abreviado"/>
    <s v="No"/>
    <n v="19275.080000000002"/>
    <n v="19255.96"/>
    <s v=""/>
    <s v=""/>
    <s v=""/>
    <s v=""/>
    <s v="@2022/013028"/>
  </r>
  <r>
    <x v="1"/>
    <s v="Consejeria de Educación, Cultura y deportes"/>
    <s v="044265/2022"/>
    <s v="ab-a.m. luz ies río cabriel 1159bh"/>
    <s v="Contrato de suministros"/>
    <s v="Basado en un Acuerdo Marco"/>
    <s v="No"/>
    <n v="20568.060000000001"/>
    <n v="20568.060000000001"/>
    <s v=""/>
    <s v=""/>
    <s v=""/>
    <s v=""/>
    <s v="2022/021490"/>
  </r>
  <r>
    <x v="1"/>
    <s v="Consejeria de Educación, Cultura y deportes"/>
    <s v="029993/2022"/>
    <s v="SSCC-Módulos Prefabricados: 68 de Arrendamiento sin opción de compra y 10 para Desmontaje, Traslado, Montaje e Instalación. Centros educativos provincia de TO."/>
    <s v="Contrato de suministros"/>
    <s v="Procedimiento abierto; multiplicidad de criterios"/>
    <s v="No"/>
    <n v="20812"/>
    <n v="19904.5"/>
    <s v=""/>
    <s v=""/>
    <s v=""/>
    <s v=""/>
    <s v="@2022/003917"/>
  </r>
  <r>
    <x v="1"/>
    <s v="Consejeria de Educación, Cultura y deportes"/>
    <s v="029994/2022"/>
    <s v="SSCC-Módulos Prefabricados: 68 de Arrendamiento sin opción de compra y 10 para Desmontaje, Traslado, Montaje e Instalación. Centros educativos provincia de TO."/>
    <s v="Contrato de suministros"/>
    <s v="Procedimiento abierto; multiplicidad de criterios"/>
    <s v="No"/>
    <n v="20812"/>
    <n v="19051.45"/>
    <s v=""/>
    <s v=""/>
    <s v=""/>
    <s v=""/>
    <s v="@2022/003917"/>
  </r>
  <r>
    <x v="1"/>
    <s v="Consejeria de Educación, Cultura y deportes"/>
    <s v="043997/2022"/>
    <s v="ab-a.m. luz ies bonifacio sotos 3675aa"/>
    <s v="Contrato de suministros"/>
    <s v="Basado en un Acuerdo Marco"/>
    <s v="No"/>
    <n v="20987.64"/>
    <n v="20987.64"/>
    <s v=""/>
    <s v=""/>
    <s v=""/>
    <s v=""/>
    <s v="2022/021193"/>
  </r>
  <r>
    <x v="1"/>
    <s v="Consejeria de Educación, Cultura y deportes"/>
    <s v="044329/2022"/>
    <s v="ab-a.m. luz ies maestro juan rubio 7662ee"/>
    <s v="Contrato de suministros"/>
    <s v="Basado en un Acuerdo Marco"/>
    <s v="No"/>
    <n v="21471.360000000001"/>
    <n v="21471.360000000001"/>
    <s v=""/>
    <s v=""/>
    <s v=""/>
    <s v=""/>
    <s v="2022/021479"/>
  </r>
  <r>
    <x v="1"/>
    <s v="Consejeria de Educación, Cultura y deportes"/>
    <s v="044072/2022"/>
    <s v="ab-a.m. luz ies río júcar 8959vt"/>
    <s v="Contrato de suministros"/>
    <s v="Basado en un Acuerdo Marco"/>
    <s v="No"/>
    <n v="21501.26"/>
    <n v="21501.26"/>
    <s v=""/>
    <s v=""/>
    <s v=""/>
    <s v=""/>
    <s v="2022/021475"/>
  </r>
  <r>
    <x v="1"/>
    <s v="Consejeria de Educación, Cultura y deportes"/>
    <s v="043994/2022"/>
    <s v="ab-a.m. luz ies sierra del segura 6218lb"/>
    <s v="Contrato de suministros"/>
    <s v="Basado en un Acuerdo Marco"/>
    <s v="No"/>
    <n v="21726.18"/>
    <n v="21726.18"/>
    <s v=""/>
    <s v=""/>
    <s v=""/>
    <s v=""/>
    <s v="2022/021432"/>
  </r>
  <r>
    <x v="1"/>
    <s v="Consejeria de Educación, Cultura y deportes"/>
    <s v="029917/2022"/>
    <s v="AB-Suministro de un procesador de tejidos de carrusel y dos micrótomos de rotación manual para el Ciclo Formativo de Técnico Superior en Anatomía Patológica y Citodiagnóstico del I.E.S. Al-Basit de Albacete"/>
    <s v="Contrato de suministros"/>
    <s v="Procedimiento Abierto Simplificado Abreviado"/>
    <s v="No"/>
    <n v="22309.38"/>
    <n v="21973.67"/>
    <s v=""/>
    <s v=""/>
    <s v=""/>
    <s v=""/>
    <s v="@2022/013028"/>
  </r>
  <r>
    <x v="1"/>
    <s v="Consejeria de Educación, Cultura y deportes"/>
    <s v="044343/2022"/>
    <s v="ab-a.m. luz ies tomás navarro tomás 8129zgop"/>
    <s v="Contrato de suministros"/>
    <s v="Basado en un Acuerdo Marco"/>
    <s v="No"/>
    <n v="24270.1"/>
    <n v="24270.1"/>
    <s v=""/>
    <s v=""/>
    <s v=""/>
    <s v=""/>
    <s v="2022/021488"/>
  </r>
  <r>
    <x v="1"/>
    <s v="Consejeria de Educación, Cultura y deportes"/>
    <s v="043880/2022"/>
    <s v="ab-a.m. luz ies amparo sanz 64hs1p"/>
    <s v="Contrato de suministros"/>
    <s v="Basado en un Acuerdo Marco"/>
    <s v="No"/>
    <n v="24296.78"/>
    <n v="24296.78"/>
    <s v=""/>
    <s v=""/>
    <s v=""/>
    <s v=""/>
    <s v="2022/021117"/>
  </r>
  <r>
    <x v="1"/>
    <s v="Consejeria de Educación, Cultura y deportes"/>
    <s v="044004/2022"/>
    <s v="ab-a.m. luz ies crotóbal lozano 7593prof"/>
    <s v="Contrato de suministros"/>
    <s v="Basado en un Acuerdo Marco"/>
    <s v="No"/>
    <n v="24727.34"/>
    <n v="24727.34"/>
    <s v=""/>
    <s v=""/>
    <s v=""/>
    <s v=""/>
    <s v="2022/021453"/>
  </r>
  <r>
    <x v="1"/>
    <s v="Consejeria de Educación, Cultura y deportes"/>
    <s v="044271/2022"/>
    <s v="ab-a.m. luz cee cruz de mayo 8815sg"/>
    <s v="Contrato de suministros"/>
    <s v="Basado en un Acuerdo Marco"/>
    <s v="No"/>
    <n v="25386.82"/>
    <n v="25386.82"/>
    <s v=""/>
    <s v=""/>
    <s v=""/>
    <s v=""/>
    <s v="2022/021515"/>
  </r>
  <r>
    <x v="1"/>
    <s v="Consejeria de Educación, Cultura y deportes"/>
    <s v="043881/2022"/>
    <s v="ab-a.m. luz ies pinar de salomón"/>
    <s v="Contrato de suministros"/>
    <s v="Basado en un Acuerdo Marco"/>
    <s v="No"/>
    <n v="26498.52"/>
    <n v="26498.52"/>
    <s v=""/>
    <s v=""/>
    <s v=""/>
    <s v=""/>
    <s v="2022/021105"/>
  </r>
  <r>
    <x v="1"/>
    <s v="Consejeria de Educación, Cultura y deportes"/>
    <s v="043523/2022"/>
    <s v="Suministro de energía eléctrica para el IES La Hontanilla de Tarancón (Cuenca). Contrato derivado AM 2018/007221-L3"/>
    <s v="Contrato de suministros"/>
    <s v="Basado en un Acuerdo Marco"/>
    <s v="No"/>
    <n v="26760.06"/>
    <n v="26760.06"/>
    <s v=""/>
    <s v=""/>
    <s v=""/>
    <s v=""/>
    <s v="2022/019852"/>
  </r>
  <r>
    <x v="1"/>
    <s v="Consejeria de Educación, Cultura y deportes"/>
    <s v="038165/2022"/>
    <s v="Arrendamiento sin opción de compra de 3 aulas prefabricadas de 60m2 c/u en el IES &quot;Bernardo Balbuena&quot; de Valdepeñas, desde diciembre de 2022 a junio de 2023"/>
    <s v="Contrato de suministros"/>
    <s v="Procedimiento Abierto Simplificado Abreviado"/>
    <s v="No"/>
    <n v="26772.3"/>
    <n v="20211.84"/>
    <s v=""/>
    <s v=""/>
    <s v=""/>
    <s v=""/>
    <s v="@2022/015118"/>
  </r>
  <r>
    <x v="1"/>
    <s v="Consejeria de Educación, Cultura y deportes"/>
    <s v="043629/2022"/>
    <s v="SSCC-Módulos Prefabricados: 5 Arrendamientos sin opción de compra. Centros educativos provincia de TO (CEIP de Seseña e IES de Toledo)."/>
    <s v="Contrato de suministros"/>
    <s v="Procedimiento Abierto Simplificado"/>
    <s v="No"/>
    <n v="27007.200000000001"/>
    <n v="25656.85"/>
    <s v=""/>
    <s v=""/>
    <s v=""/>
    <s v=""/>
    <s v="@2022/012132"/>
  </r>
  <r>
    <x v="1"/>
    <s v="Consejeria de Educación, Cultura y deportes"/>
    <s v="028242/2022"/>
    <s v="Adquisición de un escáner digital cenital y equipo informático para la Biblioteca de Castilla-La Mancha"/>
    <s v="Contrato de suministros"/>
    <s v="Procedimiento Abierto Simplificado Abreviado"/>
    <s v="No"/>
    <n v="29887"/>
    <n v="29526.42"/>
    <s v=""/>
    <s v=""/>
    <s v=""/>
    <s v=""/>
    <s v="@2022/000702"/>
  </r>
  <r>
    <x v="1"/>
    <s v="Consejeria de Educación, Cultura y deportes"/>
    <s v="044445/2022"/>
    <s v="Adquisición de material y equipamiento para el desarrollo curricular de enseñanzas de Formación Profesional en centros educativos de la Región (C2)."/>
    <s v="Contrato de suministros"/>
    <s v="Procedimiento abierto. Un solo criterio"/>
    <s v="No"/>
    <n v="30400"/>
    <n v="6347.27"/>
    <s v=""/>
    <s v=""/>
    <s v=""/>
    <s v=""/>
    <s v="@2021/007219"/>
  </r>
  <r>
    <x v="1"/>
    <s v="Consejeria de Educación, Cultura y deportes"/>
    <s v="044002/2022"/>
    <s v="ab-a.m. luz ies miguel de cervantes 6462yh"/>
    <s v="Contrato de suministros"/>
    <s v="Basado en un Acuerdo Marco"/>
    <s v="No"/>
    <n v="30769.46"/>
    <n v="30769.46"/>
    <s v=""/>
    <s v=""/>
    <s v=""/>
    <s v=""/>
    <s v="2022/021443"/>
  </r>
  <r>
    <x v="1"/>
    <s v="Consejeria de Educación, Cultura y deportes"/>
    <s v="054376/2022"/>
    <s v="Adquisición de material y equipamiento para el desarrollo curricular de enseñanzas de Formación Profesional en centros educativos de la Región (C2)."/>
    <s v="Contrato de suministros"/>
    <s v="Procedimiento abierto. Un solo criterio"/>
    <s v="No"/>
    <n v="30900"/>
    <n v="24744.5"/>
    <s v=""/>
    <s v=""/>
    <s v=""/>
    <s v=""/>
    <s v="@2021/007219"/>
  </r>
  <r>
    <x v="1"/>
    <s v="Consejeria de Educación, Cultura y deportes"/>
    <s v="043954/2022"/>
    <s v="ab-a.m. luz ies pedro simón abril 1414qk"/>
    <s v="Contrato de suministros"/>
    <s v="Basado en un Acuerdo Marco"/>
    <s v="No"/>
    <n v="31072.44"/>
    <n v="31072.44"/>
    <s v=""/>
    <s v=""/>
    <s v=""/>
    <s v=""/>
    <s v="2022/021172"/>
  </r>
  <r>
    <x v="1"/>
    <s v="Consejeria de Educación, Cultura y deportes"/>
    <s v="044054/2022"/>
    <s v="ab-a.m. luz ies bonifacio sotos 6443pb"/>
    <s v="Contrato de suministros"/>
    <s v="Basado en un Acuerdo Marco"/>
    <s v="No"/>
    <n v="31236.65"/>
    <n v="31236.65"/>
    <s v=""/>
    <s v=""/>
    <s v=""/>
    <s v=""/>
    <s v="2022/021422"/>
  </r>
  <r>
    <x v="1"/>
    <s v="Consejeria de Educación, Cultura y deportes"/>
    <s v="043898/2022"/>
    <s v="ab-a.m. luz ies leonardo da vinci 8832vg1p"/>
    <s v="Contrato de suministros"/>
    <s v="Basado en un Acuerdo Marco"/>
    <s v="No"/>
    <n v="32185.71"/>
    <n v="32185.7"/>
    <s v=""/>
    <s v=""/>
    <s v=""/>
    <s v=""/>
    <s v="2022/021159"/>
  </r>
  <r>
    <x v="1"/>
    <s v="Consejeria de Educación, Cultura y deportes"/>
    <s v="044060/2022"/>
    <s v="ab-a.m. luz ies melchor de macanaz 9289xj1p"/>
    <s v="Contrato de suministros"/>
    <s v="Basado en un Acuerdo Marco"/>
    <s v="No"/>
    <n v="32436.400000000001"/>
    <n v="32436.400000000001"/>
    <s v=""/>
    <s v=""/>
    <s v=""/>
    <s v=""/>
    <s v="2022/021474"/>
  </r>
  <r>
    <x v="1"/>
    <s v="Consejeria de Educación, Cultura y deportes"/>
    <s v="033923/2022"/>
    <s v="GU. Contratación suministro de energía eléctrica IES Carmen Burgos de Segui. Derivada de acuerdo marco"/>
    <s v="Contrato de suministros"/>
    <s v="Basado en un Acuerdo Marco"/>
    <s v="No"/>
    <n v="33333.46"/>
    <n v="33333.46"/>
    <s v=""/>
    <s v=""/>
    <s v=""/>
    <s v=""/>
    <s v="2022/016559"/>
  </r>
  <r>
    <x v="1"/>
    <s v="Consejeria de Educación, Cultura y deportes"/>
    <s v="043992/2022"/>
    <s v="ab-a.m. luz ies las sabinas 0058yc"/>
    <s v="Contrato de suministros"/>
    <s v="Basado en un Acuerdo Marco"/>
    <s v="No"/>
    <n v="34129.21"/>
    <n v="34129.21"/>
    <s v=""/>
    <s v=""/>
    <s v=""/>
    <s v=""/>
    <s v="2022/021186"/>
  </r>
  <r>
    <x v="1"/>
    <s v="Consejeria de Educación, Cultura y deportes"/>
    <s v="038762/2022"/>
    <s v="Arrendamiento sin opción de compra de 1 aula prefabricada de 45 m2 en el IES &quot;Peña Escrita&quot; de Fuencaliente, desde diciembre de 2022 a junio de 2027"/>
    <s v="Contrato de suministros"/>
    <s v="Procedimiento Abierto Simplificado Abreviado"/>
    <s v="No"/>
    <n v="34548.879999999997"/>
    <n v="27890.5"/>
    <s v=""/>
    <s v=""/>
    <s v=""/>
    <s v=""/>
    <s v="@2022/015145"/>
  </r>
  <r>
    <x v="1"/>
    <s v="Consejeria de Educación, Cultura y deportes"/>
    <s v="044321/2022"/>
    <s v="ab-a.m. luz escuela de arte 8716bt1p"/>
    <s v="Contrato de suministros"/>
    <s v="Basado en un Acuerdo Marco"/>
    <s v="No"/>
    <n v="34822.639999999999"/>
    <n v="34822.639999999999"/>
    <s v=""/>
    <s v=""/>
    <s v=""/>
    <s v=""/>
    <s v="2022/021507"/>
  </r>
  <r>
    <x v="1"/>
    <s v="Consejeria de Educación, Cultura y deportes"/>
    <s v="043922/2022"/>
    <s v="ab-a.m luz ies parque lineal 8249kk1p"/>
    <s v="Contrato de suministros"/>
    <s v="Basado en un Acuerdo Marco"/>
    <s v="No"/>
    <n v="34878.83"/>
    <n v="34878.83"/>
    <s v=""/>
    <s v=""/>
    <s v=""/>
    <s v=""/>
    <s v="2022/021164"/>
  </r>
  <r>
    <x v="1"/>
    <s v="Consejeria de Educación, Cultura y deportes"/>
    <s v="044334/2022"/>
    <s v="ab-a.m. luz ies diego de siloe 81aw1p"/>
    <s v="Contrato de suministros"/>
    <s v="Basado en un Acuerdo Marco"/>
    <s v="No"/>
    <n v="35221.5"/>
    <n v="35221.5"/>
    <s v=""/>
    <s v=""/>
    <s v=""/>
    <s v=""/>
    <s v="2022/021486"/>
  </r>
  <r>
    <x v="1"/>
    <s v="Consejeria de Educación, Cultura y deportes"/>
    <s v="044000/2022"/>
    <s v="ab-a.m. luz ies josé conde garcía 3563wq1p"/>
    <s v="Contrato de suministros"/>
    <s v="Basado en un Acuerdo Marco"/>
    <s v="No"/>
    <n v="36363.760000000002"/>
    <n v="36363.760000000002"/>
    <s v=""/>
    <s v=""/>
    <s v=""/>
    <s v=""/>
    <s v="2022/021183"/>
  </r>
  <r>
    <x v="1"/>
    <s v="Consejeria de Educación, Cultura y deportes"/>
    <s v="044247/2022"/>
    <s v="ab-a.m. luz conservatorio profesional de música jerónimo meseguer 8739ee"/>
    <s v="Contrato de suministros"/>
    <s v="Basado en un Acuerdo Marco"/>
    <s v="No"/>
    <n v="38054.239999999998"/>
    <n v="38054.239999999998"/>
    <s v=""/>
    <s v=""/>
    <s v=""/>
    <s v=""/>
    <s v="2022/021511"/>
  </r>
  <r>
    <x v="1"/>
    <s v="Consejeria de Educación, Cultura y deportes"/>
    <s v="044276/2022"/>
    <s v="ab-a.m. luz ies virrey morcillo 6568zv"/>
    <s v="Contrato de suministros"/>
    <s v="Basado en un Acuerdo Marco"/>
    <s v="No"/>
    <n v="40362.160000000003"/>
    <n v="40362.160000000003"/>
    <s v=""/>
    <s v=""/>
    <s v=""/>
    <s v=""/>
    <s v="2022/021493"/>
  </r>
  <r>
    <x v="1"/>
    <s v="Consejeria de Educación, Cultura y deportes"/>
    <s v="043987/2022"/>
    <s v="ab-a.m. luz ies herminio almendros 9963fg"/>
    <s v="Contrato de suministros"/>
    <s v="Basado en un Acuerdo Marco"/>
    <s v="No"/>
    <n v="40753.4"/>
    <n v="40753.4"/>
    <s v=""/>
    <s v=""/>
    <s v=""/>
    <s v=""/>
    <s v="2022/021180"/>
  </r>
  <r>
    <x v="1"/>
    <s v="Consejeria de Educación, Cultura y deportes"/>
    <s v="027028/2022"/>
    <s v="Suministro energia electrica  IES Juan Bosco (2022-2024)(Contrato basado en AM)"/>
    <s v="Contrato de suministros"/>
    <s v="Basado en un Acuerdo Marco"/>
    <s v="No"/>
    <n v="40816.1"/>
    <n v="40816.1"/>
    <s v=""/>
    <s v=""/>
    <s v=""/>
    <s v=""/>
    <s v="2022/012505"/>
  </r>
  <r>
    <x v="1"/>
    <s v="Consejeria de Educación, Cultura y deportes"/>
    <s v="043902/2022"/>
    <s v="ab-a.m. luz ies los olmos 9158ly1p"/>
    <s v="Contrato de suministros"/>
    <s v="Basado en un Acuerdo Marco"/>
    <s v="No"/>
    <n v="41041.94"/>
    <n v="41041.94"/>
    <s v=""/>
    <s v=""/>
    <s v=""/>
    <s v=""/>
    <s v="2022/021161"/>
  </r>
  <r>
    <x v="1"/>
    <s v="Consejeria de Educación, Cultura y deportes"/>
    <s v="029896/2022"/>
    <s v="SSCC-Módulos Prefabricados: 68 de Arrendamiento sin opción de compra y 10 para Desmontaje, Traslado, Montaje e Instalación. Centros educativos provincia de TO."/>
    <s v="Contrato de suministros"/>
    <s v="Procedimiento abierto; multiplicidad de criterios"/>
    <s v="No"/>
    <n v="41624"/>
    <n v="37147"/>
    <s v=""/>
    <s v=""/>
    <s v=""/>
    <s v=""/>
    <s v="@2022/003917"/>
  </r>
  <r>
    <x v="1"/>
    <s v="Consejeria de Educación, Cultura y deportes"/>
    <s v="029897/2022"/>
    <s v="SSCC-Módulos Prefabricados: 68 de Arrendamiento sin opción de compra y 10 para Desmontaje, Traslado, Montaje e Instalación. Centros educativos provincia de TO."/>
    <s v="Contrato de suministros"/>
    <s v="Procedimiento abierto; multiplicidad de criterios"/>
    <s v="No"/>
    <n v="41624"/>
    <n v="37508.79"/>
    <s v=""/>
    <s v=""/>
    <s v=""/>
    <s v=""/>
    <s v="@2022/003917"/>
  </r>
  <r>
    <x v="1"/>
    <s v="Consejeria de Educación, Cultura y deportes"/>
    <s v="029898/2022"/>
    <s v="SSCC-Módulos Prefabricados: 68 de Arrendamiento sin opción de compra y 10 para Desmontaje, Traslado, Montaje e Instalación. Centros educativos provincia de TO."/>
    <s v="Contrato de suministros"/>
    <s v="Procedimiento abierto; multiplicidad de criterios"/>
    <s v="No"/>
    <n v="41624"/>
    <n v="39173.75"/>
    <s v=""/>
    <s v=""/>
    <s v=""/>
    <s v=""/>
    <s v="@2022/003917"/>
  </r>
  <r>
    <x v="1"/>
    <s v="Consejeria de Educación, Cultura y deportes"/>
    <s v="029899/2022"/>
    <s v="SSCC-Módulos Prefabricados: 68 de Arrendamiento sin opción de compra y 10 para Desmontaje, Traslado, Montaje e Instalación. Centros educativos provincia de TO."/>
    <s v="Contrato de suministros"/>
    <s v="Procedimiento abierto; multiplicidad de criterios"/>
    <s v="No"/>
    <n v="41624"/>
    <n v="39542.800000000003"/>
    <s v=""/>
    <s v=""/>
    <s v=""/>
    <s v=""/>
    <s v="@2022/003917"/>
  </r>
  <r>
    <x v="1"/>
    <s v="Consejeria de Educación, Cultura y deportes"/>
    <s v="036569/2022"/>
    <s v="AB-Suministro de 21 ordenadores de sobremesa con tarjeta gráfica dedicada para equipamiento del Ciclo Formativo de Grado Superior de Animaciones 3D, Juegos y Entornos Interactivos del I.E.S. Universidad Laboral de Albacete"/>
    <s v="Contrato de suministros"/>
    <s v="Procedimiento Abierto Simplificado Abreviado"/>
    <s v="No"/>
    <n v="41790"/>
    <n v="34291.050000000003"/>
    <s v=""/>
    <s v=""/>
    <s v=""/>
    <s v=""/>
    <s v="@2022/014463"/>
  </r>
  <r>
    <x v="1"/>
    <s v="Consejeria de Educación, Cultura y deportes"/>
    <s v="033185/2022"/>
    <s v="GU. Contratación suministro de energía eléctrica IES Martín Vázquez de Arce (Sigüenza). Derivada de acuerdo marco"/>
    <s v="Contrato de suministros"/>
    <s v="Basado en un Acuerdo Marco"/>
    <s v="No"/>
    <n v="43148.13"/>
    <n v="43148.13"/>
    <s v=""/>
    <s v=""/>
    <s v=""/>
    <s v=""/>
    <s v="2022/015213"/>
  </r>
  <r>
    <x v="1"/>
    <s v="Consejeria de Educación, Cultura y deportes"/>
    <s v="028291/2022"/>
    <s v="Suministro y montaje de mobiliario para el Salón de Actos de la Delegación Provincial de Educación, Cultura y Deportes de Cuenca."/>
    <s v="Contrato de suministros"/>
    <s v="Procedimiento Abierto Simplificado Abreviado"/>
    <s v="No"/>
    <n v="43560"/>
    <n v="36590.400000000001"/>
    <s v=""/>
    <s v=""/>
    <s v=""/>
    <s v=""/>
    <s v="@2022/010994"/>
  </r>
  <r>
    <x v="1"/>
    <s v="Consejeria de Educación, Cultura y deportes"/>
    <s v="043877/2022"/>
    <s v="ab-a.m. uz ies al-basit 81gx0p"/>
    <s v="Contrato de suministros"/>
    <s v="Basado en un Acuerdo Marco"/>
    <s v="No"/>
    <n v="44794.05"/>
    <n v="44794.05"/>
    <s v=""/>
    <s v=""/>
    <s v=""/>
    <s v=""/>
    <s v="2022/021094"/>
  </r>
  <r>
    <x v="1"/>
    <s v="Consejeria de Educación, Cultura y deportes"/>
    <s v="028933/2022"/>
    <s v="Adquisición de material y equipamiento para el desarrollo curricular de enseñanzas de Formación Profesional en centros educativos de la región."/>
    <s v="Contrato de suministros"/>
    <s v="Procedimiento abierto. Un solo criterio"/>
    <s v="No"/>
    <n v="45198.06"/>
    <n v="39945.49"/>
    <s v=""/>
    <s v=""/>
    <s v=""/>
    <s v=""/>
    <s v="@2021/005246"/>
  </r>
  <r>
    <x v="1"/>
    <s v="Consejeria de Educación, Cultura y deportes"/>
    <s v="044345/2022"/>
    <s v="ab-a.m. luz ies tomás navarro tomás 8014dg"/>
    <s v="Contrato de suministros"/>
    <s v="Basado en un Acuerdo Marco"/>
    <s v="No"/>
    <n v="46330.6"/>
    <n v="46330.6"/>
    <s v=""/>
    <s v=""/>
    <s v=""/>
    <s v=""/>
    <s v="2022/021487"/>
  </r>
  <r>
    <x v="1"/>
    <s v="Consejeria de Educación, Cultura y deportes"/>
    <s v="044150/2022"/>
    <s v="ab-a.m. luz ies octavio cuartero 0657dzl1q"/>
    <s v="Contrato de suministros"/>
    <s v="Basado en un Acuerdo Marco"/>
    <s v="No"/>
    <n v="47003.46"/>
    <n v="47003.46"/>
    <s v=""/>
    <s v=""/>
    <s v=""/>
    <s v=""/>
    <s v="2022/021483"/>
  </r>
  <r>
    <x v="1"/>
    <s v="Consejeria de Educación, Cultura y deportes"/>
    <s v="044442/2022"/>
    <s v="Adquisición de material y equipamiento para el desarrollo curricular de enseñanzas de Formación Profesional en centros educativos de la Región (C2)."/>
    <s v="Contrato de suministros"/>
    <s v="Procedimiento abierto. Un solo criterio"/>
    <s v="No"/>
    <n v="48811.4"/>
    <n v="34378.519999999997"/>
    <s v=""/>
    <s v=""/>
    <s v=""/>
    <s v=""/>
    <s v="@2021/007219"/>
  </r>
  <r>
    <x v="1"/>
    <s v="Consejeria de Educación, Cultura y deportes"/>
    <s v="044299/2022"/>
    <s v="ab-a.m. luz conservatorio profesional de música tomás de torrejón y velasco"/>
    <s v="Contrato de suministros"/>
    <s v="Basado en un Acuerdo Marco"/>
    <s v="No"/>
    <n v="49487.74"/>
    <n v="49487.74"/>
    <s v=""/>
    <s v=""/>
    <s v=""/>
    <s v=""/>
    <s v="2022/021528"/>
  </r>
  <r>
    <x v="1"/>
    <s v="Consejeria de Educación, Cultura y deportes"/>
    <s v="043990/2022"/>
    <s v="ab-a.m. luz ies pintor rafael requena 2798ph"/>
    <s v="Contrato de suministros"/>
    <s v="Basado en un Acuerdo Marco"/>
    <s v="No"/>
    <n v="50781.38"/>
    <n v="50781.38"/>
    <s v=""/>
    <s v=""/>
    <s v=""/>
    <s v=""/>
    <s v="2022/021425"/>
  </r>
  <r>
    <x v="1"/>
    <s v="Consejeria de Educación, Cultura y deportes"/>
    <s v="044972/2022"/>
    <s v="ab-a.m. luz ies izpisúa Belmonte"/>
    <s v="Contrato de suministros"/>
    <s v="Basado en un Acuerdo Marco"/>
    <s v="No"/>
    <n v="50784"/>
    <n v="50784"/>
    <s v=""/>
    <s v=""/>
    <s v=""/>
    <s v=""/>
    <s v="2022/021521"/>
  </r>
  <r>
    <x v="1"/>
    <s v="Consejeria de Educación, Cultura y deportes"/>
    <s v="043883/2022"/>
    <s v="ab-a.m. luz ies bernardino del campo 8384dv1p"/>
    <s v="Contrato de suministros"/>
    <s v="Basado en un Acuerdo Marco"/>
    <s v="No"/>
    <n v="51751.63"/>
    <n v="51751.62"/>
    <s v=""/>
    <s v=""/>
    <s v=""/>
    <s v=""/>
    <s v="2022/021127"/>
  </r>
  <r>
    <x v="1"/>
    <s v="Consejeria de Educación, Cultura y deportes"/>
    <s v="044298/2022"/>
    <s v="ab-a.m. lux conservatorio danza josé antonio ruiz 2089bs"/>
    <s v="Contrato de suministros"/>
    <s v="Basado en un Acuerdo Marco"/>
    <s v="No"/>
    <n v="51964.12"/>
    <n v="51964.12"/>
    <s v=""/>
    <s v=""/>
    <s v=""/>
    <s v=""/>
    <s v="2022/021504"/>
  </r>
  <r>
    <x v="1"/>
    <s v="Consejeria de Educación, Cultura y deportes"/>
    <s v="044244/2022"/>
    <s v="ab-a.m. luz ies leonardo da vinci 3822yb1p"/>
    <s v="Contrato de suministros"/>
    <s v="Basado en un Acuerdo Marco"/>
    <s v="No"/>
    <n v="51991.08"/>
    <n v="51991.08"/>
    <s v=""/>
    <s v=""/>
    <s v=""/>
    <s v=""/>
    <s v="2022/021485"/>
  </r>
  <r>
    <x v="1"/>
    <s v="Consejeria de Educación, Cultura y deportes"/>
    <s v="043977/2022"/>
    <s v="ab-a.m luz ies escultor josé luis sánchez 3562ws"/>
    <s v="Contrato de suministros"/>
    <s v="Basado en un Acuerdo Marco"/>
    <s v="No"/>
    <n v="52187"/>
    <n v="52187"/>
    <s v=""/>
    <s v=""/>
    <s v=""/>
    <s v=""/>
    <s v="2022/021177"/>
  </r>
  <r>
    <x v="1"/>
    <s v="Consejeria de Educación, Cultura y deportes"/>
    <s v="043879/2022"/>
    <s v="ab-a.m. luz ies alto de los molinos"/>
    <s v="Contrato de suministros"/>
    <s v="Basado en un Acuerdo Marco"/>
    <s v="No"/>
    <n v="55041.98"/>
    <n v="55041.98"/>
    <s v=""/>
    <s v=""/>
    <s v=""/>
    <s v=""/>
    <s v="2022/021109"/>
  </r>
  <r>
    <x v="1"/>
    <s v="Consejeria de Educación, Cultura y deportes"/>
    <s v="044156/2022"/>
    <s v="ab-a.m. luz ies doctor alarcón santón 4907dc1p"/>
    <s v="Contrato de suministros"/>
    <s v="Basado en un Acuerdo Marco"/>
    <s v="No"/>
    <n v="58156.160000000003"/>
    <n v="58156.160000000003"/>
    <s v=""/>
    <s v=""/>
    <s v=""/>
    <s v=""/>
    <s v="2022/021477"/>
  </r>
  <r>
    <x v="1"/>
    <s v="Consejeria de Educación, Cultura y deportes"/>
    <s v="043876/2022"/>
    <s v="ab-a.m. luz ies al-basit 69sk0p"/>
    <s v="Contrato de suministros"/>
    <s v="Basado en un Acuerdo Marco"/>
    <s v="No"/>
    <n v="58450.3"/>
    <n v="58450.3"/>
    <s v=""/>
    <s v=""/>
    <s v=""/>
    <s v=""/>
    <s v="2022/021090"/>
  </r>
  <r>
    <x v="1"/>
    <s v="Consejeria de Educación, Cultura y deportes"/>
    <s v="054375/2022"/>
    <s v="Adquisición de material y equipamiento para el desarrollo curricular de enseñanzas de Formación Profesional en centros educativos de la Región (C2)."/>
    <s v="Contrato de suministros"/>
    <s v="Procedimiento abierto. Un solo criterio"/>
    <s v="No"/>
    <n v="69555.64"/>
    <n v="55418"/>
    <s v=""/>
    <s v=""/>
    <s v=""/>
    <s v=""/>
    <s v="@2021/007219"/>
  </r>
  <r>
    <x v="1"/>
    <s v="Consejeria de Educación, Cultura y deportes"/>
    <s v="038097/2022"/>
    <s v="Dotación de fondos bibliográficos para Bibliotecas Públicas Municipales de Castilla-La Mancha. (Programa C24.12.P4 )"/>
    <s v="Contrato de suministros"/>
    <s v="Procedimiento abierto; multiplicidad de criterios"/>
    <s v="No"/>
    <n v="73079.7"/>
    <n v="73079.7"/>
    <s v=""/>
    <s v=""/>
    <s v=""/>
    <s v=""/>
    <s v="@2022/002276"/>
  </r>
  <r>
    <x v="1"/>
    <s v="Consejeria de Educación, Cultura y deportes"/>
    <s v="038098/2022"/>
    <s v="Dotación de fondos bibliográficos para Bibliotecas Públicas Municipales de Castilla-La Mancha. (Programa C24.12.P4 )"/>
    <s v="Contrato de suministros"/>
    <s v="Procedimiento abierto; multiplicidad de criterios"/>
    <s v="No"/>
    <n v="73591.039999999994"/>
    <n v="73591.039999999994"/>
    <s v=""/>
    <s v=""/>
    <s v=""/>
    <s v=""/>
    <s v="@2022/002276"/>
  </r>
  <r>
    <x v="1"/>
    <s v="Consejeria de Educación, Cultura y deportes"/>
    <s v="044286/2022"/>
    <s v="ab-a.m. luz ies bachiller sabuco 7461pa1p"/>
    <s v="Contrato de suministros"/>
    <s v="Basado en un Acuerdo Marco"/>
    <s v="No"/>
    <n v="73938.84"/>
    <n v="73938.84"/>
    <s v=""/>
    <s v=""/>
    <s v=""/>
    <s v=""/>
    <s v="2022/021522"/>
  </r>
  <r>
    <x v="1"/>
    <s v="Consejeria de Educación, Cultura y deportes"/>
    <s v="029189/2022"/>
    <s v="GU. Contratación suministro de energía eléctrica IES Harevolar. Derivada de acuerdo marco"/>
    <s v="Contrato de suministros"/>
    <s v="Basado en un Acuerdo Marco"/>
    <s v="No"/>
    <n v="74283.95"/>
    <n v="74283.95"/>
    <s v=""/>
    <s v=""/>
    <s v=""/>
    <s v=""/>
    <s v="2022/014038"/>
  </r>
  <r>
    <x v="1"/>
    <s v="Consejeria de Educación, Cultura y deportes"/>
    <s v="043896/2022"/>
    <s v="ab-a.m. luz ies don bosco 7247kl"/>
    <s v="Contrato de suministros"/>
    <s v="Basado en un Acuerdo Marco"/>
    <s v="No"/>
    <n v="76439.600000000006"/>
    <n v="76439.600000000006"/>
    <s v=""/>
    <s v=""/>
    <s v=""/>
    <s v=""/>
    <s v="2022/021156"/>
  </r>
  <r>
    <x v="1"/>
    <s v="Consejeria de Educación, Cultura y deportes"/>
    <s v="028461/2022"/>
    <s v="Suministro, arrendamiento, mantenimiento y traslado de módulos prefabricados destinados a aulas del IES Pedro Mercedes de Cuenca"/>
    <s v="Contrato de suministros"/>
    <s v="Procedimiento Abierto Simplificado"/>
    <s v="No"/>
    <n v="79137.240000000005"/>
    <n v="59394.06"/>
    <s v=""/>
    <s v=""/>
    <s v=""/>
    <s v=""/>
    <s v="@2022/007235"/>
  </r>
  <r>
    <x v="1"/>
    <s v="Consejeria de Educación, Cultura y deportes"/>
    <s v="044875/2022"/>
    <s v="ab-a.m. ies cencibel 8918fl"/>
    <s v="Contrato de suministros"/>
    <s v="Basado en un Acuerdo Marco"/>
    <s v="No"/>
    <n v="81181.23"/>
    <n v="81181.23"/>
    <s v=""/>
    <s v=""/>
    <s v=""/>
    <s v=""/>
    <s v="2022/021525"/>
  </r>
  <r>
    <x v="1"/>
    <s v="Consejeria de Educación, Cultura y deportes"/>
    <s v="038096/2022"/>
    <s v="Dotación de fondos bibliográficos para Bibliotecas Públicas Municipales de Castilla-La Mancha. (Programa C24.12.P4 )"/>
    <s v="Contrato de suministros"/>
    <s v="Procedimiento abierto; multiplicidad de criterios"/>
    <s v="No"/>
    <n v="81321.89"/>
    <n v="81321.89"/>
    <s v=""/>
    <s v=""/>
    <s v=""/>
    <s v=""/>
    <s v="@2022/002276"/>
  </r>
  <r>
    <x v="1"/>
    <s v="Consejeria de Educación, Cultura y deportes"/>
    <s v="038757/2022"/>
    <s v="Arrendamiento sin opción de compra de 3 aulas prefabricadas de 60 m2 c/u en el IES &quot;Torreón del Alcázar&quot; de Ciudad Real, desde diciembre de 2022 a junio de 2025"/>
    <s v="Contrato de suministros"/>
    <s v="Procedimiento Abierto Simplificado"/>
    <s v="No"/>
    <n v="81657.899999999994"/>
    <n v="56366.64"/>
    <s v=""/>
    <s v=""/>
    <s v=""/>
    <s v=""/>
    <s v="@2022/015146"/>
  </r>
  <r>
    <x v="1"/>
    <s v="Consejeria de Educación, Cultura y deportes"/>
    <s v="038090/2022"/>
    <s v="Dotación de fondos bibliográficos para Bibliotecas Públicas Municipales de Castilla-La Mancha. (Programa C24.12.P4 )"/>
    <s v="Contrato de suministros"/>
    <s v="Procedimiento abierto; multiplicidad de criterios"/>
    <s v="No"/>
    <n v="82770.41"/>
    <n v="82770.41"/>
    <s v=""/>
    <s v=""/>
    <s v=""/>
    <s v=""/>
    <s v="@2022/002276"/>
  </r>
  <r>
    <x v="1"/>
    <s v="Consejeria de Educación, Cultura y deportes"/>
    <s v="038095/2022"/>
    <s v="Dotación de fondos bibliográficos para Bibliotecas Públicas Municipales de Castilla-La Mancha. (Programa C24.12.P4 )"/>
    <s v="Contrato de suministros"/>
    <s v="Procedimiento abierto; multiplicidad de criterios"/>
    <s v="No"/>
    <n v="83324.149999999994"/>
    <n v="83324.149999999994"/>
    <s v=""/>
    <s v=""/>
    <s v=""/>
    <s v=""/>
    <s v="@2022/002276"/>
  </r>
  <r>
    <x v="1"/>
    <s v="Consejeria de Educación, Cultura y deportes"/>
    <s v="028908/2022"/>
    <s v="Adquisición de material y equipamiento para la puesta en marcha de aulas de tecnología aplicada (ATECA)"/>
    <s v="Contrato de suministros"/>
    <s v="Procedimiento Abierto Simplificado"/>
    <s v="No"/>
    <n v="85305"/>
    <n v="85305"/>
    <s v=""/>
    <s v=""/>
    <s v=""/>
    <s v=""/>
    <s v="@2022/005286"/>
  </r>
  <r>
    <x v="1"/>
    <s v="Consejeria de Educación, Cultura y deportes"/>
    <s v="038089/2022"/>
    <s v="Dotación de fondos bibliográficos para Bibliotecas Públicas Municipales de Castilla-La Mancha. (Programa C24.12.P4 )"/>
    <s v="Contrato de suministros"/>
    <s v="Procedimiento abierto; multiplicidad de criterios"/>
    <s v="No"/>
    <n v="86574.92"/>
    <n v="86574.92"/>
    <s v=""/>
    <s v=""/>
    <s v=""/>
    <s v=""/>
    <s v="@2022/002276"/>
  </r>
  <r>
    <x v="1"/>
    <s v="Consejeria de Educación, Cultura y deportes"/>
    <s v="038107/2022"/>
    <s v="Dotación de fondos bibliográficos para Bibliotecas Públicas Municipales de Castilla-La Mancha. (Programa C24.12.P4 )"/>
    <s v="Contrato de suministros"/>
    <s v="Procedimiento abierto; multiplicidad de criterios"/>
    <s v="No"/>
    <n v="91455.85"/>
    <n v="91455.83"/>
    <s v=""/>
    <s v=""/>
    <s v=""/>
    <s v=""/>
    <s v="@2022/002276"/>
  </r>
  <r>
    <x v="1"/>
    <s v="Consejeria de Educación, Cultura y deportes"/>
    <s v="000003/2022"/>
    <s v="Energía eléctrica en la Biblioteca Pública del Estado en Ciudad Real."/>
    <s v="Contrato de suministros"/>
    <s v="Basado en un Acuerdo Marco"/>
    <s v="No"/>
    <n v="91506.27"/>
    <n v="91506.27"/>
    <s v=""/>
    <s v=""/>
    <s v=""/>
    <s v=""/>
    <s v="2021/020595"/>
  </r>
  <r>
    <x v="1"/>
    <s v="Consejeria de Educación, Cultura y deportes"/>
    <s v="038102/2022"/>
    <s v="Dotación de fondos bibliográficos para Bibliotecas Públicas Municipales de Castilla-La Mancha. (Programa C24.12.P4 )"/>
    <s v="Contrato de suministros"/>
    <s v="Procedimiento abierto; multiplicidad de criterios"/>
    <s v="No"/>
    <n v="91642.99"/>
    <n v="91642.99"/>
    <s v=""/>
    <s v=""/>
    <s v=""/>
    <s v=""/>
    <s v="@2022/002276"/>
  </r>
  <r>
    <x v="1"/>
    <s v="Consejeria de Educación, Cultura y deportes"/>
    <s v="044304/2022"/>
    <s v="ab-a.m. luz ies andrés de vandelvira 9777nd1p"/>
    <s v="Contrato de suministros"/>
    <s v="Basado en un Acuerdo Marco"/>
    <s v="No"/>
    <n v="92495.5"/>
    <n v="92495.5"/>
    <s v=""/>
    <s v=""/>
    <s v=""/>
    <s v=""/>
    <s v="2022/021541"/>
  </r>
  <r>
    <x v="1"/>
    <s v="Consejeria de Educación, Cultura y deportes"/>
    <s v="044450/2022"/>
    <s v="Adquisición de material y equipamiento para el desarrollo curricular de enseñanzas de Formación Profesional en centros educativos de la Región (C2)."/>
    <s v="Contrato de suministros"/>
    <s v="Procedimiento abierto. Un solo criterio"/>
    <s v="No"/>
    <n v="92712"/>
    <n v="78735.429999999993"/>
    <s v=""/>
    <s v=""/>
    <s v=""/>
    <s v=""/>
    <s v="@2021/007219"/>
  </r>
  <r>
    <x v="1"/>
    <s v="Consejeria de Educación, Cultura y deportes"/>
    <s v="038100/2022"/>
    <s v="Dotación de fondos bibliográficos para Bibliotecas Públicas Municipales de Castilla-La Mancha. (Programa C24.12.P4 )"/>
    <s v="Contrato de suministros"/>
    <s v="Procedimiento abierto; multiplicidad de criterios"/>
    <s v="No"/>
    <n v="93076.79"/>
    <n v="93076.79"/>
    <s v=""/>
    <s v=""/>
    <s v=""/>
    <s v=""/>
    <s v="@2022/002276"/>
  </r>
  <r>
    <x v="1"/>
    <s v="Consejeria de Educación, Cultura y deportes"/>
    <s v="038099/2022"/>
    <s v="Dotación de fondos bibliográficos para Bibliotecas Públicas Municipales de Castilla-La Mancha. (Programa C24.12.P4 )"/>
    <s v="Contrato de suministros"/>
    <s v="Procedimiento abierto; multiplicidad de criterios"/>
    <s v="No"/>
    <n v="93162.22"/>
    <n v="93162.22"/>
    <s v=""/>
    <s v=""/>
    <s v=""/>
    <s v=""/>
    <s v="@2022/002276"/>
  </r>
  <r>
    <x v="1"/>
    <s v="Consejeria de Educación, Cultura y deportes"/>
    <s v="044671/2022"/>
    <s v="Adquisición de un vehículo tractor agrícola para el desarrollo curricular de enseñanzas de Formación Profesional en el CIFP Aguas Nuevas de Albacete"/>
    <s v="Contrato de suministros"/>
    <s v="Procedimiento negociado sin publicidad"/>
    <s v="No"/>
    <n v="97500"/>
    <n v="97500"/>
    <s v="168"/>
    <s v="a"/>
    <s v="1"/>
    <s v="PROCEDIMIENTO ABIERTO O RESTRINGIDO PREVIO DESIERTO O CON OFERTAS INADECUADAS"/>
    <s v="@2022/017220"/>
  </r>
  <r>
    <x v="1"/>
    <s v="Consejeria de Educación, Cultura y deportes"/>
    <s v="033984/2022"/>
    <s v="GU. Contratación suministro de energía eléctrica Delegación Provincial de Educación, Cultura y Deportes. Derivada de acuerdo marco"/>
    <s v="Contrato de suministros"/>
    <s v="Basado en un Acuerdo Marco"/>
    <s v="No"/>
    <n v="101415.67"/>
    <n v="101415.67"/>
    <s v=""/>
    <s v=""/>
    <s v=""/>
    <s v=""/>
    <s v="2022/015945"/>
  </r>
  <r>
    <x v="1"/>
    <s v="Consejeria de Educación, Cultura y deportes"/>
    <s v="044306/2022"/>
    <s v="ab-a.m. luz cifp aguas nuevas 0986td"/>
    <s v="Contrato de suministros"/>
    <s v="Basado en un Acuerdo Marco"/>
    <s v="No"/>
    <n v="102879.54"/>
    <n v="102879.54"/>
    <s v=""/>
    <s v=""/>
    <s v=""/>
    <s v=""/>
    <s v="2022/021497"/>
  </r>
  <r>
    <x v="1"/>
    <s v="Consejeria de Educación, Cultura y deportes"/>
    <s v="043955/2022"/>
    <s v="ab-a.m luz ies ramón y cajal 2842nw1p"/>
    <s v="Contrato de suministros"/>
    <s v="Basado en un Acuerdo Marco"/>
    <s v="No"/>
    <n v="104423.17"/>
    <n v="104423.16"/>
    <s v=""/>
    <s v=""/>
    <s v=""/>
    <s v=""/>
    <s v="2022/021168"/>
  </r>
  <r>
    <x v="1"/>
    <s v="Consejeria de Educación, Cultura y deportes"/>
    <s v="027066/2022"/>
    <s v="GU. Contratación suministro de energía eléctrica IES Castilla. Derivada de acuerdo marco"/>
    <s v="Contrato de suministros"/>
    <s v="Basado en un Acuerdo Marco"/>
    <s v="No"/>
    <n v="104538.07"/>
    <n v="104538.07"/>
    <s v=""/>
    <s v=""/>
    <s v=""/>
    <s v=""/>
    <s v="2022/011924"/>
  </r>
  <r>
    <x v="1"/>
    <s v="Consejeria de Educación, Cultura y deportes"/>
    <s v="028932/2022"/>
    <s v="Adquisición de material y equipamiento para el desarrollo curricular de enseñanzas de Formación Profesional en centros educativos de la región."/>
    <s v="Contrato de suministros"/>
    <s v="Procedimiento abierto. Un solo criterio"/>
    <s v="No"/>
    <n v="108453.8"/>
    <n v="104514.96"/>
    <s v=""/>
    <s v=""/>
    <s v=""/>
    <s v=""/>
    <s v="@2021/005246"/>
  </r>
  <r>
    <x v="1"/>
    <s v="Consejeria de Educación, Cultura y deportes"/>
    <s v="000009/2022"/>
    <s v="Energía eléctrica con destino al Convento de la Merced."/>
    <s v="Contrato de suministros"/>
    <s v="Basado en un Acuerdo Marco"/>
    <s v="No"/>
    <n v="110682.38"/>
    <n v="110682.38"/>
    <s v=""/>
    <s v=""/>
    <s v=""/>
    <s v=""/>
    <s v="2021/020665"/>
  </r>
  <r>
    <x v="1"/>
    <s v="Consejeria de Educación, Cultura y deportes"/>
    <s v="028914/2022"/>
    <s v="Adquisición de material y equipamiento para la puesta en marcha de aulas de tecnología aplicada (ATECA)"/>
    <s v="Contrato de suministros"/>
    <s v="Procedimiento Abierto Simplificado"/>
    <s v="No"/>
    <n v="112076.25"/>
    <n v="78226.5"/>
    <s v=""/>
    <s v=""/>
    <s v=""/>
    <s v=""/>
    <s v="@2022/005286"/>
  </r>
  <r>
    <x v="1"/>
    <s v="Consejeria de Educación, Cultura y deportes"/>
    <s v="054377/2022"/>
    <s v="Adquisición de material y equipamiento para el desarrollo curricular de enseñanzas de Formación Profesional en centros educativos de la Región (C2)."/>
    <s v="Contrato de suministros"/>
    <s v="Procedimiento abierto. Un solo criterio"/>
    <s v="No"/>
    <n v="122780"/>
    <n v="84942"/>
    <s v=""/>
    <s v=""/>
    <s v=""/>
    <s v=""/>
    <s v="@2021/007219"/>
  </r>
  <r>
    <x v="1"/>
    <s v="Consejeria de Educación, Cultura y deportes"/>
    <s v="029889/2022"/>
    <s v="SSCC-Módulos Prefabricados: 68 de Arrendamiento sin opción de compra y 10 para Desmontaje, Traslado, Montaje e Instalación. Centros educativos provincia de TO."/>
    <s v="Contrato de suministros"/>
    <s v="Procedimiento abierto; multiplicidad de criterios"/>
    <s v="No"/>
    <n v="148539.6"/>
    <n v="123867.19"/>
    <s v=""/>
    <s v=""/>
    <s v=""/>
    <s v=""/>
    <s v="@2022/003917"/>
  </r>
  <r>
    <x v="1"/>
    <s v="Consejeria de Educación, Cultura y deportes"/>
    <s v="044437/2022"/>
    <s v="Adquisición de material y equipamiento para el desarrollo curricular de enseñanzas de Formación Profesional en centros educativos de la Región (C2)."/>
    <s v="Contrato de suministros"/>
    <s v="Procedimiento abierto. Un solo criterio"/>
    <s v="No"/>
    <n v="150000"/>
    <n v="141479.25"/>
    <s v=""/>
    <s v=""/>
    <s v=""/>
    <s v=""/>
    <s v="@2021/007219"/>
  </r>
  <r>
    <x v="1"/>
    <s v="Consejeria de Educación, Cultura y deportes"/>
    <s v="014879/2022"/>
    <s v="Suministro de energía eléctrica centros educativos: I.E.S. Azarquiel, I.E.S.O. La Jara, I.E.S. Juan de Padilla, I.E.S. Consaburum (Contrato basado en Acuerdo Marco)"/>
    <s v="Contrato de suministros"/>
    <s v="Basado en un Acuerdo Marco"/>
    <s v="No"/>
    <n v="156102.70000000001"/>
    <n v="156102.70000000001"/>
    <s v=""/>
    <s v=""/>
    <s v=""/>
    <s v=""/>
    <s v="2022/006414"/>
  </r>
  <r>
    <x v="1"/>
    <s v="Consejeria de Educación, Cultura y deportes"/>
    <s v="044440/2022"/>
    <s v="Adquisición de material y equipamiento para el desarrollo curricular de enseñanzas de Formación Profesional en centros educativos de la Región (C2)."/>
    <s v="Contrato de suministros"/>
    <s v="Procedimiento abierto. Un solo criterio"/>
    <s v="No"/>
    <n v="186327.9"/>
    <n v="126419.59"/>
    <s v=""/>
    <s v=""/>
    <s v=""/>
    <s v=""/>
    <s v="@2021/007219"/>
  </r>
  <r>
    <x v="1"/>
    <s v="Consejeria de Educación, Cultura y deportes"/>
    <s v="044438/2022"/>
    <s v="Adquisición de material y equipamiento para el desarrollo curricular de enseñanzas de Formación Profesional en centros educativos de la Región (C2)."/>
    <s v="Contrato de suministros"/>
    <s v="Procedimiento abierto. Un solo criterio"/>
    <s v="No"/>
    <n v="195000"/>
    <n v="188003.75"/>
    <s v=""/>
    <s v=""/>
    <s v=""/>
    <s v=""/>
    <s v="@2021/007219"/>
  </r>
  <r>
    <x v="1"/>
    <s v="Consejeria de Educación, Cultura y deportes"/>
    <s v="034089/2022"/>
    <s v="Adquisición del combustible de automoción necesario para permitir el funcionamiento de todos los vehículos pertenecientes a la los Servicios Centrales y Periféricos de la Consejería de Educación, Cultura y Deportes. (Contrato Basado en A Marco)"/>
    <s v="Contrato de suministros"/>
    <s v="Basado en un Acuerdo Marco"/>
    <s v="No"/>
    <n v="206000"/>
    <n v="206000"/>
    <s v=""/>
    <s v=""/>
    <s v=""/>
    <s v=""/>
    <s v="2022/016560"/>
  </r>
  <r>
    <x v="1"/>
    <s v="Consejeria de Educación, Cultura y deportes"/>
    <s v="030004/2022"/>
    <s v="SSCC-Módulos Prefabricados: 68 de Arrendamiento sin opción de compra y 10 para Desmontaje, Traslado, Montaje e Instalación. Centros educativos provincia de TO."/>
    <s v="Contrato de suministros"/>
    <s v="Procedimiento abierto; multiplicidad de criterios"/>
    <s v="No"/>
    <n v="247566"/>
    <n v="205267.64"/>
    <s v=""/>
    <s v=""/>
    <s v=""/>
    <s v=""/>
    <s v="@2022/003917"/>
  </r>
  <r>
    <x v="1"/>
    <s v="Consejeria de Educación, Cultura y deportes"/>
    <s v="044327/2022"/>
    <s v="ab-a.m. luz ies universidad laboral 0333gq"/>
    <s v="Contrato de suministros"/>
    <s v="Basado en un Acuerdo Marco"/>
    <s v="No"/>
    <n v="260981.7"/>
    <n v="260981.7"/>
    <s v=""/>
    <s v=""/>
    <s v=""/>
    <s v=""/>
    <s v="2022/021545"/>
  </r>
  <r>
    <x v="1"/>
    <s v="Consejeria de Educación, Cultura y deportes"/>
    <s v="029890/2022"/>
    <s v="SSCC-Módulos Prefabricados: 68 de Arrendamiento sin opción de compra y 10 para Desmontaje, Traslado, Montaje e Instalación. Centros educativos provincia de TO."/>
    <s v="Contrato de suministros"/>
    <s v="Procedimiento abierto; multiplicidad de criterios"/>
    <s v="No"/>
    <n v="321835.8"/>
    <n v="268378.89"/>
    <s v=""/>
    <s v=""/>
    <s v=""/>
    <s v=""/>
    <s v="@2022/003917"/>
  </r>
  <r>
    <x v="1"/>
    <s v="Consejeria de Educación, Cultura y deportes"/>
    <s v="030003/2022"/>
    <s v="SSCC-Módulos Prefabricados: 68 de Arrendamiento sin opción de compra y 10 para Desmontaje, Traslado, Montaje e Instalación. Centros educativos provincia de TO."/>
    <s v="Contrato de suministros"/>
    <s v="Procedimiento abierto; multiplicidad de criterios"/>
    <s v="No"/>
    <n v="378004"/>
    <n v="315977.03000000003"/>
    <s v=""/>
    <s v=""/>
    <s v=""/>
    <s v=""/>
    <s v="@2022/003917"/>
  </r>
  <r>
    <x v="1"/>
    <s v="Consejeria de Educación, Cultura y deportes"/>
    <s v="030000/2022"/>
    <s v="SSCC-Módulos Prefabricados: 68 de Arrendamiento sin opción de compra y 10 para Desmontaje, Traslado, Montaje e Instalación. Centros educativos provincia de TO."/>
    <s v="Contrato de suministros"/>
    <s v="Procedimiento abierto; multiplicidad de criterios"/>
    <s v="No"/>
    <n v="496995.4"/>
    <n v="430627.38"/>
    <s v=""/>
    <s v=""/>
    <s v=""/>
    <s v=""/>
    <s v="@2022/003917"/>
  </r>
  <r>
    <x v="1"/>
    <s v="Consejeria de Educación, Cultura y deportes"/>
    <s v="044447/2022"/>
    <s v="Adquisición de material y equipamiento para el desarrollo curricular de enseñanzas de Formación Profesional en centros educativos de la Región (C2)."/>
    <s v="Contrato de suministros"/>
    <s v="Procedimiento abierto. Un solo criterio"/>
    <s v="No"/>
    <n v="532400"/>
    <n v="362243.75"/>
    <s v=""/>
    <s v=""/>
    <s v=""/>
    <s v=""/>
    <s v="@2021/007219"/>
  </r>
  <r>
    <x v="1"/>
    <s v="Consejeria de Educación, Cultura y deportes"/>
    <s v="038233/2022"/>
    <s v="Suministro de energía eléctrica con certificado de origen renovable para varios centros educativos adscritos a la Consejería de Educación, Cultura y Deportes, ubicados en la provincia de Toledo (Contrato basado en A. Marco)"/>
    <s v="Contrato de suministros"/>
    <s v="Basado en un Acuerdo Marco"/>
    <s v="No"/>
    <n v="743237.95"/>
    <n v="743237.95"/>
    <s v=""/>
    <s v=""/>
    <s v=""/>
    <s v=""/>
    <s v="2022/017214"/>
  </r>
  <r>
    <x v="1"/>
    <s v="Consejeria de Educación, Cultura y deportes"/>
    <s v="044436/2022"/>
    <s v="Adquisición de material y equipamiento para el desarrollo curricular de enseñanzas de Formación Profesional en centros educativos de la Región (C2)."/>
    <s v="Contrato de suministros"/>
    <s v="Procedimiento abierto. Un solo criterio"/>
    <s v="No"/>
    <n v="784876.18"/>
    <n v="776570.74"/>
    <s v=""/>
    <s v=""/>
    <s v=""/>
    <s v=""/>
    <s v="@2021/007219"/>
  </r>
  <r>
    <x v="1"/>
    <s v="Consejeria de Fomento"/>
    <s v="028505/2022"/>
    <s v="Suministro de energía eléctrica del archivo de la Delegación de Fomento en Toledo"/>
    <s v="Contrato de suministros"/>
    <s v="Basado en un Acuerdo Marco"/>
    <s v="No"/>
    <n v="1876.79"/>
    <n v="1876.79"/>
    <s v=""/>
    <s v=""/>
    <s v=""/>
    <s v=""/>
    <s v="2022/012242"/>
  </r>
  <r>
    <x v="1"/>
    <s v="Consejeria de Fomento"/>
    <s v="022385/2022"/>
    <s v="Contrato basado suministro de combustible con RESSA para suplementar 2022"/>
    <s v="Contrato de suministros"/>
    <s v="Basado en un Acuerdo Marco"/>
    <s v="No"/>
    <n v="2900.01"/>
    <n v="2900"/>
    <s v=""/>
    <s v=""/>
    <s v=""/>
    <s v=""/>
    <s v="2022/009779"/>
  </r>
  <r>
    <x v="1"/>
    <s v="Consejeria de Fomento"/>
    <s v="037964/2022"/>
    <s v="Contrato basado en Acuerdo Marco de Suministro de Combustible de Automoción para los vehículos de la Administración de la JCCM adscritos al parque móvil especial de carreteras dependiente de la Delegación Provincial de la Consejería de Fomento en Albacete"/>
    <s v="Contrato de suministros"/>
    <s v="Basado en un Acuerdo Marco"/>
    <s v="No"/>
    <n v="11000"/>
    <n v="11000"/>
    <s v=""/>
    <s v=""/>
    <s v=""/>
    <s v=""/>
    <s v="2022/017320"/>
  </r>
  <r>
    <x v="1"/>
    <s v="Consejeria de Fomento"/>
    <s v="037970/2022"/>
    <s v="Suministro de combustible para vehículos de la Delegación Provincial de Fomento en Toledo. RESSA SA"/>
    <s v="Contrato de suministros"/>
    <s v="Basado en un Acuerdo Marco"/>
    <s v="No"/>
    <n v="11000"/>
    <n v="11000"/>
    <s v=""/>
    <s v=""/>
    <s v=""/>
    <s v=""/>
    <s v="2022/016661"/>
  </r>
  <r>
    <x v="1"/>
    <s v="Consejeria de Fomento"/>
    <s v="028249/2022"/>
    <s v="BAM Suministro carburante (RESSA) vehículos vigilancia y brigadas de carreteras"/>
    <s v="Contrato de suministros"/>
    <s v="Basado en un Acuerdo Marco"/>
    <s v="No"/>
    <n v="15004"/>
    <n v="15004"/>
    <s v=""/>
    <s v=""/>
    <s v=""/>
    <s v=""/>
    <s v="2022/013749"/>
  </r>
  <r>
    <x v="1"/>
    <s v="Consejeria de Fomento"/>
    <s v="038400/2022"/>
    <s v="Suministro de combustible para los vehículos de los SS CC de la Consejería de Fomento con la empresa RESSA"/>
    <s v="Contrato de suministros"/>
    <s v="Basado en un Acuerdo Marco"/>
    <s v="No"/>
    <n v="20000"/>
    <n v="20000"/>
    <s v=""/>
    <s v=""/>
    <s v=""/>
    <s v=""/>
    <s v="2022/015943"/>
  </r>
  <r>
    <x v="1"/>
    <s v="Consejeria de Fomento"/>
    <s v="037700/2022"/>
    <s v="Contrato basado suministro de combustible de automoción RESSA"/>
    <s v="Contrato de suministros"/>
    <s v="Basado en un Acuerdo Marco"/>
    <s v="No"/>
    <n v="22000"/>
    <n v="22000"/>
    <s v=""/>
    <s v=""/>
    <s v=""/>
    <s v=""/>
    <s v="2022/018831"/>
  </r>
  <r>
    <x v="1"/>
    <s v="Consejeria de Fomento"/>
    <s v="034008/2022"/>
    <s v="Contratación basada en el acuerdo marco de suministro de combustible de automoción para vehículos de la junta de comunidades de castilla la mancha y sus organismos autónomos- Delegación Provincial de Ciudad Real"/>
    <s v="Contrato de suministros"/>
    <s v="Basado en un Acuerdo Marco"/>
    <s v="No"/>
    <n v="28000.01"/>
    <n v="28000.01"/>
    <s v=""/>
    <s v=""/>
    <s v=""/>
    <s v=""/>
    <s v="2022/017074"/>
  </r>
  <r>
    <x v="1"/>
    <s v="Consejeria de Fomento"/>
    <s v="036558/2022"/>
    <s v="Suministro de energía eléctrica de la Delegación Provincial de la Consejería de Fomento en Toledo"/>
    <s v="Contrato de suministros"/>
    <s v="Basado en un Acuerdo Marco"/>
    <s v="No"/>
    <n v="28488.82"/>
    <n v="28488.82"/>
    <s v=""/>
    <s v=""/>
    <s v=""/>
    <s v=""/>
    <s v="2022/016001"/>
  </r>
  <r>
    <x v="1"/>
    <s v="Consejeria de Fomento"/>
    <s v="027977/2022"/>
    <s v="BAM Suministro carburante (SOLRED) vehículos vigilancia y brigadas de carreteras"/>
    <s v="Contrato de suministros"/>
    <s v="Basado en un Acuerdo Marco"/>
    <s v="No"/>
    <n v="30008"/>
    <n v="30008"/>
    <s v=""/>
    <s v=""/>
    <s v=""/>
    <s v=""/>
    <s v="2022/013911"/>
  </r>
  <r>
    <x v="1"/>
    <s v="Consejeria de Fomento"/>
    <s v="038401/2022"/>
    <s v="Suministro de combustible para los vehículos de los SS CC de la Consejería de Fomento con la empresa Solred, S.A."/>
    <s v="Contrato de suministros"/>
    <s v="Basado en un Acuerdo Marco"/>
    <s v="No"/>
    <n v="40000"/>
    <n v="40000"/>
    <s v=""/>
    <s v=""/>
    <s v=""/>
    <s v=""/>
    <s v="2022/015936"/>
  </r>
  <r>
    <x v="1"/>
    <s v="Consejeria de Fomento"/>
    <s v="022412/2022"/>
    <s v="Contrato basado suministro de combustible con SOLRED para suplementar 2022"/>
    <s v="Contrato de suministros"/>
    <s v="Basado en un Acuerdo Marco"/>
    <s v="No"/>
    <n v="48000"/>
    <n v="48000"/>
    <s v=""/>
    <s v=""/>
    <s v=""/>
    <s v=""/>
    <s v="2022/009781"/>
  </r>
  <r>
    <x v="1"/>
    <s v="Consejeria de Fomento"/>
    <s v="028062/2022"/>
    <s v=":Adquisición de carburante para vehículos de vigilancia y de las brigadas de la Dirección General de Carreteras adscritos a la Delegación Provincial de Ciudad Real (SOLRED)- Hasta fin de noviembre de 2022"/>
    <s v="Contrato de suministros"/>
    <s v="Basado en un Acuerdo Marco"/>
    <s v="No"/>
    <n v="49000"/>
    <n v="49000"/>
    <s v=""/>
    <s v=""/>
    <s v=""/>
    <s v=""/>
    <s v="2022/013161"/>
  </r>
  <r>
    <x v="1"/>
    <s v="Consejeria de Fomento"/>
    <s v="002536.1/2020"/>
    <s v="Contrato DAM de suministro de electricidad en edificios Junta Comuniades Castilla-La Mancha y Organismos Autónomos adscritos a la Consejería Fomento en Ciudad Reall Lote-2"/>
    <s v="Contrato de suministros"/>
    <s v="Basado en un Acuerdo Marco"/>
    <s v="No"/>
    <n v="50000.01"/>
    <n v="50000.01"/>
    <m/>
    <m/>
    <m/>
    <m/>
    <s v="2020/000148"/>
  </r>
  <r>
    <x v="1"/>
    <s v="Consejeria de Fomento"/>
    <s v="008413/2022"/>
    <s v="Contratación basada en el Acuerdo Marco para la homologación del suministro de Energía Eléctrica con certificado de origen renovable de los centros dependientes de la Delegación Provincial de Fomento en Ciudad Real"/>
    <s v="Contrato de suministros"/>
    <s v="Basado en un Acuerdo Marco"/>
    <s v="No"/>
    <n v="72000"/>
    <n v="72000"/>
    <s v=""/>
    <s v=""/>
    <s v=""/>
    <s v=""/>
    <s v="2022/003553"/>
  </r>
  <r>
    <x v="1"/>
    <s v="Consejeria de Fomento"/>
    <s v="029518/2022"/>
    <s v="Suministro de combustible para vehículos de la Delegación Provincial de Fomento en Toledo"/>
    <s v="Contrato de suministros"/>
    <s v="Basado en un Acuerdo Marco"/>
    <s v="No"/>
    <n v="74000"/>
    <n v="74000"/>
    <s v=""/>
    <s v=""/>
    <s v=""/>
    <s v=""/>
    <s v="2022/014997"/>
  </r>
  <r>
    <x v="1"/>
    <s v="Consejeria de Fomento"/>
    <s v="033702/2022"/>
    <s v="BAM Suministro carburante (RESSA) vehículos vigilancia y brigadas de carreteras (01-11-2022 a 31-10-2023)"/>
    <s v="Contrato de suministros"/>
    <s v="Basado en un Acuerdo Marco"/>
    <s v="No"/>
    <n v="84000"/>
    <n v="84000"/>
    <s v=""/>
    <s v=""/>
    <s v=""/>
    <s v=""/>
    <s v="2022/017020"/>
  </r>
  <r>
    <x v="1"/>
    <s v="Consejeria de Fomento"/>
    <s v="037608/2022"/>
    <s v="Contrato basado suministro de combustible de automoción SOLRED"/>
    <s v="Contrato de suministros"/>
    <s v="Basado en un Acuerdo Marco"/>
    <s v="No"/>
    <n v="117000"/>
    <n v="117000"/>
    <s v=""/>
    <s v=""/>
    <s v=""/>
    <s v=""/>
    <s v="2022/018338"/>
  </r>
  <r>
    <x v="1"/>
    <s v="Consejeria de Fomento"/>
    <s v="036615/2022"/>
    <s v="Contratación basada en el acuerdo marco de suministro de combustible de automoción para vehículos de la junta de comunidades de castilla la mancha y sus organismos autónomos- Delegacion provincial de fomento de ciudad real"/>
    <s v="Contrato de suministros"/>
    <s v="Basado en un Acuerdo Marco"/>
    <s v="No"/>
    <n v="163000"/>
    <n v="163000"/>
    <s v=""/>
    <s v=""/>
    <s v=""/>
    <s v=""/>
    <s v="2022/017077"/>
  </r>
  <r>
    <x v="1"/>
    <s v="Consejeria de Fomento"/>
    <s v="037969/2022"/>
    <s v="Contrato basado en Acuerdo Marco de Suministro de Combustible de Automoción para los vehículos de la Administración de la JCCM adscritos al parque móvil especial de carreteras dependiente de la Delegación Provincial de la Consejería de Fomento en Albacete"/>
    <s v="Contrato de suministros"/>
    <s v="Basado en un Acuerdo Marco"/>
    <s v="No"/>
    <n v="173000"/>
    <n v="173000"/>
    <s v=""/>
    <s v=""/>
    <s v=""/>
    <s v=""/>
    <s v="2022/017323"/>
  </r>
  <r>
    <x v="1"/>
    <s v="Consejeria de Fomento"/>
    <s v="033674/2022"/>
    <s v="BAM Suministro carburante (SOLRED) vehículos vigilancia y brigadas de carreteras (01-11-2022 a 31-10-2023)"/>
    <s v="Contrato de suministros"/>
    <s v="Basado en un Acuerdo Marco"/>
    <s v="No"/>
    <n v="204000"/>
    <n v="204000"/>
    <s v=""/>
    <s v=""/>
    <s v=""/>
    <s v=""/>
    <s v="2022/017001"/>
  </r>
  <r>
    <x v="1"/>
    <s v="Consejeria de Fomento"/>
    <s v="038073/2022"/>
    <s v="Suministro de combustible para vehículos de la Delegación Provincial de Fomento en Toledo. SOLRED SA"/>
    <s v="Contrato de suministros"/>
    <s v="Basado en un Acuerdo Marco"/>
    <s v="No"/>
    <n v="228000"/>
    <n v="228000"/>
    <s v=""/>
    <s v=""/>
    <s v=""/>
    <s v=""/>
    <s v="2022/016669"/>
  </r>
  <r>
    <x v="1"/>
    <s v="Consejeria de Fomento"/>
    <s v="008463/2022"/>
    <s v="Contratación Basada en el acuerdo marco para la homologación del suministro de energía eléctrica con certificado de origen renovable de los centros dependientes de la Delegación Provincial de Fomento en Ciudad Real y del  Edificio Administrativo de Servic"/>
    <s v="Contrato de suministros"/>
    <s v="Basado en un Acuerdo Marco"/>
    <s v="No"/>
    <n v="324000"/>
    <n v="324000"/>
    <s v=""/>
    <s v=""/>
    <s v=""/>
    <s v=""/>
    <s v="2022/003554"/>
  </r>
  <r>
    <x v="1"/>
    <s v="Consejeria de Hacienda y Administraciones Publicas"/>
    <s v="033434.1/2022"/>
    <s v="Suministro, instalación y soporte de Paneles Interactivos y Portátiles para centros educativos. Plan de Recuperación, Transformación y Resiliencia - Financiado por la UE - Next Generation EU"/>
    <s v="Contrato de suministros"/>
    <s v="Procedimiento abierto; multiplicidad de criterios"/>
    <s v="No"/>
    <n v="0"/>
    <n v="0"/>
    <m/>
    <m/>
    <m/>
    <m/>
    <s v="2022/001023"/>
  </r>
  <r>
    <x v="1"/>
    <s v="Consejeria de Hacienda y Administraciones Publicas"/>
    <s v="028897/2022"/>
    <s v="Acuerdo Marco para la contratación del suministro de combustible de automoción para los vehículos de la Administración de la Junta de Comunidades de Castilla-La Mancha y sus Organismos Autonomos"/>
    <s v="Contrato de suministros"/>
    <s v="Procedimiento abierto; multiplicidad de criterios"/>
    <s v="Sí"/>
    <n v="0"/>
    <n v="0"/>
    <s v=""/>
    <s v=""/>
    <s v=""/>
    <s v=""/>
    <s v="@2022/000192"/>
  </r>
  <r>
    <x v="1"/>
    <s v="Consejeria de Hacienda y Administraciones Publicas"/>
    <s v="028898/2022"/>
    <s v="Acuerdo Marco para la contratación del suministro de combustible de automoción para los vehículos de la Administración de la Junta de Comunidades de Castilla-La Mancha y sus Organismos Autonomos"/>
    <s v="Contrato de suministros"/>
    <s v="Procedimiento abierto; multiplicidad de criterios"/>
    <s v="Sí"/>
    <n v="0"/>
    <n v="0"/>
    <s v=""/>
    <s v=""/>
    <s v=""/>
    <s v=""/>
    <s v="@2022/000192"/>
  </r>
  <r>
    <x v="1"/>
    <s v="Consejeria de Hacienda y Administraciones Publicas"/>
    <s v="032362/2022"/>
    <s v="Acuerdo Marco de Suministro de equipamiento informático, cofinanciado con fondos FEDER P.O. 2021-2027"/>
    <s v="Contrato de suministros"/>
    <s v="Procedimiento abierto; multiplicidad de criterios"/>
    <s v="Sí"/>
    <n v="0"/>
    <n v="0"/>
    <s v=""/>
    <s v=""/>
    <s v=""/>
    <s v=""/>
    <s v="@2021/020189"/>
  </r>
  <r>
    <x v="1"/>
    <s v="Consejeria de Hacienda y Administraciones Publicas"/>
    <s v="032363/2022"/>
    <s v="Acuerdo Marco de Suministro de equipamiento informático, cofinanciado con fondos FEDER P.O. 2021-2027"/>
    <s v="Contrato de suministros"/>
    <s v="Procedimiento abierto; multiplicidad de criterios"/>
    <s v="Sí"/>
    <n v="0"/>
    <n v="0"/>
    <s v=""/>
    <s v=""/>
    <s v=""/>
    <s v=""/>
    <s v="@2021/020189"/>
  </r>
  <r>
    <x v="1"/>
    <s v="Consejeria de Hacienda y Administraciones Publicas"/>
    <s v="032364/2022"/>
    <s v="Acuerdo Marco de Suministro de equipamiento informático, cofinanciado con fondos FEDER P.O. 2021-2027"/>
    <s v="Contrato de suministros"/>
    <s v="Procedimiento abierto; multiplicidad de criterios"/>
    <s v="Sí"/>
    <n v="0"/>
    <n v="0"/>
    <s v=""/>
    <s v=""/>
    <s v=""/>
    <s v=""/>
    <s v="@2021/020189"/>
  </r>
  <r>
    <x v="1"/>
    <s v="Consejeria de Hacienda y Administraciones Publicas"/>
    <s v="032365/2022"/>
    <s v="Acuerdo Marco de Suministro de equipamiento informático, cofinanciado con fondos FEDER P.O. 2021-2027"/>
    <s v="Contrato de suministros"/>
    <s v="Procedimiento abierto; multiplicidad de criterios"/>
    <s v="Sí"/>
    <n v="0"/>
    <n v="0"/>
    <s v=""/>
    <s v=""/>
    <s v=""/>
    <s v=""/>
    <s v="@2021/020189"/>
  </r>
  <r>
    <x v="1"/>
    <s v="Consejeria de Hacienda y Administraciones Publicas"/>
    <s v="032366/2022"/>
    <s v="Acuerdo Marco de Suministro de equipamiento informático, cofinanciado con fondos FEDER P.O. 2021-2027"/>
    <s v="Contrato de suministros"/>
    <s v="Procedimiento abierto; multiplicidad de criterios"/>
    <s v="Sí"/>
    <n v="0"/>
    <n v="0"/>
    <s v=""/>
    <s v=""/>
    <s v=""/>
    <s v=""/>
    <s v="@2021/020189"/>
  </r>
  <r>
    <x v="1"/>
    <s v="Consejeria de Hacienda y Administraciones Publicas"/>
    <s v="024482/2022"/>
    <s v="luz nave calle la solana,56"/>
    <s v="Contrato de suministros"/>
    <s v="Basado en un Acuerdo Marco"/>
    <s v="No"/>
    <n v="2000"/>
    <n v="2000"/>
    <s v=""/>
    <s v=""/>
    <s v=""/>
    <s v=""/>
    <s v="2022/012063"/>
  </r>
  <r>
    <x v="1"/>
    <s v="Consejeria de Hacienda y Administraciones Publicas"/>
    <s v="001386/2022"/>
    <s v="Suministro de papel ecológico para impresión y escritura entre el 1 de abril y el 30 de noviembre de 2022"/>
    <s v="Contrato de suministros"/>
    <s v="Basado en un Acuerdo Marco"/>
    <s v="No"/>
    <n v="3145.4"/>
    <n v="3145.4"/>
    <s v=""/>
    <s v=""/>
    <s v=""/>
    <s v=""/>
    <s v="2022/001027"/>
  </r>
  <r>
    <x v="1"/>
    <s v="Consejeria de Hacienda y Administraciones Publicas"/>
    <s v="007893/2022"/>
    <s v="Suministro de energía eléctrica de origen renovable en CUPS de Hacienda y AA.PP. de Guadalajara"/>
    <s v="Contrato de suministros"/>
    <s v="Basado en un Acuerdo Marco"/>
    <s v="No"/>
    <n v="13915"/>
    <n v="13915"/>
    <s v=""/>
    <s v=""/>
    <s v=""/>
    <s v=""/>
    <s v="2022/004101"/>
  </r>
  <r>
    <x v="1"/>
    <s v="Consejeria de Hacienda y Administraciones Publicas"/>
    <s v="028238/2022"/>
    <s v="Suministro de materiales con destino a municipios de Castilla-La Mancha, con agrupación de voluntarios de protección civil, beneficiarios de la convocatoria de subvenciones de la Consejería de Hacienda y Administraciones Públicas 2022."/>
    <s v="Contrato de suministros"/>
    <s v="Procedimiento abierto. Un solo criterio"/>
    <s v="No"/>
    <n v="16482.62"/>
    <n v="16482.62"/>
    <s v=""/>
    <s v=""/>
    <s v=""/>
    <s v=""/>
    <s v="@2022/004348"/>
  </r>
  <r>
    <x v="1"/>
    <s v="Consejeria de Hacienda y Administraciones Publicas"/>
    <s v="001547/2022"/>
    <s v="Adquisición por parte de la Consejería de Hacienda y AAPP de 1 vehículo tipo turismo-berlina ecoeficiente destinado a funciones de representación de la Consejería"/>
    <s v="Contrato de suministros"/>
    <s v="Contratación Centralizada (Patrimonio del Estado)"/>
    <s v="No"/>
    <n v="26970.9"/>
    <n v="26970.9"/>
    <s v=""/>
    <s v=""/>
    <s v=""/>
    <s v=""/>
    <s v="2022/000406"/>
  </r>
  <r>
    <x v="1"/>
    <s v="Consejeria de Hacienda y Administraciones Publicas"/>
    <s v="000019/2022"/>
    <s v="suministro energía hospital y prevencion"/>
    <s v="Contrato de suministros"/>
    <s v="Basado en un Acuerdo Marco"/>
    <s v="No"/>
    <n v="32000"/>
    <n v="32000"/>
    <s v=""/>
    <s v=""/>
    <s v=""/>
    <s v=""/>
    <s v="2021/020474"/>
  </r>
  <r>
    <x v="1"/>
    <s v="Consejeria de Hacienda y Administraciones Publicas"/>
    <s v="033893/2022"/>
    <s v="Contrato Basado Acuerdo Marcio Suministro Energía Eléctrica"/>
    <s v="Contrato de suministros"/>
    <s v="Basado en un Acuerdo Marco"/>
    <s v="No"/>
    <n v="35150.19"/>
    <n v="35150.19"/>
    <s v=""/>
    <s v=""/>
    <s v=""/>
    <s v=""/>
    <s v="2022/015646"/>
  </r>
  <r>
    <x v="1"/>
    <s v="Consejeria de Hacienda y Administraciones Publicas"/>
    <s v="017980/2022"/>
    <s v="Suministro de gasóleo C para el funcionamiento de la instalación de agua caliente de la Escuela de Protección Ciudadana, perteneciente a la Dirección General de Protección Ciudadana."/>
    <s v="Contrato de suministros"/>
    <s v="Procedimiento Abierto Simplificado Abreviado"/>
    <s v="No"/>
    <n v="40615.339999999997"/>
    <n v="40615.339999999997"/>
    <s v=""/>
    <s v=""/>
    <s v=""/>
    <s v=""/>
    <s v="@2022/001152"/>
  </r>
  <r>
    <x v="1"/>
    <s v="Consejeria de Hacienda y Administraciones Publicas"/>
    <s v="011612/2022"/>
    <s v="Adquisición y Renovación de Licencias y suscripciones de herramientas relacionadas con el desarrollo y plataformas Web"/>
    <s v="Contrato de suministros"/>
    <s v="Procedimiento Abierto Simplificado Abreviado"/>
    <s v="No"/>
    <n v="44331.8"/>
    <n v="42187.86"/>
    <s v=""/>
    <s v=""/>
    <s v=""/>
    <s v=""/>
    <s v="@2022/003436"/>
  </r>
  <r>
    <x v="1"/>
    <s v="Consejeria de Hacienda y Administraciones Publicas"/>
    <s v="043250/2022"/>
    <s v="Suministro de pellet para la generación de energía calorífica en la sede de la delegación provincial de Hacienda y Administraciones Públicas de Cuenca."/>
    <s v="Contrato de suministros"/>
    <s v="Procedimiento Abierto Simplificado Abreviado"/>
    <s v="No"/>
    <n v="47460"/>
    <n v="40754.559999999998"/>
    <s v=""/>
    <s v=""/>
    <s v=""/>
    <s v=""/>
    <s v="@2022/017120"/>
  </r>
  <r>
    <x v="1"/>
    <s v="Consejeria de Hacienda y Administraciones Publicas"/>
    <s v="038221/2022"/>
    <s v="Equipamiento VIDEOCONFERENCIA basado en el acuerdo marco para el suministro de equipamiento informático, Cofinanciado con FONDOS FEDER (2021-2027)"/>
    <s v="Contrato de suministros"/>
    <s v="Basado en un Acuerdo Marco"/>
    <s v="No"/>
    <n v="52347.69"/>
    <n v="52347.69"/>
    <s v=""/>
    <s v=""/>
    <s v=""/>
    <s v=""/>
    <s v="2022/016021"/>
  </r>
  <r>
    <x v="1"/>
    <s v="Consejeria de Hacienda y Administraciones Publicas"/>
    <s v="037138/2022"/>
    <s v="Suministro de 69 vehículos por parte de la Consejería de Hacienda y Administraciones Públicas"/>
    <s v="Contrato de suministros"/>
    <s v="Procedimiento abierto; multiplicidad de criterios"/>
    <s v="No"/>
    <n v="58464.92"/>
    <n v="58000"/>
    <s v=""/>
    <s v=""/>
    <s v=""/>
    <s v=""/>
    <s v="@2022/002792"/>
  </r>
  <r>
    <x v="1"/>
    <s v="Consejeria de Hacienda y Administraciones Publicas"/>
    <s v="053064/2022"/>
    <s v="Suministro de papeletas y sobres de votación para el desarrollo de las elecciones a Cortes de Castilla La-Mancha a celebrar el 28 de mayo de 2023"/>
    <s v="Contrato de suministros"/>
    <s v="Procedimiento abierto; multiplicidad de criterios"/>
    <s v="No"/>
    <n v="62992.6"/>
    <n v="62992.6"/>
    <s v=""/>
    <s v=""/>
    <s v=""/>
    <s v=""/>
    <s v="@2022/012068"/>
  </r>
  <r>
    <x v="1"/>
    <s v="Consejeria de Hacienda y Administraciones Publicas"/>
    <s v="003944/2022"/>
    <s v="Adquisición de 5 Vehículos todocamino 4X4 destinados al parque móvil de servicios generales de la Consejería de Hacienda ya Administraciones Públicas."/>
    <s v="Contrato de suministros"/>
    <s v="Contratación Centralizada (Patrimonio del Estado)"/>
    <s v="No"/>
    <n v="81796.12"/>
    <n v="81796.12"/>
    <s v=""/>
    <s v=""/>
    <s v=""/>
    <s v=""/>
    <s v="2022/001495"/>
  </r>
  <r>
    <x v="1"/>
    <s v="Consejeria de Hacienda y Administraciones Publicas"/>
    <s v="029135/2022"/>
    <s v="Suministro de materiales con destino a municipios de Castilla-La Mancha, con agrupación de voluntarios de protección civil, beneficiarios de la convocatoria de subvenciones de la Consejería de Hacienda y Administraciones Públicas 2022."/>
    <s v="Contrato de suministros"/>
    <s v="Procedimiento abierto. Un solo criterio"/>
    <s v="No"/>
    <n v="99825"/>
    <n v="99825"/>
    <s v=""/>
    <s v=""/>
    <s v=""/>
    <s v=""/>
    <s v="@2022/004348"/>
  </r>
  <r>
    <x v="1"/>
    <s v="Consejeria de Hacienda y Administraciones Publicas"/>
    <s v="007387/2022"/>
    <s v="Suministro de discos SSD, para puesto de trabajo, susceptible de cofinanciación FEDER en el periodo de programación 2021-2027"/>
    <s v="Contrato de suministros"/>
    <s v="Procedimiento Abierto Simplificado"/>
    <s v="No"/>
    <n v="139527.51999999999"/>
    <n v="139527.51999999999"/>
    <s v=""/>
    <s v=""/>
    <s v=""/>
    <s v=""/>
    <s v="@2021/014984"/>
  </r>
  <r>
    <x v="1"/>
    <s v="Consejeria de Hacienda y Administraciones Publicas"/>
    <s v="038222/2022"/>
    <s v="EQUIPAMIENTO PARA DISEÑO GRÁFICO  basado en el acuerdo marco para el suministro de equipamiento informático, Cofinanciado con FONDOS FEDER (2021-2027)"/>
    <s v="Contrato de suministros"/>
    <s v="Basado en un Acuerdo Marco"/>
    <s v="No"/>
    <n v="158925.26999999999"/>
    <n v="158925.26999999999"/>
    <s v=""/>
    <s v=""/>
    <s v=""/>
    <s v=""/>
    <s v="2022/016024"/>
  </r>
  <r>
    <x v="1"/>
    <s v="Consejeria de Hacienda y Administraciones Publicas"/>
    <s v="037938/2022"/>
    <s v="Suministro mediante arrendamiento con opción a compra de un equipo de impresión blanco y negro &quot;Equipo de alta precisión&quot; para la imprenta de la Consejería de Hacienda y Administraciones Públicas"/>
    <s v="Contrato de suministros"/>
    <s v="Procedimiento abierto. Un solo criterio"/>
    <s v="No"/>
    <n v="181828.51"/>
    <n v="163166.95000000001"/>
    <s v=""/>
    <s v=""/>
    <s v=""/>
    <s v=""/>
    <s v="@2022/004629"/>
  </r>
  <r>
    <x v="1"/>
    <s v="Consejeria de Hacienda y Administraciones Publicas"/>
    <s v="039038/2022"/>
    <s v="Ampliación de la plataforma corporativa de copias de seguridad"/>
    <s v="Contrato de suministros"/>
    <s v="Procedimiento abierto; multiplicidad de criterios"/>
    <s v="No"/>
    <n v="201122.13"/>
    <n v="200382.58"/>
    <s v=""/>
    <s v=""/>
    <s v=""/>
    <s v=""/>
    <s v="@2022/001427"/>
  </r>
  <r>
    <x v="1"/>
    <s v="Consejeria de Hacienda y Administraciones Publicas"/>
    <s v="038800/2022"/>
    <s v="Suministro Licencias Adobe Creative Cloud for Teams."/>
    <s v="Contrato de suministros"/>
    <s v="Procedimiento abierto. Un solo criterio"/>
    <s v="No"/>
    <n v="202368.77"/>
    <n v="202368.77"/>
    <s v=""/>
    <s v=""/>
    <s v=""/>
    <s v=""/>
    <s v="@2022/001797"/>
  </r>
  <r>
    <x v="1"/>
    <s v="Consejeria de Hacienda y Administraciones Publicas"/>
    <s v="037135/2022"/>
    <s v="Suministro de 69 vehículos por parte de la Consejería de Hacienda y Administraciones Públicas"/>
    <s v="Contrato de suministros"/>
    <s v="Procedimiento abierto; multiplicidad de criterios"/>
    <s v="No"/>
    <n v="204975.03"/>
    <n v="201000"/>
    <s v=""/>
    <s v=""/>
    <s v=""/>
    <s v=""/>
    <s v="@2022/002792"/>
  </r>
  <r>
    <x v="1"/>
    <s v="Consejeria de Hacienda y Administraciones Publicas"/>
    <s v="037136/2022"/>
    <s v="Suministro de 69 vehículos por parte de la Consejería de Hacienda y Administraciones Públicas"/>
    <s v="Contrato de suministros"/>
    <s v="Procedimiento abierto; multiplicidad de criterios"/>
    <s v="No"/>
    <n v="212356.01"/>
    <n v="177086.52"/>
    <s v=""/>
    <s v=""/>
    <s v=""/>
    <s v=""/>
    <s v="@2022/002792"/>
  </r>
  <r>
    <x v="1"/>
    <s v="Consejeria de Hacienda y Administraciones Publicas"/>
    <s v="023568/2022"/>
    <s v="Adquisición de Infraestructuras corporativas para la Inteligencia Artificial"/>
    <s v="Contrato de suministros"/>
    <s v="Procedimiento abierto; multiplicidad de criterios"/>
    <s v="No"/>
    <n v="241410.86"/>
    <n v="203717.51"/>
    <s v=""/>
    <s v=""/>
    <s v=""/>
    <s v=""/>
    <s v="@2021/007093"/>
  </r>
  <r>
    <x v="1"/>
    <s v="Consejeria de Hacienda y Administraciones Publicas"/>
    <s v="043401/2022"/>
    <s v="Suministro de 23 vehículos por parte de la Consejería de Hacienda y Administraciones Públicas."/>
    <s v="Contrato de suministros"/>
    <s v="Procedimiento abierto; multiplicidad de criterios"/>
    <s v="No"/>
    <n v="263670.03999999998"/>
    <n v="261470"/>
    <s v=""/>
    <s v=""/>
    <s v=""/>
    <s v=""/>
    <s v="@2022/013100"/>
  </r>
  <r>
    <x v="1"/>
    <s v="Consejeria de Hacienda y Administraciones Publicas"/>
    <s v="053063/2022"/>
    <s v="Suministro de papeletas y sobres de votación para el desarrollo de las elecciones a Cortes de Castilla La-Mancha a celebrar el 28 de mayo de 2023"/>
    <s v="Contrato de suministros"/>
    <s v="Procedimiento abierto; multiplicidad de criterios"/>
    <s v="No"/>
    <n v="279921.40000000002"/>
    <n v="279921.40000000002"/>
    <s v=""/>
    <s v=""/>
    <s v=""/>
    <s v=""/>
    <s v="@2022/012068"/>
  </r>
  <r>
    <x v="1"/>
    <s v="Consejeria de Hacienda y Administraciones Publicas"/>
    <s v="023564/2022"/>
    <s v="Adquisición de Infraestructuras corporativas para la Inteligencia Artificial"/>
    <s v="Contrato de suministros"/>
    <s v="Procedimiento abierto; multiplicidad de criterios"/>
    <s v="No"/>
    <n v="367746.88"/>
    <n v="275520.06"/>
    <s v=""/>
    <s v=""/>
    <s v=""/>
    <s v=""/>
    <s v="@2021/007093"/>
  </r>
  <r>
    <x v="1"/>
    <s v="Consejeria de Hacienda y Administraciones Publicas"/>
    <s v="043489/2022"/>
    <s v="Evolución, operación y soporte de la aplicación de gestión de servicios TIC y suministro de suscripción de licencias BMC HELIX (SAAS)"/>
    <s v="Contrato de suministros"/>
    <s v="Procedimiento abierto; multiplicidad de criterios"/>
    <s v="No"/>
    <n v="377667.14"/>
    <n v="294030"/>
    <s v=""/>
    <s v=""/>
    <s v=""/>
    <s v=""/>
    <s v="@2022/005474"/>
  </r>
  <r>
    <x v="1"/>
    <s v="Consejeria de Hacienda y Administraciones Publicas"/>
    <s v="038218/2022"/>
    <s v="Equipamiento MULTIMEDIA basado en el acuerdo marco para el suministro de equipamiento informático, Cofinanciado con FONDOS FEDER (2021-2027)"/>
    <s v="Contrato de suministros"/>
    <s v="Basado en un Acuerdo Marco"/>
    <s v="No"/>
    <n v="512362.4"/>
    <n v="512362.4"/>
    <s v=""/>
    <s v=""/>
    <s v=""/>
    <s v=""/>
    <s v="2022/016018"/>
  </r>
  <r>
    <x v="1"/>
    <s v="Consejeria de Hacienda y Administraciones Publicas"/>
    <s v="037137/2022"/>
    <s v="Suministro de 69 vehículos por parte de la Consejería de Hacienda y Administraciones Públicas"/>
    <s v="Contrato de suministros"/>
    <s v="Procedimiento abierto; multiplicidad de criterios"/>
    <s v="No"/>
    <n v="813034.77"/>
    <n v="768351.59"/>
    <s v=""/>
    <s v=""/>
    <s v=""/>
    <s v=""/>
    <s v="@2022/002792"/>
  </r>
  <r>
    <x v="1"/>
    <s v="Consejeria de Hacienda y Administraciones Publicas"/>
    <s v="043490/2022"/>
    <s v="Evolución, operación y soporte de la aplicación de gestión de servicios TIC y suministro de suscripción de licencias BMC HELIX (SAAS)"/>
    <s v="Contrato de suministros"/>
    <s v="Procedimiento abierto; multiplicidad de criterios"/>
    <s v="No"/>
    <n v="873741.72"/>
    <n v="785290"/>
    <s v=""/>
    <s v=""/>
    <s v=""/>
    <s v=""/>
    <s v="@2022/005474"/>
  </r>
  <r>
    <x v="1"/>
    <s v="Consejeria de Hacienda y Administraciones Publicas"/>
    <s v="023557/2022"/>
    <s v="Adquisición de Infraestructuras corporativas para la Inteligencia Artificial"/>
    <s v="Contrato de suministros"/>
    <s v="Procedimiento abierto; multiplicidad de criterios"/>
    <s v="No"/>
    <n v="874890.26"/>
    <n v="874889.29"/>
    <s v=""/>
    <s v=""/>
    <s v=""/>
    <s v=""/>
    <s v="@2021/007093"/>
  </r>
  <r>
    <x v="1"/>
    <s v="Consejeria de Hacienda y Administraciones Publicas"/>
    <s v="039033/2022"/>
    <s v="Ampliación de la plataforma corporativa de copias de seguridad"/>
    <s v="Contrato de suministros"/>
    <s v="Procedimiento abierto; multiplicidad de criterios"/>
    <s v="No"/>
    <n v="915541.04"/>
    <n v="915539.24"/>
    <s v=""/>
    <s v=""/>
    <s v=""/>
    <s v=""/>
    <s v="@2022/001427"/>
  </r>
  <r>
    <x v="1"/>
    <s v="Consejeria de Hacienda y Administraciones Publicas"/>
    <s v="017033/2022"/>
    <s v="Contrato basado Suministro de energía eléctrica con certificado de origen renovable para los edificios de la JCCM de la Consejería de Hacienda y AAPP"/>
    <s v="Contrato de suministros"/>
    <s v="Basado en un Acuerdo Marco"/>
    <s v="No"/>
    <n v="944094.03"/>
    <n v="944094.03"/>
    <s v=""/>
    <s v=""/>
    <s v=""/>
    <s v=""/>
    <s v="2022/002283"/>
  </r>
  <r>
    <x v="1"/>
    <s v="Consejeria de Hacienda y Administraciones Publicas"/>
    <s v="023570/2022"/>
    <s v="Adquisición de Infraestructuras corporativas para la Inteligencia Artificial"/>
    <s v="Contrato de suministros"/>
    <s v="Procedimiento abierto; multiplicidad de criterios"/>
    <s v="No"/>
    <n v="947922.43"/>
    <n v="943717.96"/>
    <s v=""/>
    <s v=""/>
    <s v=""/>
    <s v=""/>
    <s v="@2021/007093"/>
  </r>
  <r>
    <x v="1"/>
    <s v="Consejeria de Hacienda y Administraciones Publicas"/>
    <s v="023566/2022"/>
    <s v="Adquisición de Infraestructuras corporativas para la Inteligencia Artificial"/>
    <s v="Contrato de suministros"/>
    <s v="Procedimiento abierto; multiplicidad de criterios"/>
    <s v="No"/>
    <n v="1026206.49"/>
    <n v="1023671.52"/>
    <s v=""/>
    <s v=""/>
    <s v=""/>
    <s v=""/>
    <s v="@2021/007093"/>
  </r>
  <r>
    <x v="1"/>
    <s v="Consejeria de Hacienda y Administraciones Publicas"/>
    <s v="038812/2022"/>
    <s v="ORDENADORES DE SOBREMESA basado en el acuerdo marco para el suministro de equipamiento informático, Cofinanciado con FONDOS FEDER (2021-2027)"/>
    <s v="Contrato de suministros"/>
    <s v="Basado en un Acuerdo Marco"/>
    <s v="No"/>
    <n v="1065073.46"/>
    <n v="1065073.46"/>
    <s v=""/>
    <s v=""/>
    <s v=""/>
    <s v=""/>
    <s v="2022/016016"/>
  </r>
  <r>
    <x v="1"/>
    <s v="Consejeria de Hacienda y Administraciones Publicas"/>
    <s v="038811/2022"/>
    <s v="EQUIPAMIENTO PARA MOVILIDAD basado en el acuerdo marco para el suministro de equipamiento informático, Cofinanciado con FONDOS FEDER (2021-2027)"/>
    <s v="Contrato de suministros"/>
    <s v="Basado en un Acuerdo Marco"/>
    <s v="No"/>
    <n v="1187004.19"/>
    <n v="1187004.19"/>
    <s v=""/>
    <s v=""/>
    <s v=""/>
    <s v=""/>
    <s v="2022/016013"/>
  </r>
  <r>
    <x v="1"/>
    <s v="Consejeria de Hacienda y Administraciones Publicas"/>
    <s v="007496/2022"/>
    <s v="Adquisición de suscripciones para la Plataforma PaaS Corporativa, suceptible de cofinanciación en el marco del plan de recuperación, transformación y resiliencia, financiado por la Unión Europea- NextGenerationEU"/>
    <s v="Contrato de suministros"/>
    <s v="Procedimiento abierto. Un solo criterio"/>
    <s v="No"/>
    <n v="1702874.67"/>
    <n v="1530045"/>
    <s v=""/>
    <s v=""/>
    <s v=""/>
    <s v=""/>
    <s v="@2021/018767"/>
  </r>
  <r>
    <x v="1"/>
    <s v="Consejeria de Hacienda y Administraciones Publicas"/>
    <s v="033432/2022"/>
    <s v="Suministro, instalación y soporte de Paneles Interactivos y Portátiles para centros educativos. Plan de Recuperación, Transformación y Resiliencia - Financiado por la UE - Next Generation EU"/>
    <s v="Contrato de suministros"/>
    <s v="Procedimiento abierto; multiplicidad de criterios"/>
    <s v="No"/>
    <n v="2187484.71"/>
    <n v="2187484.71"/>
    <s v=""/>
    <s v=""/>
    <s v=""/>
    <s v=""/>
    <s v="@2022/001023"/>
  </r>
  <r>
    <x v="1"/>
    <s v="Consejeria de Hacienda y Administraciones Publicas"/>
    <s v="033431/2022"/>
    <s v="Suministro, instalación y soporte de Paneles Interactivos y Portátiles para centros educativos. Plan de Recuperación, Transformación y Resiliencia - Financiado por la UE - Next Generation EU"/>
    <s v="Contrato de suministros"/>
    <s v="Procedimiento abierto; multiplicidad de criterios"/>
    <s v="No"/>
    <n v="2260130.37"/>
    <n v="2260130.37"/>
    <s v=""/>
    <s v=""/>
    <s v=""/>
    <s v=""/>
    <s v="@2022/001023"/>
  </r>
  <r>
    <x v="1"/>
    <s v="Consejeria de Hacienda y Administraciones Publicas"/>
    <s v="033434/2022"/>
    <s v="Suministro, instalación y soporte de Paneles Interactivos y Portátiles para centros educativos. Plan de Recuperación, Transformación y Resiliencia - Financiado por la UE - Next Generation EU"/>
    <s v="Contrato de suministros"/>
    <s v="Procedimiento abierto; multiplicidad de criterios"/>
    <s v="No"/>
    <n v="2977681.24"/>
    <n v="2977681.24"/>
    <s v=""/>
    <s v=""/>
    <s v=""/>
    <s v=""/>
    <s v="@2022/001023"/>
  </r>
  <r>
    <x v="1"/>
    <s v="Consejeria de Hacienda y Administraciones Publicas"/>
    <s v="033433/2022"/>
    <s v="Suministro, instalación y soporte de Paneles Interactivos y Portátiles para centros educativos. Plan de Recuperación, Transformación y Resiliencia - Financiado por la UE - Next Generation EU"/>
    <s v="Contrato de suministros"/>
    <s v="Procedimiento abierto; multiplicidad de criterios"/>
    <s v="No"/>
    <n v="3076310.26"/>
    <n v="3076310.26"/>
    <s v=""/>
    <s v=""/>
    <s v=""/>
    <s v=""/>
    <s v="@2022/001023"/>
  </r>
  <r>
    <x v="1"/>
    <s v="Consejeria de Hacienda y Administraciones Publicas"/>
    <s v="012249/2022"/>
    <s v="Renovación del acuerdo de despliegue ilimitado de productos ORACLE y de los servicios de soporte asociados"/>
    <s v="Contrato de suministros"/>
    <s v="Procedimiento negociado sin publicidad"/>
    <s v="No"/>
    <n v="3730183.78"/>
    <n v="3729539.53"/>
    <s v="168"/>
    <s v="a"/>
    <s v="2"/>
    <s v="EXCLUSIVIDAD TÉCNICA, DE DERECHOS EXCLUSIVOS O ARTÍSTICA_x000a_"/>
    <s v="@2022/000235"/>
  </r>
  <r>
    <x v="1"/>
    <s v="Consejeria de Hacienda y Administraciones Publicas"/>
    <s v="033428/2022"/>
    <s v="Suministro, instalación y soporte de Paneles Interactivos y Portátiles para centros educativos. Plan de Recuperación, Transformación y Resiliencia - Financiado por la UE - Next Generation EU"/>
    <s v="Contrato de suministros"/>
    <s v="Procedimiento abierto; multiplicidad de criterios"/>
    <s v="No"/>
    <n v="4457815.8600000003"/>
    <n v="4457815.8600000003"/>
    <s v=""/>
    <s v=""/>
    <s v=""/>
    <s v=""/>
    <s v="@2022/001023"/>
  </r>
  <r>
    <x v="1"/>
    <s v="Consejeria de Hacienda y Administraciones Publicas"/>
    <s v="033427/2022"/>
    <s v="Suministro, instalación y soporte de Paneles Interactivos y Portátiles para centros educativos. Plan de Recuperación, Transformación y Resiliencia - Financiado por la UE - Next Generation EU"/>
    <s v="Contrato de suministros"/>
    <s v="Procedimiento abierto; multiplicidad de criterios"/>
    <s v="No"/>
    <n v="4480687.8899999997"/>
    <n v="4480687.8899999997"/>
    <s v=""/>
    <s v=""/>
    <s v=""/>
    <s v=""/>
    <s v="@2022/001023"/>
  </r>
  <r>
    <x v="1"/>
    <s v="Consejeria de Hacienda y Administraciones Publicas"/>
    <s v="033429/2022"/>
    <s v="Suministro, instalación y soporte de Paneles Interactivos y Portátiles para centros educativos. Plan de Recuperación, Transformación y Resiliencia - Financiado por la UE - Next Generation EU"/>
    <s v="Contrato de suministros"/>
    <s v="Procedimiento abierto; multiplicidad de criterios"/>
    <s v="No"/>
    <n v="5705575.2999999998"/>
    <n v="5705575.2999999998"/>
    <s v=""/>
    <s v=""/>
    <s v=""/>
    <s v=""/>
    <s v="@2022/001023"/>
  </r>
  <r>
    <x v="1"/>
    <s v="Consejeria de Hacienda y Administraciones Publicas"/>
    <s v="033430/2022"/>
    <s v="Suministro, instalación y soporte de Paneles Interactivos y Portátiles para centros educativos. Plan de Recuperación, Transformación y Resiliencia - Financiado por la UE - Next Generation EU"/>
    <s v="Contrato de suministros"/>
    <s v="Procedimiento abierto; multiplicidad de criterios"/>
    <s v="No"/>
    <n v="5767925.3300000001"/>
    <n v="5767925.3300000001"/>
    <s v=""/>
    <s v=""/>
    <s v=""/>
    <s v=""/>
    <s v="@2022/001023"/>
  </r>
  <r>
    <x v="1"/>
    <s v="Consejeria de Hacienda y Administraciones Publicas"/>
    <s v="033436/2022"/>
    <s v="Suministro, instalación y soporte de Paneles Interactivos y Portátiles para centros educativos. Plan de Recuperación, Transformación y Resiliencia - Financiado por la UE - Next Generation EU"/>
    <s v="Contrato de suministros"/>
    <s v="Procedimiento abierto; multiplicidad de criterios"/>
    <s v="No"/>
    <n v="7344451.4199999999"/>
    <n v="7344451.4199999999"/>
    <s v=""/>
    <s v=""/>
    <s v=""/>
    <s v=""/>
    <s v="@2022/001023"/>
  </r>
  <r>
    <x v="1"/>
    <s v="Consejeria de Hacienda y Administraciones Publicas"/>
    <s v="033435/2022"/>
    <s v="Suministro, instalación y soporte de Paneles Interactivos y Portátiles para centros educativos. Plan de Recuperación, Transformación y Resiliencia - Financiado por la UE - Next Generation EU"/>
    <s v="Contrato de suministros"/>
    <s v="Procedimiento abierto; multiplicidad de criterios"/>
    <s v="No"/>
    <n v="9252864.3100000005"/>
    <n v="9252864.3100000005"/>
    <s v=""/>
    <s v=""/>
    <s v=""/>
    <s v=""/>
    <s v="@2022/001023"/>
  </r>
  <r>
    <x v="1"/>
    <s v="Consejeria de Sanidad"/>
    <s v="038185/2022"/>
    <s v="Mantenimiento periódico (sustitución, reparación y ajuste de neumáticos) de los vehículos adscritos a los Servicios Oficiales de Salud Pública, dependientes de la Delegación Provincial de la Consejería de Sanidad en Cuenca, que figuran relacionados en el "/>
    <s v="Contrato de suministros"/>
    <s v="Basado en un Acuerdo Marco"/>
    <s v="No"/>
    <n v="1215.6099999999999"/>
    <n v="1215.6099999999999"/>
    <s v=""/>
    <s v=""/>
    <s v=""/>
    <s v=""/>
    <s v="2022/017802"/>
  </r>
  <r>
    <x v="1"/>
    <s v="Consejeria de Sanidad"/>
    <s v="038183/2022"/>
    <s v="Mantenimiento periódico (sustitución, reparación y ajuste de neumáticos) de los vehículos adscritos a los Servicios Oficiales de Salud Pública, dependientes de la Delegación Provincial de la Consejería de Sanidad en Cuenca, que figuran relacionados en el "/>
    <s v="Contrato de suministros"/>
    <s v="Basado en un Acuerdo Marco"/>
    <s v="No"/>
    <n v="1469.42"/>
    <n v="1469.42"/>
    <s v=""/>
    <s v=""/>
    <s v=""/>
    <s v=""/>
    <s v="2022/017802"/>
  </r>
  <r>
    <x v="1"/>
    <s v="Consejeria de Sanidad"/>
    <s v="038186/2022"/>
    <s v="Mantenimiento periódico (sustitución, reparación y ajuste de neumáticos) de los vehículos adscritos a los Servicios Oficiales de Salud Pública, dependientes de la Delegación Provincial de la Consejería de Sanidad en Cuenca, que figuran relacionados en el "/>
    <s v="Contrato de suministros"/>
    <s v="Basado en un Acuerdo Marco"/>
    <s v="No"/>
    <n v="1469.42"/>
    <n v="1469.42"/>
    <s v=""/>
    <s v=""/>
    <s v=""/>
    <s v=""/>
    <s v="2022/017802"/>
  </r>
  <r>
    <x v="1"/>
    <s v="Consejeria de Sanidad"/>
    <s v="000437/2022"/>
    <s v="Contratación del suministro de vacunas de calendario para la población de Castilla-La Mancha en 2022, basada en el acuerdo marco estatal para la selección de suministradores de vacunas de calendario y otras."/>
    <s v="Contrato de suministros"/>
    <s v="Basado en un Acuerdo Marco"/>
    <s v="No"/>
    <n v="1980.16"/>
    <n v="1980.16"/>
    <s v=""/>
    <s v=""/>
    <s v=""/>
    <s v=""/>
    <s v="@2021/018976"/>
  </r>
  <r>
    <x v="1"/>
    <s v="Consejeria de Sanidad"/>
    <s v="001586/2022"/>
    <s v="Contrato basado suministro papel ecológico."/>
    <s v="Contrato de suministros"/>
    <s v="Basado en un Acuerdo Marco"/>
    <s v="No"/>
    <n v="2110.2399999999998"/>
    <n v="2110.2399999999998"/>
    <s v=""/>
    <s v=""/>
    <s v=""/>
    <s v=""/>
    <s v="2022/000683"/>
  </r>
  <r>
    <x v="1"/>
    <s v="Consejeria de Sanidad"/>
    <s v="003539/2022"/>
    <s v="Suministro de productos de limpieza y aseo personal para la Unidad Residencial y Rehabilitadora de Alcohete (Yebes)."/>
    <s v="Contrato de suministros"/>
    <s v="Procedimiento abierto. Un solo criterio"/>
    <s v="No"/>
    <n v="2420"/>
    <n v="2420"/>
    <s v=""/>
    <s v=""/>
    <s v=""/>
    <s v=""/>
    <s v="@2021/013963"/>
  </r>
  <r>
    <x v="1"/>
    <s v="Consejeria de Sanidad"/>
    <s v="003540/2022"/>
    <s v="Suministro de productos de limpieza y aseo personal para la Unidad Residencial y Rehabilitadora de Alcohete (Yebes)."/>
    <s v="Contrato de suministros"/>
    <s v="Procedimiento abierto. Un solo criterio"/>
    <s v="No"/>
    <n v="2989.86"/>
    <n v="2989.86"/>
    <s v=""/>
    <s v=""/>
    <s v=""/>
    <s v=""/>
    <s v="@2021/013963"/>
  </r>
  <r>
    <x v="1"/>
    <s v="Consejeria de Sanidad"/>
    <s v="038182/2022"/>
    <s v="Mantenimiento periódico (sustitución, reparación y ajuste de neumáticos) de los vehículos adscritos a los Servicios Oficiales de Salud Pública, dependientes de la Delegación Provincial de la Consejería de Sanidad en Cuenca, que figuran relacionados en el "/>
    <s v="Contrato de suministros"/>
    <s v="Basado en un Acuerdo Marco"/>
    <s v="No"/>
    <n v="3088.02"/>
    <n v="3088.02"/>
    <s v=""/>
    <s v=""/>
    <s v=""/>
    <s v=""/>
    <s v="2022/017802"/>
  </r>
  <r>
    <x v="1"/>
    <s v="Consejeria de Sanidad"/>
    <s v="038187/2022"/>
    <s v="Mantenimiento periódico (sustitución, reparación y ajuste de neumáticos) de los vehículos adscritos a los Servicios Oficiales de Salud Pública, dependientes de la Delegación Provincial de la Consejería de Sanidad en Cuenca, que figuran relacionados en el "/>
    <s v="Contrato de suministros"/>
    <s v="Basado en un Acuerdo Marco"/>
    <s v="No"/>
    <n v="3154.82"/>
    <n v="3154.82"/>
    <s v=""/>
    <s v=""/>
    <s v=""/>
    <s v=""/>
    <s v="2022/017802"/>
  </r>
  <r>
    <x v="1"/>
    <s v="Consejeria de Sanidad"/>
    <s v="003538/2022"/>
    <s v="Suministro de productos de limpieza y aseo personal para la Unidad Residencial y Rehabilitadora de Alcohete (Yebes)."/>
    <s v="Contrato de suministros"/>
    <s v="Procedimiento abierto. Un solo criterio"/>
    <s v="No"/>
    <n v="3327.5"/>
    <n v="3327.5"/>
    <s v=""/>
    <s v=""/>
    <s v=""/>
    <s v=""/>
    <s v="@2021/013963"/>
  </r>
  <r>
    <x v="1"/>
    <s v="Consejeria de Sanidad"/>
    <s v="038181/2022"/>
    <s v="Mantenimiento periódico (sustitución, reparación y ajuste de neumáticos) de los vehículos adscritos a los Servicios Oficiales de Salud Pública, dependientes de la Delegación Provincial de la Consejería de Sanidad en Cuenca, que figuran relacionados en el "/>
    <s v="Contrato de suministros"/>
    <s v="Basado en un Acuerdo Marco"/>
    <s v="No"/>
    <n v="3424.2"/>
    <n v="3424.2"/>
    <s v=""/>
    <s v=""/>
    <s v=""/>
    <s v=""/>
    <s v="2022/017802"/>
  </r>
  <r>
    <x v="1"/>
    <s v="Consejeria de Sanidad"/>
    <s v="039015/2022"/>
    <s v="Contrato de mantenimiento (neumáticos) de los vehículos adscritos a la DP Sanidad CU y SOSP Cuenca."/>
    <s v="Contrato de suministros"/>
    <s v="Basado en un Acuerdo Marco"/>
    <s v="No"/>
    <n v="4469.79"/>
    <n v="4176.7299999999996"/>
    <s v=""/>
    <s v=""/>
    <s v=""/>
    <s v=""/>
    <s v="@2022/017137"/>
  </r>
  <r>
    <x v="1"/>
    <s v="Consejeria de Sanidad"/>
    <s v="012137/2022"/>
    <s v="Contrato basado de suministro de combustible RESSA 2023."/>
    <s v="Contrato de suministros"/>
    <s v="Basado en un Acuerdo Marco"/>
    <s v="No"/>
    <n v="4840"/>
    <n v="4840"/>
    <s v=""/>
    <s v=""/>
    <s v=""/>
    <s v=""/>
    <s v="2022/005970"/>
  </r>
  <r>
    <x v="1"/>
    <s v="Consejeria de Sanidad"/>
    <s v="001339/2022"/>
    <s v="Suministro de pescado congelado, verdura congelada y huevos para la URR"/>
    <s v="Contrato de suministros"/>
    <s v="Procedimiento Abierto Simplificado Abreviado"/>
    <s v="No"/>
    <n v="5408"/>
    <n v="5408"/>
    <s v=""/>
    <s v=""/>
    <s v=""/>
    <s v=""/>
    <s v="@2021/017741"/>
  </r>
  <r>
    <x v="1"/>
    <s v="Consejeria de Sanidad"/>
    <s v="000438/2022"/>
    <s v="Contratación del suministro de vacunas de calendario para la población de Castilla-La Mancha en 2022, basada en el acuerdo marco estatal para la selección de suministradores de vacunas de calendario y otras."/>
    <s v="Contrato de suministros"/>
    <s v="Basado en un Acuerdo Marco"/>
    <s v="No"/>
    <n v="6843.2"/>
    <n v="6770.4"/>
    <s v=""/>
    <s v=""/>
    <s v=""/>
    <s v=""/>
    <s v="@2021/018976"/>
  </r>
  <r>
    <x v="1"/>
    <s v="Consejeria de Sanidad"/>
    <s v="001337/2022"/>
    <s v="Suministro de pescado congelado, verdura congelada y huevos para la URR"/>
    <s v="Contrato de suministros"/>
    <s v="Procedimiento Abierto Simplificado Abreviado"/>
    <s v="No"/>
    <n v="7922.16"/>
    <n v="7922.16"/>
    <s v=""/>
    <s v=""/>
    <s v=""/>
    <s v=""/>
    <s v="@2021/017741"/>
  </r>
  <r>
    <x v="1"/>
    <s v="Consejeria de Sanidad"/>
    <s v="003474/2022"/>
    <s v="Suministro combustible automoción.- Ressa"/>
    <s v="Contrato de suministros"/>
    <s v="Basado en un Acuerdo Marco"/>
    <s v="No"/>
    <n v="9680"/>
    <n v="9680"/>
    <s v=""/>
    <s v=""/>
    <s v=""/>
    <s v=""/>
    <s v="2022/001244"/>
  </r>
  <r>
    <x v="1"/>
    <s v="Consejeria de Sanidad"/>
    <s v="030049/2022"/>
    <s v="Basado Combustible Ressa 23-24"/>
    <s v="Contrato de suministros"/>
    <s v="Basado en un Acuerdo Marco"/>
    <s v="No"/>
    <n v="10000"/>
    <n v="10000"/>
    <s v=""/>
    <s v=""/>
    <s v=""/>
    <s v=""/>
    <s v="2022/014815"/>
  </r>
  <r>
    <x v="1"/>
    <s v="Consejeria de Sanidad"/>
    <s v="003542/2022"/>
    <s v="Suministro de productos de limpieza y aseo personal para la Unidad Residencial y Rehabilitadora de Alcohete (Yebes)."/>
    <s v="Contrato de suministros"/>
    <s v="Procedimiento abierto. Un solo criterio"/>
    <s v="No"/>
    <n v="10845.23"/>
    <n v="10845.23"/>
    <s v=""/>
    <s v=""/>
    <s v=""/>
    <s v=""/>
    <s v="@2021/013963"/>
  </r>
  <r>
    <x v="1"/>
    <s v="Consejeria de Sanidad"/>
    <s v="038780/2022"/>
    <s v="Contrato basado para el suministro de combustible de automoción, por la entidad RESSA, para los vehículos adscritos a los servicios centrales de la Consejería de Sanidad."/>
    <s v="Contrato de suministros"/>
    <s v="Basado en un Acuerdo Marco"/>
    <s v="No"/>
    <n v="12254.52"/>
    <n v="12254.52"/>
    <s v=""/>
    <s v=""/>
    <s v=""/>
    <s v=""/>
    <s v="2022/017812"/>
  </r>
  <r>
    <x v="1"/>
    <s v="Consejeria de Sanidad"/>
    <s v="003541/2022"/>
    <s v="Suministro de productos de limpieza y aseo personal para la Unidad Residencial y Rehabilitadora de Alcohete (Yebes)."/>
    <s v="Contrato de suministros"/>
    <s v="Procedimiento abierto. Un solo criterio"/>
    <s v="No"/>
    <n v="13400.75"/>
    <n v="13400.75"/>
    <s v=""/>
    <s v=""/>
    <s v=""/>
    <s v=""/>
    <s v="@2021/013963"/>
  </r>
  <r>
    <x v="1"/>
    <s v="Consejeria de Sanidad"/>
    <s v="003735/2022"/>
    <s v="Suministro de productos de limpieza y aseo personal para la Unidad Residencial y Rehabilitadora de Alcohete (Yebes)."/>
    <s v="Contrato de suministros"/>
    <s v="Procedimiento abierto. Un solo criterio"/>
    <s v="No"/>
    <n v="18229.2"/>
    <n v="18229.2"/>
    <s v=""/>
    <s v=""/>
    <s v=""/>
    <s v=""/>
    <s v="@2021/013963"/>
  </r>
  <r>
    <x v="1"/>
    <s v="Consejeria de Sanidad"/>
    <s v="003543/2022"/>
    <s v="Suministro de productos de limpieza y aseo personal para la Unidad Residencial y Rehabilitadora de Alcohete (Yebes)."/>
    <s v="Contrato de suministros"/>
    <s v="Procedimiento abierto. Un solo criterio"/>
    <s v="No"/>
    <n v="19055.439999999999"/>
    <n v="19055.439999999999"/>
    <s v=""/>
    <s v=""/>
    <s v=""/>
    <s v=""/>
    <s v="@2021/013963"/>
  </r>
  <r>
    <x v="1"/>
    <s v="Consejeria de Sanidad"/>
    <s v="001338/2022"/>
    <s v="Suministro de pescado congelado, verdura congelada y huevos para la URR"/>
    <s v="Contrato de suministros"/>
    <s v="Procedimiento Abierto Simplificado Abreviado"/>
    <s v="No"/>
    <n v="23304.71"/>
    <n v="23304.71"/>
    <s v=""/>
    <s v=""/>
    <s v=""/>
    <s v=""/>
    <s v="@2021/017741"/>
  </r>
  <r>
    <x v="1"/>
    <s v="Consejeria de Sanidad"/>
    <s v="003689/2022"/>
    <s v="Suministro combustible automoción.- Solred"/>
    <s v="Contrato de suministros"/>
    <s v="Basado en un Acuerdo Marco"/>
    <s v="No"/>
    <n v="24000"/>
    <n v="24000"/>
    <s v=""/>
    <s v=""/>
    <s v=""/>
    <s v=""/>
    <s v="2022/001265"/>
  </r>
  <r>
    <x v="1"/>
    <s v="Consejeria de Sanidad"/>
    <s v="022755/2022"/>
    <s v="Contrato Basado A.M. suministro energía eléctrica DP Sanidad GU"/>
    <s v="Contrato de suministros"/>
    <s v="Basado en un Acuerdo Marco"/>
    <s v="No"/>
    <n v="24000"/>
    <n v="24000"/>
    <s v=""/>
    <s v=""/>
    <s v=""/>
    <s v=""/>
    <s v="2022/009228"/>
  </r>
  <r>
    <x v="1"/>
    <s v="Consejeria de Sanidad"/>
    <s v="043830/2022"/>
    <s v="Suministro de una fuente extractora de alta eficiencia para el cromatógrafo de gases/masas-masas triple cuadrupolo del Laboratorio de Salud Pública de la Delegación Provincial de Sanidad en Cuenca."/>
    <s v="Contrato de suministros"/>
    <s v="Procedimiento Abierto Simplificado Abreviado"/>
    <s v="No"/>
    <n v="29040"/>
    <n v="28667.39"/>
    <s v=""/>
    <s v=""/>
    <s v=""/>
    <s v=""/>
    <s v="@2022/019365"/>
  </r>
  <r>
    <x v="1"/>
    <s v="Consejeria de Sanidad"/>
    <s v="012139/2022"/>
    <s v="Contrato basado suministro de combustible SOLRED para vehículos oficiales de la Delegación Provincial de Sanidad de Albacete."/>
    <s v="Contrato de suministros"/>
    <s v="Basado en un Acuerdo Marco"/>
    <s v="No"/>
    <n v="30250"/>
    <n v="30250"/>
    <s v=""/>
    <s v=""/>
    <s v=""/>
    <s v=""/>
    <s v="2022/005978"/>
  </r>
  <r>
    <x v="1"/>
    <s v="Consejeria de Sanidad"/>
    <s v="024109/2022"/>
    <s v="Contrato basado para el suministro de combustible de automoción para los vehículos adscritos a los servicios centrales de la Consejería de Sanidad (SOLRED)"/>
    <s v="Contrato de suministros"/>
    <s v="Basado en un Acuerdo Marco"/>
    <s v="No"/>
    <n v="46000"/>
    <n v="46000"/>
    <s v=""/>
    <s v=""/>
    <s v=""/>
    <s v=""/>
    <s v="2022/012116"/>
  </r>
  <r>
    <x v="1"/>
    <s v="Consejeria de Sanidad"/>
    <s v="032616/2022"/>
    <s v="Suministro combustible vehículos DP Sanidad Cuenca"/>
    <s v="Contrato de suministros"/>
    <s v="Basado en un Acuerdo Marco"/>
    <s v="No"/>
    <n v="48347.1"/>
    <n v="48347.1"/>
    <s v=""/>
    <s v=""/>
    <s v=""/>
    <s v=""/>
    <s v="2022/015556"/>
  </r>
  <r>
    <x v="1"/>
    <s v="Consejeria de Sanidad"/>
    <s v="003738/2022"/>
    <s v="Suministro de productos de limpieza y aseo personal para la Unidad Residencial y Rehabilitadora de Alcohete (Yebes)."/>
    <s v="Contrato de suministros"/>
    <s v="Procedimiento abierto. Un solo criterio"/>
    <s v="No"/>
    <n v="53687.7"/>
    <n v="53687.7"/>
    <s v=""/>
    <s v=""/>
    <s v=""/>
    <s v=""/>
    <s v="@2021/013963"/>
  </r>
  <r>
    <x v="1"/>
    <s v="Consejeria de Sanidad"/>
    <s v="017708/2022"/>
    <s v="Adquisición del Sistema Atomx XYZ de Purga y Trampa con Automuestreador Incorporado"/>
    <s v="Contrato de suministros"/>
    <s v="Procedimiento Abierto Simplificado Abreviado"/>
    <s v="No"/>
    <n v="59290"/>
    <n v="55873.72"/>
    <s v=""/>
    <s v=""/>
    <s v=""/>
    <s v=""/>
    <s v="@2022/003024"/>
  </r>
  <r>
    <x v="1"/>
    <s v="Consejeria de Sanidad"/>
    <s v="022758/2022"/>
    <s v="Contrato basado suministro energía eléctrica URR"/>
    <s v="Contrato de suministros"/>
    <s v="Basado en un Acuerdo Marco"/>
    <s v="No"/>
    <n v="62400"/>
    <n v="62400"/>
    <s v=""/>
    <s v=""/>
    <s v=""/>
    <s v=""/>
    <s v="2022/010112"/>
  </r>
  <r>
    <x v="1"/>
    <s v="Consejeria de Sanidad"/>
    <s v="007677/2022"/>
    <s v="Adquisición de un vehículo destinado a las funciones de representación de la persona titular de la Consejería de Sanidad"/>
    <s v="Contrato de suministros"/>
    <s v="Procedimiento Abierto Simplificado Abreviado"/>
    <s v="No"/>
    <n v="69448.38"/>
    <n v="69213.55"/>
    <s v=""/>
    <s v=""/>
    <s v=""/>
    <s v=""/>
    <s v="@2022/000450"/>
  </r>
  <r>
    <x v="1"/>
    <s v="Consejeria de Sanidad"/>
    <s v="030046/2022"/>
    <s v="Basado Combustible Solred 23-24"/>
    <s v="Contrato de suministros"/>
    <s v="Basado en un Acuerdo Marco"/>
    <s v="No"/>
    <n v="82000"/>
    <n v="82000"/>
    <s v=""/>
    <s v=""/>
    <s v=""/>
    <s v=""/>
    <s v="2022/014816"/>
  </r>
  <r>
    <x v="1"/>
    <s v="Consejeria de Sanidad"/>
    <s v="032624/2022"/>
    <s v="Suministro combustible vehículos DP Sanidad Cuenca SOLRED"/>
    <s v="Contrato de suministros"/>
    <s v="Basado en un Acuerdo Marco"/>
    <s v="No"/>
    <n v="103140.05"/>
    <n v="103140.05"/>
    <s v=""/>
    <s v=""/>
    <s v=""/>
    <s v=""/>
    <s v="2022/015630"/>
  </r>
  <r>
    <x v="1"/>
    <s v="Consejeria de Sanidad"/>
    <s v="014637/2022"/>
    <s v="Adquisición de 5 vehículos berlina pequeña gasolina micro híbridos para el parque móvil de servicios especiales sanitario de Castilla-La Mancha"/>
    <s v="Contrato de suministros"/>
    <s v="Basado en un Acuerdo Marco"/>
    <s v="No"/>
    <n v="117363.95"/>
    <n v="117363.95"/>
    <s v=""/>
    <s v=""/>
    <s v=""/>
    <s v=""/>
    <s v="2022/006691"/>
  </r>
  <r>
    <x v="1"/>
    <s v="Consejeria de Sanidad"/>
    <s v="003116/2022"/>
    <s v="Contrato de suministro de gasóleo C para la Delegación Ptov. de Sanidad y para la URR de Alcohete, año 2022."/>
    <s v="Contrato de suministros"/>
    <s v="Procedimiento abierto. Un solo criterio"/>
    <s v="No"/>
    <n v="132331.65"/>
    <n v="132331.65"/>
    <s v=""/>
    <s v=""/>
    <s v=""/>
    <s v=""/>
    <s v="@2021/015945"/>
  </r>
  <r>
    <x v="1"/>
    <s v="Consejeria de Sanidad"/>
    <s v="052975/2022"/>
    <s v="Adquisición de reactivos para el cribado neonatal en el laboratorio del Instituto de Ciencias de la Salud de Castilla-La Mancha durante los años 2023 y 2024"/>
    <s v="Contrato de suministros"/>
    <s v="Procedimiento abierto. Un solo criterio"/>
    <s v="No"/>
    <n v="143481.79999999999"/>
    <n v="114466"/>
    <s v=""/>
    <s v=""/>
    <s v=""/>
    <s v=""/>
    <s v="@2022/015631"/>
  </r>
  <r>
    <x v="1"/>
    <s v="Consejeria de Sanidad"/>
    <s v="000439/2022"/>
    <s v="Contratación del suministro de vacunas de calendario para la población de Castilla-La Mancha en 2022, basada en el acuerdo marco estatal para la selección de suministradores de vacunas de calendario y otras."/>
    <s v="Contrato de suministros"/>
    <s v="Basado en un Acuerdo Marco"/>
    <s v="No"/>
    <n v="145204.79999999999"/>
    <n v="138580"/>
    <s v=""/>
    <s v=""/>
    <s v=""/>
    <s v=""/>
    <s v="@2021/018976"/>
  </r>
  <r>
    <x v="1"/>
    <s v="Consejeria de Sanidad"/>
    <s v="000442/2022"/>
    <s v="Contratación del suministro de vacunas de calendario para la población de Castilla-La Mancha en 2022, basada en el acuerdo marco estatal para la selección de suministradores de vacunas de calendario y otras."/>
    <s v="Contrato de suministros"/>
    <s v="Basado en un Acuerdo Marco"/>
    <s v="No"/>
    <n v="197662.4"/>
    <n v="174324.8"/>
    <s v=""/>
    <s v=""/>
    <s v=""/>
    <s v=""/>
    <s v="@2021/018976"/>
  </r>
  <r>
    <x v="1"/>
    <s v="Consejeria de Sanidad"/>
    <s v="000447/2022"/>
    <s v="Contratación del suministro de vacunas de calendario para la población de Castilla-La Mancha en 2022, basada en el acuerdo marco estatal para la selección de suministradores de vacunas de calendario y otras."/>
    <s v="Contrato de suministros"/>
    <s v="Basado en un Acuerdo Marco"/>
    <s v="No"/>
    <n v="241020"/>
    <n v="241020"/>
    <s v=""/>
    <s v=""/>
    <s v=""/>
    <s v=""/>
    <s v="@2021/018976"/>
  </r>
  <r>
    <x v="1"/>
    <s v="Consejeria de Sanidad"/>
    <s v="000443/2022"/>
    <s v="Contratación del suministro de vacunas de calendario para la población de Castilla-La Mancha en 2022, basada en el acuerdo marco estatal para la selección de suministradores de vacunas de calendario y otras."/>
    <s v="Contrato de suministros"/>
    <s v="Basado en un Acuerdo Marco"/>
    <s v="No"/>
    <n v="272480"/>
    <n v="177580"/>
    <s v=""/>
    <s v=""/>
    <s v=""/>
    <s v=""/>
    <s v="@2021/018976"/>
  </r>
  <r>
    <x v="1"/>
    <s v="Consejeria de Sanidad"/>
    <s v="000448/2022"/>
    <s v="Contratación del suministro de vacunas de calendario para la población de Castilla-La Mancha en 2022, basada en el acuerdo marco estatal para la selección de suministradores de vacunas de calendario y otras."/>
    <s v="Contrato de suministros"/>
    <s v="Basado en un Acuerdo Marco"/>
    <s v="No"/>
    <n v="353600"/>
    <n v="353600"/>
    <s v=""/>
    <s v=""/>
    <s v=""/>
    <s v=""/>
    <s v="@2021/018976"/>
  </r>
  <r>
    <x v="1"/>
    <s v="Consejeria de Sanidad"/>
    <s v="053061/2022"/>
    <s v="Adquisición de reactivos para el cribado neonatal en el laboratorio del Instituto de Ciencias de la Salud de Castilla-La Mancha durante los años 2023 y 2024"/>
    <s v="Contrato de suministros"/>
    <s v="Procedimiento abierto. Un solo criterio"/>
    <s v="No"/>
    <n v="357719.56"/>
    <n v="349636.18"/>
    <s v=""/>
    <s v=""/>
    <s v=""/>
    <s v=""/>
    <s v="@2022/015631"/>
  </r>
  <r>
    <x v="1"/>
    <s v="Consejeria de Sanidad"/>
    <s v="000441/2022"/>
    <s v="Contratación del suministro de vacunas de calendario para la población de Castilla-La Mancha en 2022, basada en el acuerdo marco estatal para la selección de suministradores de vacunas de calendario y otras."/>
    <s v="Contrato de suministros"/>
    <s v="Basado en un Acuerdo Marco"/>
    <s v="No"/>
    <n v="388700"/>
    <n v="310180"/>
    <s v=""/>
    <s v=""/>
    <s v=""/>
    <s v=""/>
    <s v="@2021/018976"/>
  </r>
  <r>
    <x v="1"/>
    <s v="Consejeria de Sanidad"/>
    <s v="053062/2022"/>
    <s v="Adquisición de reactivos para el cribado neonatal en el laboratorio del Instituto de Ciencias de la Salud de Castilla-La Mancha durante los años 2023 y 2024"/>
    <s v="Contrato de suministros"/>
    <s v="Procedimiento abierto. Un solo criterio"/>
    <s v="No"/>
    <n v="394084.9"/>
    <n v="383941.6"/>
    <s v=""/>
    <s v=""/>
    <s v=""/>
    <s v=""/>
    <s v="@2022/015631"/>
  </r>
  <r>
    <x v="1"/>
    <s v="Consejeria de Sanidad"/>
    <s v="054250/2022"/>
    <s v="Contrato para la adquisición de material para toma de muestras destinado al programa de cribado neonatal en Castilla-La Mancha durante los años 2023 a 2026"/>
    <s v="Contrato de suministros"/>
    <s v="Procedimiento abierto. Un solo criterio"/>
    <s v="No"/>
    <n v="411400"/>
    <n v="307727.2"/>
    <s v=""/>
    <s v=""/>
    <s v=""/>
    <s v=""/>
    <s v="@2022/014220"/>
  </r>
  <r>
    <x v="1"/>
    <s v="Consejeria de Sanidad"/>
    <s v="000444/2022"/>
    <s v="Contratación del suministro de vacunas de calendario para la población de Castilla-La Mancha en 2022, basada en el acuerdo marco estatal para la selección de suministradores de vacunas de calendario y otras."/>
    <s v="Contrato de suministros"/>
    <s v="Basado en un Acuerdo Marco"/>
    <s v="No"/>
    <n v="425880"/>
    <n v="425880"/>
    <s v=""/>
    <s v=""/>
    <s v=""/>
    <s v=""/>
    <s v="@2021/018976"/>
  </r>
  <r>
    <x v="1"/>
    <s v="Consejeria de Sanidad"/>
    <s v="039119/2022"/>
    <s v="Contrato para la adquisición de un sistema de cromatografía de líquidos de ultra resolución acoplado a detector de espectrometría de masas híbrido, triple cuadrupolo y trampa de iones lineal (UHPLC-MS-MS), con destino al Laboratorio de Salud Pública de la"/>
    <s v="Contrato de suministros"/>
    <s v="Procedimiento negociado sin publicidad"/>
    <s v="No"/>
    <n v="449999"/>
    <n v="449846.19"/>
    <s v="168"/>
    <s v="a"/>
    <s v="2"/>
    <s v="EXCLUSIVIDAD TÉCNICA, DE DERECHOS EXCLUSIVOS O ARTÍSTICA_x000a_"/>
    <s v="@2022/014070"/>
  </r>
  <r>
    <x v="1"/>
    <s v="Consejeria de Sanidad"/>
    <s v="037562/2022"/>
    <s v="Contrato para la adquisición de vacuna conjugada frente a meningococo de serogrupos A, C, W, Y, destinada a la vacunación de adolescentes de Castilla-La Mancha en 2023"/>
    <s v="Contrato de suministros"/>
    <s v="Procedimiento abierto; multiplicidad de criterios"/>
    <s v="No"/>
    <n v="873392"/>
    <n v="575952"/>
    <s v=""/>
    <s v=""/>
    <s v=""/>
    <s v=""/>
    <s v="@2022/010218"/>
  </r>
  <r>
    <x v="1"/>
    <s v="Consejeria de Sanidad"/>
    <s v="000440/2022"/>
    <s v="Contratación del suministro de vacunas de calendario para la población de Castilla-La Mancha en 2022, basada en el acuerdo marco estatal para la selección de suministradores de vacunas de calendario y otras."/>
    <s v="Contrato de suministros"/>
    <s v="Basado en un Acuerdo Marco"/>
    <s v="No"/>
    <n v="934440"/>
    <n v="748800"/>
    <s v=""/>
    <s v=""/>
    <s v=""/>
    <s v=""/>
    <s v="@2021/018976"/>
  </r>
  <r>
    <x v="1"/>
    <s v="Consejeria de Sanidad"/>
    <s v="000445/2022"/>
    <s v="Contratación del suministro de vacunas de calendario para la población de Castilla-La Mancha en 2022, basada en el acuerdo marco estatal para la selección de suministradores de vacunas de calendario y otras."/>
    <s v="Contrato de suministros"/>
    <s v="Basado en un Acuerdo Marco"/>
    <s v="No"/>
    <n v="954200"/>
    <n v="954200"/>
    <s v=""/>
    <s v=""/>
    <s v=""/>
    <s v=""/>
    <s v="@2021/018976"/>
  </r>
  <r>
    <x v="1"/>
    <s v="Consejeria de Sanidad"/>
    <s v="028136/2022"/>
    <s v="Contratación para la adquisición de vacunas frente a la gripe estacional para la campaña 2022/2023 en Castilla-La Mancha, basada en el Acuerdo Marco estatal vigente"/>
    <s v="Contrato de suministros"/>
    <s v="Basado en un Acuerdo Marco"/>
    <s v="No"/>
    <n v="1040000"/>
    <n v="1040000"/>
    <s v=""/>
    <s v=""/>
    <s v=""/>
    <s v=""/>
    <s v="@2022/004993"/>
  </r>
  <r>
    <x v="1"/>
    <s v="Consejeria de Sanidad"/>
    <s v="000446/2022"/>
    <s v="Contratación del suministro de vacunas de calendario para la población de Castilla-La Mancha en 2022, basada en el acuerdo marco estatal para la selección de suministradores de vacunas de calendario y otras."/>
    <s v="Contrato de suministros"/>
    <s v="Basado en un Acuerdo Marco"/>
    <s v="No"/>
    <n v="1170000"/>
    <n v="1170000"/>
    <s v=""/>
    <s v=""/>
    <s v=""/>
    <s v=""/>
    <s v="@2021/018976"/>
  </r>
  <r>
    <x v="1"/>
    <s v="Consejeria de Sanidad"/>
    <s v="034200/2022"/>
    <s v="Adquisición de vacuna antineumocócica conjugada de 13 serotipos destinada al programa de vacunaciones de Castilla-La Mancha en 2023."/>
    <s v="Contrato de suministros"/>
    <s v="Procedimiento negociado sin publicidad"/>
    <s v="No"/>
    <n v="1669636.8"/>
    <n v="1669636.8"/>
    <s v="168"/>
    <s v="a"/>
    <s v="2"/>
    <s v="EXCLUSIVIDAD TÉCNICA, DE DERECHOS EXCLUSIVOS O ARTÍSTICA_x000a_"/>
    <s v="@2022/010279"/>
  </r>
  <r>
    <x v="1"/>
    <s v="Consejeria de Sanidad"/>
    <s v="028131/2022"/>
    <s v="Contratación para la adquisición de vacunas frente a la gripe estacional para la campaña 2022/2023 en Castilla-La Mancha, basada en el Acuerdo Marco estatal vigente"/>
    <s v="Contrato de suministros"/>
    <s v="Basado en un Acuerdo Marco"/>
    <s v="No"/>
    <n v="2964000"/>
    <n v="1450800"/>
    <s v=""/>
    <s v=""/>
    <s v=""/>
    <s v=""/>
    <s v="@2022/004993"/>
  </r>
  <r>
    <x v="1"/>
    <s v="Consejeria de Sanidad"/>
    <s v="028134/2022"/>
    <s v="Contratación para la adquisición de vacunas frente a la gripe estacional para la campaña 2022/2023 en Castilla-La Mancha, basada en el Acuerdo Marco estatal vigente"/>
    <s v="Contrato de suministros"/>
    <s v="Basado en un Acuerdo Marco"/>
    <s v="No"/>
    <n v="3515200"/>
    <n v="3515200"/>
    <s v=""/>
    <s v=""/>
    <s v=""/>
    <s v=""/>
    <s v="@2022/004993"/>
  </r>
  <r>
    <x v="1"/>
    <s v="Consejo Consultivo de Castilla-La Mancha"/>
    <s v="033109/2022"/>
    <s v="Suministro de combustible de automoción desde el 01/12/2022 al 30/11/2024"/>
    <s v="Contrato de suministros"/>
    <s v="Basado en un Acuerdo Marco"/>
    <s v="No"/>
    <n v="15400"/>
    <n v="15400"/>
    <s v=""/>
    <s v=""/>
    <s v=""/>
    <s v=""/>
    <s v="2022/014961"/>
  </r>
  <r>
    <x v="1"/>
    <s v="Presidencia de la Junta de Comunidades de Castilla-La Mancha"/>
    <s v="003262/2022"/>
    <s v="Contrato basado del Acuerdo Marco de papel ecológico para impresión y escritura para la Delegación de la Junta de Comunidades de Castilla-La Mancha en Ciudad Real."/>
    <s v="Contrato de suministros"/>
    <s v="Basado en un Acuerdo Marco"/>
    <s v="No"/>
    <n v="533.61"/>
    <n v="533.61"/>
    <s v=""/>
    <s v=""/>
    <s v=""/>
    <s v=""/>
    <s v="2022/000975"/>
  </r>
  <r>
    <x v="1"/>
    <s v="Presidencia de la Junta de Comunidades de Castilla-La Mancha"/>
    <s v="001331/2022"/>
    <s v="Contrato basado del Acuerdo Marco de papel ecológico para impresión y escritura para los servicios centrales de la Presidencia de la JCCM, la Delegación de la JCCM en Toledo y la Delegación de Servicios en Talavera de la Reina."/>
    <s v="Contrato de suministros"/>
    <s v="Basado en un Acuerdo Marco"/>
    <s v="No"/>
    <n v="5336.1"/>
    <n v="5336.1"/>
    <s v=""/>
    <s v=""/>
    <s v=""/>
    <s v=""/>
    <s v="2022/000394"/>
  </r>
  <r>
    <x v="1"/>
    <s v="Presidencia de la Junta de Comunidades de Castilla-La Mancha"/>
    <s v="003099/2022"/>
    <s v="Contrato de suministro de energía eléctrica para los edificios de la Presidencia en Cuenca, basado en el Acuerdo Marco 2018/0007221."/>
    <s v="Contrato de suministros"/>
    <s v="Basado en un Acuerdo Marco"/>
    <s v="No"/>
    <n v="30000"/>
    <n v="30000"/>
    <s v=""/>
    <s v=""/>
    <s v=""/>
    <s v=""/>
    <s v="2022/000807"/>
  </r>
  <r>
    <x v="1"/>
    <s v="Presidencia de la Junta de Comunidades de Castilla-La Mancha"/>
    <s v="008393/2022"/>
    <s v="Contrato de suministro de energía eléctrica para los edificios de la Presidencia en Ciudad Real, basado en el Acuerdo Marco 2018/0007221."/>
    <s v="Contrato de suministros"/>
    <s v="Basado en un Acuerdo Marco"/>
    <s v="No"/>
    <n v="30000"/>
    <n v="30000"/>
    <s v=""/>
    <s v=""/>
    <s v=""/>
    <s v=""/>
    <s v="2022/002468"/>
  </r>
  <r>
    <x v="1"/>
    <s v="Presidencia de la Junta de Comunidades de Castilla-La Mancha"/>
    <s v="022401/2022"/>
    <s v="Suministro de equipamiento de un sistema de conferencias digital e inalámbrico para la Presidencia de la JCCM"/>
    <s v="Contrato de suministros"/>
    <s v="Procedimiento Abierto Simplificado Abreviado"/>
    <s v="No"/>
    <n v="30200"/>
    <n v="23965.99"/>
    <s v=""/>
    <s v=""/>
    <s v=""/>
    <s v=""/>
    <s v="@2022/003527"/>
  </r>
  <r>
    <x v="1"/>
    <s v="Presidencia de la Junta de Comunidades de Castilla-La Mancha"/>
    <s v="044755/2022"/>
    <s v="Contrato del suministro de gas natural canalizado para agua caliente y calefacción en el edificio sede de la Delegación Provincial de la JCCM en Ciudad Real (Calle Paloma nº 9)."/>
    <s v="Contrato de suministros"/>
    <s v="Procedimiento Abierto Simplificado Abreviado"/>
    <s v="No"/>
    <n v="50000"/>
    <n v="50000"/>
    <s v=""/>
    <s v=""/>
    <s v=""/>
    <s v=""/>
    <s v="@2022/017330"/>
  </r>
  <r>
    <x v="1"/>
    <s v="Presidencia de la Junta de Comunidades de Castilla-La Mancha"/>
    <s v="038911/2022"/>
    <s v="Suministro de combustible de automoción para vehículos adscritos a la Presidencia de la JCCM (RESSA)"/>
    <s v="Contrato de suministros"/>
    <s v="Basado en un Acuerdo Marco"/>
    <s v="No"/>
    <n v="54000"/>
    <n v="54000"/>
    <s v=""/>
    <s v=""/>
    <s v=""/>
    <s v=""/>
    <s v="2022/018694"/>
  </r>
  <r>
    <x v="1"/>
    <s v="Presidencia de la Junta de Comunidades de Castilla-La Mancha"/>
    <s v="017506/2022"/>
    <s v="Adquisición de dos vehículos para los servicios de la Presidencia de la JCCM."/>
    <s v="Contrato de suministros"/>
    <s v="Contratación Centralizada (Patrimonio del Estado)"/>
    <s v="No"/>
    <n v="73273.600000000006"/>
    <n v="73120.3"/>
    <s v=""/>
    <s v=""/>
    <s v=""/>
    <s v=""/>
    <s v="2022/001001"/>
  </r>
  <r>
    <x v="1"/>
    <s v="Presidencia de la Junta de Comunidades de Castilla-La Mancha"/>
    <s v="022734/2022"/>
    <s v="Suministro de combustible de automoción para vehículos adscritos a la Presidencia de la JCCM"/>
    <s v="Contrato de suministros"/>
    <s v="Basado en un Acuerdo Marco"/>
    <s v="No"/>
    <n v="84000"/>
    <n v="84000"/>
    <s v=""/>
    <s v=""/>
    <s v=""/>
    <s v=""/>
    <s v="2022/010101"/>
  </r>
  <r>
    <x v="1"/>
    <s v="Presidencia de la Junta de Comunidades de Castilla-La Mancha"/>
    <s v="000428/2022"/>
    <s v="Suministro energía eléctrica Presidencia JCCM, Delegación Toledo y Delegación Talavera"/>
    <s v="Contrato de suministros"/>
    <s v="Basado en un Acuerdo Marco"/>
    <s v="No"/>
    <n v="150000"/>
    <n v="149999.99"/>
    <s v=""/>
    <s v=""/>
    <s v=""/>
    <s v=""/>
    <s v="2021/018700"/>
  </r>
  <r>
    <x v="2"/>
    <s v="Agencia del Agua de Castilla La Mancha"/>
    <s v="001312.5/2020"/>
    <s v="Control y diagnóstico de estaciones depuradoras de aguas residuales urbanas, siguiendo los criterios establecidos en la Directiva 91/271/CEE, en el ámbito de CLM, cofinanciable FEDER"/>
    <s v="Contrato de servicios"/>
    <s v="Procedimiento abierto; multiplicidad de criterios"/>
    <s v="No"/>
    <n v="-546656.64"/>
    <n v="-546656.64"/>
    <m/>
    <m/>
    <m/>
    <m/>
    <s v="2019/003158"/>
  </r>
  <r>
    <x v="2"/>
    <s v="Agencia del Agua de Castilla La Mancha"/>
    <s v="009277/2022"/>
    <s v="Contrato de Servicios para la Prestación de la actividad docente de la Acción Formativa: ¿El Agua en Castilla-La Mancha. Recursos y usos; política hidráulica; normativa; planes hidrológicos de cuenca y análisis de conflictos¿ (Toledo)."/>
    <s v="Contrato de servicios"/>
    <s v="Procedimiento negociado sin publicidad"/>
    <s v="No"/>
    <n v="50"/>
    <n v="50"/>
    <s v="168"/>
    <s v="a"/>
    <s v="2"/>
    <s v="EXCLUSIVIDAD TÉCNICA, DE DERECHOS EXCLUSIVOS O ARTÍSTICA_x000a_"/>
    <s v="2022/000786"/>
  </r>
  <r>
    <x v="2"/>
    <s v="Agencia del Agua de Castilla La Mancha"/>
    <s v="009261/2022"/>
    <s v="Contrato de Servicios para la Prestación de la actividad docente de la Acción Formativa: ¿El Agua en Castilla-La Mancha. Recursos y usos; política hidráulica; normativa; planes hidrológicos de cuenca y análisis de conflictos¿ (Toledo)."/>
    <s v="Contrato de servicios"/>
    <s v="Procedimiento negociado sin publicidad"/>
    <s v="No"/>
    <n v="70"/>
    <n v="70"/>
    <s v="168"/>
    <s v="a"/>
    <s v="2"/>
    <s v="EXCLUSIVIDAD TÉCNICA, DE DERECHOS EXCLUSIVOS O ARTÍSTICA_x000a_"/>
    <s v="2022/000786"/>
  </r>
  <r>
    <x v="2"/>
    <s v="Agencia del Agua de Castilla La Mancha"/>
    <s v="017940/2022"/>
    <s v="Contrato de Servicios para la Prestación de la actividad docente de la Acción Formativa: ¿El Agua en Castilla-La Mancha. Recursos y usos; política hidráulica; normativa; planes hidrológicos de cuenca y análisis de conflictos¿ (Toledo)."/>
    <s v="Contrato de servicios"/>
    <s v="Procedimiento negociado sin publicidad"/>
    <s v="No"/>
    <n v="75"/>
    <n v="75"/>
    <s v="168"/>
    <s v="a"/>
    <s v="2"/>
    <s v="EXCLUSIVIDAD TÉCNICA, DE DERECHOS EXCLUSIVOS O ARTÍSTICA_x000a_"/>
    <s v="2022/000786"/>
  </r>
  <r>
    <x v="2"/>
    <s v="Agencia del Agua de Castilla La Mancha"/>
    <s v="017942/2022"/>
    <s v="Contrato de Servicios para la Prestación de la actividad docente de la Acción Formativa: ¿El Agua en Castilla-La Mancha. Recursos y usos; política hidráulica; normativa; planes hidrológicos de cuenca y análisis de conflictos¿ (Toledo)."/>
    <s v="Contrato de servicios"/>
    <s v="Procedimiento negociado sin publicidad"/>
    <s v="No"/>
    <n v="75"/>
    <n v="75"/>
    <s v="168"/>
    <s v="a"/>
    <s v="2"/>
    <s v="EXCLUSIVIDAD TÉCNICA, DE DERECHOS EXCLUSIVOS O ARTÍSTICA_x000a_"/>
    <s v="2022/000786"/>
  </r>
  <r>
    <x v="2"/>
    <s v="Agencia del Agua de Castilla La Mancha"/>
    <s v="017946/2022"/>
    <s v="Contrato de Servicios para la Prestación de la actividad docente de la Acción Formativa: ¿El Agua en Castilla-La Mancha. Recursos y usos; política hidráulica; normativa; planes hidrológicos de cuenca y análisis de conflictos¿ (Toledo)."/>
    <s v="Contrato de servicios"/>
    <s v="Procedimiento negociado sin publicidad"/>
    <s v="No"/>
    <n v="75"/>
    <n v="75"/>
    <s v="168"/>
    <s v="a"/>
    <s v="2"/>
    <s v="EXCLUSIVIDAD TÉCNICA, DE DERECHOS EXCLUSIVOS O ARTÍSTICA_x000a_"/>
    <s v="2022/000786"/>
  </r>
  <r>
    <x v="2"/>
    <s v="Agencia del Agua de Castilla La Mancha"/>
    <s v="017937/2022"/>
    <s v="Contrato de Servicios para la Prestación de la actividad docente de la Acción Formativa: ¿El Agua en Castilla-La Mancha. Recursos y usos; política hidráulica; normativa; planes hidrológicos de cuenca y análisis de conflictos¿ (Toledo)."/>
    <s v="Contrato de servicios"/>
    <s v="Procedimiento negociado sin publicidad"/>
    <s v="No"/>
    <n v="100"/>
    <n v="100"/>
    <s v="168"/>
    <s v="a"/>
    <s v="2"/>
    <s v="EXCLUSIVIDAD TÉCNICA, DE DERECHOS EXCLUSIVOS O ARTÍSTICA_x000a_"/>
    <s v="2022/000786"/>
  </r>
  <r>
    <x v="2"/>
    <s v="Agencia del Agua de Castilla La Mancha"/>
    <s v="009275/2022"/>
    <s v="Contrato de Servicios para la Prestación de la actividad docente de la Acción Formativa: ¿El Agua en Castilla-La Mancha. Recursos y usos; política hidráulica; normativa; planes hidrológicos de cuenca y análisis de conflictos¿ (Toledo)."/>
    <s v="Contrato de servicios"/>
    <s v="Procedimiento negociado sin publicidad"/>
    <s v="No"/>
    <n v="105"/>
    <n v="105"/>
    <s v="168"/>
    <s v="a"/>
    <s v="2"/>
    <s v="EXCLUSIVIDAD TÉCNICA, DE DERECHOS EXCLUSIVOS O ARTÍSTICA_x000a_"/>
    <s v="2022/000786"/>
  </r>
  <r>
    <x v="2"/>
    <s v="Agencia del Agua de Castilla La Mancha"/>
    <s v="009266/2022"/>
    <s v="Contrato de Servicios para la Prestación de la actividad docente de la Acción Formativa: ¿El Agua en Castilla-La Mancha. Recursos y usos; política hidráulica; normativa; planes hidrológicos de cuenca y análisis de conflictos¿ (Toledo)."/>
    <s v="Contrato de servicios"/>
    <s v="Procedimiento negociado sin publicidad"/>
    <s v="No"/>
    <n v="125"/>
    <n v="125"/>
    <s v="168"/>
    <s v="a"/>
    <s v="2"/>
    <s v="EXCLUSIVIDAD TÉCNICA, DE DERECHOS EXCLUSIVOS O ARTÍSTICA_x000a_"/>
    <s v="2022/000786"/>
  </r>
  <r>
    <x v="2"/>
    <s v="Agencia del Agua de Castilla La Mancha"/>
    <s v="017932/2022"/>
    <s v="Contrato de Servicios para la Prestación de la actividad docente de la Acción Formativa: ¿El Agua en Castilla-La Mancha. Recursos y usos; política hidráulica; normativa; planes hidrológicos de cuenca y análisis de conflictos¿ (Toledo)."/>
    <s v="Contrato de servicios"/>
    <s v="Procedimiento negociado sin publicidad"/>
    <s v="No"/>
    <n v="125"/>
    <n v="125"/>
    <s v="168"/>
    <s v="a"/>
    <s v="2"/>
    <s v="EXCLUSIVIDAD TÉCNICA, DE DERECHOS EXCLUSIVOS O ARTÍSTICA_x000a_"/>
    <s v="2022/000786"/>
  </r>
  <r>
    <x v="2"/>
    <s v="Agencia del Agua de Castilla La Mancha"/>
    <s v="017935/2022"/>
    <s v="Contrato de Servicios para la Prestación de la actividad docente de la Acción Formativa: ¿El Agua en Castilla-La Mancha. Recursos y usos; política hidráulica; normativa; planes hidrológicos de cuenca y análisis de conflictos¿ (Toledo)."/>
    <s v="Contrato de servicios"/>
    <s v="Procedimiento negociado sin publicidad"/>
    <s v="No"/>
    <n v="125"/>
    <n v="125"/>
    <s v="168"/>
    <s v="a"/>
    <s v="2"/>
    <s v="EXCLUSIVIDAD TÉCNICA, DE DERECHOS EXCLUSIVOS O ARTÍSTICA_x000a_"/>
    <s v="2022/000786"/>
  </r>
  <r>
    <x v="2"/>
    <s v="Agencia del Agua de Castilla La Mancha"/>
    <s v="017941/2022"/>
    <s v="Contrato de Servicios para la Prestación de la actividad docente de la Acción Formativa: ¿El Agua en Castilla-La Mancha. Recursos y usos; política hidráulica; normativa; planes hidrológicos de cuenca y análisis de conflictos¿ (Toledo)."/>
    <s v="Contrato de servicios"/>
    <s v="Procedimiento negociado sin publicidad"/>
    <s v="No"/>
    <n v="125"/>
    <n v="125"/>
    <s v="168"/>
    <s v="a"/>
    <s v="2"/>
    <s v="EXCLUSIVIDAD TÉCNICA, DE DERECHOS EXCLUSIVOS O ARTÍSTICA_x000a_"/>
    <s v="2022/000786"/>
  </r>
  <r>
    <x v="2"/>
    <s v="Agencia del Agua de Castilla La Mancha"/>
    <s v="017945/2022"/>
    <s v="Contrato de Servicios para la Prestación de la actividad docente de la Acción Formativa: ¿El Agua en Castilla-La Mancha. Recursos y usos; política hidráulica; normativa; planes hidrológicos de cuenca y análisis de conflictos¿ (Toledo)."/>
    <s v="Contrato de servicios"/>
    <s v="Procedimiento negociado sin publicidad"/>
    <s v="No"/>
    <n v="125"/>
    <n v="125"/>
    <s v="168"/>
    <s v="a"/>
    <s v="2"/>
    <s v="EXCLUSIVIDAD TÉCNICA, DE DERECHOS EXCLUSIVOS O ARTÍSTICA_x000a_"/>
    <s v="2022/000786"/>
  </r>
  <r>
    <x v="2"/>
    <s v="Agencia del Agua de Castilla La Mancha"/>
    <s v="017938/2022"/>
    <s v="Contrato de Servicios para la Prestación de la actividad docente de la Acción Formativa: ¿El Agua en Castilla-La Mancha. Recursos y usos; política hidráulica; normativa; planes hidrológicos de cuenca y análisis de conflictos¿ (Toledo)."/>
    <s v="Contrato de servicios"/>
    <s v="Procedimiento negociado sin publicidad"/>
    <s v="No"/>
    <n v="200"/>
    <n v="200"/>
    <s v="168"/>
    <s v="a"/>
    <s v="2"/>
    <s v="EXCLUSIVIDAD TÉCNICA, DE DERECHOS EXCLUSIVOS O ARTÍSTICA_x000a_"/>
    <s v="2022/000786"/>
  </r>
  <r>
    <x v="2"/>
    <s v="Agencia del Agua de Castilla La Mancha"/>
    <s v="009240/2022"/>
    <s v="Contrato de Servicios para la Prestación de la actividad docente de la Acción Formativa: ¿El Agua en Castilla-La Mancha. Recursos y usos; política hidráulica; normativa; planes hidrológicos de cuenca y análisis de conflictos¿ (Toledo)."/>
    <s v="Contrato de servicios"/>
    <s v="Procedimiento negociado sin publicidad"/>
    <s v="No"/>
    <n v="250"/>
    <n v="250"/>
    <s v="168"/>
    <s v="a"/>
    <s v="2"/>
    <s v="EXCLUSIVIDAD TÉCNICA, DE DERECHOS EXCLUSIVOS O ARTÍSTICA_x000a_"/>
    <s v="2022/000786"/>
  </r>
  <r>
    <x v="2"/>
    <s v="Agencia del Agua de Castilla La Mancha"/>
    <s v="009267/2022"/>
    <s v="Contrato de Servicios para la Prestación de la actividad docente de la Acción Formativa: ¿El Agua en Castilla-La Mancha. Recursos y usos; política hidráulica; normativa; planes hidrológicos de cuenca y análisis de conflictos¿ (Toledo)."/>
    <s v="Contrato de servicios"/>
    <s v="Procedimiento negociado sin publicidad"/>
    <s v="No"/>
    <n v="250"/>
    <n v="250"/>
    <s v="168"/>
    <s v="a"/>
    <s v="2"/>
    <s v="EXCLUSIVIDAD TÉCNICA, DE DERECHOS EXCLUSIVOS O ARTÍSTICA_x000a_"/>
    <s v="2022/000786"/>
  </r>
  <r>
    <x v="2"/>
    <s v="Agencia del Agua de Castilla La Mancha"/>
    <s v="017944/2022"/>
    <s v="Contrato de Servicios para la Prestación de la actividad docente de la Acción Formativa: ¿El Agua en Castilla-La Mancha. Recursos y usos; política hidráulica; normativa; planes hidrológicos de cuenca y análisis de conflictos¿ (Toledo)."/>
    <s v="Contrato de servicios"/>
    <s v="Procedimiento negociado sin publicidad"/>
    <s v="No"/>
    <n v="250"/>
    <n v="250"/>
    <s v="168"/>
    <s v="a"/>
    <s v="2"/>
    <s v="EXCLUSIVIDAD TÉCNICA, DE DERECHOS EXCLUSIVOS O ARTÍSTICA_x000a_"/>
    <s v="2022/000786"/>
  </r>
  <r>
    <x v="2"/>
    <s v="Agencia del Agua de Castilla La Mancha"/>
    <s v="009238/2022"/>
    <s v="Contrato de Servicios para la Prestación de la actividad docente de la Acción Formativa: ¿El Agua en Castilla-La Mancha. Recursos y usos; política hidráulica; normativa; planes hidrológicos de cuenca y análisis de conflictos¿ (Toledo)."/>
    <s v="Contrato de servicios"/>
    <s v="Procedimiento negociado sin publicidad"/>
    <s v="No"/>
    <n v="275"/>
    <n v="275"/>
    <s v="168"/>
    <s v="a"/>
    <s v="2"/>
    <s v="EXCLUSIVIDAD TÉCNICA, DE DERECHOS EXCLUSIVOS O ARTÍSTICA_x000a_"/>
    <s v="2022/000786"/>
  </r>
  <r>
    <x v="2"/>
    <s v="Agencia del Agua de Castilla La Mancha"/>
    <s v="009276/2022"/>
    <s v="Contrato de Servicios para la Prestación de la actividad docente de la Acción Formativa: ¿El Agua en Castilla-La Mancha. Recursos y usos; política hidráulica; normativa; planes hidrológicos de cuenca y análisis de conflictos¿ (Toledo)."/>
    <s v="Contrato de servicios"/>
    <s v="Procedimiento negociado sin publicidad"/>
    <s v="No"/>
    <n v="275"/>
    <n v="275"/>
    <s v="168"/>
    <s v="a"/>
    <s v="2"/>
    <s v="EXCLUSIVIDAD TÉCNICA, DE DERECHOS EXCLUSIVOS O ARTÍSTICA_x000a_"/>
    <s v="2022/000786"/>
  </r>
  <r>
    <x v="2"/>
    <s v="Agencia del Agua de Castilla La Mancha"/>
    <s v="009258/2022"/>
    <s v="Contrato de Servicios para la Prestación de la actividad docente de la Acción Formativa: ¿El Agua en Castilla-La Mancha. Recursos y usos; política hidráulica; normativa; planes hidrológicos de cuenca y análisis de conflictos¿ (Toledo)."/>
    <s v="Contrato de servicios"/>
    <s v="Procedimiento negociado sin publicidad"/>
    <s v="No"/>
    <n v="305"/>
    <n v="305"/>
    <s v="168"/>
    <s v="a"/>
    <s v="2"/>
    <s v="EXCLUSIVIDAD TÉCNICA, DE DERECHOS EXCLUSIVOS O ARTÍSTICA_x000a_"/>
    <s v="2022/000786"/>
  </r>
  <r>
    <x v="2"/>
    <s v="Agencia del Agua de Castilla La Mancha"/>
    <s v="009260/2022"/>
    <s v="Contrato de Servicios para la Prestación de la actividad docente de la Acción Formativa: ¿El Agua en Castilla-La Mancha. Recursos y usos; política hidráulica; normativa; planes hidrológicos de cuenca y análisis de conflictos¿ (Toledo)."/>
    <s v="Contrato de servicios"/>
    <s v="Procedimiento negociado sin publicidad"/>
    <s v="No"/>
    <n v="305"/>
    <n v="305"/>
    <s v="168"/>
    <s v="a"/>
    <s v="2"/>
    <s v="EXCLUSIVIDAD TÉCNICA, DE DERECHOS EXCLUSIVOS O ARTÍSTICA_x000a_"/>
    <s v="2022/000786"/>
  </r>
  <r>
    <x v="2"/>
    <s v="Agencia del Agua de Castilla La Mancha"/>
    <s v="009242/2022"/>
    <s v="Contrato de Servicios para la Prestación de la actividad docente de la Acción Formativa: ¿El Agua en Castilla-La Mancha. Recursos y usos; política hidráulica; normativa; planes hidrológicos de cuenca y análisis de conflictos¿ (Toledo)."/>
    <s v="Contrato de servicios"/>
    <s v="Procedimiento negociado sin publicidad"/>
    <s v="No"/>
    <n v="325"/>
    <n v="325"/>
    <s v="168"/>
    <s v="a"/>
    <s v="2"/>
    <s v="EXCLUSIVIDAD TÉCNICA, DE DERECHOS EXCLUSIVOS O ARTÍSTICA_x000a_"/>
    <s v="2022/000786"/>
  </r>
  <r>
    <x v="2"/>
    <s v="Agencia del Agua de Castilla La Mancha"/>
    <s v="009263/2022"/>
    <s v="Contrato de Servicios para la Prestación de la actividad docente de la Acción Formativa: ¿El Agua en Castilla-La Mancha. Recursos y usos; política hidráulica; normativa; planes hidrológicos de cuenca y análisis de conflictos¿ (Toledo)."/>
    <s v="Contrato de servicios"/>
    <s v="Procedimiento negociado sin publicidad"/>
    <s v="No"/>
    <n v="375"/>
    <n v="375"/>
    <s v="168"/>
    <s v="a"/>
    <s v="2"/>
    <s v="EXCLUSIVIDAD TÉCNICA, DE DERECHOS EXCLUSIVOS O ARTÍSTICA_x000a_"/>
    <s v="2022/000786"/>
  </r>
  <r>
    <x v="2"/>
    <s v="Agencia del Agua de Castilla La Mancha"/>
    <s v="017943/2022"/>
    <s v="Contrato de Servicios para la Prestación de la actividad docente de la Acción Formativa: ¿El Agua en Castilla-La Mancha. Recursos y usos; política hidráulica; normativa; planes hidrológicos de cuenca y análisis de conflictos¿ (Toledo)."/>
    <s v="Contrato de servicios"/>
    <s v="Procedimiento negociado sin publicidad"/>
    <s v="No"/>
    <n v="375"/>
    <n v="375"/>
    <s v="168"/>
    <s v="a"/>
    <s v="2"/>
    <s v="EXCLUSIVIDAD TÉCNICA, DE DERECHOS EXCLUSIVOS O ARTÍSTICA_x000a_"/>
    <s v="2022/000786"/>
  </r>
  <r>
    <x v="2"/>
    <s v="Agencia del Agua de Castilla La Mancha"/>
    <s v="009262/2022"/>
    <s v="Contrato de Servicios para la Prestación de la actividad docente de la Acción Formativa: ¿El Agua en Castilla-La Mancha. Recursos y usos; política hidráulica; normativa; planes hidrológicos de cuenca y análisis de conflictos¿ (Toledo)."/>
    <s v="Contrato de servicios"/>
    <s v="Procedimiento negociado sin publicidad"/>
    <s v="No"/>
    <n v="510"/>
    <n v="510"/>
    <s v="168"/>
    <s v="a"/>
    <s v="2"/>
    <s v="EXCLUSIVIDAD TÉCNICA, DE DERECHOS EXCLUSIVOS O ARTÍSTICA_x000a_"/>
    <s v="2022/000786"/>
  </r>
  <r>
    <x v="2"/>
    <s v="Agencia del Agua de Castilla La Mancha"/>
    <s v="020120.3/2021"/>
    <s v="Ejecución de Obras de Mejora de Colectores de Aguas Residuales en Mazarambroz (Toledo)"/>
    <s v="Contrato de obras"/>
    <s v="Procedimiento Abierto Simplificado"/>
    <s v="No"/>
    <n v="36618.75"/>
    <n v="36618.75"/>
    <m/>
    <m/>
    <m/>
    <m/>
    <s v="2021/007113"/>
  </r>
  <r>
    <x v="2"/>
    <s v="Agencia del Agua de Castilla La Mancha"/>
    <s v="028043/2022"/>
    <s v="Ejecución de Obras de Equipamiento y Electrificación de Sondeo e Impulsión a Depósito, en Armallones (Guadalajara). Actuación cofinanciable con Fondos FEDER"/>
    <s v="Contrato de obras"/>
    <s v="Procedimiento Abierto Simplificado Abreviado"/>
    <s v="No"/>
    <n v="76520"/>
    <n v="63219"/>
    <s v=""/>
    <s v=""/>
    <s v=""/>
    <s v=""/>
    <s v="@2022/007021#001"/>
  </r>
  <r>
    <x v="2"/>
    <s v="Agencia del Agua de Castilla La Mancha"/>
    <s v="000471/2022"/>
    <s v="Ejecución de Obras de Nueva Tubería de impulsión desde los Sondeos de Fuente Dulce, hasta el Depósito del Castillo, en el término municipal de Huete (Cuenca)"/>
    <s v="Contrato de obras"/>
    <s v="Emergencia"/>
    <s v="No"/>
    <n v="239195.12"/>
    <n v="220220"/>
    <s v=""/>
    <s v=""/>
    <s v=""/>
    <s v=""/>
    <s v="2022/000032#001"/>
  </r>
  <r>
    <x v="2"/>
    <s v="Agencia del Agua de Castilla La Mancha"/>
    <s v="039178/2022"/>
    <s v="Ejecución de Obras de Nuevos Sondeos y Mejora del Abastecimiento de Agua Potable en Mancomunidad del Río Pusa (Toledo) Actuación cofinanciable con fondos FEDER"/>
    <s v="Contrato de obras"/>
    <s v="Emergencia"/>
    <s v="No"/>
    <n v="334590.13"/>
    <n v="330000"/>
    <s v=""/>
    <s v=""/>
    <s v=""/>
    <s v=""/>
    <s v="2022/020348#001"/>
  </r>
  <r>
    <x v="2"/>
    <s v="Agencia del Agua de Castilla La Mancha"/>
    <s v="000591/2022"/>
    <s v="Ejecución de Obra y Suministro de Actuaciones para asegurar el Abastecimiento al Consorcio del Campo de Calatrava (Ciudad Real)."/>
    <s v="Contrato de obras"/>
    <s v="Emergencia"/>
    <s v="No"/>
    <n v="918428.36"/>
    <n v="757703.39"/>
    <s v=""/>
    <s v=""/>
    <s v=""/>
    <s v=""/>
    <s v="2022/000143#001"/>
  </r>
  <r>
    <x v="2"/>
    <s v="Instituto Regional de Investigacion y Desarrollo Agroalimentario y Forestal de Castilla-La Mancha (IRIAF)"/>
    <s v="004243/2022"/>
    <s v="Mantenimiento flota vehículos ligeros CERSYRA"/>
    <s v="Contrato de servicios"/>
    <s v="Basado en un Acuerdo Marco"/>
    <s v="No"/>
    <n v="831.32"/>
    <n v="831.32"/>
    <s v=""/>
    <s v=""/>
    <s v=""/>
    <s v=""/>
    <s v="2022/002369"/>
  </r>
  <r>
    <x v="2"/>
    <s v="Instituto Regional de Investigacion y Desarrollo Agroalimentario y Forestal de Castilla-La Mancha (IRIAF)"/>
    <s v="004335/2022"/>
    <s v="Mantenimiento flota vehículos ligeros IVICAM"/>
    <s v="Contrato de servicios"/>
    <s v="Basado en un Acuerdo Marco"/>
    <s v="No"/>
    <n v="878.17"/>
    <n v="878.17"/>
    <s v=""/>
    <s v=""/>
    <s v=""/>
    <s v=""/>
    <s v="2022/002367"/>
  </r>
  <r>
    <x v="2"/>
    <s v="Instituto Regional de Investigacion y Desarrollo Agroalimentario y Forestal de Castilla-La Mancha (IRIAF)"/>
    <s v="017505/2022"/>
    <s v="Adquisición y reparación neumáticos vehículos ligeros IVICAM. Lote 2.2.2"/>
    <s v="Contrato de servicios"/>
    <s v="Basado en un Acuerdo Marco"/>
    <s v="No"/>
    <n v="1035.28"/>
    <n v="1035.28"/>
    <s v=""/>
    <s v=""/>
    <s v=""/>
    <s v=""/>
    <s v="2022/007189"/>
  </r>
  <r>
    <x v="2"/>
    <s v="Instituto Regional de Investigacion y Desarrollo Agroalimentario y Forestal de Castilla-La Mancha (IRIAF)"/>
    <s v="027264/2022"/>
    <s v="Mantenimiento flota vehículos ligeros Marchamalo. Lote 1.4.1"/>
    <s v="Contrato de servicios"/>
    <s v="Basado en un Acuerdo Marco"/>
    <s v="No"/>
    <n v="1616.56"/>
    <n v="1228.5899999999999"/>
    <s v=""/>
    <s v=""/>
    <s v=""/>
    <s v=""/>
    <s v="@2022/006679"/>
  </r>
  <r>
    <x v="2"/>
    <s v="Instituto Regional de Investigacion y Desarrollo Agroalimentario y Forestal de Castilla-La Mancha (IRIAF)"/>
    <s v="024181/2022"/>
    <s v="Mantenimiento flota vehículos ligeros Albaladejito. Lote 1.3.1"/>
    <s v="Contrato de servicios"/>
    <s v="Basado en un Acuerdo Marco"/>
    <s v="No"/>
    <n v="1713.36"/>
    <n v="1285.02"/>
    <s v=""/>
    <s v=""/>
    <s v=""/>
    <s v=""/>
    <s v="@2022/006762"/>
  </r>
  <r>
    <x v="2"/>
    <s v="Instituto Regional de Investigacion y Desarrollo Agroalimentario y Forestal de Castilla-La Mancha (IRIAF)"/>
    <s v="036623/2022"/>
    <s v="Lote 1, Correo Ordinario (Nacional, Internacional y Urgente)"/>
    <s v="Contrato de servicios"/>
    <s v="Basado en un Acuerdo Marco"/>
    <s v="No"/>
    <n v="2400"/>
    <n v="2400"/>
    <s v=""/>
    <s v=""/>
    <s v=""/>
    <s v=""/>
    <s v="2022/017088"/>
  </r>
  <r>
    <x v="2"/>
    <s v="Instituto Regional de Investigacion y Desarrollo Agroalimentario y Forestal de Castilla-La Mancha (IRIAF)"/>
    <s v="036630/2022"/>
    <s v="Lote 2, Correo Certificado (Nacional, Internacional y Urgente)"/>
    <s v="Contrato de servicios"/>
    <s v="Basado en un Acuerdo Marco"/>
    <s v="No"/>
    <n v="2400"/>
    <n v="2400"/>
    <s v=""/>
    <s v=""/>
    <s v=""/>
    <s v=""/>
    <s v="2022/017090"/>
  </r>
  <r>
    <x v="2"/>
    <s v="Instituto Regional de Investigacion y Desarrollo Agroalimentario y Forestal de Castilla-La Mancha (IRIAF)"/>
    <s v="027283/2022"/>
    <s v="Mantenimiento flota vehículos ligeros Chaparrillo. Lote 1.2.1"/>
    <s v="Contrato de servicios"/>
    <s v="Basado en un Acuerdo Marco"/>
    <s v="No"/>
    <n v="2521.64"/>
    <n v="1538.2"/>
    <s v=""/>
    <s v=""/>
    <s v=""/>
    <s v=""/>
    <s v="@2022/006761"/>
  </r>
  <r>
    <x v="2"/>
    <s v="Instituto Regional de Investigacion y Desarrollo Agroalimentario y Forestal de Castilla-La Mancha (IRIAF)"/>
    <s v="023739/2022"/>
    <s v="CIAPA Mantenimiento de edificios en Marchamalo (GU)"/>
    <s v="Contrato de servicios"/>
    <s v="Basado en un Acuerdo Marco"/>
    <s v="No"/>
    <n v="12308.12"/>
    <n v="12308.12"/>
    <s v=""/>
    <s v=""/>
    <s v=""/>
    <s v=""/>
    <s v="@2022/006836"/>
  </r>
  <r>
    <x v="2"/>
    <s v="Instituto Regional de Investigacion y Desarrollo Agroalimentario y Forestal de Castilla-La Mancha (IRIAF)"/>
    <s v="024035/2022"/>
    <s v="Mantenimiento Aparatos Elevadores en Ivicam y CIAF Albaladejito."/>
    <s v="Contrato de servicios"/>
    <s v="Basado en un Acuerdo Marco"/>
    <s v="No"/>
    <n v="13794"/>
    <n v="3252.48"/>
    <s v=""/>
    <s v=""/>
    <s v=""/>
    <s v=""/>
    <s v="@2022/006625"/>
  </r>
  <r>
    <x v="2"/>
    <s v="Instituto Regional de Investigacion y Desarrollo Agroalimentario y Forestal de Castilla-La Mancha (IRIAF)"/>
    <s v="023411/2022"/>
    <s v="CIAF Albaladejito, Mantenimiento edificios"/>
    <s v="Contrato de servicios"/>
    <s v="Basado en un Acuerdo Marco"/>
    <s v="No"/>
    <n v="14469.18"/>
    <n v="13576.2"/>
    <s v=""/>
    <s v=""/>
    <s v=""/>
    <s v=""/>
    <s v="@2022/006655"/>
  </r>
  <r>
    <x v="2"/>
    <s v="Instituto Regional de Investigacion y Desarrollo Agroalimentario y Forestal de Castilla-La Mancha (IRIAF)"/>
    <s v="023555/2022"/>
    <s v="IRIAF, Mantenimiento instalaciones, Equipos y Sistemas de Protección contra Incendios"/>
    <s v="Contrato de servicios"/>
    <s v="Basado en un Acuerdo Marco"/>
    <s v="No"/>
    <n v="34001.480000000003"/>
    <n v="8830.58"/>
    <s v=""/>
    <s v=""/>
    <s v=""/>
    <s v=""/>
    <s v="@2022/006657"/>
  </r>
  <r>
    <x v="2"/>
    <s v="Instituto Regional de Investigacion y Desarrollo Agroalimentario y Forestal de Castilla-La Mancha (IRIAF)"/>
    <s v="023323/2022"/>
    <s v="Centros C. Real, Mantenimiento de edificios"/>
    <s v="Contrato de servicios"/>
    <s v="Basado en un Acuerdo Marco"/>
    <s v="No"/>
    <n v="36924.36"/>
    <n v="27152.400000000001"/>
    <s v=""/>
    <s v=""/>
    <s v=""/>
    <s v=""/>
    <s v="@2022/006653"/>
  </r>
  <r>
    <x v="2"/>
    <s v="Instituto Regional de Investigacion y Desarrollo Agroalimentario y Forestal de Castilla-La Mancha (IRIAF)"/>
    <s v="029762/2022"/>
    <s v="CIAPA Marchamalo (GU) Servicio de limpieza ecológica de edificios e instalaciones (contrato basado en Acuerdo Marco Lote 4.1)"/>
    <s v="Contrato de servicios"/>
    <s v="Basado en un Acuerdo Marco"/>
    <s v="No"/>
    <n v="51015.54"/>
    <n v="44773.87"/>
    <s v=""/>
    <s v=""/>
    <s v=""/>
    <s v=""/>
    <s v="@2022/011398"/>
  </r>
  <r>
    <x v="2"/>
    <s v="Instituto Regional de Investigacion y Desarrollo Agroalimentario y Forestal de Castilla-La Mancha (IRIAF)"/>
    <s v="030016/2022"/>
    <s v="CIAG Chaparrillo Servicio de limpieza (contrato basado en Acuerdo Marco Lote 2.1)"/>
    <s v="Contrato de servicios"/>
    <s v="Basado en un Acuerdo Marco"/>
    <s v="No"/>
    <n v="62809.89"/>
    <n v="51531.48"/>
    <s v=""/>
    <s v=""/>
    <s v=""/>
    <s v=""/>
    <s v="@2022/011738"/>
  </r>
  <r>
    <x v="2"/>
    <s v="Servicio de Salud de Castilla - La Mancha (Sescam)"/>
    <s v="000075.3/2020"/>
    <s v="Mantenimiento Integral a todo riesgo de Ortopantomografo y Equipo Digital Multifunción instalado en el Hosptal General Universitario de Ciudad Real"/>
    <s v="Contrato de servicios"/>
    <s v="Procedimiento negociado sin publicidad"/>
    <s v="No"/>
    <n v="-1462.73"/>
    <n v="-1462.73"/>
    <m/>
    <m/>
    <m/>
    <m/>
    <s v="2019/023125"/>
  </r>
  <r>
    <x v="2"/>
    <s v="Servicio de Salud de Castilla - La Mancha (Sescam)"/>
    <s v="037310/2022"/>
    <s v="csv Mamografias"/>
    <s v="Contrato de servicios"/>
    <s v="Procedimiento negociado sin publicidad"/>
    <s v="No"/>
    <n v="2800"/>
    <n v="2800"/>
    <s v="168"/>
    <s v="a"/>
    <s v="2"/>
    <s v="EXCLUSIVIDAD TÉCNICA, DE DERECHOS EXCLUSIVOS O ARTÍSTICA_x000a_"/>
    <s v="2022/018370"/>
  </r>
  <r>
    <x v="2"/>
    <s v="Servicio de Salud de Castilla - La Mancha (Sescam)"/>
    <s v="037311/2022"/>
    <s v="csv Mamografias"/>
    <s v="Contrato de servicios"/>
    <s v="Procedimiento negociado sin publicidad"/>
    <s v="No"/>
    <n v="2800"/>
    <n v="2800"/>
    <s v="168"/>
    <s v="a"/>
    <s v="2"/>
    <s v="EXCLUSIVIDAD TÉCNICA, DE DERECHOS EXCLUSIVOS O ARTÍSTICA_x000a_"/>
    <s v="2022/018370"/>
  </r>
  <r>
    <x v="2"/>
    <s v="Servicio de Salud de Castilla - La Mancha (Sescam)"/>
    <s v="037313/2022"/>
    <s v="csv Mamografias"/>
    <s v="Contrato de servicios"/>
    <s v="Procedimiento negociado sin publicidad"/>
    <s v="No"/>
    <n v="2800"/>
    <n v="2800"/>
    <s v="168"/>
    <s v="a"/>
    <s v="2"/>
    <s v="EXCLUSIVIDAD TÉCNICA, DE DERECHOS EXCLUSIVOS O ARTÍSTICA_x000a_"/>
    <s v="2022/018370"/>
  </r>
  <r>
    <x v="2"/>
    <s v="Servicio de Salud de Castilla - La Mancha (Sescam)"/>
    <s v="000058/2022"/>
    <s v="Pruebas diagnosticas 1 Mansilla"/>
    <s v="Contrato de servicios"/>
    <s v="Procedimiento negociado sin publicidad"/>
    <s v="No"/>
    <n v="3500"/>
    <n v="3500"/>
    <s v="168"/>
    <s v="a"/>
    <s v="2"/>
    <s v="EXCLUSIVIDAD TÉCNICA, DE DERECHOS EXCLUSIVOS O ARTÍSTICA_x000a_"/>
    <s v="2022/000154"/>
  </r>
  <r>
    <x v="2"/>
    <s v="Servicio de Salud de Castilla - La Mancha (Sescam)"/>
    <s v="000435/2022"/>
    <s v="Acuerdo de ejecución derivado de CSV para realización de Ecografías"/>
    <s v="Contrato de servicios"/>
    <s v="Procedimiento negociado sin publicidad"/>
    <s v="No"/>
    <n v="4500"/>
    <n v="4500"/>
    <s v="168"/>
    <s v="a"/>
    <s v="2"/>
    <s v="EXCLUSIVIDAD TÉCNICA, DE DERECHOS EXCLUSIVOS O ARTÍSTICA_x000a_"/>
    <s v="2022/000102"/>
  </r>
  <r>
    <x v="2"/>
    <s v="Servicio de Salud de Castilla - La Mancha (Sescam)"/>
    <s v="044362/2022"/>
    <s v="Lote 5 - Servicios postales centralizados del Sescam - Burofax y telegrafía"/>
    <s v="Contrato de servicios"/>
    <s v="Basado en un Acuerdo Marco"/>
    <s v="No"/>
    <n v="5653.12"/>
    <n v="5653.12"/>
    <s v=""/>
    <s v=""/>
    <s v=""/>
    <s v=""/>
    <s v="2022/020721"/>
  </r>
  <r>
    <x v="2"/>
    <s v="Servicio de Salud de Castilla - La Mancha (Sescam)"/>
    <s v="001456/2022"/>
    <s v="Acuerdo de Ejecución derivado del CVS suscrito con Centro Médico de Diagnóstico de Talavera, S.A."/>
    <s v="Contrato de servicios"/>
    <s v="Procedimiento negociado sin publicidad"/>
    <s v="No"/>
    <n v="5850"/>
    <n v="5850"/>
    <s v="168"/>
    <s v="a"/>
    <s v="2"/>
    <s v="EXCLUSIVIDAD TÉCNICA, DE DERECHOS EXCLUSIVOS O ARTÍSTICA_x000a_"/>
    <s v="2022/001097"/>
  </r>
  <r>
    <x v="2"/>
    <s v="Servicio de Salud de Castilla - La Mancha (Sescam)"/>
    <s v="000837/2022"/>
    <s v="Acuerdo de Ejecución derivado del C.V.S. suscrito  con Corporación Prosalus, S.L.: Ecografías."/>
    <s v="Contrato de servicios"/>
    <s v="Procedimiento negociado sin publicidad"/>
    <s v="No"/>
    <n v="6750"/>
    <n v="6750"/>
    <s v="168"/>
    <s v="a"/>
    <s v="2"/>
    <s v="EXCLUSIVIDAD TÉCNICA, DE DERECHOS EXCLUSIVOS O ARTÍSTICA_x000a_"/>
    <s v="2022/000574"/>
  </r>
  <r>
    <x v="2"/>
    <s v="Servicio de Salud de Castilla - La Mancha (Sescam)"/>
    <s v="011978/2022"/>
    <s v="lecturas 5"/>
    <s v="Contrato de servicios"/>
    <s v="Procedimiento negociado sin publicidad"/>
    <s v="No"/>
    <n v="7500"/>
    <n v="7500"/>
    <s v="168"/>
    <s v="a"/>
    <s v="2"/>
    <s v="EXCLUSIVIDAD TÉCNICA, DE DERECHOS EXCLUSIVOS O ARTÍSTICA_x000a_"/>
    <s v="2022/006629"/>
  </r>
  <r>
    <x v="2"/>
    <s v="Servicio de Salud de Castilla - La Mancha (Sescam)"/>
    <s v="034507.1/2021"/>
    <s v="Mantenimiento integral a todo riesgo del equipamiento endoscopia flexible, marca Olympus"/>
    <s v="Contrato de servicios"/>
    <s v="Procedimiento negociado sin publicidad"/>
    <s v="No"/>
    <n v="8033.39"/>
    <n v="8033.39"/>
    <m/>
    <m/>
    <m/>
    <m/>
    <s v="2021/011863"/>
  </r>
  <r>
    <x v="2"/>
    <s v="Servicio de Salud de Castilla - La Mancha (Sescam)"/>
    <s v="003529/2022"/>
    <s v="Servicio de mantenimiento del sistema de archivo de historias clínicas"/>
    <s v="Contrato de servicios"/>
    <s v="Procedimiento negociado sin publicidad"/>
    <s v="No"/>
    <n v="8157.34"/>
    <n v="8143.78"/>
    <s v="168"/>
    <s v="a"/>
    <s v="2"/>
    <s v="EXCLUSIVIDAD TÉCNICA, DE DERECHOS EXCLUSIVOS O ARTÍSTICA_x000a_"/>
    <s v="@2021/017752"/>
  </r>
  <r>
    <x v="2"/>
    <s v="Servicio de Salud de Castilla - La Mancha (Sescam)"/>
    <s v="000819/2022"/>
    <s v="Licencias de uso de productos electrónicos de información científica exclusiva de Ovid Technologies/Wolters Kluwer para la Biblioteca Virtual de Ciencias de la Salud de Castilla La Mancha y centros dependientes"/>
    <s v="Contrato de servicios"/>
    <s v="Procedimiento negociado sin publicidad"/>
    <s v="No"/>
    <n v="10744.8"/>
    <n v="10744.8"/>
    <s v="168"/>
    <s v="a"/>
    <s v="2"/>
    <s v="EXCLUSIVIDAD TÉCNICA, DE DERECHOS EXCLUSIVOS O ARTÍSTICA_x000a_"/>
    <s v="@2021/017342"/>
  </r>
  <r>
    <x v="2"/>
    <s v="Servicio de Salud de Castilla - La Mancha (Sescam)"/>
    <s v="013438.1/2021"/>
    <s v="Servicio de mantenimiento integral monitores hemodiálisis, marca Fresenius."/>
    <s v="Contrato de servicios"/>
    <s v="Procedimiento negociado sin publicidad"/>
    <s v="No"/>
    <n v="11359.5"/>
    <n v="11359.5"/>
    <m/>
    <m/>
    <m/>
    <m/>
    <s v="2021/004424"/>
  </r>
  <r>
    <x v="2"/>
    <s v="Servicio de Salud de Castilla - La Mancha (Sescam)"/>
    <s v="044356/2022"/>
    <s v="Lote 4 - Servicios postales centralizados del Sescam (Paquetería)"/>
    <s v="Contrato de servicios"/>
    <s v="Basado en un Acuerdo Marco"/>
    <s v="No"/>
    <n v="11854.85"/>
    <n v="11854.85"/>
    <s v=""/>
    <s v=""/>
    <s v=""/>
    <s v=""/>
    <s v="2022/020716"/>
  </r>
  <r>
    <x v="2"/>
    <s v="Servicio de Salud de Castilla - La Mancha (Sescam)"/>
    <s v="001608/2022"/>
    <s v="Mto Integral a todo riesgo del equipamiento de laboratorio de Anatomía Patológica marca Thermo Scientific, instalado en el HGUCR"/>
    <s v="Contrato de servicios"/>
    <s v="Procedimiento negociado sin publicidad"/>
    <s v="No"/>
    <n v="11858"/>
    <n v="11858"/>
    <s v="168"/>
    <s v="a"/>
    <s v="2"/>
    <s v="EXCLUSIVIDAD TÉCNICA, DE DERECHOS EXCLUSIVOS O ARTÍSTICA_x000a_"/>
    <s v="@2021/018294"/>
  </r>
  <r>
    <x v="2"/>
    <s v="Servicio de Salud de Castilla - La Mancha (Sescam)"/>
    <s v="029852/2022"/>
    <s v="Mantenimiento sistemas PCI en la Gerencia de Coordinación e Inspección y su servicio provincial en Ciudad Real"/>
    <s v="Contrato de servicios"/>
    <s v="Basado en un Acuerdo Marco"/>
    <s v="No"/>
    <n v="14693.51"/>
    <n v="3570.71"/>
    <s v=""/>
    <s v=""/>
    <s v=""/>
    <s v=""/>
    <s v="@2022/013907"/>
  </r>
  <r>
    <x v="2"/>
    <s v="Servicio de Salud de Castilla - La Mancha (Sescam)"/>
    <s v="038775/2022"/>
    <s v="Mto integral a todo riesgo sin exclusiones de equipamiento de dos consolas de contrapulsación intraórtica, marca Arrow, modelo Autocat2 Wave."/>
    <s v="Contrato de servicios"/>
    <s v="Procedimiento negociado sin publicidad"/>
    <s v="No"/>
    <n v="17424"/>
    <n v="17424"/>
    <s v="168"/>
    <s v="a"/>
    <s v="2"/>
    <s v="EXCLUSIVIDAD TÉCNICA, DE DERECHOS EXCLUSIVOS O ARTÍSTICA_x000a_"/>
    <s v="@2022/010360"/>
  </r>
  <r>
    <x v="2"/>
    <s v="Servicio de Salud de Castilla - La Mancha (Sescam)"/>
    <s v="003527/2022"/>
    <s v="Mantenimiento integral del sistema de verificación pretratamiento, modelo ArcCHECK, marca SUN NUCLEAR"/>
    <s v="Contrato de servicios"/>
    <s v="Procedimiento negociado sin publicidad"/>
    <s v="No"/>
    <n v="18150"/>
    <n v="18150"/>
    <s v="168"/>
    <s v="a"/>
    <s v="2"/>
    <s v="EXCLUSIVIDAD TÉCNICA, DE DERECHOS EXCLUSIVOS O ARTÍSTICA_x000a_"/>
    <s v="@2021/017646"/>
  </r>
  <r>
    <x v="2"/>
    <s v="Servicio de Salud de Castilla - La Mancha (Sescam)"/>
    <s v="039156/2022"/>
    <s v="Servicio de Mantenimiento Integral del ecógrafo VOLUSON de la Gerencia de  Atención Integrada de Almansa"/>
    <s v="Contrato de servicios"/>
    <s v="Procedimiento negociado sin publicidad"/>
    <s v="No"/>
    <n v="21634.799999999999"/>
    <n v="21633.59"/>
    <s v="168"/>
    <s v="a"/>
    <s v="2"/>
    <s v="EXCLUSIVIDAD TÉCNICA, DE DERECHOS EXCLUSIVOS O ARTÍSTICA_x000a_"/>
    <s v="@2022/014119"/>
  </r>
  <r>
    <x v="2"/>
    <s v="Servicio de Salud de Castilla - La Mancha (Sescam)"/>
    <s v="023634/2022"/>
    <s v="Mantenimiento sala rx digital (Shimazu Radspeed Pro con Flats Panels Canon)"/>
    <s v="Contrato de servicios"/>
    <s v="Procedimiento negociado sin publicidad"/>
    <s v="No"/>
    <n v="22385"/>
    <n v="22385"/>
    <s v="168"/>
    <s v="a"/>
    <s v="2"/>
    <s v="EXCLUSIVIDAD TÉCNICA, DE DERECHOS EXCLUSIVOS O ARTÍSTICA_x000a_"/>
    <s v="@2022/005681"/>
  </r>
  <r>
    <x v="2"/>
    <s v="Servicio de Salud de Castilla - La Mancha (Sescam)"/>
    <s v="028938/2022"/>
    <s v="Acuerdo de Ejecución derivado CSV suscrito con Centro Médico de Hellín: Electromiografías."/>
    <s v="Contrato de servicios"/>
    <s v="Procedimiento negociado sin publicidad"/>
    <s v="No"/>
    <n v="22500"/>
    <n v="22500"/>
    <s v="168"/>
    <s v="a"/>
    <s v="2"/>
    <s v="EXCLUSIVIDAD TÉCNICA, DE DERECHOS EXCLUSIVOS O ARTÍSTICA_x000a_"/>
    <s v="2022/013035"/>
  </r>
  <r>
    <x v="2"/>
    <s v="Servicio de Salud de Castilla - La Mancha (Sescam)"/>
    <s v="011285/2022"/>
    <s v="Acuerdo de Ejecución derivado del C.S.V. suscrito con Corporación Prosalus, S.L..: Neurofisiología. Electromiografías."/>
    <s v="Contrato de servicios"/>
    <s v="Procedimiento negociado sin publicidad"/>
    <s v="No"/>
    <n v="23073.31"/>
    <n v="23073.31"/>
    <s v="168"/>
    <s v="a"/>
    <s v="2"/>
    <s v="EXCLUSIVIDAD TÉCNICA, DE DERECHOS EXCLUSIVOS O ARTÍSTICA_x000a_"/>
    <s v="2022/005516"/>
  </r>
  <r>
    <x v="2"/>
    <s v="Servicio de Salud de Castilla - La Mancha (Sescam)"/>
    <s v="009345.2/2020"/>
    <s v="Servicio de transporte de muestras clínicas, valija portadocumentos, pequeña paquetería y equipos electromedicina en el Area de Salud de la Gerencia"/>
    <s v="Contrato de servicios"/>
    <s v="Procedimiento abierto; multiplicidad de criterios"/>
    <s v="No"/>
    <n v="23741.11"/>
    <n v="23741.11"/>
    <m/>
    <m/>
    <m/>
    <m/>
    <s v="2020/000112"/>
  </r>
  <r>
    <x v="2"/>
    <s v="Servicio de Salud de Castilla - La Mancha (Sescam)"/>
    <s v="017721/2022"/>
    <s v="Acuerdo de Ejecución derivado CSV suscrito con IDCQ Hospitales y Sanidad, S.L.: Ecografías."/>
    <s v="Contrato de servicios"/>
    <s v="Procedimiento negociado sin publicidad"/>
    <s v="No"/>
    <n v="24000"/>
    <n v="24000"/>
    <s v="168"/>
    <s v="a"/>
    <s v="2"/>
    <s v="EXCLUSIVIDAD TÉCNICA, DE DERECHOS EXCLUSIVOS O ARTÍSTICA_x000a_"/>
    <s v="2022/009708"/>
  </r>
  <r>
    <x v="2"/>
    <s v="Servicio de Salud de Castilla - La Mancha (Sescam)"/>
    <s v="044184/2022"/>
    <s v="Servicio de Lavado, Desinfección,Secado de Endoscopios y Mantenimiento de la lavadora de la Gerencia de Atención Integrada de Almansa"/>
    <s v="Contrato de servicios"/>
    <s v="Procedimiento negociado sin publicidad"/>
    <s v="No"/>
    <n v="28110.720000000001"/>
    <n v="28110.720000000001"/>
    <s v="168"/>
    <s v="a"/>
    <s v="2"/>
    <s v="EXCLUSIVIDAD TÉCNICA, DE DERECHOS EXCLUSIVOS O ARTÍSTICA_x000a_"/>
    <s v="@2022/014540"/>
  </r>
  <r>
    <x v="2"/>
    <s v="Servicio de Salud de Castilla - La Mancha (Sescam)"/>
    <s v="011977/2022"/>
    <s v="lecturas 5"/>
    <s v="Contrato de servicios"/>
    <s v="Procedimiento negociado sin publicidad"/>
    <s v="No"/>
    <n v="30000"/>
    <n v="30000"/>
    <s v="168"/>
    <s v="a"/>
    <s v="2"/>
    <s v="EXCLUSIVIDAD TÉCNICA, DE DERECHOS EXCLUSIVOS O ARTÍSTICA_x000a_"/>
    <s v="2022/006629"/>
  </r>
  <r>
    <x v="2"/>
    <s v="Servicio de Salud de Castilla - La Mancha (Sescam)"/>
    <s v="003319/2022"/>
    <s v="Mto del equipamiento logístico (carruseles)"/>
    <s v="Contrato de servicios"/>
    <s v="Procedimiento negociado sin publicidad"/>
    <s v="No"/>
    <n v="31956.1"/>
    <n v="31956.1"/>
    <s v="168"/>
    <s v="a"/>
    <s v="2"/>
    <s v="EXCLUSIVIDAD TÉCNICA, DE DERECHOS EXCLUSIVOS O ARTÍSTICA_x000a_"/>
    <s v="@2021/018419"/>
  </r>
  <r>
    <x v="2"/>
    <s v="Servicio de Salud de Castilla - La Mancha (Sescam)"/>
    <s v="039168/2022"/>
    <s v="Servicio de Mantenimiento Integral del ECOCARDIÓGRAFO AFFINITI 70 de la Gerencia de  Atención Integrada de Almansa"/>
    <s v="Contrato de servicios"/>
    <s v="Procedimiento negociado sin publicidad"/>
    <s v="No"/>
    <n v="32863.599999999999"/>
    <n v="32863.599999999999"/>
    <s v="168"/>
    <s v="a"/>
    <s v="2"/>
    <s v="EXCLUSIVIDAD TÉCNICA, DE DERECHOS EXCLUSIVOS O ARTÍSTICA_x000a_"/>
    <s v="@2022/010254"/>
  </r>
  <r>
    <x v="2"/>
    <s v="Servicio de Salud de Castilla - La Mancha (Sescam)"/>
    <s v="017939/2022"/>
    <s v="pnsp 3/2022 Servicio de Mto. sistema informacion global laboratorios (siglo) GAI Guadalajara"/>
    <s v="Contrato de servicios"/>
    <s v="Procedimiento negociado sin publicidad"/>
    <s v="No"/>
    <n v="32942.25"/>
    <n v="32942.25"/>
    <s v="168"/>
    <s v="a"/>
    <s v="2"/>
    <s v="EXCLUSIVIDAD TÉCNICA, DE DERECHOS EXCLUSIVOS O ARTÍSTICA_x000a_"/>
    <s v="@2022/007180"/>
  </r>
  <r>
    <x v="2"/>
    <s v="Servicio de Salud de Castilla - La Mancha (Sescam)"/>
    <s v="043142/2022"/>
    <s v="Mto correctivo, preventivo y actualización de nuevas versiones del software del laboratorio (SIGLO)"/>
    <s v="Contrato de servicios"/>
    <s v="Procedimiento negociado sin publicidad"/>
    <s v="No"/>
    <n v="33838.980000000003"/>
    <n v="33838.980000000003"/>
    <s v="168"/>
    <s v="a"/>
    <s v="2"/>
    <s v="EXCLUSIVIDAD TÉCNICA, DE DERECHOS EXCLUSIVOS O ARTÍSTICA_x000a_"/>
    <s v="@2022/014631"/>
  </r>
  <r>
    <x v="2"/>
    <s v="Servicio de Salud de Castilla - La Mancha (Sescam)"/>
    <s v="000517/2022"/>
    <s v="Pruebas diagnosticas 2 enero 2022 Mansilla"/>
    <s v="Contrato de servicios"/>
    <s v="Procedimiento negociado sin publicidad"/>
    <s v="No"/>
    <n v="34000"/>
    <n v="34000"/>
    <s v="168"/>
    <s v="a"/>
    <s v="2"/>
    <s v="EXCLUSIVIDAD TÉCNICA, DE DERECHOS EXCLUSIVOS O ARTÍSTICA_x000a_"/>
    <s v="2022/000392"/>
  </r>
  <r>
    <x v="2"/>
    <s v="Servicio de Salud de Castilla - La Mancha (Sescam)"/>
    <s v="039086/2022"/>
    <s v="Servicio de transporte de muestras y valija de documentos de la Gerencia de Atención Integrada de Almansa"/>
    <s v="Contrato de servicios"/>
    <s v="Procedimiento Abierto Simplificado"/>
    <s v="No"/>
    <n v="34817.75"/>
    <n v="33398.42"/>
    <s v=""/>
    <s v=""/>
    <s v=""/>
    <s v=""/>
    <s v="@2022/015477"/>
  </r>
  <r>
    <x v="2"/>
    <s v="Servicio de Salud de Castilla - La Mancha (Sescam)"/>
    <s v="016727/2022"/>
    <s v="Servicio de codificación en CIE-10-ES e indexación de informes de alta de los episodios asistenciales hospitalarios del Hospital de Hellín"/>
    <s v="Contrato de servicios"/>
    <s v="Procedimiento Abierto Simplificado Abreviado"/>
    <s v="No"/>
    <n v="35068.1"/>
    <n v="26018.27"/>
    <s v=""/>
    <s v=""/>
    <s v=""/>
    <s v=""/>
    <s v="@2022/005042"/>
  </r>
  <r>
    <x v="2"/>
    <s v="Servicio de Salud de Castilla - La Mancha (Sescam)"/>
    <s v="011550/2022"/>
    <s v="Pruebas diagnosticas ecocardiogramas"/>
    <s v="Contrato de servicios"/>
    <s v="Procedimiento negociado sin publicidad"/>
    <s v="No"/>
    <n v="36000"/>
    <n v="36000"/>
    <s v="168"/>
    <s v="a"/>
    <s v="2"/>
    <s v="EXCLUSIVIDAD TÉCNICA, DE DERECHOS EXCLUSIVOS O ARTÍSTICA_x000a_"/>
    <s v="2022/006170"/>
  </r>
  <r>
    <x v="2"/>
    <s v="Servicio de Salud de Castilla - La Mancha (Sescam)"/>
    <s v="011551/2022"/>
    <s v="Pruebas diagnosticas ecocardiogramas"/>
    <s v="Contrato de servicios"/>
    <s v="Procedimiento negociado sin publicidad"/>
    <s v="No"/>
    <n v="36000"/>
    <n v="36000"/>
    <s v="168"/>
    <s v="a"/>
    <s v="2"/>
    <s v="EXCLUSIVIDAD TÉCNICA, DE DERECHOS EXCLUSIVOS O ARTÍSTICA_x000a_"/>
    <s v="2022/006170"/>
  </r>
  <r>
    <x v="2"/>
    <s v="Servicio de Salud de Castilla - La Mancha (Sescam)"/>
    <s v="023338/2022"/>
    <s v="Pruebas diagnosticas 6 Mansilla"/>
    <s v="Contrato de servicios"/>
    <s v="Procedimiento negociado sin publicidad"/>
    <s v="No"/>
    <n v="37250"/>
    <n v="37250"/>
    <s v="168"/>
    <s v="a"/>
    <s v="2"/>
    <s v="EXCLUSIVIDAD TÉCNICA, DE DERECHOS EXCLUSIVOS O ARTÍSTICA_x000a_"/>
    <s v="2022/011834"/>
  </r>
  <r>
    <x v="2"/>
    <s v="Servicio de Salud de Castilla - La Mancha (Sescam)"/>
    <s v="003525/2022"/>
    <s v="Mantenimiento del sistema de transporte neumático y telecar instalado en el Hospital General Universitario de Ciudad Real."/>
    <s v="Contrato de servicios"/>
    <s v="Procedimiento negociado sin publicidad"/>
    <s v="No"/>
    <n v="38448.959999999999"/>
    <n v="38448.959999999999"/>
    <s v="168"/>
    <s v="a"/>
    <s v="2"/>
    <s v="EXCLUSIVIDAD TÉCNICA, DE DERECHOS EXCLUSIVOS O ARTÍSTICA_x000a_"/>
    <s v="@2021/018413"/>
  </r>
  <r>
    <x v="2"/>
    <s v="Servicio de Salud de Castilla - La Mancha (Sescam)"/>
    <s v="000405/2022"/>
    <s v="Licencias de uso de productos electrónicos de información científica exclusiva de la empresa EBSCO Information Services S.L.U (MEDLINE Complete) para la Biblioteca Virtual de Ciencias de la Salud de Castilla-La Mancha (SESCAM y centros dependientes)"/>
    <s v="Contrato de servicios"/>
    <s v="Procedimiento negociado sin publicidad"/>
    <s v="No"/>
    <n v="38778.480000000003"/>
    <n v="38778.480000000003"/>
    <s v="168"/>
    <s v="a"/>
    <s v="2"/>
    <s v="EXCLUSIVIDAD TÉCNICA, DE DERECHOS EXCLUSIVOS O ARTÍSTICA_x000a_"/>
    <s v="@2021/017778"/>
  </r>
  <r>
    <x v="2"/>
    <s v="Servicio de Salud de Castilla - La Mancha (Sescam)"/>
    <s v="029531/2022"/>
    <s v="Servicio de transporte de muestras clínicas, valija portadocumentos, paquetería y mercancías en general entre centros de salud, consultorios locales y servicios del Área de Salud Integrada de Cuenca"/>
    <s v="Contrato de servicios"/>
    <s v="Procedimiento abierto; multiplicidad de criterios"/>
    <s v="No"/>
    <n v="39627.5"/>
    <n v="35997.5"/>
    <s v=""/>
    <s v=""/>
    <s v=""/>
    <s v=""/>
    <s v="@2022/000697"/>
  </r>
  <r>
    <x v="2"/>
    <s v="Servicio de Salud de Castilla - La Mancha (Sescam)"/>
    <s v="007620/2022"/>
    <s v="Acuerdo de Ejecución derivado C.S.V. suscrito con I.D.C.Q. Hospitales y Sanidad, S.L.: Colonoscopias y Gastroscopias"/>
    <s v="Contrato de servicios"/>
    <s v="Procedimiento negociado sin publicidad"/>
    <s v="No"/>
    <n v="43500"/>
    <n v="43500"/>
    <s v="168"/>
    <s v="a"/>
    <s v="2"/>
    <s v="EXCLUSIVIDAD TÉCNICA, DE DERECHOS EXCLUSIVOS O ARTÍSTICA_x000a_"/>
    <s v="2022/002267"/>
  </r>
  <r>
    <x v="2"/>
    <s v="Servicio de Salud de Castilla - La Mancha (Sescam)"/>
    <s v="007326/2022"/>
    <s v="Redacción Proyecto Básico y Ejecución, Dirección Facultativa y Coordinación de Seguridad y Salud de las Obras de construcción de Centro de Salud en Cabanillas del Campo (Guadalajara)"/>
    <s v="Contrato de servicios"/>
    <s v="Procedimiento Abierto Simplificado"/>
    <s v="No"/>
    <n v="43876.44"/>
    <n v="30590.18"/>
    <s v=""/>
    <s v=""/>
    <s v=""/>
    <s v=""/>
    <s v="@2021/002050"/>
  </r>
  <r>
    <x v="2"/>
    <s v="Servicio de Salud de Castilla - La Mancha (Sescam)"/>
    <s v="037032/2022"/>
    <s v="Realización encuestas de satisfacción de pacientes atendidos en Centros de Atención Primaria y Hospitalaria del SESCAM en 2022"/>
    <s v="Contrato de servicios"/>
    <s v="Procedimiento Abierto Simplificado Abreviado"/>
    <s v="No"/>
    <n v="44586.7"/>
    <n v="30809.4"/>
    <s v=""/>
    <s v=""/>
    <s v=""/>
    <s v=""/>
    <s v="@2022/004112"/>
  </r>
  <r>
    <x v="2"/>
    <s v="Servicio de Salud de Castilla - La Mancha (Sescam)"/>
    <s v="000469/2022"/>
    <s v="Contrato de alojamiento, mantenimiento y soporte de la Biblioteca Virtual de la Salud de Castilla-La Mancha (SESCAM y centros dependientes) en la plataforma de internet OVID DISCOVERY PROFESSIONAL, cuya distribución exclusiva pertenece a la empresa OVID T"/>
    <s v="Contrato de servicios"/>
    <s v="Procedimiento negociado sin publicidad"/>
    <s v="No"/>
    <n v="45563.76"/>
    <n v="45563.76"/>
    <s v="168"/>
    <s v="a"/>
    <s v="2"/>
    <s v="EXCLUSIVIDAD TÉCNICA, DE DERECHOS EXCLUSIVOS O ARTÍSTICA_x000a_"/>
    <s v="@2021/018118"/>
  </r>
  <r>
    <x v="2"/>
    <s v="Servicio de Salud de Castilla - La Mancha (Sescam)"/>
    <s v="000523/2022"/>
    <s v="Pruebas diagnosticas I IDCQ"/>
    <s v="Contrato de servicios"/>
    <s v="Procedimiento negociado sin publicidad"/>
    <s v="No"/>
    <n v="46500"/>
    <n v="46500"/>
    <s v="168"/>
    <s v="a"/>
    <s v="2"/>
    <s v="EXCLUSIVIDAD TÉCNICA, DE DERECHOS EXCLUSIVOS O ARTÍSTICA_x000a_"/>
    <s v="2022/000162"/>
  </r>
  <r>
    <x v="2"/>
    <s v="Servicio de Salud de Castilla - La Mancha (Sescam)"/>
    <s v="044179/2022"/>
    <s v="Servicio de Mantenimiento Integral del Equipo de Radiología portátil Shimadzu Mobiledart Evolution MX8 de la GAI de Almansa"/>
    <s v="Contrato de servicios"/>
    <s v="Procedimiento negociado sin publicidad"/>
    <s v="No"/>
    <n v="47795"/>
    <n v="47795"/>
    <s v="168"/>
    <s v="a"/>
    <s v="2"/>
    <s v="EXCLUSIVIDAD TÉCNICA, DE DERECHOS EXCLUSIVOS O ARTÍSTICA_x000a_"/>
    <s v="@2022/015400"/>
  </r>
  <r>
    <x v="2"/>
    <s v="Servicio de Salud de Castilla - La Mancha (Sescam)"/>
    <s v="043230/2022"/>
    <s v="Mantenimiento integral de desfibriladores marca Lifepak, instalados en la Gerencia de Atención Integrada de Ciudad Real."/>
    <s v="Contrato de servicios"/>
    <s v="Procedimiento negociado sin publicidad"/>
    <s v="No"/>
    <n v="52054.2"/>
    <n v="52054.2"/>
    <s v="168"/>
    <s v="a"/>
    <s v="2"/>
    <s v="EXCLUSIVIDAD TÉCNICA, DE DERECHOS EXCLUSIVOS O ARTÍSTICA_x000a_"/>
    <s v="@2022/015375"/>
  </r>
  <r>
    <x v="2"/>
    <s v="Servicio de Salud de Castilla - La Mancha (Sescam)"/>
    <s v="046036/2022"/>
    <s v="Pruebas diagnosticas Mansilla"/>
    <s v="Contrato de servicios"/>
    <s v="Procedimiento negociado sin publicidad"/>
    <s v="No"/>
    <n v="58122"/>
    <n v="58122"/>
    <s v="168"/>
    <s v="a"/>
    <s v="2"/>
    <s v="EXCLUSIVIDAD TÉCNICA, DE DERECHOS EXCLUSIVOS O ARTÍSTICA_x000a_"/>
    <s v="2023/000152"/>
  </r>
  <r>
    <x v="2"/>
    <s v="Servicio de Salud de Castilla - La Mancha (Sescam)"/>
    <s v="000295/2022"/>
    <s v="Pruebas diagnosticos 1 Clinica Rosario"/>
    <s v="Contrato de servicios"/>
    <s v="Procedimiento negociado sin publicidad"/>
    <s v="No"/>
    <n v="59000"/>
    <n v="59000"/>
    <s v="168"/>
    <s v="a"/>
    <s v="2"/>
    <s v="EXCLUSIVIDAD TÉCNICA, DE DERECHOS EXCLUSIVOS O ARTÍSTICA_x000a_"/>
    <s v="2022/000171"/>
  </r>
  <r>
    <x v="2"/>
    <s v="Servicio de Salud de Castilla - La Mancha (Sescam)"/>
    <s v="011529/2022"/>
    <s v="Mantenimiento y soporte de los equipos Omnicell existentes en el Hospital de Tomelloso"/>
    <s v="Contrato de servicios"/>
    <s v="Procedimiento negociado sin publicidad"/>
    <s v="No"/>
    <n v="59078.17"/>
    <n v="59078.17"/>
    <s v="168"/>
    <s v="a"/>
    <s v="2"/>
    <s v="EXCLUSIVIDAD TÉCNICA, DE DERECHOS EXCLUSIVOS O ARTÍSTICA_x000a_"/>
    <s v="@2022/002781"/>
  </r>
  <r>
    <x v="2"/>
    <s v="Servicio de Salud de Castilla - La Mancha (Sescam)"/>
    <s v="014471/2022"/>
    <s v="Acuerdo de Ejecución derivado del C.S.V. suscrito con el C. M. D. Talavera, S.A.: Estudios e Informes TAC y RNM."/>
    <s v="Contrato de servicios"/>
    <s v="Procedimiento negociado sin publicidad"/>
    <s v="No"/>
    <n v="59395"/>
    <n v="59395"/>
    <s v="168"/>
    <s v="a"/>
    <s v="2"/>
    <s v="EXCLUSIVIDAD TÉCNICA, DE DERECHOS EXCLUSIVOS O ARTÍSTICA_x000a_"/>
    <s v="2022/005389"/>
  </r>
  <r>
    <x v="2"/>
    <s v="Servicio de Salud de Castilla - La Mancha (Sescam)"/>
    <s v="001160/2022"/>
    <s v="Mantenimiento de la instalación de climatización, producción de A.C.S. y de vapor, en Hospital Virgen de La Luz y sus edificios dependientes pertenecientes a la Gerencia de Atención Integrada Cuenca"/>
    <s v="Contrato de servicios"/>
    <s v="Procedimiento abierto; multiplicidad de criterios"/>
    <s v="No"/>
    <n v="59636"/>
    <n v="55414.16"/>
    <s v=""/>
    <s v=""/>
    <s v=""/>
    <s v=""/>
    <s v="@2021/014182"/>
  </r>
  <r>
    <x v="2"/>
    <s v="Servicio de Salud de Castilla - La Mancha (Sescam)"/>
    <s v="043971/2022"/>
    <s v="Redacción del Proyecto Básico y de Ejecución, Dirección Facultativa y Coordinación de Seguridad y Salud de las Obras de Reforma y Ampliación del Centro de Salud de Talayuelas (Cuenca)"/>
    <s v="Contrato de servicios"/>
    <s v="Procedimiento Abierto Simplificado"/>
    <s v="No"/>
    <n v="60363.27"/>
    <n v="48400"/>
    <s v=""/>
    <s v=""/>
    <s v=""/>
    <s v=""/>
    <s v="@2022/002872"/>
  </r>
  <r>
    <x v="2"/>
    <s v="Servicio de Salud de Castilla - La Mancha (Sescam)"/>
    <s v="029292/2022"/>
    <s v="Servicio de Información a usuarios de la Gerencia de Atención Integrada de Almansa"/>
    <s v="Contrato de servicios"/>
    <s v="Procedimiento abierto; multiplicidad de criterios"/>
    <s v="No"/>
    <n v="60439.5"/>
    <n v="55601.82"/>
    <s v=""/>
    <s v=""/>
    <s v=""/>
    <s v=""/>
    <s v="@2022/000302"/>
  </r>
  <r>
    <x v="2"/>
    <s v="Servicio de Salud de Castilla - La Mancha (Sescam)"/>
    <s v="045164/2022"/>
    <s v="Mantenimiento Instalaciones Hospital Pto Socorro y Edif. Consultas"/>
    <s v="Contrato de servicios"/>
    <s v="Procedimiento negociado sin publicidad"/>
    <s v="No"/>
    <n v="62637.74"/>
    <n v="62629.599999999999"/>
    <s v="168"/>
    <s v="a"/>
    <s v="2"/>
    <s v="EXCLUSIVIDAD TÉCNICA, DE DERECHOS EXCLUSIVOS O ARTÍSTICA_x000a_"/>
    <s v="@2022/016077"/>
  </r>
  <r>
    <x v="2"/>
    <s v="Servicio de Salud de Castilla - La Mancha (Sescam)"/>
    <s v="033913/2022"/>
    <s v="Estudio e Informe de Pruebas Diagnóstics de RNM y TAC"/>
    <s v="Contrato de servicios"/>
    <s v="Procedimiento negociado sin publicidad"/>
    <s v="No"/>
    <n v="63000"/>
    <n v="63000"/>
    <s v="168"/>
    <s v="a"/>
    <s v="2"/>
    <s v="EXCLUSIVIDAD TÉCNICA, DE DERECHOS EXCLUSIVOS O ARTÍSTICA_x000a_"/>
    <s v="2022/014566"/>
  </r>
  <r>
    <x v="2"/>
    <s v="Servicio de Salud de Castilla - La Mancha (Sescam)"/>
    <s v="017985/2022"/>
    <s v="Acuerdo de Ejecución derivado CSV suscrito con IDCQ Hospitales y Sanidad, SLU: Colonoscopias y gastroscopias."/>
    <s v="Contrato de servicios"/>
    <s v="Procedimiento negociado sin publicidad"/>
    <s v="No"/>
    <n v="66000"/>
    <n v="66000"/>
    <s v="168"/>
    <s v="a"/>
    <s v="2"/>
    <s v="EXCLUSIVIDAD TÉCNICA, DE DERECHOS EXCLUSIVOS O ARTÍSTICA_x000a_"/>
    <s v="2022/010291"/>
  </r>
  <r>
    <x v="2"/>
    <s v="Servicio de Salud de Castilla - La Mancha (Sescam)"/>
    <s v="000054/2022"/>
    <s v="Fecundacion In Vitro"/>
    <s v="Contrato de servicios"/>
    <s v="Procedimiento negociado sin publicidad"/>
    <s v="No"/>
    <n v="66304.94"/>
    <n v="66304.94"/>
    <s v="168"/>
    <s v="a"/>
    <s v="2"/>
    <s v="EXCLUSIVIDAD TÉCNICA, DE DERECHOS EXCLUSIVOS O ARTÍSTICA_x000a_"/>
    <s v="2022/000140"/>
  </r>
  <r>
    <x v="2"/>
    <s v="Servicio de Salud de Castilla - La Mancha (Sescam)"/>
    <s v="004265/2022"/>
    <s v="Mantenimiento a todo riesgo de dos quirófanos integrados marca Olympus modelo Endoalpha, instalados en el Hospital General Universitario de Ciudad Real."/>
    <s v="Contrato de servicios"/>
    <s v="Procedimiento negociado sin publicidad"/>
    <s v="No"/>
    <n v="67639"/>
    <n v="67638.39"/>
    <s v="168"/>
    <s v="a"/>
    <s v="2"/>
    <s v="EXCLUSIVIDAD TÉCNICA, DE DERECHOS EXCLUSIVOS O ARTÍSTICA_x000a_"/>
    <s v="@2021/017373"/>
  </r>
  <r>
    <x v="2"/>
    <s v="Servicio de Salud de Castilla - La Mancha (Sescam)"/>
    <s v="007362/2022"/>
    <s v="Redacción Proyecto Básico y Ejecución, Dirección Facultativa y Coordinación de Seguridad y Salud de las Obras de construcción de Centro de Salud en Cabanillas del Campo (Guadalajara)"/>
    <s v="Contrato de servicios"/>
    <s v="Procedimiento Abierto Simplificado"/>
    <s v="No"/>
    <n v="69777.14"/>
    <n v="30552.5"/>
    <s v=""/>
    <s v=""/>
    <s v=""/>
    <s v=""/>
    <s v="@2021/002050"/>
  </r>
  <r>
    <x v="2"/>
    <s v="Servicio de Salud de Castilla - La Mancha (Sescam)"/>
    <s v="003517/2022"/>
    <s v="Facoemulsificacion y aspiración de catarata"/>
    <s v="Contrato de servicios"/>
    <s v="Procedimiento negociado sin publicidad"/>
    <s v="No"/>
    <n v="71033"/>
    <n v="71033"/>
    <s v="168"/>
    <s v="a"/>
    <s v="2"/>
    <s v="EXCLUSIVIDAD TÉCNICA, DE DERECHOS EXCLUSIVOS O ARTÍSTICA_x000a_"/>
    <s v="2022/002162"/>
  </r>
  <r>
    <x v="2"/>
    <s v="Servicio de Salud de Castilla - La Mancha (Sescam)"/>
    <s v="003518/2022"/>
    <s v="Facoemulsificacion y aspiración de catarata"/>
    <s v="Contrato de servicios"/>
    <s v="Procedimiento negociado sin publicidad"/>
    <s v="No"/>
    <n v="71033"/>
    <n v="71033"/>
    <s v="168"/>
    <s v="a"/>
    <s v="2"/>
    <s v="EXCLUSIVIDAD TÉCNICA, DE DERECHOS EXCLUSIVOS O ARTÍSTICA_x000a_"/>
    <s v="2022/002162"/>
  </r>
  <r>
    <x v="2"/>
    <s v="Servicio de Salud de Castilla - La Mancha (Sescam)"/>
    <s v="003519/2022"/>
    <s v="Facoemulsificacion y aspiración de catarata"/>
    <s v="Contrato de servicios"/>
    <s v="Procedimiento negociado sin publicidad"/>
    <s v="No"/>
    <n v="71033"/>
    <n v="71033"/>
    <s v="168"/>
    <s v="a"/>
    <s v="2"/>
    <s v="EXCLUSIVIDAD TÉCNICA, DE DERECHOS EXCLUSIVOS O ARTÍSTICA_x000a_"/>
    <s v="2022/002162"/>
  </r>
  <r>
    <x v="2"/>
    <s v="Servicio de Salud de Castilla - La Mancha (Sescam)"/>
    <s v="024059/2022"/>
    <s v="Procedimientos quirúrgicos Valcasado"/>
    <s v="Contrato de servicios"/>
    <s v="Procedimiento negociado sin publicidad"/>
    <s v="No"/>
    <n v="71033"/>
    <n v="71033"/>
    <s v="168"/>
    <s v="a"/>
    <s v="2"/>
    <s v="EXCLUSIVIDAD TÉCNICA, DE DERECHOS EXCLUSIVOS O ARTÍSTICA_x000a_"/>
    <s v="2022/012530"/>
  </r>
  <r>
    <x v="2"/>
    <s v="Servicio de Salud de Castilla - La Mancha (Sescam)"/>
    <s v="014673/2022"/>
    <s v="PNSP 5/2022  Limpieza de obra de la ampliación del Hospital Universitario de la GAI de Guadalajara"/>
    <s v="Contrato de servicios"/>
    <s v="Procedimiento negociado sin publicidad"/>
    <s v="No"/>
    <n v="72479"/>
    <n v="72479"/>
    <s v="168"/>
    <s v="a"/>
    <s v="1"/>
    <s v="PROCEDIMIENTO ABIERTO O RESTRINGIDO PREVIO DESIERTO O CON OFERTAS INADECUADAS"/>
    <s v="@2022/004354"/>
  </r>
  <r>
    <x v="2"/>
    <s v="Servicio de Salud de Castilla - La Mancha (Sescam)"/>
    <s v="004345/2022"/>
    <s v="PNSP 1/2022 Servicio de Mto. de los Sistemas de control  de las instalaciones de la empresa Honeywell en el Hospital Universitario de la  GAI Guadalajara."/>
    <s v="Contrato de servicios"/>
    <s v="Procedimiento negociado sin publicidad"/>
    <s v="No"/>
    <n v="72597.58"/>
    <n v="72597.58"/>
    <s v="168"/>
    <s v="a"/>
    <s v="2"/>
    <s v="EXCLUSIVIDAD TÉCNICA, DE DERECHOS EXCLUSIVOS O ARTÍSTICA_x000a_"/>
    <s v="@2022/000615"/>
  </r>
  <r>
    <x v="2"/>
    <s v="Servicio de Salud de Castilla - La Mancha (Sescam)"/>
    <s v="045198/2022"/>
    <s v="Redacción del Proyecto Básico y de Ejecución, Dirección Facultativa y Coordinación de Seguridad y Salud de las Obras de Reforma y Ampliación del Centro de Salud de Cardenete (Cuenca)"/>
    <s v="Contrato de servicios"/>
    <s v="Procedimiento Abierto Simplificado"/>
    <s v="No"/>
    <n v="73306.11"/>
    <n v="54450"/>
    <s v=""/>
    <s v=""/>
    <s v=""/>
    <s v=""/>
    <s v="@2022/010234"/>
  </r>
  <r>
    <x v="2"/>
    <s v="Servicio de Salud de Castilla - La Mancha (Sescam)"/>
    <s v="016996/2022"/>
    <s v="mantenimiento sistema de purificación de aire"/>
    <s v="Contrato de servicios"/>
    <s v="Procedimiento negociado sin publicidad"/>
    <s v="No"/>
    <n v="78408"/>
    <n v="78408"/>
    <s v="168"/>
    <s v="a"/>
    <s v="2"/>
    <s v="EXCLUSIVIDAD TÉCNICA, DE DERECHOS EXCLUSIVOS O ARTÍSTICA_x000a_"/>
    <s v="@2022/002255"/>
  </r>
  <r>
    <x v="2"/>
    <s v="Servicio de Salud de Castilla - La Mancha (Sescam)"/>
    <s v="014895/2022"/>
    <s v="Acuerdo de Ejecución derivado C.S.V. suscrito con IDCQ Hospitales y Sanidad, S.L.U.: Gammagrafías y estudios e informes de TAC y RNM"/>
    <s v="Contrato de servicios"/>
    <s v="Procedimiento negociado sin publicidad"/>
    <s v="No"/>
    <n v="83756.639999999999"/>
    <n v="83756.639999999999"/>
    <s v="168"/>
    <s v="a"/>
    <s v="2"/>
    <s v="EXCLUSIVIDAD TÉCNICA, DE DERECHOS EXCLUSIVOS O ARTÍSTICA_x000a_"/>
    <s v="2022/005654"/>
  </r>
  <r>
    <x v="2"/>
    <s v="Servicio de Salud de Castilla - La Mancha (Sescam)"/>
    <s v="037574/2022"/>
    <s v="Mto integral a todo riesgo de la sala RX TAC, para simulación, marca Canon, modelo Aquilion LB"/>
    <s v="Contrato de servicios"/>
    <s v="Procedimiento negociado sin publicidad"/>
    <s v="No"/>
    <n v="87120"/>
    <n v="87120"/>
    <s v="168"/>
    <s v="a"/>
    <s v="2"/>
    <s v="EXCLUSIVIDAD TÉCNICA, DE DERECHOS EXCLUSIVOS O ARTÍSTICA_x000a_"/>
    <s v="@2022/010368"/>
  </r>
  <r>
    <x v="2"/>
    <s v="Servicio de Salud de Castilla - La Mancha (Sescam)"/>
    <s v="000528/2022"/>
    <s v="Pruebas diagnosticas 1 Rosario"/>
    <s v="Contrato de servicios"/>
    <s v="Procedimiento negociado sin publicidad"/>
    <s v="No"/>
    <n v="89500"/>
    <n v="89500"/>
    <s v="168"/>
    <s v="a"/>
    <s v="2"/>
    <s v="EXCLUSIVIDAD TÉCNICA, DE DERECHOS EXCLUSIVOS O ARTÍSTICA_x000a_"/>
    <s v="2022/000404"/>
  </r>
  <r>
    <x v="2"/>
    <s v="Servicio de Salud de Castilla - La Mancha (Sescam)"/>
    <s v="009106/2022"/>
    <s v="PNSP-01/2022 &quot;Mantenimiento de ecógrafos Hospital Mancha Centro&quot;"/>
    <s v="Contrato de servicios"/>
    <s v="Procedimiento negociado sin publicidad"/>
    <s v="No"/>
    <n v="90532.2"/>
    <n v="90532.2"/>
    <s v="168"/>
    <s v="a"/>
    <s v="2"/>
    <s v="EXCLUSIVIDAD TÉCNICA, DE DERECHOS EXCLUSIVOS O ARTÍSTICA_x000a_"/>
    <s v="@2022/003787"/>
  </r>
  <r>
    <x v="2"/>
    <s v="Servicio de Salud de Castilla - La Mancha (Sescam)"/>
    <s v="016581/2022"/>
    <s v="Mantenimiento de los  Motores Quirúrgicos del Servicio de Traumatología"/>
    <s v="Contrato de servicios"/>
    <s v="Procedimiento negociado sin publicidad"/>
    <s v="No"/>
    <n v="90604.800000000003"/>
    <n v="90604.800000000003"/>
    <s v="168"/>
    <s v="a"/>
    <s v="2"/>
    <s v="EXCLUSIVIDAD TÉCNICA, DE DERECHOS EXCLUSIVOS O ARTÍSTICA_x000a_"/>
    <s v="@2022/002272"/>
  </r>
  <r>
    <x v="2"/>
    <s v="Servicio de Salud de Castilla - La Mancha (Sescam)"/>
    <s v="044987/2022"/>
    <s v="servicio mantenimiento del espectómetro de masas sciex tripletof 6600+, exclusivo, instalado en el servicio de proteómica"/>
    <s v="Contrato de servicios"/>
    <s v="Procedimiento negociado sin publicidad"/>
    <s v="No"/>
    <n v="91508.67"/>
    <n v="91508.67"/>
    <s v="168"/>
    <s v="a"/>
    <s v="2"/>
    <s v="EXCLUSIVIDAD TÉCNICA, DE DERECHOS EXCLUSIVOS O ARTÍSTICA_x000a_"/>
    <s v="@2022/019583"/>
  </r>
  <r>
    <x v="2"/>
    <s v="Servicio de Salud de Castilla - La Mancha (Sescam)"/>
    <s v="004694/2022"/>
    <s v="Redacción Proyecto Básico y Ejecución, Dirección Facultativa y Coordinación de Seguridad y Salud de las Obras de construcción de Centro de Salud en Cabanillas del Campo (Guadalajara)"/>
    <s v="Contrato de servicios"/>
    <s v="Procedimiento Abierto Simplificado"/>
    <s v="No"/>
    <n v="91645.38"/>
    <n v="55903.67"/>
    <s v=""/>
    <s v=""/>
    <s v=""/>
    <s v=""/>
    <s v="@2021/002050"/>
  </r>
  <r>
    <x v="2"/>
    <s v="Servicio de Salud de Castilla - La Mancha (Sescam)"/>
    <s v="037535/2022"/>
    <s v="Fecundacion In Vitro"/>
    <s v="Contrato de servicios"/>
    <s v="Procedimiento negociado sin publicidad"/>
    <s v="No"/>
    <n v="93214.28"/>
    <n v="93214.28"/>
    <s v="168"/>
    <s v="a"/>
    <s v="2"/>
    <s v="EXCLUSIVIDAD TÉCNICA, DE DERECHOS EXCLUSIVOS O ARTÍSTICA_x000a_"/>
    <s v="2022/018720"/>
  </r>
  <r>
    <x v="2"/>
    <s v="Servicio de Salud de Castilla - La Mancha (Sescam)"/>
    <s v="001611/2022"/>
    <s v="Mto integral a todo riesgo del equipamiento de Anestesia/Ventilación y Ultrasonidos marca GE instalado en el HGU de Ciudad Real"/>
    <s v="Contrato de servicios"/>
    <s v="Procedimiento negociado sin publicidad"/>
    <s v="No"/>
    <n v="96081.45"/>
    <n v="95209.09"/>
    <s v="168"/>
    <s v="a"/>
    <s v="2"/>
    <s v="EXCLUSIVIDAD TÉCNICA, DE DERECHOS EXCLUSIVOS O ARTÍSTICA_x000a_"/>
    <s v="@2021/019232"/>
  </r>
  <r>
    <x v="2"/>
    <s v="Servicio de Salud de Castilla - La Mancha (Sescam)"/>
    <s v="012177/2022"/>
    <s v="Mantenimiento equipos endoscopia"/>
    <s v="Contrato de servicios"/>
    <s v="Procedimiento negociado sin publicidad"/>
    <s v="No"/>
    <n v="97889"/>
    <n v="97889"/>
    <s v="168"/>
    <s v="a"/>
    <s v="2"/>
    <s v="EXCLUSIVIDAD TÉCNICA, DE DERECHOS EXCLUSIVOS O ARTÍSTICA_x000a_"/>
    <s v="@2022/001076"/>
  </r>
  <r>
    <x v="2"/>
    <s v="Servicio de Salud de Castilla - La Mancha (Sescam)"/>
    <s v="009221/2022"/>
    <s v="Servicio de traslado del angiógrafo digital biplano, marca Siemens, modelo Artis Q Biplane para el Complejo Hospitalario Universitario de Toledo."/>
    <s v="Contrato de servicios"/>
    <s v="Procedimiento Abierto Simplificado"/>
    <s v="No"/>
    <n v="98917.5"/>
    <n v="98917.5"/>
    <s v=""/>
    <s v=""/>
    <s v=""/>
    <s v=""/>
    <s v="@2022/001768"/>
  </r>
  <r>
    <x v="2"/>
    <s v="Servicio de Salud de Castilla - La Mancha (Sescam)"/>
    <s v="037559/2022"/>
    <s v="Otros servicios especiales empresa pública Geacam COVID 19"/>
    <s v="Contrato de servicios"/>
    <s v="Emergencia"/>
    <s v="No"/>
    <n v="102090.4"/>
    <n v="102090.4"/>
    <s v=""/>
    <s v=""/>
    <s v=""/>
    <s v=""/>
    <s v="2022/015675"/>
  </r>
  <r>
    <x v="2"/>
    <s v="Servicio de Salud de Castilla - La Mancha (Sescam)"/>
    <s v="024023/2022"/>
    <s v="Guardia y custodia material sanitario Prolimax"/>
    <s v="Contrato de servicios"/>
    <s v="Emergencia"/>
    <s v="No"/>
    <n v="103271.32"/>
    <n v="103271.32"/>
    <s v=""/>
    <s v=""/>
    <s v=""/>
    <s v=""/>
    <s v="2022/012076"/>
  </r>
  <r>
    <x v="2"/>
    <s v="Servicio de Salud de Castilla - La Mancha (Sescam)"/>
    <s v="039161/2022"/>
    <s v="Guarda y custodia material reserva estrategia Prolimax"/>
    <s v="Contrato de servicios"/>
    <s v="Emergencia"/>
    <s v="No"/>
    <n v="103271.32"/>
    <n v="103271.32"/>
    <s v=""/>
    <s v=""/>
    <s v=""/>
    <s v=""/>
    <s v="2022/020296"/>
  </r>
  <r>
    <x v="2"/>
    <s v="Servicio de Salud de Castilla - La Mancha (Sescam)"/>
    <s v="033080/2022"/>
    <s v="Mantenimiento de los equipos de endoscopia marca Olympus del Hospital General de Tomelloso"/>
    <s v="Contrato de servicios"/>
    <s v="Procedimiento negociado sin publicidad"/>
    <s v="No"/>
    <n v="111165.43"/>
    <n v="111165.43"/>
    <s v="168"/>
    <s v="a"/>
    <s v="2"/>
    <s v="EXCLUSIVIDAD TÉCNICA, DE DERECHOS EXCLUSIVOS O ARTÍSTICA_x000a_"/>
    <s v="@2022/010907"/>
  </r>
  <r>
    <x v="2"/>
    <s v="Servicio de Salud de Castilla - La Mancha (Sescam)"/>
    <s v="000521/2022"/>
    <s v="Pruebas diagnosticas enero 2022 IDCQ"/>
    <s v="Contrato de servicios"/>
    <s v="Procedimiento negociado sin publicidad"/>
    <s v="No"/>
    <n v="112000"/>
    <n v="112000"/>
    <s v="168"/>
    <s v="a"/>
    <s v="2"/>
    <s v="EXCLUSIVIDAD TÉCNICA, DE DERECHOS EXCLUSIVOS O ARTÍSTICA_x000a_"/>
    <s v="2022/000397"/>
  </r>
  <r>
    <x v="2"/>
    <s v="Servicio de Salud de Castilla - La Mancha (Sescam)"/>
    <s v="014888/2022"/>
    <s v="Procedimientos quirurgicos 5"/>
    <s v="Contrato de servicios"/>
    <s v="Procedimiento negociado sin publicidad"/>
    <s v="No"/>
    <n v="114576.5"/>
    <n v="114576.5"/>
    <s v="168"/>
    <s v="a"/>
    <s v="2"/>
    <s v="EXCLUSIVIDAD TÉCNICA, DE DERECHOS EXCLUSIVOS O ARTÍSTICA_x000a_"/>
    <s v="2022/007466"/>
  </r>
  <r>
    <x v="2"/>
    <s v="Servicio de Salud de Castilla - La Mancha (Sescam)"/>
    <s v="017014/2022"/>
    <s v="Contratación licencia de acceso al catálogo colectivo de ciencias de la Salud C17 y demás módulos de gestión de Servicios Bibliotecarios cuya distribución exclusiva pertenece a Compact Software International, S.A. (CSi) para la Biblioteca virtual de cienc"/>
    <s v="Contrato de servicios"/>
    <s v="Procedimiento negociado sin publicidad"/>
    <s v="No"/>
    <n v="114739.5"/>
    <n v="113646.73"/>
    <s v="168"/>
    <s v="a"/>
    <s v="2"/>
    <s v="EXCLUSIVIDAD TÉCNICA, DE DERECHOS EXCLUSIVOS O ARTÍSTICA_x000a_"/>
    <s v="@2022/000991"/>
  </r>
  <r>
    <x v="2"/>
    <s v="Servicio de Salud de Castilla - La Mancha (Sescam)"/>
    <s v="011746/2022"/>
    <s v="Servicio de Transporte de Sangre y sus componentes"/>
    <s v="Contrato de servicios"/>
    <s v="Procedimiento Abierto Simplificado"/>
    <s v="No"/>
    <n v="115029.37"/>
    <n v="105850.8"/>
    <s v=""/>
    <s v=""/>
    <s v=""/>
    <s v=""/>
    <s v="@2022/000412"/>
  </r>
  <r>
    <x v="2"/>
    <s v="Servicio de Salud de Castilla - La Mancha (Sescam)"/>
    <s v="038978/2022"/>
    <s v="PNSP 8/2022 Servicio para el Control de Calidad de las obras de construcción de la Unidad Satélite de Oncología Radioterápica en el Hospital Universitario de la GAI de Guadalajara"/>
    <s v="Contrato de servicios"/>
    <s v="Procedimiento negociado sin publicidad"/>
    <s v="No"/>
    <n v="116202.66"/>
    <n v="60366.9"/>
    <s v="168"/>
    <s v="b"/>
    <s v="1"/>
    <s v="IMPERIOSA URGENCIA"/>
    <s v="@2022/014204"/>
  </r>
  <r>
    <x v="2"/>
    <s v="Servicio de Salud de Castilla - La Mancha (Sescam)"/>
    <s v="034270/2022"/>
    <s v="PAS 3/2022 Servicio de mantenimiento preventivo y correctivo de las instalaciones de climatizacion de las instalaciones de climatizacion de los Centros de Salud de la GAI de Guadalajara"/>
    <s v="Contrato de servicios"/>
    <s v="Procedimiento Abierto Simplificado"/>
    <s v="No"/>
    <n v="117502.02"/>
    <n v="98545"/>
    <s v=""/>
    <s v=""/>
    <s v=""/>
    <s v=""/>
    <s v="@2022/014215"/>
  </r>
  <r>
    <x v="2"/>
    <s v="Servicio de Salud de Castilla - La Mancha (Sescam)"/>
    <s v="023277/2022"/>
    <s v="Pruebas diagnosticas 6 Rosario"/>
    <s v="Contrato de servicios"/>
    <s v="Procedimiento negociado sin publicidad"/>
    <s v="No"/>
    <n v="119000"/>
    <n v="119000"/>
    <s v="168"/>
    <s v="a"/>
    <s v="2"/>
    <s v="EXCLUSIVIDAD TÉCNICA, DE DERECHOS EXCLUSIVOS O ARTÍSTICA_x000a_"/>
    <s v="2022/011760"/>
  </r>
  <r>
    <x v="2"/>
    <s v="Servicio de Salud de Castilla - La Mancha (Sescam)"/>
    <s v="030320/2022"/>
    <s v="Plataforma logística destinada al almacenamiento y transporte de vacunas covid-19 del 1 de septiembre al 31 de diciembre de 2022 para Castilla-La Mancha."/>
    <s v="Contrato de servicios"/>
    <s v="Emergencia"/>
    <s v="No"/>
    <n v="120733.09"/>
    <n v="120733.09"/>
    <s v=""/>
    <s v=""/>
    <s v=""/>
    <s v=""/>
    <s v="2022/015670"/>
  </r>
  <r>
    <x v="2"/>
    <s v="Servicio de Salud de Castilla - La Mancha (Sescam)"/>
    <s v="003170/2022"/>
    <s v="Redacción de Proyecto, Dirección Facultativa y Coordinación de Seguridad y Salud  Obras  Construcción Centro de Salud en Horcajo de Santiago (Cuenca)"/>
    <s v="Contrato de servicios"/>
    <s v="Procedimiento abierto; multiplicidad de criterios"/>
    <s v="No"/>
    <n v="140387.35"/>
    <n v="77440"/>
    <s v=""/>
    <s v=""/>
    <s v=""/>
    <s v=""/>
    <s v="@2020/011092"/>
  </r>
  <r>
    <x v="2"/>
    <s v="Servicio de Salud de Castilla - La Mancha (Sescam)"/>
    <s v="022483/2022"/>
    <s v="Servicio de refuerzo de limpieza y desinfección debido a la pandemia Covid-19"/>
    <s v="Contrato de servicios"/>
    <s v="Emergencia"/>
    <s v="No"/>
    <n v="145200"/>
    <n v="145200"/>
    <s v=""/>
    <s v=""/>
    <s v=""/>
    <s v=""/>
    <s v="2022/011026"/>
  </r>
  <r>
    <x v="2"/>
    <s v="Servicio de Salud de Castilla - La Mancha (Sescam)"/>
    <s v="029603/2022"/>
    <s v="PNSP-04/2022. &quot;Mantenimiento de equipos de radiología&quot;"/>
    <s v="Contrato de servicios"/>
    <s v="Procedimiento negociado sin publicidad"/>
    <s v="No"/>
    <n v="145200"/>
    <n v="145200"/>
    <s v="168"/>
    <s v="a"/>
    <s v="2"/>
    <s v="EXCLUSIVIDAD TÉCNICA, DE DERECHOS EXCLUSIVOS O ARTÍSTICA_x000a_"/>
    <s v="@2022/013367"/>
  </r>
  <r>
    <x v="2"/>
    <s v="Servicio de Salud de Castilla - La Mancha (Sescam)"/>
    <s v="043238/2022"/>
    <s v="Servicio de refuerzo de limpieza y desinfección debido a la pandemia COVID-19"/>
    <s v="Contrato de servicios"/>
    <s v="Emergencia"/>
    <s v="No"/>
    <n v="145200"/>
    <n v="145200"/>
    <s v=""/>
    <s v=""/>
    <s v=""/>
    <s v=""/>
    <s v="2022/020748"/>
  </r>
  <r>
    <x v="2"/>
    <s v="Servicio de Salud de Castilla - La Mancha (Sescam)"/>
    <s v="023327/2022"/>
    <s v="Pruebas diagnosticas 6 idcq"/>
    <s v="Contrato de servicios"/>
    <s v="Procedimiento negociado sin publicidad"/>
    <s v="No"/>
    <n v="149250"/>
    <n v="149250"/>
    <s v="168"/>
    <s v="a"/>
    <s v="2"/>
    <s v="EXCLUSIVIDAD TÉCNICA, DE DERECHOS EXCLUSIVOS O ARTÍSTICA_x000a_"/>
    <s v="2022/011817"/>
  </r>
  <r>
    <x v="2"/>
    <s v="Servicio de Salud de Castilla - La Mancha (Sescam)"/>
    <s v="000684.3/2018"/>
    <s v="Servicio integral vigilancia y seguridad 6103100AB17SER007"/>
    <s v="Contrato de servicios"/>
    <s v="Procedimiento abierto; multiplicidad de criterios"/>
    <s v="No"/>
    <n v="150303.18"/>
    <n v="150303.18"/>
    <m/>
    <m/>
    <m/>
    <m/>
    <s v="2017/001543"/>
  </r>
  <r>
    <x v="2"/>
    <s v="Servicio de Salud de Castilla - La Mancha (Sescam)"/>
    <s v="023580/2022"/>
    <s v="Servicio de codificación de altas hospitalarias para el Complejo Hospitalario Universitario de Toledo"/>
    <s v="Contrato de servicios"/>
    <s v="Procedimiento Abierto Simplificado"/>
    <s v="No"/>
    <n v="152460"/>
    <n v="111295.8"/>
    <s v=""/>
    <s v=""/>
    <s v=""/>
    <s v=""/>
    <s v="@2022/005391"/>
  </r>
  <r>
    <x v="2"/>
    <s v="Servicio de Salud de Castilla - La Mancha (Sescam)"/>
    <s v="004493/2022"/>
    <s v="mantenimiento de equipo clinac 6000"/>
    <s v="Contrato de servicios"/>
    <s v="Procedimiento negociado sin publicidad"/>
    <s v="No"/>
    <n v="153307"/>
    <n v="131164"/>
    <s v="168"/>
    <s v="a"/>
    <s v="2"/>
    <s v="EXCLUSIVIDAD TÉCNICA, DE DERECHOS EXCLUSIVOS O ARTÍSTICA_x000a_"/>
    <s v="@2022/000754"/>
  </r>
  <r>
    <x v="2"/>
    <s v="Servicio de Salud de Castilla - La Mancha (Sescam)"/>
    <s v="023713/2022"/>
    <s v="Otros servicios especiales empresa pública Geacam Covid 19"/>
    <s v="Contrato de servicios"/>
    <s v="Emergencia"/>
    <s v="No"/>
    <n v="159516.25"/>
    <n v="159516.25"/>
    <s v=""/>
    <s v=""/>
    <s v=""/>
    <s v=""/>
    <s v="2022/012212"/>
  </r>
  <r>
    <x v="2"/>
    <s v="Servicio de Salud de Castilla - La Mancha (Sescam)"/>
    <s v="029463/2022"/>
    <s v="Mantenimiento salas de radiología"/>
    <s v="Contrato de servicios"/>
    <s v="Procedimiento negociado sin publicidad"/>
    <s v="No"/>
    <n v="162987"/>
    <n v="162987"/>
    <s v="168"/>
    <s v="a"/>
    <s v="2"/>
    <s v="EXCLUSIVIDAD TÉCNICA, DE DERECHOS EXCLUSIVOS O ARTÍSTICA_x000a_"/>
    <s v="@2022/010905"/>
  </r>
  <r>
    <x v="2"/>
    <s v="Servicio de Salud de Castilla - La Mancha (Sescam)"/>
    <s v="044399/2022"/>
    <s v="Contratación de los Servicios para la Dirección de Obra, Dirección de Ejecución y Coordinación de Seguridad y Salud en las obras de construcción de la Unidad Satélite de Oncología Radioterápica en el Hospital Universitario de Guadalajara"/>
    <s v="Contrato de servicios"/>
    <s v="Procedimiento negociado sin publicidad"/>
    <s v="No"/>
    <n v="163861.23000000001"/>
    <n v="163861.22"/>
    <s v="168"/>
    <s v="a"/>
    <s v="2"/>
    <s v="EXCLUSIVIDAD TÉCNICA, DE DERECHOS EXCLUSIVOS O ARTÍSTICA_x000a_"/>
    <s v="@2022/011018"/>
  </r>
  <r>
    <x v="2"/>
    <s v="Servicio de Salud de Castilla - La Mancha (Sescam)"/>
    <s v="037314/2022"/>
    <s v="Contratación de servicios complementarios para tratamiento de datos, impresión y distribución de documentos para desarrollo de procesos selectivos del Sescam, derivados de las OEPs 2019 y 2020."/>
    <s v="Contrato de servicios"/>
    <s v="Procedimiento abierto; multiplicidad de criterios"/>
    <s v="No"/>
    <n v="163894.5"/>
    <n v="163894.5"/>
    <s v=""/>
    <s v=""/>
    <s v=""/>
    <s v=""/>
    <s v="@2021/016027"/>
  </r>
  <r>
    <x v="2"/>
    <s v="Servicio de Salud de Castilla - La Mancha (Sescam)"/>
    <s v="030289/2022"/>
    <s v="Mantenimiento respiradores Servo"/>
    <s v="Contrato de servicios"/>
    <s v="Procedimiento negociado sin publicidad"/>
    <s v="No"/>
    <n v="170610"/>
    <n v="170603.99"/>
    <s v="168"/>
    <s v="a"/>
    <s v="2"/>
    <s v="EXCLUSIVIDAD TÉCNICA, DE DERECHOS EXCLUSIVOS O ARTÍSTICA_x000a_"/>
    <s v="@2022/011000"/>
  </r>
  <r>
    <x v="2"/>
    <s v="Servicio de Salud de Castilla - La Mancha (Sescam)"/>
    <s v="004531/2022"/>
    <s v="Mantenimiento a todo riesgo de equipamiento ecografía/ultrasonidos, marca Siemens"/>
    <s v="Contrato de servicios"/>
    <s v="Procedimiento negociado sin publicidad"/>
    <s v="No"/>
    <n v="171183.64"/>
    <n v="171183.64"/>
    <s v="168"/>
    <s v="a"/>
    <s v="2"/>
    <s v="EXCLUSIVIDAD TÉCNICA, DE DERECHOS EXCLUSIVOS O ARTÍSTICA_x000a_"/>
    <s v="@2021/017326"/>
  </r>
  <r>
    <x v="2"/>
    <s v="Servicio de Salud de Castilla - La Mancha (Sescam)"/>
    <s v="029530/2022"/>
    <s v="Servicio de transporte de muestras clínicas, valija portadocumentos, paquetería y mercancías en general entre centros de salud, consultorios locales y servicios del Área de Salud Integrada de Cuenca"/>
    <s v="Contrato de servicios"/>
    <s v="Procedimiento abierto; multiplicidad de criterios"/>
    <s v="No"/>
    <n v="173635"/>
    <n v="160930"/>
    <s v=""/>
    <s v=""/>
    <s v=""/>
    <s v=""/>
    <s v="@2022/000697"/>
  </r>
  <r>
    <x v="2"/>
    <s v="Servicio de Salud de Castilla - La Mancha (Sescam)"/>
    <s v="029470/2022"/>
    <s v="Mantenimiento respiradores"/>
    <s v="Contrato de servicios"/>
    <s v="Procedimiento negociado sin publicidad"/>
    <s v="No"/>
    <n v="180402.66"/>
    <n v="180402.48"/>
    <s v="168"/>
    <s v="a"/>
    <s v="2"/>
    <s v="EXCLUSIVIDAD TÉCNICA, DE DERECHOS EXCLUSIVOS O ARTÍSTICA_x000a_"/>
    <s v="@2022/010958"/>
  </r>
  <r>
    <x v="2"/>
    <s v="Servicio de Salud de Castilla - La Mancha (Sescam)"/>
    <s v="001108/2022"/>
    <s v="Contrato para licencias de acceso a revistas/uso de productos electrónicos por varios editores para la Biblioteca Virtual de ciencias de la salud de Castilla-La Mancha (Sescam y centros dependientes)"/>
    <s v="Contrato de servicios"/>
    <s v="Procedimiento abierto. Un solo criterio"/>
    <s v="No"/>
    <n v="187127.2"/>
    <n v="176965.36"/>
    <s v=""/>
    <s v=""/>
    <s v=""/>
    <s v=""/>
    <s v="@2021/016613"/>
  </r>
  <r>
    <x v="2"/>
    <s v="Servicio de Salud de Castilla - La Mancha (Sescam)"/>
    <s v="039257/2022"/>
    <s v="Suministro de las licencias y los servicios relativos la implantación, formación y soporte de un S.I. para la gestión informatizada de los procedimientos ligados a la gestión de la FSE."/>
    <s v="Contrato de servicios"/>
    <s v="Procedimiento abierto; multiplicidad de criterios"/>
    <s v="No"/>
    <n v="190282.18"/>
    <n v="171408.4"/>
    <s v=""/>
    <s v=""/>
    <s v=""/>
    <s v=""/>
    <s v="@2021/014252"/>
  </r>
  <r>
    <x v="2"/>
    <s v="Servicio de Salud de Castilla - La Mancha (Sescam)"/>
    <s v="037309/2022"/>
    <s v="Contratación de servicios complementarios para tratamiento de datos, impresión y distribución de documentos para desarrollo de procesos selectivos del Sescam, derivados de las OEPs 2019 y 2020."/>
    <s v="Contrato de servicios"/>
    <s v="Procedimiento abierto; multiplicidad de criterios"/>
    <s v="No"/>
    <n v="207273"/>
    <n v="207273"/>
    <s v=""/>
    <s v=""/>
    <s v=""/>
    <s v=""/>
    <s v="@2021/016027"/>
  </r>
  <r>
    <x v="2"/>
    <s v="Servicio de Salud de Castilla - La Mancha (Sescam)"/>
    <s v="034187/2022"/>
    <s v="Cirugía cardiaca IDCQ (Ruber Internacional)"/>
    <s v="Contrato de servicios"/>
    <s v="Procedimiento negociado sin publicidad"/>
    <s v="No"/>
    <n v="208317.25"/>
    <n v="208317.25"/>
    <s v="168"/>
    <s v="a"/>
    <s v="2"/>
    <s v="EXCLUSIVIDAD TÉCNICA, DE DERECHOS EXCLUSIVOS O ARTÍSTICA_x000a_"/>
    <s v="2022/014240"/>
  </r>
  <r>
    <x v="2"/>
    <s v="Servicio de Salud de Castilla - La Mancha (Sescam)"/>
    <s v="029558/2022"/>
    <s v="Modificación aplicación de emisión certificado verde vacunación covid-19 en el SESCAM"/>
    <s v="Contrato de servicios"/>
    <s v="Emergencia"/>
    <s v="No"/>
    <n v="208725"/>
    <n v="208725"/>
    <s v=""/>
    <s v=""/>
    <s v=""/>
    <s v=""/>
    <s v="2022/015197"/>
  </r>
  <r>
    <x v="2"/>
    <s v="Servicio de Salud de Castilla - La Mancha (Sescam)"/>
    <s v="033291/2022"/>
    <s v="Sº de estudios PET-TAC en unidad móvil para pacientes de la G.A.I. de Cuenca"/>
    <s v="Contrato de servicios"/>
    <s v="Procedimiento negociado sin publicidad"/>
    <s v="No"/>
    <n v="208800"/>
    <n v="208800"/>
    <s v="168"/>
    <s v="a"/>
    <s v="2"/>
    <s v="EXCLUSIVIDAD TÉCNICA, DE DERECHOS EXCLUSIVOS O ARTÍSTICA_x000a_"/>
    <s v="@2022/010103"/>
  </r>
  <r>
    <x v="2"/>
    <s v="Servicio de Salud de Castilla - La Mancha (Sescam)"/>
    <s v="039169/2022"/>
    <s v="Procedimiento de diagnóstico y tratamiento de la esterilidad, no quirúrgicos; Clínica la Antigua, SLU"/>
    <s v="Contrato de servicios"/>
    <s v="Procedimiento negociado sin publicidad"/>
    <s v="No"/>
    <n v="214838.39999999999"/>
    <n v="214838.39999999999"/>
    <s v="168"/>
    <s v="a"/>
    <s v="2"/>
    <s v="EXCLUSIVIDAD TÉCNICA, DE DERECHOS EXCLUSIVOS O ARTÍSTICA_x000a_"/>
    <s v="2022/018837"/>
  </r>
  <r>
    <x v="2"/>
    <s v="Servicio de Salud de Castilla - La Mancha (Sescam)"/>
    <s v="001027/2022"/>
    <s v="Servicio de refuerzo de limpieza y desinfección por Covid-19"/>
    <s v="Contrato de servicios"/>
    <s v="Emergencia"/>
    <s v="No"/>
    <n v="217800"/>
    <n v="217800"/>
    <s v=""/>
    <s v=""/>
    <s v=""/>
    <s v=""/>
    <s v="2022/000536"/>
  </r>
  <r>
    <x v="2"/>
    <s v="Servicio de Salud de Castilla - La Mancha (Sescam)"/>
    <s v="003681/2022"/>
    <s v="Redacción del Proyecto Básico y de Ejecución, Dirección Facultativa y Coordinación de Seguridad y Salud de las Obras de construcción de CS Manzanares II en Manzanares (Ciudad Real)."/>
    <s v="Contrato de servicios"/>
    <s v="Procedimiento abierto; multiplicidad de criterios"/>
    <s v="No"/>
    <n v="224930.34"/>
    <n v="151250"/>
    <s v=""/>
    <s v=""/>
    <s v=""/>
    <s v=""/>
    <s v="@2021/005905#025"/>
  </r>
  <r>
    <x v="2"/>
    <s v="Servicio de Salud de Castilla - La Mancha (Sescam)"/>
    <s v="044620/2022"/>
    <s v="Mto legal, preventivo y correctivo del sistema de control y gestión Honeywell"/>
    <s v="Contrato de servicios"/>
    <s v="Procedimiento negociado sin publicidad"/>
    <s v="No"/>
    <n v="225275.84"/>
    <n v="222168.44"/>
    <s v="168"/>
    <s v="a"/>
    <s v="2"/>
    <s v="EXCLUSIVIDAD TÉCNICA, DE DERECHOS EXCLUSIVOS O ARTÍSTICA_x000a_"/>
    <s v="@2022/010358"/>
  </r>
  <r>
    <x v="2"/>
    <s v="Servicio de Salud de Castilla - La Mancha (Sescam)"/>
    <s v="028101/2022"/>
    <s v="Servicio de vigilancia, seguridad y protección en el hospital Psiquiátrico SSA"/>
    <s v="Contrato de servicios"/>
    <s v="Procedimiento abierto; multiplicidad de criterios"/>
    <s v="No"/>
    <n v="232570.16"/>
    <n v="227480"/>
    <s v=""/>
    <s v=""/>
    <s v=""/>
    <s v=""/>
    <s v="@2022/000385"/>
  </r>
  <r>
    <x v="2"/>
    <s v="Servicio de Salud de Castilla - La Mancha (Sescam)"/>
    <s v="024041/2022"/>
    <s v="Guardia y custodia material sanitario Fuensalidana"/>
    <s v="Contrato de servicios"/>
    <s v="Emergencia"/>
    <s v="No"/>
    <n v="233472.16"/>
    <n v="233472.16"/>
    <s v=""/>
    <s v=""/>
    <s v=""/>
    <s v=""/>
    <s v="2022/012077"/>
  </r>
  <r>
    <x v="2"/>
    <s v="Servicio de Salud de Castilla - La Mancha (Sescam)"/>
    <s v="039162/2022"/>
    <s v="Guarda y custodia material reserva estrategia FUENSALIDANA"/>
    <s v="Contrato de servicios"/>
    <s v="Emergencia"/>
    <s v="No"/>
    <n v="233472.16"/>
    <n v="233472.16"/>
    <s v=""/>
    <s v=""/>
    <s v=""/>
    <s v=""/>
    <s v="2022/020299"/>
  </r>
  <r>
    <x v="2"/>
    <s v="Servicio de Salud de Castilla - La Mancha (Sescam)"/>
    <s v="044001/2022"/>
    <s v="Estudios pet-tac II"/>
    <s v="Contrato de servicios"/>
    <s v="Procedimiento negociado sin publicidad"/>
    <s v="No"/>
    <n v="245775"/>
    <n v="245775"/>
    <s v="168"/>
    <s v="a"/>
    <s v="2"/>
    <s v="EXCLUSIVIDAD TÉCNICA, DE DERECHOS EXCLUSIVOS O ARTÍSTICA_x000a_"/>
    <s v="@2022/018778"/>
  </r>
  <r>
    <x v="2"/>
    <s v="Servicio de Salud de Castilla - La Mancha (Sescam)"/>
    <s v="033921/2022"/>
    <s v="Servicio de transporte de muestras clínicas y material diverso entre centros adscritos a la Gerencia de Atención Integrada de Ciudad Real"/>
    <s v="Contrato de servicios"/>
    <s v="Procedimiento abierto; multiplicidad de criterios"/>
    <s v="No"/>
    <n v="288658.46999999997"/>
    <n v="263683.20000000001"/>
    <s v=""/>
    <s v=""/>
    <s v=""/>
    <s v=""/>
    <s v="@2022/000249"/>
  </r>
  <r>
    <x v="2"/>
    <s v="Servicio de Salud de Castilla - La Mancha (Sescam)"/>
    <s v="017280/2022"/>
    <s v="Servicio de mensajería, paquetería y transporte de muestras clínicas de la GAI de Valdepeñas"/>
    <s v="Contrato de servicios"/>
    <s v="Procedimiento abierto; multiplicidad de criterios"/>
    <s v="No"/>
    <n v="292576.15999999997"/>
    <n v="291561.59999999998"/>
    <s v=""/>
    <s v=""/>
    <s v=""/>
    <s v=""/>
    <s v="@2021/010199"/>
  </r>
  <r>
    <x v="2"/>
    <s v="Servicio de Salud de Castilla - La Mancha (Sescam)"/>
    <s v="034049.1/2022"/>
    <s v="Mto integral a todo riesgo de equipamiento crítico, marca Dräger"/>
    <s v="Contrato de servicios"/>
    <s v="Procedimiento negociado sin publicidad"/>
    <s v="No"/>
    <n v="296462.15000000002"/>
    <n v="296462.15000000002"/>
    <m/>
    <m/>
    <m/>
    <m/>
    <s v="2021/016071"/>
  </r>
  <r>
    <x v="2"/>
    <s v="Servicio de Salud de Castilla - La Mancha (Sescam)"/>
    <s v="034049/2022"/>
    <s v="Mto integral a todo riesgo de equipamiento crítico, marca Dräger"/>
    <s v="Contrato de servicios"/>
    <s v="Procedimiento negociado sin publicidad"/>
    <s v="No"/>
    <n v="303319.21999999997"/>
    <n v="303319.21999999997"/>
    <s v="168"/>
    <s v="a"/>
    <s v="2"/>
    <s v="EXCLUSIVIDAD TÉCNICA, DE DERECHOS EXCLUSIVOS O ARTÍSTICA_x000a_"/>
    <s v="@2021/016071"/>
  </r>
  <r>
    <x v="2"/>
    <s v="Servicio de Salud de Castilla - La Mancha (Sescam)"/>
    <s v="000744/2022"/>
    <s v="Estudios Pet-tac"/>
    <s v="Contrato de servicios"/>
    <s v="Procedimiento negociado sin publicidad"/>
    <s v="No"/>
    <n v="304500"/>
    <n v="304500"/>
    <s v="168"/>
    <s v="a"/>
    <s v="2"/>
    <s v="EXCLUSIVIDAD TÉCNICA, DE DERECHOS EXCLUSIVOS O ARTÍSTICA_x000a_"/>
    <s v="@2022/000184"/>
  </r>
  <r>
    <x v="2"/>
    <s v="Servicio de Salud de Castilla - La Mancha (Sescam)"/>
    <s v="014555/2022"/>
    <s v="Direcciones de obra, Dirección de ejecución, Coordinación de Seguridad y Salud y Control de calidad de las obras de construcción del nuevo Hospital de Puertollano"/>
    <s v="Contrato de servicios"/>
    <s v="Procedimiento abierto; multiplicidad de criterios"/>
    <s v="No"/>
    <n v="305566.21999999997"/>
    <n v="168061.43"/>
    <s v=""/>
    <s v=""/>
    <s v=""/>
    <s v=""/>
    <s v="@2021/014114#002"/>
  </r>
  <r>
    <x v="2"/>
    <s v="Servicio de Salud de Castilla - La Mancha (Sescam)"/>
    <s v="029800/2022"/>
    <s v="PNSP 6/2022 Servicio de limpieza, desinfección, desratización y desinsectación del Área de Urgencias y vestuarios en la ampliación del Hospital Universitario de la G.A.I. de Guadalajara."/>
    <s v="Contrato de servicios"/>
    <s v="Procedimiento negociado sin publicidad"/>
    <s v="No"/>
    <n v="309956.7"/>
    <n v="309852.78000000003"/>
    <s v="168"/>
    <s v="b"/>
    <s v="1"/>
    <s v="IMPERIOSA URGENCIA"/>
    <s v="@2022/011141"/>
  </r>
  <r>
    <x v="2"/>
    <s v="Servicio de Salud de Castilla - La Mancha (Sescam)"/>
    <s v="043783/2022"/>
    <s v="Suministro de las licencias y los servicios de implantación, formación y posterior mantenimiento de un software para la gestión de la calidad."/>
    <s v="Contrato de servicios"/>
    <s v="Procedimiento abierto; multiplicidad de criterios"/>
    <s v="No"/>
    <n v="313855.84999999998"/>
    <n v="268016.21000000002"/>
    <s v=""/>
    <s v=""/>
    <s v=""/>
    <s v=""/>
    <s v="@2021/015844"/>
  </r>
  <r>
    <x v="2"/>
    <s v="Servicio de Salud de Castilla - La Mancha (Sescam)"/>
    <s v="033920/2022"/>
    <s v="Servicio de transporte de muestras clínicas y material diverso entre centros adscritos a la Gerencia de Atención Integrada de Ciudad Real"/>
    <s v="Contrato de servicios"/>
    <s v="Procedimiento abierto; multiplicidad de criterios"/>
    <s v="No"/>
    <n v="337668.19"/>
    <n v="300854.40000000002"/>
    <s v=""/>
    <s v=""/>
    <s v=""/>
    <s v=""/>
    <s v="@2022/000249"/>
  </r>
  <r>
    <x v="2"/>
    <s v="Servicio de Salud de Castilla - La Mancha (Sescam)"/>
    <s v="045810/2022"/>
    <s v="Servicio de gestión documental integral / reprografía (copiado / impresión / escaneado / fax) en el edificio de los Servicios Centrales del Sescam"/>
    <s v="Contrato de servicios"/>
    <s v="Procedimiento abierto; multiplicidad de criterios"/>
    <s v="No"/>
    <n v="363000"/>
    <n v="127715.5"/>
    <s v=""/>
    <s v=""/>
    <s v=""/>
    <s v=""/>
    <s v="@2022/010974"/>
  </r>
  <r>
    <x v="2"/>
    <s v="Servicio de Salud de Castilla - La Mancha (Sescam)"/>
    <s v="044155/2022"/>
    <s v="Servicio de licencia de acceso a las revistas cuya distribución exclusiva pertenece a la empresa John Wiley &amp; Sons, Inc. para la Biblioteca virtual de ciencias de la Salud de Castilla-La Mancha (SESCAM y Centros dependientes)"/>
    <s v="Contrato de servicios"/>
    <s v="Procedimiento negociado sin publicidad"/>
    <s v="No"/>
    <n v="365938.84"/>
    <n v="365938.84"/>
    <s v="168"/>
    <s v="a"/>
    <s v="2"/>
    <s v="EXCLUSIVIDAD TÉCNICA, DE DERECHOS EXCLUSIVOS O ARTÍSTICA_x000a_"/>
    <s v="@2022/015928"/>
  </r>
  <r>
    <x v="2"/>
    <s v="Servicio de Salud de Castilla - La Mancha (Sescam)"/>
    <s v="001115/2022"/>
    <s v="Contrato para licencias de acceso a revistas/uso de productos electrónicos por varios editores para la Biblioteca Virtual de ciencias de la salud de Castilla-La Mancha (Sescam y centros dependientes)"/>
    <s v="Contrato de servicios"/>
    <s v="Procedimiento abierto. Un solo criterio"/>
    <s v="No"/>
    <n v="368969.12"/>
    <n v="346534.24"/>
    <s v=""/>
    <s v=""/>
    <s v=""/>
    <s v=""/>
    <s v="@2021/016613"/>
  </r>
  <r>
    <x v="2"/>
    <s v="Servicio de Salud de Castilla - La Mancha (Sescam)"/>
    <s v="012009/2022"/>
    <s v="Direcciones de obra, Dirección de ejecución, Coordinación de Seguridad y Salud y Control de calidad de las obras de construcción del nuevo Hospital de Puertollano"/>
    <s v="Contrato de servicios"/>
    <s v="Procedimiento abierto; multiplicidad de criterios"/>
    <s v="No"/>
    <n v="434053.41"/>
    <n v="390648.08"/>
    <s v=""/>
    <s v=""/>
    <s v=""/>
    <s v=""/>
    <s v="@2021/014114#002"/>
  </r>
  <r>
    <x v="2"/>
    <s v="Servicio de Salud de Castilla - La Mancha (Sescam)"/>
    <s v="007016/2022"/>
    <s v="servicios de soporte en la fase de operación y mantenimientos adaptativo, correctivo, evolutivo y preventivo de la aplicación informática SISTEMA DE INFORMACIÓN DEL CONSUMO FARMACÉUTICO DIGITALIS"/>
    <s v="Contrato de servicios"/>
    <s v="Procedimiento negociado sin publicidad"/>
    <s v="No"/>
    <n v="444675"/>
    <n v="444675"/>
    <s v="168"/>
    <s v="a"/>
    <s v="2"/>
    <s v="EXCLUSIVIDAD TÉCNICA, DE DERECHOS EXCLUSIVOS O ARTÍSTICA_x000a_"/>
    <s v="@2021/012696"/>
  </r>
  <r>
    <x v="2"/>
    <s v="Servicio de Salud de Castilla - La Mancha (Sescam)"/>
    <s v="001117/2022"/>
    <s v="Contrato para licencias de acceso a revistas/uso de productos electrónicos por varios editores para la Biblioteca Virtual de ciencias de la salud de Castilla-La Mancha (Sescam y centros dependientes)"/>
    <s v="Contrato de servicios"/>
    <s v="Procedimiento abierto. Un solo criterio"/>
    <s v="No"/>
    <n v="476067.3"/>
    <n v="470829.84"/>
    <s v=""/>
    <s v=""/>
    <s v=""/>
    <s v=""/>
    <s v="@2021/016613"/>
  </r>
  <r>
    <x v="2"/>
    <s v="Servicio de Salud de Castilla - La Mancha (Sescam)"/>
    <s v="044061/2022"/>
    <s v="Procedimiento de diagnóstico y tratamiento de la esterilidad, no quirúrgicos; I. Bernabéu Albacete, SA"/>
    <s v="Contrato de servicios"/>
    <s v="Procedimiento negociado sin publicidad"/>
    <s v="No"/>
    <n v="538852.06000000006"/>
    <n v="538852.06000000006"/>
    <s v="168"/>
    <s v="a"/>
    <s v="2"/>
    <s v="EXCLUSIVIDAD TÉCNICA, DE DERECHOS EXCLUSIVOS O ARTÍSTICA_x000a_"/>
    <s v="2022/018825"/>
  </r>
  <r>
    <x v="2"/>
    <s v="Servicio de Salud de Castilla - La Mancha (Sescam)"/>
    <s v="038479/2022"/>
    <s v="Servicio gestión archivo historias clínicas"/>
    <s v="Contrato de servicios"/>
    <s v="Procedimiento abierto; multiplicidad de criterios"/>
    <s v="No"/>
    <n v="696960"/>
    <n v="689545.12"/>
    <s v=""/>
    <s v=""/>
    <s v=""/>
    <s v=""/>
    <s v="@2022/007574"/>
  </r>
  <r>
    <x v="2"/>
    <s v="Servicio de Salud de Castilla - La Mancha (Sescam)"/>
    <s v="052908/2022"/>
    <s v="PNSP 10/2022 Contratación de estudios PET-TAC en unidad móvil para los pacientes de la Gerencia de Atención Integrada de Guadalajara"/>
    <s v="Contrato de servicios"/>
    <s v="Procedimiento negociado sin publicidad"/>
    <s v="No"/>
    <n v="706500"/>
    <n v="706500"/>
    <s v="168"/>
    <s v="a"/>
    <s v="2"/>
    <s v="EXCLUSIVIDAD TÉCNICA, DE DERECHOS EXCLUSIVOS O ARTÍSTICA_x000a_"/>
    <s v="@2022/020109"/>
  </r>
  <r>
    <x v="2"/>
    <s v="Servicio de Salud de Castilla - La Mancha (Sescam)"/>
    <s v="000818/2022"/>
    <s v="Licencias de uso de productos electrónicos de información científica exclusiva de Ovid Technologies/Wolters Kluwer para la Biblioteca Virtual de Ciencias de la Salud de Castilla La Mancha y centros dependientes"/>
    <s v="Contrato de servicios"/>
    <s v="Procedimiento negociado sin publicidad"/>
    <s v="No"/>
    <n v="712486.32"/>
    <n v="712486.32"/>
    <s v="168"/>
    <s v="a"/>
    <s v="2"/>
    <s v="EXCLUSIVIDAD TÉCNICA, DE DERECHOS EXCLUSIVOS O ARTÍSTICA_x000a_"/>
    <s v="@2021/017342"/>
  </r>
  <r>
    <x v="2"/>
    <s v="Servicio de Salud de Castilla - La Mancha (Sescam)"/>
    <s v="003523/2022"/>
    <s v="Mto. integral a todo riesgo del sistema de monitorización y aparataje médico especial marca PHILIPS"/>
    <s v="Contrato de servicios"/>
    <s v="Procedimiento negociado sin publicidad"/>
    <s v="No"/>
    <n v="721034.16"/>
    <n v="721034.16"/>
    <s v="168"/>
    <s v="a"/>
    <s v="2"/>
    <s v="EXCLUSIVIDAD TÉCNICA, DE DERECHOS EXCLUSIVOS O ARTÍSTICA_x000a_"/>
    <s v="@2021/015642"/>
  </r>
  <r>
    <x v="2"/>
    <s v="Servicio de Salud de Castilla - La Mancha (Sescam)"/>
    <s v="017520/2022"/>
    <s v="Adquisición de licencias de uso de productos electrónicos de información científica exclusiva de la empresa SPRINGER NATURE CUSTOMER SERVICE CENTER  para la Biblioteca Virtual de Ciencias de la Salud de Castilla-La Mancha (SESCAM y centros dependientes)"/>
    <s v="Contrato de servicios"/>
    <s v="Procedimiento negociado sin publicidad"/>
    <s v="No"/>
    <n v="740434.24"/>
    <n v="740434.24"/>
    <s v="168"/>
    <s v="a"/>
    <s v="2"/>
    <s v="EXCLUSIVIDAD TÉCNICA, DE DERECHOS EXCLUSIVOS O ARTÍSTICA_x000a_"/>
    <s v="@2022/001019"/>
  </r>
  <r>
    <x v="2"/>
    <s v="Servicio de Salud de Castilla - La Mancha (Sescam)"/>
    <s v="017914/2022"/>
    <s v="transporte de muestras de sangre y orina"/>
    <s v="Contrato de servicios"/>
    <s v="Procedimiento abierto; multiplicidad de criterios"/>
    <s v="No"/>
    <n v="761152.92"/>
    <n v="665469.75"/>
    <s v=""/>
    <s v=""/>
    <s v=""/>
    <s v=""/>
    <s v="@2021/002980"/>
  </r>
  <r>
    <x v="2"/>
    <s v="Servicio de Salud de Castilla - La Mancha (Sescam)"/>
    <s v="008461/2022"/>
    <s v="Direcciones de obra, Dirección de ejecución, Coordinación de Seguridad y Salud y Control de calidad de las obras de construcción del nuevo Hospital de Puertollano"/>
    <s v="Contrato de servicios"/>
    <s v="Procedimiento abierto; multiplicidad de criterios"/>
    <s v="No"/>
    <n v="771650.5"/>
    <n v="578815.04"/>
    <s v=""/>
    <s v=""/>
    <s v=""/>
    <s v=""/>
    <s v="@2021/014114#002"/>
  </r>
  <r>
    <x v="2"/>
    <s v="Servicio de Salud de Castilla - La Mancha (Sescam)"/>
    <s v="001119/2022"/>
    <s v="Contrato para licencias de acceso a revistas/uso de productos electrónicos por varios editores para la Biblioteca Virtual de ciencias de la salud de Castilla-La Mancha (Sescam y centros dependientes)"/>
    <s v="Contrato de servicios"/>
    <s v="Procedimiento abierto. Un solo criterio"/>
    <s v="No"/>
    <n v="808964"/>
    <n v="702138.32"/>
    <s v=""/>
    <s v=""/>
    <s v=""/>
    <s v=""/>
    <s v="@2021/016613"/>
  </r>
  <r>
    <x v="2"/>
    <s v="Servicio de Salud de Castilla - La Mancha (Sescam)"/>
    <s v="027353/2022"/>
    <s v="Servicio Mantenimiento Integral de Instrumental Quirúrgico del Complejo Hospitalario Universitario de Toledo"/>
    <s v="Contrato de servicios"/>
    <s v="Procedimiento abierto; multiplicidad de criterios"/>
    <s v="No"/>
    <n v="840000"/>
    <n v="655200"/>
    <s v=""/>
    <s v=""/>
    <s v=""/>
    <s v=""/>
    <s v="@2022/002706"/>
  </r>
  <r>
    <x v="2"/>
    <s v="Servicio de Salud de Castilla - La Mancha (Sescam)"/>
    <s v="037603/2022"/>
    <s v="Servicios Postales Centralizados para el Servicio de Salud de Castilla-La Mancha. Lote 2: Correo certificado (Nacional, Internacional y Urgente) y notificaciones administrativas."/>
    <s v="Contrato de servicios"/>
    <s v="Basado en un Acuerdo Marco"/>
    <s v="No"/>
    <n v="840770.54"/>
    <n v="840770.54"/>
    <s v=""/>
    <s v=""/>
    <s v=""/>
    <s v=""/>
    <s v="2022/003486"/>
  </r>
  <r>
    <x v="2"/>
    <s v="Servicio de Salud de Castilla - La Mancha (Sescam)"/>
    <s v="001092/2022"/>
    <s v="Servicio de mantenimiento integral de edificios e instalaciones de centros dependientes de la Gerencia de Atención Primaria de Toledo"/>
    <s v="Contrato de servicios"/>
    <s v="Procedimiento abierto; multiplicidad de criterios"/>
    <s v="No"/>
    <n v="866596.13"/>
    <n v="748354.75"/>
    <s v=""/>
    <s v=""/>
    <s v=""/>
    <s v=""/>
    <s v="@2021/014408"/>
  </r>
  <r>
    <x v="2"/>
    <s v="Servicio de Salud de Castilla - La Mancha (Sescam)"/>
    <s v="043907/2022"/>
    <s v="Servicio de Lavado, costura, planchado, higienización, reparación, transporte y distribución interna de ropa hospitalaria para la G.A.I. de Tomelloso"/>
    <s v="Contrato de servicios"/>
    <s v="Procedimiento abierto; multiplicidad de criterios"/>
    <s v="No"/>
    <n v="885228.55"/>
    <n v="885228.55"/>
    <s v=""/>
    <s v=""/>
    <s v=""/>
    <s v=""/>
    <s v="@2022/011134"/>
  </r>
  <r>
    <x v="2"/>
    <s v="Servicio de Salud de Castilla - La Mancha (Sescam)"/>
    <s v="037566/2022"/>
    <s v="Servicio de vigilancia y seguridad en centros dependientes de la Gerencia de Atención Primaria de Toledo"/>
    <s v="Contrato de servicios"/>
    <s v="Procedimiento abierto; multiplicidad de criterios"/>
    <s v="No"/>
    <n v="924189.81"/>
    <n v="915970"/>
    <s v=""/>
    <s v=""/>
    <s v=""/>
    <s v=""/>
    <s v="@2022/007632"/>
  </r>
  <r>
    <x v="2"/>
    <s v="Servicio de Salud de Castilla - La Mancha (Sescam)"/>
    <s v="034281/2022"/>
    <s v="Procedimientos quirúrgicos de traumatología"/>
    <s v="Contrato de servicios"/>
    <s v="Procedimiento negociado sin publicidad"/>
    <s v="No"/>
    <n v="1018448.22"/>
    <n v="1018448.22"/>
    <s v="168"/>
    <s v="a"/>
    <s v="2"/>
    <s v="EXCLUSIVIDAD TÉCNICA, DE DERECHOS EXCLUSIVOS O ARTÍSTICA_x000a_"/>
    <s v="2022/017331"/>
  </r>
  <r>
    <x v="2"/>
    <s v="Servicio de Salud de Castilla - La Mancha (Sescam)"/>
    <s v="014462/2022"/>
    <s v="Direcciones de obra, Dirección de ejecución, Coordinación de Seguridad y Salud y Control de calidad de las obras de construcción del nuevo Hospital de Puertollano"/>
    <s v="Contrato de servicios"/>
    <s v="Procedimiento abierto; multiplicidad de criterios"/>
    <s v="No"/>
    <n v="1118229.28"/>
    <n v="838783.78"/>
    <s v=""/>
    <s v=""/>
    <s v=""/>
    <s v=""/>
    <s v="@2021/014114#002"/>
  </r>
  <r>
    <x v="2"/>
    <s v="Servicio de Salud de Castilla - La Mancha (Sescam)"/>
    <s v="024061/2022"/>
    <s v="Procedimientos quirurgicos idcq"/>
    <s v="Contrato de servicios"/>
    <s v="Procedimiento negociado sin publicidad"/>
    <s v="No"/>
    <n v="1344375.25"/>
    <n v="1344375.25"/>
    <s v="168"/>
    <s v="a"/>
    <s v="2"/>
    <s v="EXCLUSIVIDAD TÉCNICA, DE DERECHOS EXCLUSIVOS O ARTÍSTICA_x000a_"/>
    <s v="2022/012532"/>
  </r>
  <r>
    <x v="2"/>
    <s v="Servicio de Salud de Castilla - La Mancha (Sescam)"/>
    <s v="037505/2022"/>
    <s v="Procedimientos quirurgicos junio 2022"/>
    <s v="Contrato de servicios"/>
    <s v="Procedimiento negociado sin publicidad"/>
    <s v="No"/>
    <n v="1499997.94"/>
    <n v="1499997.94"/>
    <s v="168"/>
    <s v="a"/>
    <s v="2"/>
    <s v="EXCLUSIVIDAD TÉCNICA, DE DERECHOS EXCLUSIVOS O ARTÍSTICA_x000a_"/>
    <s v="2022/018567"/>
  </r>
  <r>
    <x v="2"/>
    <s v="Servicio de Salud de Castilla - La Mancha (Sescam)"/>
    <s v="017250/2022"/>
    <s v="Servicio de licencias de uso de productos electrónicos de información científica, exclusiva de la empresa Elsevier, para la biblioteca virtual de Ciencias de la Salud de Castilla-La Mancha (SESCAM y centros dependientes)."/>
    <s v="Contrato de servicios"/>
    <s v="Procedimiento negociado sin publicidad"/>
    <s v="No"/>
    <n v="1645000.11"/>
    <n v="1645000.11"/>
    <s v="168"/>
    <s v="a"/>
    <s v="2"/>
    <s v="EXCLUSIVIDAD TÉCNICA, DE DERECHOS EXCLUSIVOS O ARTÍSTICA_x000a_"/>
    <s v="@2022/004958"/>
  </r>
  <r>
    <x v="2"/>
    <s v="Servicio de Salud de Castilla - La Mancha (Sescam)"/>
    <s v="028364/2022"/>
    <s v="Transporte Sanitario Terrestre Toledo NUEVO-PNSP2_22"/>
    <s v="Contrato de servicios"/>
    <s v="Procedimiento negociado sin publicidad"/>
    <s v="No"/>
    <n v="2013408.56"/>
    <n v="2013408.56"/>
    <s v="168"/>
    <s v="a"/>
    <s v="2"/>
    <s v="EXCLUSIVIDAD TÉCNICA, DE DERECHOS EXCLUSIVOS O ARTÍSTICA_x000a_"/>
    <s v="2022/013425"/>
  </r>
  <r>
    <x v="2"/>
    <s v="Servicio de Salud de Castilla - La Mancha (Sescam)"/>
    <s v="008804/2022"/>
    <s v="Transporte Sanitario Terrestre Guadalajara -2022_1-"/>
    <s v="Contrato de servicios"/>
    <s v="Procedimiento negociado sin publicidad"/>
    <s v="No"/>
    <n v="2324798.92"/>
    <n v="2324798.92"/>
    <s v="168"/>
    <s v="a"/>
    <s v="2"/>
    <s v="EXCLUSIVIDAD TÉCNICA, DE DERECHOS EXCLUSIVOS O ARTÍSTICA_x000a_"/>
    <s v="2022/000510"/>
  </r>
  <r>
    <x v="2"/>
    <s v="Servicio de Salud de Castilla - La Mancha (Sescam)"/>
    <s v="018134/2022"/>
    <s v="Transporte Sanitario Terrestre Guadalajara -2022_2-"/>
    <s v="Contrato de servicios"/>
    <s v="Procedimiento negociado sin publicidad"/>
    <s v="No"/>
    <n v="2324798.92"/>
    <n v="2324798.92"/>
    <s v="168"/>
    <s v="a"/>
    <s v="2"/>
    <s v="EXCLUSIVIDAD TÉCNICA, DE DERECHOS EXCLUSIVOS O ARTÍSTICA_x000a_"/>
    <s v="2022/006708"/>
  </r>
  <r>
    <x v="2"/>
    <s v="Servicio de Salud de Castilla - La Mancha (Sescam)"/>
    <s v="043733/2022"/>
    <s v="Soporte y mantenimiento Montesinos"/>
    <s v="Contrato de servicios"/>
    <s v="Procedimiento abierto; multiplicidad de criterios"/>
    <s v="No"/>
    <n v="2372273.25"/>
    <n v="2372273.25"/>
    <s v=""/>
    <s v=""/>
    <s v=""/>
    <s v=""/>
    <s v="@2022/006191"/>
  </r>
  <r>
    <x v="2"/>
    <s v="Servicio de Salud de Castilla - La Mancha (Sescam)"/>
    <s v="007020/2022"/>
    <s v="Contratación de los servicios de soporte y mantenimiento del Sistema de Información de Atención Primaria TURRIANO."/>
    <s v="Contrato de servicios"/>
    <s v="Procedimiento negociado sin publicidad"/>
    <s v="No"/>
    <n v="2409777.41"/>
    <n v="2409777.41"/>
    <s v="168"/>
    <s v="a"/>
    <s v="2"/>
    <s v="EXCLUSIVIDAD TÉCNICA, DE DERECHOS EXCLUSIVOS O ARTÍSTICA_x000a_"/>
    <s v="@2021/014183"/>
  </r>
  <r>
    <x v="2"/>
    <s v="Servicio de Salud de Castilla - La Mancha (Sescam)"/>
    <s v="024569/2022"/>
    <s v="Direcciones de obra, Dirección de ejecución, Coordinación de Seguridad y Salud y Control de calidad de las obras de construcción del nuevo Hospital de Puertollano"/>
    <s v="Contrato de servicios"/>
    <s v="Procedimiento abierto; multiplicidad de criterios"/>
    <s v="No"/>
    <n v="2483680.3199999998"/>
    <n v="2049035.78"/>
    <s v=""/>
    <s v=""/>
    <s v=""/>
    <s v=""/>
    <s v="@2021/014114#002"/>
  </r>
  <r>
    <x v="2"/>
    <s v="Servicio de Salud de Castilla - La Mancha (Sescam)"/>
    <s v="032582/2022"/>
    <s v="Transporte Sanitario Terrestre Guadalajara -2022_3-"/>
    <s v="Contrato de servicios"/>
    <s v="Procedimiento negociado sin publicidad"/>
    <s v="No"/>
    <n v="2510782.84"/>
    <n v="2510782.84"/>
    <s v="168"/>
    <s v="a"/>
    <s v="2"/>
    <s v="EXCLUSIVIDAD TÉCNICA, DE DERECHOS EXCLUSIVOS O ARTÍSTICA_x000a_"/>
    <s v="2022/015024"/>
  </r>
  <r>
    <x v="2"/>
    <s v="Servicio de Salud de Castilla - La Mancha (Sescam)"/>
    <s v="027695/2022"/>
    <s v="Transporte Sanitario Terrestre Cuenca -2022_2-"/>
    <s v="Contrato de servicios"/>
    <s v="Procedimiento negociado sin publicidad"/>
    <s v="No"/>
    <n v="2525548.66"/>
    <n v="2525548.66"/>
    <s v="168"/>
    <s v="a"/>
    <s v="2"/>
    <s v="EXCLUSIVIDAD TÉCNICA, DE DERECHOS EXCLUSIVOS O ARTÍSTICA_x000a_"/>
    <s v="2022/010223"/>
  </r>
  <r>
    <x v="2"/>
    <s v="Servicio de Salud de Castilla - La Mancha (Sescam)"/>
    <s v="019271/2022"/>
    <s v="Servicio de Transporte Sanitario Aéreo en la Comunidad Autónoma C-LM -2022_1"/>
    <s v="Contrato de servicios"/>
    <s v="Procedimiento negociado sin publicidad"/>
    <s v="No"/>
    <n v="2565000"/>
    <n v="2565000"/>
    <s v="168"/>
    <s v="a"/>
    <s v="2"/>
    <s v="EXCLUSIVIDAD TÉCNICA, DE DERECHOS EXCLUSIVOS O ARTÍSTICA_x000a_"/>
    <s v="2022/006934"/>
  </r>
  <r>
    <x v="2"/>
    <s v="Servicio de Salud de Castilla - La Mancha (Sescam)"/>
    <s v="043710/2022"/>
    <s v="Servicio de Mantenimiento Integral y la adecuada conservación del Equipamiento Electromédico de la Gerencia de Atención Integrada de Almansa"/>
    <s v="Contrato de servicios"/>
    <s v="Procedimiento abierto; multiplicidad de criterios"/>
    <s v="No"/>
    <n v="2808131.7"/>
    <n v="2526756.9"/>
    <s v=""/>
    <s v=""/>
    <s v=""/>
    <s v=""/>
    <s v="@2022/001138"/>
  </r>
  <r>
    <x v="2"/>
    <s v="Servicio de Salud de Castilla - La Mancha (Sescam)"/>
    <s v="029172/2022"/>
    <s v="Servicio de Mantenimiento Integral de Edificios, Instalaciones y Equipamiento General y Electromédico de la Gerencia de Atención Integrada de Tomelloso"/>
    <s v="Contrato de servicios"/>
    <s v="Procedimiento abierto; multiplicidad de criterios"/>
    <s v="No"/>
    <n v="2976788.05"/>
    <n v="2693303.71"/>
    <s v=""/>
    <s v=""/>
    <s v=""/>
    <s v=""/>
    <s v="@2021/000600"/>
  </r>
  <r>
    <x v="2"/>
    <s v="Servicio de Salud de Castilla - La Mancha (Sescam)"/>
    <s v="043493/2022"/>
    <s v="Soporte y mantenimiento software del sistemas SITAS"/>
    <s v="Contrato de servicios"/>
    <s v="Procedimiento negociado sin publicidad"/>
    <s v="No"/>
    <n v="2989858.35"/>
    <n v="2989858.35"/>
    <s v="168"/>
    <s v="a"/>
    <s v="2"/>
    <s v="EXCLUSIVIDAD TÉCNICA, DE DERECHOS EXCLUSIVOS O ARTÍSTICA_x000a_"/>
    <s v="@2022/014278"/>
  </r>
  <r>
    <x v="2"/>
    <s v="Servicio de Salud de Castilla - La Mancha (Sescam)"/>
    <s v="053385/2022"/>
    <s v="Cirugía cardiaca y aparato cardiovascular (Quirón Salud Hospital Albacete)"/>
    <s v="Contrato de servicios"/>
    <s v="Procedimiento negociado sin publicidad"/>
    <s v="No"/>
    <n v="3439655.36"/>
    <n v="3439655.36"/>
    <s v="168"/>
    <s v="a"/>
    <s v="2"/>
    <s v="EXCLUSIVIDAD TÉCNICA, DE DERECHOS EXCLUSIVOS O ARTÍSTICA_x000a_"/>
    <s v="2022/025167"/>
  </r>
  <r>
    <x v="2"/>
    <s v="Servicio de Salud de Castilla - La Mancha (Sescam)"/>
    <s v="008811/2022"/>
    <s v="Transporte Sanitario Terrestre Albacete -2022_1-"/>
    <s v="Contrato de servicios"/>
    <s v="Procedimiento negociado sin publicidad"/>
    <s v="No"/>
    <n v="3537824.78"/>
    <n v="3537824.78"/>
    <s v="168"/>
    <s v="a"/>
    <s v="2"/>
    <s v="EXCLUSIVIDAD TÉCNICA, DE DERECHOS EXCLUSIVOS O ARTÍSTICA_x000a_"/>
    <s v="2022/000509"/>
  </r>
  <r>
    <x v="2"/>
    <s v="Servicio de Salud de Castilla - La Mancha (Sescam)"/>
    <s v="018092/2022"/>
    <s v="Transporte Sanitario Terrestre Albacete -2022_2-"/>
    <s v="Contrato de servicios"/>
    <s v="Procedimiento negociado sin publicidad"/>
    <s v="No"/>
    <n v="3537824.78"/>
    <n v="3537824.78"/>
    <s v="168"/>
    <s v="a"/>
    <s v="2"/>
    <s v="EXCLUSIVIDAD TÉCNICA, DE DERECHOS EXCLUSIVOS O ARTÍSTICA_x000a_"/>
    <s v="2022/006702"/>
  </r>
  <r>
    <x v="2"/>
    <s v="Servicio de Salud de Castilla - La Mancha (Sescam)"/>
    <s v="008934/2022"/>
    <s v="Transporte Sanitario Terrestre Ciudad Real -2022_1-"/>
    <s v="Contrato de servicios"/>
    <s v="Procedimiento negociado sin publicidad"/>
    <s v="No"/>
    <n v="3690877.66"/>
    <n v="3690877.66"/>
    <s v="168"/>
    <s v="a"/>
    <s v="2"/>
    <s v="EXCLUSIVIDAD TÉCNICA, DE DERECHOS EXCLUSIVOS O ARTÍSTICA_x000a_"/>
    <s v="2022/000508"/>
  </r>
  <r>
    <x v="2"/>
    <s v="Servicio de Salud de Castilla - La Mancha (Sescam)"/>
    <s v="018118/2022"/>
    <s v="Transporte Sanitario Terrestre Ciudad Real -2022_2-"/>
    <s v="Contrato de servicios"/>
    <s v="Procedimiento negociado sin publicidad"/>
    <s v="No"/>
    <n v="3690877.66"/>
    <n v="3690877.66"/>
    <s v="168"/>
    <s v="a"/>
    <s v="2"/>
    <s v="EXCLUSIVIDAD TÉCNICA, DE DERECHOS EXCLUSIVOS O ARTÍSTICA_x000a_"/>
    <s v="2022/006706"/>
  </r>
  <r>
    <x v="2"/>
    <s v="Servicio de Salud de Castilla - La Mancha (Sescam)"/>
    <s v="008794/2022"/>
    <s v="Transporte Sanitario Terrestre Cuenca -NUEVO/PNSP-"/>
    <s v="Contrato de servicios"/>
    <s v="Procedimiento negociado sin publicidad"/>
    <s v="No"/>
    <n v="3788323"/>
    <n v="3788323"/>
    <s v="168"/>
    <s v="b"/>
    <s v="1"/>
    <s v="IMPERIOSA URGENCIA"/>
    <s v="2022/000279"/>
  </r>
  <r>
    <x v="2"/>
    <s v="Servicio de Salud de Castilla - La Mancha (Sescam)"/>
    <s v="012160/2022"/>
    <s v="Prórroga del expediente 2022/000279 [Transporte Sanitario Terrestre Cuenca NUEVO/PNSP]"/>
    <s v="Contrato de servicios"/>
    <s v="Procedimiento negociado sin publicidad"/>
    <s v="No"/>
    <n v="3788323"/>
    <n v="3788323"/>
    <s v="168"/>
    <s v="a"/>
    <s v="2"/>
    <s v="EXCLUSIVIDAD TÉCNICA, DE DERECHOS EXCLUSIVOS O ARTÍSTICA_x000a_"/>
    <s v="2022/006847"/>
  </r>
  <r>
    <x v="2"/>
    <s v="Servicio de Salud de Castilla - La Mancha (Sescam)"/>
    <s v="032486/2022"/>
    <s v="Transporte Sanitario Terrestre Albacete -2022_3-"/>
    <s v="Contrato de servicios"/>
    <s v="Procedimiento negociado sin publicidad"/>
    <s v="No"/>
    <n v="3820850.76"/>
    <n v="3820850.76"/>
    <s v="168"/>
    <s v="a"/>
    <s v="2"/>
    <s v="EXCLUSIVIDAD TÉCNICA, DE DERECHOS EXCLUSIVOS O ARTÍSTICA_x000a_"/>
    <s v="2022/015022"/>
  </r>
  <r>
    <x v="2"/>
    <s v="Servicio de Salud de Castilla - La Mancha (Sescam)"/>
    <s v="012259/2022"/>
    <s v="Transporte Sanitario Terrestre Toledo P-2"/>
    <s v="Contrato de servicios"/>
    <s v="Procedimiento negociado sin publicidad"/>
    <s v="No"/>
    <n v="3839761.14"/>
    <n v="3839761.14"/>
    <s v="168"/>
    <s v="b"/>
    <s v="1"/>
    <s v="IMPERIOSA URGENCIA"/>
    <s v="2022/000823"/>
  </r>
  <r>
    <x v="2"/>
    <s v="Servicio de Salud de Castilla - La Mancha (Sescam)"/>
    <s v="008809/2022"/>
    <s v="Transporte Sanitario Terrestre Toledo PNSP-NUEVO"/>
    <s v="Contrato de servicios"/>
    <s v="Procedimiento negociado sin publicidad"/>
    <s v="No"/>
    <n v="4026817.12"/>
    <n v="4026817.12"/>
    <s v="168"/>
    <s v="a"/>
    <s v="2"/>
    <s v="EXCLUSIVIDAD TÉCNICA, DE DERECHOS EXCLUSIVOS O ARTÍSTICA_x000a_"/>
    <s v="2022/004699"/>
  </r>
  <r>
    <x v="2"/>
    <s v="Servicio de Salud de Castilla - La Mancha (Sescam)"/>
    <s v="033442/2022"/>
    <s v="Transporte Sanitario Terrestre Ciudad Real -2022_3-"/>
    <s v="Contrato de servicios"/>
    <s v="Procedimiento negociado sin publicidad"/>
    <s v="No"/>
    <n v="4028792.96"/>
    <n v="4028792.96"/>
    <s v="168"/>
    <s v="a"/>
    <s v="2"/>
    <s v="EXCLUSIVIDAD TÉCNICA, DE DERECHOS EXCLUSIVOS O ARTÍSTICA_x000a_"/>
    <s v="2022/015023"/>
  </r>
  <r>
    <x v="2"/>
    <s v="Servicio de Salud de Castilla - La Mancha (Sescam)"/>
    <s v="037582/2022"/>
    <s v="Servicios postales centralizados para el Servicio de Salud de Castilla-La Mancha. Lote 1: Correo ordinario (nacional, internacional y urgente), apartados franqueo en destino y apartados postales."/>
    <s v="Contrato de servicios"/>
    <s v="Basado en un Acuerdo Marco"/>
    <s v="No"/>
    <n v="4062980.61"/>
    <n v="4062980.61"/>
    <s v=""/>
    <s v=""/>
    <s v=""/>
    <s v=""/>
    <s v="2022/003469"/>
  </r>
  <r>
    <x v="2"/>
    <s v="Servicio de Salud de Castilla - La Mancha (Sescam)"/>
    <s v="032383/2022"/>
    <s v="Transporte Sanitario Terrestre Cuenca -2022_3-"/>
    <s v="Contrato de servicios"/>
    <s v="Procedimiento negociado sin publicidad"/>
    <s v="No"/>
    <n v="4153766.85"/>
    <n v="4153766.85"/>
    <s v="168"/>
    <s v="a"/>
    <s v="2"/>
    <s v="EXCLUSIVIDAD TÉCNICA, DE DERECHOS EXCLUSIVOS O ARTÍSTICA_x000a_"/>
    <s v="2022/015021"/>
  </r>
  <r>
    <x v="2"/>
    <s v="Servicio de Salud de Castilla - La Mancha (Sescam)"/>
    <s v="032406/2022"/>
    <s v="Transporte Sanitario Terrestre Toledo PNSP3_22"/>
    <s v="Contrato de servicios"/>
    <s v="Procedimiento negociado sin publicidad"/>
    <s v="No"/>
    <n v="4310538.32"/>
    <n v="4310538.32"/>
    <s v="168"/>
    <s v="a"/>
    <s v="2"/>
    <s v="EXCLUSIVIDAD TÉCNICA, DE DERECHOS EXCLUSIVOS O ARTÍSTICA_x000a_"/>
    <s v="2022/015020"/>
  </r>
  <r>
    <x v="2"/>
    <s v="Servicio de Salud de Castilla - La Mancha (Sescam)"/>
    <s v="001359/2022"/>
    <s v="Servicio de mantenimiento integral de equipos electromédicos de alta tecnología marca siemens para centros sanitarios SESCAM"/>
    <s v="Contrato de servicios"/>
    <s v="Procedimiento negociado sin publicidad"/>
    <s v="No"/>
    <n v="7152087.3600000003"/>
    <n v="6800442"/>
    <s v="168"/>
    <s v="a"/>
    <s v="1"/>
    <s v="PROCEDIMIENTO ABIERTO O RESTRINGIDO PREVIO DESIERTO O CON OFERTAS INADECUADAS"/>
    <s v="@2021/001316"/>
  </r>
  <r>
    <x v="2"/>
    <s v="Servicio de Salud de Castilla - La Mancha (Sescam)"/>
    <s v="004692/2022"/>
    <s v="Servicio de limpieza, desinfección desratización, desinsectación y lavandería de la GAI de Albacete"/>
    <s v="Contrato de servicios"/>
    <s v="Procedimiento abierto; multiplicidad de criterios"/>
    <s v="No"/>
    <n v="8115480.04"/>
    <n v="7717601.2999999998"/>
    <s v=""/>
    <s v=""/>
    <s v=""/>
    <s v=""/>
    <s v="@2021/004769"/>
  </r>
  <r>
    <x v="2"/>
    <s v="Servicio de Salud de Castilla - La Mancha (Sescam)"/>
    <s v="004681/2022"/>
    <s v="Servicio de limpieza, desinfección desratización, desinsectación y lavandería de la GAI de Albacete"/>
    <s v="Contrato de servicios"/>
    <s v="Procedimiento abierto; multiplicidad de criterios"/>
    <s v="No"/>
    <n v="22859624.559999999"/>
    <n v="22058557.190000001"/>
    <s v=""/>
    <s v=""/>
    <s v=""/>
    <s v=""/>
    <s v="@2021/004769"/>
  </r>
  <r>
    <x v="2"/>
    <s v="Servicio de Salud de Castilla - La Mancha (Sescam)"/>
    <s v="044053/2022"/>
    <s v="Transporte sanitario aéreo en Castilla-La Mancha"/>
    <s v="Contrato de servicios"/>
    <s v="Procedimiento abierto; multiplicidad de criterios"/>
    <s v="No"/>
    <n v="43064953.920000002"/>
    <n v="43064953.920000002"/>
    <s v=""/>
    <s v=""/>
    <s v=""/>
    <s v=""/>
    <s v="@2022/013024"/>
  </r>
  <r>
    <x v="2"/>
    <s v="Servicio de Salud de Castilla - La Mancha (Sescam)"/>
    <s v="032503/2022"/>
    <s v="Servicio de explotación de máquinas expendedoras de sólidos y líquidos en centros de salud dependientes de la Gerencia"/>
    <s v="Contrato de concesión de servicios"/>
    <s v="Procedimiento restringido"/>
    <s v="No"/>
    <n v="0"/>
    <n v="0"/>
    <s v=""/>
    <s v=""/>
    <s v=""/>
    <s v=""/>
    <s v="@2022/004328"/>
  </r>
  <r>
    <x v="2"/>
    <s v="Servicio de Salud de Castilla - La Mancha (Sescam)"/>
    <s v="038474/2022"/>
    <s v="PNSP-06/2022 &quot;Obras de sustitución de la caldera nº 1 del Hospital Mancha Centro&quot;"/>
    <s v="Contrato de obras"/>
    <s v="Procedimiento negociado sin publicidad"/>
    <s v="No"/>
    <n v="59246.89"/>
    <n v="56877.01"/>
    <s v="168"/>
    <s v="a"/>
    <s v="1"/>
    <s v="PROCEDIMIENTO ABIERTO O RESTRINGIDO PREVIO DESIERTO O CON OFERTAS INADECUADAS"/>
    <s v="2022/017292#001"/>
  </r>
  <r>
    <x v="2"/>
    <s v="Servicio de Salud de Castilla - La Mancha (Sescam)"/>
    <s v="011353/2022"/>
    <s v="Obra para la reforma y reordenación de la sala de espera de Urgencias del HGUCR"/>
    <s v="Contrato de obras"/>
    <s v="Procedimiento Abierto Simplificado Abreviado"/>
    <s v="No"/>
    <n v="66485.41"/>
    <n v="55568.08"/>
    <s v=""/>
    <s v=""/>
    <s v=""/>
    <s v=""/>
    <s v="@2022/002547#001"/>
  </r>
  <r>
    <x v="2"/>
    <s v="Servicio de Salud de Castilla - La Mancha (Sescam)"/>
    <s v="014990/2022"/>
    <s v="Ejecución y puesta en servicio de instalaciones solares fotovoltaicas para autoconsumo en edificios del SESCAM"/>
    <s v="Contrato de obras"/>
    <s v="Procedimiento Abierto Simplificado"/>
    <s v="No"/>
    <n v="78694.47"/>
    <n v="66671"/>
    <s v=""/>
    <s v=""/>
    <s v=""/>
    <s v=""/>
    <s v="@2021/009342#001"/>
  </r>
  <r>
    <x v="2"/>
    <s v="Servicio de Salud de Castilla - La Mancha (Sescam)"/>
    <s v="017118/2022"/>
    <s v="Ejecución y puesta en servicio de instalaciones solares fotovoltaicas para autoconsumo en edificios del SESCAM"/>
    <s v="Contrato de obras"/>
    <s v="Procedimiento Abierto Simplificado"/>
    <s v="No"/>
    <n v="84945.87"/>
    <n v="84458"/>
    <s v=""/>
    <s v=""/>
    <s v=""/>
    <s v=""/>
    <s v="@2021/009342#001"/>
  </r>
  <r>
    <x v="2"/>
    <s v="Servicio de Salud de Castilla - La Mancha (Sescam)"/>
    <s v="027346/2022"/>
    <s v="Obras de ampliación de la instalación de producción de energía eléctrica mediante placas solares fotovoltaicas. Cofinanciado con Fondos Feder (periodo de programación 2021-2027)"/>
    <s v="Contrato de obras"/>
    <s v="Procedimiento Abierto Simplificado"/>
    <s v="No"/>
    <n v="117798.91"/>
    <n v="107548.51"/>
    <s v=""/>
    <s v=""/>
    <s v=""/>
    <s v=""/>
    <s v="@2022/009607#001"/>
  </r>
  <r>
    <x v="2"/>
    <s v="Servicio de Salud de Castilla - La Mancha (Sescam)"/>
    <s v="016700/2022"/>
    <s v="Ejecución y puesta en servicio de instalaciones solares fotovoltaicas para autoconsumo en edificios del SESCAM"/>
    <s v="Contrato de obras"/>
    <s v="Procedimiento Abierto Simplificado"/>
    <s v="No"/>
    <n v="126441.85"/>
    <n v="103576"/>
    <s v=""/>
    <s v=""/>
    <s v=""/>
    <s v=""/>
    <s v="@2021/009342#001"/>
  </r>
  <r>
    <x v="2"/>
    <s v="Servicio de Salud de Castilla - La Mancha (Sescam)"/>
    <s v="004136/2022"/>
    <s v="Obra de construcción de 3 helisuperficies en las localidades de Campillo de Ranas (Guadalajara), Espinoso del Rey (Toledo) y Viveros (Albacete)"/>
    <s v="Contrato de obras"/>
    <s v="Procedimiento negociado sin publicidad"/>
    <s v="No"/>
    <n v="141900.21"/>
    <n v="141899.12"/>
    <s v="168"/>
    <s v="a"/>
    <s v="1"/>
    <s v="PROCEDIMIENTO ABIERTO O RESTRINGIDO PREVIO DESIERTO O CON OFERTAS INADECUADAS"/>
    <s v="@2021/010793#002"/>
  </r>
  <r>
    <x v="2"/>
    <s v="Servicio de Salud de Castilla - La Mancha (Sescam)"/>
    <s v="004137/2022"/>
    <s v="Obra de construcción de 3 helisuperficies en las localidades de Campillo de Ranas (Guadalajara), Espinoso del Rey (Toledo) y Viveros (Albacete)"/>
    <s v="Contrato de obras"/>
    <s v="Procedimiento negociado sin publicidad"/>
    <s v="No"/>
    <n v="156876.66"/>
    <n v="156876.5"/>
    <s v="168"/>
    <s v="a"/>
    <s v="1"/>
    <s v="PROCEDIMIENTO ABIERTO O RESTRINGIDO PREVIO DESIERTO O CON OFERTAS INADECUADAS"/>
    <s v="@2021/010793#002"/>
  </r>
  <r>
    <x v="2"/>
    <s v="Servicio de Salud de Castilla - La Mancha (Sescam)"/>
    <s v="037023/2022"/>
    <s v="Obras de pavimentación, acerado de la vía perimetral y drenaje de aguas pluviales Fase III"/>
    <s v="Contrato de obras"/>
    <s v="Procedimiento Abierto Simplificado"/>
    <s v="No"/>
    <n v="157420.56"/>
    <n v="157420.56"/>
    <s v=""/>
    <s v=""/>
    <s v=""/>
    <s v=""/>
    <s v="@2022/015158#001"/>
  </r>
  <r>
    <x v="2"/>
    <s v="Servicio de Salud de Castilla - La Mancha (Sescam)"/>
    <s v="043252/2022"/>
    <s v="Ejecución de obras de Implantación de una Sala de Resonancia Magnética en el Hospital General de Tomelloso"/>
    <s v="Contrato de obras"/>
    <s v="Procedimiento negociado sin publicidad"/>
    <s v="No"/>
    <n v="180562.25"/>
    <n v="175164.14"/>
    <s v="168"/>
    <s v="b"/>
    <s v="1"/>
    <s v="IMPERIOSA URGENCIA"/>
    <s v="@2022/017136#001"/>
  </r>
  <r>
    <x v="2"/>
    <s v="Servicio de Salud de Castilla - La Mancha (Sescam)"/>
    <s v="052925/2022"/>
    <s v="Redacción del Proyecto Básico y de Ejecución, Dirección Facultativa y Coordinación de Seguridad y Salud de las Obras de construcción de Centro de Salud el Albaladejo (Ciudad Real)"/>
    <s v="Contrato de obras"/>
    <s v="Procedimiento Abierto Simplificado"/>
    <s v="No"/>
    <n v="183551.54"/>
    <n v="121000"/>
    <s v=""/>
    <s v=""/>
    <s v=""/>
    <s v=""/>
    <s v="@2022/001284#001"/>
  </r>
  <r>
    <x v="2"/>
    <s v="Servicio de Salud de Castilla - La Mancha (Sescam)"/>
    <s v="028287/2022"/>
    <s v="PNSP-03/2022 Adecuación de sistema de control de climatización del Hospital la mancha Centro de Alcázar de San Juan, cofinanciado con FONDOS FEDER"/>
    <s v="Contrato de obras"/>
    <s v="Procedimiento negociado sin publicidad"/>
    <s v="No"/>
    <n v="222445"/>
    <n v="220158.36"/>
    <s v="168"/>
    <s v="a"/>
    <s v="1"/>
    <s v="PROCEDIMIENTO ABIERTO O RESTRINGIDO PREVIO DESIERTO O CON OFERTAS INADECUADAS"/>
    <s v="@2022/010991#001"/>
  </r>
  <r>
    <x v="2"/>
    <s v="Servicio de Salud de Castilla - La Mancha (Sescam)"/>
    <s v="004135/2022"/>
    <s v="Obra de construcción de 3 helisuperficies en las localidades de Campillo de Ranas (Guadalajara), Espinoso del Rey (Toledo) y Viveros (Albacete)"/>
    <s v="Contrato de obras"/>
    <s v="Procedimiento negociado sin publicidad"/>
    <s v="No"/>
    <n v="222971.65"/>
    <n v="222971.54"/>
    <s v="168"/>
    <s v="a"/>
    <s v="1"/>
    <s v="PROCEDIMIENTO ABIERTO O RESTRINGIDO PREVIO DESIERTO O CON OFERTAS INADECUADAS"/>
    <s v="@2021/010793#002"/>
  </r>
  <r>
    <x v="2"/>
    <s v="Servicio de Salud de Castilla - La Mancha (Sescam)"/>
    <s v="033229/2022"/>
    <s v="obra renovación ventanas zona hospitalización"/>
    <s v="Contrato de obras"/>
    <s v="Procedimiento Abierto Simplificado"/>
    <s v="No"/>
    <n v="225930.6"/>
    <n v="223608"/>
    <s v=""/>
    <s v=""/>
    <s v=""/>
    <s v=""/>
    <s v="@2022/013906#001"/>
  </r>
  <r>
    <x v="2"/>
    <s v="Servicio de Salud de Castilla - La Mancha (Sescam)"/>
    <s v="030248/2022"/>
    <s v="Obra de mejoras del actual sistema de control de climatizacion"/>
    <s v="Contrato de obras"/>
    <s v="Procedimiento Abierto Simplificado"/>
    <s v="No"/>
    <n v="263819.5"/>
    <n v="165380.37"/>
    <s v=""/>
    <s v=""/>
    <s v=""/>
    <s v=""/>
    <s v="@2022/013387#001"/>
  </r>
  <r>
    <x v="2"/>
    <s v="Servicio de Salud de Castilla - La Mancha (Sescam)"/>
    <s v="028362/2022"/>
    <s v="Obra para la construcción de la Unidad de Cultivos Celulares. Inversión cofinanciada con Fondos de la UE FEDER EQC 2019-006393-P"/>
    <s v="Contrato de obras"/>
    <s v="Procedimiento Abierto Simplificado"/>
    <s v="No"/>
    <n v="312270.92"/>
    <n v="310514.24"/>
    <s v=""/>
    <s v=""/>
    <s v=""/>
    <s v=""/>
    <s v="@2022/009578#001"/>
  </r>
  <r>
    <x v="2"/>
    <s v="Servicio de Salud de Castilla - La Mancha (Sescam)"/>
    <s v="027374/2022"/>
    <s v="Redacción de proyecto de ejecución, a partir de anteproyecto, y Ejecución de las obras de ampliación y reforma del Centro de Salud de Horche (Guadalajara)."/>
    <s v="Contrato de obras"/>
    <s v="Procedimiento Abierto Simplificado"/>
    <s v="No"/>
    <n v="414080.76"/>
    <n v="393084.51"/>
    <s v=""/>
    <s v=""/>
    <s v=""/>
    <s v=""/>
    <s v="@2021/016150#001"/>
  </r>
  <r>
    <x v="2"/>
    <s v="Servicio de Salud de Castilla - La Mancha (Sescam)"/>
    <s v="028013/2022"/>
    <s v="Obra de sustitución y puesta en servicio de dos enfriadoras de agua del sistema de climatización del Hospital General Nuestra Señora del Prado"/>
    <s v="Contrato de obras"/>
    <s v="Procedimiento Abierto Simplificado"/>
    <s v="No"/>
    <n v="445263.06"/>
    <n v="356210.21"/>
    <s v=""/>
    <s v=""/>
    <s v=""/>
    <s v=""/>
    <s v="@2022/009306#001"/>
  </r>
  <r>
    <x v="2"/>
    <s v="Servicio de Salud de Castilla - La Mancha (Sescam)"/>
    <s v="033726/2022"/>
    <s v="Obra de sustitución de la iluminación en el Hospital General de Villarrobledo, Fase I"/>
    <s v="Contrato de obras"/>
    <s v="Procedimiento Abierto Simplificado"/>
    <s v="No"/>
    <n v="471513.09"/>
    <n v="357767.63"/>
    <s v=""/>
    <s v=""/>
    <s v=""/>
    <s v=""/>
    <s v="@2022/014494#001"/>
  </r>
  <r>
    <x v="2"/>
    <s v="Servicio de Salud de Castilla - La Mancha (Sescam)"/>
    <s v="038408/2022"/>
    <s v="Redacción de proyecto y Ejecución de las obras de IMPLANTACIÓN DE DOS SALAS SPECT-TC y UNA SALA PET-TC, así como otras dependencias anexas, para el Área de medicina Nuclear del  Hospital Universitario de Toledo."/>
    <s v="Contrato de obras"/>
    <s v="Procedimiento Abierto Simplificado"/>
    <s v="No"/>
    <n v="912375.26"/>
    <n v="752253.39"/>
    <s v=""/>
    <s v=""/>
    <s v=""/>
    <s v=""/>
    <s v="@2022/007199#001"/>
  </r>
  <r>
    <x v="2"/>
    <s v="Servicio de Salud de Castilla - La Mancha (Sescam)"/>
    <s v="030359/2022"/>
    <s v="Finalización de estructura y protección de envolvente, como consecuencia de la resolución de contrato de obras de construcción del nuevo centro salud en Tomelloso (CIUDAD REAL)."/>
    <s v="Contrato de obras"/>
    <s v="Emergencia"/>
    <s v="No"/>
    <n v="1245890.23"/>
    <n v="1245890.0900000001"/>
    <s v=""/>
    <s v=""/>
    <s v=""/>
    <s v=""/>
    <s v="2022/015745#001"/>
  </r>
  <r>
    <x v="2"/>
    <s v="Servicio de Salud de Castilla - La Mancha (Sescam)"/>
    <s v="043220/2022"/>
    <s v="Finalización de estructura y protección de envolvente, como consecuencia de la resolución de contrato de obras de construcción del nuevo centro salud en Tomelloso (CIUDAD REAL)."/>
    <s v="Contrato de obras"/>
    <s v="Emergencia"/>
    <s v="No"/>
    <n v="1245890.23"/>
    <n v="1245890.23"/>
    <s v=""/>
    <s v=""/>
    <s v=""/>
    <s v=""/>
    <s v="2022/020676#001"/>
  </r>
  <r>
    <x v="2"/>
    <s v="Servicio de Salud de Castilla - La Mancha (Sescam)"/>
    <s v="011736/2022"/>
    <s v="Obras de reforma para la implantación del  nuevo Centro Regional de Transfusiones de la Gerencia de Atención Especializada de Toledo del SESCAM."/>
    <s v="Contrato de obras"/>
    <s v="Procedimiento Abierto Simplificado"/>
    <s v="No"/>
    <n v="1671523.65"/>
    <n v="1633003.98"/>
    <s v=""/>
    <s v=""/>
    <s v=""/>
    <s v=""/>
    <s v="@2021/015625#002"/>
  </r>
  <r>
    <x v="2"/>
    <s v="Servicio de Salud de Castilla - La Mancha (Sescam)"/>
    <s v="038114/2022"/>
    <s v="Redacción de proyecto de ejecución, a partir de anteproyecto, y Ejecución de las obras de la Unidad Satélite de Oncología Radioterápica en el Nuevo Hospital de Cuenca."/>
    <s v="Contrato de obras"/>
    <s v="Procedimiento negociado sin publicidad"/>
    <s v="No"/>
    <n v="4751922.04"/>
    <n v="4751922.04"/>
    <s v="168"/>
    <s v="a"/>
    <s v="2"/>
    <s v="EXCLUSIVIDAD TÉCNICA, DE DERECHOS EXCLUSIVOS O ARTÍSTICA_x000a_"/>
    <s v="@2022/006166#001"/>
  </r>
  <r>
    <x v="2"/>
    <s v="Servicio de Salud de Castilla - La Mancha (Sescam)"/>
    <s v="028855/2022"/>
    <s v="Redacción de proyecto de ejecución, a partir de anteproyecto, y Ejecución de las obras de la Unidad Satélite de Oncología Radioterápica en el Hospital Universitario de Guadalajara."/>
    <s v="Contrato de obras"/>
    <s v="Procedimiento negociado sin publicidad"/>
    <s v="No"/>
    <n v="4791097.34"/>
    <n v="4791097.34"/>
    <s v="168"/>
    <s v="a"/>
    <s v="2"/>
    <s v="EXCLUSIVIDAD TÉCNICA, DE DERECHOS EXCLUSIVOS O ARTÍSTICA_x000a_"/>
    <s v="@2022/001598#001"/>
  </r>
  <r>
    <x v="2"/>
    <s v="Servicio de Salud de Castilla - La Mancha (Sescam)"/>
    <s v="004471/2022"/>
    <s v="Obras de construcción del nuevo Hospital de Puertollano"/>
    <s v="Contrato de obras"/>
    <s v="Procedimiento abierto; multiplicidad de criterios"/>
    <s v="No"/>
    <n v="135913325.69"/>
    <n v="116207523.63"/>
    <s v=""/>
    <s v=""/>
    <s v=""/>
    <s v=""/>
    <s v="@2021/010789#001"/>
  </r>
  <r>
    <x v="2"/>
    <s v="Instituto de la Mujer"/>
    <s v="000909/2022"/>
    <s v="Suministro 10 cajas papel ecológico para impresión y escritura para D.P Instituto Mujer en Toledo y provincia"/>
    <s v="Contrato de suministros"/>
    <s v="Basado en un Acuerdo Marco"/>
    <s v="No"/>
    <n v="152.46"/>
    <n v="152.46"/>
    <s v=""/>
    <s v=""/>
    <s v=""/>
    <s v=""/>
    <s v="2022/000704"/>
  </r>
  <r>
    <x v="2"/>
    <s v="Instituto de la Mujer"/>
    <s v="000913/2022"/>
    <s v="Suministro 10 cajas papel ecológico para impresión y escritura en D.P. del Instituto Mujer de Ciudad Real"/>
    <s v="Contrato de suministros"/>
    <s v="Basado en un Acuerdo Marco"/>
    <s v="No"/>
    <n v="152.46"/>
    <n v="152.46"/>
    <s v=""/>
    <s v=""/>
    <s v=""/>
    <s v=""/>
    <s v="2022/000703"/>
  </r>
  <r>
    <x v="2"/>
    <s v="Instituto de la Mujer"/>
    <s v="000914/2022"/>
    <s v="Suministro 17 cajas papel ecológico para impresión y escritura para D.P. Instituto Mujer Albacete y provincia"/>
    <s v="Contrato de suministros"/>
    <s v="Basado en un Acuerdo Marco"/>
    <s v="No"/>
    <n v="292.82"/>
    <n v="292.82"/>
    <s v=""/>
    <s v=""/>
    <s v=""/>
    <s v=""/>
    <s v="2022/000701"/>
  </r>
  <r>
    <x v="2"/>
    <s v="Instituto de la Mujer"/>
    <s v="000908/2022"/>
    <s v="Suministro 42 cajas papel ecológico para impresión y escritura para los Servicios Centrales del IMUJ"/>
    <s v="Contrato de suministros"/>
    <s v="Basado en un Acuerdo Marco"/>
    <s v="No"/>
    <n v="673.97"/>
    <n v="673.97"/>
    <s v=""/>
    <s v=""/>
    <s v=""/>
    <s v=""/>
    <s v="2022/000706"/>
  </r>
  <r>
    <x v="2"/>
    <s v="Instituto de la Mujer"/>
    <s v="014544/2022"/>
    <s v="Suministro de energía para las dependencias del IMUJ en Cuenca."/>
    <s v="Contrato de suministros"/>
    <s v="Basado en un Acuerdo Marco"/>
    <s v="No"/>
    <n v="1700"/>
    <n v="1700"/>
    <s v=""/>
    <s v=""/>
    <s v=""/>
    <s v=""/>
    <s v="2022/005035"/>
  </r>
  <r>
    <x v="2"/>
    <s v="Instituto de la Mujer"/>
    <s v="044335/2022"/>
    <s v="Suministro de energía eléctrica con certificado de origen renovable para dependencias del Instituto de la Mujer de Castilla-La Mancha sitas en C/ Rufino Blanco número 2 de Guadalajara."/>
    <s v="Contrato de suministros"/>
    <s v="Basado en un Acuerdo Marco"/>
    <s v="No"/>
    <n v="5600"/>
    <n v="5600"/>
    <s v=""/>
    <s v=""/>
    <s v=""/>
    <s v=""/>
    <s v="2022/020732"/>
  </r>
  <r>
    <x v="2"/>
    <s v="Instituto de la Mujer"/>
    <s v="033872/2022"/>
    <s v="Suministro de energía para las dependencias del IMUJ en Toledo. Edificio de C/ Duque de Lerma, 3 Toledo."/>
    <s v="Contrato de suministros"/>
    <s v="Basado en un Acuerdo Marco"/>
    <s v="No"/>
    <n v="10500"/>
    <n v="10500"/>
    <s v=""/>
    <s v=""/>
    <s v=""/>
    <s v=""/>
    <s v="2022/015509"/>
  </r>
  <r>
    <x v="2"/>
    <s v="Instituto de la Mujer"/>
    <s v="043194/2022"/>
    <s v="Suministro de energía eléctrica con certificado de origen renovable. Servicios Centrales el IMUJ en Plaza de Zocodover nº 7 de Toledo."/>
    <s v="Contrato de suministros"/>
    <s v="Basado en un Acuerdo Marco"/>
    <s v="No"/>
    <n v="11025"/>
    <n v="11025"/>
    <s v=""/>
    <s v=""/>
    <s v=""/>
    <s v=""/>
    <s v="2022/019172"/>
  </r>
  <r>
    <x v="2"/>
    <s v="Instituto Regional de Investigacion y Desarrollo Agroalimentario y Forestal de Castilla-La Mancha (IRIAF)"/>
    <s v="001610/2022"/>
    <s v="CIAPA (Marchamalo), Suministro de 80 cajas de papel ecológico para impresión y escritura"/>
    <s v="Contrato de suministros"/>
    <s v="Basado en un Acuerdo Marco"/>
    <s v="No"/>
    <n v="1219.68"/>
    <n v="1219.68"/>
    <s v=""/>
    <s v=""/>
    <s v=""/>
    <s v=""/>
    <s v="2022/001447"/>
  </r>
  <r>
    <x v="2"/>
    <s v="Instituto Regional de Investigacion y Desarrollo Agroalimentario y Forestal de Castilla-La Mancha (IRIAF)"/>
    <s v="043081/2022"/>
    <s v="Suministro combustible vehículos SOLRED en CIAG Chaparrillo 2023"/>
    <s v="Contrato de suministros"/>
    <s v="Basado en un Acuerdo Marco"/>
    <s v="No"/>
    <n v="12000"/>
    <n v="12000"/>
    <s v=""/>
    <s v=""/>
    <s v=""/>
    <s v=""/>
    <s v="2022/019876"/>
  </r>
  <r>
    <x v="2"/>
    <s v="Instituto Regional de Investigacion y Desarrollo Agroalimentario y Forestal de Castilla-La Mancha (IRIAF)"/>
    <s v="004001/2022"/>
    <s v="Suministro de energía eléctrica en el Centro de Investigación Agropecuaria &quot;Dehesón del Encinar&quot;  en Oropesa (Toledo)."/>
    <s v="Contrato de suministros"/>
    <s v="Basado en un Acuerdo Marco"/>
    <s v="No"/>
    <n v="36300"/>
    <n v="36300"/>
    <s v=""/>
    <s v=""/>
    <s v=""/>
    <s v=""/>
    <s v="2022/001925"/>
  </r>
  <r>
    <x v="2"/>
    <s v="Instituto Regional de Investigacion y Desarrollo Agroalimentario y Forestal de Castilla-La Mancha (IRIAF)"/>
    <s v="003999/2022"/>
    <s v="Suministro de energía eléctrica en el Centro de Investigación Agroforestal (CIAF) de Albaladejito (Cuenca)."/>
    <s v="Contrato de suministros"/>
    <s v="Basado en un Acuerdo Marco"/>
    <s v="No"/>
    <n v="147499"/>
    <n v="147499"/>
    <s v=""/>
    <s v=""/>
    <s v=""/>
    <s v=""/>
    <s v="2022/001776"/>
  </r>
  <r>
    <x v="2"/>
    <s v="Instituto Regional de Investigacion y Desarrollo Agroalimentario y Forestal de Castilla-La Mancha (IRIAF)"/>
    <s v="004004/2022"/>
    <s v="Suministro de energía eléctrica en centros IRIAF (Ivicam, Cersyra, Eve, Ciag)"/>
    <s v="Contrato de suministros"/>
    <s v="Basado en un Acuerdo Marco"/>
    <s v="No"/>
    <n v="252236.6"/>
    <n v="252236.6"/>
    <s v=""/>
    <s v=""/>
    <s v=""/>
    <s v=""/>
    <s v="2022/001942"/>
  </r>
  <r>
    <x v="2"/>
    <s v="Instituto Regional de Investigacion y Desarrollo Agroalimentario y Forestal de Castilla-La Mancha (IRIAF)"/>
    <s v="007795/2022"/>
    <s v="Suministro electricidad Planta Biorrefinería CLAMBER en Puertollano (C. Real)"/>
    <s v="Contrato de suministros"/>
    <s v="Basado en un Acuerdo Marco"/>
    <s v="No"/>
    <n v="266200"/>
    <n v="266200"/>
    <s v=""/>
    <s v=""/>
    <s v=""/>
    <s v=""/>
    <s v="2022/002866"/>
  </r>
  <r>
    <x v="2"/>
    <s v="Instituto Regional de Investigacion y Desarrollo Agroalimentario y Forestal de Castilla-La Mancha (IRIAF)"/>
    <s v="023267/2022"/>
    <s v="Ivicam; Suministro de IRMS  (sistema completo para el análisis de isótopos estables en muestras líquidas y sólidas)"/>
    <s v="Contrato de suministros"/>
    <s v="Procedimiento abierto; multiplicidad de criterios"/>
    <s v="No"/>
    <n v="595559.56999999995"/>
    <n v="551786.62"/>
    <s v=""/>
    <s v=""/>
    <s v=""/>
    <s v=""/>
    <s v="@2022/001947"/>
  </r>
  <r>
    <x v="2"/>
    <s v="Servicio de Salud de Castilla - La Mancha (Sescam)"/>
    <s v="000975/2022"/>
    <s v="Acuerdo Marco para la selección de proveedores de equipamiento electromédico de media complejidad para las Gerencias del SESCAM"/>
    <s v="Contrato de suministros"/>
    <s v="Procedimiento abierto; multiplicidad de criterios"/>
    <s v="Sí"/>
    <n v="0"/>
    <n v="0"/>
    <s v=""/>
    <s v=""/>
    <s v=""/>
    <s v=""/>
    <s v="@2020/001425"/>
  </r>
  <r>
    <x v="2"/>
    <s v="Servicio de Salud de Castilla - La Mancha (Sescam)"/>
    <s v="000986/2022"/>
    <s v="Acuerdo Marco para la selección de proveedores de equipamiento electromédico de alta complejidad para las Gerencias del SESCAM"/>
    <s v="Contrato de suministros"/>
    <s v="Procedimiento abierto; multiplicidad de criterios"/>
    <s v="Sí"/>
    <n v="0"/>
    <n v="0"/>
    <s v=""/>
    <s v=""/>
    <s v=""/>
    <s v=""/>
    <s v="@2020/001445"/>
  </r>
  <r>
    <x v="2"/>
    <s v="Servicio de Salud de Castilla - La Mancha (Sescam)"/>
    <s v="001306/2022"/>
    <s v="Acuerdo Marco para la selección de proveedores de equipamiento electromédico de baja complejidad para las Gerencias del SESCAM."/>
    <s v="Contrato de suministros"/>
    <s v="Procedimiento abierto; multiplicidad de criterios"/>
    <s v="Sí"/>
    <n v="0"/>
    <n v="0"/>
    <s v=""/>
    <s v=""/>
    <s v=""/>
    <s v=""/>
    <s v="@2020/001168"/>
  </r>
  <r>
    <x v="2"/>
    <s v="Servicio de Salud de Castilla - La Mancha (Sescam)"/>
    <s v="001411/2022"/>
    <s v="Acuerdo Marco para la selección de proveedores de equipamiento electromédico de alta complejidad para las Gerencias del SESCAM"/>
    <s v="Contrato de suministros"/>
    <s v="Procedimiento abierto; multiplicidad de criterios"/>
    <s v="Sí"/>
    <n v="0"/>
    <n v="0"/>
    <s v=""/>
    <s v=""/>
    <s v=""/>
    <s v=""/>
    <s v="@2020/001445"/>
  </r>
  <r>
    <x v="2"/>
    <s v="Servicio de Salud de Castilla - La Mancha (Sescam)"/>
    <s v="003781/2022"/>
    <s v="Acuerdo Marco para la selección de proveedores de equipamiento electromédico de media complejidad para las Gerencias del SESCAM"/>
    <s v="Contrato de suministros"/>
    <s v="Procedimiento abierto; multiplicidad de criterios"/>
    <s v="Sí"/>
    <n v="0"/>
    <n v="0"/>
    <s v=""/>
    <s v=""/>
    <s v=""/>
    <s v=""/>
    <s v="@2020/001425"/>
  </r>
  <r>
    <x v="2"/>
    <s v="Servicio de Salud de Castilla - La Mancha (Sescam)"/>
    <s v="003783/2022"/>
    <s v="Acuerdo Marco para la selección de proveedores de equipamiento electromédico de media complejidad para las Gerencias del SESCAM"/>
    <s v="Contrato de suministros"/>
    <s v="Procedimiento abierto; multiplicidad de criterios"/>
    <s v="Sí"/>
    <n v="0"/>
    <n v="0"/>
    <s v=""/>
    <s v=""/>
    <s v=""/>
    <s v=""/>
    <s v="@2020/001425"/>
  </r>
  <r>
    <x v="2"/>
    <s v="Servicio de Salud de Castilla - La Mancha (Sescam)"/>
    <s v="003785/2022"/>
    <s v="Acuerdo Marco para la selección de proveedores de equipamiento electromédico de media complejidad para las Gerencias del SESCAM"/>
    <s v="Contrato de suministros"/>
    <s v="Procedimiento abierto; multiplicidad de criterios"/>
    <s v="Sí"/>
    <n v="0"/>
    <n v="0"/>
    <s v=""/>
    <s v=""/>
    <s v=""/>
    <s v=""/>
    <s v="@2020/001425"/>
  </r>
  <r>
    <x v="2"/>
    <s v="Servicio de Salud de Castilla - La Mancha (Sescam)"/>
    <s v="003786/2022"/>
    <s v="Acuerdo Marco para la selección de proveedores de equipamiento electromédico de media complejidad para las Gerencias del SESCAM"/>
    <s v="Contrato de suministros"/>
    <s v="Procedimiento abierto; multiplicidad de criterios"/>
    <s v="Sí"/>
    <n v="0"/>
    <n v="0"/>
    <s v=""/>
    <s v=""/>
    <s v=""/>
    <s v=""/>
    <s v="@2020/001425"/>
  </r>
  <r>
    <x v="2"/>
    <s v="Servicio de Salud de Castilla - La Mancha (Sescam)"/>
    <s v="003787/2022"/>
    <s v="Acuerdo Marco para la selección de proveedores de equipamiento electromédico de media complejidad para las Gerencias del SESCAM"/>
    <s v="Contrato de suministros"/>
    <s v="Procedimiento abierto; multiplicidad de criterios"/>
    <s v="Sí"/>
    <n v="0"/>
    <n v="0"/>
    <s v=""/>
    <s v=""/>
    <s v=""/>
    <s v=""/>
    <s v="@2020/001425"/>
  </r>
  <r>
    <x v="2"/>
    <s v="Servicio de Salud de Castilla - La Mancha (Sescam)"/>
    <s v="004427/2022"/>
    <s v="Acuerdo Marco para la selección de proveedores de equipamiento electromédico de baja complejidad para las Gerencias del SESCAM."/>
    <s v="Contrato de suministros"/>
    <s v="Procedimiento abierto; multiplicidad de criterios"/>
    <s v="Sí"/>
    <n v="0"/>
    <n v="0"/>
    <s v=""/>
    <s v=""/>
    <s v=""/>
    <s v=""/>
    <s v="@2020/001168"/>
  </r>
  <r>
    <x v="2"/>
    <s v="Servicio de Salud de Castilla - La Mancha (Sescam)"/>
    <s v="004435/2022"/>
    <s v="Acuerdo Marco para la selección de proveedores de equipamiento electromédico de baja complejidad para las Gerencias del SESCAM."/>
    <s v="Contrato de suministros"/>
    <s v="Procedimiento abierto; multiplicidad de criterios"/>
    <s v="Sí"/>
    <n v="0"/>
    <n v="0"/>
    <s v=""/>
    <s v=""/>
    <s v=""/>
    <s v=""/>
    <s v="@2020/001168"/>
  </r>
  <r>
    <x v="2"/>
    <s v="Servicio de Salud de Castilla - La Mancha (Sescam)"/>
    <s v="008281/2022"/>
    <s v="Acuerdo Marco para la selección de proveedores de equipamiento electromédico de baja complejidad para las Gerencias del SESCAM."/>
    <s v="Contrato de suministros"/>
    <s v="Procedimiento abierto; multiplicidad de criterios"/>
    <s v="Sí"/>
    <n v="0"/>
    <n v="0"/>
    <s v=""/>
    <s v=""/>
    <s v=""/>
    <s v=""/>
    <s v="@2020/001168"/>
  </r>
  <r>
    <x v="2"/>
    <s v="Servicio de Salud de Castilla - La Mancha (Sescam)"/>
    <s v="008283/2022"/>
    <s v="Acuerdo Marco para la selección de proveedores de equipamiento electromédico de baja complejidad para las Gerencias del SESCAM."/>
    <s v="Contrato de suministros"/>
    <s v="Procedimiento abierto; multiplicidad de criterios"/>
    <s v="Sí"/>
    <n v="0"/>
    <n v="0"/>
    <s v=""/>
    <s v=""/>
    <s v=""/>
    <s v=""/>
    <s v="@2020/001168"/>
  </r>
  <r>
    <x v="2"/>
    <s v="Servicio de Salud de Castilla - La Mancha (Sescam)"/>
    <s v="008580/2022"/>
    <s v="Acuerdo Marco para la selección de proveedores de equipamiento electromédico de alta complejidad para las Gerencias del SESCAM"/>
    <s v="Contrato de suministros"/>
    <s v="Procedimiento abierto; multiplicidad de criterios"/>
    <s v="Sí"/>
    <n v="0"/>
    <n v="0"/>
    <s v=""/>
    <s v=""/>
    <s v=""/>
    <s v=""/>
    <s v="@2020/001445"/>
  </r>
  <r>
    <x v="2"/>
    <s v="Servicio de Salud de Castilla - La Mancha (Sescam)"/>
    <s v="008581/2022"/>
    <s v="Acuerdo Marco para la selección de proveedores de equipamiento electromédico de alta complejidad para las Gerencias del SESCAM"/>
    <s v="Contrato de suministros"/>
    <s v="Procedimiento abierto; multiplicidad de criterios"/>
    <s v="Sí"/>
    <n v="0"/>
    <n v="0"/>
    <s v=""/>
    <s v=""/>
    <s v=""/>
    <s v=""/>
    <s v="@2020/001445"/>
  </r>
  <r>
    <x v="2"/>
    <s v="Servicio de Salud de Castilla - La Mancha (Sescam)"/>
    <s v="012129/2022"/>
    <s v="Acuerdo Marco para la selección de proveedores de equipamiento electromédico de baja complejidad para las Gerencias del SESCAM."/>
    <s v="Contrato de suministros"/>
    <s v="Procedimiento abierto; multiplicidad de criterios"/>
    <s v="Sí"/>
    <n v="0"/>
    <n v="0"/>
    <s v=""/>
    <s v=""/>
    <s v=""/>
    <s v=""/>
    <s v="@2020/001168"/>
  </r>
  <r>
    <x v="2"/>
    <s v="Servicio de Salud de Castilla - La Mancha (Sescam)"/>
    <s v="012211/2022"/>
    <s v="Acuerdo Marco para la Selección de Proveedores de Equipamiento Hospitalario grupo I para las Gerencias del SESCAM"/>
    <s v="Contrato de suministros"/>
    <s v="Procedimiento abierto; multiplicidad de criterios"/>
    <s v="Sí"/>
    <n v="0"/>
    <n v="0"/>
    <s v=""/>
    <s v=""/>
    <s v=""/>
    <s v=""/>
    <s v="@2021/008752"/>
  </r>
  <r>
    <x v="2"/>
    <s v="Servicio de Salud de Castilla - La Mancha (Sescam)"/>
    <s v="014458/2022"/>
    <s v="Acuerdo Marco para la Selección de Proveedores de Equipamiento Hospitalario grupo I para las Gerencias del SESCAM"/>
    <s v="Contrato de suministros"/>
    <s v="Procedimiento abierto; multiplicidad de criterios"/>
    <s v="Sí"/>
    <n v="0"/>
    <n v="0"/>
    <s v=""/>
    <s v=""/>
    <s v=""/>
    <s v=""/>
    <s v="@2021/008752"/>
  </r>
  <r>
    <x v="2"/>
    <s v="Servicio de Salud de Castilla - La Mancha (Sescam)"/>
    <s v="014475/2022"/>
    <s v="Acuerdo Marco para la Selección de Proveedores de Equipamiento Hospitalario grupo I para las Gerencias del SESCAM"/>
    <s v="Contrato de suministros"/>
    <s v="Procedimiento abierto; multiplicidad de criterios"/>
    <s v="Sí"/>
    <n v="0"/>
    <n v="0"/>
    <s v=""/>
    <s v=""/>
    <s v=""/>
    <s v=""/>
    <s v="@2021/008752"/>
  </r>
  <r>
    <x v="2"/>
    <s v="Servicio de Salud de Castilla - La Mancha (Sescam)"/>
    <s v="014484/2022"/>
    <s v="Acuerdo Marco para la Selección de Proveedores de Equipamiento Hospitalario grupo I para las Gerencias del SESCAM"/>
    <s v="Contrato de suministros"/>
    <s v="Procedimiento abierto; multiplicidad de criterios"/>
    <s v="Sí"/>
    <n v="0"/>
    <n v="0"/>
    <s v=""/>
    <s v=""/>
    <s v=""/>
    <s v=""/>
    <s v="@2021/008752"/>
  </r>
  <r>
    <x v="2"/>
    <s v="Servicio de Salud de Castilla - La Mancha (Sescam)"/>
    <s v="014485/2022"/>
    <s v="Acuerdo Marco para la Selección de Proveedores de Equipamiento Hospitalario grupo I para las Gerencias del SESCAM"/>
    <s v="Contrato de suministros"/>
    <s v="Procedimiento abierto; multiplicidad de criterios"/>
    <s v="Sí"/>
    <n v="0"/>
    <n v="0"/>
    <s v=""/>
    <s v=""/>
    <s v=""/>
    <s v=""/>
    <s v="@2021/008752"/>
  </r>
  <r>
    <x v="2"/>
    <s v="Servicio de Salud de Castilla - La Mancha (Sescam)"/>
    <s v="014891/2022"/>
    <s v="Acuerdo Marco para la selección de proveedores de equipamiento electromédico de baja complejidad para las Gerencias del SESCAM."/>
    <s v="Contrato de suministros"/>
    <s v="Procedimiento abierto; multiplicidad de criterios"/>
    <s v="Sí"/>
    <n v="0"/>
    <n v="0"/>
    <s v=""/>
    <s v=""/>
    <s v=""/>
    <s v=""/>
    <s v="@2020/001168"/>
  </r>
  <r>
    <x v="2"/>
    <s v="Servicio de Salud de Castilla - La Mancha (Sescam)"/>
    <s v="017513/2022"/>
    <s v="Acuerdo Marco para la selección de proveedores de equipamiento electromédico de media complejidad para las Gerencias del SESCAM"/>
    <s v="Contrato de suministros"/>
    <s v="Procedimiento abierto; multiplicidad de criterios"/>
    <s v="Sí"/>
    <n v="0"/>
    <n v="0"/>
    <s v=""/>
    <s v=""/>
    <s v=""/>
    <s v=""/>
    <s v="@2020/001425"/>
  </r>
  <r>
    <x v="2"/>
    <s v="Servicio de Salud de Castilla - La Mancha (Sescam)"/>
    <s v="028853/2022"/>
    <s v="Acuerdo Marco para la selección de proveedores de equipamiento electromédico de alta complejidad para las Gerencias del SESCAM"/>
    <s v="Contrato de suministros"/>
    <s v="Procedimiento abierto; multiplicidad de criterios"/>
    <s v="Sí"/>
    <n v="0"/>
    <n v="0"/>
    <s v=""/>
    <s v=""/>
    <s v=""/>
    <s v=""/>
    <s v="@2020/001445"/>
  </r>
  <r>
    <x v="2"/>
    <s v="Servicio de Salud de Castilla - La Mancha (Sescam)"/>
    <s v="033747/2022"/>
    <s v="Acuerdo Marco para la Selección de Proveedores de Equipamiento Hospitalario grupo III para las Gerencias del SESCAM."/>
    <s v="Contrato de suministros"/>
    <s v="Procedimiento abierto; multiplicidad de criterios"/>
    <s v="Sí"/>
    <n v="0"/>
    <n v="0"/>
    <s v=""/>
    <s v=""/>
    <s v=""/>
    <s v=""/>
    <s v="@2021/016105"/>
  </r>
  <r>
    <x v="2"/>
    <s v="Servicio de Salud de Castilla - La Mancha (Sescam)"/>
    <s v="033901/2022"/>
    <s v="Acuerdo Marco para la Selección de Proveedores de Equipamiento Hospitalario grupo III para las Gerencias del SESCAM."/>
    <s v="Contrato de suministros"/>
    <s v="Procedimiento abierto; multiplicidad de criterios"/>
    <s v="Sí"/>
    <n v="0"/>
    <n v="0"/>
    <s v=""/>
    <s v=""/>
    <s v=""/>
    <s v=""/>
    <s v="@2021/016105"/>
  </r>
  <r>
    <x v="2"/>
    <s v="Servicio de Salud de Castilla - La Mancha (Sescam)"/>
    <s v="034184/2022"/>
    <s v="Acuerdo Marco para la selección de proveedores de equipamiento electromédico de alta complejidad para las Gerencias del SESCAM"/>
    <s v="Contrato de suministros"/>
    <s v="Procedimiento abierto; multiplicidad de criterios"/>
    <s v="Sí"/>
    <n v="0"/>
    <n v="0"/>
    <s v=""/>
    <s v=""/>
    <s v=""/>
    <s v=""/>
    <s v="@2020/001445"/>
  </r>
  <r>
    <x v="2"/>
    <s v="Servicio de Salud de Castilla - La Mancha (Sescam)"/>
    <s v="034271/2022"/>
    <s v="Acuerdo Marco para la Selección de Proveedores de Equipamiento Hospitalario grupo III para las Gerencias del SESCAM."/>
    <s v="Contrato de suministros"/>
    <s v="Procedimiento abierto; multiplicidad de criterios"/>
    <s v="Sí"/>
    <n v="0"/>
    <n v="0"/>
    <s v=""/>
    <s v=""/>
    <s v=""/>
    <s v=""/>
    <s v="@2021/016105"/>
  </r>
  <r>
    <x v="2"/>
    <s v="Servicio de Salud de Castilla - La Mancha (Sescam)"/>
    <s v="036672/2022"/>
    <s v="Acuerdo Marco para la Selección de Proveedores de Equipamiento Hospitalario grupo III para las Gerencias del SESCAM."/>
    <s v="Contrato de suministros"/>
    <s v="Procedimiento abierto; multiplicidad de criterios"/>
    <s v="Sí"/>
    <n v="0"/>
    <n v="0"/>
    <s v=""/>
    <s v=""/>
    <s v=""/>
    <s v=""/>
    <s v="@2021/016105"/>
  </r>
  <r>
    <x v="2"/>
    <s v="Servicio de Salud de Castilla - La Mancha (Sescam)"/>
    <s v="037925/2022"/>
    <s v="Acuerdo Marco para la Selección de Proveedores de Equipamiento Hospitalario grupo III para las Gerencias del SESCAM."/>
    <s v="Contrato de suministros"/>
    <s v="Procedimiento abierto; multiplicidad de criterios"/>
    <s v="Sí"/>
    <n v="0"/>
    <n v="0"/>
    <s v=""/>
    <s v=""/>
    <s v=""/>
    <s v=""/>
    <s v="@2021/016105"/>
  </r>
  <r>
    <x v="2"/>
    <s v="Servicio de Salud de Castilla - La Mancha (Sescam)"/>
    <s v="039113/2022"/>
    <s v="Acuerdo Marco para la Selección de Proveedores de Equipamiento Hospitalario grupo III para las Gerencias del SESCAM."/>
    <s v="Contrato de suministros"/>
    <s v="Procedimiento abierto; multiplicidad de criterios"/>
    <s v="Sí"/>
    <n v="0"/>
    <n v="0"/>
    <s v=""/>
    <s v=""/>
    <s v=""/>
    <s v=""/>
    <s v="@2021/016105"/>
  </r>
  <r>
    <x v="2"/>
    <s v="Servicio de Salud de Castilla - La Mancha (Sescam)"/>
    <s v="043180/2022"/>
    <s v="Acuerdo Marco para la Selección de Proveedores de Equipamiento Hospitalario grupo III para las Gerencias del SESCAM."/>
    <s v="Contrato de suministros"/>
    <s v="Procedimiento abierto; multiplicidad de criterios"/>
    <s v="Sí"/>
    <n v="0"/>
    <n v="0"/>
    <s v=""/>
    <s v=""/>
    <s v=""/>
    <s v=""/>
    <s v="@2021/016105"/>
  </r>
  <r>
    <x v="2"/>
    <s v="Servicio de Salud de Castilla - La Mancha (Sescam)"/>
    <s v="043184/2022"/>
    <s v="Acuerdo Marco para la Selección de Proveedores de Equipamiento Hospitalario grupo III para las Gerencias del SESCAM."/>
    <s v="Contrato de suministros"/>
    <s v="Procedimiento abierto; multiplicidad de criterios"/>
    <s v="Sí"/>
    <n v="0"/>
    <n v="0"/>
    <s v=""/>
    <s v=""/>
    <s v=""/>
    <s v=""/>
    <s v="@2021/016105"/>
  </r>
  <r>
    <x v="2"/>
    <s v="Servicio de Salud de Castilla - La Mancha (Sescam)"/>
    <s v="045323/2022"/>
    <s v="Acuerdo Marco para la selección de proveedores de equipamiento electromédico de alta complejidad para las Gerencias del SESCAM"/>
    <s v="Contrato de suministros"/>
    <s v="Procedimiento abierto; multiplicidad de criterios"/>
    <s v="Sí"/>
    <n v="0"/>
    <n v="0"/>
    <s v=""/>
    <s v=""/>
    <s v=""/>
    <s v=""/>
    <s v="@2020/001445"/>
  </r>
  <r>
    <x v="2"/>
    <s v="Servicio de Salud de Castilla - La Mancha (Sescam)"/>
    <s v="047499/2022"/>
    <s v="Acuerdo Marco para la Selección de Proveedores de Equipamiento Hospitalario grupo I para las Gerencias del SESCAM"/>
    <s v="Contrato de suministros"/>
    <s v="Procedimiento abierto; multiplicidad de criterios"/>
    <s v="Sí"/>
    <n v="0"/>
    <n v="0"/>
    <s v=""/>
    <s v=""/>
    <s v=""/>
    <s v=""/>
    <s v="@2021/008752"/>
  </r>
  <r>
    <x v="2"/>
    <s v="Servicio de Salud de Castilla - La Mancha (Sescam)"/>
    <s v="037539/2022"/>
    <s v="Suministro de reactivos, material fungible y equipamientos en cesión necesarios para la realización de las determinaciones analíticas del laboratorio de análisis clínicos"/>
    <s v="Contrato de suministros"/>
    <s v="Procedimiento abierto; multiplicidad de criterios"/>
    <s v="No"/>
    <n v="1.35"/>
    <n v="1.35"/>
    <s v=""/>
    <s v=""/>
    <s v=""/>
    <s v=""/>
    <s v="2018/003422"/>
  </r>
  <r>
    <x v="2"/>
    <s v="Servicio de Salud de Castilla - La Mancha (Sescam)"/>
    <s v="003717/2022"/>
    <s v="Adquisición de Filgrastim (Lote 86) durante 24 meses"/>
    <s v="Contrato de suministros"/>
    <s v="Basado en un Acuerdo Marco"/>
    <s v="No"/>
    <n v="47.54"/>
    <n v="47.54"/>
    <s v=""/>
    <s v=""/>
    <s v=""/>
    <s v=""/>
    <s v="2022/001223"/>
  </r>
  <r>
    <x v="2"/>
    <s v="Servicio de Salud de Castilla - La Mancha (Sescam)"/>
    <s v="014551/2022"/>
    <s v="Suministro de lentes intraoculares y otro material sanitario con cesión de equipos"/>
    <s v="Contrato de suministros"/>
    <s v="Procedimiento abierto; multiplicidad de criterios"/>
    <s v="No"/>
    <n v="200.86"/>
    <n v="119.79"/>
    <s v=""/>
    <s v=""/>
    <s v=""/>
    <s v=""/>
    <s v="@2021/000316"/>
  </r>
  <r>
    <x v="2"/>
    <s v="Servicio de Salud de Castilla - La Mancha (Sescam)"/>
    <s v="014571/2022"/>
    <s v="Suministro de lentes intraoculares y otro material sanitario con cesión de equipos"/>
    <s v="Contrato de suministros"/>
    <s v="Procedimiento abierto; multiplicidad de criterios"/>
    <s v="No"/>
    <n v="200.86"/>
    <n v="130.68"/>
    <s v=""/>
    <s v=""/>
    <s v=""/>
    <s v=""/>
    <s v="@2021/000316"/>
  </r>
  <r>
    <x v="2"/>
    <s v="Servicio de Salud de Castilla - La Mancha (Sescam)"/>
    <s v="028172/2022"/>
    <s v="Suministro de combustible de automoción para vehículos basado 2 en el A.M. expediente 2018/000363"/>
    <s v="Contrato de suministros"/>
    <s v="Basado en un Acuerdo Marco"/>
    <s v="No"/>
    <n v="338.87"/>
    <n v="338.87"/>
    <s v=""/>
    <s v=""/>
    <s v=""/>
    <s v=""/>
    <s v="2022/012707"/>
  </r>
  <r>
    <x v="2"/>
    <s v="Servicio de Salud de Castilla - La Mancha (Sescam)"/>
    <s v="003748/2022"/>
    <s v="Adquisición de Medios de Contraste Iodados no Ionicos de baja Osmolaridad o Isoosmolares ( Lote 109) durante 24 meses."/>
    <s v="Contrato de suministros"/>
    <s v="Basado en un Acuerdo Marco"/>
    <s v="No"/>
    <n v="421.2"/>
    <n v="421.2"/>
    <s v=""/>
    <s v=""/>
    <s v=""/>
    <s v=""/>
    <s v="2022/001135"/>
  </r>
  <r>
    <x v="2"/>
    <s v="Servicio de Salud de Castilla - La Mancha (Sescam)"/>
    <s v="001077/2022"/>
    <s v="suministro de papel ecológico para la Gerencia de Coordinación e Inspección y sus centros dependientes, para el periodo comprendido entre el 1 de marzo de 2022 y el 31 de enero de 2023"/>
    <s v="Contrato de suministros"/>
    <s v="Basado en un Acuerdo Marco"/>
    <s v="No"/>
    <n v="838.53"/>
    <n v="838.53"/>
    <s v=""/>
    <s v=""/>
    <s v=""/>
    <s v=""/>
    <s v="2022/000838"/>
  </r>
  <r>
    <x v="2"/>
    <s v="Servicio de Salud de Castilla - La Mancha (Sescam)"/>
    <s v="001078/2022"/>
    <s v="suministro de papel ecológico para la Gerencia de Coordinación e Inspección y sus centros dependientes, para el periodo comprendido entre el 1 de marzo de 2022 y el 31 de enero de 2023"/>
    <s v="Contrato de suministros"/>
    <s v="Basado en un Acuerdo Marco"/>
    <s v="No"/>
    <n v="946.83"/>
    <n v="946.83"/>
    <s v=""/>
    <s v=""/>
    <s v=""/>
    <s v=""/>
    <s v="2022/000838"/>
  </r>
  <r>
    <x v="2"/>
    <s v="Servicio de Salud de Castilla - La Mancha (Sescam)"/>
    <s v="022798/2022"/>
    <s v="Marcapasos, desfibriladores y Holter D.A.M 2017/001559 GAIAB_Medtronic"/>
    <s v="Contrato de suministros"/>
    <s v="Basado en un Acuerdo Marco"/>
    <s v="No"/>
    <n v="954.8"/>
    <n v="462"/>
    <s v=""/>
    <s v=""/>
    <s v=""/>
    <s v=""/>
    <s v="@2022/000778"/>
  </r>
  <r>
    <x v="2"/>
    <s v="Servicio de Salud de Castilla - La Mancha (Sescam)"/>
    <s v="022770/2022"/>
    <s v="Marcapasos, desfibriladores y Holter D.A.M 2017/001559 GAIAB_Abbott"/>
    <s v="Contrato de suministros"/>
    <s v="Basado en un Acuerdo Marco"/>
    <s v="No"/>
    <n v="957.35"/>
    <n v="478.68"/>
    <s v=""/>
    <s v=""/>
    <s v=""/>
    <s v=""/>
    <s v="@2022/000776"/>
  </r>
  <r>
    <x v="2"/>
    <s v="Servicio de Salud de Castilla - La Mancha (Sescam)"/>
    <s v="014550/2022"/>
    <s v="Suministro de lentes intraoculares y otro material sanitario con cesión de equipos"/>
    <s v="Contrato de suministros"/>
    <s v="Procedimiento abierto; multiplicidad de criterios"/>
    <s v="No"/>
    <n v="1316.48"/>
    <n v="672.76"/>
    <s v=""/>
    <s v=""/>
    <s v=""/>
    <s v=""/>
    <s v="@2021/000316"/>
  </r>
  <r>
    <x v="2"/>
    <s v="Servicio de Salud de Castilla - La Mancha (Sescam)"/>
    <s v="001076/2022"/>
    <s v="suministro de papel ecológico para la Gerencia de Coordinación e Inspección y sus centros dependientes, para el periodo comprendido entre el 1 de marzo de 2022 y el 31 de enero de 2023"/>
    <s v="Contrato de suministros"/>
    <s v="Basado en un Acuerdo Marco"/>
    <s v="No"/>
    <n v="1677.06"/>
    <n v="1677.06"/>
    <s v=""/>
    <s v=""/>
    <s v=""/>
    <s v=""/>
    <s v="2022/000838"/>
  </r>
  <r>
    <x v="2"/>
    <s v="Servicio de Salud de Castilla - La Mancha (Sescam)"/>
    <s v="022885/2022"/>
    <s v="Suministro de papel ecológico para la Gerencia de Urgencias, Emergencias y Transporte Sanitario, para el período comprendido entre el 1 de abril de 2022 y el 31 de marzo de 2023"/>
    <s v="Contrato de suministros"/>
    <s v="Basado en un Acuerdo Marco"/>
    <s v="No"/>
    <n v="1829.52"/>
    <n v="1829.52"/>
    <s v=""/>
    <s v=""/>
    <s v=""/>
    <s v=""/>
    <s v="2022/001444"/>
  </r>
  <r>
    <x v="2"/>
    <s v="Servicio de Salud de Castilla - La Mancha (Sescam)"/>
    <s v="001075/2022"/>
    <s v="suministro de papel ecológico para la Gerencia de Coordinación e Inspección y sus centros dependientes, para el periodo comprendido entre el 1 de marzo de 2022 y el 31 de enero de 2023"/>
    <s v="Contrato de suministros"/>
    <s v="Basado en un Acuerdo Marco"/>
    <s v="No"/>
    <n v="1837.38"/>
    <n v="1837.38"/>
    <s v=""/>
    <s v=""/>
    <s v=""/>
    <s v=""/>
    <s v="2022/000838"/>
  </r>
  <r>
    <x v="2"/>
    <s v="Servicio de Salud de Castilla - La Mancha (Sescam)"/>
    <s v="044667/2022"/>
    <s v="Suministro de implantes, marcapasos, desfibriladores, electrodos y holters."/>
    <s v="Contrato de suministros"/>
    <s v="Basado en un Acuerdo Marco"/>
    <s v="No"/>
    <n v="1963.67"/>
    <n v="1848"/>
    <s v=""/>
    <s v=""/>
    <s v=""/>
    <s v=""/>
    <s v="2022/015404"/>
  </r>
  <r>
    <x v="2"/>
    <s v="Servicio de Salud de Castilla - La Mancha (Sescam)"/>
    <s v="030113/2022"/>
    <s v="Suministro de combustible de automoción de los vehículos adscritos al Hospital Nacional de Parapléjicos de Toledo"/>
    <s v="Contrato de suministros"/>
    <s v="Basado en un Acuerdo Marco"/>
    <s v="No"/>
    <n v="2080"/>
    <n v="2080"/>
    <s v=""/>
    <s v=""/>
    <s v=""/>
    <s v=""/>
    <s v="2022/015433"/>
  </r>
  <r>
    <x v="2"/>
    <s v="Servicio de Salud de Castilla - La Mancha (Sescam)"/>
    <s v="030261/2022"/>
    <s v="Contrato basado 2 del AM 2021/008752 Equip. Hosp. Grupo I Lote 8: Grúas GAI Villarrobledo"/>
    <s v="Contrato de suministros"/>
    <s v="Basado en un Acuerdo Marco"/>
    <s v="No"/>
    <n v="2240.7399999999998"/>
    <n v="2240.7399999999998"/>
    <s v=""/>
    <s v=""/>
    <s v=""/>
    <s v=""/>
    <s v="2022/014084"/>
  </r>
  <r>
    <x v="2"/>
    <s v="Servicio de Salud de Castilla - La Mancha (Sescam)"/>
    <s v="043199/2022"/>
    <s v="Contrato Basado 4  del AM 2021/008752 Equip Hosp Grupo I Lote 8: Grúas"/>
    <s v="Contrato de suministros"/>
    <s v="Basado en un Acuerdo Marco"/>
    <s v="No"/>
    <n v="2240.7399999999998"/>
    <n v="2240.7399999999998"/>
    <s v=""/>
    <s v=""/>
    <s v=""/>
    <s v=""/>
    <s v="2022/018906"/>
  </r>
  <r>
    <x v="2"/>
    <s v="Servicio de Salud de Castilla - La Mancha (Sescam)"/>
    <s v="001079/2022"/>
    <s v="suministro de papel ecológico para la Gerencia de Coordinación e Inspección y sus centros dependientes, para el periodo comprendido entre el 1 de marzo de 2022 y el 31 de enero de 2023"/>
    <s v="Contrato de suministros"/>
    <s v="Basado en un Acuerdo Marco"/>
    <s v="No"/>
    <n v="2479.29"/>
    <n v="2479.29"/>
    <s v=""/>
    <s v=""/>
    <s v=""/>
    <s v=""/>
    <s v="2022/000838"/>
  </r>
  <r>
    <x v="2"/>
    <s v="Servicio de Salud de Castilla - La Mancha (Sescam)"/>
    <s v="001568/2022"/>
    <s v="Suministro de Filgrastim para la GAI de Tomelloso (lote 86 del AM 2019/000150)"/>
    <s v="Contrato de suministros"/>
    <s v="Basado en un Acuerdo Marco"/>
    <s v="No"/>
    <n v="2641.6"/>
    <n v="2641.6"/>
    <s v=""/>
    <s v=""/>
    <s v=""/>
    <s v=""/>
    <s v="2022/001062"/>
  </r>
  <r>
    <x v="2"/>
    <s v="Servicio de Salud de Castilla - La Mancha (Sescam)"/>
    <s v="004309/2022"/>
    <s v="Suministro de Medicamentos derivado AM SESCAM: lotes 82, 86, 87, 88, 89, 90."/>
    <s v="Contrato de suministros"/>
    <s v="Basado en un Acuerdo Marco"/>
    <s v="No"/>
    <n v="2641.6"/>
    <n v="2641.6"/>
    <s v=""/>
    <s v=""/>
    <s v=""/>
    <s v=""/>
    <s v="2022/001535"/>
  </r>
  <r>
    <x v="2"/>
    <s v="Servicio de Salud de Castilla - La Mancha (Sescam)"/>
    <s v="014576/2022"/>
    <s v="Suministro de lentes intraoculares y otro material sanitario con cesión de equipos"/>
    <s v="Contrato de suministros"/>
    <s v="Procedimiento abierto; multiplicidad de criterios"/>
    <s v="No"/>
    <n v="2648.44"/>
    <n v="1068.67"/>
    <s v=""/>
    <s v=""/>
    <s v=""/>
    <s v=""/>
    <s v="@2021/000316"/>
  </r>
  <r>
    <x v="2"/>
    <s v="Servicio de Salud de Castilla - La Mancha (Sescam)"/>
    <s v="014574/2022"/>
    <s v="Suministro de lentes intraoculares y otro material sanitario con cesión de equipos"/>
    <s v="Contrato de suministros"/>
    <s v="Procedimiento abierto; multiplicidad de criterios"/>
    <s v="No"/>
    <n v="2657.16"/>
    <n v="1023.66"/>
    <s v=""/>
    <s v=""/>
    <s v=""/>
    <s v=""/>
    <s v="@2021/000316"/>
  </r>
  <r>
    <x v="2"/>
    <s v="Servicio de Salud de Castilla - La Mancha (Sescam)"/>
    <s v="014554/2022"/>
    <s v="Suministro de lentes intraoculares y otro material sanitario con cesión de equipos"/>
    <s v="Contrato de suministros"/>
    <s v="Procedimiento abierto; multiplicidad de criterios"/>
    <s v="No"/>
    <n v="2904"/>
    <n v="2831.4"/>
    <s v=""/>
    <s v=""/>
    <s v=""/>
    <s v=""/>
    <s v="@2021/000316"/>
  </r>
  <r>
    <x v="2"/>
    <s v="Servicio de Salud de Castilla - La Mancha (Sescam)"/>
    <s v="033898/2022"/>
    <s v="Suministro de equipamiento de protección radiológica individual para diversos servicios del Hospital Universitario de Toledo"/>
    <s v="Contrato de suministros"/>
    <s v="Procedimiento Abierto Simplificado"/>
    <s v="No"/>
    <n v="2928.2"/>
    <n v="2459.69"/>
    <s v=""/>
    <s v=""/>
    <s v=""/>
    <s v=""/>
    <s v="@2022/013736"/>
  </r>
  <r>
    <x v="2"/>
    <s v="Servicio de Salud de Castilla - La Mancha (Sescam)"/>
    <s v="038435/2022"/>
    <s v="Suministro de medicamentos de Factor VIII de coagulación recombinante para varias Comunidades y Ciudades Autónomas y organismos de la Administración General del Estado (Basado en Acuerdo Marco 2021/063.1)"/>
    <s v="Contrato de suministros"/>
    <s v="Basado en un Acuerdo Marco"/>
    <s v="No"/>
    <n v="2995.2"/>
    <n v="2995.2"/>
    <s v=""/>
    <s v=""/>
    <s v=""/>
    <s v=""/>
    <s v="2022/017502"/>
  </r>
  <r>
    <x v="2"/>
    <s v="Servicio de Salud de Castilla - La Mancha (Sescam)"/>
    <s v="033902/2022"/>
    <s v="Suministro de equipamiento de protección radiológica individual para diversos servicios del Hospital Universitario de Toledo"/>
    <s v="Contrato de suministros"/>
    <s v="Procedimiento Abierto Simplificado"/>
    <s v="No"/>
    <n v="3146"/>
    <n v="3146"/>
    <s v=""/>
    <s v=""/>
    <s v=""/>
    <s v=""/>
    <s v="@2022/013736"/>
  </r>
  <r>
    <x v="2"/>
    <s v="Servicio de Salud de Castilla - La Mancha (Sescam)"/>
    <s v="007780/2022"/>
    <s v="Electromedicina BC Lote 6: Rehabilitación de diagnóstico Contrato Basado 1"/>
    <s v="Contrato de suministros"/>
    <s v="Basado en un Acuerdo Marco"/>
    <s v="No"/>
    <n v="3194.4"/>
    <n v="3194.4"/>
    <s v=""/>
    <s v=""/>
    <s v=""/>
    <s v=""/>
    <s v="2022/002493"/>
  </r>
  <r>
    <x v="2"/>
    <s v="Servicio de Salud de Castilla - La Mancha (Sescam)"/>
    <s v="033896/2022"/>
    <s v="Suministro de equipamiento de protección radiológica individual para diversos servicios del Hospital Universitario de Toledo"/>
    <s v="Contrato de suministros"/>
    <s v="Procedimiento Abierto Simplificado"/>
    <s v="No"/>
    <n v="3267"/>
    <n v="2928.2"/>
    <s v=""/>
    <s v=""/>
    <s v=""/>
    <s v=""/>
    <s v="@2022/013736"/>
  </r>
  <r>
    <x v="2"/>
    <s v="Servicio de Salud de Castilla - La Mancha (Sescam)"/>
    <s v="054260/2022"/>
    <s v="Suministro de implantes, marcapasos, desfibriladores, electrodos y holters."/>
    <s v="Contrato de suministros"/>
    <s v="Basado en un Acuerdo Marco"/>
    <s v="No"/>
    <n v="3378.08"/>
    <n v="3366"/>
    <s v=""/>
    <s v=""/>
    <s v=""/>
    <s v=""/>
    <s v="2022/015404"/>
  </r>
  <r>
    <x v="2"/>
    <s v="Servicio de Salud de Castilla - La Mancha (Sescam)"/>
    <s v="014570/2022"/>
    <s v="Suministro de lentes intraoculares y otro material sanitario con cesión de equipos"/>
    <s v="Contrato de suministros"/>
    <s v="Procedimiento abierto; multiplicidad de criterios"/>
    <s v="No"/>
    <n v="3441.25"/>
    <n v="2657.16"/>
    <s v=""/>
    <s v=""/>
    <s v=""/>
    <s v=""/>
    <s v="@2021/000316"/>
  </r>
  <r>
    <x v="2"/>
    <s v="Servicio de Salud de Castilla - La Mancha (Sescam)"/>
    <s v="022774/2022"/>
    <s v="Marcapasos, desfibriladores y Holter D.A.M 2017/001559 GAIAB_Abbott"/>
    <s v="Contrato de suministros"/>
    <s v="Basado en un Acuerdo Marco"/>
    <s v="No"/>
    <n v="3481.33"/>
    <n v="1740.66"/>
    <s v=""/>
    <s v=""/>
    <s v=""/>
    <s v=""/>
    <s v="@2022/000776"/>
  </r>
  <r>
    <x v="2"/>
    <s v="Servicio de Salud de Castilla - La Mancha (Sescam)"/>
    <s v="022800/2022"/>
    <s v="Marcapasos, desfibriladores y Holter D.A.M 2017/001559 GAIAB_Medtronic"/>
    <s v="Contrato de suministros"/>
    <s v="Basado en un Acuerdo Marco"/>
    <s v="No"/>
    <n v="3482.6"/>
    <n v="1683"/>
    <s v=""/>
    <s v=""/>
    <s v=""/>
    <s v=""/>
    <s v="@2022/000778"/>
  </r>
  <r>
    <x v="2"/>
    <s v="Servicio de Salud de Castilla - La Mancha (Sescam)"/>
    <s v="037972/2022"/>
    <s v="Suministro combustible automoción GAI Villarrobledo. RESSA"/>
    <s v="Contrato de suministros"/>
    <s v="Basado en un Acuerdo Marco"/>
    <s v="No"/>
    <n v="3564"/>
    <n v="3564"/>
    <s v=""/>
    <s v=""/>
    <s v=""/>
    <s v=""/>
    <s v="2022/018744"/>
  </r>
  <r>
    <x v="2"/>
    <s v="Servicio de Salud de Castilla - La Mancha (Sescam)"/>
    <s v="033908/2022"/>
    <s v="Guantes quirúrgicos"/>
    <s v="Contrato de suministros"/>
    <s v="Procedimiento Abierto Simplificado"/>
    <s v="No"/>
    <n v="3715.91"/>
    <n v="3166.55"/>
    <s v=""/>
    <s v=""/>
    <s v=""/>
    <s v=""/>
    <s v="@2022/010622"/>
  </r>
  <r>
    <x v="2"/>
    <s v="Servicio de Salud de Castilla - La Mancha (Sescam)"/>
    <s v="001598/2022"/>
    <s v="Contrato basado a.m. 2019/000150. lote 86"/>
    <s v="Contrato de suministros"/>
    <s v="Basado en un Acuerdo Marco"/>
    <s v="No"/>
    <n v="3962.4"/>
    <n v="3962.4"/>
    <s v=""/>
    <s v=""/>
    <s v=""/>
    <s v=""/>
    <s v="2022/001174"/>
  </r>
  <r>
    <x v="2"/>
    <s v="Servicio de Salud de Castilla - La Mancha (Sescam)"/>
    <s v="014577/2022"/>
    <s v="Suministro de lentes intraoculares y otro material sanitario con cesión de equipos"/>
    <s v="Contrato de suministros"/>
    <s v="Procedimiento abierto; multiplicidad de criterios"/>
    <s v="No"/>
    <n v="3968.8"/>
    <n v="2226.4"/>
    <s v=""/>
    <s v=""/>
    <s v=""/>
    <s v=""/>
    <s v="@2021/000316"/>
  </r>
  <r>
    <x v="2"/>
    <s v="Servicio de Salud de Castilla - La Mancha (Sescam)"/>
    <s v="028158/2022"/>
    <s v="Suministro electrodos Medtronic"/>
    <s v="Contrato de suministros"/>
    <s v="Basado en un Acuerdo Marco"/>
    <s v="No"/>
    <n v="4224"/>
    <n v="4224"/>
    <s v=""/>
    <s v=""/>
    <s v=""/>
    <s v=""/>
    <s v="2022/013376"/>
  </r>
  <r>
    <x v="2"/>
    <s v="Servicio de Salud de Castilla - La Mancha (Sescam)"/>
    <s v="028141/2022"/>
    <s v="Suministro electrodos Abbott"/>
    <s v="Contrato de suministros"/>
    <s v="Basado en un Acuerdo Marco"/>
    <s v="No"/>
    <n v="4247.2299999999996"/>
    <n v="4247.2299999999996"/>
    <s v=""/>
    <s v=""/>
    <s v=""/>
    <s v=""/>
    <s v="2022/013399"/>
  </r>
  <r>
    <x v="2"/>
    <s v="Servicio de Salud de Castilla - La Mancha (Sescam)"/>
    <s v="028121/2022"/>
    <s v="Suministro electrodos Boston"/>
    <s v="Contrato de suministros"/>
    <s v="Basado en un Acuerdo Marco"/>
    <s v="No"/>
    <n v="4251.45"/>
    <n v="4251.45"/>
    <s v=""/>
    <s v=""/>
    <s v=""/>
    <s v=""/>
    <s v="2022/013405"/>
  </r>
  <r>
    <x v="2"/>
    <s v="Servicio de Salud de Castilla - La Mancha (Sescam)"/>
    <s v="014569/2022"/>
    <s v="Suministro de lentes intraoculares y otro material sanitario con cesión de equipos"/>
    <s v="Contrato de suministros"/>
    <s v="Procedimiento abierto; multiplicidad de criterios"/>
    <s v="No"/>
    <n v="4530.24"/>
    <n v="4428.6000000000004"/>
    <s v=""/>
    <s v=""/>
    <s v=""/>
    <s v=""/>
    <s v="@2021/000316"/>
  </r>
  <r>
    <x v="2"/>
    <s v="Servicio de Salud de Castilla - La Mancha (Sescam)"/>
    <s v="044630/2022"/>
    <s v="Suministro de implantes, marcapasos, desfibriladores, electrodos y holters."/>
    <s v="Contrato de suministros"/>
    <s v="Basado en un Acuerdo Marco"/>
    <s v="No"/>
    <n v="4791.6000000000004"/>
    <n v="4763"/>
    <s v=""/>
    <s v=""/>
    <s v=""/>
    <s v=""/>
    <s v="2022/015404"/>
  </r>
  <r>
    <x v="2"/>
    <s v="Servicio de Salud de Castilla - La Mancha (Sescam)"/>
    <s v="044643/2022"/>
    <s v="Suministro de implantes, marcapasos, desfibriladores, electrodos y holters."/>
    <s v="Contrato de suministros"/>
    <s v="Basado en un Acuerdo Marco"/>
    <s v="No"/>
    <n v="4791.6000000000004"/>
    <n v="4791.6000000000004"/>
    <s v=""/>
    <s v=""/>
    <s v=""/>
    <s v=""/>
    <s v="2022/015404"/>
  </r>
  <r>
    <x v="2"/>
    <s v="Servicio de Salud de Castilla - La Mancha (Sescam)"/>
    <s v="044666/2022"/>
    <s v="Suministro de implantes, marcapasos, desfibriladores, electrodos y holters."/>
    <s v="Contrato de suministros"/>
    <s v="Basado en un Acuerdo Marco"/>
    <s v="No"/>
    <n v="4791.6000000000004"/>
    <n v="4620"/>
    <s v=""/>
    <s v=""/>
    <s v=""/>
    <s v=""/>
    <s v="2022/015404"/>
  </r>
  <r>
    <x v="2"/>
    <s v="Servicio de Salud de Castilla - La Mancha (Sescam)"/>
    <s v="044625/2022"/>
    <s v="Suministro de implantes, marcapasos, desfibriladores, electrodos y holters."/>
    <s v="Contrato de suministros"/>
    <s v="Basado en un Acuerdo Marco"/>
    <s v="No"/>
    <n v="5067.12"/>
    <n v="5049"/>
    <s v=""/>
    <s v=""/>
    <s v=""/>
    <s v=""/>
    <s v="2022/015404"/>
  </r>
  <r>
    <x v="2"/>
    <s v="Servicio de Salud de Castilla - La Mancha (Sescam)"/>
    <s v="044644/2022"/>
    <s v="Suministro de implantes, marcapasos, desfibriladores, electrodos y holters."/>
    <s v="Contrato de suministros"/>
    <s v="Basado en un Acuerdo Marco"/>
    <s v="No"/>
    <n v="5067.12"/>
    <n v="5067.12"/>
    <s v=""/>
    <s v=""/>
    <s v=""/>
    <s v=""/>
    <s v="2022/015404"/>
  </r>
  <r>
    <x v="2"/>
    <s v="Servicio de Salud de Castilla - La Mancha (Sescam)"/>
    <s v="004182/2022"/>
    <s v="Suministro de medicamentos, sueros y medios de contraste para los centros dependientes del SESCAM (Basado en Acuerdo Marco @2019/000150-III)"/>
    <s v="Contrato de suministros"/>
    <s v="Basado en un Acuerdo Marco"/>
    <s v="No"/>
    <n v="5074.0600000000004"/>
    <n v="5074.0600000000004"/>
    <s v=""/>
    <s v=""/>
    <s v=""/>
    <s v=""/>
    <s v="2022/001691"/>
  </r>
  <r>
    <x v="2"/>
    <s v="Servicio de Salud de Castilla - La Mancha (Sescam)"/>
    <s v="032438/2022"/>
    <s v="Suministro combustible GAI Puertollano. Ressa"/>
    <s v="Contrato de suministros"/>
    <s v="Basado en un Acuerdo Marco"/>
    <s v="No"/>
    <n v="5280"/>
    <n v="5280"/>
    <s v=""/>
    <s v=""/>
    <s v=""/>
    <s v=""/>
    <s v="2022/015691"/>
  </r>
  <r>
    <x v="2"/>
    <s v="Servicio de Salud de Castilla - La Mancha (Sescam)"/>
    <s v="028157/2022"/>
    <s v="Suministro electrodos Medtronic"/>
    <s v="Contrato de suministros"/>
    <s v="Basado en un Acuerdo Marco"/>
    <s v="No"/>
    <n v="5324"/>
    <n v="5324"/>
    <s v=""/>
    <s v=""/>
    <s v=""/>
    <s v=""/>
    <s v="2022/013376"/>
  </r>
  <r>
    <x v="2"/>
    <s v="Servicio de Salud de Castilla - La Mancha (Sescam)"/>
    <s v="028143/2022"/>
    <s v="Suministro electrodos Abbott"/>
    <s v="Contrato de suministros"/>
    <s v="Basado en un Acuerdo Marco"/>
    <s v="No"/>
    <n v="5374.34"/>
    <n v="5374.34"/>
    <s v=""/>
    <s v=""/>
    <s v=""/>
    <s v=""/>
    <s v="2022/013399"/>
  </r>
  <r>
    <x v="2"/>
    <s v="Servicio de Salud de Castilla - La Mancha (Sescam)"/>
    <s v="028123/2022"/>
    <s v="Suministro electrodos Boston"/>
    <s v="Contrato de suministros"/>
    <s v="Basado en un Acuerdo Marco"/>
    <s v="No"/>
    <n v="5379.7"/>
    <n v="5379.7"/>
    <s v=""/>
    <s v=""/>
    <s v=""/>
    <s v=""/>
    <s v="2022/013405"/>
  </r>
  <r>
    <x v="2"/>
    <s v="Servicio de Salud de Castilla - La Mancha (Sescam)"/>
    <s v="030079/2022"/>
    <s v="Suministro de combustible de automoción para vehículos: Ressa"/>
    <s v="Contrato de suministros"/>
    <s v="Basado en un Acuerdo Marco"/>
    <s v="No"/>
    <n v="5500"/>
    <n v="5500"/>
    <s v=""/>
    <s v=""/>
    <s v=""/>
    <s v=""/>
    <s v="2022/015086"/>
  </r>
  <r>
    <x v="2"/>
    <s v="Servicio de Salud de Castilla - La Mancha (Sescam)"/>
    <s v="004527/2022"/>
    <s v="Adquisición de Acetato de Glatiramero subcutáneo Lote 87 durante 24 meses"/>
    <s v="Contrato de suministros"/>
    <s v="Basado en un Acuerdo Marco"/>
    <s v="No"/>
    <n v="5616"/>
    <n v="5616"/>
    <s v=""/>
    <s v=""/>
    <s v=""/>
    <s v=""/>
    <s v="2022/002639"/>
  </r>
  <r>
    <x v="2"/>
    <s v="Servicio de Salud de Castilla - La Mancha (Sescam)"/>
    <s v="038433/2022"/>
    <s v="Suministro de medicamentos de Factor VIII de coagulación recombinante para varias Comunidades y Ciudades Autónomas y organismos de la Administración General del Estado (Basado en Acuerdo Marco 2021/063.1)"/>
    <s v="Contrato de suministros"/>
    <s v="Basado en un Acuerdo Marco"/>
    <s v="No"/>
    <n v="5824"/>
    <n v="5824"/>
    <s v=""/>
    <s v=""/>
    <s v=""/>
    <s v=""/>
    <s v="2022/017502"/>
  </r>
  <r>
    <x v="2"/>
    <s v="Servicio de Salud de Castilla - La Mancha (Sescam)"/>
    <s v="037744/2022"/>
    <s v="Suministro de combustible de automoción para vehículos de la Gerencia de Atención Integrada de Ciudad Real con RESSA (Procedimiento basado en Acuerdo Marco 2022/000192)"/>
    <s v="Contrato de suministros"/>
    <s v="Basado en un Acuerdo Marco"/>
    <s v="No"/>
    <n v="5895.7"/>
    <n v="5895.7"/>
    <s v=""/>
    <s v=""/>
    <s v=""/>
    <s v=""/>
    <s v="2022/016676"/>
  </r>
  <r>
    <x v="2"/>
    <s v="Servicio de Salud de Castilla - La Mancha (Sescam)"/>
    <s v="043887/2022"/>
    <s v="Suministro de reactivos, material fungible y equipamientos en cesión necesarios para la realización de las determinaciones analíticas del laboratorio de análisis clínicos"/>
    <s v="Contrato de suministros"/>
    <s v="Procedimiento abierto; multiplicidad de criterios"/>
    <s v="No"/>
    <n v="6000.05"/>
    <n v="6000.05"/>
    <s v=""/>
    <s v=""/>
    <s v=""/>
    <s v=""/>
    <s v="2018/003422"/>
  </r>
  <r>
    <x v="2"/>
    <s v="Servicio de Salud de Castilla - La Mancha (Sescam)"/>
    <s v="007517/2022"/>
    <s v="Lote 110 Adquisición de medios de contraste iodados no iónicos de baja osmolaridad para la Gerencia de Atención Integrada de Ciudad Real."/>
    <s v="Contrato de suministros"/>
    <s v="Basado en un Acuerdo Marco"/>
    <s v="No"/>
    <n v="6115.2"/>
    <n v="6115.2"/>
    <s v=""/>
    <s v=""/>
    <s v=""/>
    <s v=""/>
    <s v="2022/001552"/>
  </r>
  <r>
    <x v="2"/>
    <s v="Servicio de Salud de Castilla - La Mancha (Sescam)"/>
    <s v="028155/2022"/>
    <s v="Suministro electrodos Medtronic"/>
    <s v="Contrato de suministros"/>
    <s v="Basado en un Acuerdo Marco"/>
    <s v="No"/>
    <n v="6600"/>
    <n v="6600"/>
    <s v=""/>
    <s v=""/>
    <s v=""/>
    <s v=""/>
    <s v="2022/013376"/>
  </r>
  <r>
    <x v="2"/>
    <s v="Servicio de Salud de Castilla - La Mancha (Sescam)"/>
    <s v="044673/2022"/>
    <s v="Suministro de implantes, marcapasos, desfibriladores, electrodos y holters."/>
    <s v="Contrato de suministros"/>
    <s v="Basado en un Acuerdo Marco"/>
    <s v="No"/>
    <n v="6756.15"/>
    <n v="6732"/>
    <s v=""/>
    <s v=""/>
    <s v=""/>
    <s v=""/>
    <s v="2022/015404"/>
  </r>
  <r>
    <x v="2"/>
    <s v="Servicio de Salud de Castilla - La Mancha (Sescam)"/>
    <s v="044669/2022"/>
    <s v="Suministro de implantes, marcapasos, desfibriladores, electrodos y holters."/>
    <s v="Contrato de suministros"/>
    <s v="Basado en un Acuerdo Marco"/>
    <s v="No"/>
    <n v="6756.16"/>
    <n v="6732"/>
    <s v=""/>
    <s v=""/>
    <s v=""/>
    <s v=""/>
    <s v="2022/015404"/>
  </r>
  <r>
    <x v="2"/>
    <s v="Servicio de Salud de Castilla - La Mancha (Sescam)"/>
    <s v="039109/2022"/>
    <s v="Suministro en régimen de arrendamiento sin opción de compra, de 1 vehículo tipo furgoneta pequeña para la GAICR"/>
    <s v="Contrato de suministros"/>
    <s v="Procedimiento Abierto Simplificado Abreviado"/>
    <s v="No"/>
    <n v="6897"/>
    <n v="6889.74"/>
    <s v=""/>
    <s v=""/>
    <s v=""/>
    <s v=""/>
    <s v="@2022/015447"/>
  </r>
  <r>
    <x v="2"/>
    <s v="Servicio de Salud de Castilla - La Mancha (Sescam)"/>
    <s v="028142/2022"/>
    <s v="Suministro electrodos Abbott"/>
    <s v="Contrato de suministros"/>
    <s v="Basado en un Acuerdo Marco"/>
    <s v="No"/>
    <n v="6919.09"/>
    <n v="6919.09"/>
    <s v=""/>
    <s v=""/>
    <s v=""/>
    <s v=""/>
    <s v="2022/013399"/>
  </r>
  <r>
    <x v="2"/>
    <s v="Servicio de Salud de Castilla - La Mancha (Sescam)"/>
    <s v="028124/2022"/>
    <s v="Suministro electrodos Boston"/>
    <s v="Contrato de suministros"/>
    <s v="Basado en un Acuerdo Marco"/>
    <s v="No"/>
    <n v="6926.04"/>
    <n v="6926.04"/>
    <s v=""/>
    <s v=""/>
    <s v=""/>
    <s v=""/>
    <s v="2022/013405"/>
  </r>
  <r>
    <x v="2"/>
    <s v="Servicio de Salud de Castilla - La Mancha (Sescam)"/>
    <s v="044668/2022"/>
    <s v="Suministro de implantes, marcapasos, desfibriladores, electrodos y holters."/>
    <s v="Contrato de suministros"/>
    <s v="Basado en un Acuerdo Marco"/>
    <s v="No"/>
    <n v="6969.6"/>
    <n v="6732"/>
    <s v=""/>
    <s v=""/>
    <s v=""/>
    <s v=""/>
    <s v="2022/015404"/>
  </r>
  <r>
    <x v="2"/>
    <s v="Servicio de Salud de Castilla - La Mancha (Sescam)"/>
    <s v="044634/2022"/>
    <s v="Suministro de implantes, marcapasos, desfibriladores, electrodos y holters."/>
    <s v="Contrato de suministros"/>
    <s v="Basado en un Acuerdo Marco"/>
    <s v="No"/>
    <n v="7187.4"/>
    <n v="7095"/>
    <s v=""/>
    <s v=""/>
    <s v=""/>
    <s v=""/>
    <s v="2022/015404"/>
  </r>
  <r>
    <x v="2"/>
    <s v="Servicio de Salud de Castilla - La Mancha (Sescam)"/>
    <s v="044635/2022"/>
    <s v="Suministro de implantes, marcapasos, desfibriladores, electrodos y holters."/>
    <s v="Contrato de suministros"/>
    <s v="Basado en un Acuerdo Marco"/>
    <s v="No"/>
    <n v="7187.4"/>
    <n v="7095"/>
    <s v=""/>
    <s v=""/>
    <s v=""/>
    <s v=""/>
    <s v="2022/015404"/>
  </r>
  <r>
    <x v="2"/>
    <s v="Servicio de Salud de Castilla - La Mancha (Sescam)"/>
    <s v="044663/2022"/>
    <s v="Suministro de implantes, marcapasos, desfibriladores, electrodos y holters."/>
    <s v="Contrato de suministros"/>
    <s v="Basado en un Acuerdo Marco"/>
    <s v="No"/>
    <n v="7187.4"/>
    <n v="6930"/>
    <s v=""/>
    <s v=""/>
    <s v=""/>
    <s v=""/>
    <s v="2022/015404"/>
  </r>
  <r>
    <x v="2"/>
    <s v="Servicio de Salud de Castilla - La Mancha (Sescam)"/>
    <s v="044664/2022"/>
    <s v="Suministro de implantes, marcapasos, desfibriladores, electrodos y holters."/>
    <s v="Contrato de suministros"/>
    <s v="Basado en un Acuerdo Marco"/>
    <s v="No"/>
    <n v="7187.4"/>
    <n v="6930"/>
    <s v=""/>
    <s v=""/>
    <s v=""/>
    <s v=""/>
    <s v="2022/015404"/>
  </r>
  <r>
    <x v="2"/>
    <s v="Servicio de Salud de Castilla - La Mancha (Sescam)"/>
    <s v="028116/2022"/>
    <s v="Suministro electrodos Boston"/>
    <s v="Contrato de suministros"/>
    <s v="Basado en un Acuerdo Marco"/>
    <s v="No"/>
    <n v="7187.41"/>
    <n v="7187.4"/>
    <s v=""/>
    <s v=""/>
    <s v=""/>
    <s v=""/>
    <s v="2022/013405"/>
  </r>
  <r>
    <x v="2"/>
    <s v="Servicio de Salud de Castilla - La Mancha (Sescam)"/>
    <s v="014568/2022"/>
    <s v="Suministro de lentes intraoculares y otro material sanitario con cesión de equipos"/>
    <s v="Contrato de suministros"/>
    <s v="Procedimiento abierto; multiplicidad de criterios"/>
    <s v="No"/>
    <n v="7453.6"/>
    <n v="7369.38"/>
    <s v=""/>
    <s v=""/>
    <s v=""/>
    <s v=""/>
    <s v="@2021/000316"/>
  </r>
  <r>
    <x v="2"/>
    <s v="Servicio de Salud de Castilla - La Mancha (Sescam)"/>
    <s v="044645/2022"/>
    <s v="Suministro de implantes, marcapasos, desfibriladores, electrodos y holters."/>
    <s v="Contrato de suministros"/>
    <s v="Basado en un Acuerdo Marco"/>
    <s v="No"/>
    <n v="7603.2"/>
    <n v="7603.18"/>
    <s v=""/>
    <s v=""/>
    <s v=""/>
    <s v=""/>
    <s v="2022/015404"/>
  </r>
  <r>
    <x v="2"/>
    <s v="Servicio de Salud de Castilla - La Mancha (Sescam)"/>
    <s v="038190/2022"/>
    <s v="Sum de combustible de automoción para vehículos de la Gerencia de Atención Integrada de Cuenca, RESSA"/>
    <s v="Contrato de suministros"/>
    <s v="Basado en un Acuerdo Marco"/>
    <s v="No"/>
    <n v="7865"/>
    <n v="7865"/>
    <s v=""/>
    <s v=""/>
    <s v=""/>
    <s v=""/>
    <s v="2022/015585"/>
  </r>
  <r>
    <x v="2"/>
    <s v="Servicio de Salud de Castilla - La Mancha (Sescam)"/>
    <s v="014572/2022"/>
    <s v="Suministro de lentes intraoculares y otro material sanitario con cesión de equipos"/>
    <s v="Contrato de suministros"/>
    <s v="Procedimiento abierto; multiplicidad de criterios"/>
    <s v="No"/>
    <n v="8523.24"/>
    <n v="5786.22"/>
    <s v=""/>
    <s v=""/>
    <s v=""/>
    <s v=""/>
    <s v="@2021/000316"/>
  </r>
  <r>
    <x v="2"/>
    <s v="Servicio de Salud de Castilla - La Mancha (Sescam)"/>
    <s v="033903/2022"/>
    <s v="Suministro de equipamiento de protección radiológica individual para diversos servicios del Hospital Universitario de Toledo"/>
    <s v="Contrato de suministros"/>
    <s v="Procedimiento Abierto Simplificado"/>
    <s v="No"/>
    <n v="8712"/>
    <n v="8518.4"/>
    <s v=""/>
    <s v=""/>
    <s v=""/>
    <s v=""/>
    <s v="@2022/013736"/>
  </r>
  <r>
    <x v="2"/>
    <s v="Servicio de Salud de Castilla - La Mancha (Sescam)"/>
    <s v="032449/2022"/>
    <s v="Suministro Combustible GAI Puertollano. Solred"/>
    <s v="Contrato de suministros"/>
    <s v="Basado en un Acuerdo Marco"/>
    <s v="No"/>
    <n v="8800.02"/>
    <n v="8800.02"/>
    <s v=""/>
    <s v=""/>
    <s v=""/>
    <s v=""/>
    <s v="2022/015694"/>
  </r>
  <r>
    <x v="2"/>
    <s v="Servicio de Salud de Castilla - La Mancha (Sescam)"/>
    <s v="029866/2022"/>
    <s v="Suministro de Combustible para los vehículos de la Gerencia de Atención Integrada de Tomelloso"/>
    <s v="Contrato de suministros"/>
    <s v="Basado en un Acuerdo Marco"/>
    <s v="No"/>
    <n v="9508.06"/>
    <n v="9508.06"/>
    <s v=""/>
    <s v=""/>
    <s v=""/>
    <s v=""/>
    <s v="2022/015179"/>
  </r>
  <r>
    <x v="2"/>
    <s v="Servicio de Salud de Castilla - La Mancha (Sescam)"/>
    <s v="004173/2022"/>
    <s v="Suministro de medicamentos, sueros y medios de contraste para los centros dependientes del SESCAM (basado en Acuerdo Marco @2019/000150-V)"/>
    <s v="Contrato de suministros"/>
    <s v="Basado en un Acuerdo Marco"/>
    <s v="No"/>
    <n v="9755.2000000000007"/>
    <n v="9755.2000000000007"/>
    <s v=""/>
    <s v=""/>
    <s v=""/>
    <s v=""/>
    <s v="2022/001608"/>
  </r>
  <r>
    <x v="2"/>
    <s v="Servicio de Salud de Castilla - La Mancha (Sescam)"/>
    <s v="028139/2022"/>
    <s v="Suministro electrodos Abbott"/>
    <s v="Contrato de suministros"/>
    <s v="Basado en un Acuerdo Marco"/>
    <s v="No"/>
    <n v="10443.969999999999"/>
    <n v="10443.969999999999"/>
    <s v=""/>
    <s v=""/>
    <s v=""/>
    <s v=""/>
    <s v="2022/013399"/>
  </r>
  <r>
    <x v="2"/>
    <s v="Servicio de Salud de Castilla - La Mancha (Sescam)"/>
    <s v="004331/2022"/>
    <s v="Suministro de Rituximab intravenoso  para la Gerencia de Atención Integrada de Valdepeñas (Lote 82 del A.M 2019/000150)"/>
    <s v="Contrato de suministros"/>
    <s v="Basado en un Acuerdo Marco"/>
    <s v="No"/>
    <n v="10818.6"/>
    <n v="10818.6"/>
    <s v=""/>
    <s v=""/>
    <s v=""/>
    <s v=""/>
    <s v="2022/001928"/>
  </r>
  <r>
    <x v="2"/>
    <s v="Servicio de Salud de Castilla - La Mancha (Sescam)"/>
    <s v="007371/2022"/>
    <s v="Lote 86 Filgrastim. Contrato Basado en AM2019/000150 medicamentos, sueros y contrastes para la GAI de Hellín."/>
    <s v="Contrato de suministros"/>
    <s v="Basado en un Acuerdo Marco"/>
    <s v="No"/>
    <n v="10896.6"/>
    <n v="10896.6"/>
    <s v=""/>
    <s v=""/>
    <s v=""/>
    <s v=""/>
    <s v="2022/001708"/>
  </r>
  <r>
    <x v="2"/>
    <s v="Servicio de Salud de Castilla - La Mancha (Sescam)"/>
    <s v="044648/2022"/>
    <s v="Suministro de implantes, marcapasos, desfibriladores, electrodos y holters."/>
    <s v="Contrato de suministros"/>
    <s v="Basado en un Acuerdo Marco"/>
    <s v="No"/>
    <n v="11090.2"/>
    <n v="10120"/>
    <s v=""/>
    <s v=""/>
    <s v=""/>
    <s v=""/>
    <s v="2022/015404"/>
  </r>
  <r>
    <x v="2"/>
    <s v="Servicio de Salud de Castilla - La Mancha (Sescam)"/>
    <s v="043889/2022"/>
    <s v="Suministro de reactivos, material fungible y equipamientos en cesión necesarios para la realización de las determinaciones analíticas del laboratorio de análisis clínicos"/>
    <s v="Contrato de suministros"/>
    <s v="Procedimiento abierto; multiplicidad de criterios"/>
    <s v="No"/>
    <n v="11340"/>
    <n v="11340"/>
    <s v=""/>
    <s v=""/>
    <s v=""/>
    <s v=""/>
    <s v="2018/003422"/>
  </r>
  <r>
    <x v="2"/>
    <s v="Servicio de Salud de Castilla - La Mancha (Sescam)"/>
    <s v="028140/2022"/>
    <s v="Suministro electrodos Abbott"/>
    <s v="Contrato de suministros"/>
    <s v="Basado en un Acuerdo Marco"/>
    <s v="No"/>
    <n v="11811.41"/>
    <n v="11811.41"/>
    <s v=""/>
    <s v=""/>
    <s v=""/>
    <s v=""/>
    <s v="2022/013399"/>
  </r>
  <r>
    <x v="2"/>
    <s v="Servicio de Salud de Castilla - La Mancha (Sescam)"/>
    <s v="001514/2022"/>
    <s v="Suministro de 780 cajas de papel ecológico para impresión y escritura"/>
    <s v="Contrato de suministros"/>
    <s v="Basado en un Acuerdo Marco"/>
    <s v="No"/>
    <n v="11891.88"/>
    <n v="11891.88"/>
    <s v=""/>
    <s v=""/>
    <s v=""/>
    <s v=""/>
    <s v="2022/001017"/>
  </r>
  <r>
    <x v="2"/>
    <s v="Servicio de Salud de Castilla - La Mancha (Sescam)"/>
    <s v="044632/2022"/>
    <s v="Suministro de implantes, marcapasos, desfibriladores, electrodos y holters."/>
    <s v="Contrato de suministros"/>
    <s v="Basado en un Acuerdo Marco"/>
    <s v="No"/>
    <n v="11979"/>
    <n v="11907.5"/>
    <s v=""/>
    <s v=""/>
    <s v=""/>
    <s v=""/>
    <s v="2022/015404"/>
  </r>
  <r>
    <x v="2"/>
    <s v="Servicio de Salud de Castilla - La Mancha (Sescam)"/>
    <s v="044662/2022"/>
    <s v="Suministro de implantes, marcapasos, desfibriladores, electrodos y holters."/>
    <s v="Contrato de suministros"/>
    <s v="Basado en un Acuerdo Marco"/>
    <s v="No"/>
    <n v="12105.45"/>
    <n v="10788.8"/>
    <s v=""/>
    <s v=""/>
    <s v=""/>
    <s v=""/>
    <s v="2022/015404"/>
  </r>
  <r>
    <x v="2"/>
    <s v="Servicio de Salud de Castilla - La Mancha (Sescam)"/>
    <s v="007877/2022"/>
    <s v="Suministro de marcapasos, desfibriladores, electrodos y holters"/>
    <s v="Contrato de suministros"/>
    <s v="Basado en un Acuerdo Marco"/>
    <s v="No"/>
    <n v="12191.2"/>
    <n v="10010"/>
    <s v=""/>
    <s v=""/>
    <s v=""/>
    <s v=""/>
    <s v="2021/005410"/>
  </r>
  <r>
    <x v="2"/>
    <s v="Servicio de Salud de Castilla - La Mancha (Sescam)"/>
    <s v="028120/2022"/>
    <s v="Suministro electrodos Boston"/>
    <s v="Contrato de suministros"/>
    <s v="Basado en un Acuerdo Marco"/>
    <s v="No"/>
    <n v="12196.8"/>
    <n v="12196.8"/>
    <s v=""/>
    <s v=""/>
    <s v=""/>
    <s v=""/>
    <s v="2022/013405"/>
  </r>
  <r>
    <x v="2"/>
    <s v="Servicio de Salud de Castilla - La Mancha (Sescam)"/>
    <s v="033493/2022"/>
    <s v="Suministro de combustible automoción gasoil para la GAI de Manzanares"/>
    <s v="Contrato de suministros"/>
    <s v="Basado en un Acuerdo Marco"/>
    <s v="No"/>
    <n v="12920"/>
    <n v="12920"/>
    <s v=""/>
    <s v=""/>
    <s v=""/>
    <s v=""/>
    <s v="2022/016003"/>
  </r>
  <r>
    <x v="2"/>
    <s v="Servicio de Salud de Castilla - La Mancha (Sescam)"/>
    <s v="028154/2022"/>
    <s v="Suministro electrodos Medtronic"/>
    <s v="Contrato de suministros"/>
    <s v="Basado en un Acuerdo Marco"/>
    <s v="No"/>
    <n v="13464"/>
    <n v="13464"/>
    <s v=""/>
    <s v=""/>
    <s v=""/>
    <s v=""/>
    <s v="2022/013376"/>
  </r>
  <r>
    <x v="2"/>
    <s v="Servicio de Salud de Castilla - La Mancha (Sescam)"/>
    <s v="028156/2022"/>
    <s v="Suministro electrodos Medtronic"/>
    <s v="Contrato de suministros"/>
    <s v="Basado en un Acuerdo Marco"/>
    <s v="No"/>
    <n v="13464"/>
    <n v="13464"/>
    <s v=""/>
    <s v=""/>
    <s v=""/>
    <s v=""/>
    <s v="2022/013376"/>
  </r>
  <r>
    <x v="2"/>
    <s v="Servicio de Salud de Castilla - La Mancha (Sescam)"/>
    <s v="004084/2022"/>
    <s v="Arrendamiento sin opción de compra, de equipos de frío-congelación para el aislamiento y contención de los residuos citotóxicos del Complejo Hospitalario Universitario de Toledo."/>
    <s v="Contrato de suministros"/>
    <s v="Procedimiento negociado sin publicidad"/>
    <s v="No"/>
    <n v="13490.4"/>
    <n v="13490.4"/>
    <s v="168"/>
    <s v="a"/>
    <s v="2"/>
    <s v="EXCLUSIVIDAD TÉCNICA, DE DERECHOS EXCLUSIVOS O ARTÍSTICA_x000a_"/>
    <s v="@2022/000486"/>
  </r>
  <r>
    <x v="2"/>
    <s v="Servicio de Salud de Castilla - La Mancha (Sescam)"/>
    <s v="014578/2022"/>
    <s v="Suministro de lentes intraoculares y otro material sanitario con cesión de equipos"/>
    <s v="Contrato de suministros"/>
    <s v="Procedimiento abierto; multiplicidad de criterios"/>
    <s v="No"/>
    <n v="13573.29"/>
    <n v="10672.2"/>
    <s v=""/>
    <s v=""/>
    <s v=""/>
    <s v=""/>
    <s v="@2021/000316"/>
  </r>
  <r>
    <x v="2"/>
    <s v="Servicio de Salud de Castilla - La Mancha (Sescam)"/>
    <s v="022790/2022"/>
    <s v="Marcapasos, desfibriladores y Holter D.A.M 2017/001559 GAIAB_Medtronic"/>
    <s v="Contrato de suministros"/>
    <s v="Basado en un Acuerdo Marco"/>
    <s v="No"/>
    <n v="13862.75"/>
    <n v="12650"/>
    <s v=""/>
    <s v=""/>
    <s v=""/>
    <s v=""/>
    <s v="@2022/000778"/>
  </r>
  <r>
    <x v="2"/>
    <s v="Servicio de Salud de Castilla - La Mancha (Sescam)"/>
    <s v="044636/2022"/>
    <s v="Suministro de implantes, marcapasos, desfibriladores, electrodos y holters."/>
    <s v="Contrato de suministros"/>
    <s v="Basado en un Acuerdo Marco"/>
    <s v="No"/>
    <n v="14374.8"/>
    <n v="14190"/>
    <s v=""/>
    <s v=""/>
    <s v=""/>
    <s v=""/>
    <s v="2022/015404"/>
  </r>
  <r>
    <x v="2"/>
    <s v="Servicio de Salud de Castilla - La Mancha (Sescam)"/>
    <s v="044665/2022"/>
    <s v="Suministro de implantes, marcapasos, desfibriladores, electrodos y holters."/>
    <s v="Contrato de suministros"/>
    <s v="Basado en un Acuerdo Marco"/>
    <s v="No"/>
    <n v="14374.8"/>
    <n v="13860"/>
    <s v=""/>
    <s v=""/>
    <s v=""/>
    <s v=""/>
    <s v="2022/015404"/>
  </r>
  <r>
    <x v="2"/>
    <s v="Servicio de Salud de Castilla - La Mancha (Sescam)"/>
    <s v="033102/2022"/>
    <s v="Suministro de combustible de automoción para los vehículos adscritos a la Gerencia de Antención Integrada de Almansa"/>
    <s v="Contrato de suministros"/>
    <s v="Basado en un Acuerdo Marco"/>
    <s v="No"/>
    <n v="14400"/>
    <n v="14400"/>
    <s v=""/>
    <s v=""/>
    <s v=""/>
    <s v=""/>
    <s v="2022/014630"/>
  </r>
  <r>
    <x v="2"/>
    <s v="Servicio de Salud de Castilla - La Mancha (Sescam)"/>
    <s v="004357/2022"/>
    <s v="Suministro de Filgrastim para la Gerencia de Atención Integrada de Valdepeñas (Lote 86 del A.M. 2019/000150)"/>
    <s v="Contrato de suministros"/>
    <s v="Basado en un Acuerdo Marco"/>
    <s v="No"/>
    <n v="14792.96"/>
    <n v="14792.96"/>
    <s v=""/>
    <s v=""/>
    <s v=""/>
    <s v=""/>
    <s v="2022/001935"/>
  </r>
  <r>
    <x v="2"/>
    <s v="Servicio de Salud de Castilla - La Mancha (Sescam)"/>
    <s v="028152/2022"/>
    <s v="Suministro electrodos Medtronic"/>
    <s v="Contrato de suministros"/>
    <s v="Basado en un Acuerdo Marco"/>
    <s v="No"/>
    <n v="15708"/>
    <n v="15708"/>
    <s v=""/>
    <s v=""/>
    <s v=""/>
    <s v=""/>
    <s v="2022/013376"/>
  </r>
  <r>
    <x v="2"/>
    <s v="Servicio de Salud de Castilla - La Mancha (Sescam)"/>
    <s v="036671/2022"/>
    <s v="Suministro de reactivos, material fungible y equipamientos en cesión necesarios para la realización de las determinaciones analíticas del laboratorio de análisis clínicos"/>
    <s v="Contrato de suministros"/>
    <s v="Procedimiento abierto; multiplicidad de criterios"/>
    <s v="No"/>
    <n v="15960"/>
    <n v="15960"/>
    <s v=""/>
    <s v=""/>
    <s v=""/>
    <s v=""/>
    <s v="2018/003422"/>
  </r>
  <r>
    <x v="2"/>
    <s v="Servicio de Salud de Castilla - La Mancha (Sescam)"/>
    <s v="039029/2022"/>
    <s v="Suministro de reactivos, material fungible y equipamientos en cesión necesarios para la realización de las determinaciones analíticas del laboratorio de análisis clínicos"/>
    <s v="Contrato de suministros"/>
    <s v="Procedimiento abierto; multiplicidad de criterios"/>
    <s v="No"/>
    <n v="16093"/>
    <n v="16093"/>
    <s v=""/>
    <s v=""/>
    <s v=""/>
    <s v=""/>
    <s v="2018/003422"/>
  </r>
  <r>
    <x v="2"/>
    <s v="Servicio de Salud de Castilla - La Mancha (Sescam)"/>
    <s v="033900/2022"/>
    <s v="Suministro de equipamiento de protección radiológica individual para diversos servicios del Hospital Universitario de Toledo"/>
    <s v="Contrato de suministros"/>
    <s v="Procedimiento Abierto Simplificado"/>
    <s v="No"/>
    <n v="16637.5"/>
    <n v="16637.5"/>
    <s v=""/>
    <s v=""/>
    <s v=""/>
    <s v=""/>
    <s v="@2022/013736"/>
  </r>
  <r>
    <x v="2"/>
    <s v="Servicio de Salud de Castilla - La Mancha (Sescam)"/>
    <s v="028119/2022"/>
    <s v="Suministro electrodos Boston"/>
    <s v="Contrato de suministros"/>
    <s v="Basado en un Acuerdo Marco"/>
    <s v="No"/>
    <n v="16890.39"/>
    <n v="16890.39"/>
    <s v=""/>
    <s v=""/>
    <s v=""/>
    <s v=""/>
    <s v="2022/013405"/>
  </r>
  <r>
    <x v="2"/>
    <s v="Servicio de Salud de Castilla - La Mancha (Sescam)"/>
    <s v="028877/2022"/>
    <s v="Suministro de medicamentos exclusivo de las firmas Abbvie Farmaceutica, Bayer Hispania, Boehringer Ingelheim España, Glaxosmithkline, Novo Nordisk Pharma, Pfizer, Servier, Takeda Farmacéutica España y Viiv Healthcare."/>
    <s v="Contrato de suministros"/>
    <s v="Procedimiento negociado sin publicidad"/>
    <s v="No"/>
    <n v="17122.830000000002"/>
    <n v="17122.82"/>
    <s v="168"/>
    <s v="a"/>
    <s v="2"/>
    <s v="EXCLUSIVIDAD TÉCNICA, DE DERECHOS EXCLUSIVOS O ARTÍSTICA_x000a_"/>
    <s v="@2022/002471"/>
  </r>
  <r>
    <x v="2"/>
    <s v="Servicio de Salud de Castilla - La Mancha (Sescam)"/>
    <s v="011267/2022"/>
    <s v="Lote 90 Adalimumab subcutáneo"/>
    <s v="Contrato de suministros"/>
    <s v="Basado en un Acuerdo Marco"/>
    <s v="No"/>
    <n v="17264"/>
    <n v="17264"/>
    <s v=""/>
    <s v=""/>
    <s v=""/>
    <s v=""/>
    <s v="2022/003283"/>
  </r>
  <r>
    <x v="2"/>
    <s v="Servicio de Salud de Castilla - La Mancha (Sescam)"/>
    <s v="004315/2022"/>
    <s v="Suministro de Medicamentos derivado AM SESCAM: lotes 82, 86, 87, 88, 89, 90."/>
    <s v="Contrato de suministros"/>
    <s v="Basado en un Acuerdo Marco"/>
    <s v="No"/>
    <n v="17309.759999999998"/>
    <n v="17309.759999999998"/>
    <s v=""/>
    <s v=""/>
    <s v=""/>
    <s v=""/>
    <s v="2022/001535"/>
  </r>
  <r>
    <x v="2"/>
    <s v="Servicio de Salud de Castilla - La Mancha (Sescam)"/>
    <s v="023790/2022"/>
    <s v="Suministro de material fungible Sanitario para test tromboelastograma con cesión de equipos"/>
    <s v="Contrato de suministros"/>
    <s v="Procedimiento Abierto Simplificado Abreviado"/>
    <s v="No"/>
    <n v="17424"/>
    <n v="13939.2"/>
    <s v=""/>
    <s v=""/>
    <s v=""/>
    <s v=""/>
    <s v="@2022/001020"/>
  </r>
  <r>
    <x v="2"/>
    <s v="Servicio de Salud de Castilla - La Mancha (Sescam)"/>
    <s v="008415/2022"/>
    <s v="Lote 86 filgrastim"/>
    <s v="Contrato de suministros"/>
    <s v="Basado en un Acuerdo Marco"/>
    <s v="No"/>
    <n v="17531.240000000002"/>
    <n v="17531.240000000002"/>
    <s v=""/>
    <s v=""/>
    <s v=""/>
    <s v=""/>
    <s v="2022/003274"/>
  </r>
  <r>
    <x v="2"/>
    <s v="Servicio de Salud de Castilla - La Mancha (Sescam)"/>
    <s v="008869/2022"/>
    <s v="Suministro de marcapasos, desfibriladores, electrodos y holters"/>
    <s v="Contrato de suministros"/>
    <s v="Basado en un Acuerdo Marco"/>
    <s v="No"/>
    <n v="17562.560000000001"/>
    <n v="15510"/>
    <s v=""/>
    <s v=""/>
    <s v=""/>
    <s v=""/>
    <s v="2021/005410"/>
  </r>
  <r>
    <x v="2"/>
    <s v="Servicio de Salud de Castilla - La Mancha (Sescam)"/>
    <s v="044367/2022"/>
    <s v="Suministro de implantes, marcapasos, desfibriladores, electrodos y holters."/>
    <s v="Contrato de suministros"/>
    <s v="Basado en un Acuerdo Marco"/>
    <s v="No"/>
    <n v="17899.419999999998"/>
    <n v="16511.88"/>
    <s v=""/>
    <s v=""/>
    <s v=""/>
    <s v=""/>
    <s v="2022/015404"/>
  </r>
  <r>
    <x v="2"/>
    <s v="Servicio de Salud de Castilla - La Mancha (Sescam)"/>
    <s v="039105/2022"/>
    <s v="Suministro de reactivos, material fungible y equipamientos en cesión necesarios para la realización de las determinaciones analíticas del laboratorio de análisis clínicos"/>
    <s v="Contrato de suministros"/>
    <s v="Procedimiento abierto; multiplicidad de criterios"/>
    <s v="No"/>
    <n v="18150"/>
    <n v="18150"/>
    <s v=""/>
    <s v=""/>
    <s v=""/>
    <s v=""/>
    <s v="2018/003422"/>
  </r>
  <r>
    <x v="2"/>
    <s v="Servicio de Salud de Castilla - La Mancha (Sescam)"/>
    <s v="028137/2022"/>
    <s v="Suministro electrodos Abbott"/>
    <s v="Contrato de suministros"/>
    <s v="Basado en un Acuerdo Marco"/>
    <s v="No"/>
    <n v="18189.689999999999"/>
    <n v="18189.689999999999"/>
    <s v=""/>
    <s v=""/>
    <s v=""/>
    <s v=""/>
    <s v="2022/013399"/>
  </r>
  <r>
    <x v="2"/>
    <s v="Servicio de Salud de Castilla - La Mancha (Sescam)"/>
    <s v="044381/2022"/>
    <s v="Suministro de implantes, marcapasos, desfibriladores, electrodos y holters."/>
    <s v="Contrato de suministros"/>
    <s v="Basado en un Acuerdo Marco"/>
    <s v="No"/>
    <n v="18286.79"/>
    <n v="15015"/>
    <s v=""/>
    <s v=""/>
    <s v=""/>
    <s v=""/>
    <s v="2022/015404"/>
  </r>
  <r>
    <x v="2"/>
    <s v="Servicio de Salud de Castilla - La Mancha (Sescam)"/>
    <s v="008817/2022"/>
    <s v="Suministro de marcapasos, desfibriladores, electrodos y holters"/>
    <s v="Contrato de suministros"/>
    <s v="Basado en un Acuerdo Marco"/>
    <s v="No"/>
    <n v="18307.96"/>
    <n v="18087.61"/>
    <s v=""/>
    <s v=""/>
    <s v=""/>
    <s v=""/>
    <s v="2021/005410"/>
  </r>
  <r>
    <x v="2"/>
    <s v="Servicio de Salud de Castilla - La Mancha (Sescam)"/>
    <s v="008608/2022"/>
    <s v="PE01 &quot;Adquisición de medicamentos lotes 109, 110. Parte  3 Medios de contraste&quot;"/>
    <s v="Contrato de suministros"/>
    <s v="Basado en un Acuerdo Marco"/>
    <s v="No"/>
    <n v="18330"/>
    <n v="18330"/>
    <s v=""/>
    <s v=""/>
    <s v=""/>
    <s v=""/>
    <s v="2022/003852"/>
  </r>
  <r>
    <x v="2"/>
    <s v="Servicio de Salud de Castilla - La Mancha (Sescam)"/>
    <s v="028125/2022"/>
    <s v="Suministro electrodos Boston"/>
    <s v="Contrato de suministros"/>
    <s v="Basado en un Acuerdo Marco"/>
    <s v="No"/>
    <n v="19057.5"/>
    <n v="19057.5"/>
    <s v=""/>
    <s v=""/>
    <s v=""/>
    <s v=""/>
    <s v="2022/013405"/>
  </r>
  <r>
    <x v="2"/>
    <s v="Servicio de Salud de Castilla - La Mancha (Sescam)"/>
    <s v="043746/2022"/>
    <s v="Electromedicina MC Lote 1: Oftalmología (1) Contrato Basado 2"/>
    <s v="Contrato de suministros"/>
    <s v="Basado en un Acuerdo Marco"/>
    <s v="No"/>
    <n v="19057.5"/>
    <n v="19057.5"/>
    <s v=""/>
    <s v=""/>
    <s v=""/>
    <s v=""/>
    <s v="2022/017089"/>
  </r>
  <r>
    <x v="2"/>
    <s v="Servicio de Salud de Castilla - La Mancha (Sescam)"/>
    <s v="028335/2022"/>
    <s v="Suministro electrodos"/>
    <s v="Contrato de suministros"/>
    <s v="Basado en un Acuerdo Marco"/>
    <s v="No"/>
    <n v="19166.400000000001"/>
    <n v="7095.01"/>
    <s v=""/>
    <s v=""/>
    <s v=""/>
    <s v=""/>
    <s v="@2022/000322"/>
  </r>
  <r>
    <x v="2"/>
    <s v="Servicio de Salud de Castilla - La Mancha (Sescam)"/>
    <s v="014530/2022"/>
    <s v="Suministro de lentes intraoculares y otro material sanitario con cesión de equipos"/>
    <s v="Contrato de suministros"/>
    <s v="Procedimiento abierto; multiplicidad de criterios"/>
    <s v="No"/>
    <n v="19360"/>
    <n v="7381"/>
    <s v=""/>
    <s v=""/>
    <s v=""/>
    <s v=""/>
    <s v="@2021/000316"/>
  </r>
  <r>
    <x v="2"/>
    <s v="Servicio de Salud de Castilla - La Mancha (Sescam)"/>
    <s v="043619/2022"/>
    <s v="Suministro de combustible de automoción para los vehículos adscritos a la Gerencia de Atención Primaria de Toledo con la empresa RED ESPAÑOLA DE SERVICIOS S.A.U a través de contrato basado en el Acuerdo Marco 202200/000192"/>
    <s v="Contrato de suministros"/>
    <s v="Basado en un Acuerdo Marco"/>
    <s v="No"/>
    <n v="19360"/>
    <n v="19360"/>
    <s v=""/>
    <s v=""/>
    <s v=""/>
    <s v=""/>
    <s v="2022/020786"/>
  </r>
  <r>
    <x v="2"/>
    <s v="Servicio de Salud de Castilla - La Mancha (Sescam)"/>
    <s v="014549/2022"/>
    <s v="Suministro de lentes intraoculares y otro material sanitario con cesión de equipos"/>
    <s v="Contrato de suministros"/>
    <s v="Procedimiento abierto; multiplicidad de criterios"/>
    <s v="No"/>
    <n v="19650.400000000001"/>
    <n v="16770.599999999999"/>
    <s v=""/>
    <s v=""/>
    <s v=""/>
    <s v=""/>
    <s v="@2021/000316"/>
  </r>
  <r>
    <x v="2"/>
    <s v="Servicio de Salud de Castilla - La Mancha (Sescam)"/>
    <s v="036668/2022"/>
    <s v="Suministro de reactivos, material fungible y equipamientos en cesión necesarios para la realización de las determinaciones analíticas del laboratorio de análisis clínicos"/>
    <s v="Contrato de suministros"/>
    <s v="Procedimiento abierto; multiplicidad de criterios"/>
    <s v="No"/>
    <n v="20349"/>
    <n v="20349"/>
    <s v=""/>
    <s v=""/>
    <s v=""/>
    <s v=""/>
    <s v="2018/003422"/>
  </r>
  <r>
    <x v="2"/>
    <s v="Servicio de Salud de Castilla - La Mancha (Sescam)"/>
    <s v="004610/2022"/>
    <s v="Arrendamiento sin opcion de compra de un sistema EMG/Ep y un sistema Ganzfeld, para el Hospital de Cuenca"/>
    <s v="Contrato de suministros"/>
    <s v="Procedimiento Abierto Simplificado Abreviado"/>
    <s v="No"/>
    <n v="21253.75"/>
    <n v="21252.44"/>
    <s v=""/>
    <s v=""/>
    <s v=""/>
    <s v=""/>
    <s v="@2022/000875"/>
  </r>
  <r>
    <x v="2"/>
    <s v="Servicio de Salud de Castilla - La Mancha (Sescam)"/>
    <s v="044383/2022"/>
    <s v="Suministro de implantes, marcapasos, desfibriladores, electrodos y holters."/>
    <s v="Contrato de suministros"/>
    <s v="Basado en un Acuerdo Marco"/>
    <s v="No"/>
    <n v="21699.37"/>
    <n v="20900"/>
    <s v=""/>
    <s v=""/>
    <s v=""/>
    <s v=""/>
    <s v="2022/015404"/>
  </r>
  <r>
    <x v="2"/>
    <s v="Servicio de Salud de Castilla - La Mancha (Sescam)"/>
    <s v="043412/2022"/>
    <s v="suministro 4 respiradores emergencia"/>
    <s v="Contrato de suministros"/>
    <s v="Emergencia"/>
    <s v="No"/>
    <n v="21780"/>
    <n v="21780"/>
    <s v=""/>
    <s v=""/>
    <s v=""/>
    <s v=""/>
    <s v="2022/020621"/>
  </r>
  <r>
    <x v="2"/>
    <s v="Servicio de Salud de Castilla - La Mancha (Sescam)"/>
    <s v="044382/2022"/>
    <s v="Suministro de implantes, marcapasos, desfibriladores, electrodos y holters."/>
    <s v="Contrato de suministros"/>
    <s v="Basado en un Acuerdo Marco"/>
    <s v="No"/>
    <n v="21942.03"/>
    <n v="19800"/>
    <s v=""/>
    <s v=""/>
    <s v=""/>
    <s v=""/>
    <s v="2022/015404"/>
  </r>
  <r>
    <x v="2"/>
    <s v="Servicio de Salud de Castilla - La Mancha (Sescam)"/>
    <s v="014567/2022"/>
    <s v="Suministro de lentes intraoculares y otro material sanitario con cesión de equipos"/>
    <s v="Contrato de suministros"/>
    <s v="Procedimiento abierto; multiplicidad de criterios"/>
    <s v="No"/>
    <n v="22007.48"/>
    <n v="13987.6"/>
    <s v=""/>
    <s v=""/>
    <s v=""/>
    <s v=""/>
    <s v="@2021/000316"/>
  </r>
  <r>
    <x v="2"/>
    <s v="Servicio de Salud de Castilla - La Mancha (Sescam)"/>
    <s v="008872/2022"/>
    <s v="Suministro de marcapasos, desfibriladores, electrodos y holters"/>
    <s v="Contrato de suministros"/>
    <s v="Basado en un Acuerdo Marco"/>
    <s v="No"/>
    <n v="22228.7"/>
    <n v="20900"/>
    <s v=""/>
    <s v=""/>
    <s v=""/>
    <s v=""/>
    <s v="2021/005410"/>
  </r>
  <r>
    <x v="2"/>
    <s v="Servicio de Salud de Castilla - La Mancha (Sescam)"/>
    <s v="000398/2022"/>
    <s v="Suministro de reactivos para determinación de Covid-19 por PCR CE-IVD y compression Kit para el Hospital Virgen de la Luz de Cuenca"/>
    <s v="Contrato de suministros"/>
    <s v="Emergencia"/>
    <s v="No"/>
    <n v="22680"/>
    <n v="22680"/>
    <s v=""/>
    <s v=""/>
    <s v=""/>
    <s v=""/>
    <s v="2022/000240"/>
  </r>
  <r>
    <x v="2"/>
    <s v="Servicio de Salud de Castilla - La Mancha (Sescam)"/>
    <s v="022788/2022"/>
    <s v="Marcapasos, desfibriladores y Holter D.A.M 2017/001559 GAIAB_Boston"/>
    <s v="Contrato de suministros"/>
    <s v="Basado en un Acuerdo Marco"/>
    <s v="No"/>
    <n v="22869"/>
    <n v="22869"/>
    <s v=""/>
    <s v=""/>
    <s v=""/>
    <s v=""/>
    <s v="@2022/000777"/>
  </r>
  <r>
    <x v="2"/>
    <s v="Servicio de Salud de Castilla - La Mancha (Sescam)"/>
    <s v="039325/2022"/>
    <s v="Electromedicina MC Lote 23: Anatomía Patológica (1) Contrato Basado 3"/>
    <s v="Contrato de suministros"/>
    <s v="Basado en un Acuerdo Marco"/>
    <s v="No"/>
    <n v="22990"/>
    <n v="22990"/>
    <s v=""/>
    <s v=""/>
    <s v=""/>
    <s v=""/>
    <s v="2022/018994"/>
  </r>
  <r>
    <x v="2"/>
    <s v="Servicio de Salud de Castilla - La Mancha (Sescam)"/>
    <s v="008873/2022"/>
    <s v="Suministro de marcapasos, desfibriladores, electrodos y holters"/>
    <s v="Contrato de suministros"/>
    <s v="Basado en un Acuerdo Marco"/>
    <s v="No"/>
    <n v="24499.200000000001"/>
    <n v="24499.200000000001"/>
    <s v=""/>
    <s v=""/>
    <s v=""/>
    <s v=""/>
    <s v="2021/005410"/>
  </r>
  <r>
    <x v="2"/>
    <s v="Servicio de Salud de Castilla - La Mancha (Sescam)"/>
    <s v="029819/2022"/>
    <s v="Combustible automoción Gerencia Atención Integrada de Albacete AM 2022/000192"/>
    <s v="Contrato de suministros"/>
    <s v="Basado en un Acuerdo Marco"/>
    <s v="No"/>
    <n v="24823.73"/>
    <n v="24823.73"/>
    <s v=""/>
    <s v=""/>
    <s v=""/>
    <s v=""/>
    <s v="2022/014947"/>
  </r>
  <r>
    <x v="2"/>
    <s v="Servicio de Salud de Castilla - La Mancha (Sescam)"/>
    <s v="028153/2022"/>
    <s v="Suministro electrodos Medtronic"/>
    <s v="Contrato de suministros"/>
    <s v="Basado en un Acuerdo Marco"/>
    <s v="No"/>
    <n v="24948"/>
    <n v="24948"/>
    <s v=""/>
    <s v=""/>
    <s v=""/>
    <s v=""/>
    <s v="2022/013376"/>
  </r>
  <r>
    <x v="2"/>
    <s v="Servicio de Salud de Castilla - La Mancha (Sescam)"/>
    <s v="007374/2022"/>
    <s v="LOTE: 87 Acetato de Glatiramero subcutáneo: Contrato Basado en el AM 2019/000150 medicamentos, sueros y medios de contraste para la GAI de Hellín."/>
    <s v="Contrato de suministros"/>
    <s v="Basado en un Acuerdo Marco"/>
    <s v="No"/>
    <n v="24960"/>
    <n v="24960"/>
    <s v=""/>
    <s v=""/>
    <s v=""/>
    <s v=""/>
    <s v="2022/002782"/>
  </r>
  <r>
    <x v="2"/>
    <s v="Servicio de Salud de Castilla - La Mancha (Sescam)"/>
    <s v="038751/2022"/>
    <s v="Detector plano para equipo rayos portátil Servicio de Radiología"/>
    <s v="Contrato de suministros"/>
    <s v="Procedimiento negociado sin publicidad"/>
    <s v="No"/>
    <n v="25264.799999999999"/>
    <n v="25264.799999999999"/>
    <s v="168"/>
    <s v="a"/>
    <s v="2"/>
    <s v="EXCLUSIVIDAD TÉCNICA, DE DERECHOS EXCLUSIVOS O ARTÍSTICA_x000a_"/>
    <s v="@2022/015570"/>
  </r>
  <r>
    <x v="2"/>
    <s v="Servicio de Salud de Castilla - La Mancha (Sescam)"/>
    <s v="036674/2022"/>
    <s v="Suministro de reactivos, material fungible y equipamientos en cesión necesarios para la realización de las determinaciones analíticas del laboratorio de análisis clínicos"/>
    <s v="Contrato de suministros"/>
    <s v="Procedimiento abierto; multiplicidad de criterios"/>
    <s v="No"/>
    <n v="25935"/>
    <n v="25935"/>
    <s v=""/>
    <s v=""/>
    <s v=""/>
    <s v=""/>
    <s v="2018/003422"/>
  </r>
  <r>
    <x v="2"/>
    <s v="Servicio de Salud de Castilla - La Mancha (Sescam)"/>
    <s v="008868/2022"/>
    <s v="Suministro de marcapasos, desfibriladores, electrodos y holters"/>
    <s v="Contrato de suministros"/>
    <s v="Basado en un Acuerdo Marco"/>
    <s v="No"/>
    <n v="26270.1"/>
    <n v="25613.51"/>
    <s v=""/>
    <s v=""/>
    <s v=""/>
    <s v=""/>
    <s v="2021/005410"/>
  </r>
  <r>
    <x v="2"/>
    <s v="Servicio de Salud de Castilla - La Mancha (Sescam)"/>
    <s v="022780/2022"/>
    <s v="Marcapasos, desfibriladores y Holter D.A.M 2017/001559 GAIAB_Boston"/>
    <s v="Contrato de suministros"/>
    <s v="Basado en un Acuerdo Marco"/>
    <s v="No"/>
    <n v="26466"/>
    <n v="26466"/>
    <s v=""/>
    <s v=""/>
    <s v=""/>
    <s v=""/>
    <s v="@2022/000777"/>
  </r>
  <r>
    <x v="2"/>
    <s v="Servicio de Salud de Castilla - La Mancha (Sescam)"/>
    <s v="022614/2022"/>
    <s v="Adquisición de Videobroncoscopio/laringoscopio para el Servicio de Anestesiología y Reanimación del Hospital Universitario de Toledo (SESCAM)"/>
    <s v="Contrato de suministros"/>
    <s v="Procedimiento Abierto Simplificado"/>
    <s v="No"/>
    <n v="27000"/>
    <n v="26983"/>
    <s v=""/>
    <s v=""/>
    <s v=""/>
    <s v=""/>
    <s v="@2022/006721"/>
  </r>
  <r>
    <x v="2"/>
    <s v="Servicio de Salud de Castilla - La Mancha (Sescam)"/>
    <s v="000684/2022"/>
    <s v="Adquisición de equipos de exploración funcional respiratoria para el área de neumología del Hospital Universitario de Toledo del Servicio de Salud de Castilla-La Mancha"/>
    <s v="Contrato de suministros"/>
    <s v="Procedimiento Abierto Simplificado"/>
    <s v="No"/>
    <n v="27800"/>
    <n v="23552.65"/>
    <s v=""/>
    <s v=""/>
    <s v=""/>
    <s v=""/>
    <s v="@2021/018935"/>
  </r>
  <r>
    <x v="2"/>
    <s v="Servicio de Salud de Castilla - La Mancha (Sescam)"/>
    <s v="038439/2022"/>
    <s v="Suministro de medicamentos de Factor VIII de coagulación recombinante para varias Comunidades y Ciudades Autónomas y organismos de la Administración General del Estado (Basado en Acuerdo Marco 2021/063.1)"/>
    <s v="Contrato de suministros"/>
    <s v="Basado en un Acuerdo Marco"/>
    <s v="No"/>
    <n v="27989.85"/>
    <n v="27989.85"/>
    <s v=""/>
    <s v=""/>
    <s v=""/>
    <s v=""/>
    <s v="2022/017502"/>
  </r>
  <r>
    <x v="2"/>
    <s v="Servicio de Salud de Castilla - La Mancha (Sescam)"/>
    <s v="008574/2022"/>
    <s v="PE01.&quot;Adquisición medicamentos lotes 82,86,87,89 parte V &quot;Anteneoplasicos e inmunoladores&quot;"/>
    <s v="Contrato de suministros"/>
    <s v="Basado en un Acuerdo Marco"/>
    <s v="No"/>
    <n v="28080"/>
    <n v="28080"/>
    <s v=""/>
    <s v=""/>
    <s v=""/>
    <s v=""/>
    <s v="2022/003903"/>
  </r>
  <r>
    <x v="2"/>
    <s v="Servicio de Salud de Castilla - La Mancha (Sescam)"/>
    <s v="014531/2022"/>
    <s v="Suministro de lentes intraoculares y otro material sanitario con cesión de equipos"/>
    <s v="Contrato de suministros"/>
    <s v="Procedimiento abierto; multiplicidad de criterios"/>
    <s v="No"/>
    <n v="28749.599999999999"/>
    <n v="21296"/>
    <s v=""/>
    <s v=""/>
    <s v=""/>
    <s v=""/>
    <s v="@2021/000316"/>
  </r>
  <r>
    <x v="2"/>
    <s v="Servicio de Salud de Castilla - La Mancha (Sescam)"/>
    <s v="004208/2022"/>
    <s v="Contrato basado en AM 2019/000150, Lote 82"/>
    <s v="Contrato de suministros"/>
    <s v="Basado en un Acuerdo Marco"/>
    <s v="No"/>
    <n v="28849.599999999999"/>
    <n v="28849.599999999999"/>
    <s v=""/>
    <s v=""/>
    <s v=""/>
    <s v=""/>
    <s v="2022/002171"/>
  </r>
  <r>
    <x v="2"/>
    <s v="Servicio de Salud de Castilla - La Mancha (Sescam)"/>
    <s v="003582/2022"/>
    <s v="Suministro de Acetato de Glatiramero subcutáneo para la GAI de Tomelloso (Lote 87 del AM 2019/000150)"/>
    <s v="Contrato de suministros"/>
    <s v="Basado en un Acuerdo Marco"/>
    <s v="No"/>
    <n v="29203.200000000001"/>
    <n v="29203.200000000001"/>
    <s v=""/>
    <s v=""/>
    <s v=""/>
    <s v=""/>
    <s v="2022/001029"/>
  </r>
  <r>
    <x v="2"/>
    <s v="Servicio de Salud de Castilla - La Mancha (Sescam)"/>
    <s v="039107/2022"/>
    <s v="Suministro de reactivos, material fungible y equipamientos en cesión necesarios para la realización de las determinaciones analíticas del laboratorio de análisis clínicos"/>
    <s v="Contrato de suministros"/>
    <s v="Procedimiento abierto; multiplicidad de criterios"/>
    <s v="No"/>
    <n v="29947.5"/>
    <n v="29947.5"/>
    <s v=""/>
    <s v=""/>
    <s v=""/>
    <s v=""/>
    <s v="2018/003422"/>
  </r>
  <r>
    <x v="2"/>
    <s v="Servicio de Salud de Castilla - La Mancha (Sescam)"/>
    <s v="028138/2022"/>
    <s v="Suministro electrodos Abbott"/>
    <s v="Contrato de suministros"/>
    <s v="Basado en un Acuerdo Marco"/>
    <s v="No"/>
    <n v="30156.59"/>
    <n v="30156.59"/>
    <s v=""/>
    <s v=""/>
    <s v=""/>
    <s v=""/>
    <s v="2022/013399"/>
  </r>
  <r>
    <x v="2"/>
    <s v="Servicio de Salud de Castilla - La Mancha (Sescam)"/>
    <s v="029407/2022"/>
    <s v="PASS 3/2022 Suministro de filtros de agua desechables con destino a la G.A.I. de Guadalajara"/>
    <s v="Contrato de suministros"/>
    <s v="Procedimiento Abierto Simplificado Abreviado"/>
    <s v="No"/>
    <n v="30528"/>
    <n v="12196.8"/>
    <s v=""/>
    <s v=""/>
    <s v=""/>
    <s v=""/>
    <s v="@2022/010395"/>
  </r>
  <r>
    <x v="2"/>
    <s v="Servicio de Salud de Castilla - La Mancha (Sescam)"/>
    <s v="029409/2022"/>
    <s v="PASS 3/2022 Suministro de filtros de agua desechables con destino a la G.A.I. de Guadalajara"/>
    <s v="Contrato de suministros"/>
    <s v="Procedimiento Abierto Simplificado Abreviado"/>
    <s v="No"/>
    <n v="30528"/>
    <n v="12196.8"/>
    <s v=""/>
    <s v=""/>
    <s v=""/>
    <s v=""/>
    <s v="@2022/010395"/>
  </r>
  <r>
    <x v="2"/>
    <s v="Servicio de Salud de Castilla - La Mancha (Sescam)"/>
    <s v="029832/2022"/>
    <s v="Electromedicina MC Lote 23: Anatomía patológica (1) Contrato Basado 2"/>
    <s v="Contrato de suministros"/>
    <s v="Basado en un Acuerdo Marco"/>
    <s v="No"/>
    <n v="31218"/>
    <n v="31218"/>
    <s v=""/>
    <s v=""/>
    <s v=""/>
    <s v=""/>
    <s v="2022/012937"/>
  </r>
  <r>
    <x v="2"/>
    <s v="Servicio de Salud de Castilla - La Mancha (Sescam)"/>
    <s v="003749/2022"/>
    <s v="Adquisición de FILGRASTIM para 24 meses derivado de Acuerdo Marco SESCAM 2019/000150"/>
    <s v="Contrato de suministros"/>
    <s v="Basado en un Acuerdo Marco"/>
    <s v="No"/>
    <n v="32491.68"/>
    <n v="32491.68"/>
    <s v=""/>
    <s v=""/>
    <s v=""/>
    <s v=""/>
    <s v="2022/001096"/>
  </r>
  <r>
    <x v="2"/>
    <s v="Servicio de Salud de Castilla - La Mancha (Sescam)"/>
    <s v="033646/2022"/>
    <s v="Electromedicina AC Lote 6: Neonatología Contrato Basado 2"/>
    <s v="Contrato de suministros"/>
    <s v="Basado en un Acuerdo Marco"/>
    <s v="No"/>
    <n v="32912"/>
    <n v="32912"/>
    <s v=""/>
    <s v=""/>
    <s v=""/>
    <s v=""/>
    <s v="2022/015212"/>
  </r>
  <r>
    <x v="2"/>
    <s v="Servicio de Salud de Castilla - La Mancha (Sescam)"/>
    <s v="036673/2022"/>
    <s v="Suministro de reactivos, material fungible y equipamientos en cesión necesarios para la realización de las determinaciones analíticas del laboratorio de análisis clínicos"/>
    <s v="Contrato de suministros"/>
    <s v="Procedimiento abierto; multiplicidad de criterios"/>
    <s v="No"/>
    <n v="33250"/>
    <n v="33250"/>
    <s v=""/>
    <s v=""/>
    <s v=""/>
    <s v=""/>
    <s v="2018/003422"/>
  </r>
  <r>
    <x v="2"/>
    <s v="Servicio de Salud de Castilla - La Mancha (Sescam)"/>
    <s v="038704/2022"/>
    <s v="Suministro de reactivos, material fungible y equipamientos en cesión necesarios para la realización de las determinaciones analíticas del laboratorio de análisis clínicos"/>
    <s v="Contrato de suministros"/>
    <s v="Procedimiento abierto; multiplicidad de criterios"/>
    <s v="No"/>
    <n v="33275"/>
    <n v="33275"/>
    <s v=""/>
    <s v=""/>
    <s v=""/>
    <s v=""/>
    <s v="2018/003422"/>
  </r>
  <r>
    <x v="2"/>
    <s v="Servicio de Salud de Castilla - La Mancha (Sescam)"/>
    <s v="007866/2022"/>
    <s v="Electromedicina AC Lote 11: Sierras Contrato Basado 1"/>
    <s v="Contrato de suministros"/>
    <s v="Basado en un Acuerdo Marco"/>
    <s v="No"/>
    <n v="33517"/>
    <n v="33517"/>
    <s v=""/>
    <s v=""/>
    <s v=""/>
    <s v=""/>
    <s v="2022/001755"/>
  </r>
  <r>
    <x v="2"/>
    <s v="Servicio de Salud de Castilla - La Mancha (Sescam)"/>
    <s v="000738/2022"/>
    <s v="Adquisición de Rituximab y Filgrastim para 24 meses derivado del AM Sescam 2019/000150"/>
    <s v="Contrato de suministros"/>
    <s v="Basado en un Acuerdo Marco"/>
    <s v="No"/>
    <n v="33523.480000000003"/>
    <n v="33523.480000000003"/>
    <s v=""/>
    <s v=""/>
    <s v=""/>
    <s v=""/>
    <s v="2022/000263"/>
  </r>
  <r>
    <x v="2"/>
    <s v="Servicio de Salud de Castilla - La Mancha (Sescam)"/>
    <s v="028117/2022"/>
    <s v="Suministro electrodos Boston"/>
    <s v="Contrato de suministros"/>
    <s v="Basado en un Acuerdo Marco"/>
    <s v="No"/>
    <n v="34499.519999999997"/>
    <n v="34499.519999999997"/>
    <s v=""/>
    <s v=""/>
    <s v=""/>
    <s v=""/>
    <s v="2022/013405"/>
  </r>
  <r>
    <x v="2"/>
    <s v="Servicio de Salud de Castilla - La Mancha (Sescam)"/>
    <s v="028873/2022"/>
    <s v="Suministro de medicamentos exclusivo de las firmas Abbvie Farmaceutica, Bayer Hispania, Boehringer Ingelheim España, Glaxosmithkline, Novo Nordisk Pharma, Pfizer, Servier, Takeda Farmacéutica España y Viiv Healthcare."/>
    <s v="Contrato de suministros"/>
    <s v="Procedimiento negociado sin publicidad"/>
    <s v="No"/>
    <n v="34510.89"/>
    <n v="34508.29"/>
    <s v="168"/>
    <s v="a"/>
    <s v="2"/>
    <s v="EXCLUSIVIDAD TÉCNICA, DE DERECHOS EXCLUSIVOS O ARTÍSTICA_x000a_"/>
    <s v="@2022/002471"/>
  </r>
  <r>
    <x v="2"/>
    <s v="Servicio de Salud de Castilla - La Mancha (Sescam)"/>
    <s v="033814/2022"/>
    <s v="Suministro de reactivos, material fungible y equipamientos en cesión necesarios para la realización de las determinaciones analíticas del laboratorio de análisis clínicos"/>
    <s v="Contrato de suministros"/>
    <s v="Procedimiento abierto; multiplicidad de criterios"/>
    <s v="No"/>
    <n v="34832.050000000003"/>
    <n v="34832.050000000003"/>
    <s v=""/>
    <s v=""/>
    <s v=""/>
    <s v=""/>
    <s v="2018/003422"/>
  </r>
  <r>
    <x v="2"/>
    <s v="Servicio de Salud de Castilla - La Mancha (Sescam)"/>
    <s v="007473/2022"/>
    <s v="Suministro de Medicamentos derivado AM SESCAM: lotes 109, 110 (Medios de contraste iodado)"/>
    <s v="Contrato de suministros"/>
    <s v="Basado en un Acuerdo Marco"/>
    <s v="No"/>
    <n v="34944"/>
    <n v="34944"/>
    <s v=""/>
    <s v=""/>
    <s v=""/>
    <s v=""/>
    <s v="2022/002674"/>
  </r>
  <r>
    <x v="2"/>
    <s v="Servicio de Salud de Castilla - La Mancha (Sescam)"/>
    <s v="037011/2022"/>
    <s v="Sustitución bomba de calor Centro de Salud Zona II"/>
    <s v="Contrato de suministros"/>
    <s v="Procedimiento Abierto Simplificado Abreviado"/>
    <s v="No"/>
    <n v="34991.94"/>
    <n v="34267.61"/>
    <s v=""/>
    <s v=""/>
    <s v=""/>
    <s v=""/>
    <s v="@2022/015076"/>
  </r>
  <r>
    <x v="2"/>
    <s v="Servicio de Salud de Castilla - La Mancha (Sescam)"/>
    <s v="029738/2022"/>
    <s v="Suministro de combustible de la GAI de Alcázar de San Juan"/>
    <s v="Contrato de suministros"/>
    <s v="Basado en un Acuerdo Marco"/>
    <s v="No"/>
    <n v="36300"/>
    <n v="36300"/>
    <s v=""/>
    <s v=""/>
    <s v=""/>
    <s v=""/>
    <s v="2022/015203"/>
  </r>
  <r>
    <x v="2"/>
    <s v="Servicio de Salud de Castilla - La Mancha (Sescam)"/>
    <s v="039104/2022"/>
    <s v="Suministro de reactivos, material fungible y equipamientos en cesión necesarios para la realización de las determinaciones analíticas del laboratorio de análisis clínicos"/>
    <s v="Contrato de suministros"/>
    <s v="Procedimiento abierto; multiplicidad de criterios"/>
    <s v="No"/>
    <n v="36300"/>
    <n v="36300"/>
    <s v=""/>
    <s v=""/>
    <s v=""/>
    <s v=""/>
    <s v="2018/003422"/>
  </r>
  <r>
    <x v="2"/>
    <s v="Servicio de Salud de Castilla - La Mancha (Sescam)"/>
    <s v="018083/2022"/>
    <s v="Vehículo turismo GUETS"/>
    <s v="Contrato de suministros"/>
    <s v="Contratación Centralizada (Patrimonio del Estado)"/>
    <s v="No"/>
    <n v="36560.15"/>
    <n v="36560.15"/>
    <s v=""/>
    <s v=""/>
    <s v=""/>
    <s v=""/>
    <s v="@2022/006672"/>
  </r>
  <r>
    <x v="2"/>
    <s v="Servicio de Salud de Castilla - La Mancha (Sescam)"/>
    <s v="003396/2022"/>
    <s v="Contrato basado A.M 2019/000150. (lote 89)"/>
    <s v="Contrato de suministros"/>
    <s v="Basado en un Acuerdo Marco"/>
    <s v="No"/>
    <n v="36764"/>
    <n v="36764"/>
    <s v=""/>
    <s v=""/>
    <s v=""/>
    <s v=""/>
    <s v="2022/001202"/>
  </r>
  <r>
    <x v="2"/>
    <s v="Servicio de Salud de Castilla - La Mancha (Sescam)"/>
    <s v="044629/2022"/>
    <s v="Suministro de implantes, marcapasos, desfibriladores, electrodos y holters."/>
    <s v="Contrato de suministros"/>
    <s v="Basado en un Acuerdo Marco"/>
    <s v="No"/>
    <n v="36776.85"/>
    <n v="35189"/>
    <s v=""/>
    <s v=""/>
    <s v=""/>
    <s v=""/>
    <s v="2022/015404"/>
  </r>
  <r>
    <x v="2"/>
    <s v="Servicio de Salud de Castilla - La Mancha (Sescam)"/>
    <s v="044397/2022"/>
    <s v="Sustitución de Fancoils de suelo de los despachos del pasillo administrativo del Hospital General de Valdepeñas"/>
    <s v="Contrato de suministros"/>
    <s v="Procedimiento Abierto Simplificado Abreviado"/>
    <s v="No"/>
    <n v="36853"/>
    <n v="24457.62"/>
    <s v=""/>
    <s v=""/>
    <s v=""/>
    <s v=""/>
    <s v="@2022/017110"/>
  </r>
  <r>
    <x v="2"/>
    <s v="Servicio de Salud de Castilla - La Mancha (Sescam)"/>
    <s v="017207/2022"/>
    <s v="PASS 2/2022 Adquisición de 4 maceradores para el Servicio de Urgencias del edificio de ampliación del Hospital Universitario de la GAI de Guadalajara"/>
    <s v="Contrato de suministros"/>
    <s v="Procedimiento Abierto Simplificado Abreviado"/>
    <s v="No"/>
    <n v="38478"/>
    <n v="31218"/>
    <s v=""/>
    <s v=""/>
    <s v=""/>
    <s v=""/>
    <s v="@2022/004822"/>
  </r>
  <r>
    <x v="2"/>
    <s v="Servicio de Salud de Castilla - La Mancha (Sescam)"/>
    <s v="022802/2022"/>
    <s v="Marcapasos, desfibriladores y Holter D.A.M 2017/001559 GAIAB_Medtronic"/>
    <s v="Contrato de suministros"/>
    <s v="Basado en un Acuerdo Marco"/>
    <s v="No"/>
    <n v="38907"/>
    <n v="20625"/>
    <s v=""/>
    <s v=""/>
    <s v=""/>
    <s v=""/>
    <s v="@2022/000778"/>
  </r>
  <r>
    <x v="2"/>
    <s v="Servicio de Salud de Castilla - La Mancha (Sescam)"/>
    <s v="022777/2022"/>
    <s v="Marcapasos, desfibriladores y Holter D.A.M 2017/001559 GAIAB_Abbott"/>
    <s v="Contrato de suministros"/>
    <s v="Basado en un Acuerdo Marco"/>
    <s v="No"/>
    <n v="38919.870000000003"/>
    <n v="12973.29"/>
    <s v=""/>
    <s v=""/>
    <s v=""/>
    <s v=""/>
    <s v="@2022/000776"/>
  </r>
  <r>
    <x v="2"/>
    <s v="Servicio de Salud de Castilla - La Mancha (Sescam)"/>
    <s v="022787/2022"/>
    <s v="Marcapasos, desfibriladores y Holter D.A.M 2017/001559 GAIAB_Boston"/>
    <s v="Contrato de suministros"/>
    <s v="Basado en un Acuerdo Marco"/>
    <s v="No"/>
    <n v="38958.980000000003"/>
    <n v="4328.78"/>
    <s v=""/>
    <s v=""/>
    <s v=""/>
    <s v=""/>
    <s v="@2022/000777"/>
  </r>
  <r>
    <x v="2"/>
    <s v="Servicio de Salud de Castilla - La Mancha (Sescam)"/>
    <s v="000483/2022"/>
    <s v="Suministro de reactivos para determinacion de Covid-19 CE-IVD y Kit Each"/>
    <s v="Contrato de suministros"/>
    <s v="Emergencia"/>
    <s v="No"/>
    <n v="39000"/>
    <n v="39000"/>
    <s v=""/>
    <s v=""/>
    <s v=""/>
    <s v=""/>
    <s v="2022/000349"/>
  </r>
  <r>
    <x v="2"/>
    <s v="Servicio de Salud de Castilla - La Mancha (Sescam)"/>
    <s v="044642/2022"/>
    <s v="Suministro de implantes, marcapasos, desfibriladores, electrodos y holters."/>
    <s v="Contrato de suministros"/>
    <s v="Basado en un Acuerdo Marco"/>
    <s v="No"/>
    <n v="39193"/>
    <n v="39192.980000000003"/>
    <s v=""/>
    <s v=""/>
    <s v=""/>
    <s v=""/>
    <s v="2022/015404"/>
  </r>
  <r>
    <x v="2"/>
    <s v="Servicio de Salud de Castilla - La Mancha (Sescam)"/>
    <s v="007078/2022"/>
    <s v="Suministro de medicamentos, sueros y contrastes para la Gerencia de Atención Integrada de Cuenca. Lote 86 del AM 2019/000150"/>
    <s v="Contrato de suministros"/>
    <s v="Basado en un Acuerdo Marco"/>
    <s v="No"/>
    <n v="39291.160000000003"/>
    <n v="39291.160000000003"/>
    <s v=""/>
    <s v=""/>
    <s v=""/>
    <s v=""/>
    <s v="2022/001358"/>
  </r>
  <r>
    <x v="2"/>
    <s v="Servicio de Salud de Castilla - La Mancha (Sescam)"/>
    <s v="008571/2022"/>
    <s v="PE01.&quot;Adquisición medicamentos lotes 82,86,87,89 parte V &quot;Anteneoplasicos e inmunoladores&quot;"/>
    <s v="Contrato de suministros"/>
    <s v="Basado en un Acuerdo Marco"/>
    <s v="No"/>
    <n v="39449.64"/>
    <n v="39449.64"/>
    <s v=""/>
    <s v=""/>
    <s v=""/>
    <s v=""/>
    <s v="2022/003903"/>
  </r>
  <r>
    <x v="2"/>
    <s v="Servicio de Salud de Castilla - La Mancha (Sescam)"/>
    <s v="004317/2022"/>
    <s v="Suministro de Medicamentos derivado AM SESCAM: lotes 82, 86, 87, 88, 89, 90."/>
    <s v="Contrato de suministros"/>
    <s v="Basado en un Acuerdo Marco"/>
    <s v="No"/>
    <n v="40560"/>
    <n v="40560"/>
    <s v=""/>
    <s v=""/>
    <s v=""/>
    <s v=""/>
    <s v="2022/001535"/>
  </r>
  <r>
    <x v="2"/>
    <s v="Servicio de Salud de Castilla - La Mancha (Sescam)"/>
    <s v="036546/2022"/>
    <s v="PASS 4/2022 Suministro e instalacion de 12 sillones de dialisis con destino a la ampliacion del Hospital de Guadalajara"/>
    <s v="Contrato de suministros"/>
    <s v="Procedimiento Abierto Simplificado Abreviado"/>
    <s v="No"/>
    <n v="40656"/>
    <n v="37752"/>
    <s v=""/>
    <s v=""/>
    <s v=""/>
    <s v=""/>
    <s v="@2022/015225"/>
  </r>
  <r>
    <x v="2"/>
    <s v="Servicio de Salud de Castilla - La Mancha (Sescam)"/>
    <s v="037978/2022"/>
    <s v="Suministro combustible automoción GAI Villarrobledo. Solred"/>
    <s v="Contrato de suministros"/>
    <s v="Basado en un Acuerdo Marco"/>
    <s v="No"/>
    <n v="40980.5"/>
    <n v="34920"/>
    <s v=""/>
    <s v=""/>
    <s v=""/>
    <s v=""/>
    <s v="2022/018335"/>
  </r>
  <r>
    <x v="2"/>
    <s v="Servicio de Salud de Castilla - La Mancha (Sescam)"/>
    <s v="037756/2022"/>
    <s v="Sum medicamentos exclusivos de las firmas: Astellas Pharma, Astrazeneca Farmaceutica, Laboratorios Almirall, S.A:, Ipsen Pharma, Janssen-Cilag, Lilly,  Merck, Vilfor Pharma España, Biogen Spain, Eisai Farmaceuticas, Gilead-Sciences, Novartis Farmaceutica,"/>
    <s v="Contrato de suministros"/>
    <s v="Procedimiento negociado sin publicidad"/>
    <s v="No"/>
    <n v="41058.160000000003"/>
    <n v="41058.160000000003"/>
    <s v="168"/>
    <s v="a"/>
    <s v="2"/>
    <s v="EXCLUSIVIDAD TÉCNICA, DE DERECHOS EXCLUSIVOS O ARTÍSTICA_x000a_"/>
    <s v="@2022/002368"/>
  </r>
  <r>
    <x v="2"/>
    <s v="Servicio de Salud de Castilla - La Mancha (Sescam)"/>
    <s v="028867/2022"/>
    <s v="Suministro de medicamentos exclusivo de las firmas Abbvie Farmaceutica, Bayer Hispania, Boehringer Ingelheim España, Glaxosmithkline, Novo Nordisk Pharma, Pfizer, Servier, Takeda Farmacéutica España y Viiv Healthcare."/>
    <s v="Contrato de suministros"/>
    <s v="Procedimiento negociado sin publicidad"/>
    <s v="No"/>
    <n v="41095.03"/>
    <n v="41095.03"/>
    <s v="168"/>
    <s v="a"/>
    <s v="2"/>
    <s v="EXCLUSIVIDAD TÉCNICA, DE DERECHOS EXCLUSIVOS O ARTÍSTICA_x000a_"/>
    <s v="@2022/002471"/>
  </r>
  <r>
    <x v="2"/>
    <s v="Servicio de Salud de Castilla - La Mancha (Sescam)"/>
    <s v="012022/2022"/>
    <s v="Suministro de medicamentos exclusivo de las firmas Amgen, Bristol-Myers Sauibb, Merck Sharp Dohme de España y Roche Farma, con destino a la Atención Integrada de Cuenca"/>
    <s v="Contrato de suministros"/>
    <s v="Procedimiento negociado sin publicidad"/>
    <s v="No"/>
    <n v="41106.32"/>
    <n v="41106.32"/>
    <s v="168"/>
    <s v="a"/>
    <s v="2"/>
    <s v="EXCLUSIVIDAD TÉCNICA, DE DERECHOS EXCLUSIVOS O ARTÍSTICA_x000a_"/>
    <s v="@2021/013843"/>
  </r>
  <r>
    <x v="2"/>
    <s v="Servicio de Salud de Castilla - La Mancha (Sescam)"/>
    <s v="038370/2022"/>
    <s v="Sum de combustible de automoción para vehículos de la Gerencia de Atención Integrada de Cuenca, SOLRED"/>
    <s v="Contrato de suministros"/>
    <s v="Basado en un Acuerdo Marco"/>
    <s v="No"/>
    <n v="41140"/>
    <n v="41140"/>
    <s v=""/>
    <s v=""/>
    <s v=""/>
    <s v=""/>
    <s v="2022/015584"/>
  </r>
  <r>
    <x v="2"/>
    <s v="Servicio de Salud de Castilla - La Mancha (Sescam)"/>
    <s v="037715/2022"/>
    <s v="Suministro de combustible de automoción para vehículos de la Gerencia de Atención Integrada de Ciudad Real con SOLRED SA (Procedimiento basado en Acuerdo Marco 2022/000192"/>
    <s v="Contrato de suministros"/>
    <s v="Basado en un Acuerdo Marco"/>
    <s v="No"/>
    <n v="41214.76"/>
    <n v="41214.76"/>
    <s v=""/>
    <s v=""/>
    <s v=""/>
    <s v=""/>
    <s v="2022/016677"/>
  </r>
  <r>
    <x v="2"/>
    <s v="Servicio de Salud de Castilla - La Mancha (Sescam)"/>
    <s v="022783/2022"/>
    <s v="Marcapasos, desfibriladores y Holter D.A.M 2017/001559 GAIAB_Boston"/>
    <s v="Contrato de suministros"/>
    <s v="Basado en un Acuerdo Marco"/>
    <s v="No"/>
    <n v="42900"/>
    <n v="42900"/>
    <s v=""/>
    <s v=""/>
    <s v=""/>
    <s v=""/>
    <s v="@2022/000777"/>
  </r>
  <r>
    <x v="2"/>
    <s v="Servicio de Salud de Castilla - La Mancha (Sescam)"/>
    <s v="001566/2022"/>
    <s v="Contrato basado a.m 2019/000150. lote 82"/>
    <s v="Contrato de suministros"/>
    <s v="Basado en un Acuerdo Marco"/>
    <s v="No"/>
    <n v="43274.400000000001"/>
    <n v="43274.400000000001"/>
    <s v=""/>
    <s v=""/>
    <s v=""/>
    <s v=""/>
    <s v="2022/001077"/>
  </r>
  <r>
    <x v="2"/>
    <s v="Servicio de Salud de Castilla - La Mancha (Sescam)"/>
    <s v="003696/2022"/>
    <s v="Adquisición de Rituximab para 24 meses derivado de Acuerdo Marco SESCAM 2019/000150"/>
    <s v="Contrato de suministros"/>
    <s v="Basado en un Acuerdo Marco"/>
    <s v="No"/>
    <n v="43274.400000000001"/>
    <n v="43274.400000000001"/>
    <s v=""/>
    <s v=""/>
    <s v=""/>
    <s v=""/>
    <s v="2022/001008"/>
  </r>
  <r>
    <x v="2"/>
    <s v="Servicio de Salud de Castilla - La Mancha (Sescam)"/>
    <s v="007423/2022"/>
    <s v="Lote 82 rituximab intravenoso. Contrato basado en AM 2019/000150 medicamentos, sueros y contrastes para la GAI de Hellín:"/>
    <s v="Contrato de suministros"/>
    <s v="Basado en un Acuerdo Marco"/>
    <s v="No"/>
    <n v="43274.400000000001"/>
    <n v="43274.400000000001"/>
    <s v=""/>
    <s v=""/>
    <s v=""/>
    <s v=""/>
    <s v="2022/001531"/>
  </r>
  <r>
    <x v="2"/>
    <s v="Servicio de Salud de Castilla - La Mancha (Sescam)"/>
    <s v="008870/2022"/>
    <s v="Suministro de marcapasos, desfibriladores, electrodos y holters"/>
    <s v="Contrato de suministros"/>
    <s v="Basado en un Acuerdo Marco"/>
    <s v="No"/>
    <n v="43884.07"/>
    <n v="39600"/>
    <s v=""/>
    <s v=""/>
    <s v=""/>
    <s v=""/>
    <s v="2021/005410"/>
  </r>
  <r>
    <x v="2"/>
    <s v="Servicio de Salud de Castilla - La Mancha (Sescam)"/>
    <s v="044263/2022"/>
    <s v="Contrato basado 1 del AM 2021/016105 Equip. Hosp. Grupo III Lote 3: Básculas"/>
    <s v="Contrato de suministros"/>
    <s v="Basado en un Acuerdo Marco"/>
    <s v="No"/>
    <n v="44127.49"/>
    <n v="44127.49"/>
    <s v=""/>
    <s v=""/>
    <s v=""/>
    <s v=""/>
    <s v="2022/019329"/>
  </r>
  <r>
    <x v="2"/>
    <s v="Servicio de Salud de Castilla - La Mancha (Sescam)"/>
    <s v="014628/2022"/>
    <s v="Adquisición material fungible y equipamiento en cesion uso para realización determinaciones analíticas  laboratorios de la gai cr,gai cu,gai gu y gae to"/>
    <s v="Contrato de suministros"/>
    <s v="Procedimiento abierto; multiplicidad de criterios"/>
    <s v="No"/>
    <n v="44332.77"/>
    <n v="44332.77"/>
    <s v=""/>
    <s v=""/>
    <s v=""/>
    <s v=""/>
    <s v="@2019/013280"/>
  </r>
  <r>
    <x v="2"/>
    <s v="Servicio de Salud de Castilla - La Mancha (Sescam)"/>
    <s v="044658/2022"/>
    <s v="Suministro de implantes, marcapasos, desfibriladores, electrodos y holters."/>
    <s v="Contrato de suministros"/>
    <s v="Basado en un Acuerdo Marco"/>
    <s v="No"/>
    <n v="44457.38"/>
    <n v="41800"/>
    <s v=""/>
    <s v=""/>
    <s v=""/>
    <s v=""/>
    <s v="2022/015404"/>
  </r>
  <r>
    <x v="2"/>
    <s v="Servicio de Salud de Castilla - La Mancha (Sescam)"/>
    <s v="007385/2022"/>
    <s v="Suministro de medicamentos, sueros y contrastes para la Gerencia de Atención Integrada de Cuenca. Lote 87 del AM 2019/000150"/>
    <s v="Contrato de suministros"/>
    <s v="Basado en un Acuerdo Marco"/>
    <s v="No"/>
    <n v="44928"/>
    <n v="44928"/>
    <s v=""/>
    <s v=""/>
    <s v=""/>
    <s v=""/>
    <s v="2022/001359"/>
  </r>
  <r>
    <x v="2"/>
    <s v="Servicio de Salud de Castilla - La Mancha (Sescam)"/>
    <s v="028336/2022"/>
    <s v="Adquisición material fungible y equipamiento en cesion uso para realización determinaciones analíticas  laboratorios de la gai cr,gai cu,gai gu y gae to"/>
    <s v="Contrato de suministros"/>
    <s v="Procedimiento abierto; multiplicidad de criterios"/>
    <s v="No"/>
    <n v="45000.02"/>
    <n v="45000"/>
    <s v=""/>
    <s v=""/>
    <s v=""/>
    <s v=""/>
    <s v="@2019/013280"/>
  </r>
  <r>
    <x v="2"/>
    <s v="Servicio de Salud de Castilla - La Mancha (Sescam)"/>
    <s v="037026/2022"/>
    <s v="Suministro de reactivos, material fungible y equipamientos en cesión necesarios para la realización de las determinaciones analíticas del laboratorio de análisis clínicos"/>
    <s v="Contrato de suministros"/>
    <s v="Procedimiento abierto; multiplicidad de criterios"/>
    <s v="No"/>
    <n v="45253.8"/>
    <n v="45253.8"/>
    <s v=""/>
    <s v=""/>
    <s v=""/>
    <s v=""/>
    <s v="2018/003422"/>
  </r>
  <r>
    <x v="2"/>
    <s v="Servicio de Salud de Castilla - La Mancha (Sescam)"/>
    <s v="029198/2022"/>
    <s v="Basado 1 del AM equip. hosp. grupo II Lote 4: oficio"/>
    <s v="Contrato de suministros"/>
    <s v="Basado en un Acuerdo Marco"/>
    <s v="No"/>
    <n v="46234.1"/>
    <n v="46234.1"/>
    <s v=""/>
    <s v=""/>
    <s v=""/>
    <s v=""/>
    <s v="2022/012102"/>
  </r>
  <r>
    <x v="2"/>
    <s v="Servicio de Salud de Castilla - La Mancha (Sescam)"/>
    <s v="038234/2022"/>
    <s v="Suministro e instalación de mamparas separadoras en habitaciones de unidades de hospitalización"/>
    <s v="Contrato de suministros"/>
    <s v="Procedimiento negociado sin publicidad"/>
    <s v="No"/>
    <n v="46709.61"/>
    <n v="46707.94"/>
    <s v="168"/>
    <s v="c"/>
    <s v="2"/>
    <s v="ENTREGAS ADICIONALES DEL PROVEEDOR INICIAL"/>
    <s v="@2022/017312"/>
  </r>
  <r>
    <x v="2"/>
    <s v="Servicio de Salud de Castilla - La Mancha (Sescam)"/>
    <s v="037014/2022"/>
    <s v="Sustitución equipo aire acondicionado C.S. La Roda"/>
    <s v="Contrato de suministros"/>
    <s v="Procedimiento Abierto Simplificado Abreviado"/>
    <s v="No"/>
    <n v="48310.58"/>
    <n v="43489.19"/>
    <s v=""/>
    <s v=""/>
    <s v=""/>
    <s v=""/>
    <s v="@2022/014998"/>
  </r>
  <r>
    <x v="2"/>
    <s v="Servicio de Salud de Castilla - La Mancha (Sescam)"/>
    <s v="008815/2022"/>
    <s v="Suministro de marcapasos, desfibriladores, electrodos y holters"/>
    <s v="Contrato de suministros"/>
    <s v="Basado en un Acuerdo Marco"/>
    <s v="No"/>
    <n v="48328.44"/>
    <n v="48132.42"/>
    <s v=""/>
    <s v=""/>
    <s v=""/>
    <s v=""/>
    <s v="2021/005410"/>
  </r>
  <r>
    <x v="2"/>
    <s v="Servicio de Salud de Castilla - La Mancha (Sescam)"/>
    <s v="043431/2022"/>
    <s v="PAS 2/2022 Suministro de 5  Electrobisturis  Básicos y 3 Electrobisturís con gas Argón con destino a la ampliación del Hospital Universitario de la GAI de Guadalajara"/>
    <s v="Contrato de suministros"/>
    <s v="Procedimiento Abierto Simplificado"/>
    <s v="No"/>
    <n v="48400"/>
    <n v="45474.83"/>
    <s v=""/>
    <s v=""/>
    <s v=""/>
    <s v=""/>
    <s v="@2022/017286"/>
  </r>
  <r>
    <x v="2"/>
    <s v="Servicio de Salud de Castilla - La Mancha (Sescam)"/>
    <s v="037746/2022"/>
    <s v="Suministro de reactivos, material fungible y equipamientos en cesión necesarios para la realización de las determinaciones analíticas del laboratorio de análisis clínicos"/>
    <s v="Contrato de suministros"/>
    <s v="Procedimiento abierto; multiplicidad de criterios"/>
    <s v="No"/>
    <n v="50391.5"/>
    <n v="50391.5"/>
    <s v=""/>
    <s v=""/>
    <s v=""/>
    <s v=""/>
    <s v="2018/003422"/>
  </r>
  <r>
    <x v="2"/>
    <s v="Servicio de Salud de Castilla - La Mancha (Sescam)"/>
    <s v="044269/2022"/>
    <s v="Lote 109: Medios de contraste iodados no iónicos de baja osmolaridad o isoosmolares, Contrato basado en el A.M. 2019/000150 para la GAI de Hellín."/>
    <s v="Contrato de suministros"/>
    <s v="Basado en un Acuerdo Marco"/>
    <s v="No"/>
    <n v="50458.2"/>
    <n v="50458.2"/>
    <s v=""/>
    <s v=""/>
    <s v=""/>
    <s v=""/>
    <s v="2022/020542"/>
  </r>
  <r>
    <x v="2"/>
    <s v="Servicio de Salud de Castilla - La Mancha (Sescam)"/>
    <s v="000993/2022"/>
    <s v="PNSP 49/2021 adquisicion del medicamento exclusivo doxorrubicina liposomal (teva pharma, s.l.u.)"/>
    <s v="Contrato de suministros"/>
    <s v="Procedimiento negociado sin publicidad"/>
    <s v="No"/>
    <n v="50783.62"/>
    <n v="50783.62"/>
    <s v="168"/>
    <s v="a"/>
    <s v="2"/>
    <s v="EXCLUSIVIDAD TÉCNICA, DE DERECHOS EXCLUSIVOS O ARTÍSTICA_x000a_"/>
    <s v="@2021/020487"/>
  </r>
  <r>
    <x v="2"/>
    <s v="Servicio de Salud de Castilla - La Mancha (Sescam)"/>
    <s v="008823/2022"/>
    <s v="Suministro de marcapasos, desfibriladores, electrodos y holters"/>
    <s v="Contrato de suministros"/>
    <s v="Basado en un Acuerdo Marco"/>
    <s v="No"/>
    <n v="50859.6"/>
    <n v="20772.400000000001"/>
    <s v=""/>
    <s v=""/>
    <s v=""/>
    <s v=""/>
    <s v="2021/005410"/>
  </r>
  <r>
    <x v="2"/>
    <s v="Servicio de Salud de Castilla - La Mancha (Sescam)"/>
    <s v="022793/2022"/>
    <s v="Marcapasos, desfibriladores y Holter D.A.M 2017/001559 GAIAB_Medtronic"/>
    <s v="Contrato de suministros"/>
    <s v="Basado en un Acuerdo Marco"/>
    <s v="No"/>
    <n v="51931"/>
    <n v="51700"/>
    <s v=""/>
    <s v=""/>
    <s v=""/>
    <s v=""/>
    <s v="@2022/000778"/>
  </r>
  <r>
    <x v="2"/>
    <s v="Servicio de Salud de Castilla - La Mancha (Sescam)"/>
    <s v="044637/2022"/>
    <s v="Suministro de implantes, marcapasos, desfibriladores, electrodos y holters."/>
    <s v="Contrato de suministros"/>
    <s v="Basado en un Acuerdo Marco"/>
    <s v="No"/>
    <n v="52800"/>
    <n v="51315"/>
    <s v=""/>
    <s v=""/>
    <s v=""/>
    <s v=""/>
    <s v="2022/015404"/>
  </r>
  <r>
    <x v="2"/>
    <s v="Servicio de Salud de Castilla - La Mancha (Sescam)"/>
    <s v="027865/2022"/>
    <s v="Suministro de Medicamentos derivado AM SESCAM: lote 83 Trastuzumab intravenoso"/>
    <s v="Contrato de suministros"/>
    <s v="Basado en un Acuerdo Marco"/>
    <s v="No"/>
    <n v="53664"/>
    <n v="53664"/>
    <s v=""/>
    <s v=""/>
    <s v=""/>
    <s v=""/>
    <s v="2022/010565"/>
  </r>
  <r>
    <x v="2"/>
    <s v="Servicio de Salud de Castilla - La Mancha (Sescam)"/>
    <s v="022846/2022"/>
    <s v="Marcapasos, desfibriladores y Holter D.A.M 2017/001559 GAIAB_Medtronic"/>
    <s v="Contrato de suministros"/>
    <s v="Basado en un Acuerdo Marco"/>
    <s v="No"/>
    <n v="53944"/>
    <n v="53944"/>
    <s v=""/>
    <s v=""/>
    <s v=""/>
    <s v=""/>
    <s v="@2022/000778"/>
  </r>
  <r>
    <x v="2"/>
    <s v="Servicio de Salud de Castilla - La Mancha (Sescam)"/>
    <s v="000683/2022"/>
    <s v="Adquisición de equipos de exploración funcional respiratoria para el área de neumología del Hospital Universitario de Toledo del Servicio de Salud de Castilla-La Mancha"/>
    <s v="Contrato de suministros"/>
    <s v="Procedimiento Abierto Simplificado"/>
    <s v="No"/>
    <n v="54000"/>
    <n v="49489"/>
    <s v=""/>
    <s v=""/>
    <s v=""/>
    <s v=""/>
    <s v="@2021/018935"/>
  </r>
  <r>
    <x v="2"/>
    <s v="Servicio de Salud de Castilla - La Mancha (Sescam)"/>
    <s v="043434/2022"/>
    <s v="PAS 2/2022 Suministro de 5  Electrobisturis  Básicos y 3 Electrobisturís con gas Argón con destino a la ampliación del Hospital Universitario de la GAI de Guadalajara"/>
    <s v="Contrato de suministros"/>
    <s v="Procedimiento Abierto Simplificado"/>
    <s v="No"/>
    <n v="54450"/>
    <n v="54179.53"/>
    <s v=""/>
    <s v=""/>
    <s v=""/>
    <s v=""/>
    <s v="@2022/017286"/>
  </r>
  <r>
    <x v="2"/>
    <s v="Servicio de Salud de Castilla - La Mancha (Sescam)"/>
    <s v="018033/2022"/>
    <s v="Adquisición en propiedad de dos vehículos utilitarios mediante contrato basado en Acuerdo Marco 14/2017"/>
    <s v="Contrato de suministros"/>
    <s v="Contratación Centralizada (Patrimonio del Estado)"/>
    <s v="No"/>
    <n v="54864.91"/>
    <n v="54864.91"/>
    <s v=""/>
    <s v=""/>
    <s v=""/>
    <s v=""/>
    <s v="@2022/003125"/>
  </r>
  <r>
    <x v="2"/>
    <s v="Servicio de Salud de Castilla - La Mancha (Sescam)"/>
    <s v="014540/2022"/>
    <s v="Suministro de sábanas para la GAI de Almansa"/>
    <s v="Contrato de suministros"/>
    <s v="Procedimiento Abierto Simplificado Abreviado"/>
    <s v="No"/>
    <n v="55563.199999999997"/>
    <n v="54072.480000000003"/>
    <s v=""/>
    <s v=""/>
    <s v=""/>
    <s v=""/>
    <s v="@2022/000301"/>
  </r>
  <r>
    <x v="2"/>
    <s v="Servicio de Salud de Castilla - La Mancha (Sescam)"/>
    <s v="037285/2022"/>
    <s v="PASS 6/2022 Suministro e instalacion de 2 reenvasadoras de medicamentos para la ampliacion del Hospital de Guadalajara"/>
    <s v="Contrato de suministros"/>
    <s v="Procedimiento Abierto Simplificado Abreviado"/>
    <s v="No"/>
    <n v="55660"/>
    <n v="32549"/>
    <s v=""/>
    <s v=""/>
    <s v=""/>
    <s v=""/>
    <s v="@2022/015246"/>
  </r>
  <r>
    <x v="2"/>
    <s v="Servicio de Salud de Castilla - La Mancha (Sescam)"/>
    <s v="044627/2022"/>
    <s v="Suministro de implantes, marcapasos, desfibriladores, electrodos y holters."/>
    <s v="Contrato de suministros"/>
    <s v="Basado en un Acuerdo Marco"/>
    <s v="No"/>
    <n v="58014"/>
    <n v="56100"/>
    <s v=""/>
    <s v=""/>
    <s v=""/>
    <s v=""/>
    <s v="2022/015404"/>
  </r>
  <r>
    <x v="2"/>
    <s v="Servicio de Salud de Castilla - La Mancha (Sescam)"/>
    <s v="017265/2022"/>
    <s v="Suministro de la actualización del citómetro analizador de flujo Cytoflex S de 3 láseres 6 colores a Cytoflex S 4 láseres 13 colores Fondos Europeos PRTR Fondo 0000000528"/>
    <s v="Contrato de suministros"/>
    <s v="Procedimiento negociado sin publicidad"/>
    <s v="No"/>
    <n v="58564"/>
    <n v="58564"/>
    <s v="168"/>
    <s v="a"/>
    <s v="2"/>
    <s v="EXCLUSIVIDAD TÉCNICA, DE DERECHOS EXCLUSIVOS O ARTÍSTICA_x000a_"/>
    <s v="@2022/001101"/>
  </r>
  <r>
    <x v="2"/>
    <s v="Servicio de Salud de Castilla - La Mancha (Sescam)"/>
    <s v="008821/2022"/>
    <s v="Suministro de marcapasos, desfibriladores, electrodos y holters"/>
    <s v="Contrato de suministros"/>
    <s v="Basado en un Acuerdo Marco"/>
    <s v="No"/>
    <n v="58588.3"/>
    <n v="56430"/>
    <s v=""/>
    <s v=""/>
    <s v=""/>
    <s v=""/>
    <s v="2021/005410"/>
  </r>
  <r>
    <x v="2"/>
    <s v="Servicio de Salud de Castilla - La Mancha (Sescam)"/>
    <s v="009188/2022"/>
    <s v="Adquisición de fuentes de iridio 192 para equipo de braquiterapia"/>
    <s v="Contrato de suministros"/>
    <s v="Procedimiento negociado sin publicidad"/>
    <s v="No"/>
    <n v="58854.400000000001"/>
    <n v="58854.400000000001"/>
    <s v="168"/>
    <s v="a"/>
    <s v="2"/>
    <s v="EXCLUSIVIDAD TÉCNICA, DE DERECHOS EXCLUSIVOS O ARTÍSTICA_x000a_"/>
    <s v="@2022/001030"/>
  </r>
  <r>
    <x v="2"/>
    <s v="Servicio de Salud de Castilla - La Mancha (Sescam)"/>
    <s v="039158/2022"/>
    <s v="Suministro de reactivos, material fungible y equipamientos en cesión necesarios para la realización de las determinaciones analíticas del laboratorio de análisis clínicos"/>
    <s v="Contrato de suministros"/>
    <s v="Procedimiento abierto; multiplicidad de criterios"/>
    <s v="No"/>
    <n v="60200"/>
    <n v="60200"/>
    <s v=""/>
    <s v=""/>
    <s v=""/>
    <s v=""/>
    <s v="2018/003422"/>
  </r>
  <r>
    <x v="2"/>
    <s v="Servicio de Salud de Castilla - La Mancha (Sescam)"/>
    <s v="028303/2022"/>
    <s v="Sum. en régimen de arrendamiento sin opción a compra de equipos de endoscopia, Gerencia de Atención Integrada de Cuenca"/>
    <s v="Contrato de suministros"/>
    <s v="Procedimiento Abierto Simplificado Abreviado"/>
    <s v="No"/>
    <n v="60500"/>
    <n v="54450"/>
    <s v=""/>
    <s v=""/>
    <s v=""/>
    <s v=""/>
    <s v="@2022/011030"/>
  </r>
  <r>
    <x v="2"/>
    <s v="Servicio de Salud de Castilla - La Mancha (Sescam)"/>
    <s v="043945/2022"/>
    <s v="Suministro de medios de contraste para la GAI de Villarrobledo. Lote 109 del AM 2019/000150"/>
    <s v="Contrato de suministros"/>
    <s v="Basado en un Acuerdo Marco"/>
    <s v="No"/>
    <n v="61132.5"/>
    <n v="61132.5"/>
    <s v=""/>
    <s v=""/>
    <s v=""/>
    <s v=""/>
    <s v="2022/020783"/>
  </r>
  <r>
    <x v="2"/>
    <s v="Servicio de Salud de Castilla - La Mancha (Sescam)"/>
    <s v="017716/2022"/>
    <s v="Suministro pulseras identificacion del paciente transfusional con cesion de hardware y software para el servicio de hematologia"/>
    <s v="Contrato de suministros"/>
    <s v="Procedimiento Abierto Simplificado"/>
    <s v="No"/>
    <n v="61407.5"/>
    <n v="61407.51"/>
    <s v=""/>
    <s v=""/>
    <s v=""/>
    <s v=""/>
    <s v="@2022/001248"/>
  </r>
  <r>
    <x v="2"/>
    <s v="Servicio de Salud de Castilla - La Mancha (Sescam)"/>
    <s v="008340/2022"/>
    <s v="Electromedicina AC Lote 17: Monitorización Contrato Basado 1"/>
    <s v="Contrato de suministros"/>
    <s v="Basado en un Acuerdo Marco"/>
    <s v="No"/>
    <n v="61710"/>
    <n v="61710"/>
    <s v=""/>
    <s v=""/>
    <s v=""/>
    <s v=""/>
    <s v="2022/001801"/>
  </r>
  <r>
    <x v="2"/>
    <s v="Servicio de Salud de Castilla - La Mancha (Sescam)"/>
    <s v="007471/2022"/>
    <s v="Suministro de Medicamentos derivado AM SESCAM: lotes 109, 110 (Medios de contraste iodado)"/>
    <s v="Contrato de suministros"/>
    <s v="Basado en un Acuerdo Marco"/>
    <s v="No"/>
    <n v="62400"/>
    <n v="62400"/>
    <s v=""/>
    <s v=""/>
    <s v=""/>
    <s v=""/>
    <s v="2022/002674"/>
  </r>
  <r>
    <x v="2"/>
    <s v="Servicio de Salud de Castilla - La Mancha (Sescam)"/>
    <s v="038428/2022"/>
    <s v="Suministro de medicamentos de Factor VIII de coagulación recombinante para varias Comunidades y Ciudades Autónomas y organismos de la Administración General del Estado (Basado en Acuerdo Marco 2021/063.1)"/>
    <s v="Contrato de suministros"/>
    <s v="Basado en un Acuerdo Marco"/>
    <s v="No"/>
    <n v="62433.279999999999"/>
    <n v="62433.279999999999"/>
    <s v=""/>
    <s v=""/>
    <s v=""/>
    <s v=""/>
    <s v="2022/017502"/>
  </r>
  <r>
    <x v="2"/>
    <s v="Servicio de Salud de Castilla - La Mancha (Sescam)"/>
    <s v="022764/2022"/>
    <s v="Marcapasos, desfibriladores y Holter D.A.M 2017/001559 GAIAB_Abbott"/>
    <s v="Contrato de suministros"/>
    <s v="Basado en un Acuerdo Marco"/>
    <s v="No"/>
    <n v="62519"/>
    <n v="58455.32"/>
    <s v=""/>
    <s v=""/>
    <s v=""/>
    <s v=""/>
    <s v="@2022/000776"/>
  </r>
  <r>
    <x v="2"/>
    <s v="Servicio de Salud de Castilla - La Mancha (Sescam)"/>
    <s v="008864/2022"/>
    <s v="Suministro de marcapasos, desfibriladores, electrodos y holters"/>
    <s v="Contrato de suministros"/>
    <s v="Basado en un Acuerdo Marco"/>
    <s v="No"/>
    <n v="62700"/>
    <n v="62678.55"/>
    <s v=""/>
    <s v=""/>
    <s v=""/>
    <s v=""/>
    <s v="2021/005410"/>
  </r>
  <r>
    <x v="2"/>
    <s v="Servicio de Salud de Castilla - La Mancha (Sescam)"/>
    <s v="000380/2022"/>
    <s v="PNSP 15/2021 adquisicion del principio activo dexametasona (allergan, s.a.u.)"/>
    <s v="Contrato de suministros"/>
    <s v="Procedimiento negociado sin publicidad"/>
    <s v="No"/>
    <n v="62876.32"/>
    <n v="62876.32"/>
    <s v="168"/>
    <s v="a"/>
    <s v="2"/>
    <s v="EXCLUSIVIDAD TÉCNICA, DE DERECHOS EXCLUSIVOS O ARTÍSTICA_x000a_"/>
    <s v="@2021/019242"/>
  </r>
  <r>
    <x v="2"/>
    <s v="Servicio de Salud de Castilla - La Mancha (Sescam)"/>
    <s v="029290/2022"/>
    <s v="Contrato Basado 1 del AM 2021/008752 Equip. Hosp. Grupo I Lote 8: Grúas GAI Guadalajara"/>
    <s v="Contrato de suministros"/>
    <s v="Basado en un Acuerdo Marco"/>
    <s v="No"/>
    <n v="63195.69"/>
    <n v="63195.69"/>
    <s v=""/>
    <s v=""/>
    <s v=""/>
    <s v=""/>
    <s v="2022/010586"/>
  </r>
  <r>
    <x v="2"/>
    <s v="Servicio de Salud de Castilla - La Mancha (Sescam)"/>
    <s v="003053/2022"/>
    <s v="Suministro de Rituximab intravenoso y Etanercept subcutáneo para la GAI de Tomelloso (Lotes 82 y 88 del AM 2019/000150)"/>
    <s v="Contrato de suministros"/>
    <s v="Basado en un Acuerdo Marco"/>
    <s v="No"/>
    <n v="63290.239999999998"/>
    <n v="63290.239999999998"/>
    <s v=""/>
    <s v=""/>
    <s v=""/>
    <s v=""/>
    <s v="2022/001010"/>
  </r>
  <r>
    <x v="2"/>
    <s v="Servicio de Salud de Castilla - La Mancha (Sescam)"/>
    <s v="029760/2022"/>
    <s v="Instalación de caldera agua caliente"/>
    <s v="Contrato de suministros"/>
    <s v="Procedimiento negociado sin publicidad"/>
    <s v="No"/>
    <n v="63349.55"/>
    <n v="63349.55"/>
    <s v="168"/>
    <s v="a"/>
    <s v="2"/>
    <s v="EXCLUSIVIDAD TÉCNICA, DE DERECHOS EXCLUSIVOS O ARTÍSTICA_x000a_"/>
    <s v="@2022/014483"/>
  </r>
  <r>
    <x v="2"/>
    <s v="Servicio de Salud de Castilla - La Mancha (Sescam)"/>
    <s v="007023/2022"/>
    <s v="Electromedicina MC Lote 6: Endoscopia digestiva flexible especifica Contrato Basado 1"/>
    <s v="Contrato de suministros"/>
    <s v="Basado en un Acuerdo Marco"/>
    <s v="No"/>
    <n v="63625.52"/>
    <n v="63625.52"/>
    <s v=""/>
    <s v=""/>
    <s v=""/>
    <s v=""/>
    <s v="2022/001310"/>
  </r>
  <r>
    <x v="2"/>
    <s v="Servicio de Salud de Castilla - La Mancha (Sescam)"/>
    <s v="007381/2022"/>
    <s v="Suministro de medicamentos, sueros y contrastes para la Gerencia de Atención Integrada de Cuenca. Lote 82 del AM 2019/000150"/>
    <s v="Contrato de suministros"/>
    <s v="Basado en un Acuerdo Marco"/>
    <s v="No"/>
    <n v="63815.32"/>
    <n v="63815.32"/>
    <s v=""/>
    <s v=""/>
    <s v=""/>
    <s v=""/>
    <s v="2022/001357"/>
  </r>
  <r>
    <x v="2"/>
    <s v="Servicio de Salud de Castilla - La Mancha (Sescam)"/>
    <s v="022847/2022"/>
    <s v="Marcapasos, desfibriladores y Holter D.A.M 2017/001559 GAIAB_Microport"/>
    <s v="Contrato de suministros"/>
    <s v="Basado en un Acuerdo Marco"/>
    <s v="No"/>
    <n v="64680"/>
    <n v="64680"/>
    <s v=""/>
    <s v=""/>
    <s v=""/>
    <s v=""/>
    <s v="@2022/000780"/>
  </r>
  <r>
    <x v="2"/>
    <s v="Servicio de Salud de Castilla - La Mancha (Sescam)"/>
    <s v="030095/2022"/>
    <s v="Suministro de combustible de automoción para vehículos: Solred"/>
    <s v="Contrato de suministros"/>
    <s v="Basado en un Acuerdo Marco"/>
    <s v="No"/>
    <n v="65000"/>
    <n v="65000"/>
    <s v=""/>
    <s v=""/>
    <s v=""/>
    <s v=""/>
    <s v="2022/015083"/>
  </r>
  <r>
    <x v="2"/>
    <s v="Servicio de Salud de Castilla - La Mancha (Sescam)"/>
    <s v="044659/2022"/>
    <s v="Suministro de implantes, marcapasos, desfibriladores, electrodos y holters."/>
    <s v="Contrato de suministros"/>
    <s v="Basado en un Acuerdo Marco"/>
    <s v="No"/>
    <n v="65098"/>
    <n v="62480"/>
    <s v=""/>
    <s v=""/>
    <s v=""/>
    <s v=""/>
    <s v="2022/015404"/>
  </r>
  <r>
    <x v="2"/>
    <s v="Servicio de Salud de Castilla - La Mancha (Sescam)"/>
    <s v="004336/2022"/>
    <s v="Suministro de Infliximab intravenoso para la Gerencia de Atención Integrada de Valdepeñas (Lote 89 del A.M. 2019/000150)"/>
    <s v="Contrato de suministros"/>
    <s v="Basado en un Acuerdo Marco"/>
    <s v="No"/>
    <n v="65650"/>
    <n v="65650"/>
    <s v=""/>
    <s v=""/>
    <s v=""/>
    <s v=""/>
    <s v="2022/001940"/>
  </r>
  <r>
    <x v="2"/>
    <s v="Servicio de Salud de Castilla - La Mancha (Sescam)"/>
    <s v="039163/2022"/>
    <s v="Suministro de reactivos, material fungible y equipamientos en cesión necesarios para la realización de las determinaciones analíticas del laboratorio de análisis clínicos"/>
    <s v="Contrato de suministros"/>
    <s v="Procedimiento abierto; multiplicidad de criterios"/>
    <s v="No"/>
    <n v="68250"/>
    <n v="68250"/>
    <s v=""/>
    <s v=""/>
    <s v=""/>
    <s v=""/>
    <s v="2018/003422"/>
  </r>
  <r>
    <x v="2"/>
    <s v="Servicio de Salud de Castilla - La Mancha (Sescam)"/>
    <s v="029820/2022"/>
    <s v="Combustible automoción Gerencia Atención Integrada de Albacete AM 2022/000192"/>
    <s v="Contrato de suministros"/>
    <s v="Basado en un Acuerdo Marco"/>
    <s v="No"/>
    <n v="68342.600000000006"/>
    <n v="68342.600000000006"/>
    <s v=""/>
    <s v=""/>
    <s v=""/>
    <s v=""/>
    <s v="2022/014947"/>
  </r>
  <r>
    <x v="2"/>
    <s v="Servicio de Salud de Castilla - La Mancha (Sescam)"/>
    <s v="038758/2022"/>
    <s v="Suministro de reactivos, material fungible y equipamientos en cesión necesarios para la realización de las determinaciones analíticas del laboratorio de análisis clínicos"/>
    <s v="Contrato de suministros"/>
    <s v="Procedimiento abierto; multiplicidad de criterios"/>
    <s v="No"/>
    <n v="69572.5"/>
    <n v="69572.5"/>
    <s v=""/>
    <s v=""/>
    <s v=""/>
    <s v=""/>
    <s v="2018/003422"/>
  </r>
  <r>
    <x v="2"/>
    <s v="Servicio de Salud de Castilla - La Mancha (Sescam)"/>
    <s v="017069/2022"/>
    <s v="Suministro de reactivos para determinación de gripe A Y B Y COVID 19 con destino al Servicio de Microbiología del Hospital Virgen de la Luz de Cuenca."/>
    <s v="Contrato de suministros"/>
    <s v="Emergencia"/>
    <s v="No"/>
    <n v="71540"/>
    <n v="71540"/>
    <s v=""/>
    <s v=""/>
    <s v=""/>
    <s v=""/>
    <s v="2022/009648"/>
  </r>
  <r>
    <x v="2"/>
    <s v="Servicio de Salud de Castilla - La Mancha (Sescam)"/>
    <s v="043642/2022"/>
    <s v="PAS04/2022 &quot;Adquisición de un esterilizador a vapor de 6 UTE con generador de vapor&quot;"/>
    <s v="Contrato de suministros"/>
    <s v="Procedimiento Abierto Simplificado"/>
    <s v="No"/>
    <n v="72479"/>
    <n v="65751.399999999994"/>
    <s v=""/>
    <s v=""/>
    <s v=""/>
    <s v=""/>
    <s v="@2022/015841"/>
  </r>
  <r>
    <x v="2"/>
    <s v="Servicio de Salud de Castilla - La Mancha (Sescam)"/>
    <s v="044319/2022"/>
    <s v="Suministro de combustible de automoción para los vehículos adscritos a la Gerencia de Atención Primaria de Toledo con la empresa SOLRED S.A. a través de contrato basado en el Acuerdo Marco"/>
    <s v="Contrato de suministros"/>
    <s v="Basado en un Acuerdo Marco"/>
    <s v="No"/>
    <n v="72600"/>
    <n v="72600"/>
    <s v=""/>
    <s v=""/>
    <s v=""/>
    <s v=""/>
    <s v="2022/020787"/>
  </r>
  <r>
    <x v="2"/>
    <s v="Servicio de Salud de Castilla - La Mancha (Sescam)"/>
    <s v="000740/2022"/>
    <s v="PNSP 35/2021 adquisicion del principio activo brodalumab (leo pharma, s.a. (farmacusi))"/>
    <s v="Contrato de suministros"/>
    <s v="Procedimiento negociado sin publicidad"/>
    <s v="No"/>
    <n v="72737.59"/>
    <n v="72737.59"/>
    <s v="168"/>
    <s v="a"/>
    <s v="2"/>
    <s v="EXCLUSIVIDAD TÉCNICA, DE DERECHOS EXCLUSIVOS O ARTÍSTICA_x000a_"/>
    <s v="@2021/020060"/>
  </r>
  <r>
    <x v="2"/>
    <s v="Servicio de Salud de Castilla - La Mancha (Sescam)"/>
    <s v="028020/2022"/>
    <s v="Contrato Basado 1 del AM 2021/008752 Equip. Hosp. Grupo I Lote 1: General"/>
    <s v="Contrato de suministros"/>
    <s v="Basado en un Acuerdo Marco"/>
    <s v="No"/>
    <n v="72875.88"/>
    <n v="72875.88"/>
    <s v=""/>
    <s v=""/>
    <s v=""/>
    <s v=""/>
    <s v="2022/010109"/>
  </r>
  <r>
    <x v="2"/>
    <s v="Servicio de Salud de Castilla - La Mancha (Sescam)"/>
    <s v="008325/2022"/>
    <s v="Electromedicina AC Lote 5: Materno infantil Contrato Basado 1"/>
    <s v="Contrato de suministros"/>
    <s v="Basado en un Acuerdo Marco"/>
    <s v="No"/>
    <n v="73519.600000000006"/>
    <n v="73519.600000000006"/>
    <s v=""/>
    <s v=""/>
    <s v=""/>
    <s v=""/>
    <s v="2022/001304"/>
  </r>
  <r>
    <x v="2"/>
    <s v="Servicio de Salud de Castilla - La Mancha (Sescam)"/>
    <s v="022768/2022"/>
    <s v="Marcapasos, desfibriladores y Holter D.A.M 2017/001559 GAIAB_Abbott"/>
    <s v="Contrato de suministros"/>
    <s v="Basado en un Acuerdo Marco"/>
    <s v="No"/>
    <n v="73553.7"/>
    <n v="70611.55"/>
    <s v=""/>
    <s v=""/>
    <s v=""/>
    <s v=""/>
    <s v="@2022/000776"/>
  </r>
  <r>
    <x v="2"/>
    <s v="Servicio de Salud de Castilla - La Mancha (Sescam)"/>
    <s v="037606/2022"/>
    <s v="PNSP 9/2022 Adquisición de accesorios de cabeceros TEDISEL para la ampliación del Hospital Universitario de la G.A.I. de Guadalajara."/>
    <s v="Contrato de suministros"/>
    <s v="Procedimiento negociado sin publicidad"/>
    <s v="No"/>
    <n v="73873.62"/>
    <n v="73873.62"/>
    <s v="168"/>
    <s v="a"/>
    <s v="2"/>
    <s v="EXCLUSIVIDAD TÉCNICA, DE DERECHOS EXCLUSIVOS O ARTÍSTICA_x000a_"/>
    <s v="@2022/016674"/>
  </r>
  <r>
    <x v="2"/>
    <s v="Servicio de Salud de Castilla - La Mancha (Sescam)"/>
    <s v="000623/2022"/>
    <s v="PNSP 47/2021 aquisicion del medicamento exclusivo anakinra (swedish orphan biovitrum, s.l.)"/>
    <s v="Contrato de suministros"/>
    <s v="Procedimiento negociado sin publicidad"/>
    <s v="No"/>
    <n v="74824.36"/>
    <n v="71830.720000000001"/>
    <s v="168"/>
    <s v="a"/>
    <s v="2"/>
    <s v="EXCLUSIVIDAD TÉCNICA, DE DERECHOS EXCLUSIVOS O ARTÍSTICA_x000a_"/>
    <s v="@2021/020212"/>
  </r>
  <r>
    <x v="2"/>
    <s v="Servicio de Salud de Castilla - La Mancha (Sescam)"/>
    <s v="008819/2022"/>
    <s v="Suministro de marcapasos, desfibriladores, electrodos y holters"/>
    <s v="Contrato de suministros"/>
    <s v="Basado en un Acuerdo Marco"/>
    <s v="No"/>
    <n v="74989.55"/>
    <n v="74764.59"/>
    <s v=""/>
    <s v=""/>
    <s v=""/>
    <s v=""/>
    <s v="2021/005410"/>
  </r>
  <r>
    <x v="2"/>
    <s v="Servicio de Salud de Castilla - La Mancha (Sescam)"/>
    <s v="022789/2022"/>
    <s v="Marcapasos, desfibriladores y Holter D.A.M 2017/001559 GAIAB_Medtronic"/>
    <s v="Contrato de suministros"/>
    <s v="Basado en un Acuerdo Marco"/>
    <s v="No"/>
    <n v="75947.8"/>
    <n v="71225"/>
    <s v=""/>
    <s v=""/>
    <s v=""/>
    <s v=""/>
    <s v="@2022/000778"/>
  </r>
  <r>
    <x v="2"/>
    <s v="Servicio de Salud de Castilla - La Mancha (Sescam)"/>
    <s v="044633/2022"/>
    <s v="Suministro de implantes, marcapasos, desfibriladores, electrodos y holters."/>
    <s v="Contrato de suministros"/>
    <s v="Basado en un Acuerdo Marco"/>
    <s v="No"/>
    <n v="77006.490000000005"/>
    <n v="64680"/>
    <s v=""/>
    <s v=""/>
    <s v=""/>
    <s v=""/>
    <s v="2022/015404"/>
  </r>
  <r>
    <x v="2"/>
    <s v="Servicio de Salud de Castilla - La Mancha (Sescam)"/>
    <s v="008187/2022"/>
    <s v="Suministro de marcapasos, desfibriladores, electrodos y holters"/>
    <s v="Contrato de suministros"/>
    <s v="Basado en un Acuerdo Marco"/>
    <s v="No"/>
    <n v="77006.5"/>
    <n v="64680"/>
    <s v=""/>
    <s v=""/>
    <s v=""/>
    <s v=""/>
    <s v="2021/005410"/>
  </r>
  <r>
    <x v="2"/>
    <s v="Servicio de Salud de Castilla - La Mancha (Sescam)"/>
    <s v="037754/2022"/>
    <s v="Sum medicamentos exclusivos de las firmas: Astellas Pharma, Astrazeneca Farmaceutica, Laboratorios Almirall, S.A:, Ipsen Pharma, Janssen-Cilag, Lilly,  Merck, Vilfor Pharma España, Biogen Spain, Eisai Farmaceuticas, Gilead-Sciences, Novartis Farmaceutica,"/>
    <s v="Contrato de suministros"/>
    <s v="Procedimiento negociado sin publicidad"/>
    <s v="No"/>
    <n v="80121.570000000007"/>
    <n v="80121.570000000007"/>
    <s v="168"/>
    <s v="a"/>
    <s v="2"/>
    <s v="EXCLUSIVIDAD TÉCNICA, DE DERECHOS EXCLUSIVOS O ARTÍSTICA_x000a_"/>
    <s v="@2022/002368"/>
  </r>
  <r>
    <x v="2"/>
    <s v="Servicio de Salud de Castilla - La Mancha (Sescam)"/>
    <s v="043956/2022"/>
    <s v="PA-05/2022. Suministro de un ecógrafo de alta gama"/>
    <s v="Contrato de suministros"/>
    <s v="Procedimiento abierto; multiplicidad de criterios"/>
    <s v="No"/>
    <n v="80363.360000000001"/>
    <n v="80360.94"/>
    <s v=""/>
    <s v=""/>
    <s v=""/>
    <s v=""/>
    <s v="@2022/015864"/>
  </r>
  <r>
    <x v="2"/>
    <s v="Servicio de Salud de Castilla - La Mancha (Sescam)"/>
    <s v="008822/2022"/>
    <s v="Suministro de marcapasos, desfibriladores, electrodos y holters"/>
    <s v="Contrato de suministros"/>
    <s v="Basado en un Acuerdo Marco"/>
    <s v="No"/>
    <n v="81070"/>
    <n v="79860"/>
    <s v=""/>
    <s v=""/>
    <s v=""/>
    <s v=""/>
    <s v="2021/005410"/>
  </r>
  <r>
    <x v="2"/>
    <s v="Servicio de Salud de Castilla - La Mancha (Sescam)"/>
    <s v="008818/2022"/>
    <s v="Suministro de marcapasos, desfibriladores, electrodos y holters"/>
    <s v="Contrato de suministros"/>
    <s v="Basado en un Acuerdo Marco"/>
    <s v="No"/>
    <n v="81372.509999999995"/>
    <n v="78534.509999999995"/>
    <s v=""/>
    <s v=""/>
    <s v=""/>
    <s v=""/>
    <s v="2021/005410"/>
  </r>
  <r>
    <x v="2"/>
    <s v="Servicio de Salud de Castilla - La Mancha (Sescam)"/>
    <s v="008875/2022"/>
    <s v="Suministro de marcapasos, desfibriladores, electrodos y holters"/>
    <s v="Contrato de suministros"/>
    <s v="Basado en un Acuerdo Marco"/>
    <s v="No"/>
    <n v="81400"/>
    <n v="79596"/>
    <s v=""/>
    <s v=""/>
    <s v=""/>
    <s v=""/>
    <s v="2021/005410"/>
  </r>
  <r>
    <x v="2"/>
    <s v="Servicio de Salud de Castilla - La Mancha (Sescam)"/>
    <s v="008816/2022"/>
    <s v="Suministro de marcapasos, desfibriladores, electrodos y holters"/>
    <s v="Contrato de suministros"/>
    <s v="Basado en un Acuerdo Marco"/>
    <s v="No"/>
    <n v="81685.399999999994"/>
    <n v="80866.86"/>
    <s v=""/>
    <s v=""/>
    <s v=""/>
    <s v=""/>
    <s v="2021/005410"/>
  </r>
  <r>
    <x v="2"/>
    <s v="Servicio de Salud de Castilla - La Mancha (Sescam)"/>
    <s v="014552/2022"/>
    <s v="Suministro de lentes intraoculares y otro material sanitario con cesión de equipos"/>
    <s v="Contrato de suministros"/>
    <s v="Procedimiento abierto; multiplicidad de criterios"/>
    <s v="No"/>
    <n v="82280"/>
    <n v="65412.6"/>
    <s v=""/>
    <s v=""/>
    <s v=""/>
    <s v=""/>
    <s v="@2021/000316"/>
  </r>
  <r>
    <x v="2"/>
    <s v="Servicio de Salud de Castilla - La Mancha (Sescam)"/>
    <s v="043036/2022"/>
    <s v="PAS 4/2022 Contratación del suministro de cunas con destino a la ampliación del Hospital Universitario de Guadalajara"/>
    <s v="Contrato de suministros"/>
    <s v="Procedimiento Abierto Simplificado"/>
    <s v="No"/>
    <n v="82280"/>
    <n v="81169.22"/>
    <s v=""/>
    <s v=""/>
    <s v=""/>
    <s v=""/>
    <s v="@2022/016782"/>
  </r>
  <r>
    <x v="2"/>
    <s v="Servicio de Salud de Castilla - La Mancha (Sescam)"/>
    <s v="022796/2022"/>
    <s v="Marcapasos, desfibriladores y Holter D.A.M 2017/001559 GAIAB_Medtronic"/>
    <s v="Contrato de suministros"/>
    <s v="Basado en un Acuerdo Marco"/>
    <s v="No"/>
    <n v="82438.399999999994"/>
    <n v="80960"/>
    <s v=""/>
    <s v=""/>
    <s v=""/>
    <s v=""/>
    <s v="@2022/000778"/>
  </r>
  <r>
    <x v="2"/>
    <s v="Servicio de Salud de Castilla - La Mancha (Sescam)"/>
    <s v="003726/2022"/>
    <s v="Suministro de Reactivos y equipamiento para el análisis del ganglio centinela, en la GAI de Puertollano"/>
    <s v="Contrato de suministros"/>
    <s v="Procedimiento negociado sin publicidad"/>
    <s v="No"/>
    <n v="83060.52"/>
    <n v="83059.509999999995"/>
    <s v="168"/>
    <s v="a"/>
    <s v="2"/>
    <s v="EXCLUSIVIDAD TÉCNICA, DE DERECHOS EXCLUSIVOS O ARTÍSTICA_x000a_"/>
    <s v="@2022/000685"/>
  </r>
  <r>
    <x v="2"/>
    <s v="Servicio de Salud de Castilla - La Mancha (Sescam)"/>
    <s v="044661/2022"/>
    <s v="Suministro de implantes, marcapasos, desfibriladores, electrodos y holters."/>
    <s v="Contrato de suministros"/>
    <s v="Basado en un Acuerdo Marco"/>
    <s v="No"/>
    <n v="83600"/>
    <n v="80960"/>
    <s v=""/>
    <s v=""/>
    <s v=""/>
    <s v=""/>
    <s v="2022/015404"/>
  </r>
  <r>
    <x v="2"/>
    <s v="Servicio de Salud de Castilla - La Mancha (Sescam)"/>
    <s v="007507/2022"/>
    <s v="Adquisición de &quot;Rituximab intravenoso&quot; (lote 82) para 24 meses basado en Acuerdo Marco 2019/000150"/>
    <s v="Contrato de suministros"/>
    <s v="Basado en un Acuerdo Marco"/>
    <s v="No"/>
    <n v="86548.800000000003"/>
    <n v="86548.800000000003"/>
    <s v=""/>
    <s v=""/>
    <s v=""/>
    <s v=""/>
    <s v="2022/003498"/>
  </r>
  <r>
    <x v="2"/>
    <s v="Servicio de Salud de Castilla - La Mancha (Sescam)"/>
    <s v="003480/2022"/>
    <s v="Suministro de Adalimumab subcutáneo para la GAI de Tomelloso (Lote 90 del AM 2019/000150)"/>
    <s v="Contrato de suministros"/>
    <s v="Basado en un Acuerdo Marco"/>
    <s v="No"/>
    <n v="87100"/>
    <n v="87100"/>
    <s v=""/>
    <s v=""/>
    <s v=""/>
    <s v=""/>
    <s v="2022/001112"/>
  </r>
  <r>
    <x v="2"/>
    <s v="Servicio de Salud de Castilla - La Mancha (Sescam)"/>
    <s v="008579/2022"/>
    <s v="LOTE 90 ADALIMUMAB subcutáneo: Contrato Basado en el A. M. 2019/000150 medicamentos, sueros y contrastes para la GAI de Hellín."/>
    <s v="Contrato de suministros"/>
    <s v="Basado en un Acuerdo Marco"/>
    <s v="No"/>
    <n v="87100"/>
    <n v="87100"/>
    <s v=""/>
    <s v=""/>
    <s v=""/>
    <s v=""/>
    <s v="2022/002408"/>
  </r>
  <r>
    <x v="2"/>
    <s v="Servicio de Salud de Castilla - La Mancha (Sescam)"/>
    <s v="037752/2022"/>
    <s v="Suministro material fungible sanitario para insuflador de alto flujo y cesión de equipamiento."/>
    <s v="Contrato de suministros"/>
    <s v="Procedimiento Abierto Simplificado"/>
    <s v="No"/>
    <n v="87120"/>
    <n v="87120"/>
    <s v=""/>
    <s v=""/>
    <s v=""/>
    <s v=""/>
    <s v="@2022/010228"/>
  </r>
  <r>
    <x v="2"/>
    <s v="Servicio de Salud de Castilla - La Mancha (Sescam)"/>
    <s v="014638/2022"/>
    <s v="PNSP 2/2022 Suministro de reactivos y equipamiento para el análisis del ganglio centinela de la GAI de Guadalajara"/>
    <s v="Contrato de suministros"/>
    <s v="Procedimiento negociado sin publicidad"/>
    <s v="No"/>
    <n v="87678.23"/>
    <n v="87677.85"/>
    <s v="168"/>
    <s v="a"/>
    <s v="2"/>
    <s v="EXCLUSIVIDAD TÉCNICA, DE DERECHOS EXCLUSIVOS O ARTÍSTICA_x000a_"/>
    <s v="@2022/003791"/>
  </r>
  <r>
    <x v="2"/>
    <s v="Servicio de Salud de Castilla - La Mancha (Sescam)"/>
    <s v="008824/2022"/>
    <s v="Suministro de marcapasos, desfibriladores, electrodos y holters"/>
    <s v="Contrato de suministros"/>
    <s v="Basado en un Acuerdo Marco"/>
    <s v="No"/>
    <n v="88000"/>
    <n v="87983.51"/>
    <s v=""/>
    <s v=""/>
    <s v=""/>
    <s v=""/>
    <s v="2021/005410"/>
  </r>
  <r>
    <x v="2"/>
    <s v="Servicio de Salud de Castilla - La Mancha (Sescam)"/>
    <s v="008865/2022"/>
    <s v="Suministro de marcapasos, desfibriladores, electrodos y holters"/>
    <s v="Contrato de suministros"/>
    <s v="Basado en un Acuerdo Marco"/>
    <s v="No"/>
    <n v="88158.399999999994"/>
    <n v="88000"/>
    <s v=""/>
    <s v=""/>
    <s v=""/>
    <s v=""/>
    <s v="2021/005410"/>
  </r>
  <r>
    <x v="2"/>
    <s v="Servicio de Salud de Castilla - La Mancha (Sescam)"/>
    <s v="037025/2022"/>
    <s v="Suministro de reactivos, material fungible y equipamientos en cesión necesarios para la realización de las determinaciones analíticas del laboratorio de análisis clínicos"/>
    <s v="Contrato de suministros"/>
    <s v="Procedimiento abierto; multiplicidad de criterios"/>
    <s v="No"/>
    <n v="89205"/>
    <n v="89205"/>
    <s v=""/>
    <s v=""/>
    <s v=""/>
    <s v=""/>
    <s v="2018/003422"/>
  </r>
  <r>
    <x v="2"/>
    <s v="Servicio de Salud de Castilla - La Mancha (Sescam)"/>
    <s v="008627/2022"/>
    <s v="Contrato basado en AM 2019/000150. Lote 89"/>
    <s v="Contrato de suministros"/>
    <s v="Basado en un Acuerdo Marco"/>
    <s v="No"/>
    <n v="89284"/>
    <n v="89284"/>
    <s v=""/>
    <s v=""/>
    <s v=""/>
    <s v=""/>
    <s v="2022/003769"/>
  </r>
  <r>
    <x v="2"/>
    <s v="Servicio de Salud de Castilla - La Mancha (Sescam)"/>
    <s v="007618/2022"/>
    <s v="Suministro de reactivos para determinación de gripe A y B y Covid 19 con destino al Servicio de Microbiología del Hospital Virgen de la Luz de Cuenca."/>
    <s v="Contrato de suministros"/>
    <s v="Emergencia"/>
    <s v="No"/>
    <n v="89425"/>
    <n v="89425"/>
    <s v=""/>
    <s v=""/>
    <s v=""/>
    <s v=""/>
    <s v="2022/003936"/>
  </r>
  <r>
    <x v="2"/>
    <s v="Servicio de Salud de Castilla - La Mancha (Sescam)"/>
    <s v="044623/2022"/>
    <s v="Suministro de implantes, marcapasos, desfibriladores, electrodos y holters."/>
    <s v="Contrato de suministros"/>
    <s v="Basado en un Acuerdo Marco"/>
    <s v="No"/>
    <n v="90761.55"/>
    <n v="79029.72"/>
    <s v=""/>
    <s v=""/>
    <s v=""/>
    <s v=""/>
    <s v="2022/015404"/>
  </r>
  <r>
    <x v="2"/>
    <s v="Servicio de Salud de Castilla - La Mancha (Sescam)"/>
    <s v="044657/2022"/>
    <s v="Suministro de implantes, marcapasos, desfibriladores, electrodos y holters."/>
    <s v="Contrato de suministros"/>
    <s v="Basado en un Acuerdo Marco"/>
    <s v="No"/>
    <n v="92125"/>
    <n v="82500"/>
    <s v=""/>
    <s v=""/>
    <s v=""/>
    <s v=""/>
    <s v="2022/015404"/>
  </r>
  <r>
    <x v="2"/>
    <s v="Servicio de Salud de Castilla - La Mancha (Sescam)"/>
    <s v="017698/2022"/>
    <s v="Suministro Arrendamiento sin opción a compra de diversos equipos electromédicos para el Servicio de Endoscopia del Hospital Universitario de Toledo"/>
    <s v="Contrato de suministros"/>
    <s v="Procedimiento Abierto Simplificado"/>
    <s v="No"/>
    <n v="92565"/>
    <n v="92550.48"/>
    <s v=""/>
    <s v=""/>
    <s v=""/>
    <s v=""/>
    <s v="@2022/006057"/>
  </r>
  <r>
    <x v="2"/>
    <s v="Servicio de Salud de Castilla - La Mancha (Sescam)"/>
    <s v="000980/2022"/>
    <s v="Adquisición de Rituximab y Filgrastim derivado de Acuerdo Marco 2019/000150 para la Gerencia de Atención Integrada de Ciudad Real."/>
    <s v="Contrato de suministros"/>
    <s v="Basado en un Acuerdo Marco"/>
    <s v="No"/>
    <n v="93049.83"/>
    <n v="93049.83"/>
    <s v=""/>
    <s v=""/>
    <s v=""/>
    <s v=""/>
    <s v="2021/020584"/>
  </r>
  <r>
    <x v="2"/>
    <s v="Servicio de Salud de Castilla - La Mancha (Sescam)"/>
    <s v="001320/2022"/>
    <s v="PNSP 37/2021 adquisicion del principio activo rucaparib (logista pharma, s.a.u.)"/>
    <s v="Contrato de suministros"/>
    <s v="Procedimiento negociado sin publicidad"/>
    <s v="No"/>
    <n v="93509"/>
    <n v="93509"/>
    <s v="168"/>
    <s v="a"/>
    <s v="2"/>
    <s v="EXCLUSIVIDAD TÉCNICA, DE DERECHOS EXCLUSIVOS O ARTÍSTICA_x000a_"/>
    <s v="@2021/020080"/>
  </r>
  <r>
    <x v="2"/>
    <s v="Servicio de Salud de Castilla - La Mancha (Sescam)"/>
    <s v="007492/2022"/>
    <s v="Adquisición &quot;Acetato de Glatiramero subcutáneo&quot; (lote 87) para 24 meses basado en Acuerdo Marco 2019/000150"/>
    <s v="Contrato de suministros"/>
    <s v="Basado en un Acuerdo Marco"/>
    <s v="No"/>
    <n v="93600"/>
    <n v="93600"/>
    <s v=""/>
    <s v=""/>
    <s v=""/>
    <s v=""/>
    <s v="2022/003559"/>
  </r>
  <r>
    <x v="2"/>
    <s v="Servicio de Salud de Castilla - La Mancha (Sescam)"/>
    <s v="039165/2022"/>
    <s v="Suministro de reactivos, material fungible y equipamientos en cesión necesarios para la realización de las determinaciones analíticas del laboratorio de análisis clínicos"/>
    <s v="Contrato de suministros"/>
    <s v="Procedimiento abierto; multiplicidad de criterios"/>
    <s v="No"/>
    <n v="93604.05"/>
    <n v="93604.05"/>
    <s v=""/>
    <s v=""/>
    <s v=""/>
    <s v=""/>
    <s v="2018/003422"/>
  </r>
  <r>
    <x v="2"/>
    <s v="Servicio de Salud de Castilla - La Mancha (Sescam)"/>
    <s v="011452/2022"/>
    <s v="Ecógrafo de alta gama"/>
    <s v="Contrato de suministros"/>
    <s v="Procedimiento Abierto Simplificado"/>
    <s v="No"/>
    <n v="93700"/>
    <n v="85500"/>
    <s v=""/>
    <s v=""/>
    <s v=""/>
    <s v=""/>
    <s v="@2022/001610"/>
  </r>
  <r>
    <x v="2"/>
    <s v="Servicio de Salud de Castilla - La Mancha (Sescam)"/>
    <s v="007642/2022"/>
    <s v="Electromedicina MC Lote 29: Escáneres para archivo Contrato Basado 1"/>
    <s v="Contrato de suministros"/>
    <s v="Basado en un Acuerdo Marco"/>
    <s v="No"/>
    <n v="94860.18"/>
    <n v="94860.18"/>
    <s v=""/>
    <s v=""/>
    <s v=""/>
    <s v=""/>
    <s v="2022/002271"/>
  </r>
  <r>
    <x v="2"/>
    <s v="Servicio de Salud de Castilla - La Mancha (Sescam)"/>
    <s v="014584/2022"/>
    <s v="Suministro de lentes intraoculares y otro material sanitario con cesión de equipos"/>
    <s v="Contrato de suministros"/>
    <s v="Procedimiento abierto; multiplicidad de criterios"/>
    <s v="No"/>
    <n v="96437"/>
    <n v="89078.99"/>
    <s v=""/>
    <s v=""/>
    <s v=""/>
    <s v=""/>
    <s v="@2021/000316"/>
  </r>
  <r>
    <x v="2"/>
    <s v="Servicio de Salud de Castilla - La Mancha (Sescam)"/>
    <s v="007504/2022"/>
    <s v="Adquisición &quot; Filgrastrim&quot; (lote 86) para 24 meses basado en Acuerdo Marco 2019/000150"/>
    <s v="Contrato de suministros"/>
    <s v="Basado en un Acuerdo Marco"/>
    <s v="No"/>
    <n v="96457.919999999998"/>
    <n v="96457.919999999998"/>
    <s v=""/>
    <s v=""/>
    <s v=""/>
    <s v=""/>
    <s v="2022/003516"/>
  </r>
  <r>
    <x v="2"/>
    <s v="Servicio de Salud de Castilla - La Mancha (Sescam)"/>
    <s v="008874/2022"/>
    <s v="Suministro de marcapasos, desfibriladores, electrodos y holters"/>
    <s v="Contrato de suministros"/>
    <s v="Basado en un Acuerdo Marco"/>
    <s v="No"/>
    <n v="96690"/>
    <n v="92812.51"/>
    <s v=""/>
    <s v=""/>
    <s v=""/>
    <s v=""/>
    <s v="2021/005410"/>
  </r>
  <r>
    <x v="2"/>
    <s v="Servicio de Salud de Castilla - La Mancha (Sescam)"/>
    <s v="043056/2022"/>
    <s v="Contrato basado 1 del AM 2021/010463 Equip. Hosp. Grupo II Lote 3: Accesorios"/>
    <s v="Contrato de suministros"/>
    <s v="Basado en un Acuerdo Marco"/>
    <s v="No"/>
    <n v="97334.95"/>
    <n v="97334.95"/>
    <s v=""/>
    <s v=""/>
    <s v=""/>
    <s v=""/>
    <s v="2022/014593"/>
  </r>
  <r>
    <x v="2"/>
    <s v="Servicio de Salud de Castilla - La Mancha (Sescam)"/>
    <s v="008866/2022"/>
    <s v="Suministro de marcapasos, desfibriladores, electrodos y holters"/>
    <s v="Contrato de suministros"/>
    <s v="Basado en un Acuerdo Marco"/>
    <s v="No"/>
    <n v="97982.51"/>
    <n v="97982.51"/>
    <s v=""/>
    <s v=""/>
    <s v=""/>
    <s v=""/>
    <s v="2021/005410"/>
  </r>
  <r>
    <x v="2"/>
    <s v="Servicio de Salud de Castilla - La Mancha (Sescam)"/>
    <s v="028866/2022"/>
    <s v="Suministro de medicamentos exclusivo de las firmas Abbvie Farmaceutica, Bayer Hispania, Boehringer Ingelheim España, Glaxosmithkline, Novo Nordisk Pharma, Pfizer, Servier, Takeda Farmacéutica España y Viiv Healthcare."/>
    <s v="Contrato de suministros"/>
    <s v="Procedimiento negociado sin publicidad"/>
    <s v="No"/>
    <n v="98240.68"/>
    <n v="98240.68"/>
    <s v="168"/>
    <s v="a"/>
    <s v="2"/>
    <s v="EXCLUSIVIDAD TÉCNICA, DE DERECHOS EXCLUSIVOS O ARTÍSTICA_x000a_"/>
    <s v="@2022/002471"/>
  </r>
  <r>
    <x v="2"/>
    <s v="Servicio de Salud de Castilla - La Mancha (Sescam)"/>
    <s v="039166/2022"/>
    <s v="Suministro de reactivos, material fungible y equipamientos en cesión necesarios para la realización de las determinaciones analíticas del laboratorio de análisis clínicos"/>
    <s v="Contrato de suministros"/>
    <s v="Procedimiento abierto; multiplicidad de criterios"/>
    <s v="No"/>
    <n v="98504"/>
    <n v="98504"/>
    <s v=""/>
    <s v=""/>
    <s v=""/>
    <s v=""/>
    <s v="2018/003422"/>
  </r>
  <r>
    <x v="2"/>
    <s v="Servicio de Salud de Castilla - La Mancha (Sescam)"/>
    <s v="028415/2022"/>
    <s v="Adquisición material fungible y equipamiento en cesion uso para realización determinaciones analíticas  laboratorios de la gai cr,gai cu,gai gu y gae to"/>
    <s v="Contrato de suministros"/>
    <s v="Procedimiento abierto; multiplicidad de criterios"/>
    <s v="No"/>
    <n v="98550.02"/>
    <n v="98550"/>
    <s v=""/>
    <s v=""/>
    <s v=""/>
    <s v=""/>
    <s v="@2019/013280"/>
  </r>
  <r>
    <x v="2"/>
    <s v="Servicio de Salud de Castilla - La Mancha (Sescam)"/>
    <s v="017468/2022"/>
    <s v="PAS 1/2022 Suministro y puesta en funcionamiento de 33 camillas de transporte y urgencias con destino ampliacion Hospital GAI Guadalajara"/>
    <s v="Contrato de suministros"/>
    <s v="Procedimiento Abierto Simplificado"/>
    <s v="No"/>
    <n v="99000"/>
    <n v="87714"/>
    <s v=""/>
    <s v=""/>
    <s v=""/>
    <s v=""/>
    <s v="@2022/004273"/>
  </r>
  <r>
    <x v="2"/>
    <s v="Servicio de Salud de Castilla - La Mancha (Sescam)"/>
    <s v="004594/2022"/>
    <s v="Suministro de Medios de contraste iodados no iónicos de baja osmolaridad"/>
    <s v="Contrato de suministros"/>
    <s v="Basado en un Acuerdo Marco"/>
    <s v="No"/>
    <n v="99008"/>
    <n v="99008"/>
    <s v=""/>
    <s v=""/>
    <s v=""/>
    <s v=""/>
    <s v="2022/001944"/>
  </r>
  <r>
    <x v="2"/>
    <s v="Servicio de Salud de Castilla - La Mancha (Sescam)"/>
    <s v="037570/2022"/>
    <s v="Suministro de reactivos, material fungible y equipamientos en cesión necesarios para la realización de las determinaciones analíticas del laboratorio de análisis clínicos"/>
    <s v="Contrato de suministros"/>
    <s v="Procedimiento abierto; multiplicidad de criterios"/>
    <s v="No"/>
    <n v="99260"/>
    <n v="99260"/>
    <s v=""/>
    <s v=""/>
    <s v=""/>
    <s v=""/>
    <s v="2018/003422"/>
  </r>
  <r>
    <x v="2"/>
    <s v="Servicio de Salud de Castilla - La Mancha (Sescam)"/>
    <s v="038939/2022"/>
    <s v="Suministro de reactivos, material fungible y equipamientos en cesión necesarios para la realización de las determinaciones analíticas del laboratorio de análisis clínicos"/>
    <s v="Contrato de suministros"/>
    <s v="Procedimiento abierto; multiplicidad de criterios"/>
    <s v="No"/>
    <n v="99697"/>
    <n v="99697"/>
    <s v=""/>
    <s v=""/>
    <s v=""/>
    <s v=""/>
    <s v="2018/003422"/>
  </r>
  <r>
    <x v="2"/>
    <s v="Servicio de Salud de Castilla - La Mancha (Sescam)"/>
    <s v="028835/2022"/>
    <s v="Adquisición material fungible y equipamiento en cesion uso para realización determinaciones analíticas  laboratorios de la gai cr,gai cu,gai gu y gae to"/>
    <s v="Contrato de suministros"/>
    <s v="Procedimiento abierto; multiplicidad de criterios"/>
    <s v="No"/>
    <n v="99749.98"/>
    <n v="99749.98"/>
    <s v=""/>
    <s v=""/>
    <s v=""/>
    <s v=""/>
    <s v="@2019/013280"/>
  </r>
  <r>
    <x v="2"/>
    <s v="Servicio de Salud de Castilla - La Mancha (Sescam)"/>
    <s v="028839/2022"/>
    <s v="Adquisición material fungible y equipamiento en cesion uso para realización determinaciones analíticas  laboratorios de la gai cr,gai cu,gai gu y gae to"/>
    <s v="Contrato de suministros"/>
    <s v="Procedimiento abierto; multiplicidad de criterios"/>
    <s v="No"/>
    <n v="99749.98"/>
    <n v="99749.98"/>
    <s v=""/>
    <s v=""/>
    <s v=""/>
    <s v=""/>
    <s v="@2019/013280"/>
  </r>
  <r>
    <x v="2"/>
    <s v="Servicio de Salud de Castilla - La Mancha (Sescam)"/>
    <s v="004362/2022"/>
    <s v="Suministro de Acetato de Glatiramero subcutáneo para la Gerencia de Atención Integrada de Valdepeñas (Lote 87 del A.M. 2019/000150)"/>
    <s v="Contrato de suministros"/>
    <s v="Basado en un Acuerdo Marco"/>
    <s v="No"/>
    <n v="99840"/>
    <n v="99840"/>
    <s v=""/>
    <s v=""/>
    <s v=""/>
    <s v=""/>
    <s v="2022/001936"/>
  </r>
  <r>
    <x v="2"/>
    <s v="Servicio de Salud de Castilla - La Mancha (Sescam)"/>
    <s v="037024/2022"/>
    <s v="Suministro de reactivos, material fungible y equipamientos en cesión necesarios para la realización de las determinaciones analíticas del laboratorio de análisis clínicos"/>
    <s v="Contrato de suministros"/>
    <s v="Procedimiento abierto; multiplicidad de criterios"/>
    <s v="No"/>
    <n v="99960"/>
    <n v="99960"/>
    <s v=""/>
    <s v=""/>
    <s v=""/>
    <s v=""/>
    <s v="2018/003422"/>
  </r>
  <r>
    <x v="2"/>
    <s v="Servicio de Salud de Castilla - La Mancha (Sescam)"/>
    <s v="023590/2022"/>
    <s v="Adquisición de Trastuzumab intravenoso para 24 meses deivado de Acuerdo Marco SESCAM 2019/000150"/>
    <s v="Contrato de suministros"/>
    <s v="Basado en un Acuerdo Marco"/>
    <s v="No"/>
    <n v="100620"/>
    <n v="100620"/>
    <s v=""/>
    <s v=""/>
    <s v=""/>
    <s v=""/>
    <s v="2022/010313"/>
  </r>
  <r>
    <x v="2"/>
    <s v="Servicio de Salud de Castilla - La Mancha (Sescam)"/>
    <s v="022775/2022"/>
    <s v="Marcapasos, desfibriladores y Holter D.A.M 2017/001559 GAIAB_Abbott"/>
    <s v="Contrato de suministros"/>
    <s v="Basado en un Acuerdo Marco"/>
    <s v="No"/>
    <n v="101240.7"/>
    <n v="50620.35"/>
    <s v=""/>
    <s v=""/>
    <s v=""/>
    <s v=""/>
    <s v="@2022/000776"/>
  </r>
  <r>
    <x v="2"/>
    <s v="Servicio de Salud de Castilla - La Mancha (Sescam)"/>
    <s v="022801/2022"/>
    <s v="Marcapasos, desfibriladores y Holter D.A.M 2017/001559 GAIAB_Medtronic"/>
    <s v="Contrato de suministros"/>
    <s v="Basado en un Acuerdo Marco"/>
    <s v="No"/>
    <n v="101244"/>
    <n v="50490"/>
    <s v=""/>
    <s v=""/>
    <s v=""/>
    <s v=""/>
    <s v="@2022/000778"/>
  </r>
  <r>
    <x v="2"/>
    <s v="Servicio de Salud de Castilla - La Mancha (Sescam)"/>
    <s v="009190/2022"/>
    <s v="Contrato basado derivado AM 2019/000150 Lote 109 medios de contraste iodados no ionicos"/>
    <s v="Contrato de suministros"/>
    <s v="Basado en un Acuerdo Marco"/>
    <s v="No"/>
    <n v="101400"/>
    <n v="101400"/>
    <s v=""/>
    <s v=""/>
    <s v=""/>
    <s v=""/>
    <s v="2022/004314"/>
  </r>
  <r>
    <x v="2"/>
    <s v="Servicio de Salud de Castilla - La Mancha (Sescam)"/>
    <s v="037736/2022"/>
    <s v="Sum medicamentos exclusivos de las firmas: Astellas Pharma, Astrazeneca Farmaceutica, Laboratorios Almirall, S.A:, Ipsen Pharma, Janssen-Cilag, Lilly,  Merck, Vilfor Pharma España, Biogen Spain, Eisai Farmaceuticas, Gilead-Sciences, Novartis Farmaceutica,"/>
    <s v="Contrato de suministros"/>
    <s v="Procedimiento negociado sin publicidad"/>
    <s v="No"/>
    <n v="101548.72"/>
    <n v="101548.72"/>
    <s v="168"/>
    <s v="a"/>
    <s v="2"/>
    <s v="EXCLUSIVIDAD TÉCNICA, DE DERECHOS EXCLUSIVOS O ARTÍSTICA_x000a_"/>
    <s v="@2022/002368"/>
  </r>
  <r>
    <x v="2"/>
    <s v="Servicio de Salud de Castilla - La Mancha (Sescam)"/>
    <s v="000397/2022"/>
    <s v="Suministro de reactivos para determinación de gripe A y B y Covid-19 XPCOV2/FLU/RSV-10"/>
    <s v="Contrato de suministros"/>
    <s v="Emergencia"/>
    <s v="No"/>
    <n v="102200"/>
    <n v="102200"/>
    <s v=""/>
    <s v=""/>
    <s v=""/>
    <s v=""/>
    <s v="2022/000237"/>
  </r>
  <r>
    <x v="2"/>
    <s v="Servicio de Salud de Castilla - La Mancha (Sescam)"/>
    <s v="038934/2022"/>
    <s v="Suministro de reactivos, material fungible y equipamientos en cesión necesarios para la realización de las determinaciones analíticas del laboratorio de análisis clínicos"/>
    <s v="Contrato de suministros"/>
    <s v="Procedimiento abierto; multiplicidad de criterios"/>
    <s v="No"/>
    <n v="102626.5"/>
    <n v="102626.5"/>
    <s v=""/>
    <s v=""/>
    <s v=""/>
    <s v=""/>
    <s v="2018/003422"/>
  </r>
  <r>
    <x v="2"/>
    <s v="Servicio de Salud de Castilla - La Mancha (Sescam)"/>
    <s v="044411/2022"/>
    <s v="Adquisición de un equipo magnético transcraneal repetitivo con sillón y brazo portabobinas integrado para el servicio de Salud Mental de la Gerencia de Atención Integrada de Ciudad Real."/>
    <s v="Contrato de suministros"/>
    <s v="Procedimiento Abierto Simplificado"/>
    <s v="No"/>
    <n v="102850"/>
    <n v="101035"/>
    <s v=""/>
    <s v=""/>
    <s v=""/>
    <s v=""/>
    <s v="@2022/019869"/>
  </r>
  <r>
    <x v="2"/>
    <s v="Servicio de Salud de Castilla - La Mancha (Sescam)"/>
    <s v="044435/2022"/>
    <s v="Equipo estimulación magnético transcraneal"/>
    <s v="Contrato de suministros"/>
    <s v="Procedimiento Abierto Simplificado"/>
    <s v="No"/>
    <n v="102850"/>
    <n v="101035"/>
    <s v=""/>
    <s v=""/>
    <s v=""/>
    <s v=""/>
    <s v="@2022/019226"/>
  </r>
  <r>
    <x v="2"/>
    <s v="Servicio de Salud de Castilla - La Mancha (Sescam)"/>
    <s v="008417/2022"/>
    <s v="Lote 87 Acetato de Glatiramero subcutáneo"/>
    <s v="Contrato de suministros"/>
    <s v="Basado en un Acuerdo Marco"/>
    <s v="No"/>
    <n v="102960"/>
    <n v="102960"/>
    <s v=""/>
    <s v=""/>
    <s v=""/>
    <s v=""/>
    <s v="2022/003515"/>
  </r>
  <r>
    <x v="2"/>
    <s v="Servicio de Salud de Castilla - La Mancha (Sescam)"/>
    <s v="003762/2022"/>
    <s v="Adquisición de INFLIXIMAB intravenoso para 24 meses derivado de Acuerdo Marco SESCAM 2019/000150"/>
    <s v="Contrato de suministros"/>
    <s v="Basado en un Acuerdo Marco"/>
    <s v="No"/>
    <n v="105040"/>
    <n v="105040"/>
    <s v=""/>
    <s v=""/>
    <s v=""/>
    <s v=""/>
    <s v="2022/001212"/>
  </r>
  <r>
    <x v="2"/>
    <s v="Servicio de Salud de Castilla - La Mancha (Sescam)"/>
    <s v="030252/2022"/>
    <s v="Adquisición papel ecológico fibra virgen A4 80 gramos para GAIAB"/>
    <s v="Contrato de suministros"/>
    <s v="Procedimiento Abierto Simplificado"/>
    <s v="No"/>
    <n v="105996"/>
    <n v="105996"/>
    <s v=""/>
    <s v=""/>
    <s v=""/>
    <s v=""/>
    <s v="@2022/010579"/>
  </r>
  <r>
    <x v="2"/>
    <s v="Servicio de Salud de Castilla - La Mancha (Sescam)"/>
    <s v="003802/2022"/>
    <s v="Adquisición de Acetato de Glatiramero para 24 meses derivado de Acuerdo Marco SESCAM 2019/000150"/>
    <s v="Contrato de suministros"/>
    <s v="Basado en un Acuerdo Marco"/>
    <s v="No"/>
    <n v="106080"/>
    <n v="106080"/>
    <s v=""/>
    <s v=""/>
    <s v=""/>
    <s v=""/>
    <s v="2022/001108"/>
  </r>
  <r>
    <x v="2"/>
    <s v="Servicio de Salud de Castilla - La Mancha (Sescam)"/>
    <s v="038935/2022"/>
    <s v="Suministro de reactivos, material fungible y equipamientos en cesión necesarios para la realización de las determinaciones analíticas del laboratorio de análisis clínicos"/>
    <s v="Contrato de suministros"/>
    <s v="Procedimiento abierto; multiplicidad de criterios"/>
    <s v="No"/>
    <n v="106607.45"/>
    <n v="106607.45"/>
    <s v=""/>
    <s v=""/>
    <s v=""/>
    <s v=""/>
    <s v="2018/003422"/>
  </r>
  <r>
    <x v="2"/>
    <s v="Servicio de Salud de Castilla - La Mancha (Sescam)"/>
    <s v="004334/2022"/>
    <s v="Suministro de Etanercept subcutáneo para la Gerencia de Atención Integrada de Valdepeñas (Lote 88 del A.M 2019/000150)"/>
    <s v="Contrato de suministros"/>
    <s v="Basado en un Acuerdo Marco"/>
    <s v="No"/>
    <n v="107179.07"/>
    <n v="107179.07"/>
    <s v=""/>
    <s v=""/>
    <s v=""/>
    <s v=""/>
    <s v="2022/001938"/>
  </r>
  <r>
    <x v="2"/>
    <s v="Servicio de Salud de Castilla - La Mancha (Sescam)"/>
    <s v="014575/2022"/>
    <s v="Suministro de lentes intraoculares y otro material sanitario con cesión de equipos"/>
    <s v="Contrato de suministros"/>
    <s v="Procedimiento abierto; multiplicidad de criterios"/>
    <s v="No"/>
    <n v="107448"/>
    <n v="68244"/>
    <s v=""/>
    <s v=""/>
    <s v=""/>
    <s v=""/>
    <s v="@2021/000316"/>
  </r>
  <r>
    <x v="2"/>
    <s v="Servicio de Salud de Castilla - La Mancha (Sescam)"/>
    <s v="008573/2022"/>
    <s v="PE01.&quot;Adquisición medicamentos lotes 82,86,87,89 parte V &quot;Anteneoplasicos e inmunoladores&quot;"/>
    <s v="Contrato de suministros"/>
    <s v="Basado en un Acuerdo Marco"/>
    <s v="No"/>
    <n v="108186"/>
    <n v="108186"/>
    <s v=""/>
    <s v=""/>
    <s v=""/>
    <s v=""/>
    <s v="2022/003903"/>
  </r>
  <r>
    <x v="2"/>
    <s v="Servicio de Salud de Castilla - La Mancha (Sescam)"/>
    <s v="004347/2022"/>
    <s v="Material lavado endoscopias"/>
    <s v="Contrato de suministros"/>
    <s v="Procedimiento Abierto Simplificado"/>
    <s v="No"/>
    <n v="108464.4"/>
    <n v="104282.64"/>
    <s v=""/>
    <s v=""/>
    <s v=""/>
    <s v=""/>
    <s v="@2021/015903"/>
  </r>
  <r>
    <x v="2"/>
    <s v="Servicio de Salud de Castilla - La Mancha (Sescam)"/>
    <s v="004311/2022"/>
    <s v="Suministro de Medicamentos derivado AM SESCAM: lotes 82, 86, 87, 88, 89, 90."/>
    <s v="Contrato de suministros"/>
    <s v="Basado en un Acuerdo Marco"/>
    <s v="No"/>
    <n v="111488"/>
    <n v="111488"/>
    <s v=""/>
    <s v=""/>
    <s v=""/>
    <s v=""/>
    <s v="2022/001535"/>
  </r>
  <r>
    <x v="2"/>
    <s v="Servicio de Salud de Castilla - La Mancha (Sescam)"/>
    <s v="033911/2022"/>
    <s v="Guantes quirúrgicos"/>
    <s v="Contrato de suministros"/>
    <s v="Procedimiento Abierto Simplificado"/>
    <s v="No"/>
    <n v="112493.7"/>
    <n v="74370.84"/>
    <s v=""/>
    <s v=""/>
    <s v=""/>
    <s v=""/>
    <s v="@2022/010622"/>
  </r>
  <r>
    <x v="2"/>
    <s v="Servicio de Salud de Castilla - La Mancha (Sescam)"/>
    <s v="034265/2022"/>
    <s v="Suministro e instalación, mediante arrendamiento sin opción de compra, de modulares prefabricados."/>
    <s v="Contrato de suministros"/>
    <s v="Procedimiento Abierto Simplificado"/>
    <s v="No"/>
    <n v="114950"/>
    <n v="89636.800000000003"/>
    <s v=""/>
    <s v=""/>
    <s v=""/>
    <s v=""/>
    <s v="@2022/014209"/>
  </r>
  <r>
    <x v="2"/>
    <s v="Servicio de Salud de Castilla - La Mancha (Sescam)"/>
    <s v="028349/2022"/>
    <s v="Adquisición material fungible y equipamiento en cesion uso para realización determinaciones analíticas  laboratorios de la gai cr,gai cu,gai gu y gae to"/>
    <s v="Contrato de suministros"/>
    <s v="Procedimiento abierto; multiplicidad de criterios"/>
    <s v="No"/>
    <n v="116145"/>
    <n v="116145"/>
    <s v=""/>
    <s v=""/>
    <s v=""/>
    <s v=""/>
    <s v="@2019/013280"/>
  </r>
  <r>
    <x v="2"/>
    <s v="Servicio de Salud de Castilla - La Mancha (Sescam)"/>
    <s v="004205/2022"/>
    <s v="Suministro de Medios de Contraste iodados no iónicos de baja osmolaridad para la GAI de Tomelloso"/>
    <s v="Contrato de suministros"/>
    <s v="Basado en un Acuerdo Marco"/>
    <s v="No"/>
    <n v="116480"/>
    <n v="116480"/>
    <s v=""/>
    <s v=""/>
    <s v=""/>
    <s v=""/>
    <s v="2022/001018"/>
  </r>
  <r>
    <x v="2"/>
    <s v="Servicio de Salud de Castilla - La Mancha (Sescam)"/>
    <s v="022784/2022"/>
    <s v="Marcapasos, desfibriladores y Holter D.A.M 2017/001559 GAIAB_Boston"/>
    <s v="Contrato de suministros"/>
    <s v="Basado en un Acuerdo Marco"/>
    <s v="No"/>
    <n v="117579"/>
    <n v="117579"/>
    <s v=""/>
    <s v=""/>
    <s v=""/>
    <s v=""/>
    <s v="@2022/000777"/>
  </r>
  <r>
    <x v="2"/>
    <s v="Servicio de Salud de Castilla - La Mancha (Sescam)"/>
    <s v="028060/2022"/>
    <s v="PNSP-05/2022 Adquisición de un sistema de rehabilitación cardiaca para el hospital mancha centro"/>
    <s v="Contrato de suministros"/>
    <s v="Procedimiento negociado sin publicidad"/>
    <s v="No"/>
    <n v="118122.26"/>
    <n v="107459.89"/>
    <s v="168"/>
    <s v="a"/>
    <s v="1"/>
    <s v="PROCEDIMIENTO ABIERTO O RESTRINGIDO PREVIO DESIERTO O CON OFERTAS INADECUADAS"/>
    <s v="2022/012668"/>
  </r>
  <r>
    <x v="2"/>
    <s v="Servicio de Salud de Castilla - La Mancha (Sescam)"/>
    <s v="022628/2022"/>
    <s v="Suministro para el arrendamiento sin opción a compra de 5 vehículos para la Gerencia de Atención Integrada de Almansa"/>
    <s v="Contrato de suministros"/>
    <s v="Procedimiento Abierto Simplificado"/>
    <s v="No"/>
    <n v="120516"/>
    <n v="102511.2"/>
    <s v=""/>
    <s v=""/>
    <s v=""/>
    <s v=""/>
    <s v="@2022/000304"/>
  </r>
  <r>
    <x v="2"/>
    <s v="Servicio de Salud de Castilla - La Mancha (Sescam)"/>
    <s v="029207/2022"/>
    <s v="Suministro diversos equipos endoscopia hospital Sta Barbara"/>
    <s v="Contrato de suministros"/>
    <s v="Procedimiento negociado sin publicidad"/>
    <s v="No"/>
    <n v="120951.6"/>
    <n v="120949.18"/>
    <s v="168"/>
    <s v="c"/>
    <s v="2"/>
    <s v="ENTREGAS ADICIONALES DEL PROVEEDOR INICIAL"/>
    <s v="@2022/012124"/>
  </r>
  <r>
    <x v="2"/>
    <s v="Servicio de Salud de Castilla - La Mancha (Sescam)"/>
    <s v="037757/2022"/>
    <s v="Sum medicamentos exclusivos de las firmas: Astellas Pharma, Astrazeneca Farmaceutica, Laboratorios Almirall, S.A:, Ipsen Pharma, Janssen-Cilag, Lilly,  Merck, Vilfor Pharma España, Biogen Spain, Eisai Farmaceuticas, Gilead-Sciences, Novartis Farmaceutica,"/>
    <s v="Contrato de suministros"/>
    <s v="Procedimiento negociado sin publicidad"/>
    <s v="No"/>
    <n v="121131.26"/>
    <n v="121131.24"/>
    <s v="168"/>
    <s v="a"/>
    <s v="2"/>
    <s v="EXCLUSIVIDAD TÉCNICA, DE DERECHOS EXCLUSIVOS O ARTÍSTICA_x000a_"/>
    <s v="@2022/002368"/>
  </r>
  <r>
    <x v="2"/>
    <s v="Servicio de Salud de Castilla - La Mancha (Sescam)"/>
    <s v="008428/2022"/>
    <s v="Lote 89 Infliximab intravenoso"/>
    <s v="Contrato de suministros"/>
    <s v="Basado en un Acuerdo Marco"/>
    <s v="No"/>
    <n v="121951.44"/>
    <n v="121951.44"/>
    <s v=""/>
    <s v=""/>
    <s v=""/>
    <s v=""/>
    <s v="2022/003267"/>
  </r>
  <r>
    <x v="2"/>
    <s v="Servicio de Salud de Castilla - La Mancha (Sescam)"/>
    <s v="000413/2022"/>
    <s v="Suministro energía eléctrica diciembre 2021"/>
    <s v="Contrato de suministros"/>
    <s v="Emergencia"/>
    <s v="No"/>
    <n v="123159.74"/>
    <n v="123159.74"/>
    <s v=""/>
    <s v=""/>
    <s v=""/>
    <s v=""/>
    <s v="2022/000236"/>
  </r>
  <r>
    <x v="2"/>
    <s v="Servicio de Salud de Castilla - La Mancha (Sescam)"/>
    <s v="011659/2022"/>
    <s v="Medicamentos Lote 87"/>
    <s v="Contrato de suministros"/>
    <s v="Basado en un Acuerdo Marco"/>
    <s v="No"/>
    <n v="123177.60000000001"/>
    <n v="123177.60000000001"/>
    <s v=""/>
    <s v=""/>
    <s v=""/>
    <s v=""/>
    <s v="2022/003434"/>
  </r>
  <r>
    <x v="2"/>
    <s v="Servicio de Salud de Castilla - La Mancha (Sescam)"/>
    <s v="028332/2022"/>
    <s v="Suministro electrodos"/>
    <s v="Contrato de suministros"/>
    <s v="Basado en un Acuerdo Marco"/>
    <s v="No"/>
    <n v="124581.6"/>
    <n v="33110"/>
    <s v=""/>
    <s v=""/>
    <s v=""/>
    <s v=""/>
    <s v="@2022/000322"/>
  </r>
  <r>
    <x v="2"/>
    <s v="Servicio de Salud de Castilla - La Mancha (Sescam)"/>
    <s v="033886/2022"/>
    <s v="Contrato basado 3 del AM 2021/008752 equipamiento grupo I lote 8: Grúas"/>
    <s v="Contrato de suministros"/>
    <s v="Basado en un Acuerdo Marco"/>
    <s v="No"/>
    <n v="125094.96"/>
    <n v="125094.96"/>
    <s v=""/>
    <s v=""/>
    <s v=""/>
    <s v=""/>
    <s v="2022/015816"/>
  </r>
  <r>
    <x v="2"/>
    <s v="Servicio de Salud de Castilla - La Mancha (Sescam)"/>
    <s v="008412/2022"/>
    <s v="Lote 82 Rituximab intravenoso"/>
    <s v="Contrato de suministros"/>
    <s v="Basado en un Acuerdo Marco"/>
    <s v="No"/>
    <n v="125957.35"/>
    <n v="125957.35"/>
    <s v=""/>
    <s v=""/>
    <s v=""/>
    <s v=""/>
    <s v="2022/003271"/>
  </r>
  <r>
    <x v="2"/>
    <s v="Servicio de Salud de Castilla - La Mancha (Sescam)"/>
    <s v="003397/2022"/>
    <s v="Suministro de Infliximab intravenoso para la GAI de Tomelloso (Lote 89 del AM 2019/000150)"/>
    <s v="Contrato de suministros"/>
    <s v="Basado en un Acuerdo Marco"/>
    <s v="No"/>
    <n v="126048"/>
    <n v="126048"/>
    <s v=""/>
    <s v=""/>
    <s v=""/>
    <s v=""/>
    <s v="2022/001111"/>
  </r>
  <r>
    <x v="2"/>
    <s v="Servicio de Salud de Castilla - La Mancha (Sescam)"/>
    <s v="007377/2022"/>
    <s v="Lote 89 Infliximab intravenoso: Contrato Basado A.M. 2019/000150 medicamentos, sueros y contrastes para la GAI de Hellín."/>
    <s v="Contrato de suministros"/>
    <s v="Basado en un Acuerdo Marco"/>
    <s v="No"/>
    <n v="126048"/>
    <n v="126048"/>
    <s v=""/>
    <s v=""/>
    <s v=""/>
    <s v=""/>
    <s v="2022/001712"/>
  </r>
  <r>
    <x v="2"/>
    <s v="Servicio de Salud de Castilla - La Mancha (Sescam)"/>
    <s v="047289/2022"/>
    <s v="Adquisición de 1 láser quirúrgico para los Servicios de ORL y Ginecología y Obstetricia del Hospital General Universitario de la Gerencia de Atención Integrada de Ciudad Real"/>
    <s v="Contrato de suministros"/>
    <s v="Procedimiento Abierto Simplificado"/>
    <s v="No"/>
    <n v="126599.88"/>
    <n v="115555"/>
    <s v=""/>
    <s v=""/>
    <s v=""/>
    <s v=""/>
    <s v="@2022/017297"/>
  </r>
  <r>
    <x v="2"/>
    <s v="Servicio de Salud de Castilla - La Mancha (Sescam)"/>
    <s v="038703/2022"/>
    <s v="Suministro de reactivos, material fungible y equipamientos en cesión necesarios para la realización de las determinaciones analíticas del laboratorio de análisis clínicos"/>
    <s v="Contrato de suministros"/>
    <s v="Procedimiento abierto; multiplicidad de criterios"/>
    <s v="No"/>
    <n v="128505.05"/>
    <n v="128505.05"/>
    <s v=""/>
    <s v=""/>
    <s v=""/>
    <s v=""/>
    <s v="2018/003422"/>
  </r>
  <r>
    <x v="2"/>
    <s v="Servicio de Salud de Castilla - La Mancha (Sescam)"/>
    <s v="003737/2022"/>
    <s v="PSNP 45/2021 Adquisicion de principio aqctivo Ciclosporina (Santen Pharmaceutical, S.A.)"/>
    <s v="Contrato de suministros"/>
    <s v="Procedimiento negociado sin publicidad"/>
    <s v="No"/>
    <n v="129292.8"/>
    <n v="129292.8"/>
    <s v="168"/>
    <s v="a"/>
    <s v="2"/>
    <s v="EXCLUSIVIDAD TÉCNICA, DE DERECHOS EXCLUSIVOS O ARTÍSTICA_x000a_"/>
    <s v="@2021/020203"/>
  </r>
  <r>
    <x v="2"/>
    <s v="Servicio de Salud de Castilla - La Mancha (Sescam)"/>
    <s v="007094/2022"/>
    <s v="Suministro de medicamentos, sueros y contrastes para la Gerencia de Atención Integrada de Cuenca. Lote 89 del AM 2019/000150"/>
    <s v="Contrato de suministros"/>
    <s v="Basado en un Acuerdo Marco"/>
    <s v="No"/>
    <n v="129661.38"/>
    <n v="129661.38"/>
    <s v=""/>
    <s v=""/>
    <s v=""/>
    <s v=""/>
    <s v="2022/001361"/>
  </r>
  <r>
    <x v="2"/>
    <s v="Servicio de Salud de Castilla - La Mancha (Sescam)"/>
    <s v="039103/2022"/>
    <s v="Suministro de reactivos, material fungible y equipamientos en cesión necesarios para la realización de las determinaciones analíticas del laboratorio de análisis clínicos"/>
    <s v="Contrato de suministros"/>
    <s v="Procedimiento abierto; multiplicidad de criterios"/>
    <s v="No"/>
    <n v="130105"/>
    <n v="130105"/>
    <s v=""/>
    <s v=""/>
    <s v=""/>
    <s v=""/>
    <s v="2018/003422"/>
  </r>
  <r>
    <x v="2"/>
    <s v="Servicio de Salud de Castilla - La Mancha (Sescam)"/>
    <s v="004524/2022"/>
    <s v="Contrato basado A.M. 2019/000150 (Lote 87)"/>
    <s v="Contrato de suministros"/>
    <s v="Basado en un Acuerdo Marco"/>
    <s v="No"/>
    <n v="132912"/>
    <n v="132912"/>
    <s v=""/>
    <s v=""/>
    <s v=""/>
    <s v=""/>
    <s v="2022/002608"/>
  </r>
  <r>
    <x v="2"/>
    <s v="Servicio de Salud de Castilla - La Mancha (Sescam)"/>
    <s v="027687/2022"/>
    <s v="Adquisición &quot;Medios de contraste iodados no ionicos de baja osmolaridad&quot; (lote 109) para 24 meses basado en  Acuerdo Marco 2019/000150"/>
    <s v="Contrato de suministros"/>
    <s v="Basado en un Acuerdo Marco"/>
    <s v="No"/>
    <n v="134680"/>
    <n v="134680"/>
    <s v=""/>
    <s v=""/>
    <s v=""/>
    <s v=""/>
    <s v="2022/012523"/>
  </r>
  <r>
    <x v="2"/>
    <s v="Servicio de Salud de Castilla - La Mancha (Sescam)"/>
    <s v="038938/2022"/>
    <s v="Suministro de reactivos, material fungible y equipamientos en cesión necesarios para la realización de las determinaciones analíticas del laboratorio de análisis clínicos"/>
    <s v="Contrato de suministros"/>
    <s v="Procedimiento abierto; multiplicidad de criterios"/>
    <s v="No"/>
    <n v="135866.25"/>
    <n v="135866.25"/>
    <s v=""/>
    <s v=""/>
    <s v=""/>
    <s v=""/>
    <s v="2018/003422"/>
  </r>
  <r>
    <x v="2"/>
    <s v="Servicio de Salud de Castilla - La Mancha (Sescam)"/>
    <s v="024034/2022"/>
    <s v="Suministro de medicamentos, sueros y contrastes para la Gerencia de Atención Integrada de Cuenca. Lote 83 del AM 2019/000150"/>
    <s v="Contrato de suministros"/>
    <s v="Basado en un Acuerdo Marco"/>
    <s v="No"/>
    <n v="136367.78"/>
    <n v="131476.79999999999"/>
    <s v=""/>
    <s v=""/>
    <s v=""/>
    <s v=""/>
    <s v="2022/010115"/>
  </r>
  <r>
    <x v="2"/>
    <s v="Servicio de Salud de Castilla - La Mancha (Sescam)"/>
    <s v="028071/2022"/>
    <s v="Contrato Basado 1 del AM 2021/008752 Equip. Hosp. Grupo I Lote 6: Vestuario"/>
    <s v="Contrato de suministros"/>
    <s v="Basado en un Acuerdo Marco"/>
    <s v="No"/>
    <n v="136386.01999999999"/>
    <n v="136386.01999999999"/>
    <s v=""/>
    <s v=""/>
    <s v=""/>
    <s v=""/>
    <s v="2022/009683"/>
  </r>
  <r>
    <x v="2"/>
    <s v="Servicio de Salud de Castilla - La Mancha (Sescam)"/>
    <s v="004313/2022"/>
    <s v="Suministro de Medicamentos derivado AM SESCAM: lotes 82, 86, 87, 88, 89, 90."/>
    <s v="Contrato de suministros"/>
    <s v="Basado en un Acuerdo Marco"/>
    <s v="No"/>
    <n v="136552"/>
    <n v="136552"/>
    <s v=""/>
    <s v=""/>
    <s v=""/>
    <s v=""/>
    <s v="2022/001535"/>
  </r>
  <r>
    <x v="2"/>
    <s v="Servicio de Salud de Castilla - La Mancha (Sescam)"/>
    <s v="007441/2022"/>
    <s v="Lote 88 Etanercept subcutáneo: Contrato Basado en A.M. 2019/000150 medicamentos, sueros y contrastes para la GAI de Hellín."/>
    <s v="Contrato de suministros"/>
    <s v="Basado en un Acuerdo Marco"/>
    <s v="No"/>
    <n v="139086.15"/>
    <n v="139086.15"/>
    <s v=""/>
    <s v=""/>
    <s v=""/>
    <s v=""/>
    <s v="2022/001709"/>
  </r>
  <r>
    <x v="2"/>
    <s v="Servicio de Salud de Castilla - La Mancha (Sescam)"/>
    <s v="004360/2022"/>
    <s v="Suministro de Adalimumab subcutáneo para la Gerencia de Atención Integrada de Valdepeñas (Lote 90 del A.M. 2019/000150)"/>
    <s v="Contrato de suministros"/>
    <s v="Basado en un Acuerdo Marco"/>
    <s v="No"/>
    <n v="139360"/>
    <n v="139360"/>
    <s v=""/>
    <s v=""/>
    <s v=""/>
    <s v=""/>
    <s v="2022/001943"/>
  </r>
  <r>
    <x v="2"/>
    <s v="Servicio de Salud de Castilla - La Mancha (Sescam)"/>
    <s v="023715/2022"/>
    <s v="Lote 83. Trastuzumab intravenoso todas presentaciones clínicas"/>
    <s v="Contrato de suministros"/>
    <s v="Basado en un Acuerdo Marco"/>
    <s v="No"/>
    <n v="139861.81"/>
    <n v="139861.81"/>
    <s v=""/>
    <s v=""/>
    <s v=""/>
    <s v=""/>
    <s v="2022/010023"/>
  </r>
  <r>
    <x v="2"/>
    <s v="Servicio de Salud de Castilla - La Mancha (Sescam)"/>
    <s v="003733/2022"/>
    <s v="Adquisición de ETANERCEPT subcutáneo para 24 meses derivado de Acuerdo Marco SESCAM 2019/000150"/>
    <s v="Contrato de suministros"/>
    <s v="Basado en un Acuerdo Marco"/>
    <s v="No"/>
    <n v="140140"/>
    <n v="140140"/>
    <s v=""/>
    <s v=""/>
    <s v=""/>
    <s v=""/>
    <s v="2022/001109"/>
  </r>
  <r>
    <x v="2"/>
    <s v="Servicio de Salud de Castilla - La Mancha (Sescam)"/>
    <s v="007394/2022"/>
    <s v="Electromedicina BC Lote 4: Urología Contrato Basado 1"/>
    <s v="Contrato de suministros"/>
    <s v="Basado en un Acuerdo Marco"/>
    <s v="No"/>
    <n v="140360"/>
    <n v="140360"/>
    <s v=""/>
    <s v=""/>
    <s v=""/>
    <s v=""/>
    <s v="2022/002212"/>
  </r>
  <r>
    <x v="2"/>
    <s v="Servicio de Salud de Castilla - La Mancha (Sescam)"/>
    <s v="037745/2022"/>
    <s v="Suministro de reactivos, material fungible y equipamientos en cesión necesarios para la realización de las determinaciones analíticas del laboratorio de análisis clínicos"/>
    <s v="Contrato de suministros"/>
    <s v="Procedimiento abierto; multiplicidad de criterios"/>
    <s v="No"/>
    <n v="141900.04999999999"/>
    <n v="141900.04999999999"/>
    <s v=""/>
    <s v=""/>
    <s v=""/>
    <s v=""/>
    <s v="2018/003422"/>
  </r>
  <r>
    <x v="2"/>
    <s v="Servicio de Salud de Castilla - La Mancha (Sescam)"/>
    <s v="008599/2022"/>
    <s v="LOTE 110. Medios de contraste iodados no iónicos de baja osmolaridad: Contrato Basado en el AM 2019/000150 para la GAI de Hellín."/>
    <s v="Contrato de suministros"/>
    <s v="Basado en un Acuerdo Marco"/>
    <s v="No"/>
    <n v="145390.34"/>
    <n v="145390.34"/>
    <s v=""/>
    <s v=""/>
    <s v=""/>
    <s v=""/>
    <s v="2022/003238"/>
  </r>
  <r>
    <x v="2"/>
    <s v="Servicio de Salud de Castilla - La Mancha (Sescam)"/>
    <s v="038761/2022"/>
    <s v="Suministro de reactivos, material fungible y equipamientos en cesión necesarios para la realización de las determinaciones analíticas del laboratorio de análisis clínicos"/>
    <s v="Contrato de suministros"/>
    <s v="Procedimiento abierto; multiplicidad de criterios"/>
    <s v="No"/>
    <n v="147221.95000000001"/>
    <n v="147221.95000000001"/>
    <s v=""/>
    <s v=""/>
    <s v=""/>
    <s v=""/>
    <s v="2018/003422"/>
  </r>
  <r>
    <x v="2"/>
    <s v="Servicio de Salud de Castilla - La Mancha (Sescam)"/>
    <s v="028871/2022"/>
    <s v="Suministro de medicamentos exclusivo de las firmas Abbvie Farmaceutica, Bayer Hispania, Boehringer Ingelheim España, Glaxosmithkline, Novo Nordisk Pharma, Pfizer, Servier, Takeda Farmacéutica España y Viiv Healthcare."/>
    <s v="Contrato de suministros"/>
    <s v="Procedimiento negociado sin publicidad"/>
    <s v="No"/>
    <n v="148834.29"/>
    <n v="116604.38"/>
    <s v="168"/>
    <s v="a"/>
    <s v="2"/>
    <s v="EXCLUSIVIDAD TÉCNICA, DE DERECHOS EXCLUSIVOS O ARTÍSTICA_x000a_"/>
    <s v="@2022/002471"/>
  </r>
  <r>
    <x v="2"/>
    <s v="Servicio de Salud de Castilla - La Mancha (Sescam)"/>
    <s v="038701/2022"/>
    <s v="Suministro de reactivos, material fungible y equipamientos en cesión necesarios para la realización de las determinaciones analíticas del laboratorio de análisis clínicos"/>
    <s v="Contrato de suministros"/>
    <s v="Procedimiento abierto; multiplicidad de criterios"/>
    <s v="No"/>
    <n v="155394.45000000001"/>
    <n v="155394.45000000001"/>
    <s v=""/>
    <s v=""/>
    <s v=""/>
    <s v=""/>
    <s v="2018/003422"/>
  </r>
  <r>
    <x v="2"/>
    <s v="Servicio de Salud de Castilla - La Mancha (Sescam)"/>
    <s v="022792/2022"/>
    <s v="Marcapasos, desfibriladores y Holter D.A.M 2017/001559 GAIAB_Medtronic"/>
    <s v="Contrato de suministros"/>
    <s v="Basado en un Acuerdo Marco"/>
    <s v="No"/>
    <n v="155600.82999999999"/>
    <n v="146300"/>
    <s v=""/>
    <s v=""/>
    <s v=""/>
    <s v=""/>
    <s v="@2022/000778"/>
  </r>
  <r>
    <x v="2"/>
    <s v="Servicio de Salud de Castilla - La Mancha (Sescam)"/>
    <s v="008419/2022"/>
    <s v="Lote 88 Etanercept subcutáneo"/>
    <s v="Contrato de suministros"/>
    <s v="Basado en un Acuerdo Marco"/>
    <s v="No"/>
    <n v="157741.57999999999"/>
    <n v="157741.57999999999"/>
    <s v=""/>
    <s v=""/>
    <s v=""/>
    <s v=""/>
    <s v="2022/003282"/>
  </r>
  <r>
    <x v="2"/>
    <s v="Servicio de Salud de Castilla - La Mancha (Sescam)"/>
    <s v="023594/2022"/>
    <s v="Suministro de medicamentos, sueros y contrastes para los centros dependientes del Sescam (Basado en Acuerdo Marco @2019/000150-V)"/>
    <s v="Contrato de suministros"/>
    <s v="Basado en un Acuerdo Marco"/>
    <s v="No"/>
    <n v="160992"/>
    <n v="160992"/>
    <s v=""/>
    <s v=""/>
    <s v=""/>
    <s v=""/>
    <s v="2022/011156"/>
  </r>
  <r>
    <x v="2"/>
    <s v="Servicio de Salud de Castilla - La Mancha (Sescam)"/>
    <s v="012140/2022"/>
    <s v="Electromedicina MC LOTE 22: Congeladores Contrato Basado 1"/>
    <s v="Contrato de suministros"/>
    <s v="Basado en un Acuerdo Marco"/>
    <s v="No"/>
    <n v="162672.4"/>
    <n v="162672.4"/>
    <s v=""/>
    <s v=""/>
    <s v=""/>
    <s v=""/>
    <s v="2022/004233"/>
  </r>
  <r>
    <x v="2"/>
    <s v="Servicio de Salud de Castilla - La Mancha (Sescam)"/>
    <s v="038702/2022"/>
    <s v="Suministro de reactivos, material fungible y equipamientos en cesión necesarios para la realización de las determinaciones analíticas del laboratorio de análisis clínicos"/>
    <s v="Contrato de suministros"/>
    <s v="Procedimiento abierto; multiplicidad de criterios"/>
    <s v="No"/>
    <n v="162920.04999999999"/>
    <n v="162920.04999999999"/>
    <s v=""/>
    <s v=""/>
    <s v=""/>
    <s v=""/>
    <s v="2018/003422"/>
  </r>
  <r>
    <x v="2"/>
    <s v="Servicio de Salud de Castilla - La Mancha (Sescam)"/>
    <s v="029373/2022"/>
    <s v="Suminitro energía eléctrica SS.CC jul-oct 2022"/>
    <s v="Contrato de suministros"/>
    <s v="Emergencia"/>
    <s v="No"/>
    <n v="163774.63"/>
    <n v="163774.63"/>
    <s v=""/>
    <s v=""/>
    <s v=""/>
    <s v=""/>
    <s v="2022/015027"/>
  </r>
  <r>
    <x v="2"/>
    <s v="Servicio de Salud de Castilla - La Mancha (Sescam)"/>
    <s v="038079/2022"/>
    <s v="Suministro de reactivos, material fungible y equipamientos en cesión necesarios para la realización de las determinaciones analíticas del laboratorio de análisis clínicos"/>
    <s v="Contrato de suministros"/>
    <s v="Procedimiento abierto; multiplicidad de criterios"/>
    <s v="No"/>
    <n v="165905"/>
    <n v="165905"/>
    <s v=""/>
    <s v=""/>
    <s v=""/>
    <s v=""/>
    <s v="2018/003422"/>
  </r>
  <r>
    <x v="2"/>
    <s v="Servicio de Salud de Castilla - La Mancha (Sescam)"/>
    <s v="000991/2022"/>
    <s v="PNSP 14/2021 adquisicion del principio activo macitentan (actelion pharmaceuticals españa, s.l.)"/>
    <s v="Contrato de suministros"/>
    <s v="Procedimiento negociado sin publicidad"/>
    <s v="No"/>
    <n v="166381.97"/>
    <n v="166381.97"/>
    <s v="168"/>
    <s v="a"/>
    <s v="2"/>
    <s v="EXCLUSIVIDAD TÉCNICA, DE DERECHOS EXCLUSIVOS O ARTÍSTICA_x000a_"/>
    <s v="@2021/019221"/>
  </r>
  <r>
    <x v="2"/>
    <s v="Servicio de Salud de Castilla - La Mancha (Sescam)"/>
    <s v="024572/2022"/>
    <s v="Medicamentos factor VIII (Elocta y Jivi)"/>
    <s v="Contrato de suministros"/>
    <s v="Basado en un Acuerdo Marco"/>
    <s v="No"/>
    <n v="167481.60000000001"/>
    <n v="167481.60000000001"/>
    <s v=""/>
    <s v=""/>
    <s v=""/>
    <s v=""/>
    <s v="2022/010096"/>
  </r>
  <r>
    <x v="2"/>
    <s v="Servicio de Salud de Castilla - La Mancha (Sescam)"/>
    <s v="000529/2022"/>
    <s v="PNSP 21/2021 adquisicion del principio activo interferon beta 1b, regorafenib e iloprost (bayer hispania, s.l.)"/>
    <s v="Contrato de suministros"/>
    <s v="Procedimiento negociado sin publicidad"/>
    <s v="No"/>
    <n v="168499.41"/>
    <n v="98611.41"/>
    <s v="168"/>
    <s v="a"/>
    <s v="2"/>
    <s v="EXCLUSIVIDAD TÉCNICA, DE DERECHOS EXCLUSIVOS O ARTÍSTICA_x000a_"/>
    <s v="@2021/019540"/>
  </r>
  <r>
    <x v="2"/>
    <s v="Servicio de Salud de Castilla - La Mancha (Sescam)"/>
    <s v="003914/2022"/>
    <s v="Adquisición de Medios de contraste iodados no iónicos de baja osmolaridad para 24 meses derivado de Acuerdo Marco SESCAM 2019/000150"/>
    <s v="Contrato de suministros"/>
    <s v="Basado en un Acuerdo Marco"/>
    <s v="No"/>
    <n v="169478.39999999999"/>
    <n v="169478.39999999999"/>
    <s v=""/>
    <s v=""/>
    <s v=""/>
    <s v=""/>
    <s v="2022/001216"/>
  </r>
  <r>
    <x v="2"/>
    <s v="Servicio de Salud de Castilla - La Mancha (Sescam)"/>
    <s v="003791/2022"/>
    <s v="Adquisicón de ADALIMUMAB subcutáneo para 24 meses derivado de Acuerdo Marco SESCAM 2019/000150"/>
    <s v="Contrato de suministros"/>
    <s v="Basado en un Acuerdo Marco"/>
    <s v="No"/>
    <n v="174200"/>
    <n v="174200"/>
    <s v=""/>
    <s v=""/>
    <s v=""/>
    <s v=""/>
    <s v="2022/001215"/>
  </r>
  <r>
    <x v="2"/>
    <s v="Servicio de Salud de Castilla - La Mancha (Sescam)"/>
    <s v="009228/2022"/>
    <s v="Electromedicina MC Lote 23: Anatomía patológica 1 contrato basado 1"/>
    <s v="Contrato de suministros"/>
    <s v="Basado en un Acuerdo Marco"/>
    <s v="No"/>
    <n v="175631.5"/>
    <n v="175631.5"/>
    <s v=""/>
    <s v=""/>
    <s v=""/>
    <s v=""/>
    <s v="2022/000696"/>
  </r>
  <r>
    <x v="2"/>
    <s v="Servicio de Salud de Castilla - La Mancha (Sescam)"/>
    <s v="001512/2022"/>
    <s v="PSNP 36/2021 Adquisicion principio activo Ramucirumab (Lylly, S.A.)"/>
    <s v="Contrato de suministros"/>
    <s v="Procedimiento negociado sin publicidad"/>
    <s v="No"/>
    <n v="177008"/>
    <n v="177008"/>
    <s v="168"/>
    <s v="a"/>
    <s v="2"/>
    <s v="EXCLUSIVIDAD TÉCNICA, DE DERECHOS EXCLUSIVOS O ARTÍSTICA_x000a_"/>
    <s v="@2021/020070"/>
  </r>
  <r>
    <x v="2"/>
    <s v="Servicio de Salud de Castilla - La Mancha (Sescam)"/>
    <s v="001676/2022"/>
    <s v="Contrato basado a.m 2019/000150. lote 88"/>
    <s v="Contrato de suministros"/>
    <s v="Basado en un Acuerdo Marco"/>
    <s v="No"/>
    <n v="179379.20000000001"/>
    <n v="179379.20000000001"/>
    <s v=""/>
    <s v=""/>
    <s v=""/>
    <s v=""/>
    <s v="2022/001179"/>
  </r>
  <r>
    <x v="2"/>
    <s v="Servicio de Salud de Castilla - La Mancha (Sescam)"/>
    <s v="001405/2022"/>
    <s v="pnsp 31/2021 Adquisicion del principio activo Obeticolico,Acido ( Intercept Pharma Spain, S.L)"/>
    <s v="Contrato de suministros"/>
    <s v="Procedimiento negociado sin publicidad"/>
    <s v="No"/>
    <n v="180874.14"/>
    <n v="180874.14"/>
    <s v="168"/>
    <s v="a"/>
    <s v="2"/>
    <s v="EXCLUSIVIDAD TÉCNICA, DE DERECHOS EXCLUSIVOS O ARTÍSTICA_x000a_"/>
    <s v="@2021/019915"/>
  </r>
  <r>
    <x v="2"/>
    <s v="Servicio de Salud de Castilla - La Mancha (Sescam)"/>
    <s v="003239/2022"/>
    <s v="PSNP 42/2021 Adquisición principio activo Encorafenib (Pierre-Fabre)"/>
    <s v="Contrato de suministros"/>
    <s v="Procedimiento negociado sin publicidad"/>
    <s v="No"/>
    <n v="182010.4"/>
    <n v="182010.4"/>
    <s v="168"/>
    <s v="a"/>
    <s v="2"/>
    <s v="EXCLUSIVIDAD TÉCNICA, DE DERECHOS EXCLUSIVOS O ARTÍSTICA_x000a_"/>
    <s v="@2021/020125"/>
  </r>
  <r>
    <x v="2"/>
    <s v="Servicio de Salud de Castilla - La Mancha (Sescam)"/>
    <s v="000982/2022"/>
    <s v="Adquisición de Rituximab y Filgrastim derivado de Acuerdo Marco 2019/000150 para la Gerencia de Atención Integrada de Ciudad Real."/>
    <s v="Contrato de suministros"/>
    <s v="Basado en un Acuerdo Marco"/>
    <s v="No"/>
    <n v="182040.98"/>
    <n v="182040.98"/>
    <s v=""/>
    <s v=""/>
    <s v=""/>
    <s v=""/>
    <s v="2021/020584"/>
  </r>
  <r>
    <x v="2"/>
    <s v="Servicio de Salud de Castilla - La Mancha (Sescam)"/>
    <s v="037933/2022"/>
    <s v="Suministro de reactivos, material fungible y equipamientos en cesión necesarios para la realización de las determinaciones analíticas del laboratorio de análisis clínicos"/>
    <s v="Contrato de suministros"/>
    <s v="Procedimiento abierto; multiplicidad de criterios"/>
    <s v="No"/>
    <n v="185005"/>
    <n v="185005"/>
    <s v=""/>
    <s v=""/>
    <s v=""/>
    <s v=""/>
    <s v="2018/003422"/>
  </r>
  <r>
    <x v="2"/>
    <s v="Servicio de Salud de Castilla - La Mancha (Sescam)"/>
    <s v="004170/2022"/>
    <s v="Suministro de medicamentos, sueros y medios de contraste para los centros dependientes del SESCAM (basado en Acuerdo Marco @2019/000150-V)"/>
    <s v="Contrato de suministros"/>
    <s v="Basado en un Acuerdo Marco"/>
    <s v="No"/>
    <n v="187200"/>
    <n v="187200"/>
    <s v=""/>
    <s v=""/>
    <s v=""/>
    <s v=""/>
    <s v="2022/001608"/>
  </r>
  <r>
    <x v="2"/>
    <s v="Servicio de Salud de Castilla - La Mancha (Sescam)"/>
    <s v="038429/2022"/>
    <s v="Suministro de medicamentos de Factor VIII de coagulación recombinante para varias Comunidades y Ciudades Autónomas y organismos de la Administración General del Estado (Basado en Acuerdo Marco 2021/063.1)"/>
    <s v="Contrato de suministros"/>
    <s v="Basado en un Acuerdo Marco"/>
    <s v="No"/>
    <n v="189928.95999999999"/>
    <n v="189928.95999999999"/>
    <s v=""/>
    <s v=""/>
    <s v=""/>
    <s v=""/>
    <s v="2022/017502"/>
  </r>
  <r>
    <x v="2"/>
    <s v="Servicio de Salud de Castilla - La Mancha (Sescam)"/>
    <s v="028875/2022"/>
    <s v="Suministro de medicamentos exclusivo de las firmas Abbvie Farmaceutica, Bayer Hispania, Boehringer Ingelheim España, Glaxosmithkline, Novo Nordisk Pharma, Pfizer, Servier, Takeda Farmacéutica España y Viiv Healthcare."/>
    <s v="Contrato de suministros"/>
    <s v="Procedimiento negociado sin publicidad"/>
    <s v="No"/>
    <n v="190033.86"/>
    <n v="190033.86"/>
    <s v="168"/>
    <s v="a"/>
    <s v="2"/>
    <s v="EXCLUSIVIDAD TÉCNICA, DE DERECHOS EXCLUSIVOS O ARTÍSTICA_x000a_"/>
    <s v="@2022/002471"/>
  </r>
  <r>
    <x v="2"/>
    <s v="Servicio de Salud de Castilla - La Mancha (Sescam)"/>
    <s v="004169/2022"/>
    <s v="Suministro de medicamentos, sueros y medios de contraste para los centros dependientes del SESCAM (basado en Acuerdo Marco @2019/000150-V)"/>
    <s v="Contrato de suministros"/>
    <s v="Basado en un Acuerdo Marco"/>
    <s v="No"/>
    <n v="193365.12"/>
    <n v="193365.12"/>
    <s v=""/>
    <s v=""/>
    <s v=""/>
    <s v=""/>
    <s v="2022/001608"/>
  </r>
  <r>
    <x v="2"/>
    <s v="Servicio de Salud de Castilla - La Mancha (Sescam)"/>
    <s v="028872/2022"/>
    <s v="Suministro de medicamentos exclusivo de las firmas Abbvie Farmaceutica, Bayer Hispania, Boehringer Ingelheim España, Glaxosmithkline, Novo Nordisk Pharma, Pfizer, Servier, Takeda Farmacéutica España y Viiv Healthcare."/>
    <s v="Contrato de suministros"/>
    <s v="Procedimiento negociado sin publicidad"/>
    <s v="No"/>
    <n v="194367.16"/>
    <n v="194367.16"/>
    <s v="168"/>
    <s v="a"/>
    <s v="2"/>
    <s v="EXCLUSIVIDAD TÉCNICA, DE DERECHOS EXCLUSIVOS O ARTÍSTICA_x000a_"/>
    <s v="@2022/002471"/>
  </r>
  <r>
    <x v="2"/>
    <s v="Servicio de Salud de Castilla - La Mancha (Sescam)"/>
    <s v="038249/2022"/>
    <s v="Contrato basado AM Suministro de medicamentos Factor VIII"/>
    <s v="Contrato de suministros"/>
    <s v="Basado en un Acuerdo Marco"/>
    <s v="No"/>
    <n v="196560"/>
    <n v="196560"/>
    <s v=""/>
    <s v=""/>
    <s v=""/>
    <s v=""/>
    <s v="2022/018591"/>
  </r>
  <r>
    <x v="2"/>
    <s v="Servicio de Salud de Castilla - La Mancha (Sescam)"/>
    <s v="017077/2022"/>
    <s v="Adquisición material fungible y equipamiento en cesion uso para realización determinaciones analíticas  laboratorios de la gai cr,gai cu,gai gu y gae to"/>
    <s v="Contrato de suministros"/>
    <s v="Procedimiento abierto; multiplicidad de criterios"/>
    <s v="No"/>
    <n v="202402.02"/>
    <n v="202402.02"/>
    <s v=""/>
    <s v=""/>
    <s v=""/>
    <s v=""/>
    <s v="@2019/013280"/>
  </r>
  <r>
    <x v="2"/>
    <s v="Servicio de Salud de Castilla - La Mancha (Sescam)"/>
    <s v="017079/2022"/>
    <s v="Adquisición material fungible y equipamiento en cesion uso para realización determinaciones analíticas  laboratorios de la gai cr,gai cu,gai gu y gae to"/>
    <s v="Contrato de suministros"/>
    <s v="Procedimiento abierto; multiplicidad de criterios"/>
    <s v="No"/>
    <n v="202402.02"/>
    <n v="202402.02"/>
    <s v=""/>
    <s v=""/>
    <s v=""/>
    <s v=""/>
    <s v="@2019/013280"/>
  </r>
  <r>
    <x v="2"/>
    <s v="Servicio de Salud de Castilla - La Mancha (Sescam)"/>
    <s v="038711/2022"/>
    <s v="Suministro de reactivos, material fungible y equipamientos en cesión necesarios para la realización de las determinaciones analíticas del laboratorio de análisis clínicos"/>
    <s v="Contrato de suministros"/>
    <s v="Procedimiento abierto; multiplicidad de criterios"/>
    <s v="No"/>
    <n v="203506.5"/>
    <n v="203506.5"/>
    <s v=""/>
    <s v=""/>
    <s v=""/>
    <s v=""/>
    <s v="2018/003422"/>
  </r>
  <r>
    <x v="2"/>
    <s v="Servicio de Salud de Castilla - La Mancha (Sescam)"/>
    <s v="022794/2022"/>
    <s v="Marcapasos, desfibriladores y Holter D.A.M 2017/001559 GAIAB_Medtronic"/>
    <s v="Contrato de suministros"/>
    <s v="Basado en un Acuerdo Marco"/>
    <s v="No"/>
    <n v="204160"/>
    <n v="204160"/>
    <s v=""/>
    <s v=""/>
    <s v=""/>
    <s v=""/>
    <s v="@2022/000778"/>
  </r>
  <r>
    <x v="2"/>
    <s v="Servicio de Salud de Castilla - La Mancha (Sescam)"/>
    <s v="037737/2022"/>
    <s v="Sum medicamentos exclusivos de las firmas: Astellas Pharma, Astrazeneca Farmaceutica, Laboratorios Almirall, S.A:, Ipsen Pharma, Janssen-Cilag, Lilly,  Merck, Vilfor Pharma España, Biogen Spain, Eisai Farmaceuticas, Gilead-Sciences, Novartis Farmaceutica,"/>
    <s v="Contrato de suministros"/>
    <s v="Procedimiento negociado sin publicidad"/>
    <s v="No"/>
    <n v="204986.26"/>
    <n v="165356.04999999999"/>
    <s v="168"/>
    <s v="a"/>
    <s v="2"/>
    <s v="EXCLUSIVIDAD TÉCNICA, DE DERECHOS EXCLUSIVOS O ARTÍSTICA_x000a_"/>
    <s v="@2022/002368"/>
  </r>
  <r>
    <x v="2"/>
    <s v="Servicio de Salud de Castilla - La Mancha (Sescam)"/>
    <s v="028874/2022"/>
    <s v="Suministro de medicamentos exclusivo de las firmas Abbvie Farmaceutica, Bayer Hispania, Boehringer Ingelheim España, Glaxosmithkline, Novo Nordisk Pharma, Pfizer, Servier, Takeda Farmacéutica España y Viiv Healthcare."/>
    <s v="Contrato de suministros"/>
    <s v="Procedimiento negociado sin publicidad"/>
    <s v="No"/>
    <n v="209082.51"/>
    <n v="193020.24"/>
    <s v="168"/>
    <s v="a"/>
    <s v="2"/>
    <s v="EXCLUSIVIDAD TÉCNICA, DE DERECHOS EXCLUSIVOS O ARTÍSTICA_x000a_"/>
    <s v="@2022/002471"/>
  </r>
  <r>
    <x v="2"/>
    <s v="Servicio de Salud de Castilla - La Mancha (Sescam)"/>
    <s v="008609/2022"/>
    <s v="PE01 &quot;Adquisición de medicamentos lotes 109, 110. Parte  3 Medios de contraste&quot;"/>
    <s v="Contrato de suministros"/>
    <s v="Basado en un Acuerdo Marco"/>
    <s v="No"/>
    <n v="209664"/>
    <n v="209664"/>
    <s v=""/>
    <s v=""/>
    <s v=""/>
    <s v=""/>
    <s v="2022/003852"/>
  </r>
  <r>
    <x v="2"/>
    <s v="Servicio de Salud de Castilla - La Mancha (Sescam)"/>
    <s v="037753/2022"/>
    <s v="Sum medicamentos exclusivos de las firmas: Astellas Pharma, Astrazeneca Farmaceutica, Laboratorios Almirall, S.A:, Ipsen Pharma, Janssen-Cilag, Lilly,  Merck, Vilfor Pharma España, Biogen Spain, Eisai Farmaceuticas, Gilead-Sciences, Novartis Farmaceutica,"/>
    <s v="Contrato de suministros"/>
    <s v="Procedimiento negociado sin publicidad"/>
    <s v="No"/>
    <n v="214884.54"/>
    <n v="214884.54"/>
    <s v="168"/>
    <s v="a"/>
    <s v="2"/>
    <s v="EXCLUSIVIDAD TÉCNICA, DE DERECHOS EXCLUSIVOS O ARTÍSTICA_x000a_"/>
    <s v="@2022/002368"/>
  </r>
  <r>
    <x v="2"/>
    <s v="Servicio de Salud de Castilla - La Mancha (Sescam)"/>
    <s v="008572/2022"/>
    <s v="PE01.&quot;Adquisición medicamentos lotes 82,86,87,89 parte V &quot;Anteneoplasicos e inmunoladores&quot;"/>
    <s v="Contrato de suministros"/>
    <s v="Basado en un Acuerdo Marco"/>
    <s v="No"/>
    <n v="215332.01"/>
    <n v="215332.01"/>
    <s v=""/>
    <s v=""/>
    <s v=""/>
    <s v=""/>
    <s v="2022/003903"/>
  </r>
  <r>
    <x v="2"/>
    <s v="Servicio de Salud de Castilla - La Mancha (Sescam)"/>
    <s v="007088/2022"/>
    <s v="Electromedicina BC LOTE 3: Hemodinamica  Contrato Basado 1"/>
    <s v="Contrato de suministros"/>
    <s v="Basado en un Acuerdo Marco"/>
    <s v="No"/>
    <n v="216232.81"/>
    <n v="216232.81"/>
    <s v=""/>
    <s v=""/>
    <s v=""/>
    <s v=""/>
    <s v="2022/000290"/>
  </r>
  <r>
    <x v="2"/>
    <s v="Servicio de Salud de Castilla - La Mancha (Sescam)"/>
    <s v="029837/2022"/>
    <s v="Suministro energía eléctrica SS.CC sep-dic2022"/>
    <s v="Contrato de suministros"/>
    <s v="Emergencia"/>
    <s v="No"/>
    <n v="221220.13"/>
    <n v="221220.13"/>
    <s v=""/>
    <s v=""/>
    <s v=""/>
    <s v=""/>
    <s v="2022/015159"/>
  </r>
  <r>
    <x v="2"/>
    <s v="Servicio de Salud de Castilla - La Mancha (Sescam)"/>
    <s v="023633/2022"/>
    <s v="Contrato Basado 1 del AM 2021/008752 Equip. Hosp. Grupo I Lote 7: Gases"/>
    <s v="Contrato de suministros"/>
    <s v="Basado en un Acuerdo Marco"/>
    <s v="No"/>
    <n v="226503.53"/>
    <n v="226503.53"/>
    <s v=""/>
    <s v=""/>
    <s v=""/>
    <s v=""/>
    <s v="2022/010114"/>
  </r>
  <r>
    <x v="2"/>
    <s v="Servicio de Salud de Castilla - La Mancha (Sescam)"/>
    <s v="028318/2022"/>
    <s v="PE_02&quot;adquisición de medicamentos lote 83 TRASTUZUMAB intravenoso&quot;"/>
    <s v="Contrato de suministros"/>
    <s v="Basado en un Acuerdo Marco"/>
    <s v="No"/>
    <n v="232277.76000000001"/>
    <n v="232277.76000000001"/>
    <s v=""/>
    <s v=""/>
    <s v=""/>
    <s v=""/>
    <s v="2022/013141"/>
  </r>
  <r>
    <x v="2"/>
    <s v="Servicio de Salud de Castilla - La Mancha (Sescam)"/>
    <s v="000737/2022"/>
    <s v="Adquisición de Rituximab y Filgrastim para 24 meses derivado del AM Sescam 2019/000150"/>
    <s v="Contrato de suministros"/>
    <s v="Basado en un Acuerdo Marco"/>
    <s v="No"/>
    <n v="242336.64000000001"/>
    <n v="242336.64000000001"/>
    <s v=""/>
    <s v=""/>
    <s v=""/>
    <s v=""/>
    <s v="2022/000263"/>
  </r>
  <r>
    <x v="2"/>
    <s v="Servicio de Salud de Castilla - La Mancha (Sescam)"/>
    <s v="038075/2022"/>
    <s v="Suministro de reactivos, material fungible y equipamientos en cesión necesarios para la realización de las determinaciones analíticas del laboratorio de análisis clínicos"/>
    <s v="Contrato de suministros"/>
    <s v="Procedimiento abierto; multiplicidad de criterios"/>
    <s v="No"/>
    <n v="242700"/>
    <n v="242700"/>
    <s v=""/>
    <s v=""/>
    <s v=""/>
    <s v=""/>
    <s v="2018/003422"/>
  </r>
  <r>
    <x v="2"/>
    <s v="Servicio de Salud de Castilla - La Mancha (Sescam)"/>
    <s v="007083/2022"/>
    <s v="Suministro de medicamentos, sueros y contrastes para la Gerencia de Atención Integrada de Cuenca. Lote 90 del AM 2019/000150"/>
    <s v="Contrato de suministros"/>
    <s v="Basado en un Acuerdo Marco"/>
    <s v="No"/>
    <n v="244089.04"/>
    <n v="244089.04"/>
    <s v=""/>
    <s v=""/>
    <s v=""/>
    <s v=""/>
    <s v="2022/001363"/>
  </r>
  <r>
    <x v="2"/>
    <s v="Servicio de Salud de Castilla - La Mancha (Sescam)"/>
    <s v="017188/2022"/>
    <s v="Contrato Basado 1 del AM 2021/008752 Equip. Hosp. Grupo I Lote 3: Camillas y sillones"/>
    <s v="Contrato de suministros"/>
    <s v="Basado en un Acuerdo Marco"/>
    <s v="No"/>
    <n v="244952.4"/>
    <n v="244952.4"/>
    <s v=""/>
    <s v=""/>
    <s v=""/>
    <s v=""/>
    <s v="2022/005303"/>
  </r>
  <r>
    <x v="2"/>
    <s v="Servicio de Salud de Castilla - La Mancha (Sescam)"/>
    <s v="007430/2022"/>
    <s v="Suministro de medicamentos, sueros y contrastes para la Gerencia de Atención Integrada de Cuenca. Lote 110 del AM 2019/000150"/>
    <s v="Contrato de suministros"/>
    <s v="Basado en un Acuerdo Marco"/>
    <s v="No"/>
    <n v="252435.46"/>
    <n v="252435.46"/>
    <s v=""/>
    <s v=""/>
    <s v=""/>
    <s v=""/>
    <s v="2022/001365"/>
  </r>
  <r>
    <x v="2"/>
    <s v="Servicio de Salud de Castilla - La Mancha (Sescam)"/>
    <s v="028086/2022"/>
    <s v="AM_13_2018_Adquisición y Renovación de los derechos de uso y el soporte y mantenimiento asociado de las Licencias Corporativas de Software de Sistemas operativos Linux, para el Sescam (REDHAT)."/>
    <s v="Contrato de suministros"/>
    <s v="Basado en un Acuerdo Marco"/>
    <s v="No"/>
    <n v="254511.12"/>
    <n v="245224.65"/>
    <s v=""/>
    <s v=""/>
    <s v=""/>
    <s v=""/>
    <s v="@2022/001428"/>
  </r>
  <r>
    <x v="2"/>
    <s v="Servicio de Salud de Castilla - La Mancha (Sescam)"/>
    <s v="037579/2022"/>
    <s v="Contrato Basado 2 del AM 2021/008752 Equip. Hosp. Grupo I Lote 1: General"/>
    <s v="Contrato de suministros"/>
    <s v="Basado en un Acuerdo Marco"/>
    <s v="No"/>
    <n v="254891.34"/>
    <n v="254891.34"/>
    <s v=""/>
    <s v=""/>
    <s v=""/>
    <s v=""/>
    <s v="2022/014547"/>
  </r>
  <r>
    <x v="2"/>
    <s v="Servicio de Salud de Castilla - La Mancha (Sescam)"/>
    <s v="038712/2022"/>
    <s v="Suministro de reactivos, material fungible y equipamientos en cesión necesarios para la realización de las determinaciones analíticas del laboratorio de análisis clínicos"/>
    <s v="Contrato de suministros"/>
    <s v="Procedimiento abierto; multiplicidad de criterios"/>
    <s v="No"/>
    <n v="255851"/>
    <n v="255851"/>
    <s v=""/>
    <s v=""/>
    <s v=""/>
    <s v=""/>
    <s v="2018/003422"/>
  </r>
  <r>
    <x v="2"/>
    <s v="Servicio de Salud de Castilla - La Mancha (Sescam)"/>
    <s v="037763/2022"/>
    <s v="Sum medicamentos exclusivos de las firmas: Astellas Pharma, Astrazeneca Farmaceutica, Laboratorios Almirall, S.A:, Ipsen Pharma, Janssen-Cilag, Lilly,  Merck, Vilfor Pharma España, Biogen Spain, Eisai Farmaceuticas, Gilead-Sciences, Novartis Farmaceutica,"/>
    <s v="Contrato de suministros"/>
    <s v="Procedimiento negociado sin publicidad"/>
    <s v="No"/>
    <n v="256568.44"/>
    <n v="256568.44"/>
    <s v="168"/>
    <s v="a"/>
    <s v="2"/>
    <s v="EXCLUSIVIDAD TÉCNICA, DE DERECHOS EXCLUSIVOS O ARTÍSTICA_x000a_"/>
    <s v="@2022/002368"/>
  </r>
  <r>
    <x v="2"/>
    <s v="Servicio de Salud de Castilla - La Mancha (Sescam)"/>
    <s v="012194/2022"/>
    <s v="Suministro de lentes intraoculares y otro material sanitario con cesion de equipos"/>
    <s v="Contrato de suministros"/>
    <s v="Procedimiento negociado sin publicidad"/>
    <s v="No"/>
    <n v="262328"/>
    <n v="248762.93"/>
    <s v="168"/>
    <s v="a"/>
    <s v="1"/>
    <s v="PROCEDIMIENTO ABIERTO O RESTRINGIDO PREVIO DESIERTO O CON OFERTAS INADECUADAS"/>
    <s v="@2021/008262"/>
  </r>
  <r>
    <x v="2"/>
    <s v="Servicio de Salud de Castilla - La Mancha (Sescam)"/>
    <s v="008568/2022"/>
    <s v="Adquisición  &quot;Infliximab intravenoso&quot; ( lote 89) para 24 meses basado en Acuerdo Marco 2019/000150"/>
    <s v="Contrato de suministros"/>
    <s v="Basado en un Acuerdo Marco"/>
    <s v="No"/>
    <n v="262600"/>
    <n v="262600"/>
    <s v=""/>
    <s v=""/>
    <s v=""/>
    <s v=""/>
    <s v="2022/003605"/>
  </r>
  <r>
    <x v="2"/>
    <s v="Servicio de Salud de Castilla - La Mancha (Sescam)"/>
    <s v="028174/2022"/>
    <s v="Adquisición material fungible y equipamiento en cesion uso para realización determinaciones analíticas  laboratorios de la gai cr,gai cu,gai gu y gae to"/>
    <s v="Contrato de suministros"/>
    <s v="Procedimiento abierto; multiplicidad de criterios"/>
    <s v="No"/>
    <n v="263160"/>
    <n v="263160"/>
    <s v=""/>
    <s v=""/>
    <s v=""/>
    <s v=""/>
    <s v="@2019/013280"/>
  </r>
  <r>
    <x v="2"/>
    <s v="Servicio de Salud de Castilla - La Mancha (Sescam)"/>
    <s v="017530/2022"/>
    <s v="Lote 109 Medios de contraste iodados no ionicos"/>
    <s v="Contrato de suministros"/>
    <s v="Basado en un Acuerdo Marco"/>
    <s v="No"/>
    <n v="263612.7"/>
    <n v="263144.7"/>
    <s v=""/>
    <s v=""/>
    <s v=""/>
    <s v=""/>
    <s v="2019/034508"/>
  </r>
  <r>
    <x v="2"/>
    <s v="Servicio de Salud de Castilla - La Mancha (Sescam)"/>
    <s v="039084/2022"/>
    <s v="Suministro de reactivos, material fungible y equipamientos en cesión necesarios para la realización de las determinaciones analíticas del laboratorio de análisis clínicos"/>
    <s v="Contrato de suministros"/>
    <s v="Procedimiento abierto; multiplicidad de criterios"/>
    <s v="No"/>
    <n v="268524.40000000002"/>
    <n v="268524.40000000002"/>
    <s v=""/>
    <s v=""/>
    <s v=""/>
    <s v=""/>
    <s v="2018/003422"/>
  </r>
  <r>
    <x v="2"/>
    <s v="Servicio de Salud de Castilla - La Mancha (Sescam)"/>
    <s v="004316/2022"/>
    <s v="Suministro de Medicamentos derivado AM SESCAM: lotes 82, 86, 87, 88, 89, 90."/>
    <s v="Contrato de suministros"/>
    <s v="Basado en un Acuerdo Marco"/>
    <s v="No"/>
    <n v="269068.79999999999"/>
    <n v="269068.79999999999"/>
    <s v=""/>
    <s v=""/>
    <s v=""/>
    <s v=""/>
    <s v="2022/001535"/>
  </r>
  <r>
    <x v="2"/>
    <s v="Servicio de Salud de Castilla - La Mancha (Sescam)"/>
    <s v="027428/2022"/>
    <s v="Adquisición &quot; Medios de contraste iodados no ionicos de baja osmolaridad&quot; (lote 109) para 24 meses basado en Acuerdo Marco 2019/000150 (II)"/>
    <s v="Contrato de suministros"/>
    <s v="Basado en un Acuerdo Marco"/>
    <s v="No"/>
    <n v="273000"/>
    <n v="273000"/>
    <s v=""/>
    <s v=""/>
    <s v=""/>
    <s v=""/>
    <s v="2022/012527"/>
  </r>
  <r>
    <x v="2"/>
    <s v="Servicio de Salud de Castilla - La Mancha (Sescam)"/>
    <s v="016642/2022"/>
    <s v="Modificación, adecuación y mantenimiento de la instalación de generación de agua destinada a hemodiálisis"/>
    <s v="Contrato de suministros"/>
    <s v="Procedimiento abierto; multiplicidad de criterios"/>
    <s v="No"/>
    <n v="273755"/>
    <n v="255139.39"/>
    <s v=""/>
    <s v=""/>
    <s v=""/>
    <s v=""/>
    <s v="@2021/004666"/>
  </r>
  <r>
    <x v="2"/>
    <s v="Servicio de Salud de Castilla - La Mancha (Sescam)"/>
    <s v="007775/2022"/>
    <s v="Lote 89 Adquisición de Infliximab intravenoso para la Gerencia de Atención Integrada de Ciudad Real."/>
    <s v="Contrato de suministros"/>
    <s v="Basado en un Acuerdo Marco"/>
    <s v="No"/>
    <n v="274049.36"/>
    <n v="274049.36"/>
    <s v=""/>
    <s v=""/>
    <s v=""/>
    <s v=""/>
    <s v="2022/001397"/>
  </r>
  <r>
    <x v="2"/>
    <s v="Servicio de Salud de Castilla - La Mancha (Sescam)"/>
    <s v="037758/2022"/>
    <s v="Sum medicamentos exclusivos de las firmas: Astellas Pharma, Astrazeneca Farmaceutica, Laboratorios Almirall, S.A:, Ipsen Pharma, Janssen-Cilag, Lilly,  Merck, Vilfor Pharma España, Biogen Spain, Eisai Farmaceuticas, Gilead-Sciences, Novartis Farmaceutica,"/>
    <s v="Contrato de suministros"/>
    <s v="Procedimiento negociado sin publicidad"/>
    <s v="No"/>
    <n v="279325.17"/>
    <n v="279323.67"/>
    <s v="168"/>
    <s v="a"/>
    <s v="2"/>
    <s v="EXCLUSIVIDAD TÉCNICA, DE DERECHOS EXCLUSIVOS O ARTÍSTICA_x000a_"/>
    <s v="@2022/002368"/>
  </r>
  <r>
    <x v="2"/>
    <s v="Servicio de Salud de Castilla - La Mancha (Sescam)"/>
    <s v="014553/2022"/>
    <s v="Suministro de lentes intraoculares y otro material sanitario con cesión de equipos"/>
    <s v="Contrato de suministros"/>
    <s v="Procedimiento abierto; multiplicidad de criterios"/>
    <s v="No"/>
    <n v="290400"/>
    <n v="159236"/>
    <s v=""/>
    <s v=""/>
    <s v=""/>
    <s v=""/>
    <s v="@2021/000316"/>
  </r>
  <r>
    <x v="2"/>
    <s v="Servicio de Salud de Castilla - La Mancha (Sescam)"/>
    <s v="027379/2022"/>
    <s v="Lote 83 Adquisición de Trastuzumab intravenoso para la Gerencia de Atención Integrada de Ciudad Real, derivado del Acuerdo Marco 2019/000150"/>
    <s v="Contrato de suministros"/>
    <s v="Basado en un Acuerdo Marco"/>
    <s v="No"/>
    <n v="291798"/>
    <n v="291798"/>
    <s v=""/>
    <s v=""/>
    <s v=""/>
    <s v=""/>
    <s v="2022/010367"/>
  </r>
  <r>
    <x v="2"/>
    <s v="Servicio de Salud de Castilla - La Mancha (Sescam)"/>
    <s v="027007/2022"/>
    <s v="Adquisición material fungible y equipamiento en cesion uso para realización determinaciones analíticas  laboratorios de la gai cr,gai cu,gai gu y gae to"/>
    <s v="Contrato de suministros"/>
    <s v="Procedimiento abierto; multiplicidad de criterios"/>
    <s v="No"/>
    <n v="295262.02"/>
    <n v="295262"/>
    <s v=""/>
    <s v=""/>
    <s v=""/>
    <s v=""/>
    <s v="@2019/013280"/>
  </r>
  <r>
    <x v="2"/>
    <s v="Servicio de Salud de Castilla - La Mancha (Sescam)"/>
    <s v="007382/2022"/>
    <s v="Suministro de medicamentos, sueros y contrastes para la Gerencia de Atención Integrada de Cuenca. Lote 88 del AM 2019/000150"/>
    <s v="Contrato de suministros"/>
    <s v="Basado en un Acuerdo Marco"/>
    <s v="No"/>
    <n v="298587.89"/>
    <n v="298587.88"/>
    <s v=""/>
    <s v=""/>
    <s v=""/>
    <s v=""/>
    <s v="2022/001360"/>
  </r>
  <r>
    <x v="2"/>
    <s v="Servicio de Salud de Castilla - La Mancha (Sescam)"/>
    <s v="022769/2022"/>
    <s v="Marcapasos, desfibriladores y Holter D.A.M 2017/001559 GAIAB_Abbott"/>
    <s v="Contrato de suministros"/>
    <s v="Basado en un Acuerdo Marco"/>
    <s v="No"/>
    <n v="298677.39"/>
    <n v="298677.39"/>
    <s v=""/>
    <s v=""/>
    <s v=""/>
    <s v=""/>
    <s v="@2022/000776"/>
  </r>
  <r>
    <x v="2"/>
    <s v="Servicio de Salud de Castilla - La Mancha (Sescam)"/>
    <s v="038086/2022"/>
    <s v="Suministro de reactivos, material fungible y equipamientos en cesión necesarios para la realización de las determinaciones analíticas del laboratorio de análisis clínicos"/>
    <s v="Contrato de suministros"/>
    <s v="Procedimiento abierto; multiplicidad de criterios"/>
    <s v="No"/>
    <n v="298713"/>
    <n v="298713"/>
    <s v=""/>
    <s v=""/>
    <s v=""/>
    <s v=""/>
    <s v="2018/003422"/>
  </r>
  <r>
    <x v="2"/>
    <s v="Servicio de Salud de Castilla - La Mancha (Sescam)"/>
    <s v="024032/2022"/>
    <s v="Adquisición material fungible y equipamiento en cesion uso para realización determinaciones analíticas  laboratorios de la gai cr,gai cu,gai gu y gae to"/>
    <s v="Contrato de suministros"/>
    <s v="Procedimiento abierto; multiplicidad de criterios"/>
    <s v="No"/>
    <n v="301653"/>
    <n v="301653"/>
    <s v=""/>
    <s v=""/>
    <s v=""/>
    <s v=""/>
    <s v="@2019/013280"/>
  </r>
  <r>
    <x v="2"/>
    <s v="Servicio de Salud de Castilla - La Mancha (Sescam)"/>
    <s v="033626/2022"/>
    <s v="Electromedicina AC lote 9: ventilación básica contrato basado 1"/>
    <s v="Contrato de suministros"/>
    <s v="Basado en un Acuerdo Marco"/>
    <s v="No"/>
    <n v="302016"/>
    <n v="302016"/>
    <s v=""/>
    <s v=""/>
    <s v=""/>
    <s v=""/>
    <s v="2022/006920"/>
  </r>
  <r>
    <x v="2"/>
    <s v="Servicio de Salud de Castilla - La Mancha (Sescam)"/>
    <s v="039080/2022"/>
    <s v="Suministro de reactivos, material fungible y equipamientos en cesión necesarios para la realización de las determinaciones analíticas del laboratorio de análisis clínicos"/>
    <s v="Contrato de suministros"/>
    <s v="Procedimiento abierto; multiplicidad de criterios"/>
    <s v="No"/>
    <n v="302400"/>
    <n v="302400"/>
    <s v=""/>
    <s v=""/>
    <s v=""/>
    <s v=""/>
    <s v="2018/003422"/>
  </r>
  <r>
    <x v="2"/>
    <s v="Servicio de Salud de Castilla - La Mancha (Sescam)"/>
    <s v="007848/2022"/>
    <s v="Electromedicina MC Lote 27: Mesa de tallado Contrato Basado 1"/>
    <s v="Contrato de suministros"/>
    <s v="Basado en un Acuerdo Marco"/>
    <s v="No"/>
    <n v="307037.5"/>
    <n v="307037.5"/>
    <s v=""/>
    <s v=""/>
    <s v=""/>
    <s v=""/>
    <s v="2022/000690"/>
  </r>
  <r>
    <x v="2"/>
    <s v="Servicio de Salud de Castilla - La Mancha (Sescam)"/>
    <s v="043892/2022"/>
    <s v="Contrato basado 1 del AM 2021/010463 Equip Hosp Grupo II Lote 1: Mobiliario General"/>
    <s v="Contrato de suministros"/>
    <s v="Basado en un Acuerdo Marco"/>
    <s v="No"/>
    <n v="308436.27"/>
    <n v="308436.27"/>
    <s v=""/>
    <s v=""/>
    <s v=""/>
    <s v=""/>
    <s v="2022/018384"/>
  </r>
  <r>
    <x v="2"/>
    <s v="Servicio de Salud de Castilla - La Mancha (Sescam)"/>
    <s v="003448/2022"/>
    <s v="Contrato basado a.m 2019/000150. (lote 90)"/>
    <s v="Contrato de suministros"/>
    <s v="Basado en un Acuerdo Marco"/>
    <s v="No"/>
    <n v="313560"/>
    <n v="313560"/>
    <s v=""/>
    <s v=""/>
    <s v=""/>
    <s v=""/>
    <s v="2022/001206"/>
  </r>
  <r>
    <x v="2"/>
    <s v="Servicio de Salud de Castilla - La Mancha (Sescam)"/>
    <s v="022848/2022"/>
    <s v="Marcapasos, desfibriladores y Holter D.A.M 2017/001559 GAIAB_Microport"/>
    <s v="Contrato de suministros"/>
    <s v="Basado en un Acuerdo Marco"/>
    <s v="No"/>
    <n v="316910"/>
    <n v="23650"/>
    <s v=""/>
    <s v=""/>
    <s v=""/>
    <s v=""/>
    <s v="@2022/000780"/>
  </r>
  <r>
    <x v="2"/>
    <s v="Servicio de Salud de Castilla - La Mancha (Sescam)"/>
    <s v="009129/2022"/>
    <s v="Lote 109. Medios de contraste iodados no iónicos de baja osmolaridad o isoosmolares"/>
    <s v="Contrato de suministros"/>
    <s v="Basado en un Acuerdo Marco"/>
    <s v="No"/>
    <n v="316935.84000000003"/>
    <n v="316935.84000000003"/>
    <s v=""/>
    <s v=""/>
    <s v=""/>
    <s v=""/>
    <s v="2022/003437"/>
  </r>
  <r>
    <x v="2"/>
    <s v="Servicio de Salud de Castilla - La Mancha (Sescam)"/>
    <s v="007516/2022"/>
    <s v="Lote 109 Adquisición medios de contraste iodados no iónicos de baja osmolaridad o isoosmolares de Acuerdo Marco 2019/000150 para la Gerencia de Atención Integrada de Ciudad Real."/>
    <s v="Contrato de suministros"/>
    <s v="Basado en un Acuerdo Marco"/>
    <s v="No"/>
    <n v="317069.99"/>
    <n v="317069.99"/>
    <s v=""/>
    <s v=""/>
    <s v=""/>
    <s v=""/>
    <s v="2022/001340"/>
  </r>
  <r>
    <x v="2"/>
    <s v="Servicio de Salud de Castilla - La Mancha (Sescam)"/>
    <s v="022617/2022"/>
    <s v="Acuerdo Marco para la Seleccion de Proveedores de Equipamiento Hospitalario grupo II para las Gerencias del SESCAM"/>
    <s v="Contrato de suministros"/>
    <s v="Procedimiento abierto; multiplicidad de criterios"/>
    <s v="Sí"/>
    <n v="317649.2"/>
    <n v="231170.5"/>
    <s v=""/>
    <s v=""/>
    <s v=""/>
    <s v=""/>
    <s v="@2021/010463"/>
  </r>
  <r>
    <x v="2"/>
    <s v="Servicio de Salud de Castilla - La Mancha (Sescam)"/>
    <s v="022799/2022"/>
    <s v="Marcapasos, desfibriladores y Holter D.A.M 2017/001559 GAIAB_Medtronic"/>
    <s v="Contrato de suministros"/>
    <s v="Basado en un Acuerdo Marco"/>
    <s v="No"/>
    <n v="319858"/>
    <n v="157080"/>
    <s v=""/>
    <s v=""/>
    <s v=""/>
    <s v=""/>
    <s v="@2022/000778"/>
  </r>
  <r>
    <x v="2"/>
    <s v="Servicio de Salud de Castilla - La Mancha (Sescam)"/>
    <s v="022772/2022"/>
    <s v="Marcapasos, desfibriladores y Holter D.A.M 2017/001559 GAIAB_Abbott"/>
    <s v="Contrato de suministros"/>
    <s v="Basado en un Acuerdo Marco"/>
    <s v="No"/>
    <n v="320712.92"/>
    <n v="119669"/>
    <s v=""/>
    <s v=""/>
    <s v=""/>
    <s v=""/>
    <s v="@2022/000776"/>
  </r>
  <r>
    <x v="2"/>
    <s v="Servicio de Salud de Castilla - La Mancha (Sescam)"/>
    <s v="022786/2022"/>
    <s v="Marcapasos, desfibriladores y Holter D.A.M 2017/001559 GAIAB_Boston"/>
    <s v="Contrato de suministros"/>
    <s v="Basado en un Acuerdo Marco"/>
    <s v="No"/>
    <n v="321037.2"/>
    <n v="14374.8"/>
    <s v=""/>
    <s v=""/>
    <s v=""/>
    <s v=""/>
    <s v="@2022/000777"/>
  </r>
  <r>
    <x v="2"/>
    <s v="Servicio de Salud de Castilla - La Mancha (Sescam)"/>
    <s v="007378/2022"/>
    <s v="Electromedicina MC Lote 14: EEG - Polisomnografia Contrato Basado 1"/>
    <s v="Contrato de suministros"/>
    <s v="Basado en un Acuerdo Marco"/>
    <s v="No"/>
    <n v="326753.24"/>
    <n v="326753.24"/>
    <s v=""/>
    <s v=""/>
    <s v=""/>
    <s v=""/>
    <s v="2022/002239"/>
  </r>
  <r>
    <x v="2"/>
    <s v="Servicio de Salud de Castilla - La Mancha (Sescam)"/>
    <s v="003739/2022"/>
    <s v="PNSP 8-2021 Instalación del sistema de seguridad y videovigilancia en la zona de ampliación del Hospital Universitario de la GAI de Guadalajara"/>
    <s v="Contrato de suministros"/>
    <s v="Procedimiento negociado sin publicidad"/>
    <s v="No"/>
    <n v="328562.59999999998"/>
    <n v="328338.09999999998"/>
    <s v="168"/>
    <s v="b"/>
    <s v="1"/>
    <s v="IMPERIOSA URGENCIA"/>
    <s v="@2021/020970"/>
  </r>
  <r>
    <x v="2"/>
    <s v="Servicio de Salud de Castilla - La Mancha (Sescam)"/>
    <s v="037761/2022"/>
    <s v="Sum medicamentos exclusivos de las firmas: Astellas Pharma, Astrazeneca Farmaceutica, Laboratorios Almirall, S.A:, Ipsen Pharma, Janssen-Cilag, Lilly,  Merck, Vilfor Pharma España, Biogen Spain, Eisai Farmaceuticas, Gilead-Sciences, Novartis Farmaceutica,"/>
    <s v="Contrato de suministros"/>
    <s v="Procedimiento negociado sin publicidad"/>
    <s v="No"/>
    <n v="329829.71000000002"/>
    <n v="302607.87"/>
    <s v="168"/>
    <s v="a"/>
    <s v="2"/>
    <s v="EXCLUSIVIDAD TÉCNICA, DE DERECHOS EXCLUSIVOS O ARTÍSTICA_x000a_"/>
    <s v="@2022/002368"/>
  </r>
  <r>
    <x v="2"/>
    <s v="Servicio de Salud de Castilla - La Mancha (Sescam)"/>
    <s v="022797/2022"/>
    <s v="Marcapasos, desfibriladores y Holter D.A.M 2017/001559 GAIAB_Medtronic"/>
    <s v="Contrato de suministros"/>
    <s v="Basado en un Acuerdo Marco"/>
    <s v="No"/>
    <n v="330594"/>
    <n v="321337.5"/>
    <s v=""/>
    <s v=""/>
    <s v=""/>
    <s v=""/>
    <s v="@2022/000778"/>
  </r>
  <r>
    <x v="2"/>
    <s v="Servicio de Salud de Castilla - La Mancha (Sescam)"/>
    <s v="028876/2022"/>
    <s v="Suministro de medicamentos exclusivo de las firmas Abbvie Farmaceutica, Bayer Hispania, Boehringer Ingelheim España, Glaxosmithkline, Novo Nordisk Pharma, Pfizer, Servier, Takeda Farmacéutica España y Viiv Healthcare."/>
    <s v="Contrato de suministros"/>
    <s v="Procedimiento negociado sin publicidad"/>
    <s v="No"/>
    <n v="331120.39"/>
    <n v="296116.27"/>
    <s v="168"/>
    <s v="a"/>
    <s v="2"/>
    <s v="EXCLUSIVIDAD TÉCNICA, DE DERECHOS EXCLUSIVOS O ARTÍSTICA_x000a_"/>
    <s v="@2022/002471"/>
  </r>
  <r>
    <x v="2"/>
    <s v="Servicio de Salud de Castilla - La Mancha (Sescam)"/>
    <s v="038068/2022"/>
    <s v="Suministro de reactivos, material fungible y equipamientos en cesión necesarios para la realización de las determinaciones analíticas del laboratorio de análisis clínicos"/>
    <s v="Contrato de suministros"/>
    <s v="Procedimiento abierto; multiplicidad de criterios"/>
    <s v="No"/>
    <n v="331905"/>
    <n v="331905"/>
    <s v=""/>
    <s v=""/>
    <s v=""/>
    <s v=""/>
    <s v="2018/003422"/>
  </r>
  <r>
    <x v="2"/>
    <s v="Servicio de Salud de Castilla - La Mancha (Sescam)"/>
    <s v="038448/2022"/>
    <s v="Servicios de codificación con CIE-10-ES y CIE-O-3, de los episodios del ámbito de URGENCIAS para el SESCAM."/>
    <s v="Contrato de suministros"/>
    <s v="Procedimiento abierto; multiplicidad de criterios"/>
    <s v="No"/>
    <n v="332266"/>
    <n v="276096.92"/>
    <s v=""/>
    <s v=""/>
    <s v=""/>
    <s v=""/>
    <s v="@2021/014102"/>
  </r>
  <r>
    <x v="2"/>
    <s v="Servicio de Salud de Castilla - La Mancha (Sescam)"/>
    <s v="022791/2022"/>
    <s v="Marcapasos, desfibriladores y Holter D.A.M 2017/001559 GAIAB_Medtronic"/>
    <s v="Contrato de suministros"/>
    <s v="Basado en un Acuerdo Marco"/>
    <s v="No"/>
    <n v="332792.34999999998"/>
    <n v="281325"/>
    <s v=""/>
    <s v=""/>
    <s v=""/>
    <s v=""/>
    <s v="@2022/000778"/>
  </r>
  <r>
    <x v="2"/>
    <s v="Servicio de Salud de Castilla - La Mancha (Sescam)"/>
    <s v="038081/2022"/>
    <s v="Suministro de reactivos, material fungible y equipamientos en cesión necesarios para la realización de las determinaciones analíticas del laboratorio de análisis clínicos"/>
    <s v="Contrato de suministros"/>
    <s v="Procedimiento abierto; multiplicidad de criterios"/>
    <s v="No"/>
    <n v="336342.95"/>
    <n v="336342.95"/>
    <s v=""/>
    <s v=""/>
    <s v=""/>
    <s v=""/>
    <s v="2018/003422"/>
  </r>
  <r>
    <x v="2"/>
    <s v="Servicio de Salud de Castilla - La Mancha (Sescam)"/>
    <s v="039315/2022"/>
    <s v="Electromedicina MC Lote 21: Microscopios quirúrgicos Contrato Basado 1"/>
    <s v="Contrato de suministros"/>
    <s v="Basado en un Acuerdo Marco"/>
    <s v="No"/>
    <n v="338800"/>
    <n v="338800"/>
    <s v=""/>
    <s v=""/>
    <s v=""/>
    <s v=""/>
    <s v="2022/007461"/>
  </r>
  <r>
    <x v="2"/>
    <s v="Servicio de Salud de Castilla - La Mancha (Sescam)"/>
    <s v="038442/2022"/>
    <s v="Suministro de medicamentos de Factor VIII de coagulación recombinante para varias Comunidades y Ciudades Autónomas y organismos de la Administración General del Estado (Basado en Acuerdo Marco 2021/063.1)"/>
    <s v="Contrato de suministros"/>
    <s v="Basado en un Acuerdo Marco"/>
    <s v="No"/>
    <n v="350481.6"/>
    <n v="350481.6"/>
    <s v=""/>
    <s v=""/>
    <s v=""/>
    <s v=""/>
    <s v="2022/017502"/>
  </r>
  <r>
    <x v="2"/>
    <s v="Servicio de Salud de Castilla - La Mancha (Sescam)"/>
    <s v="022765/2022"/>
    <s v="Marcapasos, desfibriladores y Holter D.A.M 2017/001559 GAIAB_Abbott"/>
    <s v="Contrato de suministros"/>
    <s v="Basado en un Acuerdo Marco"/>
    <s v="No"/>
    <n v="361898.9"/>
    <n v="332946.90000000002"/>
    <s v=""/>
    <s v=""/>
    <s v=""/>
    <s v=""/>
    <s v="@2022/000776"/>
  </r>
  <r>
    <x v="2"/>
    <s v="Servicio de Salud de Castilla - La Mancha (Sescam)"/>
    <s v="011739/2022"/>
    <s v="Lote 90 Adalimumab subcutáneo"/>
    <s v="Contrato de suministros"/>
    <s v="Basado en un Acuerdo Marco"/>
    <s v="No"/>
    <n v="365123.2"/>
    <n v="365123.2"/>
    <s v=""/>
    <s v=""/>
    <s v=""/>
    <s v=""/>
    <s v="2022/003283"/>
  </r>
  <r>
    <x v="2"/>
    <s v="Servicio de Salud de Castilla - La Mancha (Sescam)"/>
    <s v="022883/2022"/>
    <s v="Electromedicina BC Lote 18: Ecografía gama alta radiología contrato basado 1"/>
    <s v="Contrato de suministros"/>
    <s v="Basado en un Acuerdo Marco"/>
    <s v="No"/>
    <n v="368475.25"/>
    <n v="368475.25"/>
    <s v=""/>
    <s v=""/>
    <s v=""/>
    <s v=""/>
    <s v="2022/006915"/>
  </r>
  <r>
    <x v="2"/>
    <s v="Servicio de Salud de Castilla - La Mancha (Sescam)"/>
    <s v="014679/2022"/>
    <s v="Electromedicina BC Lote 10:Ecografía portátil Contrato Basado 1"/>
    <s v="Contrato de suministros"/>
    <s v="Basado en un Acuerdo Marco"/>
    <s v="No"/>
    <n v="373285"/>
    <n v="373285"/>
    <s v=""/>
    <s v=""/>
    <s v=""/>
    <s v=""/>
    <s v="2022/004887"/>
  </r>
  <r>
    <x v="2"/>
    <s v="Servicio de Salud de Castilla - La Mancha (Sescam)"/>
    <s v="024230/2022"/>
    <s v="Adquisición de 350.000 unidades de escobillón con medio de transporte sin inactivador viral esteril"/>
    <s v="Contrato de suministros"/>
    <s v="Emergencia"/>
    <s v="No"/>
    <n v="376915"/>
    <n v="376915"/>
    <s v=""/>
    <s v=""/>
    <s v=""/>
    <s v=""/>
    <s v="2022/012502"/>
  </r>
  <r>
    <x v="2"/>
    <s v="Servicio de Salud de Castilla - La Mancha (Sescam)"/>
    <s v="039085/2022"/>
    <s v="Suministro de reactivos, material fungible y equipamientos en cesión necesarios para la realización de las determinaciones analíticas del laboratorio de análisis clínicos"/>
    <s v="Contrato de suministros"/>
    <s v="Procedimiento abierto; multiplicidad de criterios"/>
    <s v="No"/>
    <n v="386992.4"/>
    <n v="386992.4"/>
    <s v=""/>
    <s v=""/>
    <s v=""/>
    <s v=""/>
    <s v="2018/003422"/>
  </r>
  <r>
    <x v="2"/>
    <s v="Servicio de Salud de Castilla - La Mancha (Sescam)"/>
    <s v="023336/2022"/>
    <s v="Electromedicina BC Lote 17: Ecografía Gama Alta Ginecología Contrato Basado 2"/>
    <s v="Contrato de suministros"/>
    <s v="Basado en un Acuerdo Marco"/>
    <s v="No"/>
    <n v="389966.59"/>
    <n v="389966.59"/>
    <s v=""/>
    <s v=""/>
    <s v=""/>
    <s v=""/>
    <s v="2022/007477"/>
  </r>
  <r>
    <x v="2"/>
    <s v="Servicio de Salud de Castilla - La Mancha (Sescam)"/>
    <s v="024227/2022"/>
    <s v="Suministro e instalación de sistema de monitorización obstétrica para el Complejo Hospitalario Universitario de Toledo"/>
    <s v="Contrato de suministros"/>
    <s v="Procedimiento abierto; multiplicidad de criterios"/>
    <s v="No"/>
    <n v="393500"/>
    <n v="393250"/>
    <s v=""/>
    <s v=""/>
    <s v=""/>
    <s v=""/>
    <s v="@2022/002855"/>
  </r>
  <r>
    <x v="2"/>
    <s v="Servicio de Salud de Castilla - La Mancha (Sescam)"/>
    <s v="034213/2022"/>
    <s v="Suministro, instalación, puesta en marcha y mantenimiento Banco Regional Leche Materna: AB/CR/TO"/>
    <s v="Contrato de suministros"/>
    <s v="Procedimiento abierto; multiplicidad de criterios"/>
    <s v="No"/>
    <n v="401077.26"/>
    <n v="401054.51"/>
    <s v=""/>
    <s v=""/>
    <s v=""/>
    <s v=""/>
    <s v="@2022/000815"/>
  </r>
  <r>
    <x v="2"/>
    <s v="Servicio de Salud de Castilla - La Mancha (Sescam)"/>
    <s v="007383/2022"/>
    <s v="Electromedicina MC Lote 15: EMG - PE Contrato Basado 1"/>
    <s v="Contrato de suministros"/>
    <s v="Basado en un Acuerdo Marco"/>
    <s v="No"/>
    <n v="401841"/>
    <n v="401841"/>
    <s v=""/>
    <s v=""/>
    <s v=""/>
    <s v=""/>
    <s v="2022/001941"/>
  </r>
  <r>
    <x v="2"/>
    <s v="Servicio de Salud de Castilla - La Mancha (Sescam)"/>
    <s v="037738/2022"/>
    <s v="Sum medicamentos exclusivos de las firmas: Astellas Pharma, Astrazeneca Farmaceutica, Laboratorios Almirall, S.A:, Ipsen Pharma, Janssen-Cilag, Lilly,  Merck, Vilfor Pharma España, Biogen Spain, Eisai Farmaceuticas, Gilead-Sciences, Novartis Farmaceutica,"/>
    <s v="Contrato de suministros"/>
    <s v="Procedimiento negociado sin publicidad"/>
    <s v="No"/>
    <n v="404799.87"/>
    <n v="404799.87"/>
    <s v="168"/>
    <s v="a"/>
    <s v="2"/>
    <s v="EXCLUSIVIDAD TÉCNICA, DE DERECHOS EXCLUSIVOS O ARTÍSTICA_x000a_"/>
    <s v="@2022/002368"/>
  </r>
  <r>
    <x v="2"/>
    <s v="Servicio de Salud de Castilla - La Mancha (Sescam)"/>
    <s v="017108/2022"/>
    <s v="Adquisición material fungible y equipamiento en cesion uso para realización determinaciones analíticas  laboratorios de la gai cr,gai cu,gai gu y gae to"/>
    <s v="Contrato de suministros"/>
    <s v="Procedimiento abierto; multiplicidad de criterios"/>
    <s v="No"/>
    <n v="406571.07"/>
    <n v="406571.07"/>
    <s v=""/>
    <s v=""/>
    <s v=""/>
    <s v=""/>
    <s v="@2019/013280"/>
  </r>
  <r>
    <x v="2"/>
    <s v="Servicio de Salud de Castilla - La Mancha (Sescam)"/>
    <s v="038710/2022"/>
    <s v="Suministro de reactivos, material fungible y equipamientos en cesión necesarios para la realización de las determinaciones analíticas del laboratorio de análisis clínicos"/>
    <s v="Contrato de suministros"/>
    <s v="Procedimiento abierto; multiplicidad de criterios"/>
    <s v="No"/>
    <n v="411799.1"/>
    <n v="411799.1"/>
    <s v=""/>
    <s v=""/>
    <s v=""/>
    <s v=""/>
    <s v="2018/003422"/>
  </r>
  <r>
    <x v="2"/>
    <s v="Servicio de Salud de Castilla - La Mancha (Sescam)"/>
    <s v="014582/2022"/>
    <s v="Suministro de lentes intraoculares y otro material sanitario con cesión de equipos"/>
    <s v="Contrato de suministros"/>
    <s v="Procedimiento abierto; multiplicidad de criterios"/>
    <s v="No"/>
    <n v="413600"/>
    <n v="365200"/>
    <s v=""/>
    <s v=""/>
    <s v=""/>
    <s v=""/>
    <s v="@2021/000316"/>
  </r>
  <r>
    <x v="2"/>
    <s v="Servicio de Salud de Castilla - La Mancha (Sescam)"/>
    <s v="007846/2022"/>
    <s v="Lote 90 Acuerdo Marco medicamentos 2019/000150 (Adalimumab)"/>
    <s v="Contrato de suministros"/>
    <s v="Basado en un Acuerdo Marco"/>
    <s v="No"/>
    <n v="414805.04"/>
    <n v="414805.04"/>
    <s v=""/>
    <s v=""/>
    <s v=""/>
    <s v=""/>
    <s v="2022/001765"/>
  </r>
  <r>
    <x v="2"/>
    <s v="Servicio de Salud de Castilla - La Mancha (Sescam)"/>
    <s v="001407/2022"/>
    <s v="PNSP 32/2021 adquisicion del principio activo cabozantinib y lanreotido (ipsen pharma)"/>
    <s v="Contrato de suministros"/>
    <s v="Procedimiento negociado sin publicidad"/>
    <s v="No"/>
    <n v="420942.04"/>
    <n v="420906.44"/>
    <s v="168"/>
    <s v="a"/>
    <s v="2"/>
    <s v="EXCLUSIVIDAD TÉCNICA, DE DERECHOS EXCLUSIVOS O ARTÍSTICA_x000a_"/>
    <s v="@2021/019963"/>
  </r>
  <r>
    <x v="2"/>
    <s v="Servicio de Salud de Castilla - La Mancha (Sescam)"/>
    <s v="008464/2022"/>
    <s v="Electromedicina MC Lote 26: Escáneres de prepración de campo claro con fluorescencia Contrato Basado 1"/>
    <s v="Contrato de suministros"/>
    <s v="Basado en un Acuerdo Marco"/>
    <s v="No"/>
    <n v="430735.8"/>
    <n v="430735.8"/>
    <s v=""/>
    <s v=""/>
    <s v=""/>
    <s v=""/>
    <s v="2022/002648"/>
  </r>
  <r>
    <x v="2"/>
    <s v="Servicio de Salud de Castilla - La Mancha (Sescam)"/>
    <s v="004167/2022"/>
    <s v="Suministro de medicamentos, sueros y medios de contraste para los centros dependientes del SESCAM (basado en Acuerdo Marco @2019/000150-V)"/>
    <s v="Contrato de suministros"/>
    <s v="Basado en un Acuerdo Marco"/>
    <s v="No"/>
    <n v="432744"/>
    <n v="432744"/>
    <s v=""/>
    <s v=""/>
    <s v=""/>
    <s v=""/>
    <s v="2022/001608"/>
  </r>
  <r>
    <x v="2"/>
    <s v="Servicio de Salud de Castilla - La Mancha (Sescam)"/>
    <s v="003734/2022"/>
    <s v="PSNP 52/2021 Adquisicion principio activo Netupitant+Palonosetron, Hierro (III) y Carboximaltosa (Vifor Pharma España, S.L.)"/>
    <s v="Contrato de suministros"/>
    <s v="Procedimiento negociado sin publicidad"/>
    <s v="No"/>
    <n v="434130.06"/>
    <n v="434130.06"/>
    <s v="168"/>
    <s v="a"/>
    <s v="2"/>
    <s v="EXCLUSIVIDAD TÉCNICA, DE DERECHOS EXCLUSIVOS O ARTÍSTICA_x000a_"/>
    <s v="@2021/020259"/>
  </r>
  <r>
    <x v="2"/>
    <s v="Servicio de Salud de Castilla - La Mancha (Sescam)"/>
    <s v="030303/2022"/>
    <s v="PNSP 4-2022 Contratación del suministro, instalación y puesta en funcionamiento de 20 carros para la distribución de comidas al edificio de ampliación del Hospital Universitario de la GAI de Guadalajara."/>
    <s v="Contrato de suministros"/>
    <s v="Procedimiento negociado sin publicidad"/>
    <s v="No"/>
    <n v="435265"/>
    <n v="351259.37"/>
    <s v="168"/>
    <s v="b"/>
    <s v="1"/>
    <s v="IMPERIOSA URGENCIA"/>
    <s v="@2022/004869"/>
  </r>
  <r>
    <x v="2"/>
    <s v="Servicio de Salud de Castilla - La Mancha (Sescam)"/>
    <s v="003576/2022"/>
    <s v="Etanercept e Infliximab GAI Albacete"/>
    <s v="Contrato de suministros"/>
    <s v="Basado en un Acuerdo Marco"/>
    <s v="No"/>
    <n v="444972.55"/>
    <n v="444972.52"/>
    <s v=""/>
    <s v=""/>
    <s v=""/>
    <s v=""/>
    <s v="2022/000877"/>
  </r>
  <r>
    <x v="2"/>
    <s v="Servicio de Salud de Castilla - La Mancha (Sescam)"/>
    <s v="016721/2022"/>
    <s v="Electromedicina MC lote 24: Anatomía patológica (2) contrato basado 1"/>
    <s v="Contrato de suministros"/>
    <s v="Basado en un Acuerdo Marco"/>
    <s v="No"/>
    <n v="449890.1"/>
    <n v="449890.1"/>
    <s v=""/>
    <s v=""/>
    <s v=""/>
    <s v=""/>
    <s v="2022/006003"/>
  </r>
  <r>
    <x v="2"/>
    <s v="Servicio de Salud de Castilla - La Mancha (Sescam)"/>
    <s v="012027/2022"/>
    <s v="Suministro de medicamentos exclusivo de las firmas Amgen, Bristol-Myers Sauibb, Merck Sharp Dohme de España y Roche Farma, con destino a la Atención Integrada de Cuenca"/>
    <s v="Contrato de suministros"/>
    <s v="Procedimiento negociado sin publicidad"/>
    <s v="No"/>
    <n v="451215.59"/>
    <n v="451215.59"/>
    <s v="168"/>
    <s v="a"/>
    <s v="2"/>
    <s v="EXCLUSIVIDAD TÉCNICA, DE DERECHOS EXCLUSIVOS O ARTÍSTICA_x000a_"/>
    <s v="@2021/013843"/>
  </r>
  <r>
    <x v="2"/>
    <s v="Servicio de Salud de Castilla - La Mancha (Sescam)"/>
    <s v="012253/2022"/>
    <s v="Lote 87 Adquisición de acetato de glatiramero subcutáneo para la Gerencia de Atención Integrada de Ciudad Real derivado del Acuerdo Marco 2019/000150"/>
    <s v="Contrato de suministros"/>
    <s v="Basado en un Acuerdo Marco"/>
    <s v="No"/>
    <n v="453866.4"/>
    <n v="302983.2"/>
    <s v=""/>
    <s v=""/>
    <s v=""/>
    <s v=""/>
    <s v="2022/003214"/>
  </r>
  <r>
    <x v="2"/>
    <s v="Servicio de Salud de Castilla - La Mancha (Sescam)"/>
    <s v="001022/2022"/>
    <s v="PSNP 23/2021 Adquisicion del principio activo Sapropterina (Biomarin pharmaceutical españa, s.l.)"/>
    <s v="Contrato de suministros"/>
    <s v="Procedimiento negociado sin publicidad"/>
    <s v="No"/>
    <n v="463656.96000000002"/>
    <n v="446752.8"/>
    <s v="168"/>
    <s v="a"/>
    <s v="2"/>
    <s v="EXCLUSIVIDAD TÉCNICA, DE DERECHOS EXCLUSIVOS O ARTÍSTICA_x000a_"/>
    <s v="@2021/019680"/>
  </r>
  <r>
    <x v="2"/>
    <s v="Servicio de Salud de Castilla - La Mancha (Sescam)"/>
    <s v="000504/2022"/>
    <s v="Adquisición 225 unidades del medicamento sotrovimab Glaxo"/>
    <s v="Contrato de suministros"/>
    <s v="Emergencia"/>
    <s v="No"/>
    <n v="468000"/>
    <n v="468000"/>
    <s v=""/>
    <s v=""/>
    <s v=""/>
    <s v=""/>
    <s v="2022/000353"/>
  </r>
  <r>
    <x v="2"/>
    <s v="Servicio de Salud de Castilla - La Mancha (Sescam)"/>
    <s v="007509/2022"/>
    <s v="Adquisición &quot;Etanercept subcutáneo&quot; (lote 88) para 24 meses basado en Acuerdo Marco 2019/000150"/>
    <s v="Contrato de suministros"/>
    <s v="Basado en un Acuerdo Marco"/>
    <s v="No"/>
    <n v="470870.4"/>
    <n v="470870.4"/>
    <s v=""/>
    <s v=""/>
    <s v=""/>
    <s v=""/>
    <s v="2022/003569"/>
  </r>
  <r>
    <x v="2"/>
    <s v="Servicio de Salud de Castilla - La Mancha (Sescam)"/>
    <s v="011265/2022"/>
    <s v="Electromedicina MC Lote 28: Equipo de incluisión de tejidos Contrato Basado 1"/>
    <s v="Contrato de suministros"/>
    <s v="Basado en un Acuerdo Marco"/>
    <s v="No"/>
    <n v="479160"/>
    <n v="479160"/>
    <s v=""/>
    <s v=""/>
    <s v=""/>
    <s v=""/>
    <s v="2022/002649"/>
  </r>
  <r>
    <x v="2"/>
    <s v="Servicio de Salud de Castilla - La Mancha (Sescam)"/>
    <s v="022795/2022"/>
    <s v="Marcapasos, desfibriladores y Holter D.A.M 2017/001559 GAIAB_Medtronic"/>
    <s v="Contrato de suministros"/>
    <s v="Basado en un Acuerdo Marco"/>
    <s v="No"/>
    <n v="483450"/>
    <n v="464062.5"/>
    <s v=""/>
    <s v=""/>
    <s v=""/>
    <s v=""/>
    <s v="@2022/000778"/>
  </r>
  <r>
    <x v="2"/>
    <s v="Servicio de Salud de Castilla - La Mancha (Sescam)"/>
    <s v="001086/2022"/>
    <s v="Suministro, instalación, puesta en marcha y mantenimiento de 204 electrocardiógrafos con destino Atención Primaria del SESCAM"/>
    <s v="Contrato de suministros"/>
    <s v="Procedimiento negociado sin publicidad"/>
    <s v="No"/>
    <n v="486045.3"/>
    <n v="486014.25"/>
    <s v="168"/>
    <s v="a"/>
    <s v="2"/>
    <s v="EXCLUSIVIDAD TÉCNICA, DE DERECHOS EXCLUSIVOS O ARTÍSTICA_x000a_"/>
    <s v="@2021/013410"/>
  </r>
  <r>
    <x v="2"/>
    <s v="Servicio de Salud de Castilla - La Mancha (Sescam)"/>
    <s v="022766/2022"/>
    <s v="Marcapasos, desfibriladores y Holter D.A.M 2017/001559 GAIAB_Abbott"/>
    <s v="Contrato de suministros"/>
    <s v="Basado en un Acuerdo Marco"/>
    <s v="No"/>
    <n v="513376.38"/>
    <n v="510809.64"/>
    <s v=""/>
    <s v=""/>
    <s v=""/>
    <s v=""/>
    <s v="@2022/000776"/>
  </r>
  <r>
    <x v="2"/>
    <s v="Servicio de Salud de Castilla - La Mancha (Sescam)"/>
    <s v="007360/2022"/>
    <s v="LOTE 90 Adquisición ADALIMUMAB subcutáneo para la Gerencia de Atención Integrada de Ciudad Real."/>
    <s v="Contrato de suministros"/>
    <s v="Basado en un Acuerdo Marco"/>
    <s v="No"/>
    <n v="518210.16"/>
    <n v="518210.16"/>
    <s v=""/>
    <s v=""/>
    <s v=""/>
    <s v=""/>
    <s v="2022/001514"/>
  </r>
  <r>
    <x v="2"/>
    <s v="Servicio de Salud de Castilla - La Mancha (Sescam)"/>
    <s v="008565/2022"/>
    <s v="Adquisición &quot;Medios de contraste iodados de baja osmolaridad&quot;(lote 110) para 24 meses basado en Acuerdo Marco 2019/000150"/>
    <s v="Contrato de suministros"/>
    <s v="Basado en un Acuerdo Marco"/>
    <s v="No"/>
    <n v="524160"/>
    <n v="524160"/>
    <s v=""/>
    <s v=""/>
    <s v=""/>
    <s v=""/>
    <s v="2022/004641"/>
  </r>
  <r>
    <x v="2"/>
    <s v="Servicio de Salud de Castilla - La Mancha (Sescam)"/>
    <s v="000407/2022"/>
    <s v="Suministro energía eléctrica enero - junio 2022"/>
    <s v="Contrato de suministros"/>
    <s v="Emergencia"/>
    <s v="No"/>
    <n v="524861.66"/>
    <n v="524861.66"/>
    <s v=""/>
    <s v=""/>
    <s v=""/>
    <s v=""/>
    <s v="2022/000238"/>
  </r>
  <r>
    <x v="2"/>
    <s v="Servicio de Salud de Castilla - La Mancha (Sescam)"/>
    <s v="028837/2022"/>
    <s v="Adquisición material fungible y equipamiento en cesion uso para realización determinaciones analíticas  laboratorios de la gai cr,gai cu,gai gu y gae to"/>
    <s v="Contrato de suministros"/>
    <s v="Procedimiento abierto; multiplicidad de criterios"/>
    <s v="No"/>
    <n v="527238.01"/>
    <n v="527238"/>
    <s v=""/>
    <s v=""/>
    <s v=""/>
    <s v=""/>
    <s v="@2019/013280"/>
  </r>
  <r>
    <x v="2"/>
    <s v="Servicio de Salud de Castilla - La Mancha (Sescam)"/>
    <s v="017004/2022"/>
    <s v="Adquisición material fungible y equipamiento en cesion uso para realización determinaciones analíticas  laboratorios de la gai cr,gai cu,gai gu y gae to"/>
    <s v="Contrato de suministros"/>
    <s v="Procedimiento abierto; multiplicidad de criterios"/>
    <s v="No"/>
    <n v="530588.99"/>
    <n v="530588.99"/>
    <s v=""/>
    <s v=""/>
    <s v=""/>
    <s v=""/>
    <s v="@2019/013280"/>
  </r>
  <r>
    <x v="2"/>
    <s v="Servicio de Salud de Castilla - La Mancha (Sescam)"/>
    <s v="000002/2022"/>
    <s v="Adquisición de 200.000 unidades de placa reactiva detección rápida antígeno covid-19 308/2022"/>
    <s v="Contrato de suministros"/>
    <s v="Emergencia"/>
    <s v="No"/>
    <n v="550000"/>
    <n v="550000"/>
    <s v=""/>
    <s v=""/>
    <s v=""/>
    <s v=""/>
    <s v="2022/000026"/>
  </r>
  <r>
    <x v="2"/>
    <s v="Servicio de Salud de Castilla - La Mancha (Sescam)"/>
    <s v="004180/2022"/>
    <s v="Suministro de medicamentos, sueros y medios de contraste para los centros dependientes del SESCAM (Basado en Acuerdo Marco @2019/000150-III)"/>
    <s v="Contrato de suministros"/>
    <s v="Basado en un Acuerdo Marco"/>
    <s v="No"/>
    <n v="552418.88"/>
    <n v="552418.88"/>
    <s v=""/>
    <s v=""/>
    <s v=""/>
    <s v=""/>
    <s v="2022/001691"/>
  </r>
  <r>
    <x v="2"/>
    <s v="Servicio de Salud de Castilla - La Mancha (Sescam)"/>
    <s v="039118/2022"/>
    <s v="Suministro de reactivos, material fungible y equipamientos en cesión necesarios para la realización de las determinaciones analíticas del laboratorio de análisis clínicos"/>
    <s v="Contrato de suministros"/>
    <s v="Procedimiento abierto; multiplicidad de criterios"/>
    <s v="No"/>
    <n v="577542.85"/>
    <n v="577542.85"/>
    <s v=""/>
    <s v=""/>
    <s v=""/>
    <s v=""/>
    <s v="2018/003422"/>
  </r>
  <r>
    <x v="2"/>
    <s v="Servicio de Salud de Castilla - La Mancha (Sescam)"/>
    <s v="033271/2022"/>
    <s v="Plan Inveat. contrato basado para el sescam del AM 2021/102: TC Lote 2"/>
    <s v="Contrato de suministros"/>
    <s v="Basado en un Acuerdo Marco"/>
    <s v="No"/>
    <n v="578009.98"/>
    <n v="369138.46"/>
    <s v=""/>
    <s v=""/>
    <s v=""/>
    <s v=""/>
    <s v="@2022/005024"/>
  </r>
  <r>
    <x v="2"/>
    <s v="Servicio de Salud de Castilla - La Mancha (Sescam)"/>
    <s v="017629/2022"/>
    <s v="Adquisición material fungible y equipamiento en cesion uso para realización determinaciones analíticas  laboratorios de la gai cr,gai cu,gai gu y gae to"/>
    <s v="Contrato de suministros"/>
    <s v="Procedimiento abierto; multiplicidad de criterios"/>
    <s v="No"/>
    <n v="588784.97"/>
    <n v="588784.97"/>
    <s v=""/>
    <s v=""/>
    <s v=""/>
    <s v=""/>
    <s v="@2019/013280"/>
  </r>
  <r>
    <x v="2"/>
    <s v="Servicio de Salud de Castilla - La Mancha (Sescam)"/>
    <s v="011451/2022"/>
    <s v="Electromedicina BC Lote 5: Constantes Contrato Basado 1"/>
    <s v="Contrato de suministros"/>
    <s v="Basado en un Acuerdo Marco"/>
    <s v="No"/>
    <n v="591593.19999999995"/>
    <n v="591593.19999999995"/>
    <s v=""/>
    <s v=""/>
    <s v=""/>
    <s v=""/>
    <s v="2022/004247"/>
  </r>
  <r>
    <x v="2"/>
    <s v="Servicio de Salud de Castilla - La Mancha (Sescam)"/>
    <s v="007390/2022"/>
    <s v="Suministro de medicamentos, sueros y contrastes para la Gerencia de Atención Integrada de Cuenca. Lote 109 del AM 2019/000150"/>
    <s v="Contrato de suministros"/>
    <s v="Basado en un Acuerdo Marco"/>
    <s v="No"/>
    <n v="597815.4"/>
    <n v="597815.4"/>
    <s v=""/>
    <s v=""/>
    <s v=""/>
    <s v=""/>
    <s v="2022/001364"/>
  </r>
  <r>
    <x v="2"/>
    <s v="Servicio de Salud de Castilla - La Mancha (Sescam)"/>
    <s v="004178/2022"/>
    <s v="Suministro de medicamentos, sueros y medios de contraste para los centros dependientes del SESCAM (Basado en Acuerdo Marco @2019/000150-III)"/>
    <s v="Contrato de suministros"/>
    <s v="Basado en un Acuerdo Marco"/>
    <s v="No"/>
    <n v="599820"/>
    <n v="599820"/>
    <s v=""/>
    <s v=""/>
    <s v=""/>
    <s v=""/>
    <s v="2022/001691"/>
  </r>
  <r>
    <x v="2"/>
    <s v="Servicio de Salud de Castilla - La Mancha (Sescam)"/>
    <s v="014882/2022"/>
    <s v="Electromedicina MC Lote18: Microscopios diagnósticos Contrato Basado 1"/>
    <s v="Contrato de suministros"/>
    <s v="Basado en un Acuerdo Marco"/>
    <s v="No"/>
    <n v="614326.68000000005"/>
    <n v="614326.68000000005"/>
    <s v=""/>
    <s v=""/>
    <s v=""/>
    <s v=""/>
    <s v="2022/002242"/>
  </r>
  <r>
    <x v="2"/>
    <s v="Servicio de Salud de Castilla - La Mancha (Sescam)"/>
    <s v="000852/2022"/>
    <s v="PNSP 13/2021 Adquisicion del principio activo levodopa + carbidopa y venetoclax"/>
    <s v="Contrato de suministros"/>
    <s v="Procedimiento negociado sin publicidad"/>
    <s v="No"/>
    <n v="625270.53"/>
    <n v="603049.56999999995"/>
    <s v="168"/>
    <s v="a"/>
    <s v="2"/>
    <s v="EXCLUSIVIDAD TÉCNICA, DE DERECHOS EXCLUSIVOS O ARTÍSTICA_x000a_"/>
    <s v="@2021/019200"/>
  </r>
  <r>
    <x v="2"/>
    <s v="Servicio de Salud de Castilla - La Mancha (Sescam)"/>
    <s v="004174/2022"/>
    <s v="Suministro de medicamentos, sueros y medios de contraste para los centros dependientes del SESCAM (basado en Acuerdo Marco @2019/000150-V)"/>
    <s v="Contrato de suministros"/>
    <s v="Basado en un Acuerdo Marco"/>
    <s v="No"/>
    <n v="630240"/>
    <n v="630240"/>
    <s v=""/>
    <s v=""/>
    <s v=""/>
    <s v=""/>
    <s v="2022/001608"/>
  </r>
  <r>
    <x v="2"/>
    <s v="Servicio de Salud de Castilla - La Mancha (Sescam)"/>
    <s v="015006/2022"/>
    <s v="Electromedicina BC Lote 13: Ecografía gama básica y media de radiología contrato basado 1"/>
    <s v="Contrato de suministros"/>
    <s v="Basado en un Acuerdo Marco"/>
    <s v="No"/>
    <n v="646120.64"/>
    <n v="646120.64"/>
    <s v=""/>
    <s v=""/>
    <s v=""/>
    <s v=""/>
    <s v="2022/005039"/>
  </r>
  <r>
    <x v="2"/>
    <s v="Servicio de Salud de Castilla - La Mancha (Sescam)"/>
    <s v="000056/2022"/>
    <s v="Adquisición de 300.000 unidades de placa reactiva detección rápida antígeno Covid-19"/>
    <s v="Contrato de suministros"/>
    <s v="Emergencia"/>
    <s v="No"/>
    <n v="660000"/>
    <n v="660000"/>
    <s v=""/>
    <s v=""/>
    <s v=""/>
    <s v=""/>
    <s v="2022/000147"/>
  </r>
  <r>
    <x v="2"/>
    <s v="Servicio de Salud de Castilla - La Mancha (Sescam)"/>
    <s v="000412/2022"/>
    <s v="Adquisición de 300.000 unidades de placa reactiva detección rápida antígeno Covid-19"/>
    <s v="Contrato de suministros"/>
    <s v="Emergencia"/>
    <s v="No"/>
    <n v="660000"/>
    <n v="660000"/>
    <s v=""/>
    <s v=""/>
    <s v=""/>
    <s v=""/>
    <s v="2022/000261"/>
  </r>
  <r>
    <x v="2"/>
    <s v="Servicio de Salud de Castilla - La Mancha (Sescam)"/>
    <s v="007358/2022"/>
    <s v="Lote 88 Adquisición de ETANERCEPT subcutáneo para la Gerencia de Atención Integrada de Ciudad Real."/>
    <s v="Contrato de suministros"/>
    <s v="Basado en un Acuerdo Marco"/>
    <s v="No"/>
    <n v="668748.07999999996"/>
    <n v="668748.07999999996"/>
    <s v=""/>
    <s v=""/>
    <s v=""/>
    <s v=""/>
    <s v="2022/001377"/>
  </r>
  <r>
    <x v="2"/>
    <s v="Servicio de Salud de Castilla - La Mancha (Sescam)"/>
    <s v="014583/2022"/>
    <s v="Suministro de lentes intraoculares y otro material sanitario con cesión de equipos"/>
    <s v="Contrato de suministros"/>
    <s v="Procedimiento abierto; multiplicidad de criterios"/>
    <s v="No"/>
    <n v="676825.59999999998"/>
    <n v="561246.4"/>
    <s v=""/>
    <s v=""/>
    <s v=""/>
    <s v=""/>
    <s v="@2021/000316"/>
  </r>
  <r>
    <x v="2"/>
    <s v="Servicio de Salud de Castilla - La Mancha (Sescam)"/>
    <s v="001042/2022"/>
    <s v="PNSP 24/2021 adquisicion del principio activo alteplasa y nintedanib (Boehringer Ingelheim España)"/>
    <s v="Contrato de suministros"/>
    <s v="Procedimiento negociado sin publicidad"/>
    <s v="No"/>
    <n v="686804.87"/>
    <n v="669844.76"/>
    <s v="168"/>
    <s v="a"/>
    <s v="2"/>
    <s v="EXCLUSIVIDAD TÉCNICA, DE DERECHOS EXCLUSIVOS O ARTÍSTICA_x000a_"/>
    <s v="@2021/019761"/>
  </r>
  <r>
    <x v="2"/>
    <s v="Servicio de Salud de Castilla - La Mancha (Sescam)"/>
    <s v="007627/2022"/>
    <s v="Adquisicion &quot;Adalimumab subcutaneo&quot; (lote 90) para 24 meses basado en Acuerdo Marco 2019/000150"/>
    <s v="Contrato de suministros"/>
    <s v="Basado en un Acuerdo Marco"/>
    <s v="No"/>
    <n v="696800"/>
    <n v="696800"/>
    <s v=""/>
    <s v=""/>
    <s v=""/>
    <s v=""/>
    <s v="2022/003624"/>
  </r>
  <r>
    <x v="2"/>
    <s v="Servicio de Salud de Castilla - La Mancha (Sescam)"/>
    <s v="007665/2022"/>
    <s v="Electromedicina MC Lote 1: Oftalmología (1) Contrato Basado 1"/>
    <s v="Contrato de suministros"/>
    <s v="Basado en un Acuerdo Marco"/>
    <s v="No"/>
    <n v="698775"/>
    <n v="698775"/>
    <s v=""/>
    <s v=""/>
    <s v=""/>
    <s v=""/>
    <s v="2022/001429"/>
  </r>
  <r>
    <x v="2"/>
    <s v="Servicio de Salud de Castilla - La Mancha (Sescam)"/>
    <s v="000856/2022"/>
    <s v="PNSP 19/2021 adquisicion del principio activo enzalutamida (astellas pharna)"/>
    <s v="Contrato de suministros"/>
    <s v="Procedimiento negociado sin publicidad"/>
    <s v="No"/>
    <n v="717850.8"/>
    <n v="717850.8"/>
    <s v="168"/>
    <s v="a"/>
    <s v="2"/>
    <s v="EXCLUSIVIDAD TÉCNICA, DE DERECHOS EXCLUSIVOS O ARTÍSTICA_x000a_"/>
    <s v="@2021/019268"/>
  </r>
  <r>
    <x v="2"/>
    <s v="Servicio de Salud de Castilla - La Mancha (Sescam)"/>
    <s v="004168/2022"/>
    <s v="Suministro de medicamentos, sueros y medios de contraste para los centros dependientes del SESCAM (basado en Acuerdo Marco @2019/000150-V)"/>
    <s v="Contrato de suministros"/>
    <s v="Basado en un Acuerdo Marco"/>
    <s v="No"/>
    <n v="784784"/>
    <n v="784784"/>
    <s v=""/>
    <s v=""/>
    <s v=""/>
    <s v=""/>
    <s v="2022/001608"/>
  </r>
  <r>
    <x v="2"/>
    <s v="Servicio de Salud de Castilla - La Mancha (Sescam)"/>
    <s v="024571/2022"/>
    <s v="Medicamentos factor VIII (Elocta y Jivi)"/>
    <s v="Contrato de suministros"/>
    <s v="Basado en un Acuerdo Marco"/>
    <s v="No"/>
    <n v="792588.16"/>
    <n v="792588.16"/>
    <s v=""/>
    <s v=""/>
    <s v=""/>
    <s v=""/>
    <s v="2022/010096"/>
  </r>
  <r>
    <x v="2"/>
    <s v="Servicio de Salud de Castilla - La Mancha (Sescam)"/>
    <s v="038797/2022"/>
    <s v="Suministro, instalación, puesta en funcionamiento y mantenimiento de diversos equipos electromédicos para el área de endoscopia y neumología del Hospital Universitario de Toledo (SESCAM)"/>
    <s v="Contrato de suministros"/>
    <s v="Procedimiento abierto; multiplicidad de criterios"/>
    <s v="No"/>
    <n v="793760"/>
    <n v="462876.11"/>
    <s v=""/>
    <s v=""/>
    <s v=""/>
    <s v=""/>
    <s v="@2022/000413"/>
  </r>
  <r>
    <x v="2"/>
    <s v="Servicio de Salud de Castilla - La Mancha (Sescam)"/>
    <s v="029743/2022"/>
    <s v="Electromedicina BC Lote 11:Ecografía basica y media cardiología"/>
    <s v="Contrato de suministros"/>
    <s v="Basado en un Acuerdo Marco"/>
    <s v="No"/>
    <n v="798026.46"/>
    <n v="798026.46"/>
    <s v=""/>
    <s v=""/>
    <s v=""/>
    <s v=""/>
    <s v="2022/014525"/>
  </r>
  <r>
    <x v="2"/>
    <s v="Servicio de Salud de Castilla - La Mancha (Sescam)"/>
    <s v="037781/2022"/>
    <s v="Suministro de actualización Resonancia Magnética Hospital Universitario Toledo"/>
    <s v="Contrato de suministros"/>
    <s v="Procedimiento negociado sin publicidad"/>
    <s v="No"/>
    <n v="803825"/>
    <n v="803825"/>
    <s v="168"/>
    <s v="a"/>
    <s v="2"/>
    <s v="EXCLUSIVIDAD TÉCNICA, DE DERECHOS EXCLUSIVOS O ARTÍSTICA_x000a_"/>
    <s v="@2022/006162"/>
  </r>
  <r>
    <x v="2"/>
    <s v="Servicio de Salud de Castilla - La Mancha (Sescam)"/>
    <s v="003246/2022"/>
    <s v="PNSP 48/2021 adquisicion del principio activo Brentuximab, vedolizumab y agalsidasa alfa (takeda farmaceutica españa, s.a.)"/>
    <s v="Contrato de suministros"/>
    <s v="Procedimiento negociado sin publicidad"/>
    <s v="No"/>
    <n v="825931.38"/>
    <n v="744213.45"/>
    <s v="168"/>
    <s v="a"/>
    <s v="2"/>
    <s v="EXCLUSIVIDAD TÉCNICA, DE DERECHOS EXCLUSIVOS O ARTÍSTICA_x000a_"/>
    <s v="@2021/020227"/>
  </r>
  <r>
    <x v="2"/>
    <s v="Servicio de Salud de Castilla - La Mancha (Sescam)"/>
    <s v="004175/2022"/>
    <s v="Suministro de medicamentos, sueros y medios de contraste para los centros dependientes del SESCAM (basado en Acuerdo Marco @2019/000150-V)"/>
    <s v="Contrato de suministros"/>
    <s v="Basado en un Acuerdo Marco"/>
    <s v="No"/>
    <n v="836160"/>
    <n v="836160"/>
    <s v=""/>
    <s v=""/>
    <s v=""/>
    <s v=""/>
    <s v="2022/001608"/>
  </r>
  <r>
    <x v="2"/>
    <s v="Servicio de Salud de Castilla - La Mancha (Sescam)"/>
    <s v="008445/2022"/>
    <s v="Electromedicina MC Lote 25: Escáneres preparacion campo claro Contrato Basado 1"/>
    <s v="Contrato de suministros"/>
    <s v="Basado en un Acuerdo Marco"/>
    <s v="No"/>
    <n v="847000"/>
    <n v="847000"/>
    <s v=""/>
    <s v=""/>
    <s v=""/>
    <s v=""/>
    <s v="2022/002615"/>
  </r>
  <r>
    <x v="2"/>
    <s v="Servicio de Salud de Castilla - La Mancha (Sescam)"/>
    <s v="003575/2022"/>
    <s v="Etanercept e Infliximab GAI Albacete"/>
    <s v="Contrato de suministros"/>
    <s v="Basado en un Acuerdo Marco"/>
    <s v="No"/>
    <n v="851874.39"/>
    <n v="851874.39"/>
    <s v=""/>
    <s v=""/>
    <s v=""/>
    <s v=""/>
    <s v="2022/000877"/>
  </r>
  <r>
    <x v="2"/>
    <s v="Servicio de Salud de Castilla - La Mancha (Sescam)"/>
    <s v="028912/2022"/>
    <s v="Contrato Basado 2 para el SESCAM del AM 2021/100: Hemodinamicas Lote 3"/>
    <s v="Contrato de suministros"/>
    <s v="Basado en un Acuerdo Marco"/>
    <s v="No"/>
    <n v="870358.35"/>
    <n v="858257.84"/>
    <s v=""/>
    <s v=""/>
    <s v=""/>
    <s v=""/>
    <s v="@2022/005209"/>
  </r>
  <r>
    <x v="2"/>
    <s v="Servicio de Salud de Castilla - La Mancha (Sescam)"/>
    <s v="028864/2022"/>
    <s v="Contrato Basado 1 para el SESCAM del AM 2021/101: Rad. Vascular y Neurovascular intervencionista Lote 1"/>
    <s v="Contrato de suministros"/>
    <s v="Basado en un Acuerdo Marco"/>
    <s v="No"/>
    <n v="877717.86"/>
    <n v="805088.02"/>
    <s v=""/>
    <s v=""/>
    <s v=""/>
    <s v=""/>
    <s v="@2022/005027"/>
  </r>
  <r>
    <x v="2"/>
    <s v="Servicio de Salud de Castilla - La Mancha (Sescam)"/>
    <s v="028886/2022"/>
    <s v="Contrato Basado 2 para el SESCAM del AM 2021/101: Rad. Vascular y Neurovascular intervencionista Lote1"/>
    <s v="Contrato de suministros"/>
    <s v="Basado en un Acuerdo Marco"/>
    <s v="No"/>
    <n v="877717.86"/>
    <n v="701428.53"/>
    <s v=""/>
    <s v=""/>
    <s v=""/>
    <s v=""/>
    <s v="@2022/005029"/>
  </r>
  <r>
    <x v="2"/>
    <s v="Servicio de Salud de Castilla - La Mancha (Sescam)"/>
    <s v="007663/2022"/>
    <s v="Electromedicina BC Lote 1: Reanimación Contrato Basado 1"/>
    <s v="Contrato de suministros"/>
    <s v="Basado en un Acuerdo Marco"/>
    <s v="No"/>
    <n v="893413.45"/>
    <n v="893413.45"/>
    <s v=""/>
    <s v=""/>
    <s v=""/>
    <s v=""/>
    <s v="2022/001865"/>
  </r>
  <r>
    <x v="2"/>
    <s v="Servicio de Salud de Castilla - La Mancha (Sescam)"/>
    <s v="000911/2022"/>
    <s v="pnsp 17/2021 Adquisicion del principio activo carfilzomib,romiplostim,etelcalcetida,panitumumab y denosumab (Amgen sa)"/>
    <s v="Contrato de suministros"/>
    <s v="Procedimiento negociado sin publicidad"/>
    <s v="No"/>
    <n v="903193.63"/>
    <n v="866091.49"/>
    <s v="168"/>
    <s v="a"/>
    <s v="2"/>
    <s v="EXCLUSIVIDAD TÉCNICA, DE DERECHOS EXCLUSIVOS O ARTÍSTICA_x000a_"/>
    <s v="@2021/019257"/>
  </r>
  <r>
    <x v="2"/>
    <s v="Servicio de Salud de Castilla - La Mancha (Sescam)"/>
    <s v="008820/2022"/>
    <s v="Electromedicina AC Lote 10: Motores Contrato Basado 1"/>
    <s v="Contrato de suministros"/>
    <s v="Basado en un Acuerdo Marco"/>
    <s v="No"/>
    <n v="903447.71"/>
    <n v="903447.71"/>
    <s v=""/>
    <s v=""/>
    <s v=""/>
    <s v=""/>
    <s v="2022/001795"/>
  </r>
  <r>
    <x v="2"/>
    <s v="Servicio de Salud de Castilla - La Mancha (Sescam)"/>
    <s v="038752/2022"/>
    <s v="Suministro de reactivos, material fungible y equipamientos en cesión necesarios para la realización de las determinaciones analíticas del laboratorio de análisis clínicos"/>
    <s v="Contrato de suministros"/>
    <s v="Procedimiento abierto; multiplicidad de criterios"/>
    <s v="No"/>
    <n v="915696.7"/>
    <n v="915696.7"/>
    <s v=""/>
    <s v=""/>
    <s v=""/>
    <s v=""/>
    <s v="2018/003422"/>
  </r>
  <r>
    <x v="2"/>
    <s v="Servicio de Salud de Castilla - La Mancha (Sescam)"/>
    <s v="038154/2022"/>
    <s v="Sum medicamentos exclusivos de las firmas: Astellas Pharma, Astrazeneca Farmaceutica, Laboratorios Almirall, S.A:, Ipsen Pharma, Janssen-Cilag, Lilly,  Merck, Vilfor Pharma España, Biogen Spain, Eisai Farmaceuticas, Gilead-Sciences, Novartis Farmaceutica,"/>
    <s v="Contrato de suministros"/>
    <s v="Procedimiento negociado sin publicidad"/>
    <s v="No"/>
    <n v="926478.42"/>
    <n v="913390.5"/>
    <s v="168"/>
    <s v="a"/>
    <s v="2"/>
    <s v="EXCLUSIVIDAD TÉCNICA, DE DERECHOS EXCLUSIVOS O ARTÍSTICA_x000a_"/>
    <s v="@2022/002368"/>
  </r>
  <r>
    <x v="2"/>
    <s v="Servicio de Salud de Castilla - La Mancha (Sescam)"/>
    <s v="017632/2022"/>
    <s v="Adquisición material fungible y equipamiento en cesion uso para realización determinaciones analíticas  laboratorios de la gai cr,gai cu,gai gu y gae to"/>
    <s v="Contrato de suministros"/>
    <s v="Procedimiento abierto; multiplicidad de criterios"/>
    <s v="No"/>
    <n v="946365.81"/>
    <n v="946365.81"/>
    <s v=""/>
    <s v=""/>
    <s v=""/>
    <s v=""/>
    <s v="@2019/013280"/>
  </r>
  <r>
    <x v="2"/>
    <s v="Servicio de Salud de Castilla - La Mancha (Sescam)"/>
    <s v="012023/2022"/>
    <s v="Suministro de medicamentos exclusivo de las firmas Amgen, Bristol-Myers Sauibb, Merck Sharp Dohme de España y Roche Farma, con destino a la Atención Integrada de Cuenca"/>
    <s v="Contrato de suministros"/>
    <s v="Procedimiento negociado sin publicidad"/>
    <s v="No"/>
    <n v="947036.23"/>
    <n v="872986.52"/>
    <s v="168"/>
    <s v="a"/>
    <s v="2"/>
    <s v="EXCLUSIVIDAD TÉCNICA, DE DERECHOS EXCLUSIVOS O ARTÍSTICA_x000a_"/>
    <s v="@2021/013843"/>
  </r>
  <r>
    <x v="2"/>
    <s v="Servicio de Salud de Castilla - La Mancha (Sescam)"/>
    <s v="001142/2022"/>
    <s v="PSNP 29/2021 Adquisición principio activo belimumab, mepolizumab y niraparib (Glaxosmithkline, S.A.)"/>
    <s v="Contrato de suministros"/>
    <s v="Procedimiento negociado sin publicidad"/>
    <s v="No"/>
    <n v="1012584.98"/>
    <n v="1012584.95"/>
    <s v="168"/>
    <s v="a"/>
    <s v="2"/>
    <s v="EXCLUSIVIDAD TÉCNICA, DE DERECHOS EXCLUSIVOS O ARTÍSTICA_x000a_"/>
    <s v="@2021/019912"/>
  </r>
  <r>
    <x v="2"/>
    <s v="Servicio de Salud de Castilla - La Mancha (Sescam)"/>
    <s v="028936/2022"/>
    <s v="Plan Inveat. Contrato Basado 1 para el Sescam del AM 2021/102: TC Lote 4"/>
    <s v="Contrato de suministros"/>
    <s v="Basado en un Acuerdo Marco"/>
    <s v="No"/>
    <n v="1016539.97"/>
    <n v="682198"/>
    <s v=""/>
    <s v=""/>
    <s v=""/>
    <s v=""/>
    <s v="@2022/005212"/>
  </r>
  <r>
    <x v="2"/>
    <s v="Servicio de Salud de Castilla - La Mancha (Sescam)"/>
    <s v="033446/2022"/>
    <s v="Contrato Basado para el SESCAM del AM 2021/086: Braquiterapia"/>
    <s v="Contrato de suministros"/>
    <s v="Basado en un Acuerdo Marco"/>
    <s v="No"/>
    <n v="1018488.17"/>
    <n v="1016400"/>
    <s v=""/>
    <s v=""/>
    <s v=""/>
    <s v=""/>
    <s v="@2022/005017"/>
  </r>
  <r>
    <x v="2"/>
    <s v="Servicio de Salud de Castilla - La Mancha (Sescam)"/>
    <s v="043578/2022"/>
    <s v="Soporte y Mantenimiento Stratio Data Centric"/>
    <s v="Contrato de suministros"/>
    <s v="Procedimiento negociado sin publicidad"/>
    <s v="No"/>
    <n v="1024601.06"/>
    <n v="1019614.48"/>
    <s v="168"/>
    <s v="a"/>
    <s v="2"/>
    <s v="EXCLUSIVIDAD TÉCNICA, DE DERECHOS EXCLUSIVOS O ARTÍSTICA_x000a_"/>
    <s v="@2022/005582"/>
  </r>
  <r>
    <x v="2"/>
    <s v="Servicio de Salud de Castilla - La Mancha (Sescam)"/>
    <s v="028463/2022"/>
    <s v="Adquisición material fungible y equipamiento en cesion uso para realización determinaciones analíticas  laboratorios de la gai cr,gai cu,gai gu y gae to"/>
    <s v="Contrato de suministros"/>
    <s v="Procedimiento abierto; multiplicidad de criterios"/>
    <s v="No"/>
    <n v="1063400.03"/>
    <n v="1063400.03"/>
    <s v=""/>
    <s v=""/>
    <s v=""/>
    <s v=""/>
    <s v="@2019/013280"/>
  </r>
  <r>
    <x v="2"/>
    <s v="Servicio de Salud de Castilla - La Mancha (Sescam)"/>
    <s v="012024/2022"/>
    <s v="Suministro de medicamentos exclusivo de las firmas Amgen, Bristol-Myers Sauibb, Merck Sharp Dohme de España y Roche Farma, con destino a la Atención Integrada de Cuenca"/>
    <s v="Contrato de suministros"/>
    <s v="Procedimiento negociado sin publicidad"/>
    <s v="No"/>
    <n v="1129318.1399999999"/>
    <n v="1127700.1200000001"/>
    <s v="168"/>
    <s v="a"/>
    <s v="2"/>
    <s v="EXCLUSIVIDAD TÉCNICA, DE DERECHOS EXCLUSIVOS O ARTÍSTICA_x000a_"/>
    <s v="@2021/013843"/>
  </r>
  <r>
    <x v="2"/>
    <s v="Servicio de Salud de Castilla - La Mancha (Sescam)"/>
    <s v="016648/2022"/>
    <s v="Electromedicina BC Lote 8: Cardiología Contrato Basado 1"/>
    <s v="Contrato de suministros"/>
    <s v="Basado en un Acuerdo Marco"/>
    <s v="No"/>
    <n v="1165090.8500000001"/>
    <n v="1165090.8500000001"/>
    <s v=""/>
    <s v=""/>
    <s v=""/>
    <s v=""/>
    <s v="2022/004256"/>
  </r>
  <r>
    <x v="2"/>
    <s v="Servicio de Salud de Castilla - La Mancha (Sescam)"/>
    <s v="016579/2022"/>
    <s v="Electromedicina BC Lote 16: Ecografía Gama Alta Cardiología contrato basado 1"/>
    <s v="Contrato de suministros"/>
    <s v="Basado en un Acuerdo Marco"/>
    <s v="No"/>
    <n v="1169800.17"/>
    <n v="1169800.17"/>
    <s v=""/>
    <s v=""/>
    <s v=""/>
    <s v=""/>
    <s v="2022/005049"/>
  </r>
  <r>
    <x v="2"/>
    <s v="Servicio de Salud de Castilla - La Mancha (Sescam)"/>
    <s v="001325/2022"/>
    <s v="Adquisición material fungible y equipamiento en cesión necesarios para la realización de terapia mediante oxigenador de membrana extracorpórea (E.C.M.O.) para las gerencias del SESCAM."/>
    <s v="Contrato de suministros"/>
    <s v="Procedimiento abierto; multiplicidad de criterios"/>
    <s v="No"/>
    <n v="1188195.8"/>
    <n v="1188195.8"/>
    <s v=""/>
    <s v=""/>
    <s v=""/>
    <s v=""/>
    <s v="@2021/002615"/>
  </r>
  <r>
    <x v="2"/>
    <s v="Servicio de Salud de Castilla - La Mancha (Sescam)"/>
    <s v="003255/2022"/>
    <s v="PNSP 51/2021 adquisicion del principio activo certolizumab (u.c.b pharma, s.a.)"/>
    <s v="Contrato de suministros"/>
    <s v="Procedimiento negociado sin publicidad"/>
    <s v="No"/>
    <n v="1235094.96"/>
    <n v="1112072"/>
    <s v="168"/>
    <s v="a"/>
    <s v="2"/>
    <s v="EXCLUSIVIDAD TÉCNICA, DE DERECHOS EXCLUSIVOS O ARTÍSTICA_x000a_"/>
    <s v="@2021/020244"/>
  </r>
  <r>
    <x v="2"/>
    <s v="Servicio de Salud de Castilla - La Mancha (Sescam)"/>
    <s v="028096/2022"/>
    <s v="AM_13_2018_VMWARE. Adquisición y renovación de los derechos de uso y el soporte y mantenimiento asociado de las licencias corporativas de software de virtualización, para el servicio de salud de Castilla-La Mancha.."/>
    <s v="Contrato de suministros"/>
    <s v="Basado en un Acuerdo Marco"/>
    <s v="No"/>
    <n v="1256947.68"/>
    <n v="1242241.53"/>
    <s v=""/>
    <s v=""/>
    <s v=""/>
    <s v=""/>
    <s v="@2022/001305"/>
  </r>
  <r>
    <x v="2"/>
    <s v="Servicio de Salud de Castilla - La Mancha (Sescam)"/>
    <s v="028847/2022"/>
    <s v="Electromedicina MC Lote 21: Microscopios Quirúrgicos Contrato Basado 2"/>
    <s v="Contrato de suministros"/>
    <s v="Basado en un Acuerdo Marco"/>
    <s v="No"/>
    <n v="1271710"/>
    <n v="1271710"/>
    <s v=""/>
    <s v=""/>
    <s v=""/>
    <s v=""/>
    <s v="2022/007462"/>
  </r>
  <r>
    <x v="2"/>
    <s v="Servicio de Salud de Castilla - La Mancha (Sescam)"/>
    <s v="001169/2022"/>
    <s v="PNSP 26/2021 Adquisicion del principio activo paclitaxel, pomalidomida y apremilast (Celgene S.L.)"/>
    <s v="Contrato de suministros"/>
    <s v="Procedimiento negociado sin publicidad"/>
    <s v="No"/>
    <n v="1333224.1499999999"/>
    <n v="602545.38"/>
    <s v="168"/>
    <s v="a"/>
    <s v="2"/>
    <s v="EXCLUSIVIDAD TÉCNICA, DE DERECHOS EXCLUSIVOS O ARTÍSTICA_x000a_"/>
    <s v="@2021/019811"/>
  </r>
  <r>
    <x v="2"/>
    <s v="Servicio de Salud de Castilla - La Mancha (Sescam)"/>
    <s v="024155/2022"/>
    <s v="Adquisición material fungible y equipamiento en cesion uso para realización determinaciones analíticas  laboratorios de la gai cr,gai cu,gai gu y gae to"/>
    <s v="Contrato de suministros"/>
    <s v="Procedimiento abierto; multiplicidad de criterios"/>
    <s v="No"/>
    <n v="1344238.01"/>
    <n v="1344238"/>
    <s v=""/>
    <s v=""/>
    <s v=""/>
    <s v=""/>
    <s v="@2019/013280"/>
  </r>
  <r>
    <x v="2"/>
    <s v="Servicio de Salud de Castilla - La Mancha (Sescam)"/>
    <s v="001427/2022"/>
    <s v="PSNP 41/2021 Adquisicion principio activo Bosunitib,Isavuconazol, Axitinib, Pegvisomant, Sunitinib, Tofacitinib y Ceftazidima/Avibactam (Pfizer, S.L.U.)"/>
    <s v="Contrato de suministros"/>
    <s v="Procedimiento negociado sin publicidad"/>
    <s v="No"/>
    <n v="1398030.07"/>
    <n v="1380392.89"/>
    <s v="168"/>
    <s v="a"/>
    <s v="2"/>
    <s v="EXCLUSIVIDAD TÉCNICA, DE DERECHOS EXCLUSIVOS O ARTÍSTICA_x000a_"/>
    <s v="@2021/020115"/>
  </r>
  <r>
    <x v="2"/>
    <s v="Servicio de Salud de Castilla - La Mancha (Sescam)"/>
    <s v="001066/2022"/>
    <s v="PNSP 22/2021 adquisicion principio activo fampridina, dimetilfumarato y natalizumab (biogen spain, s.l.u.)"/>
    <s v="Contrato de suministros"/>
    <s v="Procedimiento negociado sin publicidad"/>
    <s v="No"/>
    <n v="1471280.87"/>
    <n v="1436553.41"/>
    <s v="168"/>
    <s v="a"/>
    <s v="2"/>
    <s v="EXCLUSIVIDAD TÉCNICA, DE DERECHOS EXCLUSIVOS O ARTÍSTICA_x000a_"/>
    <s v="@2021/019627"/>
  </r>
  <r>
    <x v="2"/>
    <s v="Servicio de Salud de Castilla - La Mancha (Sescam)"/>
    <s v="022618/2022"/>
    <s v="Acuerdo Marco para la Seleccion de Proveedores de Equipamiento Hospitalario grupo II para las Gerencias del SESCAM"/>
    <s v="Contrato de suministros"/>
    <s v="Procedimiento abierto; multiplicidad de criterios"/>
    <s v="Sí"/>
    <n v="1502995.45"/>
    <n v="1149340.6200000001"/>
    <s v=""/>
    <s v=""/>
    <s v=""/>
    <s v=""/>
    <s v="@2021/010463"/>
  </r>
  <r>
    <x v="2"/>
    <s v="Servicio de Salud de Castilla - La Mancha (Sescam)"/>
    <s v="033307/2022"/>
    <s v="Contrato Basado 1 para el SESCAM del AM 2021/104: Resonancia Magnética Lote 3"/>
    <s v="Contrato de suministros"/>
    <s v="Basado en un Acuerdo Marco"/>
    <s v="No"/>
    <n v="1515789.42"/>
    <n v="1343100"/>
    <s v=""/>
    <s v=""/>
    <s v=""/>
    <s v=""/>
    <s v="@2022/005216"/>
  </r>
  <r>
    <x v="2"/>
    <s v="Servicio de Salud de Castilla - La Mancha (Sescam)"/>
    <s v="007309/2022"/>
    <s v="PNSP 38/2021 adquisicion del principio activo avelumab, cetuximab y cladribina (merck, s.l.u.)"/>
    <s v="Contrato de suministros"/>
    <s v="Procedimiento negociado sin publicidad"/>
    <s v="No"/>
    <n v="1536175.72"/>
    <n v="1241266"/>
    <s v="168"/>
    <s v="a"/>
    <s v="2"/>
    <s v="EXCLUSIVIDAD TÉCNICA, DE DERECHOS EXCLUSIVOS O ARTÍSTICA_x000a_"/>
    <s v="@2021/020198"/>
  </r>
  <r>
    <x v="2"/>
    <s v="Servicio de Salud de Castilla - La Mancha (Sescam)"/>
    <s v="037759/2022"/>
    <s v="Sum medicamentos exclusivos de las firmas: Astellas Pharma, Astrazeneca Farmaceutica, Laboratorios Almirall, S.A:, Ipsen Pharma, Janssen-Cilag, Lilly,  Merck, Vilfor Pharma España, Biogen Spain, Eisai Farmaceuticas, Gilead-Sciences, Novartis Farmaceutica,"/>
    <s v="Contrato de suministros"/>
    <s v="Procedimiento negociado sin publicidad"/>
    <s v="No"/>
    <n v="1543682.25"/>
    <n v="713101.51"/>
    <s v="168"/>
    <s v="a"/>
    <s v="2"/>
    <s v="EXCLUSIVIDAD TÉCNICA, DE DERECHOS EXCLUSIVOS O ARTÍSTICA_x000a_"/>
    <s v="@2022/002368"/>
  </r>
  <r>
    <x v="2"/>
    <s v="Servicio de Salud de Castilla - La Mancha (Sescam)"/>
    <s v="008954/2022"/>
    <s v="Electromedicina AC Lote 6: Neonatología Contrato Basado 1"/>
    <s v="Contrato de suministros"/>
    <s v="Basado en un Acuerdo Marco"/>
    <s v="No"/>
    <n v="1591997"/>
    <n v="1591997"/>
    <s v=""/>
    <s v=""/>
    <s v=""/>
    <s v=""/>
    <s v="2022/001791"/>
  </r>
  <r>
    <x v="2"/>
    <s v="Servicio de Salud de Castilla - La Mancha (Sescam)"/>
    <s v="028413/2022"/>
    <s v="Contrato Basado para el sescam del AM 2021/102: TC Lote 1"/>
    <s v="Contrato de suministros"/>
    <s v="Basado en un Acuerdo Marco"/>
    <s v="No"/>
    <n v="1735079.5"/>
    <n v="1735079.5"/>
    <s v=""/>
    <s v=""/>
    <s v=""/>
    <s v=""/>
    <s v="@2022/005022"/>
  </r>
  <r>
    <x v="2"/>
    <s v="Servicio de Salud de Castilla - La Mancha (Sescam)"/>
    <s v="028885/2022"/>
    <s v="Contrato Basado 1 para el SESCAM del AM 2021/100: Hemodinámicas Lote 3"/>
    <s v="Contrato de suministros"/>
    <s v="Basado en un Acuerdo Marco"/>
    <s v="No"/>
    <n v="1740716.7"/>
    <n v="1716515.68"/>
    <s v=""/>
    <s v=""/>
    <s v=""/>
    <s v=""/>
    <s v="@2022/005205"/>
  </r>
  <r>
    <x v="2"/>
    <s v="Servicio de Salud de Castilla - La Mancha (Sescam)"/>
    <s v="028270/2022"/>
    <s v="Adquisición material fungible y equipamiento en cesion uso para realización determinaciones analíticas  laboratorios de la gai cr,gai cu,gai gu y gae to"/>
    <s v="Contrato de suministros"/>
    <s v="Procedimiento abierto; multiplicidad de criterios"/>
    <s v="No"/>
    <n v="1790090.4"/>
    <n v="1790090.4"/>
    <s v=""/>
    <s v=""/>
    <s v=""/>
    <s v=""/>
    <s v="@2019/013280"/>
  </r>
  <r>
    <x v="2"/>
    <s v="Servicio de Salud de Castilla - La Mancha (Sescam)"/>
    <s v="003244/2022"/>
    <s v="PSNP 44/2021 Adquisicion principio activoTeriflunomida, Dupilumab, Agalsidasa Beta, Rasburicasa, Sarilumab, Alemtuzumab, Plerixafor y Tyrotrofina Alfa (Sanofi-Aventis, S.A.)"/>
    <s v="Contrato de suministros"/>
    <s v="Procedimiento negociado sin publicidad"/>
    <s v="No"/>
    <n v="1945928.57"/>
    <n v="1620421.47"/>
    <s v="168"/>
    <s v="a"/>
    <s v="2"/>
    <s v="EXCLUSIVIDAD TÉCNICA, DE DERECHOS EXCLUSIVOS O ARTÍSTICA_x000a_"/>
    <s v="@2021/020170"/>
  </r>
  <r>
    <x v="2"/>
    <s v="Servicio de Salud de Castilla - La Mancha (Sescam)"/>
    <s v="017002/2022"/>
    <s v="Adquisición material fungible y equipamiento en cesion uso para realización determinaciones analíticas  laboratorios de la gai cr,gai cu,gai gu y gae to"/>
    <s v="Contrato de suministros"/>
    <s v="Procedimiento abierto; multiplicidad de criterios"/>
    <s v="No"/>
    <n v="2026075.43"/>
    <n v="2026075.43"/>
    <s v=""/>
    <s v=""/>
    <s v=""/>
    <s v=""/>
    <s v="@2019/013280"/>
  </r>
  <r>
    <x v="2"/>
    <s v="Servicio de Salud de Castilla - La Mancha (Sescam)"/>
    <s v="037596/2022"/>
    <s v="Suministro de reactivos, material fungible y equipamientos en cesión necesarios para la realización de las determinaciones analíticas del laboratorio de análisis clínicos"/>
    <s v="Contrato de suministros"/>
    <s v="Procedimiento abierto; multiplicidad de criterios"/>
    <s v="No"/>
    <n v="2028743.4"/>
    <n v="2028743.4"/>
    <s v=""/>
    <s v=""/>
    <s v=""/>
    <s v=""/>
    <s v="2018/003422"/>
  </r>
  <r>
    <x v="2"/>
    <s v="Servicio de Salud de Castilla - La Mancha (Sescam)"/>
    <s v="044468/2022"/>
    <s v="Electromedicina AC Lote 13: Anestesia Contrato Basado 2"/>
    <s v="Contrato de suministros"/>
    <s v="Basado en un Acuerdo Marco"/>
    <s v="No"/>
    <n v="2119533.6"/>
    <n v="2119533.59"/>
    <s v=""/>
    <s v=""/>
    <s v=""/>
    <s v=""/>
    <s v="2022/021316"/>
  </r>
  <r>
    <x v="2"/>
    <s v="Servicio de Salud de Castilla - La Mancha (Sescam)"/>
    <s v="038105/2022"/>
    <s v="Suministro de reactivos, material fungible y equipamientos en cesión necesarios para la realización de las determinaciones analíticas del laboratorio de análisis clínicos"/>
    <s v="Contrato de suministros"/>
    <s v="Procedimiento abierto; multiplicidad de criterios"/>
    <s v="No"/>
    <n v="2154209"/>
    <n v="2154209"/>
    <s v=""/>
    <s v=""/>
    <s v=""/>
    <s v=""/>
    <s v="2018/003422"/>
  </r>
  <r>
    <x v="2"/>
    <s v="Servicio de Salud de Castilla - La Mancha (Sescam)"/>
    <s v="017105/2022"/>
    <s v="Adquisición material fungible y equipamiento en cesion uso para realización determinaciones analíticas  laboratorios de la gai cr,gai cu,gai gu y gae to"/>
    <s v="Contrato de suministros"/>
    <s v="Procedimiento abierto; multiplicidad de criterios"/>
    <s v="No"/>
    <n v="2181818.7599999998"/>
    <n v="2181818.7599999998"/>
    <s v=""/>
    <s v=""/>
    <s v=""/>
    <s v=""/>
    <s v="@2019/013280"/>
  </r>
  <r>
    <x v="2"/>
    <s v="Servicio de Salud de Castilla - La Mancha (Sescam)"/>
    <s v="001376/2022"/>
    <s v="PNSP 53/2021 adquisicion del medicamento exclusivo dolutegravir+lamivudina, dolutegravir+rilpivirina, dolutegravir y dolutegravir+abacavir+lamivudina (viiv healthcare, s.l.)"/>
    <s v="Contrato de suministros"/>
    <s v="Procedimiento negociado sin publicidad"/>
    <s v="No"/>
    <n v="2235024.2200000002"/>
    <n v="2235021.36"/>
    <s v="168"/>
    <s v="a"/>
    <s v="2"/>
    <s v="EXCLUSIVIDAD TÉCNICA, DE DERECHOS EXCLUSIVOS O ARTÍSTICA_x000a_"/>
    <s v="@2021/020274"/>
  </r>
  <r>
    <x v="2"/>
    <s v="Servicio de Salud de Castilla - La Mancha (Sescam)"/>
    <s v="029297/2022"/>
    <s v="Plan Inveat. Contrato basado 1 para el Sescam del AM 2021/102: TC Lote 3"/>
    <s v="Contrato de suministros"/>
    <s v="Basado en un Acuerdo Marco"/>
    <s v="No"/>
    <n v="2344711.0699999998"/>
    <n v="2326411.56"/>
    <s v=""/>
    <s v=""/>
    <s v=""/>
    <s v=""/>
    <s v="@2022/005210"/>
  </r>
  <r>
    <x v="2"/>
    <s v="Servicio de Salud de Castilla - La Mancha (Sescam)"/>
    <s v="033692/2022"/>
    <s v="Acuerdo Marco para la Seleccion de Proveedores de Equipamiento Hospitalario grupo II para las Gerencias del SESCAM"/>
    <s v="Contrato de suministros"/>
    <s v="Procedimiento abierto; multiplicidad de criterios"/>
    <s v="Sí"/>
    <n v="2354587.4"/>
    <n v="2012217.9"/>
    <s v=""/>
    <s v=""/>
    <s v=""/>
    <s v=""/>
    <s v="@2021/010463"/>
  </r>
  <r>
    <x v="2"/>
    <s v="Servicio de Salud de Castilla - La Mancha (Sescam)"/>
    <s v="001370/2022"/>
    <s v="PNSP 20/2021 adquisicion principio activo benralizumab, durvalumab, olaparib, osimertinib y palivizumab (astra zeneca farmaceutica s.a.)"/>
    <s v="Contrato de suministros"/>
    <s v="Procedimiento negociado sin publicidad"/>
    <s v="No"/>
    <n v="2414997.31"/>
    <n v="2414997.31"/>
    <s v="168"/>
    <s v="a"/>
    <s v="2"/>
    <s v="EXCLUSIVIDAD TÉCNICA, DE DERECHOS EXCLUSIVOS O ARTÍSTICA_x000a_"/>
    <s v="@2021/019283"/>
  </r>
  <r>
    <x v="2"/>
    <s v="Servicio de Salud de Castilla - La Mancha (Sescam)"/>
    <s v="029338/2022"/>
    <s v="Contrato Basado 2 para el Sescam del AM 2021/085: Pet-Tc Lote 2. Plan Inveat."/>
    <s v="Contrato de suministros"/>
    <s v="Basado en un Acuerdo Marco"/>
    <s v="No"/>
    <n v="2583723.85"/>
    <n v="2583350"/>
    <s v=""/>
    <s v=""/>
    <s v=""/>
    <s v=""/>
    <s v="@2022/005026"/>
  </r>
  <r>
    <x v="2"/>
    <s v="Servicio de Salud de Castilla - La Mancha (Sescam)"/>
    <s v="001039/2022"/>
    <s v="pnsp 28/2021 adquisicion del principio activo anfotericina b liposomal, emtricitavina/tenofofir alaf/bictegravir, emtricitabina + tenofovir alafenamida, elvitegravir/cobicistat/emtricit/tenofov y entricitabina + rilpivirina + tenofovir alafenamida (gilead"/>
    <s v="Contrato de suministros"/>
    <s v="Procedimiento negociado sin publicidad"/>
    <s v="No"/>
    <n v="2798609.35"/>
    <n v="2763473.75"/>
    <s v="168"/>
    <s v="a"/>
    <s v="2"/>
    <s v="EXCLUSIVIDAD TÉCNICA, DE DERECHOS EXCLUSIVOS O ARTÍSTICA_x000a_"/>
    <s v="@2021/019886"/>
  </r>
  <r>
    <x v="2"/>
    <s v="Servicio de Salud de Castilla - La Mancha (Sescam)"/>
    <s v="028266/2022"/>
    <s v="Adquisición material fungible y equipamiento en cesion uso para realización determinaciones analíticas  laboratorios de la gai cr,gai cu,gai gu y gae to"/>
    <s v="Contrato de suministros"/>
    <s v="Procedimiento abierto; multiplicidad de criterios"/>
    <s v="No"/>
    <n v="2955498.81"/>
    <n v="2955498.8"/>
    <s v=""/>
    <s v=""/>
    <s v=""/>
    <s v=""/>
    <s v="@2019/013280"/>
  </r>
  <r>
    <x v="2"/>
    <s v="Servicio de Salud de Castilla - La Mancha (Sescam)"/>
    <s v="038104/2022"/>
    <s v="Suministro de reactivos, material fungible y equipamientos en cesión necesarios para la realización de las determinaciones analíticas del laboratorio de análisis clínicos"/>
    <s v="Contrato de suministros"/>
    <s v="Procedimiento abierto; multiplicidad de criterios"/>
    <s v="No"/>
    <n v="3050667.3"/>
    <n v="3050667.3"/>
    <s v=""/>
    <s v=""/>
    <s v=""/>
    <s v=""/>
    <s v="2018/003422"/>
  </r>
  <r>
    <x v="2"/>
    <s v="Servicio de Salud de Castilla - La Mancha (Sescam)"/>
    <s v="038103/2022"/>
    <s v="Suministro de reactivos, material fungible y equipamientos en cesión necesarios para la realización de las determinaciones analíticas del laboratorio de análisis clínicos"/>
    <s v="Contrato de suministros"/>
    <s v="Procedimiento abierto; multiplicidad de criterios"/>
    <s v="No"/>
    <n v="3512705.45"/>
    <n v="3512705.45"/>
    <s v=""/>
    <s v=""/>
    <s v=""/>
    <s v=""/>
    <s v="2018/003422"/>
  </r>
  <r>
    <x v="2"/>
    <s v="Servicio de Salud de Castilla - La Mancha (Sescam)"/>
    <s v="028414/2022"/>
    <s v="Contrato Basado 1 para el SESCAM del AM 2021/104: Resonancia Magnética Lote1"/>
    <s v="Contrato de suministros"/>
    <s v="Basado en un Acuerdo Marco"/>
    <s v="No"/>
    <n v="3566723.53"/>
    <n v="3093926.44"/>
    <s v=""/>
    <s v=""/>
    <s v=""/>
    <s v=""/>
    <s v="@2022/005213"/>
  </r>
  <r>
    <x v="2"/>
    <s v="Servicio de Salud de Castilla - La Mancha (Sescam)"/>
    <s v="001416/2022"/>
    <s v="PNSP 33/2021 adquisicion del principio activo decitabina, apalutamida, darunavir/cobicistat, darunavir/cobicistat/entricitavbina/tenofovir alafenamida, guselkumab, selexipag, paliperidona y abiraterona acetato (janssen-cilag)"/>
    <s v="Contrato de suministros"/>
    <s v="Procedimiento negociado sin publicidad"/>
    <s v="No"/>
    <n v="3609038.16"/>
    <n v="3241885.04"/>
    <s v="168"/>
    <s v="a"/>
    <s v="2"/>
    <s v="EXCLUSIVIDAD TÉCNICA, DE DERECHOS EXCLUSIVOS O ARTÍSTICA_x000a_"/>
    <s v="@2021/020041"/>
  </r>
  <r>
    <x v="2"/>
    <s v="Servicio de Salud de Castilla - La Mancha (Sescam)"/>
    <s v="037616/2022"/>
    <s v="Suministro de reactivos, material fungible y equipamientos en cesión necesarios para la realización de las determinaciones analíticas del laboratorio de análisis clínicos"/>
    <s v="Contrato de suministros"/>
    <s v="Procedimiento abierto; multiplicidad de criterios"/>
    <s v="No"/>
    <n v="3633984.75"/>
    <n v="3633984.75"/>
    <s v=""/>
    <s v=""/>
    <s v=""/>
    <s v=""/>
    <s v="2018/003422"/>
  </r>
  <r>
    <x v="2"/>
    <s v="Servicio de Salud de Castilla - La Mancha (Sescam)"/>
    <s v="001355/2022"/>
    <s v="PNSP 39/2021 adquisicíon principio activo riociguat, sugmmadex, ertapenem, raltegravir, pembrolizumab y golimumab (merck sharp dohme España, s.a.)"/>
    <s v="Contrato de suministros"/>
    <s v="Procedimiento negociado sin publicidad"/>
    <s v="No"/>
    <n v="3852244.42"/>
    <n v="3289216.51"/>
    <s v="168"/>
    <s v="a"/>
    <s v="2"/>
    <s v="EXCLUSIVIDAD TÉCNICA, DE DERECHOS EXCLUSIVOS O ARTÍSTICA_x000a_"/>
    <s v="@2021/020105"/>
  </r>
  <r>
    <x v="2"/>
    <s v="Servicio de Salud de Castilla - La Mancha (Sescam)"/>
    <s v="004693/2022"/>
    <s v="PNSP 40/2021 adquisicion del principio activo secukinumab, deferasirox, ruxolitinib, ribociclib, ranibizumab, trametinib, eltrombopag, dabrafenib, pazopanib, everolimus y omalizumab (novartis farmaceutica, s.a.)"/>
    <s v="Contrato de suministros"/>
    <s v="Procedimiento negociado sin publicidad"/>
    <s v="No"/>
    <n v="3932588.44"/>
    <n v="588898.01"/>
    <s v="168"/>
    <s v="a"/>
    <s v="2"/>
    <s v="EXCLUSIVIDAD TÉCNICA, DE DERECHOS EXCLUSIVOS O ARTÍSTICA_x000a_"/>
    <s v="@2021/020112"/>
  </r>
  <r>
    <x v="2"/>
    <s v="Servicio de Salud de Castilla - La Mancha (Sescam)"/>
    <s v="038747/2022"/>
    <s v="Suministro de licencias de productos, servicios básicos de soporte, derecho de uso y actualización del software adquirido, así como servicios avanzados de soporte de software Oracle"/>
    <s v="Contrato de suministros"/>
    <s v="Procedimiento negociado sin publicidad"/>
    <s v="No"/>
    <n v="4177780.02"/>
    <n v="4175723.91"/>
    <s v="168"/>
    <s v="a"/>
    <s v="2"/>
    <s v="EXCLUSIVIDAD TÉCNICA, DE DERECHOS EXCLUSIVOS O ARTÍSTICA_x000a_"/>
    <s v="@2022/010094"/>
  </r>
  <r>
    <x v="2"/>
    <s v="Servicio de Salud de Castilla - La Mancha (Sescam)"/>
    <s v="034209/2022"/>
    <s v="Contrato basado 1 para el sescam del AM 2021/105: SPECT-TC Lote 2"/>
    <s v="Contrato de suministros"/>
    <s v="Basado en un Acuerdo Marco"/>
    <s v="No"/>
    <n v="4515063.99"/>
    <n v="4174500"/>
    <s v=""/>
    <s v=""/>
    <s v=""/>
    <s v=""/>
    <s v="@2022/005219"/>
  </r>
  <r>
    <x v="2"/>
    <s v="Servicio de Salud de Castilla - La Mancha (Sescam)"/>
    <s v="028263/2022"/>
    <s v="Adquisición, instalación, mantenimiento y puesta en marcha de 37 arcos quirúrgicos con destino a los distintos hospitales del SESCAM"/>
    <s v="Contrato de suministros"/>
    <s v="Procedimiento abierto; multiplicidad de criterios"/>
    <s v="No"/>
    <n v="4554440"/>
    <n v="3764301.76"/>
    <s v=""/>
    <s v=""/>
    <s v=""/>
    <s v=""/>
    <s v="@2021/015900"/>
  </r>
  <r>
    <x v="2"/>
    <s v="Servicio de Salud de Castilla - La Mancha (Sescam)"/>
    <s v="001352/2022"/>
    <s v="PNSP 43/2021 adquisicion del principio activo pirfenidona, emicizumab, trastuzumab/emtansina, ocrelizumab, peginterferon alfa-2a, pertuzumab, dornasa alfa y tocilizumab (roche farma, s.a.)"/>
    <s v="Contrato de suministros"/>
    <s v="Procedimiento negociado sin publicidad"/>
    <s v="No"/>
    <n v="4939398.96"/>
    <n v="4565435.28"/>
    <s v="168"/>
    <s v="a"/>
    <s v="2"/>
    <s v="EXCLUSIVIDAD TÉCNICA, DE DERECHOS EXCLUSIVOS O ARTÍSTICA_x000a_"/>
    <s v="@2021/020126"/>
  </r>
  <r>
    <x v="2"/>
    <s v="Servicio de Salud de Castilla - La Mancha (Sescam)"/>
    <s v="004231/2022"/>
    <s v="Suministro de medicamentos hemoderivados para uso hospitalario obtenidos del fraccionamiento de plasma humano procedente de los centros regionales de transfusión de CLM"/>
    <s v="Contrato de suministros"/>
    <s v="Procedimiento abierto; multiplicidad de criterios"/>
    <s v="No"/>
    <n v="5233701.42"/>
    <n v="5233701.42"/>
    <s v=""/>
    <s v=""/>
    <s v=""/>
    <s v=""/>
    <s v="@2021/002698"/>
  </r>
  <r>
    <x v="2"/>
    <s v="Servicio de Salud de Castilla - La Mancha (Sescam)"/>
    <s v="043266/2022"/>
    <s v="Acuerdo Marco para la Seleccion de Proveedores de Equipamiento Hospitalario grupo II para las Gerencias del SESCAM"/>
    <s v="Contrato de suministros"/>
    <s v="Procedimiento abierto; multiplicidad de criterios"/>
    <s v="Sí"/>
    <n v="7615842.8499999996"/>
    <n v="5293078.45"/>
    <s v=""/>
    <s v=""/>
    <s v=""/>
    <s v=""/>
    <s v="@2021/010463"/>
  </r>
  <r>
    <x v="2"/>
    <s v="Servicio de Salud de Castilla - La Mancha (Sescam)"/>
    <s v="029304/2022"/>
    <s v="Contrato Basado 1 para el Sescam del AM 2021/085: Pet - Tc lote 2. Plan Inveat."/>
    <s v="Contrato de suministros"/>
    <s v="Basado en un Acuerdo Marco"/>
    <s v="No"/>
    <n v="7751171.5599999996"/>
    <n v="6897000"/>
    <s v=""/>
    <s v=""/>
    <s v=""/>
    <s v=""/>
    <s v="@2022/005025"/>
  </r>
  <r>
    <x v="2"/>
    <s v="Servicio de Salud de Castilla - La Mancha (Sescam)"/>
    <s v="014883/2022"/>
    <s v="Acuerdo marco para la selección de proveedores de medicamentos, sueros y contrastes para los centros dependientes del SESCAM (Parte V:Grupo L: antineoplásicos e inmunomoduladores.)"/>
    <s v="Contrato de suministros"/>
    <s v="Procedimiento abierto; multiplicidad de criterios"/>
    <s v="Sí"/>
    <s v=""/>
    <s v=""/>
    <s v=""/>
    <s v=""/>
    <s v=""/>
    <s v=""/>
    <s v="@2019/000150-V"/>
  </r>
  <r>
    <x v="2"/>
    <s v="Servicio de Salud de Castilla - La Mancha (Sescam)"/>
    <s v="014894/2022"/>
    <s v="Acuerdo marco para la selección de proveedores de medicamentos, sueros y contrastes para los centros dependientes del SESCAM (Parte V:Grupo L: antineoplásicos e inmunomoduladores.)"/>
    <s v="Contrato de suministros"/>
    <s v="Procedimiento abierto; multiplicidad de criterios"/>
    <s v="Sí"/>
    <s v=""/>
    <s v=""/>
    <s v=""/>
    <s v=""/>
    <s v=""/>
    <s v=""/>
    <s v="@2019/000150-V"/>
  </r>
  <r>
    <x v="2"/>
    <s v="Servicio de Salud de Castilla - La Mancha (Sescam)"/>
    <s v="014896/2022"/>
    <s v="Acuerdo marco para la selección de proveedores de medicamentos, sueros y contrastes para los centros dependientes del SESCAM (Parte V:Grupo L: antineoplásicos e inmunomoduladores.)"/>
    <s v="Contrato de suministros"/>
    <s v="Procedimiento abierto; multiplicidad de criterios"/>
    <s v="Sí"/>
    <s v=""/>
    <s v=""/>
    <s v=""/>
    <s v=""/>
    <s v=""/>
    <s v=""/>
    <s v="@2019/000150-V"/>
  </r>
  <r>
    <x v="2"/>
    <s v="Servicio de Salud de Castilla - La Mancha (Sescam)"/>
    <s v="014897/2022"/>
    <s v="Acuerdo marco para la selección de proveedores de medicamentos, sueros y contrastes para los centros dependientes del SESCAM (Parte V:Grupo L: antineoplásicos e inmunomoduladores.)"/>
    <s v="Contrato de suministros"/>
    <s v="Procedimiento abierto; multiplicidad de criterios"/>
    <s v="Sí"/>
    <s v=""/>
    <s v=""/>
    <s v=""/>
    <s v=""/>
    <s v=""/>
    <s v=""/>
    <s v="@2019/000150-V"/>
  </r>
  <r>
    <x v="2"/>
    <s v="Servicio de Salud de Castilla - La Mancha (Sescam)"/>
    <s v="017244/2022"/>
    <s v="Acuerdo marco para la selección de proveedores de medicamentos, sueros y contrastes para los centros dependientes del SESCAM (Parte V:Grupo L: antineoplásicos e inmunomoduladores.)"/>
    <s v="Contrato de suministros"/>
    <s v="Procedimiento abierto; multiplicidad de criterios"/>
    <s v="Sí"/>
    <s v=""/>
    <s v=""/>
    <s v=""/>
    <s v=""/>
    <s v=""/>
    <s v=""/>
    <s v="@2019/000150-V"/>
  </r>
  <r>
    <x v="2"/>
    <s v="Servicio de Salud de Castilla - La Mancha (Sescam)"/>
    <s v="017246/2022"/>
    <s v="Acuerdo marco para la selección de proveedores de medicamentos, sueros y contrastes para los centros dependientes del SESCAM (Parte V:Grupo L: antineoplásicos e inmunomoduladores.)"/>
    <s v="Contrato de suministros"/>
    <s v="Procedimiento abierto; multiplicidad de criterios"/>
    <s v="Sí"/>
    <s v=""/>
    <s v=""/>
    <s v=""/>
    <s v=""/>
    <s v=""/>
    <s v=""/>
    <s v="@2019/000150-V"/>
  </r>
  <r>
    <x v="2"/>
    <s v="Servicio de Salud de Castilla - La Mancha (Sescam)"/>
    <s v="043681/2022"/>
    <s v="Acuerdo marco para la selección de proveedores de medicamentos, sueros y contrastes para los centros dependientes del SESCAM (Parte I: sueroterapia I)"/>
    <s v="Contrato de suministros"/>
    <s v="Procedimiento abierto; multiplicidad de criterios"/>
    <s v="Sí"/>
    <s v=""/>
    <s v=""/>
    <s v=""/>
    <s v=""/>
    <s v=""/>
    <s v=""/>
    <s v="@2019/000150-I"/>
  </r>
  <r>
    <x v="2"/>
    <s v="Servicio de Salud de Castilla - La Mancha (Sescam)"/>
    <s v="043682/2022"/>
    <s v="Acuerdo marco para la selección de proveedores de medicamentos, sueros y contrastes para los centros dependientes del SESCAM (Parte I: sueroterapia I)"/>
    <s v="Contrato de suministros"/>
    <s v="Procedimiento abierto; multiplicidad de criterios"/>
    <s v="Sí"/>
    <s v=""/>
    <s v=""/>
    <s v=""/>
    <s v=""/>
    <s v=""/>
    <s v=""/>
    <s v="@2019/000150-I"/>
  </r>
  <r>
    <x v="2"/>
    <s v="Servicio de Salud de Castilla - La Mancha (Sescam)"/>
    <s v="045305/2022"/>
    <s v="Acuerdo marco para la selección de proveedores de medicamentos, sueros y contrastes para los centros dependientes del SESCAM (Parte V:Grupo L: antineoplásicos e inmunomoduladores.)"/>
    <s v="Contrato de suministros"/>
    <s v="Procedimiento abierto; multiplicidad de criterios"/>
    <s v="Sí"/>
    <s v=""/>
    <s v=""/>
    <s v=""/>
    <s v=""/>
    <s v=""/>
    <s v=""/>
    <s v="@2019/000150-V"/>
  </r>
  <r>
    <x v="2"/>
    <s v="Servicio de Salud de Castilla - La Mancha (Sescam)"/>
    <s v="052823/2022"/>
    <s v="Acuerdo marco para la selección de proveedores de medicamentos, sueros y contrastes para los centros dependientes del SESCAM (Parte V:Grupo L: antineoplásicos e inmunomoduladores.)"/>
    <s v="Contrato de suministros"/>
    <s v="Procedimiento abierto; multiplicidad de criterios"/>
    <s v="Sí"/>
    <s v=""/>
    <s v=""/>
    <s v=""/>
    <s v=""/>
    <s v=""/>
    <s v=""/>
    <s v="@2019/000150-V"/>
  </r>
  <r>
    <x v="3"/>
    <s v="Universidad de Castilla-La Mancha"/>
    <s v="001180/2022"/>
    <s v="47022000001 | email 17 enero|tren e82/2329/788/0"/>
    <s v="Contrato de servicios"/>
    <s v="Basado en un Acuerdo Marco"/>
    <s v="Sí"/>
    <n v="47.41"/>
    <n v="47.41"/>
    <s v=""/>
    <s v=""/>
    <s v=""/>
    <s v=""/>
    <s v="/"/>
  </r>
  <r>
    <x v="3"/>
    <s v="Universidad de Castilla-La Mancha"/>
    <s v="001181/2022"/>
    <s v="13422000006 | email 17 enero|gastos anulacion e82/2329/1426/0"/>
    <s v="Contrato de servicios"/>
    <s v="Basado en un Acuerdo Marco"/>
    <s v="Sí"/>
    <n v="19.97"/>
    <n v="19.97"/>
    <s v=""/>
    <s v=""/>
    <s v=""/>
    <s v=""/>
    <s v="/"/>
  </r>
  <r>
    <x v="3"/>
    <s v="Universidad de Castilla-La Mancha"/>
    <s v="001182/2022"/>
    <s v="30122000006 | email 17 enero|tren e82/2329/2528/0"/>
    <s v="Contrato de servicios"/>
    <s v="Basado en un Acuerdo Marco"/>
    <s v="Sí"/>
    <n v="60.02"/>
    <n v="60.02"/>
    <s v=""/>
    <s v=""/>
    <s v=""/>
    <s v=""/>
    <s v="/"/>
  </r>
  <r>
    <x v="3"/>
    <s v="Universidad de Castilla-La Mancha"/>
    <s v="001183/2022"/>
    <s v="10022000001 | email 17 enero|tren e82/2329/245/0"/>
    <s v="Contrato de servicios"/>
    <s v="Basado en un Acuerdo Marco"/>
    <s v="Sí"/>
    <n v="71.91"/>
    <n v="71.91"/>
    <s v=""/>
    <s v=""/>
    <s v=""/>
    <s v=""/>
    <s v="/"/>
  </r>
  <r>
    <x v="3"/>
    <s v="Universidad de Castilla-La Mancha"/>
    <s v="001184/2022"/>
    <s v="U0122000001 | email 17 enero|tren e82/2329/2861/0"/>
    <s v="Contrato de servicios"/>
    <s v="Basado en un Acuerdo Marco"/>
    <s v="Sí"/>
    <n v="46.82"/>
    <n v="46.82"/>
    <s v=""/>
    <s v=""/>
    <s v=""/>
    <s v=""/>
    <s v="/"/>
  </r>
  <r>
    <x v="3"/>
    <s v="Universidad de Castilla-La Mancha"/>
    <s v="001185/2022"/>
    <s v="34522000001 | email 17 enero|tren e82/2329/2543/0"/>
    <s v="Contrato de servicios"/>
    <s v="Basado en un Acuerdo Marco"/>
    <s v="Sí"/>
    <n v="59.62"/>
    <n v="59.62"/>
    <s v=""/>
    <s v=""/>
    <s v=""/>
    <s v=""/>
    <s v="/"/>
  </r>
  <r>
    <x v="3"/>
    <s v="Universidad de Castilla-La Mancha"/>
    <s v="001186/2022"/>
    <s v="34522000002 | email 17 enero|tren e82/2329/2394/0"/>
    <s v="Contrato de servicios"/>
    <s v="Basado en un Acuerdo Marco"/>
    <s v="Sí"/>
    <n v="47.41"/>
    <n v="47.41"/>
    <s v=""/>
    <s v=""/>
    <s v=""/>
    <s v=""/>
    <s v="/"/>
  </r>
  <r>
    <x v="3"/>
    <s v="Universidad de Castilla-La Mancha"/>
    <s v="001187/2022"/>
    <s v="31022000002 | email 17 enero|tren + hotel e82/2329/1499/0"/>
    <s v="Contrato de servicios"/>
    <s v="Basado en un Acuerdo Marco"/>
    <s v="Sí"/>
    <n v="200.06"/>
    <n v="200.06"/>
    <s v=""/>
    <s v=""/>
    <s v=""/>
    <s v=""/>
    <s v="/"/>
  </r>
  <r>
    <x v="3"/>
    <s v="Universidad de Castilla-La Mancha"/>
    <s v="001188/2022"/>
    <s v="74022000002 | email 17 enero|tren e82/2329/2533/0"/>
    <s v="Contrato de servicios"/>
    <s v="Basado en un Acuerdo Marco"/>
    <s v="Sí"/>
    <n v="139.01"/>
    <n v="139.01"/>
    <s v=""/>
    <s v=""/>
    <s v=""/>
    <s v=""/>
    <s v="/"/>
  </r>
  <r>
    <x v="3"/>
    <s v="Universidad de Castilla-La Mancha"/>
    <s v="001189/2022"/>
    <s v="30122000007 | email 17 enero|tren e82/2329/2886/0"/>
    <s v="Contrato de servicios"/>
    <s v="Basado en un Acuerdo Marco"/>
    <s v="Sí"/>
    <n v="65.36"/>
    <n v="65.36"/>
    <s v=""/>
    <s v=""/>
    <s v=""/>
    <s v=""/>
    <s v="/"/>
  </r>
  <r>
    <x v="3"/>
    <s v="Universidad de Castilla-La Mancha"/>
    <s v="001190/2022"/>
    <s v="14022000002 | email 17 enero|tren e82/2329/2032/0"/>
    <s v="Contrato de servicios"/>
    <s v="Basado en un Acuerdo Marco"/>
    <s v="Sí"/>
    <n v="71.91"/>
    <n v="71.91"/>
    <s v=""/>
    <s v=""/>
    <s v=""/>
    <s v=""/>
    <s v="/"/>
  </r>
  <r>
    <x v="3"/>
    <s v="Universidad de Castilla-La Mancha"/>
    <s v="001209/2022"/>
    <s v="Bioqui/ alquiler 4 botellas de co2"/>
    <s v="Contrato de suministros"/>
    <s v="Basado en un Acuerdo Marco"/>
    <s v="Sí"/>
    <n v="145.19999999999999"/>
    <n v="145.19999999999999"/>
    <s v=""/>
    <s v=""/>
    <s v=""/>
    <s v=""/>
    <s v="/"/>
  </r>
  <r>
    <x v="3"/>
    <s v="Universidad de Castilla-La Mancha"/>
    <s v="001265/2022"/>
    <s v="70822000006 | email 20 enero|gastos anulacion e82/2329/1804/0"/>
    <s v="Contrato de servicios"/>
    <s v="Basado en un Acuerdo Marco"/>
    <s v="Sí"/>
    <n v="3.96"/>
    <n v="3.96"/>
    <s v=""/>
    <s v=""/>
    <s v=""/>
    <s v=""/>
    <s v="/"/>
  </r>
  <r>
    <x v="3"/>
    <s v="Universidad de Castilla-La Mancha"/>
    <s v="001300/2022"/>
    <s v="Alphagaz helio lgc"/>
    <s v="Contrato de suministros"/>
    <s v="Basado en un Acuerdo Marco"/>
    <s v="Sí"/>
    <n v="931.7"/>
    <n v="931.7"/>
    <s v=""/>
    <s v=""/>
    <s v=""/>
    <s v=""/>
    <s v="/"/>
  </r>
  <r>
    <x v="3"/>
    <s v="Universidad de Castilla-La Mancha"/>
    <s v="001717/2022"/>
    <s v="Botella de argon alta pureza"/>
    <s v="Contrato de suministros"/>
    <s v="Basado en un Acuerdo Marco"/>
    <s v="Sí"/>
    <n v="448.74"/>
    <n v="448.74"/>
    <s v=""/>
    <s v=""/>
    <s v=""/>
    <s v=""/>
    <s v="/"/>
  </r>
  <r>
    <x v="3"/>
    <s v="Universidad de Castilla-La Mancha"/>
    <s v="001718/2022"/>
    <s v="Dos botellas de helio cliente 13535792"/>
    <s v="Contrato de suministros"/>
    <s v="Basado en un Acuerdo Marco"/>
    <s v="Sí"/>
    <n v="599"/>
    <n v="599"/>
    <s v=""/>
    <s v=""/>
    <s v=""/>
    <s v=""/>
    <s v="/"/>
  </r>
  <r>
    <x v="3"/>
    <s v="Universidad de Castilla-La Mancha"/>
    <s v="001719/2022"/>
    <s v="4 botella de nitrogeno cliente 10938147"/>
    <s v="Contrato de suministros"/>
    <s v="Basado en un Acuerdo Marco"/>
    <s v="Sí"/>
    <n v="165.14"/>
    <n v="165.14"/>
    <s v=""/>
    <s v=""/>
    <s v=""/>
    <s v=""/>
    <s v="/"/>
  </r>
  <r>
    <x v="3"/>
    <s v="Universidad de Castilla-La Mancha"/>
    <s v="001750/2022"/>
    <s v="Ar 60"/>
    <s v="Contrato de suministros"/>
    <s v="Basado en un Acuerdo Marco"/>
    <s v="Sí"/>
    <n v="163.25"/>
    <n v="163.25"/>
    <s v=""/>
    <s v=""/>
    <s v=""/>
    <s v=""/>
    <s v="/"/>
  </r>
  <r>
    <x v="3"/>
    <s v="Universidad de Castilla-La Mancha"/>
    <s v="001751/2022"/>
    <s v="Tres botellas de n2 99999% pureza ncliente 10894556 retirar tres envases vacios"/>
    <s v="Contrato de suministros"/>
    <s v="Basado en un Acuerdo Marco"/>
    <s v="Sí"/>
    <n v="338.82"/>
    <n v="338.82"/>
    <s v=""/>
    <s v=""/>
    <s v=""/>
    <s v=""/>
    <s v="/"/>
  </r>
  <r>
    <x v="3"/>
    <s v="Universidad de Castilla-La Mancha"/>
    <s v="001753/2022"/>
    <s v="Botella tamano b50 de mezcla con 2% de hidrogeno y resto argon ( alphagaz mix h2 2% / ar botella l"/>
    <s v="Contrato de suministros"/>
    <s v="Basado en un Acuerdo Marco"/>
    <s v="Sí"/>
    <n v="401.72"/>
    <n v="401.72"/>
    <s v=""/>
    <s v=""/>
    <s v=""/>
    <s v=""/>
    <s v="/"/>
  </r>
  <r>
    <x v="3"/>
    <s v="Universidad de Castilla-La Mancha"/>
    <s v="001793/2022"/>
    <s v="Nitrogeno liquido"/>
    <s v="Contrato de suministros"/>
    <s v="Basado en un Acuerdo Marco"/>
    <s v="Sí"/>
    <n v="138.06"/>
    <n v="138.06"/>
    <s v=""/>
    <s v=""/>
    <s v=""/>
    <s v=""/>
    <s v="/"/>
  </r>
  <r>
    <x v="3"/>
    <s v="Universidad de Castilla-La Mancha"/>
    <s v="001794/2022"/>
    <s v="5 botellas b50 de argon calidad alphagaz-1 (99,999 % de pureza)"/>
    <s v="Contrato de suministros"/>
    <s v="Basado en un Acuerdo Marco"/>
    <s v="Sí"/>
    <n v="986.57"/>
    <n v="986.57"/>
    <s v=""/>
    <s v=""/>
    <s v=""/>
    <s v=""/>
    <s v="/"/>
  </r>
  <r>
    <x v="3"/>
    <s v="Universidad de Castilla-La Mancha"/>
    <s v="001860/2022"/>
    <s v="P0021l50s2a000_x0009_# alphagaz 1 argon bot-l smartop 50/200_x0009_1 unidad"/>
    <s v="Contrato de servicios"/>
    <s v="Basado en un Acuerdo Marco"/>
    <s v="Sí"/>
    <n v="60.5"/>
    <n v="60.5"/>
    <s v=""/>
    <s v=""/>
    <s v=""/>
    <s v=""/>
    <s v="/"/>
  </r>
  <r>
    <x v="3"/>
    <s v="Universidad de Castilla-La Mancha"/>
    <s v="001861/2022"/>
    <s v="P0021l50s2a000_x0009_# alphagaz 1 argon  p0271l50s2a000_x0009_# alphagaz 1 nitrog"/>
    <s v="Contrato de servicios"/>
    <s v="Basado en un Acuerdo Marco"/>
    <s v="Sí"/>
    <n v="302.5"/>
    <n v="302.5"/>
    <s v=""/>
    <s v=""/>
    <s v=""/>
    <s v=""/>
    <s v="/"/>
  </r>
  <r>
    <x v="3"/>
    <s v="Universidad de Castilla-La Mancha"/>
    <s v="001862/2022"/>
    <s v="Alquiler anual p0021l50s2a000 _x0009_# alphagaz 1 argon bot-l smartop 50/200 _x0009_1 unidad"/>
    <s v="Contrato de servicios"/>
    <s v="Basado en un Acuerdo Marco"/>
    <s v="Sí"/>
    <n v="60.5"/>
    <n v="60.5"/>
    <s v=""/>
    <s v=""/>
    <s v=""/>
    <s v=""/>
    <s v="/"/>
  </r>
  <r>
    <x v="3"/>
    <s v="Universidad de Castilla-La Mancha"/>
    <s v="001863/2022"/>
    <s v="Bala de co2"/>
    <s v="Contrato de suministros"/>
    <s v="Basado en un Acuerdo Marco"/>
    <s v="Sí"/>
    <n v="485.51"/>
    <n v="485.51"/>
    <s v=""/>
    <s v=""/>
    <s v=""/>
    <s v=""/>
    <s v="/"/>
  </r>
  <r>
    <x v="3"/>
    <s v="Universidad de Castilla-La Mancha"/>
    <s v="001864/2022"/>
    <s v="76022000006 | email 24 enero|vuelo e82/2329/3046/0"/>
    <s v="Contrato de servicios"/>
    <s v="Basado en un Acuerdo Marco"/>
    <s v="Sí"/>
    <n v="176.33"/>
    <n v="176.33"/>
    <s v=""/>
    <s v=""/>
    <s v=""/>
    <s v=""/>
    <s v="/"/>
  </r>
  <r>
    <x v="3"/>
    <s v="Universidad de Castilla-La Mancha"/>
    <s v="001865/2022"/>
    <s v="76022000007 | email 24 enero|hotel e82/2329/3046/1"/>
    <s v="Contrato de servicios"/>
    <s v="Basado en un Acuerdo Marco"/>
    <s v="Sí"/>
    <n v="65.97"/>
    <n v="65.97"/>
    <s v=""/>
    <s v=""/>
    <s v=""/>
    <s v=""/>
    <s v="/"/>
  </r>
  <r>
    <x v="3"/>
    <s v="Universidad de Castilla-La Mancha"/>
    <s v="001866/2022"/>
    <s v="Recarga de nitrogeno liquido"/>
    <s v="Contrato de suministros"/>
    <s v="Basado en un Acuerdo Marco"/>
    <s v="Sí"/>
    <n v="72.599999999999994"/>
    <n v="72.599999999999994"/>
    <s v=""/>
    <s v=""/>
    <s v=""/>
    <s v=""/>
    <s v="/"/>
  </r>
  <r>
    <x v="3"/>
    <s v="Universidad de Castilla-La Mancha"/>
    <s v="001918/2022"/>
    <s v="30822000038 | email 25 enero|tren e82/2329/1192/0"/>
    <s v="Contrato de servicios"/>
    <s v="Basado en un Acuerdo Marco"/>
    <s v="Sí"/>
    <n v="387.57"/>
    <n v="387.57"/>
    <s v=""/>
    <s v=""/>
    <s v=""/>
    <s v=""/>
    <s v="/"/>
  </r>
  <r>
    <x v="3"/>
    <s v="Universidad de Castilla-La Mancha"/>
    <s v="001919/2022"/>
    <s v="82022000013 | email 25 enero|vuelo e82/2329/1488/0"/>
    <s v="Contrato de servicios"/>
    <s v="Basado en un Acuerdo Marco"/>
    <s v="Sí"/>
    <n v="1750.57"/>
    <n v="1750.57"/>
    <s v=""/>
    <s v=""/>
    <s v=""/>
    <s v=""/>
    <s v="/"/>
  </r>
  <r>
    <x v="3"/>
    <s v="Universidad de Castilla-La Mancha"/>
    <s v="001920/2022"/>
    <s v="82022000014 | email 25 enero|hotel e82/2329/1488/1"/>
    <s v="Contrato de servicios"/>
    <s v="Basado en un Acuerdo Marco"/>
    <s v="Sí"/>
    <n v="191.52"/>
    <n v="191.52"/>
    <s v=""/>
    <s v=""/>
    <s v=""/>
    <s v=""/>
    <s v="/"/>
  </r>
  <r>
    <x v="3"/>
    <s v="Universidad de Castilla-La Mancha"/>
    <s v="001954/2022"/>
    <s v="Botella de mezcla co, c2h6, co2,ch4 y h2"/>
    <s v="Contrato de suministros"/>
    <s v="Basado en un Acuerdo Marco"/>
    <s v="Sí"/>
    <n v="596.53"/>
    <n v="596.53"/>
    <s v=""/>
    <s v=""/>
    <s v=""/>
    <s v=""/>
    <s v="/"/>
  </r>
  <r>
    <x v="3"/>
    <s v="Universidad de Castilla-La Mancha"/>
    <s v="001978/2022"/>
    <s v="Alquiler de envases de gases"/>
    <s v="Contrato de servicios"/>
    <s v="Basado en un Acuerdo Marco"/>
    <s v="Sí"/>
    <n v="254.1"/>
    <n v="254.1"/>
    <s v=""/>
    <s v=""/>
    <s v=""/>
    <s v=""/>
    <s v="/"/>
  </r>
  <r>
    <x v="3"/>
    <s v="Universidad de Castilla-La Mancha"/>
    <s v="001979/2022"/>
    <s v="Botella de hidrogeno"/>
    <s v="Contrato de suministros"/>
    <s v="Basado en un Acuerdo Marco"/>
    <s v="Sí"/>
    <n v="223.61"/>
    <n v="223.61"/>
    <s v=""/>
    <s v=""/>
    <s v=""/>
    <s v=""/>
    <s v="/"/>
  </r>
  <r>
    <x v="3"/>
    <s v="Universidad de Castilla-La Mancha"/>
    <s v="001980/2022"/>
    <s v="Botella de oxigeno"/>
    <s v="Contrato de suministros"/>
    <s v="Basado en un Acuerdo Marco"/>
    <s v="Sí"/>
    <n v="93.12"/>
    <n v="93.12"/>
    <s v=""/>
    <s v=""/>
    <s v=""/>
    <s v=""/>
    <s v="/"/>
  </r>
  <r>
    <x v="3"/>
    <s v="Universidad de Castilla-La Mancha"/>
    <s v="001981/2022"/>
    <s v="Alquiler anual 5 botellas gases"/>
    <s v="Contrato de servicios"/>
    <s v="Basado en un Acuerdo Marco"/>
    <s v="Sí"/>
    <n v="181.5"/>
    <n v="181.5"/>
    <s v=""/>
    <s v=""/>
    <s v=""/>
    <s v=""/>
    <s v="/"/>
  </r>
  <r>
    <x v="3"/>
    <s v="Universidad de Castilla-La Mancha"/>
    <s v="001982/2022"/>
    <s v="Compra nitrogeno liquido para investigacion"/>
    <s v="Contrato de suministros"/>
    <s v="Basado en un Acuerdo Marco"/>
    <s v="Sí"/>
    <n v="29.65"/>
    <n v="29.65"/>
    <s v=""/>
    <s v=""/>
    <s v=""/>
    <s v=""/>
    <s v="/"/>
  </r>
  <r>
    <x v="3"/>
    <s v="Universidad de Castilla-La Mancha"/>
    <s v="001983/2022"/>
    <s v="Compra de nitrogeno liquido para el equipo de rmn"/>
    <s v="Contrato de suministros"/>
    <s v="Basado en un Acuerdo Marco"/>
    <s v="Sí"/>
    <n v="84.7"/>
    <n v="84.7"/>
    <s v=""/>
    <s v=""/>
    <s v=""/>
    <s v=""/>
    <s v="/"/>
  </r>
  <r>
    <x v="3"/>
    <s v="Universidad de Castilla-La Mancha"/>
    <s v="001984/2022"/>
    <s v="Alquiler botella de helio referencia ecopass 15073376"/>
    <s v="Contrato de servicios"/>
    <s v="Basado en un Acuerdo Marco"/>
    <s v="Sí"/>
    <n v="60.5"/>
    <n v="60.5"/>
    <s v=""/>
    <s v=""/>
    <s v=""/>
    <s v=""/>
    <s v="/"/>
  </r>
  <r>
    <x v="3"/>
    <s v="Universidad de Castilla-La Mancha"/>
    <s v="001985/2022"/>
    <s v="Alquiler botella nitrogeno referencia ecopass 15073322"/>
    <s v="Contrato de servicios"/>
    <s v="Basado en un Acuerdo Marco"/>
    <s v="Sí"/>
    <n v="60.5"/>
    <n v="60.5"/>
    <s v=""/>
    <s v=""/>
    <s v=""/>
    <s v=""/>
    <s v="/"/>
  </r>
  <r>
    <x v="3"/>
    <s v="Universidad de Castilla-La Mancha"/>
    <s v="001986/2022"/>
    <s v="Bombona de nitrogeno y bombona de aire sintetico"/>
    <s v="Contrato de suministros"/>
    <s v="Basado en un Acuerdo Marco"/>
    <s v="Sí"/>
    <n v="284.95"/>
    <n v="284.95"/>
    <s v=""/>
    <s v=""/>
    <s v=""/>
    <s v=""/>
    <s v="/"/>
  </r>
  <r>
    <x v="3"/>
    <s v="Universidad de Castilla-La Mancha"/>
    <s v="001987/2022"/>
    <s v="Cep22000017 | email 26 enero|tren + hotel e82/329/1800/0"/>
    <s v="Contrato de servicios"/>
    <s v="Basado en un Acuerdo Marco"/>
    <s v="Sí"/>
    <n v="493.79"/>
    <n v="493.79"/>
    <s v=""/>
    <s v=""/>
    <s v=""/>
    <s v=""/>
    <s v="/"/>
  </r>
  <r>
    <x v="3"/>
    <s v="Universidad de Castilla-La Mancha"/>
    <s v="001988/2022"/>
    <s v="Cep22000018 | email 26 enero|vuelo e82/2329/1800/1"/>
    <s v="Contrato de servicios"/>
    <s v="Basado en un Acuerdo Marco"/>
    <s v="Sí"/>
    <n v="212.17"/>
    <n v="212.17"/>
    <s v=""/>
    <s v=""/>
    <s v=""/>
    <s v=""/>
    <s v="/"/>
  </r>
  <r>
    <x v="3"/>
    <s v="Universidad de Castilla-La Mancha"/>
    <s v="001989/2022"/>
    <s v="Botella de nitrogeno"/>
    <s v="Contrato de suministros"/>
    <s v="Basado en un Acuerdo Marco"/>
    <s v="Sí"/>
    <n v="211.79"/>
    <n v="211.79"/>
    <s v=""/>
    <s v=""/>
    <s v=""/>
    <s v=""/>
    <s v="/"/>
  </r>
  <r>
    <x v="3"/>
    <s v="Universidad de Castilla-La Mancha"/>
    <s v="002021/2022"/>
    <s v="30122000119 | email 27 enero|tren + hotel e82/2329/1595/0"/>
    <s v="Contrato de servicios"/>
    <s v="Basado en un Acuerdo Marco"/>
    <s v="Sí"/>
    <n v="296.62"/>
    <n v="296.62"/>
    <s v=""/>
    <s v=""/>
    <s v=""/>
    <s v=""/>
    <s v="/"/>
  </r>
  <r>
    <x v="3"/>
    <s v="Universidad de Castilla-La Mancha"/>
    <s v="002022/2022"/>
    <s v="14022000031 | email 27 enero|tren e82/2329/2039/0"/>
    <s v="Contrato de servicios"/>
    <s v="Basado en un Acuerdo Marco"/>
    <s v="Sí"/>
    <n v="71.91"/>
    <n v="71.91"/>
    <s v=""/>
    <s v=""/>
    <s v=""/>
    <s v=""/>
    <s v="/"/>
  </r>
  <r>
    <x v="3"/>
    <s v="Universidad de Castilla-La Mancha"/>
    <s v="002023/2022"/>
    <s v="30822000062 | email 28 enero|tren e82/2329/2726/0"/>
    <s v="Contrato de servicios"/>
    <s v="Basado en un Acuerdo Marco"/>
    <s v="Sí"/>
    <n v="90.61"/>
    <n v="90.61"/>
    <s v=""/>
    <s v=""/>
    <s v=""/>
    <s v=""/>
    <s v="/"/>
  </r>
  <r>
    <x v="3"/>
    <s v="Universidad de Castilla-La Mancha"/>
    <s v="002024/2022"/>
    <s v="74022000007 | email 28 enero|hotel e82/2329/3016/0"/>
    <s v="Contrato de servicios"/>
    <s v="Basado en un Acuerdo Marco"/>
    <s v="Sí"/>
    <n v="65.97"/>
    <n v="65.97"/>
    <s v=""/>
    <s v=""/>
    <s v=""/>
    <s v=""/>
    <s v="/"/>
  </r>
  <r>
    <x v="3"/>
    <s v="Universidad de Castilla-La Mancha"/>
    <s v="002025/2022"/>
    <s v="74022000008 | email 28 enero|hotel e82/2329/3017/0"/>
    <s v="Contrato de servicios"/>
    <s v="Basado en un Acuerdo Marco"/>
    <s v="Sí"/>
    <n v="65.97"/>
    <n v="65.97"/>
    <s v=""/>
    <s v=""/>
    <s v=""/>
    <s v=""/>
    <s v="/"/>
  </r>
  <r>
    <x v="3"/>
    <s v="Universidad de Castilla-La Mancha"/>
    <s v="002026/2022"/>
    <s v="71022000021 | email 28 enero|tren + hoten e82/2329/971/0"/>
    <s v="Contrato de servicios"/>
    <s v="Basado en un Acuerdo Marco"/>
    <s v="Sí"/>
    <n v="88.18"/>
    <n v="88.18"/>
    <s v=""/>
    <s v=""/>
    <s v=""/>
    <s v=""/>
    <s v="/"/>
  </r>
  <r>
    <x v="3"/>
    <s v="Universidad de Castilla-La Mancha"/>
    <s v="002027/2022"/>
    <s v="U0622000013 | email 28 enero|tren + hotel e82/2329/3164/0"/>
    <s v="Contrato de servicios"/>
    <s v="Basado en un Acuerdo Marco"/>
    <s v="Sí"/>
    <n v="208.33"/>
    <n v="208.33"/>
    <s v=""/>
    <s v=""/>
    <s v=""/>
    <s v=""/>
    <s v="/"/>
  </r>
  <r>
    <x v="3"/>
    <s v="Universidad de Castilla-La Mancha"/>
    <s v="002028/2022"/>
    <s v="Cep22000023 | email 28 enero|tren + hotel varios ponentes e82/2329/2801/0"/>
    <s v="Contrato de servicios"/>
    <s v="Basado en un Acuerdo Marco"/>
    <s v="Sí"/>
    <n v="601.57000000000005"/>
    <n v="601.57000000000005"/>
    <s v=""/>
    <s v=""/>
    <s v=""/>
    <s v=""/>
    <s v="/"/>
  </r>
  <r>
    <x v="3"/>
    <s v="Universidad de Castilla-La Mancha"/>
    <s v="002029/2022"/>
    <s v="55022000023 | email 28 enero|tren e82/2329/2969/0"/>
    <s v="Contrato de servicios"/>
    <s v="Basado en un Acuerdo Marco"/>
    <s v="Sí"/>
    <n v="117.22"/>
    <n v="117.22"/>
    <s v=""/>
    <s v=""/>
    <s v=""/>
    <s v=""/>
    <s v="/"/>
  </r>
  <r>
    <x v="3"/>
    <s v="Universidad de Castilla-La Mancha"/>
    <s v="002030/2022"/>
    <s v="70822000029 | email 28 enero|tren + hotel e82/2329/2514/0"/>
    <s v="Contrato de servicios"/>
    <s v="Basado en un Acuerdo Marco"/>
    <s v="Sí"/>
    <n v="245.98"/>
    <n v="245.98"/>
    <s v=""/>
    <s v=""/>
    <s v=""/>
    <s v=""/>
    <s v="/"/>
  </r>
  <r>
    <x v="3"/>
    <s v="Universidad de Castilla-La Mancha"/>
    <s v="002031/2022"/>
    <s v="74022000009 | email 28 enero|hotel e82/2329/3019/0"/>
    <s v="Contrato de servicios"/>
    <s v="Basado en un Acuerdo Marco"/>
    <s v="Sí"/>
    <n v="65.97"/>
    <n v="65.97"/>
    <s v=""/>
    <s v=""/>
    <s v=""/>
    <s v=""/>
    <s v="/"/>
  </r>
  <r>
    <x v="3"/>
    <s v="Universidad de Castilla-La Mancha"/>
    <s v="002032/2022"/>
    <s v="74022000010 | email 28 enero|hotel e82/2329/3020/0"/>
    <s v="Contrato de servicios"/>
    <s v="Basado en un Acuerdo Marco"/>
    <s v="Sí"/>
    <n v="65.97"/>
    <n v="65.97"/>
    <s v=""/>
    <s v=""/>
    <s v=""/>
    <s v=""/>
    <s v="/"/>
  </r>
  <r>
    <x v="3"/>
    <s v="Universidad de Castilla-La Mancha"/>
    <s v="002033/2022"/>
    <s v="74022000011 | email 28 enero|tren + hotel e82/2329/3022/0"/>
    <s v="Contrato de servicios"/>
    <s v="Basado en un Acuerdo Marco"/>
    <s v="Sí"/>
    <n v="215.38"/>
    <n v="215.38"/>
    <s v=""/>
    <s v=""/>
    <s v=""/>
    <s v=""/>
    <s v="/"/>
  </r>
  <r>
    <x v="3"/>
    <s v="Universidad de Castilla-La Mancha"/>
    <s v="002034/2022"/>
    <s v="30122000133 | email 28 enero|tren e82/2329/3271/0"/>
    <s v="Contrato de servicios"/>
    <s v="Basado en un Acuerdo Marco"/>
    <s v="Sí"/>
    <n v="47.41"/>
    <n v="47.41"/>
    <s v=""/>
    <s v=""/>
    <s v=""/>
    <s v=""/>
    <s v="/"/>
  </r>
  <r>
    <x v="3"/>
    <s v="Universidad de Castilla-La Mancha"/>
    <s v="002035/2022"/>
    <s v="Nitrogeno liquido"/>
    <s v="Contrato de suministros"/>
    <s v="Basado en un Acuerdo Marco"/>
    <s v="Sí"/>
    <n v="60.5"/>
    <n v="60.5"/>
    <s v=""/>
    <s v=""/>
    <s v=""/>
    <s v=""/>
    <s v="/"/>
  </r>
  <r>
    <x v="3"/>
    <s v="Universidad de Castilla-La Mancha"/>
    <s v="002070/2022"/>
    <s v="70022000066 | email 31 enero|tren e82/2329/2545/0"/>
    <s v="Contrato de servicios"/>
    <s v="Basado en un Acuerdo Marco"/>
    <s v="Sí"/>
    <n v="22.21"/>
    <n v="22.21"/>
    <s v=""/>
    <s v=""/>
    <s v=""/>
    <s v=""/>
    <s v="/"/>
  </r>
  <r>
    <x v="3"/>
    <s v="Universidad de Castilla-La Mancha"/>
    <s v="002071/2022"/>
    <s v="50622000012 | email 31 enero|tren + hotel e82/2329/2391/2"/>
    <s v="Contrato de servicios"/>
    <s v="Basado en un Acuerdo Marco"/>
    <s v="Sí"/>
    <n v="59.71"/>
    <n v="59.71"/>
    <s v=""/>
    <s v=""/>
    <s v=""/>
    <s v=""/>
    <s v="/"/>
  </r>
  <r>
    <x v="3"/>
    <s v="Universidad de Castilla-La Mancha"/>
    <s v="002072/2022"/>
    <s v="82022000021 | email 31 enero|hotel e82/2329/1447/0"/>
    <s v="Contrato de servicios"/>
    <s v="Basado en un Acuerdo Marco"/>
    <s v="Sí"/>
    <n v="233.31"/>
    <n v="233.31"/>
    <s v=""/>
    <s v=""/>
    <s v=""/>
    <s v=""/>
    <s v="/"/>
  </r>
  <r>
    <x v="3"/>
    <s v="Universidad de Castilla-La Mancha"/>
    <s v="002073/2022"/>
    <s v="Alquiler botella de gas cliente 14050407"/>
    <s v="Contrato de servicios"/>
    <s v="Basado en un Acuerdo Marco"/>
    <s v="Sí"/>
    <n v="36.299999999999997"/>
    <n v="36.299999999999997"/>
    <s v=""/>
    <s v=""/>
    <s v=""/>
    <s v=""/>
    <s v="/"/>
  </r>
  <r>
    <x v="3"/>
    <s v="Universidad de Castilla-La Mancha"/>
    <s v="002176/2022"/>
    <s v="Nitrogeno liquido para mantenimiento del equipo rmn"/>
    <s v="Contrato de suministros"/>
    <s v="Basado en un Acuerdo Marco"/>
    <s v="Sí"/>
    <n v="127.05"/>
    <n v="127.05"/>
    <s v=""/>
    <s v=""/>
    <s v=""/>
    <s v=""/>
    <s v="/"/>
  </r>
  <r>
    <x v="3"/>
    <s v="Universidad de Castilla-La Mancha"/>
    <s v="002177/2022"/>
    <s v="Bombona de helio"/>
    <s v="Contrato de suministros"/>
    <s v="Basado en un Acuerdo Marco"/>
    <s v="Sí"/>
    <n v="299.5"/>
    <n v="299.5"/>
    <s v=""/>
    <s v=""/>
    <s v=""/>
    <s v=""/>
    <s v="/"/>
  </r>
  <r>
    <x v="3"/>
    <s v="Universidad de Castilla-La Mancha"/>
    <s v="002178/2022"/>
    <s v="82022000026 | email 1 febre|hotel e82/2329/3353/2"/>
    <s v="Contrato de servicios"/>
    <s v="Basado en un Acuerdo Marco"/>
    <s v="Sí"/>
    <n v="329.87"/>
    <n v="329.87"/>
    <s v=""/>
    <s v=""/>
    <s v=""/>
    <s v=""/>
    <s v="/"/>
  </r>
  <r>
    <x v="3"/>
    <s v="Universidad de Castilla-La Mancha"/>
    <s v="002179/2022"/>
    <s v="71022000022 | email 01 febre|tren e82/2329/3080/0"/>
    <s v="Contrato de servicios"/>
    <s v="Basado en un Acuerdo Marco"/>
    <s v="Sí"/>
    <n v="22.21"/>
    <n v="22.21"/>
    <s v=""/>
    <s v=""/>
    <s v=""/>
    <s v=""/>
    <s v="/"/>
  </r>
  <r>
    <x v="3"/>
    <s v="Universidad de Castilla-La Mancha"/>
    <s v="002180/2022"/>
    <s v="2 botellas de he ultrapuro"/>
    <s v="Contrato de suministros"/>
    <s v="Basado en un Acuerdo Marco"/>
    <s v="Sí"/>
    <n v="641.29999999999995"/>
    <n v="641.29999999999995"/>
    <s v=""/>
    <s v=""/>
    <s v=""/>
    <s v=""/>
    <s v="/"/>
  </r>
  <r>
    <x v="3"/>
    <s v="Universidad de Castilla-La Mancha"/>
    <s v="002181/2022"/>
    <s v="2 botellas de n2 puro"/>
    <s v="Contrato de suministros"/>
    <s v="Basado en un Acuerdo Marco"/>
    <s v="Sí"/>
    <n v="82.57"/>
    <n v="82.57"/>
    <s v=""/>
    <s v=""/>
    <s v=""/>
    <s v=""/>
    <s v="/"/>
  </r>
  <r>
    <x v="3"/>
    <s v="Universidad de Castilla-La Mancha"/>
    <s v="002182/2022"/>
    <s v="N2 gas"/>
    <s v="Contrato de suministros"/>
    <s v="Basado en un Acuerdo Marco"/>
    <s v="Sí"/>
    <n v="112.94"/>
    <n v="112.94"/>
    <s v=""/>
    <s v=""/>
    <s v=""/>
    <s v=""/>
    <s v="/"/>
  </r>
  <r>
    <x v="3"/>
    <s v="Universidad de Castilla-La Mancha"/>
    <s v="002183/2022"/>
    <s v="N2 gas"/>
    <s v="Contrato de suministros"/>
    <s v="Basado en un Acuerdo Marco"/>
    <s v="Sí"/>
    <n v="338.82"/>
    <n v="338.82"/>
    <s v=""/>
    <s v=""/>
    <s v=""/>
    <s v=""/>
    <s v="/"/>
  </r>
  <r>
    <x v="3"/>
    <s v="Universidad de Castilla-La Mancha"/>
    <s v="002284/2022"/>
    <s v="Gases de argon y helio"/>
    <s v="Contrato de suministros"/>
    <s v="Basado en un Acuerdo Marco"/>
    <s v="Sí"/>
    <n v="1687.76"/>
    <n v="1687.76"/>
    <s v=""/>
    <s v=""/>
    <s v=""/>
    <s v=""/>
    <s v="/"/>
  </r>
  <r>
    <x v="3"/>
    <s v="Universidad de Castilla-La Mancha"/>
    <s v="002285/2022"/>
    <s v="N2 liquido"/>
    <s v="Contrato de suministros"/>
    <s v="Basado en un Acuerdo Marco"/>
    <s v="Sí"/>
    <n v="42.35"/>
    <n v="42.35"/>
    <s v=""/>
    <s v=""/>
    <s v=""/>
    <s v=""/>
    <s v="/"/>
  </r>
  <r>
    <x v="3"/>
    <s v="Universidad de Castilla-La Mancha"/>
    <s v="002286/2022"/>
    <s v="n2"/>
    <s v="Contrato de suministros"/>
    <s v="Basado en un Acuerdo Marco"/>
    <s v="Sí"/>
    <n v="50.82"/>
    <n v="50.82"/>
    <s v=""/>
    <s v=""/>
    <s v=""/>
    <s v=""/>
    <s v="/"/>
  </r>
  <r>
    <x v="3"/>
    <s v="Universidad de Castilla-La Mancha"/>
    <s v="002287/2022"/>
    <s v="n2"/>
    <s v="Contrato de suministros"/>
    <s v="Basado en un Acuerdo Marco"/>
    <s v="Sí"/>
    <n v="50.82"/>
    <n v="50.82"/>
    <s v=""/>
    <s v=""/>
    <s v=""/>
    <s v=""/>
    <s v="/"/>
  </r>
  <r>
    <x v="3"/>
    <s v="Universidad de Castilla-La Mancha"/>
    <s v="002288/2022"/>
    <s v="Alquiler anual - envase de 10 metros cubicos"/>
    <s v="Contrato de servicios"/>
    <s v="Basado en un Acuerdo Marco"/>
    <s v="Sí"/>
    <n v="726"/>
    <n v="726"/>
    <s v=""/>
    <s v=""/>
    <s v=""/>
    <s v=""/>
    <s v="/"/>
  </r>
  <r>
    <x v="3"/>
    <s v="Universidad de Castilla-La Mancha"/>
    <s v="002344/2022"/>
    <s v="31022000018 | email 03 febre|tren + hotel e82/2329/3427/0"/>
    <s v="Contrato de servicios"/>
    <s v="Basado en un Acuerdo Marco"/>
    <s v="Sí"/>
    <n v="164.92"/>
    <n v="164.92"/>
    <s v=""/>
    <s v=""/>
    <s v=""/>
    <s v=""/>
    <s v="/"/>
  </r>
  <r>
    <x v="3"/>
    <s v="Universidad de Castilla-La Mancha"/>
    <s v="002345/2022"/>
    <s v="Bombona de helio"/>
    <s v="Contrato de suministros"/>
    <s v="Basado en un Acuerdo Marco"/>
    <s v="Sí"/>
    <n v="299.5"/>
    <n v="299.5"/>
    <s v=""/>
    <s v=""/>
    <s v=""/>
    <s v=""/>
    <s v="/"/>
  </r>
  <r>
    <x v="3"/>
    <s v="Universidad de Castilla-La Mancha"/>
    <s v="002408/2022"/>
    <s v="50822000012 | email 04 febre|tren e82/2329/3481/0"/>
    <s v="Contrato de servicios"/>
    <s v="Basado en un Acuerdo Marco"/>
    <s v="Sí"/>
    <n v="63.21"/>
    <n v="63.21"/>
    <s v=""/>
    <s v=""/>
    <s v=""/>
    <s v=""/>
    <s v="/"/>
  </r>
  <r>
    <x v="3"/>
    <s v="Universidad de Castilla-La Mancha"/>
    <s v="002409/2022"/>
    <s v="78122000005 | email 04 febre|hotel e82/2329/2866/2"/>
    <s v="Contrato de servicios"/>
    <s v="Basado en un Acuerdo Marco"/>
    <s v="Sí"/>
    <n v="129.1"/>
    <n v="129.1"/>
    <s v=""/>
    <s v=""/>
    <s v=""/>
    <s v=""/>
    <s v="/"/>
  </r>
  <r>
    <x v="3"/>
    <s v="Universidad de Castilla-La Mancha"/>
    <s v="002410/2022"/>
    <s v="78122000006 | email 04 febre|hotel e82/2329/2867/4"/>
    <s v="Contrato de servicios"/>
    <s v="Basado en un Acuerdo Marco"/>
    <s v="Sí"/>
    <n v="129.1"/>
    <n v="129.1"/>
    <s v=""/>
    <s v=""/>
    <s v=""/>
    <s v=""/>
    <s v="/"/>
  </r>
  <r>
    <x v="3"/>
    <s v="Universidad de Castilla-La Mancha"/>
    <s v="002411/2022"/>
    <s v="bala de nitrogeno"/>
    <s v="Contrato de suministros"/>
    <s v="Basado en un Acuerdo Marco"/>
    <s v="Sí"/>
    <n v="211.79"/>
    <n v="211.79"/>
    <s v=""/>
    <s v=""/>
    <s v=""/>
    <s v=""/>
    <s v="/"/>
  </r>
  <r>
    <x v="3"/>
    <s v="Universidad de Castilla-La Mancha"/>
    <s v="002412/2022"/>
    <s v="10022000070 | email 04 febre|gastos anulacion e82/2329/3362/3"/>
    <s v="Contrato de servicios"/>
    <s v="Basado en un Acuerdo Marco"/>
    <s v="Sí"/>
    <n v="3.8"/>
    <n v="3.8"/>
    <s v=""/>
    <s v=""/>
    <s v=""/>
    <s v=""/>
    <s v="/"/>
  </r>
  <r>
    <x v="3"/>
    <s v="Universidad de Castilla-La Mancha"/>
    <s v="002484/2022"/>
    <s v="Co2"/>
    <s v="Contrato de suministros"/>
    <s v="Basado en un Acuerdo Marco"/>
    <s v="Sí"/>
    <n v="433.53"/>
    <n v="433.53"/>
    <s v=""/>
    <s v=""/>
    <s v=""/>
    <s v=""/>
    <s v="/"/>
  </r>
  <r>
    <x v="3"/>
    <s v="Universidad de Castilla-La Mancha"/>
    <s v="002485/2022"/>
    <s v="14022000045 | email 07 feb|tren + hotel e82/2329/3457(0"/>
    <s v="Contrato de servicios"/>
    <s v="Basado en un Acuerdo Marco"/>
    <s v="Sí"/>
    <n v="478.01"/>
    <n v="478.01"/>
    <s v=""/>
    <s v=""/>
    <s v=""/>
    <s v=""/>
    <s v="/"/>
  </r>
  <r>
    <x v="3"/>
    <s v="Universidad de Castilla-La Mancha"/>
    <s v="002486/2022"/>
    <s v="10122000156 | email 07 febre|tren e82/2329/2391/4"/>
    <s v="Contrato de servicios"/>
    <s v="Basado en un Acuerdo Marco"/>
    <s v="Sí"/>
    <n v="59.71"/>
    <n v="59.71"/>
    <s v=""/>
    <s v=""/>
    <s v=""/>
    <s v=""/>
    <s v="/"/>
  </r>
  <r>
    <x v="3"/>
    <s v="Universidad de Castilla-La Mancha"/>
    <s v="002487/2022"/>
    <s v="30122000251 | email 07 febre|tren e82/2329/3584/0"/>
    <s v="Contrato de servicios"/>
    <s v="Basado en un Acuerdo Marco"/>
    <s v="Sí"/>
    <n v="86.31"/>
    <n v="86.31"/>
    <s v=""/>
    <s v=""/>
    <s v=""/>
    <s v=""/>
    <s v="/"/>
  </r>
  <r>
    <x v="3"/>
    <s v="Universidad de Castilla-La Mancha"/>
    <s v="002488/2022"/>
    <s v="30122000254 | email 07 febre|tren e82/2329/3586/0"/>
    <s v="Contrato de servicios"/>
    <s v="Basado en un Acuerdo Marco"/>
    <s v="Sí"/>
    <n v="84.37"/>
    <n v="84.37"/>
    <s v=""/>
    <s v=""/>
    <s v=""/>
    <s v=""/>
    <s v="/"/>
  </r>
  <r>
    <x v="3"/>
    <s v="Universidad de Castilla-La Mancha"/>
    <s v="002489/2022"/>
    <s v="hielo seco"/>
    <s v="Contrato de suministros"/>
    <s v="Basado en un Acuerdo Marco"/>
    <s v="Sí"/>
    <n v="48.4"/>
    <n v="48.4"/>
    <s v=""/>
    <s v=""/>
    <s v=""/>
    <s v=""/>
    <s v="/"/>
  </r>
  <r>
    <x v="3"/>
    <s v="Universidad de Castilla-La Mancha"/>
    <s v="002566/2022"/>
    <s v="Bioqui/ dioxido de carbono"/>
    <s v="Contrato de suministros"/>
    <s v="Basado en un Acuerdo Marco"/>
    <s v="Sí"/>
    <n v="249.74"/>
    <n v="249.74"/>
    <s v=""/>
    <s v=""/>
    <s v=""/>
    <s v=""/>
    <s v="/"/>
  </r>
  <r>
    <x v="3"/>
    <s v="Universidad de Castilla-La Mancha"/>
    <s v="002567/2022"/>
    <s v="alquiler anual envase"/>
    <s v="Contrato de servicios"/>
    <s v="Basado en un Acuerdo Marco"/>
    <s v="Sí"/>
    <n v="36.299999999999997"/>
    <n v="36.299999999999997"/>
    <s v=""/>
    <s v=""/>
    <s v=""/>
    <s v=""/>
    <s v="/"/>
  </r>
  <r>
    <x v="3"/>
    <s v="Universidad de Castilla-La Mancha"/>
    <s v="002568/2022"/>
    <s v="55022000026 | email 08 febre|tren e82/2329/3524/0"/>
    <s v="Contrato de servicios"/>
    <s v="Basado en un Acuerdo Marco"/>
    <s v="Sí"/>
    <n v="117.23"/>
    <n v="117.23"/>
    <s v=""/>
    <s v=""/>
    <s v=""/>
    <s v=""/>
    <s v="/"/>
  </r>
  <r>
    <x v="3"/>
    <s v="Universidad de Castilla-La Mancha"/>
    <s v="002569/2022"/>
    <s v="34022000019 | email 08 febre|tren e82/2329/2536/0"/>
    <s v="Contrato de servicios"/>
    <s v="Basado en un Acuerdo Marco"/>
    <s v="Sí"/>
    <n v="60.02"/>
    <n v="60.02"/>
    <s v=""/>
    <s v=""/>
    <s v=""/>
    <s v=""/>
    <s v="/"/>
  </r>
  <r>
    <x v="3"/>
    <s v="Universidad de Castilla-La Mancha"/>
    <s v="002570/2022"/>
    <s v="Nitrogeno(n2) puro porcentaje  pureza:99,999 plazo  entrega: 2 dias precio por  envase de 9,4 metros"/>
    <s v="Contrato de suministros"/>
    <s v="Basado en un Acuerdo Marco"/>
    <s v="Sí"/>
    <n v="112.94"/>
    <n v="112.94"/>
    <s v=""/>
    <s v=""/>
    <s v=""/>
    <s v=""/>
    <s v="/"/>
  </r>
  <r>
    <x v="3"/>
    <s v="Universidad de Castilla-La Mancha"/>
    <s v="002628/2022"/>
    <s v="Botellas de helio y nitrogeno cliente 10938147"/>
    <s v="Contrato de suministros"/>
    <s v="Basado en un Acuerdo Marco"/>
    <s v="Sí"/>
    <n v="1124.3800000000001"/>
    <n v="1124.3800000000001"/>
    <s v=""/>
    <s v=""/>
    <s v=""/>
    <s v=""/>
    <s v="/"/>
  </r>
  <r>
    <x v="3"/>
    <s v="Universidad de Castilla-La Mancha"/>
    <s v="002629/2022"/>
    <s v="Botellas de nitrogeno industrial"/>
    <s v="Contrato de suministros"/>
    <s v="Basado en un Acuerdo Marco"/>
    <s v="Sí"/>
    <n v="123.86"/>
    <n v="123.86"/>
    <s v=""/>
    <s v=""/>
    <s v=""/>
    <s v=""/>
    <s v="/"/>
  </r>
  <r>
    <x v="3"/>
    <s v="Universidad de Castilla-La Mancha"/>
    <s v="002630/2022"/>
    <s v="55022000029 | email 09 febre|tren e82/2329/3694/0"/>
    <s v="Contrato de servicios"/>
    <s v="Basado en un Acuerdo Marco"/>
    <s v="Sí"/>
    <n v="58.61"/>
    <n v="58.61"/>
    <s v=""/>
    <s v=""/>
    <s v=""/>
    <s v=""/>
    <s v="/"/>
  </r>
  <r>
    <x v="3"/>
    <s v="Universidad de Castilla-La Mancha"/>
    <s v="002694/2022"/>
    <s v="Botellas de hidrogeno"/>
    <s v="Contrato de suministros"/>
    <s v="Basado en un Acuerdo Marco"/>
    <s v="Sí"/>
    <n v="223.61"/>
    <n v="223.61"/>
    <s v=""/>
    <s v=""/>
    <s v=""/>
    <s v=""/>
    <s v="/"/>
  </r>
  <r>
    <x v="3"/>
    <s v="Universidad de Castilla-La Mancha"/>
    <s v="002695/2022"/>
    <s v="Botella de nitrogeno puro"/>
    <s v="Contrato de suministros"/>
    <s v="Basado en un Acuerdo Marco"/>
    <s v="Sí"/>
    <n v="112.94"/>
    <n v="112.94"/>
    <s v=""/>
    <s v=""/>
    <s v=""/>
    <s v=""/>
    <s v="/"/>
  </r>
  <r>
    <x v="3"/>
    <s v="Universidad de Castilla-La Mancha"/>
    <s v="002696/2022"/>
    <s v="Alquiler bala helio"/>
    <s v="Contrato de servicios"/>
    <s v="Basado en un Acuerdo Marco"/>
    <s v="Sí"/>
    <n v="36.299999999999997"/>
    <n v="36.299999999999997"/>
    <s v=""/>
    <s v=""/>
    <s v=""/>
    <s v=""/>
    <s v="/"/>
  </r>
  <r>
    <x v="3"/>
    <s v="Universidad de Castilla-La Mancha"/>
    <s v="002697/2022"/>
    <s v="Reposicion bala helio"/>
    <s v="Contrato de suministros"/>
    <s v="Basado en un Acuerdo Marco"/>
    <s v="Sí"/>
    <n v="277.48"/>
    <n v="277.48"/>
    <s v=""/>
    <s v=""/>
    <s v=""/>
    <s v=""/>
    <s v="/"/>
  </r>
  <r>
    <x v="3"/>
    <s v="Universidad de Castilla-La Mancha"/>
    <s v="002698/2022"/>
    <s v="69022000046 | email 10 febre|vuelo e82/2329/881/1"/>
    <s v="Contrato de servicios"/>
    <s v="Basado en un Acuerdo Marco"/>
    <s v="Sí"/>
    <n v="223.53"/>
    <n v="223.53"/>
    <s v=""/>
    <s v=""/>
    <s v=""/>
    <s v=""/>
    <s v="/"/>
  </r>
  <r>
    <x v="3"/>
    <s v="Universidad de Castilla-La Mancha"/>
    <s v="002747/2022"/>
    <s v="75022000039 | email 11 febre|vuelo e82/2329/984/3"/>
    <s v="Contrato de servicios"/>
    <s v="Basado en un Acuerdo Marco"/>
    <s v="Sí"/>
    <n v="214.05"/>
    <n v="214.05"/>
    <s v=""/>
    <s v=""/>
    <s v=""/>
    <s v=""/>
    <s v="/"/>
  </r>
  <r>
    <x v="3"/>
    <s v="Universidad de Castilla-La Mancha"/>
    <s v="002787/2022"/>
    <s v="n2"/>
    <s v="Contrato de suministros"/>
    <s v="Basado en un Acuerdo Marco"/>
    <s v="Sí"/>
    <n v="50.82"/>
    <n v="50.82"/>
    <s v=""/>
    <s v=""/>
    <s v=""/>
    <s v=""/>
    <s v="/"/>
  </r>
  <r>
    <x v="3"/>
    <s v="Universidad de Castilla-La Mancha"/>
    <s v="002827/2022"/>
    <s v="75022000042 | email 15 febre|tren + hotel e82/2329/984/5"/>
    <s v="Contrato de servicios"/>
    <s v="Basado en un Acuerdo Marco"/>
    <s v="Sí"/>
    <n v="154.13999999999999"/>
    <n v="154.13999999999999"/>
    <s v=""/>
    <s v=""/>
    <s v=""/>
    <s v=""/>
    <s v="/"/>
  </r>
  <r>
    <x v="3"/>
    <s v="Universidad de Castilla-La Mancha"/>
    <s v="002872/2022"/>
    <s v="41022000011 | email 16 febre|tren e82/2329/3776/0"/>
    <s v="Contrato de servicios"/>
    <s v="Basado en un Acuerdo Marco"/>
    <s v="Sí"/>
    <n v="43.21"/>
    <n v="43.21"/>
    <s v=""/>
    <s v=""/>
    <s v=""/>
    <s v=""/>
    <s v="/"/>
  </r>
  <r>
    <x v="3"/>
    <s v="Universidad de Castilla-La Mancha"/>
    <s v="002911/2022"/>
    <s v="69022000078 | email 17 feb|tren + hotel e82/2329/3894/0"/>
    <s v="Contrato de servicios"/>
    <s v="Basado en un Acuerdo Marco"/>
    <s v="Sí"/>
    <n v="329.28"/>
    <n v="329.28"/>
    <s v=""/>
    <s v=""/>
    <s v=""/>
    <s v=""/>
    <s v="/"/>
  </r>
  <r>
    <x v="3"/>
    <s v="Universidad de Castilla-La Mancha"/>
    <s v="002912/2022"/>
    <s v="55022000037 | email 17 feb|tren + hotel e82/2329/3767/0"/>
    <s v="Contrato de servicios"/>
    <s v="Basado en un Acuerdo Marco"/>
    <s v="Sí"/>
    <n v="89.82"/>
    <n v="89.82"/>
    <s v=""/>
    <s v=""/>
    <s v=""/>
    <s v=""/>
    <s v="/"/>
  </r>
  <r>
    <x v="3"/>
    <s v="Universidad de Castilla-La Mancha"/>
    <s v="002913/2022"/>
    <s v="U0122000088 | email 17 feb|tren e82/2329/3829/0"/>
    <s v="Contrato de servicios"/>
    <s v="Basado en un Acuerdo Marco"/>
    <s v="Sí"/>
    <n v="75.11"/>
    <n v="75.11"/>
    <s v=""/>
    <s v=""/>
    <s v=""/>
    <s v=""/>
    <s v="/"/>
  </r>
  <r>
    <x v="3"/>
    <s v="Universidad de Castilla-La Mancha"/>
    <s v="003023/2022"/>
    <s v="10022000153 | email 24 febre|hotel e82/2329/4127/0"/>
    <s v="Contrato de servicios"/>
    <s v="Basado en un Acuerdo Marco"/>
    <s v="Sí"/>
    <n v="57.73"/>
    <n v="57.73"/>
    <s v=""/>
    <s v=""/>
    <s v=""/>
    <s v=""/>
    <s v="/"/>
  </r>
  <r>
    <x v="3"/>
    <s v="Universidad de Castilla-La Mancha"/>
    <s v="004698/2022"/>
    <s v="31022000001 | email 17 enero|tren e82/2329/2788/0"/>
    <s v="Contrato de servicios"/>
    <s v="Basado en un Acuerdo Marco"/>
    <s v="Sí"/>
    <n v="88.21"/>
    <n v="88.21"/>
    <s v=""/>
    <s v=""/>
    <s v=""/>
    <s v=""/>
    <s v="/"/>
  </r>
  <r>
    <x v="3"/>
    <s v="Universidad de Castilla-La Mancha"/>
    <s v="004710/2022"/>
    <s v="Alquiler de 3 botellas de gases"/>
    <s v="Contrato de servicios"/>
    <s v="Basado en un Acuerdo Marco"/>
    <s v="Sí"/>
    <n v="108.9"/>
    <n v="108.9"/>
    <s v=""/>
    <s v=""/>
    <s v=""/>
    <s v=""/>
    <s v="/"/>
  </r>
  <r>
    <x v="3"/>
    <s v="Universidad de Castilla-La Mancha"/>
    <s v="004728/2022"/>
    <s v="54022000006 | email 21 enero|hotel e82/2329/1678/0"/>
    <s v="Contrato de servicios"/>
    <s v="Basado en un Acuerdo Marco"/>
    <s v="Sí"/>
    <n v="64.27"/>
    <n v="64.27"/>
    <s v=""/>
    <s v=""/>
    <s v=""/>
    <s v=""/>
    <s v="/"/>
  </r>
  <r>
    <x v="3"/>
    <s v="Universidad de Castilla-La Mancha"/>
    <s v="004741/2022"/>
    <s v="Nitrogeno liquido"/>
    <s v="Contrato de suministros"/>
    <s v="Basado en un Acuerdo Marco"/>
    <s v="Sí"/>
    <n v="60.5"/>
    <n v="60.5"/>
    <s v=""/>
    <s v=""/>
    <s v=""/>
    <s v=""/>
    <s v="/"/>
  </r>
  <r>
    <x v="3"/>
    <s v="Universidad de Castilla-La Mancha"/>
    <s v="004766/2022"/>
    <s v="reposicion de una bala de nitrogeno agotada"/>
    <s v="Contrato de suministros"/>
    <s v="Basado en un Acuerdo Marco"/>
    <s v="Sí"/>
    <n v="66.55"/>
    <n v="66.55"/>
    <s v=""/>
    <s v=""/>
    <s v=""/>
    <s v=""/>
    <s v="/"/>
  </r>
  <r>
    <x v="3"/>
    <s v="Universidad de Castilla-La Mancha"/>
    <s v="004767/2022"/>
    <s v="Cep22000019 | email 26 enero|hotel e82/2329/2730/0"/>
    <s v="Contrato de servicios"/>
    <s v="Basado en un Acuerdo Marco"/>
    <s v="Sí"/>
    <n v="65.97"/>
    <n v="65.97"/>
    <s v=""/>
    <s v=""/>
    <s v=""/>
    <s v=""/>
    <s v="/"/>
  </r>
  <r>
    <x v="3"/>
    <s v="Universidad de Castilla-La Mancha"/>
    <s v="004768/2022"/>
    <s v="Cep22000020 | email 26 enero|tren + hotel e82/2329/1803/0"/>
    <s v="Contrato de servicios"/>
    <s v="Basado en un Acuerdo Marco"/>
    <s v="Sí"/>
    <n v="192.98"/>
    <n v="192.98"/>
    <s v=""/>
    <s v=""/>
    <s v=""/>
    <s v=""/>
    <s v="/"/>
  </r>
  <r>
    <x v="3"/>
    <s v="Universidad de Castilla-La Mancha"/>
    <s v="004782/2022"/>
    <s v="Cep22000024 | email 28 enero|gastos anulacion e82/2329/2801/1"/>
    <s v="Contrato de servicios"/>
    <s v="Basado en un Acuerdo Marco"/>
    <s v="Sí"/>
    <n v="9.42"/>
    <n v="9.42"/>
    <s v=""/>
    <s v=""/>
    <s v=""/>
    <s v=""/>
    <s v="/"/>
  </r>
  <r>
    <x v="3"/>
    <s v="Universidad de Castilla-La Mancha"/>
    <s v="004783/2022"/>
    <s v="Cep22000025 | email 28 enero|tren e82/2329/2917/0"/>
    <s v="Contrato de servicios"/>
    <s v="Basado en un Acuerdo Marco"/>
    <s v="Sí"/>
    <n v="13.9"/>
    <n v="13.9"/>
    <s v=""/>
    <s v=""/>
    <s v=""/>
    <s v=""/>
    <s v="/"/>
  </r>
  <r>
    <x v="3"/>
    <s v="Universidad de Castilla-La Mancha"/>
    <s v="004816/2022"/>
    <s v="reposicion de una bala de nitrogeno agotada"/>
    <s v="Contrato de suministros"/>
    <s v="Basado en un Acuerdo Marco"/>
    <s v="Sí"/>
    <n v="66.55"/>
    <n v="66.55"/>
    <s v=""/>
    <s v=""/>
    <s v=""/>
    <s v=""/>
    <s v="/"/>
  </r>
  <r>
    <x v="3"/>
    <s v="Universidad de Castilla-La Mancha"/>
    <s v="004817/2022"/>
    <s v="82022000028 | email 01 febre|vuelo e82/2329/3211/0"/>
    <s v="Contrato de servicios"/>
    <s v="Basado en un Acuerdo Marco"/>
    <s v="Sí"/>
    <n v="123.04"/>
    <n v="123.04"/>
    <s v=""/>
    <s v=""/>
    <s v=""/>
    <s v=""/>
    <s v="/"/>
  </r>
  <r>
    <x v="3"/>
    <s v="Universidad de Castilla-La Mancha"/>
    <s v="004818/2022"/>
    <s v="71022000023 | email 01 febre|tren + hotel e82/23291774/0"/>
    <s v="Contrato de servicios"/>
    <s v="Basado en un Acuerdo Marco"/>
    <s v="Sí"/>
    <n v="160.1"/>
    <n v="160.1"/>
    <s v=""/>
    <s v=""/>
    <s v=""/>
    <s v=""/>
    <s v="/"/>
  </r>
  <r>
    <x v="3"/>
    <s v="Universidad de Castilla-La Mancha"/>
    <s v="004819/2022"/>
    <s v="recarga de nitrogeno liquido"/>
    <s v="Contrato de suministros"/>
    <s v="Basado en un Acuerdo Marco"/>
    <s v="Sí"/>
    <n v="72.599999999999994"/>
    <n v="72.599999999999994"/>
    <s v=""/>
    <s v=""/>
    <s v=""/>
    <s v=""/>
    <s v="/"/>
  </r>
  <r>
    <x v="3"/>
    <s v="Universidad de Castilla-La Mancha"/>
    <s v="004820/2022"/>
    <s v="55022000024 | email 01 febre|hotel + tren e82/2329/3330/0"/>
    <s v="Contrato de servicios"/>
    <s v="Basado en un Acuerdo Marco"/>
    <s v="Sí"/>
    <n v="130.63"/>
    <n v="130.63"/>
    <s v=""/>
    <s v=""/>
    <s v=""/>
    <s v=""/>
    <s v="/"/>
  </r>
  <r>
    <x v="3"/>
    <s v="Universidad de Castilla-La Mancha"/>
    <s v="004821/2022"/>
    <s v="30822000072 | email 01 febre|vuelo e82/2329/3388/0"/>
    <s v="Contrato de servicios"/>
    <s v="Basado en un Acuerdo Marco"/>
    <s v="Sí"/>
    <n v="194.44"/>
    <n v="194.44"/>
    <s v=""/>
    <s v=""/>
    <s v=""/>
    <s v=""/>
    <s v="/"/>
  </r>
  <r>
    <x v="3"/>
    <s v="Universidad de Castilla-La Mancha"/>
    <s v="004822/2022"/>
    <s v="30822000073 | email 01 febre|tren + hotel e82/2329/3388/1"/>
    <s v="Contrato de servicios"/>
    <s v="Basado en un Acuerdo Marco"/>
    <s v="Sí"/>
    <n v="123.3"/>
    <n v="123.3"/>
    <s v=""/>
    <s v=""/>
    <s v=""/>
    <s v=""/>
    <s v="/"/>
  </r>
  <r>
    <x v="3"/>
    <s v="Universidad de Castilla-La Mancha"/>
    <s v="004823/2022"/>
    <s v="Gas argon metano"/>
    <s v="Contrato de suministros"/>
    <s v="Basado en un Acuerdo Marco"/>
    <s v="Sí"/>
    <n v="522.79"/>
    <n v="522.79"/>
    <s v=""/>
    <s v=""/>
    <s v=""/>
    <s v=""/>
    <s v="/"/>
  </r>
  <r>
    <x v="3"/>
    <s v="Universidad de Castilla-La Mancha"/>
    <s v="004853/2022"/>
    <s v="helio"/>
    <s v="Contrato de suministros"/>
    <s v="Basado en un Acuerdo Marco"/>
    <s v="Sí"/>
    <n v="84.7"/>
    <n v="84.7"/>
    <s v=""/>
    <s v=""/>
    <s v=""/>
    <s v=""/>
    <s v="/"/>
  </r>
  <r>
    <x v="3"/>
    <s v="Universidad de Castilla-La Mancha"/>
    <s v="004948/2022"/>
    <s v="Botella de mezcla 21% o2, resto n2"/>
    <s v="Contrato de suministros"/>
    <s v="Basado en un Acuerdo Marco"/>
    <s v="Sí"/>
    <n v="212.96"/>
    <n v="212.96"/>
    <s v=""/>
    <s v=""/>
    <s v=""/>
    <s v=""/>
    <s v="/"/>
  </r>
  <r>
    <x v="3"/>
    <s v="Universidad de Castilla-La Mancha"/>
    <s v="004969/2022"/>
    <s v="30122000286 | email 08 febre|tren e82/2329/3592/0"/>
    <s v="Contrato de servicios"/>
    <s v="Basado en un Acuerdo Marco"/>
    <s v="Sí"/>
    <n v="97.72"/>
    <n v="97.72"/>
    <s v=""/>
    <s v=""/>
    <s v=""/>
    <s v=""/>
    <s v="/"/>
  </r>
  <r>
    <x v="3"/>
    <s v="Universidad de Castilla-La Mancha"/>
    <s v="004970/2022"/>
    <s v="28022000015 | email 08 febre|tren e82/2329/3634/0"/>
    <s v="Contrato de servicios"/>
    <s v="Basado en un Acuerdo Marco"/>
    <s v="Sí"/>
    <n v="142"/>
    <n v="142"/>
    <s v=""/>
    <s v=""/>
    <s v=""/>
    <s v=""/>
    <s v="/"/>
  </r>
  <r>
    <x v="3"/>
    <s v="Universidad de Castilla-La Mancha"/>
    <s v="004971/2022"/>
    <s v="30822000109 | email 08 febre|tren + hotel e82/2329/3370/15"/>
    <s v="Contrato de servicios"/>
    <s v="Basado en un Acuerdo Marco"/>
    <s v="Sí"/>
    <n v="279.13"/>
    <n v="279.13"/>
    <s v=""/>
    <s v=""/>
    <s v=""/>
    <s v=""/>
    <s v="/"/>
  </r>
  <r>
    <x v="3"/>
    <s v="Universidad de Castilla-La Mancha"/>
    <s v="004972/2022"/>
    <s v="30822000110 | email 08 febre|tren + hotel e82/2329/3370/14"/>
    <s v="Contrato de servicios"/>
    <s v="Basado en un Acuerdo Marco"/>
    <s v="Sí"/>
    <n v="279.13"/>
    <n v="279.13"/>
    <s v=""/>
    <s v=""/>
    <s v=""/>
    <s v=""/>
    <s v="/"/>
  </r>
  <r>
    <x v="3"/>
    <s v="Universidad de Castilla-La Mancha"/>
    <s v="005001/2022"/>
    <s v="Dos envases de argon"/>
    <s v="Contrato de suministros"/>
    <s v="Basado en un Acuerdo Marco"/>
    <s v="Sí"/>
    <n v="223.61"/>
    <n v="223.61"/>
    <s v=""/>
    <s v=""/>
    <s v=""/>
    <s v=""/>
    <s v="/"/>
  </r>
  <r>
    <x v="3"/>
    <s v="Universidad de Castilla-La Mancha"/>
    <s v="005002/2022"/>
    <s v="54022000016 | email 09 febre|tren e82/2329/3640/0"/>
    <s v="Contrato de servicios"/>
    <s v="Basado en un Acuerdo Marco"/>
    <s v="Sí"/>
    <n v="31.61"/>
    <n v="31.61"/>
    <s v=""/>
    <s v=""/>
    <s v=""/>
    <s v=""/>
    <s v="/"/>
  </r>
  <r>
    <x v="3"/>
    <s v="Universidad de Castilla-La Mancha"/>
    <s v="005034/2022"/>
    <s v="Alquiler de balas de co2"/>
    <s v="Contrato de servicios"/>
    <s v="Basado en un Acuerdo Marco"/>
    <s v="Sí"/>
    <n v="72.599999999999994"/>
    <n v="72.599999999999994"/>
    <s v=""/>
    <s v=""/>
    <s v=""/>
    <s v=""/>
    <s v="/"/>
  </r>
  <r>
    <x v="3"/>
    <s v="Universidad de Castilla-La Mancha"/>
    <s v="005035/2022"/>
    <s v="Botella de mezcla c3h8 (300ppm), resto n2"/>
    <s v="Contrato de suministros"/>
    <s v="Basado en un Acuerdo Marco"/>
    <s v="Sí"/>
    <n v="202.92"/>
    <n v="202.92"/>
    <s v=""/>
    <s v=""/>
    <s v=""/>
    <s v=""/>
    <s v="/"/>
  </r>
  <r>
    <x v="3"/>
    <s v="Universidad de Castilla-La Mancha"/>
    <s v="005036/2022"/>
    <s v="69022000043 | email 10 febre|tren + hotel e82/2329/881/0"/>
    <s v="Contrato de servicios"/>
    <s v="Basado en un Acuerdo Marco"/>
    <s v="Sí"/>
    <n v="1063.73"/>
    <n v="1063.73"/>
    <s v=""/>
    <s v=""/>
    <s v=""/>
    <s v=""/>
    <s v="/"/>
  </r>
  <r>
    <x v="3"/>
    <s v="Universidad de Castilla-La Mancha"/>
    <s v="005037/2022"/>
    <s v="30822000132 | email 10 febre|tren e82/2329/3720/1"/>
    <s v="Contrato de servicios"/>
    <s v="Basado en un Acuerdo Marco"/>
    <s v="Sí"/>
    <n v="64.91"/>
    <n v="64.91"/>
    <s v=""/>
    <s v=""/>
    <s v=""/>
    <s v=""/>
    <s v="/"/>
  </r>
  <r>
    <x v="3"/>
    <s v="Universidad de Castilla-La Mancha"/>
    <s v="005038/2022"/>
    <s v="30822000133 | email 10 febre|tren e82/2329/3720/0"/>
    <s v="Contrato de servicios"/>
    <s v="Basado en un Acuerdo Marco"/>
    <s v="Sí"/>
    <n v="64.91"/>
    <n v="64.91"/>
    <s v=""/>
    <s v=""/>
    <s v=""/>
    <s v=""/>
    <s v="/"/>
  </r>
  <r>
    <x v="3"/>
    <s v="Universidad de Castilla-La Mancha"/>
    <s v="005069/2022"/>
    <s v="Bombona de nitrogeno liquido"/>
    <s v="Contrato de suministros"/>
    <s v="Basado en un Acuerdo Marco"/>
    <s v="Sí"/>
    <n v="112.94"/>
    <n v="112.94"/>
    <s v=""/>
    <s v=""/>
    <s v=""/>
    <s v=""/>
    <s v="/"/>
  </r>
  <r>
    <x v="3"/>
    <s v="Universidad de Castilla-La Mancha"/>
    <s v="005070/2022"/>
    <s v="Bombona nitrogeno industrial (n2) pureza 998"/>
    <s v="Contrato de suministros"/>
    <s v="Basado en un Acuerdo Marco"/>
    <s v="Sí"/>
    <n v="41.29"/>
    <n v="41.29"/>
    <s v=""/>
    <s v=""/>
    <s v=""/>
    <s v=""/>
    <s v="/"/>
  </r>
  <r>
    <x v="3"/>
    <s v="Universidad de Castilla-La Mancha"/>
    <s v="005120/2022"/>
    <s v="Gas argon para analisis mediante icp-ms"/>
    <s v="Contrato de suministros"/>
    <s v="Basado en un Acuerdo Marco"/>
    <s v="Sí"/>
    <n v="394.63"/>
    <n v="394.63"/>
    <s v=""/>
    <s v=""/>
    <s v=""/>
    <s v=""/>
    <s v="/"/>
  </r>
  <r>
    <x v="3"/>
    <s v="Universidad de Castilla-La Mancha"/>
    <s v="005121/2022"/>
    <s v="30122000391 | email 14 febre|hotel e82/2329/3744/0"/>
    <s v="Contrato de servicios"/>
    <s v="Basado en un Acuerdo Marco"/>
    <s v="Sí"/>
    <n v="57.53"/>
    <n v="57.53"/>
    <s v=""/>
    <s v=""/>
    <s v=""/>
    <s v=""/>
    <s v="/"/>
  </r>
  <r>
    <x v="3"/>
    <s v="Universidad de Castilla-La Mancha"/>
    <s v="005164/2022"/>
    <s v="90 litros de helio liquido fecha 9 de marzo de 2022 edificio irica (marie curie)"/>
    <s v="Contrato de suministros"/>
    <s v="Basado en un Acuerdo Marco"/>
    <s v="Sí"/>
    <n v="1524.6"/>
    <n v="1524.6"/>
    <s v=""/>
    <s v=""/>
    <s v=""/>
    <s v=""/>
    <s v="/"/>
  </r>
  <r>
    <x v="3"/>
    <s v="Universidad de Castilla-La Mancha"/>
    <s v="005165/2022"/>
    <s v="30122000409 | email 15 febre|tren e82/2329/1193/0"/>
    <s v="Contrato de servicios"/>
    <s v="Basado en un Acuerdo Marco"/>
    <s v="Sí"/>
    <n v="71.91"/>
    <n v="71.91"/>
    <s v=""/>
    <s v=""/>
    <s v=""/>
    <s v=""/>
    <s v="/"/>
  </r>
  <r>
    <x v="3"/>
    <s v="Universidad de Castilla-La Mancha"/>
    <s v="005166/2022"/>
    <s v="Botella de airecliente  13765231"/>
    <s v="Contrato de suministros"/>
    <s v="Basado en un Acuerdo Marco"/>
    <s v="Sí"/>
    <n v="160.4"/>
    <n v="160.4"/>
    <s v=""/>
    <s v=""/>
    <s v=""/>
    <s v=""/>
    <s v="/"/>
  </r>
  <r>
    <x v="3"/>
    <s v="Universidad de Castilla-La Mancha"/>
    <s v="005212/2022"/>
    <s v="preparacion de muestras"/>
    <s v="Contrato de suministros"/>
    <s v="Basado en un Acuerdo Marco"/>
    <s v="Sí"/>
    <n v="16.940000000000001"/>
    <n v="16.940000000000001"/>
    <s v=""/>
    <s v=""/>
    <s v=""/>
    <s v=""/>
    <s v="/"/>
  </r>
  <r>
    <x v="3"/>
    <s v="Universidad de Castilla-La Mancha"/>
    <s v="005213/2022"/>
    <s v="82022000092 | email 16 febre|hotel e82/2329/3911/0"/>
    <s v="Contrato de servicios"/>
    <s v="Basado en un Acuerdo Marco"/>
    <s v="Sí"/>
    <n v="131.94999999999999"/>
    <n v="131.94999999999999"/>
    <s v=""/>
    <s v=""/>
    <s v=""/>
    <s v=""/>
    <s v="/"/>
  </r>
  <r>
    <x v="3"/>
    <s v="Universidad de Castilla-La Mancha"/>
    <s v="005214/2022"/>
    <s v="30122000428 | email 16 febre|tren + hotel e82/2329/3928/0"/>
    <s v="Contrato de servicios"/>
    <s v="Basado en un Acuerdo Marco"/>
    <s v="Sí"/>
    <n v="485.68"/>
    <n v="485.68"/>
    <s v=""/>
    <s v=""/>
    <s v=""/>
    <s v=""/>
    <s v="/"/>
  </r>
  <r>
    <x v="3"/>
    <s v="Universidad de Castilla-La Mancha"/>
    <s v="005215/2022"/>
    <s v="30122000429 | email 16 febre|tren e82/2329/3819/0"/>
    <s v="Contrato de servicios"/>
    <s v="Basado en un Acuerdo Marco"/>
    <s v="Sí"/>
    <n v="62.7"/>
    <n v="62.7"/>
    <s v=""/>
    <s v=""/>
    <s v=""/>
    <s v=""/>
    <s v="/"/>
  </r>
  <r>
    <x v="3"/>
    <s v="Universidad de Castilla-La Mancha"/>
    <s v="005263/2022"/>
    <s v="2 botellas de helio cliente 10938147"/>
    <s v="Contrato de suministros"/>
    <s v="Basado en un Acuerdo Marco"/>
    <s v="Sí"/>
    <n v="599"/>
    <n v="599"/>
    <s v=""/>
    <s v=""/>
    <s v=""/>
    <s v=""/>
    <s v="/"/>
  </r>
  <r>
    <x v="3"/>
    <s v="Universidad de Castilla-La Mancha"/>
    <s v="005328/2022"/>
    <s v="Analisis de gases"/>
    <s v="Contrato de suministros"/>
    <s v="Basado en un Acuerdo Marco"/>
    <s v="Sí"/>
    <n v="374.37"/>
    <n v="374.37"/>
    <s v=""/>
    <s v=""/>
    <s v=""/>
    <s v=""/>
    <s v="/"/>
  </r>
  <r>
    <x v="3"/>
    <s v="Universidad de Castilla-La Mancha"/>
    <s v="005361/2022"/>
    <s v="Nitrogeno 50"/>
    <s v="Contrato de suministros"/>
    <s v="Basado en un Acuerdo Marco"/>
    <s v="Sí"/>
    <n v="112.94"/>
    <n v="112.94"/>
    <s v=""/>
    <s v=""/>
    <s v=""/>
    <s v=""/>
    <s v="/"/>
  </r>
  <r>
    <x v="3"/>
    <s v="Universidad de Castilla-La Mancha"/>
    <s v="005385/2022"/>
    <s v="47022000034 | email 21 febre|tren e82/2329/3949/0"/>
    <s v="Contrato de servicios"/>
    <s v="Basado en un Acuerdo Marco"/>
    <s v="Sí"/>
    <n v="62.71"/>
    <n v="62.71"/>
    <s v=""/>
    <s v=""/>
    <s v=""/>
    <s v=""/>
    <s v="/"/>
  </r>
  <r>
    <x v="3"/>
    <s v="Universidad de Castilla-La Mancha"/>
    <s v="005446/2022"/>
    <s v="Botella de gas co2"/>
    <s v="Contrato de suministros"/>
    <s v="Basado en un Acuerdo Marco"/>
    <s v="Sí"/>
    <n v="485.51"/>
    <n v="485.51"/>
    <s v=""/>
    <s v=""/>
    <s v=""/>
    <s v=""/>
    <s v="/"/>
  </r>
  <r>
    <x v="3"/>
    <s v="Universidad de Castilla-La Mancha"/>
    <s v="005447/2022"/>
    <s v="Nitrogeno liquido"/>
    <s v="Contrato de suministros"/>
    <s v="Basado en un Acuerdo Marco"/>
    <s v="Sí"/>
    <n v="60.5"/>
    <n v="60.5"/>
    <s v=""/>
    <s v=""/>
    <s v=""/>
    <s v=""/>
    <s v="/"/>
  </r>
  <r>
    <x v="3"/>
    <s v="Universidad de Castilla-La Mancha"/>
    <s v="005448/2022"/>
    <s v="Nitrogeno liquido"/>
    <s v="Contrato de suministros"/>
    <s v="Basado en un Acuerdo Marco"/>
    <s v="Sí"/>
    <n v="151.25"/>
    <n v="151.25"/>
    <s v=""/>
    <s v=""/>
    <s v=""/>
    <s v=""/>
    <s v="/"/>
  </r>
  <r>
    <x v="3"/>
    <s v="Universidad de Castilla-La Mancha"/>
    <s v="005449/2022"/>
    <s v="Botella de aire sintetico"/>
    <s v="Contrato de suministros"/>
    <s v="Basado en un Acuerdo Marco"/>
    <s v="Sí"/>
    <n v="160.4"/>
    <n v="160.4"/>
    <s v=""/>
    <s v=""/>
    <s v=""/>
    <s v=""/>
    <s v="/"/>
  </r>
  <r>
    <x v="3"/>
    <s v="Universidad de Castilla-La Mancha"/>
    <s v="005520/2022"/>
    <s v="2 botellas de nitrogeno n2 puro segun catalogo"/>
    <s v="Contrato de suministros"/>
    <s v="Basado en un Acuerdo Marco"/>
    <s v="Sí"/>
    <n v="548.44000000000005"/>
    <n v="548.44000000000005"/>
    <s v=""/>
    <s v=""/>
    <s v=""/>
    <s v=""/>
    <s v="/"/>
  </r>
  <r>
    <x v="3"/>
    <s v="Universidad de Castilla-La Mancha"/>
    <s v="005521/2022"/>
    <s v="Nitrogeno"/>
    <s v="Contrato de suministros"/>
    <s v="Basado en un Acuerdo Marco"/>
    <s v="Sí"/>
    <n v="138.06"/>
    <n v="138.06"/>
    <s v=""/>
    <s v=""/>
    <s v=""/>
    <s v=""/>
    <s v="/"/>
  </r>
  <r>
    <x v="3"/>
    <s v="Universidad de Castilla-La Mancha"/>
    <s v="005522/2022"/>
    <s v="Codigo cliente nippon gases: 02010150 oferta mas economica"/>
    <s v="Contrato de servicios"/>
    <s v="Basado en un Acuerdo Marco"/>
    <s v="Sí"/>
    <n v="72.599999999999994"/>
    <n v="72.599999999999994"/>
    <s v=""/>
    <s v=""/>
    <s v=""/>
    <s v=""/>
    <s v="/"/>
  </r>
  <r>
    <x v="3"/>
    <s v="Universidad de Castilla-La Mancha"/>
    <s v="005523/2022"/>
    <s v="Alquiler anual de 3 botellas de gas"/>
    <s v="Contrato de servicios"/>
    <s v="Basado en un Acuerdo Marco"/>
    <s v="Sí"/>
    <n v="108.9"/>
    <n v="108.9"/>
    <s v=""/>
    <s v=""/>
    <s v=""/>
    <s v=""/>
    <s v="/"/>
  </r>
  <r>
    <x v="3"/>
    <s v="Universidad de Castilla-La Mancha"/>
    <s v="005524/2022"/>
    <s v="Adquisicion de una bala de nitrogeno gas tecnico por la sh 12091877"/>
    <s v="Contrato de suministros"/>
    <s v="Basado en un Acuerdo Marco"/>
    <s v="Sí"/>
    <n v="41.29"/>
    <n v="41.29"/>
    <s v=""/>
    <s v=""/>
    <s v=""/>
    <s v=""/>
    <s v="/"/>
  </r>
  <r>
    <x v="3"/>
    <s v="Universidad de Castilla-La Mancha"/>
    <s v="005525/2022"/>
    <s v="71022000092 | email 23 febre|tren e82/2329/4070/0"/>
    <s v="Contrato de servicios"/>
    <s v="Basado en un Acuerdo Marco"/>
    <s v="Sí"/>
    <n v="22.22"/>
    <n v="22.22"/>
    <s v=""/>
    <s v=""/>
    <s v=""/>
    <s v=""/>
    <s v="/"/>
  </r>
  <r>
    <x v="3"/>
    <s v="Universidad de Castilla-La Mancha"/>
    <s v="005526/2022"/>
    <s v="52022000030 | email 23 febre|tren + hotel e82/2329/4078/0"/>
    <s v="Contrato de servicios"/>
    <s v="Basado en un Acuerdo Marco"/>
    <s v="Sí"/>
    <n v="204.83"/>
    <n v="204.83"/>
    <s v=""/>
    <s v=""/>
    <s v=""/>
    <s v=""/>
    <s v="/"/>
  </r>
  <r>
    <x v="3"/>
    <s v="Universidad de Castilla-La Mancha"/>
    <s v="005527/2022"/>
    <s v="34122000008 | email 23 febre|tren e82/2329/4087/0"/>
    <s v="Contrato de servicios"/>
    <s v="Basado en un Acuerdo Marco"/>
    <s v="Sí"/>
    <n v="47.41"/>
    <n v="47.41"/>
    <s v=""/>
    <s v=""/>
    <s v=""/>
    <s v=""/>
    <s v="/"/>
  </r>
  <r>
    <x v="3"/>
    <s v="Universidad de Castilla-La Mancha"/>
    <s v="005528/2022"/>
    <s v="uso de gas incubadores"/>
    <s v="Contrato de suministros"/>
    <s v="Basado en un Acuerdo Marco"/>
    <s v="Sí"/>
    <n v="302.38"/>
    <n v="302.38"/>
    <s v=""/>
    <s v=""/>
    <s v=""/>
    <s v=""/>
    <s v="/"/>
  </r>
  <r>
    <x v="3"/>
    <s v="Universidad de Castilla-La Mancha"/>
    <s v="005611/2022"/>
    <s v="9 balas laboratorio de materiales edificio inei a cargo de gemma herranz"/>
    <s v="Contrato de servicios"/>
    <s v="Basado en un Acuerdo Marco"/>
    <s v="Sí"/>
    <n v="326.7"/>
    <n v="326.7"/>
    <s v=""/>
    <s v=""/>
    <s v=""/>
    <s v=""/>
    <s v="/"/>
  </r>
  <r>
    <x v="3"/>
    <s v="Universidad de Castilla-La Mancha"/>
    <s v="005612/2022"/>
    <s v="163 litros de nitrogeno liquido"/>
    <s v="Contrato de suministros"/>
    <s v="Basado en un Acuerdo Marco"/>
    <s v="Sí"/>
    <n v="138.06"/>
    <n v="138.06"/>
    <s v=""/>
    <s v=""/>
    <s v=""/>
    <s v=""/>
    <s v="/"/>
  </r>
  <r>
    <x v="3"/>
    <s v="Universidad de Castilla-La Mancha"/>
    <s v="005613/2022"/>
    <s v="Gas argon metano"/>
    <s v="Contrato de suministros"/>
    <s v="Basado en un Acuerdo Marco"/>
    <s v="Sí"/>
    <n v="522.79"/>
    <n v="522.79"/>
    <s v=""/>
    <s v=""/>
    <s v=""/>
    <s v=""/>
    <s v="/"/>
  </r>
  <r>
    <x v="3"/>
    <s v="Universidad de Castilla-La Mancha"/>
    <s v="005614/2022"/>
    <s v="9 botellas de gas en envase de 10 m3"/>
    <s v="Contrato de servicios"/>
    <s v="Basado en un Acuerdo Marco"/>
    <s v="Sí"/>
    <n v="326.7"/>
    <n v="326.7"/>
    <s v=""/>
    <s v=""/>
    <s v=""/>
    <s v=""/>
    <s v="/"/>
  </r>
  <r>
    <x v="3"/>
    <s v="Universidad de Castilla-La Mancha"/>
    <s v="005615/2022"/>
    <s v="71022000097 | email 24 febre|tren e82/2329/"/>
    <s v="Contrato de servicios"/>
    <s v="Basado en un Acuerdo Marco"/>
    <s v="Sí"/>
    <n v="13.92"/>
    <n v="13.92"/>
    <s v=""/>
    <s v=""/>
    <s v=""/>
    <s v=""/>
    <s v="/"/>
  </r>
  <r>
    <x v="3"/>
    <s v="Universidad de Castilla-La Mancha"/>
    <s v="005740/2022"/>
    <s v="n2"/>
    <s v="Contrato de suministros"/>
    <s v="Basado en un Acuerdo Marco"/>
    <s v="Sí"/>
    <n v="50.82"/>
    <n v="50.82"/>
    <s v=""/>
    <s v=""/>
    <s v=""/>
    <s v=""/>
    <s v="/"/>
  </r>
  <r>
    <x v="3"/>
    <s v="Universidad de Castilla-La Mancha"/>
    <s v="005741/2022"/>
    <s v="botella co2"/>
    <s v="Contrato de suministros"/>
    <s v="Basado en un Acuerdo Marco"/>
    <s v="Sí"/>
    <n v="432.58"/>
    <n v="432.58"/>
    <s v=""/>
    <s v=""/>
    <s v=""/>
    <s v=""/>
    <s v="/"/>
  </r>
  <r>
    <x v="3"/>
    <s v="Universidad de Castilla-La Mancha"/>
    <s v="005822/2022"/>
    <s v="una botella de helio gas"/>
    <s v="Contrato de suministros"/>
    <s v="Basado en un Acuerdo Marco"/>
    <s v="Sí"/>
    <n v="299.5"/>
    <n v="299.5"/>
    <s v=""/>
    <s v=""/>
    <s v=""/>
    <s v=""/>
    <s v="/"/>
  </r>
  <r>
    <x v="3"/>
    <s v="Universidad de Castilla-La Mancha"/>
    <s v="005823/2022"/>
    <s v="U0122000124 | email 01 marzo|hotel e82/2329/4192/0"/>
    <s v="Contrato de servicios"/>
    <s v="Basado en un Acuerdo Marco"/>
    <s v="Sí"/>
    <n v="1028.68"/>
    <n v="1028.68"/>
    <s v=""/>
    <s v=""/>
    <s v=""/>
    <s v=""/>
    <s v="/"/>
  </r>
  <r>
    <x v="3"/>
    <s v="Universidad de Castilla-La Mancha"/>
    <s v="005901/2022"/>
    <s v="30122000601 | email 02 marzo|hotel e82/2329/4199/0"/>
    <s v="Contrato de servicios"/>
    <s v="Basado en un Acuerdo Marco"/>
    <s v="Sí"/>
    <n v="61.6"/>
    <n v="61.6"/>
    <s v=""/>
    <s v=""/>
    <s v=""/>
    <s v=""/>
    <s v="/"/>
  </r>
  <r>
    <x v="3"/>
    <s v="Universidad de Castilla-La Mancha"/>
    <s v="005902/2022"/>
    <s v="82022000140 | email 02 marzo|hotel e82/2329/2663/0"/>
    <s v="Contrato de servicios"/>
    <s v="Basado en un Acuerdo Marco"/>
    <s v="Sí"/>
    <n v="295.93"/>
    <n v="295.93"/>
    <s v=""/>
    <s v=""/>
    <s v=""/>
    <s v=""/>
    <s v="/"/>
  </r>
  <r>
    <x v="3"/>
    <s v="Universidad de Castilla-La Mancha"/>
    <s v="006009/2022"/>
    <s v="Alquiler anual - envase de 9,4 metros cubicos"/>
    <s v="Contrato de servicios"/>
    <s v="Basado en un Acuerdo Marco"/>
    <s v="Sí"/>
    <n v="290.39999999999998"/>
    <n v="290.39999999999998"/>
    <s v=""/>
    <s v=""/>
    <s v=""/>
    <s v=""/>
    <s v="/"/>
  </r>
  <r>
    <x v="3"/>
    <s v="Universidad de Castilla-La Mancha"/>
    <s v="006010/2022"/>
    <s v="Alquiler anual - envase de 9,1 metros cubicos"/>
    <s v="Contrato de servicios"/>
    <s v="Basado en un Acuerdo Marco"/>
    <s v="Sí"/>
    <n v="290.39999999999998"/>
    <n v="290.39999999999998"/>
    <s v=""/>
    <s v=""/>
    <s v=""/>
    <s v=""/>
    <s v="/"/>
  </r>
  <r>
    <x v="3"/>
    <s v="Universidad de Castilla-La Mancha"/>
    <s v="006077/2022"/>
    <s v="Nitrogeno liquido"/>
    <s v="Contrato de suministros"/>
    <s v="Basado en un Acuerdo Marco"/>
    <s v="Sí"/>
    <n v="127.05"/>
    <n v="127.05"/>
    <s v=""/>
    <s v=""/>
    <s v=""/>
    <s v=""/>
    <s v="/"/>
  </r>
  <r>
    <x v="3"/>
    <s v="Universidad de Castilla-La Mancha"/>
    <s v="006078/2022"/>
    <s v="55022000066 | email 04 marzo|hotel e82/2329/4252/0"/>
    <s v="Contrato de servicios"/>
    <s v="Basado en un Acuerdo Marco"/>
    <s v="Sí"/>
    <n v="181.5"/>
    <n v="181.5"/>
    <s v=""/>
    <s v=""/>
    <s v=""/>
    <s v=""/>
    <s v="/"/>
  </r>
  <r>
    <x v="3"/>
    <s v="Universidad de Castilla-La Mancha"/>
    <s v="006079/2022"/>
    <s v="52022000042 | email 04 marzo|tren e82/2329/4256/0"/>
    <s v="Contrato de servicios"/>
    <s v="Basado en un Acuerdo Marco"/>
    <s v="Sí"/>
    <n v="58.61"/>
    <n v="58.61"/>
    <s v=""/>
    <s v=""/>
    <s v=""/>
    <s v=""/>
    <s v="/"/>
  </r>
  <r>
    <x v="3"/>
    <s v="Universidad de Castilla-La Mancha"/>
    <s v="006183/2022"/>
    <s v="Dos botellas de n2 99999% pureza ncliente 10894556 retirar dos envases vacios"/>
    <s v="Contrato de suministros"/>
    <s v="Basado en un Acuerdo Marco"/>
    <s v="Sí"/>
    <n v="225.88"/>
    <n v="225.88"/>
    <s v=""/>
    <s v=""/>
    <s v=""/>
    <s v=""/>
    <s v="/"/>
  </r>
  <r>
    <x v="3"/>
    <s v="Universidad de Castilla-La Mancha"/>
    <s v="006184/2022"/>
    <s v="2 botellas de hidrogeno y dos de nitrogeno cliente 10938147"/>
    <s v="Contrato de suministros"/>
    <s v="Basado en un Acuerdo Marco"/>
    <s v="Sí"/>
    <n v="449.49"/>
    <n v="449.49"/>
    <s v=""/>
    <s v=""/>
    <s v=""/>
    <s v=""/>
    <s v="/"/>
  </r>
  <r>
    <x v="3"/>
    <s v="Universidad de Castilla-La Mancha"/>
    <s v="006186/2022"/>
    <s v="Botella de nitrogeno calidad alphagaz-2 en tamano b50"/>
    <s v="Contrato de suministros"/>
    <s v="Basado en un Acuerdo Marco"/>
    <s v="Sí"/>
    <n v="261.72000000000003"/>
    <n v="261.72000000000003"/>
    <s v=""/>
    <s v=""/>
    <s v=""/>
    <s v=""/>
    <s v="/"/>
  </r>
  <r>
    <x v="3"/>
    <s v="Universidad de Castilla-La Mancha"/>
    <s v="006398/2022"/>
    <s v="30122000738 | email 10 mar|gastos anulacion e82/2329/2761/2"/>
    <s v="Contrato de servicios"/>
    <s v="Basado en un Acuerdo Marco"/>
    <s v="Sí"/>
    <n v="191.57"/>
    <n v="191.57"/>
    <s v=""/>
    <s v=""/>
    <s v=""/>
    <s v=""/>
    <s v="/"/>
  </r>
  <r>
    <x v="3"/>
    <s v="Universidad de Castilla-La Mancha"/>
    <s v="006399/2022"/>
    <s v="30122000740 | email 10|gastos anulacion e82/2329/2764/2"/>
    <s v="Contrato de servicios"/>
    <s v="Basado en un Acuerdo Marco"/>
    <s v="Sí"/>
    <n v="191.57"/>
    <n v="191.57"/>
    <s v=""/>
    <s v=""/>
    <s v=""/>
    <s v=""/>
    <s v="/"/>
  </r>
  <r>
    <x v="3"/>
    <s v="Universidad de Castilla-La Mancha"/>
    <s v="006465/2022"/>
    <s v="Nitrogeno liquido"/>
    <s v="Contrato de suministros"/>
    <s v="Basado en un Acuerdo Marco"/>
    <s v="Sí"/>
    <n v="60.5"/>
    <n v="60.5"/>
    <s v=""/>
    <s v=""/>
    <s v=""/>
    <s v=""/>
    <s v="/"/>
  </r>
  <r>
    <x v="3"/>
    <s v="Universidad de Castilla-La Mancha"/>
    <s v="006466/2022"/>
    <s v="52022000043 | 11marzo2022|tren e82/2329/4337/0"/>
    <s v="Contrato de servicios"/>
    <s v="Basado en un Acuerdo Marco"/>
    <s v="Sí"/>
    <n v="29.32"/>
    <n v="29.32"/>
    <s v=""/>
    <s v=""/>
    <s v=""/>
    <s v=""/>
    <s v="/"/>
  </r>
  <r>
    <x v="3"/>
    <s v="Universidad de Castilla-La Mancha"/>
    <s v="006467/2022"/>
    <s v="Compra de n2 liquido para el equipo de rmn"/>
    <s v="Contrato de suministros"/>
    <s v="Basado en un Acuerdo Marco"/>
    <s v="Sí"/>
    <n v="29.65"/>
    <n v="29.65"/>
    <s v=""/>
    <s v=""/>
    <s v=""/>
    <s v=""/>
    <s v="/"/>
  </r>
  <r>
    <x v="3"/>
    <s v="Universidad de Castilla-La Mancha"/>
    <s v="006468/2022"/>
    <s v="52022000044 | email 13 marzo|tren e82/2329/4338/0"/>
    <s v="Contrato de servicios"/>
    <s v="Basado en un Acuerdo Marco"/>
    <s v="Sí"/>
    <n v="58.61"/>
    <n v="58.61"/>
    <s v=""/>
    <s v=""/>
    <s v=""/>
    <s v=""/>
    <s v="/"/>
  </r>
  <r>
    <x v="3"/>
    <s v="Universidad de Castilla-La Mancha"/>
    <s v="006469/2022"/>
    <s v="69022000156 | email 11|tren e82/2329/4365/0"/>
    <s v="Contrato de servicios"/>
    <s v="Basado en un Acuerdo Marco"/>
    <s v="Sí"/>
    <n v="174.23"/>
    <n v="174.23"/>
    <s v=""/>
    <s v=""/>
    <s v=""/>
    <s v=""/>
    <s v="/"/>
  </r>
  <r>
    <x v="3"/>
    <s v="Universidad de Castilla-La Mancha"/>
    <s v="006470/2022"/>
    <s v="1 envase de argon"/>
    <s v="Contrato de suministros"/>
    <s v="Basado en un Acuerdo Marco"/>
    <s v="Sí"/>
    <n v="111.8"/>
    <n v="111.8"/>
    <s v=""/>
    <s v=""/>
    <s v=""/>
    <s v=""/>
    <s v="/"/>
  </r>
  <r>
    <x v="3"/>
    <s v="Universidad de Castilla-La Mancha"/>
    <s v="006473/2022"/>
    <s v="2 envases de argon"/>
    <s v="Contrato de suministros"/>
    <s v="Basado en un Acuerdo Marco"/>
    <s v="Sí"/>
    <n v="223.61"/>
    <n v="223.61"/>
    <s v=""/>
    <s v=""/>
    <s v=""/>
    <s v=""/>
    <s v="/"/>
  </r>
  <r>
    <x v="3"/>
    <s v="Universidad de Castilla-La Mancha"/>
    <s v="006478/2022"/>
    <s v="Bioqui/ alquilar balas o2 y co2"/>
    <s v="Contrato de suministros"/>
    <s v="Basado en un Acuerdo Marco"/>
    <s v="Sí"/>
    <n v="72.599999999999994"/>
    <n v="72.599999999999994"/>
    <s v=""/>
    <s v=""/>
    <s v=""/>
    <s v=""/>
    <s v="/"/>
  </r>
  <r>
    <x v="3"/>
    <s v="Universidad de Castilla-La Mancha"/>
    <s v="006532/2022"/>
    <s v="2 botellas de helio cliente 13535792"/>
    <s v="Contrato de suministros"/>
    <s v="Basado en un Acuerdo Marco"/>
    <s v="Sí"/>
    <n v="599"/>
    <n v="599"/>
    <s v=""/>
    <s v=""/>
    <s v=""/>
    <s v=""/>
    <s v="/"/>
  </r>
  <r>
    <x v="3"/>
    <s v="Universidad de Castilla-La Mancha"/>
    <s v="006533/2022"/>
    <s v="U0122000144 | email 14|hotel e82/2329/4824/0"/>
    <s v="Contrato de servicios"/>
    <s v="Basado en un Acuerdo Marco"/>
    <s v="Sí"/>
    <n v="185.35"/>
    <n v="185.35"/>
    <s v=""/>
    <s v=""/>
    <s v=""/>
    <s v=""/>
    <s v="/"/>
  </r>
  <r>
    <x v="3"/>
    <s v="Universidad de Castilla-La Mancha"/>
    <s v="006534/2022"/>
    <s v="n2 gas"/>
    <s v="Contrato de suministros"/>
    <s v="Basado en un Acuerdo Marco"/>
    <s v="Sí"/>
    <n v="112.94"/>
    <n v="112.94"/>
    <s v=""/>
    <s v=""/>
    <s v=""/>
    <s v=""/>
    <s v="/"/>
  </r>
  <r>
    <x v="3"/>
    <s v="Universidad de Castilla-La Mancha"/>
    <s v="006600/2022"/>
    <s v="2 botellas de nitrogeno cliente 10938147"/>
    <s v="Contrato de suministros"/>
    <s v="Basado en un Acuerdo Marco"/>
    <s v="Sí"/>
    <n v="225.88"/>
    <n v="225.88"/>
    <s v=""/>
    <s v=""/>
    <s v=""/>
    <s v=""/>
    <s v="/"/>
  </r>
  <r>
    <x v="3"/>
    <s v="Universidad de Castilla-La Mancha"/>
    <s v="006601/2022"/>
    <s v="n2"/>
    <s v="Contrato de suministros"/>
    <s v="Basado en un Acuerdo Marco"/>
    <s v="Sí"/>
    <n v="50.82"/>
    <n v="50.82"/>
    <s v=""/>
    <s v=""/>
    <s v=""/>
    <s v=""/>
    <s v="/"/>
  </r>
  <r>
    <x v="3"/>
    <s v="Universidad de Castilla-La Mancha"/>
    <s v="006653/2022"/>
    <s v="13422000373 | email 16 marzo|gastos anulacion e82/2329/5094/0"/>
    <s v="Contrato de servicios"/>
    <s v="Basado en un Acuerdo Marco"/>
    <s v="Sí"/>
    <n v="56.01"/>
    <n v="56.01"/>
    <s v=""/>
    <s v=""/>
    <s v=""/>
    <s v=""/>
    <s v="/"/>
  </r>
  <r>
    <x v="3"/>
    <s v="Universidad de Castilla-La Mancha"/>
    <s v="006698/2022"/>
    <s v="26522000093 | email 17|tren e82/2329/4299/0"/>
    <s v="Contrato de servicios"/>
    <s v="Basado en un Acuerdo Marco"/>
    <s v="Sí"/>
    <n v="45.82"/>
    <n v="45.82"/>
    <s v=""/>
    <s v=""/>
    <s v=""/>
    <s v=""/>
    <s v="/"/>
  </r>
  <r>
    <x v="3"/>
    <s v="Universidad de Castilla-La Mancha"/>
    <s v="006795/2022"/>
    <s v="2 botellas de helio y 2 de aire sintetico cliente 10938147"/>
    <s v="Contrato de suministros"/>
    <s v="Basado en un Acuerdo Marco"/>
    <s v="Sí"/>
    <n v="919.8"/>
    <n v="919.8"/>
    <s v=""/>
    <s v=""/>
    <s v=""/>
    <s v=""/>
    <s v="/"/>
  </r>
  <r>
    <x v="3"/>
    <s v="Universidad de Castilla-La Mancha"/>
    <s v="006796/2022"/>
    <s v="33022000118 | email 21 m|vuelo e82/2329/4379/0"/>
    <s v="Contrato de servicios"/>
    <s v="Basado en un Acuerdo Marco"/>
    <s v="Sí"/>
    <n v="801.75"/>
    <n v="801.75"/>
    <s v=""/>
    <s v=""/>
    <s v=""/>
    <s v=""/>
    <s v="/"/>
  </r>
  <r>
    <x v="3"/>
    <s v="Universidad de Castilla-La Mancha"/>
    <s v="006797/2022"/>
    <s v="10122000510 | email 21 m|tren + hotel e82/2329/4333/0"/>
    <s v="Contrato de servicios"/>
    <s v="Basado en un Acuerdo Marco"/>
    <s v="Sí"/>
    <n v="784.22"/>
    <n v="784.22"/>
    <s v=""/>
    <s v=""/>
    <s v=""/>
    <s v=""/>
    <s v="/"/>
  </r>
  <r>
    <x v="3"/>
    <s v="Universidad de Castilla-La Mancha"/>
    <s v="006843/2022"/>
    <s v="47022000058 | email 22 marzo|tren e82/2329/4420/0"/>
    <s v="Contrato de servicios"/>
    <s v="Basado en un Acuerdo Marco"/>
    <s v="Sí"/>
    <n v="62.7"/>
    <n v="62.7"/>
    <s v=""/>
    <s v=""/>
    <s v=""/>
    <s v=""/>
    <s v="/"/>
  </r>
  <r>
    <x v="3"/>
    <s v="Universidad de Castilla-La Mancha"/>
    <s v="006844/2022"/>
    <s v="50622000087 | email 22 ma|refacturacion e82/2329/764/2"/>
    <s v="Contrato de servicios"/>
    <s v="Basado en un Acuerdo Marco"/>
    <s v="Sí"/>
    <n v="177.8"/>
    <n v="177.8"/>
    <s v=""/>
    <s v=""/>
    <s v=""/>
    <s v=""/>
    <s v="/"/>
  </r>
  <r>
    <x v="3"/>
    <s v="Universidad de Castilla-La Mancha"/>
    <s v="006871/2022"/>
    <s v="31022000067 | email 23 marzo|tren e82/2329/4426/0"/>
    <s v="Contrato de servicios"/>
    <s v="Basado en un Acuerdo Marco"/>
    <s v="Sí"/>
    <n v="47.41"/>
    <n v="47.41"/>
    <s v=""/>
    <s v=""/>
    <s v=""/>
    <s v=""/>
    <s v="/"/>
  </r>
  <r>
    <x v="3"/>
    <s v="Universidad de Castilla-La Mancha"/>
    <s v="006912/2022"/>
    <s v="71022000173 | email 24 marzo|tren e82/2329/4458/0"/>
    <s v="Contrato de servicios"/>
    <s v="Basado en un Acuerdo Marco"/>
    <s v="Sí"/>
    <n v="13.92"/>
    <n v="13.92"/>
    <s v=""/>
    <s v=""/>
    <s v=""/>
    <s v=""/>
    <s v="/"/>
  </r>
  <r>
    <x v="3"/>
    <s v="Universidad de Castilla-La Mancha"/>
    <s v="006913/2022"/>
    <s v="71022000174 | 24032022|tren"/>
    <s v="Contrato de servicios"/>
    <s v="Basado en un Acuerdo Marco"/>
    <s v="Sí"/>
    <n v="22.22"/>
    <n v="22.22"/>
    <s v=""/>
    <s v=""/>
    <s v=""/>
    <s v=""/>
    <s v="/"/>
  </r>
  <r>
    <x v="3"/>
    <s v="Universidad de Castilla-La Mancha"/>
    <s v="006914/2022"/>
    <s v="69022000182 | 24032022|tren e82/2329/4552/0"/>
    <s v="Contrato de servicios"/>
    <s v="Basado en un Acuerdo Marco"/>
    <s v="Sí"/>
    <n v="203.93"/>
    <n v="203.93"/>
    <s v=""/>
    <s v=""/>
    <s v=""/>
    <s v=""/>
    <s v="/"/>
  </r>
  <r>
    <x v="3"/>
    <s v="Universidad de Castilla-La Mancha"/>
    <s v="006915/2022"/>
    <s v="14022000128 | 24032022|tren + hotel e82/2329/4599/0"/>
    <s v="Contrato de servicios"/>
    <s v="Basado en un Acuerdo Marco"/>
    <s v="Sí"/>
    <n v="154.61000000000001"/>
    <n v="154.61000000000001"/>
    <s v=""/>
    <s v=""/>
    <s v=""/>
    <s v=""/>
    <s v="/"/>
  </r>
  <r>
    <x v="3"/>
    <s v="Universidad de Castilla-La Mancha"/>
    <s v="006936/2022"/>
    <s v="83022000053 | 25032022|tren + hotel e82/2329/4882/0"/>
    <s v="Contrato de servicios"/>
    <s v="Basado en un Acuerdo Marco"/>
    <s v="Sí"/>
    <n v="447.06"/>
    <n v="447.06"/>
    <s v=""/>
    <s v=""/>
    <s v=""/>
    <s v=""/>
    <s v="/"/>
  </r>
  <r>
    <x v="3"/>
    <s v="Universidad de Castilla-La Mancha"/>
    <s v="006937/2022"/>
    <s v="Cep22000121 | 25032022|tren e82/2329/5178/0"/>
    <s v="Contrato de servicios"/>
    <s v="Basado en un Acuerdo Marco"/>
    <s v="Sí"/>
    <n v="22.22"/>
    <n v="22.22"/>
    <s v=""/>
    <s v=""/>
    <s v=""/>
    <s v=""/>
    <s v="/"/>
  </r>
  <r>
    <x v="3"/>
    <s v="Universidad de Castilla-La Mancha"/>
    <s v="006938/2022"/>
    <s v="U0122000199 | email 25|hotel e82/2329/5031/0"/>
    <s v="Contrato de servicios"/>
    <s v="Basado en un Acuerdo Marco"/>
    <s v="Sí"/>
    <n v="413.93"/>
    <n v="413.93"/>
    <s v=""/>
    <s v=""/>
    <s v=""/>
    <s v=""/>
    <s v="/"/>
  </r>
  <r>
    <x v="3"/>
    <s v="Universidad de Castilla-La Mancha"/>
    <s v="006939/2022"/>
    <s v="U0122000200 | email 25 marzo|tren e82/2329/5327/0"/>
    <s v="Contrato de servicios"/>
    <s v="Basado en un Acuerdo Marco"/>
    <s v="Sí"/>
    <n v="468.33"/>
    <n v="468.33"/>
    <s v=""/>
    <s v=""/>
    <s v=""/>
    <s v=""/>
    <s v="/"/>
  </r>
  <r>
    <x v="3"/>
    <s v="Universidad de Castilla-La Mancha"/>
    <s v="006940/2022"/>
    <s v="71022000181 | email 25 marzo|tren e82/2329/5358/0"/>
    <s v="Contrato de servicios"/>
    <s v="Basado en un Acuerdo Marco"/>
    <s v="Sí"/>
    <n v="22.21"/>
    <n v="22.21"/>
    <s v=""/>
    <s v=""/>
    <s v=""/>
    <s v=""/>
    <s v="/"/>
  </r>
  <r>
    <x v="3"/>
    <s v="Universidad de Castilla-La Mancha"/>
    <s v="006941/2022"/>
    <s v="U0122000201 | 25032022|tren e82/2329/5513/0"/>
    <s v="Contrato de servicios"/>
    <s v="Basado en un Acuerdo Marco"/>
    <s v="Sí"/>
    <n v="194.62"/>
    <n v="194.62"/>
    <s v=""/>
    <s v=""/>
    <s v=""/>
    <s v=""/>
    <s v="/"/>
  </r>
  <r>
    <x v="3"/>
    <s v="Universidad de Castilla-La Mancha"/>
    <s v="006942/2022"/>
    <s v="47022000064 | email 25 marzo|tren e82/2329/4791/0"/>
    <s v="Contrato de servicios"/>
    <s v="Basado en un Acuerdo Marco"/>
    <s v="Sí"/>
    <n v="62.71"/>
    <n v="62.71"/>
    <s v=""/>
    <s v=""/>
    <s v=""/>
    <s v=""/>
    <s v="/"/>
  </r>
  <r>
    <x v="3"/>
    <s v="Universidad de Castilla-La Mancha"/>
    <s v="006943/2022"/>
    <s v="U0122000202 | 25032022|tren e82/2329/4868/0"/>
    <s v="Contrato de servicios"/>
    <s v="Basado en un Acuerdo Marco"/>
    <s v="Sí"/>
    <n v="97.33"/>
    <n v="97.33"/>
    <s v=""/>
    <s v=""/>
    <s v=""/>
    <s v=""/>
    <s v="/"/>
  </r>
  <r>
    <x v="3"/>
    <s v="Universidad de Castilla-La Mancha"/>
    <s v="006944/2022"/>
    <s v="12522000003 | 25032022|tren + hotel e82/2329/4920/0"/>
    <s v="Contrato de servicios"/>
    <s v="Basado en un Acuerdo Marco"/>
    <s v="Sí"/>
    <n v="263.02999999999997"/>
    <n v="263.02999999999997"/>
    <s v=""/>
    <s v=""/>
    <s v=""/>
    <s v=""/>
    <s v="/"/>
  </r>
  <r>
    <x v="3"/>
    <s v="Universidad de Castilla-La Mancha"/>
    <s v="006988/2022"/>
    <s v="76022000082 | 29/03/2022|tren e82/2329/5258/1"/>
    <s v="Contrato de servicios"/>
    <s v="Basado en un Acuerdo Marco"/>
    <s v="Sí"/>
    <n v="13.9"/>
    <n v="13.9"/>
    <s v=""/>
    <s v=""/>
    <s v=""/>
    <s v=""/>
    <s v="/"/>
  </r>
  <r>
    <x v="3"/>
    <s v="Universidad de Castilla-La Mancha"/>
    <s v="009344/2022"/>
    <s v="35022000006 | email 21 enero|tren e82/2329/3063/0"/>
    <s v="Contrato de servicios"/>
    <s v="Basado en un Acuerdo Marco"/>
    <s v="Sí"/>
    <n v="38.520000000000003"/>
    <n v="38.520000000000003"/>
    <s v=""/>
    <s v=""/>
    <s v=""/>
    <s v=""/>
    <s v="/"/>
  </r>
  <r>
    <x v="3"/>
    <s v="Universidad de Castilla-La Mancha"/>
    <s v="009345/2022"/>
    <s v="gas argon para analisis mediante icp-ms"/>
    <s v="Contrato de suministros"/>
    <s v="Basado en un Acuerdo Marco"/>
    <s v="Sí"/>
    <n v="394.63"/>
    <n v="394.63"/>
    <s v=""/>
    <s v=""/>
    <s v=""/>
    <s v=""/>
    <s v="/"/>
  </r>
  <r>
    <x v="3"/>
    <s v="Universidad de Castilla-La Mancha"/>
    <s v="009354/2022"/>
    <s v="renovacion contrato 14879581"/>
    <s v="Contrato de servicios"/>
    <s v="Basado en un Acuerdo Marco"/>
    <s v="Sí"/>
    <n v="60.5"/>
    <n v="60.5"/>
    <s v=""/>
    <s v=""/>
    <s v=""/>
    <s v=""/>
    <s v="/"/>
  </r>
  <r>
    <x v="3"/>
    <s v="Universidad de Castilla-La Mancha"/>
    <s v="009365/2022"/>
    <s v="u0122000045 | email 31 enero|hotel e82/2329/3163/0"/>
    <s v="Contrato de servicios"/>
    <s v="Basado en un Acuerdo Marco"/>
    <s v="Sí"/>
    <n v="121.42"/>
    <n v="121.42"/>
    <s v=""/>
    <s v=""/>
    <s v=""/>
    <s v=""/>
    <s v="/"/>
  </r>
  <r>
    <x v="3"/>
    <s v="Universidad de Castilla-La Mancha"/>
    <s v="009372/2022"/>
    <s v="bala de co2"/>
    <s v="Contrato de suministros"/>
    <s v="Basado en un Acuerdo Marco"/>
    <s v="Sí"/>
    <n v="485.51"/>
    <n v="485.51"/>
    <s v=""/>
    <s v=""/>
    <s v=""/>
    <s v=""/>
    <s v="/"/>
  </r>
  <r>
    <x v="3"/>
    <s v="Universidad de Castilla-La Mancha"/>
    <s v="009373/2022"/>
    <s v="investigacion"/>
    <s v="Contrato de suministros"/>
    <s v="Basado en un Acuerdo Marco"/>
    <s v="Sí"/>
    <n v="197.31"/>
    <n v="197.31"/>
    <s v=""/>
    <s v=""/>
    <s v=""/>
    <s v=""/>
    <s v="/"/>
  </r>
  <r>
    <x v="3"/>
    <s v="Universidad de Castilla-La Mancha"/>
    <s v="009374/2022"/>
    <s v="helio de alta pureza   numero de cliente14050686"/>
    <s v="Contrato de suministros"/>
    <s v="Basado en un Acuerdo Marco"/>
    <s v="Sí"/>
    <n v="320.64999999999998"/>
    <n v="320.64999999999998"/>
    <s v=""/>
    <s v=""/>
    <s v=""/>
    <s v=""/>
    <s v="/"/>
  </r>
  <r>
    <x v="3"/>
    <s v="Universidad de Castilla-La Mancha"/>
    <s v="009436/2022"/>
    <s v="botella mezcla metano en nitrogeno"/>
    <s v="Contrato de suministros"/>
    <s v="Basado en un Acuerdo Marco"/>
    <s v="Sí"/>
    <n v="202.92"/>
    <n v="202.92"/>
    <s v=""/>
    <s v=""/>
    <s v=""/>
    <s v=""/>
    <s v="/"/>
  </r>
  <r>
    <x v="3"/>
    <s v="Universidad de Castilla-La Mancha"/>
    <s v="009461/2022"/>
    <s v="alquiler de una botella cliente 13765231"/>
    <s v="Contrato de servicios"/>
    <s v="Basado en un Acuerdo Marco"/>
    <s v="Sí"/>
    <n v="60.5"/>
    <n v="60.5"/>
    <s v=""/>
    <s v=""/>
    <s v=""/>
    <s v=""/>
    <s v="/"/>
  </r>
  <r>
    <x v="3"/>
    <s v="Universidad de Castilla-La Mancha"/>
    <s v="009500/2022"/>
    <s v="argon 60 alta pureza"/>
    <s v="Contrato de suministros"/>
    <s v="Basado en un Acuerdo Marco"/>
    <s v="Sí"/>
    <n v="163.25"/>
    <n v="163.25"/>
    <s v=""/>
    <s v=""/>
    <s v=""/>
    <s v=""/>
    <s v="/"/>
  </r>
  <r>
    <x v="3"/>
    <s v="Universidad de Castilla-La Mancha"/>
    <s v="009533/2022"/>
    <s v="renovacion alquiler bombonas de helio extra puro y de co2"/>
    <s v="Contrato de servicios"/>
    <s v="Basado en un Acuerdo Marco"/>
    <s v="Sí"/>
    <n v="145.19999999999999"/>
    <n v="145.19999999999999"/>
    <s v=""/>
    <s v=""/>
    <s v=""/>
    <s v=""/>
    <s v="/"/>
  </r>
  <r>
    <x v="3"/>
    <s v="Universidad de Castilla-La Mancha"/>
    <s v="009540/2022"/>
    <s v="analisis de aromas"/>
    <s v="Contrato de suministros"/>
    <s v="Basado en un Acuerdo Marco"/>
    <s v="Sí"/>
    <n v="374.37"/>
    <n v="374.37"/>
    <s v=""/>
    <s v=""/>
    <s v=""/>
    <s v=""/>
    <s v="/"/>
  </r>
  <r>
    <x v="3"/>
    <s v="Universidad de Castilla-La Mancha"/>
    <s v="009541/2022"/>
    <s v="34522000004 | email 24 febre|tren e82/2329/4136/0"/>
    <s v="Contrato de servicios"/>
    <s v="Basado en un Acuerdo Marco"/>
    <s v="Sí"/>
    <n v="62.72"/>
    <n v="62.72"/>
    <s v=""/>
    <s v=""/>
    <s v=""/>
    <s v=""/>
    <s v="/"/>
  </r>
  <r>
    <x v="3"/>
    <s v="Universidad de Castilla-La Mancha"/>
    <s v="009699/2022"/>
    <s v="compra de una bala de nitrogeno presurizado del 99,999% segun la sh 10894091"/>
    <s v="Contrato de suministros"/>
    <s v="Basado en un Acuerdo Marco"/>
    <s v="Sí"/>
    <n v="112.94"/>
    <n v="112.94"/>
    <s v=""/>
    <s v=""/>
    <s v=""/>
    <s v=""/>
    <s v="/"/>
  </r>
  <r>
    <x v="3"/>
    <s v="Universidad de Castilla-La Mancha"/>
    <s v="009700/2022"/>
    <s v="60 l de helio liquido usuario: 10940087 entrega: san alberto magno fecha: 20 de abril de 2022"/>
    <s v="Contrato de suministros"/>
    <s v="Basado en un Acuerdo Marco"/>
    <s v="Sí"/>
    <n v="1016.4"/>
    <n v="1016.4"/>
    <s v=""/>
    <s v=""/>
    <s v=""/>
    <s v=""/>
    <s v="/"/>
  </r>
  <r>
    <x v="3"/>
    <s v="Universidad de Castilla-La Mancha"/>
    <s v="009732/2022"/>
    <s v="bala de argon porcentaje pureza:99,999 de 10,5 metros cubicos"/>
    <s v="Contrato de suministros"/>
    <s v="Basado en un Acuerdo Marco"/>
    <s v="Sí"/>
    <n v="197.31"/>
    <n v="197.31"/>
    <s v=""/>
    <s v=""/>
    <s v=""/>
    <s v=""/>
    <s v="/"/>
  </r>
  <r>
    <x v="3"/>
    <s v="Universidad de Castilla-La Mancha"/>
    <s v="009758/2022"/>
    <s v="2 envases de argon"/>
    <s v="Contrato de suministros"/>
    <s v="Basado en un Acuerdo Marco"/>
    <s v="Sí"/>
    <n v="223.61"/>
    <n v="223.61"/>
    <s v=""/>
    <s v=""/>
    <s v=""/>
    <s v=""/>
    <s v="/"/>
  </r>
  <r>
    <x v="3"/>
    <s v="Universidad de Castilla-La Mancha"/>
    <s v="009785/2022"/>
    <s v="gases para estudio de productos"/>
    <s v="Contrato de suministros"/>
    <s v="Basado en un Acuerdo Marco"/>
    <s v="Sí"/>
    <n v="101.79"/>
    <n v="101.79"/>
    <s v=""/>
    <s v=""/>
    <s v=""/>
    <s v=""/>
    <s v="/"/>
  </r>
  <r>
    <x v="3"/>
    <s v="Universidad de Castilla-La Mancha"/>
    <s v="009809/2022"/>
    <s v="alquiler envase de gases"/>
    <s v="Contrato de servicios"/>
    <s v="Basado en un Acuerdo Marco"/>
    <s v="Sí"/>
    <n v="36.299999999999997"/>
    <n v="36.299999999999997"/>
    <s v=""/>
    <s v=""/>
    <s v=""/>
    <s v=""/>
    <s v="/"/>
  </r>
  <r>
    <x v="3"/>
    <s v="Universidad de Castilla-La Mancha"/>
    <s v="009810/2022"/>
    <s v="recarga nitrogeno liquido"/>
    <s v="Contrato de suministros"/>
    <s v="Basado en un Acuerdo Marco"/>
    <s v="Sí"/>
    <n v="72.599999999999994"/>
    <n v="72.599999999999994"/>
    <s v=""/>
    <s v=""/>
    <s v=""/>
    <s v=""/>
    <s v="/"/>
  </r>
  <r>
    <x v="3"/>
    <s v="Universidad de Castilla-La Mancha"/>
    <s v="009889/2022"/>
    <s v="alquiler envase nitrogeno"/>
    <s v="Contrato de servicios"/>
    <s v="Basado en un Acuerdo Marco"/>
    <s v="Sí"/>
    <n v="36.299999999999997"/>
    <n v="36.299999999999997"/>
    <s v=""/>
    <s v=""/>
    <s v=""/>
    <s v=""/>
    <s v="/"/>
  </r>
  <r>
    <x v="3"/>
    <s v="Universidad de Castilla-La Mancha"/>
    <s v="009890/2022"/>
    <s v="codigo cliente rafa lujan en nippon gases: 02010150 alquiler una botella n2 liquido"/>
    <s v="Contrato de servicios"/>
    <s v="Basado en un Acuerdo Marco"/>
    <s v="Sí"/>
    <n v="36.299999999999997"/>
    <n v="36.299999999999997"/>
    <s v=""/>
    <s v=""/>
    <s v=""/>
    <s v=""/>
    <s v="/"/>
  </r>
  <r>
    <x v="3"/>
    <s v="Universidad de Castilla-La Mancha"/>
    <s v="009911/2022"/>
    <s v="gases"/>
    <s v="Contrato de suministros"/>
    <s v="Basado en un Acuerdo Marco"/>
    <s v="Sí"/>
    <n v="609.75"/>
    <n v="609.75"/>
    <s v=""/>
    <s v=""/>
    <s v=""/>
    <s v=""/>
    <s v="/"/>
  </r>
  <r>
    <x v="3"/>
    <s v="Universidad de Castilla-La Mancha"/>
    <s v="009956/2022"/>
    <s v="2 envases de argon"/>
    <s v="Contrato de suministros"/>
    <s v="Basado en un Acuerdo Marco"/>
    <s v="Sí"/>
    <n v="223.61"/>
    <n v="223.61"/>
    <s v=""/>
    <s v=""/>
    <s v=""/>
    <s v=""/>
    <s v="/"/>
  </r>
  <r>
    <x v="3"/>
    <s v="Universidad de Castilla-La Mancha"/>
    <s v="009957/2022"/>
    <s v="alquiler de 4 envases cliente  14050407"/>
    <s v="Contrato de servicios"/>
    <s v="Basado en un Acuerdo Marco"/>
    <s v="Sí"/>
    <n v="145.19999999999999"/>
    <n v="145.19999999999999"/>
    <s v=""/>
    <s v=""/>
    <s v=""/>
    <s v=""/>
    <s v="/"/>
  </r>
  <r>
    <x v="3"/>
    <s v="Universidad de Castilla-La Mancha"/>
    <s v="010003/2022"/>
    <s v="co2"/>
    <s v="Contrato de suministros"/>
    <s v="Basado en un Acuerdo Marco"/>
    <s v="Sí"/>
    <n v="433.53"/>
    <n v="433.53"/>
    <s v=""/>
    <s v=""/>
    <s v=""/>
    <s v=""/>
    <s v="/"/>
  </r>
  <r>
    <x v="3"/>
    <s v="Universidad de Castilla-La Mancha"/>
    <s v="010004/2022"/>
    <s v="gas para analisis cromatografico"/>
    <s v="Contrato de suministros"/>
    <s v="Basado en un Acuerdo Marco"/>
    <s v="Sí"/>
    <n v="299.5"/>
    <n v="299.5"/>
    <s v=""/>
    <s v=""/>
    <s v=""/>
    <s v=""/>
    <s v="/"/>
  </r>
  <r>
    <x v="3"/>
    <s v="Universidad de Castilla-La Mancha"/>
    <s v="010005/2022"/>
    <s v="botellas argon y helio"/>
    <s v="Contrato de suministros"/>
    <s v="Basado en un Acuerdo Marco"/>
    <s v="Sí"/>
    <n v="1388.26"/>
    <n v="1388.26"/>
    <s v=""/>
    <s v=""/>
    <s v=""/>
    <s v=""/>
    <s v="/"/>
  </r>
  <r>
    <x v="3"/>
    <s v="Universidad de Castilla-La Mancha"/>
    <s v="010041/2022"/>
    <s v="n2 gas"/>
    <s v="Contrato de suministros"/>
    <s v="Basado en un Acuerdo Marco"/>
    <s v="Sí"/>
    <n v="225.88"/>
    <n v="225.88"/>
    <s v=""/>
    <s v=""/>
    <s v=""/>
    <s v=""/>
    <s v="/"/>
  </r>
  <r>
    <x v="3"/>
    <s v="Universidad de Castilla-La Mancha"/>
    <s v="010103/2022"/>
    <s v="30122000948 | email 24 marzo|tren e82/2329/4439/0"/>
    <s v="Contrato de servicios"/>
    <s v="Basado en un Acuerdo Marco"/>
    <s v="Sí"/>
    <n v="47.41"/>
    <n v="47.41"/>
    <s v=""/>
    <s v=""/>
    <s v=""/>
    <s v=""/>
    <s v="/"/>
  </r>
  <r>
    <x v="3"/>
    <s v="Universidad de Castilla-La Mancha"/>
    <s v="010104/2022"/>
    <s v="10122000544 | 24032022|tren + hotel e82/2329/4616/0"/>
    <s v="Contrato de servicios"/>
    <s v="Basado en un Acuerdo Marco"/>
    <s v="Sí"/>
    <n v="217.95"/>
    <n v="217.95"/>
    <s v=""/>
    <s v=""/>
    <s v=""/>
    <s v=""/>
    <s v="/"/>
  </r>
  <r>
    <x v="3"/>
    <s v="Universidad de Castilla-La Mancha"/>
    <s v="010105/2022"/>
    <s v="bombona de nitrogeno"/>
    <s v="Contrato de suministros"/>
    <s v="Basado en un Acuerdo Marco"/>
    <s v="Sí"/>
    <n v="112.94"/>
    <n v="112.94"/>
    <s v=""/>
    <s v=""/>
    <s v=""/>
    <s v=""/>
    <s v="/"/>
  </r>
  <r>
    <x v="3"/>
    <s v="Universidad de Castilla-La Mancha"/>
    <s v="010106/2022"/>
    <s v="bombona de argon 99999"/>
    <s v="Contrato de suministros"/>
    <s v="Basado en un Acuerdo Marco"/>
    <s v="Sí"/>
    <n v="197.31"/>
    <n v="197.31"/>
    <s v=""/>
    <s v=""/>
    <s v=""/>
    <s v=""/>
    <s v="/"/>
  </r>
  <r>
    <x v="3"/>
    <s v="Universidad de Castilla-La Mancha"/>
    <s v="010145/2022"/>
    <s v="2 envases de argon"/>
    <s v="Contrato de suministros"/>
    <s v="Basado en un Acuerdo Marco"/>
    <s v="Sí"/>
    <n v="223.61"/>
    <n v="223.61"/>
    <s v=""/>
    <s v=""/>
    <s v=""/>
    <s v=""/>
    <s v="/"/>
  </r>
  <r>
    <x v="3"/>
    <s v="Universidad de Castilla-La Mancha"/>
    <s v="010146/2022"/>
    <s v="nitrogeno liquido"/>
    <s v="Contrato de suministros"/>
    <s v="Basado en un Acuerdo Marco"/>
    <s v="Sí"/>
    <n v="60.5"/>
    <n v="60.5"/>
    <s v=""/>
    <s v=""/>
    <s v=""/>
    <s v=""/>
    <s v="/"/>
  </r>
  <r>
    <x v="3"/>
    <s v="Universidad de Castilla-La Mancha"/>
    <s v="010147/2022"/>
    <s v="27622000021 | 25032022|tren + hotel e82/2329/4331/0"/>
    <s v="Contrato de servicios"/>
    <s v="Basado en un Acuerdo Marco"/>
    <s v="Sí"/>
    <n v="192.85"/>
    <n v="192.85"/>
    <s v=""/>
    <s v=""/>
    <s v=""/>
    <s v=""/>
    <s v="/"/>
  </r>
  <r>
    <x v="3"/>
    <s v="Universidad de Castilla-La Mancha"/>
    <s v="010148/2022"/>
    <s v="71022000180 | 25032022|tren e82/2329/5021/0"/>
    <s v="Contrato de servicios"/>
    <s v="Basado en un Acuerdo Marco"/>
    <s v="Sí"/>
    <n v="253.63"/>
    <n v="253.63"/>
    <s v=""/>
    <s v=""/>
    <s v=""/>
    <s v=""/>
    <s v="/"/>
  </r>
  <r>
    <x v="3"/>
    <s v="Universidad de Castilla-La Mancha"/>
    <s v="010149/2022"/>
    <s v="55022000092 | 25032022|tren + bus + hotel e82/2329/5024/0"/>
    <s v="Contrato de servicios"/>
    <s v="Basado en un Acuerdo Marco"/>
    <s v="Sí"/>
    <n v="245.04"/>
    <n v="245.04"/>
    <s v=""/>
    <s v=""/>
    <s v=""/>
    <s v=""/>
    <s v="/"/>
  </r>
  <r>
    <x v="3"/>
    <s v="Universidad de Castilla-La Mancha"/>
    <s v="010150/2022"/>
    <s v="70222000320 | 25032022|avion e82/2329/5018/0"/>
    <s v="Contrato de servicios"/>
    <s v="Basado en un Acuerdo Marco"/>
    <s v="Sí"/>
    <n v="208.87"/>
    <n v="208.87"/>
    <s v=""/>
    <s v=""/>
    <s v=""/>
    <s v=""/>
    <s v="/"/>
  </r>
  <r>
    <x v="3"/>
    <s v="Universidad de Castilla-La Mancha"/>
    <s v="010151/2022"/>
    <s v="31022000071 | 25032022|tren e82/2329/5145/0"/>
    <s v="Contrato de servicios"/>
    <s v="Basado en un Acuerdo Marco"/>
    <s v="Sí"/>
    <n v="256.62"/>
    <n v="256.62"/>
    <s v=""/>
    <s v=""/>
    <s v=""/>
    <s v=""/>
    <s v="/"/>
  </r>
  <r>
    <x v="3"/>
    <s v="Universidad de Castilla-La Mancha"/>
    <s v="010152/2022"/>
    <s v="70022000262 | 25032022|tren + hotel e82/2329/5223/0"/>
    <s v="Contrato de servicios"/>
    <s v="Basado en un Acuerdo Marco"/>
    <s v="Sí"/>
    <n v="247.72"/>
    <n v="247.72"/>
    <s v=""/>
    <s v=""/>
    <s v=""/>
    <s v=""/>
    <s v="/"/>
  </r>
  <r>
    <x v="3"/>
    <s v="Universidad de Castilla-La Mancha"/>
    <s v="010153/2022"/>
    <s v="49022000096 | email 25 marzo|tren e82/2329/5368/0"/>
    <s v="Contrato de servicios"/>
    <s v="Basado en un Acuerdo Marco"/>
    <s v="Sí"/>
    <n v="60.96"/>
    <n v="60.96"/>
    <s v=""/>
    <s v=""/>
    <s v=""/>
    <s v=""/>
    <s v="/"/>
  </r>
  <r>
    <x v="3"/>
    <s v="Universidad de Castilla-La Mancha"/>
    <s v="010154/2022"/>
    <s v="30122000964 | email 25 marzo|tren + hotel e82/2329/5413/0"/>
    <s v="Contrato de servicios"/>
    <s v="Basado en un Acuerdo Marco"/>
    <s v="Sí"/>
    <n v="233.31"/>
    <n v="233.31"/>
    <s v=""/>
    <s v=""/>
    <s v=""/>
    <s v=""/>
    <s v="/"/>
  </r>
  <r>
    <x v="3"/>
    <s v="Universidad de Castilla-La Mancha"/>
    <s v="010155/2022"/>
    <s v="70222000321 | email 25 marzo|hotel e82/2329/4869/0"/>
    <s v="Contrato de servicios"/>
    <s v="Basado en un Acuerdo Marco"/>
    <s v="Sí"/>
    <n v="923.59"/>
    <n v="923.59"/>
    <s v=""/>
    <s v=""/>
    <s v=""/>
    <s v=""/>
    <s v="/"/>
  </r>
  <r>
    <x v="3"/>
    <s v="Universidad de Castilla-La Mancha"/>
    <s v="010208/2022"/>
    <s v="n2 liquido"/>
    <s v="Contrato de suministros"/>
    <s v="Basado en un Acuerdo Marco"/>
    <s v="Sí"/>
    <n v="42.35"/>
    <n v="42.35"/>
    <s v=""/>
    <s v=""/>
    <s v=""/>
    <s v=""/>
    <s v="/"/>
  </r>
  <r>
    <x v="3"/>
    <s v="Universidad de Castilla-La Mancha"/>
    <s v="010209/2022"/>
    <s v="10022000282 | 28/03/2022|tren e82/2329/4935/0"/>
    <s v="Contrato de servicios"/>
    <s v="Basado en un Acuerdo Marco"/>
    <s v="Sí"/>
    <n v="45.82"/>
    <n v="45.82"/>
    <s v=""/>
    <s v=""/>
    <s v=""/>
    <s v=""/>
    <s v="/"/>
  </r>
  <r>
    <x v="3"/>
    <s v="Universidad de Castilla-La Mancha"/>
    <s v="010210/2022"/>
    <s v="29022000025 | 28/03/2022|tren e82/2329/4936/0"/>
    <s v="Contrato de servicios"/>
    <s v="Basado en un Acuerdo Marco"/>
    <s v="Sí"/>
    <n v="75.11"/>
    <n v="75.11"/>
    <s v=""/>
    <s v=""/>
    <s v=""/>
    <s v=""/>
    <s v="/"/>
  </r>
  <r>
    <x v="3"/>
    <s v="Universidad de Castilla-La Mancha"/>
    <s v="010211/2022"/>
    <s v="10122000574 | 28/03/2022|avion e82/2329/4966/0"/>
    <s v="Contrato de servicios"/>
    <s v="Basado en un Acuerdo Marco"/>
    <s v="Sí"/>
    <n v="170.34"/>
    <n v="170.34"/>
    <s v=""/>
    <s v=""/>
    <s v=""/>
    <s v=""/>
    <s v="/"/>
  </r>
  <r>
    <x v="3"/>
    <s v="Universidad de Castilla-La Mancha"/>
    <s v="010212/2022"/>
    <s v="31022000072 | 28/03/2022|tren e82/2329/4974/0"/>
    <s v="Contrato de servicios"/>
    <s v="Basado en un Acuerdo Marco"/>
    <s v="Sí"/>
    <n v="94.22"/>
    <n v="94.22"/>
    <s v=""/>
    <s v=""/>
    <s v=""/>
    <s v=""/>
    <s v="/"/>
  </r>
  <r>
    <x v="3"/>
    <s v="Universidad de Castilla-La Mancha"/>
    <s v="010213/2022"/>
    <s v="28022000117 | email 28 marzo|tren e82/2329/5264/0"/>
    <s v="Contrato de servicios"/>
    <s v="Basado en un Acuerdo Marco"/>
    <s v="Sí"/>
    <n v="89.82"/>
    <n v="89.82"/>
    <s v=""/>
    <s v=""/>
    <s v=""/>
    <s v=""/>
    <s v="/"/>
  </r>
  <r>
    <x v="3"/>
    <s v="Universidad de Castilla-La Mancha"/>
    <s v="010214/2022"/>
    <s v="30122000976 | 28/03/2022|tren e82/2329/5017/0"/>
    <s v="Contrato de servicios"/>
    <s v="Basado en un Acuerdo Marco"/>
    <s v="Sí"/>
    <n v="87.32"/>
    <n v="87.32"/>
    <s v=""/>
    <s v=""/>
    <s v=""/>
    <s v=""/>
    <s v="/"/>
  </r>
  <r>
    <x v="3"/>
    <s v="Universidad de Castilla-La Mancha"/>
    <s v="010215/2022"/>
    <s v="dos botellas de n2 99999% pureza ncliente 10894556 retirar dos envases vacios"/>
    <s v="Contrato de suministros"/>
    <s v="Basado en un Acuerdo Marco"/>
    <s v="Sí"/>
    <n v="225.88"/>
    <n v="225.88"/>
    <s v=""/>
    <s v=""/>
    <s v=""/>
    <s v=""/>
    <s v="/"/>
  </r>
  <r>
    <x v="3"/>
    <s v="Universidad de Castilla-La Mancha"/>
    <s v="010216/2022"/>
    <s v="cromatografo gases-masas n cliente 14020192"/>
    <s v="Contrato de suministros"/>
    <s v="Basado en un Acuerdo Marco"/>
    <s v="Sí"/>
    <n v="280.89"/>
    <n v="280.89"/>
    <s v=""/>
    <s v=""/>
    <s v=""/>
    <s v=""/>
    <s v="/"/>
  </r>
  <r>
    <x v="3"/>
    <s v="Universidad de Castilla-La Mancha"/>
    <s v="010303/2022"/>
    <s v="34222000007 | email 29 marzo|hotel e82/2329/5097/0"/>
    <s v="Contrato de servicios"/>
    <s v="Basado en un Acuerdo Marco"/>
    <s v="Sí"/>
    <n v="112.01"/>
    <n v="112.01"/>
    <s v=""/>
    <s v=""/>
    <s v=""/>
    <s v=""/>
    <s v="/"/>
  </r>
  <r>
    <x v="3"/>
    <s v="Universidad de Castilla-La Mancha"/>
    <s v="010304/2022"/>
    <s v="botella co2"/>
    <s v="Contrato de suministros"/>
    <s v="Basado en un Acuerdo Marco"/>
    <s v="Sí"/>
    <n v="432.58"/>
    <n v="432.58"/>
    <s v=""/>
    <s v=""/>
    <s v=""/>
    <s v=""/>
    <s v="/"/>
  </r>
  <r>
    <x v="3"/>
    <s v="Universidad de Castilla-La Mancha"/>
    <s v="010305/2022"/>
    <s v="71022000191 | email 29 marzo|tren e82/2329/5116/0"/>
    <s v="Contrato de servicios"/>
    <s v="Basado en un Acuerdo Marco"/>
    <s v="Sí"/>
    <n v="62.13"/>
    <n v="62.13"/>
    <s v=""/>
    <s v=""/>
    <s v=""/>
    <s v=""/>
    <s v="/"/>
  </r>
  <r>
    <x v="3"/>
    <s v="Universidad de Castilla-La Mancha"/>
    <s v="010306/2022"/>
    <s v="14022000136 | email 29 marzo|tren e82/2329/5120/0"/>
    <s v="Contrato de servicios"/>
    <s v="Basado en un Acuerdo Marco"/>
    <s v="Sí"/>
    <n v="75.13"/>
    <n v="75.13"/>
    <s v=""/>
    <s v=""/>
    <s v=""/>
    <s v=""/>
    <s v="/"/>
  </r>
  <r>
    <x v="3"/>
    <s v="Universidad de Castilla-La Mancha"/>
    <s v="010307/2022"/>
    <s v="71022000192 | email 29 marzo|tren e82/2329/5121/0"/>
    <s v="Contrato de servicios"/>
    <s v="Basado en un Acuerdo Marco"/>
    <s v="Sí"/>
    <n v="13.9"/>
    <n v="13.9"/>
    <s v=""/>
    <s v=""/>
    <s v=""/>
    <s v=""/>
    <s v="/"/>
  </r>
  <r>
    <x v="3"/>
    <s v="Universidad de Castilla-La Mancha"/>
    <s v="010308/2022"/>
    <s v="u0122000203 | email 29 marzo|tren + hotel e82/2329/5148/1"/>
    <s v="Contrato de servicios"/>
    <s v="Basado en un Acuerdo Marco"/>
    <s v="Sí"/>
    <n v="198.52"/>
    <n v="198.52"/>
    <s v=""/>
    <s v=""/>
    <s v=""/>
    <s v=""/>
    <s v="/"/>
  </r>
  <r>
    <x v="3"/>
    <s v="Universidad de Castilla-La Mancha"/>
    <s v="010309/2022"/>
    <s v="55022000093 | email 29 marzo|tren e82/2329/5194/0"/>
    <s v="Contrato de servicios"/>
    <s v="Basado en un Acuerdo Marco"/>
    <s v="Sí"/>
    <n v="58.62"/>
    <n v="58.62"/>
    <s v=""/>
    <s v=""/>
    <s v=""/>
    <s v=""/>
    <s v="/"/>
  </r>
  <r>
    <x v="3"/>
    <s v="Universidad de Castilla-La Mancha"/>
    <s v="010310/2022"/>
    <s v="47122000009 | email 29 marzo|vuelo e82/2329/3746/0"/>
    <s v="Contrato de servicios"/>
    <s v="Basado en un Acuerdo Marco"/>
    <s v="Sí"/>
    <n v="760.64"/>
    <n v="760.64"/>
    <s v=""/>
    <s v=""/>
    <s v=""/>
    <s v=""/>
    <s v="/"/>
  </r>
  <r>
    <x v="3"/>
    <s v="Universidad de Castilla-La Mancha"/>
    <s v="010311/2022"/>
    <s v="n2"/>
    <s v="Contrato de suministros"/>
    <s v="Basado en un Acuerdo Marco"/>
    <s v="Sí"/>
    <n v="50.82"/>
    <n v="50.82"/>
    <s v=""/>
    <s v=""/>
    <s v=""/>
    <s v=""/>
    <s v="/"/>
  </r>
  <r>
    <x v="3"/>
    <s v="Universidad de Castilla-La Mancha"/>
    <s v="010312/2022"/>
    <s v="76022000083 | 29/03/2022|tren e82/2329/5258/0"/>
    <s v="Contrato de servicios"/>
    <s v="Basado en un Acuerdo Marco"/>
    <s v="Sí"/>
    <n v="13.9"/>
    <n v="13.9"/>
    <s v=""/>
    <s v=""/>
    <s v=""/>
    <s v=""/>
    <s v="/"/>
  </r>
  <r>
    <x v="3"/>
    <s v="Universidad de Castilla-La Mancha"/>
    <s v="010313/2022"/>
    <s v="31022000074 | 29/03/2022|tren e82/2329/5263/0"/>
    <s v="Contrato de servicios"/>
    <s v="Basado en un Acuerdo Marco"/>
    <s v="Sí"/>
    <n v="62.7"/>
    <n v="62.7"/>
    <s v=""/>
    <s v=""/>
    <s v=""/>
    <s v=""/>
    <s v="/"/>
  </r>
  <r>
    <x v="3"/>
    <s v="Universidad de Castilla-La Mancha"/>
    <s v="010314/2022"/>
    <s v="recarga nitrogeno"/>
    <s v="Contrato de suministros"/>
    <s v="Basado en un Acuerdo Marco"/>
    <s v="Sí"/>
    <n v="72.599999999999994"/>
    <n v="72.599999999999994"/>
    <s v=""/>
    <s v=""/>
    <s v=""/>
    <s v=""/>
    <s v="/"/>
  </r>
  <r>
    <x v="3"/>
    <s v="Universidad de Castilla-La Mancha"/>
    <s v="010315/2022"/>
    <s v="u0122000204 | email 29 marzo|tren + hotel e82/2329/5273/1"/>
    <s v="Contrato de servicios"/>
    <s v="Basado en un Acuerdo Marco"/>
    <s v="Sí"/>
    <n v="285.83999999999997"/>
    <n v="285.83999999999997"/>
    <s v=""/>
    <s v=""/>
    <s v=""/>
    <s v=""/>
    <s v="/"/>
  </r>
  <r>
    <x v="3"/>
    <s v="Universidad de Castilla-La Mancha"/>
    <s v="010316/2022"/>
    <s v="u0122000211 | email 29 marzo|tren e82/2329/5285/1"/>
    <s v="Contrato de servicios"/>
    <s v="Basado en un Acuerdo Marco"/>
    <s v="Sí"/>
    <n v="13.92"/>
    <n v="13.92"/>
    <s v=""/>
    <s v=""/>
    <s v=""/>
    <s v=""/>
    <s v="/"/>
  </r>
  <r>
    <x v="3"/>
    <s v="Universidad de Castilla-La Mancha"/>
    <s v="010317/2022"/>
    <s v="30122001000 | email 29 marzo|tren e82/2329/5419/0"/>
    <s v="Contrato de servicios"/>
    <s v="Basado en un Acuerdo Marco"/>
    <s v="Sí"/>
    <n v="103.22"/>
    <n v="103.22"/>
    <s v=""/>
    <s v=""/>
    <s v=""/>
    <s v=""/>
    <s v="/"/>
  </r>
  <r>
    <x v="3"/>
    <s v="Universidad de Castilla-La Mancha"/>
    <s v="010399/2022"/>
    <s v="nitrogeno liquido"/>
    <s v="Contrato de suministros"/>
    <s v="Basado en un Acuerdo Marco"/>
    <s v="Sí"/>
    <n v="60.5"/>
    <n v="60.5"/>
    <s v=""/>
    <s v=""/>
    <s v=""/>
    <s v=""/>
    <s v="/"/>
  </r>
  <r>
    <x v="3"/>
    <s v="Universidad de Castilla-La Mancha"/>
    <s v="010400/2022"/>
    <s v="envio muestras rna"/>
    <s v="Contrato de suministros"/>
    <s v="Basado en un Acuerdo Marco"/>
    <s v="Sí"/>
    <n v="24.2"/>
    <n v="24.2"/>
    <s v=""/>
    <s v=""/>
    <s v=""/>
    <s v=""/>
    <s v="/"/>
  </r>
  <r>
    <x v="3"/>
    <s v="Universidad de Castilla-La Mancha"/>
    <s v="010401/2022"/>
    <s v="34522000006 | 30/03/2022|hotel e82/2329/4700/0"/>
    <s v="Contrato de servicios"/>
    <s v="Basado en un Acuerdo Marco"/>
    <s v="Sí"/>
    <n v="122.14"/>
    <n v="122.14"/>
    <s v=""/>
    <s v=""/>
    <s v=""/>
    <s v=""/>
    <s v="/"/>
  </r>
  <r>
    <x v="3"/>
    <s v="Universidad de Castilla-La Mancha"/>
    <s v="010402/2022"/>
    <s v="34522000007 | 30/03/2022|tren y hotel e82/2329/4700/1"/>
    <s v="Contrato de servicios"/>
    <s v="Basado en un Acuerdo Marco"/>
    <s v="Sí"/>
    <n v="122.14"/>
    <n v="122.14"/>
    <s v=""/>
    <s v=""/>
    <s v=""/>
    <s v=""/>
    <s v="/"/>
  </r>
  <r>
    <x v="3"/>
    <s v="Universidad de Castilla-La Mancha"/>
    <s v="010403/2022"/>
    <s v="30122001032 | 30/03/2022|tren e82/2329/4740/0"/>
    <s v="Contrato de servicios"/>
    <s v="Basado en un Acuerdo Marco"/>
    <s v="Sí"/>
    <n v="144.19999999999999"/>
    <n v="144.19999999999999"/>
    <s v=""/>
    <s v=""/>
    <s v=""/>
    <s v=""/>
    <s v="/"/>
  </r>
  <r>
    <x v="3"/>
    <s v="Universidad de Castilla-La Mancha"/>
    <s v="010404/2022"/>
    <s v="gas argon puro para el funcionamiento del icp-ms para analisis elemental"/>
    <s v="Contrato de suministros"/>
    <s v="Basado en un Acuerdo Marco"/>
    <s v="Sí"/>
    <n v="394.63"/>
    <n v="394.63"/>
    <s v=""/>
    <s v=""/>
    <s v=""/>
    <s v=""/>
    <s v="/"/>
  </r>
  <r>
    <x v="3"/>
    <s v="Universidad de Castilla-La Mancha"/>
    <s v="010405/2022"/>
    <s v="gases para el analisis de plaguicidas y biomarcadores mediante cg-ms"/>
    <s v="Contrato de suministros"/>
    <s v="Basado en un Acuerdo Marco"/>
    <s v="Sí"/>
    <n v="374.37"/>
    <n v="374.37"/>
    <s v=""/>
    <s v=""/>
    <s v=""/>
    <s v=""/>
    <s v="/"/>
  </r>
  <r>
    <x v="3"/>
    <s v="Universidad de Castilla-La Mancha"/>
    <s v="010406/2022"/>
    <s v="gas argon para icp-ms"/>
    <s v="Contrato de suministros"/>
    <s v="Basado en un Acuerdo Marco"/>
    <s v="Sí"/>
    <n v="215.23"/>
    <n v="215.23"/>
    <s v=""/>
    <s v=""/>
    <s v=""/>
    <s v=""/>
    <s v="/"/>
  </r>
  <r>
    <x v="3"/>
    <s v="Universidad de Castilla-La Mancha"/>
    <s v="010484/2022"/>
    <s v="14022000150 | email 31 marzo|hotel e82/2329/5710/0"/>
    <s v="Contrato de servicios"/>
    <s v="Basado en un Acuerdo Marco"/>
    <s v="Sí"/>
    <n v="92.98"/>
    <n v="92.98"/>
    <s v=""/>
    <s v=""/>
    <s v=""/>
    <s v=""/>
    <s v="/"/>
  </r>
  <r>
    <x v="3"/>
    <s v="Universidad de Castilla-La Mancha"/>
    <s v="010485/2022"/>
    <s v="70222000353 | email 31 marzo|hotel e82/2329/5170/0"/>
    <s v="Contrato de servicios"/>
    <s v="Basado en un Acuerdo Marco"/>
    <s v="Sí"/>
    <n v="180.79"/>
    <n v="180.79"/>
    <s v=""/>
    <s v=""/>
    <s v=""/>
    <s v=""/>
    <s v="/"/>
  </r>
  <r>
    <x v="3"/>
    <s v="Universidad de Castilla-La Mancha"/>
    <s v="010486/2022"/>
    <s v="10122000629 | email 31 marzo|hotel e82/2329/4325/0"/>
    <s v="Contrato de servicios"/>
    <s v="Basado en un Acuerdo Marco"/>
    <s v="Sí"/>
    <n v="63.73"/>
    <n v="63.73"/>
    <s v=""/>
    <s v=""/>
    <s v=""/>
    <s v=""/>
    <s v="/"/>
  </r>
  <r>
    <x v="3"/>
    <s v="Universidad de Castilla-La Mancha"/>
    <s v="010550/2022"/>
    <s v="29022000034 | 01 abril|tren + hotel e82/2329/5435/0"/>
    <s v="Contrato de servicios"/>
    <s v="Basado en un Acuerdo Marco"/>
    <s v="Sí"/>
    <n v="138.85"/>
    <n v="138.85"/>
    <s v=""/>
    <s v=""/>
    <s v=""/>
    <s v=""/>
    <s v="/"/>
  </r>
  <r>
    <x v="3"/>
    <s v="Universidad de Castilla-La Mancha"/>
    <s v="010551/2022"/>
    <s v="nitrogeno liquido"/>
    <s v="Contrato de suministros"/>
    <s v="Basado en un Acuerdo Marco"/>
    <s v="Sí"/>
    <n v="127.05"/>
    <n v="127.05"/>
    <s v=""/>
    <s v=""/>
    <s v=""/>
    <s v=""/>
    <s v="/"/>
  </r>
  <r>
    <x v="3"/>
    <s v="Universidad de Castilla-La Mancha"/>
    <s v="010552/2022"/>
    <s v="bombona de helio"/>
    <s v="Contrato de suministros"/>
    <s v="Basado en un Acuerdo Marco"/>
    <s v="Sí"/>
    <n v="299.5"/>
    <n v="299.5"/>
    <s v=""/>
    <s v=""/>
    <s v=""/>
    <s v=""/>
    <s v="/"/>
  </r>
  <r>
    <x v="3"/>
    <s v="Universidad de Castilla-La Mancha"/>
    <s v="010607/2022"/>
    <s v="dos botellas de n2 99999% pureza ncliente 10894556 retirar dos envases vacios"/>
    <s v="Contrato de suministros"/>
    <s v="Basado en un Acuerdo Marco"/>
    <s v="Sí"/>
    <n v="225.88"/>
    <n v="225.88"/>
    <s v=""/>
    <s v=""/>
    <s v=""/>
    <s v=""/>
    <s v="/"/>
  </r>
  <r>
    <x v="3"/>
    <s v="Universidad de Castilla-La Mancha"/>
    <s v="010707/2022"/>
    <s v="n2"/>
    <s v="Contrato de suministros"/>
    <s v="Basado en un Acuerdo Marco"/>
    <s v="Sí"/>
    <n v="50.82"/>
    <n v="50.82"/>
    <s v=""/>
    <s v=""/>
    <s v=""/>
    <s v=""/>
    <s v="/"/>
  </r>
  <r>
    <x v="3"/>
    <s v="Universidad de Castilla-La Mancha"/>
    <s v="010708/2022"/>
    <s v="nitrogeno gas"/>
    <s v="Contrato de suministros"/>
    <s v="Basado en un Acuerdo Marco"/>
    <s v="Sí"/>
    <n v="66.55"/>
    <n v="66.55"/>
    <s v=""/>
    <s v=""/>
    <s v=""/>
    <s v=""/>
    <s v="/"/>
  </r>
  <r>
    <x v="3"/>
    <s v="Universidad de Castilla-La Mancha"/>
    <s v="010709/2022"/>
    <s v="76022000087 | email 05 abril|vuelo e82/2329/4952/0"/>
    <s v="Contrato de servicios"/>
    <s v="Basado en un Acuerdo Marco"/>
    <s v="Sí"/>
    <n v="944.79"/>
    <n v="944.79"/>
    <s v=""/>
    <s v=""/>
    <s v=""/>
    <s v=""/>
    <s v="/"/>
  </r>
  <r>
    <x v="3"/>
    <s v="Universidad de Castilla-La Mancha"/>
    <s v="010801/2022"/>
    <s v="gases para funcionamiento sistema desktop metal"/>
    <s v="Contrato de suministros"/>
    <s v="Basado en un Acuerdo Marco"/>
    <s v="Sí"/>
    <n v="275.88"/>
    <n v="275.88"/>
    <s v=""/>
    <s v=""/>
    <s v=""/>
    <s v=""/>
    <s v="/"/>
  </r>
  <r>
    <x v="3"/>
    <s v="Universidad de Castilla-La Mancha"/>
    <s v="010821/2022"/>
    <s v="50622000106 | email 06 abril|tren + hotel e82/2329/5751/0"/>
    <s v="Contrato de servicios"/>
    <s v="Basado en un Acuerdo Marco"/>
    <s v="Sí"/>
    <n v="265.68"/>
    <n v="265.68"/>
    <s v=""/>
    <s v=""/>
    <s v=""/>
    <s v=""/>
    <s v="/"/>
  </r>
  <r>
    <x v="3"/>
    <s v="Universidad de Castilla-La Mancha"/>
    <s v="010890/2022"/>
    <s v="49022000127 | email 07 abril|gastos anulacion e82/2329/6033/0"/>
    <s v="Contrato de servicios"/>
    <s v="Basado en un Acuerdo Marco"/>
    <s v="Sí"/>
    <n v="56.01"/>
    <n v="56.01"/>
    <s v=""/>
    <s v=""/>
    <s v=""/>
    <s v=""/>
    <s v="/"/>
  </r>
  <r>
    <x v="3"/>
    <s v="Universidad de Castilla-La Mancha"/>
    <s v="010891/2022"/>
    <s v="botella de aire sintetico"/>
    <s v="Contrato de suministros"/>
    <s v="Basado en un Acuerdo Marco"/>
    <s v="Sí"/>
    <n v="160.4"/>
    <n v="160.4"/>
    <s v=""/>
    <s v=""/>
    <s v=""/>
    <s v=""/>
    <s v="/"/>
  </r>
  <r>
    <x v="3"/>
    <s v="Universidad de Castilla-La Mancha"/>
    <s v="010933/2022"/>
    <s v="31022000081 | email 08 abril|tren e82/2329/4755/0"/>
    <s v="Contrato de servicios"/>
    <s v="Basado en un Acuerdo Marco"/>
    <s v="Sí"/>
    <n v="94.84"/>
    <n v="94.84"/>
    <s v=""/>
    <s v=""/>
    <s v=""/>
    <s v=""/>
    <s v="/"/>
  </r>
  <r>
    <x v="3"/>
    <s v="Universidad de Castilla-La Mancha"/>
    <s v="010935/2022"/>
    <s v="30822000474 | email 11 abril|vuelos e82/2329/238/3"/>
    <s v="Contrato de servicios"/>
    <s v="Basado en un Acuerdo Marco"/>
    <s v="Sí"/>
    <n v="3275.31"/>
    <n v="3275.31"/>
    <s v=""/>
    <s v=""/>
    <s v=""/>
    <s v=""/>
    <s v="/"/>
  </r>
  <r>
    <x v="3"/>
    <s v="Universidad de Castilla-La Mancha"/>
    <s v="010936/2022"/>
    <s v="69022000208 | email 11 abril|tren e82/2329/497/0"/>
    <s v="Contrato de servicios"/>
    <s v="Basado en un Acuerdo Marco"/>
    <s v="Sí"/>
    <n v="65.41"/>
    <n v="65.41"/>
    <s v=""/>
    <s v=""/>
    <s v=""/>
    <s v=""/>
    <s v="/"/>
  </r>
  <r>
    <x v="3"/>
    <s v="Universidad de Castilla-La Mancha"/>
    <s v="010937/2022"/>
    <s v="81022000048 | email 11 abril|tren e82/2329/1687/0"/>
    <s v="Contrato de servicios"/>
    <s v="Basado en un Acuerdo Marco"/>
    <s v="Sí"/>
    <n v="20.91"/>
    <n v="20.91"/>
    <s v=""/>
    <s v=""/>
    <s v=""/>
    <s v=""/>
    <s v="/"/>
  </r>
  <r>
    <x v="3"/>
    <s v="Universidad de Castilla-La Mancha"/>
    <s v="010938/2022"/>
    <s v="71022000216 | 11/04/2022|tren y hotel e82/2329/5630/0"/>
    <s v="Contrato de servicios"/>
    <s v="Basado en un Acuerdo Marco"/>
    <s v="Sí"/>
    <n v="194.18"/>
    <n v="194.18"/>
    <s v=""/>
    <s v=""/>
    <s v=""/>
    <s v=""/>
    <s v="/"/>
  </r>
  <r>
    <x v="3"/>
    <s v="Universidad de Castilla-La Mancha"/>
    <s v="010939/2022"/>
    <s v="70822000197 | email 11 abril|hotel e82/2329/1262/0"/>
    <s v="Contrato de servicios"/>
    <s v="Basado en un Acuerdo Marco"/>
    <s v="Sí"/>
    <n v="133.94999999999999"/>
    <n v="133.94999999999999"/>
    <s v=""/>
    <s v=""/>
    <s v=""/>
    <s v=""/>
    <s v="/"/>
  </r>
  <r>
    <x v="3"/>
    <s v="Universidad de Castilla-La Mancha"/>
    <s v="010940/2022"/>
    <s v="82022000211 | email 11 abril|tren e82/2329/114"/>
    <s v="Contrato de servicios"/>
    <s v="Basado en un Acuerdo Marco"/>
    <s v="Sí"/>
    <n v="152.72"/>
    <n v="152.72"/>
    <s v=""/>
    <s v=""/>
    <s v=""/>
    <s v=""/>
    <s v="/"/>
  </r>
  <r>
    <x v="3"/>
    <s v="Universidad de Castilla-La Mancha"/>
    <s v="010941/2022"/>
    <s v="30122001171 | email 11 abril|tren e82/2329/5332/0"/>
    <s v="Contrato de servicios"/>
    <s v="Basado en un Acuerdo Marco"/>
    <s v="Sí"/>
    <n v="47.42"/>
    <n v="47.42"/>
    <s v=""/>
    <s v=""/>
    <s v=""/>
    <s v=""/>
    <s v="/"/>
  </r>
  <r>
    <x v="3"/>
    <s v="Universidad de Castilla-La Mancha"/>
    <s v="010943/2022"/>
    <s v="u0122000226 | email 12 abril|tren + bus + hotel e82/2329/5712/0"/>
    <s v="Contrato de servicios"/>
    <s v="Basado en un Acuerdo Marco"/>
    <s v="Sí"/>
    <n v="410.46"/>
    <n v="410.46"/>
    <s v=""/>
    <s v=""/>
    <s v=""/>
    <s v=""/>
    <s v="/"/>
  </r>
  <r>
    <x v="3"/>
    <s v="Universidad de Castilla-La Mancha"/>
    <s v="010944/2022"/>
    <s v="70022000301 | 13/04/2022|tren y hotel e82/2329/5756/0"/>
    <s v="Contrato de servicios"/>
    <s v="Basado en un Acuerdo Marco"/>
    <s v="Sí"/>
    <n v="174.57"/>
    <n v="174.57"/>
    <s v=""/>
    <s v=""/>
    <s v=""/>
    <s v=""/>
    <s v="/"/>
  </r>
  <r>
    <x v="3"/>
    <s v="Universidad de Castilla-La Mancha"/>
    <s v="010945/2022"/>
    <s v="u0122000227 | 13/04/2022|hotel e82/2329/5894/0"/>
    <s v="Contrato de servicios"/>
    <s v="Basado en un Acuerdo Marco"/>
    <s v="Sí"/>
    <n v="39.06"/>
    <n v="39.06"/>
    <s v=""/>
    <s v=""/>
    <s v=""/>
    <s v=""/>
    <s v="/"/>
  </r>
  <r>
    <x v="3"/>
    <s v="Universidad de Castilla-La Mancha"/>
    <s v="010946/2022"/>
    <s v="u0122000228 | 13/04/2022|hotel e82/2329/5895/0"/>
    <s v="Contrato de servicios"/>
    <s v="Basado en un Acuerdo Marco"/>
    <s v="Sí"/>
    <n v="39.06"/>
    <n v="39.06"/>
    <s v=""/>
    <s v=""/>
    <s v=""/>
    <s v=""/>
    <s v="/"/>
  </r>
  <r>
    <x v="3"/>
    <s v="Universidad de Castilla-La Mancha"/>
    <s v="010947/2022"/>
    <s v="u0122000229 | email 13 abril|hotel e82/2329/5896/0"/>
    <s v="Contrato de servicios"/>
    <s v="Basado en un Acuerdo Marco"/>
    <s v="Sí"/>
    <n v="39.07"/>
    <n v="39.07"/>
    <s v=""/>
    <s v=""/>
    <s v=""/>
    <s v=""/>
    <s v="/"/>
  </r>
  <r>
    <x v="3"/>
    <s v="Universidad de Castilla-La Mancha"/>
    <s v="010948/2022"/>
    <s v="55022000106 | email 13 abril|tren e82/2329/5984/0"/>
    <s v="Contrato de servicios"/>
    <s v="Basado en un Acuerdo Marco"/>
    <s v="Sí"/>
    <n v="58.63"/>
    <n v="58.63"/>
    <s v=""/>
    <s v=""/>
    <s v=""/>
    <s v=""/>
    <s v="/"/>
  </r>
  <r>
    <x v="3"/>
    <s v="Universidad de Castilla-La Mancha"/>
    <s v="010990/2022"/>
    <s v="14022000191 | 18/04/2022|tren e82/2329/5613/0"/>
    <s v="Contrato de servicios"/>
    <s v="Basado en un Acuerdo Marco"/>
    <s v="Sí"/>
    <n v="75.11"/>
    <n v="75.11"/>
    <s v=""/>
    <s v=""/>
    <s v=""/>
    <s v=""/>
    <s v="/"/>
  </r>
  <r>
    <x v="3"/>
    <s v="Universidad de Castilla-La Mancha"/>
    <s v="011027/2022"/>
    <s v="n"/>
    <s v="Contrato de suministros"/>
    <s v="Basado en un Acuerdo Marco"/>
    <s v="Sí"/>
    <n v="106.48"/>
    <n v="106.48"/>
    <s v=""/>
    <s v=""/>
    <s v=""/>
    <s v=""/>
    <s v="/"/>
  </r>
  <r>
    <x v="3"/>
    <s v="Universidad de Castilla-La Mancha"/>
    <s v="011028/2022"/>
    <s v="36022000080 | email 19 abril|tren e82/2329/4631/0"/>
    <s v="Contrato de servicios"/>
    <s v="Basado en un Acuerdo Marco"/>
    <s v="Sí"/>
    <n v="370.49"/>
    <n v="370.49"/>
    <s v=""/>
    <s v=""/>
    <s v=""/>
    <s v=""/>
    <s v="/"/>
  </r>
  <r>
    <x v="3"/>
    <s v="Universidad de Castilla-La Mancha"/>
    <s v="011071/2022"/>
    <s v="n2 50"/>
    <s v="Contrato de suministros"/>
    <s v="Basado en un Acuerdo Marco"/>
    <s v="Sí"/>
    <n v="112.94"/>
    <n v="112.94"/>
    <s v=""/>
    <s v=""/>
    <s v=""/>
    <s v=""/>
    <s v="/"/>
  </r>
  <r>
    <x v="3"/>
    <s v="Universidad de Castilla-La Mancha"/>
    <s v="011097/2022"/>
    <s v="14022000206 | email 21 abril|tren e82/2329/5995/0"/>
    <s v="Contrato de servicios"/>
    <s v="Basado en un Acuerdo Marco"/>
    <s v="Sí"/>
    <n v="75.12"/>
    <n v="75.12"/>
    <s v=""/>
    <s v=""/>
    <s v=""/>
    <s v=""/>
    <s v="/"/>
  </r>
  <r>
    <x v="3"/>
    <s v="Universidad de Castilla-La Mancha"/>
    <s v="011098/2022"/>
    <s v="30122001266 | email 21 abril|hotel e82/2329/6100/0"/>
    <s v="Contrato de servicios"/>
    <s v="Basado en un Acuerdo Marco"/>
    <s v="Sí"/>
    <n v="56.01"/>
    <n v="56.01"/>
    <s v=""/>
    <s v=""/>
    <s v=""/>
    <s v=""/>
    <s v="/"/>
  </r>
  <r>
    <x v="3"/>
    <s v="Universidad de Castilla-La Mancha"/>
    <s v="011099/2022"/>
    <s v="practicas de laboratorio"/>
    <s v="Contrato de suministros"/>
    <s v="Basado en un Acuerdo Marco"/>
    <s v="Sí"/>
    <n v="280.89"/>
    <n v="280.89"/>
    <s v=""/>
    <s v=""/>
    <s v=""/>
    <s v=""/>
    <s v="/"/>
  </r>
  <r>
    <x v="3"/>
    <s v="Universidad de Castilla-La Mancha"/>
    <s v="011168/2022"/>
    <s v="u0122000263 | email 26 abril|tren e82/2329/6110/0"/>
    <s v="Contrato de servicios"/>
    <s v="Basado en un Acuerdo Marco"/>
    <s v="Sí"/>
    <n v="318.81"/>
    <n v="318.81"/>
    <s v=""/>
    <s v=""/>
    <s v=""/>
    <s v=""/>
    <s v="/"/>
  </r>
  <r>
    <x v="3"/>
    <s v="Universidad de Castilla-La Mancha"/>
    <s v="011169/2022"/>
    <s v="29022000047 | email 26 abril|hotel e82/2329/6126/0"/>
    <s v="Contrato de servicios"/>
    <s v="Basado en un Acuerdo Marco"/>
    <s v="Sí"/>
    <n v="69.92"/>
    <n v="69.92"/>
    <s v=""/>
    <s v=""/>
    <s v=""/>
    <s v=""/>
    <s v="/"/>
  </r>
  <r>
    <x v="3"/>
    <s v="Universidad de Castilla-La Mancha"/>
    <s v="011170/2022"/>
    <s v="u0122000264 | email 26 abril|hotel e82/2329/6127/0"/>
    <s v="Contrato de servicios"/>
    <s v="Basado en un Acuerdo Marco"/>
    <s v="Sí"/>
    <n v="883.37"/>
    <n v="883.37"/>
    <s v=""/>
    <s v=""/>
    <s v=""/>
    <s v=""/>
    <s v="/"/>
  </r>
  <r>
    <x v="3"/>
    <s v="Universidad de Castilla-La Mancha"/>
    <s v="012294/2022"/>
    <s v="11522000011 | email 31 enero|tren e82/2329/1413/2"/>
    <s v="Contrato de servicios"/>
    <s v="Basado en un Acuerdo Marco"/>
    <s v="Sí"/>
    <n v="1.6"/>
    <n v="1.6"/>
    <s v=""/>
    <s v=""/>
    <s v=""/>
    <s v=""/>
    <s v="/"/>
  </r>
  <r>
    <x v="3"/>
    <s v="Universidad de Castilla-La Mancha"/>
    <s v="012323/2022"/>
    <s v="bioqui/ nitrogeno liquido"/>
    <s v="Contrato de suministros"/>
    <s v="Basado en un Acuerdo Marco"/>
    <s v="Sí"/>
    <n v="188.2"/>
    <n v="188.2"/>
    <s v=""/>
    <s v=""/>
    <s v=""/>
    <s v=""/>
    <s v="/"/>
  </r>
  <r>
    <x v="3"/>
    <s v="Universidad de Castilla-La Mancha"/>
    <s v="012353/2022"/>
    <s v="renovacion alquiler botellas de gases, n de contrato 15032165"/>
    <s v="Contrato de servicios"/>
    <s v="Basado en un Acuerdo Marco"/>
    <s v="Sí"/>
    <n v="302.5"/>
    <n v="302.5"/>
    <s v=""/>
    <s v=""/>
    <s v=""/>
    <s v=""/>
    <s v="/"/>
  </r>
  <r>
    <x v="3"/>
    <s v="Universidad de Castilla-La Mancha"/>
    <s v="012409/2022"/>
    <s v="mezcla de gases so2 50% balance en o2"/>
    <s v="Contrato de suministros"/>
    <s v="Basado en un Acuerdo Marco"/>
    <s v="Sí"/>
    <n v="385.45"/>
    <n v="385.45"/>
    <s v=""/>
    <s v=""/>
    <s v=""/>
    <s v=""/>
    <s v="/"/>
  </r>
  <r>
    <x v="3"/>
    <s v="Universidad de Castilla-La Mancha"/>
    <s v="012450/2022"/>
    <s v="alquiler envase 50 l nitrogeno alphagaz 2 pureza 99,9999"/>
    <s v="Contrato de servicios"/>
    <s v="Basado en un Acuerdo Marco"/>
    <s v="Sí"/>
    <n v="60.5"/>
    <n v="60.5"/>
    <s v=""/>
    <s v=""/>
    <s v=""/>
    <s v=""/>
    <s v="/"/>
  </r>
  <r>
    <x v="3"/>
    <s v="Universidad de Castilla-La Mancha"/>
    <s v="012464/2022"/>
    <s v="co2"/>
    <s v="Contrato de suministros"/>
    <s v="Basado en un Acuerdo Marco"/>
    <s v="Sí"/>
    <n v="433.53"/>
    <n v="433.53"/>
    <s v=""/>
    <s v=""/>
    <s v=""/>
    <s v=""/>
    <s v="/"/>
  </r>
  <r>
    <x v="3"/>
    <s v="Universidad de Castilla-La Mancha"/>
    <s v="012559/2022"/>
    <s v="alquiler anual de nueva botella de gases especiales"/>
    <s v="Contrato de servicios"/>
    <s v="Basado en un Acuerdo Marco"/>
    <s v="Sí"/>
    <n v="60.5"/>
    <n v="60.5"/>
    <s v=""/>
    <s v=""/>
    <s v=""/>
    <s v=""/>
    <s v="/"/>
  </r>
  <r>
    <x v="3"/>
    <s v="Universidad de Castilla-La Mancha"/>
    <s v="012560/2022"/>
    <s v="reposicion de una bala de nitrogeno agotada"/>
    <s v="Contrato de suministros"/>
    <s v="Basado en un Acuerdo Marco"/>
    <s v="Sí"/>
    <n v="66.55"/>
    <n v="66.55"/>
    <s v=""/>
    <s v=""/>
    <s v=""/>
    <s v=""/>
    <s v="/"/>
  </r>
  <r>
    <x v="3"/>
    <s v="Universidad de Castilla-La Mancha"/>
    <s v="012592/2022"/>
    <s v="30822000359 | email 23 marzo|hotel e82/2329/4432/0"/>
    <s v="Contrato de servicios"/>
    <s v="Basado en un Acuerdo Marco"/>
    <s v="Sí"/>
    <n v="380.01"/>
    <n v="380.01"/>
    <s v=""/>
    <s v=""/>
    <s v=""/>
    <s v=""/>
    <s v="/"/>
  </r>
  <r>
    <x v="3"/>
    <s v="Universidad de Castilla-La Mancha"/>
    <s v="012611/2022"/>
    <s v="botella gases"/>
    <s v="Contrato de servicios"/>
    <s v="Basado en un Acuerdo Marco"/>
    <s v="Sí"/>
    <n v="60.5"/>
    <n v="60.5"/>
    <s v=""/>
    <s v=""/>
    <s v=""/>
    <s v=""/>
    <s v="/"/>
  </r>
  <r>
    <x v="3"/>
    <s v="Universidad de Castilla-La Mancha"/>
    <s v="012612/2022"/>
    <s v="nitrogeno(n2) puro porcentaje pureza:99,999"/>
    <s v="Contrato de suministros"/>
    <s v="Basado en un Acuerdo Marco"/>
    <s v="Sí"/>
    <n v="112.94"/>
    <n v="112.94"/>
    <s v=""/>
    <s v=""/>
    <s v=""/>
    <s v=""/>
    <s v="/"/>
  </r>
  <r>
    <x v="3"/>
    <s v="Universidad de Castilla-La Mancha"/>
    <s v="012623/2022"/>
    <s v="34122000022 | email 25 marzo|tren + hotel e82/2329/5055/0"/>
    <s v="Contrato de servicios"/>
    <s v="Basado en un Acuerdo Marco"/>
    <s v="Sí"/>
    <n v="103.42"/>
    <n v="103.42"/>
    <s v=""/>
    <s v=""/>
    <s v=""/>
    <s v=""/>
    <s v="/"/>
  </r>
  <r>
    <x v="3"/>
    <s v="Universidad de Castilla-La Mancha"/>
    <s v="012624/2022"/>
    <s v="41022000032 | 25032022|tren + hotel e82/2329/5411/0"/>
    <s v="Contrato de servicios"/>
    <s v="Basado en un Acuerdo Marco"/>
    <s v="Sí"/>
    <n v="213.52"/>
    <n v="213.52"/>
    <s v=""/>
    <s v=""/>
    <s v=""/>
    <s v=""/>
    <s v="/"/>
  </r>
  <r>
    <x v="3"/>
    <s v="Universidad de Castilla-La Mancha"/>
    <s v="012625/2022"/>
    <s v="10122000557 | 25032022|tren + hotel e82/2329/5519/1"/>
    <s v="Contrato de servicios"/>
    <s v="Basado en un Acuerdo Marco"/>
    <s v="Sí"/>
    <n v="141.11000000000001"/>
    <n v="141.11000000000001"/>
    <s v=""/>
    <s v=""/>
    <s v=""/>
    <s v=""/>
    <s v="/"/>
  </r>
  <r>
    <x v="3"/>
    <s v="Universidad de Castilla-La Mancha"/>
    <s v="012646/2022"/>
    <s v="34022000056 | email 28 marzo|tren e82/2329/4596/0"/>
    <s v="Contrato de servicios"/>
    <s v="Basado en un Acuerdo Marco"/>
    <s v="Sí"/>
    <n v="91.07"/>
    <n v="91.07"/>
    <s v=""/>
    <s v=""/>
    <s v=""/>
    <s v=""/>
    <s v="/"/>
  </r>
  <r>
    <x v="3"/>
    <s v="Universidad de Castilla-La Mancha"/>
    <s v="012692/2022"/>
    <s v="10122000605 | 30/03/2022|tren y hotel e82/2329/4699/0"/>
    <s v="Contrato de servicios"/>
    <s v="Basado en un Acuerdo Marco"/>
    <s v="Sí"/>
    <n v="312.19"/>
    <n v="312.19"/>
    <s v=""/>
    <s v=""/>
    <s v=""/>
    <s v=""/>
    <s v="/"/>
  </r>
  <r>
    <x v="3"/>
    <s v="Universidad de Castilla-La Mancha"/>
    <s v="012693/2022"/>
    <s v="10122000607 | 30/03/2022|tren e82/2329/4699/1"/>
    <s v="Contrato de servicios"/>
    <s v="Basado en un Acuerdo Marco"/>
    <s v="Sí"/>
    <n v="90.26"/>
    <n v="90.26"/>
    <s v=""/>
    <s v=""/>
    <s v=""/>
    <s v=""/>
    <s v="/"/>
  </r>
  <r>
    <x v="3"/>
    <s v="Universidad de Castilla-La Mancha"/>
    <s v="012694/2022"/>
    <s v="47122000012 | email 30 marzo|gastos anulacion e82/2329/4341/0"/>
    <s v="Contrato de servicios"/>
    <s v="Basado en un Acuerdo Marco"/>
    <s v="Sí"/>
    <n v="5.31"/>
    <n v="5.31"/>
    <s v=""/>
    <s v=""/>
    <s v=""/>
    <s v=""/>
    <s v="/"/>
  </r>
  <r>
    <x v="3"/>
    <s v="Universidad de Castilla-La Mancha"/>
    <s v="012695/2022"/>
    <s v="47122000013 | email 30 marzo|gastos anulacion e82/2329/4341/2"/>
    <s v="Contrato de servicios"/>
    <s v="Basado en un Acuerdo Marco"/>
    <s v="Sí"/>
    <n v="196.83"/>
    <n v="196.83"/>
    <s v=""/>
    <s v=""/>
    <s v=""/>
    <s v=""/>
    <s v="/"/>
  </r>
  <r>
    <x v="3"/>
    <s v="Universidad de Castilla-La Mancha"/>
    <s v="012704/2022"/>
    <s v="nitrogeno liquido"/>
    <s v="Contrato de suministros"/>
    <s v="Basado en un Acuerdo Marco"/>
    <s v="Sí"/>
    <n v="1588.23"/>
    <n v="1588.23"/>
    <s v=""/>
    <s v=""/>
    <s v=""/>
    <s v=""/>
    <s v="/"/>
  </r>
  <r>
    <x v="3"/>
    <s v="Universidad de Castilla-La Mancha"/>
    <s v="012713/2022"/>
    <s v="botellas de hidrogeno puro"/>
    <s v="Contrato de suministros"/>
    <s v="Basado en un Acuerdo Marco"/>
    <s v="Sí"/>
    <n v="447.22"/>
    <n v="447.22"/>
    <s v=""/>
    <s v=""/>
    <s v=""/>
    <s v=""/>
    <s v="/"/>
  </r>
  <r>
    <x v="3"/>
    <s v="Universidad de Castilla-La Mancha"/>
    <s v="012734/2022"/>
    <s v="bioqui/ nitrogeno liquido"/>
    <s v="Contrato de suministros"/>
    <s v="Basado en un Acuerdo Marco"/>
    <s v="Sí"/>
    <n v="199.65"/>
    <n v="199.65"/>
    <s v=""/>
    <s v=""/>
    <s v=""/>
    <s v=""/>
    <s v="/"/>
  </r>
  <r>
    <x v="3"/>
    <s v="Universidad de Castilla-La Mancha"/>
    <s v="012736/2022"/>
    <s v="34122000025 | email 01abril|tren e82/2329/4739/0"/>
    <s v="Contrato de servicios"/>
    <s v="Basado en un Acuerdo Marco"/>
    <s v="Sí"/>
    <n v="47.42"/>
    <n v="47.42"/>
    <s v=""/>
    <s v=""/>
    <s v=""/>
    <s v=""/>
    <s v="/"/>
  </r>
  <r>
    <x v="3"/>
    <s v="Universidad de Castilla-La Mancha"/>
    <s v="012835/2022"/>
    <s v="3 botellas de co2 con sonda cliente 14050407"/>
    <s v="Contrato de suministros"/>
    <s v="Basado en un Acuerdo Marco"/>
    <s v="Sí"/>
    <n v="1824.08"/>
    <n v="1824.08"/>
    <s v=""/>
    <s v=""/>
    <s v=""/>
    <s v=""/>
    <s v="/"/>
  </r>
  <r>
    <x v="3"/>
    <s v="Universidad de Castilla-La Mancha"/>
    <s v="012836/2022"/>
    <s v="2 envases de argon"/>
    <s v="Contrato de suministros"/>
    <s v="Basado en un Acuerdo Marco"/>
    <s v="Sí"/>
    <n v="223.61"/>
    <n v="223.61"/>
    <s v=""/>
    <s v=""/>
    <s v=""/>
    <s v=""/>
    <s v="/"/>
  </r>
  <r>
    <x v="3"/>
    <s v="Universidad de Castilla-La Mancha"/>
    <s v="012837/2022"/>
    <s v="un envase de argon"/>
    <s v="Contrato de suministros"/>
    <s v="Basado en un Acuerdo Marco"/>
    <s v="Sí"/>
    <n v="111.8"/>
    <n v="111.8"/>
    <s v=""/>
    <s v=""/>
    <s v=""/>
    <s v=""/>
    <s v="/"/>
  </r>
  <r>
    <x v="3"/>
    <s v="Universidad de Castilla-La Mancha"/>
    <s v="012838/2022"/>
    <s v="nitrogeno(n2) puro porcentaje pureza:99,999 plazo entrega: 2 dias precio por envase de 9,4 metros"/>
    <s v="Contrato de suministros"/>
    <s v="Basado en un Acuerdo Marco"/>
    <s v="Sí"/>
    <n v="112.94"/>
    <n v="112.94"/>
    <s v=""/>
    <s v=""/>
    <s v=""/>
    <s v=""/>
    <s v="/"/>
  </r>
  <r>
    <x v="3"/>
    <s v="Universidad de Castilla-La Mancha"/>
    <s v="012839/2022"/>
    <s v="nitrogeno"/>
    <s v="Contrato de suministros"/>
    <s v="Basado en un Acuerdo Marco"/>
    <s v="Sí"/>
    <n v="138.06"/>
    <n v="138.06"/>
    <s v=""/>
    <s v=""/>
    <s v=""/>
    <s v=""/>
    <s v="/"/>
  </r>
  <r>
    <x v="3"/>
    <s v="Universidad de Castilla-La Mancha"/>
    <s v="012845/2022"/>
    <s v="botella de aire especial 3x  bot 50l"/>
    <s v="Contrato de suministros"/>
    <s v="Basado en un Acuerdo Marco"/>
    <s v="Sí"/>
    <n v="260.14999999999998"/>
    <n v="260.14999999999998"/>
    <s v=""/>
    <s v=""/>
    <s v=""/>
    <s v=""/>
    <s v="/"/>
  </r>
  <r>
    <x v="3"/>
    <s v="Universidad de Castilla-La Mancha"/>
    <s v="012866/2022"/>
    <s v="nitrogeno liquido"/>
    <s v="Contrato de suministros"/>
    <s v="Basado en un Acuerdo Marco"/>
    <s v="Sí"/>
    <n v="60.5"/>
    <n v="60.5"/>
    <s v=""/>
    <s v=""/>
    <s v=""/>
    <s v=""/>
    <s v="/"/>
  </r>
  <r>
    <x v="3"/>
    <s v="Universidad de Castilla-La Mancha"/>
    <s v="012867/2022"/>
    <s v="gases de aron y helio"/>
    <s v="Contrato de suministros"/>
    <s v="Basado en un Acuerdo Marco"/>
    <s v="Sí"/>
    <n v="1687.76"/>
    <n v="1687.76"/>
    <s v=""/>
    <s v=""/>
    <s v=""/>
    <s v=""/>
    <s v="/"/>
  </r>
  <r>
    <x v="3"/>
    <s v="Universidad de Castilla-La Mancha"/>
    <s v="012868/2022"/>
    <s v="30822000462 | email 07 abril|tren + hotel e82/2329/4721/2"/>
    <s v="Contrato de servicios"/>
    <s v="Basado en un Acuerdo Marco"/>
    <s v="Sí"/>
    <n v="152.4"/>
    <n v="152.4"/>
    <s v=""/>
    <s v=""/>
    <s v=""/>
    <s v=""/>
    <s v="/"/>
  </r>
  <r>
    <x v="3"/>
    <s v="Universidad de Castilla-La Mancha"/>
    <s v="012869/2022"/>
    <s v="botella de nitrogeno puro"/>
    <s v="Contrato de suministros"/>
    <s v="Basado en un Acuerdo Marco"/>
    <s v="Sí"/>
    <n v="112.94"/>
    <n v="112.94"/>
    <s v=""/>
    <s v=""/>
    <s v=""/>
    <s v=""/>
    <s v="/"/>
  </r>
  <r>
    <x v="3"/>
    <s v="Universidad de Castilla-La Mancha"/>
    <s v="012896/2022"/>
    <s v="71022000214 | email 08 abril|tren e82/2329/4768/0"/>
    <s v="Contrato de servicios"/>
    <s v="Basado en un Acuerdo Marco"/>
    <s v="Sí"/>
    <n v="22.21"/>
    <n v="22.21"/>
    <s v=""/>
    <s v=""/>
    <s v=""/>
    <s v=""/>
    <s v="/"/>
  </r>
  <r>
    <x v="3"/>
    <s v="Universidad de Castilla-La Mancha"/>
    <s v="012897/2022"/>
    <s v="71022000215 | 11/04/2022|tren e82/2329/4788/0"/>
    <s v="Contrato de servicios"/>
    <s v="Basado en un Acuerdo Marco"/>
    <s v="Sí"/>
    <n v="13.9"/>
    <n v="13.9"/>
    <s v=""/>
    <s v=""/>
    <s v=""/>
    <s v=""/>
    <s v="/"/>
  </r>
  <r>
    <x v="3"/>
    <s v="Universidad de Castilla-La Mancha"/>
    <s v="012898/2022"/>
    <s v="26522000138 | email 12 abril|tren e82/2329/5687/0"/>
    <s v="Contrato de servicios"/>
    <s v="Basado en un Acuerdo Marco"/>
    <s v="Sí"/>
    <n v="75.13"/>
    <n v="75.13"/>
    <s v=""/>
    <s v=""/>
    <s v=""/>
    <s v=""/>
    <s v="/"/>
  </r>
  <r>
    <x v="3"/>
    <s v="Universidad de Castilla-La Mancha"/>
    <s v="012899/2022"/>
    <s v="13422000516 | email 12 abril|gastos anulacion e82/2329/5946/0"/>
    <s v="Contrato de servicios"/>
    <s v="Basado en un Acuerdo Marco"/>
    <s v="Sí"/>
    <n v="0.63"/>
    <n v="0.63"/>
    <s v=""/>
    <s v=""/>
    <s v=""/>
    <s v=""/>
    <s v="/"/>
  </r>
  <r>
    <x v="3"/>
    <s v="Universidad de Castilla-La Mancha"/>
    <s v="012900/2022"/>
    <s v="66022000090 | email 12 abril|tren e82/2329/4756/0"/>
    <s v="Contrato de servicios"/>
    <s v="Basado en un Acuerdo Marco"/>
    <s v="Sí"/>
    <n v="131.80000000000001"/>
    <n v="131.80000000000001"/>
    <s v=""/>
    <s v=""/>
    <s v=""/>
    <s v=""/>
    <s v="/"/>
  </r>
  <r>
    <x v="3"/>
    <s v="Universidad de Castilla-La Mancha"/>
    <s v="012901/2022"/>
    <s v="69022000210 | email 13 abril|tren e82/2329/5987/0"/>
    <s v="Contrato de servicios"/>
    <s v="Basado en un Acuerdo Marco"/>
    <s v="Sí"/>
    <n v="175.85"/>
    <n v="175.85"/>
    <s v=""/>
    <s v=""/>
    <s v=""/>
    <s v=""/>
    <s v="/"/>
  </r>
  <r>
    <x v="3"/>
    <s v="Universidad de Castilla-La Mancha"/>
    <s v="012919/2022"/>
    <s v="71022000223 | 18/04/2022|avion e82/2329/6144/0"/>
    <s v="Contrato de servicios"/>
    <s v="Basado en un Acuerdo Marco"/>
    <s v="Sí"/>
    <n v="158.13"/>
    <n v="158.13"/>
    <s v=""/>
    <s v=""/>
    <s v=""/>
    <s v=""/>
    <s v="/"/>
  </r>
  <r>
    <x v="3"/>
    <s v="Universidad de Castilla-La Mancha"/>
    <s v="012920/2022"/>
    <s v="71022000224 | 18/04/2022|tren e82/2329/6179/0"/>
    <s v="Contrato de servicios"/>
    <s v="Basado en un Acuerdo Marco"/>
    <s v="Sí"/>
    <n v="152.19999999999999"/>
    <n v="152.19999999999999"/>
    <s v=""/>
    <s v=""/>
    <s v=""/>
    <s v=""/>
    <s v="/"/>
  </r>
  <r>
    <x v="3"/>
    <s v="Universidad de Castilla-La Mancha"/>
    <s v="012966/2022"/>
    <s v="30122001200 | 19/04/2022|tren e82/2329/6214/0"/>
    <s v="Contrato de servicios"/>
    <s v="Basado en un Acuerdo Marco"/>
    <s v="Sí"/>
    <n v="62.7"/>
    <n v="62.7"/>
    <s v=""/>
    <s v=""/>
    <s v=""/>
    <s v=""/>
    <s v="/"/>
  </r>
  <r>
    <x v="3"/>
    <s v="Universidad de Castilla-La Mancha"/>
    <s v="012967/2022"/>
    <s v="30122001201 | 19/04/2022|tren e82/2329/4739/0"/>
    <s v="Contrato de servicios"/>
    <s v="Basado en un Acuerdo Marco"/>
    <s v="Sí"/>
    <n v="60.95"/>
    <n v="60.95"/>
    <s v=""/>
    <s v=""/>
    <s v=""/>
    <s v=""/>
    <s v="/"/>
  </r>
  <r>
    <x v="3"/>
    <s v="Universidad de Castilla-La Mancha"/>
    <s v="012968/2022"/>
    <s v="30122001202 | 19/04/2022|tren e82/2329/6185/0"/>
    <s v="Contrato de servicios"/>
    <s v="Basado en un Acuerdo Marco"/>
    <s v="Sí"/>
    <n v="188.5"/>
    <n v="188.5"/>
    <s v=""/>
    <s v=""/>
    <s v=""/>
    <s v=""/>
    <s v="/"/>
  </r>
  <r>
    <x v="3"/>
    <s v="Universidad de Castilla-La Mancha"/>
    <s v="013020/2022"/>
    <s v="nitrogeno liquido"/>
    <s v="Contrato de suministros"/>
    <s v="Basado en un Acuerdo Marco"/>
    <s v="Sí"/>
    <n v="60.5"/>
    <n v="60.5"/>
    <s v=""/>
    <s v=""/>
    <s v=""/>
    <s v=""/>
    <s v="/"/>
  </r>
  <r>
    <x v="3"/>
    <s v="Universidad de Castilla-La Mancha"/>
    <s v="013021/2022"/>
    <s v="botella de n2"/>
    <s v="Contrato de suministros"/>
    <s v="Basado en un Acuerdo Marco"/>
    <s v="Sí"/>
    <n v="41.29"/>
    <n v="41.29"/>
    <s v=""/>
    <s v=""/>
    <s v=""/>
    <s v=""/>
    <s v="/"/>
  </r>
  <r>
    <x v="3"/>
    <s v="Universidad de Castilla-La Mancha"/>
    <s v="013022/2022"/>
    <s v="u0122000242 | email 20 abril|tren e82/2329/6244/0"/>
    <s v="Contrato de servicios"/>
    <s v="Basado en un Acuerdo Marco"/>
    <s v="Sí"/>
    <n v="102.07"/>
    <n v="102.07"/>
    <s v=""/>
    <s v=""/>
    <s v=""/>
    <s v=""/>
    <s v="/"/>
  </r>
  <r>
    <x v="3"/>
    <s v="Universidad de Castilla-La Mancha"/>
    <s v="013063/2022"/>
    <s v="bombona de helio 99,999"/>
    <s v="Contrato de suministros"/>
    <s v="Basado en un Acuerdo Marco"/>
    <s v="Sí"/>
    <n v="299.5"/>
    <n v="299.5"/>
    <s v=""/>
    <s v=""/>
    <s v=""/>
    <s v=""/>
    <s v="/"/>
  </r>
  <r>
    <x v="3"/>
    <s v="Universidad de Castilla-La Mancha"/>
    <s v="013064/2022"/>
    <s v="74022000076 | email 21 abril|gastos anulacion e82/2329/5986/2"/>
    <s v="Contrato de servicios"/>
    <s v="Basado en un Acuerdo Marco"/>
    <s v="Sí"/>
    <n v="7.77"/>
    <n v="7.77"/>
    <s v=""/>
    <s v=""/>
    <s v=""/>
    <s v=""/>
    <s v="/"/>
  </r>
  <r>
    <x v="3"/>
    <s v="Universidad de Castilla-La Mancha"/>
    <s v="013065/2022"/>
    <s v="74022000077 | email 21 abril|tren + hotel e82/2329/5986/1"/>
    <s v="Contrato de servicios"/>
    <s v="Basado en un Acuerdo Marco"/>
    <s v="Sí"/>
    <n v="857.45"/>
    <n v="857.45"/>
    <s v=""/>
    <s v=""/>
    <s v=""/>
    <s v=""/>
    <s v="/"/>
  </r>
  <r>
    <x v="3"/>
    <s v="Universidad de Castilla-La Mancha"/>
    <s v="013066/2022"/>
    <s v="14022000207 | email 21 abril|tren e82/2329/6005/0"/>
    <s v="Contrato de servicios"/>
    <s v="Basado en un Acuerdo Marco"/>
    <s v="Sí"/>
    <n v="45.8"/>
    <n v="45.8"/>
    <s v=""/>
    <s v=""/>
    <s v=""/>
    <s v=""/>
    <s v="/"/>
  </r>
  <r>
    <x v="3"/>
    <s v="Universidad de Castilla-La Mancha"/>
    <s v="013067/2022"/>
    <s v="52022000081 | email 21 abril|tren e82/2329/6008/0"/>
    <s v="Contrato de servicios"/>
    <s v="Basado en un Acuerdo Marco"/>
    <s v="Sí"/>
    <n v="64.319999999999993"/>
    <n v="64.319999999999993"/>
    <s v=""/>
    <s v=""/>
    <s v=""/>
    <s v=""/>
    <s v="/"/>
  </r>
  <r>
    <x v="3"/>
    <s v="Universidad de Castilla-La Mancha"/>
    <s v="013068/2022"/>
    <s v="30122001269 | email 21 abril|vuelo e82/2329/6212/0"/>
    <s v="Contrato de servicios"/>
    <s v="Basado en un Acuerdo Marco"/>
    <s v="Sí"/>
    <n v="127.3"/>
    <n v="127.3"/>
    <s v=""/>
    <s v=""/>
    <s v=""/>
    <s v=""/>
    <s v="/"/>
  </r>
  <r>
    <x v="3"/>
    <s v="Universidad de Castilla-La Mancha"/>
    <s v="013112/2022"/>
    <s v="30122001270 | email 22 abril|tren e82/2329/6042/0"/>
    <s v="Contrato de servicios"/>
    <s v="Basado en un Acuerdo Marco"/>
    <s v="Sí"/>
    <n v="91.62"/>
    <n v="91.62"/>
    <s v=""/>
    <s v=""/>
    <s v=""/>
    <s v=""/>
    <s v="/"/>
  </r>
  <r>
    <x v="3"/>
    <s v="Universidad de Castilla-La Mancha"/>
    <s v="013113/2022"/>
    <s v="bala de aire sintetico"/>
    <s v="Contrato de suministros"/>
    <s v="Basado en un Acuerdo Marco"/>
    <s v="Sí"/>
    <n v="160.4"/>
    <n v="160.4"/>
    <s v=""/>
    <s v=""/>
    <s v=""/>
    <s v=""/>
    <s v="/"/>
  </r>
  <r>
    <x v="3"/>
    <s v="Universidad de Castilla-La Mancha"/>
    <s v="013178/2022"/>
    <s v="recarga nitrogeno"/>
    <s v="Contrato de suministros"/>
    <s v="Basado en un Acuerdo Marco"/>
    <s v="Sí"/>
    <n v="72.599999999999994"/>
    <n v="72.599999999999994"/>
    <s v=""/>
    <s v=""/>
    <s v=""/>
    <s v=""/>
    <s v="/"/>
  </r>
  <r>
    <x v="3"/>
    <s v="Universidad de Castilla-La Mancha"/>
    <s v="013179/2022"/>
    <s v="34122000032 | email 25 abril|refacturacion e82/2329/3039/2"/>
    <s v="Contrato de servicios"/>
    <s v="Basado en un Acuerdo Marco"/>
    <s v="Sí"/>
    <n v="184.33"/>
    <n v="184.33"/>
    <s v=""/>
    <s v=""/>
    <s v=""/>
    <s v=""/>
    <s v="/"/>
  </r>
  <r>
    <x v="3"/>
    <s v="Universidad de Castilla-La Mancha"/>
    <s v="013180/2022"/>
    <s v="30122001304 | email 25 abril|hotel e82/2329/3649/2"/>
    <s v="Contrato de servicios"/>
    <s v="Basado en un Acuerdo Marco"/>
    <s v="Sí"/>
    <n v="58.2"/>
    <n v="58.2"/>
    <s v=""/>
    <s v=""/>
    <s v=""/>
    <s v=""/>
    <s v="/"/>
  </r>
  <r>
    <x v="3"/>
    <s v="Universidad de Castilla-La Mancha"/>
    <s v="013181/2022"/>
    <s v="30822000524 | email 25 abril|gastos anulacion e82/2329/3370/34"/>
    <s v="Contrato de servicios"/>
    <s v="Basado en un Acuerdo Marco"/>
    <s v="Sí"/>
    <n v="3.1"/>
    <n v="3.1"/>
    <s v=""/>
    <s v=""/>
    <s v=""/>
    <s v=""/>
    <s v="/"/>
  </r>
  <r>
    <x v="3"/>
    <s v="Universidad de Castilla-La Mancha"/>
    <s v="013182/2022"/>
    <s v="bombona nitrogeno"/>
    <s v="Contrato de suministros"/>
    <s v="Basado en un Acuerdo Marco"/>
    <s v="Sí"/>
    <n v="112.94"/>
    <n v="112.94"/>
    <s v=""/>
    <s v=""/>
    <s v=""/>
    <s v=""/>
    <s v="/"/>
  </r>
  <r>
    <x v="3"/>
    <s v="Universidad de Castilla-La Mancha"/>
    <s v="013183/2022"/>
    <s v="bombona de helio"/>
    <s v="Contrato de suministros"/>
    <s v="Basado en un Acuerdo Marco"/>
    <s v="Sí"/>
    <n v="299.5"/>
    <n v="299.5"/>
    <s v=""/>
    <s v=""/>
    <s v=""/>
    <s v=""/>
    <s v="/"/>
  </r>
  <r>
    <x v="3"/>
    <s v="Universidad de Castilla-La Mancha"/>
    <s v="013184/2022"/>
    <s v="compra de n2 liquido para el equipo de rmn"/>
    <s v="Contrato de suministros"/>
    <s v="Basado en un Acuerdo Marco"/>
    <s v="Sí"/>
    <n v="29.65"/>
    <n v="29.65"/>
    <s v=""/>
    <s v=""/>
    <s v=""/>
    <s v=""/>
    <s v="/"/>
  </r>
  <r>
    <x v="3"/>
    <s v="Universidad de Castilla-La Mancha"/>
    <s v="013185/2022"/>
    <s v="2 botellas de helio cliente 10938147"/>
    <s v="Contrato de suministros"/>
    <s v="Basado en un Acuerdo Marco"/>
    <s v="Sí"/>
    <n v="599"/>
    <n v="599"/>
    <s v=""/>
    <s v=""/>
    <s v=""/>
    <s v=""/>
    <s v="/"/>
  </r>
  <r>
    <x v="3"/>
    <s v="Universidad de Castilla-La Mancha"/>
    <s v="013256/2022"/>
    <s v="66022000100 | email 26 abril|tren e82/2329/4756/4"/>
    <s v="Contrato de servicios"/>
    <s v="Basado en un Acuerdo Marco"/>
    <s v="Sí"/>
    <n v="65.900000000000006"/>
    <n v="65.900000000000006"/>
    <s v=""/>
    <s v=""/>
    <s v=""/>
    <s v=""/>
    <s v="/"/>
  </r>
  <r>
    <x v="3"/>
    <s v="Universidad de Castilla-La Mancha"/>
    <s v="013257/2022"/>
    <s v="30122001329 | email 26 abril|tren e82/2329/6265/0"/>
    <s v="Contrato de servicios"/>
    <s v="Basado en un Acuerdo Marco"/>
    <s v="Sí"/>
    <n v="118.43"/>
    <n v="118.43"/>
    <s v=""/>
    <s v=""/>
    <s v=""/>
    <s v=""/>
    <s v="/"/>
  </r>
  <r>
    <x v="3"/>
    <s v="Universidad de Castilla-La Mancha"/>
    <s v="013258/2022"/>
    <s v="70822000207 | email 26 abril|vuelo e82/2329/5618/0"/>
    <s v="Contrato de servicios"/>
    <s v="Basado en un Acuerdo Marco"/>
    <s v="Sí"/>
    <n v="205.56"/>
    <n v="205.56"/>
    <s v=""/>
    <s v=""/>
    <s v=""/>
    <s v=""/>
    <s v="/"/>
  </r>
  <r>
    <x v="3"/>
    <s v="Universidad de Castilla-La Mancha"/>
    <s v="013259/2022"/>
    <s v="30122001330 | email 26 abril|vuelo e82/2329/6280/0"/>
    <s v="Contrato de servicios"/>
    <s v="Basado en un Acuerdo Marco"/>
    <s v="Sí"/>
    <n v="111.55"/>
    <n v="111.55"/>
    <s v=""/>
    <s v=""/>
    <s v=""/>
    <s v=""/>
    <s v="/"/>
  </r>
  <r>
    <x v="3"/>
    <s v="Universidad de Castilla-La Mancha"/>
    <s v="013346/2022"/>
    <s v="analisis de aromas"/>
    <s v="Contrato de suministros"/>
    <s v="Basado en un Acuerdo Marco"/>
    <s v="Sí"/>
    <n v="374.37"/>
    <n v="374.37"/>
    <s v=""/>
    <s v=""/>
    <s v=""/>
    <s v=""/>
    <s v="/"/>
  </r>
  <r>
    <x v="3"/>
    <s v="Universidad de Castilla-La Mancha"/>
    <s v="013347/2022"/>
    <s v="10022000405 | email 27 abril|hotel e82/2329/6180/0"/>
    <s v="Contrato de servicios"/>
    <s v="Basado en un Acuerdo Marco"/>
    <s v="Sí"/>
    <n v="158.94999999999999"/>
    <n v="158.94999999999999"/>
    <s v=""/>
    <s v=""/>
    <s v=""/>
    <s v=""/>
    <s v="/"/>
  </r>
  <r>
    <x v="3"/>
    <s v="Universidad de Castilla-La Mancha"/>
    <s v="013348/2022"/>
    <s v="botella de nitrogeno puro"/>
    <s v="Contrato de suministros"/>
    <s v="Basado en un Acuerdo Marco"/>
    <s v="Sí"/>
    <n v="112.94"/>
    <n v="112.94"/>
    <s v=""/>
    <s v=""/>
    <s v=""/>
    <s v=""/>
    <s v="/"/>
  </r>
  <r>
    <x v="3"/>
    <s v="Universidad de Castilla-La Mancha"/>
    <s v="013349/2022"/>
    <s v="2 botellas de hidrogeno"/>
    <s v="Contrato de suministros"/>
    <s v="Basado en un Acuerdo Marco"/>
    <s v="Sí"/>
    <n v="223.61"/>
    <n v="223.61"/>
    <s v=""/>
    <s v=""/>
    <s v=""/>
    <s v=""/>
    <s v="/"/>
  </r>
  <r>
    <x v="3"/>
    <s v="Universidad de Castilla-La Mancha"/>
    <s v="013350/2022"/>
    <s v="extraccion de apocarotenoides"/>
    <s v="Contrato de suministros"/>
    <s v="Basado en un Acuerdo Marco"/>
    <s v="Sí"/>
    <n v="16.940000000000001"/>
    <n v="16.940000000000001"/>
    <s v=""/>
    <s v=""/>
    <s v=""/>
    <s v=""/>
    <s v="/"/>
  </r>
  <r>
    <x v="3"/>
    <s v="Universidad de Castilla-La Mancha"/>
    <s v="013428/2022"/>
    <s v="n2"/>
    <s v="Contrato de suministros"/>
    <s v="Basado en un Acuerdo Marco"/>
    <s v="Sí"/>
    <n v="50.82"/>
    <n v="50.82"/>
    <s v=""/>
    <s v=""/>
    <s v=""/>
    <s v=""/>
    <s v="/"/>
  </r>
  <r>
    <x v="3"/>
    <s v="Universidad de Castilla-La Mancha"/>
    <s v="013429/2022"/>
    <s v="nitrogeno liquido"/>
    <s v="Contrato de suministros"/>
    <s v="Basado en un Acuerdo Marco"/>
    <s v="Sí"/>
    <n v="127.05"/>
    <n v="127.05"/>
    <s v=""/>
    <s v=""/>
    <s v=""/>
    <s v=""/>
    <s v="/"/>
  </r>
  <r>
    <x v="3"/>
    <s v="Universidad de Castilla-La Mancha"/>
    <s v="013430/2022"/>
    <s v="34022000078 | email 28 abril|tren e82/2329/6375/0"/>
    <s v="Contrato de servicios"/>
    <s v="Basado en un Acuerdo Marco"/>
    <s v="Sí"/>
    <n v="163.82"/>
    <n v="163.82"/>
    <s v=""/>
    <s v=""/>
    <s v=""/>
    <s v=""/>
    <s v="/"/>
  </r>
  <r>
    <x v="3"/>
    <s v="Universidad de Castilla-La Mancha"/>
    <s v="013431/2022"/>
    <s v="u0122000273 | email 28 abril|tren + hotel e82/2329/6387/0"/>
    <s v="Contrato de servicios"/>
    <s v="Basado en un Acuerdo Marco"/>
    <s v="Sí"/>
    <n v="247.12"/>
    <n v="247.12"/>
    <s v=""/>
    <s v=""/>
    <s v=""/>
    <s v=""/>
    <s v="/"/>
  </r>
  <r>
    <x v="3"/>
    <s v="Universidad de Castilla-La Mancha"/>
    <s v="013432/2022"/>
    <s v="30122001365 | email 28 abril|hotel e82/2329/6405/0"/>
    <s v="Contrato de servicios"/>
    <s v="Basado en un Acuerdo Marco"/>
    <s v="Sí"/>
    <n v="336.03"/>
    <n v="336.03"/>
    <s v=""/>
    <s v=""/>
    <s v=""/>
    <s v=""/>
    <s v="/"/>
  </r>
  <r>
    <x v="3"/>
    <s v="Universidad de Castilla-La Mancha"/>
    <s v="013433/2022"/>
    <s v="tecnicas basicas histologicas"/>
    <s v="Contrato de servicios"/>
    <s v="Basado en un Acuerdo Marco"/>
    <s v="Sí"/>
    <n v="72.599999999999994"/>
    <n v="72.599999999999994"/>
    <s v=""/>
    <s v=""/>
    <s v=""/>
    <s v=""/>
    <s v="/"/>
  </r>
  <r>
    <x v="3"/>
    <s v="Universidad de Castilla-La Mancha"/>
    <s v="013434/2022"/>
    <s v="2 botellas de helio cliente 10938147"/>
    <s v="Contrato de suministros"/>
    <s v="Basado en un Acuerdo Marco"/>
    <s v="Sí"/>
    <n v="599"/>
    <n v="599"/>
    <s v=""/>
    <s v=""/>
    <s v=""/>
    <s v=""/>
    <s v="/"/>
  </r>
  <r>
    <x v="3"/>
    <s v="Universidad de Castilla-La Mancha"/>
    <s v="013435/2022"/>
    <s v="gas argon"/>
    <s v="Contrato de suministros"/>
    <s v="Basado en un Acuerdo Marco"/>
    <s v="Sí"/>
    <n v="789.26"/>
    <n v="789.26"/>
    <s v=""/>
    <s v=""/>
    <s v=""/>
    <s v=""/>
    <s v="/"/>
  </r>
  <r>
    <x v="3"/>
    <s v="Universidad de Castilla-La Mancha"/>
    <s v="013436/2022"/>
    <s v="3 botellas de nitrogeno cliente 10938147"/>
    <s v="Contrato de suministros"/>
    <s v="Basado en un Acuerdo Marco"/>
    <s v="Sí"/>
    <n v="123.86"/>
    <n v="123.86"/>
    <s v=""/>
    <s v=""/>
    <s v=""/>
    <s v=""/>
    <s v="/"/>
  </r>
  <r>
    <x v="3"/>
    <s v="Universidad de Castilla-La Mancha"/>
    <s v="013437/2022"/>
    <s v="alquiler de balas de co2"/>
    <s v="Contrato de servicios"/>
    <s v="Basado en un Acuerdo Marco"/>
    <s v="Sí"/>
    <n v="72.599999999999994"/>
    <n v="72.599999999999994"/>
    <s v=""/>
    <s v=""/>
    <s v=""/>
    <s v=""/>
    <s v="/"/>
  </r>
  <r>
    <x v="3"/>
    <s v="Universidad de Castilla-La Mancha"/>
    <s v="013497/2022"/>
    <s v="22022000104 | email 29 abril|tren + hotel e82/2329/6445/0"/>
    <s v="Contrato de servicios"/>
    <s v="Basado en un Acuerdo Marco"/>
    <s v="Sí"/>
    <n v="287.38"/>
    <n v="287.38"/>
    <s v=""/>
    <s v=""/>
    <s v=""/>
    <s v=""/>
    <s v="/"/>
  </r>
  <r>
    <x v="3"/>
    <s v="Universidad de Castilla-La Mancha"/>
    <s v="013498/2022"/>
    <s v="74022000085 | email 29 abril|tren e82/2329/6452/0"/>
    <s v="Contrato de servicios"/>
    <s v="Basado en un Acuerdo Marco"/>
    <s v="Sí"/>
    <n v="22.21"/>
    <n v="22.21"/>
    <s v=""/>
    <s v=""/>
    <s v=""/>
    <s v=""/>
    <s v="/"/>
  </r>
  <r>
    <x v="3"/>
    <s v="Universidad de Castilla-La Mancha"/>
    <s v="013499/2022"/>
    <s v="31022000100 | email 29 abril|tren e82/2329/6457/0"/>
    <s v="Contrato de servicios"/>
    <s v="Basado en un Acuerdo Marco"/>
    <s v="Sí"/>
    <n v="229.87"/>
    <n v="229.87"/>
    <s v=""/>
    <s v=""/>
    <s v=""/>
    <s v=""/>
    <s v="/"/>
  </r>
  <r>
    <x v="3"/>
    <s v="Universidad de Castilla-La Mancha"/>
    <s v="013500/2022"/>
    <s v="30122001393 | email 29 abril|tren + hotel e82/2329/6468/0"/>
    <s v="Contrato de servicios"/>
    <s v="Basado en un Acuerdo Marco"/>
    <s v="Sí"/>
    <n v="120.03"/>
    <n v="120.03"/>
    <s v=""/>
    <s v=""/>
    <s v=""/>
    <s v=""/>
    <s v="/"/>
  </r>
  <r>
    <x v="3"/>
    <s v="Universidad de Castilla-La Mancha"/>
    <s v="013501/2022"/>
    <s v="u0122000277 | email 29 abril|hotel e82/2329/6467/0"/>
    <s v="Contrato de servicios"/>
    <s v="Basado en un Acuerdo Marco"/>
    <s v="Sí"/>
    <n v="2695.11"/>
    <n v="2695.11"/>
    <s v=""/>
    <s v=""/>
    <s v=""/>
    <s v=""/>
    <s v="/"/>
  </r>
  <r>
    <x v="3"/>
    <s v="Universidad de Castilla-La Mancha"/>
    <s v="013502/2022"/>
    <s v="bala de argon porcentaje pureza:99,999 de 10,5 metros cubicos"/>
    <s v="Contrato de suministros"/>
    <s v="Basado en un Acuerdo Marco"/>
    <s v="Sí"/>
    <n v="197.31"/>
    <n v="197.31"/>
    <s v=""/>
    <s v=""/>
    <s v=""/>
    <s v=""/>
    <s v="/"/>
  </r>
  <r>
    <x v="3"/>
    <s v="Universidad de Castilla-La Mancha"/>
    <s v="013503/2022"/>
    <s v="33522000060 | email 29 abril|gastos anulacion e82/2329/6868/0"/>
    <s v="Contrato de servicios"/>
    <s v="Basado en un Acuerdo Marco"/>
    <s v="Sí"/>
    <n v="56"/>
    <n v="56"/>
    <s v=""/>
    <s v=""/>
    <s v=""/>
    <s v=""/>
    <s v="/"/>
  </r>
  <r>
    <x v="3"/>
    <s v="Universidad de Castilla-La Mancha"/>
    <s v="013584/2022"/>
    <s v="sustitucion botella gas argon (ar) alta pureza porcentaje 999999 envase de 10,5 metros cubicos"/>
    <s v="Contrato de suministros"/>
    <s v="Basado en un Acuerdo Marco"/>
    <s v="Sí"/>
    <n v="224.37"/>
    <n v="224.37"/>
    <s v=""/>
    <s v=""/>
    <s v=""/>
    <s v=""/>
    <s v="/"/>
  </r>
  <r>
    <x v="3"/>
    <s v="Universidad de Castilla-La Mancha"/>
    <s v="013585/2022"/>
    <s v="un envase de argon"/>
    <s v="Contrato de suministros"/>
    <s v="Basado en un Acuerdo Marco"/>
    <s v="Sí"/>
    <n v="111.8"/>
    <n v="111.8"/>
    <s v=""/>
    <s v=""/>
    <s v=""/>
    <s v=""/>
    <s v="/"/>
  </r>
  <r>
    <x v="3"/>
    <s v="Universidad de Castilla-La Mancha"/>
    <s v="013586/2022"/>
    <s v="botella de co2"/>
    <s v="Contrato de suministros"/>
    <s v="Basado en un Acuerdo Marco"/>
    <s v="Sí"/>
    <n v="432.6"/>
    <n v="432.6"/>
    <s v=""/>
    <s v=""/>
    <s v=""/>
    <s v=""/>
    <s v="/"/>
  </r>
  <r>
    <x v="3"/>
    <s v="Universidad de Castilla-La Mancha"/>
    <s v="013657/2022"/>
    <s v="n2 gas"/>
    <s v="Contrato de suministros"/>
    <s v="Basado en un Acuerdo Marco"/>
    <s v="Sí"/>
    <n v="112.94"/>
    <n v="112.94"/>
    <s v=""/>
    <s v=""/>
    <s v=""/>
    <s v=""/>
    <s v="/"/>
  </r>
  <r>
    <x v="3"/>
    <s v="Universidad de Castilla-La Mancha"/>
    <s v="013728/2022"/>
    <s v="codigo cliente rafa lujan nippon gases 02010150"/>
    <s v="Contrato de suministros"/>
    <s v="Basado en un Acuerdo Marco"/>
    <s v="Sí"/>
    <n v="211.79"/>
    <n v="211.79"/>
    <s v=""/>
    <s v=""/>
    <s v=""/>
    <s v=""/>
    <s v="/"/>
  </r>
  <r>
    <x v="3"/>
    <s v="Universidad de Castilla-La Mancha"/>
    <s v="013796/2022"/>
    <s v="hielo seco"/>
    <s v="Contrato de suministros"/>
    <s v="Basado en un Acuerdo Marco"/>
    <s v="Sí"/>
    <n v="151.25"/>
    <n v="151.25"/>
    <s v=""/>
    <s v=""/>
    <s v=""/>
    <s v=""/>
    <s v="/"/>
  </r>
  <r>
    <x v="3"/>
    <s v="Universidad de Castilla-La Mancha"/>
    <s v="013863/2022"/>
    <s v="incubador de celulas"/>
    <s v="Contrato de suministros"/>
    <s v="Basado en un Acuerdo Marco"/>
    <s v="Sí"/>
    <n v="302.38"/>
    <n v="302.38"/>
    <s v=""/>
    <s v=""/>
    <s v=""/>
    <s v=""/>
    <s v="/"/>
  </r>
  <r>
    <x v="3"/>
    <s v="Universidad de Castilla-La Mancha"/>
    <s v="013864/2022"/>
    <s v="54022000079 | email 06 mayo|tren e82/2329/6506/3"/>
    <s v="Contrato de servicios"/>
    <s v="Basado en un Acuerdo Marco"/>
    <s v="Sí"/>
    <n v="73.010000000000005"/>
    <n v="73.010000000000005"/>
    <s v=""/>
    <s v=""/>
    <s v=""/>
    <s v=""/>
    <s v="/"/>
  </r>
  <r>
    <x v="3"/>
    <s v="Universidad de Castilla-La Mancha"/>
    <s v="013938/2022"/>
    <s v="26022000100 | email 09 mayo|hotel e82/2329/6513/0"/>
    <s v="Contrato de servicios"/>
    <s v="Basado en un Acuerdo Marco"/>
    <s v="Sí"/>
    <n v="69.92"/>
    <n v="69.92"/>
    <s v=""/>
    <s v=""/>
    <s v=""/>
    <s v=""/>
    <s v="/"/>
  </r>
  <r>
    <x v="3"/>
    <s v="Universidad de Castilla-La Mancha"/>
    <s v="014010/2022"/>
    <s v="gas para analisis cromatograifco"/>
    <s v="Contrato de suministros"/>
    <s v="Basado en un Acuerdo Marco"/>
    <s v="Sí"/>
    <n v="801.82"/>
    <n v="801.82"/>
    <s v=""/>
    <s v=""/>
    <s v=""/>
    <s v=""/>
    <s v="/"/>
  </r>
  <r>
    <x v="3"/>
    <s v="Universidad de Castilla-La Mancha"/>
    <s v="014011/2022"/>
    <s v="u0122000306 | email 10 mayo|tren e82/2329/6502/0"/>
    <s v="Contrato de servicios"/>
    <s v="Basado en un Acuerdo Marco"/>
    <s v="Sí"/>
    <n v="12.16"/>
    <n v="12.16"/>
    <s v=""/>
    <s v=""/>
    <s v=""/>
    <s v=""/>
    <s v="/"/>
  </r>
  <r>
    <x v="3"/>
    <s v="Universidad de Castilla-La Mancha"/>
    <s v="014012/2022"/>
    <s v="47022000099 | email 10 mayo|tren e82/2329/6505/0"/>
    <s v="Contrato de servicios"/>
    <s v="Basado en un Acuerdo Marco"/>
    <s v="Sí"/>
    <n v="104.4"/>
    <n v="104.4"/>
    <s v=""/>
    <s v=""/>
    <s v=""/>
    <s v=""/>
    <s v="/"/>
  </r>
  <r>
    <x v="3"/>
    <s v="Universidad de Castilla-La Mancha"/>
    <s v="014013/2022"/>
    <s v="29022000067 | email 10 mayo|tren e82/2329/6516/0"/>
    <s v="Contrato de servicios"/>
    <s v="Basado en un Acuerdo Marco"/>
    <s v="Sí"/>
    <n v="75.11"/>
    <n v="75.11"/>
    <s v=""/>
    <s v=""/>
    <s v=""/>
    <s v=""/>
    <s v="/"/>
  </r>
  <r>
    <x v="3"/>
    <s v="Universidad de Castilla-La Mancha"/>
    <s v="014014/2022"/>
    <s v="71022000315 | email 10 mayo|tren e82/2329/6515/0"/>
    <s v="Contrato de servicios"/>
    <s v="Basado en un Acuerdo Marco"/>
    <s v="Sí"/>
    <n v="80.52"/>
    <n v="80.52"/>
    <s v=""/>
    <s v=""/>
    <s v=""/>
    <s v=""/>
    <s v="/"/>
  </r>
  <r>
    <x v="3"/>
    <s v="Universidad de Castilla-La Mancha"/>
    <s v="014015/2022"/>
    <s v="21122000025 | email 10 mayo|gastos anulacion e82/2329/6534/1"/>
    <s v="Contrato de servicios"/>
    <s v="Basado en un Acuerdo Marco"/>
    <s v="Sí"/>
    <n v="110.31"/>
    <n v="110.31"/>
    <s v=""/>
    <s v=""/>
    <s v=""/>
    <s v=""/>
    <s v="/"/>
  </r>
  <r>
    <x v="3"/>
    <s v="Universidad de Castilla-La Mancha"/>
    <s v="014078/2022"/>
    <s v="bombona de nitrogeno 99,999"/>
    <s v="Contrato de suministros"/>
    <s v="Basado en un Acuerdo Marco"/>
    <s v="Sí"/>
    <n v="112.94"/>
    <n v="112.94"/>
    <s v=""/>
    <s v=""/>
    <s v=""/>
    <s v=""/>
    <s v="/"/>
  </r>
  <r>
    <x v="3"/>
    <s v="Universidad de Castilla-La Mancha"/>
    <s v="014130/2022"/>
    <s v="alquiler de envase de bala"/>
    <s v="Contrato de servicios"/>
    <s v="Basado en un Acuerdo Marco"/>
    <s v="Sí"/>
    <n v="60.5"/>
    <n v="60.5"/>
    <s v=""/>
    <s v=""/>
    <s v=""/>
    <s v=""/>
    <s v="/"/>
  </r>
  <r>
    <x v="3"/>
    <s v="Universidad de Castilla-La Mancha"/>
    <s v="014131/2022"/>
    <s v="70022000355 | email 12 mayo|tren e82/2329/6487/0"/>
    <s v="Contrato de servicios"/>
    <s v="Basado en un Acuerdo Marco"/>
    <s v="Sí"/>
    <n v="84.11"/>
    <n v="84.11"/>
    <s v=""/>
    <s v=""/>
    <s v=""/>
    <s v=""/>
    <s v="/"/>
  </r>
  <r>
    <x v="3"/>
    <s v="Universidad de Castilla-La Mancha"/>
    <s v="014175/2022"/>
    <s v="47122000035 | email 13 mayo|vuelo + tren e82/2329/3746/8"/>
    <s v="Contrato de servicios"/>
    <s v="Basado en un Acuerdo Marco"/>
    <s v="Sí"/>
    <n v="790.25"/>
    <n v="790.25"/>
    <s v=""/>
    <s v=""/>
    <s v=""/>
    <s v=""/>
    <s v="/"/>
  </r>
  <r>
    <x v="3"/>
    <s v="Universidad de Castilla-La Mancha"/>
    <s v="014226/2022"/>
    <s v="alquiler anual de botella de protoxido de nitrogeno"/>
    <s v="Contrato de servicios"/>
    <s v="Basado en un Acuerdo Marco"/>
    <s v="Sí"/>
    <n v="36.299999999999997"/>
    <n v="36.299999999999997"/>
    <s v=""/>
    <s v=""/>
    <s v=""/>
    <s v=""/>
    <s v="/"/>
  </r>
  <r>
    <x v="3"/>
    <s v="Universidad de Castilla-La Mancha"/>
    <s v="014282/2022"/>
    <s v="2 envases de argon"/>
    <s v="Contrato de suministros"/>
    <s v="Basado en un Acuerdo Marco"/>
    <s v="Sí"/>
    <n v="223.61"/>
    <n v="223.61"/>
    <s v=""/>
    <s v=""/>
    <s v=""/>
    <s v=""/>
    <s v="/"/>
  </r>
  <r>
    <x v="3"/>
    <s v="Universidad de Castilla-La Mancha"/>
    <s v="014283/2022"/>
    <s v="n2"/>
    <s v="Contrato de suministros"/>
    <s v="Basado en un Acuerdo Marco"/>
    <s v="Sí"/>
    <n v="50.82"/>
    <n v="50.82"/>
    <s v=""/>
    <s v=""/>
    <s v=""/>
    <s v=""/>
    <s v="/"/>
  </r>
  <r>
    <x v="3"/>
    <s v="Universidad de Castilla-La Mancha"/>
    <s v="014284/2022"/>
    <s v="49022000182 | email 17 mayo|tren e82/2329/6613/0"/>
    <s v="Contrato de servicios"/>
    <s v="Basado en un Acuerdo Marco"/>
    <s v="Sí"/>
    <n v="47.42"/>
    <n v="47.42"/>
    <s v=""/>
    <s v=""/>
    <s v=""/>
    <s v=""/>
    <s v="/"/>
  </r>
  <r>
    <x v="3"/>
    <s v="Universidad de Castilla-La Mancha"/>
    <s v="014314/2022"/>
    <s v="43322000065 | email 18 mayo|gastos anulacion e82/2329/7494/0"/>
    <s v="Contrato de servicios"/>
    <s v="Basado en un Acuerdo Marco"/>
    <s v="Sí"/>
    <n v="33.22"/>
    <n v="33.22"/>
    <s v=""/>
    <s v=""/>
    <s v=""/>
    <s v=""/>
    <s v="/"/>
  </r>
  <r>
    <x v="3"/>
    <s v="Universidad de Castilla-La Mancha"/>
    <s v="014315/2022"/>
    <s v="35022000139 | email 18 mayo|hotel e82/2329/4142/0"/>
    <s v="Contrato de servicios"/>
    <s v="Basado en un Acuerdo Marco"/>
    <s v="Sí"/>
    <n v="113.41"/>
    <n v="113.41"/>
    <s v=""/>
    <s v=""/>
    <s v=""/>
    <s v=""/>
    <s v="/"/>
  </r>
  <r>
    <x v="3"/>
    <s v="Universidad de Castilla-La Mancha"/>
    <s v="014401/2022"/>
    <s v="30122001701 | email 23 mayo|tren e82/2329/6593/0"/>
    <s v="Contrato de servicios"/>
    <s v="Basado en un Acuerdo Marco"/>
    <s v="Sí"/>
    <n v="54.52"/>
    <n v="54.52"/>
    <s v=""/>
    <s v=""/>
    <s v=""/>
    <s v=""/>
    <s v="/"/>
  </r>
  <r>
    <x v="3"/>
    <s v="Universidad de Castilla-La Mancha"/>
    <s v="014424/2022"/>
    <s v="82022000297 | email 24 mayo|refacturacion e82/2329/5407/0"/>
    <s v="Contrato de servicios"/>
    <s v="Basado en un Acuerdo Marco"/>
    <s v="Sí"/>
    <n v="183.63"/>
    <n v="183.63"/>
    <s v=""/>
    <s v=""/>
    <s v=""/>
    <s v=""/>
    <s v="/"/>
  </r>
  <r>
    <x v="3"/>
    <s v="Universidad de Castilla-La Mancha"/>
    <s v="014425/2022"/>
    <s v="52022000104 | 24/05/2022|tren e82/2329/6693/0"/>
    <s v="Contrato de servicios"/>
    <s v="Basado en un Acuerdo Marco"/>
    <s v="Sí"/>
    <n v="63.21"/>
    <n v="63.21"/>
    <s v=""/>
    <s v=""/>
    <s v=""/>
    <s v=""/>
    <s v="/"/>
  </r>
  <r>
    <x v="3"/>
    <s v="Universidad de Castilla-La Mancha"/>
    <s v="014450/2022"/>
    <s v="14022000289 | email 26 mayo|tren e82/2329/7028/0"/>
    <s v="Contrato de servicios"/>
    <s v="Basado en un Acuerdo Marco"/>
    <s v="Sí"/>
    <n v="53.43"/>
    <n v="53.43"/>
    <s v=""/>
    <s v=""/>
    <s v=""/>
    <s v=""/>
    <s v="/"/>
  </r>
  <r>
    <x v="3"/>
    <s v="Universidad de Castilla-La Mancha"/>
    <s v="020208/2022"/>
    <s v="30822000030 | email 21 enero|tren e82/2329/2421/0"/>
    <s v="Contrato de servicios"/>
    <s v="Basado en un Acuerdo Marco"/>
    <s v="Sí"/>
    <n v="60.02"/>
    <n v="60.02"/>
    <s v=""/>
    <s v=""/>
    <s v=""/>
    <s v=""/>
    <s v="/"/>
  </r>
  <r>
    <x v="3"/>
    <s v="Universidad de Castilla-La Mancha"/>
    <s v="020211/2022"/>
    <s v="163 litros de nitrogeno liquido"/>
    <s v="Contrato de suministros"/>
    <s v="Basado en un Acuerdo Marco"/>
    <s v="Sí"/>
    <n v="138.06"/>
    <n v="138.06"/>
    <s v=""/>
    <s v=""/>
    <s v=""/>
    <s v=""/>
    <s v="/"/>
  </r>
  <r>
    <x v="3"/>
    <s v="Universidad de Castilla-La Mancha"/>
    <s v="020213/2022"/>
    <s v="botella co2"/>
    <s v="Contrato de suministros"/>
    <s v="Basado en un Acuerdo Marco"/>
    <s v="Sí"/>
    <n v="432.58"/>
    <n v="432.58"/>
    <s v=""/>
    <s v=""/>
    <s v=""/>
    <s v=""/>
    <s v="/"/>
  </r>
  <r>
    <x v="3"/>
    <s v="Universidad de Castilla-La Mancha"/>
    <s v="020215/2022"/>
    <s v="botella de mezcla 2% co,15% co2 en nitrogeno"/>
    <s v="Contrato de suministros"/>
    <s v="Basado en un Acuerdo Marco"/>
    <s v="Sí"/>
    <n v="513.94000000000005"/>
    <n v="513.94000000000005"/>
    <s v=""/>
    <s v=""/>
    <s v=""/>
    <s v=""/>
    <s v="/"/>
  </r>
  <r>
    <x v="3"/>
    <s v="Universidad de Castilla-La Mancha"/>
    <s v="020226/2022"/>
    <s v="nitrogeno liquido"/>
    <s v="Contrato de suministros"/>
    <s v="Basado en un Acuerdo Marco"/>
    <s v="Sí"/>
    <n v="529.41"/>
    <n v="529.41"/>
    <s v=""/>
    <s v=""/>
    <s v=""/>
    <s v=""/>
    <s v="/"/>
  </r>
  <r>
    <x v="3"/>
    <s v="Universidad de Castilla-La Mancha"/>
    <s v="020230/2022"/>
    <s v="34022000012 | email 08 febre|tren e82/2329/3531/0"/>
    <s v="Contrato de servicios"/>
    <s v="Basado en un Acuerdo Marco"/>
    <s v="Sí"/>
    <n v="124.03"/>
    <n v="124.03"/>
    <s v=""/>
    <s v=""/>
    <s v=""/>
    <s v=""/>
    <s v="/"/>
  </r>
  <r>
    <x v="3"/>
    <s v="Universidad de Castilla-La Mancha"/>
    <s v="020241/2022"/>
    <s v="34022000025 | email 15 febre|tren e82/2329/3785/0"/>
    <s v="Contrato de servicios"/>
    <s v="Basado en un Acuerdo Marco"/>
    <s v="Sí"/>
    <n v="47.41"/>
    <n v="47.41"/>
    <s v=""/>
    <s v=""/>
    <s v=""/>
    <s v=""/>
    <s v="/"/>
  </r>
  <r>
    <x v="3"/>
    <s v="Universidad de Castilla-La Mancha"/>
    <s v="020269/2022"/>
    <s v="82022000139 | email 01 marzo|hotel e82/2329/4189/0"/>
    <s v="Contrato de servicios"/>
    <s v="Basado en un Acuerdo Marco"/>
    <s v="Sí"/>
    <n v="165.47"/>
    <n v="165.47"/>
    <s v=""/>
    <s v=""/>
    <s v=""/>
    <s v=""/>
    <s v="/"/>
  </r>
  <r>
    <x v="3"/>
    <s v="Universidad de Castilla-La Mancha"/>
    <s v="020274/2022"/>
    <s v="alquiler anual - envase de 50 litros de capacidad"/>
    <s v="Contrato de servicios"/>
    <s v="Basado en un Acuerdo Marco"/>
    <s v="Sí"/>
    <n v="60.5"/>
    <n v="60.5"/>
    <s v=""/>
    <s v=""/>
    <s v=""/>
    <s v=""/>
    <s v="/"/>
  </r>
  <r>
    <x v="3"/>
    <s v="Universidad de Castilla-La Mancha"/>
    <s v="020277/2022"/>
    <s v="nitrogeno liquido comercial 200"/>
    <s v="Contrato de suministros"/>
    <s v="Basado en un Acuerdo Marco"/>
    <s v="Sí"/>
    <n v="1058.82"/>
    <n v="1058.82"/>
    <s v=""/>
    <s v=""/>
    <s v=""/>
    <s v=""/>
    <s v="/"/>
  </r>
  <r>
    <x v="3"/>
    <s v="Universidad de Castilla-La Mancha"/>
    <s v="020294/2022"/>
    <s v="botella estandar de gas"/>
    <s v="Contrato de servicios"/>
    <s v="Basado en un Acuerdo Marco"/>
    <s v="Sí"/>
    <n v="60.5"/>
    <n v="60.5"/>
    <s v=""/>
    <s v=""/>
    <s v=""/>
    <s v=""/>
    <s v="/"/>
  </r>
  <r>
    <x v="3"/>
    <s v="Universidad de Castilla-La Mancha"/>
    <s v="020342/2022"/>
    <s v="80 litros de helio liquido para 12 mayo"/>
    <s v="Contrato de suministros"/>
    <s v="Basado en un Acuerdo Marco"/>
    <s v="Sí"/>
    <n v="1355.2"/>
    <n v="1355.2"/>
    <s v=""/>
    <s v=""/>
    <s v=""/>
    <s v=""/>
    <s v="/"/>
  </r>
  <r>
    <x v="3"/>
    <s v="Universidad de Castilla-La Mancha"/>
    <s v="020344/2022"/>
    <s v="69022000183 | 25032022|tren + hotel e82/2329/4419/0"/>
    <s v="Contrato de servicios"/>
    <s v="Basado en un Acuerdo Marco"/>
    <s v="Sí"/>
    <n v="228.53"/>
    <n v="228.53"/>
    <s v=""/>
    <s v=""/>
    <s v=""/>
    <s v=""/>
    <s v="/"/>
  </r>
  <r>
    <x v="3"/>
    <s v="Universidad de Castilla-La Mancha"/>
    <s v="020345/2022"/>
    <s v="metilamina (200 gr)"/>
    <s v="Contrato de suministros"/>
    <s v="Basado en un Acuerdo Marco"/>
    <s v="Sí"/>
    <n v="849.78"/>
    <n v="849.78"/>
    <s v=""/>
    <s v=""/>
    <s v=""/>
    <s v=""/>
    <s v="/"/>
  </r>
  <r>
    <x v="3"/>
    <s v="Universidad de Castilla-La Mancha"/>
    <s v="020352/2022"/>
    <s v="47122000010 | email 29 marzo|tren e82/2329/3746/1"/>
    <s v="Contrato de servicios"/>
    <s v="Basado en un Acuerdo Marco"/>
    <s v="Sí"/>
    <n v="29.61"/>
    <n v="29.61"/>
    <s v=""/>
    <s v=""/>
    <s v=""/>
    <s v=""/>
    <s v="/"/>
  </r>
  <r>
    <x v="3"/>
    <s v="Universidad de Castilla-La Mancha"/>
    <s v="020358/2022"/>
    <s v="30822000395 | 30/03/2022|hotel e82/2329/4679/0"/>
    <s v="Contrato de servicios"/>
    <s v="Basado en un Acuerdo Marco"/>
    <s v="Sí"/>
    <n v="112"/>
    <n v="112"/>
    <s v=""/>
    <s v=""/>
    <s v=""/>
    <s v=""/>
    <s v="/"/>
  </r>
  <r>
    <x v="3"/>
    <s v="Universidad de Castilla-La Mancha"/>
    <s v="020427/2022"/>
    <s v="163 litros de nitrogeno liquido"/>
    <s v="Contrato de suministros"/>
    <s v="Basado en un Acuerdo Marco"/>
    <s v="Sí"/>
    <n v="138.06"/>
    <n v="138.06"/>
    <s v=""/>
    <s v=""/>
    <s v=""/>
    <s v=""/>
    <s v="/"/>
  </r>
  <r>
    <x v="3"/>
    <s v="Universidad de Castilla-La Mancha"/>
    <s v="020430/2022"/>
    <s v="34022000068 | email 13 abril|tren e82/2329/5981/0"/>
    <s v="Contrato de servicios"/>
    <s v="Basado en un Acuerdo Marco"/>
    <s v="Sí"/>
    <n v="47.42"/>
    <n v="47.42"/>
    <s v=""/>
    <s v=""/>
    <s v=""/>
    <s v=""/>
    <s v="/"/>
  </r>
  <r>
    <x v="3"/>
    <s v="Universidad de Castilla-La Mancha"/>
    <s v="020431/2022"/>
    <s v="82022000212 | email 13 abril|hotel e82/2329/5709/0"/>
    <s v="Contrato de servicios"/>
    <s v="Basado en un Acuerdo Marco"/>
    <s v="Sí"/>
    <n v="107.83"/>
    <n v="107.83"/>
    <s v=""/>
    <s v=""/>
    <s v=""/>
    <s v=""/>
    <s v="/"/>
  </r>
  <r>
    <x v="3"/>
    <s v="Universidad de Castilla-La Mancha"/>
    <s v="020437/2022"/>
    <s v="71022000222 | 18/04/2022|avion e82/2329/6143/0"/>
    <s v="Contrato de servicios"/>
    <s v="Basado en un Acuerdo Marco"/>
    <s v="Sí"/>
    <n v="341.72"/>
    <n v="341.72"/>
    <s v=""/>
    <s v=""/>
    <s v=""/>
    <s v=""/>
    <s v="/"/>
  </r>
  <r>
    <x v="3"/>
    <s v="Universidad de Castilla-La Mancha"/>
    <s v="020504/2022"/>
    <s v="botella de gas mezcla nitrogeno con 5% hidrrogeno"/>
    <s v="Contrato de suministros"/>
    <s v="Basado en un Acuerdo Marco"/>
    <s v="Sí"/>
    <n v="242"/>
    <n v="242"/>
    <s v=""/>
    <s v=""/>
    <s v=""/>
    <s v=""/>
    <s v="/"/>
  </r>
  <r>
    <x v="3"/>
    <s v="Universidad de Castilla-La Mancha"/>
    <s v="020539/2022"/>
    <s v="botella de aire 21% o2 en n2"/>
    <s v="Contrato de suministros"/>
    <s v="Basado en un Acuerdo Marco"/>
    <s v="Sí"/>
    <n v="212.96"/>
    <n v="212.96"/>
    <s v=""/>
    <s v=""/>
    <s v=""/>
    <s v=""/>
    <s v="/"/>
  </r>
  <r>
    <x v="3"/>
    <s v="Universidad de Castilla-La Mancha"/>
    <s v="020616/2022"/>
    <s v="reposicion de dos balas de nitrogeno agotadas"/>
    <s v="Contrato de suministros"/>
    <s v="Basado en un Acuerdo Marco"/>
    <s v="Sí"/>
    <n v="133.1"/>
    <n v="133.1"/>
    <s v=""/>
    <s v=""/>
    <s v=""/>
    <s v=""/>
    <s v="/"/>
  </r>
  <r>
    <x v="3"/>
    <s v="Universidad de Castilla-La Mancha"/>
    <s v="020674/2022"/>
    <s v="71022000297 | 05/05/2022|tren e82/2329/6489/0"/>
    <s v="Contrato de servicios"/>
    <s v="Basado en un Acuerdo Marco"/>
    <s v="Sí"/>
    <n v="149.4"/>
    <n v="149.4"/>
    <s v=""/>
    <s v=""/>
    <s v=""/>
    <s v=""/>
    <s v="/"/>
  </r>
  <r>
    <x v="3"/>
    <s v="Universidad de Castilla-La Mancha"/>
    <s v="020691/2022"/>
    <s v="30822000606 | email 06 mayo|vuelo e82/2329/238"/>
    <s v="Contrato de servicios"/>
    <s v="Basado en un Acuerdo Marco"/>
    <s v="Sí"/>
    <n v="3275.31"/>
    <n v="3275.31"/>
    <s v=""/>
    <s v=""/>
    <s v=""/>
    <s v=""/>
    <s v="/"/>
  </r>
  <r>
    <x v="3"/>
    <s v="Universidad de Castilla-La Mancha"/>
    <s v="020751/2022"/>
    <s v="bioqui/ dioxido carbono 3x bot 50l"/>
    <s v="Contrato de suministros"/>
    <s v="Basado en un Acuerdo Marco"/>
    <s v="Sí"/>
    <n v="124.87"/>
    <n v="124.87"/>
    <s v=""/>
    <s v=""/>
    <s v=""/>
    <s v=""/>
    <s v="/"/>
  </r>
  <r>
    <x v="3"/>
    <s v="Universidad de Castilla-La Mancha"/>
    <s v="020758/2022"/>
    <s v="nitrogeno liquido"/>
    <s v="Contrato de suministros"/>
    <s v="Basado en un Acuerdo Marco"/>
    <s v="Sí"/>
    <n v="60.5"/>
    <n v="60.5"/>
    <s v=""/>
    <s v=""/>
    <s v=""/>
    <s v=""/>
    <s v="/"/>
  </r>
  <r>
    <x v="3"/>
    <s v="Universidad de Castilla-La Mancha"/>
    <s v="020759/2022"/>
    <s v="10022000458 | email 10 mayo|hotel e82/2329/6961/2"/>
    <s v="Contrato de servicios"/>
    <s v="Basado en un Acuerdo Marco"/>
    <s v="Sí"/>
    <n v="105.6"/>
    <n v="105.6"/>
    <s v=""/>
    <s v=""/>
    <s v=""/>
    <s v=""/>
    <s v="/"/>
  </r>
  <r>
    <x v="3"/>
    <s v="Universidad de Castilla-La Mancha"/>
    <s v="020760/2022"/>
    <s v="71022000316 | email 10 mayo|tren + hotel e82/2329/6090/1"/>
    <s v="Contrato de servicios"/>
    <s v="Basado en un Acuerdo Marco"/>
    <s v="Sí"/>
    <n v="4745"/>
    <n v="4745"/>
    <s v=""/>
    <s v=""/>
    <s v=""/>
    <s v=""/>
    <s v="/"/>
  </r>
  <r>
    <x v="3"/>
    <s v="Universidad de Castilla-La Mancha"/>
    <s v="020785/2022"/>
    <s v="163 litros de nitrogeno liquido"/>
    <s v="Contrato de suministros"/>
    <s v="Basado en un Acuerdo Marco"/>
    <s v="Sí"/>
    <n v="138.06"/>
    <n v="138.06"/>
    <s v=""/>
    <s v=""/>
    <s v=""/>
    <s v=""/>
    <s v="/"/>
  </r>
  <r>
    <x v="3"/>
    <s v="Universidad de Castilla-La Mancha"/>
    <s v="020825/2022"/>
    <s v="ar 60"/>
    <s v="Contrato de suministros"/>
    <s v="Basado en un Acuerdo Marco"/>
    <s v="Sí"/>
    <n v="326.51"/>
    <n v="326.51"/>
    <s v=""/>
    <s v=""/>
    <s v=""/>
    <s v=""/>
    <s v="/"/>
  </r>
  <r>
    <x v="3"/>
    <s v="Universidad de Castilla-La Mancha"/>
    <s v="020879/2022"/>
    <s v="55022000151 | email 16 mayo|autobus e82/2329/6696/0"/>
    <s v="Contrato de servicios"/>
    <s v="Basado en un Acuerdo Marco"/>
    <s v="Sí"/>
    <n v="215.29"/>
    <n v="215.29"/>
    <s v=""/>
    <s v=""/>
    <s v=""/>
    <s v=""/>
    <s v="/"/>
  </r>
  <r>
    <x v="3"/>
    <s v="Universidad de Castilla-La Mancha"/>
    <s v="020914/2022"/>
    <s v="bala de nitrogeno 99,999"/>
    <s v="Contrato de suministros"/>
    <s v="Basado en un Acuerdo Marco"/>
    <s v="Sí"/>
    <n v="274.22000000000003"/>
    <n v="274.22000000000003"/>
    <s v=""/>
    <s v=""/>
    <s v=""/>
    <s v=""/>
    <s v="/"/>
  </r>
  <r>
    <x v="3"/>
    <s v="Universidad de Castilla-La Mancha"/>
    <s v="020915/2022"/>
    <s v="gas nitrogeno puro"/>
    <s v="Contrato de suministros"/>
    <s v="Basado en un Acuerdo Marco"/>
    <s v="Sí"/>
    <n v="112.94"/>
    <n v="112.94"/>
    <s v=""/>
    <s v=""/>
    <s v=""/>
    <s v=""/>
    <s v="/"/>
  </r>
  <r>
    <x v="3"/>
    <s v="Universidad de Castilla-La Mancha"/>
    <s v="020951/2022"/>
    <s v="55022000152 | email 18 mayo|tren + hotel e82/2329/7479/0"/>
    <s v="Contrato de servicios"/>
    <s v="Basado en un Acuerdo Marco"/>
    <s v="Sí"/>
    <n v="382.64"/>
    <n v="382.64"/>
    <s v=""/>
    <s v=""/>
    <s v=""/>
    <s v=""/>
    <s v="/"/>
  </r>
  <r>
    <x v="3"/>
    <s v="Universidad de Castilla-La Mancha"/>
    <s v="020985/2022"/>
    <s v="2 envases de argon"/>
    <s v="Contrato de suministros"/>
    <s v="Basado en un Acuerdo Marco"/>
    <s v="Sí"/>
    <n v="223.61"/>
    <n v="223.61"/>
    <s v=""/>
    <s v=""/>
    <s v=""/>
    <s v=""/>
    <s v="/"/>
  </r>
  <r>
    <x v="3"/>
    <s v="Universidad de Castilla-La Mancha"/>
    <s v="020986/2022"/>
    <s v="alquiler anual envases"/>
    <s v="Contrato de servicios"/>
    <s v="Basado en un Acuerdo Marco"/>
    <s v="Sí"/>
    <n v="72.599999999999994"/>
    <n v="72.599999999999994"/>
    <s v=""/>
    <s v=""/>
    <s v=""/>
    <s v=""/>
    <s v="/"/>
  </r>
  <r>
    <x v="3"/>
    <s v="Universidad de Castilla-La Mancha"/>
    <s v="020987/2022"/>
    <s v="mantenimiento cultivos celulares"/>
    <s v="Contrato de suministros"/>
    <s v="Basado en un Acuerdo Marco"/>
    <s v="Sí"/>
    <n v="485.51"/>
    <n v="485.51"/>
    <s v=""/>
    <s v=""/>
    <s v=""/>
    <s v=""/>
    <s v="/"/>
  </r>
  <r>
    <x v="3"/>
    <s v="Universidad de Castilla-La Mancha"/>
    <s v="020988/2022"/>
    <s v="55022000156 | email 19 mayo|bus e82/2329/7049/0"/>
    <s v="Contrato de servicios"/>
    <s v="Basado en un Acuerdo Marco"/>
    <s v="Sí"/>
    <n v="618.30999999999995"/>
    <n v="618.30999999999995"/>
    <s v=""/>
    <s v=""/>
    <s v=""/>
    <s v=""/>
    <s v="/"/>
  </r>
  <r>
    <x v="3"/>
    <s v="Universidad de Castilla-La Mancha"/>
    <s v="020989/2022"/>
    <s v="55022000157 | email 19 mayo|bus e82/2329/7049/0"/>
    <s v="Contrato de servicios"/>
    <s v="Basado en un Acuerdo Marco"/>
    <s v="Sí"/>
    <n v="239.29"/>
    <n v="239.29"/>
    <s v=""/>
    <s v=""/>
    <s v=""/>
    <s v=""/>
    <s v="/"/>
  </r>
  <r>
    <x v="3"/>
    <s v="Universidad de Castilla-La Mancha"/>
    <s v="021018/2022"/>
    <s v="nitrogeno"/>
    <s v="Contrato de suministros"/>
    <s v="Basado en un Acuerdo Marco"/>
    <s v="Sí"/>
    <n v="138.06"/>
    <n v="138.06"/>
    <s v=""/>
    <s v=""/>
    <s v=""/>
    <s v=""/>
    <s v="/"/>
  </r>
  <r>
    <x v="3"/>
    <s v="Universidad de Castilla-La Mancha"/>
    <s v="021019/2022"/>
    <s v="u0122000316 | email 20 mayo|tren e82/2329/6559/0"/>
    <s v="Contrato de servicios"/>
    <s v="Basado en un Acuerdo Marco"/>
    <s v="Sí"/>
    <n v="174.72"/>
    <n v="174.72"/>
    <s v=""/>
    <s v=""/>
    <s v=""/>
    <s v=""/>
    <s v="/"/>
  </r>
  <r>
    <x v="3"/>
    <s v="Universidad de Castilla-La Mancha"/>
    <s v="021020/2022"/>
    <s v="69022000263 | emai 20 mayo|tren e82/2329/6574/0"/>
    <s v="Contrato de servicios"/>
    <s v="Basado en un Acuerdo Marco"/>
    <s v="Sí"/>
    <n v="971.49"/>
    <n v="971.49"/>
    <s v=""/>
    <s v=""/>
    <s v=""/>
    <s v=""/>
    <s v="/"/>
  </r>
  <r>
    <x v="3"/>
    <s v="Universidad de Castilla-La Mancha"/>
    <s v="021067/2022"/>
    <s v="una botella de n2 99999% pureza ncliente 10894556 retirar tres botellas vacias"/>
    <s v="Contrato de suministros"/>
    <s v="Basado en un Acuerdo Marco"/>
    <s v="Sí"/>
    <n v="112.94"/>
    <n v="112.94"/>
    <s v=""/>
    <s v=""/>
    <s v=""/>
    <s v=""/>
    <s v="/"/>
  </r>
  <r>
    <x v="3"/>
    <s v="Universidad de Castilla-La Mancha"/>
    <s v="021068/2022"/>
    <s v="70022000375 | email 23 mayo|bus e82/2329/6677/0"/>
    <s v="Contrato de servicios"/>
    <s v="Basado en un Acuerdo Marco"/>
    <s v="Sí"/>
    <n v="18.809999999999999"/>
    <n v="18.809999999999999"/>
    <s v=""/>
    <s v=""/>
    <s v=""/>
    <s v=""/>
    <s v="/"/>
  </r>
  <r>
    <x v="3"/>
    <s v="Universidad de Castilla-La Mancha"/>
    <s v="021069/2022"/>
    <s v="bombona de nitrogeno"/>
    <s v="Contrato de suministros"/>
    <s v="Basado en un Acuerdo Marco"/>
    <s v="Sí"/>
    <n v="112.94"/>
    <n v="112.94"/>
    <s v=""/>
    <s v=""/>
    <s v=""/>
    <s v=""/>
    <s v="/"/>
  </r>
  <r>
    <x v="3"/>
    <s v="Universidad de Castilla-La Mancha"/>
    <s v="021076/2022"/>
    <s v="nitrogeno liquidopara tanque criogenico irica"/>
    <s v="Contrato de suministros"/>
    <s v="Basado en un Acuerdo Marco"/>
    <s v="Sí"/>
    <n v="1149.5"/>
    <n v="1149.5"/>
    <s v=""/>
    <s v=""/>
    <s v=""/>
    <s v=""/>
    <s v="/"/>
  </r>
  <r>
    <x v="3"/>
    <s v="Universidad de Castilla-La Mancha"/>
    <s v="021077/2022"/>
    <s v="nitrogeno liquido para tanque criogenigo irica"/>
    <s v="Contrato de suministros"/>
    <s v="Basado en un Acuerdo Marco"/>
    <s v="Sí"/>
    <n v="786.5"/>
    <n v="786.5"/>
    <s v=""/>
    <s v=""/>
    <s v=""/>
    <s v=""/>
    <s v="/"/>
  </r>
  <r>
    <x v="3"/>
    <s v="Universidad de Castilla-La Mancha"/>
    <s v="021082/2022"/>
    <s v="gases para fabricacion de prototipos 3d en metal (impresora desktop metal)"/>
    <s v="Contrato de suministros"/>
    <s v="Basado en un Acuerdo Marco"/>
    <s v="Sí"/>
    <n v="281.36"/>
    <n v="281.36"/>
    <s v=""/>
    <s v=""/>
    <s v=""/>
    <s v=""/>
    <s v="/"/>
  </r>
  <r>
    <x v="3"/>
    <s v="Universidad de Castilla-La Mancha"/>
    <s v="021131/2022"/>
    <s v="n2 gas"/>
    <s v="Contrato de suministros"/>
    <s v="Basado en un Acuerdo Marco"/>
    <s v="Sí"/>
    <n v="225.88"/>
    <n v="225.88"/>
    <s v=""/>
    <s v=""/>
    <s v=""/>
    <s v=""/>
    <s v="/"/>
  </r>
  <r>
    <x v="3"/>
    <s v="Universidad de Castilla-La Mancha"/>
    <s v="021176/2022"/>
    <s v="fisveg/ nitrogeno liquido 20 kg"/>
    <s v="Contrato de suministros"/>
    <s v="Basado en un Acuerdo Marco"/>
    <s v="Sí"/>
    <n v="72.84"/>
    <n v="72.84"/>
    <s v=""/>
    <s v=""/>
    <s v=""/>
    <s v=""/>
    <s v="/"/>
  </r>
  <r>
    <x v="3"/>
    <s v="Universidad de Castilla-La Mancha"/>
    <s v="021186/2022"/>
    <s v="u0122000318 | email 25 mayo|hotel e82/2329/6796/0"/>
    <s v="Contrato de servicios"/>
    <s v="Basado en un Acuerdo Marco"/>
    <s v="Sí"/>
    <n v="2855"/>
    <n v="2855"/>
    <s v=""/>
    <s v=""/>
    <s v=""/>
    <s v=""/>
    <s v="/"/>
  </r>
  <r>
    <x v="3"/>
    <s v="Universidad de Castilla-La Mancha"/>
    <s v="021187/2022"/>
    <s v="u0122000319 | email 25 mayo|hotel e82/2329/6796/2"/>
    <s v="Contrato de servicios"/>
    <s v="Basado en un Acuerdo Marco"/>
    <s v="Sí"/>
    <n v="1427.5"/>
    <n v="1427.5"/>
    <s v=""/>
    <s v=""/>
    <s v=""/>
    <s v=""/>
    <s v="/"/>
  </r>
  <r>
    <x v="3"/>
    <s v="Universidad de Castilla-La Mancha"/>
    <s v="021188/2022"/>
    <s v="22022000150 | email 25 mayo|tren e82/2329/6813/1"/>
    <s v="Contrato de servicios"/>
    <s v="Basado en un Acuerdo Marco"/>
    <s v="Sí"/>
    <n v="60.47"/>
    <n v="60.47"/>
    <s v=""/>
    <s v=""/>
    <s v=""/>
    <s v=""/>
    <s v="/"/>
  </r>
  <r>
    <x v="3"/>
    <s v="Universidad de Castilla-La Mancha"/>
    <s v="021189/2022"/>
    <s v="23022000133 | email 25 mayo|gastos anulacion e82/2329/6931/1"/>
    <s v="Contrato de servicios"/>
    <s v="Basado en un Acuerdo Marco"/>
    <s v="Sí"/>
    <n v="16.7"/>
    <n v="16.7"/>
    <s v=""/>
    <s v=""/>
    <s v=""/>
    <s v=""/>
    <s v="/"/>
  </r>
  <r>
    <x v="3"/>
    <s v="Universidad de Castilla-La Mancha"/>
    <s v="021190/2022"/>
    <s v="22022000151 | email 25 mayo|tren e82/2329/6930/0"/>
    <s v="Contrato de servicios"/>
    <s v="Basado en un Acuerdo Marco"/>
    <s v="Sí"/>
    <n v="75.12"/>
    <n v="75.12"/>
    <s v=""/>
    <s v=""/>
    <s v=""/>
    <s v=""/>
    <s v="/"/>
  </r>
  <r>
    <x v="3"/>
    <s v="Universidad de Castilla-La Mancha"/>
    <s v="021291/2022"/>
    <s v="2 envases de argon"/>
    <s v="Contrato de suministros"/>
    <s v="Basado en un Acuerdo Marco"/>
    <s v="Sí"/>
    <n v="223.61"/>
    <n v="223.61"/>
    <s v=""/>
    <s v=""/>
    <s v=""/>
    <s v=""/>
    <s v="/"/>
  </r>
  <r>
    <x v="3"/>
    <s v="Universidad de Castilla-La Mancha"/>
    <s v="021317/2022"/>
    <s v="u0122000323 | 30/05/2022|tren e82/2329/6948/0"/>
    <s v="Contrato de servicios"/>
    <s v="Basado en un Acuerdo Marco"/>
    <s v="Sí"/>
    <n v="135.41"/>
    <n v="135.41"/>
    <s v=""/>
    <s v=""/>
    <s v=""/>
    <s v=""/>
    <s v="/"/>
  </r>
  <r>
    <x v="3"/>
    <s v="Universidad de Castilla-La Mancha"/>
    <s v="021318/2022"/>
    <s v="u0122000324 | 30/05/2022|tren e82/2329/6949/0"/>
    <s v="Contrato de servicios"/>
    <s v="Basado en un Acuerdo Marco"/>
    <s v="Sí"/>
    <n v="48.55"/>
    <n v="48.55"/>
    <s v=""/>
    <s v=""/>
    <s v=""/>
    <s v=""/>
    <s v="/"/>
  </r>
  <r>
    <x v="3"/>
    <s v="Universidad de Castilla-La Mancha"/>
    <s v="021319/2022"/>
    <s v="10222000042 | 31/05/2022|avion e82/2329/6252/1"/>
    <s v="Contrato de servicios"/>
    <s v="Basado en un Acuerdo Marco"/>
    <s v="Sí"/>
    <n v="226.39"/>
    <n v="226.39"/>
    <s v=""/>
    <s v=""/>
    <s v=""/>
    <s v=""/>
    <s v="/"/>
  </r>
  <r>
    <x v="3"/>
    <s v="Universidad de Castilla-La Mancha"/>
    <s v="021474/2022"/>
    <s v="1 envase de argon"/>
    <s v="Contrato de suministros"/>
    <s v="Basado en un Acuerdo Marco"/>
    <s v="Sí"/>
    <n v="111.8"/>
    <n v="111.8"/>
    <s v=""/>
    <s v=""/>
    <s v=""/>
    <s v=""/>
    <s v="/"/>
  </r>
  <r>
    <x v="3"/>
    <s v="Universidad de Castilla-La Mancha"/>
    <s v="021554/2022"/>
    <s v="163 litros de nitrogeno liquido"/>
    <s v="Contrato de suministros"/>
    <s v="Basado en un Acuerdo Marco"/>
    <s v="Sí"/>
    <n v="138.06"/>
    <n v="138.06"/>
    <s v=""/>
    <s v=""/>
    <s v=""/>
    <s v=""/>
    <s v="/"/>
  </r>
  <r>
    <x v="3"/>
    <s v="Universidad de Castilla-La Mancha"/>
    <s v="021591/2022"/>
    <s v="70822000282 | email 06 junio|tren e82/2329/5618/1"/>
    <s v="Contrato de servicios"/>
    <s v="Basado en un Acuerdo Marco"/>
    <s v="Sí"/>
    <n v="22.21"/>
    <n v="22.21"/>
    <s v=""/>
    <s v=""/>
    <s v=""/>
    <s v=""/>
    <s v="/"/>
  </r>
  <r>
    <x v="3"/>
    <s v="Universidad de Castilla-La Mancha"/>
    <s v="021592/2022"/>
    <s v="u0122000334 | email 06 junio|hotel e82/2329/7016/0"/>
    <s v="Contrato de servicios"/>
    <s v="Basado en un Acuerdo Marco"/>
    <s v="Sí"/>
    <n v="244"/>
    <n v="244"/>
    <s v=""/>
    <s v=""/>
    <s v=""/>
    <s v=""/>
    <s v="/"/>
  </r>
  <r>
    <x v="3"/>
    <s v="Universidad de Castilla-La Mancha"/>
    <s v="021593/2022"/>
    <s v="33022000248 | email 06 junio|tren e82/2329/7021/0"/>
    <s v="Contrato de servicios"/>
    <s v="Basado en un Acuerdo Marco"/>
    <s v="Sí"/>
    <n v="182.25"/>
    <n v="182.25"/>
    <s v=""/>
    <s v=""/>
    <s v=""/>
    <s v=""/>
    <s v="/"/>
  </r>
  <r>
    <x v="3"/>
    <s v="Universidad de Castilla-La Mancha"/>
    <s v="021594/2022"/>
    <s v="55022000170 | email 06 junio|bus e82/2329/7049/1"/>
    <s v="Contrato de servicios"/>
    <s v="Basado en un Acuerdo Marco"/>
    <s v="Sí"/>
    <n v="492.82"/>
    <n v="492.82"/>
    <s v=""/>
    <s v=""/>
    <s v=""/>
    <s v=""/>
    <s v="/"/>
  </r>
  <r>
    <x v="3"/>
    <s v="Universidad de Castilla-La Mancha"/>
    <s v="021595/2022"/>
    <s v="u0122000336 | email 06 junio|hotel e82/232/7054/0"/>
    <s v="Contrato de servicios"/>
    <s v="Basado en un Acuerdo Marco"/>
    <s v="Sí"/>
    <n v="209.77"/>
    <n v="209.77"/>
    <s v=""/>
    <s v=""/>
    <s v=""/>
    <s v=""/>
    <s v="/"/>
  </r>
  <r>
    <x v="3"/>
    <s v="Universidad de Castilla-La Mancha"/>
    <s v="021596/2022"/>
    <s v="u0122000337 | email 06 junio|hotel e82/2329/7057/0"/>
    <s v="Contrato de servicios"/>
    <s v="Basado en un Acuerdo Marco"/>
    <s v="Sí"/>
    <n v="1100"/>
    <n v="1100"/>
    <s v=""/>
    <s v=""/>
    <s v=""/>
    <s v=""/>
    <s v="/"/>
  </r>
  <r>
    <x v="3"/>
    <s v="Universidad de Castilla-La Mancha"/>
    <s v="021597/2022"/>
    <s v="u0122000339 | email 06 junio|hotel e82/2329/7055/1"/>
    <s v="Contrato de servicios"/>
    <s v="Basado en un Acuerdo Marco"/>
    <s v="Sí"/>
    <n v="4902.8100000000004"/>
    <n v="4902.8100000000004"/>
    <s v=""/>
    <s v=""/>
    <s v=""/>
    <s v=""/>
    <s v="/"/>
  </r>
  <r>
    <x v="3"/>
    <s v="Universidad de Castilla-La Mancha"/>
    <s v="021598/2022"/>
    <s v="49022000199 | email 06 junio|gastos anulacion e82/2329/6936/0"/>
    <s v="Contrato de servicios"/>
    <s v="Basado en un Acuerdo Marco"/>
    <s v="Sí"/>
    <n v="47.91"/>
    <n v="47.91"/>
    <s v=""/>
    <s v=""/>
    <s v=""/>
    <s v=""/>
    <s v="/"/>
  </r>
  <r>
    <x v="3"/>
    <s v="Universidad de Castilla-La Mancha"/>
    <s v="021599/2022"/>
    <s v="u0122000341 | email 06 junio|tren e82/2329/7109/0"/>
    <s v="Contrato de servicios"/>
    <s v="Basado en un Acuerdo Marco"/>
    <s v="Sí"/>
    <n v="48.63"/>
    <n v="48.63"/>
    <s v=""/>
    <s v=""/>
    <s v=""/>
    <s v=""/>
    <s v="/"/>
  </r>
  <r>
    <x v="3"/>
    <s v="Universidad de Castilla-La Mancha"/>
    <s v="021600/2022"/>
    <s v="2 envases de argon"/>
    <s v="Contrato de suministros"/>
    <s v="Basado en un Acuerdo Marco"/>
    <s v="Sí"/>
    <n v="223.61"/>
    <n v="223.61"/>
    <s v=""/>
    <s v=""/>
    <s v=""/>
    <s v=""/>
    <s v="/"/>
  </r>
  <r>
    <x v="3"/>
    <s v="Universidad de Castilla-La Mancha"/>
    <s v="021737/2022"/>
    <s v="alojamiento 6 mayo en pc ceu lucha ezequiel puente"/>
    <s v="Contrato de servicios"/>
    <s v="Basado en un Acuerdo Marco"/>
    <s v="Sí"/>
    <n v="91"/>
    <n v="91"/>
    <s v=""/>
    <s v=""/>
    <s v=""/>
    <s v=""/>
    <s v="/"/>
  </r>
  <r>
    <x v="3"/>
    <s v="Universidad de Castilla-La Mancha"/>
    <s v="021861/2022"/>
    <s v="alojamiento ceu judo 14-15/5/22"/>
    <s v="Contrato de servicios"/>
    <s v="Basado en un Acuerdo Marco"/>
    <s v="Sí"/>
    <n v="310"/>
    <n v="310"/>
    <s v=""/>
    <s v=""/>
    <s v=""/>
    <s v=""/>
    <s v="/"/>
  </r>
  <r>
    <x v="3"/>
    <s v="Universidad de Castilla-La Mancha"/>
    <s v="021862/2022"/>
    <s v="billetes de tren ceu tenis de mesa"/>
    <s v="Contrato de servicios"/>
    <s v="Basado en un Acuerdo Marco"/>
    <s v="Sí"/>
    <n v="329.95"/>
    <n v="329.95"/>
    <s v=""/>
    <s v=""/>
    <s v=""/>
    <s v=""/>
    <s v="/"/>
  </r>
  <r>
    <x v="3"/>
    <s v="Universidad de Castilla-La Mancha"/>
    <s v="021863/2022"/>
    <s v="billetes tren cu-ab 16 mayo ceu baloncesto"/>
    <s v="Contrato de servicios"/>
    <s v="Basado en un Acuerdo Marco"/>
    <s v="Sí"/>
    <n v="85.09"/>
    <n v="85.09"/>
    <s v=""/>
    <s v=""/>
    <s v=""/>
    <s v=""/>
    <s v="/"/>
  </r>
  <r>
    <x v="3"/>
    <s v="Universidad de Castilla-La Mancha"/>
    <s v="021864/2022"/>
    <s v="hotel y billetes de tren ceu golf"/>
    <s v="Contrato de servicios"/>
    <s v="Basado en un Acuerdo Marco"/>
    <s v="Sí"/>
    <n v="349.31"/>
    <n v="349.31"/>
    <s v=""/>
    <s v=""/>
    <s v=""/>
    <s v=""/>
    <s v="/"/>
  </r>
  <r>
    <x v="3"/>
    <s v="Universidad de Castilla-La Mancha"/>
    <s v="021921/2022"/>
    <s v="billetes de avion de roberto barcala"/>
    <s v="Contrato de servicios"/>
    <s v="Basado en un Acuerdo Marco"/>
    <s v="Sí"/>
    <n v="125.22"/>
    <n v="125.22"/>
    <s v=""/>
    <s v=""/>
    <s v=""/>
    <s v=""/>
    <s v="/"/>
  </r>
  <r>
    <x v="3"/>
    <s v="Universidad de Castilla-La Mancha"/>
    <s v="021922/2022"/>
    <s v="billetes de tren y alojamiento"/>
    <s v="Contrato de servicios"/>
    <s v="Basado en un Acuerdo Marco"/>
    <s v="Sí"/>
    <n v="173.37"/>
    <n v="173.37"/>
    <s v=""/>
    <s v=""/>
    <s v=""/>
    <s v=""/>
    <s v="/"/>
  </r>
  <r>
    <x v="3"/>
    <s v="Universidad de Castilla-La Mancha"/>
    <s v="021953/2022"/>
    <s v="alojamiento miguel a hoyos"/>
    <s v="Contrato de servicios"/>
    <s v="Basado en un Acuerdo Marco"/>
    <s v="Sí"/>
    <n v="147.94"/>
    <n v="147.94"/>
    <s v=""/>
    <s v=""/>
    <s v=""/>
    <s v=""/>
    <s v="/"/>
  </r>
  <r>
    <x v="3"/>
    <s v="Universidad de Castilla-La Mancha"/>
    <s v="021971/2022"/>
    <s v="billetes de ave de ismael quintanilla y francisco roca"/>
    <s v="Contrato de servicios"/>
    <s v="Basado en un Acuerdo Marco"/>
    <s v="Sí"/>
    <n v="190.1"/>
    <n v="190.1"/>
    <s v=""/>
    <s v=""/>
    <s v=""/>
    <s v=""/>
    <s v="/"/>
  </r>
  <r>
    <x v="3"/>
    <s v="Universidad de Castilla-La Mancha"/>
    <s v="021974/2022"/>
    <s v="hotel 19-20/5/22 ceu orientacion"/>
    <s v="Contrato de servicios"/>
    <s v="Basado en un Acuerdo Marco"/>
    <s v="Sí"/>
    <n v="167.2"/>
    <n v="167.2"/>
    <s v=""/>
    <s v=""/>
    <s v=""/>
    <s v=""/>
    <s v="/"/>
  </r>
  <r>
    <x v="3"/>
    <s v="Universidad de Castilla-La Mancha"/>
    <s v="021975/2022"/>
    <s v="billetes tren ceu orientacion"/>
    <s v="Contrato de servicios"/>
    <s v="Basado en un Acuerdo Marco"/>
    <s v="Sí"/>
    <n v="252.05"/>
    <n v="252.05"/>
    <s v=""/>
    <s v=""/>
    <s v=""/>
    <s v=""/>
    <s v="/"/>
  </r>
  <r>
    <x v="3"/>
    <s v="Universidad de Castilla-La Mancha"/>
    <s v="021976/2022"/>
    <s v="hotel 20-22/5/22 ceu orientacion"/>
    <s v="Contrato de servicios"/>
    <s v="Basado en un Acuerdo Marco"/>
    <s v="Sí"/>
    <n v="221"/>
    <n v="221"/>
    <s v=""/>
    <s v=""/>
    <s v=""/>
    <s v=""/>
    <s v="/"/>
  </r>
  <r>
    <x v="3"/>
    <s v="Universidad de Castilla-La Mancha"/>
    <s v="021977/2022"/>
    <s v="billetes autobus ceu taekwondo"/>
    <s v="Contrato de servicios"/>
    <s v="Basado en un Acuerdo Marco"/>
    <s v="Sí"/>
    <n v="59.82"/>
    <n v="59.82"/>
    <s v=""/>
    <s v=""/>
    <s v=""/>
    <s v=""/>
    <s v="/"/>
  </r>
  <r>
    <x v="3"/>
    <s v="Universidad de Castilla-La Mancha"/>
    <s v="021978/2022"/>
    <s v="alojamiento  ceu taekwondo"/>
    <s v="Contrato de servicios"/>
    <s v="Basado en un Acuerdo Marco"/>
    <s v="Sí"/>
    <n v="489.5"/>
    <n v="489.5"/>
    <s v=""/>
    <s v=""/>
    <s v=""/>
    <s v=""/>
    <s v="/"/>
  </r>
  <r>
    <x v="3"/>
    <s v="Universidad de Castilla-La Mancha"/>
    <s v="022016/2022"/>
    <s v="n2 gas"/>
    <s v="Contrato de suministros"/>
    <s v="Basado en un Acuerdo Marco"/>
    <s v="Sí"/>
    <n v="112.94"/>
    <n v="112.94"/>
    <s v=""/>
    <s v=""/>
    <s v=""/>
    <s v=""/>
    <s v="/"/>
  </r>
  <r>
    <x v="3"/>
    <s v="Universidad de Castilla-La Mancha"/>
    <s v="022019/2022"/>
    <s v="locomocion"/>
    <s v="Contrato de servicios"/>
    <s v="Basado en un Acuerdo Marco"/>
    <s v="Sí"/>
    <n v="47.41"/>
    <n v="47.41"/>
    <s v=""/>
    <s v=""/>
    <s v=""/>
    <s v=""/>
    <s v="/"/>
  </r>
  <r>
    <x v="3"/>
    <s v="Universidad de Castilla-La Mancha"/>
    <s v="022020/2022"/>
    <s v="locomocion gastos de gestion"/>
    <s v="Contrato de servicios"/>
    <s v="Basado en un Acuerdo Marco"/>
    <s v="Sí"/>
    <n v="8.65"/>
    <n v="8.65"/>
    <s v=""/>
    <s v=""/>
    <s v=""/>
    <s v=""/>
    <s v="/"/>
  </r>
  <r>
    <x v="3"/>
    <s v="Universidad de Castilla-La Mancha"/>
    <s v="022044/2022"/>
    <s v="billetes tren toledo-murcia-toledo ceu atletismo (4 participantes)"/>
    <s v="Contrato de servicios"/>
    <s v="Basado en un Acuerdo Marco"/>
    <s v="Sí"/>
    <n v="640.15"/>
    <n v="640.15"/>
    <s v=""/>
    <s v=""/>
    <s v=""/>
    <s v=""/>
    <s v="/"/>
  </r>
  <r>
    <x v="3"/>
    <s v="Universidad de Castilla-La Mancha"/>
    <s v="022052/2022"/>
    <s v="gasto cancelacion viaje a zaragoza maria arevalo villena"/>
    <s v="Contrato de servicios"/>
    <s v="Basado en un Acuerdo Marco"/>
    <s v="Sí"/>
    <n v="5.5"/>
    <n v="5.5"/>
    <s v=""/>
    <s v=""/>
    <s v=""/>
    <s v=""/>
    <s v="/"/>
  </r>
  <r>
    <x v="3"/>
    <s v="Universidad de Castilla-La Mancha"/>
    <s v="022060/2022"/>
    <s v="alojamiento y desplazamiento varios ponentes"/>
    <s v="Contrato de servicios"/>
    <s v="Basado en un Acuerdo Marco"/>
    <s v="Sí"/>
    <n v="549.63"/>
    <n v="549.63"/>
    <s v=""/>
    <s v=""/>
    <s v=""/>
    <s v=""/>
    <s v="/"/>
  </r>
  <r>
    <x v="3"/>
    <s v="Universidad de Castilla-La Mancha"/>
    <s v="022061/2022"/>
    <s v="desplazamiento julian ocana"/>
    <s v="Contrato de servicios"/>
    <s v="Basado en un Acuerdo Marco"/>
    <s v="Sí"/>
    <n v="75.11"/>
    <n v="75.11"/>
    <s v=""/>
    <s v=""/>
    <s v=""/>
    <s v=""/>
    <s v="/"/>
  </r>
  <r>
    <x v="3"/>
    <s v="Universidad de Castilla-La Mancha"/>
    <s v="022084/2022"/>
    <s v="n2 50"/>
    <s v="Contrato de suministros"/>
    <s v="Basado en un Acuerdo Marco"/>
    <s v="Sí"/>
    <n v="112.94"/>
    <n v="112.94"/>
    <s v=""/>
    <s v=""/>
    <s v=""/>
    <s v=""/>
    <s v="/"/>
  </r>
  <r>
    <x v="3"/>
    <s v="Universidad de Castilla-La Mancha"/>
    <s v="022099/2022"/>
    <s v="billetes de avion alicante-roma-valencia joaquin pascual barea"/>
    <s v="Contrato de servicios"/>
    <s v="Basado en un Acuerdo Marco"/>
    <s v="Sí"/>
    <n v="450.8"/>
    <n v="450.8"/>
    <s v=""/>
    <s v=""/>
    <s v=""/>
    <s v=""/>
    <s v="/"/>
  </r>
  <r>
    <x v="3"/>
    <s v="Universidad de Castilla-La Mancha"/>
    <s v="022100/2022"/>
    <s v="billetes avion bilbao-madrid 25/05/2022 diego garcia gusano-inigo munoz mateos"/>
    <s v="Contrato de servicios"/>
    <s v="Basado en un Acuerdo Marco"/>
    <s v="Sí"/>
    <n v="335.28"/>
    <n v="335.28"/>
    <s v=""/>
    <s v=""/>
    <s v=""/>
    <s v=""/>
    <s v="/"/>
  </r>
  <r>
    <x v="3"/>
    <s v="Universidad de Castilla-La Mancha"/>
    <s v="022102/2022"/>
    <s v="traslado conferenciante"/>
    <s v="Contrato de servicios"/>
    <s v="Basado en un Acuerdo Marco"/>
    <s v="Sí"/>
    <n v="2506.06"/>
    <n v="2506.06"/>
    <s v=""/>
    <s v=""/>
    <s v=""/>
    <s v=""/>
    <s v="/"/>
  </r>
  <r>
    <x v="3"/>
    <s v="Universidad de Castilla-La Mancha"/>
    <s v="022112/2022"/>
    <s v="gastos desplazamiento ponente marco benjumenda cursos de verano esiiab"/>
    <s v="Contrato de servicios"/>
    <s v="Basado en un Acuerdo Marco"/>
    <s v="Sí"/>
    <n v="75.099999999999994"/>
    <n v="75.099999999999994"/>
    <s v=""/>
    <s v=""/>
    <s v=""/>
    <s v=""/>
    <s v="/"/>
  </r>
  <r>
    <x v="3"/>
    <s v="Universidad de Castilla-La Mancha"/>
    <s v="022120/2022"/>
    <s v="billetes tren cr-ab-cr 6-8/5/22 ceu atletismo jgonzalez barragan"/>
    <s v="Contrato de servicios"/>
    <s v="Basado en un Acuerdo Marco"/>
    <s v="Sí"/>
    <n v="53.9"/>
    <n v="53.9"/>
    <s v=""/>
    <s v=""/>
    <s v=""/>
    <s v=""/>
    <s v="/"/>
  </r>
  <r>
    <x v="3"/>
    <s v="Universidad de Castilla-La Mancha"/>
    <s v="022121/2022"/>
    <s v="alojamiento 4 personas en mp ceu escalada 13-14/5/22 valencia"/>
    <s v="Contrato de servicios"/>
    <s v="Basado en un Acuerdo Marco"/>
    <s v="Sí"/>
    <n v="276.16000000000003"/>
    <n v="276.16000000000003"/>
    <s v=""/>
    <s v=""/>
    <s v=""/>
    <s v=""/>
    <s v="/"/>
  </r>
  <r>
    <x v="3"/>
    <s v="Universidad de Castilla-La Mancha"/>
    <s v="022122/2022"/>
    <s v="alojamiento en pc 6-8/5/22 ceu halterofilia alejandro martinez"/>
    <s v="Contrato de servicios"/>
    <s v="Basado en un Acuerdo Marco"/>
    <s v="Sí"/>
    <n v="91"/>
    <n v="91"/>
    <s v=""/>
    <s v=""/>
    <s v=""/>
    <s v=""/>
    <s v="/"/>
  </r>
  <r>
    <x v="3"/>
    <s v="Universidad de Castilla-La Mancha"/>
    <s v="022123/2022"/>
    <s v="alojamiento en pc, 12 habitaciones dobles, 16-18/5 ceu baloncesto"/>
    <s v="Contrato de servicios"/>
    <s v="Basado en un Acuerdo Marco"/>
    <s v="Sí"/>
    <n v="4354.09"/>
    <n v="4354.09"/>
    <s v=""/>
    <s v=""/>
    <s v=""/>
    <s v=""/>
    <s v="/"/>
  </r>
  <r>
    <x v="3"/>
    <s v="Universidad de Castilla-La Mancha"/>
    <s v="022164/2022"/>
    <s v="locomocion de los conferenciantes del curso"/>
    <s v="Contrato de servicios"/>
    <s v="Basado en un Acuerdo Marco"/>
    <s v="Sí"/>
    <n v="211.28"/>
    <n v="211.28"/>
    <s v=""/>
    <s v=""/>
    <s v=""/>
    <s v=""/>
    <s v="/"/>
  </r>
  <r>
    <x v="3"/>
    <s v="Universidad de Castilla-La Mancha"/>
    <s v="022165/2022"/>
    <s v="alojamiento de conferenciantes del curso"/>
    <s v="Contrato de servicios"/>
    <s v="Basado en un Acuerdo Marco"/>
    <s v="Sí"/>
    <n v="496.29"/>
    <n v="496.29"/>
    <s v=""/>
    <s v=""/>
    <s v=""/>
    <s v=""/>
    <s v="/"/>
  </r>
  <r>
    <x v="3"/>
    <s v="Universidad de Castilla-La Mancha"/>
    <s v="022166/2022"/>
    <s v="billetes de tren y alojamiento de jose luis garcia delgado el 6-7 junio de 2022"/>
    <s v="Contrato de servicios"/>
    <s v="Basado en un Acuerdo Marco"/>
    <s v="Sí"/>
    <n v="154.58000000000001"/>
    <n v="154.58000000000001"/>
    <s v=""/>
    <s v=""/>
    <s v=""/>
    <s v=""/>
    <s v="/"/>
  </r>
  <r>
    <x v="3"/>
    <s v="Universidad de Castilla-La Mancha"/>
    <s v="022174/2022"/>
    <s v="locomocion y alojamiento conferenciante debora sabrina barrientos"/>
    <s v="Contrato de servicios"/>
    <s v="Basado en un Acuerdo Marco"/>
    <s v="Sí"/>
    <n v="210.27"/>
    <n v="210.27"/>
    <s v=""/>
    <s v=""/>
    <s v=""/>
    <s v=""/>
    <s v="/"/>
  </r>
  <r>
    <x v="3"/>
    <s v="Universidad de Castilla-La Mancha"/>
    <s v="022182/2022"/>
    <s v="estancia conferenciante deborah garcia bello"/>
    <s v="Contrato de servicios"/>
    <s v="Basado en un Acuerdo Marco"/>
    <s v="Sí"/>
    <n v="56"/>
    <n v="56"/>
    <s v=""/>
    <s v=""/>
    <s v=""/>
    <s v=""/>
    <s v="/"/>
  </r>
  <r>
    <x v="3"/>
    <s v="Universidad de Castilla-La Mancha"/>
    <s v="022189/2022"/>
    <s v="desplazamiento maria floarea pop"/>
    <s v="Contrato de servicios"/>
    <s v="Basado en un Acuerdo Marco"/>
    <s v="Sí"/>
    <n v="75.099999999999994"/>
    <n v="75.099999999999994"/>
    <s v=""/>
    <s v=""/>
    <s v=""/>
    <s v=""/>
    <s v="/"/>
  </r>
  <r>
    <x v="3"/>
    <s v="Universidad de Castilla-La Mancha"/>
    <s v="022191/2022"/>
    <s v="gastos desplazamiento tren ponente mariluz congosto cursos de verano esiiab"/>
    <s v="Contrato de servicios"/>
    <s v="Basado en un Acuerdo Marco"/>
    <s v="Sí"/>
    <n v="75.099999999999994"/>
    <n v="75.099999999999994"/>
    <s v=""/>
    <s v=""/>
    <s v=""/>
    <s v=""/>
    <s v="/"/>
  </r>
  <r>
    <x v="3"/>
    <s v="Universidad de Castilla-La Mancha"/>
    <s v="022209/2022"/>
    <s v="2 billetes tren albacete-madrid 22/5/22 ceu tenis de mesa"/>
    <s v="Contrato de servicios"/>
    <s v="Basado en un Acuerdo Marco"/>
    <s v="Sí"/>
    <n v="75.11"/>
    <n v="75.11"/>
    <s v=""/>
    <s v=""/>
    <s v=""/>
    <s v=""/>
    <s v="/"/>
  </r>
  <r>
    <x v="3"/>
    <s v="Universidad de Castilla-La Mancha"/>
    <s v="022210/2022"/>
    <s v="billetes cuenca-antequera-cuenca ceu ajedrez"/>
    <s v="Contrato de servicios"/>
    <s v="Basado en un Acuerdo Marco"/>
    <s v="Sí"/>
    <n v="182.91"/>
    <n v="182.91"/>
    <s v=""/>
    <s v=""/>
    <s v=""/>
    <s v=""/>
    <s v="/"/>
  </r>
  <r>
    <x v="3"/>
    <s v="Universidad de Castilla-La Mancha"/>
    <s v="022211/2022"/>
    <s v="4 billetes toledo-valencia-toledo ceu escalada"/>
    <s v="Contrato de servicios"/>
    <s v="Basado en un Acuerdo Marco"/>
    <s v="Sí"/>
    <n v="591.61"/>
    <n v="591.61"/>
    <s v=""/>
    <s v=""/>
    <s v=""/>
    <s v=""/>
    <s v="/"/>
  </r>
  <r>
    <x v="3"/>
    <s v="Universidad de Castilla-La Mancha"/>
    <s v="022249/2022"/>
    <s v="gastos de gestion agencia de viajes"/>
    <s v="Contrato de servicios"/>
    <s v="Basado en un Acuerdo Marco"/>
    <s v="Sí"/>
    <n v="47.41"/>
    <n v="47.41"/>
    <s v=""/>
    <s v=""/>
    <s v=""/>
    <s v=""/>
    <s v="/"/>
  </r>
  <r>
    <x v="3"/>
    <s v="Universidad de Castilla-La Mancha"/>
    <s v="022250/2022"/>
    <s v="gastos de gestion agencia de viajes"/>
    <s v="Contrato de servicios"/>
    <s v="Basado en un Acuerdo Marco"/>
    <s v="Sí"/>
    <n v="47.41"/>
    <n v="47.41"/>
    <s v=""/>
    <s v=""/>
    <s v=""/>
    <s v=""/>
    <s v="/"/>
  </r>
  <r>
    <x v="3"/>
    <s v="Universidad de Castilla-La Mancha"/>
    <s v="022251/2022"/>
    <s v="gastos de gestion agencia de viajes"/>
    <s v="Contrato de servicios"/>
    <s v="Basado en un Acuerdo Marco"/>
    <s v="Sí"/>
    <n v="47.41"/>
    <n v="47.41"/>
    <s v=""/>
    <s v=""/>
    <s v=""/>
    <s v=""/>
    <s v="/"/>
  </r>
  <r>
    <x v="3"/>
    <s v="Universidad de Castilla-La Mancha"/>
    <s v="022254/2022"/>
    <s v="gastos cancelacion billete ponente invitado al congreso contra la pena de muerte"/>
    <s v="Contrato de servicios"/>
    <s v="Basado en un Acuerdo Marco"/>
    <s v="Sí"/>
    <n v="622.34"/>
    <n v="622.34"/>
    <s v=""/>
    <s v=""/>
    <s v=""/>
    <s v=""/>
    <s v="/"/>
  </r>
  <r>
    <x v="3"/>
    <s v="Universidad de Castilla-La Mancha"/>
    <s v="022258/2022"/>
    <s v="gastos desplazamiento tren ponente nuria oliver cursos de verano esiiab"/>
    <s v="Contrato de servicios"/>
    <s v="Basado en un Acuerdo Marco"/>
    <s v="Sí"/>
    <n v="45.8"/>
    <n v="45.8"/>
    <s v=""/>
    <s v=""/>
    <s v=""/>
    <s v=""/>
    <s v="/"/>
  </r>
  <r>
    <x v="3"/>
    <s v="Universidad de Castilla-La Mancha"/>
    <s v="028558/2022"/>
    <s v="26522000109 | email 25 marzo|tren e82/2329/5521/0"/>
    <s v="Contrato de servicios"/>
    <s v="Basado en un Acuerdo Marco"/>
    <s v="Sí"/>
    <n v="117.43"/>
    <n v="117.43"/>
    <s v=""/>
    <s v=""/>
    <s v=""/>
    <s v=""/>
    <s v="/"/>
  </r>
  <r>
    <x v="3"/>
    <s v="Universidad de Castilla-La Mancha"/>
    <s v="028568/2022"/>
    <s v="bala de nitrgeno presurizado l50 calidad industrial para la sh 12091877"/>
    <s v="Contrato de suministros"/>
    <s v="Basado en un Acuerdo Marco"/>
    <s v="Sí"/>
    <n v="41.29"/>
    <n v="41.29"/>
    <s v=""/>
    <s v=""/>
    <s v=""/>
    <s v=""/>
    <s v="/"/>
  </r>
  <r>
    <x v="3"/>
    <s v="Universidad de Castilla-La Mancha"/>
    <s v="028574/2022"/>
    <s v="gas argn puro para el funcionamiento del icp-ms para anlisis elemental"/>
    <s v="Contrato de suministros"/>
    <s v="Basado en un Acuerdo Marco"/>
    <s v="Sí"/>
    <n v="394.63"/>
    <n v="394.63"/>
    <s v=""/>
    <s v=""/>
    <s v=""/>
    <s v=""/>
    <s v="/"/>
  </r>
  <r>
    <x v="3"/>
    <s v="Universidad de Castilla-La Mancha"/>
    <s v="028622/2022"/>
    <s v="2 botellas d helio y dos de nitrogeno cliente 10938147"/>
    <s v="Contrato de suministros"/>
    <s v="Basado en un Acuerdo Marco"/>
    <s v="Sí"/>
    <n v="824.88"/>
    <n v="824.88"/>
    <s v=""/>
    <s v=""/>
    <s v=""/>
    <s v=""/>
    <s v="/"/>
  </r>
  <r>
    <x v="3"/>
    <s v="Universidad de Castilla-La Mancha"/>
    <s v="028639/2022"/>
    <s v="alquiler anual cuatro envases de 7,5 metros cbicos"/>
    <s v="Contrato de servicios"/>
    <s v="Basado en un Acuerdo Marco"/>
    <s v="Sí"/>
    <n v="145.19999999999999"/>
    <n v="145.19999999999999"/>
    <s v=""/>
    <s v=""/>
    <s v=""/>
    <s v=""/>
    <s v="/"/>
  </r>
  <r>
    <x v="3"/>
    <s v="Universidad de Castilla-La Mancha"/>
    <s v="028666/2022"/>
    <s v="2 botella de helio cliente 13535792"/>
    <s v="Contrato de suministros"/>
    <s v="Basado en un Acuerdo Marco"/>
    <s v="Sí"/>
    <n v="599"/>
    <n v="599"/>
    <s v=""/>
    <s v=""/>
    <s v=""/>
    <s v=""/>
    <s v="/"/>
  </r>
  <r>
    <x v="3"/>
    <s v="Universidad de Castilla-La Mancha"/>
    <s v="028668/2022"/>
    <s v="dos envases de argon"/>
    <s v="Contrato de suministros"/>
    <s v="Basado en un Acuerdo Marco"/>
    <s v="Sí"/>
    <n v="223.61"/>
    <n v="223.61"/>
    <s v=""/>
    <s v=""/>
    <s v=""/>
    <s v=""/>
    <s v="/"/>
  </r>
  <r>
    <x v="3"/>
    <s v="Universidad de Castilla-La Mancha"/>
    <s v="028680/2022"/>
    <s v="nitrgeno"/>
    <s v="Contrato de suministros"/>
    <s v="Basado en un Acuerdo Marco"/>
    <s v="Sí"/>
    <n v="112.94"/>
    <n v="112.94"/>
    <s v=""/>
    <s v=""/>
    <s v=""/>
    <s v=""/>
    <s v="/"/>
  </r>
  <r>
    <x v="3"/>
    <s v="Universidad de Castilla-La Mancha"/>
    <s v="028682/2022"/>
    <s v="botella de co2"/>
    <s v="Contrato de suministros"/>
    <s v="Basado en un Acuerdo Marco"/>
    <s v="Sí"/>
    <n v="432.58"/>
    <n v="432.58"/>
    <s v=""/>
    <s v=""/>
    <s v=""/>
    <s v=""/>
    <s v="/"/>
  </r>
  <r>
    <x v="3"/>
    <s v="Universidad de Castilla-La Mancha"/>
    <s v="028683/2022"/>
    <s v="2 envases de argn"/>
    <s v="Contrato de suministros"/>
    <s v="Basado en un Acuerdo Marco"/>
    <s v="Sí"/>
    <n v="223.61"/>
    <n v="223.61"/>
    <s v=""/>
    <s v=""/>
    <s v=""/>
    <s v=""/>
    <s v="/"/>
  </r>
  <r>
    <x v="3"/>
    <s v="Universidad de Castilla-La Mancha"/>
    <s v="028690/2022"/>
    <s v="dos envases de argn"/>
    <s v="Contrato de suministros"/>
    <s v="Basado en un Acuerdo Marco"/>
    <s v="Sí"/>
    <n v="223.61"/>
    <n v="223.61"/>
    <s v=""/>
    <s v=""/>
    <s v=""/>
    <s v=""/>
    <s v="/"/>
  </r>
  <r>
    <x v="3"/>
    <s v="Universidad de Castilla-La Mancha"/>
    <s v="028796/2022"/>
    <s v="69022000370 | 0017822006173|billetes mex-mad-cue-mad-mex 03jul"/>
    <s v="Contrato de servicios"/>
    <s v="Basado en un Acuerdo Marco"/>
    <s v="Sí"/>
    <n v="2070.52"/>
    <n v="2070.52"/>
    <s v=""/>
    <s v=""/>
    <s v=""/>
    <s v=""/>
    <s v="/"/>
  </r>
  <r>
    <x v="3"/>
    <s v="Universidad de Castilla-La Mancha"/>
    <s v="028798/2022"/>
    <s v="54022000129 | 0017822006263|billetes bus ovd-cue-ovd 26-28jun"/>
    <s v="Contrato de servicios"/>
    <s v="Basado en un Acuerdo Marco"/>
    <s v="Sí"/>
    <n v="91.45"/>
    <n v="91.45"/>
    <s v=""/>
    <s v=""/>
    <s v=""/>
    <s v=""/>
    <s v="/"/>
  </r>
  <r>
    <x v="3"/>
    <s v="Universidad de Castilla-La Mancha"/>
    <s v="028799/2022"/>
    <s v="69022000373 | 0017822007035|hotel cuenca 06julio"/>
    <s v="Contrato de servicios"/>
    <s v="Basado en un Acuerdo Marco"/>
    <s v="Sí"/>
    <n v="65.14"/>
    <n v="65.14"/>
    <s v=""/>
    <s v=""/>
    <s v=""/>
    <s v=""/>
    <s v="/"/>
  </r>
  <r>
    <x v="3"/>
    <s v="Universidad de Castilla-La Mancha"/>
    <s v="028800/2022"/>
    <s v="69022000374 | 0017822006992|billetes de tren mad-cuenca-mad 07julio"/>
    <s v="Contrato de servicios"/>
    <s v="Basado en un Acuerdo Marco"/>
    <s v="Sí"/>
    <n v="58.6"/>
    <n v="58.6"/>
    <s v=""/>
    <s v=""/>
    <s v=""/>
    <s v=""/>
    <s v="/"/>
  </r>
  <r>
    <x v="3"/>
    <s v="Universidad de Castilla-La Mancha"/>
    <s v="028802/2022"/>
    <s v="70022000569 | 0017822007455|autobus"/>
    <s v="Contrato de servicios"/>
    <s v="Basado en un Acuerdo Marco"/>
    <s v="Sí"/>
    <n v="18.8"/>
    <n v="18.8"/>
    <s v=""/>
    <s v=""/>
    <s v=""/>
    <s v=""/>
    <s v="/"/>
  </r>
  <r>
    <x v="3"/>
    <s v="Universidad de Castilla-La Mancha"/>
    <s v="028803/2022"/>
    <s v="70022000570 | 0017822007455|autobus"/>
    <s v="Contrato de servicios"/>
    <s v="Basado en un Acuerdo Marco"/>
    <s v="Sí"/>
    <n v="18.8"/>
    <n v="18.8"/>
    <s v=""/>
    <s v=""/>
    <s v=""/>
    <s v=""/>
    <s v="/"/>
  </r>
  <r>
    <x v="3"/>
    <s v="Universidad de Castilla-La Mancha"/>
    <s v="030479/2022"/>
    <s v="alquiler anual-envase de 50 litros aire sinttico n de contrato 1411602"/>
    <s v="Contrato de servicios"/>
    <s v="Basado en un Acuerdo Marco"/>
    <s v="Sí"/>
    <n v="60.5"/>
    <n v="60.5"/>
    <s v=""/>
    <s v=""/>
    <s v=""/>
    <s v=""/>
    <s v="/"/>
  </r>
  <r>
    <x v="3"/>
    <s v="Universidad de Castilla-La Mancha"/>
    <s v="030483/2022"/>
    <s v="alquiler anual botella co2"/>
    <s v="Contrato de servicios"/>
    <s v="Basado en un Acuerdo Marco"/>
    <s v="Sí"/>
    <n v="60.5"/>
    <n v="60.5"/>
    <s v=""/>
    <s v=""/>
    <s v=""/>
    <s v=""/>
    <s v="/"/>
  </r>
  <r>
    <x v="3"/>
    <s v="Universidad de Castilla-La Mancha"/>
    <s v="030489/2022"/>
    <s v="alquiler botella"/>
    <s v="Contrato de servicios"/>
    <s v="Basado en un Acuerdo Marco"/>
    <s v="Sí"/>
    <n v="72.599999999999994"/>
    <n v="72.599999999999994"/>
    <s v=""/>
    <s v=""/>
    <s v=""/>
    <s v=""/>
    <s v="/"/>
  </r>
  <r>
    <x v="3"/>
    <s v="Universidad de Castilla-La Mancha"/>
    <s v="030553/2022"/>
    <s v="recarga nitrogeno liquido"/>
    <s v="Contrato de suministros"/>
    <s v="Basado en un Acuerdo Marco"/>
    <s v="Sí"/>
    <n v="72.599999999999994"/>
    <n v="72.599999999999994"/>
    <s v=""/>
    <s v=""/>
    <s v=""/>
    <s v=""/>
    <s v="/"/>
  </r>
  <r>
    <x v="3"/>
    <s v="Universidad de Castilla-La Mancha"/>
    <s v="030588/2022"/>
    <s v="nitrgeno lquido"/>
    <s v="Contrato de suministros"/>
    <s v="Basado en un Acuerdo Marco"/>
    <s v="Sí"/>
    <n v="60.5"/>
    <n v="60.5"/>
    <s v=""/>
    <s v=""/>
    <s v=""/>
    <s v=""/>
    <s v="/"/>
  </r>
  <r>
    <x v="3"/>
    <s v="Universidad de Castilla-La Mancha"/>
    <s v="030603/2022"/>
    <s v="quiana/ alquiler uc 1 ao/ botella"/>
    <s v="Contrato de servicios"/>
    <s v="Basado en un Acuerdo Marco"/>
    <s v="Sí"/>
    <n v="145.19999999999999"/>
    <n v="145.19999999999999"/>
    <s v=""/>
    <s v=""/>
    <s v=""/>
    <s v=""/>
    <s v="/"/>
  </r>
  <r>
    <x v="3"/>
    <s v="Universidad de Castilla-La Mancha"/>
    <s v="030608/2022"/>
    <s v="bioqui/ nitrogeno liquido"/>
    <s v="Contrato de suministros"/>
    <s v="Basado en un Acuerdo Marco"/>
    <s v="Sí"/>
    <n v="189.67"/>
    <n v="189.67"/>
    <s v=""/>
    <s v=""/>
    <s v=""/>
    <s v=""/>
    <s v="/"/>
  </r>
  <r>
    <x v="3"/>
    <s v="Universidad de Castilla-La Mancha"/>
    <s v="030620/2022"/>
    <s v="contrato anual de alquiler alphagaz 1 nitrgeno bot-l smartop 50 codigo rr0h012contrato 14962288"/>
    <s v="Contrato de servicios"/>
    <s v="Basado en un Acuerdo Marco"/>
    <s v="Sí"/>
    <n v="60.5"/>
    <n v="60.5"/>
    <s v=""/>
    <s v=""/>
    <s v=""/>
    <s v=""/>
    <s v="/"/>
  </r>
  <r>
    <x v="3"/>
    <s v="Universidad de Castilla-La Mancha"/>
    <s v="030649/2022"/>
    <s v="nitrgeno lquido"/>
    <s v="Contrato de suministros"/>
    <s v="Basado en un Acuerdo Marco"/>
    <s v="Sí"/>
    <n v="60.5"/>
    <n v="60.5"/>
    <s v=""/>
    <s v=""/>
    <s v=""/>
    <s v=""/>
    <s v="/"/>
  </r>
  <r>
    <x v="3"/>
    <s v="Universidad de Castilla-La Mancha"/>
    <s v="030653/2022"/>
    <s v="botella de gas para equipo"/>
    <s v="Contrato de suministros"/>
    <s v="Basado en un Acuerdo Marco"/>
    <s v="Sí"/>
    <n v="332.75"/>
    <n v="332.75"/>
    <s v=""/>
    <s v=""/>
    <s v=""/>
    <s v=""/>
    <s v="/"/>
  </r>
  <r>
    <x v="3"/>
    <s v="Universidad de Castilla-La Mancha"/>
    <s v="030703/2022"/>
    <s v="billestes avion dublin-mad-dublin seamus mcguinness 29-06/01-07/2022"/>
    <s v="Contrato de servicios"/>
    <s v="Basado en un Acuerdo Marco"/>
    <s v="Sí"/>
    <n v="566.77"/>
    <n v="566.77"/>
    <s v=""/>
    <s v=""/>
    <s v=""/>
    <s v=""/>
    <s v="/"/>
  </r>
  <r>
    <x v="3"/>
    <s v="Universidad de Castilla-La Mancha"/>
    <s v="030705/2022"/>
    <s v="nitrgeno lquido"/>
    <s v="Contrato de suministros"/>
    <s v="Basado en un Acuerdo Marco"/>
    <s v="Sí"/>
    <n v="127.05"/>
    <n v="127.05"/>
    <s v=""/>
    <s v=""/>
    <s v=""/>
    <s v=""/>
    <s v="/"/>
  </r>
  <r>
    <x v="3"/>
    <s v="Universidad de Castilla-La Mancha"/>
    <s v="030718/2022"/>
    <s v="-alquiler de 31 envases de gases cliente 10938147 referencia nmero de contrato 14950912"/>
    <s v="Contrato de servicios"/>
    <s v="Basado en un Acuerdo Marco"/>
    <s v="Sí"/>
    <n v="1875.5"/>
    <n v="1875.5"/>
    <s v=""/>
    <s v=""/>
    <s v=""/>
    <s v=""/>
    <s v="/"/>
  </r>
  <r>
    <x v="3"/>
    <s v="Universidad de Castilla-La Mancha"/>
    <s v="030774/2022"/>
    <s v="suministro de co2 para sala de microscopa confocal y para sala especial de cultivos ncb2"/>
    <s v="Contrato de suministros"/>
    <s v="Basado en un Acuerdo Marco"/>
    <s v="Sí"/>
    <n v="971.03"/>
    <n v="971.03"/>
    <s v=""/>
    <s v=""/>
    <s v=""/>
    <s v=""/>
    <s v="/"/>
  </r>
  <r>
    <x v="3"/>
    <s v="Universidad de Castilla-La Mancha"/>
    <s v="030793/2022"/>
    <s v="alquiler anual de 2 botellas segn ecopass14982344 a nombre de f jaln"/>
    <s v="Contrato de servicios"/>
    <s v="Basado en un Acuerdo Marco"/>
    <s v="Sí"/>
    <n v="121"/>
    <n v="121"/>
    <s v=""/>
    <s v=""/>
    <s v=""/>
    <s v=""/>
    <s v="/"/>
  </r>
  <r>
    <x v="3"/>
    <s v="Universidad de Castilla-La Mancha"/>
    <s v="030794/2022"/>
    <s v="helio lquido"/>
    <s v="Contrato de suministros"/>
    <s v="Basado en un Acuerdo Marco"/>
    <s v="Sí"/>
    <n v="1016.4"/>
    <n v="1016.4"/>
    <s v=""/>
    <s v=""/>
    <s v=""/>
    <s v=""/>
    <s v="/"/>
  </r>
  <r>
    <x v="3"/>
    <s v="Universidad de Castilla-La Mancha"/>
    <s v="030837/2022"/>
    <s v="suministro de nitrogeno liiquido"/>
    <s v="Contrato de suministros"/>
    <s v="Basado en un Acuerdo Marco"/>
    <s v="Sí"/>
    <n v="268.86"/>
    <n v="268.86"/>
    <s v=""/>
    <s v=""/>
    <s v=""/>
    <s v=""/>
    <s v="/"/>
  </r>
  <r>
    <x v="3"/>
    <s v="Universidad de Castilla-La Mancha"/>
    <s v="030853/2022"/>
    <s v="nitrgeno"/>
    <s v="Contrato de suministros"/>
    <s v="Basado en un Acuerdo Marco"/>
    <s v="Sí"/>
    <n v="138.06"/>
    <n v="138.06"/>
    <s v=""/>
    <s v=""/>
    <s v=""/>
    <s v=""/>
    <s v="/"/>
  </r>
  <r>
    <x v="3"/>
    <s v="Universidad de Castilla-La Mancha"/>
    <s v="030854/2022"/>
    <s v="nitrgeno"/>
    <s v="Contrato de suministros"/>
    <s v="Basado en un Acuerdo Marco"/>
    <s v="Sí"/>
    <n v="138.06"/>
    <n v="138.06"/>
    <s v=""/>
    <s v=""/>
    <s v=""/>
    <s v=""/>
    <s v="/"/>
  </r>
  <r>
    <x v="3"/>
    <s v="Universidad de Castilla-La Mancha"/>
    <s v="030884/2022"/>
    <s v="bioqui/ nitrogeno liquido"/>
    <s v="Contrato de suministros"/>
    <s v="Basado en un Acuerdo Marco"/>
    <s v="Sí"/>
    <n v="189.67"/>
    <n v="189.67"/>
    <s v=""/>
    <s v=""/>
    <s v=""/>
    <s v=""/>
    <s v="/"/>
  </r>
  <r>
    <x v="3"/>
    <s v="Universidad de Castilla-La Mancha"/>
    <s v="030894/2022"/>
    <s v="botella metano n25 b50"/>
    <s v="Contrato de suministros"/>
    <s v="Basado en un Acuerdo Marco"/>
    <s v="Sí"/>
    <n v="396.4"/>
    <n v="396.4"/>
    <s v=""/>
    <s v=""/>
    <s v=""/>
    <s v=""/>
    <s v="/"/>
  </r>
  <r>
    <x v="3"/>
    <s v="Universidad de Castilla-La Mancha"/>
    <s v="030899/2022"/>
    <s v="nitrgeno lquido"/>
    <s v="Contrato de suministros"/>
    <s v="Basado en un Acuerdo Marco"/>
    <s v="Sí"/>
    <n v="127.05"/>
    <n v="127.05"/>
    <s v=""/>
    <s v=""/>
    <s v=""/>
    <s v=""/>
    <s v="/"/>
  </r>
  <r>
    <x v="3"/>
    <s v="Universidad de Castilla-La Mancha"/>
    <s v="030900/2022"/>
    <s v="una botella de n2 99999% pureza ncliente 10894556"/>
    <s v="Contrato de suministros"/>
    <s v="Basado en un Acuerdo Marco"/>
    <s v="Sí"/>
    <n v="112.94"/>
    <n v="112.94"/>
    <s v=""/>
    <s v=""/>
    <s v=""/>
    <s v=""/>
    <s v="/"/>
  </r>
  <r>
    <x v="3"/>
    <s v="Universidad de Castilla-La Mancha"/>
    <s v="030917/2022"/>
    <s v="ingqui/ helio extrapuro 3x bot 50l"/>
    <s v="Contrato de suministros"/>
    <s v="Basado en un Acuerdo Marco"/>
    <s v="Sí"/>
    <n v="233.19"/>
    <n v="233.19"/>
    <s v=""/>
    <s v=""/>
    <s v=""/>
    <s v=""/>
    <s v="/"/>
  </r>
  <r>
    <x v="3"/>
    <s v="Universidad de Castilla-La Mancha"/>
    <s v="030934/2022"/>
    <s v="alquiler de envase para gas metano n25 b50"/>
    <s v="Contrato de servicios"/>
    <s v="Basado en un Acuerdo Marco"/>
    <s v="Sí"/>
    <n v="60.5"/>
    <n v="60.5"/>
    <s v=""/>
    <s v=""/>
    <s v=""/>
    <s v=""/>
    <s v="/"/>
  </r>
  <r>
    <x v="3"/>
    <s v="Universidad de Castilla-La Mancha"/>
    <s v="031040/2022"/>
    <s v="n2"/>
    <s v="Contrato de suministros"/>
    <s v="Basado en un Acuerdo Marco"/>
    <s v="Sí"/>
    <n v="50.82"/>
    <n v="50.82"/>
    <s v=""/>
    <s v=""/>
    <s v=""/>
    <s v=""/>
    <s v="/"/>
  </r>
  <r>
    <x v="3"/>
    <s v="Universidad de Castilla-La Mancha"/>
    <s v="031041/2022"/>
    <s v="bombona de helio"/>
    <s v="Contrato de suministros"/>
    <s v="Basado en un Acuerdo Marco"/>
    <s v="Sí"/>
    <n v="299.5"/>
    <n v="299.5"/>
    <s v=""/>
    <s v=""/>
    <s v=""/>
    <s v=""/>
    <s v="/"/>
  </r>
  <r>
    <x v="3"/>
    <s v="Universidad de Castilla-La Mancha"/>
    <s v="031087/2022"/>
    <s v="helio"/>
    <s v="Contrato de suministros"/>
    <s v="Basado en un Acuerdo Marco"/>
    <s v="Sí"/>
    <n v="277.08999999999997"/>
    <n v="277.08999999999997"/>
    <s v=""/>
    <s v=""/>
    <s v=""/>
    <s v=""/>
    <s v="/"/>
  </r>
  <r>
    <x v="3"/>
    <s v="Universidad de Castilla-La Mancha"/>
    <s v="031088/2022"/>
    <s v="nitrgeno lquido"/>
    <s v="Contrato de suministros"/>
    <s v="Basado en un Acuerdo Marco"/>
    <s v="Sí"/>
    <n v="60.5"/>
    <n v="60.5"/>
    <s v=""/>
    <s v=""/>
    <s v=""/>
    <s v=""/>
    <s v="/"/>
  </r>
  <r>
    <x v="3"/>
    <s v="Universidad de Castilla-La Mancha"/>
    <s v="031117/2022"/>
    <s v="servicio de desplazamiento ponentes congreso"/>
    <s v="Contrato de servicios"/>
    <s v="Basado en un Acuerdo Marco"/>
    <s v="Sí"/>
    <n v="277.10000000000002"/>
    <n v="277.10000000000002"/>
    <s v=""/>
    <s v=""/>
    <s v=""/>
    <s v=""/>
    <s v="/"/>
  </r>
  <r>
    <x v="3"/>
    <s v="Universidad de Castilla-La Mancha"/>
    <s v="031154/2022"/>
    <s v="70222000809 | 0017822007735|estancia hotel casa de la cuatro torres - cadiz  27-30 agosto - 1 doble"/>
    <s v="Contrato de servicios"/>
    <s v="Basado en un Acuerdo Marco"/>
    <s v="Sí"/>
    <n v="685"/>
    <n v="685"/>
    <s v=""/>
    <s v=""/>
    <s v=""/>
    <s v=""/>
    <s v="/"/>
  </r>
  <r>
    <x v="3"/>
    <s v="Universidad de Castilla-La Mancha"/>
    <s v="031155/2022"/>
    <s v="80 litros helio liquido 31 de agosto ya estaban confirmadossustituye el pedido de 60 litros"/>
    <s v="Contrato de suministros"/>
    <s v="Basado en un Acuerdo Marco"/>
    <s v="Sí"/>
    <n v="1355.2"/>
    <n v="1355.2"/>
    <s v=""/>
    <s v=""/>
    <s v=""/>
    <s v=""/>
    <s v="/"/>
  </r>
  <r>
    <x v="3"/>
    <s v="Universidad de Castilla-La Mancha"/>
    <s v="031187/2022"/>
    <s v="servicio de alojamiento ponente congreso nicolas nord"/>
    <s v="Contrato de servicios"/>
    <s v="Basado en un Acuerdo Marco"/>
    <s v="Sí"/>
    <n v="141.07"/>
    <n v="141.07"/>
    <s v=""/>
    <s v=""/>
    <s v=""/>
    <s v=""/>
    <s v="/"/>
  </r>
  <r>
    <x v="3"/>
    <s v="Universidad de Castilla-La Mancha"/>
    <s v="031195/2022"/>
    <s v="gas argn"/>
    <s v="Contrato de suministros"/>
    <s v="Basado en un Acuerdo Marco"/>
    <s v="Sí"/>
    <n v="789.26"/>
    <n v="789.26"/>
    <s v=""/>
    <s v=""/>
    <s v=""/>
    <s v=""/>
    <s v="/"/>
  </r>
  <r>
    <x v="3"/>
    <s v="Universidad de Castilla-La Mancha"/>
    <s v="031196/2022"/>
    <s v="nitrgeno lquido"/>
    <s v="Contrato de suministros"/>
    <s v="Basado en un Acuerdo Marco"/>
    <s v="Sí"/>
    <n v="127.05"/>
    <n v="127.05"/>
    <s v=""/>
    <s v=""/>
    <s v=""/>
    <s v=""/>
    <s v="/"/>
  </r>
  <r>
    <x v="3"/>
    <s v="Universidad de Castilla-La Mancha"/>
    <s v="031197/2022"/>
    <s v="bala de co2"/>
    <s v="Contrato de suministros"/>
    <s v="Basado en un Acuerdo Marco"/>
    <s v="Sí"/>
    <n v="485.51"/>
    <n v="485.51"/>
    <s v=""/>
    <s v=""/>
    <s v=""/>
    <s v=""/>
    <s v="/"/>
  </r>
  <r>
    <x v="3"/>
    <s v="Universidad de Castilla-La Mancha"/>
    <s v="031198/2022"/>
    <s v="nitrgeno lquido"/>
    <s v="Contrato de suministros"/>
    <s v="Basado en un Acuerdo Marco"/>
    <s v="Sí"/>
    <n v="60.5"/>
    <n v="60.5"/>
    <s v=""/>
    <s v=""/>
    <s v=""/>
    <s v=""/>
    <s v="/"/>
  </r>
  <r>
    <x v="3"/>
    <s v="Universidad de Castilla-La Mancha"/>
    <s v="031259/2022"/>
    <s v="renovacion botellas air liquide contrato ecopass 15185209"/>
    <s v="Contrato de servicios"/>
    <s v="Basado en un Acuerdo Marco"/>
    <s v="Sí"/>
    <n v="121"/>
    <n v="121"/>
    <s v=""/>
    <s v=""/>
    <s v=""/>
    <s v=""/>
    <s v="/"/>
  </r>
  <r>
    <x v="3"/>
    <s v="Universidad de Castilla-La Mancha"/>
    <s v="031260/2022"/>
    <s v="30122002489 | 0017822005968|tren y hotel albacete 22-23junio"/>
    <s v="Contrato de servicios"/>
    <s v="Basado en un Acuerdo Marco"/>
    <s v="Sí"/>
    <n v="141.07"/>
    <n v="141.07"/>
    <s v=""/>
    <s v=""/>
    <s v=""/>
    <s v=""/>
    <s v="/"/>
  </r>
  <r>
    <x v="3"/>
    <s v="Universidad de Castilla-La Mancha"/>
    <s v="031261/2022"/>
    <s v="30122002491 | 0017822005968|tren y hotel albacete - 22-23junio"/>
    <s v="Contrato de servicios"/>
    <s v="Basado en un Acuerdo Marco"/>
    <s v="Sí"/>
    <n v="103.52"/>
    <n v="103.52"/>
    <s v=""/>
    <s v=""/>
    <s v=""/>
    <s v=""/>
    <s v="/"/>
  </r>
  <r>
    <x v="3"/>
    <s v="Universidad de Castilla-La Mancha"/>
    <s v="031262/2022"/>
    <s v="30122002498 | 0017822006411|hotel talavera 11-15sep"/>
    <s v="Contrato de servicios"/>
    <s v="Basado en un Acuerdo Marco"/>
    <s v="Sí"/>
    <n v="183"/>
    <n v="183"/>
    <s v=""/>
    <s v=""/>
    <s v=""/>
    <s v=""/>
    <s v="/"/>
  </r>
  <r>
    <x v="3"/>
    <s v="Universidad de Castilla-La Mancha"/>
    <s v="031263/2022"/>
    <s v="30122002499 | 0017822006411|hotel talavera septiembre"/>
    <s v="Contrato de servicios"/>
    <s v="Basado en un Acuerdo Marco"/>
    <s v="Sí"/>
    <n v="183"/>
    <n v="183"/>
    <s v=""/>
    <s v=""/>
    <s v=""/>
    <s v=""/>
    <s v="/"/>
  </r>
  <r>
    <x v="3"/>
    <s v="Universidad de Castilla-La Mancha"/>
    <s v="031264/2022"/>
    <s v="30122002501 | 0017822006411|hotel talavera - septiembre"/>
    <s v="Contrato de servicios"/>
    <s v="Basado en un Acuerdo Marco"/>
    <s v="Sí"/>
    <n v="183"/>
    <n v="183"/>
    <s v=""/>
    <s v=""/>
    <s v=""/>
    <s v=""/>
    <s v="/"/>
  </r>
  <r>
    <x v="3"/>
    <s v="Universidad de Castilla-La Mancha"/>
    <s v="031308/2022"/>
    <s v="botellas de gases"/>
    <s v="Contrato de suministros"/>
    <s v="Basado en un Acuerdo Marco"/>
    <s v="Sí"/>
    <n v="969.21"/>
    <n v="969.21"/>
    <s v=""/>
    <s v=""/>
    <s v=""/>
    <s v=""/>
    <s v="/"/>
  </r>
  <r>
    <x v="3"/>
    <s v="Universidad de Castilla-La Mancha"/>
    <s v="031309/2022"/>
    <s v="30122002517 | 0017822006411|estancia talavera septiembre"/>
    <s v="Contrato de servicios"/>
    <s v="Basado en un Acuerdo Marco"/>
    <s v="Sí"/>
    <n v="183"/>
    <n v="183"/>
    <s v=""/>
    <s v=""/>
    <s v=""/>
    <s v=""/>
    <s v="/"/>
  </r>
  <r>
    <x v="3"/>
    <s v="Universidad de Castilla-La Mancha"/>
    <s v="031350/2022"/>
    <s v="10122001527 | 0017822006946|billete de avion madrid san francisco  ida y vuelta"/>
    <s v="Contrato de servicios"/>
    <s v="Basado en un Acuerdo Marco"/>
    <s v="Sí"/>
    <n v="1483.83"/>
    <n v="1483.83"/>
    <s v=""/>
    <s v=""/>
    <s v=""/>
    <s v=""/>
    <s v="/"/>
  </r>
  <r>
    <x v="3"/>
    <s v="Universidad de Castilla-La Mancha"/>
    <s v="031351/2022"/>
    <s v="30822000973 | 0017822006666|billete  de tren madrid ciudad real madrid 12-15 julio"/>
    <s v="Contrato de servicios"/>
    <s v="Basado en un Acuerdo Marco"/>
    <s v="Sí"/>
    <n v="75.5"/>
    <n v="75.5"/>
    <s v=""/>
    <s v=""/>
    <s v=""/>
    <s v=""/>
    <s v="/"/>
  </r>
  <r>
    <x v="3"/>
    <s v="Universidad de Castilla-La Mancha"/>
    <s v="031352/2022"/>
    <s v="69022000375 | 0017822007909|hotel torremangana - cuenca - 07-09 septiembre"/>
    <s v="Contrato de servicios"/>
    <s v="Basado en un Acuerdo Marco"/>
    <s v="Sí"/>
    <n v="184.92"/>
    <n v="184.92"/>
    <s v=""/>
    <s v=""/>
    <s v=""/>
    <s v=""/>
    <s v="/"/>
  </r>
  <r>
    <x v="3"/>
    <s v="Universidad de Castilla-La Mancha"/>
    <s v="031353/2022"/>
    <s v="69022000376 | 0017822007909|hotel torremangana cuenca 07-09 sep"/>
    <s v="Contrato de servicios"/>
    <s v="Basado en un Acuerdo Marco"/>
    <s v="Sí"/>
    <n v="126.32"/>
    <n v="126.32"/>
    <s v=""/>
    <s v=""/>
    <s v=""/>
    <s v=""/>
    <s v="/"/>
  </r>
  <r>
    <x v="3"/>
    <s v="Universidad de Castilla-La Mancha"/>
    <s v="031354/2022"/>
    <s v="nitrogeno"/>
    <s v="Contrato de suministros"/>
    <s v="Basado en un Acuerdo Marco"/>
    <s v="Sí"/>
    <n v="66.55"/>
    <n v="66.55"/>
    <s v=""/>
    <s v=""/>
    <s v=""/>
    <s v=""/>
    <s v="/"/>
  </r>
  <r>
    <x v="3"/>
    <s v="Universidad de Castilla-La Mancha"/>
    <s v="031355/2022"/>
    <s v="n2"/>
    <s v="Contrato de suministros"/>
    <s v="Basado en un Acuerdo Marco"/>
    <s v="Sí"/>
    <n v="50.82"/>
    <n v="50.82"/>
    <s v=""/>
    <s v=""/>
    <s v=""/>
    <s v=""/>
    <s v="/"/>
  </r>
  <r>
    <x v="3"/>
    <s v="Universidad de Castilla-La Mancha"/>
    <s v="031390/2022"/>
    <s v="gases"/>
    <s v="Contrato de suministros"/>
    <s v="Basado en un Acuerdo Marco"/>
    <s v="Sí"/>
    <n v="486.01"/>
    <n v="486.01"/>
    <s v=""/>
    <s v=""/>
    <s v=""/>
    <s v=""/>
    <s v="/"/>
  </r>
  <r>
    <x v="3"/>
    <s v="Universidad de Castilla-La Mancha"/>
    <s v="031518/2022"/>
    <s v="gastos por emision viaje scarlet wannenwetsch"/>
    <s v="Contrato de servicios"/>
    <s v="Basado en un Acuerdo Marco"/>
    <s v="Sí"/>
    <n v="46"/>
    <n v="46"/>
    <s v=""/>
    <s v=""/>
    <s v=""/>
    <s v=""/>
    <s v="/"/>
  </r>
  <r>
    <x v="3"/>
    <s v="Universidad de Castilla-La Mancha"/>
    <s v="031547/2022"/>
    <s v="70022000594 | 0017822008668|billetes de tren tol-mad-alb 11sep"/>
    <s v="Contrato de servicios"/>
    <s v="Basado en un Acuerdo Marco"/>
    <s v="Sí"/>
    <n v="51.45"/>
    <n v="51.45"/>
    <s v=""/>
    <s v=""/>
    <s v=""/>
    <s v=""/>
    <s v="/"/>
  </r>
  <r>
    <x v="3"/>
    <s v="Universidad de Castilla-La Mancha"/>
    <s v="031549/2022"/>
    <s v="botella de nitrgeno puro"/>
    <s v="Contrato de suministros"/>
    <s v="Basado en un Acuerdo Marco"/>
    <s v="Sí"/>
    <n v="112.94"/>
    <n v="112.94"/>
    <s v=""/>
    <s v=""/>
    <s v=""/>
    <s v=""/>
    <s v="/"/>
  </r>
  <r>
    <x v="3"/>
    <s v="Universidad de Castilla-La Mancha"/>
    <s v="031557/2022"/>
    <s v="alphagaz mix h2 5%/ar botella smartop l50"/>
    <s v="Contrato de suministros"/>
    <s v="Basado en un Acuerdo Marco"/>
    <s v="Sí"/>
    <n v="401.72"/>
    <n v="401.72"/>
    <s v=""/>
    <s v=""/>
    <s v=""/>
    <s v=""/>
    <s v="/"/>
  </r>
  <r>
    <x v="3"/>
    <s v="Universidad de Castilla-La Mancha"/>
    <s v="031604/2022"/>
    <s v="163 litros de nitrgeno lquido"/>
    <s v="Contrato de suministros"/>
    <s v="Basado en un Acuerdo Marco"/>
    <s v="Sí"/>
    <n v="138.06"/>
    <n v="138.06"/>
    <s v=""/>
    <s v=""/>
    <s v=""/>
    <s v=""/>
    <s v="/"/>
  </r>
  <r>
    <x v="3"/>
    <s v="Universidad de Castilla-La Mancha"/>
    <s v="031605/2022"/>
    <s v="n2 lquido"/>
    <s v="Contrato de suministros"/>
    <s v="Basado en un Acuerdo Marco"/>
    <s v="Sí"/>
    <n v="42.35"/>
    <n v="42.35"/>
    <s v=""/>
    <s v=""/>
    <s v=""/>
    <s v=""/>
    <s v="/"/>
  </r>
  <r>
    <x v="3"/>
    <s v="Universidad de Castilla-La Mancha"/>
    <s v="031606/2022"/>
    <s v="contrato alquiler de botellas"/>
    <s v="Contrato de servicios"/>
    <s v="Basado en un Acuerdo Marco"/>
    <s v="Sí"/>
    <n v="326.7"/>
    <n v="326.7"/>
    <s v=""/>
    <s v=""/>
    <s v=""/>
    <s v=""/>
    <s v="/"/>
  </r>
  <r>
    <x v="3"/>
    <s v="Universidad de Castilla-La Mancha"/>
    <s v="031711/2022"/>
    <s v="una botella de n2 99999% pureza ncliente 10894556hay que retirar una botella vaca"/>
    <s v="Contrato de suministros"/>
    <s v="Basado en un Acuerdo Marco"/>
    <s v="Sí"/>
    <n v="112.94"/>
    <n v="112.94"/>
    <s v=""/>
    <s v=""/>
    <s v=""/>
    <s v=""/>
    <s v="/"/>
  </r>
  <r>
    <x v="3"/>
    <s v="Universidad de Castilla-La Mancha"/>
    <s v="031749/2022"/>
    <s v="botella de oxgeno"/>
    <s v="Contrato de suministros"/>
    <s v="Basado en un Acuerdo Marco"/>
    <s v="Sí"/>
    <n v="93.12"/>
    <n v="93.12"/>
    <s v=""/>
    <s v=""/>
    <s v=""/>
    <s v=""/>
    <s v="/"/>
  </r>
  <r>
    <x v="3"/>
    <s v="Universidad de Castilla-La Mancha"/>
    <s v="031750/2022"/>
    <s v="bala de nitrgeno presurizado l50 calidad industrial para la sh 12091877"/>
    <s v="Contrato de suministros"/>
    <s v="Basado en un Acuerdo Marco"/>
    <s v="Sí"/>
    <n v="41.29"/>
    <n v="41.29"/>
    <s v=""/>
    <s v=""/>
    <s v=""/>
    <s v=""/>
    <s v="/"/>
  </r>
  <r>
    <x v="3"/>
    <s v="Universidad de Castilla-La Mancha"/>
    <s v="031799/2022"/>
    <s v="n2"/>
    <s v="Contrato de suministros"/>
    <s v="Basado en un Acuerdo Marco"/>
    <s v="Sí"/>
    <n v="50.82"/>
    <n v="50.82"/>
    <s v=""/>
    <s v=""/>
    <s v=""/>
    <s v=""/>
    <s v="/"/>
  </r>
  <r>
    <x v="3"/>
    <s v="Universidad de Castilla-La Mancha"/>
    <s v="031918/2022"/>
    <s v="nitrgeno lquido para las prcticas docentes del grado de biotecnologa"/>
    <s v="Contrato de suministros"/>
    <s v="Basado en un Acuerdo Marco"/>
    <s v="Sí"/>
    <n v="16.940000000000001"/>
    <n v="16.940000000000001"/>
    <s v=""/>
    <s v=""/>
    <s v=""/>
    <s v=""/>
    <s v="/"/>
  </r>
  <r>
    <x v="3"/>
    <s v="Universidad de Castilla-La Mancha"/>
    <s v="031978/2022"/>
    <s v="n2 50"/>
    <s v="Contrato de suministros"/>
    <s v="Basado en un Acuerdo Marco"/>
    <s v="Sí"/>
    <n v="112.94"/>
    <n v="112.94"/>
    <s v=""/>
    <s v=""/>
    <s v=""/>
    <s v=""/>
    <s v="/"/>
  </r>
  <r>
    <x v="3"/>
    <s v="Universidad de Castilla-La Mancha"/>
    <s v="031979/2022"/>
    <s v="u0122000519 | 017822008720|tren 11-12 sep sevilla cuenca sevilla"/>
    <s v="Contrato de servicios"/>
    <s v="Basado en un Acuerdo Marco"/>
    <s v="Sí"/>
    <n v="163.85"/>
    <n v="163.85"/>
    <s v=""/>
    <s v=""/>
    <s v=""/>
    <s v=""/>
    <s v="/"/>
  </r>
  <r>
    <x v="3"/>
    <s v="Universidad de Castilla-La Mancha"/>
    <s v="032040/2022"/>
    <s v="nitrgeno lquido"/>
    <s v="Contrato de suministros"/>
    <s v="Basado en un Acuerdo Marco"/>
    <s v="Sí"/>
    <n v="127.05"/>
    <n v="127.05"/>
    <s v=""/>
    <s v=""/>
    <s v=""/>
    <s v=""/>
    <s v="/"/>
  </r>
  <r>
    <x v="3"/>
    <s v="Universidad de Castilla-La Mancha"/>
    <s v="032041/2022"/>
    <s v="u0122000521 | 0017822008991|billete de tren madrid cuenca madrid 14-15 septiembre"/>
    <s v="Contrato de servicios"/>
    <s v="Basado en un Acuerdo Marco"/>
    <s v="Sí"/>
    <n v="58.6"/>
    <n v="58.6"/>
    <s v=""/>
    <s v=""/>
    <s v=""/>
    <s v=""/>
    <s v="/"/>
  </r>
  <r>
    <x v="3"/>
    <s v="Universidad de Castilla-La Mancha"/>
    <s v="032091/2022"/>
    <s v="botella de nitrgeno puro"/>
    <s v="Contrato de suministros"/>
    <s v="Basado en un Acuerdo Marco"/>
    <s v="Sí"/>
    <n v="112.94"/>
    <n v="112.94"/>
    <s v=""/>
    <s v=""/>
    <s v=""/>
    <s v=""/>
    <s v="/"/>
  </r>
  <r>
    <x v="3"/>
    <s v="Universidad de Castilla-La Mancha"/>
    <s v="032254/2022"/>
    <s v="bala de aire"/>
    <s v="Contrato de suministros"/>
    <s v="Basado en un Acuerdo Marco"/>
    <s v="Sí"/>
    <n v="160.4"/>
    <n v="160.4"/>
    <s v=""/>
    <s v=""/>
    <s v=""/>
    <s v=""/>
    <s v="/"/>
  </r>
  <r>
    <x v="3"/>
    <s v="Universidad de Castilla-La Mancha"/>
    <s v="032283/2022"/>
    <s v="12422000082 | 0017822008865|billete de tren mad-albacete-mad 15sep"/>
    <s v="Contrato de servicios"/>
    <s v="Basado en un Acuerdo Marco"/>
    <s v="Sí"/>
    <n v="75.099999999999994"/>
    <n v="75.099999999999994"/>
    <s v=""/>
    <s v=""/>
    <s v=""/>
    <s v=""/>
    <s v="/"/>
  </r>
  <r>
    <x v="3"/>
    <s v="Universidad de Castilla-La Mancha"/>
    <s v="034298/2022"/>
    <s v="42022000017 | email 17 feb|gastos anulacion e82/2329/3775/0"/>
    <s v="Contrato de servicios"/>
    <s v="Basado en un Acuerdo Marco"/>
    <s v="Sí"/>
    <n v="9.61"/>
    <n v="9.61"/>
    <s v=""/>
    <s v=""/>
    <s v=""/>
    <s v=""/>
    <s v="/"/>
  </r>
  <r>
    <x v="3"/>
    <s v="Universidad de Castilla-La Mancha"/>
    <s v="034334/2022"/>
    <s v="gases inertes"/>
    <s v="Contrato de suministros"/>
    <s v="Basado en un Acuerdo Marco"/>
    <s v="Sí"/>
    <n v="756.25"/>
    <n v="756.25"/>
    <s v=""/>
    <s v=""/>
    <s v=""/>
    <s v=""/>
    <s v="/"/>
  </r>
  <r>
    <x v="3"/>
    <s v="Universidad de Castilla-La Mancha"/>
    <s v="034380/2022"/>
    <s v="reposicion de una bala de nitrogeno agotada"/>
    <s v="Contrato de suministros"/>
    <s v="Basado en un Acuerdo Marco"/>
    <s v="Sí"/>
    <n v="66.55"/>
    <n v="66.55"/>
    <s v=""/>
    <s v=""/>
    <s v=""/>
    <s v=""/>
    <s v="/"/>
  </r>
  <r>
    <x v="3"/>
    <s v="Universidad de Castilla-La Mancha"/>
    <s v="034443/2022"/>
    <s v="20 habitaciones dobles (tres noches) hotel maestrazgo regimen a/d; 12 habitaciones (2 noches)"/>
    <s v="Contrato de servicios"/>
    <s v="Basado en un Acuerdo Marco"/>
    <s v="Sí"/>
    <n v="9418.2000000000007"/>
    <n v="9418.2000000000007"/>
    <s v=""/>
    <s v=""/>
    <s v=""/>
    <s v=""/>
    <s v="/"/>
  </r>
  <r>
    <x v="3"/>
    <s v="Universidad de Castilla-La Mancha"/>
    <s v="034468/2022"/>
    <s v="ave madrid - albacete para conferenciante gerard pez"/>
    <s v="Contrato de servicios"/>
    <s v="Basado en un Acuerdo Marco"/>
    <s v="Sí"/>
    <n v="37.549999999999997"/>
    <n v="37.549999999999997"/>
    <s v=""/>
    <s v=""/>
    <s v=""/>
    <s v=""/>
    <s v="/"/>
  </r>
  <r>
    <x v="3"/>
    <s v="Universidad de Castilla-La Mancha"/>
    <s v="034469/2022"/>
    <s v="botella de co2"/>
    <s v="Contrato de suministros"/>
    <s v="Basado en un Acuerdo Marco"/>
    <s v="Sí"/>
    <n v="432.6"/>
    <n v="432.6"/>
    <s v=""/>
    <s v=""/>
    <s v=""/>
    <s v=""/>
    <s v="/"/>
  </r>
  <r>
    <x v="3"/>
    <s v="Universidad de Castilla-La Mancha"/>
    <s v="034489/2022"/>
    <s v="recarga de nitrgeno liquido"/>
    <s v="Contrato de suministros"/>
    <s v="Basado en un Acuerdo Marco"/>
    <s v="Sí"/>
    <n v="72.599999999999994"/>
    <n v="72.599999999999994"/>
    <s v=""/>
    <s v=""/>
    <s v=""/>
    <s v=""/>
    <s v="/"/>
  </r>
  <r>
    <x v="3"/>
    <s v="Universidad de Castilla-La Mancha"/>
    <s v="034522/2022"/>
    <s v="10022000767 | 0017822005785|hotel europa - albacete 08/06/2022"/>
    <s v="Contrato de servicios"/>
    <s v="Basado en un Acuerdo Marco"/>
    <s v="Sí"/>
    <n v="63"/>
    <n v="63"/>
    <s v=""/>
    <s v=""/>
    <s v=""/>
    <s v=""/>
    <s v="/"/>
  </r>
  <r>
    <x v="3"/>
    <s v="Universidad de Castilla-La Mancha"/>
    <s v="034535/2022"/>
    <s v="30822000877 | 0017822006285|billetes tren barcelona-ciudad real-barcelona + hotel exe bcn 26-28/06/2"/>
    <s v="Contrato de servicios"/>
    <s v="Basado en un Acuerdo Marco"/>
    <s v="Sí"/>
    <n v="300.5"/>
    <n v="300.5"/>
    <s v=""/>
    <s v=""/>
    <s v=""/>
    <s v=""/>
    <s v="/"/>
  </r>
  <r>
    <x v="3"/>
    <s v="Universidad de Castilla-La Mancha"/>
    <s v="034536/2022"/>
    <s v="30822000878 | 0017822006285|billetes tren barcelona-ciudad real-barcelona + hotel exe barcelona 26-2"/>
    <s v="Contrato de servicios"/>
    <s v="Basado en un Acuerdo Marco"/>
    <s v="Sí"/>
    <n v="300.5"/>
    <n v="300.5"/>
    <s v=""/>
    <s v=""/>
    <s v=""/>
    <s v=""/>
    <s v="/"/>
  </r>
  <r>
    <x v="3"/>
    <s v="Universidad de Castilla-La Mancha"/>
    <s v="034560/2022"/>
    <s v="nitrgeno lquido"/>
    <s v="Contrato de suministros"/>
    <s v="Basado en un Acuerdo Marco"/>
    <s v="Sí"/>
    <n v="151.25"/>
    <n v="151.25"/>
    <s v=""/>
    <s v=""/>
    <s v=""/>
    <s v=""/>
    <s v="/"/>
  </r>
  <r>
    <x v="3"/>
    <s v="Universidad de Castilla-La Mancha"/>
    <s v="034561/2022"/>
    <s v="n2 gas"/>
    <s v="Contrato de suministros"/>
    <s v="Basado en un Acuerdo Marco"/>
    <s v="Sí"/>
    <n v="112.94"/>
    <n v="112.94"/>
    <s v=""/>
    <s v=""/>
    <s v=""/>
    <s v=""/>
    <s v="/"/>
  </r>
  <r>
    <x v="3"/>
    <s v="Universidad de Castilla-La Mancha"/>
    <s v="034609/2022"/>
    <s v="helio lquido fecha de entrega 19 de octubre de 2022"/>
    <s v="Contrato de suministros"/>
    <s v="Basado en un Acuerdo Marco"/>
    <s v="Sí"/>
    <n v="1016.4"/>
    <n v="1016.4"/>
    <s v=""/>
    <s v=""/>
    <s v=""/>
    <s v=""/>
    <s v="/"/>
  </r>
  <r>
    <x v="3"/>
    <s v="Universidad de Castilla-La Mancha"/>
    <s v="034610/2022"/>
    <s v="alquiler de botellas de gases: 2 ar, 1 he, 1 o2,1 air, 1-h2/air contrato ecopass 15000013"/>
    <s v="Contrato de servicios"/>
    <s v="Basado en un Acuerdo Marco"/>
    <s v="Sí"/>
    <n v="363"/>
    <n v="363"/>
    <s v=""/>
    <s v=""/>
    <s v=""/>
    <s v=""/>
    <s v="/"/>
  </r>
  <r>
    <x v="3"/>
    <s v="Universidad de Castilla-La Mancha"/>
    <s v="034649/2022"/>
    <s v="renovacion alquiler botellas contrato air liquide ecopass 14999866"/>
    <s v="Contrato de servicios"/>
    <s v="Basado en un Acuerdo Marco"/>
    <s v="Sí"/>
    <n v="181.5"/>
    <n v="181.5"/>
    <s v=""/>
    <s v=""/>
    <s v=""/>
    <s v=""/>
    <s v="/"/>
  </r>
  <r>
    <x v="3"/>
    <s v="Universidad de Castilla-La Mancha"/>
    <s v="034650/2022"/>
    <s v="30122002500 | 0017822006411|hotel talavera septiembre"/>
    <s v="Contrato de servicios"/>
    <s v="Basado en un Acuerdo Marco"/>
    <s v="Sí"/>
    <n v="122"/>
    <n v="122"/>
    <s v=""/>
    <s v=""/>
    <s v=""/>
    <s v=""/>
    <s v="/"/>
  </r>
  <r>
    <x v="3"/>
    <s v="Universidad de Castilla-La Mancha"/>
    <s v="034688/2022"/>
    <s v="33022000324 | 0017822006160|billetes de tren creal-mad- creal 22jun"/>
    <s v="Contrato de servicios"/>
    <s v="Basado en un Acuerdo Marco"/>
    <s v="Sí"/>
    <n v="78.45"/>
    <n v="78.45"/>
    <s v=""/>
    <s v=""/>
    <s v=""/>
    <s v=""/>
    <s v="/"/>
  </r>
  <r>
    <x v="3"/>
    <s v="Universidad de Castilla-La Mancha"/>
    <s v="034689/2022"/>
    <s v="33022000325 | 0017822006080|billetes creal-madrid/mad-alc"/>
    <s v="Contrato de servicios"/>
    <s v="Basado en un Acuerdo Marco"/>
    <s v="Sí"/>
    <n v="100.11"/>
    <n v="100.11"/>
    <s v=""/>
    <s v=""/>
    <s v=""/>
    <s v=""/>
    <s v="/"/>
  </r>
  <r>
    <x v="3"/>
    <s v="Universidad de Castilla-La Mancha"/>
    <s v="034690/2022"/>
    <s v="30122002540 | 0017822005897|billetes alicante-albacete-alicante 14jun"/>
    <s v="Contrato de servicios"/>
    <s v="Basado en un Acuerdo Marco"/>
    <s v="Sí"/>
    <n v="45.8"/>
    <n v="45.8"/>
    <s v=""/>
    <s v=""/>
    <s v=""/>
    <s v=""/>
    <s v="/"/>
  </r>
  <r>
    <x v="3"/>
    <s v="Universidad de Castilla-La Mancha"/>
    <s v="034691/2022"/>
    <s v="10022000853 | 0017822007121|tren y hotel albacete 13julio"/>
    <s v="Contrato de servicios"/>
    <s v="Basado en un Acuerdo Marco"/>
    <s v="Sí"/>
    <n v="150.1"/>
    <n v="150.1"/>
    <s v=""/>
    <s v=""/>
    <s v=""/>
    <s v=""/>
    <s v="/"/>
  </r>
  <r>
    <x v="3"/>
    <s v="Universidad de Castilla-La Mancha"/>
    <s v="034692/2022"/>
    <s v="14022000393 | 0017822008189|vuelo habana-santo domingo-habana"/>
    <s v="Contrato de servicios"/>
    <s v="Basado en un Acuerdo Marco"/>
    <s v="Sí"/>
    <n v="1367.47"/>
    <n v="1367.47"/>
    <s v=""/>
    <s v=""/>
    <s v=""/>
    <s v=""/>
    <s v="/"/>
  </r>
  <r>
    <x v="3"/>
    <s v="Universidad de Castilla-La Mancha"/>
    <s v="034693/2022"/>
    <s v="70022000568 | 0017822008211|billetes de tren vlc-mad-tol-mad-vlc 06-08sep"/>
    <s v="Contrato de servicios"/>
    <s v="Basado en un Acuerdo Marco"/>
    <s v="Sí"/>
    <n v="144.19999999999999"/>
    <n v="144.19999999999999"/>
    <s v=""/>
    <s v=""/>
    <s v=""/>
    <s v=""/>
    <s v="/"/>
  </r>
  <r>
    <x v="3"/>
    <s v="Universidad de Castilla-La Mancha"/>
    <s v="034735/2022"/>
    <s v="62122000046 | 0017822008532|hotel albacete 05-06sep"/>
    <s v="Contrato de servicios"/>
    <s v="Basado en un Acuerdo Marco"/>
    <s v="Sí"/>
    <n v="65.97"/>
    <n v="65.97"/>
    <s v=""/>
    <s v=""/>
    <s v=""/>
    <s v=""/>
    <s v="/"/>
  </r>
  <r>
    <x v="3"/>
    <s v="Universidad de Castilla-La Mancha"/>
    <s v="034736/2022"/>
    <s v="62122000047 | 0017822008532|hotel albacete 05-06sep"/>
    <s v="Contrato de servicios"/>
    <s v="Basado en un Acuerdo Marco"/>
    <s v="Sí"/>
    <n v="65.97"/>
    <n v="65.97"/>
    <s v=""/>
    <s v=""/>
    <s v=""/>
    <s v=""/>
    <s v="/"/>
  </r>
  <r>
    <x v="3"/>
    <s v="Universidad de Castilla-La Mancha"/>
    <s v="034737/2022"/>
    <s v="62122000048 | 0017822008532|hotel albacete 05-06sep"/>
    <s v="Contrato de servicios"/>
    <s v="Basado en un Acuerdo Marco"/>
    <s v="Sí"/>
    <n v="65.97"/>
    <n v="65.97"/>
    <s v=""/>
    <s v=""/>
    <s v=""/>
    <s v=""/>
    <s v="/"/>
  </r>
  <r>
    <x v="3"/>
    <s v="Universidad de Castilla-La Mancha"/>
    <s v="034749/2022"/>
    <s v="nitrgeno lquido"/>
    <s v="Contrato de suministros"/>
    <s v="Basado en un Acuerdo Marco"/>
    <s v="Sí"/>
    <n v="60.5"/>
    <n v="60.5"/>
    <s v=""/>
    <s v=""/>
    <s v=""/>
    <s v=""/>
    <s v="/"/>
  </r>
  <r>
    <x v="3"/>
    <s v="Universidad de Castilla-La Mancha"/>
    <s v="034750/2022"/>
    <s v="nitrgeno lquido"/>
    <s v="Contrato de suministros"/>
    <s v="Basado en un Acuerdo Marco"/>
    <s v="Sí"/>
    <n v="60.5"/>
    <n v="60.5"/>
    <s v=""/>
    <s v=""/>
    <s v=""/>
    <s v=""/>
    <s v="/"/>
  </r>
  <r>
    <x v="3"/>
    <s v="Universidad de Castilla-La Mancha"/>
    <s v="034751/2022"/>
    <s v="30122002618 | 0017822006804|hotel+billetes tren tol-mad-cre-mad-tol fechas 06-08/07/2022"/>
    <s v="Contrato de servicios"/>
    <s v="Basado en un Acuerdo Marco"/>
    <s v="Sí"/>
    <n v="212.9"/>
    <n v="212.9"/>
    <s v=""/>
    <s v=""/>
    <s v=""/>
    <s v=""/>
    <s v="/"/>
  </r>
  <r>
    <x v="3"/>
    <s v="Universidad de Castilla-La Mancha"/>
    <s v="034752/2022"/>
    <s v="30122002619 | 0017822006804|hotel+billetes tren albacete-ciudad real-albacete fechas 06-08/07/2022"/>
    <s v="Contrato de servicios"/>
    <s v="Basado en un Acuerdo Marco"/>
    <s v="Sí"/>
    <n v="182"/>
    <n v="182"/>
    <s v=""/>
    <s v=""/>
    <s v=""/>
    <s v=""/>
    <s v="/"/>
  </r>
  <r>
    <x v="3"/>
    <s v="Universidad de Castilla-La Mancha"/>
    <s v="034787/2022"/>
    <s v="argon extrapuro 3x bot 50l,"/>
    <s v="Contrato de suministros"/>
    <s v="Basado en un Acuerdo Marco"/>
    <s v="Sí"/>
    <n v="111.8"/>
    <n v="111.8"/>
    <s v=""/>
    <s v=""/>
    <s v=""/>
    <s v=""/>
    <s v="/"/>
  </r>
  <r>
    <x v="3"/>
    <s v="Universidad de Castilla-La Mancha"/>
    <s v="034788/2022"/>
    <s v="suministro de nitrogeno liquido"/>
    <s v="Contrato de suministros"/>
    <s v="Basado en un Acuerdo Marco"/>
    <s v="Sí"/>
    <n v="336.08"/>
    <n v="336.08"/>
    <s v=""/>
    <s v=""/>
    <s v=""/>
    <s v=""/>
    <s v="/"/>
  </r>
  <r>
    <x v="3"/>
    <s v="Universidad de Castilla-La Mancha"/>
    <s v="034796/2022"/>
    <s v="bioqui/ nitrgeno lquido 57 kg"/>
    <s v="Contrato de suministros"/>
    <s v="Basado en un Acuerdo Marco"/>
    <s v="Sí"/>
    <n v="189.67"/>
    <n v="189.67"/>
    <s v=""/>
    <s v=""/>
    <s v=""/>
    <s v=""/>
    <s v="/"/>
  </r>
  <r>
    <x v="3"/>
    <s v="Universidad de Castilla-La Mancha"/>
    <s v="034839/2022"/>
    <s v="alquiler anual ecopass 15224012"/>
    <s v="Contrato de servicios"/>
    <s v="Basado en un Acuerdo Marco"/>
    <s v="Sí"/>
    <n v="60.5"/>
    <n v="60.5"/>
    <s v=""/>
    <s v=""/>
    <s v=""/>
    <s v=""/>
    <s v="/"/>
  </r>
  <r>
    <x v="3"/>
    <s v="Universidad de Castilla-La Mancha"/>
    <s v="034857/2022"/>
    <s v="compra de botella co2"/>
    <s v="Contrato de suministros"/>
    <s v="Basado en un Acuerdo Marco"/>
    <s v="Sí"/>
    <n v="432.6"/>
    <n v="432.6"/>
    <s v=""/>
    <s v=""/>
    <s v=""/>
    <s v=""/>
    <s v="/"/>
  </r>
  <r>
    <x v="3"/>
    <s v="Universidad de Castilla-La Mancha"/>
    <s v="034885/2022"/>
    <s v="alquiler de 4 botellas de 10,5 metros cbicos de gas argn"/>
    <s v="Contrato de servicios"/>
    <s v="Basado en un Acuerdo Marco"/>
    <s v="Sí"/>
    <n v="145.19999999999999"/>
    <n v="145.19999999999999"/>
    <s v=""/>
    <s v=""/>
    <s v=""/>
    <s v=""/>
    <s v="/"/>
  </r>
  <r>
    <x v="3"/>
    <s v="Universidad de Castilla-La Mancha"/>
    <s v="034942/2022"/>
    <s v="nitrogeno(n2) puro porcentaje pureza:99,999 plazo entrega: 2 das precio por envase de 9,4 metros"/>
    <s v="Contrato de suministros"/>
    <s v="Basado en un Acuerdo Marco"/>
    <s v="Sí"/>
    <n v="112.94"/>
    <n v="112.94"/>
    <s v=""/>
    <s v=""/>
    <s v=""/>
    <s v=""/>
    <s v="/"/>
  </r>
  <r>
    <x v="3"/>
    <s v="Universidad de Castilla-La Mancha"/>
    <s v="034968/2022"/>
    <s v="co2"/>
    <s v="Contrato de suministros"/>
    <s v="Basado en un Acuerdo Marco"/>
    <s v="Sí"/>
    <n v="433.53"/>
    <n v="433.53"/>
    <s v=""/>
    <s v=""/>
    <s v=""/>
    <s v=""/>
    <s v="/"/>
  </r>
  <r>
    <x v="3"/>
    <s v="Universidad de Castilla-La Mancha"/>
    <s v="034969/2022"/>
    <s v="31022000172 | 0017822009057|billete de tren ciudad real-madrid-santander-madrid-ciudad real 14-18 se"/>
    <s v="Contrato de servicios"/>
    <s v="Basado en un Acuerdo Marco"/>
    <s v="Sí"/>
    <n v="174.05"/>
    <n v="174.05"/>
    <s v=""/>
    <s v=""/>
    <s v=""/>
    <s v=""/>
    <s v="/"/>
  </r>
  <r>
    <x v="3"/>
    <s v="Universidad de Castilla-La Mancha"/>
    <s v="035054/2022"/>
    <s v="botella de aire 21% o2 en n2"/>
    <s v="Contrato de suministros"/>
    <s v="Basado en un Acuerdo Marco"/>
    <s v="Sí"/>
    <n v="425.92"/>
    <n v="425.92"/>
    <s v=""/>
    <s v=""/>
    <s v=""/>
    <s v=""/>
    <s v="/"/>
  </r>
  <r>
    <x v="3"/>
    <s v="Universidad de Castilla-La Mancha"/>
    <s v="035065/2022"/>
    <s v="cilindro de helio de alta pureza"/>
    <s v="Contrato de suministros"/>
    <s v="Basado en un Acuerdo Marco"/>
    <s v="Sí"/>
    <n v="320.64999999999998"/>
    <n v="320.64999999999998"/>
    <s v=""/>
    <s v=""/>
    <s v=""/>
    <s v=""/>
    <s v="/"/>
  </r>
  <r>
    <x v="3"/>
    <s v="Universidad de Castilla-La Mancha"/>
    <s v="035066/2022"/>
    <s v="dixido de carbono puro"/>
    <s v="Contrato de suministros"/>
    <s v="Basado en un Acuerdo Marco"/>
    <s v="Sí"/>
    <n v="485.51"/>
    <n v="485.51"/>
    <s v=""/>
    <s v=""/>
    <s v=""/>
    <s v=""/>
    <s v="/"/>
  </r>
  <r>
    <x v="3"/>
    <s v="Universidad de Castilla-La Mancha"/>
    <s v="035067/2022"/>
    <s v="nitrgeno lquido"/>
    <s v="Contrato de suministros"/>
    <s v="Basado en un Acuerdo Marco"/>
    <s v="Sí"/>
    <n v="60.5"/>
    <n v="60.5"/>
    <s v=""/>
    <s v=""/>
    <s v=""/>
    <s v=""/>
    <s v="/"/>
  </r>
  <r>
    <x v="3"/>
    <s v="Universidad de Castilla-La Mancha"/>
    <s v="035157/2022"/>
    <s v="1 bombona de gas he"/>
    <s v="Contrato de suministros"/>
    <s v="Basado en un Acuerdo Marco"/>
    <s v="Sí"/>
    <n v="299.5"/>
    <n v="299.5"/>
    <s v=""/>
    <s v=""/>
    <s v=""/>
    <s v=""/>
    <s v="/"/>
  </r>
  <r>
    <x v="3"/>
    <s v="Universidad de Castilla-La Mancha"/>
    <s v="035158/2022"/>
    <s v="69022000393 | 0017822009561|billetes de tren toledo-cuenca-toledo 29sep"/>
    <s v="Contrato de servicios"/>
    <s v="Basado en un Acuerdo Marco"/>
    <s v="Sí"/>
    <n v="80.8"/>
    <n v="80.8"/>
    <s v=""/>
    <s v=""/>
    <s v=""/>
    <s v=""/>
    <s v="/"/>
  </r>
  <r>
    <x v="3"/>
    <s v="Universidad de Castilla-La Mancha"/>
    <s v="035215/2022"/>
    <s v="ingqui/ nitrogeno extrapuro 3x bot"/>
    <s v="Contrato de suministros"/>
    <s v="Basado en un Acuerdo Marco"/>
    <s v="Sí"/>
    <n v="68.239999999999995"/>
    <n v="68.239999999999995"/>
    <s v=""/>
    <s v=""/>
    <s v=""/>
    <s v=""/>
    <s v="/"/>
  </r>
  <r>
    <x v="3"/>
    <s v="Universidad de Castilla-La Mancha"/>
    <s v="035262/2022"/>
    <s v="botella de nitrgeno puro"/>
    <s v="Contrato de suministros"/>
    <s v="Basado en un Acuerdo Marco"/>
    <s v="Sí"/>
    <n v="112.94"/>
    <n v="112.94"/>
    <s v=""/>
    <s v=""/>
    <s v=""/>
    <s v=""/>
    <s v="/"/>
  </r>
  <r>
    <x v="3"/>
    <s v="Universidad de Castilla-La Mancha"/>
    <s v="035263/2022"/>
    <s v="gas argn puro para el funcionamiento del icp-ms para anlisis elemental"/>
    <s v="Contrato de suministros"/>
    <s v="Basado en un Acuerdo Marco"/>
    <s v="Sí"/>
    <n v="394.63"/>
    <n v="394.63"/>
    <s v=""/>
    <s v=""/>
    <s v=""/>
    <s v=""/>
    <s v="/"/>
  </r>
  <r>
    <x v="3"/>
    <s v="Universidad de Castilla-La Mancha"/>
    <s v="035264/2022"/>
    <s v="gases para el anlisis de plaguicidas y biomarcadores mediante cg-ms"/>
    <s v="Contrato de suministros"/>
    <s v="Basado en un Acuerdo Marco"/>
    <s v="Sí"/>
    <n v="374.37"/>
    <n v="374.37"/>
    <s v=""/>
    <s v=""/>
    <s v=""/>
    <s v=""/>
    <s v="/"/>
  </r>
  <r>
    <x v="3"/>
    <s v="Universidad de Castilla-La Mancha"/>
    <s v="035265/2022"/>
    <s v="n2 gas"/>
    <s v="Contrato de suministros"/>
    <s v="Basado en un Acuerdo Marco"/>
    <s v="Sí"/>
    <n v="225.88"/>
    <n v="225.88"/>
    <s v=""/>
    <s v=""/>
    <s v=""/>
    <s v=""/>
    <s v="/"/>
  </r>
  <r>
    <x v="3"/>
    <s v="Universidad de Castilla-La Mancha"/>
    <s v="035339/2022"/>
    <s v="n2"/>
    <s v="Contrato de suministros"/>
    <s v="Basado en un Acuerdo Marco"/>
    <s v="Sí"/>
    <n v="50.82"/>
    <n v="50.82"/>
    <s v=""/>
    <s v=""/>
    <s v=""/>
    <s v=""/>
    <s v="/"/>
  </r>
  <r>
    <x v="3"/>
    <s v="Universidad de Castilla-La Mancha"/>
    <s v="035415/2022"/>
    <s v="2 botellas de nitrgeno, 2 botellas de helio y 2 botellas de oxgeno ( cdigo de cliente air liquide"/>
    <s v="Contrato de suministros"/>
    <s v="Basado en un Acuerdo Marco"/>
    <s v="Sí"/>
    <n v="1011.12"/>
    <n v="1011.12"/>
    <s v=""/>
    <s v=""/>
    <s v=""/>
    <s v=""/>
    <s v="/"/>
  </r>
  <r>
    <x v="3"/>
    <s v="Universidad de Castilla-La Mancha"/>
    <s v="035580/2022"/>
    <s v="gastos compaia aerea cancelacion vuelo soukania"/>
    <s v="Contrato de servicios"/>
    <s v="Basado en un Acuerdo Marco"/>
    <s v="Sí"/>
    <n v="46"/>
    <n v="46"/>
    <s v=""/>
    <s v=""/>
    <s v=""/>
    <s v=""/>
    <s v="/"/>
  </r>
  <r>
    <x v="3"/>
    <s v="Universidad de Castilla-La Mancha"/>
    <s v="035617/2022"/>
    <s v="bombona de helio"/>
    <s v="Contrato de suministros"/>
    <s v="Basado en un Acuerdo Marco"/>
    <s v="Sí"/>
    <n v="299.5"/>
    <n v="299.5"/>
    <s v=""/>
    <s v=""/>
    <s v=""/>
    <s v=""/>
    <s v="/"/>
  </r>
  <r>
    <x v="3"/>
    <s v="Universidad de Castilla-La Mancha"/>
    <s v="035692/2022"/>
    <s v="n2 lquido"/>
    <s v="Contrato de suministros"/>
    <s v="Basado en un Acuerdo Marco"/>
    <s v="Sí"/>
    <n v="42.35"/>
    <n v="42.35"/>
    <s v=""/>
    <s v=""/>
    <s v=""/>
    <s v=""/>
    <s v="/"/>
  </r>
  <r>
    <x v="3"/>
    <s v="Universidad de Castilla-La Mancha"/>
    <s v="035693/2022"/>
    <s v="ar 60"/>
    <s v="Contrato de suministros"/>
    <s v="Basado en un Acuerdo Marco"/>
    <s v="Sí"/>
    <n v="163.25"/>
    <n v="163.25"/>
    <s v=""/>
    <s v=""/>
    <s v=""/>
    <s v=""/>
    <s v="/"/>
  </r>
  <r>
    <x v="3"/>
    <s v="Universidad de Castilla-La Mancha"/>
    <s v="035781/2022"/>
    <s v="botella de aire sinttico"/>
    <s v="Contrato de suministros"/>
    <s v="Basado en un Acuerdo Marco"/>
    <s v="Sí"/>
    <n v="160.4"/>
    <n v="160.4"/>
    <s v=""/>
    <s v=""/>
    <s v=""/>
    <s v=""/>
    <s v="/"/>
  </r>
  <r>
    <x v="3"/>
    <s v="Universidad de Castilla-La Mancha"/>
    <s v="035853/2022"/>
    <s v="una botella de n2 99999% pureza ncliente 10894556hay que retirar una botella vaca"/>
    <s v="Contrato de suministros"/>
    <s v="Basado en un Acuerdo Marco"/>
    <s v="Sí"/>
    <n v="112.94"/>
    <n v="112.94"/>
    <s v=""/>
    <s v=""/>
    <s v=""/>
    <s v=""/>
    <s v="/"/>
  </r>
  <r>
    <x v="3"/>
    <s v="Universidad de Castilla-La Mancha"/>
    <s v="035854/2022"/>
    <s v="u0122000620 | 0017822008968|cursos de verano y extensin universitaria"/>
    <s v="Contrato de servicios"/>
    <s v="Basado en un Acuerdo Marco"/>
    <s v="Sí"/>
    <n v="125.8"/>
    <n v="125.8"/>
    <s v=""/>
    <s v=""/>
    <s v=""/>
    <s v=""/>
    <s v="/"/>
  </r>
  <r>
    <x v="3"/>
    <s v="Universidad de Castilla-La Mancha"/>
    <s v="035855/2022"/>
    <s v="argon porcentaje de pureza 99999"/>
    <s v="Contrato de suministros"/>
    <s v="Basado en un Acuerdo Marco"/>
    <s v="Sí"/>
    <n v="215.23"/>
    <n v="215.23"/>
    <s v=""/>
    <s v=""/>
    <s v=""/>
    <s v=""/>
    <s v="/"/>
  </r>
  <r>
    <x v="3"/>
    <s v="Universidad de Castilla-La Mancha"/>
    <s v="035856/2022"/>
    <s v="una botella de helio codigo cliente 10938147"/>
    <s v="Contrato de suministros"/>
    <s v="Basado en un Acuerdo Marco"/>
    <s v="Sí"/>
    <n v="299.5"/>
    <n v="299.5"/>
    <s v=""/>
    <s v=""/>
    <s v=""/>
    <s v=""/>
    <s v="/"/>
  </r>
  <r>
    <x v="3"/>
    <s v="Universidad de Castilla-La Mancha"/>
    <s v="036048/2022"/>
    <s v="contrato de una bala de oxgeno presurizado alphagaz 1 oxigeno bot-s sma contrato 15039654"/>
    <s v="Contrato de servicios"/>
    <s v="Basado en un Acuerdo Marco"/>
    <s v="Sí"/>
    <n v="60.5"/>
    <n v="60.5"/>
    <s v=""/>
    <s v=""/>
    <s v=""/>
    <s v=""/>
    <s v="/"/>
  </r>
  <r>
    <x v="3"/>
    <s v="Universidad de Castilla-La Mancha"/>
    <s v="036049/2022"/>
    <s v="u0122000633 | 0017822009273|hotel en almaden 21/09/2022"/>
    <s v="Contrato de servicios"/>
    <s v="Basado en un Acuerdo Marco"/>
    <s v="Sí"/>
    <n v="90"/>
    <n v="90"/>
    <s v=""/>
    <s v=""/>
    <s v=""/>
    <s v=""/>
    <s v="/"/>
  </r>
  <r>
    <x v="3"/>
    <s v="Universidad de Castilla-La Mancha"/>
    <s v="036050/2022"/>
    <s v="u0122000634 | 0017822009273|hotel en almaden 21/09/2022"/>
    <s v="Contrato de servicios"/>
    <s v="Basado en un Acuerdo Marco"/>
    <s v="Sí"/>
    <n v="67"/>
    <n v="67"/>
    <s v=""/>
    <s v=""/>
    <s v=""/>
    <s v=""/>
    <s v="/"/>
  </r>
  <r>
    <x v="3"/>
    <s v="Universidad de Castilla-La Mancha"/>
    <s v="036051/2022"/>
    <s v="u0122000635 | 0017822009273|hotel en almaden 21/09/2022"/>
    <s v="Contrato de servicios"/>
    <s v="Basado en un Acuerdo Marco"/>
    <s v="Sí"/>
    <n v="67"/>
    <n v="67"/>
    <s v=""/>
    <s v=""/>
    <s v=""/>
    <s v=""/>
    <s v="/"/>
  </r>
  <r>
    <x v="3"/>
    <s v="Universidad de Castilla-La Mancha"/>
    <s v="036052/2022"/>
    <s v="acetileno"/>
    <s v="Contrato de servicios"/>
    <s v="Basado en un Acuerdo Marco"/>
    <s v="Sí"/>
    <n v="60.5"/>
    <n v="60.5"/>
    <s v=""/>
    <s v=""/>
    <s v=""/>
    <s v=""/>
    <s v="/"/>
  </r>
  <r>
    <x v="3"/>
    <s v="Universidad de Castilla-La Mancha"/>
    <s v="036053/2022"/>
    <s v="u0122000636 | 0017822009273|hotel en almaden 21/09/2022"/>
    <s v="Contrato de servicios"/>
    <s v="Basado en un Acuerdo Marco"/>
    <s v="Sí"/>
    <n v="67"/>
    <n v="67"/>
    <s v=""/>
    <s v=""/>
    <s v=""/>
    <s v=""/>
    <s v="/"/>
  </r>
  <r>
    <x v="3"/>
    <s v="Universidad de Castilla-La Mancha"/>
    <s v="036103/2022"/>
    <s v="botella de co2"/>
    <s v="Contrato de suministros"/>
    <s v="Basado en un Acuerdo Marco"/>
    <s v="Sí"/>
    <n v="432.6"/>
    <n v="432.6"/>
    <s v=""/>
    <s v=""/>
    <s v=""/>
    <s v=""/>
    <s v="/"/>
  </r>
  <r>
    <x v="3"/>
    <s v="Universidad de Castilla-La Mancha"/>
    <s v="036145/2022"/>
    <s v="nitrgeno lquido"/>
    <s v="Contrato de suministros"/>
    <s v="Basado en un Acuerdo Marco"/>
    <s v="Sí"/>
    <n v="127.05"/>
    <n v="127.05"/>
    <s v=""/>
    <s v=""/>
    <s v=""/>
    <s v=""/>
    <s v="/"/>
  </r>
  <r>
    <x v="3"/>
    <s v="Universidad de Castilla-La Mancha"/>
    <s v="036226/2022"/>
    <s v="2 bombonas nitrogeno 99,999"/>
    <s v="Contrato de suministros"/>
    <s v="Basado en un Acuerdo Marco"/>
    <s v="Sí"/>
    <n v="225.88"/>
    <n v="225.88"/>
    <s v=""/>
    <s v=""/>
    <s v=""/>
    <s v=""/>
    <s v="/"/>
  </r>
  <r>
    <x v="3"/>
    <s v="Universidad de Castilla-La Mancha"/>
    <s v="036290/2022"/>
    <s v="n2"/>
    <s v="Contrato de suministros"/>
    <s v="Basado en un Acuerdo Marco"/>
    <s v="Sí"/>
    <n v="50.82"/>
    <n v="50.82"/>
    <s v=""/>
    <s v=""/>
    <s v=""/>
    <s v=""/>
    <s v="/"/>
  </r>
  <r>
    <x v="3"/>
    <s v="Universidad de Castilla-La Mancha"/>
    <s v="036383/2022"/>
    <s v="nitrgeno lquido"/>
    <s v="Contrato de suministros"/>
    <s v="Basado en un Acuerdo Marco"/>
    <s v="Sí"/>
    <n v="60.5"/>
    <n v="60.5"/>
    <s v=""/>
    <s v=""/>
    <s v=""/>
    <s v=""/>
    <s v="/"/>
  </r>
  <r>
    <x v="3"/>
    <s v="Universidad de Castilla-La Mancha"/>
    <s v="036384/2022"/>
    <s v="nitrgeno lquido"/>
    <s v="Contrato de suministros"/>
    <s v="Basado en un Acuerdo Marco"/>
    <s v="Sí"/>
    <n v="60.5"/>
    <n v="60.5"/>
    <s v=""/>
    <s v=""/>
    <s v=""/>
    <s v=""/>
    <s v="/"/>
  </r>
  <r>
    <x v="3"/>
    <s v="Universidad de Castilla-La Mancha"/>
    <s v="036518/2022"/>
    <s v="30122001203/email 19 abril/tren e82/2329/5401/2"/>
    <s v="Contrato de servicios"/>
    <s v="Basado en un Acuerdo Marco"/>
    <s v="Sí"/>
    <n v="125.4"/>
    <n v="125.4"/>
    <s v=""/>
    <s v=""/>
    <s v=""/>
    <s v=""/>
    <s v="/"/>
  </r>
  <r>
    <x v="3"/>
    <s v="Universidad de Castilla-La Mancha"/>
    <s v="036522/2022"/>
    <s v="10022001164 | 0017822008155|biletes de tren"/>
    <s v="Contrato de servicios"/>
    <s v="Basado en un Acuerdo Marco"/>
    <s v="Sí"/>
    <n v="114.9"/>
    <n v="114.9"/>
    <s v=""/>
    <s v=""/>
    <s v=""/>
    <s v=""/>
    <s v="/"/>
  </r>
  <r>
    <x v="3"/>
    <s v="Universidad de Castilla-La Mancha"/>
    <s v="036523/2022"/>
    <s v="10022001165 | 0017822008155|billetes de tren"/>
    <s v="Contrato de servicios"/>
    <s v="Basado en un Acuerdo Marco"/>
    <s v="Sí"/>
    <n v="45.8"/>
    <n v="45.8"/>
    <s v=""/>
    <s v=""/>
    <s v=""/>
    <s v=""/>
    <s v="/"/>
  </r>
  <r>
    <x v="3"/>
    <s v="Universidad de Castilla-La Mancha"/>
    <s v="036524/2022"/>
    <s v="10022001166 | 0017822008155|billetes de tren"/>
    <s v="Contrato de servicios"/>
    <s v="Basado en un Acuerdo Marco"/>
    <s v="Sí"/>
    <n v="287.10000000000002"/>
    <n v="287.10000000000002"/>
    <s v=""/>
    <s v=""/>
    <s v=""/>
    <s v=""/>
    <s v="/"/>
  </r>
  <r>
    <x v="3"/>
    <s v="Universidad de Castilla-La Mancha"/>
    <s v="036537/2022"/>
    <s v="49022000300 | 0017822006768|2260699 - gastos de cancelacin mario donate tren vuelo mad-lcg-mad 20/0"/>
    <s v="Contrato de servicios"/>
    <s v="Basado en un Acuerdo Marco"/>
    <s v="Sí"/>
    <n v="2.2599999999999998"/>
    <n v="2.2599999999999998"/>
    <s v=""/>
    <s v=""/>
    <s v=""/>
    <s v=""/>
    <s v="/"/>
  </r>
  <r>
    <x v="3"/>
    <s v="Universidad de Castilla-La Mancha"/>
    <s v="039370/2022"/>
    <s v="alquiler anual - envase de 10 metros cbicos"/>
    <s v="Contrato de servicios"/>
    <s v="Basado en un Acuerdo Marco"/>
    <s v="Sí"/>
    <n v="108.9"/>
    <n v="108.9"/>
    <s v=""/>
    <s v=""/>
    <s v=""/>
    <s v=""/>
    <s v="/"/>
  </r>
  <r>
    <x v="3"/>
    <s v="Universidad de Castilla-La Mancha"/>
    <s v="039414/2022"/>
    <s v="33022000163 | email 08 abril|tren e82/2329/4379/1"/>
    <s v="Contrato de servicios"/>
    <s v="Basado en un Acuerdo Marco"/>
    <s v="Sí"/>
    <n v="113.03"/>
    <n v="113.03"/>
    <s v=""/>
    <s v=""/>
    <s v=""/>
    <s v=""/>
    <s v="/"/>
  </r>
  <r>
    <x v="3"/>
    <s v="Universidad de Castilla-La Mancha"/>
    <s v="039418/2022"/>
    <s v="76022000092 | email 20 abril|autobus e82/2329/5887/0"/>
    <s v="Contrato de servicios"/>
    <s v="Basado en un Acuerdo Marco"/>
    <s v="Sí"/>
    <n v="2056"/>
    <n v="2056"/>
    <s v=""/>
    <s v=""/>
    <s v=""/>
    <s v=""/>
    <s v="/"/>
  </r>
  <r>
    <x v="3"/>
    <s v="Universidad de Castilla-La Mancha"/>
    <s v="039426/2022"/>
    <s v="76022000101 | email 26 abril|hotel e82/2329/6231/0"/>
    <s v="Contrato de servicios"/>
    <s v="Basado en un Acuerdo Marco"/>
    <s v="Sí"/>
    <n v="105.61"/>
    <n v="105.61"/>
    <s v=""/>
    <s v=""/>
    <s v=""/>
    <s v=""/>
    <s v="/"/>
  </r>
  <r>
    <x v="3"/>
    <s v="Universidad de Castilla-La Mancha"/>
    <s v="039427/2022"/>
    <s v="76022000102 | email 26 abril|hotel e82/2329/6232/0"/>
    <s v="Contrato de servicios"/>
    <s v="Basado en un Acuerdo Marco"/>
    <s v="Sí"/>
    <n v="105.51"/>
    <n v="105.51"/>
    <s v=""/>
    <s v=""/>
    <s v=""/>
    <s v=""/>
    <s v="/"/>
  </r>
  <r>
    <x v="3"/>
    <s v="Universidad de Castilla-La Mancha"/>
    <s v="039428/2022"/>
    <s v="76022000103 | email 26 abril|hotel e82/2329/6234/0"/>
    <s v="Contrato de servicios"/>
    <s v="Basado en un Acuerdo Marco"/>
    <s v="Sí"/>
    <n v="72.61"/>
    <n v="72.61"/>
    <s v=""/>
    <s v=""/>
    <s v=""/>
    <s v=""/>
    <s v="/"/>
  </r>
  <r>
    <x v="3"/>
    <s v="Universidad de Castilla-La Mancha"/>
    <s v="039429/2022"/>
    <s v="76022000104 | email 26 abril|hotel e82/2329/6235/0"/>
    <s v="Contrato de servicios"/>
    <s v="Basado en un Acuerdo Marco"/>
    <s v="Sí"/>
    <n v="72.61"/>
    <n v="72.61"/>
    <s v=""/>
    <s v=""/>
    <s v=""/>
    <s v=""/>
    <s v="/"/>
  </r>
  <r>
    <x v="3"/>
    <s v="Universidad de Castilla-La Mancha"/>
    <s v="039434/2022"/>
    <s v="helio"/>
    <s v="Contrato de suministros"/>
    <s v="Basado en un Acuerdo Marco"/>
    <s v="Sí"/>
    <n v="277.08999999999997"/>
    <n v="277.08999999999997"/>
    <s v=""/>
    <s v=""/>
    <s v=""/>
    <s v=""/>
    <s v="/"/>
  </r>
  <r>
    <x v="3"/>
    <s v="Universidad de Castilla-La Mancha"/>
    <s v="039448/2022"/>
    <s v="nitrogeno"/>
    <s v="Contrato de suministros"/>
    <s v="Basado en un Acuerdo Marco"/>
    <s v="Sí"/>
    <n v="66.55"/>
    <n v="66.55"/>
    <s v=""/>
    <s v=""/>
    <s v=""/>
    <s v=""/>
    <s v="/"/>
  </r>
  <r>
    <x v="3"/>
    <s v="Universidad de Castilla-La Mancha"/>
    <s v="039450/2022"/>
    <s v="2 envases de argn"/>
    <s v="Contrato de suministros"/>
    <s v="Basado en un Acuerdo Marco"/>
    <s v="Sí"/>
    <n v="223.61"/>
    <n v="223.61"/>
    <s v=""/>
    <s v=""/>
    <s v=""/>
    <s v=""/>
    <s v="/"/>
  </r>
  <r>
    <x v="3"/>
    <s v="Universidad de Castilla-La Mancha"/>
    <s v="039462/2022"/>
    <s v="nitrogeno"/>
    <s v="Contrato de suministros"/>
    <s v="Basado en un Acuerdo Marco"/>
    <s v="Sí"/>
    <n v="66.55"/>
    <n v="66.55"/>
    <s v=""/>
    <s v=""/>
    <s v=""/>
    <s v=""/>
    <s v="/"/>
  </r>
  <r>
    <x v="3"/>
    <s v="Universidad de Castilla-La Mancha"/>
    <s v="039531/2022"/>
    <s v="nuevo contrato de alquiler de una bala de nitrgeno"/>
    <s v="Contrato de servicios"/>
    <s v="Basado en un Acuerdo Marco"/>
    <s v="Sí"/>
    <n v="36.299999999999997"/>
    <n v="36.299999999999997"/>
    <s v=""/>
    <s v=""/>
    <s v=""/>
    <s v=""/>
    <s v="/"/>
  </r>
  <r>
    <x v="3"/>
    <s v="Universidad de Castilla-La Mancha"/>
    <s v="039698/2022"/>
    <s v="74022000119 | 0017822008021|billete avin buenos aires madrid buenos aires 17-30 oct 22"/>
    <s v="Contrato de servicios"/>
    <s v="Basado en un Acuerdo Marco"/>
    <s v="Sí"/>
    <n v="2425.3200000000002"/>
    <n v="2425.3200000000002"/>
    <s v=""/>
    <s v=""/>
    <s v=""/>
    <s v=""/>
    <s v="/"/>
  </r>
  <r>
    <x v="3"/>
    <s v="Universidad de Castilla-La Mancha"/>
    <s v="039699/2022"/>
    <s v="76022000180 | 0017822007373|billetes de tren madrid toledo madrid"/>
    <s v="Contrato de servicios"/>
    <s v="Basado en un Acuerdo Marco"/>
    <s v="Sí"/>
    <n v="22.2"/>
    <n v="22.2"/>
    <s v=""/>
    <s v=""/>
    <s v=""/>
    <s v=""/>
    <s v="/"/>
  </r>
  <r>
    <x v="3"/>
    <s v="Universidad de Castilla-La Mancha"/>
    <s v="039700/2022"/>
    <s v="83022000123 | 0017822007937|billetes de tren barcelona-toledo-barcelona 04-08sep"/>
    <s v="Contrato de servicios"/>
    <s v="Basado en un Acuerdo Marco"/>
    <s v="Sí"/>
    <n v="218.1"/>
    <n v="218.1"/>
    <s v=""/>
    <s v=""/>
    <s v=""/>
    <s v=""/>
    <s v="/"/>
  </r>
  <r>
    <x v="3"/>
    <s v="Universidad de Castilla-La Mancha"/>
    <s v="039745/2022"/>
    <s v="-alquiler de 1 envases de gases cliente 13534623 referencia nmero de contrato ecopass 15223698"/>
    <s v="Contrato de servicios"/>
    <s v="Basado en un Acuerdo Marco"/>
    <s v="Sí"/>
    <n v="60.5"/>
    <n v="60.5"/>
    <s v=""/>
    <s v=""/>
    <s v=""/>
    <s v=""/>
    <s v="/"/>
  </r>
  <r>
    <x v="3"/>
    <s v="Universidad de Castilla-La Mancha"/>
    <s v="039834/2022"/>
    <s v="nitrgeno"/>
    <s v="Contrato de suministros"/>
    <s v="Basado en un Acuerdo Marco"/>
    <s v="Sí"/>
    <n v="138.06"/>
    <n v="138.06"/>
    <s v=""/>
    <s v=""/>
    <s v=""/>
    <s v=""/>
    <s v="/"/>
  </r>
  <r>
    <x v="3"/>
    <s v="Universidad de Castilla-La Mancha"/>
    <s v="039928/2022"/>
    <s v="renovacin alquiler de botella de gas"/>
    <s v="Contrato de servicios"/>
    <s v="Basado en un Acuerdo Marco"/>
    <s v="Sí"/>
    <n v="36.299999999999997"/>
    <n v="36.299999999999997"/>
    <s v=""/>
    <s v=""/>
    <s v=""/>
    <s v=""/>
    <s v="/"/>
  </r>
  <r>
    <x v="3"/>
    <s v="Universidad de Castilla-La Mancha"/>
    <s v="039929/2022"/>
    <s v="botella de mezcla  tamao b10"/>
    <s v="Contrato de suministros"/>
    <s v="Basado en un Acuerdo Marco"/>
    <s v="Sí"/>
    <n v="256.97000000000003"/>
    <n v="256.97000000000003"/>
    <s v=""/>
    <s v=""/>
    <s v=""/>
    <s v=""/>
    <s v="/"/>
  </r>
  <r>
    <x v="3"/>
    <s v="Universidad de Castilla-La Mancha"/>
    <s v="039930/2022"/>
    <s v="alquiler de botellas de gas"/>
    <s v="Contrato de servicios"/>
    <s v="Basado en un Acuerdo Marco"/>
    <s v="Sí"/>
    <n v="242"/>
    <n v="242"/>
    <s v=""/>
    <s v=""/>
    <s v=""/>
    <s v=""/>
    <s v="/"/>
  </r>
  <r>
    <x v="3"/>
    <s v="Universidad de Castilla-La Mancha"/>
    <s v="039952/2022"/>
    <s v="una botella de n2 99999% pureza ncliente 10894556hay que retirar una botella vaca"/>
    <s v="Contrato de suministros"/>
    <s v="Basado en un Acuerdo Marco"/>
    <s v="Sí"/>
    <n v="112.94"/>
    <n v="112.94"/>
    <s v=""/>
    <s v=""/>
    <s v=""/>
    <s v=""/>
    <s v="/"/>
  </r>
  <r>
    <x v="3"/>
    <s v="Universidad de Castilla-La Mancha"/>
    <s v="039953/2022"/>
    <s v="recarga nitrogeno liquido"/>
    <s v="Contrato de suministros"/>
    <s v="Basado en un Acuerdo Marco"/>
    <s v="Sí"/>
    <n v="72.599999999999994"/>
    <n v="72.599999999999994"/>
    <s v=""/>
    <s v=""/>
    <s v=""/>
    <s v=""/>
    <s v="/"/>
  </r>
  <r>
    <x v="3"/>
    <s v="Universidad de Castilla-La Mancha"/>
    <s v="040023/2022"/>
    <s v="nitrgeno lquido"/>
    <s v="Contrato de suministros"/>
    <s v="Basado en un Acuerdo Marco"/>
    <s v="Sí"/>
    <n v="60.5"/>
    <n v="60.5"/>
    <s v=""/>
    <s v=""/>
    <s v=""/>
    <s v=""/>
    <s v="/"/>
  </r>
  <r>
    <x v="3"/>
    <s v="Universidad de Castilla-La Mancha"/>
    <s v="040122/2022"/>
    <s v="preparacin de las muestras"/>
    <s v="Contrato de suministros"/>
    <s v="Basado en un Acuerdo Marco"/>
    <s v="Sí"/>
    <n v="16.940000000000001"/>
    <n v="16.940000000000001"/>
    <s v=""/>
    <s v=""/>
    <s v=""/>
    <s v=""/>
    <s v="/"/>
  </r>
  <r>
    <x v="3"/>
    <s v="Universidad de Castilla-La Mancha"/>
    <s v="040123/2022"/>
    <s v="suministro de gases puros"/>
    <s v="Contrato de suministros"/>
    <s v="Basado en un Acuerdo Marco"/>
    <s v="Sí"/>
    <n v="553.32000000000005"/>
    <n v="553.32000000000005"/>
    <s v=""/>
    <s v=""/>
    <s v=""/>
    <s v=""/>
    <s v="/"/>
  </r>
  <r>
    <x v="3"/>
    <s v="Universidad de Castilla-La Mancha"/>
    <s v="040164/2022"/>
    <s v="compra de gases"/>
    <s v="Contrato de suministros"/>
    <s v="Basado en un Acuerdo Marco"/>
    <s v="Sí"/>
    <n v="1817.28"/>
    <n v="1817.28"/>
    <s v=""/>
    <s v=""/>
    <s v=""/>
    <s v=""/>
    <s v="/"/>
  </r>
  <r>
    <x v="3"/>
    <s v="Universidad de Castilla-La Mancha"/>
    <s v="040272/2022"/>
    <s v="bk_n2 liq_gcom"/>
    <s v="Contrato de suministros"/>
    <s v="Basado en un Acuerdo Marco"/>
    <s v="Sí"/>
    <n v="269.83"/>
    <n v="269.83"/>
    <s v=""/>
    <s v=""/>
    <s v=""/>
    <s v=""/>
    <s v="/"/>
  </r>
  <r>
    <x v="3"/>
    <s v="Universidad de Castilla-La Mancha"/>
    <s v="040289/2022"/>
    <s v="28022000436 | 0017822009203|billetes albacete-mad-albacete 23sep"/>
    <s v="Contrato de servicios"/>
    <s v="Basado en un Acuerdo Marco"/>
    <s v="Sí"/>
    <n v="75.099999999999994"/>
    <n v="75.099999999999994"/>
    <s v=""/>
    <s v=""/>
    <s v=""/>
    <s v=""/>
    <s v="/"/>
  </r>
  <r>
    <x v="3"/>
    <s v="Universidad de Castilla-La Mancha"/>
    <s v="040290/2022"/>
    <s v="28022000437 | 0017822009203|billetes tren albacete-mad-albacete 23sep"/>
    <s v="Contrato de servicios"/>
    <s v="Basado en un Acuerdo Marco"/>
    <s v="Sí"/>
    <n v="75.099999999999994"/>
    <n v="75.099999999999994"/>
    <s v=""/>
    <s v=""/>
    <s v=""/>
    <s v=""/>
    <s v="/"/>
  </r>
  <r>
    <x v="3"/>
    <s v="Universidad de Castilla-La Mancha"/>
    <s v="040291/2022"/>
    <s v="compra de nitrgeno liquido"/>
    <s v="Contrato de suministros"/>
    <s v="Basado en un Acuerdo Marco"/>
    <s v="Sí"/>
    <n v="254.1"/>
    <n v="254.1"/>
    <s v=""/>
    <s v=""/>
    <s v=""/>
    <s v=""/>
    <s v="/"/>
  </r>
  <r>
    <x v="3"/>
    <s v="Universidad de Castilla-La Mancha"/>
    <s v="040338/2022"/>
    <s v="envase botella de gas"/>
    <s v="Contrato de servicios"/>
    <s v="Basado en un Acuerdo Marco"/>
    <s v="Sí"/>
    <n v="36.299999999999997"/>
    <n v="36.299999999999997"/>
    <s v=""/>
    <s v=""/>
    <s v=""/>
    <s v=""/>
    <s v="/"/>
  </r>
  <r>
    <x v="3"/>
    <s v="Universidad de Castilla-La Mancha"/>
    <s v="040356/2022"/>
    <s v="quiana/ uc 1 ao/ botella"/>
    <s v="Contrato de servicios"/>
    <s v="Basado en un Acuerdo Marco"/>
    <s v="Sí"/>
    <n v="36.299999999999997"/>
    <n v="36.299999999999997"/>
    <s v=""/>
    <s v=""/>
    <s v=""/>
    <s v=""/>
    <s v="/"/>
  </r>
  <r>
    <x v="3"/>
    <s v="Universidad de Castilla-La Mancha"/>
    <s v="040383/2022"/>
    <s v="ensayos proyectos de investigacin del inaia"/>
    <s v="Contrato de suministros"/>
    <s v="Basado en un Acuerdo Marco"/>
    <s v="Sí"/>
    <n v="160.4"/>
    <n v="160.4"/>
    <s v=""/>
    <s v=""/>
    <s v=""/>
    <s v=""/>
    <s v="/"/>
  </r>
  <r>
    <x v="3"/>
    <s v="Universidad de Castilla-La Mancha"/>
    <s v="040443/2022"/>
    <s v="un envase de acetileno"/>
    <s v="Contrato de suministros"/>
    <s v="Basado en un Acuerdo Marco"/>
    <s v="Sí"/>
    <n v="128.21"/>
    <n v="128.21"/>
    <s v=""/>
    <s v=""/>
    <s v=""/>
    <s v=""/>
    <s v="/"/>
  </r>
  <r>
    <x v="3"/>
    <s v="Universidad de Castilla-La Mancha"/>
    <s v="040619/2022"/>
    <s v="recarga nitrogeno liquido"/>
    <s v="Contrato de suministros"/>
    <s v="Basado en un Acuerdo Marco"/>
    <s v="Sí"/>
    <n v="72.599999999999994"/>
    <n v="72.599999999999994"/>
    <s v=""/>
    <s v=""/>
    <s v=""/>
    <s v=""/>
    <s v="/"/>
  </r>
  <r>
    <x v="3"/>
    <s v="Universidad de Castilla-La Mancha"/>
    <s v="040620/2022"/>
    <s v="3 botellas de nitrgeno (cdigo de cliente air liquide: edificio enrique costa novella: 10938147)"/>
    <s v="Contrato de suministros"/>
    <s v="Basado en un Acuerdo Marco"/>
    <s v="Sí"/>
    <n v="338.82"/>
    <n v="338.82"/>
    <s v=""/>
    <s v=""/>
    <s v=""/>
    <s v=""/>
    <s v="/"/>
  </r>
  <r>
    <x v="3"/>
    <s v="Universidad de Castilla-La Mancha"/>
    <s v="040684/2022"/>
    <s v="-alquiler de 1 envases de gases referencia nmero de contrato ecopass  15240791"/>
    <s v="Contrato de servicios"/>
    <s v="Basado en un Acuerdo Marco"/>
    <s v="Sí"/>
    <n v="60.5"/>
    <n v="60.5"/>
    <s v=""/>
    <s v=""/>
    <s v=""/>
    <s v=""/>
    <s v="/"/>
  </r>
  <r>
    <x v="3"/>
    <s v="Universidad de Castilla-La Mancha"/>
    <s v="040685/2022"/>
    <s v="163 litros de nitrgeno lquido"/>
    <s v="Contrato de suministros"/>
    <s v="Basado en un Acuerdo Marco"/>
    <s v="Sí"/>
    <n v="138.06"/>
    <n v="138.06"/>
    <s v=""/>
    <s v=""/>
    <s v=""/>
    <s v=""/>
    <s v="/"/>
  </r>
  <r>
    <x v="3"/>
    <s v="Universidad de Castilla-La Mancha"/>
    <s v="040733/2022"/>
    <s v="nitrgeno lquido"/>
    <s v="Contrato de suministros"/>
    <s v="Basado en un Acuerdo Marco"/>
    <s v="Sí"/>
    <n v="151.25"/>
    <n v="151.25"/>
    <s v=""/>
    <s v=""/>
    <s v=""/>
    <s v=""/>
    <s v="/"/>
  </r>
  <r>
    <x v="3"/>
    <s v="Universidad de Castilla-La Mancha"/>
    <s v="040734/2022"/>
    <s v="bala de co2"/>
    <s v="Contrato de suministros"/>
    <s v="Basado en un Acuerdo Marco"/>
    <s v="Sí"/>
    <n v="485.51"/>
    <n v="485.51"/>
    <s v=""/>
    <s v=""/>
    <s v=""/>
    <s v=""/>
    <s v="/"/>
  </r>
  <r>
    <x v="3"/>
    <s v="Universidad de Castilla-La Mancha"/>
    <s v="040832/2022"/>
    <s v="nitrgeno lquido para las prcticas docentes del grado de biotecnologa"/>
    <s v="Contrato de suministros"/>
    <s v="Basado en un Acuerdo Marco"/>
    <s v="Sí"/>
    <n v="16.940000000000001"/>
    <n v="16.940000000000001"/>
    <s v=""/>
    <s v=""/>
    <s v=""/>
    <s v=""/>
    <s v="/"/>
  </r>
  <r>
    <x v="3"/>
    <s v="Universidad de Castilla-La Mancha"/>
    <s v="040833/2022"/>
    <s v="compra nitrgeno lquido"/>
    <s v="Contrato de suministros"/>
    <s v="Basado en un Acuerdo Marco"/>
    <s v="Sí"/>
    <n v="166.01"/>
    <n v="166.01"/>
    <s v=""/>
    <s v=""/>
    <s v=""/>
    <s v=""/>
    <s v="/"/>
  </r>
  <r>
    <x v="3"/>
    <s v="Universidad de Castilla-La Mancha"/>
    <s v="040834/2022"/>
    <s v="una botella de n2 99999% pureza ncliente 10894556hay que retirar una botella vaca"/>
    <s v="Contrato de suministros"/>
    <s v="Basado en un Acuerdo Marco"/>
    <s v="Sí"/>
    <n v="112.94"/>
    <n v="112.94"/>
    <s v=""/>
    <s v=""/>
    <s v=""/>
    <s v=""/>
    <s v="/"/>
  </r>
  <r>
    <x v="3"/>
    <s v="Universidad de Castilla-La Mancha"/>
    <s v="040835/2022"/>
    <s v="renovacin alquiler 2 botellas gases ecopass  15241306"/>
    <s v="Contrato de servicios"/>
    <s v="Basado en un Acuerdo Marco"/>
    <s v="Sí"/>
    <n v="121"/>
    <n v="121"/>
    <s v=""/>
    <s v=""/>
    <s v=""/>
    <s v=""/>
    <s v="/"/>
  </r>
  <r>
    <x v="3"/>
    <s v="Universidad de Castilla-La Mancha"/>
    <s v="040921/2022"/>
    <s v="54022000213 | 0017822008242|vuelo texas-mad-texas 14-28/octubre"/>
    <s v="Contrato de servicios"/>
    <s v="Basado en un Acuerdo Marco"/>
    <s v="Sí"/>
    <n v="1269.25"/>
    <n v="1269.25"/>
    <s v=""/>
    <s v=""/>
    <s v=""/>
    <s v=""/>
    <s v="/"/>
  </r>
  <r>
    <x v="3"/>
    <s v="Universidad de Castilla-La Mancha"/>
    <s v="040922/2022"/>
    <s v="54022000214 | 0017822008242|vuelo paris-mad-paris 18-24oct"/>
    <s v="Contrato de servicios"/>
    <s v="Basado en un Acuerdo Marco"/>
    <s v="Sí"/>
    <n v="166.55"/>
    <n v="166.55"/>
    <s v=""/>
    <s v=""/>
    <s v=""/>
    <s v=""/>
    <s v="/"/>
  </r>
  <r>
    <x v="3"/>
    <s v="Universidad de Castilla-La Mancha"/>
    <s v="040923/2022"/>
    <s v="30122003341 | 0017822009265|alojamiento 21sep"/>
    <s v="Contrato de servicios"/>
    <s v="Basado en un Acuerdo Marco"/>
    <s v="Sí"/>
    <n v="56"/>
    <n v="56"/>
    <s v=""/>
    <s v=""/>
    <s v=""/>
    <s v=""/>
    <s v="/"/>
  </r>
  <r>
    <x v="3"/>
    <s v="Universidad de Castilla-La Mancha"/>
    <s v="040924/2022"/>
    <s v="nitrgeno lquido"/>
    <s v="Contrato de suministros"/>
    <s v="Basado en un Acuerdo Marco"/>
    <s v="Sí"/>
    <n v="138.06"/>
    <n v="138.06"/>
    <s v=""/>
    <s v=""/>
    <s v=""/>
    <s v=""/>
    <s v="/"/>
  </r>
  <r>
    <x v="3"/>
    <s v="Universidad de Castilla-La Mancha"/>
    <s v="041114/2022"/>
    <s v="renovacin contrato de alquiler de 3 balas de nitrgeno"/>
    <s v="Contrato de servicios"/>
    <s v="Basado en un Acuerdo Marco"/>
    <s v="Sí"/>
    <n v="108.9"/>
    <n v="108.9"/>
    <s v=""/>
    <s v=""/>
    <s v=""/>
    <s v=""/>
    <s v="/"/>
  </r>
  <r>
    <x v="3"/>
    <s v="Universidad de Castilla-La Mancha"/>
    <s v="041178/2022"/>
    <s v="27622000100 | 0017822007917|hotel santiago de compostela 04/09/2022"/>
    <s v="Contrato de servicios"/>
    <s v="Basado en un Acuerdo Marco"/>
    <s v="Sí"/>
    <n v="263.88"/>
    <n v="263.88"/>
    <s v=""/>
    <s v=""/>
    <s v=""/>
    <s v=""/>
    <s v="/"/>
  </r>
  <r>
    <x v="3"/>
    <s v="Universidad de Castilla-La Mancha"/>
    <s v="041179/2022"/>
    <s v="alquiler de 1 envases de gases referencia nmero de contrato ecopass  15241809"/>
    <s v="Contrato de servicios"/>
    <s v="Basado en un Acuerdo Marco"/>
    <s v="Sí"/>
    <n v="60.5"/>
    <n v="60.5"/>
    <s v=""/>
    <s v=""/>
    <s v=""/>
    <s v=""/>
    <s v="/"/>
  </r>
  <r>
    <x v="3"/>
    <s v="Universidad de Castilla-La Mancha"/>
    <s v="041180/2022"/>
    <s v="2 botellas de argn puro"/>
    <s v="Contrato de suministros"/>
    <s v="Basado en un Acuerdo Marco"/>
    <s v="Sí"/>
    <n v="448.74"/>
    <n v="448.74"/>
    <s v=""/>
    <s v=""/>
    <s v=""/>
    <s v=""/>
    <s v="/"/>
  </r>
  <r>
    <x v="3"/>
    <s v="Universidad de Castilla-La Mancha"/>
    <s v="041181/2022"/>
    <s v="lote 1 - gases puros air liquide helio (he) porcentaje pureza: 99,999 plazo envase de 9,1 m3"/>
    <s v="Contrato de suministros"/>
    <s v="Basado en un Acuerdo Marco"/>
    <s v="Sí"/>
    <n v="299.5"/>
    <n v="299.5"/>
    <s v=""/>
    <s v=""/>
    <s v=""/>
    <s v=""/>
    <s v="/"/>
  </r>
  <r>
    <x v="3"/>
    <s v="Universidad de Castilla-La Mancha"/>
    <s v="041241/2022"/>
    <s v="gas para gcms laboratorio fisiologia del ejercicio"/>
    <s v="Contrato de suministros"/>
    <s v="Basado en un Acuerdo Marco"/>
    <s v="Sí"/>
    <n v="299.5"/>
    <n v="299.5"/>
    <s v=""/>
    <s v=""/>
    <s v=""/>
    <s v=""/>
    <s v="/"/>
  </r>
  <r>
    <x v="3"/>
    <s v="Universidad de Castilla-La Mancha"/>
    <s v="041370/2022"/>
    <s v="renovacin botella co2 310945"/>
    <s v="Contrato de servicios"/>
    <s v="Basado en un Acuerdo Marco"/>
    <s v="Sí"/>
    <n v="36.299999999999997"/>
    <n v="36.299999999999997"/>
    <s v=""/>
    <s v=""/>
    <s v=""/>
    <s v=""/>
    <s v="/"/>
  </r>
  <r>
    <x v="3"/>
    <s v="Universidad de Castilla-La Mancha"/>
    <s v="041371/2022"/>
    <s v="gases para investigacin"/>
    <s v="Contrato de suministros"/>
    <s v="Basado en un Acuerdo Marco"/>
    <s v="Sí"/>
    <n v="217.8"/>
    <n v="217.8"/>
    <s v=""/>
    <s v=""/>
    <s v=""/>
    <s v=""/>
    <s v="/"/>
  </r>
  <r>
    <x v="3"/>
    <s v="Universidad de Castilla-La Mancha"/>
    <s v="041572/2022"/>
    <s v="bombona helio 99,999sp 12885189sh 13288204"/>
    <s v="Contrato de suministros"/>
    <s v="Basado en un Acuerdo Marco"/>
    <s v="Sí"/>
    <n v="299.5"/>
    <n v="299.5"/>
    <s v=""/>
    <s v=""/>
    <s v=""/>
    <s v=""/>
    <s v="/"/>
  </r>
  <r>
    <x v="3"/>
    <s v="Universidad de Castilla-La Mancha"/>
    <s v="041573/2022"/>
    <s v="71022000682 | 0017822010419|billetes de tren y alojamiento toledo 17-18oct"/>
    <s v="Contrato de servicios"/>
    <s v="Basado en un Acuerdo Marco"/>
    <s v="Sí"/>
    <n v="279.77"/>
    <n v="279.77"/>
    <s v=""/>
    <s v=""/>
    <s v=""/>
    <s v=""/>
    <s v="/"/>
  </r>
  <r>
    <x v="3"/>
    <s v="Universidad de Castilla-La Mancha"/>
    <s v="041638/2022"/>
    <s v="vuelo madrid-budapest-madrid 22 agosto"/>
    <s v="Contrato de servicios"/>
    <s v="Basado en un Acuerdo Marco"/>
    <s v="Sí"/>
    <n v="239.43"/>
    <n v="239.43"/>
    <s v=""/>
    <s v=""/>
    <s v=""/>
    <s v=""/>
    <s v="/"/>
  </r>
  <r>
    <x v="3"/>
    <s v="Universidad de Castilla-La Mancha"/>
    <s v="041639/2022"/>
    <s v="vuelo madrid-budapest-madrid 22 agosto"/>
    <s v="Contrato de servicios"/>
    <s v="Basado en un Acuerdo Marco"/>
    <s v="Sí"/>
    <n v="239.43"/>
    <n v="239.43"/>
    <s v=""/>
    <s v=""/>
    <s v=""/>
    <s v=""/>
    <s v="/"/>
  </r>
  <r>
    <x v="3"/>
    <s v="Universidad de Castilla-La Mancha"/>
    <s v="041640/2022"/>
    <s v="vuelo madrid-budapest-madrid 22 agosto"/>
    <s v="Contrato de servicios"/>
    <s v="Basado en un Acuerdo Marco"/>
    <s v="Sí"/>
    <n v="239.43"/>
    <n v="239.43"/>
    <s v=""/>
    <s v=""/>
    <s v=""/>
    <s v=""/>
    <s v="/"/>
  </r>
  <r>
    <x v="3"/>
    <s v="Universidad de Castilla-La Mancha"/>
    <s v="041713/2022"/>
    <s v="nitrgeno lquido"/>
    <s v="Contrato de suministros"/>
    <s v="Basado en un Acuerdo Marco"/>
    <s v="Sí"/>
    <n v="60.5"/>
    <n v="60.5"/>
    <s v=""/>
    <s v=""/>
    <s v=""/>
    <s v=""/>
    <s v="/"/>
  </r>
  <r>
    <x v="3"/>
    <s v="Universidad de Castilla-La Mancha"/>
    <s v="041714/2022"/>
    <s v="bombona aire sintetico"/>
    <s v="Contrato de suministros"/>
    <s v="Basado en un Acuerdo Marco"/>
    <s v="Sí"/>
    <n v="172.01"/>
    <n v="172.01"/>
    <s v=""/>
    <s v=""/>
    <s v=""/>
    <s v=""/>
    <s v="/"/>
  </r>
  <r>
    <x v="3"/>
    <s v="Universidad de Castilla-La Mancha"/>
    <s v="041825/2022"/>
    <s v="nitrogeno(n2) puro porcentaje pureza:99,999 plazo entrega: 2 das precio por envase de 9,4 metros"/>
    <s v="Contrato de suministros"/>
    <s v="Basado en un Acuerdo Marco"/>
    <s v="Sí"/>
    <n v="112.94"/>
    <n v="112.94"/>
    <s v=""/>
    <s v=""/>
    <s v=""/>
    <s v=""/>
    <s v="/"/>
  </r>
  <r>
    <x v="3"/>
    <s v="Universidad de Castilla-La Mancha"/>
    <s v="041953/2022"/>
    <s v="argn y helio"/>
    <s v="Contrato de suministros"/>
    <s v="Basado en un Acuerdo Marco"/>
    <s v="Sí"/>
    <n v="526.35"/>
    <n v="526.35"/>
    <s v=""/>
    <s v=""/>
    <s v=""/>
    <s v=""/>
    <s v="/"/>
  </r>
  <r>
    <x v="3"/>
    <s v="Universidad de Castilla-La Mancha"/>
    <s v="042062/2022"/>
    <s v="ar 50"/>
    <s v="Contrato de suministros"/>
    <s v="Basado en un Acuerdo Marco"/>
    <s v="Sí"/>
    <n v="138.11000000000001"/>
    <n v="138.11000000000001"/>
    <s v=""/>
    <s v=""/>
    <s v=""/>
    <s v=""/>
    <s v="/"/>
  </r>
  <r>
    <x v="3"/>
    <s v="Universidad de Castilla-La Mancha"/>
    <s v="042063/2022"/>
    <s v="n2 50"/>
    <s v="Contrato de suministros"/>
    <s v="Basado en un Acuerdo Marco"/>
    <s v="Sí"/>
    <n v="112.94"/>
    <n v="112.94"/>
    <s v=""/>
    <s v=""/>
    <s v=""/>
    <s v=""/>
    <s v="/"/>
  </r>
  <r>
    <x v="3"/>
    <s v="Universidad de Castilla-La Mancha"/>
    <s v="042133/2022"/>
    <s v="botella de aire especial 3x  bot 50l"/>
    <s v="Contrato de suministros"/>
    <s v="Basado en un Acuerdo Marco"/>
    <s v="Sí"/>
    <n v="260.14999999999998"/>
    <n v="260.14999999999998"/>
    <s v=""/>
    <s v=""/>
    <s v=""/>
    <s v=""/>
    <s v="/"/>
  </r>
  <r>
    <x v="3"/>
    <s v="Universidad de Castilla-La Mancha"/>
    <s v="042143/2022"/>
    <s v="nitrgeno lquido"/>
    <s v="Contrato de suministros"/>
    <s v="Basado en un Acuerdo Marco"/>
    <s v="Sí"/>
    <n v="60.5"/>
    <n v="60.5"/>
    <s v=""/>
    <s v=""/>
    <s v=""/>
    <s v=""/>
    <s v="/"/>
  </r>
  <r>
    <x v="3"/>
    <s v="Universidad de Castilla-La Mancha"/>
    <s v="042238/2022"/>
    <s v="n2 gas"/>
    <s v="Contrato de suministros"/>
    <s v="Basado en un Acuerdo Marco"/>
    <s v="Sí"/>
    <n v="112.94"/>
    <n v="112.94"/>
    <s v=""/>
    <s v=""/>
    <s v=""/>
    <s v=""/>
    <s v="/"/>
  </r>
  <r>
    <x v="3"/>
    <s v="Universidad de Castilla-La Mancha"/>
    <s v="042337/2022"/>
    <s v="n2"/>
    <s v="Contrato de suministros"/>
    <s v="Basado en un Acuerdo Marco"/>
    <s v="Sí"/>
    <n v="50.82"/>
    <n v="50.82"/>
    <s v=""/>
    <s v=""/>
    <s v=""/>
    <s v=""/>
    <s v="/"/>
  </r>
  <r>
    <x v="3"/>
    <s v="Universidad de Castilla-La Mancha"/>
    <s v="042338/2022"/>
    <s v="nitrogeno"/>
    <s v="Contrato de suministros"/>
    <s v="Basado en un Acuerdo Marco"/>
    <s v="Sí"/>
    <n v="66.55"/>
    <n v="66.55"/>
    <s v=""/>
    <s v=""/>
    <s v=""/>
    <s v=""/>
    <s v="/"/>
  </r>
  <r>
    <x v="3"/>
    <s v="Universidad de Castilla-La Mancha"/>
    <s v="042339/2022"/>
    <s v="70022000842 | 0017822009470|billetes madrid- zaragoza-madrid 24/09/20222"/>
    <s v="Contrato de servicios"/>
    <s v="Basado en un Acuerdo Marco"/>
    <s v="Sí"/>
    <n v="92"/>
    <n v="92"/>
    <s v=""/>
    <s v=""/>
    <s v=""/>
    <s v=""/>
    <s v="/"/>
  </r>
  <r>
    <x v="3"/>
    <s v="Universidad de Castilla-La Mancha"/>
    <s v="042340/2022"/>
    <s v="2 bombonas de argon porcentaje pureza 99999"/>
    <s v="Contrato de suministros"/>
    <s v="Basado en un Acuerdo Marco"/>
    <s v="Sí"/>
    <n v="215.23"/>
    <n v="215.23"/>
    <s v=""/>
    <s v=""/>
    <s v=""/>
    <s v=""/>
    <s v="/"/>
  </r>
  <r>
    <x v="3"/>
    <s v="Universidad de Castilla-La Mancha"/>
    <s v="042352/2022"/>
    <s v="vuelo madrid-budapest-madrid 22 agosto"/>
    <s v="Contrato de servicios"/>
    <s v="Basado en un Acuerdo Marco"/>
    <s v="Sí"/>
    <n v="239.43"/>
    <n v="239.43"/>
    <s v=""/>
    <s v=""/>
    <s v=""/>
    <s v=""/>
    <s v="/"/>
  </r>
  <r>
    <x v="3"/>
    <s v="Universidad de Castilla-La Mancha"/>
    <s v="042432/2022"/>
    <s v="33522000173 | 0017822006482|gastos de cancelacion billetes tren madrid-santarder-toledo fechas 05-08"/>
    <s v="Contrato de servicios"/>
    <s v="Basado en un Acuerdo Marco"/>
    <s v="Sí"/>
    <n v="7.6"/>
    <n v="7.6"/>
    <s v=""/>
    <s v=""/>
    <s v=""/>
    <s v=""/>
    <s v="/"/>
  </r>
  <r>
    <x v="3"/>
    <s v="Universidad de Castilla-La Mancha"/>
    <s v="042433/2022"/>
    <s v="contrato de renovacin botella de gases, uc02010166"/>
    <s v="Contrato de servicios"/>
    <s v="Basado en un Acuerdo Marco"/>
    <s v="Sí"/>
    <n v="36.299999999999997"/>
    <n v="36.299999999999997"/>
    <s v=""/>
    <s v=""/>
    <s v=""/>
    <s v=""/>
    <s v="/"/>
  </r>
  <r>
    <x v="3"/>
    <s v="Universidad de Castilla-La Mancha"/>
    <s v="042434/2022"/>
    <s v="gas nitrogeno 99,8%"/>
    <s v="Contrato de suministros"/>
    <s v="Basado en un Acuerdo Marco"/>
    <s v="Sí"/>
    <n v="41.29"/>
    <n v="41.29"/>
    <s v=""/>
    <s v=""/>
    <s v=""/>
    <s v=""/>
    <s v="/"/>
  </r>
  <r>
    <x v="3"/>
    <s v="Universidad de Castilla-La Mancha"/>
    <s v="042693/2022"/>
    <s v="30122003728 | 0017822010265|alojamiento en hotel silken alfonso x para la noche del 14 de octubre"/>
    <s v="Contrato de servicios"/>
    <s v="Basado en un Acuerdo Marco"/>
    <s v="Sí"/>
    <n v="81"/>
    <n v="81"/>
    <s v=""/>
    <s v=""/>
    <s v=""/>
    <s v=""/>
    <s v="/"/>
  </r>
  <r>
    <x v="3"/>
    <s v="Universidad de Castilla-La Mancha"/>
    <s v="042694/2022"/>
    <s v="74022000189 | 0017822010133|tren y alojamiento toledo 18-20oct"/>
    <s v="Contrato de servicios"/>
    <s v="Basado en un Acuerdo Marco"/>
    <s v="Sí"/>
    <n v="210.2"/>
    <n v="210.2"/>
    <s v=""/>
    <s v=""/>
    <s v=""/>
    <s v=""/>
    <s v="/"/>
  </r>
  <r>
    <x v="3"/>
    <s v="Universidad de Castilla-La Mancha"/>
    <s v="042695/2022"/>
    <s v="74022000190 | 0017822010133|billetes de tren y alojamiento toledo 18-22oct"/>
    <s v="Contrato de servicios"/>
    <s v="Basado en un Acuerdo Marco"/>
    <s v="Sí"/>
    <n v="398.2"/>
    <n v="398.2"/>
    <s v=""/>
    <s v=""/>
    <s v=""/>
    <s v=""/>
    <s v="/"/>
  </r>
  <r>
    <x v="3"/>
    <s v="Universidad de Castilla-La Mancha"/>
    <s v="042696/2022"/>
    <s v="74022000193 | 0017822010133|billetes de tren y alojamiento toledo 19-20oct"/>
    <s v="Contrato de servicios"/>
    <s v="Basado en un Acuerdo Marco"/>
    <s v="Sí"/>
    <n v="116.2"/>
    <n v="116.2"/>
    <s v=""/>
    <s v=""/>
    <s v=""/>
    <s v=""/>
    <s v="/"/>
  </r>
  <r>
    <x v="3"/>
    <s v="Universidad de Castilla-La Mancha"/>
    <s v="042697/2022"/>
    <s v="74022000194 | 0017822010133|billetes de tren y alojamiento toledo 18-21oct"/>
    <s v="Contrato de servicios"/>
    <s v="Basado en un Acuerdo Marco"/>
    <s v="Sí"/>
    <n v="431.4"/>
    <n v="431.4"/>
    <s v=""/>
    <s v=""/>
    <s v=""/>
    <s v=""/>
    <s v="/"/>
  </r>
  <r>
    <x v="3"/>
    <s v="Universidad de Castilla-La Mancha"/>
    <s v="042698/2022"/>
    <s v="74022000195 | 0017822010133|alojamiento toledo 19-21oct"/>
    <s v="Contrato de servicios"/>
    <s v="Basado en un Acuerdo Marco"/>
    <s v="Sí"/>
    <n v="188"/>
    <n v="188"/>
    <s v=""/>
    <s v=""/>
    <s v=""/>
    <s v=""/>
    <s v="/"/>
  </r>
  <r>
    <x v="3"/>
    <s v="Universidad de Castilla-La Mancha"/>
    <s v="042699/2022"/>
    <s v="74022000196 | 0017822010133|billets de tren y alojamiento toledo 18-21oct"/>
    <s v="Contrato de servicios"/>
    <s v="Basado en un Acuerdo Marco"/>
    <s v="Sí"/>
    <n v="384.1"/>
    <n v="384.1"/>
    <s v=""/>
    <s v=""/>
    <s v=""/>
    <s v=""/>
    <s v="/"/>
  </r>
  <r>
    <x v="3"/>
    <s v="Universidad de Castilla-La Mancha"/>
    <s v="042700/2022"/>
    <s v="74022000197 | 0017822010133|alojamiento toledo -"/>
    <s v="Contrato de servicios"/>
    <s v="Basado en un Acuerdo Marco"/>
    <s v="Sí"/>
    <n v="282"/>
    <n v="282"/>
    <s v=""/>
    <s v=""/>
    <s v=""/>
    <s v=""/>
    <s v="/"/>
  </r>
  <r>
    <x v="3"/>
    <s v="Universidad de Castilla-La Mancha"/>
    <s v="042701/2022"/>
    <s v="74022000198 | 0017822010133|alojamiento toledo"/>
    <s v="Contrato de servicios"/>
    <s v="Basado en un Acuerdo Marco"/>
    <s v="Sí"/>
    <n v="282"/>
    <n v="282"/>
    <s v=""/>
    <s v=""/>
    <s v=""/>
    <s v=""/>
    <s v="/"/>
  </r>
  <r>
    <x v="3"/>
    <s v="Universidad de Castilla-La Mancha"/>
    <s v="042702/2022"/>
    <s v="74022000199 | 0017822010133|alojamiento toledo"/>
    <s v="Contrato de servicios"/>
    <s v="Basado en un Acuerdo Marco"/>
    <s v="Sí"/>
    <n v="188"/>
    <n v="188"/>
    <s v=""/>
    <s v=""/>
    <s v=""/>
    <s v=""/>
    <s v="/"/>
  </r>
  <r>
    <x v="3"/>
    <s v="Universidad de Castilla-La Mancha"/>
    <s v="042703/2022"/>
    <s v="74022000200 | 0017822010133|alojamiento toledo 18-19octg"/>
    <s v="Contrato de servicios"/>
    <s v="Basado en un Acuerdo Marco"/>
    <s v="Sí"/>
    <n v="94"/>
    <n v="94"/>
    <s v=""/>
    <s v=""/>
    <s v=""/>
    <s v=""/>
    <s v="/"/>
  </r>
  <r>
    <x v="3"/>
    <s v="Universidad de Castilla-La Mancha"/>
    <s v="042704/2022"/>
    <s v="74022000201 | 0017822010133|alojamiento toledo"/>
    <s v="Contrato de servicios"/>
    <s v="Basado en un Acuerdo Marco"/>
    <s v="Sí"/>
    <n v="109"/>
    <n v="109"/>
    <s v=""/>
    <s v=""/>
    <s v=""/>
    <s v=""/>
    <s v="/"/>
  </r>
  <r>
    <x v="3"/>
    <s v="Universidad de Castilla-La Mancha"/>
    <s v="042705/2022"/>
    <s v="52122000080 | 0017822010687|billetes de tren mad/cue 25102022"/>
    <s v="Contrato de servicios"/>
    <s v="Basado en un Acuerdo Marco"/>
    <s v="Sí"/>
    <n v="58.6"/>
    <n v="58.6"/>
    <s v=""/>
    <s v=""/>
    <s v=""/>
    <s v=""/>
    <s v="/"/>
  </r>
  <r>
    <x v="3"/>
    <s v="Universidad de Castilla-La Mancha"/>
    <s v="042882/2022"/>
    <s v="69022000526 | 001782012264|billetes de tren y alojamiento cuenca"/>
    <s v="Contrato de servicios"/>
    <s v="Basado en un Acuerdo Marco"/>
    <s v="Sí"/>
    <n v="133.6"/>
    <n v="133.6"/>
    <s v=""/>
    <s v=""/>
    <s v=""/>
    <s v=""/>
    <s v="/"/>
  </r>
  <r>
    <x v="3"/>
    <s v="Universidad de Castilla-La Mancha"/>
    <s v="042883/2022"/>
    <s v="69022000527 | 0017822012264|billete de tren y alojamiento cuenca"/>
    <s v="Contrato de servicios"/>
    <s v="Basado en un Acuerdo Marco"/>
    <s v="Sí"/>
    <n v="137"/>
    <n v="137"/>
    <s v=""/>
    <s v=""/>
    <s v=""/>
    <s v=""/>
    <s v="/"/>
  </r>
  <r>
    <x v="3"/>
    <s v="Universidad de Castilla-La Mancha"/>
    <s v="042884/2022"/>
    <s v="69022000528 | 0017822012264|billete de tren cuenca"/>
    <s v="Contrato de servicios"/>
    <s v="Basado en un Acuerdo Marco"/>
    <s v="Sí"/>
    <n v="58.6"/>
    <n v="58.6"/>
    <s v=""/>
    <s v=""/>
    <s v=""/>
    <s v=""/>
    <s v="/"/>
  </r>
  <r>
    <x v="3"/>
    <s v="Universidad de Castilla-La Mancha"/>
    <s v="042885/2022"/>
    <s v="69022000529 | 0017822012264|billetes de tren y alojamiento cuenca"/>
    <s v="Contrato de servicios"/>
    <s v="Basado en un Acuerdo Marco"/>
    <s v="Sí"/>
    <n v="104.3"/>
    <n v="104.3"/>
    <s v=""/>
    <s v=""/>
    <s v=""/>
    <s v=""/>
    <s v="/"/>
  </r>
  <r>
    <x v="3"/>
    <s v="Universidad de Castilla-La Mancha"/>
    <s v="042886/2022"/>
    <s v="69022000530 | 0017822012264|billetes de tren y alojamiento cuenca"/>
    <s v="Contrato de servicios"/>
    <s v="Basado en un Acuerdo Marco"/>
    <s v="Sí"/>
    <n v="344.05"/>
    <n v="344.05"/>
    <s v=""/>
    <s v=""/>
    <s v=""/>
    <s v=""/>
    <s v="/"/>
  </r>
  <r>
    <x v="3"/>
    <s v="Universidad de Castilla-La Mancha"/>
    <s v="042887/2022"/>
    <s v="69022000531 | 0017822012264|alojamiento cuenca"/>
    <s v="Contrato de servicios"/>
    <s v="Basado en un Acuerdo Marco"/>
    <s v="Sí"/>
    <n v="56.55"/>
    <n v="56.55"/>
    <s v=""/>
    <s v=""/>
    <s v=""/>
    <s v=""/>
    <s v="/"/>
  </r>
  <r>
    <x v="3"/>
    <s v="Universidad de Castilla-La Mancha"/>
    <s v="042888/2022"/>
    <s v="69022000532 | 0017822012264|billetes de tren cuenca"/>
    <s v="Contrato de servicios"/>
    <s v="Basado en un Acuerdo Marco"/>
    <s v="Sí"/>
    <n v="56.55"/>
    <n v="56.55"/>
    <s v=""/>
    <s v=""/>
    <s v=""/>
    <s v=""/>
    <s v="/"/>
  </r>
  <r>
    <x v="3"/>
    <s v="Universidad de Castilla-La Mancha"/>
    <s v="042889/2022"/>
    <s v="69022000533 | 0017822012264|billetes de tren y alojamiento cuenca 23-25nov"/>
    <s v="Contrato de servicios"/>
    <s v="Basado en un Acuerdo Marco"/>
    <s v="Sí"/>
    <n v="208.6"/>
    <n v="208.6"/>
    <s v=""/>
    <s v=""/>
    <s v=""/>
    <s v=""/>
    <s v="/"/>
  </r>
  <r>
    <x v="3"/>
    <s v="Universidad de Castilla-La Mancha"/>
    <s v="042890/2022"/>
    <s v="69022000534 | 0017822012264|billetes de tren y alojamiento cuenca"/>
    <s v="Contrato de servicios"/>
    <s v="Basado en un Acuerdo Marco"/>
    <s v="Sí"/>
    <n v="133.6"/>
    <n v="133.6"/>
    <s v=""/>
    <s v=""/>
    <s v=""/>
    <s v=""/>
    <s v="/"/>
  </r>
  <r>
    <x v="3"/>
    <s v="Universidad de Castilla-La Mancha"/>
    <s v="042891/2022"/>
    <s v="69022000535 | 0017822012264|billetes de tren y alojamiento cuenca"/>
    <s v="Contrato de servicios"/>
    <s v="Basado en un Acuerdo Marco"/>
    <s v="Sí"/>
    <n v="133.6"/>
    <n v="133.6"/>
    <s v=""/>
    <s v=""/>
    <s v=""/>
    <s v=""/>
    <s v="/"/>
  </r>
  <r>
    <x v="3"/>
    <s v="Universidad de Castilla-La Mancha"/>
    <s v="042892/2022"/>
    <s v="69022000536 | 0017822012264|billetes de tren y alojamiento cuenca"/>
    <s v="Contrato de servicios"/>
    <s v="Basado en un Acuerdo Marco"/>
    <s v="Sí"/>
    <n v="153.31"/>
    <n v="153.31"/>
    <s v=""/>
    <s v=""/>
    <s v=""/>
    <s v=""/>
    <s v="/"/>
  </r>
  <r>
    <x v="3"/>
    <s v="Universidad de Castilla-La Mancha"/>
    <s v="042893/2022"/>
    <s v="69022000537 | 0017822012264|billetes de tren cuenca 24nov"/>
    <s v="Contrato de servicios"/>
    <s v="Basado en un Acuerdo Marco"/>
    <s v="Sí"/>
    <n v="58.6"/>
    <n v="58.6"/>
    <s v=""/>
    <s v=""/>
    <s v=""/>
    <s v=""/>
    <s v="/"/>
  </r>
  <r>
    <x v="3"/>
    <s v="Universidad de Castilla-La Mancha"/>
    <s v="042894/2022"/>
    <s v="69022000538 | 0017822012264|anulacion billetes de tren cuenca"/>
    <s v="Contrato de servicios"/>
    <s v="Basado en un Acuerdo Marco"/>
    <s v="Sí"/>
    <n v="2.9"/>
    <n v="2.9"/>
    <s v=""/>
    <s v=""/>
    <s v=""/>
    <s v=""/>
    <s v="/"/>
  </r>
  <r>
    <x v="3"/>
    <s v="Universidad de Castilla-La Mancha"/>
    <s v="042895/2022"/>
    <s v="34022000342 | 0017822010468|billetes de tren madrid- ciudad real 20102022"/>
    <s v="Contrato de servicios"/>
    <s v="Basado en un Acuerdo Marco"/>
    <s v="Sí"/>
    <n v="47.4"/>
    <n v="47.4"/>
    <s v=""/>
    <s v=""/>
    <s v=""/>
    <s v=""/>
    <s v="/"/>
  </r>
  <r>
    <x v="3"/>
    <s v="Universidad de Castilla-La Mancha"/>
    <s v="042955/2022"/>
    <s v="69022000549 | 0017822010983|billetes de tren alicante-cuenca"/>
    <s v="Contrato de servicios"/>
    <s v="Basado en un Acuerdo Marco"/>
    <s v="Sí"/>
    <n v="51.3"/>
    <n v="51.3"/>
    <s v=""/>
    <s v=""/>
    <s v=""/>
    <s v=""/>
    <s v="/"/>
  </r>
  <r>
    <x v="3"/>
    <s v="Universidad de Castilla-La Mancha"/>
    <s v="042956/2022"/>
    <s v="69022000550 | 0017822010983|billetes de tren"/>
    <s v="Contrato de servicios"/>
    <s v="Basado en un Acuerdo Marco"/>
    <s v="Sí"/>
    <n v="51.3"/>
    <n v="51.3"/>
    <s v=""/>
    <s v=""/>
    <s v=""/>
    <s v=""/>
    <s v="/"/>
  </r>
  <r>
    <x v="3"/>
    <s v="Universidad de Castilla-La Mancha"/>
    <s v="042957/2022"/>
    <s v="69022000551 | 0017822011220|billetes de tren madrid-cuenca 17112022"/>
    <s v="Contrato de servicios"/>
    <s v="Basado en un Acuerdo Marco"/>
    <s v="Sí"/>
    <n v="58.6"/>
    <n v="58.6"/>
    <s v=""/>
    <s v=""/>
    <s v=""/>
    <s v=""/>
    <s v="/"/>
  </r>
  <r>
    <x v="3"/>
    <s v="Universidad de Castilla-La Mancha"/>
    <s v="042958/2022"/>
    <s v="69022000553 | 0017822011190|billetes de tren y alojamiento"/>
    <s v="Contrato de servicios"/>
    <s v="Basado en un Acuerdo Marco"/>
    <s v="Sí"/>
    <n v="250.94"/>
    <n v="250.94"/>
    <s v=""/>
    <s v=""/>
    <s v=""/>
    <s v=""/>
    <s v="/"/>
  </r>
  <r>
    <x v="3"/>
    <s v="Universidad de Castilla-La Mancha"/>
    <s v="042959/2022"/>
    <s v="69022000554 | 0017822011190|alojamiento alfonso viii 3"/>
    <s v="Contrato de servicios"/>
    <s v="Basado en un Acuerdo Marco"/>
    <s v="Sí"/>
    <n v="131.13999999999999"/>
    <n v="131.13999999999999"/>
    <s v=""/>
    <s v=""/>
    <s v=""/>
    <s v=""/>
    <s v="/"/>
  </r>
  <r>
    <x v="3"/>
    <s v="Universidad de Castilla-La Mancha"/>
    <s v="047696/2022"/>
    <s v="Librería-Reprografía de la Escuela de Ingeniería Minera e Industrial de Almadén"/>
    <s v="Contrato de servicios"/>
    <s v="Procedimiento abierto; multiplicidad de criterios"/>
    <s v="No"/>
    <n v="1210"/>
    <n v="1210"/>
    <s v=""/>
    <s v=""/>
    <s v=""/>
    <s v=""/>
    <s v="/"/>
  </r>
  <r>
    <x v="3"/>
    <s v="Universidad de Castilla-La Mancha"/>
    <s v="047697/2022"/>
    <s v="Obras de adaptación de local de cafetería de talavera de la reina - uclm -Campus de Toledo"/>
    <s v="Contrato de obras"/>
    <s v="Basado en un Acuerdo Marco"/>
    <s v="No"/>
    <n v="96572.34"/>
    <n v="96572.34"/>
    <s v=""/>
    <s v=""/>
    <s v=""/>
    <s v=""/>
    <s v="/"/>
  </r>
  <r>
    <x v="3"/>
    <s v="Universidad de Castilla-La Mancha"/>
    <s v="047698/2022"/>
    <s v="Suministro de equipamiento de lectura óptica en la uclm"/>
    <s v="Contrato de suministros"/>
    <s v="Procedimiento Abierto Simplificado Abreviado"/>
    <s v="No"/>
    <n v="34442.65"/>
    <n v="34436.6"/>
    <s v=""/>
    <s v=""/>
    <s v=""/>
    <s v=""/>
    <s v="/"/>
  </r>
  <r>
    <x v="3"/>
    <s v="Universidad de Castilla-La Mancha"/>
    <s v="047699/2022"/>
    <s v="Suministro de equipamiento portátil para investigación"/>
    <s v="Contrato de suministros"/>
    <s v="Procedimiento Abierto Simplificado"/>
    <s v="No"/>
    <n v="18150"/>
    <n v="17378.63"/>
    <s v=""/>
    <s v=""/>
    <s v=""/>
    <s v=""/>
    <s v="/"/>
  </r>
  <r>
    <x v="3"/>
    <s v="Universidad de Castilla-La Mancha"/>
    <s v="047700/2022"/>
    <s v="Servicios mantenimiento y asistencia técnica del sistema de autopréstamo con smartphones en las Bibliotecas de la UCLM"/>
    <s v="Contrato de servicios"/>
    <s v="Procedimiento negociado sin publicidad"/>
    <s v="No"/>
    <n v="7526.2"/>
    <n v="7526.2"/>
    <s v=""/>
    <s v=""/>
    <s v=""/>
    <s v="EXCLUSIVIDAD TÉCNICA, DE DERECHOS EXCLUSIVOS O ARTÍSTICA_x000a_"/>
    <s v="/"/>
  </r>
  <r>
    <x v="3"/>
    <s v="Universidad de Castilla-La Mancha"/>
    <s v="047701/2022"/>
    <s v="Suministro, entrega e instalación de equipamiento portátil para puesto de trabajo de profesores y ayudantes. Suministro de 35 ordenadores portátiles."/>
    <s v="Contrato de suministros"/>
    <s v="Procedimiento Abierto Simplificado"/>
    <s v="No"/>
    <n v="43620.5"/>
    <n v="41037.15"/>
    <s v=""/>
    <s v=""/>
    <s v=""/>
    <s v=""/>
    <s v="/"/>
  </r>
  <r>
    <x v="3"/>
    <s v="Universidad de Castilla-La Mancha"/>
    <s v="047702/2022"/>
    <s v="Suministro de cesión de derechos de uso sobre plataforma de gestión de expedientes jurídicos kleos m"/>
    <s v="Contrato de suministros"/>
    <s v="Procedimiento negociado sin publicidad"/>
    <s v="No"/>
    <n v="13341.12"/>
    <n v="13341.12"/>
    <s v=""/>
    <s v=""/>
    <s v=""/>
    <s v="EXCLUSIVIDAD TÉCNICA, DE DERECHOS EXCLUSIVOS O ARTÍSTICA_x000a_"/>
    <s v="/"/>
  </r>
  <r>
    <x v="3"/>
    <s v="Universidad de Castilla-La Mancha"/>
    <s v="047703/2022"/>
    <s v="Servicios de mantenimiento de UNIVERSITAS XXI - universidad digital en la UCLM"/>
    <s v="Contrato de servicios"/>
    <s v="Procedimiento negociado sin publicidad"/>
    <s v="No"/>
    <n v="6059.91"/>
    <n v="6059.91"/>
    <s v=""/>
    <s v=""/>
    <s v=""/>
    <s v="EXCLUSIVIDAD TÉCNICA, DE DERECHOS EXCLUSIVOS O ARTÍSTICA_x000a_"/>
    <s v="/"/>
  </r>
  <r>
    <x v="3"/>
    <s v="Universidad de Castilla-La Mancha"/>
    <s v="047704/2022"/>
    <s v="Suministro equipamiento para análisis de señales fluorescentes y su - integración con imágenes tomográficas in vivo en animales de experimentación en la UCLM"/>
    <s v="Contrato de suministros"/>
    <s v="Procedimiento negociado sin publicidad"/>
    <s v="No"/>
    <n v="855281.72"/>
    <n v="853648.47"/>
    <s v=""/>
    <s v=""/>
    <s v=""/>
    <s v="EXCLUSIVIDAD TÉCNICA, DE DERECHOS EXCLUSIVOS O ARTÍSTICA_x000a_"/>
    <s v="/"/>
  </r>
  <r>
    <x v="3"/>
    <s v="Universidad de Castilla-La Mancha"/>
    <s v="047705/2022"/>
    <s v="Servicio de Cafetería-Comedor de la Facultad de Medicina de Albacete"/>
    <s v="Administrativo Especial "/>
    <s v="Procedimiento abierto; multiplicidad de criterios"/>
    <s v="No"/>
    <n v="0"/>
    <n v="0"/>
    <s v=""/>
    <s v=""/>
    <s v=""/>
    <s v=""/>
    <s v="/"/>
  </r>
  <r>
    <x v="3"/>
    <s v="Universidad de Castilla-La Mancha"/>
    <s v="047706/2022"/>
    <s v="Cesión de uso y soporte de productos oracle para la universidad de castilla la mancha"/>
    <s v="Contrato de suministros"/>
    <s v="Procedimiento abierto; multiplicidad de criterios"/>
    <s v="No"/>
    <n v="252557.06"/>
    <n v="252557.06"/>
    <s v=""/>
    <s v=""/>
    <s v=""/>
    <s v=""/>
    <s v="/"/>
  </r>
  <r>
    <x v="3"/>
    <s v="Universidad de Castilla-La Mancha"/>
    <s v="047707/2022"/>
    <s v="Suministro de un espectrómetro de masas con plasma acoplado inductivamente con alta sensibilidad"/>
    <s v="Contrato de suministros"/>
    <s v="Procedimiento Abierto Simplificado"/>
    <s v="No"/>
    <n v="133100"/>
    <n v="116495.9"/>
    <s v=""/>
    <s v=""/>
    <s v=""/>
    <s v=""/>
    <s v="/"/>
  </r>
  <r>
    <x v="3"/>
    <s v="Universidad de Castilla-La Mancha"/>
    <s v="047708/2022"/>
    <s v="Servicio mantenimiento integral(todo riesgo)  sistema climatización edificios"/>
    <s v="Contrato de servicios"/>
    <s v="Procedimiento abierto; multiplicidad de criterios"/>
    <s v="No"/>
    <n v="1921078.22"/>
    <n v="557383.89"/>
    <s v=""/>
    <s v=""/>
    <s v=""/>
    <s v=""/>
    <s v="/"/>
  </r>
  <r>
    <x v="3"/>
    <s v="Universidad de Castilla-La Mancha"/>
    <s v="047709/2022"/>
    <s v="Servicio mantenimiento integral(todo riesgo)  sistema climatización edificios"/>
    <s v="Contrato de servicios"/>
    <s v="Procedimiento abierto; multiplicidad de criterios"/>
    <s v="No"/>
    <n v="1921078.22"/>
    <n v="603687.62"/>
    <s v=""/>
    <s v=""/>
    <s v=""/>
    <s v=""/>
    <s v="/"/>
  </r>
  <r>
    <x v="3"/>
    <s v="Universidad de Castilla-La Mancha"/>
    <s v="047710/2022"/>
    <s v="Servicio mantenimiento integral(todo riesgo)  sistema climatización edificios"/>
    <s v="Contrato de servicios"/>
    <s v="Procedimiento abierto; multiplicidad de criterios"/>
    <s v="No"/>
    <n v="1921078.22"/>
    <n v="222380.47"/>
    <s v=""/>
    <s v=""/>
    <s v=""/>
    <s v=""/>
    <s v="/"/>
  </r>
  <r>
    <x v="3"/>
    <s v="Universidad de Castilla-La Mancha"/>
    <s v="047711/2022"/>
    <s v="Servicio mantenimiento integral(todo riesgo)  sistema climatización edificios"/>
    <s v="Contrato de servicios"/>
    <s v="Procedimiento abierto; multiplicidad de criterios"/>
    <s v="No"/>
    <n v="1921078.22"/>
    <n v="229565.56"/>
    <s v=""/>
    <s v=""/>
    <s v=""/>
    <s v=""/>
    <s v="/"/>
  </r>
  <r>
    <x v="3"/>
    <s v="Universidad de Castilla-La Mancha"/>
    <s v="047712/2022"/>
    <s v="Suministro de ordenadores de sobremesa y monitores para aula facultad medicina albacete"/>
    <s v="Contrato de suministros"/>
    <s v="Procedimiento Abierto Simplificado Abreviado"/>
    <s v="No"/>
    <n v="19110.990000000002"/>
    <n v="14338.5"/>
    <s v=""/>
    <s v=""/>
    <s v=""/>
    <s v=""/>
    <s v="/"/>
  </r>
  <r>
    <x v="3"/>
    <s v="Universidad de Castilla-La Mancha"/>
    <s v="047713/2022"/>
    <s v="Suministro de ordenadores de sobremesa y monitores para aula facultad medicina albacete"/>
    <s v="Contrato de suministros"/>
    <s v="Procedimiento Abierto Simplificado Abreviado"/>
    <s v="No"/>
    <n v="19110.990000000002"/>
    <n v="3147.21"/>
    <s v=""/>
    <s v=""/>
    <s v=""/>
    <s v=""/>
    <s v="/"/>
  </r>
  <r>
    <x v="3"/>
    <s v="Universidad de Castilla-La Mancha"/>
    <s v="047714/2022"/>
    <s v="Servicio de vigilancia de la salud"/>
    <s v="Contrato de servicios"/>
    <s v="Procedimiento abierto; multiplicidad de criterios"/>
    <s v="No"/>
    <n v="35100"/>
    <n v="30595"/>
    <s v=""/>
    <s v=""/>
    <s v=""/>
    <s v=""/>
    <s v="/"/>
  </r>
  <r>
    <x v="3"/>
    <s v="Universidad de Castilla-La Mancha"/>
    <s v="047715/2022"/>
    <s v="Servicio mantenimiento integral control y prevencion legionelosis uclm"/>
    <s v="Contrato de servicios"/>
    <s v="Procedimiento abierto; multiplicidad de criterios"/>
    <s v="No"/>
    <n v="304344.86"/>
    <n v="50243.68"/>
    <s v=""/>
    <s v=""/>
    <s v=""/>
    <s v=""/>
    <s v="/"/>
  </r>
  <r>
    <x v="3"/>
    <s v="Universidad de Castilla-La Mancha"/>
    <s v="047716/2022"/>
    <s v="Servicio mantenimiento integral control y prevencion legionelosis uclm"/>
    <s v="Contrato de servicios"/>
    <s v="Procedimiento abierto; multiplicidad de criterios"/>
    <s v="No"/>
    <n v="304344.86"/>
    <n v="52666.7"/>
    <s v=""/>
    <s v=""/>
    <s v=""/>
    <s v=""/>
    <s v="/"/>
  </r>
  <r>
    <x v="3"/>
    <s v="Universidad de Castilla-La Mancha"/>
    <s v="047717/2022"/>
    <s v="Servicio mantenimiento integral control y prevencion legionelosis uclm"/>
    <s v="Contrato de servicios"/>
    <s v="Procedimiento abierto; multiplicidad de criterios"/>
    <s v="No"/>
    <n v="304344.86"/>
    <n v="28504.7"/>
    <s v=""/>
    <s v=""/>
    <s v=""/>
    <s v=""/>
    <s v="/"/>
  </r>
  <r>
    <x v="3"/>
    <s v="Universidad de Castilla-La Mancha"/>
    <s v="047718/2022"/>
    <s v="Servicio mantenimiento integral control y prevencion legionelosis uclm"/>
    <s v="Contrato de servicios"/>
    <s v="Procedimiento abierto; multiplicidad de criterios"/>
    <s v="No"/>
    <n v="304344.86"/>
    <n v="60322.25"/>
    <s v=""/>
    <s v=""/>
    <s v=""/>
    <s v=""/>
    <s v="/"/>
  </r>
  <r>
    <x v="3"/>
    <s v="Universidad de Castilla-La Mancha"/>
    <s v="047719/2022"/>
    <s v="Servicio de consultoría correspondiente al estudio, documentación, análisis, descripción y valoración de puestos de trabajo del PAS de la Universidad de Castilla-La Mancha"/>
    <s v="Contrato de servicios"/>
    <s v="Procedimiento Abierto Simplificado"/>
    <s v="No"/>
    <n v="118063.39"/>
    <n v="86152"/>
    <s v=""/>
    <s v=""/>
    <s v=""/>
    <s v=""/>
    <s v="/"/>
  </r>
  <r>
    <x v="3"/>
    <s v="Universidad de Castilla-La Mancha"/>
    <s v="047720/2022"/>
    <s v="Suministros de cesión de uso sobre el software de cype formación cursos académicos 2022/23, 2023/24"/>
    <s v="Contrato de suministros"/>
    <s v="Procedimiento negociado sin publicidad"/>
    <s v="No"/>
    <n v="21780"/>
    <n v="21780"/>
    <s v=""/>
    <s v=""/>
    <s v=""/>
    <s v="EXCLUSIVIDAD TÉCNICA, DE DERECHOS EXCLUSIVOS O ARTÍSTICA_x000a_"/>
    <s v="/"/>
  </r>
  <r>
    <x v="3"/>
    <s v="Universidad de Castilla-La Mancha"/>
    <s v="047721/2022"/>
    <s v="Suministros de cesión de derechos de plataforma de soporte remoto al puesto de trabajo"/>
    <s v="Contrato de suministros"/>
    <s v="Procedimiento Abierto Simplificado"/>
    <s v="No"/>
    <n v="7260"/>
    <n v="7253.95"/>
    <s v=""/>
    <s v=""/>
    <s v=""/>
    <s v=""/>
    <s v="/"/>
  </r>
  <r>
    <x v="3"/>
    <s v="Universidad de Castilla-La Mancha"/>
    <s v="047722/2022"/>
    <s v="Suministro derecho de uso de plataforma de detección de plagio en la uclm"/>
    <s v="Contrato de suministros"/>
    <s v="Procedimiento abierto; multiplicidad de criterios"/>
    <s v="No"/>
    <n v="65340"/>
    <n v="49368"/>
    <s v=""/>
    <s v=""/>
    <s v=""/>
    <s v=""/>
    <s v="/"/>
  </r>
  <r>
    <x v="3"/>
    <s v="Universidad de Castilla-La Mancha"/>
    <s v="047723/2022"/>
    <s v="Derecho de uso de plataforma de préstamo interbibliotecario modalidad Sotware As A Service"/>
    <s v="Contrato de suministros"/>
    <s v="Procedimiento negociado sin publicidad"/>
    <s v="No"/>
    <n v="18755"/>
    <n v="18755"/>
    <s v=""/>
    <s v=""/>
    <s v=""/>
    <s v="EXCLUSIVIDAD TÉCNICA, DE DERECHOS EXCLUSIVOS O ARTÍSTICA_x000a_"/>
    <s v="/"/>
  </r>
  <r>
    <x v="3"/>
    <s v="Universidad de Castilla-La Mancha"/>
    <s v="047724/2022"/>
    <s v="Servicios gestionados de soporte tecnológico sobre plataforma Universitas XXI con destino a Universidad de Castilla-La Mancha"/>
    <s v="Contrato de servicios"/>
    <s v="Procedimiento negociado sin publicidad"/>
    <s v="No"/>
    <n v="103543.23"/>
    <n v="103543.23"/>
    <s v=""/>
    <s v=""/>
    <s v=""/>
    <s v="EXCLUSIVIDAD TÉCNICA, DE DERECHOS EXCLUSIVOS O ARTÍSTICA_x000a_"/>
    <s v="/"/>
  </r>
  <r>
    <x v="3"/>
    <s v="Universidad de Castilla-La Mancha"/>
    <s v="047725/2022"/>
    <s v="Servicios de soporte técnico sobre la infraestructura de alimentación ininterrumpida del cpd de la universidad de castilla-la mancha"/>
    <s v="Contrato de servicios"/>
    <s v="Procedimiento negociado sin publicidad"/>
    <s v="No"/>
    <n v="8799.77"/>
    <n v="8799.77"/>
    <s v=""/>
    <s v=""/>
    <s v=""/>
    <s v="EXCLUSIVIDAD TÉCNICA, DE DERECHOS EXCLUSIVOS O ARTÍSTICA_x000a_"/>
    <s v="/"/>
  </r>
  <r>
    <x v="3"/>
    <s v="Universidad de Castilla-La Mancha"/>
    <s v="047726/2022"/>
    <s v="Suministro de cesión de derechos de uso sobre el Software MATLAB con destino al Area de Tecnologia y Comunicaciones de la Universidad de Castilla-La Mancha."/>
    <s v="Contrato de suministros"/>
    <s v="Procedimiento negociado sin publicidad"/>
    <s v="No"/>
    <n v="168096.54"/>
    <n v="168096.54"/>
    <s v=""/>
    <s v=""/>
    <s v=""/>
    <s v="EXCLUSIVIDAD TÉCNICA, DE DERECHOS EXCLUSIVOS O ARTÍSTICA_x000a_"/>
    <s v="/"/>
  </r>
  <r>
    <x v="3"/>
    <s v="Universidad de Castilla-La Mancha"/>
    <s v="047727/2022"/>
    <s v="Servicio de Cafetería-Comedor de la Agrupación Fábrica de Armas de Toledo."/>
    <s v="Administrativo Especial "/>
    <s v="Procedimiento abierto; multiplicidad de criterios"/>
    <s v="No"/>
    <n v="0"/>
    <n v="0"/>
    <s v=""/>
    <s v=""/>
    <s v=""/>
    <s v=""/>
    <s v="/"/>
  </r>
  <r>
    <x v="3"/>
    <s v="Universidad de Castilla-La Mancha"/>
    <s v="047728/2022"/>
    <s v="Equipo de ensayos dinámicos con variación de temperatura de la muestra"/>
    <s v="Contrato de suministros"/>
    <s v="Procedimiento negociado sin publicidad"/>
    <s v="No"/>
    <n v="75496.3"/>
    <n v="75496.3"/>
    <s v=""/>
    <s v=""/>
    <s v=""/>
    <s v="EXCLUSIVIDAD TÉCNICA, DE DERECHOS EXCLUSIVOS O ARTÍSTICA_x000a_"/>
    <s v="/"/>
  </r>
  <r>
    <x v="3"/>
    <s v="Universidad de Castilla-La Mancha"/>
    <s v="047729/2022"/>
    <s v="Servicios de mantenimiento de la aplicación informática Universitas XXI - Integrador UCLM"/>
    <s v="Contrato de servicios"/>
    <s v="Procedimiento negociado sin publicidad"/>
    <s v="No"/>
    <n v="22488"/>
    <n v="22488"/>
    <s v=""/>
    <s v=""/>
    <s v=""/>
    <s v="EXCLUSIVIDAD TÉCNICA, DE DERECHOS EXCLUSIVOS O ARTÍSTICA_x000a_"/>
    <s v="/"/>
  </r>
  <r>
    <x v="3"/>
    <s v="Universidad de Castilla-La Mancha"/>
    <s v="047730/2022"/>
    <s v="Servicio de vigilancia y seguridad, sin uso de armas, en los centros y dependencias de la Universidad de Castilla-La Mancha"/>
    <s v="Contrato de servicios"/>
    <s v="Procedimiento abierto; multiplicidad de criterios"/>
    <s v="No"/>
    <n v="4467382.92"/>
    <n v="4467382.92"/>
    <s v=""/>
    <s v=""/>
    <s v=""/>
    <s v=""/>
    <s v="/"/>
  </r>
  <r>
    <x v="3"/>
    <s v="Universidad de Castilla-La Mancha"/>
    <s v="047731/2022"/>
    <s v="Servicio de Agencia de Viajes para la Universidad de Castilla-La Mancha"/>
    <s v="Contrato de servicios"/>
    <s v="Procedimiento abierto; multiplicidad de criterios"/>
    <s v="No"/>
    <n v="1629999.8"/>
    <n v="1629999.8"/>
    <s v=""/>
    <s v=""/>
    <s v=""/>
    <s v=""/>
    <s v="/"/>
  </r>
  <r>
    <x v="3"/>
    <s v="Universidad de Castilla-La Mancha"/>
    <s v="047732/2022"/>
    <s v="Adquisición y entrega de un vehículo todoterreno con destino a la E.T.S.I.A del Campus de Ciudad Real"/>
    <s v="Contrato de suministros"/>
    <s v="Basado en un Acuerdo Marco"/>
    <s v="No"/>
    <n v="30808.75"/>
    <n v="30446.18"/>
    <s v=""/>
    <s v=""/>
    <s v=""/>
    <s v=""/>
    <s v="/"/>
  </r>
  <r>
    <x v="3"/>
    <s v="Universidad de Castilla-La Mancha"/>
    <s v="047733/2022"/>
    <s v="Servicio mantenimiento integral (todo riesgo) sistemas de protección contra incendios Campus de Toledo y Talavera de la Reina"/>
    <s v="Contrato de servicios"/>
    <s v="Procedimiento Abierto Simplificado"/>
    <s v="No"/>
    <n v="49831.01"/>
    <n v="29387.51"/>
    <s v=""/>
    <s v=""/>
    <s v=""/>
    <s v=""/>
    <s v="/"/>
  </r>
  <r>
    <x v="3"/>
    <s v="Universidad de Castilla-La Mancha"/>
    <s v="047734/2022"/>
    <s v="Contrato de suministro para la actualización de 61 equipos de ordenador"/>
    <s v="Contrato de suministros"/>
    <s v="Basado en un Acuerdo Marco"/>
    <s v="No"/>
    <n v="33583.550000000003"/>
    <n v="24945.57"/>
    <s v=""/>
    <s v=""/>
    <s v=""/>
    <s v=""/>
    <s v="/"/>
  </r>
  <r>
    <x v="3"/>
    <s v="Universidad de Castilla-La Mancha"/>
    <s v="047735/2022"/>
    <s v="Suministro de trajes académicos y complementos, en régimen de alquiler en la Universidad de Castilla-La Mancha"/>
    <s v="Contrato de suministros"/>
    <s v="Procedimiento Abierto Simplificado"/>
    <s v="No"/>
    <n v="13612.5"/>
    <n v="10454.4"/>
    <s v=""/>
    <s v=""/>
    <s v=""/>
    <s v=""/>
    <s v="/"/>
  </r>
  <r>
    <x v="3"/>
    <s v="Universidad de Castilla-La Mancha"/>
    <s v="047736/2022"/>
    <s v="Servicio de gestión de redes sociales y estrategia de marketing digital de la Escuela Politécnica de Cuenca"/>
    <s v="Contrato de servicios"/>
    <s v="Procedimiento Abierto Simplificado"/>
    <s v="No"/>
    <n v="30250"/>
    <n v="28677"/>
    <s v=""/>
    <s v=""/>
    <s v=""/>
    <s v=""/>
    <s v="/"/>
  </r>
  <r>
    <x v="3"/>
    <s v="Universidad de Castilla-La Mancha"/>
    <s v="047737/2022"/>
    <s v="Proyecto de adecuación de espacios para unidad docente e investigadora en Podología en el Centro de Estudios Universitarios de Talavera de la Reina (Toledo)"/>
    <s v="Contrato de obras"/>
    <s v="Procedimiento Abierto Simplificado"/>
    <s v="No"/>
    <n v="298540.38"/>
    <n v="295255.73"/>
    <s v=""/>
    <s v=""/>
    <s v=""/>
    <s v=""/>
    <s v="/"/>
  </r>
  <r>
    <x v="3"/>
    <s v="Universidad de Castilla-La Mancha"/>
    <s v="047738/2022"/>
    <s v="Servicio de realización de las Auditorías externas, financiera y de cumplimiento de legalidad de las cuentas anuales de la uclm, ejercicios 2021 y 2022."/>
    <s v="Contrato de servicios"/>
    <s v="Procedimiento abierto; multiplicidad de criterios"/>
    <s v="No"/>
    <n v="84700"/>
    <n v="50069.8"/>
    <s v=""/>
    <s v=""/>
    <s v=""/>
    <s v=""/>
    <s v="/"/>
  </r>
  <r>
    <x v="3"/>
    <s v="Universidad de Castilla-La Mancha"/>
    <s v="047739/2022"/>
    <s v="Servicio de Librería-Reprografía del Edificio Jurídico-Empresarial del campus de Albacete"/>
    <s v="Contrato de servicios"/>
    <s v="Procedimiento abierto; multiplicidad de criterios"/>
    <s v="No"/>
    <n v="1089"/>
    <n v="1089"/>
    <s v=""/>
    <s v=""/>
    <s v=""/>
    <s v=""/>
    <s v="/"/>
  </r>
  <r>
    <x v="3"/>
    <s v="Universidad de Castilla-La Mancha"/>
    <s v="047740/2022"/>
    <s v="Equipamiento para aclimatación de muestras y evaluación de interacción superficie-jugador en cesped artificial"/>
    <s v="Contrato de suministros"/>
    <s v="Procedimiento Abierto Simplificado Abreviado"/>
    <s v="No"/>
    <n v="85274.75"/>
    <n v="85274.75"/>
    <s v=""/>
    <s v=""/>
    <s v=""/>
    <s v=""/>
    <s v="/"/>
  </r>
  <r>
    <x v="3"/>
    <s v="Universidad de Castilla-La Mancha"/>
    <s v="047741/2022"/>
    <s v="Suministro de Cesión de uso de Plataforma de Proctoring en la UCLM"/>
    <s v="Contrato de suministros"/>
    <s v="Procedimiento Abierto Simplificado"/>
    <s v="No"/>
    <n v="9982.5"/>
    <n v="9075"/>
    <s v=""/>
    <s v=""/>
    <s v=""/>
    <s v=""/>
    <s v="/"/>
  </r>
  <r>
    <x v="3"/>
    <s v="Universidad de Castilla-La Mancha"/>
    <s v="047742/2022"/>
    <s v="Suministro de cesión uso plataforma para la gestión de la asistencia en actividad docente de la Universidad de Castilla-La Mancha"/>
    <s v="Contrato de suministros"/>
    <s v="Procedimiento Abierto Simplificado"/>
    <s v="No"/>
    <n v="6000"/>
    <n v="5964.09"/>
    <s v=""/>
    <s v=""/>
    <s v=""/>
    <s v=""/>
    <s v="/"/>
  </r>
  <r>
    <x v="3"/>
    <s v="Universidad de Castilla-La Mancha"/>
    <s v="047743/2022"/>
    <s v="Equipamiento de extensión de un banco de rodillos a vehículos híbridos-eléctricos y ensayos euro 7"/>
    <s v="Contrato de suministros"/>
    <s v="Procedimiento abierto; multiplicidad de criterios"/>
    <s v="No"/>
    <n v="866126.47"/>
    <n v="865997"/>
    <s v=""/>
    <s v=""/>
    <s v=""/>
    <s v=""/>
    <s v="/"/>
  </r>
  <r>
    <x v="3"/>
    <s v="Universidad de Castilla-La Mancha"/>
    <s v="047744/2022"/>
    <s v="Suministro de 26 ordenadores de sobremesa para aula de informática de la Agrupación de la Facultad de Enfermería y Facultad de Trabajo Social del campus de Cuenca"/>
    <s v="Contrato de suministros"/>
    <s v="Procedimiento Abierto Simplificado Abreviado"/>
    <s v="No"/>
    <n v="17999.84"/>
    <n v="12898.6"/>
    <s v=""/>
    <s v=""/>
    <s v=""/>
    <s v=""/>
    <s v="/"/>
  </r>
  <r>
    <x v="3"/>
    <s v="Universidad de Castilla-La Mancha"/>
    <s v="047745/2022"/>
    <s v="Servicio de mantenimiento de densitómetro óseo"/>
    <s v="Contrato de servicios"/>
    <s v="Procedimiento Abierto Simplificado Abreviado"/>
    <s v="No"/>
    <n v="489"/>
    <n v="242"/>
    <s v=""/>
    <s v=""/>
    <s v=""/>
    <s v=""/>
    <s v="/"/>
  </r>
  <r>
    <x v="3"/>
    <s v="Universidad de Castilla-La Mancha"/>
    <s v="047746/2022"/>
    <s v="Servicio de Cafetería-Comedor de la Agrupación Politécnica Superior de Albacete"/>
    <s v="Administrativo Especial "/>
    <s v="Procedimiento abierto; multiplicidad de criterios"/>
    <s v="No"/>
    <n v="0"/>
    <n v="0"/>
    <s v=""/>
    <s v=""/>
    <s v=""/>
    <s v=""/>
    <s v="/"/>
  </r>
  <r>
    <x v="3"/>
    <s v="Universidad de Castilla-La Mancha"/>
    <s v="047747/2022"/>
    <s v="Servicio de mantenimiento integral (todo riesgo) de los generadores eléctricos de los edificios uclm"/>
    <s v="Contrato de servicios"/>
    <s v="Procedimiento abierto; multiplicidad de criterios"/>
    <s v="No"/>
    <n v="180786.49"/>
    <n v="34769.35"/>
    <s v=""/>
    <s v=""/>
    <s v=""/>
    <s v=""/>
    <s v="/"/>
  </r>
  <r>
    <x v="3"/>
    <s v="Universidad de Castilla-La Mancha"/>
    <s v="047748/2022"/>
    <s v="Servicio de mantenimiento integral (todo riesgo) de los generadores eléctricos de los edificios uclm"/>
    <s v="Contrato de servicios"/>
    <s v="Procedimiento abierto; multiplicidad de criterios"/>
    <s v="No"/>
    <n v="180786.49"/>
    <n v="43085.68"/>
    <s v=""/>
    <s v=""/>
    <s v=""/>
    <s v=""/>
    <s v="/"/>
  </r>
  <r>
    <x v="3"/>
    <s v="Universidad de Castilla-La Mancha"/>
    <s v="047749/2022"/>
    <s v="Servicio de mantenimiento integral (todo riesgo) de los generadores eléctricos de los edificios uclm"/>
    <s v="Contrato de servicios"/>
    <s v="Procedimiento abierto; multiplicidad de criterios"/>
    <s v="No"/>
    <n v="180786.49"/>
    <n v="25310.78"/>
    <s v=""/>
    <s v=""/>
    <s v=""/>
    <s v=""/>
    <s v="/"/>
  </r>
  <r>
    <x v="3"/>
    <s v="Universidad de Castilla-La Mancha"/>
    <s v="047750/2022"/>
    <s v="Servicio de mantenimiento integral (todo riesgo) de los generadores eléctricos de los edificios uclm"/>
    <s v="Contrato de servicios"/>
    <s v="Procedimiento abierto; multiplicidad de criterios"/>
    <s v="No"/>
    <n v="180786.49"/>
    <n v="26906.77"/>
    <s v=""/>
    <s v=""/>
    <s v=""/>
    <s v=""/>
    <s v="/"/>
  </r>
  <r>
    <x v="3"/>
    <s v="Universidad de Castilla-La Mancha"/>
    <s v="047751/2022"/>
    <s v="Servicio de Cafetería-Comedor del Edificio Gil de Albornoz del campus de Cuenca."/>
    <s v="Administrativo Especial "/>
    <s v="Procedimiento abierto; multiplicidad de criterios"/>
    <s v="No"/>
    <n v="0"/>
    <n v="0"/>
    <s v=""/>
    <s v=""/>
    <s v=""/>
    <s v=""/>
    <s v="/"/>
  </r>
  <r>
    <x v="3"/>
    <s v="Universidad de Castilla-La Mancha"/>
    <s v="047752/2022"/>
    <s v="Equipo para medición de toma de datos: Equipamiento para toma de datos mediante vehículo aéreo no tripulado(lote 1) y calorímetro isotermos compensado y sus complementos (lote2)"/>
    <s v="Contrato de suministros"/>
    <s v="Procedimiento Abierto Simplificado Abreviado"/>
    <s v="No"/>
    <n v="71294.41"/>
    <n v="45633.94"/>
    <s v=""/>
    <s v=""/>
    <s v=""/>
    <s v=""/>
    <s v="/"/>
  </r>
  <r>
    <x v="3"/>
    <s v="Universidad de Castilla-La Mancha"/>
    <s v="047753/2022"/>
    <s v="Equipo para medición de toma de datos: Equipamiento para toma de datos mediante vehículo aéreo no tripulado(lote 1) y calorímetro isotermos compensado y sus complementos (lote2)"/>
    <s v="Contrato de suministros"/>
    <s v="Procedimiento Abierto Simplificado Abreviado"/>
    <s v="No"/>
    <n v="71294.41"/>
    <n v="21175"/>
    <s v=""/>
    <s v=""/>
    <s v=""/>
    <s v=""/>
    <s v="/"/>
  </r>
  <r>
    <x v="3"/>
    <s v="Universidad de Castilla-La Mancha"/>
    <s v="047754/2022"/>
    <s v="Servicio de mantenimiento del soporte plataforma de backup para la Universidad de Castilla - La Mancha"/>
    <s v="Contrato de servicios"/>
    <s v="Procedimiento Abierto Simplificado"/>
    <s v="No"/>
    <n v="14520"/>
    <n v="12321.43"/>
    <s v=""/>
    <s v=""/>
    <s v=""/>
    <s v=""/>
    <s v="/"/>
  </r>
  <r>
    <x v="3"/>
    <s v="Universidad de Castilla-La Mancha"/>
    <s v="047755/2022"/>
    <s v="Suministro de cesión de derechos de uso sobre el software chemoffice"/>
    <s v="Contrato de suministros"/>
    <s v="Procedimiento negociado sin publicidad"/>
    <s v="No"/>
    <n v="20807.16"/>
    <n v="20807.16"/>
    <s v=""/>
    <s v=""/>
    <s v=""/>
    <s v="EXCLUSIVIDAD TÉCNICA, DE DERECHOS EXCLUSIVOS O ARTÍSTICA_x000a_"/>
    <s v="/"/>
  </r>
  <r>
    <x v="3"/>
    <s v="Universidad de Castilla-La Mancha"/>
    <s v="047756/2022"/>
    <s v="Cesión de derechos de uso sobre software de adobe curso academico 22-23/23-24 y24-25"/>
    <s v="Contrato de suministros"/>
    <s v="Procedimiento abierto; multiplicidad de criterios"/>
    <s v="No"/>
    <n v="199250.7"/>
    <n v="199149.79"/>
    <s v=""/>
    <s v=""/>
    <s v=""/>
    <s v=""/>
    <s v="/"/>
  </r>
  <r>
    <x v="3"/>
    <s v="Universidad de Castilla-La Mancha"/>
    <s v="047913/2022"/>
    <s v="botellas de co, n2 puro e industrial cliente 10938147"/>
    <s v="Contrato de suministros"/>
    <s v="Basado en un Acuerdo Marco"/>
    <s v="Sí"/>
    <n v="639.23"/>
    <n v="639.23"/>
    <s v=""/>
    <s v=""/>
    <s v=""/>
    <s v=""/>
    <s v="/"/>
  </r>
  <r>
    <x v="3"/>
    <s v="Universidad de Castilla-La Mancha"/>
    <s v="047920/2022"/>
    <s v="30122001193 | email 13 abril|bus e82/2329/5983/0"/>
    <s v="Contrato de servicios"/>
    <s v="Basado en un Acuerdo Marco"/>
    <s v="Sí"/>
    <n v="21"/>
    <n v="21"/>
    <s v=""/>
    <s v=""/>
    <s v=""/>
    <s v=""/>
    <s v="/"/>
  </r>
  <r>
    <x v="3"/>
    <s v="Universidad de Castilla-La Mancha"/>
    <s v="047921/2022"/>
    <s v="30122001194 | email 13 abril|vuelo e82/2329/5988/0"/>
    <s v="Contrato de servicios"/>
    <s v="Basado en un Acuerdo Marco"/>
    <s v="Sí"/>
    <n v="464.36"/>
    <n v="464.36"/>
    <s v=""/>
    <s v=""/>
    <s v=""/>
    <s v=""/>
    <s v="/"/>
  </r>
  <r>
    <x v="3"/>
    <s v="Universidad de Castilla-La Mancha"/>
    <s v="047933/2022"/>
    <s v="n2 liquido"/>
    <s v="Contrato de suministros"/>
    <s v="Basado en un Acuerdo Marco"/>
    <s v="Sí"/>
    <n v="60.5"/>
    <n v="60.5"/>
    <s v=""/>
    <s v=""/>
    <s v=""/>
    <s v=""/>
    <s v="/"/>
  </r>
  <r>
    <x v="3"/>
    <s v="Universidad de Castilla-La Mancha"/>
    <s v="047941/2022"/>
    <s v="30122001529 | email 10 mayo|tren e82/2329/6554/0"/>
    <s v="Contrato de servicios"/>
    <s v="Basado en un Acuerdo Marco"/>
    <s v="Sí"/>
    <n v="125.42"/>
    <n v="125.42"/>
    <s v=""/>
    <s v=""/>
    <s v=""/>
    <s v=""/>
    <s v="/"/>
  </r>
  <r>
    <x v="3"/>
    <s v="Universidad de Castilla-La Mancha"/>
    <s v="047955/2022"/>
    <s v="compra de gas argn y mezcla de argn con co2"/>
    <s v="Contrato de suministros"/>
    <s v="Basado en un Acuerdo Marco"/>
    <s v="Sí"/>
    <n v="126.78"/>
    <n v="126.78"/>
    <s v=""/>
    <s v=""/>
    <s v=""/>
    <s v=""/>
    <s v="/"/>
  </r>
  <r>
    <x v="3"/>
    <s v="Universidad de Castilla-La Mancha"/>
    <s v="047967/2022"/>
    <s v="bala de co2"/>
    <s v="Contrato de suministros"/>
    <s v="Basado en un Acuerdo Marco"/>
    <s v="Sí"/>
    <n v="485.51"/>
    <n v="485.51"/>
    <s v=""/>
    <s v=""/>
    <s v=""/>
    <s v=""/>
    <s v="/"/>
  </r>
  <r>
    <x v="3"/>
    <s v="Universidad de Castilla-La Mancha"/>
    <s v="047989/2022"/>
    <s v="23022000163 | 0017822007454|billetes tren madrid-albacete-madrid 01/07/2022"/>
    <s v="Contrato de servicios"/>
    <s v="Basado en un Acuerdo Marco"/>
    <s v="Sí"/>
    <n v="75.099999999999994"/>
    <n v="75.099999999999994"/>
    <s v=""/>
    <s v=""/>
    <s v=""/>
    <s v=""/>
    <s v="/"/>
  </r>
  <r>
    <x v="3"/>
    <s v="Universidad de Castilla-La Mancha"/>
    <s v="048014/2022"/>
    <s v="contrato anual botella 15038142 (vencimiento 31/10/2022)"/>
    <s v="Contrato de servicios"/>
    <s v="Basado en un Acuerdo Marco"/>
    <s v="Sí"/>
    <n v="60.5"/>
    <n v="60.5"/>
    <s v=""/>
    <s v=""/>
    <s v=""/>
    <s v=""/>
    <s v="/"/>
  </r>
  <r>
    <x v="3"/>
    <s v="Universidad de Castilla-La Mancha"/>
    <s v="048026/2022"/>
    <s v="alquiler botella gas air liquide"/>
    <s v="Contrato de servicios"/>
    <s v="Basado en un Acuerdo Marco"/>
    <s v="Sí"/>
    <n v="60.5"/>
    <n v="60.5"/>
    <s v=""/>
    <s v=""/>
    <s v=""/>
    <s v=""/>
    <s v="/"/>
  </r>
  <r>
    <x v="3"/>
    <s v="Universidad de Castilla-La Mancha"/>
    <s v="048080/2022"/>
    <s v="helio lquido usuario: 12273419fecha de entrega 30 de noviembre de 2022"/>
    <s v="Contrato de suministros"/>
    <s v="Basado en un Acuerdo Marco"/>
    <s v="Sí"/>
    <n v="1524.6"/>
    <n v="1524.6"/>
    <s v=""/>
    <s v=""/>
    <s v=""/>
    <s v=""/>
    <s v="/"/>
  </r>
  <r>
    <x v="3"/>
    <s v="Universidad de Castilla-La Mancha"/>
    <s v="048101/2022"/>
    <s v="gases"/>
    <s v="Contrato de suministros"/>
    <s v="Basado en un Acuerdo Marco"/>
    <s v="Sí"/>
    <n v="815.54"/>
    <n v="815.54"/>
    <s v=""/>
    <s v=""/>
    <s v=""/>
    <s v=""/>
    <s v="/"/>
  </r>
  <r>
    <x v="3"/>
    <s v="Universidad de Castilla-La Mancha"/>
    <s v="048107/2022"/>
    <s v="alquiler anual botella gas"/>
    <s v="Contrato de servicios"/>
    <s v="Basado en un Acuerdo Marco"/>
    <s v="Sí"/>
    <n v="60.5"/>
    <n v="60.5"/>
    <s v=""/>
    <s v=""/>
    <s v=""/>
    <s v=""/>
    <s v="/"/>
  </r>
  <r>
    <x v="3"/>
    <s v="Universidad de Castilla-La Mancha"/>
    <s v="048143/2022"/>
    <s v="alquiler anual de 5 envases de 50 lcontrato 15039386 area de fsica aplicada etsi industrial cr"/>
    <s v="Contrato de servicios"/>
    <s v="Basado en un Acuerdo Marco"/>
    <s v="Sí"/>
    <n v="302.5"/>
    <n v="302.5"/>
    <s v=""/>
    <s v=""/>
    <s v=""/>
    <s v=""/>
    <s v="/"/>
  </r>
  <r>
    <x v="3"/>
    <s v="Universidad de Castilla-La Mancha"/>
    <s v="048192/2022"/>
    <s v="bioqui/ nitrgeno lquido 57 kg"/>
    <s v="Contrato de suministros"/>
    <s v="Basado en un Acuerdo Marco"/>
    <s v="Sí"/>
    <n v="189.67"/>
    <n v="189.67"/>
    <s v=""/>
    <s v=""/>
    <s v=""/>
    <s v=""/>
    <s v="/"/>
  </r>
  <r>
    <x v="3"/>
    <s v="Universidad de Castilla-La Mancha"/>
    <s v="048417/2022"/>
    <s v="nitrgeno"/>
    <s v="Contrato de suministros"/>
    <s v="Basado en un Acuerdo Marco"/>
    <s v="Sí"/>
    <n v="82.57"/>
    <n v="82.57"/>
    <s v=""/>
    <s v=""/>
    <s v=""/>
    <s v=""/>
    <s v="/"/>
  </r>
  <r>
    <x v="3"/>
    <s v="Universidad de Castilla-La Mancha"/>
    <s v="048446/2022"/>
    <s v="bala de argon porcentaje pureza:99,999 de 10,5 metros cbicos"/>
    <s v="Contrato de suministros"/>
    <s v="Basado en un Acuerdo Marco"/>
    <s v="Sí"/>
    <n v="197.31"/>
    <n v="197.31"/>
    <s v=""/>
    <s v=""/>
    <s v=""/>
    <s v=""/>
    <s v="/"/>
  </r>
  <r>
    <x v="3"/>
    <s v="Universidad de Castilla-La Mancha"/>
    <s v="048447/2022"/>
    <s v="nitrgeno lquido"/>
    <s v="Contrato de suministros"/>
    <s v="Basado en un Acuerdo Marco"/>
    <s v="Sí"/>
    <n v="127.05"/>
    <n v="127.05"/>
    <s v=""/>
    <s v=""/>
    <s v=""/>
    <s v=""/>
    <s v="/"/>
  </r>
  <r>
    <x v="3"/>
    <s v="Universidad de Castilla-La Mancha"/>
    <s v="048473/2022"/>
    <s v="71022000715 | 0017822009871|billetes de tren mad-tol-mad 04octubre"/>
    <s v="Contrato de servicios"/>
    <s v="Basado en un Acuerdo Marco"/>
    <s v="Sí"/>
    <n v="22.2"/>
    <n v="22.2"/>
    <s v=""/>
    <s v=""/>
    <s v=""/>
    <s v=""/>
    <s v="/"/>
  </r>
  <r>
    <x v="3"/>
    <s v="Universidad de Castilla-La Mancha"/>
    <s v="048522/2022"/>
    <s v="recarga nitrogeno liquido"/>
    <s v="Contrato de suministros"/>
    <s v="Basado en un Acuerdo Marco"/>
    <s v="Sí"/>
    <n v="72.599999999999994"/>
    <n v="72.599999999999994"/>
    <s v=""/>
    <s v=""/>
    <s v=""/>
    <s v=""/>
    <s v="/"/>
  </r>
  <r>
    <x v="3"/>
    <s v="Universidad de Castilla-La Mancha"/>
    <s v="048573/2022"/>
    <s v="1 bombona de gas helio 99,999"/>
    <s v="Contrato de suministros"/>
    <s v="Basado en un Acuerdo Marco"/>
    <s v="Sí"/>
    <n v="299.5"/>
    <n v="299.5"/>
    <s v=""/>
    <s v=""/>
    <s v=""/>
    <s v=""/>
    <s v="/"/>
  </r>
  <r>
    <x v="3"/>
    <s v="Universidad de Castilla-La Mancha"/>
    <s v="048620/2022"/>
    <s v="ingqui/ dioxido carbono 3x bot 50l"/>
    <s v="Contrato de suministros"/>
    <s v="Basado en un Acuerdo Marco"/>
    <s v="Sí"/>
    <n v="124.87"/>
    <n v="124.87"/>
    <s v=""/>
    <s v=""/>
    <s v=""/>
    <s v=""/>
    <s v="/"/>
  </r>
  <r>
    <x v="3"/>
    <s v="Universidad de Castilla-La Mancha"/>
    <s v="048674/2022"/>
    <s v="2 envases de argn"/>
    <s v="Contrato de suministros"/>
    <s v="Basado en un Acuerdo Marco"/>
    <s v="Sí"/>
    <n v="223.61"/>
    <n v="223.61"/>
    <s v=""/>
    <s v=""/>
    <s v=""/>
    <s v=""/>
    <s v="/"/>
  </r>
  <r>
    <x v="3"/>
    <s v="Universidad de Castilla-La Mancha"/>
    <s v="048675/2022"/>
    <s v="helio de alta pureza"/>
    <s v="Contrato de suministros"/>
    <s v="Basado en un Acuerdo Marco"/>
    <s v="Sí"/>
    <n v="320.64999999999998"/>
    <n v="320.64999999999998"/>
    <s v=""/>
    <s v=""/>
    <s v=""/>
    <s v=""/>
    <s v="/"/>
  </r>
  <r>
    <x v="3"/>
    <s v="Universidad de Castilla-La Mancha"/>
    <s v="048706/2022"/>
    <s v="gas nitrgeno"/>
    <s v="Contrato de suministros"/>
    <s v="Basado en un Acuerdo Marco"/>
    <s v="Sí"/>
    <n v="82.57"/>
    <n v="82.57"/>
    <s v=""/>
    <s v=""/>
    <s v=""/>
    <s v=""/>
    <s v="/"/>
  </r>
  <r>
    <x v="3"/>
    <s v="Universidad de Castilla-La Mancha"/>
    <s v="048724/2022"/>
    <s v="bioqui/ dioxido carbono 3x bot 50l"/>
    <s v="Contrato de suministros"/>
    <s v="Basado en un Acuerdo Marco"/>
    <s v="Sí"/>
    <n v="124.87"/>
    <n v="124.87"/>
    <s v=""/>
    <s v=""/>
    <s v=""/>
    <s v=""/>
    <s v="/"/>
  </r>
  <r>
    <x v="3"/>
    <s v="Universidad de Castilla-La Mancha"/>
    <s v="048783/2022"/>
    <s v="alquiler de 1 envases de gases referencia nmero de contrato ecopass   15259304"/>
    <s v="Contrato de servicios"/>
    <s v="Basado en un Acuerdo Marco"/>
    <s v="Sí"/>
    <n v="60.5"/>
    <n v="60.5"/>
    <s v=""/>
    <s v=""/>
    <s v=""/>
    <s v=""/>
    <s v="/"/>
  </r>
  <r>
    <x v="3"/>
    <s v="Universidad de Castilla-La Mancha"/>
    <s v="048784/2022"/>
    <s v="bala de aire"/>
    <s v="Contrato de suministros"/>
    <s v="Basado en un Acuerdo Marco"/>
    <s v="Sí"/>
    <n v="160.4"/>
    <n v="160.4"/>
    <s v=""/>
    <s v=""/>
    <s v=""/>
    <s v=""/>
    <s v="/"/>
  </r>
  <r>
    <x v="3"/>
    <s v="Universidad de Castilla-La Mancha"/>
    <s v="048874/2022"/>
    <s v="uso de cultivos celulares"/>
    <s v="Contrato de suministros"/>
    <s v="Basado en un Acuerdo Marco"/>
    <s v="Sí"/>
    <n v="302.38"/>
    <n v="302.38"/>
    <s v=""/>
    <s v=""/>
    <s v=""/>
    <s v=""/>
    <s v="/"/>
  </r>
  <r>
    <x v="3"/>
    <s v="Universidad de Castilla-La Mancha"/>
    <s v="048875/2022"/>
    <s v="-alquiler de 1 envases de gases referencia nmero de contrato ecopass   15259238"/>
    <s v="Contrato de servicios"/>
    <s v="Basado en un Acuerdo Marco"/>
    <s v="Sí"/>
    <n v="60.5"/>
    <n v="60.5"/>
    <s v=""/>
    <s v=""/>
    <s v=""/>
    <s v=""/>
    <s v="/"/>
  </r>
  <r>
    <x v="3"/>
    <s v="Universidad de Castilla-La Mancha"/>
    <s v="048876/2022"/>
    <s v="gas argon y helio"/>
    <s v="Contrato de suministros"/>
    <s v="Basado en un Acuerdo Marco"/>
    <s v="Sí"/>
    <n v="2871.65"/>
    <n v="2871.65"/>
    <s v=""/>
    <s v=""/>
    <s v=""/>
    <s v=""/>
    <s v="/"/>
  </r>
  <r>
    <x v="3"/>
    <s v="Universidad de Castilla-La Mancha"/>
    <s v="048877/2022"/>
    <s v="bombona de nitrogeno 99,999"/>
    <s v="Contrato de suministros"/>
    <s v="Basado en un Acuerdo Marco"/>
    <s v="Sí"/>
    <n v="112.94"/>
    <n v="112.94"/>
    <s v=""/>
    <s v=""/>
    <s v=""/>
    <s v=""/>
    <s v="/"/>
  </r>
  <r>
    <x v="3"/>
    <s v="Universidad de Castilla-La Mancha"/>
    <s v="048878/2022"/>
    <s v="n2 gas"/>
    <s v="Contrato de suministros"/>
    <s v="Basado en un Acuerdo Marco"/>
    <s v="Sí"/>
    <n v="338.82"/>
    <n v="338.82"/>
    <s v=""/>
    <s v=""/>
    <s v=""/>
    <s v=""/>
    <s v="/"/>
  </r>
  <r>
    <x v="3"/>
    <s v="Universidad de Castilla-La Mancha"/>
    <s v="048879/2022"/>
    <s v="u0122000732 | 0017822007400|billetes tren mad-cue-mad 18-19/07/2022"/>
    <s v="Contrato de servicios"/>
    <s v="Basado en un Acuerdo Marco"/>
    <s v="Sí"/>
    <n v="58.6"/>
    <n v="58.6"/>
    <s v=""/>
    <s v=""/>
    <s v=""/>
    <s v=""/>
    <s v="/"/>
  </r>
  <r>
    <x v="3"/>
    <s v="Universidad de Castilla-La Mancha"/>
    <s v="048880/2022"/>
    <s v="u0122000733 | 0017822007400|billetes tren mad-cue-mad 18-19/07/2022"/>
    <s v="Contrato de servicios"/>
    <s v="Basado en un Acuerdo Marco"/>
    <s v="Sí"/>
    <n v="58.6"/>
    <n v="58.6"/>
    <s v=""/>
    <s v=""/>
    <s v=""/>
    <s v=""/>
    <s v="/"/>
  </r>
  <r>
    <x v="3"/>
    <s v="Universidad de Castilla-La Mancha"/>
    <s v="048881/2022"/>
    <s v="u0122000735 | 0017822007400|billetes tren plc-cue-plc 187-19/07/2022"/>
    <s v="Contrato de servicios"/>
    <s v="Basado en un Acuerdo Marco"/>
    <s v="Sí"/>
    <n v="116.9"/>
    <n v="116.9"/>
    <s v=""/>
    <s v=""/>
    <s v=""/>
    <s v=""/>
    <s v="/"/>
  </r>
  <r>
    <x v="3"/>
    <s v="Universidad de Castilla-La Mancha"/>
    <s v="048882/2022"/>
    <s v="nitrgeno lquido"/>
    <s v="Contrato de suministros"/>
    <s v="Basado en un Acuerdo Marco"/>
    <s v="Sí"/>
    <n v="166.01"/>
    <n v="166.01"/>
    <s v=""/>
    <s v=""/>
    <s v=""/>
    <s v=""/>
    <s v="/"/>
  </r>
  <r>
    <x v="3"/>
    <s v="Universidad de Castilla-La Mancha"/>
    <s v="048954/2022"/>
    <s v="u0122000739 | 0017822009942|billetes tren + hotel en cuenca fecha 02-03/10/2022"/>
    <s v="Contrato de servicios"/>
    <s v="Basado en un Acuerdo Marco"/>
    <s v="Sí"/>
    <n v="183.82"/>
    <n v="183.82"/>
    <s v=""/>
    <s v=""/>
    <s v=""/>
    <s v=""/>
    <s v="/"/>
  </r>
  <r>
    <x v="3"/>
    <s v="Universidad de Castilla-La Mancha"/>
    <s v="048955/2022"/>
    <s v="u0122000740 | 0017822009947|billetes tren + hotel en cuenca fecha 02-03/10/2022"/>
    <s v="Contrato de servicios"/>
    <s v="Basado en un Acuerdo Marco"/>
    <s v="Sí"/>
    <n v="180.91"/>
    <n v="180.91"/>
    <s v=""/>
    <s v=""/>
    <s v=""/>
    <s v=""/>
    <s v="/"/>
  </r>
  <r>
    <x v="3"/>
    <s v="Universidad de Castilla-La Mancha"/>
    <s v="048956/2022"/>
    <s v="u0122000742 | 0017822009764|billetes tren mad-cue-mad 28-30/09/2022"/>
    <s v="Contrato de servicios"/>
    <s v="Basado en un Acuerdo Marco"/>
    <s v="Sí"/>
    <n v="75.3"/>
    <n v="75.3"/>
    <s v=""/>
    <s v=""/>
    <s v=""/>
    <s v=""/>
    <s v="/"/>
  </r>
  <r>
    <x v="3"/>
    <s v="Universidad de Castilla-La Mancha"/>
    <s v="048957/2022"/>
    <s v="u0122000743 | 0017822009764|billetes tren vlc-cue-vlc fecha 29-30/09/2022"/>
    <s v="Contrato de servicios"/>
    <s v="Basado en un Acuerdo Marco"/>
    <s v="Sí"/>
    <n v="135.69999999999999"/>
    <n v="135.69999999999999"/>
    <s v=""/>
    <s v=""/>
    <s v=""/>
    <s v=""/>
    <s v="/"/>
  </r>
  <r>
    <x v="3"/>
    <s v="Universidad de Castilla-La Mancha"/>
    <s v="048958/2022"/>
    <s v="u0122000744 | 0017822009764|billetes tren alc-cue-alc fecha 29-30/09/2022"/>
    <s v="Contrato de servicios"/>
    <s v="Basado en un Acuerdo Marco"/>
    <s v="Sí"/>
    <n v="138.35"/>
    <n v="138.35"/>
    <s v=""/>
    <s v=""/>
    <s v=""/>
    <s v=""/>
    <s v="/"/>
  </r>
  <r>
    <x v="3"/>
    <s v="Universidad de Castilla-La Mancha"/>
    <s v="048959/2022"/>
    <s v="gases para investigacin cdigo de cliente air liquid edificio enrique costa novella: 10938147"/>
    <s v="Contrato de suministros"/>
    <s v="Basado en un Acuerdo Marco"/>
    <s v="Sí"/>
    <n v="1124.06"/>
    <n v="1124.06"/>
    <s v=""/>
    <s v=""/>
    <s v=""/>
    <s v=""/>
    <s v="/"/>
  </r>
  <r>
    <x v="3"/>
    <s v="Universidad de Castilla-La Mancha"/>
    <s v="049028/2022"/>
    <s v="2 envases de argn"/>
    <s v="Contrato de suministros"/>
    <s v="Basado en un Acuerdo Marco"/>
    <s v="Sí"/>
    <n v="223.61"/>
    <n v="223.61"/>
    <s v=""/>
    <s v=""/>
    <s v=""/>
    <s v=""/>
    <s v="/"/>
  </r>
  <r>
    <x v="3"/>
    <s v="Universidad de Castilla-La Mancha"/>
    <s v="049029/2022"/>
    <s v="52122000085 | 0017822011193|hotel 15/11/2022"/>
    <s v="Contrato de servicios"/>
    <s v="Basado en un Acuerdo Marco"/>
    <s v="Sí"/>
    <n v="53.9"/>
    <n v="53.9"/>
    <s v=""/>
    <s v=""/>
    <s v=""/>
    <s v=""/>
    <s v="/"/>
  </r>
  <r>
    <x v="3"/>
    <s v="Universidad de Castilla-La Mancha"/>
    <s v="049071/2022"/>
    <s v="49022000354 | 0017822012267|tren 24/11/2022"/>
    <s v="Contrato de servicios"/>
    <s v="Basado en un Acuerdo Marco"/>
    <s v="Sí"/>
    <n v="60.95"/>
    <n v="60.95"/>
    <s v=""/>
    <s v=""/>
    <s v=""/>
    <s v=""/>
    <s v="/"/>
  </r>
  <r>
    <x v="3"/>
    <s v="Universidad de Castilla-La Mancha"/>
    <s v="049072/2022"/>
    <s v="81022000238 | 0017822012296|billetes de tren madrid/toledo 24112022"/>
    <s v="Contrato de servicios"/>
    <s v="Basado en un Acuerdo Marco"/>
    <s v="Sí"/>
    <n v="22.2"/>
    <n v="22.2"/>
    <s v=""/>
    <s v=""/>
    <s v=""/>
    <s v=""/>
    <s v="/"/>
  </r>
  <r>
    <x v="3"/>
    <s v="Universidad de Castilla-La Mancha"/>
    <s v="049073/2022"/>
    <s v="49022000356 | 0017822012267|tren 24/11/2022"/>
    <s v="Contrato de servicios"/>
    <s v="Basado en un Acuerdo Marco"/>
    <s v="Sí"/>
    <n v="60.95"/>
    <n v="60.95"/>
    <s v=""/>
    <s v=""/>
    <s v=""/>
    <s v=""/>
    <s v="/"/>
  </r>
  <r>
    <x v="3"/>
    <s v="Universidad de Castilla-La Mancha"/>
    <s v="049074/2022"/>
    <s v="65022000124 | 0017822012415|billetes de tren madrid/cuenca 13122022"/>
    <s v="Contrato de servicios"/>
    <s v="Basado en un Acuerdo Marco"/>
    <s v="Sí"/>
    <n v="58.6"/>
    <n v="58.6"/>
    <s v=""/>
    <s v=""/>
    <s v=""/>
    <s v=""/>
    <s v="/"/>
  </r>
  <r>
    <x v="3"/>
    <s v="Universidad de Castilla-La Mancha"/>
    <s v="049075/2022"/>
    <s v="31022000265 | 0017822010353|tren 21/10/2022"/>
    <s v="Contrato de servicios"/>
    <s v="Basado en un Acuerdo Marco"/>
    <s v="Sí"/>
    <n v="134.1"/>
    <n v="134.1"/>
    <s v=""/>
    <s v=""/>
    <s v=""/>
    <s v=""/>
    <s v="/"/>
  </r>
  <r>
    <x v="3"/>
    <s v="Universidad de Castilla-La Mancha"/>
    <s v="049076/2022"/>
    <s v="31022000266 | 0017822010367|billetes burgo-madrid-ciudad real ida y vuelta"/>
    <s v="Contrato de servicios"/>
    <s v="Basado en un Acuerdo Marco"/>
    <s v="Sí"/>
    <n v="188.8"/>
    <n v="188.8"/>
    <s v=""/>
    <s v=""/>
    <s v=""/>
    <s v=""/>
    <s v="/"/>
  </r>
  <r>
    <x v="3"/>
    <s v="Universidad de Castilla-La Mancha"/>
    <s v="049077/2022"/>
    <s v="49022000357 | 0017822012267|tren 24/11/2022"/>
    <s v="Contrato de servicios"/>
    <s v="Basado en un Acuerdo Marco"/>
    <s v="Sí"/>
    <n v="60.95"/>
    <n v="60.95"/>
    <s v=""/>
    <s v=""/>
    <s v=""/>
    <s v=""/>
    <s v="/"/>
  </r>
  <r>
    <x v="3"/>
    <s v="Universidad de Castilla-La Mancha"/>
    <s v="049078/2022"/>
    <s v="82022000557 | 0017822011729|billetes tren madrid toledo"/>
    <s v="Contrato de servicios"/>
    <s v="Basado en un Acuerdo Marco"/>
    <s v="Sí"/>
    <n v="27.8"/>
    <n v="27.8"/>
    <s v=""/>
    <s v=""/>
    <s v=""/>
    <s v=""/>
    <s v="/"/>
  </r>
  <r>
    <x v="3"/>
    <s v="Universidad de Castilla-La Mancha"/>
    <s v="049079/2022"/>
    <s v="nitrgeno lquido precio por litro (n2) cantidad en litros pureza =99,995% pureza:0,99995 plazo entr"/>
    <s v="Contrato de suministros"/>
    <s v="Basado en un Acuerdo Marco"/>
    <s v="Sí"/>
    <n v="138.06"/>
    <n v="138.06"/>
    <s v=""/>
    <s v=""/>
    <s v=""/>
    <s v=""/>
    <s v="/"/>
  </r>
  <r>
    <x v="3"/>
    <s v="Universidad de Castilla-La Mancha"/>
    <s v="049080/2022"/>
    <s v="50622000300 | 0017822012728|billetes de tren ovd-creal-ovd 01-02oct"/>
    <s v="Contrato de servicios"/>
    <s v="Basado en un Acuerdo Marco"/>
    <s v="Sí"/>
    <n v="134.96"/>
    <n v="134.96"/>
    <s v=""/>
    <s v=""/>
    <s v=""/>
    <s v=""/>
    <s v="/"/>
  </r>
  <r>
    <x v="3"/>
    <s v="Universidad de Castilla-La Mancha"/>
    <s v="049081/2022"/>
    <s v="50622000301 | 0017822009779|billetes de tren zaz-creal-zaz 30sep-02oct"/>
    <s v="Contrato de servicios"/>
    <s v="Basado en un Acuerdo Marco"/>
    <s v="Sí"/>
    <n v="123.65"/>
    <n v="123.65"/>
    <s v=""/>
    <s v=""/>
    <s v=""/>
    <s v=""/>
    <s v="/"/>
  </r>
  <r>
    <x v="3"/>
    <s v="Universidad de Castilla-La Mancha"/>
    <s v="049082/2022"/>
    <s v="50622000302 | 0017822009779|billetes de tren vlc-cue-vlc 30sep-02oct"/>
    <s v="Contrato de servicios"/>
    <s v="Basado en un Acuerdo Marco"/>
    <s v="Sí"/>
    <n v="80.8"/>
    <n v="80.8"/>
    <s v=""/>
    <s v=""/>
    <s v=""/>
    <s v=""/>
    <s v="/"/>
  </r>
  <r>
    <x v="3"/>
    <s v="Universidad de Castilla-La Mancha"/>
    <s v="049083/2022"/>
    <s v="50622000303 | 0017822009779|billetes de tren mad-creal-mad 01-02oct"/>
    <s v="Contrato de servicios"/>
    <s v="Basado en un Acuerdo Marco"/>
    <s v="Sí"/>
    <n v="60.95"/>
    <n v="60.95"/>
    <s v=""/>
    <s v=""/>
    <s v=""/>
    <s v=""/>
    <s v="/"/>
  </r>
  <r>
    <x v="3"/>
    <s v="Universidad de Castilla-La Mancha"/>
    <s v="049084/2022"/>
    <s v="50622000304 | 0017822009779|billetes de tren zaz-creal-zaz 01-02oct"/>
    <s v="Contrato de servicios"/>
    <s v="Basado en un Acuerdo Marco"/>
    <s v="Sí"/>
    <n v="123.65"/>
    <n v="123.65"/>
    <s v=""/>
    <s v=""/>
    <s v=""/>
    <s v=""/>
    <s v="/"/>
  </r>
  <r>
    <x v="3"/>
    <s v="Universidad de Castilla-La Mancha"/>
    <s v="049088/2022"/>
    <s v="29022000160 | 0017822010079|alojamiento albacete - 18-20oct"/>
    <s v="Contrato de servicios"/>
    <s v="Basado en un Acuerdo Marco"/>
    <s v="Sí"/>
    <n v="136.4"/>
    <n v="136.4"/>
    <s v=""/>
    <s v=""/>
    <s v=""/>
    <s v=""/>
    <s v="/"/>
  </r>
  <r>
    <x v="3"/>
    <s v="Universidad de Castilla-La Mancha"/>
    <s v="049089/2022"/>
    <s v="29022000161 | 0017822010079|alojamiento albacete 18-19oct"/>
    <s v="Contrato de servicios"/>
    <s v="Basado en un Acuerdo Marco"/>
    <s v="Sí"/>
    <n v="68.2"/>
    <n v="68.2"/>
    <s v=""/>
    <s v=""/>
    <s v=""/>
    <s v=""/>
    <s v="/"/>
  </r>
  <r>
    <x v="3"/>
    <s v="Universidad de Castilla-La Mancha"/>
    <s v="049090/2022"/>
    <s v="29022000162 | 0017822010079|alojamiento albacete"/>
    <s v="Contrato de servicios"/>
    <s v="Basado en un Acuerdo Marco"/>
    <s v="Sí"/>
    <n v="143.30000000000001"/>
    <n v="143.30000000000001"/>
    <s v=""/>
    <s v=""/>
    <s v=""/>
    <s v=""/>
    <s v="/"/>
  </r>
  <r>
    <x v="3"/>
    <s v="Universidad de Castilla-La Mancha"/>
    <s v="049091/2022"/>
    <s v="29022000163 | 0017822010079|billetes de tren y alojamiento albacete"/>
    <s v="Contrato de servicios"/>
    <s v="Basado en un Acuerdo Marco"/>
    <s v="Sí"/>
    <n v="143.30000000000001"/>
    <n v="143.30000000000001"/>
    <s v=""/>
    <s v=""/>
    <s v=""/>
    <s v=""/>
    <s v="/"/>
  </r>
  <r>
    <x v="3"/>
    <s v="Universidad de Castilla-La Mancha"/>
    <s v="049092/2022"/>
    <s v="29022000164 | 0017822010079|billetes de tren y alojamiento albacete"/>
    <s v="Contrato de servicios"/>
    <s v="Basado en un Acuerdo Marco"/>
    <s v="Sí"/>
    <n v="236.3"/>
    <n v="236.3"/>
    <s v=""/>
    <s v=""/>
    <s v=""/>
    <s v=""/>
    <s v="/"/>
  </r>
  <r>
    <x v="3"/>
    <s v="Universidad de Castilla-La Mancha"/>
    <s v="049093/2022"/>
    <s v="29022000165 | 0017822010079|alojamiento albacete"/>
    <s v="Contrato de servicios"/>
    <s v="Basado en un Acuerdo Marco"/>
    <s v="Sí"/>
    <n v="136.4"/>
    <n v="136.4"/>
    <s v=""/>
    <s v=""/>
    <s v=""/>
    <s v=""/>
    <s v="/"/>
  </r>
  <r>
    <x v="3"/>
    <s v="Universidad de Castilla-La Mancha"/>
    <s v="049167/2022"/>
    <s v="gas necesario para medicin de trazadores isotpicos proyecto investigacin ministerio mcin/aei"/>
    <s v="Contrato de suministros"/>
    <s v="Basado en un Acuerdo Marco"/>
    <s v="Sí"/>
    <n v="299.5"/>
    <n v="299.5"/>
    <s v=""/>
    <s v=""/>
    <s v=""/>
    <s v=""/>
    <s v="/"/>
  </r>
  <r>
    <x v="3"/>
    <s v="Universidad de Castilla-La Mancha"/>
    <s v="049168/2022"/>
    <s v="29022000168 | 0017822010079|alojamiento albacete 18-20oct"/>
    <s v="Contrato de servicios"/>
    <s v="Basado en un Acuerdo Marco"/>
    <s v="Sí"/>
    <n v="136.4"/>
    <n v="136.4"/>
    <s v=""/>
    <s v=""/>
    <s v=""/>
    <s v=""/>
    <s v="/"/>
  </r>
  <r>
    <x v="3"/>
    <s v="Universidad de Castilla-La Mancha"/>
    <s v="049169/2022"/>
    <s v="77022000513 | 0017822919422|billete de avion amsterdam-madrid ida y vuelta"/>
    <s v="Contrato de servicios"/>
    <s v="Basado en un Acuerdo Marco"/>
    <s v="Sí"/>
    <n v="662.66"/>
    <n v="662.66"/>
    <s v=""/>
    <s v=""/>
    <s v=""/>
    <s v=""/>
    <s v="/"/>
  </r>
  <r>
    <x v="3"/>
    <s v="Universidad de Castilla-La Mancha"/>
    <s v="049270/2022"/>
    <s v="52122000087 | 0017822010626|billetes tren madrid-cuenca ida y vuelta"/>
    <s v="Contrato de servicios"/>
    <s v="Basado en un Acuerdo Marco"/>
    <s v="Sí"/>
    <n v="54.51"/>
    <n v="54.51"/>
    <s v=""/>
    <s v=""/>
    <s v=""/>
    <s v=""/>
    <s v="/"/>
  </r>
  <r>
    <x v="3"/>
    <s v="Universidad de Castilla-La Mancha"/>
    <s v="049271/2022"/>
    <s v="54022000261 | 0017822010364|billetes de tren pilar"/>
    <s v="Contrato de servicios"/>
    <s v="Basado en un Acuerdo Marco"/>
    <s v="Sí"/>
    <n v="119.8"/>
    <n v="119.8"/>
    <s v=""/>
    <s v=""/>
    <s v=""/>
    <s v=""/>
    <s v="/"/>
  </r>
  <r>
    <x v="3"/>
    <s v="Universidad de Castilla-La Mancha"/>
    <s v="049272/2022"/>
    <s v="52122000089 | 0017822011818|billetes de tren miguel angel"/>
    <s v="Contrato de servicios"/>
    <s v="Basado en un Acuerdo Marco"/>
    <s v="Sí"/>
    <n v="56.55"/>
    <n v="56.55"/>
    <s v=""/>
    <s v=""/>
    <s v=""/>
    <s v=""/>
    <s v="/"/>
  </r>
  <r>
    <x v="3"/>
    <s v="Universidad de Castilla-La Mancha"/>
    <s v="049273/2022"/>
    <s v="52122000090 | 0017822010703|billetes albacete-cuenca ida y vuelta"/>
    <s v="Contrato de servicios"/>
    <s v="Basado en un Acuerdo Marco"/>
    <s v="Sí"/>
    <n v="24.3"/>
    <n v="24.3"/>
    <s v=""/>
    <s v=""/>
    <s v=""/>
    <s v=""/>
    <s v="/"/>
  </r>
  <r>
    <x v="3"/>
    <s v="Universidad de Castilla-La Mancha"/>
    <s v="049282/2022"/>
    <s v="billetes de tren cuenca-madrid-cuenca aida rodrguez garca"/>
    <s v="Contrato de servicios"/>
    <s v="Basado en un Acuerdo Marco"/>
    <s v="Sí"/>
    <n v="59.4"/>
    <n v="59.4"/>
    <s v=""/>
    <s v=""/>
    <s v=""/>
    <s v=""/>
    <s v="/"/>
  </r>
  <r>
    <x v="3"/>
    <s v="Universidad de Castilla-La Mancha"/>
    <s v="049283/2022"/>
    <s v="billetes de tren albacete-cuenca-albacete carmen belen martinez escobar"/>
    <s v="Contrato de servicios"/>
    <s v="Basado en un Acuerdo Marco"/>
    <s v="Sí"/>
    <n v="24.31"/>
    <n v="24.31"/>
    <s v=""/>
    <s v=""/>
    <s v=""/>
    <s v=""/>
    <s v="/"/>
  </r>
  <r>
    <x v="3"/>
    <s v="Universidad de Castilla-La Mancha"/>
    <s v="049284/2022"/>
    <s v="billetes de tren albacete-cuenca-albacete de jorge antonio de la heras ibaez"/>
    <s v="Contrato de servicios"/>
    <s v="Basado en un Acuerdo Marco"/>
    <s v="Sí"/>
    <n v="24.31"/>
    <n v="24.31"/>
    <s v=""/>
    <s v=""/>
    <s v=""/>
    <s v=""/>
    <s v="/"/>
  </r>
  <r>
    <x v="3"/>
    <s v="Universidad de Castilla-La Mancha"/>
    <s v="049285/2022"/>
    <s v="billetes tren zaragoza-madrid-cuenca-madrid-zaragoza y alojamiento"/>
    <s v="Contrato de servicios"/>
    <s v="Basado en un Acuerdo Marco"/>
    <s v="Sí"/>
    <n v="223.91"/>
    <n v="223.91"/>
    <s v=""/>
    <s v=""/>
    <s v=""/>
    <s v=""/>
    <s v="/"/>
  </r>
  <r>
    <x v="3"/>
    <s v="Universidad de Castilla-La Mancha"/>
    <s v="049286/2022"/>
    <s v="billetes de tren madrid-cuenca-madrid de pedro miguel asensio"/>
    <s v="Contrato de servicios"/>
    <s v="Basado en un Acuerdo Marco"/>
    <s v="Sí"/>
    <n v="58.61"/>
    <n v="58.61"/>
    <s v=""/>
    <s v=""/>
    <s v=""/>
    <s v=""/>
    <s v="/"/>
  </r>
  <r>
    <x v="3"/>
    <s v="Universidad de Castilla-La Mancha"/>
    <s v="049287/2022"/>
    <s v="alojamiento de m del carmen gonzlez carrasco"/>
    <s v="Contrato de servicios"/>
    <s v="Basado en un Acuerdo Marco"/>
    <s v="Sí"/>
    <n v="146.6"/>
    <n v="146.6"/>
    <s v=""/>
    <s v=""/>
    <s v=""/>
    <s v=""/>
    <s v="/"/>
  </r>
  <r>
    <x v="3"/>
    <s v="Universidad de Castilla-La Mancha"/>
    <s v="049288/2022"/>
    <s v="alojamiento de ana isabel mendoza losana"/>
    <s v="Contrato de servicios"/>
    <s v="Basado en un Acuerdo Marco"/>
    <s v="Sí"/>
    <n v="146.6"/>
    <n v="146.6"/>
    <s v=""/>
    <s v=""/>
    <s v=""/>
    <s v=""/>
    <s v="/"/>
  </r>
  <r>
    <x v="3"/>
    <s v="Universidad de Castilla-La Mancha"/>
    <s v="049289/2022"/>
    <s v="alojamiento de juliana raluca strone"/>
    <s v="Contrato de servicios"/>
    <s v="Basado en un Acuerdo Marco"/>
    <s v="Sí"/>
    <n v="146.6"/>
    <n v="146.6"/>
    <s v=""/>
    <s v=""/>
    <s v=""/>
    <s v=""/>
    <s v="/"/>
  </r>
  <r>
    <x v="3"/>
    <s v="Universidad de Castilla-La Mancha"/>
    <s v="049290/2022"/>
    <s v="alojamiento de ngel carrasco perera"/>
    <s v="Contrato de servicios"/>
    <s v="Basado en un Acuerdo Marco"/>
    <s v="Sí"/>
    <n v="146.6"/>
    <n v="146.6"/>
    <s v=""/>
    <s v=""/>
    <s v=""/>
    <s v=""/>
    <s v="/"/>
  </r>
  <r>
    <x v="3"/>
    <s v="Universidad de Castilla-La Mancha"/>
    <s v="049291/2022"/>
    <s v="alojamiento de carlos lvarez lpez"/>
    <s v="Contrato de servicios"/>
    <s v="Basado en un Acuerdo Marco"/>
    <s v="Sí"/>
    <n v="73.3"/>
    <n v="73.3"/>
    <s v=""/>
    <s v=""/>
    <s v=""/>
    <s v=""/>
    <s v="/"/>
  </r>
  <r>
    <x v="3"/>
    <s v="Universidad de Castilla-La Mancha"/>
    <s v="049292/2022"/>
    <s v="alojamiento de luis fernndez bravo-fra"/>
    <s v="Contrato de servicios"/>
    <s v="Basado en un Acuerdo Marco"/>
    <s v="Sí"/>
    <n v="73.3"/>
    <n v="73.3"/>
    <s v=""/>
    <s v=""/>
    <s v=""/>
    <s v=""/>
    <s v="/"/>
  </r>
  <r>
    <x v="3"/>
    <s v="Universidad de Castilla-La Mancha"/>
    <s v="049396/2022"/>
    <s v="69022000571 | 0017822010689|billetes de tren alejandro eduardo rubio fuentes"/>
    <s v="Contrato de servicios"/>
    <s v="Basado en un Acuerdo Marco"/>
    <s v="Sí"/>
    <n v="127.8"/>
    <n v="127.8"/>
    <s v=""/>
    <s v=""/>
    <s v=""/>
    <s v=""/>
    <s v="/"/>
  </r>
  <r>
    <x v="3"/>
    <s v="Universidad de Castilla-La Mancha"/>
    <s v="049397/2022"/>
    <s v="70222001320 | 001782212585|billetes de tren vlc-mad-tol-mad- vlc 28nov"/>
    <s v="Contrato de servicios"/>
    <s v="Basado en un Acuerdo Marco"/>
    <s v="Sí"/>
    <n v="130.19999999999999"/>
    <n v="130.19999999999999"/>
    <s v=""/>
    <s v=""/>
    <s v=""/>
    <s v=""/>
    <s v="/"/>
  </r>
  <r>
    <x v="3"/>
    <s v="Universidad de Castilla-La Mancha"/>
    <s v="049398/2022"/>
    <s v="52022000192 | 0017822009072|billetes tren mad-cue-mad fecha 14/09/2022"/>
    <s v="Contrato de servicios"/>
    <s v="Basado en un Acuerdo Marco"/>
    <s v="Sí"/>
    <n v="58.6"/>
    <n v="58.6"/>
    <s v=""/>
    <s v=""/>
    <s v=""/>
    <s v=""/>
    <s v="/"/>
  </r>
  <r>
    <x v="3"/>
    <s v="Universidad de Castilla-La Mancha"/>
    <s v="049399/2022"/>
    <s v="34022000357 | 0017822011781|viaje acadmico a salamanca"/>
    <s v="Contrato de servicios"/>
    <s v="Basado en un Acuerdo Marco"/>
    <s v="Sí"/>
    <n v="1159"/>
    <n v="1159"/>
    <s v=""/>
    <s v=""/>
    <s v=""/>
    <s v=""/>
    <s v="/"/>
  </r>
  <r>
    <x v="3"/>
    <s v="Universidad de Castilla-La Mancha"/>
    <s v="049400/2022"/>
    <s v="billetes tren madrid-cuenca-madrid de alberto gmez toribio"/>
    <s v="Contrato de servicios"/>
    <s v="Basado en un Acuerdo Marco"/>
    <s v="Sí"/>
    <n v="58.61"/>
    <n v="58.61"/>
    <s v=""/>
    <s v=""/>
    <s v=""/>
    <s v=""/>
    <s v="/"/>
  </r>
  <r>
    <x v="3"/>
    <s v="Universidad de Castilla-La Mancha"/>
    <s v="049401/2022"/>
    <s v="billetes tren madrid-cuenca-madrid de lourdes lpez cumbre"/>
    <s v="Contrato de servicios"/>
    <s v="Basado en un Acuerdo Marco"/>
    <s v="Sí"/>
    <n v="58.61"/>
    <n v="58.61"/>
    <s v=""/>
    <s v=""/>
    <s v=""/>
    <s v=""/>
    <s v="/"/>
  </r>
  <r>
    <x v="3"/>
    <s v="Universidad de Castilla-La Mancha"/>
    <s v="049492/2022"/>
    <s v="n2"/>
    <s v="Contrato de suministros"/>
    <s v="Basado en un Acuerdo Marco"/>
    <s v="Sí"/>
    <n v="50.82"/>
    <n v="50.82"/>
    <s v=""/>
    <s v=""/>
    <s v=""/>
    <s v=""/>
    <s v="/"/>
  </r>
  <r>
    <x v="3"/>
    <s v="Universidad de Castilla-La Mancha"/>
    <s v="049493/2022"/>
    <s v="55022000310 | 0017822010643|billete de tren madrid cuenca ida y vuelta y 1 noche de hotel"/>
    <s v="Contrato de servicios"/>
    <s v="Basado en un Acuerdo Marco"/>
    <s v="Sí"/>
    <n v="112.56"/>
    <n v="112.56"/>
    <s v=""/>
    <s v=""/>
    <s v=""/>
    <s v=""/>
    <s v="/"/>
  </r>
  <r>
    <x v="3"/>
    <s v="Universidad de Castilla-La Mancha"/>
    <s v="049494/2022"/>
    <s v="31022000273 | 0017822010340|tren 21/10/2022 - hotel 21/10/2022"/>
    <s v="Contrato de servicios"/>
    <s v="Basado en un Acuerdo Marco"/>
    <s v="Sí"/>
    <n v="129.25"/>
    <n v="129.25"/>
    <s v=""/>
    <s v=""/>
    <s v=""/>
    <s v=""/>
    <s v="/"/>
  </r>
  <r>
    <x v="3"/>
    <s v="Universidad de Castilla-La Mancha"/>
    <s v="049495/2022"/>
    <s v="29022000179 | 0017822010438|billetes de tren mad-sevilla - mad 20-21oct"/>
    <s v="Contrato de servicios"/>
    <s v="Basado en un Acuerdo Marco"/>
    <s v="Sí"/>
    <n v="127.2"/>
    <n v="127.2"/>
    <s v=""/>
    <s v=""/>
    <s v=""/>
    <s v=""/>
    <s v="/"/>
  </r>
  <r>
    <x v="3"/>
    <s v="Universidad de Castilla-La Mancha"/>
    <s v="049496/2022"/>
    <s v="29022000180 | 0017822010438|tren mad-svq-mad 20-22oct"/>
    <s v="Contrato de servicios"/>
    <s v="Basado en un Acuerdo Marco"/>
    <s v="Sí"/>
    <n v="127.2"/>
    <n v="127.2"/>
    <s v=""/>
    <s v=""/>
    <s v=""/>
    <s v=""/>
    <s v="/"/>
  </r>
  <r>
    <x v="3"/>
    <s v="Universidad de Castilla-La Mancha"/>
    <s v="049497/2022"/>
    <s v="29022000182 | 0017822010438|tren mad-svq-mad 21oct"/>
    <s v="Contrato de servicios"/>
    <s v="Basado en un Acuerdo Marco"/>
    <s v="Sí"/>
    <n v="127.2"/>
    <n v="127.2"/>
    <s v=""/>
    <s v=""/>
    <s v=""/>
    <s v=""/>
    <s v="/"/>
  </r>
  <r>
    <x v="3"/>
    <s v="Universidad de Castilla-La Mancha"/>
    <s v="049498/2022"/>
    <s v="29022000183 | 0017822010438|bus svq-murcia 22oct"/>
    <s v="Contrato de servicios"/>
    <s v="Basado en un Acuerdo Marco"/>
    <s v="Sí"/>
    <n v="55.09"/>
    <n v="55.09"/>
    <s v=""/>
    <s v=""/>
    <s v=""/>
    <s v=""/>
    <s v="/"/>
  </r>
  <r>
    <x v="3"/>
    <s v="Universidad de Castilla-La Mancha"/>
    <s v="049499/2022"/>
    <s v="29022000184 | 0017822010438|tren barcelona - sevilla 20oct"/>
    <s v="Contrato de servicios"/>
    <s v="Basado en un Acuerdo Marco"/>
    <s v="Sí"/>
    <n v="98.2"/>
    <n v="98.2"/>
    <s v=""/>
    <s v=""/>
    <s v=""/>
    <s v=""/>
    <s v="/"/>
  </r>
  <r>
    <x v="3"/>
    <s v="Universidad de Castilla-La Mancha"/>
    <s v="049500/2022"/>
    <s v="10022001449 | 0017822009737|billetes de tren bcn-cue-mad 30sep"/>
    <s v="Contrato de servicios"/>
    <s v="Basado en un Acuerdo Marco"/>
    <s v="Sí"/>
    <n v="283.2"/>
    <n v="283.2"/>
    <s v=""/>
    <s v=""/>
    <s v=""/>
    <s v=""/>
    <s v="/"/>
  </r>
  <r>
    <x v="3"/>
    <s v="Universidad de Castilla-La Mancha"/>
    <s v="049572/2022"/>
    <s v="45022000258 | 0017822012437|billete de tren ciudad real - zaragoza ida y vuelta"/>
    <s v="Contrato de servicios"/>
    <s v="Basado en un Acuerdo Marco"/>
    <s v="Sí"/>
    <n v="128.30000000000001"/>
    <n v="128.30000000000001"/>
    <s v=""/>
    <s v=""/>
    <s v=""/>
    <s v=""/>
    <s v="/"/>
  </r>
  <r>
    <x v="3"/>
    <s v="Universidad de Castilla-La Mancha"/>
    <s v="049573/2022"/>
    <s v="70022000978 | 017822013032|hotel 06-10"/>
    <s v="Contrato de servicios"/>
    <s v="Basado en un Acuerdo Marco"/>
    <s v="Sí"/>
    <n v="106.25"/>
    <n v="106.25"/>
    <s v=""/>
    <s v=""/>
    <s v=""/>
    <s v=""/>
    <s v="/"/>
  </r>
  <r>
    <x v="3"/>
    <s v="Universidad de Castilla-La Mancha"/>
    <s v="049626/2022"/>
    <s v="71022000812 | 0017822010436|tren 07/11/2022 mad tol"/>
    <s v="Contrato de servicios"/>
    <s v="Basado en un Acuerdo Marco"/>
    <s v="Sí"/>
    <n v="13.9"/>
    <n v="13.9"/>
    <s v=""/>
    <s v=""/>
    <s v=""/>
    <s v=""/>
    <s v="/"/>
  </r>
  <r>
    <x v="3"/>
    <s v="Universidad de Castilla-La Mancha"/>
    <s v="049627/2022"/>
    <s v="54022000273 | 0017822010204|tren 06/10/2022 cuenca madrid // hotel 06/10/2022 hostal de luz (cuenca)"/>
    <s v="Contrato de servicios"/>
    <s v="Basado en un Acuerdo Marco"/>
    <s v="Sí"/>
    <n v="77.400000000000006"/>
    <n v="77.400000000000006"/>
    <s v=""/>
    <s v=""/>
    <s v=""/>
    <s v=""/>
    <s v="/"/>
  </r>
  <r>
    <x v="3"/>
    <s v="Universidad de Castilla-La Mancha"/>
    <s v="049628/2022"/>
    <s v="30122004049 | 0017822012648|tren granada-creal-granada 29-30nov"/>
    <s v="Contrato de servicios"/>
    <s v="Basado en un Acuerdo Marco"/>
    <s v="Sí"/>
    <n v="109.55"/>
    <n v="109.55"/>
    <s v=""/>
    <s v=""/>
    <s v=""/>
    <s v=""/>
    <s v="/"/>
  </r>
  <r>
    <x v="3"/>
    <s v="Universidad de Castilla-La Mancha"/>
    <s v="049629/2022"/>
    <s v="30122004050 | 0017822012648|tren mad-creal-mad 29-30nov"/>
    <s v="Contrato de servicios"/>
    <s v="Basado en un Acuerdo Marco"/>
    <s v="Sí"/>
    <n v="60.95"/>
    <n v="60.95"/>
    <s v=""/>
    <s v=""/>
    <s v=""/>
    <s v=""/>
    <s v="/"/>
  </r>
  <r>
    <x v="3"/>
    <s v="Universidad de Castilla-La Mancha"/>
    <s v="049630/2022"/>
    <s v="30122004051 | 0017822012648|tren valencia-creal-valencia 30nov"/>
    <s v="Contrato de servicios"/>
    <s v="Basado en un Acuerdo Marco"/>
    <s v="Sí"/>
    <n v="147.19999999999999"/>
    <n v="147.19999999999999"/>
    <s v=""/>
    <s v=""/>
    <s v=""/>
    <s v=""/>
    <s v="/"/>
  </r>
  <r>
    <x v="3"/>
    <s v="Universidad de Castilla-La Mancha"/>
    <s v="049631/2022"/>
    <s v="74022000226 | 0017822011849|alojamiento toledo - 16-17nov"/>
    <s v="Contrato de servicios"/>
    <s v="Basado en un Acuerdo Marco"/>
    <s v="Sí"/>
    <n v="74.86"/>
    <n v="74.86"/>
    <s v=""/>
    <s v=""/>
    <s v=""/>
    <s v=""/>
    <s v="/"/>
  </r>
  <r>
    <x v="3"/>
    <s v="Universidad de Castilla-La Mancha"/>
    <s v="049634/2022"/>
    <s v="62022000182 | 0017822011402|tren + alojamiento cuenca 04-05/11"/>
    <s v="Contrato de servicios"/>
    <s v="Basado en un Acuerdo Marco"/>
    <s v="Sí"/>
    <n v="144.86000000000001"/>
    <n v="144.86000000000001"/>
    <s v=""/>
    <s v=""/>
    <s v=""/>
    <s v=""/>
    <s v="/"/>
  </r>
  <r>
    <x v="3"/>
    <s v="Universidad de Castilla-La Mancha"/>
    <s v="049635/2022"/>
    <s v="62022000183 | 0017822011402|tren+alojamiento cuenca 04-05/11"/>
    <s v="Contrato de servicios"/>
    <s v="Basado en un Acuerdo Marco"/>
    <s v="Sí"/>
    <n v="144.86000000000001"/>
    <n v="144.86000000000001"/>
    <s v=""/>
    <s v=""/>
    <s v=""/>
    <s v=""/>
    <s v="/"/>
  </r>
  <r>
    <x v="3"/>
    <s v="Universidad de Castilla-La Mancha"/>
    <s v="049636/2022"/>
    <s v="62022000184 | 0017822011402|tren alicante-cuenca-alicante 04-06/11"/>
    <s v="Contrato de servicios"/>
    <s v="Basado en un Acuerdo Marco"/>
    <s v="Sí"/>
    <n v="65.900000000000006"/>
    <n v="65.900000000000006"/>
    <s v=""/>
    <s v=""/>
    <s v=""/>
    <s v=""/>
    <s v="/"/>
  </r>
  <r>
    <x v="3"/>
    <s v="Universidad de Castilla-La Mancha"/>
    <s v="049637/2022"/>
    <s v="21022000230 | 0017822011584|billete tren abc-pontevedra 08-13/11"/>
    <s v="Contrato de servicios"/>
    <s v="Basado en un Acuerdo Marco"/>
    <s v="Sí"/>
    <n v="158.1"/>
    <n v="158.1"/>
    <s v=""/>
    <s v=""/>
    <s v=""/>
    <s v=""/>
    <s v="/"/>
  </r>
  <r>
    <x v="3"/>
    <s v="Universidad de Castilla-La Mancha"/>
    <s v="049638/2022"/>
    <s v="74022000227 | 0017822010831|billetes de tren bcn-mad-bcn: mad-tol-mad  08-09 nov y hotel en toledo 0"/>
    <s v="Contrato de servicios"/>
    <s v="Basado en un Acuerdo Marco"/>
    <s v="Sí"/>
    <n v="267.77"/>
    <n v="267.77"/>
    <s v=""/>
    <s v=""/>
    <s v=""/>
    <s v=""/>
    <s v="/"/>
  </r>
  <r>
    <x v="3"/>
    <s v="Universidad de Castilla-La Mancha"/>
    <s v="049641/2022"/>
    <s v="alojamiento de micaela aylen catalano"/>
    <s v="Contrato de servicios"/>
    <s v="Basado en un Acuerdo Marco"/>
    <s v="Sí"/>
    <n v="68.11"/>
    <n v="68.11"/>
    <s v=""/>
    <s v=""/>
    <s v=""/>
    <s v=""/>
    <s v="/"/>
  </r>
  <r>
    <x v="3"/>
    <s v="Universidad de Castilla-La Mancha"/>
    <s v="049642/2022"/>
    <s v="locomocin de ana azurmendi adarraga"/>
    <s v="Contrato de servicios"/>
    <s v="Basado en un Acuerdo Marco"/>
    <s v="Sí"/>
    <n v="163.6"/>
    <n v="163.6"/>
    <s v=""/>
    <s v=""/>
    <s v=""/>
    <s v=""/>
    <s v="/"/>
  </r>
  <r>
    <x v="3"/>
    <s v="Universidad de Castilla-La Mancha"/>
    <s v="049643/2022"/>
    <s v="locomocin de patricia reyes rivera"/>
    <s v="Contrato de servicios"/>
    <s v="Basado en un Acuerdo Marco"/>
    <s v="Sí"/>
    <n v="29.3"/>
    <n v="29.3"/>
    <s v=""/>
    <s v=""/>
    <s v=""/>
    <s v=""/>
    <s v="/"/>
  </r>
  <r>
    <x v="3"/>
    <s v="Universidad de Castilla-La Mancha"/>
    <s v="049644/2022"/>
    <s v="locomocin de isabel ravents armengol"/>
    <s v="Contrato de servicios"/>
    <s v="Basado en un Acuerdo Marco"/>
    <s v="Sí"/>
    <n v="58.61"/>
    <n v="58.61"/>
    <s v=""/>
    <s v=""/>
    <s v=""/>
    <s v=""/>
    <s v="/"/>
  </r>
  <r>
    <x v="3"/>
    <s v="Universidad de Castilla-La Mancha"/>
    <s v="049728/2022"/>
    <s v="28022000575 | 0017822013206|billetes tren y autobus 3 pax abc-mad-bio-mad-abc 19-23/10"/>
    <s v="Contrato de servicios"/>
    <s v="Basado en un Acuerdo Marco"/>
    <s v="Sí"/>
    <n v="491.49"/>
    <n v="491.49"/>
    <s v=""/>
    <s v=""/>
    <s v=""/>
    <s v=""/>
    <s v="/"/>
  </r>
  <r>
    <x v="3"/>
    <s v="Universidad de Castilla-La Mancha"/>
    <s v="049729/2022"/>
    <s v="locomocin de marta martin llaguno"/>
    <s v="Contrato de servicios"/>
    <s v="Basado en un Acuerdo Marco"/>
    <s v="Sí"/>
    <n v="84.25"/>
    <n v="84.25"/>
    <s v=""/>
    <s v=""/>
    <s v=""/>
    <s v=""/>
    <s v="/"/>
  </r>
  <r>
    <x v="3"/>
    <s v="Universidad de Castilla-La Mancha"/>
    <s v="049738/2022"/>
    <s v="billetes ave madrid-cuenca-madrid el 22/11/22"/>
    <s v="Contrato de servicios"/>
    <s v="Basado en un Acuerdo Marco"/>
    <s v="Sí"/>
    <n v="55.75"/>
    <n v="55.75"/>
    <s v=""/>
    <s v=""/>
    <s v=""/>
    <s v=""/>
    <s v="/"/>
  </r>
  <r>
    <x v="3"/>
    <s v="Universidad de Castilla-La Mancha"/>
    <s v="049774/2022"/>
    <s v="69022000599 | 0017822010229|tren 07/10/2022 madrid-cuenca"/>
    <s v="Contrato de servicios"/>
    <s v="Basado en un Acuerdo Marco"/>
    <s v="Sí"/>
    <n v="58.6"/>
    <n v="58.6"/>
    <s v=""/>
    <s v=""/>
    <s v=""/>
    <s v=""/>
    <s v="/"/>
  </r>
  <r>
    <x v="3"/>
    <s v="Universidad de Castilla-La Mancha"/>
    <s v="049775/2022"/>
    <s v="29022000200 | 0017822012436|vuelo, tren y hotel albacete - 23-25nov"/>
    <s v="Contrato de servicios"/>
    <s v="Basado en un Acuerdo Marco"/>
    <s v="Sí"/>
    <n v="304.52"/>
    <n v="304.52"/>
    <s v=""/>
    <s v=""/>
    <s v=""/>
    <s v=""/>
    <s v="/"/>
  </r>
  <r>
    <x v="3"/>
    <s v="Universidad de Castilla-La Mancha"/>
    <s v="049836/2022"/>
    <s v="54022000286 | 017822010707|hotel 18-10"/>
    <s v="Contrato de servicios"/>
    <s v="Basado en un Acuerdo Marco"/>
    <s v="Sí"/>
    <n v="546"/>
    <n v="546"/>
    <s v=""/>
    <s v=""/>
    <s v=""/>
    <s v=""/>
    <s v="/"/>
  </r>
  <r>
    <x v="3"/>
    <s v="Universidad de Castilla-La Mancha"/>
    <s v="049837/2022"/>
    <s v="54022000289 | 017822010707|billetes tren 18-10"/>
    <s v="Contrato de servicios"/>
    <s v="Basado en un Acuerdo Marco"/>
    <s v="Sí"/>
    <n v="132.94999999999999"/>
    <n v="132.94999999999999"/>
    <s v=""/>
    <s v=""/>
    <s v=""/>
    <s v=""/>
    <s v="/"/>
  </r>
  <r>
    <x v="3"/>
    <s v="Universidad de Castilla-La Mancha"/>
    <s v="049870/2022"/>
    <s v="70022001023 | 0017822007382|alojamiento talavera 19-20julio"/>
    <s v="Contrato de servicios"/>
    <s v="Basado en un Acuerdo Marco"/>
    <s v="Sí"/>
    <n v="61"/>
    <n v="61"/>
    <s v=""/>
    <s v=""/>
    <s v=""/>
    <s v=""/>
    <s v="/"/>
  </r>
  <r>
    <x v="3"/>
    <s v="Universidad de Castilla-La Mancha"/>
    <s v="049871/2022"/>
    <s v="70022001024 | 0017822007382|alojamiento talavera 19-20jul"/>
    <s v="Contrato de servicios"/>
    <s v="Basado en un Acuerdo Marco"/>
    <s v="Sí"/>
    <n v="61"/>
    <n v="61"/>
    <s v=""/>
    <s v=""/>
    <s v=""/>
    <s v=""/>
    <s v="/"/>
  </r>
  <r>
    <x v="3"/>
    <s v="Universidad de Castilla-La Mancha"/>
    <s v="049872/2022"/>
    <s v="70022001025 | 0017822013032|alojamiento toledo 19-20oct"/>
    <s v="Contrato de servicios"/>
    <s v="Basado en un Acuerdo Marco"/>
    <s v="Sí"/>
    <n v="106.25"/>
    <n v="106.25"/>
    <s v=""/>
    <s v=""/>
    <s v=""/>
    <s v=""/>
    <s v="/"/>
  </r>
  <r>
    <x v="3"/>
    <s v="Universidad de Castilla-La Mancha"/>
    <s v="049873/2022"/>
    <s v="54022000292 | 017822010707|trenes 18-11"/>
    <s v="Contrato de servicios"/>
    <s v="Basado en un Acuerdo Marco"/>
    <s v="Sí"/>
    <n v="132.94999999999999"/>
    <n v="132.94999999999999"/>
    <s v=""/>
    <s v=""/>
    <s v=""/>
    <s v=""/>
    <s v="/"/>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076">
  <r>
    <x v="0"/>
    <x v="0"/>
    <s v="043204/2022"/>
    <x v="0"/>
    <x v="0"/>
    <s v="Procedimiento abierto; multiplicidad de criterios"/>
    <s v="No"/>
    <n v="120000"/>
    <n v="119790"/>
    <s v=""/>
    <s v=""/>
    <s v=""/>
    <s v=""/>
    <s v="@2022/012688"/>
  </r>
  <r>
    <x v="0"/>
    <x v="0"/>
    <s v="044183/2022"/>
    <x v="1"/>
    <x v="0"/>
    <s v="Procedimiento abierto; multiplicidad de criterios"/>
    <s v="No"/>
    <n v="210000"/>
    <n v="161717.71"/>
    <s v=""/>
    <s v=""/>
    <s v=""/>
    <s v=""/>
    <s v="@2022/015501"/>
  </r>
  <r>
    <x v="0"/>
    <x v="0"/>
    <s v="045273/2022"/>
    <x v="2"/>
    <x v="0"/>
    <s v="Procedimiento abierto; multiplicidad de criterios"/>
    <s v="No"/>
    <n v="874999.99"/>
    <n v="778756"/>
    <s v=""/>
    <s v=""/>
    <s v=""/>
    <s v=""/>
    <s v="@2022/012379"/>
  </r>
  <r>
    <x v="0"/>
    <x v="1"/>
    <s v="043822/2022"/>
    <x v="3"/>
    <x v="0"/>
    <s v="Procedimiento abierto; multiplicidad de criterios"/>
    <s v="No"/>
    <n v="84700"/>
    <n v="52638.53"/>
    <s v=""/>
    <s v=""/>
    <s v=""/>
    <s v=""/>
    <s v="@2022/014994"/>
  </r>
  <r>
    <x v="0"/>
    <x v="1"/>
    <s v="044316/2022"/>
    <x v="4"/>
    <x v="0"/>
    <s v="Procedimiento abierto; multiplicidad de criterios"/>
    <s v="No"/>
    <n v="84700"/>
    <n v="52239.02"/>
    <s v=""/>
    <s v=""/>
    <s v=""/>
    <s v=""/>
    <s v="@2022/014991"/>
  </r>
  <r>
    <x v="0"/>
    <x v="1"/>
    <s v="054263/2022"/>
    <x v="5"/>
    <x v="0"/>
    <s v="Procedimiento abierto; multiplicidad de criterios"/>
    <s v="No"/>
    <n v="108900"/>
    <n v="106359"/>
    <s v=""/>
    <s v=""/>
    <s v=""/>
    <s v=""/>
    <s v="@2022/014992"/>
  </r>
  <r>
    <x v="0"/>
    <x v="1"/>
    <s v="054262/2022"/>
    <x v="6"/>
    <x v="0"/>
    <s v="Procedimiento abierto; multiplicidad de criterios"/>
    <s v="No"/>
    <n v="133100"/>
    <n v="119499.6"/>
    <s v=""/>
    <s v=""/>
    <s v=""/>
    <s v=""/>
    <s v="@2022/012134"/>
  </r>
  <r>
    <x v="0"/>
    <x v="1"/>
    <s v="043816/2022"/>
    <x v="7"/>
    <x v="0"/>
    <s v="Procedimiento abierto; multiplicidad de criterios"/>
    <s v="No"/>
    <n v="143990"/>
    <n v="105095.9"/>
    <s v=""/>
    <s v=""/>
    <s v=""/>
    <s v=""/>
    <s v="@2022/014989"/>
  </r>
  <r>
    <x v="0"/>
    <x v="1"/>
    <s v="029281/2022"/>
    <x v="8"/>
    <x v="0"/>
    <s v="Procedimiento abierto. Un solo criterio"/>
    <s v="No"/>
    <n v="300000"/>
    <n v="299291.24"/>
    <s v=""/>
    <s v=""/>
    <s v=""/>
    <s v=""/>
    <s v="@2022/005589"/>
  </r>
  <r>
    <x v="0"/>
    <x v="2"/>
    <s v="044376/2022"/>
    <x v="9"/>
    <x v="0"/>
    <s v="Procedimiento Abierto Simplificado"/>
    <s v="No"/>
    <n v="21175"/>
    <n v="20920.900000000001"/>
    <s v=""/>
    <s v=""/>
    <s v=""/>
    <s v=""/>
    <s v="@2022/019644"/>
  </r>
  <r>
    <x v="0"/>
    <x v="2"/>
    <s v="043897/2022"/>
    <x v="10"/>
    <x v="0"/>
    <s v="Procedimiento negociado sin publicidad"/>
    <s v="No"/>
    <n v="25410"/>
    <n v="25410"/>
    <s v="168"/>
    <s v="a"/>
    <s v="1"/>
    <s v="PROCEDIMIENTO ABIERTO O RESTRINGIDO PREVIO DESIERTO O CON OFERTAS INADECUADAS"/>
    <s v="2022/021411"/>
  </r>
  <r>
    <x v="0"/>
    <x v="2"/>
    <s v="043878/2022"/>
    <x v="11"/>
    <x v="0"/>
    <s v="Procedimiento Abierto Simplificado"/>
    <s v="No"/>
    <n v="25669.68"/>
    <n v="21300.04"/>
    <s v=""/>
    <s v=""/>
    <s v=""/>
    <s v=""/>
    <s v="@2022/018251"/>
  </r>
  <r>
    <x v="0"/>
    <x v="2"/>
    <s v="043821/2022"/>
    <x v="12"/>
    <x v="0"/>
    <s v="Procedimiento Abierto Simplificado"/>
    <s v="No"/>
    <n v="29947.96"/>
    <n v="29917.25"/>
    <s v=""/>
    <s v=""/>
    <s v=""/>
    <s v=""/>
    <s v="@2022/018371"/>
  </r>
  <r>
    <x v="0"/>
    <x v="2"/>
    <s v="043826/2022"/>
    <x v="13"/>
    <x v="0"/>
    <s v="Procedimiento Abierto Simplificado"/>
    <s v="No"/>
    <n v="29947.96"/>
    <n v="29941.45"/>
    <s v=""/>
    <s v=""/>
    <s v=""/>
    <s v=""/>
    <s v="@2022/018246"/>
  </r>
  <r>
    <x v="0"/>
    <x v="2"/>
    <s v="035794.1/2021"/>
    <x v="14"/>
    <x v="0"/>
    <s v="Procedimiento negociado sin publicidad"/>
    <s v="No"/>
    <n v="32457.040000000001"/>
    <n v="32457.040000000001"/>
    <m/>
    <m/>
    <m/>
    <m/>
    <s v="2021/021907"/>
  </r>
  <r>
    <x v="0"/>
    <x v="2"/>
    <s v="030322/2022"/>
    <x v="15"/>
    <x v="0"/>
    <s v="Procedimiento negociado sin publicidad"/>
    <s v="No"/>
    <n v="48400"/>
    <n v="48400"/>
    <s v="168"/>
    <s v="a"/>
    <s v="2"/>
    <s v="EXCLUSIVIDAD TÉCNICA, DE DERECHOS EXCLUSIVOS O ARTÍSTICA_x000a_"/>
    <s v="2022/015672"/>
  </r>
  <r>
    <x v="0"/>
    <x v="2"/>
    <s v="008957/2022"/>
    <x v="16"/>
    <x v="0"/>
    <s v="Procedimiento Abierto Simplificado"/>
    <s v="No"/>
    <n v="55617.65"/>
    <n v="48763"/>
    <s v=""/>
    <s v=""/>
    <s v=""/>
    <s v=""/>
    <s v="@2022/003344"/>
  </r>
  <r>
    <x v="0"/>
    <x v="2"/>
    <s v="008958/2022"/>
    <x v="17"/>
    <x v="0"/>
    <s v="Procedimiento Abierto Simplificado"/>
    <s v="No"/>
    <n v="55617.65"/>
    <n v="47095.62"/>
    <s v=""/>
    <s v=""/>
    <s v=""/>
    <s v=""/>
    <s v="@2022/002710"/>
  </r>
  <r>
    <x v="0"/>
    <x v="2"/>
    <s v="014613/2022"/>
    <x v="18"/>
    <x v="0"/>
    <s v="Procedimiento Abierto Simplificado"/>
    <s v="No"/>
    <n v="55617.65"/>
    <n v="46372.04"/>
    <s v=""/>
    <s v=""/>
    <s v=""/>
    <s v=""/>
    <s v="@2022/003581"/>
  </r>
  <r>
    <x v="0"/>
    <x v="2"/>
    <s v="001563/2022"/>
    <x v="19"/>
    <x v="0"/>
    <s v="Procedimiento negociado sin publicidad"/>
    <s v="No"/>
    <n v="59411"/>
    <n v="59411"/>
    <s v="168"/>
    <s v="a"/>
    <s v="2"/>
    <s v="EXCLUSIVIDAD TÉCNICA, DE DERECHOS EXCLUSIVOS O ARTÍSTICA_x000a_"/>
    <s v="2022/001488"/>
  </r>
  <r>
    <x v="0"/>
    <x v="2"/>
    <s v="004599/2022"/>
    <x v="20"/>
    <x v="0"/>
    <s v="Procedimiento Abierto Simplificado"/>
    <s v="No"/>
    <n v="59895"/>
    <n v="51074.1"/>
    <s v=""/>
    <s v=""/>
    <s v=""/>
    <s v=""/>
    <s v="@2022/001014"/>
  </r>
  <r>
    <x v="0"/>
    <x v="2"/>
    <s v="011952/2022"/>
    <x v="21"/>
    <x v="0"/>
    <s v="Procedimiento negociado sin publicidad"/>
    <s v="No"/>
    <n v="59895"/>
    <n v="59895"/>
    <s v="168"/>
    <s v="a"/>
    <s v="2"/>
    <s v="EXCLUSIVIDAD TÉCNICA, DE DERECHOS EXCLUSIVOS O ARTÍSTICA_x000a_"/>
    <s v="2022/006427"/>
  </r>
  <r>
    <x v="0"/>
    <x v="2"/>
    <s v="034225/2022"/>
    <x v="22"/>
    <x v="0"/>
    <s v="Procedimiento negociado sin publicidad"/>
    <s v="No"/>
    <n v="59992.01"/>
    <n v="59992.01"/>
    <s v="168"/>
    <s v="a"/>
    <s v="2"/>
    <s v="EXCLUSIVIDAD TÉCNICA, DE DERECHOS EXCLUSIVOS O ARTÍSTICA_x000a_"/>
    <s v="2022/017670"/>
  </r>
  <r>
    <x v="0"/>
    <x v="2"/>
    <s v="001364/2022"/>
    <x v="23"/>
    <x v="0"/>
    <s v="Procedimiento Abierto Simplificado"/>
    <s v="No"/>
    <n v="84700"/>
    <n v="77198"/>
    <s v=""/>
    <s v=""/>
    <s v=""/>
    <s v=""/>
    <s v="@2022/000351"/>
  </r>
  <r>
    <x v="0"/>
    <x v="2"/>
    <s v="003588/2022"/>
    <x v="24"/>
    <x v="0"/>
    <s v="Procedimiento abierto; multiplicidad de criterios"/>
    <s v="No"/>
    <n v="84700"/>
    <n v="61440.17"/>
    <s v=""/>
    <s v=""/>
    <s v=""/>
    <s v=""/>
    <s v="@2021/017330"/>
  </r>
  <r>
    <x v="0"/>
    <x v="2"/>
    <s v="007662/2022"/>
    <x v="25"/>
    <x v="0"/>
    <s v="Procedimiento Abierto Simplificado"/>
    <s v="No"/>
    <n v="93000"/>
    <n v="72621.78"/>
    <s v=""/>
    <s v=""/>
    <s v=""/>
    <s v=""/>
    <s v="@2022/001343"/>
  </r>
  <r>
    <x v="0"/>
    <x v="2"/>
    <s v="035794.2/2021"/>
    <x v="14"/>
    <x v="0"/>
    <s v="Procedimiento negociado sin publicidad"/>
    <s v="No"/>
    <n v="100450.17"/>
    <n v="100450.17"/>
    <m/>
    <m/>
    <m/>
    <m/>
    <s v="2021/021907"/>
  </r>
  <r>
    <x v="0"/>
    <x v="2"/>
    <s v="023249/2022"/>
    <x v="26"/>
    <x v="0"/>
    <s v="Procedimiento negociado sin publicidad"/>
    <s v="No"/>
    <n v="106683.28"/>
    <n v="106683.28"/>
    <s v="168"/>
    <s v="a"/>
    <s v="2"/>
    <s v="EXCLUSIVIDAD TÉCNICA, DE DERECHOS EXCLUSIVOS O ARTÍSTICA_x000a_"/>
    <s v="2022/011740"/>
  </r>
  <r>
    <x v="0"/>
    <x v="2"/>
    <s v="017409/2022"/>
    <x v="27"/>
    <x v="0"/>
    <s v="Procedimiento negociado sin publicidad"/>
    <s v="No"/>
    <n v="108839.5"/>
    <n v="108839.5"/>
    <s v="168"/>
    <s v="a"/>
    <s v="1"/>
    <s v="PROCEDIMIENTO ABIERTO O RESTRINGIDO PREVIO DESIERTO O CON OFERTAS INADECUADAS"/>
    <s v="2022/009941"/>
  </r>
  <r>
    <x v="0"/>
    <x v="2"/>
    <s v="004595/2022"/>
    <x v="28"/>
    <x v="0"/>
    <s v="Procedimiento negociado sin publicidad"/>
    <s v="No"/>
    <n v="120794.3"/>
    <n v="120794.3"/>
    <s v="168"/>
    <s v="a"/>
    <s v="2"/>
    <s v="EXCLUSIVIDAD TÉCNICA, DE DERECHOS EXCLUSIVOS O ARTÍSTICA_x000a_"/>
    <s v="2022/003333"/>
  </r>
  <r>
    <x v="0"/>
    <x v="2"/>
    <s v="029551/2022"/>
    <x v="29"/>
    <x v="0"/>
    <s v="Procedimiento negociado sin publicidad"/>
    <s v="No"/>
    <n v="137734.23000000001"/>
    <n v="137734.23000000001"/>
    <s v="168"/>
    <s v="a"/>
    <s v="2"/>
    <s v="EXCLUSIVIDAD TÉCNICA, DE DERECHOS EXCLUSIVOS O ARTÍSTICA_x000a_"/>
    <s v="2022/015025"/>
  </r>
  <r>
    <x v="0"/>
    <x v="2"/>
    <s v="014580/2022"/>
    <x v="30"/>
    <x v="0"/>
    <s v="Procedimiento negociado sin publicidad"/>
    <s v="No"/>
    <n v="152460"/>
    <n v="152460"/>
    <s v="168"/>
    <s v="a"/>
    <s v="2"/>
    <s v="EXCLUSIVIDAD TÉCNICA, DE DERECHOS EXCLUSIVOS O ARTÍSTICA_x000a_"/>
    <s v="2022/006933"/>
  </r>
  <r>
    <x v="0"/>
    <x v="2"/>
    <s v="017414/2022"/>
    <x v="31"/>
    <x v="0"/>
    <s v="Procedimiento negociado sin publicidad"/>
    <s v="No"/>
    <n v="169339.5"/>
    <n v="169339.5"/>
    <s v="168"/>
    <s v="a"/>
    <s v="1"/>
    <s v="PROCEDIMIENTO ABIERTO O RESTRINGIDO PREVIO DESIERTO O CON OFERTAS INADECUADAS"/>
    <s v="2022/010021"/>
  </r>
  <r>
    <x v="0"/>
    <x v="2"/>
    <s v="004070/2022"/>
    <x v="32"/>
    <x v="0"/>
    <s v="Procedimiento negociado sin publicidad"/>
    <s v="No"/>
    <n v="344850"/>
    <n v="344850"/>
    <s v="168"/>
    <s v="a"/>
    <s v="2"/>
    <s v="EXCLUSIVIDAD TÉCNICA, DE DERECHOS EXCLUSIVOS O ARTÍSTICA_x000a_"/>
    <s v="2022/002371"/>
  </r>
  <r>
    <x v="0"/>
    <x v="2"/>
    <s v="053906/2022"/>
    <x v="33"/>
    <x v="0"/>
    <s v="Procedimiento negociado sin publicidad"/>
    <s v="No"/>
    <n v="393250"/>
    <n v="393250"/>
    <s v="168"/>
    <s v="a"/>
    <s v="2"/>
    <s v="EXCLUSIVIDAD TÉCNICA, DE DERECHOS EXCLUSIVOS O ARTÍSTICA_x000a_"/>
    <s v="2022/025924"/>
  </r>
  <r>
    <x v="0"/>
    <x v="2"/>
    <s v="037770/2022"/>
    <x v="34"/>
    <x v="0"/>
    <s v="Procedimiento abierto; multiplicidad de criterios"/>
    <s v="No"/>
    <n v="988570"/>
    <n v="918727.99"/>
    <s v=""/>
    <s v=""/>
    <s v=""/>
    <s v=""/>
    <s v="@2022/011908"/>
  </r>
  <r>
    <x v="0"/>
    <x v="3"/>
    <s v="007617/2022"/>
    <x v="35"/>
    <x v="0"/>
    <s v="Procedimiento Abierto Simplificado"/>
    <s v="No"/>
    <n v="10995.54"/>
    <n v="7317.5"/>
    <s v=""/>
    <s v=""/>
    <s v=""/>
    <s v=""/>
    <s v="@2022/000725"/>
  </r>
  <r>
    <x v="0"/>
    <x v="3"/>
    <s v="029204/2022"/>
    <x v="36"/>
    <x v="0"/>
    <s v="Procedimiento Abierto Simplificado"/>
    <s v="No"/>
    <n v="11906.4"/>
    <n v="0"/>
    <s v=""/>
    <s v=""/>
    <s v=""/>
    <s v=""/>
    <s v="@2022/010911"/>
  </r>
  <r>
    <x v="0"/>
    <x v="3"/>
    <s v="023293/2022"/>
    <x v="37"/>
    <x v="0"/>
    <s v="Procedimiento Abierto Simplificado"/>
    <s v="No"/>
    <n v="20999.55"/>
    <n v="20999.55"/>
    <s v=""/>
    <s v=""/>
    <s v=""/>
    <s v=""/>
    <s v="@2022/005571"/>
  </r>
  <r>
    <x v="0"/>
    <x v="3"/>
    <s v="011567/2022"/>
    <x v="38"/>
    <x v="0"/>
    <s v="Procedimiento Abierto Simplificado"/>
    <s v="No"/>
    <n v="28752.68"/>
    <n v="18114.189999999999"/>
    <s v=""/>
    <s v=""/>
    <s v=""/>
    <s v=""/>
    <s v="@2022/001349"/>
  </r>
  <r>
    <x v="0"/>
    <x v="3"/>
    <s v="008159/2022"/>
    <x v="39"/>
    <x v="0"/>
    <s v="Procedimiento Abierto Simplificado"/>
    <s v="No"/>
    <n v="35000"/>
    <n v="25333.63"/>
    <s v=""/>
    <s v=""/>
    <s v=""/>
    <s v=""/>
    <s v="@2022/001103"/>
  </r>
  <r>
    <x v="0"/>
    <x v="3"/>
    <s v="001404/2022"/>
    <x v="40"/>
    <x v="0"/>
    <s v="Procedimiento Abierto Simplificado"/>
    <s v="No"/>
    <n v="40855.19"/>
    <n v="40825.410000000003"/>
    <s v=""/>
    <s v=""/>
    <s v=""/>
    <s v=""/>
    <s v="@2022/000251"/>
  </r>
  <r>
    <x v="0"/>
    <x v="3"/>
    <s v="023292/2022"/>
    <x v="41"/>
    <x v="0"/>
    <s v="Procedimiento Abierto Simplificado"/>
    <s v="No"/>
    <n v="59000"/>
    <n v="36118.5"/>
    <s v=""/>
    <s v=""/>
    <s v=""/>
    <s v=""/>
    <s v="@2022/005312"/>
  </r>
  <r>
    <x v="0"/>
    <x v="3"/>
    <s v="027378/2022"/>
    <x v="42"/>
    <x v="0"/>
    <s v="Procedimiento Abierto Simplificado"/>
    <s v="No"/>
    <n v="139999.42000000001"/>
    <n v="135463.01999999999"/>
    <s v=""/>
    <s v=""/>
    <s v=""/>
    <s v=""/>
    <s v="@2022/005390"/>
  </r>
  <r>
    <x v="0"/>
    <x v="3"/>
    <s v="037343/2022"/>
    <x v="43"/>
    <x v="0"/>
    <s v="Procedimiento abierto; multiplicidad de criterios"/>
    <s v="No"/>
    <n v="392985.85"/>
    <n v="370631.48"/>
    <s v=""/>
    <s v=""/>
    <s v=""/>
    <s v=""/>
    <s v="@2022/011160"/>
  </r>
  <r>
    <x v="0"/>
    <x v="4"/>
    <s v="052905/2022"/>
    <x v="44"/>
    <x v="0"/>
    <s v="Procedimiento abierto; multiplicidad de criterios"/>
    <s v="No"/>
    <n v="190571.7"/>
    <n v="171876.38"/>
    <s v=""/>
    <s v=""/>
    <s v=""/>
    <s v=""/>
    <s v="@2022/018737"/>
  </r>
  <r>
    <x v="0"/>
    <x v="4"/>
    <s v="052906/2022"/>
    <x v="45"/>
    <x v="0"/>
    <s v="Procedimiento abierto; multiplicidad de criterios"/>
    <s v="No"/>
    <n v="399669.86"/>
    <n v="377669.69"/>
    <s v=""/>
    <s v=""/>
    <s v=""/>
    <s v=""/>
    <s v="@2022/018383"/>
  </r>
  <r>
    <x v="0"/>
    <x v="4"/>
    <s v="027864/2022"/>
    <x v="46"/>
    <x v="0"/>
    <s v="Procedimiento abierto; multiplicidad de criterios"/>
    <s v="No"/>
    <n v="951600"/>
    <n v="914085"/>
    <s v=""/>
    <s v=""/>
    <s v=""/>
    <s v=""/>
    <s v="@2022/004284"/>
  </r>
  <r>
    <x v="0"/>
    <x v="4"/>
    <s v="027866/2022"/>
    <x v="47"/>
    <x v="0"/>
    <s v="Procedimiento abierto; multiplicidad de criterios"/>
    <s v="No"/>
    <n v="1141920"/>
    <n v="1050566.3999999999"/>
    <s v=""/>
    <s v=""/>
    <s v=""/>
    <s v=""/>
    <s v="@2022/004343"/>
  </r>
  <r>
    <x v="0"/>
    <x v="4"/>
    <s v="027867/2022"/>
    <x v="48"/>
    <x v="0"/>
    <s v="Procedimiento abierto; multiplicidad de criterios"/>
    <s v="No"/>
    <n v="3367065.31"/>
    <n v="3367065.31"/>
    <s v=""/>
    <s v=""/>
    <s v=""/>
    <s v=""/>
    <s v="@2022/004347"/>
  </r>
  <r>
    <x v="0"/>
    <x v="5"/>
    <s v="045177/2022"/>
    <x v="49"/>
    <x v="0"/>
    <s v="Procedimiento abierto; multiplicidad de criterios"/>
    <s v="No"/>
    <n v="8000"/>
    <n v="4023.25"/>
    <s v=""/>
    <s v=""/>
    <s v=""/>
    <s v=""/>
    <s v="@2022/019524"/>
  </r>
  <r>
    <x v="0"/>
    <x v="5"/>
    <s v="038730/2022"/>
    <x v="50"/>
    <x v="0"/>
    <s v="Procedimiento abierto; multiplicidad de criterios"/>
    <s v="No"/>
    <n v="10999.99"/>
    <n v="8950"/>
    <s v=""/>
    <s v=""/>
    <s v=""/>
    <s v=""/>
    <s v="@2022/016967"/>
  </r>
  <r>
    <x v="0"/>
    <x v="5"/>
    <s v="038729/2022"/>
    <x v="50"/>
    <x v="0"/>
    <s v="Procedimiento abierto; multiplicidad de criterios"/>
    <s v="No"/>
    <n v="11000"/>
    <n v="9000"/>
    <s v=""/>
    <s v=""/>
    <s v=""/>
    <s v=""/>
    <s v="@2022/016967"/>
  </r>
  <r>
    <x v="0"/>
    <x v="5"/>
    <s v="003470/2022"/>
    <x v="51"/>
    <x v="0"/>
    <s v="Procedimiento abierto; multiplicidad de criterios"/>
    <s v="No"/>
    <n v="12293.2"/>
    <n v="10769"/>
    <s v=""/>
    <s v=""/>
    <s v=""/>
    <s v=""/>
    <s v="@2021/018714"/>
  </r>
  <r>
    <x v="0"/>
    <x v="5"/>
    <s v="036574/2022"/>
    <x v="52"/>
    <x v="0"/>
    <s v="Procedimiento abierto; multiplicidad de criterios"/>
    <s v="No"/>
    <n v="14799.99"/>
    <n v="12308"/>
    <s v=""/>
    <s v=""/>
    <s v=""/>
    <s v=""/>
    <s v="@2022/015006"/>
  </r>
  <r>
    <x v="0"/>
    <x v="5"/>
    <s v="039175/2022"/>
    <x v="50"/>
    <x v="0"/>
    <s v="Procedimiento abierto; multiplicidad de criterios"/>
    <s v="No"/>
    <n v="18700.009999999998"/>
    <n v="14773.85"/>
    <s v=""/>
    <s v=""/>
    <s v=""/>
    <s v=""/>
    <s v="@2022/016967"/>
  </r>
  <r>
    <x v="0"/>
    <x v="5"/>
    <s v="003469/2022"/>
    <x v="51"/>
    <x v="0"/>
    <s v="Procedimiento abierto; multiplicidad de criterios"/>
    <s v="No"/>
    <n v="20102.27"/>
    <n v="17425.900000000001"/>
    <s v=""/>
    <s v=""/>
    <s v=""/>
    <s v=""/>
    <s v="@2021/018714"/>
  </r>
  <r>
    <x v="0"/>
    <x v="5"/>
    <s v="043563/2022"/>
    <x v="53"/>
    <x v="0"/>
    <s v="Procedimiento negociado sin publicidad"/>
    <s v="No"/>
    <n v="25363.279999999999"/>
    <n v="25363.279999999999"/>
    <s v="168"/>
    <s v="a"/>
    <s v="2"/>
    <s v="EXCLUSIVIDAD TÉCNICA, DE DERECHOS EXCLUSIVOS O ARTÍSTICA_x000a_"/>
    <s v="2022/021051"/>
  </r>
  <r>
    <x v="0"/>
    <x v="5"/>
    <s v="014969/2022"/>
    <x v="54"/>
    <x v="0"/>
    <s v="Procedimiento negociado sin publicidad"/>
    <s v="No"/>
    <n v="27709"/>
    <n v="27709"/>
    <s v="168"/>
    <s v="a"/>
    <s v="2"/>
    <s v="EXCLUSIVIDAD TÉCNICA, DE DERECHOS EXCLUSIVOS O ARTÍSTICA_x000a_"/>
    <s v="2022/006862"/>
  </r>
  <r>
    <x v="0"/>
    <x v="5"/>
    <s v="008498/2022"/>
    <x v="55"/>
    <x v="0"/>
    <s v="Procedimiento negociado sin publicidad"/>
    <s v="No"/>
    <n v="28366.27"/>
    <n v="28366.27"/>
    <s v="168"/>
    <s v="a"/>
    <s v="2"/>
    <s v="EXCLUSIVIDAD TÉCNICA, DE DERECHOS EXCLUSIVOS O ARTÍSTICA_x000a_"/>
    <s v="2022/004784"/>
  </r>
  <r>
    <x v="0"/>
    <x v="5"/>
    <s v="032590/2022"/>
    <x v="56"/>
    <x v="0"/>
    <s v="Procedimiento negociado sin publicidad"/>
    <s v="No"/>
    <n v="28408.38"/>
    <n v="28408.38"/>
    <s v="168"/>
    <s v="a"/>
    <s v="2"/>
    <s v="EXCLUSIVIDAD TÉCNICA, DE DERECHOS EXCLUSIVOS O ARTÍSTICA_x000a_"/>
    <s v="2022/014315"/>
  </r>
  <r>
    <x v="0"/>
    <x v="5"/>
    <s v="039219/2022"/>
    <x v="57"/>
    <x v="0"/>
    <s v="Procedimiento abierto; multiplicidad de criterios"/>
    <s v="No"/>
    <n v="30000"/>
    <n v="23189.59"/>
    <s v=""/>
    <s v=""/>
    <s v=""/>
    <s v=""/>
    <s v="@2022/017209"/>
  </r>
  <r>
    <x v="0"/>
    <x v="5"/>
    <s v="043925/2022"/>
    <x v="58"/>
    <x v="0"/>
    <s v="Procedimiento negociado sin publicidad"/>
    <s v="No"/>
    <n v="32560.01"/>
    <n v="32560.01"/>
    <s v="168"/>
    <s v="a"/>
    <s v="3"/>
    <s v="CONTRATO SECRETO O RESERVADO"/>
    <s v="2022/021339"/>
  </r>
  <r>
    <x v="0"/>
    <x v="5"/>
    <s v="003465/2022"/>
    <x v="51"/>
    <x v="0"/>
    <s v="Procedimiento abierto; multiplicidad de criterios"/>
    <s v="No"/>
    <n v="32722.71"/>
    <n v="32137.71"/>
    <s v=""/>
    <s v=""/>
    <s v=""/>
    <s v=""/>
    <s v="@2021/018714"/>
  </r>
  <r>
    <x v="0"/>
    <x v="5"/>
    <s v="014954/2022"/>
    <x v="59"/>
    <x v="0"/>
    <s v="Procedimiento abierto. Un solo criterio"/>
    <s v="No"/>
    <n v="35000"/>
    <n v="17545"/>
    <s v=""/>
    <s v=""/>
    <s v=""/>
    <s v=""/>
    <s v="@2022/003083"/>
  </r>
  <r>
    <x v="0"/>
    <x v="5"/>
    <s v="047290/2022"/>
    <x v="60"/>
    <x v="0"/>
    <s v="Procedimiento negociado sin publicidad"/>
    <s v="No"/>
    <n v="46249.32"/>
    <n v="46249.32"/>
    <s v="168"/>
    <s v="a"/>
    <s v="2"/>
    <s v="EXCLUSIVIDAD TÉCNICA, DE DERECHOS EXCLUSIVOS O ARTÍSTICA_x000a_"/>
    <s v="2022/021312"/>
  </r>
  <r>
    <x v="0"/>
    <x v="5"/>
    <s v="033326/2022"/>
    <x v="61"/>
    <x v="0"/>
    <s v="Procedimiento negociado sin publicidad"/>
    <s v="No"/>
    <n v="51836.4"/>
    <n v="51836.4"/>
    <s v="168"/>
    <s v="a"/>
    <s v="2"/>
    <s v="EXCLUSIVIDAD TÉCNICA, DE DERECHOS EXCLUSIVOS O ARTÍSTICA_x000a_"/>
    <s v="2022/016146"/>
  </r>
  <r>
    <x v="0"/>
    <x v="5"/>
    <s v="011453/2022"/>
    <x v="62"/>
    <x v="0"/>
    <s v="Procedimiento negociado sin publicidad"/>
    <s v="No"/>
    <n v="57000"/>
    <n v="51836.4"/>
    <s v="168"/>
    <s v="a"/>
    <s v="2"/>
    <s v="EXCLUSIVIDAD TÉCNICA, DE DERECHOS EXCLUSIVOS O ARTÍSTICA_x000a_"/>
    <s v="2022/005833"/>
  </r>
  <r>
    <x v="0"/>
    <x v="5"/>
    <s v="007621/2022"/>
    <x v="63"/>
    <x v="0"/>
    <s v="Procedimiento negociado sin publicidad"/>
    <s v="No"/>
    <n v="59000"/>
    <n v="58999.6"/>
    <s v="168"/>
    <s v="a"/>
    <s v="2"/>
    <s v="EXCLUSIVIDAD TÉCNICA, DE DERECHOS EXCLUSIVOS O ARTÍSTICA_x000a_"/>
    <s v="2022/003976"/>
  </r>
  <r>
    <x v="0"/>
    <x v="5"/>
    <s v="028538/2022"/>
    <x v="64"/>
    <x v="0"/>
    <s v="Procedimiento negociado sin publicidad"/>
    <s v="No"/>
    <n v="59990"/>
    <n v="58936.68"/>
    <s v="168"/>
    <s v="a"/>
    <s v="2"/>
    <s v="EXCLUSIVIDAD TÉCNICA, DE DERECHOS EXCLUSIVOS O ARTÍSTICA_x000a_"/>
    <s v="2022/011142"/>
  </r>
  <r>
    <x v="0"/>
    <x v="5"/>
    <s v="022475/2022"/>
    <x v="65"/>
    <x v="0"/>
    <s v="Procedimiento negociado sin publicidad"/>
    <s v="No"/>
    <n v="59999.99"/>
    <n v="59999.99"/>
    <s v="168"/>
    <s v="a"/>
    <s v="2"/>
    <s v="EXCLUSIVIDAD TÉCNICA, DE DERECHOS EXCLUSIVOS O ARTÍSTICA_x000a_"/>
    <s v="2022/010741"/>
  </r>
  <r>
    <x v="0"/>
    <x v="5"/>
    <s v="004442/2022"/>
    <x v="66"/>
    <x v="0"/>
    <s v="Procedimiento negociado sin publicidad"/>
    <s v="No"/>
    <n v="76251.539999999994"/>
    <n v="76251.539999999994"/>
    <s v="168"/>
    <s v="a"/>
    <s v="2"/>
    <s v="EXCLUSIVIDAD TÉCNICA, DE DERECHOS EXCLUSIVOS O ARTÍSTICA_x000a_"/>
    <s v="2022/001455"/>
  </r>
  <r>
    <x v="0"/>
    <x v="5"/>
    <s v="003464/2022"/>
    <x v="51"/>
    <x v="0"/>
    <s v="Procedimiento abierto; multiplicidad de criterios"/>
    <s v="No"/>
    <n v="88475.74"/>
    <n v="68168.05"/>
    <s v=""/>
    <s v=""/>
    <s v=""/>
    <s v=""/>
    <s v="@2021/018714"/>
  </r>
  <r>
    <x v="0"/>
    <x v="5"/>
    <s v="024172/2022"/>
    <x v="67"/>
    <x v="0"/>
    <s v="Procedimiento abierto; multiplicidad de criterios"/>
    <s v="No"/>
    <n v="107450"/>
    <n v="49500"/>
    <s v=""/>
    <s v=""/>
    <s v=""/>
    <s v=""/>
    <s v="@2022/007098"/>
  </r>
  <r>
    <x v="0"/>
    <x v="5"/>
    <s v="017610/2022"/>
    <x v="68"/>
    <x v="0"/>
    <s v="Procedimiento abierto; multiplicidad de criterios"/>
    <s v="No"/>
    <n v="129171.15"/>
    <n v="95586.37"/>
    <s v=""/>
    <s v=""/>
    <s v=""/>
    <s v=""/>
    <s v="@2022/005232"/>
  </r>
  <r>
    <x v="0"/>
    <x v="5"/>
    <s v="043639/2022"/>
    <x v="69"/>
    <x v="0"/>
    <s v="Procedimiento abierto; multiplicidad de criterios"/>
    <s v="No"/>
    <n v="139148.79"/>
    <n v="118172.5"/>
    <s v=""/>
    <s v=""/>
    <s v=""/>
    <s v=""/>
    <s v="@2022/017332"/>
  </r>
  <r>
    <x v="0"/>
    <x v="5"/>
    <s v="022270/2022"/>
    <x v="70"/>
    <x v="0"/>
    <s v="Procedimiento abierto; multiplicidad de criterios"/>
    <s v="No"/>
    <n v="190000"/>
    <n v="135460.22"/>
    <s v=""/>
    <s v=""/>
    <s v=""/>
    <s v=""/>
    <s v="@2022/005957"/>
  </r>
  <r>
    <x v="0"/>
    <x v="6"/>
    <s v="043963/2022"/>
    <x v="71"/>
    <x v="0"/>
    <s v="Procedimiento abierto; multiplicidad de criterios"/>
    <s v="No"/>
    <n v="21175"/>
    <n v="18150"/>
    <s v=""/>
    <s v=""/>
    <s v=""/>
    <s v=""/>
    <s v="@2022/015712"/>
  </r>
  <r>
    <x v="0"/>
    <x v="6"/>
    <s v="038135/2022"/>
    <x v="72"/>
    <x v="0"/>
    <s v="Procedimiento abierto; multiplicidad de criterios"/>
    <s v="No"/>
    <n v="135544.14000000001"/>
    <n v="110468.47"/>
    <s v=""/>
    <s v=""/>
    <s v=""/>
    <s v=""/>
    <s v="@2022/007472"/>
  </r>
  <r>
    <x v="0"/>
    <x v="6"/>
    <s v="003793/2022"/>
    <x v="73"/>
    <x v="0"/>
    <s v="Procedimiento abierto; multiplicidad de criterios"/>
    <s v="No"/>
    <n v="180854.34"/>
    <n v="153676.41"/>
    <s v=""/>
    <s v=""/>
    <s v=""/>
    <s v=""/>
    <s v="@2021/014432"/>
  </r>
  <r>
    <x v="0"/>
    <x v="6"/>
    <s v="038130/2022"/>
    <x v="74"/>
    <x v="0"/>
    <s v="Procedimiento abierto; multiplicidad de criterios"/>
    <s v="No"/>
    <n v="199588.82"/>
    <n v="178706.52"/>
    <s v=""/>
    <s v=""/>
    <s v=""/>
    <s v=""/>
    <s v="@2022/010767"/>
  </r>
  <r>
    <x v="0"/>
    <x v="6"/>
    <s v="024299/2022"/>
    <x v="75"/>
    <x v="0"/>
    <s v="Procedimiento abierto; multiplicidad de criterios"/>
    <s v="No"/>
    <n v="211260.2"/>
    <n v="181890.39"/>
    <s v=""/>
    <s v=""/>
    <s v=""/>
    <s v=""/>
    <s v="@2022/003770"/>
  </r>
  <r>
    <x v="0"/>
    <x v="6"/>
    <s v="024467/2022"/>
    <x v="76"/>
    <x v="0"/>
    <s v="Procedimiento abierto; multiplicidad de criterios"/>
    <s v="No"/>
    <n v="211260.2"/>
    <n v="186773.66"/>
    <s v=""/>
    <s v=""/>
    <s v=""/>
    <s v=""/>
    <s v="@2022/003825"/>
  </r>
  <r>
    <x v="0"/>
    <x v="7"/>
    <s v="028548/2022"/>
    <x v="77"/>
    <x v="0"/>
    <s v="Procedimiento abierto; multiplicidad de criterios"/>
    <s v="No"/>
    <n v="9680"/>
    <n v="7247.9"/>
    <s v=""/>
    <s v=""/>
    <s v=""/>
    <s v=""/>
    <s v="@2022/010026"/>
  </r>
  <r>
    <x v="0"/>
    <x v="7"/>
    <s v="024180/2022"/>
    <x v="78"/>
    <x v="0"/>
    <s v="Procedimiento abierto; multiplicidad de criterios"/>
    <s v="No"/>
    <n v="12000"/>
    <n v="10500"/>
    <s v=""/>
    <s v=""/>
    <s v=""/>
    <s v=""/>
    <s v="@2022/000789"/>
  </r>
  <r>
    <x v="0"/>
    <x v="7"/>
    <s v="038406/2022"/>
    <x v="79"/>
    <x v="0"/>
    <s v="Procedimiento abierto; multiplicidad de criterios"/>
    <s v="No"/>
    <n v="33880"/>
    <n v="29040"/>
    <s v=""/>
    <s v=""/>
    <s v=""/>
    <s v=""/>
    <s v="@2022/011025"/>
  </r>
  <r>
    <x v="0"/>
    <x v="7"/>
    <s v="023261/2022"/>
    <x v="78"/>
    <x v="0"/>
    <s v="Procedimiento abierto; multiplicidad de criterios"/>
    <s v="No"/>
    <n v="40000"/>
    <n v="20362.23"/>
    <s v=""/>
    <s v=""/>
    <s v=""/>
    <s v=""/>
    <s v="@2022/000789"/>
  </r>
  <r>
    <x v="0"/>
    <x v="7"/>
    <s v="003521/2022"/>
    <x v="80"/>
    <x v="0"/>
    <s v="Procedimiento abierto; multiplicidad de criterios"/>
    <s v="No"/>
    <n v="41926.5"/>
    <n v="30002.65"/>
    <s v=""/>
    <s v=""/>
    <s v=""/>
    <s v=""/>
    <s v="@2021/018129"/>
  </r>
  <r>
    <x v="0"/>
    <x v="7"/>
    <s v="044426/2022"/>
    <x v="81"/>
    <x v="0"/>
    <s v="Procedimiento abierto; multiplicidad de criterios"/>
    <s v="No"/>
    <n v="46948"/>
    <n v="44600.6"/>
    <s v=""/>
    <s v=""/>
    <s v=""/>
    <s v=""/>
    <s v="@2022/014146"/>
  </r>
  <r>
    <x v="0"/>
    <x v="7"/>
    <s v="044420/2022"/>
    <x v="81"/>
    <x v="0"/>
    <s v="Procedimiento abierto; multiplicidad de criterios"/>
    <s v="No"/>
    <n v="51062"/>
    <n v="43402.7"/>
    <s v=""/>
    <s v=""/>
    <s v=""/>
    <s v=""/>
    <s v="@2022/014146"/>
  </r>
  <r>
    <x v="0"/>
    <x v="7"/>
    <s v="045214/2022"/>
    <x v="81"/>
    <x v="0"/>
    <s v="Procedimiento abierto; multiplicidad de criterios"/>
    <s v="No"/>
    <n v="51062"/>
    <n v="49530.14"/>
    <s v=""/>
    <s v=""/>
    <s v=""/>
    <s v=""/>
    <s v="@2022/014146"/>
  </r>
  <r>
    <x v="0"/>
    <x v="7"/>
    <s v="045213/2022"/>
    <x v="81"/>
    <x v="0"/>
    <s v="Procedimiento abierto; multiplicidad de criterios"/>
    <s v="No"/>
    <n v="53482"/>
    <n v="51841.24"/>
    <s v=""/>
    <s v=""/>
    <s v=""/>
    <s v=""/>
    <s v="@2022/014146"/>
  </r>
  <r>
    <x v="0"/>
    <x v="7"/>
    <s v="044424/2022"/>
    <x v="81"/>
    <x v="0"/>
    <s v="Procedimiento abierto; multiplicidad de criterios"/>
    <s v="No"/>
    <n v="53966"/>
    <n v="45871.1"/>
    <s v=""/>
    <s v=""/>
    <s v=""/>
    <s v=""/>
    <s v="@2022/014146"/>
  </r>
  <r>
    <x v="0"/>
    <x v="7"/>
    <s v="038412/2022"/>
    <x v="79"/>
    <x v="0"/>
    <s v="Procedimiento abierto; multiplicidad de criterios"/>
    <s v="No"/>
    <n v="72600"/>
    <n v="63525"/>
    <s v=""/>
    <s v=""/>
    <s v=""/>
    <s v=""/>
    <s v="@2022/011025"/>
  </r>
  <r>
    <x v="0"/>
    <x v="7"/>
    <s v="007015/2022"/>
    <x v="80"/>
    <x v="0"/>
    <s v="Procedimiento abierto; multiplicidad de criterios"/>
    <s v="No"/>
    <n v="76230"/>
    <n v="70085.52"/>
    <s v=""/>
    <s v=""/>
    <s v=""/>
    <s v=""/>
    <s v="@2021/018129"/>
  </r>
  <r>
    <x v="0"/>
    <x v="7"/>
    <s v="028545/2022"/>
    <x v="77"/>
    <x v="0"/>
    <s v="Procedimiento abierto; multiplicidad de criterios"/>
    <s v="No"/>
    <n v="78650"/>
    <n v="71571.5"/>
    <s v=""/>
    <s v=""/>
    <s v=""/>
    <s v=""/>
    <s v="@2022/010026"/>
  </r>
  <r>
    <x v="0"/>
    <x v="7"/>
    <s v="038411/2022"/>
    <x v="79"/>
    <x v="0"/>
    <s v="Procedimiento abierto; multiplicidad de criterios"/>
    <s v="No"/>
    <n v="96788.32"/>
    <n v="63860.78"/>
    <s v=""/>
    <s v=""/>
    <s v=""/>
    <s v=""/>
    <s v="@2022/011025"/>
  </r>
  <r>
    <x v="0"/>
    <x v="7"/>
    <s v="009244/2022"/>
    <x v="82"/>
    <x v="0"/>
    <s v="Procedimiento abierto; multiplicidad de criterios"/>
    <s v="No"/>
    <n v="96800"/>
    <n v="91960"/>
    <s v=""/>
    <s v=""/>
    <s v=""/>
    <s v=""/>
    <s v="@2022/002430"/>
  </r>
  <r>
    <x v="0"/>
    <x v="7"/>
    <s v="022615/2022"/>
    <x v="83"/>
    <x v="0"/>
    <s v="Procedimiento abierto; multiplicidad de criterios"/>
    <s v="No"/>
    <n v="102245"/>
    <n v="66429"/>
    <s v=""/>
    <s v=""/>
    <s v=""/>
    <s v=""/>
    <s v="@2022/000787"/>
  </r>
  <r>
    <x v="0"/>
    <x v="7"/>
    <s v="024178/2022"/>
    <x v="78"/>
    <x v="0"/>
    <s v="Procedimiento abierto; multiplicidad de criterios"/>
    <s v="No"/>
    <n v="102850"/>
    <n v="73822.86"/>
    <s v=""/>
    <s v=""/>
    <s v=""/>
    <s v=""/>
    <s v="@2022/000789"/>
  </r>
  <r>
    <x v="0"/>
    <x v="7"/>
    <s v="054384/2022"/>
    <x v="84"/>
    <x v="0"/>
    <s v="Procedimiento abierto; multiplicidad de criterios"/>
    <s v="No"/>
    <n v="150645"/>
    <n v="150645"/>
    <s v=""/>
    <s v=""/>
    <s v=""/>
    <s v=""/>
    <s v="@2022/012382"/>
  </r>
  <r>
    <x v="0"/>
    <x v="7"/>
    <s v="044456/2022"/>
    <x v="85"/>
    <x v="0"/>
    <s v="Procedimiento abierto; multiplicidad de criterios"/>
    <s v="No"/>
    <n v="234921.5"/>
    <n v="234921.5"/>
    <s v=""/>
    <s v=""/>
    <s v=""/>
    <s v=""/>
    <s v="@2022/012297"/>
  </r>
  <r>
    <x v="0"/>
    <x v="7"/>
    <s v="011243/2022"/>
    <x v="86"/>
    <x v="0"/>
    <s v="Procedimiento abierto; multiplicidad de criterios"/>
    <s v="No"/>
    <n v="289187.58"/>
    <n v="245910.72"/>
    <s v=""/>
    <s v=""/>
    <s v=""/>
    <s v=""/>
    <s v="@2022/001025"/>
  </r>
  <r>
    <x v="0"/>
    <x v="7"/>
    <s v="038739/2022"/>
    <x v="87"/>
    <x v="0"/>
    <s v="Procedimiento abierto; multiplicidad de criterios"/>
    <s v="No"/>
    <n v="3806823.35"/>
    <n v="3597448.04"/>
    <s v=""/>
    <s v=""/>
    <s v=""/>
    <s v=""/>
    <s v="@2022/000874"/>
  </r>
  <r>
    <x v="0"/>
    <x v="7"/>
    <s v="038738/2022"/>
    <x v="87"/>
    <x v="0"/>
    <s v="Procedimiento abierto; multiplicidad de criterios"/>
    <s v="No"/>
    <n v="29570258.300000001"/>
    <n v="28697935.719999999"/>
    <s v=""/>
    <s v=""/>
    <s v=""/>
    <s v=""/>
    <s v="@2022/000874"/>
  </r>
  <r>
    <x v="0"/>
    <x v="8"/>
    <s v="045178/2022"/>
    <x v="88"/>
    <x v="0"/>
    <s v="Procedimiento Abierto Simplificado"/>
    <s v="No"/>
    <n v="90750"/>
    <n v="65158.5"/>
    <s v=""/>
    <s v=""/>
    <s v=""/>
    <s v=""/>
    <s v="@2022/017426"/>
  </r>
  <r>
    <x v="0"/>
    <x v="8"/>
    <s v="034065/2022"/>
    <x v="89"/>
    <x v="0"/>
    <s v="Procedimiento abierto; multiplicidad de criterios"/>
    <s v="No"/>
    <n v="107085"/>
    <n v="107085"/>
    <s v=""/>
    <s v=""/>
    <s v=""/>
    <s v=""/>
    <s v="@2022/011763"/>
  </r>
  <r>
    <x v="0"/>
    <x v="8"/>
    <s v="030293/2022"/>
    <x v="90"/>
    <x v="0"/>
    <s v="Procedimiento abierto; multiplicidad de criterios"/>
    <s v="No"/>
    <n v="135829.42000000001"/>
    <n v="105875"/>
    <s v=""/>
    <s v=""/>
    <s v=""/>
    <s v=""/>
    <s v="@2022/007524#001"/>
  </r>
  <r>
    <x v="0"/>
    <x v="9"/>
    <s v="012265/2022"/>
    <x v="91"/>
    <x v="0"/>
    <s v="Procedimiento abierto; multiplicidad de criterios"/>
    <s v="No"/>
    <n v="39450.839999999997"/>
    <n v="39450.839999999997"/>
    <s v=""/>
    <s v=""/>
    <s v=""/>
    <s v=""/>
    <s v="@2021/008221"/>
  </r>
  <r>
    <x v="0"/>
    <x v="9"/>
    <s v="038783/2022"/>
    <x v="92"/>
    <x v="0"/>
    <s v="Procedimiento abierto; multiplicidad de criterios"/>
    <s v="No"/>
    <n v="128924.05"/>
    <n v="91960"/>
    <s v=""/>
    <s v=""/>
    <s v=""/>
    <s v=""/>
    <s v="@2022/004214"/>
  </r>
  <r>
    <x v="0"/>
    <x v="9"/>
    <s v="029814/2022"/>
    <x v="93"/>
    <x v="0"/>
    <s v="Procedimiento abierto; multiplicidad de criterios"/>
    <s v="No"/>
    <n v="150988.22"/>
    <n v="104936.82"/>
    <s v=""/>
    <s v=""/>
    <s v=""/>
    <s v=""/>
    <s v="@2021/004673#002"/>
  </r>
  <r>
    <x v="0"/>
    <x v="9"/>
    <s v="024150/2022"/>
    <x v="94"/>
    <x v="0"/>
    <s v="Procedimiento abierto; multiplicidad de criterios"/>
    <s v="No"/>
    <n v="298627.90999999997"/>
    <n v="212984.2"/>
    <s v=""/>
    <s v=""/>
    <s v=""/>
    <s v=""/>
    <s v="@2021/014166#002"/>
  </r>
  <r>
    <x v="0"/>
    <x v="9"/>
    <s v="029143/2022"/>
    <x v="95"/>
    <x v="0"/>
    <s v="Procedimiento abierto; multiplicidad de criterios"/>
    <s v="No"/>
    <n v="303163.71000000002"/>
    <n v="225099.06"/>
    <s v=""/>
    <s v=""/>
    <s v=""/>
    <s v=""/>
    <s v="@2021/004578#002"/>
  </r>
  <r>
    <x v="0"/>
    <x v="9"/>
    <s v="029560/2022"/>
    <x v="96"/>
    <x v="0"/>
    <s v="Procedimiento abierto; multiplicidad de criterios"/>
    <s v="No"/>
    <n v="328160.51"/>
    <n v="235950"/>
    <s v=""/>
    <s v=""/>
    <s v=""/>
    <s v=""/>
    <s v="@2021/008237#002"/>
  </r>
  <r>
    <x v="0"/>
    <x v="9"/>
    <s v="022271/2022"/>
    <x v="95"/>
    <x v="0"/>
    <s v="Procedimiento abierto; multiplicidad de criterios"/>
    <s v="No"/>
    <n v="364432.22"/>
    <n v="268220.7"/>
    <s v=""/>
    <s v=""/>
    <s v=""/>
    <s v=""/>
    <s v="@2021/004578#002"/>
  </r>
  <r>
    <x v="0"/>
    <x v="9"/>
    <s v="029144/2022"/>
    <x v="95"/>
    <x v="0"/>
    <s v="Procedimiento abierto; multiplicidad de criterios"/>
    <s v="No"/>
    <n v="364432.22"/>
    <n v="268620"/>
    <s v=""/>
    <s v=""/>
    <s v=""/>
    <s v=""/>
    <s v="@2021/004578#002"/>
  </r>
  <r>
    <x v="0"/>
    <x v="9"/>
    <s v="038555/2022"/>
    <x v="97"/>
    <x v="0"/>
    <s v="Procedimiento abierto; multiplicidad de criterios"/>
    <s v="No"/>
    <n v="394993.66"/>
    <n v="284392.34000000003"/>
    <s v=""/>
    <s v=""/>
    <s v=""/>
    <s v=""/>
    <s v="@2021/020066#002"/>
  </r>
  <r>
    <x v="0"/>
    <x v="9"/>
    <s v="056923.1/2020"/>
    <x v="98"/>
    <x v="0"/>
    <s v="Procedimiento abierto; multiplicidad de criterios"/>
    <s v="No"/>
    <n v="408483.11000000004"/>
    <n v="408483.11000000004"/>
    <m/>
    <m/>
    <m/>
    <m/>
    <s v="2019/008265"/>
  </r>
  <r>
    <x v="0"/>
    <x v="9"/>
    <s v="043984/2022"/>
    <x v="97"/>
    <x v="0"/>
    <s v="Procedimiento abierto; multiplicidad de criterios"/>
    <s v="No"/>
    <n v="456726.28"/>
    <n v="300982.63"/>
    <s v=""/>
    <s v=""/>
    <s v=""/>
    <s v=""/>
    <s v="@2021/020066#002"/>
  </r>
  <r>
    <x v="0"/>
    <x v="9"/>
    <s v="038554/2022"/>
    <x v="97"/>
    <x v="0"/>
    <s v="Procedimiento abierto; multiplicidad de criterios"/>
    <s v="No"/>
    <n v="488540.5"/>
    <n v="385946.99"/>
    <s v=""/>
    <s v=""/>
    <s v=""/>
    <s v=""/>
    <s v="@2021/020066#002"/>
  </r>
  <r>
    <x v="0"/>
    <x v="9"/>
    <s v="044650/2022"/>
    <x v="99"/>
    <x v="0"/>
    <s v="Procedimiento abierto; multiplicidad de criterios"/>
    <s v="No"/>
    <n v="528050.09"/>
    <n v="372317"/>
    <s v=""/>
    <s v=""/>
    <s v=""/>
    <s v=""/>
    <s v="@2022/004744#001"/>
  </r>
  <r>
    <x v="0"/>
    <x v="9"/>
    <s v="056924.1/2020"/>
    <x v="98"/>
    <x v="0"/>
    <s v="Procedimiento abierto; multiplicidad de criterios"/>
    <s v="No"/>
    <n v="624557.04"/>
    <n v="624557.04"/>
    <m/>
    <m/>
    <m/>
    <m/>
    <s v="2019/008265"/>
  </r>
  <r>
    <x v="0"/>
    <x v="9"/>
    <s v="044651/2022"/>
    <x v="99"/>
    <x v="0"/>
    <s v="Procedimiento abierto; multiplicidad de criterios"/>
    <s v="No"/>
    <n v="671343.51"/>
    <n v="489983.45"/>
    <s v=""/>
    <s v=""/>
    <s v=""/>
    <s v=""/>
    <s v="@2022/004744#001"/>
  </r>
  <r>
    <x v="0"/>
    <x v="10"/>
    <s v="000639/2022"/>
    <x v="100"/>
    <x v="0"/>
    <s v="Procedimiento abierto; multiplicidad de criterios"/>
    <s v="Sí"/>
    <n v="0"/>
    <n v="0"/>
    <s v=""/>
    <s v=""/>
    <s v=""/>
    <s v=""/>
    <s v="@2021/017097"/>
  </r>
  <r>
    <x v="0"/>
    <x v="10"/>
    <s v="000640/2022"/>
    <x v="100"/>
    <x v="0"/>
    <s v="Procedimiento abierto; multiplicidad de criterios"/>
    <s v="Sí"/>
    <n v="0"/>
    <n v="0"/>
    <s v=""/>
    <s v=""/>
    <s v=""/>
    <s v=""/>
    <s v="@2021/017097"/>
  </r>
  <r>
    <x v="0"/>
    <x v="10"/>
    <s v="000643/2022"/>
    <x v="100"/>
    <x v="0"/>
    <s v="Procedimiento abierto; multiplicidad de criterios"/>
    <s v="Sí"/>
    <n v="0"/>
    <n v="0"/>
    <s v=""/>
    <s v=""/>
    <s v=""/>
    <s v=""/>
    <s v="@2021/017097"/>
  </r>
  <r>
    <x v="0"/>
    <x v="10"/>
    <s v="003395/2022"/>
    <x v="101"/>
    <x v="0"/>
    <s v="Basado en un Acuerdo Marco"/>
    <s v="No"/>
    <n v="3317.47"/>
    <n v="3317.47"/>
    <s v=""/>
    <s v=""/>
    <s v=""/>
    <s v=""/>
    <s v="2022/001934"/>
  </r>
  <r>
    <x v="0"/>
    <x v="10"/>
    <s v="017446/2022"/>
    <x v="102"/>
    <x v="0"/>
    <s v="Basado en un Acuerdo Marco"/>
    <s v="No"/>
    <n v="3734.97"/>
    <n v="3734.97"/>
    <s v=""/>
    <s v=""/>
    <s v=""/>
    <s v=""/>
    <s v="2022/009895"/>
  </r>
  <r>
    <x v="0"/>
    <x v="10"/>
    <s v="037021/2022"/>
    <x v="103"/>
    <x v="0"/>
    <s v="Basado en un Acuerdo Marco"/>
    <s v="No"/>
    <n v="4099.34"/>
    <n v="4099.34"/>
    <s v=""/>
    <s v=""/>
    <s v=""/>
    <s v=""/>
    <s v="2022/018211"/>
  </r>
  <r>
    <x v="0"/>
    <x v="10"/>
    <s v="043788/2022"/>
    <x v="104"/>
    <x v="0"/>
    <s v="Basado en un Acuerdo Marco"/>
    <s v="No"/>
    <n v="4108.5600000000004"/>
    <n v="4108.5600000000004"/>
    <s v=""/>
    <s v=""/>
    <s v=""/>
    <s v=""/>
    <s v="2022/021329"/>
  </r>
  <r>
    <x v="0"/>
    <x v="10"/>
    <s v="033058/2022"/>
    <x v="105"/>
    <x v="0"/>
    <s v="Basado en un Acuerdo Marco"/>
    <s v="No"/>
    <n v="5500.98"/>
    <n v="5500.98"/>
    <s v=""/>
    <s v=""/>
    <s v=""/>
    <s v=""/>
    <s v="2022/016079"/>
  </r>
  <r>
    <x v="0"/>
    <x v="10"/>
    <s v="001548/2022"/>
    <x v="106"/>
    <x v="0"/>
    <s v="Basado en un Acuerdo Marco"/>
    <s v="No"/>
    <n v="6670.85"/>
    <n v="6670.85"/>
    <s v=""/>
    <s v=""/>
    <s v=""/>
    <s v=""/>
    <s v="2022/001379"/>
  </r>
  <r>
    <x v="0"/>
    <x v="10"/>
    <s v="029861/2022"/>
    <x v="107"/>
    <x v="0"/>
    <s v="Basado en un Acuerdo Marco"/>
    <s v="No"/>
    <n v="8619.01"/>
    <n v="8619.01"/>
    <s v=""/>
    <s v=""/>
    <s v=""/>
    <s v=""/>
    <s v="2022/015385"/>
  </r>
  <r>
    <x v="0"/>
    <x v="10"/>
    <s v="017461/2022"/>
    <x v="102"/>
    <x v="0"/>
    <s v="Basado en un Acuerdo Marco"/>
    <s v="No"/>
    <n v="11210.9"/>
    <n v="11210.9"/>
    <s v=""/>
    <s v=""/>
    <s v=""/>
    <s v=""/>
    <s v="2022/010081"/>
  </r>
  <r>
    <x v="0"/>
    <x v="10"/>
    <s v="008400/2022"/>
    <x v="108"/>
    <x v="0"/>
    <s v="Basado en un Acuerdo Marco"/>
    <s v="No"/>
    <n v="12383"/>
    <n v="12383"/>
    <s v=""/>
    <s v=""/>
    <s v=""/>
    <s v=""/>
    <s v="2022/004668"/>
  </r>
  <r>
    <x v="0"/>
    <x v="10"/>
    <s v="037046/2022"/>
    <x v="109"/>
    <x v="0"/>
    <s v="Basado en un Acuerdo Marco"/>
    <s v="No"/>
    <n v="19875"/>
    <n v="19875"/>
    <s v=""/>
    <s v=""/>
    <s v=""/>
    <s v=""/>
    <s v="2022/018183"/>
  </r>
  <r>
    <x v="0"/>
    <x v="10"/>
    <s v="043341/2022"/>
    <x v="110"/>
    <x v="0"/>
    <s v="Basado en un Acuerdo Marco"/>
    <s v="No"/>
    <n v="20706"/>
    <n v="20706"/>
    <s v=""/>
    <s v=""/>
    <s v=""/>
    <s v=""/>
    <s v="2022/020864"/>
  </r>
  <r>
    <x v="0"/>
    <x v="10"/>
    <s v="034046/2022"/>
    <x v="111"/>
    <x v="0"/>
    <s v="Procedimiento Abierto Simplificado Abreviado"/>
    <s v="No"/>
    <n v="22600"/>
    <n v="20920"/>
    <s v=""/>
    <s v=""/>
    <s v=""/>
    <s v=""/>
    <s v="@2022/015186"/>
  </r>
  <r>
    <x v="0"/>
    <x v="10"/>
    <s v="043690/2022"/>
    <x v="112"/>
    <x v="0"/>
    <s v="Procedimiento Abierto Simplificado Abreviado"/>
    <s v="No"/>
    <n v="45300"/>
    <n v="35490"/>
    <s v=""/>
    <s v=""/>
    <s v=""/>
    <s v=""/>
    <s v="@2022/018767"/>
  </r>
  <r>
    <x v="0"/>
    <x v="10"/>
    <s v="000604/2022"/>
    <x v="113"/>
    <x v="0"/>
    <s v="Procedimiento abierto; multiplicidad de criterios"/>
    <s v="No"/>
    <n v="49610"/>
    <n v="45919.5"/>
    <s v=""/>
    <s v=""/>
    <s v=""/>
    <s v=""/>
    <s v="@2021/020539"/>
  </r>
  <r>
    <x v="0"/>
    <x v="10"/>
    <s v="047061/2022"/>
    <x v="114"/>
    <x v="0"/>
    <s v="Procedimiento abierto; multiplicidad de criterios"/>
    <s v="No"/>
    <n v="49610"/>
    <n v="47105.3"/>
    <s v=""/>
    <s v=""/>
    <s v=""/>
    <s v=""/>
    <s v="@2022/020665"/>
  </r>
  <r>
    <x v="0"/>
    <x v="10"/>
    <s v="000974/2022"/>
    <x v="115"/>
    <x v="0"/>
    <s v="Procedimiento abierto; multiplicidad de criterios"/>
    <s v="No"/>
    <n v="72100"/>
    <n v="56700"/>
    <s v=""/>
    <s v=""/>
    <s v=""/>
    <s v=""/>
    <s v="@2021/020096"/>
  </r>
  <r>
    <x v="0"/>
    <x v="10"/>
    <s v="000977/2022"/>
    <x v="116"/>
    <x v="0"/>
    <s v="Procedimiento abierto; multiplicidad de criterios"/>
    <s v="No"/>
    <n v="86700"/>
    <n v="78600"/>
    <s v=""/>
    <s v=""/>
    <s v=""/>
    <s v=""/>
    <s v="@2021/020350"/>
  </r>
  <r>
    <x v="0"/>
    <x v="10"/>
    <s v="047055/2022"/>
    <x v="117"/>
    <x v="0"/>
    <s v="Procedimiento abierto; multiplicidad de criterios"/>
    <s v="No"/>
    <n v="95600"/>
    <n v="87900"/>
    <s v=""/>
    <s v=""/>
    <s v=""/>
    <s v=""/>
    <s v="@2022/020662"/>
  </r>
  <r>
    <x v="0"/>
    <x v="10"/>
    <s v="047052/2022"/>
    <x v="118"/>
    <x v="0"/>
    <s v="Procedimiento abierto; multiplicidad de criterios"/>
    <s v="No"/>
    <n v="103000"/>
    <n v="100880"/>
    <s v=""/>
    <s v=""/>
    <s v=""/>
    <s v=""/>
    <s v="@2022/020639"/>
  </r>
  <r>
    <x v="0"/>
    <x v="10"/>
    <s v="007084/2022"/>
    <x v="119"/>
    <x v="0"/>
    <s v="Procedimiento abierto; multiplicidad de criterios"/>
    <s v="No"/>
    <n v="105400"/>
    <n v="102900"/>
    <s v=""/>
    <s v=""/>
    <s v=""/>
    <s v=""/>
    <s v="@2022/001786"/>
  </r>
  <r>
    <x v="0"/>
    <x v="10"/>
    <s v="000984/2022"/>
    <x v="118"/>
    <x v="0"/>
    <s v="Procedimiento abierto; multiplicidad de criterios"/>
    <s v="No"/>
    <n v="125400"/>
    <n v="122900"/>
    <s v=""/>
    <s v=""/>
    <s v=""/>
    <s v=""/>
    <s v="@2021/020069"/>
  </r>
  <r>
    <x v="0"/>
    <x v="2"/>
    <s v="053394/2022"/>
    <x v="120"/>
    <x v="1"/>
    <s v="Procedimiento abierto; multiplicidad de criterios"/>
    <s v="No"/>
    <n v="0"/>
    <n v="0"/>
    <s v=""/>
    <s v=""/>
    <s v=""/>
    <s v=""/>
    <s v="@2022/015476"/>
  </r>
  <r>
    <x v="0"/>
    <x v="5"/>
    <s v="017819/2022"/>
    <x v="121"/>
    <x v="2"/>
    <s v="Procedimiento abierto. Un solo criterio"/>
    <s v="No"/>
    <n v="12120.55"/>
    <n v="11732.72"/>
    <s v=""/>
    <s v=""/>
    <s v=""/>
    <s v=""/>
    <s v="@2022/001302#001"/>
  </r>
  <r>
    <x v="0"/>
    <x v="5"/>
    <s v="017808/2022"/>
    <x v="121"/>
    <x v="2"/>
    <s v="Procedimiento abierto. Un solo criterio"/>
    <s v="No"/>
    <n v="17885.18"/>
    <n v="17393.5"/>
    <s v=""/>
    <s v=""/>
    <s v=""/>
    <s v=""/>
    <s v="@2022/001302#001"/>
  </r>
  <r>
    <x v="0"/>
    <x v="5"/>
    <s v="017807/2022"/>
    <x v="121"/>
    <x v="2"/>
    <s v="Procedimiento abierto. Un solo criterio"/>
    <s v="No"/>
    <n v="18956.009999999998"/>
    <n v="18496.060000000001"/>
    <s v=""/>
    <s v=""/>
    <s v=""/>
    <s v=""/>
    <s v="@2022/001302#001"/>
  </r>
  <r>
    <x v="0"/>
    <x v="5"/>
    <s v="017811/2022"/>
    <x v="121"/>
    <x v="2"/>
    <s v="Procedimiento abierto. Un solo criterio"/>
    <s v="No"/>
    <n v="19708.2"/>
    <n v="14820"/>
    <s v=""/>
    <s v=""/>
    <s v=""/>
    <s v=""/>
    <s v="@2022/001302#001"/>
  </r>
  <r>
    <x v="0"/>
    <x v="5"/>
    <s v="017820/2022"/>
    <x v="121"/>
    <x v="2"/>
    <s v="Procedimiento abierto. Un solo criterio"/>
    <s v="No"/>
    <n v="50253.77"/>
    <n v="41831.53"/>
    <s v=""/>
    <s v=""/>
    <s v=""/>
    <s v=""/>
    <s v="@2022/001302#001"/>
  </r>
  <r>
    <x v="0"/>
    <x v="5"/>
    <s v="044322/2022"/>
    <x v="122"/>
    <x v="2"/>
    <s v="Procedimiento abierto. Un solo criterio"/>
    <s v="No"/>
    <n v="54789.9"/>
    <n v="39153.599999999999"/>
    <s v=""/>
    <s v=""/>
    <s v=""/>
    <s v=""/>
    <s v="@2022/014607#001"/>
  </r>
  <r>
    <x v="0"/>
    <x v="5"/>
    <s v="017805/2022"/>
    <x v="121"/>
    <x v="2"/>
    <s v="Procedimiento abierto. Un solo criterio"/>
    <s v="No"/>
    <n v="56485.18"/>
    <n v="50675.76"/>
    <s v=""/>
    <s v=""/>
    <s v=""/>
    <s v=""/>
    <s v="@2022/001302#001"/>
  </r>
  <r>
    <x v="0"/>
    <x v="5"/>
    <s v="017905/2022"/>
    <x v="121"/>
    <x v="2"/>
    <s v="Procedimiento abierto. Un solo criterio"/>
    <s v="No"/>
    <n v="57408.86"/>
    <n v="42910.59"/>
    <s v=""/>
    <s v=""/>
    <s v=""/>
    <s v=""/>
    <s v="@2022/001302#001"/>
  </r>
  <r>
    <x v="0"/>
    <x v="5"/>
    <s v="044331/2022"/>
    <x v="122"/>
    <x v="2"/>
    <s v="Procedimiento abierto. Un solo criterio"/>
    <s v="No"/>
    <n v="58967.96"/>
    <n v="47915"/>
    <s v=""/>
    <s v=""/>
    <s v=""/>
    <s v=""/>
    <s v="@2022/014607#001"/>
  </r>
  <r>
    <x v="0"/>
    <x v="5"/>
    <s v="044332/2022"/>
    <x v="122"/>
    <x v="2"/>
    <s v="Procedimiento abierto. Un solo criterio"/>
    <s v="No"/>
    <n v="59316.35"/>
    <n v="45572.54"/>
    <s v=""/>
    <s v=""/>
    <s v=""/>
    <s v=""/>
    <s v="@2022/014607#001"/>
  </r>
  <r>
    <x v="0"/>
    <x v="5"/>
    <s v="044310/2022"/>
    <x v="122"/>
    <x v="2"/>
    <s v="Procedimiento abierto. Un solo criterio"/>
    <s v="No"/>
    <n v="60705.55"/>
    <n v="48564.45"/>
    <s v=""/>
    <s v=""/>
    <s v=""/>
    <s v=""/>
    <s v="@2022/014607#001"/>
  </r>
  <r>
    <x v="0"/>
    <x v="5"/>
    <s v="017906/2022"/>
    <x v="121"/>
    <x v="2"/>
    <s v="Procedimiento abierto. Un solo criterio"/>
    <s v="No"/>
    <n v="61868.95"/>
    <n v="48027.199999999997"/>
    <s v=""/>
    <s v=""/>
    <s v=""/>
    <s v=""/>
    <s v="@2022/001302#001"/>
  </r>
  <r>
    <x v="0"/>
    <x v="5"/>
    <s v="017816/2022"/>
    <x v="121"/>
    <x v="2"/>
    <s v="Procedimiento abierto. Un solo criterio"/>
    <s v="No"/>
    <n v="63479.27"/>
    <n v="47800.59"/>
    <s v=""/>
    <s v=""/>
    <s v=""/>
    <s v=""/>
    <s v="@2022/001302#001"/>
  </r>
  <r>
    <x v="0"/>
    <x v="5"/>
    <s v="017813/2022"/>
    <x v="121"/>
    <x v="2"/>
    <s v="Procedimiento abierto. Un solo criterio"/>
    <s v="No"/>
    <n v="64066.22"/>
    <n v="49945.96"/>
    <s v=""/>
    <s v=""/>
    <s v=""/>
    <s v=""/>
    <s v="@2022/001302#001"/>
  </r>
  <r>
    <x v="0"/>
    <x v="5"/>
    <s v="011465/2022"/>
    <x v="123"/>
    <x v="2"/>
    <s v="Procedimiento abierto. Un solo criterio"/>
    <s v="No"/>
    <n v="64737.35"/>
    <n v="53348.9"/>
    <s v=""/>
    <s v=""/>
    <s v=""/>
    <s v=""/>
    <s v="@2022/001698#001"/>
  </r>
  <r>
    <x v="0"/>
    <x v="5"/>
    <s v="017806/2022"/>
    <x v="121"/>
    <x v="2"/>
    <s v="Procedimiento abierto. Un solo criterio"/>
    <s v="No"/>
    <n v="65752.66"/>
    <n v="60814.48"/>
    <s v=""/>
    <s v=""/>
    <s v=""/>
    <s v=""/>
    <s v="@2022/001302#001"/>
  </r>
  <r>
    <x v="0"/>
    <x v="5"/>
    <s v="017815/2022"/>
    <x v="121"/>
    <x v="2"/>
    <s v="Procedimiento abierto. Un solo criterio"/>
    <s v="No"/>
    <n v="66933.33"/>
    <n v="61363.88"/>
    <s v=""/>
    <s v=""/>
    <s v=""/>
    <s v=""/>
    <s v="@2022/001302#001"/>
  </r>
  <r>
    <x v="0"/>
    <x v="5"/>
    <s v="017827/2022"/>
    <x v="121"/>
    <x v="2"/>
    <s v="Procedimiento abierto. Un solo criterio"/>
    <s v="No"/>
    <n v="68184.84"/>
    <n v="53626.81"/>
    <s v=""/>
    <s v=""/>
    <s v=""/>
    <s v=""/>
    <s v="@2022/001302#001"/>
  </r>
  <r>
    <x v="0"/>
    <x v="5"/>
    <s v="017809/2022"/>
    <x v="121"/>
    <x v="2"/>
    <s v="Procedimiento abierto. Un solo criterio"/>
    <s v="No"/>
    <n v="68879.789999999994"/>
    <n v="63069.39"/>
    <s v=""/>
    <s v=""/>
    <s v=""/>
    <s v=""/>
    <s v="@2022/001302#001"/>
  </r>
  <r>
    <x v="0"/>
    <x v="5"/>
    <s v="017825/2022"/>
    <x v="121"/>
    <x v="2"/>
    <s v="Procedimiento abierto. Un solo criterio"/>
    <s v="No"/>
    <n v="72656.31"/>
    <n v="55850.35"/>
    <s v=""/>
    <s v=""/>
    <s v=""/>
    <s v=""/>
    <s v="@2022/001302#001"/>
  </r>
  <r>
    <x v="0"/>
    <x v="5"/>
    <s v="017830/2022"/>
    <x v="121"/>
    <x v="2"/>
    <s v="Procedimiento abierto. Un solo criterio"/>
    <s v="No"/>
    <n v="72764.479999999996"/>
    <n v="55004.89"/>
    <s v=""/>
    <s v=""/>
    <s v=""/>
    <s v=""/>
    <s v="@2022/001302#001"/>
  </r>
  <r>
    <x v="0"/>
    <x v="5"/>
    <s v="017918/2022"/>
    <x v="121"/>
    <x v="2"/>
    <s v="Procedimiento abierto. Un solo criterio"/>
    <s v="No"/>
    <n v="73513.95"/>
    <n v="53765.65"/>
    <s v=""/>
    <s v=""/>
    <s v=""/>
    <s v=""/>
    <s v="@2022/001302#001"/>
  </r>
  <r>
    <x v="0"/>
    <x v="5"/>
    <s v="017915/2022"/>
    <x v="121"/>
    <x v="2"/>
    <s v="Procedimiento abierto. Un solo criterio"/>
    <s v="No"/>
    <n v="74435.649999999994"/>
    <n v="58933.2"/>
    <s v=""/>
    <s v=""/>
    <s v=""/>
    <s v=""/>
    <s v="@2022/001302#001"/>
  </r>
  <r>
    <x v="0"/>
    <x v="5"/>
    <s v="044326/2022"/>
    <x v="122"/>
    <x v="2"/>
    <s v="Procedimiento abierto. Un solo criterio"/>
    <s v="No"/>
    <n v="78247.02"/>
    <n v="64266.52"/>
    <s v=""/>
    <s v=""/>
    <s v=""/>
    <s v=""/>
    <s v="@2022/014607#001"/>
  </r>
  <r>
    <x v="0"/>
    <x v="5"/>
    <s v="017916/2022"/>
    <x v="121"/>
    <x v="2"/>
    <s v="Procedimiento abierto. Un solo criterio"/>
    <s v="No"/>
    <n v="78337.7"/>
    <n v="62591.11"/>
    <s v=""/>
    <s v=""/>
    <s v=""/>
    <s v=""/>
    <s v="@2022/001302#001"/>
  </r>
  <r>
    <x v="0"/>
    <x v="5"/>
    <s v="017917/2022"/>
    <x v="121"/>
    <x v="2"/>
    <s v="Procedimiento abierto. Un solo criterio"/>
    <s v="No"/>
    <n v="81614.55"/>
    <n v="74321.990000000005"/>
    <s v=""/>
    <s v=""/>
    <s v=""/>
    <s v=""/>
    <s v="@2022/001302#001"/>
  </r>
  <r>
    <x v="0"/>
    <x v="5"/>
    <s v="017907/2022"/>
    <x v="121"/>
    <x v="2"/>
    <s v="Procedimiento abierto. Un solo criterio"/>
    <s v="No"/>
    <n v="86271.9"/>
    <n v="63434.04"/>
    <s v=""/>
    <s v=""/>
    <s v=""/>
    <s v=""/>
    <s v="@2022/001302#001"/>
  </r>
  <r>
    <x v="0"/>
    <x v="5"/>
    <s v="011462/2022"/>
    <x v="123"/>
    <x v="2"/>
    <s v="Procedimiento abierto. Un solo criterio"/>
    <s v="No"/>
    <n v="87434.2"/>
    <n v="77097.45"/>
    <s v=""/>
    <s v=""/>
    <s v=""/>
    <s v=""/>
    <s v="@2022/001698#001"/>
  </r>
  <r>
    <x v="0"/>
    <x v="5"/>
    <s v="014998/2022"/>
    <x v="124"/>
    <x v="2"/>
    <s v="Procedimiento abierto; multiplicidad de criterios"/>
    <s v="No"/>
    <n v="95044.68"/>
    <n v="79232.570000000007"/>
    <s v=""/>
    <s v=""/>
    <s v=""/>
    <s v=""/>
    <s v="@2022/004966#001"/>
  </r>
  <r>
    <x v="0"/>
    <x v="5"/>
    <s v="011464/2022"/>
    <x v="123"/>
    <x v="2"/>
    <s v="Procedimiento abierto. Un solo criterio"/>
    <s v="No"/>
    <n v="96240.94"/>
    <n v="94480.84"/>
    <s v=""/>
    <s v=""/>
    <s v=""/>
    <s v=""/>
    <s v="@2022/001698#001"/>
  </r>
  <r>
    <x v="0"/>
    <x v="5"/>
    <s v="017826/2022"/>
    <x v="121"/>
    <x v="2"/>
    <s v="Procedimiento abierto. Un solo criterio"/>
    <s v="No"/>
    <n v="97811.6"/>
    <n v="69641.83"/>
    <s v=""/>
    <s v=""/>
    <s v=""/>
    <s v=""/>
    <s v="@2022/001302#001"/>
  </r>
  <r>
    <x v="0"/>
    <x v="5"/>
    <s v="017804/2022"/>
    <x v="121"/>
    <x v="2"/>
    <s v="Procedimiento abierto. Un solo criterio"/>
    <s v="No"/>
    <n v="98240.9"/>
    <n v="70347.17"/>
    <s v=""/>
    <s v=""/>
    <s v=""/>
    <s v=""/>
    <s v="@2022/001302#001"/>
  </r>
  <r>
    <x v="0"/>
    <x v="5"/>
    <s v="017919/2022"/>
    <x v="121"/>
    <x v="2"/>
    <s v="Procedimiento abierto. Un solo criterio"/>
    <s v="No"/>
    <n v="98470.19"/>
    <n v="76904.89"/>
    <s v=""/>
    <s v=""/>
    <s v=""/>
    <s v=""/>
    <s v="@2022/001302#001"/>
  </r>
  <r>
    <x v="0"/>
    <x v="5"/>
    <s v="017822/2022"/>
    <x v="121"/>
    <x v="2"/>
    <s v="Procedimiento abierto. Un solo criterio"/>
    <s v="No"/>
    <n v="104681.34"/>
    <n v="78981.94"/>
    <s v=""/>
    <s v=""/>
    <s v=""/>
    <s v=""/>
    <s v="@2022/001302#001"/>
  </r>
  <r>
    <x v="0"/>
    <x v="5"/>
    <s v="017910/2022"/>
    <x v="121"/>
    <x v="2"/>
    <s v="Procedimiento abierto. Un solo criterio"/>
    <s v="No"/>
    <n v="115641.52"/>
    <n v="88846.16"/>
    <s v=""/>
    <s v=""/>
    <s v=""/>
    <s v=""/>
    <s v="@2022/001302#001"/>
  </r>
  <r>
    <x v="0"/>
    <x v="5"/>
    <s v="017909/2022"/>
    <x v="121"/>
    <x v="2"/>
    <s v="Procedimiento abierto. Un solo criterio"/>
    <s v="No"/>
    <n v="121082.33"/>
    <n v="80978.720000000001"/>
    <s v=""/>
    <s v=""/>
    <s v=""/>
    <s v=""/>
    <s v="@2022/001302#001"/>
  </r>
  <r>
    <x v="0"/>
    <x v="5"/>
    <s v="017912/2022"/>
    <x v="121"/>
    <x v="2"/>
    <s v="Procedimiento abierto. Un solo criterio"/>
    <s v="No"/>
    <n v="124309.77"/>
    <n v="83327.320000000007"/>
    <s v=""/>
    <s v=""/>
    <s v=""/>
    <s v=""/>
    <s v="@2022/001302#001"/>
  </r>
  <r>
    <x v="0"/>
    <x v="5"/>
    <s v="017810/2022"/>
    <x v="121"/>
    <x v="2"/>
    <s v="Procedimiento abierto. Un solo criterio"/>
    <s v="No"/>
    <n v="129549.01"/>
    <n v="113827.86"/>
    <s v=""/>
    <s v=""/>
    <s v=""/>
    <s v=""/>
    <s v="@2022/001302#001"/>
  </r>
  <r>
    <x v="0"/>
    <x v="5"/>
    <s v="017913/2022"/>
    <x v="121"/>
    <x v="2"/>
    <s v="Procedimiento abierto. Un solo criterio"/>
    <s v="No"/>
    <n v="132288.60999999999"/>
    <n v="88473.63"/>
    <s v=""/>
    <s v=""/>
    <s v=""/>
    <s v=""/>
    <s v="@2022/001302#001"/>
  </r>
  <r>
    <x v="0"/>
    <x v="5"/>
    <s v="017902/2022"/>
    <x v="121"/>
    <x v="2"/>
    <s v="Procedimiento abierto. Un solo criterio"/>
    <s v="No"/>
    <n v="132655.89000000001"/>
    <n v="87361.43"/>
    <s v=""/>
    <s v=""/>
    <s v=""/>
    <s v=""/>
    <s v="@2022/001302#001"/>
  </r>
  <r>
    <x v="0"/>
    <x v="5"/>
    <s v="017829/2022"/>
    <x v="121"/>
    <x v="2"/>
    <s v="Procedimiento abierto. Un solo criterio"/>
    <s v="No"/>
    <n v="133327.69"/>
    <n v="86042.58"/>
    <s v=""/>
    <s v=""/>
    <s v=""/>
    <s v=""/>
    <s v="@2022/001302#001"/>
  </r>
  <r>
    <x v="0"/>
    <x v="5"/>
    <s v="017821/2022"/>
    <x v="121"/>
    <x v="2"/>
    <s v="Procedimiento abierto. Un solo criterio"/>
    <s v="No"/>
    <n v="134938.1"/>
    <n v="90421.45"/>
    <s v=""/>
    <s v=""/>
    <s v=""/>
    <s v=""/>
    <s v="@2022/001302#001"/>
  </r>
  <r>
    <x v="0"/>
    <x v="9"/>
    <s v="029592/2022"/>
    <x v="125"/>
    <x v="2"/>
    <s v="Procedimiento abierto; multiplicidad de criterios"/>
    <s v="No"/>
    <n v="465016.71"/>
    <n v="412658.82"/>
    <s v=""/>
    <s v=""/>
    <s v=""/>
    <s v=""/>
    <s v="@2022/002682#001"/>
  </r>
  <r>
    <x v="0"/>
    <x v="9"/>
    <s v="043101/2022"/>
    <x v="126"/>
    <x v="2"/>
    <s v="Procedimiento abierto; multiplicidad de criterios"/>
    <s v="No"/>
    <n v="888196.3"/>
    <n v="735458.09"/>
    <s v=""/>
    <s v=""/>
    <s v=""/>
    <s v=""/>
    <s v="@2022/001723#001"/>
  </r>
  <r>
    <x v="0"/>
    <x v="9"/>
    <s v="033095/2022"/>
    <x v="127"/>
    <x v="2"/>
    <s v="Procedimiento abierto; multiplicidad de criterios"/>
    <s v="No"/>
    <n v="1577358.91"/>
    <n v="1293434.3"/>
    <s v=""/>
    <s v=""/>
    <s v=""/>
    <s v=""/>
    <s v="@2021/004557#001"/>
  </r>
  <r>
    <x v="0"/>
    <x v="9"/>
    <s v="027074/2022"/>
    <x v="128"/>
    <x v="2"/>
    <s v="Procedimiento abierto; multiplicidad de criterios"/>
    <s v="No"/>
    <n v="2720858.61"/>
    <n v="2461602"/>
    <s v=""/>
    <s v=""/>
    <s v=""/>
    <s v=""/>
    <s v="@2021/007135#001"/>
  </r>
  <r>
    <x v="0"/>
    <x v="9"/>
    <s v="027297/2022"/>
    <x v="129"/>
    <x v="2"/>
    <s v="Procedimiento abierto; multiplicidad de criterios"/>
    <s v="No"/>
    <n v="3970495.99"/>
    <n v="3565505.4"/>
    <s v=""/>
    <s v=""/>
    <s v=""/>
    <s v=""/>
    <s v="@2021/004577#001"/>
  </r>
  <r>
    <x v="0"/>
    <x v="9"/>
    <s v="033917/2022"/>
    <x v="129"/>
    <x v="2"/>
    <s v="Procedimiento abierto; multiplicidad de criterios"/>
    <s v="No"/>
    <n v="4364961.1500000004"/>
    <n v="3553256.86"/>
    <s v=""/>
    <s v=""/>
    <s v=""/>
    <s v=""/>
    <s v="@2021/004577#001"/>
  </r>
  <r>
    <x v="0"/>
    <x v="9"/>
    <s v="038545/2022"/>
    <x v="130"/>
    <x v="2"/>
    <s v="Procedimiento abierto; multiplicidad de criterios"/>
    <s v="No"/>
    <n v="4471904.26"/>
    <n v="3938853.27"/>
    <s v=""/>
    <s v=""/>
    <s v=""/>
    <s v=""/>
    <s v="@2021/020059#001"/>
  </r>
  <r>
    <x v="0"/>
    <x v="9"/>
    <s v="038543/2022"/>
    <x v="130"/>
    <x v="2"/>
    <s v="Procedimiento abierto; multiplicidad de criterios"/>
    <s v="No"/>
    <n v="5097142.1399999997"/>
    <n v="4601248.45"/>
    <s v=""/>
    <s v=""/>
    <s v=""/>
    <s v=""/>
    <s v="@2021/020059#001"/>
  </r>
  <r>
    <x v="0"/>
    <x v="9"/>
    <s v="029151/2022"/>
    <x v="129"/>
    <x v="2"/>
    <s v="Procedimiento abierto; multiplicidad de criterios"/>
    <s v="No"/>
    <n v="5936835.7199999997"/>
    <n v="4644386.58"/>
    <s v=""/>
    <s v=""/>
    <s v=""/>
    <s v=""/>
    <s v="@2021/004577#001"/>
  </r>
  <r>
    <x v="0"/>
    <x v="9"/>
    <s v="044577/2022"/>
    <x v="131"/>
    <x v="2"/>
    <s v="Procedimiento abierto; multiplicidad de criterios"/>
    <s v="No"/>
    <n v="7252199.6500000004"/>
    <n v="6853328.6799999997"/>
    <s v=""/>
    <s v=""/>
    <s v=""/>
    <s v=""/>
    <s v="@2022/004961#003"/>
  </r>
  <r>
    <x v="0"/>
    <x v="9"/>
    <s v="038544/2022"/>
    <x v="130"/>
    <x v="2"/>
    <s v="Procedimiento abierto; multiplicidad de criterios"/>
    <s v="No"/>
    <n v="7493294.6900000004"/>
    <n v="6296615.5300000003"/>
    <s v=""/>
    <s v=""/>
    <s v=""/>
    <s v=""/>
    <s v="@2021/020059#001"/>
  </r>
  <r>
    <x v="0"/>
    <x v="9"/>
    <s v="029566/2022"/>
    <x v="132"/>
    <x v="2"/>
    <s v="Procedimiento abierto; multiplicidad de criterios"/>
    <s v="No"/>
    <n v="7940830.6900000004"/>
    <n v="6495534.79"/>
    <s v=""/>
    <s v=""/>
    <s v=""/>
    <s v=""/>
    <s v="@2021/007148#001"/>
  </r>
  <r>
    <x v="0"/>
    <x v="9"/>
    <s v="044578/2022"/>
    <x v="131"/>
    <x v="2"/>
    <s v="Procedimiento abierto; multiplicidad de criterios"/>
    <s v="No"/>
    <n v="12773536.35"/>
    <n v="10631414.300000001"/>
    <s v=""/>
    <s v=""/>
    <s v=""/>
    <s v=""/>
    <s v="@2022/004961#003"/>
  </r>
  <r>
    <x v="0"/>
    <x v="2"/>
    <s v="045205/2022"/>
    <x v="133"/>
    <x v="3"/>
    <s v="Procedimiento Abierto Simplificado Abreviado"/>
    <s v="No"/>
    <n v="59786.1"/>
    <n v="46963.45"/>
    <s v=""/>
    <s v=""/>
    <s v=""/>
    <s v=""/>
    <s v="@2022/020454"/>
  </r>
  <r>
    <x v="0"/>
    <x v="2"/>
    <s v="034219/2022"/>
    <x v="134"/>
    <x v="3"/>
    <s v="Procedimiento abierto; multiplicidad de criterios"/>
    <s v="No"/>
    <n v="849781.13"/>
    <n v="740988.9"/>
    <s v=""/>
    <s v=""/>
    <s v=""/>
    <s v=""/>
    <s v="@2022/011799"/>
  </r>
  <r>
    <x v="0"/>
    <x v="3"/>
    <s v="044196/2022"/>
    <x v="135"/>
    <x v="3"/>
    <s v="Procedimiento negociado sin publicidad"/>
    <s v="No"/>
    <n v="128030.15"/>
    <n v="128030.15"/>
    <s v="168"/>
    <s v="b"/>
    <s v="1"/>
    <s v="IMPERIOSA URGENCIA"/>
    <s v="@2022/017742"/>
  </r>
  <r>
    <x v="0"/>
    <x v="3"/>
    <s v="043132/2022"/>
    <x v="136"/>
    <x v="3"/>
    <s v="Procedimiento negociado sin publicidad"/>
    <s v="No"/>
    <n v="336686.06"/>
    <n v="323070"/>
    <s v="168"/>
    <s v="b"/>
    <s v="1"/>
    <s v="IMPERIOSA URGENCIA"/>
    <s v="@2022/017755"/>
  </r>
  <r>
    <x v="0"/>
    <x v="4"/>
    <s v="044158/2022"/>
    <x v="137"/>
    <x v="3"/>
    <s v="Procedimiento Abierto Simplificado Abreviado"/>
    <s v="No"/>
    <n v="31970.62"/>
    <n v="24678.19"/>
    <s v=""/>
    <s v=""/>
    <s v=""/>
    <s v=""/>
    <s v="@2022/006422"/>
  </r>
  <r>
    <x v="0"/>
    <x v="4"/>
    <s v="044152/2022"/>
    <x v="138"/>
    <x v="3"/>
    <s v="Procedimiento Abierto Simplificado Abreviado"/>
    <s v="No"/>
    <n v="56103.83"/>
    <n v="27397.16"/>
    <s v=""/>
    <s v=""/>
    <s v=""/>
    <s v=""/>
    <s v="@2022/017590"/>
  </r>
  <r>
    <x v="0"/>
    <x v="5"/>
    <s v="007062/2022"/>
    <x v="139"/>
    <x v="3"/>
    <s v="Procedimiento abierto; multiplicidad de criterios"/>
    <s v="Sí"/>
    <n v="0"/>
    <n v="0"/>
    <s v=""/>
    <s v=""/>
    <s v=""/>
    <s v=""/>
    <s v="@2021/020258"/>
  </r>
  <r>
    <x v="0"/>
    <x v="5"/>
    <s v="007066/2022"/>
    <x v="139"/>
    <x v="3"/>
    <s v="Procedimiento abierto; multiplicidad de criterios"/>
    <s v="Sí"/>
    <n v="0"/>
    <n v="0"/>
    <s v=""/>
    <s v=""/>
    <s v=""/>
    <s v=""/>
    <s v="@2021/020258"/>
  </r>
  <r>
    <x v="0"/>
    <x v="5"/>
    <s v="007067/2022"/>
    <x v="139"/>
    <x v="3"/>
    <s v="Procedimiento abierto; multiplicidad de criterios"/>
    <s v="Sí"/>
    <n v="0"/>
    <n v="0"/>
    <s v=""/>
    <s v=""/>
    <s v=""/>
    <s v=""/>
    <s v="@2021/020258"/>
  </r>
  <r>
    <x v="0"/>
    <x v="5"/>
    <s v="007068/2022"/>
    <x v="139"/>
    <x v="3"/>
    <s v="Procedimiento abierto; multiplicidad de criterios"/>
    <s v="Sí"/>
    <n v="0"/>
    <n v="0"/>
    <s v=""/>
    <s v=""/>
    <s v=""/>
    <s v=""/>
    <s v="@2021/020258"/>
  </r>
  <r>
    <x v="0"/>
    <x v="5"/>
    <s v="007069/2022"/>
    <x v="139"/>
    <x v="3"/>
    <s v="Procedimiento abierto; multiplicidad de criterios"/>
    <s v="Sí"/>
    <n v="0"/>
    <n v="0"/>
    <s v=""/>
    <s v=""/>
    <s v=""/>
    <s v=""/>
    <s v="@2021/020258"/>
  </r>
  <r>
    <x v="0"/>
    <x v="5"/>
    <s v="007802/2022"/>
    <x v="139"/>
    <x v="3"/>
    <s v="Procedimiento abierto; multiplicidad de criterios"/>
    <s v="Sí"/>
    <n v="0"/>
    <n v="0"/>
    <s v=""/>
    <s v=""/>
    <s v=""/>
    <s v=""/>
    <s v="@2021/020258"/>
  </r>
  <r>
    <x v="0"/>
    <x v="5"/>
    <s v="007805/2022"/>
    <x v="139"/>
    <x v="3"/>
    <s v="Procedimiento abierto; multiplicidad de criterios"/>
    <s v="Sí"/>
    <n v="0"/>
    <n v="0"/>
    <s v=""/>
    <s v=""/>
    <s v=""/>
    <s v=""/>
    <s v="@2021/020258"/>
  </r>
  <r>
    <x v="0"/>
    <x v="5"/>
    <s v="007806/2022"/>
    <x v="139"/>
    <x v="3"/>
    <s v="Procedimiento abierto; multiplicidad de criterios"/>
    <s v="Sí"/>
    <n v="0"/>
    <n v="0"/>
    <s v=""/>
    <s v=""/>
    <s v=""/>
    <s v=""/>
    <s v="@2021/020258"/>
  </r>
  <r>
    <x v="0"/>
    <x v="5"/>
    <s v="007807/2022"/>
    <x v="139"/>
    <x v="3"/>
    <s v="Procedimiento abierto; multiplicidad de criterios"/>
    <s v="Sí"/>
    <n v="0"/>
    <n v="0"/>
    <s v=""/>
    <s v=""/>
    <s v=""/>
    <s v=""/>
    <s v="@2021/020258"/>
  </r>
  <r>
    <x v="0"/>
    <x v="5"/>
    <s v="007808/2022"/>
    <x v="139"/>
    <x v="3"/>
    <s v="Procedimiento abierto; multiplicidad de criterios"/>
    <s v="Sí"/>
    <n v="0"/>
    <n v="0"/>
    <s v=""/>
    <s v=""/>
    <s v=""/>
    <s v=""/>
    <s v="@2021/020258"/>
  </r>
  <r>
    <x v="0"/>
    <x v="5"/>
    <s v="007809/2022"/>
    <x v="139"/>
    <x v="3"/>
    <s v="Procedimiento abierto; multiplicidad de criterios"/>
    <s v="Sí"/>
    <n v="0"/>
    <n v="0"/>
    <s v=""/>
    <s v=""/>
    <s v=""/>
    <s v=""/>
    <s v="@2021/020258"/>
  </r>
  <r>
    <x v="0"/>
    <x v="5"/>
    <s v="007817/2022"/>
    <x v="139"/>
    <x v="3"/>
    <s v="Procedimiento abierto; multiplicidad de criterios"/>
    <s v="Sí"/>
    <n v="0"/>
    <n v="0"/>
    <s v=""/>
    <s v=""/>
    <s v=""/>
    <s v=""/>
    <s v="@2021/020258"/>
  </r>
  <r>
    <x v="0"/>
    <x v="5"/>
    <s v="007820/2022"/>
    <x v="139"/>
    <x v="3"/>
    <s v="Procedimiento abierto; multiplicidad de criterios"/>
    <s v="Sí"/>
    <n v="0"/>
    <n v="0"/>
    <s v=""/>
    <s v=""/>
    <s v=""/>
    <s v=""/>
    <s v="@2021/020258"/>
  </r>
  <r>
    <x v="0"/>
    <x v="5"/>
    <s v="008526/2022"/>
    <x v="139"/>
    <x v="3"/>
    <s v="Procedimiento abierto; multiplicidad de criterios"/>
    <s v="Sí"/>
    <n v="0"/>
    <n v="0"/>
    <s v=""/>
    <s v=""/>
    <s v=""/>
    <s v=""/>
    <s v="@2021/020258"/>
  </r>
  <r>
    <x v="0"/>
    <x v="5"/>
    <s v="008527/2022"/>
    <x v="139"/>
    <x v="3"/>
    <s v="Procedimiento abierto; multiplicidad de criterios"/>
    <s v="Sí"/>
    <n v="0"/>
    <n v="0"/>
    <s v=""/>
    <s v=""/>
    <s v=""/>
    <s v=""/>
    <s v="@2021/020258"/>
  </r>
  <r>
    <x v="0"/>
    <x v="5"/>
    <s v="008528/2022"/>
    <x v="139"/>
    <x v="3"/>
    <s v="Procedimiento abierto; multiplicidad de criterios"/>
    <s v="Sí"/>
    <n v="0"/>
    <n v="0"/>
    <s v=""/>
    <s v=""/>
    <s v=""/>
    <s v=""/>
    <s v="@2021/020258"/>
  </r>
  <r>
    <x v="0"/>
    <x v="5"/>
    <s v="008529/2022"/>
    <x v="139"/>
    <x v="3"/>
    <s v="Procedimiento abierto; multiplicidad de criterios"/>
    <s v="Sí"/>
    <n v="0"/>
    <n v="0"/>
    <s v=""/>
    <s v=""/>
    <s v=""/>
    <s v=""/>
    <s v="@2021/020258"/>
  </r>
  <r>
    <x v="0"/>
    <x v="5"/>
    <s v="008530/2022"/>
    <x v="139"/>
    <x v="3"/>
    <s v="Procedimiento abierto; multiplicidad de criterios"/>
    <s v="Sí"/>
    <n v="0"/>
    <n v="0"/>
    <s v=""/>
    <s v=""/>
    <s v=""/>
    <s v=""/>
    <s v="@2021/020258"/>
  </r>
  <r>
    <x v="0"/>
    <x v="5"/>
    <s v="008531/2022"/>
    <x v="139"/>
    <x v="3"/>
    <s v="Procedimiento abierto; multiplicidad de criterios"/>
    <s v="Sí"/>
    <n v="0"/>
    <n v="0"/>
    <s v=""/>
    <s v=""/>
    <s v=""/>
    <s v=""/>
    <s v="@2021/020258"/>
  </r>
  <r>
    <x v="0"/>
    <x v="5"/>
    <s v="008532/2022"/>
    <x v="139"/>
    <x v="3"/>
    <s v="Procedimiento abierto; multiplicidad de criterios"/>
    <s v="Sí"/>
    <n v="0"/>
    <n v="0"/>
    <s v=""/>
    <s v=""/>
    <s v=""/>
    <s v=""/>
    <s v="@2021/020258"/>
  </r>
  <r>
    <x v="0"/>
    <x v="5"/>
    <s v="008533/2022"/>
    <x v="139"/>
    <x v="3"/>
    <s v="Procedimiento abierto; multiplicidad de criterios"/>
    <s v="Sí"/>
    <n v="0"/>
    <n v="0"/>
    <s v=""/>
    <s v=""/>
    <s v=""/>
    <s v=""/>
    <s v="@2021/020258"/>
  </r>
  <r>
    <x v="0"/>
    <x v="5"/>
    <s v="008534/2022"/>
    <x v="139"/>
    <x v="3"/>
    <s v="Procedimiento abierto; multiplicidad de criterios"/>
    <s v="Sí"/>
    <n v="0"/>
    <n v="0"/>
    <s v=""/>
    <s v=""/>
    <s v=""/>
    <s v=""/>
    <s v="@2021/020258"/>
  </r>
  <r>
    <x v="0"/>
    <x v="5"/>
    <s v="008535/2022"/>
    <x v="139"/>
    <x v="3"/>
    <s v="Procedimiento abierto; multiplicidad de criterios"/>
    <s v="Sí"/>
    <n v="0"/>
    <n v="0"/>
    <s v=""/>
    <s v=""/>
    <s v=""/>
    <s v=""/>
    <s v="@2021/020258"/>
  </r>
  <r>
    <x v="0"/>
    <x v="5"/>
    <s v="008536/2022"/>
    <x v="139"/>
    <x v="3"/>
    <s v="Procedimiento abierto; multiplicidad de criterios"/>
    <s v="Sí"/>
    <n v="0"/>
    <n v="0"/>
    <s v=""/>
    <s v=""/>
    <s v=""/>
    <s v=""/>
    <s v="@2021/020258"/>
  </r>
  <r>
    <x v="0"/>
    <x v="5"/>
    <s v="008537/2022"/>
    <x v="139"/>
    <x v="3"/>
    <s v="Procedimiento abierto; multiplicidad de criterios"/>
    <s v="Sí"/>
    <n v="0"/>
    <n v="0"/>
    <s v=""/>
    <s v=""/>
    <s v=""/>
    <s v=""/>
    <s v="@2021/020258"/>
  </r>
  <r>
    <x v="0"/>
    <x v="5"/>
    <s v="008538/2022"/>
    <x v="139"/>
    <x v="3"/>
    <s v="Procedimiento abierto; multiplicidad de criterios"/>
    <s v="Sí"/>
    <n v="0"/>
    <n v="0"/>
    <s v=""/>
    <s v=""/>
    <s v=""/>
    <s v=""/>
    <s v="@2021/020258"/>
  </r>
  <r>
    <x v="0"/>
    <x v="5"/>
    <s v="008539/2022"/>
    <x v="139"/>
    <x v="3"/>
    <s v="Procedimiento abierto; multiplicidad de criterios"/>
    <s v="Sí"/>
    <n v="0"/>
    <n v="0"/>
    <s v=""/>
    <s v=""/>
    <s v=""/>
    <s v=""/>
    <s v="@2021/020258"/>
  </r>
  <r>
    <x v="0"/>
    <x v="5"/>
    <s v="008540/2022"/>
    <x v="139"/>
    <x v="3"/>
    <s v="Procedimiento abierto; multiplicidad de criterios"/>
    <s v="Sí"/>
    <n v="0"/>
    <n v="0"/>
    <s v=""/>
    <s v=""/>
    <s v=""/>
    <s v=""/>
    <s v="@2021/020258"/>
  </r>
  <r>
    <x v="0"/>
    <x v="5"/>
    <s v="008541/2022"/>
    <x v="139"/>
    <x v="3"/>
    <s v="Procedimiento abierto; multiplicidad de criterios"/>
    <s v="Sí"/>
    <n v="0"/>
    <n v="0"/>
    <s v=""/>
    <s v=""/>
    <s v=""/>
    <s v=""/>
    <s v="@2021/020258"/>
  </r>
  <r>
    <x v="0"/>
    <x v="5"/>
    <s v="008542/2022"/>
    <x v="139"/>
    <x v="3"/>
    <s v="Procedimiento abierto; multiplicidad de criterios"/>
    <s v="Sí"/>
    <n v="0"/>
    <n v="0"/>
    <s v=""/>
    <s v=""/>
    <s v=""/>
    <s v=""/>
    <s v="@2021/020258"/>
  </r>
  <r>
    <x v="0"/>
    <x v="5"/>
    <s v="008543/2022"/>
    <x v="139"/>
    <x v="3"/>
    <s v="Procedimiento abierto; multiplicidad de criterios"/>
    <s v="Sí"/>
    <n v="0"/>
    <n v="0"/>
    <s v=""/>
    <s v=""/>
    <s v=""/>
    <s v=""/>
    <s v="@2021/020258"/>
  </r>
  <r>
    <x v="0"/>
    <x v="5"/>
    <s v="008544/2022"/>
    <x v="139"/>
    <x v="3"/>
    <s v="Procedimiento abierto; multiplicidad de criterios"/>
    <s v="Sí"/>
    <n v="0"/>
    <n v="0"/>
    <s v=""/>
    <s v=""/>
    <s v=""/>
    <s v=""/>
    <s v="@2021/020258"/>
  </r>
  <r>
    <x v="0"/>
    <x v="5"/>
    <s v="008545/2022"/>
    <x v="139"/>
    <x v="3"/>
    <s v="Procedimiento abierto; multiplicidad de criterios"/>
    <s v="Sí"/>
    <n v="0"/>
    <n v="0"/>
    <s v=""/>
    <s v=""/>
    <s v=""/>
    <s v=""/>
    <s v="@2021/020258"/>
  </r>
  <r>
    <x v="0"/>
    <x v="5"/>
    <s v="008546/2022"/>
    <x v="139"/>
    <x v="3"/>
    <s v="Procedimiento abierto; multiplicidad de criterios"/>
    <s v="Sí"/>
    <n v="0"/>
    <n v="0"/>
    <s v=""/>
    <s v=""/>
    <s v=""/>
    <s v=""/>
    <s v="@2021/020258"/>
  </r>
  <r>
    <x v="0"/>
    <x v="5"/>
    <s v="008547/2022"/>
    <x v="139"/>
    <x v="3"/>
    <s v="Procedimiento abierto; multiplicidad de criterios"/>
    <s v="Sí"/>
    <n v="0"/>
    <n v="0"/>
    <s v=""/>
    <s v=""/>
    <s v=""/>
    <s v=""/>
    <s v="@2021/020258"/>
  </r>
  <r>
    <x v="0"/>
    <x v="5"/>
    <s v="008548/2022"/>
    <x v="139"/>
    <x v="3"/>
    <s v="Procedimiento abierto; multiplicidad de criterios"/>
    <s v="Sí"/>
    <n v="0"/>
    <n v="0"/>
    <s v=""/>
    <s v=""/>
    <s v=""/>
    <s v=""/>
    <s v="@2021/020258"/>
  </r>
  <r>
    <x v="0"/>
    <x v="5"/>
    <s v="008549/2022"/>
    <x v="139"/>
    <x v="3"/>
    <s v="Procedimiento abierto; multiplicidad de criterios"/>
    <s v="Sí"/>
    <n v="0"/>
    <n v="0"/>
    <s v=""/>
    <s v=""/>
    <s v=""/>
    <s v=""/>
    <s v="@2021/020258"/>
  </r>
  <r>
    <x v="0"/>
    <x v="5"/>
    <s v="008550/2022"/>
    <x v="139"/>
    <x v="3"/>
    <s v="Procedimiento abierto; multiplicidad de criterios"/>
    <s v="Sí"/>
    <n v="0"/>
    <n v="0"/>
    <s v=""/>
    <s v=""/>
    <s v=""/>
    <s v=""/>
    <s v="@2021/020258"/>
  </r>
  <r>
    <x v="0"/>
    <x v="5"/>
    <s v="008551/2022"/>
    <x v="139"/>
    <x v="3"/>
    <s v="Procedimiento abierto; multiplicidad de criterios"/>
    <s v="Sí"/>
    <n v="0"/>
    <n v="0"/>
    <s v=""/>
    <s v=""/>
    <s v=""/>
    <s v=""/>
    <s v="@2021/020258"/>
  </r>
  <r>
    <x v="0"/>
    <x v="5"/>
    <s v="011970/2022"/>
    <x v="140"/>
    <x v="3"/>
    <s v="Procedimiento abierto; multiplicidad de criterios"/>
    <s v="No"/>
    <n v="850"/>
    <n v="605"/>
    <s v=""/>
    <s v=""/>
    <s v=""/>
    <s v=""/>
    <s v="@2022/000466"/>
  </r>
  <r>
    <x v="0"/>
    <x v="5"/>
    <s v="022637/2022"/>
    <x v="141"/>
    <x v="3"/>
    <s v="Basado en un Acuerdo Marco"/>
    <s v="No"/>
    <n v="1203.6099999999999"/>
    <n v="1203.6099999999999"/>
    <s v=""/>
    <s v=""/>
    <s v=""/>
    <s v=""/>
    <s v="2022/004267"/>
  </r>
  <r>
    <x v="0"/>
    <x v="5"/>
    <s v="014500/2022"/>
    <x v="140"/>
    <x v="3"/>
    <s v="Procedimiento abierto; multiplicidad de criterios"/>
    <s v="No"/>
    <n v="1320"/>
    <n v="762.3"/>
    <s v=""/>
    <s v=""/>
    <s v=""/>
    <s v=""/>
    <s v="@2022/000466"/>
  </r>
  <r>
    <x v="0"/>
    <x v="5"/>
    <s v="022418/2022"/>
    <x v="142"/>
    <x v="3"/>
    <s v="Basado en un Acuerdo Marco"/>
    <s v="No"/>
    <n v="1723.77"/>
    <n v="1723.77"/>
    <s v=""/>
    <s v=""/>
    <s v=""/>
    <s v=""/>
    <s v="2022/004320"/>
  </r>
  <r>
    <x v="0"/>
    <x v="5"/>
    <s v="016070/2022"/>
    <x v="143"/>
    <x v="3"/>
    <s v="Basado en un Acuerdo Marco"/>
    <s v="No"/>
    <n v="1800.6"/>
    <n v="1800.6"/>
    <s v=""/>
    <s v=""/>
    <s v=""/>
    <s v=""/>
    <s v="2022/004327"/>
  </r>
  <r>
    <x v="0"/>
    <x v="5"/>
    <s v="011960/2022"/>
    <x v="140"/>
    <x v="3"/>
    <s v="Procedimiento abierto; multiplicidad de criterios"/>
    <s v="No"/>
    <n v="1875"/>
    <n v="1784.75"/>
    <s v=""/>
    <s v=""/>
    <s v=""/>
    <s v=""/>
    <s v="@2022/000466"/>
  </r>
  <r>
    <x v="0"/>
    <x v="5"/>
    <s v="052939/2022"/>
    <x v="144"/>
    <x v="3"/>
    <s v="Basado en un Acuerdo Marco"/>
    <s v="No"/>
    <n v="1993.49"/>
    <n v="1993.49"/>
    <s v=""/>
    <s v=""/>
    <s v=""/>
    <s v=""/>
    <s v="2022/017744"/>
  </r>
  <r>
    <x v="0"/>
    <x v="5"/>
    <s v="011968/2022"/>
    <x v="140"/>
    <x v="3"/>
    <s v="Procedimiento abierto; multiplicidad de criterios"/>
    <s v="No"/>
    <n v="2720"/>
    <n v="2613.6"/>
    <s v=""/>
    <s v=""/>
    <s v=""/>
    <s v=""/>
    <s v="@2022/000466"/>
  </r>
  <r>
    <x v="0"/>
    <x v="5"/>
    <s v="014498/2022"/>
    <x v="140"/>
    <x v="3"/>
    <s v="Procedimiento abierto; multiplicidad de criterios"/>
    <s v="No"/>
    <n v="2899.99"/>
    <n v="2583.89"/>
    <s v=""/>
    <s v=""/>
    <s v=""/>
    <s v=""/>
    <s v="@2022/000466"/>
  </r>
  <r>
    <x v="0"/>
    <x v="5"/>
    <s v="052913/2022"/>
    <x v="145"/>
    <x v="3"/>
    <s v="Emergencia"/>
    <s v="No"/>
    <n v="3104.2"/>
    <n v="3104.2"/>
    <s v=""/>
    <s v=""/>
    <s v=""/>
    <s v=""/>
    <s v="2022/017842"/>
  </r>
  <r>
    <x v="0"/>
    <x v="5"/>
    <s v="052918/2022"/>
    <x v="145"/>
    <x v="3"/>
    <s v="Emergencia"/>
    <s v="No"/>
    <n v="3255.32"/>
    <n v="3255.32"/>
    <s v=""/>
    <s v=""/>
    <s v=""/>
    <s v=""/>
    <s v="2022/017855"/>
  </r>
  <r>
    <x v="0"/>
    <x v="5"/>
    <s v="038719/2022"/>
    <x v="146"/>
    <x v="3"/>
    <s v="Emergencia"/>
    <s v="No"/>
    <n v="3332.6"/>
    <n v="3332.6"/>
    <s v=""/>
    <s v=""/>
    <s v=""/>
    <s v=""/>
    <s v="2022/017846"/>
  </r>
  <r>
    <x v="0"/>
    <x v="5"/>
    <s v="028355/2022"/>
    <x v="147"/>
    <x v="3"/>
    <s v="Emergencia"/>
    <s v="No"/>
    <n v="3375.6"/>
    <n v="3375.6"/>
    <s v=""/>
    <s v=""/>
    <s v=""/>
    <s v=""/>
    <s v="2022/014148"/>
  </r>
  <r>
    <x v="0"/>
    <x v="5"/>
    <s v="011962/2022"/>
    <x v="140"/>
    <x v="3"/>
    <s v="Procedimiento abierto; multiplicidad de criterios"/>
    <s v="No"/>
    <n v="3500"/>
    <n v="3499.93"/>
    <s v=""/>
    <s v=""/>
    <s v=""/>
    <s v=""/>
    <s v="@2022/000466"/>
  </r>
  <r>
    <x v="0"/>
    <x v="5"/>
    <s v="011969/2022"/>
    <x v="140"/>
    <x v="3"/>
    <s v="Procedimiento abierto; multiplicidad de criterios"/>
    <s v="No"/>
    <n v="3585"/>
    <n v="3412.44"/>
    <s v=""/>
    <s v=""/>
    <s v=""/>
    <s v=""/>
    <s v="@2022/000466"/>
  </r>
  <r>
    <x v="0"/>
    <x v="5"/>
    <s v="011971/2022"/>
    <x v="140"/>
    <x v="3"/>
    <s v="Procedimiento abierto; multiplicidad de criterios"/>
    <s v="No"/>
    <n v="3599.74"/>
    <n v="3509"/>
    <s v=""/>
    <s v=""/>
    <s v=""/>
    <s v=""/>
    <s v="@2022/000466"/>
  </r>
  <r>
    <x v="0"/>
    <x v="5"/>
    <s v="052916/2022"/>
    <x v="145"/>
    <x v="3"/>
    <s v="Emergencia"/>
    <s v="No"/>
    <n v="3658.05"/>
    <n v="3658.05"/>
    <s v=""/>
    <s v=""/>
    <s v=""/>
    <s v=""/>
    <s v="2022/017829"/>
  </r>
  <r>
    <x v="0"/>
    <x v="5"/>
    <s v="022644/2022"/>
    <x v="141"/>
    <x v="3"/>
    <s v="Basado en un Acuerdo Marco"/>
    <s v="No"/>
    <n v="3938.55"/>
    <n v="3938.55"/>
    <s v=""/>
    <s v=""/>
    <s v=""/>
    <s v=""/>
    <s v="2022/004267"/>
  </r>
  <r>
    <x v="0"/>
    <x v="5"/>
    <s v="052940/2022"/>
    <x v="144"/>
    <x v="3"/>
    <s v="Basado en un Acuerdo Marco"/>
    <s v="No"/>
    <n v="4491.8100000000004"/>
    <n v="4491.8100000000004"/>
    <s v=""/>
    <s v=""/>
    <s v=""/>
    <s v=""/>
    <s v="2022/017744"/>
  </r>
  <r>
    <x v="0"/>
    <x v="5"/>
    <s v="014496/2022"/>
    <x v="140"/>
    <x v="3"/>
    <s v="Procedimiento abierto; multiplicidad de criterios"/>
    <s v="No"/>
    <n v="4500"/>
    <n v="4012.36"/>
    <s v=""/>
    <s v=""/>
    <s v=""/>
    <s v=""/>
    <s v="@2022/000466"/>
  </r>
  <r>
    <x v="0"/>
    <x v="5"/>
    <s v="011959/2022"/>
    <x v="140"/>
    <x v="3"/>
    <s v="Procedimiento abierto; multiplicidad de criterios"/>
    <s v="No"/>
    <n v="5950.01"/>
    <n v="5745.2"/>
    <s v=""/>
    <s v=""/>
    <s v=""/>
    <s v=""/>
    <s v="@2022/000466"/>
  </r>
  <r>
    <x v="0"/>
    <x v="5"/>
    <s v="011963/2022"/>
    <x v="140"/>
    <x v="3"/>
    <s v="Procedimiento abierto; multiplicidad de criterios"/>
    <s v="No"/>
    <n v="6050"/>
    <n v="5819.8"/>
    <s v=""/>
    <s v=""/>
    <s v=""/>
    <s v=""/>
    <s v="@2022/000466"/>
  </r>
  <r>
    <x v="0"/>
    <x v="5"/>
    <s v="022419/2022"/>
    <x v="142"/>
    <x v="3"/>
    <s v="Basado en un Acuerdo Marco"/>
    <s v="No"/>
    <n v="6422.64"/>
    <n v="6422.64"/>
    <s v=""/>
    <s v=""/>
    <s v=""/>
    <s v=""/>
    <s v="2022/004320"/>
  </r>
  <r>
    <x v="0"/>
    <x v="5"/>
    <s v="014495/2022"/>
    <x v="140"/>
    <x v="3"/>
    <s v="Procedimiento abierto; multiplicidad de criterios"/>
    <s v="No"/>
    <n v="7750"/>
    <n v="7642.36"/>
    <s v=""/>
    <s v=""/>
    <s v=""/>
    <s v=""/>
    <s v="@2022/000466"/>
  </r>
  <r>
    <x v="0"/>
    <x v="5"/>
    <s v="052917/2022"/>
    <x v="148"/>
    <x v="3"/>
    <s v="Emergencia"/>
    <s v="No"/>
    <n v="7914.5"/>
    <n v="7914.5"/>
    <s v=""/>
    <s v=""/>
    <s v=""/>
    <s v=""/>
    <s v="2022/017844"/>
  </r>
  <r>
    <x v="0"/>
    <x v="5"/>
    <s v="022636/2022"/>
    <x v="141"/>
    <x v="3"/>
    <s v="Basado en un Acuerdo Marco"/>
    <s v="No"/>
    <n v="8296.3799999999992"/>
    <n v="8296.3799999999992"/>
    <s v=""/>
    <s v=""/>
    <s v=""/>
    <s v=""/>
    <s v="2022/004267"/>
  </r>
  <r>
    <x v="0"/>
    <x v="5"/>
    <s v="017666/2022"/>
    <x v="149"/>
    <x v="3"/>
    <s v="Procedimiento abierto; multiplicidad de criterios"/>
    <s v="No"/>
    <n v="8470"/>
    <n v="5566"/>
    <s v=""/>
    <s v=""/>
    <s v=""/>
    <s v=""/>
    <s v="@2022/006038"/>
  </r>
  <r>
    <x v="0"/>
    <x v="5"/>
    <s v="017667/2022"/>
    <x v="149"/>
    <x v="3"/>
    <s v="Procedimiento abierto; multiplicidad de criterios"/>
    <s v="No"/>
    <n v="8470"/>
    <n v="5566"/>
    <s v=""/>
    <s v=""/>
    <s v=""/>
    <s v=""/>
    <s v="@2022/006038"/>
  </r>
  <r>
    <x v="0"/>
    <x v="5"/>
    <s v="011964/2022"/>
    <x v="140"/>
    <x v="3"/>
    <s v="Procedimiento abierto; multiplicidad de criterios"/>
    <s v="No"/>
    <n v="9000"/>
    <n v="8954"/>
    <s v=""/>
    <s v=""/>
    <s v=""/>
    <s v=""/>
    <s v="@2022/000466"/>
  </r>
  <r>
    <x v="0"/>
    <x v="5"/>
    <s v="011957/2022"/>
    <x v="140"/>
    <x v="3"/>
    <s v="Procedimiento abierto; multiplicidad de criterios"/>
    <s v="No"/>
    <n v="10500.25"/>
    <n v="10478.6"/>
    <s v=""/>
    <s v=""/>
    <s v=""/>
    <s v=""/>
    <s v="@2022/000466"/>
  </r>
  <r>
    <x v="0"/>
    <x v="5"/>
    <s v="037790/2022"/>
    <x v="150"/>
    <x v="3"/>
    <s v="Emergencia"/>
    <s v="No"/>
    <n v="10538"/>
    <n v="10538"/>
    <s v=""/>
    <s v=""/>
    <s v=""/>
    <s v=""/>
    <s v="2022/017839"/>
  </r>
  <r>
    <x v="0"/>
    <x v="5"/>
    <s v="011965/2022"/>
    <x v="140"/>
    <x v="3"/>
    <s v="Procedimiento abierto; multiplicidad de criterios"/>
    <s v="No"/>
    <n v="11000"/>
    <n v="10249.99"/>
    <s v=""/>
    <s v=""/>
    <s v=""/>
    <s v=""/>
    <s v="@2022/000466"/>
  </r>
  <r>
    <x v="0"/>
    <x v="5"/>
    <s v="011953/2022"/>
    <x v="140"/>
    <x v="3"/>
    <s v="Procedimiento abierto; multiplicidad de criterios"/>
    <s v="No"/>
    <n v="11600"/>
    <n v="10877.9"/>
    <s v=""/>
    <s v=""/>
    <s v=""/>
    <s v=""/>
    <s v="@2022/000466"/>
  </r>
  <r>
    <x v="0"/>
    <x v="5"/>
    <s v="011956/2022"/>
    <x v="140"/>
    <x v="3"/>
    <s v="Procedimiento abierto; multiplicidad de criterios"/>
    <s v="No"/>
    <n v="14700"/>
    <n v="14399"/>
    <s v=""/>
    <s v=""/>
    <s v=""/>
    <s v=""/>
    <s v="@2022/000466"/>
  </r>
  <r>
    <x v="0"/>
    <x v="5"/>
    <s v="011958/2022"/>
    <x v="140"/>
    <x v="3"/>
    <s v="Procedimiento abierto; multiplicidad de criterios"/>
    <s v="No"/>
    <n v="14999.99"/>
    <n v="14991.19"/>
    <s v=""/>
    <s v=""/>
    <s v=""/>
    <s v=""/>
    <s v="@2022/000466"/>
  </r>
  <r>
    <x v="0"/>
    <x v="5"/>
    <s v="011966/2022"/>
    <x v="140"/>
    <x v="3"/>
    <s v="Procedimiento abierto; multiplicidad de criterios"/>
    <s v="No"/>
    <n v="15137.5"/>
    <n v="13606.45"/>
    <s v=""/>
    <s v=""/>
    <s v=""/>
    <s v=""/>
    <s v="@2022/000466"/>
  </r>
  <r>
    <x v="0"/>
    <x v="5"/>
    <s v="022635/2022"/>
    <x v="141"/>
    <x v="3"/>
    <s v="Basado en un Acuerdo Marco"/>
    <s v="No"/>
    <n v="15580.11"/>
    <n v="15580.11"/>
    <s v=""/>
    <s v=""/>
    <s v=""/>
    <s v=""/>
    <s v="2022/004267"/>
  </r>
  <r>
    <x v="0"/>
    <x v="5"/>
    <s v="011961/2022"/>
    <x v="140"/>
    <x v="3"/>
    <s v="Procedimiento abierto; multiplicidad de criterios"/>
    <s v="No"/>
    <n v="15750"/>
    <n v="15746.94"/>
    <s v=""/>
    <s v=""/>
    <s v=""/>
    <s v=""/>
    <s v="@2022/000466"/>
  </r>
  <r>
    <x v="0"/>
    <x v="5"/>
    <s v="037327/2022"/>
    <x v="151"/>
    <x v="3"/>
    <s v="Emergencia"/>
    <s v="No"/>
    <n v="15823.19"/>
    <n v="15823.19"/>
    <s v=""/>
    <s v=""/>
    <s v=""/>
    <s v=""/>
    <s v="2022/017847"/>
  </r>
  <r>
    <x v="0"/>
    <x v="5"/>
    <s v="052912/2022"/>
    <x v="145"/>
    <x v="3"/>
    <s v="Emergencia"/>
    <s v="No"/>
    <n v="16699.849999999999"/>
    <n v="16699.849999999999"/>
    <s v=""/>
    <s v=""/>
    <s v=""/>
    <s v=""/>
    <s v="2022/018206"/>
  </r>
  <r>
    <x v="0"/>
    <x v="5"/>
    <s v="024188/2022"/>
    <x v="152"/>
    <x v="3"/>
    <s v="Emergencia"/>
    <s v="No"/>
    <n v="17722.53"/>
    <n v="17722.53"/>
    <s v=""/>
    <s v=""/>
    <s v=""/>
    <s v=""/>
    <s v="2022/012643"/>
  </r>
  <r>
    <x v="0"/>
    <x v="5"/>
    <s v="014499/2022"/>
    <x v="140"/>
    <x v="3"/>
    <s v="Procedimiento abierto; multiplicidad de criterios"/>
    <s v="No"/>
    <n v="21000"/>
    <n v="11701.31"/>
    <s v=""/>
    <s v=""/>
    <s v=""/>
    <s v=""/>
    <s v="@2022/000466"/>
  </r>
  <r>
    <x v="0"/>
    <x v="5"/>
    <s v="037281/2022"/>
    <x v="153"/>
    <x v="3"/>
    <s v="Emergencia"/>
    <s v="No"/>
    <n v="21202.7"/>
    <n v="21202.7"/>
    <s v=""/>
    <s v=""/>
    <s v=""/>
    <s v=""/>
    <s v="2022/017825"/>
  </r>
  <r>
    <x v="0"/>
    <x v="5"/>
    <s v="017669/2022"/>
    <x v="149"/>
    <x v="3"/>
    <s v="Procedimiento abierto; multiplicidad de criterios"/>
    <s v="No"/>
    <n v="21780"/>
    <n v="17242.5"/>
    <s v=""/>
    <s v=""/>
    <s v=""/>
    <s v=""/>
    <s v="@2022/006038"/>
  </r>
  <r>
    <x v="0"/>
    <x v="5"/>
    <s v="011967/2022"/>
    <x v="140"/>
    <x v="3"/>
    <s v="Procedimiento abierto; multiplicidad de criterios"/>
    <s v="No"/>
    <n v="22316.1"/>
    <n v="19874.25"/>
    <s v=""/>
    <s v=""/>
    <s v=""/>
    <s v=""/>
    <s v="@2022/000466"/>
  </r>
  <r>
    <x v="0"/>
    <x v="5"/>
    <s v="022413/2022"/>
    <x v="154"/>
    <x v="3"/>
    <s v="Basado en un Acuerdo Marco"/>
    <s v="No"/>
    <n v="23906.33"/>
    <n v="23906.33"/>
    <s v=""/>
    <s v=""/>
    <s v=""/>
    <s v=""/>
    <s v="2022/004325"/>
  </r>
  <r>
    <x v="0"/>
    <x v="5"/>
    <s v="018032/2022"/>
    <x v="155"/>
    <x v="3"/>
    <s v="Procedimiento abierto; multiplicidad de criterios"/>
    <s v="No"/>
    <n v="24665.85"/>
    <n v="17877.75"/>
    <s v=""/>
    <s v=""/>
    <s v=""/>
    <s v=""/>
    <s v="@2022/006397"/>
  </r>
  <r>
    <x v="0"/>
    <x v="5"/>
    <s v="022417/2022"/>
    <x v="142"/>
    <x v="3"/>
    <s v="Basado en un Acuerdo Marco"/>
    <s v="No"/>
    <n v="25199.4"/>
    <n v="25199.4"/>
    <s v=""/>
    <s v=""/>
    <s v=""/>
    <s v=""/>
    <s v="2022/004320"/>
  </r>
  <r>
    <x v="0"/>
    <x v="5"/>
    <s v="037782/2022"/>
    <x v="156"/>
    <x v="3"/>
    <s v="Emergencia"/>
    <s v="No"/>
    <n v="26022"/>
    <n v="26022"/>
    <s v=""/>
    <s v=""/>
    <s v=""/>
    <s v=""/>
    <s v="2022/017841"/>
  </r>
  <r>
    <x v="0"/>
    <x v="5"/>
    <s v="052938/2022"/>
    <x v="144"/>
    <x v="3"/>
    <s v="Basado en un Acuerdo Marco"/>
    <s v="No"/>
    <n v="27296"/>
    <n v="27296"/>
    <s v=""/>
    <s v=""/>
    <s v=""/>
    <s v=""/>
    <s v="2022/017744"/>
  </r>
  <r>
    <x v="0"/>
    <x v="5"/>
    <s v="052936/2022"/>
    <x v="144"/>
    <x v="3"/>
    <s v="Basado en un Acuerdo Marco"/>
    <s v="No"/>
    <n v="27992.49"/>
    <n v="27992.49"/>
    <s v=""/>
    <s v=""/>
    <s v=""/>
    <s v=""/>
    <s v="2022/017744"/>
  </r>
  <r>
    <x v="0"/>
    <x v="5"/>
    <s v="045172/2022"/>
    <x v="157"/>
    <x v="3"/>
    <s v="Procedimiento abierto; multiplicidad de criterios"/>
    <s v="No"/>
    <n v="28319.81"/>
    <n v="27025.69"/>
    <s v=""/>
    <s v=""/>
    <s v=""/>
    <s v=""/>
    <s v="@2022/018245"/>
  </r>
  <r>
    <x v="0"/>
    <x v="5"/>
    <s v="016578/2022"/>
    <x v="158"/>
    <x v="3"/>
    <s v="Procedimiento negociado sin publicidad"/>
    <s v="No"/>
    <n v="28515.759999999998"/>
    <n v="28515.759999999998"/>
    <s v="168"/>
    <s v="a"/>
    <s v="3"/>
    <s v="CONTRATO SECRETO O RESERVADO"/>
    <s v="2022/006903"/>
  </r>
  <r>
    <x v="0"/>
    <x v="5"/>
    <s v="029874/2022"/>
    <x v="159"/>
    <x v="3"/>
    <s v="Basado en un Acuerdo Marco"/>
    <s v="No"/>
    <n v="30298.400000000001"/>
    <n v="30298.400000000001"/>
    <s v=""/>
    <s v=""/>
    <s v=""/>
    <s v=""/>
    <s v="2022/015503"/>
  </r>
  <r>
    <x v="0"/>
    <x v="5"/>
    <s v="045171/2022"/>
    <x v="157"/>
    <x v="3"/>
    <s v="Procedimiento abierto; multiplicidad de criterios"/>
    <s v="No"/>
    <n v="31122.71"/>
    <n v="30759.71"/>
    <s v=""/>
    <s v=""/>
    <s v=""/>
    <s v=""/>
    <s v="@2022/018245"/>
  </r>
  <r>
    <x v="0"/>
    <x v="5"/>
    <s v="017996/2022"/>
    <x v="155"/>
    <x v="3"/>
    <s v="Procedimiento abierto; multiplicidad de criterios"/>
    <s v="No"/>
    <n v="32428"/>
    <n v="22085.69"/>
    <s v=""/>
    <s v=""/>
    <s v=""/>
    <s v=""/>
    <s v="@2022/006397"/>
  </r>
  <r>
    <x v="0"/>
    <x v="5"/>
    <s v="016924/2022"/>
    <x v="160"/>
    <x v="3"/>
    <s v="Procedimiento negociado sin publicidad"/>
    <s v="No"/>
    <n v="35500"/>
    <n v="35313.85"/>
    <s v="168"/>
    <s v="a"/>
    <s v="2"/>
    <s v="EXCLUSIVIDAD TÉCNICA, DE DERECHOS EXCLUSIVOS O ARTÍSTICA_x000a_"/>
    <s v="2022/004345"/>
  </r>
  <r>
    <x v="0"/>
    <x v="5"/>
    <s v="011951/2022"/>
    <x v="140"/>
    <x v="3"/>
    <s v="Procedimiento abierto; multiplicidad de criterios"/>
    <s v="No"/>
    <n v="38800.01"/>
    <n v="38796.65"/>
    <s v=""/>
    <s v=""/>
    <s v=""/>
    <s v=""/>
    <s v="@2022/000466"/>
  </r>
  <r>
    <x v="0"/>
    <x v="5"/>
    <s v="022642/2022"/>
    <x v="141"/>
    <x v="3"/>
    <s v="Basado en un Acuerdo Marco"/>
    <s v="No"/>
    <n v="39864.660000000003"/>
    <n v="39864.660000000003"/>
    <s v=""/>
    <s v=""/>
    <s v=""/>
    <s v=""/>
    <s v="2022/004267"/>
  </r>
  <r>
    <x v="0"/>
    <x v="5"/>
    <s v="028259/2022"/>
    <x v="161"/>
    <x v="3"/>
    <s v="Emergencia"/>
    <s v="No"/>
    <n v="42115.74"/>
    <n v="42115.74"/>
    <s v=""/>
    <s v=""/>
    <s v=""/>
    <s v=""/>
    <s v="2022/014118"/>
  </r>
  <r>
    <x v="0"/>
    <x v="5"/>
    <s v="017252/2022"/>
    <x v="162"/>
    <x v="3"/>
    <s v="Emergencia"/>
    <s v="No"/>
    <n v="44482.99"/>
    <n v="44482.99"/>
    <s v=""/>
    <s v=""/>
    <s v=""/>
    <s v=""/>
    <s v="2022/009854"/>
  </r>
  <r>
    <x v="0"/>
    <x v="5"/>
    <s v="027023/2022"/>
    <x v="163"/>
    <x v="3"/>
    <s v="Emergencia"/>
    <s v="No"/>
    <n v="44857.51"/>
    <n v="44857.51"/>
    <s v=""/>
    <s v=""/>
    <s v=""/>
    <s v=""/>
    <s v="2022/013054"/>
  </r>
  <r>
    <x v="0"/>
    <x v="5"/>
    <s v="027268/2022"/>
    <x v="164"/>
    <x v="3"/>
    <s v="Emergencia"/>
    <s v="No"/>
    <n v="44857.51"/>
    <n v="44857.51"/>
    <s v=""/>
    <s v=""/>
    <s v=""/>
    <s v=""/>
    <s v="2022/013107"/>
  </r>
  <r>
    <x v="0"/>
    <x v="5"/>
    <s v="027269/2022"/>
    <x v="165"/>
    <x v="3"/>
    <s v="Emergencia"/>
    <s v="No"/>
    <n v="44857.51"/>
    <n v="44857.5"/>
    <s v=""/>
    <s v=""/>
    <s v=""/>
    <s v=""/>
    <s v="2022/013147"/>
  </r>
  <r>
    <x v="0"/>
    <x v="5"/>
    <s v="030247/2022"/>
    <x v="166"/>
    <x v="3"/>
    <s v="Procedimiento abierto. Un solo criterio"/>
    <s v="No"/>
    <n v="48393.95"/>
    <n v="47274.7"/>
    <s v=""/>
    <s v=""/>
    <s v=""/>
    <s v=""/>
    <s v="@2022/014090"/>
  </r>
  <r>
    <x v="0"/>
    <x v="5"/>
    <s v="011954/2022"/>
    <x v="140"/>
    <x v="3"/>
    <s v="Procedimiento abierto; multiplicidad de criterios"/>
    <s v="No"/>
    <n v="48645"/>
    <n v="48639.199999999997"/>
    <s v=""/>
    <s v=""/>
    <s v=""/>
    <s v=""/>
    <s v="@2022/000466"/>
  </r>
  <r>
    <x v="0"/>
    <x v="5"/>
    <s v="017994/2022"/>
    <x v="155"/>
    <x v="3"/>
    <s v="Procedimiento abierto; multiplicidad de criterios"/>
    <s v="No"/>
    <n v="51727.5"/>
    <n v="31740.720000000001"/>
    <s v=""/>
    <s v=""/>
    <s v=""/>
    <s v=""/>
    <s v="@2022/006397"/>
  </r>
  <r>
    <x v="0"/>
    <x v="5"/>
    <s v="003047/2022"/>
    <x v="167"/>
    <x v="3"/>
    <s v="Procedimiento abierto; multiplicidad de criterios"/>
    <s v="No"/>
    <n v="52030"/>
    <n v="44140.800000000003"/>
    <s v=""/>
    <s v=""/>
    <s v=""/>
    <s v=""/>
    <s v="@2022/000059"/>
  </r>
  <r>
    <x v="0"/>
    <x v="5"/>
    <s v="052882/2022"/>
    <x v="168"/>
    <x v="3"/>
    <s v="Basado en un Acuerdo Marco"/>
    <s v="No"/>
    <n v="53563.68"/>
    <n v="53563.68"/>
    <s v=""/>
    <s v=""/>
    <s v=""/>
    <s v=""/>
    <s v="2022/024672"/>
  </r>
  <r>
    <x v="0"/>
    <x v="5"/>
    <s v="016580/2022"/>
    <x v="169"/>
    <x v="3"/>
    <s v="Procedimiento negociado sin publicidad"/>
    <s v="No"/>
    <n v="53904.6"/>
    <n v="53904.6"/>
    <s v="168"/>
    <s v="a"/>
    <s v="3"/>
    <s v="CONTRATO SECRETO O RESERVADO"/>
    <s v="2022/006189"/>
  </r>
  <r>
    <x v="0"/>
    <x v="5"/>
    <s v="011950/2022"/>
    <x v="140"/>
    <x v="3"/>
    <s v="Procedimiento abierto; multiplicidad de criterios"/>
    <s v="No"/>
    <n v="55770"/>
    <n v="55769.14"/>
    <s v=""/>
    <s v=""/>
    <s v=""/>
    <s v=""/>
    <s v="@2022/000466"/>
  </r>
  <r>
    <x v="0"/>
    <x v="5"/>
    <s v="037173/2022"/>
    <x v="170"/>
    <x v="3"/>
    <s v="Emergencia"/>
    <s v="No"/>
    <n v="55781.77"/>
    <n v="55781.77"/>
    <s v=""/>
    <s v=""/>
    <s v=""/>
    <s v=""/>
    <s v="2022/017848"/>
  </r>
  <r>
    <x v="0"/>
    <x v="5"/>
    <s v="004344/2022"/>
    <x v="171"/>
    <x v="3"/>
    <s v="Procedimiento negociado sin publicidad"/>
    <s v="No"/>
    <n v="59290"/>
    <n v="59290"/>
    <s v="168"/>
    <s v="a"/>
    <s v="2"/>
    <s v="EXCLUSIVIDAD TÉCNICA, DE DERECHOS EXCLUSIVOS O ARTÍSTICA_x000a_"/>
    <s v="2022/002438"/>
  </r>
  <r>
    <x v="0"/>
    <x v="5"/>
    <s v="011553/2022"/>
    <x v="172"/>
    <x v="3"/>
    <s v="Procedimiento abierto; multiplicidad de criterios"/>
    <s v="No"/>
    <n v="59314.2"/>
    <n v="43886.6"/>
    <s v=""/>
    <s v=""/>
    <s v=""/>
    <s v=""/>
    <s v="@2022/003454"/>
  </r>
  <r>
    <x v="0"/>
    <x v="5"/>
    <s v="022638/2022"/>
    <x v="141"/>
    <x v="3"/>
    <s v="Basado en un Acuerdo Marco"/>
    <s v="No"/>
    <n v="59458.38"/>
    <n v="59458.38"/>
    <s v=""/>
    <s v=""/>
    <s v=""/>
    <s v=""/>
    <s v="2022/004267"/>
  </r>
  <r>
    <x v="0"/>
    <x v="5"/>
    <s v="004346/2022"/>
    <x v="173"/>
    <x v="3"/>
    <s v="Procedimiento negociado sin publicidad"/>
    <s v="No"/>
    <n v="59543.82"/>
    <n v="59543.82"/>
    <s v="168"/>
    <s v="a"/>
    <s v="2"/>
    <s v="EXCLUSIVIDAD TÉCNICA, DE DERECHOS EXCLUSIVOS O ARTÍSTICA_x000a_"/>
    <s v="2022/002439"/>
  </r>
  <r>
    <x v="0"/>
    <x v="5"/>
    <s v="014561/2022"/>
    <x v="174"/>
    <x v="3"/>
    <s v="Procedimiento abierto; multiplicidad de criterios"/>
    <s v="No"/>
    <n v="59913.15"/>
    <n v="37643.72"/>
    <s v=""/>
    <s v=""/>
    <s v=""/>
    <s v=""/>
    <s v="@2022/001415"/>
  </r>
  <r>
    <x v="0"/>
    <x v="5"/>
    <s v="017995/2022"/>
    <x v="155"/>
    <x v="3"/>
    <s v="Procedimiento abierto; multiplicidad de criterios"/>
    <s v="No"/>
    <n v="62388.81"/>
    <n v="38421.25"/>
    <s v=""/>
    <s v=""/>
    <s v=""/>
    <s v=""/>
    <s v="@2022/006397"/>
  </r>
  <r>
    <x v="0"/>
    <x v="5"/>
    <s v="023560/2022"/>
    <x v="175"/>
    <x v="3"/>
    <s v="Emergencia"/>
    <s v="No"/>
    <n v="65540.86"/>
    <n v="65540.86"/>
    <s v=""/>
    <s v=""/>
    <s v=""/>
    <s v=""/>
    <s v="2022/011915"/>
  </r>
  <r>
    <x v="0"/>
    <x v="5"/>
    <s v="017664/2022"/>
    <x v="149"/>
    <x v="3"/>
    <s v="Procedimiento abierto; multiplicidad de criterios"/>
    <s v="No"/>
    <n v="68062.5"/>
    <n v="66210.990000000005"/>
    <s v=""/>
    <s v=""/>
    <s v=""/>
    <s v=""/>
    <s v="@2022/006038"/>
  </r>
  <r>
    <x v="0"/>
    <x v="5"/>
    <s v="011817/2022"/>
    <x v="140"/>
    <x v="3"/>
    <s v="Procedimiento abierto; multiplicidad de criterios"/>
    <s v="No"/>
    <n v="69300"/>
    <n v="69296.88"/>
    <s v=""/>
    <s v=""/>
    <s v=""/>
    <s v=""/>
    <s v="@2022/000466"/>
  </r>
  <r>
    <x v="0"/>
    <x v="5"/>
    <s v="022415/2022"/>
    <x v="142"/>
    <x v="3"/>
    <s v="Basado en un Acuerdo Marco"/>
    <s v="No"/>
    <n v="88813.99"/>
    <n v="88813.99"/>
    <s v=""/>
    <s v=""/>
    <s v=""/>
    <s v=""/>
    <s v="2022/004320"/>
  </r>
  <r>
    <x v="0"/>
    <x v="5"/>
    <s v="022416/2022"/>
    <x v="142"/>
    <x v="3"/>
    <s v="Basado en un Acuerdo Marco"/>
    <s v="No"/>
    <n v="94478.74"/>
    <n v="94478.74"/>
    <s v=""/>
    <s v=""/>
    <s v=""/>
    <s v=""/>
    <s v="2022/004320"/>
  </r>
  <r>
    <x v="0"/>
    <x v="5"/>
    <s v="052937/2022"/>
    <x v="144"/>
    <x v="3"/>
    <s v="Basado en un Acuerdo Marco"/>
    <s v="No"/>
    <n v="99370.6"/>
    <n v="99370.6"/>
    <s v=""/>
    <s v=""/>
    <s v=""/>
    <s v=""/>
    <s v="2022/017744"/>
  </r>
  <r>
    <x v="0"/>
    <x v="5"/>
    <s v="003770/2022"/>
    <x v="176"/>
    <x v="3"/>
    <s v="Procedimiento negociado sin publicidad"/>
    <s v="No"/>
    <n v="100504.25"/>
    <n v="100504.25"/>
    <s v="168"/>
    <s v="b"/>
    <s v="2"/>
    <s v="OFERTAS IRREGULARES O INACEPTABLES A UN PROCEDIMIENTO ABIERTO, RESTRINGIDO O DE DIÁLOGO COMPETITIVO"/>
    <s v="2022/000785"/>
  </r>
  <r>
    <x v="0"/>
    <x v="5"/>
    <s v="037031/2022"/>
    <x v="177"/>
    <x v="3"/>
    <s v="Basado en un Acuerdo Marco"/>
    <s v="No"/>
    <n v="885000"/>
    <n v="885000"/>
    <s v=""/>
    <s v=""/>
    <s v=""/>
    <s v=""/>
    <s v="2022/017650"/>
  </r>
  <r>
    <x v="0"/>
    <x v="5"/>
    <s v="044006/2022"/>
    <x v="178"/>
    <x v="3"/>
    <s v="Basado en un Acuerdo Marco"/>
    <s v="No"/>
    <n v="3100000"/>
    <n v="3100000"/>
    <s v=""/>
    <s v=""/>
    <s v=""/>
    <s v=""/>
    <s v="2022/017641"/>
  </r>
  <r>
    <x v="0"/>
    <x v="7"/>
    <s v="007853/2022"/>
    <x v="179"/>
    <x v="3"/>
    <s v="Procedimiento abierto; multiplicidad de criterios"/>
    <s v="No"/>
    <n v="42350"/>
    <n v="42236.45"/>
    <s v=""/>
    <s v=""/>
    <s v=""/>
    <s v=""/>
    <s v="@2022/000974"/>
  </r>
  <r>
    <x v="0"/>
    <x v="7"/>
    <s v="007844/2022"/>
    <x v="180"/>
    <x v="3"/>
    <s v="Procedimiento abierto; multiplicidad de criterios"/>
    <s v="No"/>
    <n v="72600"/>
    <n v="61168.160000000003"/>
    <s v=""/>
    <s v=""/>
    <s v=""/>
    <s v=""/>
    <s v="@2022/000972"/>
  </r>
  <r>
    <x v="0"/>
    <x v="7"/>
    <s v="007908/2022"/>
    <x v="181"/>
    <x v="3"/>
    <s v="Procedimiento abierto; multiplicidad de criterios"/>
    <s v="No"/>
    <n v="72600"/>
    <n v="58140.5"/>
    <s v=""/>
    <s v=""/>
    <s v=""/>
    <s v=""/>
    <s v="@2022/000973"/>
  </r>
  <r>
    <x v="0"/>
    <x v="7"/>
    <s v="044458/2022"/>
    <x v="182"/>
    <x v="3"/>
    <s v="Procedimiento abierto; multiplicidad de criterios"/>
    <s v="No"/>
    <n v="72600"/>
    <n v="66489.5"/>
    <s v=""/>
    <s v=""/>
    <s v=""/>
    <s v=""/>
    <s v="@2022/015180"/>
  </r>
  <r>
    <x v="0"/>
    <x v="7"/>
    <s v="044460/2022"/>
    <x v="183"/>
    <x v="3"/>
    <s v="Procedimiento abierto; multiplicidad de criterios"/>
    <s v="No"/>
    <n v="72600"/>
    <n v="46286.82"/>
    <s v=""/>
    <s v=""/>
    <s v=""/>
    <s v=""/>
    <s v="@2022/015004"/>
  </r>
  <r>
    <x v="0"/>
    <x v="7"/>
    <s v="045251/2022"/>
    <x v="184"/>
    <x v="3"/>
    <s v="Procedimiento abierto; multiplicidad de criterios"/>
    <s v="No"/>
    <n v="78650"/>
    <n v="78576.36"/>
    <s v=""/>
    <s v=""/>
    <s v=""/>
    <s v=""/>
    <s v="@2022/014368"/>
  </r>
  <r>
    <x v="0"/>
    <x v="7"/>
    <s v="044421/2022"/>
    <x v="185"/>
    <x v="3"/>
    <s v="Procedimiento abierto; multiplicidad de criterios"/>
    <s v="No"/>
    <n v="157300"/>
    <n v="151794.5"/>
    <s v=""/>
    <s v=""/>
    <s v=""/>
    <s v=""/>
    <s v="@2022/015181"/>
  </r>
  <r>
    <x v="0"/>
    <x v="7"/>
    <s v="014532/2022"/>
    <x v="186"/>
    <x v="3"/>
    <s v="Procedimiento abierto; multiplicidad de criterios"/>
    <s v="No"/>
    <n v="363000"/>
    <n v="359610.79"/>
    <s v=""/>
    <s v=""/>
    <s v=""/>
    <s v=""/>
    <s v="@2022/000463"/>
  </r>
  <r>
    <x v="0"/>
    <x v="8"/>
    <s v="008242/2022"/>
    <x v="187"/>
    <x v="3"/>
    <s v="Procedimiento Abierto Simplificado Abreviado"/>
    <s v="No"/>
    <n v="36300"/>
    <n v="30144"/>
    <s v=""/>
    <s v=""/>
    <s v=""/>
    <s v=""/>
    <s v="@2022/000692"/>
  </r>
  <r>
    <x v="0"/>
    <x v="11"/>
    <s v="000854/2022"/>
    <x v="188"/>
    <x v="3"/>
    <s v="Procedimiento negociado sin publicidad"/>
    <s v="No"/>
    <n v="36300"/>
    <n v="36297.1"/>
    <s v="168"/>
    <s v="a"/>
    <s v="1"/>
    <s v="PROCEDIMIENTO ABIERTO O RESTRINGIDO PREVIO DESIERTO O CON OFERTAS INADECUADAS"/>
    <s v="2022/000139"/>
  </r>
  <r>
    <x v="1"/>
    <x v="12"/>
    <s v="015887.1/2021"/>
    <x v="189"/>
    <x v="0"/>
    <s v="Basado en un Acuerdo Marco"/>
    <s v="No"/>
    <n v="-30885.86"/>
    <n v="-30885.86"/>
    <m/>
    <m/>
    <m/>
    <m/>
    <s v="2021/006757"/>
  </r>
  <r>
    <x v="1"/>
    <x v="12"/>
    <s v="029499/2022"/>
    <x v="190"/>
    <x v="0"/>
    <s v="Basado en un Acuerdo Marco"/>
    <s v="No"/>
    <n v="51.43"/>
    <n v="51.43"/>
    <s v=""/>
    <s v=""/>
    <s v=""/>
    <s v=""/>
    <s v="2022/014580"/>
  </r>
  <r>
    <x v="1"/>
    <x v="12"/>
    <s v="037013/2022"/>
    <x v="191"/>
    <x v="0"/>
    <s v="Basado en un Acuerdo Marco"/>
    <s v="No"/>
    <n v="55.1"/>
    <n v="55.1"/>
    <s v=""/>
    <s v=""/>
    <s v=""/>
    <s v=""/>
    <s v="2022/017447"/>
  </r>
  <r>
    <x v="1"/>
    <x v="12"/>
    <s v="032596/2022"/>
    <x v="192"/>
    <x v="0"/>
    <s v="Basado en un Acuerdo Marco"/>
    <s v="No"/>
    <n v="118.7"/>
    <n v="118.7"/>
    <s v=""/>
    <s v=""/>
    <s v=""/>
    <s v=""/>
    <s v="2022/014472"/>
  </r>
  <r>
    <x v="1"/>
    <x v="12"/>
    <s v="004375/2022"/>
    <x v="193"/>
    <x v="0"/>
    <s v="Basado en un Acuerdo Marco"/>
    <s v="No"/>
    <n v="263.85000000000002"/>
    <n v="263.85000000000002"/>
    <s v=""/>
    <s v=""/>
    <s v=""/>
    <s v=""/>
    <s v="2022/001593"/>
  </r>
  <r>
    <x v="1"/>
    <x v="12"/>
    <s v="033743/2022"/>
    <x v="194"/>
    <x v="0"/>
    <s v="Basado en un Acuerdo Marco"/>
    <s v="No"/>
    <n v="605"/>
    <n v="605"/>
    <s v=""/>
    <s v=""/>
    <s v=""/>
    <s v=""/>
    <s v="2022/014581"/>
  </r>
  <r>
    <x v="1"/>
    <x v="12"/>
    <s v="004465/2022"/>
    <x v="195"/>
    <x v="0"/>
    <s v="Basado en un Acuerdo Marco"/>
    <s v="No"/>
    <n v="625.04"/>
    <n v="625.04"/>
    <s v=""/>
    <s v=""/>
    <s v=""/>
    <s v=""/>
    <s v="2022/001624"/>
  </r>
  <r>
    <x v="1"/>
    <x v="12"/>
    <s v="029498/2022"/>
    <x v="196"/>
    <x v="0"/>
    <s v="Basado en un Acuerdo Marco"/>
    <s v="No"/>
    <n v="656.6"/>
    <n v="656.6"/>
    <s v=""/>
    <s v=""/>
    <s v=""/>
    <s v=""/>
    <s v="2022/014576"/>
  </r>
  <r>
    <x v="1"/>
    <x v="12"/>
    <s v="004372/2022"/>
    <x v="197"/>
    <x v="0"/>
    <s v="Basado en un Acuerdo Marco"/>
    <s v="No"/>
    <n v="791.57"/>
    <n v="791.57"/>
    <s v=""/>
    <s v=""/>
    <s v=""/>
    <s v=""/>
    <s v="2022/001589"/>
  </r>
  <r>
    <x v="1"/>
    <x v="12"/>
    <s v="004373/2022"/>
    <x v="198"/>
    <x v="0"/>
    <s v="Basado en un Acuerdo Marco"/>
    <s v="No"/>
    <n v="791.57"/>
    <n v="791.57"/>
    <s v=""/>
    <s v=""/>
    <s v=""/>
    <s v=""/>
    <s v="2022/001591"/>
  </r>
  <r>
    <x v="1"/>
    <x v="12"/>
    <s v="004486/2022"/>
    <x v="199"/>
    <x v="0"/>
    <s v="Basado en un Acuerdo Marco"/>
    <s v="No"/>
    <n v="954.91"/>
    <n v="954.91"/>
    <s v=""/>
    <s v=""/>
    <s v=""/>
    <s v=""/>
    <s v="2022/001588"/>
  </r>
  <r>
    <x v="1"/>
    <x v="12"/>
    <s v="004366/2022"/>
    <x v="200"/>
    <x v="0"/>
    <s v="Basado en un Acuerdo Marco"/>
    <s v="No"/>
    <n v="1055.43"/>
    <n v="1055.43"/>
    <s v=""/>
    <s v=""/>
    <s v=""/>
    <s v=""/>
    <s v="2022/001584"/>
  </r>
  <r>
    <x v="1"/>
    <x v="12"/>
    <s v="004368/2022"/>
    <x v="201"/>
    <x v="0"/>
    <s v="Basado en un Acuerdo Marco"/>
    <s v="No"/>
    <n v="1274.57"/>
    <n v="1274.57"/>
    <s v=""/>
    <s v=""/>
    <s v=""/>
    <s v=""/>
    <s v="2022/001587"/>
  </r>
  <r>
    <x v="1"/>
    <x v="12"/>
    <s v="004464/2022"/>
    <x v="202"/>
    <x v="0"/>
    <s v="Basado en un Acuerdo Marco"/>
    <s v="No"/>
    <n v="1452.28"/>
    <n v="1452.28"/>
    <s v=""/>
    <s v=""/>
    <s v=""/>
    <s v=""/>
    <s v="2022/001622"/>
  </r>
  <r>
    <x v="1"/>
    <x v="12"/>
    <s v="004470/2022"/>
    <x v="203"/>
    <x v="0"/>
    <s v="Basado en un Acuerdo Marco"/>
    <s v="No"/>
    <n v="1456.14"/>
    <n v="1456.14"/>
    <s v=""/>
    <s v=""/>
    <s v=""/>
    <s v=""/>
    <s v="2022/001620"/>
  </r>
  <r>
    <x v="1"/>
    <x v="12"/>
    <s v="004462/2022"/>
    <x v="204"/>
    <x v="0"/>
    <s v="Basado en un Acuerdo Marco"/>
    <s v="No"/>
    <n v="1628.61"/>
    <n v="1628.61"/>
    <s v=""/>
    <s v=""/>
    <s v=""/>
    <s v=""/>
    <s v="2022/001621"/>
  </r>
  <r>
    <x v="1"/>
    <x v="12"/>
    <s v="004455/2022"/>
    <x v="205"/>
    <x v="0"/>
    <s v="Basado en un Acuerdo Marco"/>
    <s v="No"/>
    <n v="1800.04"/>
    <n v="1800.04"/>
    <s v=""/>
    <s v=""/>
    <s v=""/>
    <s v=""/>
    <s v="2022/001618"/>
  </r>
  <r>
    <x v="1"/>
    <x v="12"/>
    <s v="004458/2022"/>
    <x v="206"/>
    <x v="0"/>
    <s v="Basado en un Acuerdo Marco"/>
    <s v="No"/>
    <n v="2211.48"/>
    <n v="2211.48"/>
    <s v=""/>
    <s v=""/>
    <s v=""/>
    <s v=""/>
    <s v="2022/001619"/>
  </r>
  <r>
    <x v="1"/>
    <x v="12"/>
    <s v="032591/2022"/>
    <x v="207"/>
    <x v="0"/>
    <s v="Basado en un Acuerdo Marco"/>
    <s v="No"/>
    <n v="2871.45"/>
    <n v="2871.45"/>
    <s v=""/>
    <s v=""/>
    <s v=""/>
    <s v=""/>
    <s v="2022/014470"/>
  </r>
  <r>
    <x v="1"/>
    <x v="12"/>
    <s v="023258/2022"/>
    <x v="208"/>
    <x v="0"/>
    <s v="Basado en un Acuerdo Marco"/>
    <s v="No"/>
    <n v="4089.8"/>
    <n v="2453.88"/>
    <s v=""/>
    <s v=""/>
    <s v=""/>
    <s v=""/>
    <s v="@2022/007104"/>
  </r>
  <r>
    <x v="1"/>
    <x v="12"/>
    <s v="007480/2022"/>
    <x v="209"/>
    <x v="0"/>
    <s v="Basado en un Acuerdo Marco"/>
    <s v="No"/>
    <n v="4345.67"/>
    <n v="3487.97"/>
    <s v=""/>
    <s v=""/>
    <s v=""/>
    <s v=""/>
    <s v="@2022/001551"/>
  </r>
  <r>
    <x v="1"/>
    <x v="12"/>
    <s v="023260/2022"/>
    <x v="210"/>
    <x v="0"/>
    <s v="Basado en un Acuerdo Marco"/>
    <s v="No"/>
    <n v="4887.1899999999996"/>
    <n v="4496.21"/>
    <s v=""/>
    <s v=""/>
    <s v=""/>
    <s v=""/>
    <s v="@2022/007149"/>
  </r>
  <r>
    <x v="1"/>
    <x v="12"/>
    <s v="029496/2022"/>
    <x v="211"/>
    <x v="0"/>
    <s v="Basado en un Acuerdo Marco"/>
    <s v="No"/>
    <n v="6633.8"/>
    <n v="6633.8"/>
    <s v=""/>
    <s v=""/>
    <s v=""/>
    <s v=""/>
    <s v="2022/014574"/>
  </r>
  <r>
    <x v="1"/>
    <x v="12"/>
    <s v="036978/2022"/>
    <x v="212"/>
    <x v="0"/>
    <s v="Basado en un Acuerdo Marco"/>
    <s v="No"/>
    <n v="7825.64"/>
    <n v="7825.64"/>
    <s v=""/>
    <s v=""/>
    <s v=""/>
    <s v=""/>
    <s v="2022/017393"/>
  </r>
  <r>
    <x v="1"/>
    <x v="12"/>
    <s v="032583/2022"/>
    <x v="213"/>
    <x v="0"/>
    <s v="Basado en un Acuerdo Marco"/>
    <s v="No"/>
    <n v="8095.28"/>
    <n v="8095.28"/>
    <s v=""/>
    <s v=""/>
    <s v=""/>
    <s v=""/>
    <s v="2022/014466"/>
  </r>
  <r>
    <x v="1"/>
    <x v="12"/>
    <s v="007482/2022"/>
    <x v="214"/>
    <x v="0"/>
    <s v="Basado en un Acuerdo Marco"/>
    <s v="No"/>
    <n v="8610.7000000000007"/>
    <n v="6733.24"/>
    <s v=""/>
    <s v=""/>
    <s v=""/>
    <s v=""/>
    <s v="@2022/001553"/>
  </r>
  <r>
    <x v="1"/>
    <x v="12"/>
    <s v="007428/2022"/>
    <x v="215"/>
    <x v="0"/>
    <s v="Basado en un Acuerdo Marco"/>
    <s v="No"/>
    <n v="12471.13"/>
    <n v="11746.48"/>
    <s v=""/>
    <s v=""/>
    <s v=""/>
    <s v=""/>
    <s v="@2022/001605"/>
  </r>
  <r>
    <x v="1"/>
    <x v="12"/>
    <s v="043658/2022"/>
    <x v="216"/>
    <x v="0"/>
    <s v="Procedimiento Abierto Simplificado Abreviado"/>
    <s v="No"/>
    <n v="15004"/>
    <n v="13297.9"/>
    <s v=""/>
    <s v=""/>
    <s v=""/>
    <s v=""/>
    <s v="@2022/015531"/>
  </r>
  <r>
    <x v="1"/>
    <x v="12"/>
    <s v="022426/2022"/>
    <x v="217"/>
    <x v="0"/>
    <s v="Basado en un Acuerdo Marco"/>
    <s v="No"/>
    <n v="16262.4"/>
    <n v="3798.43"/>
    <s v=""/>
    <s v=""/>
    <s v=""/>
    <s v=""/>
    <s v="@2022/005811"/>
  </r>
  <r>
    <x v="1"/>
    <x v="12"/>
    <s v="043910/2022"/>
    <x v="218"/>
    <x v="0"/>
    <s v="Basado en un Acuerdo Marco"/>
    <s v="No"/>
    <n v="23332.67"/>
    <n v="6575.14"/>
    <s v=""/>
    <s v=""/>
    <s v=""/>
    <s v=""/>
    <s v="@2022/019642"/>
  </r>
  <r>
    <x v="1"/>
    <x v="12"/>
    <s v="034180/2022"/>
    <x v="219"/>
    <x v="0"/>
    <s v="Basado en un Acuerdo Marco"/>
    <s v="No"/>
    <n v="32975.879999999997"/>
    <n v="3093.63"/>
    <s v=""/>
    <s v=""/>
    <s v=""/>
    <s v=""/>
    <s v="@2022/009789"/>
  </r>
  <r>
    <x v="1"/>
    <x v="12"/>
    <s v="009071/2022"/>
    <x v="220"/>
    <x v="0"/>
    <s v="Procedimiento Abierto Simplificado Abreviado"/>
    <s v="No"/>
    <n v="41745"/>
    <n v="35482.86"/>
    <s v=""/>
    <s v=""/>
    <s v=""/>
    <s v=""/>
    <s v="@2022/001245"/>
  </r>
  <r>
    <x v="1"/>
    <x v="12"/>
    <s v="032676/2022"/>
    <x v="221"/>
    <x v="0"/>
    <s v="Procedimiento Abierto Simplificado Abreviado"/>
    <s v="No"/>
    <n v="42320.959999999999"/>
    <n v="22941.119999999999"/>
    <s v=""/>
    <s v=""/>
    <s v=""/>
    <s v=""/>
    <s v="@2022/004896"/>
  </r>
  <r>
    <x v="1"/>
    <x v="12"/>
    <s v="012171/2022"/>
    <x v="222"/>
    <x v="0"/>
    <s v="Procedimiento Abierto Simplificado"/>
    <s v="No"/>
    <n v="50606.81"/>
    <n v="41495.74"/>
    <s v=""/>
    <s v=""/>
    <s v=""/>
    <s v=""/>
    <s v="@2022/004350"/>
  </r>
  <r>
    <x v="1"/>
    <x v="12"/>
    <s v="029497/2022"/>
    <x v="223"/>
    <x v="0"/>
    <s v="Basado en un Acuerdo Marco"/>
    <s v="No"/>
    <n v="74503.95"/>
    <n v="74503.95"/>
    <s v=""/>
    <s v=""/>
    <s v=""/>
    <s v=""/>
    <s v="2022/014575"/>
  </r>
  <r>
    <x v="1"/>
    <x v="12"/>
    <s v="036979/2022"/>
    <x v="224"/>
    <x v="0"/>
    <s v="Basado en un Acuerdo Marco"/>
    <s v="No"/>
    <n v="94541.77"/>
    <n v="94541.77"/>
    <s v=""/>
    <s v=""/>
    <s v=""/>
    <s v=""/>
    <s v="2022/017394"/>
  </r>
  <r>
    <x v="1"/>
    <x v="12"/>
    <s v="003260/2022"/>
    <x v="225"/>
    <x v="0"/>
    <s v="Procedimiento abierto; multiplicidad de criterios"/>
    <s v="No"/>
    <n v="98801.9"/>
    <n v="83486.37"/>
    <s v=""/>
    <s v=""/>
    <s v=""/>
    <s v=""/>
    <s v="@2021/018971"/>
  </r>
  <r>
    <x v="1"/>
    <x v="12"/>
    <s v="032587/2022"/>
    <x v="226"/>
    <x v="0"/>
    <s v="Basado en un Acuerdo Marco"/>
    <s v="No"/>
    <n v="98822.15"/>
    <n v="98822.15"/>
    <s v=""/>
    <s v=""/>
    <s v=""/>
    <s v=""/>
    <s v="2022/014468"/>
  </r>
  <r>
    <x v="1"/>
    <x v="12"/>
    <s v="007384/2022"/>
    <x v="227"/>
    <x v="0"/>
    <s v="Procedimiento Abierto Simplificado"/>
    <s v="No"/>
    <n v="101125.99"/>
    <n v="82301.78"/>
    <s v=""/>
    <s v=""/>
    <s v=""/>
    <s v=""/>
    <s v="@2022/000331"/>
  </r>
  <r>
    <x v="1"/>
    <x v="12"/>
    <s v="030044/2022"/>
    <x v="228"/>
    <x v="0"/>
    <s v="Procedimiento Abierto Simplificado"/>
    <s v="No"/>
    <n v="160430.9"/>
    <n v="112141.2"/>
    <s v=""/>
    <s v=""/>
    <s v=""/>
    <s v=""/>
    <s v="@2022/011009"/>
  </r>
  <r>
    <x v="1"/>
    <x v="12"/>
    <s v="022521/2022"/>
    <x v="229"/>
    <x v="0"/>
    <s v="Basado en un Acuerdo Marco"/>
    <s v="No"/>
    <n v="241974.39999999999"/>
    <n v="181935.85"/>
    <s v=""/>
    <s v=""/>
    <s v=""/>
    <s v=""/>
    <s v="@2022/005526"/>
  </r>
  <r>
    <x v="1"/>
    <x v="12"/>
    <s v="024216/2022"/>
    <x v="230"/>
    <x v="0"/>
    <s v="Basado en un Acuerdo Marco"/>
    <s v="No"/>
    <n v="305509.51"/>
    <n v="222745.32"/>
    <s v=""/>
    <s v=""/>
    <s v=""/>
    <s v=""/>
    <s v="@2022/006428"/>
  </r>
  <r>
    <x v="1"/>
    <x v="12"/>
    <s v="004519/2022"/>
    <x v="231"/>
    <x v="0"/>
    <s v="Basado en un Acuerdo Marco"/>
    <s v="No"/>
    <n v="703804.41"/>
    <n v="423565.58"/>
    <s v=""/>
    <s v=""/>
    <s v=""/>
    <s v=""/>
    <s v="@2022/001617"/>
  </r>
  <r>
    <x v="1"/>
    <x v="13"/>
    <s v="011201/2022"/>
    <x v="232"/>
    <x v="0"/>
    <s v="Basado en un Acuerdo Marco"/>
    <s v="No"/>
    <n v="177.87"/>
    <n v="177.87"/>
    <s v=""/>
    <s v=""/>
    <s v=""/>
    <s v=""/>
    <s v="2022/003927"/>
  </r>
  <r>
    <x v="1"/>
    <x v="13"/>
    <s v="008456/2022"/>
    <x v="233"/>
    <x v="0"/>
    <s v="Basado en un Acuerdo Marco"/>
    <s v="No"/>
    <n v="199.21"/>
    <n v="199.21"/>
    <s v=""/>
    <s v=""/>
    <s v=""/>
    <s v=""/>
    <s v="2022/002415"/>
  </r>
  <r>
    <x v="1"/>
    <x v="13"/>
    <s v="011213/2022"/>
    <x v="234"/>
    <x v="0"/>
    <s v="Basado en un Acuerdo Marco"/>
    <s v="No"/>
    <n v="199.21"/>
    <n v="199.21"/>
    <s v=""/>
    <s v=""/>
    <s v=""/>
    <s v=""/>
    <s v="2022/003912"/>
  </r>
  <r>
    <x v="1"/>
    <x v="13"/>
    <s v="008465/2022"/>
    <x v="235"/>
    <x v="0"/>
    <s v="Basado en un Acuerdo Marco"/>
    <s v="No"/>
    <n v="388.51"/>
    <n v="388.51"/>
    <s v=""/>
    <s v=""/>
    <s v=""/>
    <s v=""/>
    <s v="2022/002424"/>
  </r>
  <r>
    <x v="1"/>
    <x v="13"/>
    <s v="008406/2022"/>
    <x v="236"/>
    <x v="0"/>
    <s v="Basado en un Acuerdo Marco"/>
    <s v="No"/>
    <n v="398.43"/>
    <n v="398.43"/>
    <s v=""/>
    <s v=""/>
    <s v=""/>
    <s v=""/>
    <s v="2022/002413"/>
  </r>
  <r>
    <x v="1"/>
    <x v="13"/>
    <s v="008407/2022"/>
    <x v="237"/>
    <x v="0"/>
    <s v="Basado en un Acuerdo Marco"/>
    <s v="No"/>
    <n v="398.43"/>
    <n v="398.43"/>
    <s v=""/>
    <s v=""/>
    <s v=""/>
    <s v=""/>
    <s v="2022/002416"/>
  </r>
  <r>
    <x v="1"/>
    <x v="13"/>
    <s v="008409/2022"/>
    <x v="238"/>
    <x v="0"/>
    <s v="Basado en un Acuerdo Marco"/>
    <s v="No"/>
    <n v="398.43"/>
    <n v="398.43"/>
    <s v=""/>
    <s v=""/>
    <s v=""/>
    <s v=""/>
    <s v="2022/002419"/>
  </r>
  <r>
    <x v="1"/>
    <x v="13"/>
    <s v="008408/2022"/>
    <x v="239"/>
    <x v="0"/>
    <s v="Basado en un Acuerdo Marco"/>
    <s v="No"/>
    <n v="597.65"/>
    <n v="597.65"/>
    <s v=""/>
    <s v=""/>
    <s v=""/>
    <s v=""/>
    <s v="2022/002418"/>
  </r>
  <r>
    <x v="1"/>
    <x v="13"/>
    <s v="008469/2022"/>
    <x v="240"/>
    <x v="0"/>
    <s v="Basado en un Acuerdo Marco"/>
    <s v="No"/>
    <n v="741.39"/>
    <n v="741.39"/>
    <s v=""/>
    <s v=""/>
    <s v=""/>
    <s v=""/>
    <s v="2022/002427"/>
  </r>
  <r>
    <x v="1"/>
    <x v="13"/>
    <s v="008462/2022"/>
    <x v="241"/>
    <x v="0"/>
    <s v="Basado en un Acuerdo Marco"/>
    <s v="No"/>
    <n v="772.56"/>
    <n v="772.56"/>
    <s v=""/>
    <s v=""/>
    <s v=""/>
    <s v=""/>
    <s v="2022/002423"/>
  </r>
  <r>
    <x v="1"/>
    <x v="13"/>
    <s v="008466/2022"/>
    <x v="242"/>
    <x v="0"/>
    <s v="Basado en un Acuerdo Marco"/>
    <s v="No"/>
    <n v="790.37"/>
    <n v="790.37"/>
    <s v=""/>
    <s v=""/>
    <s v=""/>
    <s v=""/>
    <s v="2022/002425"/>
  </r>
  <r>
    <x v="1"/>
    <x v="13"/>
    <s v="028935/2022"/>
    <x v="243"/>
    <x v="0"/>
    <s v="Basado en un Acuerdo Marco"/>
    <s v="No"/>
    <n v="978.29"/>
    <n v="978.29"/>
    <s v=""/>
    <s v=""/>
    <s v=""/>
    <s v=""/>
    <s v="@2022/006969"/>
  </r>
  <r>
    <x v="1"/>
    <x v="13"/>
    <s v="008405/2022"/>
    <x v="244"/>
    <x v="0"/>
    <s v="Basado en un Acuerdo Marco"/>
    <s v="No"/>
    <n v="996.07"/>
    <n v="996.07"/>
    <s v=""/>
    <s v=""/>
    <s v=""/>
    <s v=""/>
    <s v="2022/002410"/>
  </r>
  <r>
    <x v="1"/>
    <x v="13"/>
    <s v="008468/2022"/>
    <x v="245"/>
    <x v="0"/>
    <s v="Basado en un Acuerdo Marco"/>
    <s v="No"/>
    <n v="1143.26"/>
    <n v="1143.26"/>
    <s v=""/>
    <s v=""/>
    <s v=""/>
    <s v=""/>
    <s v="2022/002426"/>
  </r>
  <r>
    <x v="1"/>
    <x v="13"/>
    <s v="008289/2022"/>
    <x v="246"/>
    <x v="0"/>
    <s v="Basado en un Acuerdo Marco"/>
    <s v="No"/>
    <n v="1195.29"/>
    <n v="1195.29"/>
    <s v=""/>
    <s v=""/>
    <s v=""/>
    <s v=""/>
    <s v="2022/002411"/>
  </r>
  <r>
    <x v="1"/>
    <x v="13"/>
    <s v="024187/2022"/>
    <x v="247"/>
    <x v="0"/>
    <s v="Basado en un Acuerdo Marco"/>
    <s v="No"/>
    <n v="1435.16"/>
    <n v="1366.82"/>
    <s v=""/>
    <s v=""/>
    <s v=""/>
    <s v=""/>
    <s v="@2022/006971"/>
  </r>
  <r>
    <x v="1"/>
    <x v="13"/>
    <s v="024189/2022"/>
    <x v="248"/>
    <x v="0"/>
    <s v="Basado en un Acuerdo Marco"/>
    <s v="No"/>
    <n v="1991.31"/>
    <n v="1973.7"/>
    <s v=""/>
    <s v=""/>
    <s v=""/>
    <s v=""/>
    <s v="@2022/006977"/>
  </r>
  <r>
    <x v="1"/>
    <x v="13"/>
    <s v="008448/2022"/>
    <x v="249"/>
    <x v="0"/>
    <s v="Basado en un Acuerdo Marco"/>
    <s v="No"/>
    <n v="2304.33"/>
    <n v="2304.33"/>
    <s v=""/>
    <s v=""/>
    <s v=""/>
    <s v=""/>
    <s v="2022/002421"/>
  </r>
  <r>
    <x v="1"/>
    <x v="13"/>
    <s v="008410/2022"/>
    <x v="250"/>
    <x v="0"/>
    <s v="Basado en un Acuerdo Marco"/>
    <s v="No"/>
    <n v="2335.4899999999998"/>
    <n v="2335.4899999999998"/>
    <s v=""/>
    <s v=""/>
    <s v=""/>
    <s v=""/>
    <s v="2022/002420"/>
  </r>
  <r>
    <x v="1"/>
    <x v="13"/>
    <s v="023317/2022"/>
    <x v="251"/>
    <x v="0"/>
    <s v="Basado en un Acuerdo Marco"/>
    <s v="No"/>
    <n v="2963.34"/>
    <n v="2963.34"/>
    <s v=""/>
    <s v=""/>
    <s v=""/>
    <s v=""/>
    <s v="@2022/006978"/>
  </r>
  <r>
    <x v="1"/>
    <x v="13"/>
    <s v="017694/2022"/>
    <x v="252"/>
    <x v="0"/>
    <s v="Procedimiento abierto; multiplicidad de criterios"/>
    <s v="No"/>
    <n v="7800"/>
    <n v="6760"/>
    <s v=""/>
    <s v=""/>
    <s v=""/>
    <s v=""/>
    <s v="@2022/004234"/>
  </r>
  <r>
    <x v="1"/>
    <x v="13"/>
    <s v="054251/2022"/>
    <x v="253"/>
    <x v="0"/>
    <s v="Procedimiento Abierto Simplificado Abreviado"/>
    <s v="No"/>
    <n v="10500"/>
    <n v="8423.7999999999993"/>
    <s v=""/>
    <s v=""/>
    <s v=""/>
    <s v=""/>
    <s v="@2022/015792"/>
  </r>
  <r>
    <x v="1"/>
    <x v="13"/>
    <s v="001005/2022"/>
    <x v="254"/>
    <x v="0"/>
    <s v="Procedimiento Abierto Simplificado"/>
    <s v="No"/>
    <n v="14036.34"/>
    <n v="8702.32"/>
    <s v=""/>
    <s v=""/>
    <s v=""/>
    <s v=""/>
    <s v="@2021/012554"/>
  </r>
  <r>
    <x v="1"/>
    <x v="13"/>
    <s v="027697/2022"/>
    <x v="255"/>
    <x v="0"/>
    <s v="Procedimiento Abierto Simplificado"/>
    <s v="No"/>
    <n v="18216"/>
    <n v="18010.080000000002"/>
    <s v=""/>
    <s v=""/>
    <s v=""/>
    <s v=""/>
    <s v="@2022/006634"/>
  </r>
  <r>
    <x v="1"/>
    <x v="13"/>
    <s v="000997/2022"/>
    <x v="254"/>
    <x v="0"/>
    <s v="Procedimiento Abierto Simplificado"/>
    <s v="No"/>
    <n v="18319.04"/>
    <n v="11906.4"/>
    <s v=""/>
    <s v=""/>
    <s v=""/>
    <s v=""/>
    <s v="@2021/012554"/>
  </r>
  <r>
    <x v="1"/>
    <x v="13"/>
    <s v="001006/2022"/>
    <x v="254"/>
    <x v="0"/>
    <s v="Procedimiento Abierto Simplificado"/>
    <s v="No"/>
    <n v="18349.79"/>
    <n v="11373.03"/>
    <s v=""/>
    <s v=""/>
    <s v=""/>
    <s v=""/>
    <s v="@2021/012554"/>
  </r>
  <r>
    <x v="1"/>
    <x v="12"/>
    <s v="024573/2022"/>
    <x v="256"/>
    <x v="2"/>
    <s v="Procedimiento Abierto Simplificado"/>
    <s v="No"/>
    <n v="52961.32"/>
    <n v="47135.57"/>
    <s v=""/>
    <s v=""/>
    <s v=""/>
    <s v=""/>
    <s v="@2022/001696#001"/>
  </r>
  <r>
    <x v="1"/>
    <x v="13"/>
    <s v="017697/2022"/>
    <x v="252"/>
    <x v="0"/>
    <s v="Procedimiento abierto; multiplicidad de criterios"/>
    <s v="No"/>
    <n v="18400"/>
    <n v="15456"/>
    <s v=""/>
    <s v=""/>
    <s v=""/>
    <s v=""/>
    <s v="@2022/004234"/>
  </r>
  <r>
    <x v="1"/>
    <x v="13"/>
    <s v="017696/2022"/>
    <x v="252"/>
    <x v="0"/>
    <s v="Procedimiento abierto; multiplicidad de criterios"/>
    <s v="No"/>
    <n v="18800"/>
    <n v="15792"/>
    <s v=""/>
    <s v=""/>
    <s v=""/>
    <s v=""/>
    <s v="@2022/004234"/>
  </r>
  <r>
    <x v="1"/>
    <x v="13"/>
    <s v="001007/2022"/>
    <x v="254"/>
    <x v="0"/>
    <s v="Procedimiento Abierto Simplificado"/>
    <s v="No"/>
    <n v="20552.46"/>
    <n v="12738.39"/>
    <s v=""/>
    <s v=""/>
    <s v=""/>
    <s v=""/>
    <s v="@2021/012554"/>
  </r>
  <r>
    <x v="1"/>
    <x v="13"/>
    <s v="043644/2022"/>
    <x v="257"/>
    <x v="0"/>
    <s v="Procedimiento Abierto Simplificado"/>
    <s v="No"/>
    <n v="24000"/>
    <n v="20008.16"/>
    <s v=""/>
    <s v=""/>
    <s v=""/>
    <s v=""/>
    <s v="@2022/016789"/>
  </r>
  <r>
    <x v="1"/>
    <x v="13"/>
    <s v="017699/2022"/>
    <x v="252"/>
    <x v="0"/>
    <s v="Procedimiento abierto; multiplicidad de criterios"/>
    <s v="No"/>
    <n v="27700"/>
    <n v="22714"/>
    <s v=""/>
    <s v=""/>
    <s v=""/>
    <s v=""/>
    <s v="@2022/004234"/>
  </r>
  <r>
    <x v="1"/>
    <x v="13"/>
    <s v="033831/2022"/>
    <x v="258"/>
    <x v="0"/>
    <s v="Procedimiento abierto; multiplicidad de criterios"/>
    <s v="No"/>
    <n v="32442.91"/>
    <n v="19965"/>
    <s v=""/>
    <s v=""/>
    <s v=""/>
    <s v=""/>
    <s v="@2022/002436#001"/>
  </r>
  <r>
    <x v="1"/>
    <x v="13"/>
    <s v="054371/2022"/>
    <x v="259"/>
    <x v="0"/>
    <s v="Procedimiento abierto; multiplicidad de criterios"/>
    <s v="No"/>
    <n v="39356.46"/>
    <n v="15730"/>
    <s v=""/>
    <s v=""/>
    <s v=""/>
    <s v=""/>
    <s v="@2022/011126"/>
  </r>
  <r>
    <x v="1"/>
    <x v="13"/>
    <s v="038112/2022"/>
    <x v="260"/>
    <x v="0"/>
    <s v="Procedimiento Abierto Simplificado"/>
    <s v="No"/>
    <n v="43560"/>
    <n v="32668.79"/>
    <s v=""/>
    <s v=""/>
    <s v=""/>
    <s v=""/>
    <s v="@2022/014817"/>
  </r>
  <r>
    <x v="1"/>
    <x v="13"/>
    <s v="018138/2022"/>
    <x v="261"/>
    <x v="0"/>
    <s v="Procedimiento Abierto Simplificado"/>
    <s v="No"/>
    <n v="44827.48"/>
    <n v="33638"/>
    <s v=""/>
    <s v=""/>
    <s v=""/>
    <s v=""/>
    <s v="@2022/002130#001"/>
  </r>
  <r>
    <x v="1"/>
    <x v="13"/>
    <s v="054373/2022"/>
    <x v="262"/>
    <x v="0"/>
    <s v="Procedimiento abierto; multiplicidad de criterios"/>
    <s v="No"/>
    <n v="51389.919999999998"/>
    <n v="20570"/>
    <s v=""/>
    <s v=""/>
    <s v=""/>
    <s v=""/>
    <s v="@2022/011131"/>
  </r>
  <r>
    <x v="1"/>
    <x v="12"/>
    <s v="024570/2022"/>
    <x v="256"/>
    <x v="2"/>
    <s v="Procedimiento Abierto Simplificado"/>
    <s v="No"/>
    <n v="75576.13"/>
    <n v="75576.13"/>
    <s v=""/>
    <s v=""/>
    <s v=""/>
    <s v=""/>
    <s v="@2022/001696#001"/>
  </r>
  <r>
    <x v="1"/>
    <x v="13"/>
    <s v="012191/2022"/>
    <x v="263"/>
    <x v="0"/>
    <s v="Procedimiento Abierto Simplificado"/>
    <s v="No"/>
    <n v="59621.98"/>
    <n v="40000"/>
    <s v=""/>
    <s v=""/>
    <s v=""/>
    <s v=""/>
    <s v="@2022/000557"/>
  </r>
  <r>
    <x v="1"/>
    <x v="13"/>
    <s v="033829/2022"/>
    <x v="258"/>
    <x v="0"/>
    <s v="Procedimiento abierto; multiplicidad de criterios"/>
    <s v="No"/>
    <n v="67445.320000000007"/>
    <n v="38720"/>
    <s v=""/>
    <s v=""/>
    <s v=""/>
    <s v=""/>
    <s v="@2022/002436#001"/>
  </r>
  <r>
    <x v="1"/>
    <x v="13"/>
    <s v="033830/2022"/>
    <x v="258"/>
    <x v="0"/>
    <s v="Procedimiento abierto; multiplicidad de criterios"/>
    <s v="No"/>
    <n v="84537.8"/>
    <n v="45967.9"/>
    <s v=""/>
    <s v=""/>
    <s v=""/>
    <s v=""/>
    <s v="@2022/002436#001"/>
  </r>
  <r>
    <x v="1"/>
    <x v="13"/>
    <s v="054370/2022"/>
    <x v="259"/>
    <x v="0"/>
    <s v="Procedimiento abierto; multiplicidad de criterios"/>
    <s v="No"/>
    <n v="87458.8"/>
    <n v="66468.69"/>
    <s v=""/>
    <s v=""/>
    <s v=""/>
    <s v=""/>
    <s v="@2022/011126"/>
  </r>
  <r>
    <x v="1"/>
    <x v="13"/>
    <s v="008638/2022"/>
    <x v="264"/>
    <x v="0"/>
    <s v="Procedimiento Abierto Simplificado"/>
    <s v="No"/>
    <n v="89903"/>
    <n v="53941.8"/>
    <s v=""/>
    <s v=""/>
    <s v=""/>
    <s v=""/>
    <s v="@2022/000700"/>
  </r>
  <r>
    <x v="1"/>
    <x v="13"/>
    <s v="044631/2022"/>
    <x v="265"/>
    <x v="0"/>
    <s v="Procedimiento Abierto Simplificado"/>
    <s v="No"/>
    <n v="102715.21"/>
    <n v="53941.8"/>
    <s v=""/>
    <s v=""/>
    <s v=""/>
    <s v=""/>
    <s v="@2022/015788"/>
  </r>
  <r>
    <x v="1"/>
    <x v="12"/>
    <s v="024574/2022"/>
    <x v="256"/>
    <x v="2"/>
    <s v="Procedimiento Abierto Simplificado"/>
    <s v="No"/>
    <n v="98873.49"/>
    <n v="87997.41"/>
    <s v=""/>
    <s v=""/>
    <s v=""/>
    <s v=""/>
    <s v="@2022/001696#001"/>
  </r>
  <r>
    <x v="1"/>
    <x v="13"/>
    <s v="054372/2022"/>
    <x v="262"/>
    <x v="0"/>
    <s v="Procedimiento abierto; multiplicidad de criterios"/>
    <s v="No"/>
    <n v="114199.8"/>
    <n v="77561"/>
    <s v=""/>
    <s v=""/>
    <s v=""/>
    <s v=""/>
    <s v="@2022/011131"/>
  </r>
  <r>
    <x v="1"/>
    <x v="13"/>
    <s v="017933/2022"/>
    <x v="266"/>
    <x v="0"/>
    <s v="Procedimiento abierto; multiplicidad de criterios"/>
    <s v="No"/>
    <n v="115720"/>
    <n v="115720"/>
    <s v=""/>
    <s v=""/>
    <s v=""/>
    <s v=""/>
    <s v="@2022/003201"/>
  </r>
  <r>
    <x v="1"/>
    <x v="12"/>
    <s v="024582/2022"/>
    <x v="256"/>
    <x v="2"/>
    <s v="Procedimiento Abierto Simplificado"/>
    <s v="No"/>
    <n v="123349.29"/>
    <n v="118785.36"/>
    <s v=""/>
    <s v=""/>
    <s v=""/>
    <s v=""/>
    <s v="@2022/001696#001"/>
  </r>
  <r>
    <x v="1"/>
    <x v="13"/>
    <s v="017132/2022"/>
    <x v="261"/>
    <x v="0"/>
    <s v="Procedimiento Abierto Simplificado"/>
    <s v="No"/>
    <n v="116063.63"/>
    <n v="89709.4"/>
    <s v=""/>
    <s v=""/>
    <s v=""/>
    <s v=""/>
    <s v="@2022/002130#001"/>
  </r>
  <r>
    <x v="1"/>
    <x v="13"/>
    <s v="000794/2022"/>
    <x v="267"/>
    <x v="0"/>
    <s v="Procedimiento abierto; multiplicidad de criterios"/>
    <s v="No"/>
    <n v="145200"/>
    <n v="96800"/>
    <s v=""/>
    <s v=""/>
    <s v=""/>
    <s v=""/>
    <s v="@2021/012162"/>
  </r>
  <r>
    <x v="1"/>
    <x v="13"/>
    <s v="022884/2022"/>
    <x v="268"/>
    <x v="0"/>
    <s v="Procedimiento abierto; multiplicidad de criterios"/>
    <s v="No"/>
    <n v="145200"/>
    <n v="99462"/>
    <s v=""/>
    <s v=""/>
    <s v=""/>
    <s v=""/>
    <s v="@2022/003218"/>
  </r>
  <r>
    <x v="1"/>
    <x v="13"/>
    <s v="037976/2022"/>
    <x v="269"/>
    <x v="0"/>
    <s v="Procedimiento Abierto Simplificado"/>
    <s v="No"/>
    <n v="145200"/>
    <n v="87156.67"/>
    <s v=""/>
    <s v=""/>
    <s v=""/>
    <s v=""/>
    <s v="@2022/014522"/>
  </r>
  <r>
    <x v="1"/>
    <x v="13"/>
    <s v="023561/2022"/>
    <x v="270"/>
    <x v="0"/>
    <s v="Procedimiento Abierto Simplificado"/>
    <s v="No"/>
    <n v="149916.34"/>
    <n v="78650"/>
    <s v=""/>
    <s v=""/>
    <s v=""/>
    <s v=""/>
    <s v="@2022/000503"/>
  </r>
  <r>
    <x v="1"/>
    <x v="13"/>
    <s v="033828/2022"/>
    <x v="258"/>
    <x v="0"/>
    <s v="Procedimiento abierto; multiplicidad de criterios"/>
    <s v="No"/>
    <n v="176986.1"/>
    <n v="108900"/>
    <s v=""/>
    <s v=""/>
    <s v=""/>
    <s v=""/>
    <s v="@2022/002436#001"/>
  </r>
  <r>
    <x v="1"/>
    <x v="13"/>
    <s v="045812/2022"/>
    <x v="271"/>
    <x v="0"/>
    <s v="Procedimiento abierto; multiplicidad de criterios"/>
    <s v="No"/>
    <n v="220080.73"/>
    <n v="204288.9"/>
    <s v=""/>
    <s v=""/>
    <s v=""/>
    <s v=""/>
    <s v="@2022/010788"/>
  </r>
  <r>
    <x v="1"/>
    <x v="12"/>
    <s v="007367/2022"/>
    <x v="272"/>
    <x v="2"/>
    <s v="Procedimiento Abierto Simplificado"/>
    <s v="No"/>
    <n v="293518.63"/>
    <n v="286180.65999999997"/>
    <s v=""/>
    <s v=""/>
    <s v=""/>
    <s v=""/>
    <s v="@2021/018520#001"/>
  </r>
  <r>
    <x v="1"/>
    <x v="13"/>
    <s v="008323/2022"/>
    <x v="273"/>
    <x v="0"/>
    <s v="Procedimiento abierto; multiplicidad de criterios"/>
    <s v="No"/>
    <n v="220220"/>
    <n v="151250"/>
    <s v=""/>
    <s v=""/>
    <s v=""/>
    <s v=""/>
    <s v="@2021/012204"/>
  </r>
  <r>
    <x v="1"/>
    <x v="13"/>
    <s v="024164/2022"/>
    <x v="274"/>
    <x v="0"/>
    <s v="Basado en un Acuerdo Marco"/>
    <s v="No"/>
    <n v="299582.44"/>
    <n v="26809.97"/>
    <s v=""/>
    <s v=""/>
    <s v=""/>
    <s v=""/>
    <s v="@2022/005835"/>
  </r>
  <r>
    <x v="1"/>
    <x v="13"/>
    <s v="043169/2022"/>
    <x v="275"/>
    <x v="0"/>
    <s v="Basado en un Acuerdo Marco"/>
    <s v="No"/>
    <n v="419361.8"/>
    <n v="346580"/>
    <s v=""/>
    <s v=""/>
    <s v=""/>
    <s v=""/>
    <s v="@2022/017613"/>
  </r>
  <r>
    <x v="1"/>
    <x v="13"/>
    <s v="043558/2022"/>
    <x v="276"/>
    <x v="0"/>
    <s v="Basado en un Acuerdo Marco"/>
    <s v="No"/>
    <n v="519788.88"/>
    <n v="367885.98"/>
    <s v=""/>
    <s v=""/>
    <s v=""/>
    <s v=""/>
    <s v="@2022/013120"/>
  </r>
  <r>
    <x v="1"/>
    <x v="13"/>
    <s v="008635/2022"/>
    <x v="277"/>
    <x v="4"/>
    <s v="Procedimiento abierto. Un solo criterio"/>
    <s v="No"/>
    <n v="0"/>
    <n v="0"/>
    <s v=""/>
    <s v=""/>
    <s v=""/>
    <s v=""/>
    <s v="@2022/002930"/>
  </r>
  <r>
    <x v="1"/>
    <x v="13"/>
    <s v="017817/2022"/>
    <x v="278"/>
    <x v="4"/>
    <s v="Procedimiento abierto. Un solo criterio"/>
    <s v="No"/>
    <n v="0"/>
    <n v="0"/>
    <s v=""/>
    <s v=""/>
    <s v=""/>
    <s v=""/>
    <s v="@2022/005289"/>
  </r>
  <r>
    <x v="1"/>
    <x v="13"/>
    <s v="017924/2022"/>
    <x v="279"/>
    <x v="4"/>
    <s v="Procedimiento abierto. Un solo criterio"/>
    <s v="No"/>
    <n v="0"/>
    <n v="0"/>
    <s v=""/>
    <s v=""/>
    <s v=""/>
    <s v=""/>
    <s v="@2022/005315"/>
  </r>
  <r>
    <x v="1"/>
    <x v="13"/>
    <s v="017929/2022"/>
    <x v="280"/>
    <x v="4"/>
    <s v="Procedimiento abierto. Un solo criterio"/>
    <s v="No"/>
    <n v="0"/>
    <n v="0"/>
    <s v=""/>
    <s v=""/>
    <s v=""/>
    <s v=""/>
    <s v="@2022/005345"/>
  </r>
  <r>
    <x v="1"/>
    <x v="13"/>
    <s v="022511/2022"/>
    <x v="281"/>
    <x v="4"/>
    <s v="Procedimiento abierto. Un solo criterio"/>
    <s v="No"/>
    <n v="0"/>
    <n v="0"/>
    <s v=""/>
    <s v=""/>
    <s v=""/>
    <s v=""/>
    <s v="@2022/005239"/>
  </r>
  <r>
    <x v="1"/>
    <x v="13"/>
    <s v="023762/2022"/>
    <x v="282"/>
    <x v="4"/>
    <s v="Procedimiento abierto. Un solo criterio"/>
    <s v="No"/>
    <n v="0"/>
    <n v="0"/>
    <s v=""/>
    <s v=""/>
    <s v=""/>
    <s v=""/>
    <s v="@2022/007040"/>
  </r>
  <r>
    <x v="1"/>
    <x v="13"/>
    <s v="026994/2022"/>
    <x v="283"/>
    <x v="4"/>
    <s v="Procedimiento abierto. Un solo criterio"/>
    <s v="No"/>
    <n v="0"/>
    <n v="0"/>
    <s v=""/>
    <s v=""/>
    <s v=""/>
    <s v=""/>
    <s v="@2022/007124"/>
  </r>
  <r>
    <x v="1"/>
    <x v="13"/>
    <s v="027002/2022"/>
    <x v="284"/>
    <x v="4"/>
    <s v="Procedimiento abierto. Un solo criterio"/>
    <s v="No"/>
    <n v="0"/>
    <n v="0"/>
    <s v=""/>
    <s v=""/>
    <s v=""/>
    <s v=""/>
    <s v="@2022/007119"/>
  </r>
  <r>
    <x v="1"/>
    <x v="13"/>
    <s v="027003/2022"/>
    <x v="285"/>
    <x v="4"/>
    <s v="Procedimiento abierto. Un solo criterio"/>
    <s v="No"/>
    <n v="0"/>
    <n v="0"/>
    <s v=""/>
    <s v=""/>
    <s v=""/>
    <s v=""/>
    <s v="@2022/007135"/>
  </r>
  <r>
    <x v="1"/>
    <x v="13"/>
    <s v="027853/2022"/>
    <x v="286"/>
    <x v="4"/>
    <s v="Procedimiento abierto. Un solo criterio"/>
    <s v="No"/>
    <n v="0"/>
    <n v="0"/>
    <s v=""/>
    <s v=""/>
    <s v=""/>
    <s v=""/>
    <s v="@2022/007011"/>
  </r>
  <r>
    <x v="1"/>
    <x v="13"/>
    <s v="037365/2022"/>
    <x v="287"/>
    <x v="4"/>
    <s v="Procedimiento abierto. Un solo criterio"/>
    <s v="No"/>
    <n v="0"/>
    <n v="0"/>
    <s v=""/>
    <s v=""/>
    <s v=""/>
    <s v=""/>
    <s v="@2022/015410"/>
  </r>
  <r>
    <x v="1"/>
    <x v="13"/>
    <s v="029570/2022"/>
    <x v="288"/>
    <x v="0"/>
    <s v="Procedimiento abierto; multiplicidad de criterios"/>
    <s v="No"/>
    <n v="660660"/>
    <n v="615669.06000000006"/>
    <s v=""/>
    <s v=""/>
    <s v=""/>
    <s v=""/>
    <s v="@2022/000212"/>
  </r>
  <r>
    <x v="1"/>
    <x v="13"/>
    <s v="014916/2022"/>
    <x v="289"/>
    <x v="0"/>
    <s v="Procedimiento abierto; multiplicidad de criterios"/>
    <s v="No"/>
    <n v="675180"/>
    <n v="45000"/>
    <s v=""/>
    <s v=""/>
    <s v=""/>
    <s v=""/>
    <s v="@2022/001352"/>
  </r>
  <r>
    <x v="1"/>
    <x v="13"/>
    <s v="038530/2022"/>
    <x v="290"/>
    <x v="0"/>
    <s v="Procedimiento abierto; multiplicidad de criterios"/>
    <s v="No"/>
    <n v="720749.12"/>
    <n v="670281.25"/>
    <s v=""/>
    <s v=""/>
    <s v=""/>
    <s v=""/>
    <s v="@2022/005821"/>
  </r>
  <r>
    <x v="1"/>
    <x v="13"/>
    <s v="007776/2022"/>
    <x v="291"/>
    <x v="0"/>
    <s v="Procedimiento abierto; multiplicidad de criterios"/>
    <s v="No"/>
    <n v="1680690"/>
    <n v="1436989.95"/>
    <s v=""/>
    <s v=""/>
    <s v=""/>
    <s v=""/>
    <s v="@2021/017088"/>
  </r>
  <r>
    <x v="1"/>
    <x v="13"/>
    <s v="044655/2022"/>
    <x v="292"/>
    <x v="0"/>
    <s v="Procedimiento abierto; multiplicidad de criterios"/>
    <s v="No"/>
    <n v="1858475.29"/>
    <n v="1758951.59"/>
    <s v=""/>
    <s v=""/>
    <s v=""/>
    <s v=""/>
    <s v="@2022/011295"/>
  </r>
  <r>
    <x v="1"/>
    <x v="13"/>
    <s v="011441/2022"/>
    <x v="293"/>
    <x v="0"/>
    <s v="Procedimiento abierto; multiplicidad de criterios"/>
    <s v="No"/>
    <n v="3144793.11"/>
    <n v="2890707.21"/>
    <s v=""/>
    <s v=""/>
    <s v=""/>
    <s v=""/>
    <s v="@2021/011352"/>
  </r>
  <r>
    <x v="1"/>
    <x v="13"/>
    <s v="007121/2022"/>
    <x v="294"/>
    <x v="0"/>
    <s v="Procedimiento abierto; multiplicidad de criterios"/>
    <s v="No"/>
    <n v="3750654.76"/>
    <n v="3594295.7"/>
    <s v=""/>
    <s v=""/>
    <s v=""/>
    <s v=""/>
    <s v="@2021/010518"/>
  </r>
  <r>
    <x v="1"/>
    <x v="13"/>
    <s v="014915/2022"/>
    <x v="289"/>
    <x v="0"/>
    <s v="Procedimiento abierto; multiplicidad de criterios"/>
    <s v="No"/>
    <n v="3764310"/>
    <n v="255000"/>
    <s v=""/>
    <s v=""/>
    <s v=""/>
    <s v=""/>
    <s v="@2022/001352"/>
  </r>
  <r>
    <x v="1"/>
    <x v="13"/>
    <s v="037936/2022"/>
    <x v="295"/>
    <x v="0"/>
    <s v="Procedimiento abierto; multiplicidad de criterios"/>
    <s v="No"/>
    <n v="3893374.28"/>
    <n v="3570389.23"/>
    <s v=""/>
    <s v=""/>
    <s v=""/>
    <s v=""/>
    <s v="@2022/000460"/>
  </r>
  <r>
    <x v="1"/>
    <x v="13"/>
    <s v="029796/2022"/>
    <x v="296"/>
    <x v="0"/>
    <s v="Procedimiento abierto; multiplicidad de criterios"/>
    <s v="No"/>
    <n v="5187290.46"/>
    <n v="4912185.41"/>
    <s v=""/>
    <s v=""/>
    <s v=""/>
    <s v=""/>
    <s v="@2022/000448"/>
  </r>
  <r>
    <x v="1"/>
    <x v="13"/>
    <s v="012147/2022"/>
    <x v="297"/>
    <x v="0"/>
    <s v="Procedimiento abierto; multiplicidad de criterios"/>
    <s v="No"/>
    <n v="7679023"/>
    <n v="7063165.3499999996"/>
    <s v=""/>
    <s v=""/>
    <s v=""/>
    <s v=""/>
    <s v="@2021/017706"/>
  </r>
  <r>
    <x v="1"/>
    <x v="14"/>
    <s v="029521/2022"/>
    <x v="298"/>
    <x v="0"/>
    <s v="Basado en un Acuerdo Marco"/>
    <s v="No"/>
    <n v="102.85"/>
    <n v="102.85"/>
    <s v=""/>
    <s v=""/>
    <s v=""/>
    <s v=""/>
    <s v="2022/014865"/>
  </r>
  <r>
    <x v="1"/>
    <x v="14"/>
    <s v="007109/2022"/>
    <x v="299"/>
    <x v="0"/>
    <s v="Basado en un Acuerdo Marco"/>
    <s v="No"/>
    <n v="238.62"/>
    <n v="238.62"/>
    <s v=""/>
    <s v=""/>
    <s v=""/>
    <s v=""/>
    <s v="2022/002668"/>
  </r>
  <r>
    <x v="1"/>
    <x v="14"/>
    <s v="029520/2022"/>
    <x v="300"/>
    <x v="0"/>
    <s v="Basado en un Acuerdo Marco"/>
    <s v="No"/>
    <n v="248.05"/>
    <n v="248.05"/>
    <s v=""/>
    <s v=""/>
    <s v=""/>
    <s v=""/>
    <s v="2022/014860"/>
  </r>
  <r>
    <x v="1"/>
    <x v="14"/>
    <s v="007408/2022"/>
    <x v="301"/>
    <x v="0"/>
    <s v="Basado en un Acuerdo Marco"/>
    <s v="No"/>
    <n v="728.96"/>
    <n v="728.96"/>
    <s v=""/>
    <s v=""/>
    <s v=""/>
    <s v=""/>
    <s v="2022/003505"/>
  </r>
  <r>
    <x v="1"/>
    <x v="14"/>
    <s v="007410/2022"/>
    <x v="302"/>
    <x v="0"/>
    <s v="Basado en un Acuerdo Marco"/>
    <s v="No"/>
    <n v="1225.3699999999999"/>
    <n v="1225.3699999999999"/>
    <s v=""/>
    <s v=""/>
    <s v=""/>
    <s v=""/>
    <s v="2022/003506"/>
  </r>
  <r>
    <x v="1"/>
    <x v="14"/>
    <s v="039185/2022"/>
    <x v="303"/>
    <x v="0"/>
    <s v="Basado en un Acuerdo Marco"/>
    <s v="No"/>
    <n v="2400"/>
    <n v="2400"/>
    <s v=""/>
    <s v=""/>
    <s v=""/>
    <s v=""/>
    <s v="2022/017357"/>
  </r>
  <r>
    <x v="1"/>
    <x v="14"/>
    <s v="029516/2022"/>
    <x v="304"/>
    <x v="0"/>
    <s v="Basado en un Acuerdo Marco"/>
    <s v="No"/>
    <n v="2420"/>
    <n v="2420"/>
    <s v=""/>
    <s v=""/>
    <s v=""/>
    <s v=""/>
    <s v="2022/014811"/>
  </r>
  <r>
    <x v="1"/>
    <x v="14"/>
    <s v="044301/2022"/>
    <x v="305"/>
    <x v="0"/>
    <s v="Basado en un Acuerdo Marco"/>
    <s v="No"/>
    <n v="2520"/>
    <n v="2520"/>
    <s v=""/>
    <s v=""/>
    <s v=""/>
    <s v=""/>
    <s v="2022/020423"/>
  </r>
  <r>
    <x v="1"/>
    <x v="14"/>
    <s v="043979/2022"/>
    <x v="306"/>
    <x v="0"/>
    <s v="Basado en un Acuerdo Marco"/>
    <s v="No"/>
    <n v="2547.9299999999998"/>
    <n v="2547.9299999999998"/>
    <s v=""/>
    <s v=""/>
    <s v=""/>
    <s v=""/>
    <s v="2022/021352"/>
  </r>
  <r>
    <x v="1"/>
    <x v="14"/>
    <s v="007412/2022"/>
    <x v="307"/>
    <x v="0"/>
    <s v="Basado en un Acuerdo Marco"/>
    <s v="No"/>
    <n v="2714.6"/>
    <n v="2714.6"/>
    <s v=""/>
    <s v=""/>
    <s v=""/>
    <s v=""/>
    <s v="2022/003500"/>
  </r>
  <r>
    <x v="1"/>
    <x v="14"/>
    <s v="004489/2022"/>
    <x v="308"/>
    <x v="0"/>
    <s v="Basado en un Acuerdo Marco"/>
    <s v="No"/>
    <n v="2759.04"/>
    <n v="811.91"/>
    <s v=""/>
    <s v=""/>
    <s v=""/>
    <s v=""/>
    <s v="@2021/016313"/>
  </r>
  <r>
    <x v="1"/>
    <x v="14"/>
    <s v="007476/2022"/>
    <x v="309"/>
    <x v="0"/>
    <s v="Basado en un Acuerdo Marco"/>
    <s v="No"/>
    <n v="2905.2"/>
    <n v="2905.2"/>
    <s v=""/>
    <s v=""/>
    <s v=""/>
    <s v=""/>
    <s v="2022/003503"/>
  </r>
  <r>
    <x v="1"/>
    <x v="14"/>
    <s v="017550/2022"/>
    <x v="310"/>
    <x v="0"/>
    <s v="Basado en un Acuerdo Marco"/>
    <s v="No"/>
    <n v="3057.33"/>
    <n v="3057.33"/>
    <s v=""/>
    <s v=""/>
    <s v=""/>
    <s v=""/>
    <s v="2022/006699"/>
  </r>
  <r>
    <x v="1"/>
    <x v="14"/>
    <s v="017554/2022"/>
    <x v="311"/>
    <x v="0"/>
    <s v="Basado en un Acuerdo Marco"/>
    <s v="No"/>
    <n v="3057.33"/>
    <n v="3057.33"/>
    <s v=""/>
    <s v=""/>
    <s v=""/>
    <s v=""/>
    <s v="2022/006731"/>
  </r>
  <r>
    <x v="1"/>
    <x v="14"/>
    <s v="017552/2022"/>
    <x v="312"/>
    <x v="0"/>
    <s v="Basado en un Acuerdo Marco"/>
    <s v="No"/>
    <n v="3154.91"/>
    <n v="3154.91"/>
    <s v=""/>
    <s v=""/>
    <s v=""/>
    <s v=""/>
    <s v="2022/006717"/>
  </r>
  <r>
    <x v="1"/>
    <x v="14"/>
    <s v="017507/2022"/>
    <x v="313"/>
    <x v="0"/>
    <s v="Basado en un Acuerdo Marco"/>
    <s v="No"/>
    <n v="3297.2"/>
    <n v="3297.2"/>
    <s v=""/>
    <s v=""/>
    <s v=""/>
    <s v=""/>
    <s v="2022/006687"/>
  </r>
  <r>
    <x v="1"/>
    <x v="14"/>
    <s v="044416/2022"/>
    <x v="314"/>
    <x v="0"/>
    <s v="Basado en un Acuerdo Marco"/>
    <s v="No"/>
    <n v="3483.84"/>
    <n v="2413.9499999999998"/>
    <s v=""/>
    <s v=""/>
    <s v=""/>
    <s v=""/>
    <s v="@2022/018813"/>
  </r>
  <r>
    <x v="1"/>
    <x v="14"/>
    <s v="017551/2022"/>
    <x v="315"/>
    <x v="0"/>
    <s v="Basado en un Acuerdo Marco"/>
    <s v="No"/>
    <n v="3537.07"/>
    <n v="3537.07"/>
    <s v=""/>
    <s v=""/>
    <s v=""/>
    <s v=""/>
    <s v="2022/006713"/>
  </r>
  <r>
    <x v="1"/>
    <x v="14"/>
    <s v="007097.1/2022"/>
    <x v="316"/>
    <x v="0"/>
    <s v="Basado en un Acuerdo Marco"/>
    <s v="No"/>
    <n v="3754.18"/>
    <n v="3754.18"/>
    <m/>
    <m/>
    <m/>
    <m/>
    <s v="2022/002665"/>
  </r>
  <r>
    <x v="1"/>
    <x v="14"/>
    <s v="009074/2022"/>
    <x v="317"/>
    <x v="0"/>
    <s v="Basado en un Acuerdo Marco"/>
    <s v="No"/>
    <n v="4042.2"/>
    <n v="2949.45"/>
    <s v=""/>
    <s v=""/>
    <s v=""/>
    <s v=""/>
    <s v="@2022/002285"/>
  </r>
  <r>
    <x v="1"/>
    <x v="14"/>
    <s v="017557/2022"/>
    <x v="318"/>
    <x v="0"/>
    <s v="Basado en un Acuerdo Marco"/>
    <s v="No"/>
    <n v="4301.3999999999996"/>
    <n v="4301.3999999999996"/>
    <s v=""/>
    <s v=""/>
    <s v=""/>
    <s v=""/>
    <s v="2022/006736"/>
  </r>
  <r>
    <x v="1"/>
    <x v="14"/>
    <s v="004183/2022"/>
    <x v="319"/>
    <x v="0"/>
    <s v="Basado en un Acuerdo Marco"/>
    <s v="No"/>
    <n v="4791.6000000000004"/>
    <n v="1300.99"/>
    <s v=""/>
    <s v=""/>
    <s v=""/>
    <s v=""/>
    <s v="@2022/001147"/>
  </r>
  <r>
    <x v="1"/>
    <x v="14"/>
    <s v="017268/2022"/>
    <x v="320"/>
    <x v="0"/>
    <s v="Basado en un Acuerdo Marco"/>
    <s v="No"/>
    <n v="4835.16"/>
    <n v="2901.1"/>
    <s v=""/>
    <s v=""/>
    <s v=""/>
    <s v=""/>
    <s v="@2022/005796"/>
  </r>
  <r>
    <x v="1"/>
    <x v="14"/>
    <s v="007404/2022"/>
    <x v="321"/>
    <x v="0"/>
    <s v="Basado en un Acuerdo Marco"/>
    <s v="No"/>
    <n v="4964.1000000000004"/>
    <n v="4964.1000000000004"/>
    <s v=""/>
    <s v=""/>
    <s v=""/>
    <s v=""/>
    <s v="2022/003504"/>
  </r>
  <r>
    <x v="1"/>
    <x v="14"/>
    <s v="044363/2022"/>
    <x v="322"/>
    <x v="0"/>
    <s v="Basado en un Acuerdo Marco"/>
    <s v="No"/>
    <n v="5123.3599999999997"/>
    <n v="5123.3599999999997"/>
    <s v=""/>
    <s v=""/>
    <s v=""/>
    <s v=""/>
    <s v="2022/019520"/>
  </r>
  <r>
    <x v="1"/>
    <x v="14"/>
    <s v="007403/2022"/>
    <x v="323"/>
    <x v="0"/>
    <s v="Basado en un Acuerdo Marco"/>
    <s v="No"/>
    <n v="5196.6499999999996"/>
    <n v="5196.6499999999996"/>
    <s v=""/>
    <s v=""/>
    <s v=""/>
    <s v=""/>
    <s v="2022/003502"/>
  </r>
  <r>
    <x v="1"/>
    <x v="14"/>
    <s v="007097/2022"/>
    <x v="316"/>
    <x v="0"/>
    <s v="Basado en un Acuerdo Marco"/>
    <s v="No"/>
    <n v="9385.4599999999991"/>
    <n v="9385.4599999999991"/>
    <s v=""/>
    <s v=""/>
    <s v=""/>
    <s v=""/>
    <s v="2022/002665"/>
  </r>
  <r>
    <x v="1"/>
    <x v="14"/>
    <s v="027262/2022"/>
    <x v="324"/>
    <x v="0"/>
    <s v="Basado en un Acuerdo Marco"/>
    <s v="No"/>
    <n v="13437.19"/>
    <n v="13437.18"/>
    <s v=""/>
    <s v=""/>
    <s v=""/>
    <s v=""/>
    <s v="@2022/009576"/>
  </r>
  <r>
    <x v="1"/>
    <x v="14"/>
    <s v="043991/2022"/>
    <x v="325"/>
    <x v="0"/>
    <s v="Basado en un Acuerdo Marco"/>
    <s v="No"/>
    <n v="16754.82"/>
    <n v="16754.82"/>
    <s v=""/>
    <s v=""/>
    <s v=""/>
    <s v=""/>
    <s v="2022/021540"/>
  </r>
  <r>
    <x v="1"/>
    <x v="14"/>
    <s v="007102/2022"/>
    <x v="326"/>
    <x v="0"/>
    <s v="Basado en un Acuerdo Marco"/>
    <s v="No"/>
    <n v="20027.09"/>
    <n v="20027.09"/>
    <s v=""/>
    <s v=""/>
    <s v=""/>
    <s v=""/>
    <s v="2022/002666"/>
  </r>
  <r>
    <x v="1"/>
    <x v="14"/>
    <s v="017661/2022"/>
    <x v="327"/>
    <x v="0"/>
    <s v="Basado en un Acuerdo Marco"/>
    <s v="No"/>
    <n v="20227.330000000002"/>
    <n v="2610.62"/>
    <s v=""/>
    <s v=""/>
    <s v=""/>
    <s v=""/>
    <s v="@2022/003440"/>
  </r>
  <r>
    <x v="1"/>
    <x v="14"/>
    <s v="008475/2022"/>
    <x v="328"/>
    <x v="0"/>
    <s v="Procedimiento Abierto Simplificado"/>
    <s v="No"/>
    <n v="29761.9"/>
    <n v="24985.94"/>
    <s v=""/>
    <s v=""/>
    <s v=""/>
    <s v=""/>
    <s v="@2022/000747"/>
  </r>
  <r>
    <x v="1"/>
    <x v="14"/>
    <s v="044385/2022"/>
    <x v="329"/>
    <x v="0"/>
    <s v="Basado en un Acuerdo Marco"/>
    <s v="No"/>
    <n v="32742.92"/>
    <n v="32742.92"/>
    <s v=""/>
    <s v=""/>
    <s v=""/>
    <s v=""/>
    <s v="2022/019521"/>
  </r>
  <r>
    <x v="1"/>
    <x v="14"/>
    <s v="054378/2022"/>
    <x v="330"/>
    <x v="0"/>
    <s v="Procedimiento abierto. Un solo criterio"/>
    <s v="No"/>
    <n v="32981.519999999997"/>
    <n v="31817.5"/>
    <s v=""/>
    <s v=""/>
    <s v=""/>
    <s v=""/>
    <s v="@2022/014291"/>
  </r>
  <r>
    <x v="1"/>
    <x v="14"/>
    <s v="029519/2022"/>
    <x v="331"/>
    <x v="0"/>
    <s v="Basado en un Acuerdo Marco"/>
    <s v="No"/>
    <n v="39930"/>
    <n v="39930"/>
    <s v=""/>
    <s v=""/>
    <s v=""/>
    <s v=""/>
    <s v="2022/014823"/>
  </r>
  <r>
    <x v="1"/>
    <x v="14"/>
    <s v="037320/2022"/>
    <x v="332"/>
    <x v="0"/>
    <s v="Procedimiento Abierto Simplificado"/>
    <s v="No"/>
    <n v="39996"/>
    <n v="31638.6"/>
    <s v=""/>
    <s v=""/>
    <s v=""/>
    <s v=""/>
    <s v="@2022/010074"/>
  </r>
  <r>
    <x v="1"/>
    <x v="14"/>
    <s v="007484/2022"/>
    <x v="333"/>
    <x v="0"/>
    <s v="Basado en un Acuerdo Marco"/>
    <s v="No"/>
    <n v="44857.73"/>
    <n v="4695.87"/>
    <s v=""/>
    <s v=""/>
    <s v=""/>
    <s v=""/>
    <s v="@2022/001398"/>
  </r>
  <r>
    <x v="1"/>
    <x v="14"/>
    <s v="012167/2022"/>
    <x v="334"/>
    <x v="0"/>
    <s v="Procedimiento Abierto Simplificado"/>
    <s v="No"/>
    <n v="45632.03"/>
    <n v="32152.31"/>
    <s v=""/>
    <s v=""/>
    <s v=""/>
    <s v=""/>
    <s v="@2022/001382"/>
  </r>
  <r>
    <x v="1"/>
    <x v="14"/>
    <s v="039186/2022"/>
    <x v="335"/>
    <x v="0"/>
    <s v="Basado en un Acuerdo Marco"/>
    <s v="No"/>
    <n v="56000.08"/>
    <n v="56000.08"/>
    <s v=""/>
    <s v=""/>
    <s v=""/>
    <s v=""/>
    <s v="2022/017358"/>
  </r>
  <r>
    <x v="1"/>
    <x v="14"/>
    <s v="011574/2022"/>
    <x v="336"/>
    <x v="0"/>
    <s v="Procedimiento abierto; multiplicidad de criterios"/>
    <s v="No"/>
    <n v="59967.6"/>
    <n v="46408.94"/>
    <s v=""/>
    <s v=""/>
    <s v=""/>
    <s v=""/>
    <s v="@2022/001805"/>
  </r>
  <r>
    <x v="1"/>
    <x v="14"/>
    <s v="038441/2022"/>
    <x v="337"/>
    <x v="0"/>
    <s v="Procedimiento abierto; multiplicidad de criterios"/>
    <s v="No"/>
    <n v="63337.59"/>
    <n v="47932.94"/>
    <s v=""/>
    <s v=""/>
    <s v=""/>
    <s v=""/>
    <s v="@2022/011397"/>
  </r>
  <r>
    <x v="1"/>
    <x v="14"/>
    <s v="043127/2022"/>
    <x v="337"/>
    <x v="0"/>
    <s v="Procedimiento abierto; multiplicidad de criterios"/>
    <s v="No"/>
    <n v="74121.039999999994"/>
    <n v="63008"/>
    <s v=""/>
    <s v=""/>
    <s v=""/>
    <s v=""/>
    <s v="@2022/011397"/>
  </r>
  <r>
    <x v="1"/>
    <x v="14"/>
    <s v="038437/2022"/>
    <x v="337"/>
    <x v="0"/>
    <s v="Procedimiento abierto; multiplicidad de criterios"/>
    <s v="No"/>
    <n v="75539.23"/>
    <n v="71837.919999999998"/>
    <s v=""/>
    <s v=""/>
    <s v=""/>
    <s v=""/>
    <s v="@2022/011397"/>
  </r>
  <r>
    <x v="1"/>
    <x v="14"/>
    <s v="033803/2022"/>
    <x v="338"/>
    <x v="0"/>
    <s v="Procedimiento abierto; multiplicidad de criterios"/>
    <s v="No"/>
    <n v="79999.149999999994"/>
    <n v="72578.22"/>
    <s v=""/>
    <s v=""/>
    <s v=""/>
    <s v=""/>
    <s v="@2022/004132"/>
  </r>
  <r>
    <x v="1"/>
    <x v="14"/>
    <s v="008474/2022"/>
    <x v="328"/>
    <x v="0"/>
    <s v="Procedimiento Abierto Simplificado"/>
    <s v="No"/>
    <n v="91071.42"/>
    <n v="73343.240000000005"/>
    <s v=""/>
    <s v=""/>
    <s v=""/>
    <s v=""/>
    <s v="@2022/000747"/>
  </r>
  <r>
    <x v="1"/>
    <x v="14"/>
    <s v="033805/2022"/>
    <x v="338"/>
    <x v="0"/>
    <s v="Procedimiento abierto; multiplicidad de criterios"/>
    <s v="No"/>
    <n v="99999.24"/>
    <n v="97994.880000000005"/>
    <s v=""/>
    <s v=""/>
    <s v=""/>
    <s v=""/>
    <s v="@2022/004132"/>
  </r>
  <r>
    <x v="1"/>
    <x v="14"/>
    <s v="033808/2022"/>
    <x v="338"/>
    <x v="0"/>
    <s v="Procedimiento abierto; multiplicidad de criterios"/>
    <s v="No"/>
    <n v="99999.24"/>
    <n v="94378.79"/>
    <s v=""/>
    <s v=""/>
    <s v=""/>
    <s v=""/>
    <s v="@2022/004132"/>
  </r>
  <r>
    <x v="1"/>
    <x v="14"/>
    <s v="033809/2022"/>
    <x v="338"/>
    <x v="0"/>
    <s v="Procedimiento abierto; multiplicidad de criterios"/>
    <s v="No"/>
    <n v="99999.24"/>
    <n v="93999.29"/>
    <s v=""/>
    <s v=""/>
    <s v=""/>
    <s v=""/>
    <s v="@2022/004132"/>
  </r>
  <r>
    <x v="1"/>
    <x v="14"/>
    <s v="033811/2022"/>
    <x v="338"/>
    <x v="0"/>
    <s v="Procedimiento abierto; multiplicidad de criterios"/>
    <s v="No"/>
    <n v="99999.24"/>
    <n v="97284"/>
    <s v=""/>
    <s v=""/>
    <s v=""/>
    <s v=""/>
    <s v="@2022/004132"/>
  </r>
  <r>
    <x v="1"/>
    <x v="14"/>
    <s v="033806/2022"/>
    <x v="338"/>
    <x v="0"/>
    <s v="Procedimiento abierto; multiplicidad de criterios"/>
    <s v="No"/>
    <n v="119999.33"/>
    <n v="113242.69"/>
    <s v=""/>
    <s v=""/>
    <s v=""/>
    <s v=""/>
    <s v="@2022/004132"/>
  </r>
  <r>
    <x v="1"/>
    <x v="14"/>
    <s v="004247/2022"/>
    <x v="339"/>
    <x v="0"/>
    <s v="Procedimiento negociado sin publicidad"/>
    <s v="No"/>
    <n v="170414.83"/>
    <n v="170085.3"/>
    <s v="168"/>
    <s v="a"/>
    <s v="1"/>
    <s v="PROCEDIMIENTO ABIERTO O RESTRINGIDO PREVIO DESIERTO O CON OFERTAS INADECUADAS"/>
    <s v="@2021/018954"/>
  </r>
  <r>
    <x v="1"/>
    <x v="14"/>
    <s v="000883/2022"/>
    <x v="340"/>
    <x v="0"/>
    <s v="Procedimiento abierto; multiplicidad de criterios"/>
    <s v="No"/>
    <n v="174479.29"/>
    <n v="92221.75"/>
    <s v=""/>
    <s v=""/>
    <s v=""/>
    <s v=""/>
    <s v="@2021/012195"/>
  </r>
  <r>
    <x v="1"/>
    <x v="14"/>
    <s v="014586/2022"/>
    <x v="341"/>
    <x v="0"/>
    <s v="Basado en un Acuerdo Marco"/>
    <s v="No"/>
    <n v="242987.36"/>
    <n v="168122.23999999999"/>
    <s v=""/>
    <s v=""/>
    <s v=""/>
    <s v=""/>
    <s v="@2022/004871"/>
  </r>
  <r>
    <x v="1"/>
    <x v="14"/>
    <s v="008193/2022"/>
    <x v="342"/>
    <x v="0"/>
    <s v="Procedimiento abierto; multiplicidad de criterios"/>
    <s v="No"/>
    <n v="480000"/>
    <n v="349235.04"/>
    <s v=""/>
    <s v=""/>
    <s v=""/>
    <s v=""/>
    <s v="@2021/013476"/>
  </r>
  <r>
    <x v="1"/>
    <x v="14"/>
    <s v="017254/2022"/>
    <x v="343"/>
    <x v="0"/>
    <s v="Procedimiento abierto; multiplicidad de criterios"/>
    <s v="No"/>
    <n v="4519590.3600000003"/>
    <n v="4519590.3600000003"/>
    <s v=""/>
    <s v=""/>
    <s v=""/>
    <s v=""/>
    <s v="@2022/000272"/>
  </r>
  <r>
    <x v="1"/>
    <x v="14"/>
    <s v="022631/2022"/>
    <x v="343"/>
    <x v="0"/>
    <s v="Procedimiento abierto; multiplicidad de criterios"/>
    <s v="No"/>
    <n v="5111540.5999999996"/>
    <n v="5111540.5999999996"/>
    <s v=""/>
    <s v=""/>
    <s v=""/>
    <s v=""/>
    <s v="@2022/000272"/>
  </r>
  <r>
    <x v="1"/>
    <x v="15"/>
    <s v="012138/2022"/>
    <x v="344"/>
    <x v="0"/>
    <s v="Basado en un Acuerdo Marco"/>
    <s v="No"/>
    <n v="793.06"/>
    <n v="752.27"/>
    <s v=""/>
    <s v=""/>
    <s v=""/>
    <s v=""/>
    <s v="@2022/004978"/>
  </r>
  <r>
    <x v="1"/>
    <x v="15"/>
    <s v="028169/2022"/>
    <x v="345"/>
    <x v="0"/>
    <s v="Procedimiento Abierto Simplificado Abreviado"/>
    <s v="No"/>
    <n v="14748.7"/>
    <n v="6689.91"/>
    <s v=""/>
    <s v=""/>
    <s v=""/>
    <s v=""/>
    <s v="@2022/005655"/>
  </r>
  <r>
    <x v="1"/>
    <x v="15"/>
    <s v="011555/2022"/>
    <x v="346"/>
    <x v="0"/>
    <s v="Basado en un Acuerdo Marco"/>
    <s v="No"/>
    <n v="16998.560000000001"/>
    <n v="10577.7"/>
    <s v=""/>
    <s v=""/>
    <s v=""/>
    <s v=""/>
    <s v="@2022/002911"/>
  </r>
  <r>
    <x v="1"/>
    <x v="15"/>
    <s v="030254/2022"/>
    <x v="347"/>
    <x v="0"/>
    <s v="Procedimiento Abierto Simplificado Abreviado"/>
    <s v="No"/>
    <n v="29424.47"/>
    <n v="27559.86"/>
    <s v=""/>
    <s v=""/>
    <s v=""/>
    <s v=""/>
    <s v="@2022/011075"/>
  </r>
  <r>
    <x v="1"/>
    <x v="15"/>
    <s v="008135/2022"/>
    <x v="348"/>
    <x v="0"/>
    <s v="Procedimiento Abierto Simplificado Abreviado"/>
    <s v="No"/>
    <n v="32800"/>
    <n v="32800"/>
    <s v=""/>
    <s v=""/>
    <s v=""/>
    <s v=""/>
    <s v="@2022/000876"/>
  </r>
  <r>
    <x v="1"/>
    <x v="15"/>
    <s v="018119/2022"/>
    <x v="349"/>
    <x v="0"/>
    <s v="Procedimiento negociado sin publicidad"/>
    <s v="No"/>
    <n v="36300"/>
    <n v="36300"/>
    <s v="168"/>
    <s v="a"/>
    <s v="2"/>
    <s v="EXCLUSIVIDAD TÉCNICA, DE DERECHOS EXCLUSIVOS O ARTÍSTICA_x000a_"/>
    <s v="@2022/004614"/>
  </r>
  <r>
    <x v="1"/>
    <x v="15"/>
    <s v="000371/2022"/>
    <x v="350"/>
    <x v="0"/>
    <s v="Basado en un Acuerdo Marco"/>
    <s v="No"/>
    <n v="47109"/>
    <n v="30831.19"/>
    <s v=""/>
    <s v=""/>
    <s v=""/>
    <s v=""/>
    <s v="@2021/016178"/>
  </r>
  <r>
    <x v="1"/>
    <x v="15"/>
    <s v="007380/2022"/>
    <x v="351"/>
    <x v="0"/>
    <s v="Procedimiento Abierto Simplificado"/>
    <s v="No"/>
    <n v="58324"/>
    <n v="27830"/>
    <s v=""/>
    <s v=""/>
    <s v=""/>
    <s v=""/>
    <s v="@2021/019266"/>
  </r>
  <r>
    <x v="1"/>
    <x v="15"/>
    <s v="000037/2022"/>
    <x v="352"/>
    <x v="0"/>
    <s v="Basado en un Acuerdo Marco"/>
    <s v="No"/>
    <n v="75714.929999999993"/>
    <n v="51453.99"/>
    <s v=""/>
    <s v=""/>
    <s v=""/>
    <s v=""/>
    <s v="@2021/016842"/>
  </r>
  <r>
    <x v="1"/>
    <x v="15"/>
    <s v="034095/2022"/>
    <x v="353"/>
    <x v="0"/>
    <s v="Procedimiento abierto; multiplicidad de criterios"/>
    <s v="No"/>
    <n v="88553.85"/>
    <n v="67034"/>
    <s v=""/>
    <s v=""/>
    <s v=""/>
    <s v=""/>
    <s v="@2022/002793"/>
  </r>
  <r>
    <x v="1"/>
    <x v="15"/>
    <s v="011613/2022"/>
    <x v="354"/>
    <x v="0"/>
    <s v="Basado en un Acuerdo Marco"/>
    <s v="No"/>
    <n v="93121.600000000006"/>
    <n v="93121.600000000006"/>
    <s v=""/>
    <s v=""/>
    <s v=""/>
    <s v=""/>
    <s v="@2022/000905"/>
  </r>
  <r>
    <x v="1"/>
    <x v="15"/>
    <s v="029803/2022"/>
    <x v="355"/>
    <x v="0"/>
    <s v="Procedimiento Abierto Simplificado"/>
    <s v="No"/>
    <n v="105534"/>
    <n v="105534"/>
    <s v=""/>
    <s v=""/>
    <s v=""/>
    <s v=""/>
    <s v="@2022/005367"/>
  </r>
  <r>
    <x v="1"/>
    <x v="15"/>
    <s v="022447/2022"/>
    <x v="356"/>
    <x v="0"/>
    <s v="Procedimiento negociado sin publicidad"/>
    <s v="No"/>
    <n v="128000"/>
    <n v="128000"/>
    <s v="168"/>
    <s v="a"/>
    <s v="2"/>
    <s v="EXCLUSIVIDAD TÉCNICA, DE DERECHOS EXCLUSIVOS O ARTÍSTICA_x000a_"/>
    <s v="@2022/003485"/>
  </r>
  <r>
    <x v="1"/>
    <x v="15"/>
    <s v="022519/2022"/>
    <x v="357"/>
    <x v="0"/>
    <s v="Procedimiento Abierto Simplificado"/>
    <s v="No"/>
    <n v="213527.49"/>
    <n v="186219"/>
    <s v=""/>
    <s v=""/>
    <s v=""/>
    <s v=""/>
    <s v="@2022/002417"/>
  </r>
  <r>
    <x v="1"/>
    <x v="15"/>
    <s v="028900/2022"/>
    <x v="358"/>
    <x v="0"/>
    <s v="Procedimiento abierto; multiplicidad de criterios"/>
    <s v="No"/>
    <n v="544016"/>
    <n v="544016"/>
    <s v=""/>
    <s v=""/>
    <s v=""/>
    <s v=""/>
    <s v="@2022/002655"/>
  </r>
  <r>
    <x v="1"/>
    <x v="13"/>
    <s v="027855/2022"/>
    <x v="359"/>
    <x v="2"/>
    <s v="Procedimiento Abierto Simplificado Abreviado"/>
    <s v="No"/>
    <n v="46585"/>
    <n v="29874.959999999999"/>
    <s v=""/>
    <s v=""/>
    <s v=""/>
    <s v=""/>
    <s v="@2022/006023#001"/>
  </r>
  <r>
    <x v="1"/>
    <x v="13"/>
    <s v="028065/2022"/>
    <x v="359"/>
    <x v="2"/>
    <s v="Procedimiento Abierto Simplificado Abreviado"/>
    <s v="No"/>
    <n v="46585"/>
    <n v="39754.550000000003"/>
    <s v=""/>
    <s v=""/>
    <s v=""/>
    <s v=""/>
    <s v="@2022/006023#001"/>
  </r>
  <r>
    <x v="1"/>
    <x v="15"/>
    <s v="034267/2022"/>
    <x v="360"/>
    <x v="0"/>
    <s v="Procedimiento negociado sin publicidad"/>
    <s v="No"/>
    <n v="605000"/>
    <n v="605000"/>
    <s v="168"/>
    <s v="a"/>
    <s v="2"/>
    <s v="EXCLUSIVIDAD TÉCNICA, DE DERECHOS EXCLUSIVOS O ARTÍSTICA_x000a_"/>
    <s v="@2022/014085"/>
  </r>
  <r>
    <x v="1"/>
    <x v="15"/>
    <s v="037550/2022"/>
    <x v="361"/>
    <x v="0"/>
    <s v="Procedimiento abierto; multiplicidad de criterios"/>
    <s v="No"/>
    <n v="622278.80000000005"/>
    <n v="622278.80000000005"/>
    <s v=""/>
    <s v=""/>
    <s v=""/>
    <s v=""/>
    <s v="@2021/016630"/>
  </r>
  <r>
    <x v="1"/>
    <x v="15"/>
    <s v="054248/2022"/>
    <x v="361"/>
    <x v="0"/>
    <s v="Procedimiento abierto; multiplicidad de criterios"/>
    <s v="No"/>
    <n v="622278.80000000005"/>
    <n v="622278.80000000005"/>
    <s v=""/>
    <s v=""/>
    <s v=""/>
    <s v=""/>
    <s v="@2021/016630"/>
  </r>
  <r>
    <x v="1"/>
    <x v="15"/>
    <s v="054249/2022"/>
    <x v="361"/>
    <x v="0"/>
    <s v="Procedimiento abierto; multiplicidad de criterios"/>
    <s v="No"/>
    <n v="1108650.3999999999"/>
    <n v="1108650.3999999999"/>
    <s v=""/>
    <s v=""/>
    <s v=""/>
    <s v=""/>
    <s v="@2021/016630"/>
  </r>
  <r>
    <x v="1"/>
    <x v="15"/>
    <s v="037548/2022"/>
    <x v="361"/>
    <x v="0"/>
    <s v="Procedimiento abierto; multiplicidad de criterios"/>
    <s v="No"/>
    <n v="2558956.4"/>
    <n v="2558956.4"/>
    <s v=""/>
    <s v=""/>
    <s v=""/>
    <s v=""/>
    <s v="@2021/016630"/>
  </r>
  <r>
    <x v="1"/>
    <x v="16"/>
    <s v="029363.1/2022"/>
    <x v="362"/>
    <x v="0"/>
    <s v="Procedimiento abierto; multiplicidad de criterios"/>
    <s v="No"/>
    <n v="-4805.5"/>
    <n v="-4805.5"/>
    <m/>
    <m/>
    <m/>
    <m/>
    <s v="2021/000290-TO-I"/>
  </r>
  <r>
    <x v="1"/>
    <x v="16"/>
    <s v="000130.2/2018"/>
    <x v="363"/>
    <x v="0"/>
    <s v="Procedimiento abierto; multiplicidad de criterios"/>
    <s v="No"/>
    <n v="-4229.2299999999996"/>
    <n v="-4229.2299999999996"/>
    <m/>
    <m/>
    <m/>
    <m/>
    <s v="2017/002871"/>
  </r>
  <r>
    <x v="1"/>
    <x v="13"/>
    <s v="044766/2022"/>
    <x v="364"/>
    <x v="2"/>
    <s v="Procedimiento Abierto Simplificado Abreviado"/>
    <s v="No"/>
    <n v="64178.38"/>
    <n v="61567.64"/>
    <s v=""/>
    <s v=""/>
    <s v=""/>
    <s v=""/>
    <s v="@2022/015902#001"/>
  </r>
  <r>
    <x v="1"/>
    <x v="16"/>
    <s v="000129.4/2018"/>
    <x v="365"/>
    <x v="0"/>
    <s v="Procedimiento abierto; multiplicidad de criterios"/>
    <s v="No"/>
    <n v="-3923.15"/>
    <n v="-3923.15"/>
    <m/>
    <m/>
    <m/>
    <m/>
    <s v="2017/002871"/>
  </r>
  <r>
    <x v="1"/>
    <x v="16"/>
    <s v="029378.1/2022"/>
    <x v="366"/>
    <x v="0"/>
    <s v="Procedimiento abierto; multiplicidad de criterios"/>
    <s v="No"/>
    <n v="-3720.5"/>
    <n v="-3720.5"/>
    <m/>
    <m/>
    <m/>
    <m/>
    <s v="2021/000290-TO-II"/>
  </r>
  <r>
    <x v="1"/>
    <x v="16"/>
    <s v="000120.4/2018"/>
    <x v="367"/>
    <x v="0"/>
    <s v="Procedimiento abierto; multiplicidad de criterios"/>
    <s v="No"/>
    <n v="-3500"/>
    <n v="-3500"/>
    <m/>
    <m/>
    <m/>
    <m/>
    <s v="2017/002871"/>
  </r>
  <r>
    <x v="1"/>
    <x v="16"/>
    <s v="006511.3/2019"/>
    <x v="368"/>
    <x v="0"/>
    <s v="Procedimiento abierto; multiplicidad de criterios"/>
    <s v="No"/>
    <n v="-1732.5"/>
    <n v="-1732.5"/>
    <m/>
    <m/>
    <m/>
    <m/>
    <s v="2018/004297"/>
  </r>
  <r>
    <x v="1"/>
    <x v="16"/>
    <s v="016573.1/2021"/>
    <x v="369"/>
    <x v="0"/>
    <s v="Basado en un Acuerdo Marco"/>
    <s v="No"/>
    <n v="0"/>
    <n v="0"/>
    <m/>
    <m/>
    <m/>
    <m/>
    <s v="2021/010002"/>
  </r>
  <r>
    <x v="1"/>
    <x v="16"/>
    <s v="016890/2020"/>
    <x v="370"/>
    <x v="0"/>
    <s v="Basado en un Acuerdo Marco"/>
    <s v="No"/>
    <n v="39.950000000000003"/>
    <n v="39.950000000000003"/>
    <m/>
    <m/>
    <m/>
    <m/>
    <s v="2020/014639"/>
  </r>
  <r>
    <x v="1"/>
    <x v="16"/>
    <s v="001426.2/2017"/>
    <x v="371"/>
    <x v="0"/>
    <s v="Procedimiento abierto; multiplicidad de criterios"/>
    <s v="No"/>
    <n v="119.62"/>
    <n v="119.62"/>
    <m/>
    <m/>
    <m/>
    <m/>
    <s v="2017/002694"/>
  </r>
  <r>
    <x v="1"/>
    <x v="16"/>
    <s v="008152.3/2019"/>
    <x v="368"/>
    <x v="0"/>
    <s v="Procedimiento abierto; multiplicidad de criterios"/>
    <s v="No"/>
    <n v="176.96"/>
    <n v="176.96"/>
    <m/>
    <m/>
    <m/>
    <m/>
    <s v="2018/004297"/>
  </r>
  <r>
    <x v="1"/>
    <x v="16"/>
    <s v="014459.2/2020"/>
    <x v="372"/>
    <x v="0"/>
    <s v="Procedimiento abierto; multiplicidad de criterios"/>
    <s v="No"/>
    <n v="264"/>
    <n v="264"/>
    <m/>
    <m/>
    <m/>
    <m/>
    <s v="2019/009248"/>
  </r>
  <r>
    <x v="1"/>
    <x v="13"/>
    <s v="043659/2022"/>
    <x v="373"/>
    <x v="2"/>
    <s v="Procedimiento Abierto Simplificado Abreviado"/>
    <s v="No"/>
    <n v="96722.63"/>
    <n v="85115.92"/>
    <s v=""/>
    <s v=""/>
    <s v=""/>
    <s v=""/>
    <s v="@2022/011827"/>
  </r>
  <r>
    <x v="1"/>
    <x v="16"/>
    <s v="014436.2/2020"/>
    <x v="372"/>
    <x v="0"/>
    <s v="Procedimiento abierto; multiplicidad de criterios"/>
    <s v="No"/>
    <n v="299.2"/>
    <n v="299.2"/>
    <m/>
    <m/>
    <m/>
    <m/>
    <s v="2019/009248"/>
  </r>
  <r>
    <x v="1"/>
    <x v="16"/>
    <s v="014461.3/2020"/>
    <x v="372"/>
    <x v="0"/>
    <s v="Procedimiento abierto; multiplicidad de criterios"/>
    <s v="No"/>
    <n v="299.2"/>
    <n v="299.2"/>
    <m/>
    <m/>
    <m/>
    <m/>
    <s v="2019/009248"/>
  </r>
  <r>
    <x v="1"/>
    <x v="13"/>
    <s v="000782/2022"/>
    <x v="374"/>
    <x v="2"/>
    <s v="Procedimiento Abierto Simplificado"/>
    <s v="No"/>
    <n v="110885.89"/>
    <n v="97116.68"/>
    <s v=""/>
    <s v=""/>
    <s v=""/>
    <s v=""/>
    <s v="@2021/015363#001"/>
  </r>
  <r>
    <x v="1"/>
    <x v="16"/>
    <s v="014471.2/2020"/>
    <x v="372"/>
    <x v="0"/>
    <s v="Procedimiento abierto; multiplicidad de criterios"/>
    <s v="No"/>
    <n v="299.2"/>
    <n v="299.2"/>
    <m/>
    <m/>
    <m/>
    <m/>
    <s v="2019/009248"/>
  </r>
  <r>
    <x v="1"/>
    <x v="16"/>
    <s v="014403.2/2020"/>
    <x v="372"/>
    <x v="0"/>
    <s v="Procedimiento abierto; multiplicidad de criterios"/>
    <s v="No"/>
    <n v="347.17"/>
    <n v="347.17"/>
    <m/>
    <m/>
    <m/>
    <m/>
    <s v="2019/009248"/>
  </r>
  <r>
    <x v="1"/>
    <x v="16"/>
    <s v="014460.2/2020"/>
    <x v="372"/>
    <x v="0"/>
    <s v="Procedimiento abierto; multiplicidad de criterios"/>
    <s v="No"/>
    <n v="396"/>
    <n v="396"/>
    <m/>
    <m/>
    <m/>
    <m/>
    <s v="2019/009248"/>
  </r>
  <r>
    <x v="1"/>
    <x v="16"/>
    <s v="014956/2022"/>
    <x v="375"/>
    <x v="0"/>
    <s v="Procedimiento negociado sin publicidad"/>
    <s v="No"/>
    <n v="419.43"/>
    <n v="419.43"/>
    <s v="168"/>
    <s v="a"/>
    <s v="1"/>
    <s v="PROCEDIMIENTO ABIERTO O RESTRINGIDO PREVIO DESIERTO O CON OFERTAS INADECUADAS"/>
    <s v="@2022/002712"/>
  </r>
  <r>
    <x v="1"/>
    <x v="16"/>
    <s v="015753.2/2020"/>
    <x v="372"/>
    <x v="0"/>
    <s v="Procedimiento abierto; multiplicidad de criterios"/>
    <s v="No"/>
    <n v="520.41000000000008"/>
    <n v="520.41000000000008"/>
    <m/>
    <m/>
    <m/>
    <m/>
    <s v="2019/009248"/>
  </r>
  <r>
    <x v="1"/>
    <x v="16"/>
    <s v="020636.1/2021"/>
    <x v="376"/>
    <x v="0"/>
    <s v="Procedimiento Abierto Simplificado Abreviado"/>
    <s v="No"/>
    <n v="809.03"/>
    <n v="809.03"/>
    <m/>
    <m/>
    <m/>
    <m/>
    <s v="2021/009056"/>
  </r>
  <r>
    <x v="1"/>
    <x v="16"/>
    <s v="014922/2022"/>
    <x v="377"/>
    <x v="0"/>
    <s v="Procedimiento negociado sin publicidad"/>
    <s v="No"/>
    <n v="1165.1199999999999"/>
    <n v="1165.1199999999999"/>
    <s v="168"/>
    <s v="a"/>
    <s v="1"/>
    <s v="PROCEDIMIENTO ABIERTO O RESTRINGIDO PREVIO DESIERTO O CON OFERTAS INADECUADAS"/>
    <s v="@2022/002709"/>
  </r>
  <r>
    <x v="1"/>
    <x v="13"/>
    <s v="009229/2022"/>
    <x v="378"/>
    <x v="2"/>
    <s v="Procedimiento Abierto Simplificado"/>
    <s v="No"/>
    <n v="158841.26"/>
    <n v="136150.41"/>
    <s v=""/>
    <s v=""/>
    <s v=""/>
    <s v=""/>
    <s v="@2022/001043#001"/>
  </r>
  <r>
    <x v="1"/>
    <x v="16"/>
    <s v="006322.4/2019"/>
    <x v="368"/>
    <x v="0"/>
    <s v="Procedimiento abierto; multiplicidad de criterios"/>
    <s v="No"/>
    <n v="1581.58"/>
    <n v="1581.58"/>
    <m/>
    <m/>
    <m/>
    <m/>
    <s v="2018/004297"/>
  </r>
  <r>
    <x v="1"/>
    <x v="16"/>
    <s v="010305.2/2020"/>
    <x v="379"/>
    <x v="0"/>
    <s v="Procedimiento abierto; multiplicidad de criterios"/>
    <s v="No"/>
    <n v="1603.7"/>
    <n v="1603.7"/>
    <m/>
    <m/>
    <m/>
    <m/>
    <s v="2019/009190"/>
  </r>
  <r>
    <x v="1"/>
    <x v="13"/>
    <s v="004689/2022"/>
    <x v="380"/>
    <x v="2"/>
    <s v="Procedimiento Abierto Simplificado"/>
    <s v="No"/>
    <n v="211550.11"/>
    <n v="209550"/>
    <s v=""/>
    <s v=""/>
    <s v=""/>
    <s v=""/>
    <s v="@2022/000145#001"/>
  </r>
  <r>
    <x v="1"/>
    <x v="16"/>
    <s v="000093.7/2018"/>
    <x v="381"/>
    <x v="0"/>
    <s v="Procedimiento abierto; multiplicidad de criterios"/>
    <s v="No"/>
    <n v="1660.23"/>
    <n v="1660.23"/>
    <m/>
    <m/>
    <m/>
    <m/>
    <s v="2017/002871"/>
  </r>
  <r>
    <x v="1"/>
    <x v="16"/>
    <s v="000493.3/2019"/>
    <x v="382"/>
    <x v="0"/>
    <s v="Basado en un Acuerdo Marco"/>
    <s v="No"/>
    <n v="1769.63"/>
    <n v="1769.63"/>
    <m/>
    <m/>
    <m/>
    <m/>
    <s v="2019/000173"/>
  </r>
  <r>
    <x v="1"/>
    <x v="16"/>
    <s v="011660/2022"/>
    <x v="383"/>
    <x v="0"/>
    <s v="Procedimiento negociado sin publicidad"/>
    <s v="No"/>
    <n v="2330.2399999999998"/>
    <n v="2090"/>
    <s v="168"/>
    <s v="a"/>
    <s v="1"/>
    <s v="PROCEDIMIENTO ABIERTO O RESTRINGIDO PREVIO DESIERTO O CON OFERTAS INADECUADAS"/>
    <s v="@2022/002771"/>
  </r>
  <r>
    <x v="1"/>
    <x v="13"/>
    <s v="017824/2022"/>
    <x v="384"/>
    <x v="2"/>
    <s v="Procedimiento Abierto Simplificado"/>
    <s v="No"/>
    <n v="382741.11"/>
    <n v="375342"/>
    <s v=""/>
    <s v=""/>
    <s v=""/>
    <s v=""/>
    <s v="@2021/018152#001"/>
  </r>
  <r>
    <x v="1"/>
    <x v="16"/>
    <s v="006332.3/2019"/>
    <x v="368"/>
    <x v="0"/>
    <s v="Procedimiento abierto; multiplicidad de criterios"/>
    <s v="No"/>
    <n v="2405.6999999999998"/>
    <n v="2405.6999999999998"/>
    <m/>
    <m/>
    <m/>
    <m/>
    <s v="2018/004297"/>
  </r>
  <r>
    <x v="1"/>
    <x v="13"/>
    <s v="022523/2022"/>
    <x v="385"/>
    <x v="2"/>
    <s v="Procedimiento Abierto Simplificado"/>
    <s v="No"/>
    <n v="458390.64"/>
    <n v="385738.32"/>
    <s v=""/>
    <s v=""/>
    <s v=""/>
    <s v=""/>
    <s v="@2021/018157#001"/>
  </r>
  <r>
    <x v="1"/>
    <x v="16"/>
    <s v="000140.3/2018"/>
    <x v="386"/>
    <x v="0"/>
    <s v="Procedimiento abierto; multiplicidad de criterios"/>
    <s v="No"/>
    <n v="2589.13"/>
    <n v="2589.13"/>
    <m/>
    <m/>
    <m/>
    <m/>
    <s v="2017/002871"/>
  </r>
  <r>
    <x v="1"/>
    <x v="16"/>
    <s v="001529/2022"/>
    <x v="387"/>
    <x v="0"/>
    <s v="Procedimiento Abierto Simplificado Abreviado"/>
    <s v="No"/>
    <n v="2622.18"/>
    <n v="2600.1799999999998"/>
    <s v=""/>
    <s v=""/>
    <s v=""/>
    <s v=""/>
    <s v="@2021/018446"/>
  </r>
  <r>
    <x v="1"/>
    <x v="16"/>
    <s v="030231.1/2022"/>
    <x v="388"/>
    <x v="0"/>
    <s v="Procedimiento abierto; multiplicidad de criterios"/>
    <s v="No"/>
    <n v="2746.66"/>
    <n v="2746.66"/>
    <m/>
    <m/>
    <m/>
    <m/>
    <s v="2021/001014-TO-VI"/>
  </r>
  <r>
    <x v="1"/>
    <x v="16"/>
    <s v="029354.1/2022"/>
    <x v="362"/>
    <x v="0"/>
    <s v="Procedimiento abierto; multiplicidad de criterios"/>
    <s v="No"/>
    <n v="3146.22"/>
    <n v="3146.22"/>
    <m/>
    <m/>
    <m/>
    <m/>
    <s v="2021/000290-TO-I"/>
  </r>
  <r>
    <x v="1"/>
    <x v="16"/>
    <s v="029315.1/2022"/>
    <x v="389"/>
    <x v="0"/>
    <s v="Procedimiento abierto; multiplicidad de criterios"/>
    <s v="No"/>
    <n v="3199.36"/>
    <n v="3199.36"/>
    <m/>
    <m/>
    <m/>
    <m/>
    <s v="2021/000290-CR-II"/>
  </r>
  <r>
    <x v="1"/>
    <x v="13"/>
    <s v="046948/2022"/>
    <x v="390"/>
    <x v="2"/>
    <s v="Procedimiento Abierto Simplificado"/>
    <s v="No"/>
    <n v="786324.8"/>
    <n v="718559.15"/>
    <s v=""/>
    <s v=""/>
    <s v=""/>
    <s v=""/>
    <s v="@2022/013910#001"/>
  </r>
  <r>
    <x v="1"/>
    <x v="13"/>
    <s v="003761/2022"/>
    <x v="391"/>
    <x v="2"/>
    <s v="Procedimiento Abierto Simplificado"/>
    <s v="No"/>
    <n v="833414.12"/>
    <n v="791490.96"/>
    <s v=""/>
    <s v=""/>
    <s v=""/>
    <s v=""/>
    <s v="@2021/017484#001"/>
  </r>
  <r>
    <x v="1"/>
    <x v="16"/>
    <s v="022094.2/2019"/>
    <x v="368"/>
    <x v="0"/>
    <s v="Procedimiento abierto; multiplicidad de criterios"/>
    <s v="No"/>
    <n v="3268.65"/>
    <n v="3268.65"/>
    <m/>
    <m/>
    <m/>
    <m/>
    <s v="2018/004297"/>
  </r>
  <r>
    <x v="1"/>
    <x v="13"/>
    <s v="038383/2022"/>
    <x v="392"/>
    <x v="2"/>
    <s v="Procedimiento Abierto Simplificado"/>
    <s v="No"/>
    <n v="1183028.97"/>
    <n v="1096207.57"/>
    <s v=""/>
    <s v=""/>
    <s v=""/>
    <s v=""/>
    <s v="@2022/001722#001"/>
  </r>
  <r>
    <x v="1"/>
    <x v="13"/>
    <s v="030325/2022"/>
    <x v="393"/>
    <x v="2"/>
    <s v="Procedimiento Abierto Simplificado"/>
    <s v="No"/>
    <n v="1454301.04"/>
    <n v="1363823.67"/>
    <s v=""/>
    <s v=""/>
    <s v=""/>
    <s v=""/>
    <s v="@2022/006408#001"/>
  </r>
  <r>
    <x v="1"/>
    <x v="16"/>
    <s v="023785.1/2022"/>
    <x v="394"/>
    <x v="0"/>
    <s v="Procedimiento Abierto Simplificado Abreviado"/>
    <s v="No"/>
    <n v="4069.23"/>
    <n v="4069.23"/>
    <m/>
    <m/>
    <m/>
    <m/>
    <s v="2022/006088"/>
  </r>
  <r>
    <x v="1"/>
    <x v="13"/>
    <s v="037283/2022"/>
    <x v="395"/>
    <x v="2"/>
    <s v="Procedimiento Abierto Simplificado"/>
    <s v="No"/>
    <n v="1704732.83"/>
    <n v="1673870.69"/>
    <s v=""/>
    <s v=""/>
    <s v=""/>
    <s v=""/>
    <s v="@2022/006011#001"/>
  </r>
  <r>
    <x v="1"/>
    <x v="16"/>
    <s v="029345.1/2022"/>
    <x v="396"/>
    <x v="0"/>
    <s v="Procedimiento abierto; multiplicidad de criterios"/>
    <s v="No"/>
    <n v="4123.3500000000004"/>
    <n v="4123.3500000000004"/>
    <m/>
    <m/>
    <m/>
    <m/>
    <s v="2021/000290-CR-I"/>
  </r>
  <r>
    <x v="1"/>
    <x v="16"/>
    <s v="029319.1/2022"/>
    <x v="389"/>
    <x v="0"/>
    <s v="Procedimiento abierto; multiplicidad de criterios"/>
    <s v="No"/>
    <n v="4292.76"/>
    <n v="4292.76"/>
    <m/>
    <m/>
    <m/>
    <m/>
    <s v="2021/000290-CR-II"/>
  </r>
  <r>
    <x v="1"/>
    <x v="16"/>
    <s v="029318.1/2022"/>
    <x v="389"/>
    <x v="0"/>
    <s v="Procedimiento abierto; multiplicidad de criterios"/>
    <s v="No"/>
    <n v="4417.24"/>
    <n v="4417.24"/>
    <m/>
    <m/>
    <m/>
    <m/>
    <s v="2021/000290-CR-II"/>
  </r>
  <r>
    <x v="1"/>
    <x v="16"/>
    <s v="034182/2022"/>
    <x v="397"/>
    <x v="0"/>
    <s v="Procedimiento Abierto Simplificado Abreviado"/>
    <s v="No"/>
    <n v="4443.58"/>
    <n v="4235"/>
    <s v=""/>
    <s v=""/>
    <s v=""/>
    <s v=""/>
    <s v="@2022/011125"/>
  </r>
  <r>
    <x v="1"/>
    <x v="16"/>
    <s v="001396/2022"/>
    <x v="398"/>
    <x v="0"/>
    <s v="Procedimiento Abierto Simplificado Abreviado"/>
    <s v="No"/>
    <n v="4588.82"/>
    <n v="4081"/>
    <s v=""/>
    <s v=""/>
    <s v=""/>
    <s v=""/>
    <s v="@2021/019235"/>
  </r>
  <r>
    <x v="1"/>
    <x v="16"/>
    <s v="001530/2022"/>
    <x v="399"/>
    <x v="0"/>
    <s v="Procedimiento Abierto Simplificado Abreviado"/>
    <s v="No"/>
    <n v="4893.3500000000004"/>
    <n v="4816.3500000000004"/>
    <s v=""/>
    <s v=""/>
    <s v=""/>
    <s v=""/>
    <s v="@2021/018684"/>
  </r>
  <r>
    <x v="1"/>
    <x v="13"/>
    <s v="028829/2022"/>
    <x v="400"/>
    <x v="2"/>
    <s v="Procedimiento Abierto Simplificado"/>
    <s v="No"/>
    <n v="5684307.21"/>
    <n v="5371670.3099999996"/>
    <s v=""/>
    <s v=""/>
    <s v=""/>
    <s v=""/>
    <s v="@2022/003509#001"/>
  </r>
  <r>
    <x v="1"/>
    <x v="16"/>
    <s v="037718.1/2022"/>
    <x v="401"/>
    <x v="0"/>
    <s v="Procedimiento abierto; multiplicidad de criterios"/>
    <s v="No"/>
    <n v="4984.32"/>
    <n v="4984.32"/>
    <m/>
    <m/>
    <m/>
    <m/>
    <s v="2021/001014-TO-I"/>
  </r>
  <r>
    <x v="1"/>
    <x v="16"/>
    <s v="029323.1/2022"/>
    <x v="396"/>
    <x v="0"/>
    <s v="Procedimiento abierto; multiplicidad de criterios"/>
    <s v="No"/>
    <n v="5328.4"/>
    <n v="5328.4"/>
    <m/>
    <m/>
    <m/>
    <m/>
    <s v="2021/000290-CR-I"/>
  </r>
  <r>
    <x v="1"/>
    <x v="14"/>
    <s v="003684/2022"/>
    <x v="402"/>
    <x v="4"/>
    <s v="Procedimiento abierto. Un solo criterio"/>
    <s v="No"/>
    <n v="0"/>
    <n v="0"/>
    <s v=""/>
    <s v=""/>
    <s v=""/>
    <s v=""/>
    <s v="@2021/014888"/>
  </r>
  <r>
    <x v="1"/>
    <x v="14"/>
    <s v="027976/2022"/>
    <x v="403"/>
    <x v="4"/>
    <s v="Procedimiento Abierto Simplificado"/>
    <s v="No"/>
    <n v="0"/>
    <n v="0"/>
    <s v=""/>
    <s v=""/>
    <s v=""/>
    <s v=""/>
    <s v="@2022/004095"/>
  </r>
  <r>
    <x v="1"/>
    <x v="14"/>
    <s v="043421/2022"/>
    <x v="404"/>
    <x v="4"/>
    <s v="Procedimiento Abierto Simplificado"/>
    <s v="No"/>
    <n v="0"/>
    <n v="0"/>
    <s v=""/>
    <s v=""/>
    <s v=""/>
    <s v=""/>
    <s v="@2022/006208"/>
  </r>
  <r>
    <x v="1"/>
    <x v="14"/>
    <s v="043422/2022"/>
    <x v="404"/>
    <x v="4"/>
    <s v="Procedimiento Abierto Simplificado"/>
    <s v="No"/>
    <n v="0"/>
    <n v="0"/>
    <s v=""/>
    <s v=""/>
    <s v=""/>
    <s v=""/>
    <s v="@2022/006208"/>
  </r>
  <r>
    <x v="1"/>
    <x v="14"/>
    <s v="043423/2022"/>
    <x v="404"/>
    <x v="4"/>
    <s v="Procedimiento Abierto Simplificado"/>
    <s v="No"/>
    <n v="0"/>
    <n v="0"/>
    <s v=""/>
    <s v=""/>
    <s v=""/>
    <s v=""/>
    <s v="@2022/006208"/>
  </r>
  <r>
    <x v="1"/>
    <x v="14"/>
    <s v="043426/2022"/>
    <x v="404"/>
    <x v="4"/>
    <s v="Procedimiento Abierto Simplificado"/>
    <s v="No"/>
    <n v="0"/>
    <n v="0"/>
    <s v=""/>
    <s v=""/>
    <s v=""/>
    <s v=""/>
    <s v="@2022/006208"/>
  </r>
  <r>
    <x v="1"/>
    <x v="14"/>
    <s v="043427/2022"/>
    <x v="404"/>
    <x v="4"/>
    <s v="Procedimiento Abierto Simplificado"/>
    <s v="No"/>
    <n v="0"/>
    <n v="0"/>
    <s v=""/>
    <s v=""/>
    <s v=""/>
    <s v=""/>
    <s v="@2022/006208"/>
  </r>
  <r>
    <x v="1"/>
    <x v="14"/>
    <s v="043776/2022"/>
    <x v="405"/>
    <x v="4"/>
    <s v="Procedimiento abierto. Un solo criterio"/>
    <s v="No"/>
    <n v="0"/>
    <n v="0"/>
    <s v=""/>
    <s v=""/>
    <s v=""/>
    <s v=""/>
    <s v="@2022/015474"/>
  </r>
  <r>
    <x v="1"/>
    <x v="14"/>
    <s v="052962/2022"/>
    <x v="406"/>
    <x v="4"/>
    <s v="Procedimiento Abierto Simplificado"/>
    <s v="No"/>
    <n v="0"/>
    <n v="0"/>
    <s v=""/>
    <s v=""/>
    <s v=""/>
    <s v=""/>
    <s v="@2022/014572"/>
  </r>
  <r>
    <x v="1"/>
    <x v="14"/>
    <s v="052963/2022"/>
    <x v="406"/>
    <x v="4"/>
    <s v="Procedimiento Abierto Simplificado"/>
    <s v="No"/>
    <n v="0"/>
    <n v="0"/>
    <s v=""/>
    <s v=""/>
    <s v=""/>
    <s v=""/>
    <s v="@2022/014572"/>
  </r>
  <r>
    <x v="1"/>
    <x v="14"/>
    <s v="052964/2022"/>
    <x v="406"/>
    <x v="4"/>
    <s v="Procedimiento Abierto Simplificado"/>
    <s v="No"/>
    <n v="0"/>
    <n v="0"/>
    <s v=""/>
    <s v=""/>
    <s v=""/>
    <s v=""/>
    <s v="@2022/014572"/>
  </r>
  <r>
    <x v="1"/>
    <x v="14"/>
    <s v="052965/2022"/>
    <x v="406"/>
    <x v="4"/>
    <s v="Procedimiento Abierto Simplificado"/>
    <s v="No"/>
    <n v="0"/>
    <n v="0"/>
    <s v=""/>
    <s v=""/>
    <s v=""/>
    <s v=""/>
    <s v="@2022/014572"/>
  </r>
  <r>
    <x v="1"/>
    <x v="14"/>
    <s v="052966/2022"/>
    <x v="406"/>
    <x v="4"/>
    <s v="Procedimiento Abierto Simplificado"/>
    <s v="No"/>
    <n v="0"/>
    <n v="0"/>
    <s v=""/>
    <s v=""/>
    <s v=""/>
    <s v=""/>
    <s v="@2022/014572"/>
  </r>
  <r>
    <x v="1"/>
    <x v="14"/>
    <s v="052967/2022"/>
    <x v="406"/>
    <x v="4"/>
    <s v="Procedimiento Abierto Simplificado"/>
    <s v="No"/>
    <n v="0"/>
    <n v="0"/>
    <s v=""/>
    <s v=""/>
    <s v=""/>
    <s v=""/>
    <s v="@2022/014572"/>
  </r>
  <r>
    <x v="1"/>
    <x v="14"/>
    <s v="052968/2022"/>
    <x v="406"/>
    <x v="4"/>
    <s v="Procedimiento Abierto Simplificado"/>
    <s v="No"/>
    <n v="0"/>
    <n v="0"/>
    <s v=""/>
    <s v=""/>
    <s v=""/>
    <s v=""/>
    <s v="@2022/014572"/>
  </r>
  <r>
    <x v="1"/>
    <x v="14"/>
    <s v="052969/2022"/>
    <x v="406"/>
    <x v="4"/>
    <s v="Procedimiento Abierto Simplificado"/>
    <s v="No"/>
    <n v="0"/>
    <n v="0"/>
    <s v=""/>
    <s v=""/>
    <s v=""/>
    <s v=""/>
    <s v="@2022/014572"/>
  </r>
  <r>
    <x v="1"/>
    <x v="16"/>
    <s v="000247.8/2018"/>
    <x v="407"/>
    <x v="0"/>
    <s v="Procedimiento abierto; multiplicidad de criterios"/>
    <s v="No"/>
    <n v="5353.92"/>
    <n v="5353.92"/>
    <m/>
    <m/>
    <m/>
    <m/>
    <s v="2017/003118"/>
  </r>
  <r>
    <x v="1"/>
    <x v="16"/>
    <s v="016888.1/2020"/>
    <x v="408"/>
    <x v="0"/>
    <s v="Basado en un Acuerdo Marco"/>
    <s v="No"/>
    <n v="5392.6600000000008"/>
    <n v="5392.6600000000008"/>
    <m/>
    <m/>
    <m/>
    <m/>
    <s v="2020/014355"/>
  </r>
  <r>
    <x v="1"/>
    <x v="16"/>
    <s v="001340/2022"/>
    <x v="409"/>
    <x v="0"/>
    <s v="Procedimiento Abierto Simplificado Abreviado"/>
    <s v="No"/>
    <n v="5506.66"/>
    <n v="3730.65"/>
    <s v=""/>
    <s v=""/>
    <s v=""/>
    <s v=""/>
    <s v="@2021/018443"/>
  </r>
  <r>
    <x v="1"/>
    <x v="16"/>
    <s v="029383.1/2022"/>
    <x v="366"/>
    <x v="0"/>
    <s v="Procedimiento abierto; multiplicidad de criterios"/>
    <s v="No"/>
    <n v="5642.6"/>
    <n v="5642.6"/>
    <m/>
    <m/>
    <m/>
    <m/>
    <s v="2021/000290-TO-II"/>
  </r>
  <r>
    <x v="1"/>
    <x v="16"/>
    <s v="003970/2022"/>
    <x v="410"/>
    <x v="0"/>
    <s v="Procedimiento Abierto Simplificado Abreviado"/>
    <s v="No"/>
    <n v="5943.35"/>
    <n v="3630"/>
    <s v=""/>
    <s v=""/>
    <s v=""/>
    <s v=""/>
    <s v="@2021/018993"/>
  </r>
  <r>
    <x v="1"/>
    <x v="16"/>
    <s v="038214/2022"/>
    <x v="411"/>
    <x v="0"/>
    <s v="Procedimiento Abierto Simplificado Abreviado"/>
    <s v="No"/>
    <n v="5976.29"/>
    <n v="5808"/>
    <s v=""/>
    <s v=""/>
    <s v=""/>
    <s v=""/>
    <s v="@2022/006663"/>
  </r>
  <r>
    <x v="1"/>
    <x v="16"/>
    <s v="044396/2022"/>
    <x v="412"/>
    <x v="0"/>
    <s v="Procedimiento Abierto Simplificado"/>
    <s v="No"/>
    <n v="6139.73"/>
    <n v="2148.96"/>
    <s v=""/>
    <s v=""/>
    <s v=""/>
    <s v=""/>
    <s v="@2022/015224"/>
  </r>
  <r>
    <x v="1"/>
    <x v="16"/>
    <s v="044167/2022"/>
    <x v="412"/>
    <x v="0"/>
    <s v="Procedimiento Abierto Simplificado"/>
    <s v="No"/>
    <n v="6175.65"/>
    <n v="2243.38"/>
    <s v=""/>
    <s v=""/>
    <s v=""/>
    <s v=""/>
    <s v="@2022/015224"/>
  </r>
  <r>
    <x v="1"/>
    <x v="16"/>
    <s v="007852/2022"/>
    <x v="413"/>
    <x v="0"/>
    <s v="Procedimiento Abierto Simplificado Abreviado"/>
    <s v="No"/>
    <n v="6568.1"/>
    <n v="6545"/>
    <s v=""/>
    <s v=""/>
    <s v=""/>
    <s v=""/>
    <s v="@2022/002362"/>
  </r>
  <r>
    <x v="1"/>
    <x v="16"/>
    <s v="000246.4/2018"/>
    <x v="414"/>
    <x v="0"/>
    <s v="Procedimiento abierto; multiplicidad de criterios"/>
    <s v="No"/>
    <n v="6639.9400000000005"/>
    <n v="6639.9400000000005"/>
    <m/>
    <m/>
    <m/>
    <m/>
    <s v="2017/003118"/>
  </r>
  <r>
    <x v="1"/>
    <x v="16"/>
    <s v="007849/2022"/>
    <x v="415"/>
    <x v="0"/>
    <s v="Procedimiento Abierto Simplificado Abreviado"/>
    <s v="No"/>
    <n v="6742.51"/>
    <n v="6737.5"/>
    <s v=""/>
    <s v=""/>
    <s v=""/>
    <s v=""/>
    <s v="@2022/002364"/>
  </r>
  <r>
    <x v="1"/>
    <x v="16"/>
    <s v="010353.2/2020"/>
    <x v="379"/>
    <x v="0"/>
    <s v="Procedimiento abierto; multiplicidad de criterios"/>
    <s v="No"/>
    <n v="6853"/>
    <n v="6853"/>
    <m/>
    <m/>
    <m/>
    <m/>
    <s v="2019/009190"/>
  </r>
  <r>
    <x v="1"/>
    <x v="16"/>
    <s v="029301.1/2022"/>
    <x v="389"/>
    <x v="0"/>
    <s v="Procedimiento abierto; multiplicidad de criterios"/>
    <s v="No"/>
    <n v="6868.4"/>
    <n v="6868.4"/>
    <m/>
    <m/>
    <m/>
    <m/>
    <s v="2021/000290-CR-II"/>
  </r>
  <r>
    <x v="1"/>
    <x v="16"/>
    <s v="022410/2022"/>
    <x v="416"/>
    <x v="0"/>
    <s v="Procedimiento Abierto Simplificado Abreviado"/>
    <s v="No"/>
    <n v="7045.61"/>
    <n v="5910.85"/>
    <s v=""/>
    <s v=""/>
    <s v=""/>
    <s v=""/>
    <s v="@2022/001796"/>
  </r>
  <r>
    <x v="1"/>
    <x v="16"/>
    <s v="030058.1/2022"/>
    <x v="417"/>
    <x v="0"/>
    <s v="Procedimiento abierto; multiplicidad de criterios"/>
    <s v="No"/>
    <n v="7220.5"/>
    <n v="7220.5"/>
    <m/>
    <m/>
    <m/>
    <m/>
    <s v="2021/001014-AB-III"/>
  </r>
  <r>
    <x v="1"/>
    <x v="16"/>
    <s v="030047.1/2022"/>
    <x v="418"/>
    <x v="0"/>
    <s v="Procedimiento abierto; multiplicidad de criterios"/>
    <s v="No"/>
    <n v="7269.5"/>
    <n v="7269.5"/>
    <m/>
    <m/>
    <m/>
    <m/>
    <s v="2021/001014-AB-II"/>
  </r>
  <r>
    <x v="1"/>
    <x v="16"/>
    <s v="034030/2022"/>
    <x v="419"/>
    <x v="0"/>
    <s v="Procedimiento Abierto Simplificado"/>
    <s v="No"/>
    <n v="7498.01"/>
    <n v="5445"/>
    <s v=""/>
    <s v=""/>
    <s v=""/>
    <s v=""/>
    <s v="@2022/007519"/>
  </r>
  <r>
    <x v="1"/>
    <x v="16"/>
    <s v="007799/2022"/>
    <x v="420"/>
    <x v="0"/>
    <s v="Procedimiento Abierto Simplificado Abreviado"/>
    <s v="No"/>
    <n v="7650.72"/>
    <n v="7507.5"/>
    <s v=""/>
    <s v=""/>
    <s v=""/>
    <s v=""/>
    <s v="@2022/002363"/>
  </r>
  <r>
    <x v="1"/>
    <x v="16"/>
    <s v="008174/2022"/>
    <x v="421"/>
    <x v="0"/>
    <s v="Procedimiento Abierto Simplificado Abreviado"/>
    <s v="No"/>
    <n v="7650.72"/>
    <n v="7584.5"/>
    <s v=""/>
    <s v=""/>
    <s v=""/>
    <s v=""/>
    <s v="@2022/000332"/>
  </r>
  <r>
    <x v="1"/>
    <x v="16"/>
    <s v="029915.1/2022"/>
    <x v="422"/>
    <x v="0"/>
    <s v="Procedimiento abierto; multiplicidad de criterios"/>
    <s v="No"/>
    <n v="7840.31"/>
    <n v="7840.31"/>
    <m/>
    <m/>
    <m/>
    <m/>
    <s v="2021/001014-GU-I"/>
  </r>
  <r>
    <x v="1"/>
    <x v="16"/>
    <s v="001417/2022"/>
    <x v="423"/>
    <x v="0"/>
    <s v="Procedimiento Abierto Simplificado Abreviado"/>
    <s v="No"/>
    <n v="8122.95"/>
    <n v="7150"/>
    <s v=""/>
    <s v=""/>
    <s v=""/>
    <s v=""/>
    <s v="@2021/018680"/>
  </r>
  <r>
    <x v="1"/>
    <x v="16"/>
    <s v="001083/2022"/>
    <x v="424"/>
    <x v="0"/>
    <s v="Procedimiento Abierto Simplificado Abreviado"/>
    <s v="No"/>
    <n v="8334.15"/>
    <n v="6960.8"/>
    <s v=""/>
    <s v=""/>
    <s v=""/>
    <s v=""/>
    <s v="@2021/018505"/>
  </r>
  <r>
    <x v="1"/>
    <x v="16"/>
    <s v="030225.1/2022"/>
    <x v="388"/>
    <x v="0"/>
    <s v="Procedimiento abierto; multiplicidad de criterios"/>
    <s v="No"/>
    <n v="8401.5400000000009"/>
    <n v="8401.5400000000009"/>
    <m/>
    <m/>
    <m/>
    <m/>
    <s v="2021/001014-TO-VI"/>
  </r>
  <r>
    <x v="1"/>
    <x v="16"/>
    <s v="012009.2/2020"/>
    <x v="372"/>
    <x v="0"/>
    <s v="Procedimiento abierto; multiplicidad de criterios"/>
    <s v="No"/>
    <n v="8434.7999999999993"/>
    <n v="8434.7999999999993"/>
    <m/>
    <m/>
    <m/>
    <m/>
    <s v="2019/009248"/>
  </r>
  <r>
    <x v="1"/>
    <x v="16"/>
    <s v="028019/2022"/>
    <x v="425"/>
    <x v="0"/>
    <s v="Procedimiento Abierto Simplificado Abreviado"/>
    <s v="No"/>
    <n v="8476.16"/>
    <n v="3520"/>
    <s v=""/>
    <s v=""/>
    <s v=""/>
    <s v=""/>
    <s v="@2022/009663"/>
  </r>
  <r>
    <x v="1"/>
    <x v="16"/>
    <s v="015003/2022"/>
    <x v="426"/>
    <x v="0"/>
    <s v="Procedimiento Abierto Simplificado"/>
    <s v="No"/>
    <n v="8519.66"/>
    <n v="4711.51"/>
    <s v=""/>
    <s v=""/>
    <s v=""/>
    <s v=""/>
    <s v="@2021/018775"/>
  </r>
  <r>
    <x v="1"/>
    <x v="16"/>
    <s v="007850/2022"/>
    <x v="427"/>
    <x v="0"/>
    <s v="Procedimiento Abierto Simplificado Abreviado"/>
    <s v="No"/>
    <n v="8558.5499999999993"/>
    <n v="8547"/>
    <s v=""/>
    <s v=""/>
    <s v=""/>
    <s v=""/>
    <s v="@2022/002359"/>
  </r>
  <r>
    <x v="1"/>
    <x v="16"/>
    <s v="030166.1/2022"/>
    <x v="428"/>
    <x v="0"/>
    <s v="Procedimiento abierto; multiplicidad de criterios"/>
    <s v="No"/>
    <n v="8670.64"/>
    <n v="8670.64"/>
    <m/>
    <m/>
    <m/>
    <m/>
    <s v="2021/001014-TO-V"/>
  </r>
  <r>
    <x v="1"/>
    <x v="16"/>
    <s v="012082.2/2020"/>
    <x v="372"/>
    <x v="0"/>
    <s v="Procedimiento abierto; multiplicidad de criterios"/>
    <s v="No"/>
    <n v="8731.01"/>
    <n v="8731.01"/>
    <m/>
    <m/>
    <m/>
    <m/>
    <s v="2019/009248"/>
  </r>
  <r>
    <x v="1"/>
    <x v="16"/>
    <s v="030228.1/2022"/>
    <x v="388"/>
    <x v="0"/>
    <s v="Procedimiento abierto; multiplicidad de criterios"/>
    <s v="No"/>
    <n v="8767.56"/>
    <n v="8767.56"/>
    <m/>
    <m/>
    <m/>
    <m/>
    <s v="2021/001014-TO-VI"/>
  </r>
  <r>
    <x v="1"/>
    <x v="16"/>
    <s v="001511/2022"/>
    <x v="429"/>
    <x v="0"/>
    <s v="Procedimiento Abierto Simplificado Abreviado"/>
    <s v="No"/>
    <n v="9383"/>
    <n v="7425"/>
    <s v=""/>
    <s v=""/>
    <s v=""/>
    <s v=""/>
    <s v="@2021/018550"/>
  </r>
  <r>
    <x v="1"/>
    <x v="16"/>
    <s v="007836/2022"/>
    <x v="430"/>
    <x v="0"/>
    <s v="Procedimiento Abierto Simplificado Abreviado"/>
    <s v="No"/>
    <n v="9782.16"/>
    <n v="5808"/>
    <s v=""/>
    <s v=""/>
    <s v=""/>
    <s v=""/>
    <s v="@2021/018220"/>
  </r>
  <r>
    <x v="1"/>
    <x v="16"/>
    <s v="027984/2022"/>
    <x v="431"/>
    <x v="0"/>
    <s v="Procedimiento Abierto Simplificado Abreviado"/>
    <s v="No"/>
    <n v="9869.4"/>
    <n v="8142.64"/>
    <s v=""/>
    <s v=""/>
    <s v=""/>
    <s v=""/>
    <s v="@2022/007064"/>
  </r>
  <r>
    <x v="1"/>
    <x v="16"/>
    <s v="030093.1/2022"/>
    <x v="432"/>
    <x v="0"/>
    <s v="Procedimiento abierto; multiplicidad de criterios"/>
    <s v="No"/>
    <n v="10113.959999999999"/>
    <n v="10113.959999999999"/>
    <m/>
    <m/>
    <m/>
    <m/>
    <s v="2021/001014-CR-I"/>
  </r>
  <r>
    <x v="1"/>
    <x v="16"/>
    <s v="012083.2/2020"/>
    <x v="372"/>
    <x v="0"/>
    <s v="Procedimiento abierto; multiplicidad de criterios"/>
    <s v="No"/>
    <n v="10268.540000000001"/>
    <n v="10268.540000000001"/>
    <m/>
    <m/>
    <m/>
    <m/>
    <s v="2019/009248"/>
  </r>
  <r>
    <x v="1"/>
    <x v="16"/>
    <s v="030223.1/2022"/>
    <x v="388"/>
    <x v="0"/>
    <s v="Procedimiento abierto; multiplicidad de criterios"/>
    <s v="No"/>
    <n v="10268.540000000001"/>
    <n v="10268.540000000001"/>
    <m/>
    <m/>
    <m/>
    <m/>
    <s v="2021/001014-TO-VI"/>
  </r>
  <r>
    <x v="1"/>
    <x v="16"/>
    <s v="030205.1/2022"/>
    <x v="388"/>
    <x v="0"/>
    <s v="Procedimiento abierto; multiplicidad de criterios"/>
    <s v="No"/>
    <n v="10301.459999999999"/>
    <n v="10301.459999999999"/>
    <m/>
    <m/>
    <m/>
    <m/>
    <s v="2021/001014-TO-VI"/>
  </r>
  <r>
    <x v="1"/>
    <x v="16"/>
    <s v="028235/2022"/>
    <x v="433"/>
    <x v="0"/>
    <s v="Procedimiento Abierto Simplificado"/>
    <s v="No"/>
    <n v="10538.7"/>
    <n v="6655"/>
    <s v=""/>
    <s v=""/>
    <s v=""/>
    <s v=""/>
    <s v="@2021/015135"/>
  </r>
  <r>
    <x v="1"/>
    <x v="16"/>
    <s v="012248/2022"/>
    <x v="434"/>
    <x v="0"/>
    <s v="Procedimiento Abierto Simplificado"/>
    <s v="No"/>
    <n v="10868.61"/>
    <n v="6050"/>
    <s v=""/>
    <s v=""/>
    <s v=""/>
    <s v=""/>
    <s v="@2021/018258"/>
  </r>
  <r>
    <x v="1"/>
    <x v="16"/>
    <s v="030013.1/2022"/>
    <x v="435"/>
    <x v="0"/>
    <s v="Procedimiento abierto; multiplicidad de criterios"/>
    <s v="No"/>
    <n v="10934"/>
    <n v="10934"/>
    <m/>
    <m/>
    <m/>
    <m/>
    <s v="2021/001014-GU-III"/>
  </r>
  <r>
    <x v="1"/>
    <x v="16"/>
    <s v="043773/2022"/>
    <x v="436"/>
    <x v="0"/>
    <s v="Procedimiento Abierto Simplificado"/>
    <s v="No"/>
    <n v="11374"/>
    <n v="4245.8900000000003"/>
    <s v=""/>
    <s v=""/>
    <s v=""/>
    <s v=""/>
    <s v="@2022/014888"/>
  </r>
  <r>
    <x v="1"/>
    <x v="16"/>
    <s v="014444.2/2020"/>
    <x v="372"/>
    <x v="0"/>
    <s v="Procedimiento abierto; multiplicidad de criterios"/>
    <s v="No"/>
    <n v="11594"/>
    <n v="11594"/>
    <m/>
    <m/>
    <m/>
    <m/>
    <s v="2019/009248"/>
  </r>
  <r>
    <x v="1"/>
    <x v="16"/>
    <s v="016889.1/2020"/>
    <x v="437"/>
    <x v="0"/>
    <s v="Basado en un Acuerdo Marco"/>
    <s v="No"/>
    <n v="11903.4"/>
    <n v="11903.4"/>
    <m/>
    <m/>
    <m/>
    <m/>
    <s v="2020/014610"/>
  </r>
  <r>
    <x v="1"/>
    <x v="16"/>
    <s v="016891.1/2020"/>
    <x v="438"/>
    <x v="0"/>
    <s v="Basado en un Acuerdo Marco"/>
    <s v="No"/>
    <n v="12219.76"/>
    <n v="12219.76"/>
    <m/>
    <m/>
    <m/>
    <m/>
    <s v="2020/014669"/>
  </r>
  <r>
    <x v="1"/>
    <x v="14"/>
    <s v="032399/2022"/>
    <x v="439"/>
    <x v="2"/>
    <s v="Procedimiento Abierto Simplificado"/>
    <s v="No"/>
    <n v="19992.7"/>
    <n v="14025"/>
    <s v=""/>
    <s v=""/>
    <s v=""/>
    <s v=""/>
    <s v="@2022/004244#001"/>
  </r>
  <r>
    <x v="1"/>
    <x v="16"/>
    <s v="007652/2022"/>
    <x v="440"/>
    <x v="0"/>
    <s v="Procedimiento Abierto Simplificado Abreviado"/>
    <s v="No"/>
    <n v="12235.33"/>
    <n v="7201.88"/>
    <s v=""/>
    <s v=""/>
    <s v=""/>
    <s v=""/>
    <s v="@2021/018222"/>
  </r>
  <r>
    <x v="1"/>
    <x v="16"/>
    <s v="030053.1/2022"/>
    <x v="418"/>
    <x v="0"/>
    <s v="Procedimiento abierto; multiplicidad de criterios"/>
    <s v="No"/>
    <n v="12243"/>
    <n v="12243"/>
    <m/>
    <m/>
    <m/>
    <m/>
    <s v="2021/001014-AB-II"/>
  </r>
  <r>
    <x v="1"/>
    <x v="16"/>
    <s v="004207/2022"/>
    <x v="441"/>
    <x v="0"/>
    <s v="Procedimiento Abierto Simplificado Abreviado"/>
    <s v="No"/>
    <n v="12466.78"/>
    <n v="5060"/>
    <s v=""/>
    <s v=""/>
    <s v=""/>
    <s v=""/>
    <s v="@2021/016801"/>
  </r>
  <r>
    <x v="1"/>
    <x v="16"/>
    <s v="030169.1/2022"/>
    <x v="388"/>
    <x v="0"/>
    <s v="Procedimiento abierto; multiplicidad de criterios"/>
    <s v="No"/>
    <n v="13939.2"/>
    <n v="13939.2"/>
    <m/>
    <m/>
    <m/>
    <m/>
    <s v="2021/001014-TO-VI"/>
  </r>
  <r>
    <x v="1"/>
    <x v="16"/>
    <s v="028069/2022"/>
    <x v="442"/>
    <x v="0"/>
    <s v="Procedimiento Abierto Simplificado Abreviado"/>
    <s v="No"/>
    <n v="14206.96"/>
    <n v="11503.34"/>
    <s v=""/>
    <s v=""/>
    <s v=""/>
    <s v=""/>
    <s v="@2022/006167"/>
  </r>
  <r>
    <x v="1"/>
    <x v="16"/>
    <s v="005522.1/2019"/>
    <x v="443"/>
    <x v="0"/>
    <s v="Procedimiento Abierto Simplificado"/>
    <s v="No"/>
    <n v="14374.8"/>
    <n v="14374.8"/>
    <m/>
    <m/>
    <m/>
    <m/>
    <s v="2018/001656"/>
  </r>
  <r>
    <x v="1"/>
    <x v="16"/>
    <s v="030177.1/2022"/>
    <x v="388"/>
    <x v="0"/>
    <s v="Procedimiento abierto; multiplicidad de criterios"/>
    <s v="No"/>
    <n v="14639.52"/>
    <n v="14639.52"/>
    <m/>
    <m/>
    <m/>
    <m/>
    <s v="2021/001014-TO-VI"/>
  </r>
  <r>
    <x v="1"/>
    <x v="16"/>
    <s v="034181/2022"/>
    <x v="397"/>
    <x v="0"/>
    <s v="Procedimiento Abierto Simplificado Abreviado"/>
    <s v="No"/>
    <n v="14691"/>
    <n v="6776"/>
    <s v=""/>
    <s v=""/>
    <s v=""/>
    <s v=""/>
    <s v="@2022/011125"/>
  </r>
  <r>
    <x v="1"/>
    <x v="16"/>
    <s v="034183/2022"/>
    <x v="397"/>
    <x v="0"/>
    <s v="Procedimiento Abierto Simplificado Abreviado"/>
    <s v="No"/>
    <n v="14691"/>
    <n v="8814.59"/>
    <s v=""/>
    <s v=""/>
    <s v=""/>
    <s v=""/>
    <s v="@2022/011125"/>
  </r>
  <r>
    <x v="1"/>
    <x v="16"/>
    <s v="029160/2022"/>
    <x v="444"/>
    <x v="0"/>
    <s v="Procedimiento abierto; multiplicidad de criterios"/>
    <s v="No"/>
    <n v="14946.43"/>
    <n v="7524"/>
    <s v=""/>
    <s v=""/>
    <s v=""/>
    <s v=""/>
    <s v="@2021/000290-CU-I"/>
  </r>
  <r>
    <x v="1"/>
    <x v="14"/>
    <s v="044535/2022"/>
    <x v="445"/>
    <x v="2"/>
    <s v="Procedimiento Abierto Simplificado Abreviado"/>
    <s v="No"/>
    <n v="35430.85"/>
    <n v="32948.300000000003"/>
    <s v=""/>
    <s v=""/>
    <s v=""/>
    <s v=""/>
    <s v="@2022/018376#001"/>
  </r>
  <r>
    <x v="1"/>
    <x v="16"/>
    <s v="043542/2022"/>
    <x v="446"/>
    <x v="0"/>
    <s v="Procedimiento Abierto Simplificado Abreviado"/>
    <s v="No"/>
    <n v="14994.84"/>
    <n v="11193.6"/>
    <s v=""/>
    <s v=""/>
    <s v=""/>
    <s v=""/>
    <s v="@2022/016035"/>
  </r>
  <r>
    <x v="1"/>
    <x v="16"/>
    <s v="043557/2022"/>
    <x v="447"/>
    <x v="0"/>
    <s v="Procedimiento Abierto Simplificado Abreviado"/>
    <s v="No"/>
    <n v="14994.84"/>
    <n v="12826"/>
    <s v=""/>
    <s v=""/>
    <s v=""/>
    <s v=""/>
    <s v="@2022/016031"/>
  </r>
  <r>
    <x v="1"/>
    <x v="14"/>
    <s v="043331/2022"/>
    <x v="448"/>
    <x v="4"/>
    <s v="Procedimiento Abierto Simplificado Abreviado"/>
    <s v="No"/>
    <n v="38720"/>
    <n v="0"/>
    <s v=""/>
    <s v=""/>
    <s v=""/>
    <s v=""/>
    <s v="@2022/004286"/>
  </r>
  <r>
    <x v="1"/>
    <x v="14"/>
    <s v="032401/2022"/>
    <x v="439"/>
    <x v="2"/>
    <s v="Procedimiento Abierto Simplificado"/>
    <s v="No"/>
    <n v="39339.74"/>
    <n v="30492"/>
    <s v=""/>
    <s v=""/>
    <s v=""/>
    <s v=""/>
    <s v="@2022/004244#001"/>
  </r>
  <r>
    <x v="1"/>
    <x v="14"/>
    <s v="032400/2022"/>
    <x v="439"/>
    <x v="2"/>
    <s v="Procedimiento Abierto Simplificado"/>
    <s v="No"/>
    <n v="39758.269999999997"/>
    <n v="32050.7"/>
    <s v=""/>
    <s v=""/>
    <s v=""/>
    <s v=""/>
    <s v="@2022/004244#001"/>
  </r>
  <r>
    <x v="1"/>
    <x v="14"/>
    <s v="030330/2022"/>
    <x v="439"/>
    <x v="2"/>
    <s v="Procedimiento Abierto Simplificado"/>
    <s v="No"/>
    <n v="39918"/>
    <n v="30928.47"/>
    <s v=""/>
    <s v=""/>
    <s v=""/>
    <s v=""/>
    <s v="@2022/004244#001"/>
  </r>
  <r>
    <x v="1"/>
    <x v="16"/>
    <s v="043559/2022"/>
    <x v="449"/>
    <x v="0"/>
    <s v="Procedimiento Abierto Simplificado Abreviado"/>
    <s v="No"/>
    <n v="14994.84"/>
    <n v="13409"/>
    <s v=""/>
    <s v=""/>
    <s v=""/>
    <s v=""/>
    <s v="@2022/016032"/>
  </r>
  <r>
    <x v="1"/>
    <x v="14"/>
    <s v="030329/2022"/>
    <x v="439"/>
    <x v="2"/>
    <s v="Procedimiento Abierto Simplificado"/>
    <s v="No"/>
    <n v="39957.19"/>
    <n v="30555.26"/>
    <s v=""/>
    <s v=""/>
    <s v=""/>
    <s v=""/>
    <s v="@2022/004244#001"/>
  </r>
  <r>
    <x v="1"/>
    <x v="16"/>
    <s v="043797/2022"/>
    <x v="450"/>
    <x v="0"/>
    <s v="Procedimiento Abierto Simplificado Abreviado"/>
    <s v="No"/>
    <n v="15034.54"/>
    <n v="14973.2"/>
    <s v=""/>
    <s v=""/>
    <s v=""/>
    <s v=""/>
    <s v="@2022/018877"/>
  </r>
  <r>
    <x v="1"/>
    <x v="14"/>
    <s v="030331/2022"/>
    <x v="439"/>
    <x v="2"/>
    <s v="Procedimiento Abierto Simplificado"/>
    <s v="No"/>
    <n v="39997.870000000003"/>
    <n v="28978.46"/>
    <s v=""/>
    <s v=""/>
    <s v=""/>
    <s v=""/>
    <s v="@2022/004244#001"/>
  </r>
  <r>
    <x v="1"/>
    <x v="16"/>
    <s v="045270/2022"/>
    <x v="451"/>
    <x v="0"/>
    <s v="Procedimiento Abierto Simplificado"/>
    <s v="No"/>
    <n v="15776.85"/>
    <n v="12700"/>
    <s v=""/>
    <s v=""/>
    <s v=""/>
    <s v=""/>
    <s v="@2022/015572"/>
  </r>
  <r>
    <x v="1"/>
    <x v="16"/>
    <s v="043556/2022"/>
    <x v="452"/>
    <x v="0"/>
    <s v="Procedimiento Abierto Simplificado Abreviado"/>
    <s v="No"/>
    <n v="16873.86"/>
    <n v="12826"/>
    <s v=""/>
    <s v=""/>
    <s v=""/>
    <s v=""/>
    <s v="@2022/016030"/>
  </r>
  <r>
    <x v="1"/>
    <x v="16"/>
    <s v="043951/2022"/>
    <x v="453"/>
    <x v="0"/>
    <s v="Procedimiento Abierto Simplificado Abreviado"/>
    <s v="No"/>
    <n v="16873.86"/>
    <n v="13640.08"/>
    <s v=""/>
    <s v=""/>
    <s v=""/>
    <s v=""/>
    <s v="@2022/016029"/>
  </r>
  <r>
    <x v="1"/>
    <x v="16"/>
    <s v="043794/2022"/>
    <x v="454"/>
    <x v="0"/>
    <s v="Procedimiento Abierto Simplificado Abreviado"/>
    <s v="No"/>
    <n v="16926.93"/>
    <n v="16912.5"/>
    <s v=""/>
    <s v=""/>
    <s v=""/>
    <s v=""/>
    <s v="@2022/018876"/>
  </r>
  <r>
    <x v="1"/>
    <x v="14"/>
    <s v="021623.1/2021"/>
    <x v="455"/>
    <x v="2"/>
    <s v="Procedimiento Abierto Simplificado"/>
    <s v="No"/>
    <n v="46818.7"/>
    <n v="46818.7"/>
    <m/>
    <m/>
    <m/>
    <m/>
    <s v="2021/010795"/>
  </r>
  <r>
    <x v="1"/>
    <x v="14"/>
    <s v="044471/2022"/>
    <x v="456"/>
    <x v="2"/>
    <s v="Procedimiento Abierto Simplificado Abreviado"/>
    <s v="No"/>
    <n v="47956"/>
    <n v="47912.37"/>
    <s v=""/>
    <s v=""/>
    <s v=""/>
    <s v=""/>
    <s v="@2022/014990#001"/>
  </r>
  <r>
    <x v="1"/>
    <x v="14"/>
    <s v="029549/2022"/>
    <x v="457"/>
    <x v="2"/>
    <s v="Procedimiento Abierto Simplificado Abreviado"/>
    <s v="No"/>
    <n v="48535.94"/>
    <n v="38780.22"/>
    <s v=""/>
    <s v=""/>
    <s v=""/>
    <s v=""/>
    <s v="@2022/012105#001"/>
  </r>
  <r>
    <x v="1"/>
    <x v="16"/>
    <s v="043805/2022"/>
    <x v="458"/>
    <x v="0"/>
    <s v="Procedimiento Abierto Simplificado Abreviado"/>
    <s v="No"/>
    <n v="16926.93"/>
    <n v="16867.400000000001"/>
    <s v=""/>
    <s v=""/>
    <s v=""/>
    <s v=""/>
    <s v="@2022/018879"/>
  </r>
  <r>
    <x v="1"/>
    <x v="16"/>
    <s v="000871/2022"/>
    <x v="459"/>
    <x v="0"/>
    <s v="Procedimiento Abierto Simplificado"/>
    <s v="No"/>
    <n v="17119"/>
    <n v="11983.68"/>
    <s v=""/>
    <s v=""/>
    <s v=""/>
    <s v=""/>
    <s v="@2021/019183"/>
  </r>
  <r>
    <x v="1"/>
    <x v="16"/>
    <s v="043801/2022"/>
    <x v="460"/>
    <x v="0"/>
    <s v="Procedimiento Abierto Simplificado Abreviado"/>
    <s v="No"/>
    <n v="18551.43"/>
    <n v="17949.8"/>
    <s v=""/>
    <s v=""/>
    <s v=""/>
    <s v=""/>
    <s v="@2022/018878"/>
  </r>
  <r>
    <x v="1"/>
    <x v="16"/>
    <s v="043535/2022"/>
    <x v="461"/>
    <x v="0"/>
    <s v="Procedimiento Abierto Simplificado Abreviado"/>
    <s v="No"/>
    <n v="19306.54"/>
    <n v="13992"/>
    <s v=""/>
    <s v=""/>
    <s v=""/>
    <s v=""/>
    <s v="@2022/016011"/>
  </r>
  <r>
    <x v="1"/>
    <x v="16"/>
    <s v="023305/2022"/>
    <x v="462"/>
    <x v="0"/>
    <s v="Procedimiento Abierto Simplificado Abreviado"/>
    <s v="No"/>
    <n v="19436.73"/>
    <n v="15015"/>
    <s v=""/>
    <s v=""/>
    <s v=""/>
    <s v=""/>
    <s v="@2022/006872"/>
  </r>
  <r>
    <x v="1"/>
    <x v="16"/>
    <s v="023759/2022"/>
    <x v="463"/>
    <x v="0"/>
    <s v="Procedimiento Abierto Simplificado Abreviado"/>
    <s v="No"/>
    <n v="19436.73"/>
    <n v="17017"/>
    <s v=""/>
    <s v=""/>
    <s v=""/>
    <s v=""/>
    <s v="@2022/006869"/>
  </r>
  <r>
    <x v="1"/>
    <x v="16"/>
    <s v="027863/2022"/>
    <x v="464"/>
    <x v="0"/>
    <s v="Procedimiento Abierto Simplificado Abreviado"/>
    <s v="No"/>
    <n v="19436.73"/>
    <n v="13282.5"/>
    <s v=""/>
    <s v=""/>
    <s v=""/>
    <s v=""/>
    <s v="@2022/006197"/>
  </r>
  <r>
    <x v="1"/>
    <x v="16"/>
    <s v="027979/2022"/>
    <x v="465"/>
    <x v="0"/>
    <s v="Procedimiento Abierto Simplificado Abreviado"/>
    <s v="No"/>
    <n v="19436.73"/>
    <n v="11725.18"/>
    <s v=""/>
    <s v=""/>
    <s v=""/>
    <s v=""/>
    <s v="@2022/009613"/>
  </r>
  <r>
    <x v="1"/>
    <x v="16"/>
    <s v="027985/2022"/>
    <x v="466"/>
    <x v="0"/>
    <s v="Procedimiento Abierto Simplificado Abreviado"/>
    <s v="No"/>
    <n v="19436.73"/>
    <n v="15207.5"/>
    <s v=""/>
    <s v=""/>
    <s v=""/>
    <s v=""/>
    <s v="@2022/007070"/>
  </r>
  <r>
    <x v="1"/>
    <x v="16"/>
    <s v="028021/2022"/>
    <x v="467"/>
    <x v="0"/>
    <s v="Procedimiento Abierto Simplificado Abreviado"/>
    <s v="No"/>
    <n v="19436.73"/>
    <n v="16227.75"/>
    <s v=""/>
    <s v=""/>
    <s v=""/>
    <s v=""/>
    <s v="@2022/009652"/>
  </r>
  <r>
    <x v="1"/>
    <x v="16"/>
    <s v="028045/2022"/>
    <x v="468"/>
    <x v="0"/>
    <s v="Procedimiento Abierto Simplificado Abreviado"/>
    <s v="No"/>
    <n v="19436.73"/>
    <n v="11261.25"/>
    <s v=""/>
    <s v=""/>
    <s v=""/>
    <s v=""/>
    <s v="@2022/006198"/>
  </r>
  <r>
    <x v="1"/>
    <x v="16"/>
    <s v="028072/2022"/>
    <x v="469"/>
    <x v="0"/>
    <s v="Procedimiento Abierto Simplificado Abreviado"/>
    <s v="No"/>
    <n v="19436.73"/>
    <n v="17517.5"/>
    <s v=""/>
    <s v=""/>
    <s v=""/>
    <s v=""/>
    <s v="@2022/006194"/>
  </r>
  <r>
    <x v="1"/>
    <x v="16"/>
    <s v="028081/2022"/>
    <x v="470"/>
    <x v="0"/>
    <s v="Procedimiento Abierto Simplificado Abreviado"/>
    <s v="No"/>
    <n v="19436.73"/>
    <n v="13475"/>
    <s v=""/>
    <s v=""/>
    <s v=""/>
    <s v=""/>
    <s v="@2022/007211"/>
  </r>
  <r>
    <x v="1"/>
    <x v="16"/>
    <s v="028135/2022"/>
    <x v="471"/>
    <x v="0"/>
    <s v="Procedimiento Abierto Simplificado Abreviado"/>
    <s v="No"/>
    <n v="19436.73"/>
    <n v="17325"/>
    <s v=""/>
    <s v=""/>
    <s v=""/>
    <s v=""/>
    <s v="@2022/007241"/>
  </r>
  <r>
    <x v="1"/>
    <x v="16"/>
    <s v="028240/2022"/>
    <x v="472"/>
    <x v="0"/>
    <s v="Procedimiento Abierto Simplificado Abreviado"/>
    <s v="No"/>
    <n v="19436.73"/>
    <n v="19423.25"/>
    <s v=""/>
    <s v=""/>
    <s v=""/>
    <s v=""/>
    <s v="@2022/012378"/>
  </r>
  <r>
    <x v="1"/>
    <x v="16"/>
    <s v="028268/2022"/>
    <x v="473"/>
    <x v="0"/>
    <s v="Procedimiento Abierto Simplificado Abreviado"/>
    <s v="No"/>
    <n v="19436.73"/>
    <n v="16362.5"/>
    <s v=""/>
    <s v=""/>
    <s v=""/>
    <s v=""/>
    <s v="@2022/007059"/>
  </r>
  <r>
    <x v="1"/>
    <x v="16"/>
    <s v="028295/2022"/>
    <x v="474"/>
    <x v="0"/>
    <s v="Procedimiento Abierto Simplificado Abreviado"/>
    <s v="No"/>
    <n v="19436.73"/>
    <n v="14437.5"/>
    <s v=""/>
    <s v=""/>
    <s v=""/>
    <s v=""/>
    <s v="@2022/007183"/>
  </r>
  <r>
    <x v="1"/>
    <x v="16"/>
    <s v="028296/2022"/>
    <x v="475"/>
    <x v="0"/>
    <s v="Procedimiento Abierto Simplificado Abreviado"/>
    <s v="No"/>
    <n v="19436.73"/>
    <n v="16362.5"/>
    <s v=""/>
    <s v=""/>
    <s v=""/>
    <s v=""/>
    <s v="@2022/006193"/>
  </r>
  <r>
    <x v="1"/>
    <x v="16"/>
    <s v="028544/2022"/>
    <x v="476"/>
    <x v="0"/>
    <s v="Procedimiento Abierto Simplificado Abreviado"/>
    <s v="No"/>
    <n v="19436.73"/>
    <n v="15785"/>
    <s v=""/>
    <s v=""/>
    <s v=""/>
    <s v=""/>
    <s v="@2022/007239"/>
  </r>
  <r>
    <x v="1"/>
    <x v="16"/>
    <s v="037591/2022"/>
    <x v="477"/>
    <x v="0"/>
    <s v="Procedimiento Abierto Simplificado Abreviado"/>
    <s v="No"/>
    <n v="19436.73"/>
    <n v="9817.5"/>
    <s v=""/>
    <s v=""/>
    <s v=""/>
    <s v=""/>
    <s v="@2022/013063"/>
  </r>
  <r>
    <x v="1"/>
    <x v="16"/>
    <s v="038708/2022"/>
    <x v="478"/>
    <x v="0"/>
    <s v="Procedimiento negociado sin publicidad"/>
    <s v="No"/>
    <n v="19436.73"/>
    <n v="7392"/>
    <s v="168"/>
    <s v="a"/>
    <s v="1"/>
    <s v="PROCEDIMIENTO ABIERTO O RESTRINGIDO PREVIO DESIERTO O CON OFERTAS INADECUADAS"/>
    <s v="@2022/014367"/>
  </r>
  <r>
    <x v="1"/>
    <x v="16"/>
    <s v="023304/2022"/>
    <x v="479"/>
    <x v="0"/>
    <s v="Procedimiento Abierto Simplificado Abreviado"/>
    <s v="No"/>
    <n v="19769.75"/>
    <n v="15734.95"/>
    <s v=""/>
    <s v=""/>
    <s v=""/>
    <s v=""/>
    <s v="@2022/006865"/>
  </r>
  <r>
    <x v="1"/>
    <x v="16"/>
    <s v="038212/2022"/>
    <x v="411"/>
    <x v="0"/>
    <s v="Procedimiento Abierto Simplificado Abreviado"/>
    <s v="No"/>
    <n v="20272.990000000002"/>
    <n v="12571.9"/>
    <s v=""/>
    <s v=""/>
    <s v=""/>
    <s v=""/>
    <s v="@2022/006663"/>
  </r>
  <r>
    <x v="1"/>
    <x v="16"/>
    <s v="038213/2022"/>
    <x v="411"/>
    <x v="0"/>
    <s v="Procedimiento Abierto Simplificado Abreviado"/>
    <s v="No"/>
    <n v="20272.990000000002"/>
    <n v="14399"/>
    <s v=""/>
    <s v=""/>
    <s v=""/>
    <s v=""/>
    <s v="@2022/006663"/>
  </r>
  <r>
    <x v="1"/>
    <x v="16"/>
    <s v="004275/2022"/>
    <x v="480"/>
    <x v="0"/>
    <s v="Procedimiento Abierto Simplificado Abreviado"/>
    <s v="No"/>
    <n v="20612.8"/>
    <n v="8794.5"/>
    <s v=""/>
    <s v=""/>
    <s v=""/>
    <s v=""/>
    <s v="@2021/016795"/>
  </r>
  <r>
    <x v="1"/>
    <x v="16"/>
    <s v="043698/2022"/>
    <x v="481"/>
    <x v="0"/>
    <s v="Procedimiento Abierto Simplificado Abreviado"/>
    <s v="No"/>
    <n v="21106.78"/>
    <n v="13098.8"/>
    <s v=""/>
    <s v=""/>
    <s v=""/>
    <s v=""/>
    <s v="@2022/017460"/>
  </r>
  <r>
    <x v="1"/>
    <x v="16"/>
    <s v="028462/2022"/>
    <x v="482"/>
    <x v="0"/>
    <s v="Basado en un Acuerdo Marco"/>
    <s v="No"/>
    <n v="21309.55"/>
    <n v="16256.59"/>
    <s v=""/>
    <s v=""/>
    <s v=""/>
    <s v=""/>
    <s v="@2022/011825"/>
  </r>
  <r>
    <x v="1"/>
    <x v="16"/>
    <s v="029161/2022"/>
    <x v="444"/>
    <x v="0"/>
    <s v="Procedimiento abierto; multiplicidad de criterios"/>
    <s v="No"/>
    <n v="21379.45"/>
    <n v="12540"/>
    <s v=""/>
    <s v=""/>
    <s v=""/>
    <s v=""/>
    <s v="@2021/000290-CU-I"/>
  </r>
  <r>
    <x v="1"/>
    <x v="16"/>
    <s v="043513/2022"/>
    <x v="483"/>
    <x v="0"/>
    <s v="Procedimiento Abierto Simplificado Abreviado"/>
    <s v="No"/>
    <n v="21451.72"/>
    <n v="19431.39"/>
    <s v=""/>
    <s v=""/>
    <s v=""/>
    <s v=""/>
    <s v="@2022/015993"/>
  </r>
  <r>
    <x v="1"/>
    <x v="16"/>
    <s v="045236/2022"/>
    <x v="451"/>
    <x v="0"/>
    <s v="Procedimiento Abierto Simplificado"/>
    <s v="No"/>
    <n v="21821.279999999999"/>
    <n v="17989"/>
    <s v=""/>
    <s v=""/>
    <s v=""/>
    <s v=""/>
    <s v="@2022/015572"/>
  </r>
  <r>
    <x v="1"/>
    <x v="16"/>
    <s v="043787/2022"/>
    <x v="484"/>
    <x v="0"/>
    <s v="Procedimiento Abierto Simplificado Abreviado"/>
    <s v="No"/>
    <n v="22087.58"/>
    <n v="22068.75"/>
    <s v=""/>
    <s v=""/>
    <s v=""/>
    <s v=""/>
    <s v="@2022/018874"/>
  </r>
  <r>
    <x v="1"/>
    <x v="16"/>
    <s v="003968/2022"/>
    <x v="410"/>
    <x v="0"/>
    <s v="Procedimiento Abierto Simplificado Abreviado"/>
    <s v="No"/>
    <n v="22134.34"/>
    <n v="7865"/>
    <s v=""/>
    <s v=""/>
    <s v=""/>
    <s v=""/>
    <s v="@2021/018993"/>
  </r>
  <r>
    <x v="1"/>
    <x v="16"/>
    <s v="003969/2022"/>
    <x v="410"/>
    <x v="0"/>
    <s v="Procedimiento Abierto Simplificado Abreviado"/>
    <s v="No"/>
    <n v="22134.34"/>
    <n v="7865"/>
    <s v=""/>
    <s v=""/>
    <s v=""/>
    <s v=""/>
    <s v="@2021/018993"/>
  </r>
  <r>
    <x v="1"/>
    <x v="16"/>
    <s v="029163/2022"/>
    <x v="444"/>
    <x v="0"/>
    <s v="Procedimiento abierto; multiplicidad de criterios"/>
    <s v="No"/>
    <n v="22332.49"/>
    <n v="12920.39"/>
    <s v=""/>
    <s v=""/>
    <s v=""/>
    <s v=""/>
    <s v="@2021/000290-CU-I"/>
  </r>
  <r>
    <x v="1"/>
    <x v="14"/>
    <s v="000612/2022"/>
    <x v="485"/>
    <x v="2"/>
    <s v="Procedimiento Abierto Simplificado"/>
    <s v="No"/>
    <n v="324765.76"/>
    <n v="284592.98"/>
    <s v=""/>
    <s v=""/>
    <s v=""/>
    <s v=""/>
    <s v="@2021/006784#001"/>
  </r>
  <r>
    <x v="1"/>
    <x v="16"/>
    <s v="022643/2022"/>
    <x v="486"/>
    <x v="0"/>
    <s v="Procedimiento Abierto Simplificado Abreviado"/>
    <s v="No"/>
    <n v="22428.18"/>
    <n v="19737.03"/>
    <s v=""/>
    <s v=""/>
    <s v=""/>
    <s v=""/>
    <s v="@2022/005928"/>
  </r>
  <r>
    <x v="1"/>
    <x v="14"/>
    <s v="000049/2022"/>
    <x v="487"/>
    <x v="2"/>
    <s v="Procedimiento abierto; multiplicidad de criterios"/>
    <s v="No"/>
    <n v="375240.31"/>
    <n v="332737.90000000002"/>
    <s v=""/>
    <s v=""/>
    <s v=""/>
    <s v=""/>
    <s v="@2020/011839#001"/>
  </r>
  <r>
    <x v="1"/>
    <x v="16"/>
    <s v="022647/2022"/>
    <x v="488"/>
    <x v="0"/>
    <s v="Procedimiento Abierto Simplificado Abreviado"/>
    <s v="No"/>
    <n v="22428.18"/>
    <n v="21819.88"/>
    <s v=""/>
    <s v=""/>
    <s v=""/>
    <s v=""/>
    <s v="@2022/005930"/>
  </r>
  <r>
    <x v="1"/>
    <x v="14"/>
    <s v="000884/2022"/>
    <x v="487"/>
    <x v="2"/>
    <s v="Procedimiento abierto; multiplicidad de criterios"/>
    <s v="No"/>
    <n v="443646.45"/>
    <n v="393237.9"/>
    <s v=""/>
    <s v=""/>
    <s v=""/>
    <s v=""/>
    <s v="@2020/011839#001"/>
  </r>
  <r>
    <x v="1"/>
    <x v="14"/>
    <s v="037047/2022"/>
    <x v="489"/>
    <x v="2"/>
    <s v="Procedimiento Abierto Simplificado"/>
    <s v="No"/>
    <n v="459268.16"/>
    <n v="459268.16"/>
    <s v=""/>
    <s v=""/>
    <s v=""/>
    <s v=""/>
    <s v="@2022/011391#001"/>
  </r>
  <r>
    <x v="1"/>
    <x v="16"/>
    <s v="022735/2022"/>
    <x v="490"/>
    <x v="0"/>
    <s v="Procedimiento Abierto Simplificado Abreviado"/>
    <s v="No"/>
    <n v="22428.18"/>
    <n v="21175"/>
    <s v=""/>
    <s v=""/>
    <s v=""/>
    <s v=""/>
    <s v="@2022/005931"/>
  </r>
  <r>
    <x v="1"/>
    <x v="16"/>
    <s v="023307/2022"/>
    <x v="491"/>
    <x v="0"/>
    <s v="Procedimiento Abierto Simplificado Abreviado"/>
    <s v="No"/>
    <n v="22428.18"/>
    <n v="20125.88"/>
    <s v=""/>
    <s v=""/>
    <s v=""/>
    <s v=""/>
    <s v="@2022/007245"/>
  </r>
  <r>
    <x v="1"/>
    <x v="14"/>
    <s v="001026/2022"/>
    <x v="492"/>
    <x v="2"/>
    <s v="Procedimiento abierto; multiplicidad de criterios"/>
    <s v="No"/>
    <n v="3677300.57"/>
    <n v="2908744.69"/>
    <s v=""/>
    <s v=""/>
    <s v=""/>
    <s v=""/>
    <s v="@2021/008644#001"/>
  </r>
  <r>
    <x v="1"/>
    <x v="16"/>
    <s v="023316/2022"/>
    <x v="493"/>
    <x v="0"/>
    <s v="Procedimiento Abierto Simplificado Abreviado"/>
    <s v="No"/>
    <n v="22428.18"/>
    <n v="18326"/>
    <s v=""/>
    <s v=""/>
    <s v=""/>
    <s v=""/>
    <s v="@2022/006874"/>
  </r>
  <r>
    <x v="1"/>
    <x v="16"/>
    <s v="023764/2022"/>
    <x v="494"/>
    <x v="0"/>
    <s v="Procedimiento Abierto Simplificado Abreviado"/>
    <s v="No"/>
    <n v="22428.18"/>
    <n v="18816.88"/>
    <s v=""/>
    <s v=""/>
    <s v=""/>
    <s v=""/>
    <s v="@2022/006871"/>
  </r>
  <r>
    <x v="1"/>
    <x v="16"/>
    <s v="023878/2022"/>
    <x v="495"/>
    <x v="0"/>
    <s v="Procedimiento Abierto Simplificado Abreviado"/>
    <s v="No"/>
    <n v="22428.18"/>
    <n v="16266.25"/>
    <s v=""/>
    <s v=""/>
    <s v=""/>
    <s v=""/>
    <s v="@2022/006870"/>
  </r>
  <r>
    <x v="1"/>
    <x v="16"/>
    <s v="027255/2022"/>
    <x v="496"/>
    <x v="0"/>
    <s v="Procedimiento Abierto Simplificado Abreviado"/>
    <s v="No"/>
    <n v="22428.18"/>
    <n v="21945"/>
    <s v=""/>
    <s v=""/>
    <s v=""/>
    <s v=""/>
    <s v="@2022/010060"/>
  </r>
  <r>
    <x v="1"/>
    <x v="16"/>
    <s v="027371/2022"/>
    <x v="497"/>
    <x v="0"/>
    <s v="Procedimiento Abierto Simplificado Abreviado"/>
    <s v="No"/>
    <n v="22428.18"/>
    <n v="11068.75"/>
    <s v=""/>
    <s v=""/>
    <s v=""/>
    <s v=""/>
    <s v="@2022/009216"/>
  </r>
  <r>
    <x v="1"/>
    <x v="16"/>
    <s v="027852/2022"/>
    <x v="498"/>
    <x v="0"/>
    <s v="Procedimiento Abierto Simplificado Abreviado"/>
    <s v="No"/>
    <n v="22428.18"/>
    <n v="18287.5"/>
    <s v=""/>
    <s v=""/>
    <s v=""/>
    <s v=""/>
    <s v="@2022/006163"/>
  </r>
  <r>
    <x v="1"/>
    <x v="16"/>
    <s v="028178/2022"/>
    <x v="499"/>
    <x v="0"/>
    <s v="Procedimiento Abierto Simplificado Abreviado"/>
    <s v="No"/>
    <n v="22428.18"/>
    <n v="17325"/>
    <s v=""/>
    <s v=""/>
    <s v=""/>
    <s v=""/>
    <s v="@2022/006192"/>
  </r>
  <r>
    <x v="1"/>
    <x v="16"/>
    <s v="028252/2022"/>
    <x v="500"/>
    <x v="0"/>
    <s v="Procedimiento Abierto Simplificado Abreviado"/>
    <s v="No"/>
    <n v="22428.18"/>
    <n v="19019"/>
    <s v=""/>
    <s v=""/>
    <s v=""/>
    <s v=""/>
    <s v="@2022/009649"/>
  </r>
  <r>
    <x v="1"/>
    <x v="16"/>
    <s v="028272/2022"/>
    <x v="501"/>
    <x v="0"/>
    <s v="Procedimiento Abierto Simplificado Abreviado"/>
    <s v="No"/>
    <n v="22428.18"/>
    <n v="16362.5"/>
    <s v=""/>
    <s v=""/>
    <s v=""/>
    <s v=""/>
    <s v="@2022/007073"/>
  </r>
  <r>
    <x v="1"/>
    <x v="16"/>
    <s v="034185/2022"/>
    <x v="397"/>
    <x v="0"/>
    <s v="Procedimiento Abierto Simplificado Abreviado"/>
    <s v="No"/>
    <n v="22671.3"/>
    <n v="15760.25"/>
    <s v=""/>
    <s v=""/>
    <s v=""/>
    <s v=""/>
    <s v="@2022/011125"/>
  </r>
  <r>
    <x v="1"/>
    <x v="16"/>
    <s v="043766/2022"/>
    <x v="502"/>
    <x v="0"/>
    <s v="Procedimiento Abierto Simplificado Abreviado"/>
    <s v="No"/>
    <n v="22673.73"/>
    <n v="22657.25"/>
    <s v=""/>
    <s v=""/>
    <s v=""/>
    <s v=""/>
    <s v="@2022/018873"/>
  </r>
  <r>
    <x v="1"/>
    <x v="16"/>
    <s v="028273/2022"/>
    <x v="503"/>
    <x v="0"/>
    <s v="Procedimiento Abierto Simplificado Abreviado"/>
    <s v="No"/>
    <n v="22812.66"/>
    <n v="18209.400000000001"/>
    <s v=""/>
    <s v=""/>
    <s v=""/>
    <s v=""/>
    <s v="@2022/007071"/>
  </r>
  <r>
    <x v="1"/>
    <x v="16"/>
    <s v="029368/2022"/>
    <x v="504"/>
    <x v="0"/>
    <s v="Procedimiento abierto; multiplicidad de criterios"/>
    <s v="No"/>
    <n v="23285.53"/>
    <n v="12372.8"/>
    <s v=""/>
    <s v=""/>
    <s v=""/>
    <s v=""/>
    <s v="@2021/000290-GU-I"/>
  </r>
  <r>
    <x v="1"/>
    <x v="16"/>
    <s v="004273/2022"/>
    <x v="505"/>
    <x v="0"/>
    <s v="Procedimiento Abierto Simplificado Abreviado"/>
    <s v="No"/>
    <n v="23389.34"/>
    <n v="10929.6"/>
    <s v=""/>
    <s v=""/>
    <s v=""/>
    <s v=""/>
    <s v="@2021/016792"/>
  </r>
  <r>
    <x v="1"/>
    <x v="16"/>
    <s v="000872/2022"/>
    <x v="459"/>
    <x v="0"/>
    <s v="Procedimiento Abierto Simplificado"/>
    <s v="No"/>
    <n v="23426"/>
    <n v="16398.72"/>
    <s v=""/>
    <s v=""/>
    <s v=""/>
    <s v=""/>
    <s v="@2021/019183"/>
  </r>
  <r>
    <x v="1"/>
    <x v="16"/>
    <s v="028170/2022"/>
    <x v="506"/>
    <x v="0"/>
    <s v="Procedimiento Abierto Simplificado Abreviado"/>
    <s v="No"/>
    <n v="23873.85"/>
    <n v="14341.25"/>
    <s v=""/>
    <s v=""/>
    <s v=""/>
    <s v=""/>
    <s v="@2022/006159"/>
  </r>
  <r>
    <x v="1"/>
    <x v="16"/>
    <s v="043486/2022"/>
    <x v="507"/>
    <x v="0"/>
    <s v="Procedimiento Abierto Simplificado Abreviado"/>
    <s v="No"/>
    <n v="24151.84"/>
    <n v="21881.16"/>
    <s v=""/>
    <s v=""/>
    <s v=""/>
    <s v=""/>
    <s v="@2022/016028"/>
  </r>
  <r>
    <x v="1"/>
    <x v="16"/>
    <s v="043519/2022"/>
    <x v="508"/>
    <x v="0"/>
    <s v="Procedimiento Abierto Simplificado Abreviado"/>
    <s v="No"/>
    <n v="24151.84"/>
    <n v="18539.400000000001"/>
    <s v=""/>
    <s v=""/>
    <s v=""/>
    <s v=""/>
    <s v="@2022/016027"/>
  </r>
  <r>
    <x v="1"/>
    <x v="16"/>
    <s v="022406/2022"/>
    <x v="416"/>
    <x v="0"/>
    <s v="Procedimiento Abierto Simplificado Abreviado"/>
    <s v="No"/>
    <n v="24624.67"/>
    <n v="10587.5"/>
    <s v=""/>
    <s v=""/>
    <s v=""/>
    <s v=""/>
    <s v="@2022/001796"/>
  </r>
  <r>
    <x v="1"/>
    <x v="16"/>
    <s v="022409/2022"/>
    <x v="416"/>
    <x v="0"/>
    <s v="Procedimiento Abierto Simplificado Abreviado"/>
    <s v="No"/>
    <n v="24624.67"/>
    <n v="8470"/>
    <s v=""/>
    <s v=""/>
    <s v=""/>
    <s v=""/>
    <s v="@2022/001796"/>
  </r>
  <r>
    <x v="1"/>
    <x v="16"/>
    <s v="024140/2022"/>
    <x v="509"/>
    <x v="0"/>
    <s v="Basado en un Acuerdo Marco"/>
    <s v="No"/>
    <n v="24795.01"/>
    <n v="18598.16"/>
    <s v=""/>
    <s v=""/>
    <s v=""/>
    <s v=""/>
    <s v="@2022/002897"/>
  </r>
  <r>
    <x v="1"/>
    <x v="16"/>
    <s v="043689/2022"/>
    <x v="510"/>
    <x v="0"/>
    <s v="Procedimiento Abierto Simplificado Abreviado"/>
    <s v="No"/>
    <n v="25004.67"/>
    <n v="20592"/>
    <s v=""/>
    <s v=""/>
    <s v=""/>
    <s v=""/>
    <s v="@2022/017452"/>
  </r>
  <r>
    <x v="1"/>
    <x v="16"/>
    <s v="043694/2022"/>
    <x v="511"/>
    <x v="0"/>
    <s v="Procedimiento Abierto Simplificado Abreviado"/>
    <s v="No"/>
    <n v="25004.67"/>
    <n v="20592"/>
    <s v=""/>
    <s v=""/>
    <s v=""/>
    <s v=""/>
    <s v="@2022/017453"/>
  </r>
  <r>
    <x v="1"/>
    <x v="16"/>
    <s v="029162/2022"/>
    <x v="444"/>
    <x v="0"/>
    <s v="Procedimiento abierto; multiplicidad de criterios"/>
    <s v="No"/>
    <n v="25191.61"/>
    <n v="13208.8"/>
    <s v=""/>
    <s v=""/>
    <s v=""/>
    <s v=""/>
    <s v="@2021/000290-CU-I"/>
  </r>
  <r>
    <x v="1"/>
    <x v="16"/>
    <s v="043696/2022"/>
    <x v="512"/>
    <x v="0"/>
    <s v="Procedimiento Abierto Simplificado Abreviado"/>
    <s v="No"/>
    <n v="25195.48"/>
    <n v="22206.18"/>
    <s v=""/>
    <s v=""/>
    <s v=""/>
    <s v=""/>
    <s v="@2022/017461"/>
  </r>
  <r>
    <x v="1"/>
    <x v="16"/>
    <s v="023303/2022"/>
    <x v="513"/>
    <x v="0"/>
    <s v="Procedimiento Abierto Simplificado Abreviado"/>
    <s v="No"/>
    <n v="25238.68"/>
    <n v="17500.18"/>
    <s v=""/>
    <s v=""/>
    <s v=""/>
    <s v=""/>
    <s v="@2022/006864"/>
  </r>
  <r>
    <x v="1"/>
    <x v="16"/>
    <s v="023755/2022"/>
    <x v="514"/>
    <x v="0"/>
    <s v="Procedimiento Abierto Simplificado Abreviado"/>
    <s v="No"/>
    <n v="25238.68"/>
    <n v="20020"/>
    <s v=""/>
    <s v=""/>
    <s v=""/>
    <s v=""/>
    <s v="@2022/006860"/>
  </r>
  <r>
    <x v="1"/>
    <x v="16"/>
    <s v="023757/2022"/>
    <x v="515"/>
    <x v="0"/>
    <s v="Procedimiento Abierto Simplificado Abreviado"/>
    <s v="No"/>
    <n v="25238.68"/>
    <n v="20020"/>
    <s v=""/>
    <s v=""/>
    <s v=""/>
    <s v=""/>
    <s v="@2022/006863"/>
  </r>
  <r>
    <x v="1"/>
    <x v="16"/>
    <s v="027439/2022"/>
    <x v="516"/>
    <x v="0"/>
    <s v="Procedimiento Abierto Simplificado Abreviado"/>
    <s v="No"/>
    <n v="25238.68"/>
    <n v="18191.25"/>
    <s v=""/>
    <s v=""/>
    <s v=""/>
    <s v=""/>
    <s v="@2022/006160"/>
  </r>
  <r>
    <x v="1"/>
    <x v="16"/>
    <s v="028090/2022"/>
    <x v="517"/>
    <x v="0"/>
    <s v="Procedimiento Abierto Simplificado Abreviado"/>
    <s v="No"/>
    <n v="25238.68"/>
    <n v="22137.5"/>
    <s v=""/>
    <s v=""/>
    <s v=""/>
    <s v=""/>
    <s v="@2022/006095"/>
  </r>
  <r>
    <x v="1"/>
    <x v="16"/>
    <s v="028228/2022"/>
    <x v="518"/>
    <x v="0"/>
    <s v="Procedimiento Abierto Simplificado Abreviado"/>
    <s v="No"/>
    <n v="25238.68"/>
    <n v="20212.5"/>
    <s v=""/>
    <s v=""/>
    <s v=""/>
    <s v=""/>
    <s v="@2022/006174"/>
  </r>
  <r>
    <x v="1"/>
    <x v="16"/>
    <s v="043845/2022"/>
    <x v="519"/>
    <x v="0"/>
    <s v="Procedimiento Abierto Simplificado Abreviado"/>
    <s v="No"/>
    <n v="25728.04"/>
    <n v="25611.52"/>
    <s v=""/>
    <s v=""/>
    <s v=""/>
    <s v=""/>
    <s v="@2022/018871"/>
  </r>
  <r>
    <x v="1"/>
    <x v="16"/>
    <s v="023583/2022"/>
    <x v="520"/>
    <x v="0"/>
    <s v="Basado en un Acuerdo Marco"/>
    <s v="No"/>
    <n v="27043.89"/>
    <n v="22769.439999999999"/>
    <s v=""/>
    <s v=""/>
    <s v=""/>
    <s v=""/>
    <s v="@2022/002918"/>
  </r>
  <r>
    <x v="1"/>
    <x v="15"/>
    <s v="007049/2022"/>
    <x v="521"/>
    <x v="2"/>
    <s v="Procedimiento Abierto Simplificado"/>
    <s v="No"/>
    <n v="223673.85"/>
    <n v="169510.79"/>
    <s v=""/>
    <s v=""/>
    <s v=""/>
    <s v=""/>
    <s v="@2021/016162#001"/>
  </r>
  <r>
    <x v="1"/>
    <x v="16"/>
    <s v="027450/2022"/>
    <x v="522"/>
    <x v="0"/>
    <s v="Procedimiento Abierto Simplificado Abreviado"/>
    <s v="No"/>
    <n v="27374.799999999999"/>
    <n v="20559"/>
    <s v=""/>
    <s v=""/>
    <s v=""/>
    <s v=""/>
    <s v="@2022/009651"/>
  </r>
  <r>
    <x v="1"/>
    <x v="16"/>
    <s v="043267/2022"/>
    <x v="523"/>
    <x v="0"/>
    <s v="Procedimiento Abierto Simplificado Abreviado"/>
    <s v="No"/>
    <n v="27921.27"/>
    <n v="22455.4"/>
    <s v=""/>
    <s v=""/>
    <s v=""/>
    <s v=""/>
    <s v="@2022/017459"/>
  </r>
  <r>
    <x v="1"/>
    <x v="16"/>
    <s v="034027/2022"/>
    <x v="419"/>
    <x v="0"/>
    <s v="Procedimiento Abierto Simplificado"/>
    <s v="No"/>
    <n v="27924.2"/>
    <n v="18128.22"/>
    <s v=""/>
    <s v=""/>
    <s v=""/>
    <s v=""/>
    <s v="@2022/007519"/>
  </r>
  <r>
    <x v="1"/>
    <x v="16"/>
    <s v="034028/2022"/>
    <x v="419"/>
    <x v="0"/>
    <s v="Procedimiento Abierto Simplificado"/>
    <s v="No"/>
    <n v="27924.2"/>
    <n v="14108.32"/>
    <s v=""/>
    <s v=""/>
    <s v=""/>
    <s v=""/>
    <s v="@2022/007519"/>
  </r>
  <r>
    <x v="1"/>
    <x v="16"/>
    <s v="043790/2022"/>
    <x v="524"/>
    <x v="0"/>
    <s v="Procedimiento Abierto Simplificado Abreviado"/>
    <s v="No"/>
    <n v="29021.29"/>
    <n v="28718.799999999999"/>
    <s v=""/>
    <s v=""/>
    <s v=""/>
    <s v=""/>
    <s v="@2022/019409"/>
  </r>
  <r>
    <x v="1"/>
    <x v="16"/>
    <s v="022759/2022"/>
    <x v="525"/>
    <x v="0"/>
    <s v="Procedimiento Abierto Simplificado Abreviado"/>
    <s v="No"/>
    <n v="29281.18"/>
    <n v="24888.32"/>
    <s v=""/>
    <s v=""/>
    <s v=""/>
    <s v=""/>
    <s v="@2022/005933"/>
  </r>
  <r>
    <x v="1"/>
    <x v="16"/>
    <s v="043262/2022"/>
    <x v="526"/>
    <x v="0"/>
    <s v="Procedimiento Abierto Simplificado Abreviado"/>
    <s v="No"/>
    <n v="30056.13"/>
    <n v="26481.84"/>
    <s v=""/>
    <s v=""/>
    <s v=""/>
    <s v=""/>
    <s v="@2022/015942"/>
  </r>
  <r>
    <x v="1"/>
    <x v="16"/>
    <s v="028088/2022"/>
    <x v="527"/>
    <x v="0"/>
    <s v="Procedimiento Abierto Simplificado Abreviado"/>
    <s v="No"/>
    <n v="30291.8"/>
    <n v="27893.25"/>
    <s v=""/>
    <s v=""/>
    <s v=""/>
    <s v=""/>
    <s v="@2022/007209"/>
  </r>
  <r>
    <x v="1"/>
    <x v="16"/>
    <s v="015001/2022"/>
    <x v="426"/>
    <x v="0"/>
    <s v="Procedimiento Abierto Simplificado"/>
    <s v="No"/>
    <n v="30707"/>
    <n v="13915"/>
    <s v=""/>
    <s v=""/>
    <s v=""/>
    <s v=""/>
    <s v="@2021/018775"/>
  </r>
  <r>
    <x v="1"/>
    <x v="16"/>
    <s v="015002/2022"/>
    <x v="426"/>
    <x v="0"/>
    <s v="Procedimiento Abierto Simplificado"/>
    <s v="No"/>
    <n v="30707"/>
    <n v="14520"/>
    <s v=""/>
    <s v=""/>
    <s v=""/>
    <s v=""/>
    <s v="@2021/018775"/>
  </r>
  <r>
    <x v="1"/>
    <x v="16"/>
    <s v="038215/2022"/>
    <x v="411"/>
    <x v="0"/>
    <s v="Procedimiento Abierto Simplificado Abreviado"/>
    <s v="No"/>
    <n v="30772.6"/>
    <n v="21233.09"/>
    <s v=""/>
    <s v=""/>
    <s v=""/>
    <s v=""/>
    <s v="@2022/006663"/>
  </r>
  <r>
    <x v="1"/>
    <x v="16"/>
    <s v="028248/2022"/>
    <x v="528"/>
    <x v="0"/>
    <s v="Procedimiento Abierto Simplificado Abreviado"/>
    <s v="No"/>
    <n v="31302.43"/>
    <n v="25025"/>
    <s v=""/>
    <s v=""/>
    <s v=""/>
    <s v=""/>
    <s v="@2022/006085"/>
  </r>
  <r>
    <x v="1"/>
    <x v="16"/>
    <s v="023241/2022"/>
    <x v="529"/>
    <x v="0"/>
    <s v="Procedimiento Abierto Simplificado Abreviado"/>
    <s v="No"/>
    <n v="32085.9"/>
    <n v="26950"/>
    <s v=""/>
    <s v=""/>
    <s v=""/>
    <s v=""/>
    <s v="@2022/006074"/>
  </r>
  <r>
    <x v="1"/>
    <x v="16"/>
    <s v="023785/2022"/>
    <x v="394"/>
    <x v="0"/>
    <s v="Procedimiento Abierto Simplificado Abreviado"/>
    <s v="No"/>
    <n v="32085.9"/>
    <n v="31955"/>
    <s v=""/>
    <s v=""/>
    <s v=""/>
    <s v=""/>
    <s v="@2022/006088"/>
  </r>
  <r>
    <x v="1"/>
    <x v="16"/>
    <s v="027024/2022"/>
    <x v="530"/>
    <x v="0"/>
    <s v="Procedimiento Abierto Simplificado Abreviado"/>
    <s v="No"/>
    <n v="32085.9"/>
    <n v="31955"/>
    <s v=""/>
    <s v=""/>
    <s v=""/>
    <s v=""/>
    <s v="@2022/006090"/>
  </r>
  <r>
    <x v="1"/>
    <x v="16"/>
    <s v="027265/2022"/>
    <x v="531"/>
    <x v="0"/>
    <s v="Procedimiento Abierto Simplificado Abreviado"/>
    <s v="No"/>
    <n v="32085.9"/>
    <n v="28490"/>
    <s v=""/>
    <s v=""/>
    <s v=""/>
    <s v=""/>
    <s v="@2022/006312"/>
  </r>
  <r>
    <x v="1"/>
    <x v="16"/>
    <s v="027278/2022"/>
    <x v="532"/>
    <x v="0"/>
    <s v="Procedimiento Abierto Simplificado Abreviado"/>
    <s v="No"/>
    <n v="32085.9"/>
    <n v="28836.5"/>
    <s v=""/>
    <s v=""/>
    <s v=""/>
    <s v=""/>
    <s v="@2022/006314"/>
  </r>
  <r>
    <x v="1"/>
    <x v="16"/>
    <s v="028103/2022"/>
    <x v="533"/>
    <x v="0"/>
    <s v="Procedimiento Abierto Simplificado Abreviado"/>
    <s v="No"/>
    <n v="32085.9"/>
    <n v="31185"/>
    <s v=""/>
    <s v=""/>
    <s v=""/>
    <s v=""/>
    <s v="@2022/010631"/>
  </r>
  <r>
    <x v="1"/>
    <x v="16"/>
    <s v="014412.5/2021"/>
    <x v="534"/>
    <x v="2"/>
    <s v="Procedimiento abierto; multiplicidad de criterios"/>
    <s v="No"/>
    <n v="0"/>
    <n v="0"/>
    <m/>
    <m/>
    <m/>
    <m/>
    <s v="2021/001635"/>
  </r>
  <r>
    <x v="1"/>
    <x v="16"/>
    <s v="028280/2022"/>
    <x v="535"/>
    <x v="0"/>
    <s v="Procedimiento Abierto Simplificado Abreviado"/>
    <s v="No"/>
    <n v="32085.9"/>
    <n v="26308.98"/>
    <s v=""/>
    <s v=""/>
    <s v=""/>
    <s v=""/>
    <s v="@2022/007097"/>
  </r>
  <r>
    <x v="1"/>
    <x v="16"/>
    <s v="011431.5/2022"/>
    <x v="536"/>
    <x v="2"/>
    <s v="Procedimiento negociado sin publicidad"/>
    <s v="No"/>
    <n v="0"/>
    <n v="0"/>
    <m/>
    <m/>
    <m/>
    <m/>
    <s v="2022/000231"/>
  </r>
  <r>
    <x v="1"/>
    <x v="16"/>
    <s v="029533/2022"/>
    <x v="537"/>
    <x v="1"/>
    <s v="Procedimiento abierto; multiplicidad de criterios"/>
    <s v="No"/>
    <n v="0"/>
    <n v="0"/>
    <s v=""/>
    <s v=""/>
    <s v=""/>
    <s v=""/>
    <s v="@2022/011387"/>
  </r>
  <r>
    <x v="1"/>
    <x v="16"/>
    <s v="045234/2022"/>
    <x v="451"/>
    <x v="0"/>
    <s v="Procedimiento Abierto Simplificado"/>
    <s v="No"/>
    <n v="34410.480000000003"/>
    <n v="29590"/>
    <s v=""/>
    <s v=""/>
    <s v=""/>
    <s v=""/>
    <s v="@2022/015572"/>
  </r>
  <r>
    <x v="1"/>
    <x v="16"/>
    <s v="027057/2022"/>
    <x v="538"/>
    <x v="0"/>
    <s v="Basado en un Acuerdo Marco"/>
    <s v="No"/>
    <n v="35189.51"/>
    <n v="32353.95"/>
    <s v=""/>
    <s v=""/>
    <s v=""/>
    <s v=""/>
    <s v="@2022/002931"/>
  </r>
  <r>
    <x v="1"/>
    <x v="16"/>
    <s v="023262/2022"/>
    <x v="539"/>
    <x v="0"/>
    <s v="Procedimiento Abierto Simplificado Abreviado"/>
    <s v="No"/>
    <n v="36124.550000000003"/>
    <n v="31762.5"/>
    <s v=""/>
    <s v=""/>
    <s v=""/>
    <s v=""/>
    <s v="@2022/006079"/>
  </r>
  <r>
    <x v="1"/>
    <x v="16"/>
    <s v="023296/2022"/>
    <x v="540"/>
    <x v="0"/>
    <s v="Procedimiento Abierto Simplificado Abreviado"/>
    <s v="No"/>
    <n v="36124.550000000003"/>
    <n v="35612.5"/>
    <s v=""/>
    <s v=""/>
    <s v=""/>
    <s v=""/>
    <s v="@2022/006054"/>
  </r>
  <r>
    <x v="1"/>
    <x v="16"/>
    <s v="023368/2022"/>
    <x v="541"/>
    <x v="0"/>
    <s v="Procedimiento Abierto Simplificado Abreviado"/>
    <s v="No"/>
    <n v="36124.550000000003"/>
    <n v="35612.5"/>
    <s v=""/>
    <s v=""/>
    <s v=""/>
    <s v=""/>
    <s v="@2022/006069"/>
  </r>
  <r>
    <x v="1"/>
    <x v="16"/>
    <s v="023753/2022"/>
    <x v="542"/>
    <x v="0"/>
    <s v="Procedimiento Abierto Simplificado Abreviado"/>
    <s v="No"/>
    <n v="36124.550000000003"/>
    <n v="32725"/>
    <s v=""/>
    <s v=""/>
    <s v=""/>
    <s v=""/>
    <s v="@2022/006072"/>
  </r>
  <r>
    <x v="1"/>
    <x v="16"/>
    <s v="027144/2022"/>
    <x v="543"/>
    <x v="0"/>
    <s v="Procedimiento Abierto Simplificado Abreviado"/>
    <s v="No"/>
    <n v="36124.550000000003"/>
    <n v="35997.5"/>
    <s v=""/>
    <s v=""/>
    <s v=""/>
    <s v=""/>
    <s v="@2022/006308"/>
  </r>
  <r>
    <x v="1"/>
    <x v="16"/>
    <s v="027147/2022"/>
    <x v="544"/>
    <x v="0"/>
    <s v="Procedimiento Abierto Simplificado Abreviado"/>
    <s v="No"/>
    <n v="36124.550000000003"/>
    <n v="35997.5"/>
    <s v=""/>
    <s v=""/>
    <s v=""/>
    <s v=""/>
    <s v="@2022/006309"/>
  </r>
  <r>
    <x v="1"/>
    <x v="16"/>
    <s v="027149/2022"/>
    <x v="545"/>
    <x v="0"/>
    <s v="Procedimiento Abierto Simplificado Abreviado"/>
    <s v="No"/>
    <n v="36124.550000000003"/>
    <n v="35997.5"/>
    <s v=""/>
    <s v=""/>
    <s v=""/>
    <s v=""/>
    <s v="@2022/006310"/>
  </r>
  <r>
    <x v="1"/>
    <x v="16"/>
    <s v="027430/2022"/>
    <x v="546"/>
    <x v="0"/>
    <s v="Procedimiento Abierto Simplificado Abreviado"/>
    <s v="No"/>
    <n v="36124.550000000003"/>
    <n v="34454"/>
    <s v=""/>
    <s v=""/>
    <s v=""/>
    <s v=""/>
    <s v="@2022/006362"/>
  </r>
  <r>
    <x v="1"/>
    <x v="16"/>
    <s v="027966/2022"/>
    <x v="547"/>
    <x v="0"/>
    <s v="Procedimiento Abierto Simplificado Abreviado"/>
    <s v="No"/>
    <n v="36124.550000000003"/>
    <n v="25987.5"/>
    <s v=""/>
    <s v=""/>
    <s v=""/>
    <s v=""/>
    <s v="@2022/006256"/>
  </r>
  <r>
    <x v="1"/>
    <x v="16"/>
    <s v="027981/2022"/>
    <x v="548"/>
    <x v="0"/>
    <s v="Procedimiento Abierto Simplificado Abreviado"/>
    <s v="No"/>
    <n v="36124.550000000003"/>
    <n v="30607.5"/>
    <s v=""/>
    <s v=""/>
    <s v=""/>
    <s v=""/>
    <s v="@2022/009657"/>
  </r>
  <r>
    <x v="1"/>
    <x v="16"/>
    <s v="027987/2022"/>
    <x v="549"/>
    <x v="0"/>
    <s v="Procedimiento Abierto Simplificado Abreviado"/>
    <s v="No"/>
    <n v="36124.550000000003"/>
    <n v="35593.25"/>
    <s v=""/>
    <s v=""/>
    <s v=""/>
    <s v=""/>
    <s v="@2022/007080"/>
  </r>
  <r>
    <x v="1"/>
    <x v="16"/>
    <s v="027989/2022"/>
    <x v="550"/>
    <x v="0"/>
    <s v="Procedimiento Abierto Simplificado Abreviado"/>
    <s v="No"/>
    <n v="36124.550000000003"/>
    <n v="29625.75"/>
    <s v=""/>
    <s v=""/>
    <s v=""/>
    <s v=""/>
    <s v="@2022/007083"/>
  </r>
  <r>
    <x v="1"/>
    <x v="16"/>
    <s v="028006/2022"/>
    <x v="551"/>
    <x v="0"/>
    <s v="Procedimiento Abierto Simplificado Abreviado"/>
    <s v="No"/>
    <n v="36124.550000000003"/>
    <n v="29606.5"/>
    <s v=""/>
    <s v=""/>
    <s v=""/>
    <s v=""/>
    <s v="@2022/007118"/>
  </r>
  <r>
    <x v="1"/>
    <x v="16"/>
    <s v="028008/2022"/>
    <x v="552"/>
    <x v="0"/>
    <s v="Procedimiento Abierto Simplificado Abreviado"/>
    <s v="No"/>
    <n v="36124.550000000003"/>
    <n v="22715"/>
    <s v=""/>
    <s v=""/>
    <s v=""/>
    <s v=""/>
    <s v="@2022/009654"/>
  </r>
  <r>
    <x v="1"/>
    <x v="16"/>
    <s v="028010/2022"/>
    <x v="553"/>
    <x v="0"/>
    <s v="Procedimiento Abierto Simplificado Abreviado"/>
    <s v="No"/>
    <n v="36124.550000000003"/>
    <n v="25685.279999999999"/>
    <s v=""/>
    <s v=""/>
    <s v=""/>
    <s v=""/>
    <s v="@2022/007103"/>
  </r>
  <r>
    <x v="1"/>
    <x v="16"/>
    <s v="028023/2022"/>
    <x v="554"/>
    <x v="0"/>
    <s v="Procedimiento Abierto Simplificado Abreviado"/>
    <s v="No"/>
    <n v="36124.550000000003"/>
    <n v="20982.5"/>
    <s v=""/>
    <s v=""/>
    <s v=""/>
    <s v=""/>
    <s v="@2022/009662"/>
  </r>
  <r>
    <x v="1"/>
    <x v="16"/>
    <s v="028085/2022"/>
    <x v="555"/>
    <x v="0"/>
    <s v="Procedimiento Abierto Simplificado Abreviado"/>
    <s v="No"/>
    <n v="36124.550000000003"/>
    <n v="35805"/>
    <s v=""/>
    <s v=""/>
    <s v=""/>
    <s v=""/>
    <s v="@2022/006381"/>
  </r>
  <r>
    <x v="1"/>
    <x v="16"/>
    <s v="028262/2022"/>
    <x v="556"/>
    <x v="0"/>
    <s v="Procedimiento Abierto Simplificado Abreviado"/>
    <s v="No"/>
    <n v="36124.550000000003"/>
    <n v="26565"/>
    <s v=""/>
    <s v=""/>
    <s v=""/>
    <s v=""/>
    <s v="@2022/007087"/>
  </r>
  <r>
    <x v="1"/>
    <x v="16"/>
    <s v="038912/2022"/>
    <x v="557"/>
    <x v="0"/>
    <s v="Procedimiento negociado sin publicidad"/>
    <s v="No"/>
    <n v="36124.550000000003"/>
    <n v="19588.8"/>
    <s v="168"/>
    <s v="a"/>
    <s v="1"/>
    <s v="PROCEDIMIENTO ABIERTO O RESTRINGIDO PREVIO DESIERTO O CON OFERTAS INADECUADAS"/>
    <s v="@2022/014384"/>
  </r>
  <r>
    <x v="1"/>
    <x v="16"/>
    <s v="038906/2022"/>
    <x v="558"/>
    <x v="0"/>
    <s v="Procedimiento negociado sin publicidad"/>
    <s v="No"/>
    <n v="36125.25"/>
    <n v="19588.8"/>
    <s v="168"/>
    <s v="a"/>
    <s v="1"/>
    <s v="PROCEDIMIENTO ABIERTO O RESTRINGIDO PREVIO DESIERTO O CON OFERTAS INADECUADAS"/>
    <s v="@2022/014369"/>
  </r>
  <r>
    <x v="1"/>
    <x v="16"/>
    <s v="038908/2022"/>
    <x v="559"/>
    <x v="0"/>
    <s v="Procedimiento negociado sin publicidad"/>
    <s v="No"/>
    <n v="36125.25"/>
    <n v="19588.8"/>
    <s v="168"/>
    <s v="a"/>
    <s v="1"/>
    <s v="PROCEDIMIENTO ABIERTO O RESTRINGIDO PREVIO DESIERTO O CON OFERTAS INADECUADAS"/>
    <s v="@2022/014370"/>
  </r>
  <r>
    <x v="1"/>
    <x v="16"/>
    <s v="038910/2022"/>
    <x v="560"/>
    <x v="0"/>
    <s v="Procedimiento negociado sin publicidad"/>
    <s v="No"/>
    <n v="36125.25"/>
    <n v="19588.8"/>
    <s v="168"/>
    <s v="a"/>
    <s v="1"/>
    <s v="PROCEDIMIENTO ABIERTO O RESTRINGIDO PREVIO DESIERTO O CON OFERTAS INADECUADAS"/>
    <s v="@2022/014371"/>
  </r>
  <r>
    <x v="1"/>
    <x v="16"/>
    <s v="028114/2022"/>
    <x v="561"/>
    <x v="0"/>
    <s v="Procedimiento Abierto Simplificado Abreviado"/>
    <s v="No"/>
    <n v="36702.050000000003"/>
    <n v="30780.75"/>
    <s v=""/>
    <s v=""/>
    <s v=""/>
    <s v=""/>
    <s v="@2022/010382"/>
  </r>
  <r>
    <x v="1"/>
    <x v="16"/>
    <s v="028011/2022"/>
    <x v="562"/>
    <x v="0"/>
    <s v="Procedimiento Abierto Simplificado Abreviado"/>
    <s v="No"/>
    <n v="36743.83"/>
    <n v="30834.58"/>
    <s v=""/>
    <s v=""/>
    <s v=""/>
    <s v=""/>
    <s v="@2022/007107"/>
  </r>
  <r>
    <x v="1"/>
    <x v="16"/>
    <s v="000869/2022"/>
    <x v="459"/>
    <x v="0"/>
    <s v="Procedimiento Abierto Simplificado"/>
    <s v="No"/>
    <n v="36941"/>
    <n v="25859.52"/>
    <s v=""/>
    <s v=""/>
    <s v=""/>
    <s v=""/>
    <s v="@2021/019183"/>
  </r>
  <r>
    <x v="1"/>
    <x v="16"/>
    <s v="023621/2022"/>
    <x v="563"/>
    <x v="0"/>
    <s v="Procedimiento Abierto Simplificado Abreviado"/>
    <s v="No"/>
    <n v="37083.199999999997"/>
    <n v="36575"/>
    <s v=""/>
    <s v=""/>
    <s v=""/>
    <s v=""/>
    <s v="@2022/006092"/>
  </r>
  <r>
    <x v="1"/>
    <x v="16"/>
    <s v="023740/2022"/>
    <x v="564"/>
    <x v="0"/>
    <s v="Procedimiento Abierto Simplificado Abreviado"/>
    <s v="No"/>
    <n v="37083.199999999997"/>
    <n v="20982.5"/>
    <s v=""/>
    <s v=""/>
    <s v=""/>
    <s v=""/>
    <s v="@2022/006883"/>
  </r>
  <r>
    <x v="1"/>
    <x v="16"/>
    <s v="023763/2022"/>
    <x v="565"/>
    <x v="0"/>
    <s v="Procedimiento Abierto Simplificado Abreviado"/>
    <s v="No"/>
    <n v="37083.199999999997"/>
    <n v="22089.38"/>
    <s v=""/>
    <s v=""/>
    <s v=""/>
    <s v=""/>
    <s v="@2022/006861"/>
  </r>
  <r>
    <x v="1"/>
    <x v="16"/>
    <s v="023783/2022"/>
    <x v="566"/>
    <x v="0"/>
    <s v="Procedimiento Abierto Simplificado Abreviado"/>
    <s v="No"/>
    <n v="37083.199999999997"/>
    <n v="36960"/>
    <s v=""/>
    <s v=""/>
    <s v=""/>
    <s v=""/>
    <s v="@2022/006084"/>
  </r>
  <r>
    <x v="1"/>
    <x v="16"/>
    <s v="027022/2022"/>
    <x v="567"/>
    <x v="0"/>
    <s v="Procedimiento Abierto Simplificado Abreviado"/>
    <s v="No"/>
    <n v="37083.199999999997"/>
    <n v="35612.5"/>
    <s v=""/>
    <s v=""/>
    <s v=""/>
    <s v=""/>
    <s v="@2022/006043"/>
  </r>
  <r>
    <x v="1"/>
    <x v="16"/>
    <s v="027123/2022"/>
    <x v="568"/>
    <x v="0"/>
    <s v="Procedimiento Abierto Simplificado Abreviado"/>
    <s v="No"/>
    <n v="37083.199999999997"/>
    <n v="24976.880000000001"/>
    <s v=""/>
    <s v=""/>
    <s v=""/>
    <s v=""/>
    <s v="@2022/010765"/>
  </r>
  <r>
    <x v="1"/>
    <x v="16"/>
    <s v="028005/2022"/>
    <x v="569"/>
    <x v="0"/>
    <s v="Procedimiento Abierto Simplificado Abreviado"/>
    <s v="No"/>
    <n v="37083.199999999997"/>
    <n v="30588.25"/>
    <s v=""/>
    <s v=""/>
    <s v=""/>
    <s v=""/>
    <s v="@2022/007112"/>
  </r>
  <r>
    <x v="1"/>
    <x v="16"/>
    <s v="028027/2022"/>
    <x v="570"/>
    <x v="0"/>
    <s v="Procedimiento Abierto Simplificado Abreviado"/>
    <s v="No"/>
    <n v="37083.199999999997"/>
    <n v="24024"/>
    <s v=""/>
    <s v=""/>
    <s v=""/>
    <s v=""/>
    <s v="@2022/009659"/>
  </r>
  <r>
    <x v="1"/>
    <x v="16"/>
    <s v="028087/2022"/>
    <x v="571"/>
    <x v="0"/>
    <s v="Procedimiento Abierto Simplificado Abreviado"/>
    <s v="No"/>
    <n v="37083.199999999997"/>
    <n v="36767.5"/>
    <s v=""/>
    <s v=""/>
    <s v=""/>
    <s v=""/>
    <s v="@2022/010385"/>
  </r>
  <r>
    <x v="1"/>
    <x v="16"/>
    <s v="028246/2022"/>
    <x v="572"/>
    <x v="0"/>
    <s v="Procedimiento Abierto Simplificado Abreviado"/>
    <s v="No"/>
    <n v="37083.199999999997"/>
    <n v="36883"/>
    <s v=""/>
    <s v=""/>
    <s v=""/>
    <s v=""/>
    <s v="@2022/010384"/>
  </r>
  <r>
    <x v="1"/>
    <x v="16"/>
    <s v="028253/2022"/>
    <x v="573"/>
    <x v="0"/>
    <s v="Procedimiento Abierto Simplificado Abreviado"/>
    <s v="No"/>
    <n v="37083.199999999997"/>
    <n v="36382.5"/>
    <s v=""/>
    <s v=""/>
    <s v=""/>
    <s v=""/>
    <s v="@2022/009661"/>
  </r>
  <r>
    <x v="1"/>
    <x v="16"/>
    <s v="028265/2022"/>
    <x v="574"/>
    <x v="0"/>
    <s v="Procedimiento Abierto Simplificado Abreviado"/>
    <s v="No"/>
    <n v="37083.199999999997"/>
    <n v="30415"/>
    <s v=""/>
    <s v=""/>
    <s v=""/>
    <s v=""/>
    <s v="@2022/007113"/>
  </r>
  <r>
    <x v="1"/>
    <x v="16"/>
    <s v="028277/2022"/>
    <x v="575"/>
    <x v="0"/>
    <s v="Procedimiento Abierto Simplificado Abreviado"/>
    <s v="No"/>
    <n v="37083.199999999997"/>
    <n v="28740.25"/>
    <s v=""/>
    <s v=""/>
    <s v=""/>
    <s v=""/>
    <s v="@2022/007096"/>
  </r>
  <r>
    <x v="1"/>
    <x v="16"/>
    <s v="028283/2022"/>
    <x v="576"/>
    <x v="0"/>
    <s v="Procedimiento Abierto Simplificado Abreviado"/>
    <s v="No"/>
    <n v="37083.199999999997"/>
    <n v="30800"/>
    <s v=""/>
    <s v=""/>
    <s v=""/>
    <s v=""/>
    <s v="@2022/007116"/>
  </r>
  <r>
    <x v="1"/>
    <x v="16"/>
    <s v="037568/2022"/>
    <x v="577"/>
    <x v="0"/>
    <s v="Procedimiento Abierto Simplificado Abreviado"/>
    <s v="No"/>
    <n v="37083.199999999997"/>
    <n v="20212.5"/>
    <s v=""/>
    <s v=""/>
    <s v=""/>
    <s v=""/>
    <s v="@2022/013430"/>
  </r>
  <r>
    <x v="1"/>
    <x v="16"/>
    <s v="015058/2022"/>
    <x v="578"/>
    <x v="0"/>
    <s v="Basado en un Acuerdo Marco"/>
    <s v="No"/>
    <n v="37321.050000000003"/>
    <n v="26609.93"/>
    <s v=""/>
    <s v=""/>
    <s v=""/>
    <s v=""/>
    <s v="@2022/003857"/>
  </r>
  <r>
    <x v="1"/>
    <x v="16"/>
    <s v="022411/2022"/>
    <x v="416"/>
    <x v="0"/>
    <s v="Procedimiento Abierto Simplificado Abreviado"/>
    <s v="No"/>
    <n v="37378.089999999997"/>
    <n v="22009.9"/>
    <s v=""/>
    <s v=""/>
    <s v=""/>
    <s v=""/>
    <s v="@2022/001796"/>
  </r>
  <r>
    <x v="1"/>
    <x v="16"/>
    <s v="023745/2022"/>
    <x v="579"/>
    <x v="0"/>
    <s v="Procedimiento Abierto Simplificado Abreviado"/>
    <s v="No"/>
    <n v="37718.449999999997"/>
    <n v="30030"/>
    <s v=""/>
    <s v=""/>
    <s v=""/>
    <s v=""/>
    <s v="@2022/006867"/>
  </r>
  <r>
    <x v="1"/>
    <x v="16"/>
    <s v="028004/2022"/>
    <x v="580"/>
    <x v="0"/>
    <s v="Procedimiento Abierto Simplificado Abreviado"/>
    <s v="No"/>
    <n v="37718.910000000003"/>
    <n v="31112.62"/>
    <s v=""/>
    <s v=""/>
    <s v=""/>
    <s v=""/>
    <s v="@2022/007110"/>
  </r>
  <r>
    <x v="1"/>
    <x v="16"/>
    <s v="028007/2022"/>
    <x v="581"/>
    <x v="0"/>
    <s v="Procedimiento Abierto Simplificado Abreviado"/>
    <s v="No"/>
    <n v="37718.910000000003"/>
    <n v="32502.799999999999"/>
    <s v=""/>
    <s v=""/>
    <s v=""/>
    <s v=""/>
    <s v="@2022/007078"/>
  </r>
  <r>
    <x v="1"/>
    <x v="16"/>
    <s v="028281/2022"/>
    <x v="582"/>
    <x v="0"/>
    <s v="Procedimiento Abierto Simplificado Abreviado"/>
    <s v="No"/>
    <n v="37718.910000000003"/>
    <n v="31328"/>
    <s v=""/>
    <s v=""/>
    <s v=""/>
    <s v=""/>
    <s v="@2022/007102"/>
  </r>
  <r>
    <x v="1"/>
    <x v="16"/>
    <s v="003971/2022"/>
    <x v="410"/>
    <x v="0"/>
    <s v="Procedimiento Abierto Simplificado Abreviado"/>
    <s v="No"/>
    <n v="37836.46"/>
    <n v="22319.73"/>
    <s v=""/>
    <s v=""/>
    <s v=""/>
    <s v=""/>
    <s v="@2021/018993"/>
  </r>
  <r>
    <x v="1"/>
    <x v="16"/>
    <s v="028363/2022"/>
    <x v="583"/>
    <x v="0"/>
    <s v="Procedimiento Abierto Simplificado Abreviado"/>
    <s v="No"/>
    <n v="38436.519999999997"/>
    <n v="37537.5"/>
    <s v=""/>
    <s v=""/>
    <s v=""/>
    <s v=""/>
    <s v="@2022/007181"/>
  </r>
  <r>
    <x v="1"/>
    <x v="16"/>
    <s v="023604/2022"/>
    <x v="584"/>
    <x v="0"/>
    <s v="Basado en un Acuerdo Marco"/>
    <s v="No"/>
    <n v="38874.11"/>
    <n v="33578.370000000003"/>
    <s v=""/>
    <s v=""/>
    <s v=""/>
    <s v=""/>
    <s v="@2022/002922"/>
  </r>
  <r>
    <x v="1"/>
    <x v="16"/>
    <s v="037567/2022"/>
    <x v="585"/>
    <x v="0"/>
    <s v="Procedimiento Abierto Simplificado Abreviado"/>
    <s v="No"/>
    <n v="39014.51"/>
    <n v="23406.6"/>
    <s v=""/>
    <s v=""/>
    <s v=""/>
    <s v=""/>
    <s v="@2022/007182"/>
  </r>
  <r>
    <x v="1"/>
    <x v="16"/>
    <s v="028109/2022"/>
    <x v="433"/>
    <x v="0"/>
    <s v="Procedimiento Abierto Simplificado"/>
    <s v="No"/>
    <n v="39176.76"/>
    <n v="14495.4"/>
    <s v=""/>
    <s v=""/>
    <s v=""/>
    <s v=""/>
    <s v="@2021/015135"/>
  </r>
  <r>
    <x v="1"/>
    <x v="16"/>
    <s v="028110/2022"/>
    <x v="433"/>
    <x v="0"/>
    <s v="Procedimiento Abierto Simplificado"/>
    <s v="No"/>
    <n v="39176.76"/>
    <n v="13310"/>
    <s v=""/>
    <s v=""/>
    <s v=""/>
    <s v=""/>
    <s v="@2021/015135"/>
  </r>
  <r>
    <x v="1"/>
    <x v="16"/>
    <s v="034031/2022"/>
    <x v="419"/>
    <x v="0"/>
    <s v="Procedimiento Abierto Simplificado"/>
    <s v="No"/>
    <n v="39778.07"/>
    <n v="26651.3"/>
    <s v=""/>
    <s v=""/>
    <s v=""/>
    <s v=""/>
    <s v="@2022/007519"/>
  </r>
  <r>
    <x v="1"/>
    <x v="16"/>
    <s v="029352/2022"/>
    <x v="362"/>
    <x v="0"/>
    <s v="Procedimiento abierto; multiplicidad de criterios"/>
    <s v="No"/>
    <n v="40220.339999999997"/>
    <n v="21182.71"/>
    <s v=""/>
    <s v=""/>
    <s v=""/>
    <s v=""/>
    <s v="@2021/000290-TO-I"/>
  </r>
  <r>
    <x v="1"/>
    <x v="16"/>
    <s v="012243/2022"/>
    <x v="434"/>
    <x v="0"/>
    <s v="Procedimiento Abierto Simplificado"/>
    <s v="No"/>
    <n v="40403.18"/>
    <n v="14544.2"/>
    <s v=""/>
    <s v=""/>
    <s v=""/>
    <s v=""/>
    <s v="@2021/018258"/>
  </r>
  <r>
    <x v="1"/>
    <x v="16"/>
    <s v="012244/2022"/>
    <x v="434"/>
    <x v="0"/>
    <s v="Procedimiento Abierto Simplificado"/>
    <s v="No"/>
    <n v="40403.18"/>
    <n v="12705"/>
    <s v=""/>
    <s v=""/>
    <s v=""/>
    <s v=""/>
    <s v="@2021/018258"/>
  </r>
  <r>
    <x v="1"/>
    <x v="16"/>
    <s v="023577/2022"/>
    <x v="586"/>
    <x v="0"/>
    <s v="Basado en un Acuerdo Marco"/>
    <s v="No"/>
    <n v="40565.83"/>
    <n v="33934.620000000003"/>
    <s v=""/>
    <s v=""/>
    <s v=""/>
    <s v=""/>
    <s v="@2022/002913"/>
  </r>
  <r>
    <x v="1"/>
    <x v="16"/>
    <s v="023578/2022"/>
    <x v="587"/>
    <x v="0"/>
    <s v="Basado en un Acuerdo Marco"/>
    <s v="No"/>
    <n v="40565.83"/>
    <n v="34154.160000000003"/>
    <s v=""/>
    <s v=""/>
    <s v=""/>
    <s v=""/>
    <s v="@2022/002912"/>
  </r>
  <r>
    <x v="1"/>
    <x v="16"/>
    <s v="023579/2022"/>
    <x v="588"/>
    <x v="0"/>
    <s v="Basado en un Acuerdo Marco"/>
    <s v="No"/>
    <n v="40565.83"/>
    <n v="33934.620000000003"/>
    <s v=""/>
    <s v=""/>
    <s v=""/>
    <s v=""/>
    <s v="@2022/002914"/>
  </r>
  <r>
    <x v="1"/>
    <x v="16"/>
    <s v="023581/2022"/>
    <x v="589"/>
    <x v="0"/>
    <s v="Basado en un Acuerdo Marco"/>
    <s v="No"/>
    <n v="40565.83"/>
    <n v="33934.620000000003"/>
    <s v=""/>
    <s v=""/>
    <s v=""/>
    <s v=""/>
    <s v="@2022/002916"/>
  </r>
  <r>
    <x v="1"/>
    <x v="16"/>
    <s v="023582/2022"/>
    <x v="590"/>
    <x v="0"/>
    <s v="Basado en un Acuerdo Marco"/>
    <s v="No"/>
    <n v="40565.83"/>
    <n v="33934.620000000003"/>
    <s v=""/>
    <s v=""/>
    <s v=""/>
    <s v=""/>
    <s v="@2022/002917"/>
  </r>
  <r>
    <x v="1"/>
    <x v="16"/>
    <s v="016576/2022"/>
    <x v="591"/>
    <x v="0"/>
    <s v="Basado en un Acuerdo Marco"/>
    <s v="No"/>
    <n v="40694.910000000003"/>
    <n v="26499.06"/>
    <s v=""/>
    <s v=""/>
    <s v=""/>
    <s v=""/>
    <s v="@2022/005349"/>
  </r>
  <r>
    <x v="1"/>
    <x v="16"/>
    <s v="023242/2022"/>
    <x v="592"/>
    <x v="0"/>
    <s v="Procedimiento Abierto Simplificado Abreviado"/>
    <s v="No"/>
    <n v="42051.63"/>
    <n v="41965"/>
    <s v=""/>
    <s v=""/>
    <s v=""/>
    <s v=""/>
    <s v="@2022/006052"/>
  </r>
  <r>
    <x v="1"/>
    <x v="16"/>
    <s v="023749/2022"/>
    <x v="593"/>
    <x v="0"/>
    <s v="Procedimiento Abierto Simplificado Abreviado"/>
    <s v="No"/>
    <n v="42051.63"/>
    <n v="38500"/>
    <s v=""/>
    <s v=""/>
    <s v=""/>
    <s v=""/>
    <s v="@2022/006060"/>
  </r>
  <r>
    <x v="1"/>
    <x v="16"/>
    <s v="028026/2022"/>
    <x v="594"/>
    <x v="0"/>
    <s v="Procedimiento Abierto Simplificado Abreviado"/>
    <s v="No"/>
    <n v="42051.63"/>
    <n v="32686.5"/>
    <s v=""/>
    <s v=""/>
    <s v=""/>
    <s v=""/>
    <s v="@2022/009653"/>
  </r>
  <r>
    <x v="1"/>
    <x v="16"/>
    <s v="022903/2022"/>
    <x v="595"/>
    <x v="0"/>
    <s v="Procedimiento Abierto Simplificado Abreviado"/>
    <s v="No"/>
    <n v="42078.57"/>
    <n v="41965"/>
    <s v=""/>
    <s v=""/>
    <s v=""/>
    <s v=""/>
    <s v="@2022/006076"/>
  </r>
  <r>
    <x v="1"/>
    <x v="16"/>
    <s v="022906/2022"/>
    <x v="596"/>
    <x v="0"/>
    <s v="Procedimiento Abierto Simplificado Abreviado"/>
    <s v="No"/>
    <n v="42078.57"/>
    <n v="41965"/>
    <s v=""/>
    <s v=""/>
    <s v=""/>
    <s v=""/>
    <s v="@2022/006075"/>
  </r>
  <r>
    <x v="1"/>
    <x v="16"/>
    <s v="023244/2022"/>
    <x v="597"/>
    <x v="0"/>
    <s v="Procedimiento Abierto Simplificado Abreviado"/>
    <s v="No"/>
    <n v="42078.57"/>
    <n v="41965"/>
    <s v=""/>
    <s v=""/>
    <s v=""/>
    <s v=""/>
    <s v="@2022/006066"/>
  </r>
  <r>
    <x v="1"/>
    <x v="16"/>
    <s v="023289/2022"/>
    <x v="598"/>
    <x v="0"/>
    <s v="Procedimiento Abierto Simplificado Abreviado"/>
    <s v="No"/>
    <n v="42078.57"/>
    <n v="40425"/>
    <s v=""/>
    <s v=""/>
    <s v=""/>
    <s v=""/>
    <s v="@2022/006064"/>
  </r>
  <r>
    <x v="1"/>
    <x v="16"/>
    <s v="023297/2022"/>
    <x v="599"/>
    <x v="0"/>
    <s v="Procedimiento Abierto Simplificado Abreviado"/>
    <s v="No"/>
    <n v="42078.57"/>
    <n v="40425"/>
    <s v=""/>
    <s v=""/>
    <s v=""/>
    <s v=""/>
    <s v="@2022/006081"/>
  </r>
  <r>
    <x v="1"/>
    <x v="16"/>
    <s v="023318/2022"/>
    <x v="600"/>
    <x v="0"/>
    <s v="Procedimiento Abierto Simplificado Abreviado"/>
    <s v="No"/>
    <n v="42078.57"/>
    <n v="33666.32"/>
    <s v=""/>
    <s v=""/>
    <s v=""/>
    <s v=""/>
    <s v="@2022/006878"/>
  </r>
  <r>
    <x v="1"/>
    <x v="16"/>
    <s v="023741/2022"/>
    <x v="601"/>
    <x v="0"/>
    <s v="Procedimiento Abierto Simplificado Abreviado"/>
    <s v="No"/>
    <n v="42078.57"/>
    <n v="33495"/>
    <s v=""/>
    <s v=""/>
    <s v=""/>
    <s v=""/>
    <s v="@2022/006880"/>
  </r>
  <r>
    <x v="1"/>
    <x v="16"/>
    <s v="023742/2022"/>
    <x v="602"/>
    <x v="0"/>
    <s v="Procedimiento Abierto Simplificado Abreviado"/>
    <s v="No"/>
    <n v="42078.57"/>
    <n v="33495"/>
    <s v=""/>
    <s v=""/>
    <s v=""/>
    <s v=""/>
    <s v="@2022/006876"/>
  </r>
  <r>
    <x v="1"/>
    <x v="16"/>
    <s v="023744/2022"/>
    <x v="603"/>
    <x v="0"/>
    <s v="Procedimiento Abierto Simplificado Abreviado"/>
    <s v="No"/>
    <n v="42078.57"/>
    <n v="33495"/>
    <s v=""/>
    <s v=""/>
    <s v=""/>
    <s v=""/>
    <s v="@2022/006875"/>
  </r>
  <r>
    <x v="1"/>
    <x v="16"/>
    <s v="024110/2022"/>
    <x v="604"/>
    <x v="0"/>
    <s v="Procedimiento Abierto Simplificado Abreviado"/>
    <s v="No"/>
    <n v="42078.57"/>
    <n v="33302.5"/>
    <s v=""/>
    <s v=""/>
    <s v=""/>
    <s v=""/>
    <s v="@2022/006882"/>
  </r>
  <r>
    <x v="1"/>
    <x v="16"/>
    <s v="024222/2022"/>
    <x v="605"/>
    <x v="0"/>
    <s v="Procedimiento Abierto Simplificado Abreviado"/>
    <s v="No"/>
    <n v="42078.57"/>
    <n v="40425"/>
    <s v=""/>
    <s v=""/>
    <s v=""/>
    <s v=""/>
    <s v="@2022/006078"/>
  </r>
  <r>
    <x v="1"/>
    <x v="16"/>
    <s v="024223/2022"/>
    <x v="606"/>
    <x v="0"/>
    <s v="Procedimiento Abierto Simplificado Abreviado"/>
    <s v="No"/>
    <n v="42078.57"/>
    <n v="35901.25"/>
    <s v=""/>
    <s v=""/>
    <s v=""/>
    <s v=""/>
    <s v="@2022/006086"/>
  </r>
  <r>
    <x v="1"/>
    <x v="16"/>
    <s v="024224/2022"/>
    <x v="607"/>
    <x v="0"/>
    <s v="Procedimiento Abierto Simplificado Abreviado"/>
    <s v="No"/>
    <n v="42078.57"/>
    <n v="40425"/>
    <s v=""/>
    <s v=""/>
    <s v=""/>
    <s v=""/>
    <s v="@2022/006080"/>
  </r>
  <r>
    <x v="1"/>
    <x v="16"/>
    <s v="027138/2022"/>
    <x v="608"/>
    <x v="0"/>
    <s v="Procedimiento Abierto Simplificado Abreviado"/>
    <s v="No"/>
    <n v="42078.57"/>
    <n v="41965"/>
    <s v=""/>
    <s v=""/>
    <s v=""/>
    <s v=""/>
    <s v="@2022/006266"/>
  </r>
  <r>
    <x v="1"/>
    <x v="16"/>
    <s v="027256/2022"/>
    <x v="609"/>
    <x v="0"/>
    <s v="Procedimiento Abierto Simplificado Abreviado"/>
    <s v="No"/>
    <n v="42078.57"/>
    <n v="41188"/>
    <s v=""/>
    <s v=""/>
    <s v=""/>
    <s v=""/>
    <s v="@2022/006320"/>
  </r>
  <r>
    <x v="1"/>
    <x v="16"/>
    <s v="027401/2022"/>
    <x v="610"/>
    <x v="0"/>
    <s v="Procedimiento Abierto Simplificado Abreviado"/>
    <s v="No"/>
    <n v="42078.57"/>
    <n v="41753.25"/>
    <s v=""/>
    <s v=""/>
    <s v=""/>
    <s v=""/>
    <s v="@2022/006375"/>
  </r>
  <r>
    <x v="1"/>
    <x v="16"/>
    <s v="027427/2022"/>
    <x v="611"/>
    <x v="0"/>
    <s v="Procedimiento Abierto Simplificado Abreviado"/>
    <s v="No"/>
    <n v="42078.57"/>
    <n v="40249.82"/>
    <s v=""/>
    <s v=""/>
    <s v=""/>
    <s v=""/>
    <s v="@2022/006378"/>
  </r>
  <r>
    <x v="1"/>
    <x v="16"/>
    <s v="027982/2022"/>
    <x v="612"/>
    <x v="0"/>
    <s v="Procedimiento Abierto Simplificado Abreviado"/>
    <s v="No"/>
    <n v="42078.58"/>
    <n v="31762.5"/>
    <s v=""/>
    <s v=""/>
    <s v=""/>
    <s v=""/>
    <s v="@2022/009658"/>
  </r>
  <r>
    <x v="1"/>
    <x v="16"/>
    <s v="027991/2022"/>
    <x v="613"/>
    <x v="0"/>
    <s v="Procedimiento Abierto Simplificado Abreviado"/>
    <s v="No"/>
    <n v="42078.58"/>
    <n v="34630.75"/>
    <s v=""/>
    <s v=""/>
    <s v=""/>
    <s v=""/>
    <s v="@2022/007084"/>
  </r>
  <r>
    <x v="1"/>
    <x v="16"/>
    <s v="027992/2022"/>
    <x v="614"/>
    <x v="0"/>
    <s v="Procedimiento Abierto Simplificado Abreviado"/>
    <s v="No"/>
    <n v="42078.58"/>
    <n v="28682.5"/>
    <s v=""/>
    <s v=""/>
    <s v=""/>
    <s v=""/>
    <s v="@2022/009664"/>
  </r>
  <r>
    <x v="1"/>
    <x v="16"/>
    <s v="028168/2022"/>
    <x v="615"/>
    <x v="0"/>
    <s v="Procedimiento Abierto Simplificado Abreviado"/>
    <s v="No"/>
    <n v="42078.58"/>
    <n v="35914.730000000003"/>
    <s v=""/>
    <s v=""/>
    <s v=""/>
    <s v=""/>
    <s v="@2022/009665"/>
  </r>
  <r>
    <x v="1"/>
    <x v="16"/>
    <s v="028275/2022"/>
    <x v="616"/>
    <x v="0"/>
    <s v="Procedimiento Abierto Simplificado Abreviado"/>
    <s v="No"/>
    <n v="42078.58"/>
    <n v="35227.5"/>
    <s v=""/>
    <s v=""/>
    <s v=""/>
    <s v=""/>
    <s v="@2022/007095"/>
  </r>
  <r>
    <x v="1"/>
    <x v="16"/>
    <s v="028250/2022"/>
    <x v="617"/>
    <x v="0"/>
    <s v="Procedimiento Abierto Simplificado Abreviado"/>
    <s v="No"/>
    <n v="42799.92"/>
    <n v="35439.800000000003"/>
    <s v=""/>
    <s v=""/>
    <s v=""/>
    <s v=""/>
    <s v="@2022/007076"/>
  </r>
  <r>
    <x v="1"/>
    <x v="16"/>
    <s v="045235/2022"/>
    <x v="451"/>
    <x v="0"/>
    <s v="Procedimiento Abierto Simplificado"/>
    <s v="No"/>
    <n v="43642.559999999998"/>
    <n v="37530"/>
    <s v=""/>
    <s v=""/>
    <s v=""/>
    <s v=""/>
    <s v="@2022/015572"/>
  </r>
  <r>
    <x v="1"/>
    <x v="16"/>
    <s v="038517/2022"/>
    <x v="618"/>
    <x v="0"/>
    <s v="Procedimiento Abierto Simplificado Abreviado"/>
    <s v="No"/>
    <n v="44092.6"/>
    <n v="27720"/>
    <s v=""/>
    <s v=""/>
    <s v=""/>
    <s v=""/>
    <s v="@2022/013488"/>
  </r>
  <r>
    <x v="1"/>
    <x v="16"/>
    <s v="028524/2022"/>
    <x v="619"/>
    <x v="0"/>
    <s v="Procedimiento Abierto Simplificado Abreviado"/>
    <s v="No"/>
    <n v="44808.23"/>
    <n v="37903.25"/>
    <s v=""/>
    <s v=""/>
    <s v=""/>
    <s v=""/>
    <s v="@2022/006246"/>
  </r>
  <r>
    <x v="1"/>
    <x v="16"/>
    <s v="000292/2022"/>
    <x v="620"/>
    <x v="0"/>
    <s v="Basado en un Acuerdo Marco"/>
    <s v="No"/>
    <n v="45929.66"/>
    <n v="20566.13"/>
    <s v=""/>
    <s v=""/>
    <s v=""/>
    <s v=""/>
    <s v="@2021/012578"/>
  </r>
  <r>
    <x v="1"/>
    <x v="16"/>
    <s v="023586/2022"/>
    <x v="621"/>
    <x v="0"/>
    <s v="Basado en un Acuerdo Marco"/>
    <s v="No"/>
    <n v="46485.85"/>
    <n v="35983.54"/>
    <s v=""/>
    <s v=""/>
    <s v=""/>
    <s v=""/>
    <s v="@2022/002919"/>
  </r>
  <r>
    <x v="1"/>
    <x v="16"/>
    <s v="000870/2022"/>
    <x v="459"/>
    <x v="0"/>
    <s v="Procedimiento Abierto Simplificado"/>
    <s v="No"/>
    <n v="46852"/>
    <n v="32797.440000000002"/>
    <s v=""/>
    <s v=""/>
    <s v=""/>
    <s v=""/>
    <s v="@2021/019183"/>
  </r>
  <r>
    <x v="1"/>
    <x v="16"/>
    <s v="023752/2022"/>
    <x v="622"/>
    <x v="0"/>
    <s v="Procedimiento Abierto Simplificado Abreviado"/>
    <s v="No"/>
    <n v="47072.02"/>
    <n v="42350"/>
    <s v=""/>
    <s v=""/>
    <s v=""/>
    <s v=""/>
    <s v="@2022/006067"/>
  </r>
  <r>
    <x v="1"/>
    <x v="16"/>
    <s v="023776/2022"/>
    <x v="623"/>
    <x v="0"/>
    <s v="Procedimiento Abierto Simplificado Abreviado"/>
    <s v="No"/>
    <n v="47072.02"/>
    <n v="46970"/>
    <s v=""/>
    <s v=""/>
    <s v=""/>
    <s v=""/>
    <s v="@2022/006050"/>
  </r>
  <r>
    <x v="1"/>
    <x v="16"/>
    <s v="023779/2022"/>
    <x v="624"/>
    <x v="0"/>
    <s v="Procedimiento Abierto Simplificado Abreviado"/>
    <s v="No"/>
    <n v="47072.02"/>
    <n v="46970"/>
    <s v=""/>
    <s v=""/>
    <s v=""/>
    <s v=""/>
    <s v="@2022/006068"/>
  </r>
  <r>
    <x v="1"/>
    <x v="16"/>
    <s v="023243/2022"/>
    <x v="625"/>
    <x v="0"/>
    <s v="Procedimiento Abierto Simplificado Abreviado"/>
    <s v="No"/>
    <n v="47072.03"/>
    <n v="46970"/>
    <s v=""/>
    <s v=""/>
    <s v=""/>
    <s v=""/>
    <s v="@2022/006055"/>
  </r>
  <r>
    <x v="1"/>
    <x v="16"/>
    <s v="027995/2022"/>
    <x v="626"/>
    <x v="0"/>
    <s v="Procedimiento Abierto Simplificado Abreviado"/>
    <s v="No"/>
    <n v="47072.03"/>
    <n v="46161.5"/>
    <s v=""/>
    <s v=""/>
    <s v=""/>
    <s v=""/>
    <s v="@2022/007100"/>
  </r>
  <r>
    <x v="1"/>
    <x v="16"/>
    <s v="028009/2022"/>
    <x v="627"/>
    <x v="0"/>
    <s v="Procedimiento Abierto Simplificado Abreviado"/>
    <s v="No"/>
    <n v="47072.03"/>
    <n v="37730"/>
    <s v=""/>
    <s v=""/>
    <s v=""/>
    <s v=""/>
    <s v="@2022/007086"/>
  </r>
  <r>
    <x v="1"/>
    <x v="16"/>
    <s v="029369/2022"/>
    <x v="504"/>
    <x v="0"/>
    <s v="Procedimiento abierto; multiplicidad de criterios"/>
    <s v="No"/>
    <n v="47707.29"/>
    <n v="15900.5"/>
    <s v=""/>
    <s v=""/>
    <s v=""/>
    <s v=""/>
    <s v="@2021/000290-GU-I"/>
  </r>
  <r>
    <x v="1"/>
    <x v="16"/>
    <s v="027986/2022"/>
    <x v="628"/>
    <x v="0"/>
    <s v="Procedimiento Abierto Simplificado Abreviado"/>
    <s v="No"/>
    <n v="47878.97"/>
    <n v="38944.620000000003"/>
    <s v=""/>
    <s v=""/>
    <s v=""/>
    <s v=""/>
    <s v="@2022/007079"/>
  </r>
  <r>
    <x v="1"/>
    <x v="16"/>
    <s v="023605/2022"/>
    <x v="629"/>
    <x v="0"/>
    <s v="Basado en un Acuerdo Marco"/>
    <s v="No"/>
    <n v="48179.03"/>
    <n v="36040.6"/>
    <s v=""/>
    <s v=""/>
    <s v=""/>
    <s v=""/>
    <s v="@2022/002924"/>
  </r>
  <r>
    <x v="1"/>
    <x v="16"/>
    <s v="023422/2022"/>
    <x v="630"/>
    <x v="0"/>
    <s v="Procedimiento Abierto Simplificado Abreviado"/>
    <s v="No"/>
    <n v="48943.13"/>
    <n v="40232.5"/>
    <s v=""/>
    <s v=""/>
    <s v=""/>
    <s v=""/>
    <s v="@2022/006059"/>
  </r>
  <r>
    <x v="1"/>
    <x v="16"/>
    <s v="024588/2022"/>
    <x v="631"/>
    <x v="0"/>
    <s v="Procedimiento Abierto Simplificado Abreviado"/>
    <s v="No"/>
    <n v="48943.13"/>
    <n v="47124"/>
    <s v=""/>
    <s v=""/>
    <s v=""/>
    <s v=""/>
    <s v="@2022/006051"/>
  </r>
  <r>
    <x v="1"/>
    <x v="16"/>
    <s v="024144/2022"/>
    <x v="632"/>
    <x v="0"/>
    <s v="Basado en un Acuerdo Marco"/>
    <s v="No"/>
    <n v="49590.01"/>
    <n v="37196.32"/>
    <s v=""/>
    <s v=""/>
    <s v=""/>
    <s v=""/>
    <s v="@2022/002898"/>
  </r>
  <r>
    <x v="1"/>
    <x v="16"/>
    <s v="023756/2022"/>
    <x v="633"/>
    <x v="0"/>
    <s v="Procedimiento Abierto Simplificado Abreviado"/>
    <s v="No"/>
    <n v="50554.35"/>
    <n v="42350"/>
    <s v=""/>
    <s v=""/>
    <s v=""/>
    <s v=""/>
    <s v="@2022/006073"/>
  </r>
  <r>
    <x v="1"/>
    <x v="16"/>
    <s v="023894/2022"/>
    <x v="634"/>
    <x v="0"/>
    <s v="Basado en un Acuerdo Marco"/>
    <s v="No"/>
    <n v="50645.18"/>
    <n v="36580.53"/>
    <s v=""/>
    <s v=""/>
    <s v=""/>
    <s v=""/>
    <s v="@2022/002841"/>
  </r>
  <r>
    <x v="1"/>
    <x v="16"/>
    <s v="023420/2022"/>
    <x v="635"/>
    <x v="0"/>
    <s v="Procedimiento Abierto Simplificado Abreviado"/>
    <s v="No"/>
    <n v="50666"/>
    <n v="42927.5"/>
    <s v=""/>
    <s v=""/>
    <s v=""/>
    <s v=""/>
    <s v="@2022/006056"/>
  </r>
  <r>
    <x v="1"/>
    <x v="16"/>
    <s v="028046/2022"/>
    <x v="636"/>
    <x v="0"/>
    <s v="Procedimiento Abierto Simplificado Abreviado"/>
    <s v="No"/>
    <n v="50941.279999999999"/>
    <n v="35574"/>
    <s v=""/>
    <s v=""/>
    <s v=""/>
    <s v=""/>
    <s v="@2022/009660"/>
  </r>
  <r>
    <x v="1"/>
    <x v="16"/>
    <s v="027064/2022"/>
    <x v="637"/>
    <x v="0"/>
    <s v="Basado en un Acuerdo Marco"/>
    <s v="No"/>
    <n v="52031.62"/>
    <n v="37417.24"/>
    <s v=""/>
    <s v=""/>
    <s v=""/>
    <s v=""/>
    <s v="@2022/002951"/>
  </r>
  <r>
    <x v="1"/>
    <x v="16"/>
    <s v="027072/2022"/>
    <x v="638"/>
    <x v="0"/>
    <s v="Basado en un Acuerdo Marco"/>
    <s v="No"/>
    <n v="52313.82"/>
    <n v="37479.019999999997"/>
    <s v=""/>
    <s v=""/>
    <s v=""/>
    <s v=""/>
    <s v="@2022/002957"/>
  </r>
  <r>
    <x v="1"/>
    <x v="16"/>
    <s v="028512/2022"/>
    <x v="639"/>
    <x v="0"/>
    <s v="Procedimiento Abierto Simplificado Abreviado"/>
    <s v="No"/>
    <n v="52388.88"/>
    <n v="44255.75"/>
    <s v=""/>
    <s v=""/>
    <s v=""/>
    <s v=""/>
    <s v="@2022/006257"/>
  </r>
  <r>
    <x v="1"/>
    <x v="16"/>
    <s v="007831/2022"/>
    <x v="430"/>
    <x v="0"/>
    <s v="Procedimiento Abierto Simplificado Abreviado"/>
    <s v="No"/>
    <n v="52933.79"/>
    <n v="31823.79"/>
    <s v=""/>
    <s v=""/>
    <s v=""/>
    <s v=""/>
    <s v="@2021/018220"/>
  </r>
  <r>
    <x v="1"/>
    <x v="16"/>
    <s v="028943/2022"/>
    <x v="640"/>
    <x v="0"/>
    <s v="Procedimiento abierto; multiplicidad de criterios"/>
    <s v="No"/>
    <n v="53008.72"/>
    <n v="32301.5"/>
    <s v=""/>
    <s v=""/>
    <s v=""/>
    <s v=""/>
    <s v="@2021/000290-AB-I"/>
  </r>
  <r>
    <x v="1"/>
    <x v="16"/>
    <s v="028946/2022"/>
    <x v="640"/>
    <x v="0"/>
    <s v="Procedimiento abierto; multiplicidad de criterios"/>
    <s v="No"/>
    <n v="53008.72"/>
    <n v="27053.96"/>
    <s v=""/>
    <s v=""/>
    <s v=""/>
    <s v=""/>
    <s v="@2021/000290-AB-I"/>
  </r>
  <r>
    <x v="1"/>
    <x v="16"/>
    <s v="028947/2022"/>
    <x v="640"/>
    <x v="0"/>
    <s v="Procedimiento abierto; multiplicidad de criterios"/>
    <s v="No"/>
    <n v="53008.72"/>
    <n v="23100"/>
    <s v=""/>
    <s v=""/>
    <s v=""/>
    <s v=""/>
    <s v="@2021/000290-AB-I"/>
  </r>
  <r>
    <x v="1"/>
    <x v="16"/>
    <s v="028950/2022"/>
    <x v="640"/>
    <x v="0"/>
    <s v="Procedimiento abierto; multiplicidad de criterios"/>
    <s v="No"/>
    <n v="53008.72"/>
    <n v="35339.15"/>
    <s v=""/>
    <s v=""/>
    <s v=""/>
    <s v=""/>
    <s v="@2021/000290-AB-I"/>
  </r>
  <r>
    <x v="1"/>
    <x v="16"/>
    <s v="028951/2022"/>
    <x v="640"/>
    <x v="0"/>
    <s v="Procedimiento abierto; multiplicidad de criterios"/>
    <s v="No"/>
    <n v="53008.72"/>
    <n v="32725"/>
    <s v=""/>
    <s v=""/>
    <s v=""/>
    <s v=""/>
    <s v="@2021/000290-AB-I"/>
  </r>
  <r>
    <x v="1"/>
    <x v="16"/>
    <s v="029306/2022"/>
    <x v="396"/>
    <x v="0"/>
    <s v="Procedimiento abierto; multiplicidad de criterios"/>
    <s v="No"/>
    <n v="53008.72"/>
    <n v="25756.5"/>
    <s v=""/>
    <s v=""/>
    <s v=""/>
    <s v=""/>
    <s v="@2021/000290-CR-I"/>
  </r>
  <r>
    <x v="1"/>
    <x v="16"/>
    <s v="029316/2022"/>
    <x v="396"/>
    <x v="0"/>
    <s v="Procedimiento abierto; multiplicidad de criterios"/>
    <s v="No"/>
    <n v="53008.72"/>
    <n v="26757.5"/>
    <s v=""/>
    <s v=""/>
    <s v=""/>
    <s v=""/>
    <s v="@2021/000290-CR-I"/>
  </r>
  <r>
    <x v="1"/>
    <x v="16"/>
    <s v="029358/2022"/>
    <x v="362"/>
    <x v="0"/>
    <s v="Procedimiento abierto; multiplicidad de criterios"/>
    <s v="No"/>
    <n v="53008.72"/>
    <n v="27920.2"/>
    <s v=""/>
    <s v=""/>
    <s v=""/>
    <s v=""/>
    <s v="@2021/000290-TO-I"/>
  </r>
  <r>
    <x v="1"/>
    <x v="16"/>
    <s v="029360/2022"/>
    <x v="362"/>
    <x v="0"/>
    <s v="Procedimiento abierto; multiplicidad de criterios"/>
    <s v="No"/>
    <n v="53008.72"/>
    <n v="15400"/>
    <s v=""/>
    <s v=""/>
    <s v=""/>
    <s v=""/>
    <s v="@2021/000290-TO-I"/>
  </r>
  <r>
    <x v="1"/>
    <x v="16"/>
    <s v="029377/2022"/>
    <x v="366"/>
    <x v="0"/>
    <s v="Procedimiento abierto; multiplicidad de criterios"/>
    <s v="No"/>
    <n v="53008.72"/>
    <n v="22715"/>
    <s v=""/>
    <s v=""/>
    <s v=""/>
    <s v=""/>
    <s v="@2021/000290-TO-II"/>
  </r>
  <r>
    <x v="1"/>
    <x v="16"/>
    <s v="029380/2022"/>
    <x v="366"/>
    <x v="0"/>
    <s v="Procedimiento abierto; multiplicidad de criterios"/>
    <s v="No"/>
    <n v="53008.72"/>
    <n v="26565"/>
    <s v=""/>
    <s v=""/>
    <s v=""/>
    <s v=""/>
    <s v="@2021/000290-TO-II"/>
  </r>
  <r>
    <x v="1"/>
    <x v="16"/>
    <s v="029382/2022"/>
    <x v="366"/>
    <x v="0"/>
    <s v="Procedimiento abierto; multiplicidad de criterios"/>
    <s v="No"/>
    <n v="53008.72"/>
    <n v="14988.05"/>
    <s v=""/>
    <s v=""/>
    <s v=""/>
    <s v=""/>
    <s v="@2021/000290-TO-II"/>
  </r>
  <r>
    <x v="1"/>
    <x v="16"/>
    <s v="029387/2022"/>
    <x v="366"/>
    <x v="0"/>
    <s v="Procedimiento abierto; multiplicidad de criterios"/>
    <s v="No"/>
    <n v="53008.72"/>
    <n v="22330"/>
    <s v=""/>
    <s v=""/>
    <s v=""/>
    <s v=""/>
    <s v="@2021/000290-TO-II"/>
  </r>
  <r>
    <x v="1"/>
    <x v="16"/>
    <s v="029390/2022"/>
    <x v="366"/>
    <x v="0"/>
    <s v="Procedimiento abierto; multiplicidad de criterios"/>
    <s v="No"/>
    <n v="53008.72"/>
    <n v="24393.599999999999"/>
    <s v=""/>
    <s v=""/>
    <s v=""/>
    <s v=""/>
    <s v="@2021/000290-TO-II"/>
  </r>
  <r>
    <x v="1"/>
    <x v="16"/>
    <s v="028937/2022"/>
    <x v="640"/>
    <x v="0"/>
    <s v="Procedimiento abierto; multiplicidad de criterios"/>
    <s v="No"/>
    <n v="53008.73"/>
    <n v="26911.5"/>
    <s v=""/>
    <s v=""/>
    <s v=""/>
    <s v=""/>
    <s v="@2021/000290-AB-I"/>
  </r>
  <r>
    <x v="1"/>
    <x v="16"/>
    <s v="028942/2022"/>
    <x v="640"/>
    <x v="0"/>
    <s v="Procedimiento abierto; multiplicidad de criterios"/>
    <s v="No"/>
    <n v="53008.73"/>
    <n v="28855.759999999998"/>
    <s v=""/>
    <s v=""/>
    <s v=""/>
    <s v=""/>
    <s v="@2021/000290-AB-I"/>
  </r>
  <r>
    <x v="1"/>
    <x v="16"/>
    <s v="028949/2022"/>
    <x v="640"/>
    <x v="0"/>
    <s v="Procedimiento abierto; multiplicidad de criterios"/>
    <s v="No"/>
    <n v="53008.73"/>
    <n v="21167.3"/>
    <s v=""/>
    <s v=""/>
    <s v=""/>
    <s v=""/>
    <s v="@2021/000290-AB-I"/>
  </r>
  <r>
    <x v="1"/>
    <x v="16"/>
    <s v="029152/2022"/>
    <x v="444"/>
    <x v="0"/>
    <s v="Procedimiento abierto; multiplicidad de criterios"/>
    <s v="No"/>
    <n v="53008.73"/>
    <n v="25025"/>
    <s v=""/>
    <s v=""/>
    <s v=""/>
    <s v=""/>
    <s v="@2021/000290-CU-I"/>
  </r>
  <r>
    <x v="1"/>
    <x v="16"/>
    <s v="029168/2022"/>
    <x v="444"/>
    <x v="0"/>
    <s v="Procedimiento abierto; multiplicidad de criterios"/>
    <s v="No"/>
    <n v="53008.73"/>
    <n v="19250"/>
    <s v=""/>
    <s v=""/>
    <s v=""/>
    <s v=""/>
    <s v="@2021/000290-CU-I"/>
  </r>
  <r>
    <x v="1"/>
    <x v="16"/>
    <s v="029317/2022"/>
    <x v="389"/>
    <x v="0"/>
    <s v="Procedimiento abierto; multiplicidad de criterios"/>
    <s v="No"/>
    <n v="53008.73"/>
    <n v="17325"/>
    <s v=""/>
    <s v=""/>
    <s v=""/>
    <s v=""/>
    <s v="@2021/000290-CR-II"/>
  </r>
  <r>
    <x v="1"/>
    <x v="16"/>
    <s v="029319/2022"/>
    <x v="389"/>
    <x v="0"/>
    <s v="Procedimiento abierto; multiplicidad de criterios"/>
    <s v="No"/>
    <n v="53008.73"/>
    <n v="27908.65"/>
    <s v=""/>
    <s v=""/>
    <s v=""/>
    <s v=""/>
    <s v="@2021/000290-CR-II"/>
  </r>
  <r>
    <x v="1"/>
    <x v="16"/>
    <s v="029322/2022"/>
    <x v="396"/>
    <x v="0"/>
    <s v="Procedimiento abierto; multiplicidad de criterios"/>
    <s v="No"/>
    <n v="53008.73"/>
    <n v="35339.15"/>
    <s v=""/>
    <s v=""/>
    <s v=""/>
    <s v=""/>
    <s v="@2021/000290-CR-I"/>
  </r>
  <r>
    <x v="1"/>
    <x v="16"/>
    <s v="029324/2022"/>
    <x v="389"/>
    <x v="0"/>
    <s v="Procedimiento abierto; multiplicidad de criterios"/>
    <s v="No"/>
    <n v="53008.73"/>
    <n v="30030"/>
    <s v=""/>
    <s v=""/>
    <s v=""/>
    <s v=""/>
    <s v="@2021/000290-CR-II"/>
  </r>
  <r>
    <x v="1"/>
    <x v="16"/>
    <s v="029353/2022"/>
    <x v="362"/>
    <x v="0"/>
    <s v="Procedimiento abierto; multiplicidad de criterios"/>
    <s v="No"/>
    <n v="53008.73"/>
    <n v="15400"/>
    <s v=""/>
    <s v=""/>
    <s v=""/>
    <s v=""/>
    <s v="@2021/000290-TO-I"/>
  </r>
  <r>
    <x v="1"/>
    <x v="16"/>
    <s v="029354/2022"/>
    <x v="362"/>
    <x v="0"/>
    <s v="Procedimiento abierto; multiplicidad de criterios"/>
    <s v="No"/>
    <n v="53008.73"/>
    <n v="22715"/>
    <s v=""/>
    <s v=""/>
    <s v=""/>
    <s v=""/>
    <s v="@2021/000290-TO-I"/>
  </r>
  <r>
    <x v="1"/>
    <x v="16"/>
    <s v="029367/2022"/>
    <x v="504"/>
    <x v="0"/>
    <s v="Procedimiento abierto; multiplicidad de criterios"/>
    <s v="No"/>
    <n v="53008.73"/>
    <n v="27646.86"/>
    <s v=""/>
    <s v=""/>
    <s v=""/>
    <s v=""/>
    <s v="@2021/000290-GU-I"/>
  </r>
  <r>
    <x v="1"/>
    <x v="16"/>
    <s v="029384/2022"/>
    <x v="366"/>
    <x v="0"/>
    <s v="Procedimiento abierto; multiplicidad de criterios"/>
    <s v="No"/>
    <n v="53008.73"/>
    <n v="17498.259999999998"/>
    <s v=""/>
    <s v=""/>
    <s v=""/>
    <s v=""/>
    <s v="@2021/000290-TO-II"/>
  </r>
  <r>
    <x v="1"/>
    <x v="16"/>
    <s v="028952/2022"/>
    <x v="640"/>
    <x v="0"/>
    <s v="Procedimiento abierto; multiplicidad de criterios"/>
    <s v="No"/>
    <n v="53008.74"/>
    <n v="32628.76"/>
    <s v=""/>
    <s v=""/>
    <s v=""/>
    <s v=""/>
    <s v="@2021/000290-AB-I"/>
  </r>
  <r>
    <x v="1"/>
    <x v="16"/>
    <s v="028953/2022"/>
    <x v="640"/>
    <x v="0"/>
    <s v="Procedimiento abierto; multiplicidad de criterios"/>
    <s v="No"/>
    <n v="53008.74"/>
    <n v="31185"/>
    <s v=""/>
    <s v=""/>
    <s v=""/>
    <s v=""/>
    <s v="@2021/000290-AB-I"/>
  </r>
  <r>
    <x v="1"/>
    <x v="16"/>
    <s v="029307/2022"/>
    <x v="389"/>
    <x v="0"/>
    <s v="Procedimiento abierto; multiplicidad de criterios"/>
    <s v="No"/>
    <n v="53008.74"/>
    <n v="35035"/>
    <s v=""/>
    <s v=""/>
    <s v=""/>
    <s v=""/>
    <s v="@2021/000290-CR-II"/>
  </r>
  <r>
    <x v="1"/>
    <x v="16"/>
    <s v="029315/2022"/>
    <x v="389"/>
    <x v="0"/>
    <s v="Procedimiento abierto; multiplicidad de criterios"/>
    <s v="No"/>
    <n v="53008.74"/>
    <n v="20790"/>
    <s v=""/>
    <s v=""/>
    <s v=""/>
    <s v=""/>
    <s v="@2021/000290-CR-II"/>
  </r>
  <r>
    <x v="1"/>
    <x v="16"/>
    <s v="029328/2022"/>
    <x v="396"/>
    <x v="0"/>
    <s v="Procedimiento abierto; multiplicidad de criterios"/>
    <s v="No"/>
    <n v="53008.74"/>
    <n v="25017.3"/>
    <s v=""/>
    <s v=""/>
    <s v=""/>
    <s v=""/>
    <s v="@2021/000290-CR-I"/>
  </r>
  <r>
    <x v="1"/>
    <x v="16"/>
    <s v="029375/2022"/>
    <x v="504"/>
    <x v="0"/>
    <s v="Procedimiento abierto; multiplicidad de criterios"/>
    <s v="No"/>
    <n v="53008.74"/>
    <n v="15011.16"/>
    <s v=""/>
    <s v=""/>
    <s v=""/>
    <s v=""/>
    <s v="@2021/000290-GU-I"/>
  </r>
  <r>
    <x v="1"/>
    <x v="16"/>
    <s v="015004/2022"/>
    <x v="426"/>
    <x v="0"/>
    <s v="Procedimiento Abierto Simplificado"/>
    <s v="No"/>
    <n v="55932.6"/>
    <n v="33503.629999999997"/>
    <s v=""/>
    <s v=""/>
    <s v=""/>
    <s v=""/>
    <s v="@2021/018775"/>
  </r>
  <r>
    <x v="1"/>
    <x v="16"/>
    <s v="022626/2022"/>
    <x v="641"/>
    <x v="0"/>
    <s v="Procedimiento Abierto Simplificado"/>
    <s v="No"/>
    <n v="57322"/>
    <n v="57322"/>
    <s v=""/>
    <s v=""/>
    <s v=""/>
    <s v=""/>
    <s v="@2022/000744"/>
  </r>
  <r>
    <x v="1"/>
    <x v="16"/>
    <s v="022895/2022"/>
    <x v="642"/>
    <x v="0"/>
    <s v="Basado en un Acuerdo Marco"/>
    <s v="No"/>
    <n v="57466.97"/>
    <n v="38920.86"/>
    <s v=""/>
    <s v=""/>
    <s v=""/>
    <s v=""/>
    <s v="@2022/002863"/>
  </r>
  <r>
    <x v="1"/>
    <x v="16"/>
    <s v="024016/2022"/>
    <x v="643"/>
    <x v="0"/>
    <s v="Basado en un Acuerdo Marco"/>
    <s v="No"/>
    <n v="57466.97"/>
    <n v="38387.68"/>
    <s v=""/>
    <s v=""/>
    <s v=""/>
    <s v=""/>
    <s v="@2022/002884"/>
  </r>
  <r>
    <x v="1"/>
    <x v="16"/>
    <s v="022891/2022"/>
    <x v="644"/>
    <x v="0"/>
    <s v="Basado en un Acuerdo Marco"/>
    <s v="No"/>
    <n v="57614.2"/>
    <n v="38419.919999999998"/>
    <s v=""/>
    <s v=""/>
    <s v=""/>
    <s v=""/>
    <s v="@2022/002852"/>
  </r>
  <r>
    <x v="1"/>
    <x v="16"/>
    <s v="022892/2022"/>
    <x v="645"/>
    <x v="0"/>
    <s v="Basado en un Acuerdo Marco"/>
    <s v="No"/>
    <n v="57614.2"/>
    <n v="38639.46"/>
    <s v=""/>
    <s v=""/>
    <s v=""/>
    <s v=""/>
    <s v="@2022/002853"/>
  </r>
  <r>
    <x v="1"/>
    <x v="16"/>
    <s v="022893/2022"/>
    <x v="646"/>
    <x v="0"/>
    <s v="Basado en un Acuerdo Marco"/>
    <s v="No"/>
    <n v="57614.2"/>
    <n v="39360.82"/>
    <s v=""/>
    <s v=""/>
    <s v=""/>
    <s v=""/>
    <s v="@2022/002857"/>
  </r>
  <r>
    <x v="1"/>
    <x v="16"/>
    <s v="027058/2022"/>
    <x v="647"/>
    <x v="0"/>
    <s v="Basado en un Acuerdo Marco"/>
    <s v="No"/>
    <n v="57614.2"/>
    <n v="38953.089999999997"/>
    <s v=""/>
    <s v=""/>
    <s v=""/>
    <s v=""/>
    <s v="@2022/002933"/>
  </r>
  <r>
    <x v="1"/>
    <x v="16"/>
    <s v="027847/2022"/>
    <x v="648"/>
    <x v="0"/>
    <s v="Basado en un Acuerdo Marco"/>
    <s v="No"/>
    <n v="58727.01"/>
    <n v="45009.68"/>
    <s v=""/>
    <s v=""/>
    <s v=""/>
    <s v=""/>
    <s v="@2022/010210"/>
  </r>
  <r>
    <x v="1"/>
    <x v="16"/>
    <s v="022901/2022"/>
    <x v="649"/>
    <x v="0"/>
    <s v="Basado en un Acuerdo Marco"/>
    <s v="No"/>
    <n v="60006.73"/>
    <n v="39476.9"/>
    <s v=""/>
    <s v=""/>
    <s v=""/>
    <s v=""/>
    <s v="@2022/002875"/>
  </r>
  <r>
    <x v="1"/>
    <x v="16"/>
    <s v="028939/2022"/>
    <x v="640"/>
    <x v="0"/>
    <s v="Procedimiento abierto; multiplicidad de criterios"/>
    <s v="No"/>
    <n v="61168.800000000003"/>
    <n v="40779.199999999997"/>
    <s v=""/>
    <s v=""/>
    <s v=""/>
    <s v=""/>
    <s v="@2021/000290-AB-I"/>
  </r>
  <r>
    <x v="1"/>
    <x v="16"/>
    <s v="028957/2022"/>
    <x v="640"/>
    <x v="0"/>
    <s v="Procedimiento abierto; multiplicidad de criterios"/>
    <s v="No"/>
    <n v="61168.800000000003"/>
    <n v="38500"/>
    <s v=""/>
    <s v=""/>
    <s v=""/>
    <s v=""/>
    <s v="@2021/000290-AB-I"/>
  </r>
  <r>
    <x v="1"/>
    <x v="16"/>
    <s v="029153/2022"/>
    <x v="444"/>
    <x v="0"/>
    <s v="Procedimiento abierto; multiplicidad de criterios"/>
    <s v="No"/>
    <n v="61168.800000000003"/>
    <n v="31955"/>
    <s v=""/>
    <s v=""/>
    <s v=""/>
    <s v=""/>
    <s v="@2021/000290-CU-I"/>
  </r>
  <r>
    <x v="1"/>
    <x v="16"/>
    <s v="029157/2022"/>
    <x v="444"/>
    <x v="0"/>
    <s v="Procedimiento abierto; multiplicidad de criterios"/>
    <s v="No"/>
    <n v="61168.800000000003"/>
    <n v="23100"/>
    <s v=""/>
    <s v=""/>
    <s v=""/>
    <s v=""/>
    <s v="@2021/000290-CU-I"/>
  </r>
  <r>
    <x v="1"/>
    <x v="16"/>
    <s v="029165/2022"/>
    <x v="444"/>
    <x v="0"/>
    <s v="Procedimiento abierto; multiplicidad de criterios"/>
    <s v="No"/>
    <n v="61168.800000000003"/>
    <n v="27720"/>
    <s v=""/>
    <s v=""/>
    <s v=""/>
    <s v=""/>
    <s v="@2021/000290-CU-I"/>
  </r>
  <r>
    <x v="1"/>
    <x v="16"/>
    <s v="029169/2022"/>
    <x v="444"/>
    <x v="0"/>
    <s v="Procedimiento abierto; multiplicidad de criterios"/>
    <s v="No"/>
    <n v="61168.800000000003"/>
    <n v="30800"/>
    <s v=""/>
    <s v=""/>
    <s v=""/>
    <s v=""/>
    <s v="@2021/000290-CU-I"/>
  </r>
  <r>
    <x v="1"/>
    <x v="16"/>
    <s v="029308/2022"/>
    <x v="389"/>
    <x v="0"/>
    <s v="Procedimiento abierto; multiplicidad de criterios"/>
    <s v="No"/>
    <n v="61168.800000000003"/>
    <n v="32012.75"/>
    <s v=""/>
    <s v=""/>
    <s v=""/>
    <s v=""/>
    <s v="@2021/000290-CR-II"/>
  </r>
  <r>
    <x v="1"/>
    <x v="16"/>
    <s v="029310/2022"/>
    <x v="389"/>
    <x v="0"/>
    <s v="Procedimiento abierto; multiplicidad de criterios"/>
    <s v="No"/>
    <n v="61168.800000000003"/>
    <n v="28952"/>
    <s v=""/>
    <s v=""/>
    <s v=""/>
    <s v=""/>
    <s v="@2021/000290-CR-II"/>
  </r>
  <r>
    <x v="1"/>
    <x v="16"/>
    <s v="029311/2022"/>
    <x v="389"/>
    <x v="0"/>
    <s v="Procedimiento abierto; multiplicidad de criterios"/>
    <s v="No"/>
    <n v="61168.800000000003"/>
    <n v="36575"/>
    <s v=""/>
    <s v=""/>
    <s v=""/>
    <s v=""/>
    <s v="@2021/000290-CR-II"/>
  </r>
  <r>
    <x v="1"/>
    <x v="16"/>
    <s v="029314/2022"/>
    <x v="389"/>
    <x v="0"/>
    <s v="Procedimiento abierto; multiplicidad de criterios"/>
    <s v="No"/>
    <n v="61168.800000000003"/>
    <n v="32725"/>
    <s v=""/>
    <s v=""/>
    <s v=""/>
    <s v=""/>
    <s v="@2021/000290-CR-II"/>
  </r>
  <r>
    <x v="1"/>
    <x v="16"/>
    <s v="029329/2022"/>
    <x v="396"/>
    <x v="0"/>
    <s v="Procedimiento abierto; multiplicidad de criterios"/>
    <s v="No"/>
    <n v="61168.800000000003"/>
    <n v="34650"/>
    <s v=""/>
    <s v=""/>
    <s v=""/>
    <s v=""/>
    <s v="@2021/000290-CR-I"/>
  </r>
  <r>
    <x v="1"/>
    <x v="16"/>
    <s v="029330/2022"/>
    <x v="396"/>
    <x v="0"/>
    <s v="Procedimiento abierto; multiplicidad de criterios"/>
    <s v="No"/>
    <n v="61168.800000000003"/>
    <n v="26180"/>
    <s v=""/>
    <s v=""/>
    <s v=""/>
    <s v=""/>
    <s v="@2021/000290-CR-I"/>
  </r>
  <r>
    <x v="1"/>
    <x v="16"/>
    <s v="029337/2022"/>
    <x v="504"/>
    <x v="0"/>
    <s v="Procedimiento abierto; multiplicidad de criterios"/>
    <s v="No"/>
    <n v="61168.800000000003"/>
    <n v="34611.5"/>
    <s v=""/>
    <s v=""/>
    <s v=""/>
    <s v=""/>
    <s v="@2021/000290-GU-I"/>
  </r>
  <r>
    <x v="1"/>
    <x v="16"/>
    <s v="029345/2022"/>
    <x v="396"/>
    <x v="0"/>
    <s v="Procedimiento abierto; multiplicidad de criterios"/>
    <s v="No"/>
    <n v="61168.800000000003"/>
    <n v="36575"/>
    <s v=""/>
    <s v=""/>
    <s v=""/>
    <s v=""/>
    <s v="@2021/000290-CR-I"/>
  </r>
  <r>
    <x v="1"/>
    <x v="16"/>
    <s v="029346/2022"/>
    <x v="362"/>
    <x v="0"/>
    <s v="Procedimiento abierto; multiplicidad de criterios"/>
    <s v="No"/>
    <n v="61168.800000000003"/>
    <n v="28875"/>
    <s v=""/>
    <s v=""/>
    <s v=""/>
    <s v=""/>
    <s v="@2021/000290-TO-I"/>
  </r>
  <r>
    <x v="1"/>
    <x v="16"/>
    <s v="029349/2022"/>
    <x v="362"/>
    <x v="0"/>
    <s v="Procedimiento abierto; multiplicidad de criterios"/>
    <s v="No"/>
    <n v="61168.800000000003"/>
    <n v="40425"/>
    <s v=""/>
    <s v=""/>
    <s v=""/>
    <s v=""/>
    <s v="@2021/000290-TO-I"/>
  </r>
  <r>
    <x v="1"/>
    <x v="16"/>
    <s v="029356/2022"/>
    <x v="362"/>
    <x v="0"/>
    <s v="Procedimiento abierto; multiplicidad de criterios"/>
    <s v="No"/>
    <n v="61168.800000000003"/>
    <n v="27720"/>
    <s v=""/>
    <s v=""/>
    <s v=""/>
    <s v=""/>
    <s v="@2021/000290-TO-I"/>
  </r>
  <r>
    <x v="1"/>
    <x v="16"/>
    <s v="029359/2022"/>
    <x v="362"/>
    <x v="0"/>
    <s v="Procedimiento abierto; multiplicidad de criterios"/>
    <s v="No"/>
    <n v="61168.800000000003"/>
    <n v="32216.799999999999"/>
    <s v=""/>
    <s v=""/>
    <s v=""/>
    <s v=""/>
    <s v="@2021/000290-TO-I"/>
  </r>
  <r>
    <x v="1"/>
    <x v="16"/>
    <s v="029361/2022"/>
    <x v="362"/>
    <x v="0"/>
    <s v="Procedimiento abierto; multiplicidad de criterios"/>
    <s v="No"/>
    <n v="61168.800000000003"/>
    <n v="26160.76"/>
    <s v=""/>
    <s v=""/>
    <s v=""/>
    <s v=""/>
    <s v="@2021/000290-TO-I"/>
  </r>
  <r>
    <x v="1"/>
    <x v="16"/>
    <s v="029366/2022"/>
    <x v="504"/>
    <x v="0"/>
    <s v="Procedimiento abierto; multiplicidad de criterios"/>
    <s v="No"/>
    <n v="61168.800000000003"/>
    <n v="31185"/>
    <s v=""/>
    <s v=""/>
    <s v=""/>
    <s v=""/>
    <s v="@2021/000290-GU-I"/>
  </r>
  <r>
    <x v="1"/>
    <x v="16"/>
    <s v="029374/2022"/>
    <x v="504"/>
    <x v="0"/>
    <s v="Procedimiento abierto; multiplicidad de criterios"/>
    <s v="No"/>
    <n v="61168.800000000003"/>
    <n v="32205.26"/>
    <s v=""/>
    <s v=""/>
    <s v=""/>
    <s v=""/>
    <s v="@2021/000290-GU-I"/>
  </r>
  <r>
    <x v="1"/>
    <x v="16"/>
    <s v="029376/2022"/>
    <x v="504"/>
    <x v="0"/>
    <s v="Procedimiento abierto; multiplicidad de criterios"/>
    <s v="No"/>
    <n v="61168.800000000003"/>
    <n v="32147.5"/>
    <s v=""/>
    <s v=""/>
    <s v=""/>
    <s v=""/>
    <s v="@2021/000290-GU-I"/>
  </r>
  <r>
    <x v="1"/>
    <x v="16"/>
    <s v="029379/2022"/>
    <x v="366"/>
    <x v="0"/>
    <s v="Procedimiento abierto; multiplicidad de criterios"/>
    <s v="No"/>
    <n v="61168.800000000003"/>
    <n v="26565"/>
    <s v=""/>
    <s v=""/>
    <s v=""/>
    <s v=""/>
    <s v="@2021/000290-TO-II"/>
  </r>
  <r>
    <x v="1"/>
    <x v="16"/>
    <s v="029383/2022"/>
    <x v="366"/>
    <x v="0"/>
    <s v="Procedimiento abierto; multiplicidad de criterios"/>
    <s v="No"/>
    <n v="61168.800000000003"/>
    <n v="27720"/>
    <s v=""/>
    <s v=""/>
    <s v=""/>
    <s v=""/>
    <s v="@2021/000290-TO-II"/>
  </r>
  <r>
    <x v="1"/>
    <x v="16"/>
    <s v="029385/2022"/>
    <x v="366"/>
    <x v="0"/>
    <s v="Procedimiento abierto; multiplicidad de criterios"/>
    <s v="No"/>
    <n v="61168.800000000003"/>
    <n v="30800"/>
    <s v=""/>
    <s v=""/>
    <s v=""/>
    <s v=""/>
    <s v="@2021/000290-TO-II"/>
  </r>
  <r>
    <x v="1"/>
    <x v="16"/>
    <s v="029386/2022"/>
    <x v="366"/>
    <x v="0"/>
    <s v="Procedimiento abierto; multiplicidad de criterios"/>
    <s v="No"/>
    <n v="61168.800000000003"/>
    <n v="40425"/>
    <s v=""/>
    <s v=""/>
    <s v=""/>
    <s v=""/>
    <s v="@2021/000290-TO-II"/>
  </r>
  <r>
    <x v="1"/>
    <x v="16"/>
    <s v="029391/2022"/>
    <x v="366"/>
    <x v="0"/>
    <s v="Procedimiento abierto; multiplicidad de criterios"/>
    <s v="No"/>
    <n v="61168.800000000003"/>
    <n v="28875"/>
    <s v=""/>
    <s v=""/>
    <s v=""/>
    <s v=""/>
    <s v="@2021/000290-TO-II"/>
  </r>
  <r>
    <x v="1"/>
    <x v="16"/>
    <s v="033943/2022"/>
    <x v="650"/>
    <x v="0"/>
    <s v="Procedimiento Abierto Simplificado"/>
    <s v="No"/>
    <n v="61578.42"/>
    <n v="58499.51"/>
    <s v=""/>
    <s v=""/>
    <s v=""/>
    <s v=""/>
    <s v="@2022/001764"/>
  </r>
  <r>
    <x v="1"/>
    <x v="16"/>
    <s v="023743/2022"/>
    <x v="651"/>
    <x v="0"/>
    <s v="Basado en un Acuerdo Marco"/>
    <s v="No"/>
    <n v="62141.61"/>
    <n v="41319.71"/>
    <s v=""/>
    <s v=""/>
    <s v=""/>
    <s v=""/>
    <s v="@2022/002799"/>
  </r>
  <r>
    <x v="1"/>
    <x v="16"/>
    <s v="024114/2022"/>
    <x v="652"/>
    <x v="0"/>
    <s v="Basado en un Acuerdo Marco"/>
    <s v="No"/>
    <n v="62141.61"/>
    <n v="39944.300000000003"/>
    <s v=""/>
    <s v=""/>
    <s v=""/>
    <s v=""/>
    <s v="@2022/002896"/>
  </r>
  <r>
    <x v="1"/>
    <x v="16"/>
    <s v="024218/2022"/>
    <x v="653"/>
    <x v="0"/>
    <s v="Basado en un Acuerdo Marco"/>
    <s v="No"/>
    <n v="62141.61"/>
    <n v="42193.31"/>
    <s v=""/>
    <s v=""/>
    <s v=""/>
    <s v=""/>
    <s v="@2022/002804"/>
  </r>
  <r>
    <x v="1"/>
    <x v="16"/>
    <s v="029154/2022"/>
    <x v="444"/>
    <x v="0"/>
    <s v="Procedimiento abierto; multiplicidad de criterios"/>
    <s v="No"/>
    <n v="62217.42"/>
    <n v="32502.799999999999"/>
    <s v=""/>
    <s v=""/>
    <s v=""/>
    <s v=""/>
    <s v="@2021/000290-CU-I"/>
  </r>
  <r>
    <x v="1"/>
    <x v="16"/>
    <s v="029313/2022"/>
    <x v="389"/>
    <x v="0"/>
    <s v="Procedimiento abierto; multiplicidad de criterios"/>
    <s v="No"/>
    <n v="62217.42"/>
    <n v="31328"/>
    <s v=""/>
    <s v=""/>
    <s v=""/>
    <s v=""/>
    <s v="@2021/000290-CR-II"/>
  </r>
  <r>
    <x v="1"/>
    <x v="16"/>
    <s v="022894/2022"/>
    <x v="654"/>
    <x v="0"/>
    <s v="Basado en un Acuerdo Marco"/>
    <s v="No"/>
    <n v="62914.58"/>
    <n v="40113.53"/>
    <s v=""/>
    <s v=""/>
    <s v=""/>
    <s v=""/>
    <s v="@2022/002861"/>
  </r>
  <r>
    <x v="1"/>
    <x v="16"/>
    <s v="022897/2022"/>
    <x v="655"/>
    <x v="0"/>
    <s v="Basado en un Acuerdo Marco"/>
    <s v="No"/>
    <n v="62914.58"/>
    <n v="40113.53"/>
    <s v=""/>
    <s v=""/>
    <s v=""/>
    <s v=""/>
    <s v="@2022/002868"/>
  </r>
  <r>
    <x v="1"/>
    <x v="16"/>
    <s v="022898/2022"/>
    <x v="656"/>
    <x v="0"/>
    <s v="Basado en un Acuerdo Marco"/>
    <s v="No"/>
    <n v="62914.58"/>
    <n v="39486.269999999997"/>
    <s v=""/>
    <s v=""/>
    <s v=""/>
    <s v=""/>
    <s v="@2022/002870"/>
  </r>
  <r>
    <x v="1"/>
    <x v="16"/>
    <s v="028948/2022"/>
    <x v="640"/>
    <x v="0"/>
    <s v="Procedimiento abierto; multiplicidad de criterios"/>
    <s v="No"/>
    <n v="63368.7"/>
    <n v="38807.56"/>
    <s v=""/>
    <s v=""/>
    <s v=""/>
    <s v=""/>
    <s v="@2021/000290-AB-I"/>
  </r>
  <r>
    <x v="1"/>
    <x v="16"/>
    <s v="029323/2022"/>
    <x v="396"/>
    <x v="0"/>
    <s v="Procedimiento abierto; multiplicidad de criterios"/>
    <s v="No"/>
    <n v="64702.11"/>
    <n v="35244"/>
    <s v=""/>
    <s v=""/>
    <s v=""/>
    <s v=""/>
    <s v="@2021/000290-CR-I"/>
  </r>
  <r>
    <x v="1"/>
    <x v="16"/>
    <s v="029389/2022"/>
    <x v="366"/>
    <x v="0"/>
    <s v="Procedimiento abierto; multiplicidad de criterios"/>
    <s v="No"/>
    <n v="64702.12"/>
    <n v="33286"/>
    <s v=""/>
    <s v=""/>
    <s v=""/>
    <s v=""/>
    <s v="@2021/000290-TO-II"/>
  </r>
  <r>
    <x v="1"/>
    <x v="16"/>
    <s v="029362/2022"/>
    <x v="362"/>
    <x v="0"/>
    <s v="Procedimiento abierto; multiplicidad de criterios"/>
    <s v="No"/>
    <n v="65429.11"/>
    <n v="28908"/>
    <s v=""/>
    <s v=""/>
    <s v=""/>
    <s v=""/>
    <s v="@2021/000290-TO-I"/>
  </r>
  <r>
    <x v="1"/>
    <x v="16"/>
    <s v="029378/2022"/>
    <x v="366"/>
    <x v="0"/>
    <s v="Procedimiento abierto; multiplicidad de criterios"/>
    <s v="No"/>
    <n v="65429.11"/>
    <n v="22968"/>
    <s v=""/>
    <s v=""/>
    <s v=""/>
    <s v=""/>
    <s v="@2021/000290-TO-II"/>
  </r>
  <r>
    <x v="1"/>
    <x v="16"/>
    <s v="029388/2022"/>
    <x v="366"/>
    <x v="0"/>
    <s v="Procedimiento abierto; multiplicidad de criterios"/>
    <s v="No"/>
    <n v="65429.11"/>
    <n v="24156"/>
    <s v=""/>
    <s v=""/>
    <s v=""/>
    <s v=""/>
    <s v="@2021/000290-TO-II"/>
  </r>
  <r>
    <x v="1"/>
    <x v="16"/>
    <s v="024017/2022"/>
    <x v="657"/>
    <x v="0"/>
    <s v="Basado en un Acuerdo Marco"/>
    <s v="No"/>
    <n v="67086.179999999993"/>
    <n v="41026.839999999997"/>
    <s v=""/>
    <s v=""/>
    <s v=""/>
    <s v=""/>
    <s v="@2022/002883"/>
  </r>
  <r>
    <x v="1"/>
    <x v="16"/>
    <s v="029170/2022"/>
    <x v="444"/>
    <x v="0"/>
    <s v="Procedimiento abierto; multiplicidad de criterios"/>
    <s v="No"/>
    <n v="68437.98"/>
    <n v="34852.400000000001"/>
    <s v=""/>
    <s v=""/>
    <s v=""/>
    <s v=""/>
    <s v="@2021/000290-CU-I"/>
  </r>
  <r>
    <x v="1"/>
    <x v="16"/>
    <s v="029159/2022"/>
    <x v="444"/>
    <x v="0"/>
    <s v="Procedimiento abierto; multiplicidad de criterios"/>
    <s v="No"/>
    <n v="68832.210000000006"/>
    <n v="28875"/>
    <s v=""/>
    <s v=""/>
    <s v=""/>
    <s v=""/>
    <s v="@2021/000290-CU-I"/>
  </r>
  <r>
    <x v="1"/>
    <x v="16"/>
    <s v="028954/2022"/>
    <x v="640"/>
    <x v="0"/>
    <s v="Procedimiento abierto; multiplicidad de criterios"/>
    <s v="No"/>
    <n v="68832.23"/>
    <n v="36721.300000000003"/>
    <s v=""/>
    <s v=""/>
    <s v=""/>
    <s v=""/>
    <s v="@2021/000290-AB-I"/>
  </r>
  <r>
    <x v="1"/>
    <x v="16"/>
    <s v="029156/2022"/>
    <x v="444"/>
    <x v="0"/>
    <s v="Procedimiento abierto; multiplicidad de criterios"/>
    <s v="No"/>
    <n v="68832.23"/>
    <n v="30800"/>
    <s v=""/>
    <s v=""/>
    <s v=""/>
    <s v=""/>
    <s v="@2021/000290-CU-I"/>
  </r>
  <r>
    <x v="1"/>
    <x v="16"/>
    <s v="029301/2022"/>
    <x v="389"/>
    <x v="0"/>
    <s v="Procedimiento abierto; multiplicidad de criterios"/>
    <s v="No"/>
    <n v="68832.23"/>
    <n v="34342"/>
    <s v=""/>
    <s v=""/>
    <s v=""/>
    <s v=""/>
    <s v="@2021/000290-CR-II"/>
  </r>
  <r>
    <x v="1"/>
    <x v="16"/>
    <s v="029381/2022"/>
    <x v="366"/>
    <x v="0"/>
    <s v="Procedimiento abierto; multiplicidad de criterios"/>
    <s v="No"/>
    <n v="68832.23"/>
    <n v="35612.5"/>
    <s v=""/>
    <s v=""/>
    <s v=""/>
    <s v=""/>
    <s v="@2021/000290-TO-II"/>
  </r>
  <r>
    <x v="1"/>
    <x v="16"/>
    <s v="034075/2022"/>
    <x v="504"/>
    <x v="0"/>
    <s v="Procedimiento abierto; multiplicidad de criterios"/>
    <s v="No"/>
    <n v="68832.23"/>
    <n v="34285.68"/>
    <s v=""/>
    <s v=""/>
    <s v=""/>
    <s v=""/>
    <s v="@2021/000290-GU-I"/>
  </r>
  <r>
    <x v="1"/>
    <x v="16"/>
    <s v="029355/2022"/>
    <x v="362"/>
    <x v="0"/>
    <s v="Procedimiento abierto; multiplicidad de criterios"/>
    <s v="No"/>
    <n v="68832.240000000005"/>
    <n v="38115"/>
    <s v=""/>
    <s v=""/>
    <s v=""/>
    <s v=""/>
    <s v="@2021/000290-TO-I"/>
  </r>
  <r>
    <x v="1"/>
    <x v="16"/>
    <s v="028955/2022"/>
    <x v="640"/>
    <x v="0"/>
    <s v="Procedimiento abierto; multiplicidad de criterios"/>
    <s v="No"/>
    <n v="68832.25"/>
    <n v="36721.300000000003"/>
    <s v=""/>
    <s v=""/>
    <s v=""/>
    <s v=""/>
    <s v="@2021/000290-AB-I"/>
  </r>
  <r>
    <x v="1"/>
    <x v="16"/>
    <s v="028956/2022"/>
    <x v="640"/>
    <x v="0"/>
    <s v="Procedimiento abierto; multiplicidad de criterios"/>
    <s v="No"/>
    <n v="68832.25"/>
    <n v="36721.300000000003"/>
    <s v=""/>
    <s v=""/>
    <s v=""/>
    <s v=""/>
    <s v="@2021/000290-AB-I"/>
  </r>
  <r>
    <x v="1"/>
    <x v="16"/>
    <s v="012130/2022"/>
    <x v="658"/>
    <x v="0"/>
    <s v="Procedimiento negociado sin publicidad"/>
    <s v="No"/>
    <n v="69266.75"/>
    <n v="69266.75"/>
    <s v="168"/>
    <s v="a"/>
    <s v="2"/>
    <s v="EXCLUSIVIDAD TÉCNICA, DE DERECHOS EXCLUSIVOS O ARTÍSTICA_x000a_"/>
    <s v="@2022/001381"/>
  </r>
  <r>
    <x v="1"/>
    <x v="16"/>
    <s v="029339/2022"/>
    <x v="504"/>
    <x v="0"/>
    <s v="Procedimiento abierto; multiplicidad de criterios"/>
    <s v="No"/>
    <n v="70012.2"/>
    <n v="37339.06"/>
    <s v=""/>
    <s v=""/>
    <s v=""/>
    <s v=""/>
    <s v="@2021/000290-GU-I"/>
  </r>
  <r>
    <x v="1"/>
    <x v="16"/>
    <s v="029340/2022"/>
    <x v="504"/>
    <x v="0"/>
    <s v="Procedimiento abierto; multiplicidad de criterios"/>
    <s v="No"/>
    <n v="70012.2"/>
    <n v="37339.06"/>
    <s v=""/>
    <s v=""/>
    <s v=""/>
    <s v=""/>
    <s v="@2021/000290-GU-I"/>
  </r>
  <r>
    <x v="1"/>
    <x v="16"/>
    <s v="029370/2022"/>
    <x v="504"/>
    <x v="0"/>
    <s v="Procedimiento abierto; multiplicidad de criterios"/>
    <s v="No"/>
    <n v="70012.2"/>
    <n v="45425.599999999999"/>
    <s v=""/>
    <s v=""/>
    <s v=""/>
    <s v=""/>
    <s v="@2021/000290-GU-I"/>
  </r>
  <r>
    <x v="1"/>
    <x v="16"/>
    <s v="023416/2022"/>
    <x v="659"/>
    <x v="0"/>
    <s v="Basado en un Acuerdo Marco"/>
    <s v="No"/>
    <n v="73023.11"/>
    <n v="58930.58"/>
    <s v=""/>
    <s v=""/>
    <s v=""/>
    <s v=""/>
    <s v="@2022/002812"/>
  </r>
  <r>
    <x v="1"/>
    <x v="16"/>
    <s v="027054/2022"/>
    <x v="660"/>
    <x v="0"/>
    <s v="Basado en un Acuerdo Marco"/>
    <s v="No"/>
    <n v="73133.539999999994"/>
    <n v="55520.49"/>
    <s v=""/>
    <s v=""/>
    <s v=""/>
    <s v=""/>
    <s v="@2022/002929"/>
  </r>
  <r>
    <x v="1"/>
    <x v="16"/>
    <s v="043772/2022"/>
    <x v="436"/>
    <x v="0"/>
    <s v="Procedimiento Abierto Simplificado"/>
    <s v="No"/>
    <n v="73628.5"/>
    <n v="48393.95"/>
    <s v=""/>
    <s v=""/>
    <s v=""/>
    <s v=""/>
    <s v="@2022/014888"/>
  </r>
  <r>
    <x v="1"/>
    <x v="16"/>
    <s v="007653/2022"/>
    <x v="440"/>
    <x v="0"/>
    <s v="Procedimiento Abierto Simplificado Abreviado"/>
    <s v="No"/>
    <n v="74063.710000000006"/>
    <n v="44438.23"/>
    <s v=""/>
    <s v=""/>
    <s v=""/>
    <s v=""/>
    <s v="@2021/018222"/>
  </r>
  <r>
    <x v="1"/>
    <x v="16"/>
    <s v="029300/2022"/>
    <x v="389"/>
    <x v="0"/>
    <s v="Procedimiento abierto; multiplicidad de criterios"/>
    <s v="No"/>
    <n v="74658.539999999994"/>
    <n v="38768.400000000001"/>
    <s v=""/>
    <s v=""/>
    <s v=""/>
    <s v=""/>
    <s v="@2021/000290-CR-II"/>
  </r>
  <r>
    <x v="1"/>
    <x v="16"/>
    <s v="029302/2022"/>
    <x v="396"/>
    <x v="0"/>
    <s v="Procedimiento abierto; multiplicidad de criterios"/>
    <s v="No"/>
    <n v="74658.539999999994"/>
    <n v="29370"/>
    <s v=""/>
    <s v=""/>
    <s v=""/>
    <s v=""/>
    <s v="@2021/000290-CR-I"/>
  </r>
  <r>
    <x v="1"/>
    <x v="16"/>
    <s v="029303/2022"/>
    <x v="389"/>
    <x v="0"/>
    <s v="Procedimiento abierto; multiplicidad de criterios"/>
    <s v="No"/>
    <n v="74658.539999999994"/>
    <n v="33286"/>
    <s v=""/>
    <s v=""/>
    <s v=""/>
    <s v=""/>
    <s v="@2021/000290-CR-II"/>
  </r>
  <r>
    <x v="1"/>
    <x v="16"/>
    <s v="029305/2022"/>
    <x v="389"/>
    <x v="0"/>
    <s v="Procedimiento abierto; multiplicidad de criterios"/>
    <s v="No"/>
    <n v="74658.539999999994"/>
    <n v="43859.199999999997"/>
    <s v=""/>
    <s v=""/>
    <s v=""/>
    <s v=""/>
    <s v="@2021/000290-CR-II"/>
  </r>
  <r>
    <x v="1"/>
    <x v="16"/>
    <s v="029309/2022"/>
    <x v="389"/>
    <x v="0"/>
    <s v="Procedimiento abierto; multiplicidad de criterios"/>
    <s v="No"/>
    <n v="74658.539999999994"/>
    <n v="35244"/>
    <s v=""/>
    <s v=""/>
    <s v=""/>
    <s v=""/>
    <s v="@2021/000290-CR-II"/>
  </r>
  <r>
    <x v="1"/>
    <x v="16"/>
    <s v="029318/2022"/>
    <x v="389"/>
    <x v="0"/>
    <s v="Procedimiento abierto; multiplicidad de criterios"/>
    <s v="No"/>
    <n v="74658.539999999994"/>
    <n v="35244"/>
    <s v=""/>
    <s v=""/>
    <s v=""/>
    <s v=""/>
    <s v="@2021/000290-CR-II"/>
  </r>
  <r>
    <x v="1"/>
    <x v="16"/>
    <s v="029321/2022"/>
    <x v="389"/>
    <x v="0"/>
    <s v="Procedimiento abierto; multiplicidad de criterios"/>
    <s v="No"/>
    <n v="74658.539999999994"/>
    <n v="34531.279999999999"/>
    <s v=""/>
    <s v=""/>
    <s v=""/>
    <s v=""/>
    <s v="@2021/000290-CR-II"/>
  </r>
  <r>
    <x v="1"/>
    <x v="16"/>
    <s v="029325/2022"/>
    <x v="396"/>
    <x v="0"/>
    <s v="Procedimiento abierto; multiplicidad de criterios"/>
    <s v="No"/>
    <n v="74658.539999999994"/>
    <n v="33286"/>
    <s v=""/>
    <s v=""/>
    <s v=""/>
    <s v=""/>
    <s v="@2021/000290-CR-I"/>
  </r>
  <r>
    <x v="1"/>
    <x v="16"/>
    <s v="029327/2022"/>
    <x v="396"/>
    <x v="0"/>
    <s v="Procedimiento abierto; multiplicidad de criterios"/>
    <s v="No"/>
    <n v="74658.539999999994"/>
    <n v="39160"/>
    <s v=""/>
    <s v=""/>
    <s v=""/>
    <s v=""/>
    <s v="@2021/000290-CR-I"/>
  </r>
  <r>
    <x v="1"/>
    <x v="16"/>
    <s v="029331/2022"/>
    <x v="396"/>
    <x v="0"/>
    <s v="Procedimiento abierto; multiplicidad de criterios"/>
    <s v="No"/>
    <n v="74658.539999999994"/>
    <n v="31328"/>
    <s v=""/>
    <s v=""/>
    <s v=""/>
    <s v=""/>
    <s v="@2021/000290-CR-I"/>
  </r>
  <r>
    <x v="1"/>
    <x v="16"/>
    <s v="029343/2022"/>
    <x v="396"/>
    <x v="0"/>
    <s v="Procedimiento abierto; multiplicidad de criterios"/>
    <s v="No"/>
    <n v="74658.539999999994"/>
    <n v="39160"/>
    <s v=""/>
    <s v=""/>
    <s v=""/>
    <s v=""/>
    <s v="@2021/000290-CR-I"/>
  </r>
  <r>
    <x v="1"/>
    <x v="16"/>
    <s v="029363/2022"/>
    <x v="362"/>
    <x v="0"/>
    <s v="Procedimiento abierto; multiplicidad de criterios"/>
    <s v="No"/>
    <n v="74658.539999999994"/>
    <n v="29330.84"/>
    <s v=""/>
    <s v=""/>
    <s v=""/>
    <s v=""/>
    <s v="@2021/000290-TO-I"/>
  </r>
  <r>
    <x v="1"/>
    <x v="16"/>
    <s v="034079/2022"/>
    <x v="366"/>
    <x v="0"/>
    <s v="Procedimiento abierto; multiplicidad de criterios"/>
    <s v="No"/>
    <n v="74658.539999999994"/>
    <n v="29383.200000000001"/>
    <s v=""/>
    <s v=""/>
    <s v=""/>
    <s v=""/>
    <s v="@2021/000290-TO-II"/>
  </r>
  <r>
    <x v="1"/>
    <x v="16"/>
    <s v="000495.5/2019"/>
    <x v="382"/>
    <x v="0"/>
    <s v="Basado en un Acuerdo Marco"/>
    <s v="No"/>
    <n v="75047.710000000006"/>
    <n v="75047.710000000006"/>
    <m/>
    <m/>
    <m/>
    <m/>
    <s v="2019/000173"/>
  </r>
  <r>
    <x v="1"/>
    <x v="16"/>
    <s v="028239/2022"/>
    <x v="433"/>
    <x v="0"/>
    <s v="Procedimiento Abierto Simplificado"/>
    <s v="No"/>
    <n v="75051.27"/>
    <n v="47048.43"/>
    <s v=""/>
    <s v=""/>
    <s v=""/>
    <s v=""/>
    <s v="@2021/015135"/>
  </r>
  <r>
    <x v="1"/>
    <x v="16"/>
    <s v="012251/2022"/>
    <x v="434"/>
    <x v="0"/>
    <s v="Procedimiento Abierto Simplificado"/>
    <s v="No"/>
    <n v="77400.72"/>
    <n v="52434.14"/>
    <s v=""/>
    <s v=""/>
    <s v=""/>
    <s v=""/>
    <s v="@2021/018258"/>
  </r>
  <r>
    <x v="1"/>
    <x v="16"/>
    <s v="000395/2022"/>
    <x v="661"/>
    <x v="0"/>
    <s v="Basado en un Acuerdo Marco"/>
    <s v="No"/>
    <n v="78304.62"/>
    <n v="41316.949999999997"/>
    <s v=""/>
    <s v=""/>
    <s v=""/>
    <s v=""/>
    <s v="@2021/012573"/>
  </r>
  <r>
    <x v="1"/>
    <x v="16"/>
    <s v="029350/2022"/>
    <x v="362"/>
    <x v="0"/>
    <s v="Procedimiento abierto; multiplicidad de criterios"/>
    <s v="No"/>
    <n v="79804.73"/>
    <n v="35805"/>
    <s v=""/>
    <s v=""/>
    <s v=""/>
    <s v=""/>
    <s v="@2021/000290-TO-I"/>
  </r>
  <r>
    <x v="1"/>
    <x v="16"/>
    <s v="044159/2022"/>
    <x v="662"/>
    <x v="0"/>
    <s v="Procedimiento Abierto Simplificado"/>
    <s v="No"/>
    <n v="80986.75"/>
    <n v="61589"/>
    <s v=""/>
    <s v=""/>
    <s v=""/>
    <s v=""/>
    <s v="@2022/015217"/>
  </r>
  <r>
    <x v="1"/>
    <x v="16"/>
    <s v="027025/2022"/>
    <x v="663"/>
    <x v="0"/>
    <s v="Basado en un Acuerdo Marco"/>
    <s v="No"/>
    <n v="83179.03"/>
    <n v="62357.23"/>
    <s v=""/>
    <s v=""/>
    <s v=""/>
    <s v=""/>
    <s v="@2022/002902"/>
  </r>
  <r>
    <x v="1"/>
    <x v="16"/>
    <s v="000436/2022"/>
    <x v="664"/>
    <x v="0"/>
    <s v="Basado en un Acuerdo Marco"/>
    <s v="No"/>
    <n v="84241.55"/>
    <n v="41727"/>
    <s v=""/>
    <s v=""/>
    <s v=""/>
    <s v=""/>
    <s v="@2021/012579"/>
  </r>
  <r>
    <x v="1"/>
    <x v="16"/>
    <s v="044157/2022"/>
    <x v="665"/>
    <x v="0"/>
    <s v="Procedimiento Abierto Simplificado"/>
    <s v="No"/>
    <n v="84279.89"/>
    <n v="62678"/>
    <s v=""/>
    <s v=""/>
    <s v=""/>
    <s v=""/>
    <s v="@2022/015214"/>
  </r>
  <r>
    <x v="1"/>
    <x v="16"/>
    <s v="024138/2022"/>
    <x v="666"/>
    <x v="0"/>
    <s v="Basado en un Acuerdo Marco"/>
    <s v="No"/>
    <n v="85445.88"/>
    <n v="58216.09"/>
    <s v=""/>
    <s v=""/>
    <s v=""/>
    <s v=""/>
    <s v="@2022/002895"/>
  </r>
  <r>
    <x v="1"/>
    <x v="16"/>
    <s v="029765/2022"/>
    <x v="418"/>
    <x v="0"/>
    <s v="Procedimiento abierto; multiplicidad de criterios"/>
    <s v="No"/>
    <n v="87508.57"/>
    <n v="46200"/>
    <s v=""/>
    <s v=""/>
    <s v=""/>
    <s v=""/>
    <s v="@2021/001014-AB-II"/>
  </r>
  <r>
    <x v="1"/>
    <x v="16"/>
    <s v="029767/2022"/>
    <x v="418"/>
    <x v="0"/>
    <s v="Procedimiento abierto; multiplicidad de criterios"/>
    <s v="No"/>
    <n v="87508.57"/>
    <n v="46585"/>
    <s v=""/>
    <s v=""/>
    <s v=""/>
    <s v=""/>
    <s v="@2021/001014-AB-II"/>
  </r>
  <r>
    <x v="1"/>
    <x v="16"/>
    <s v="029893/2022"/>
    <x v="667"/>
    <x v="0"/>
    <s v="Procedimiento abierto; multiplicidad de criterios"/>
    <s v="No"/>
    <n v="87508.57"/>
    <n v="57750"/>
    <s v=""/>
    <s v=""/>
    <s v=""/>
    <s v=""/>
    <s v="@2021/001014-AB-I"/>
  </r>
  <r>
    <x v="1"/>
    <x v="16"/>
    <s v="029912/2022"/>
    <x v="667"/>
    <x v="0"/>
    <s v="Procedimiento abierto; multiplicidad de criterios"/>
    <s v="No"/>
    <n v="87508.57"/>
    <n v="46727.45"/>
    <s v=""/>
    <s v=""/>
    <s v=""/>
    <s v=""/>
    <s v="@2021/001014-AB-I"/>
  </r>
  <r>
    <x v="1"/>
    <x v="16"/>
    <s v="029920/2022"/>
    <x v="667"/>
    <x v="0"/>
    <s v="Procedimiento abierto; multiplicidad de criterios"/>
    <s v="No"/>
    <n v="87508.57"/>
    <n v="45430"/>
    <s v=""/>
    <s v=""/>
    <s v=""/>
    <s v=""/>
    <s v="@2021/001014-AB-I"/>
  </r>
  <r>
    <x v="1"/>
    <x v="16"/>
    <s v="029926/2022"/>
    <x v="422"/>
    <x v="0"/>
    <s v="Procedimiento abierto; multiplicidad de criterios"/>
    <s v="No"/>
    <n v="87508.57"/>
    <n v="53130.01"/>
    <s v=""/>
    <s v=""/>
    <s v=""/>
    <s v=""/>
    <s v="@2021/001014-GU-I"/>
  </r>
  <r>
    <x v="1"/>
    <x v="16"/>
    <s v="029927/2022"/>
    <x v="667"/>
    <x v="0"/>
    <s v="Procedimiento abierto; multiplicidad de criterios"/>
    <s v="No"/>
    <n v="87508.57"/>
    <n v="46669.7"/>
    <s v=""/>
    <s v=""/>
    <s v=""/>
    <s v=""/>
    <s v="@2021/001014-AB-I"/>
  </r>
  <r>
    <x v="1"/>
    <x v="16"/>
    <s v="029929/2022"/>
    <x v="668"/>
    <x v="0"/>
    <s v="Procedimiento abierto; multiplicidad de criterios"/>
    <s v="No"/>
    <n v="87508.57"/>
    <n v="46084.5"/>
    <s v=""/>
    <s v=""/>
    <s v=""/>
    <s v=""/>
    <s v="@2021/001014-CU-I"/>
  </r>
  <r>
    <x v="1"/>
    <x v="16"/>
    <s v="030006/2022"/>
    <x v="435"/>
    <x v="0"/>
    <s v="Procedimiento abierto; multiplicidad de criterios"/>
    <s v="No"/>
    <n v="87508.57"/>
    <n v="48510"/>
    <s v=""/>
    <s v=""/>
    <s v=""/>
    <s v=""/>
    <s v="@2021/001014-GU-III"/>
  </r>
  <r>
    <x v="1"/>
    <x v="16"/>
    <s v="030024/2022"/>
    <x v="669"/>
    <x v="0"/>
    <s v="Procedimiento abierto; multiplicidad de criterios"/>
    <s v="No"/>
    <n v="87508.57"/>
    <n v="43505"/>
    <s v=""/>
    <s v=""/>
    <s v=""/>
    <s v=""/>
    <s v="@2021/001014-GU-IV"/>
  </r>
  <r>
    <x v="1"/>
    <x v="16"/>
    <s v="030088/2022"/>
    <x v="401"/>
    <x v="0"/>
    <s v="Procedimiento abierto; multiplicidad de criterios"/>
    <s v="No"/>
    <n v="87508.57"/>
    <n v="42350"/>
    <s v=""/>
    <s v=""/>
    <s v=""/>
    <s v=""/>
    <s v="@2021/001014-TO-I"/>
  </r>
  <r>
    <x v="1"/>
    <x v="16"/>
    <s v="030125/2022"/>
    <x v="422"/>
    <x v="0"/>
    <s v="Procedimiento abierto; multiplicidad de criterios"/>
    <s v="No"/>
    <n v="87508.57"/>
    <n v="43755.26"/>
    <s v=""/>
    <s v=""/>
    <s v=""/>
    <s v=""/>
    <s v="@2021/001014-GU-I"/>
  </r>
  <r>
    <x v="1"/>
    <x v="16"/>
    <s v="030167/2022"/>
    <x v="670"/>
    <x v="0"/>
    <s v="Procedimiento abierto; multiplicidad de criterios"/>
    <s v="No"/>
    <n v="87508.57"/>
    <n v="53900"/>
    <s v=""/>
    <s v=""/>
    <s v=""/>
    <s v=""/>
    <s v="@2021/001014-TO-IV"/>
  </r>
  <r>
    <x v="1"/>
    <x v="16"/>
    <s v="030170/2022"/>
    <x v="670"/>
    <x v="0"/>
    <s v="Procedimiento abierto; multiplicidad de criterios"/>
    <s v="No"/>
    <n v="87508.57"/>
    <n v="53900"/>
    <s v=""/>
    <s v=""/>
    <s v=""/>
    <s v=""/>
    <s v="@2021/001014-TO-IV"/>
  </r>
  <r>
    <x v="1"/>
    <x v="16"/>
    <s v="034082/2022"/>
    <x v="432"/>
    <x v="0"/>
    <s v="Procedimiento abierto; multiplicidad de criterios"/>
    <s v="No"/>
    <n v="87508.57"/>
    <n v="33856.69"/>
    <s v=""/>
    <s v=""/>
    <s v=""/>
    <s v=""/>
    <s v="@2021/001014-CR-I"/>
  </r>
  <r>
    <x v="1"/>
    <x v="16"/>
    <s v="034123/2022"/>
    <x v="670"/>
    <x v="0"/>
    <s v="Procedimiento abierto; multiplicidad de criterios"/>
    <s v="No"/>
    <n v="87508.57"/>
    <n v="37408.800000000003"/>
    <s v=""/>
    <s v=""/>
    <s v=""/>
    <s v=""/>
    <s v="@2021/001014-TO-IV"/>
  </r>
  <r>
    <x v="1"/>
    <x v="16"/>
    <s v="037072/2022"/>
    <x v="669"/>
    <x v="0"/>
    <s v="Procedimiento abierto; multiplicidad de criterios"/>
    <s v="No"/>
    <n v="87508.57"/>
    <n v="45815"/>
    <s v=""/>
    <s v=""/>
    <s v=""/>
    <s v=""/>
    <s v="@2021/001014-GU-IV"/>
  </r>
  <r>
    <x v="1"/>
    <x v="16"/>
    <s v="029777/2022"/>
    <x v="671"/>
    <x v="0"/>
    <s v="Procedimiento abierto; multiplicidad de criterios"/>
    <s v="No"/>
    <n v="87508.58"/>
    <n v="46200"/>
    <s v=""/>
    <s v=""/>
    <s v=""/>
    <s v=""/>
    <s v="@2021/001014-TO-II"/>
  </r>
  <r>
    <x v="1"/>
    <x v="16"/>
    <s v="029778/2022"/>
    <x v="671"/>
    <x v="0"/>
    <s v="Procedimiento abierto; multiplicidad de criterios"/>
    <s v="No"/>
    <n v="87508.58"/>
    <n v="44255.75"/>
    <s v=""/>
    <s v=""/>
    <s v=""/>
    <s v=""/>
    <s v="@2021/001014-TO-II"/>
  </r>
  <r>
    <x v="1"/>
    <x v="16"/>
    <s v="030020/2022"/>
    <x v="418"/>
    <x v="0"/>
    <s v="Procedimiento abierto; multiplicidad de criterios"/>
    <s v="No"/>
    <n v="87508.58"/>
    <n v="46585"/>
    <s v=""/>
    <s v=""/>
    <s v=""/>
    <s v=""/>
    <s v="@2021/001014-AB-II"/>
  </r>
  <r>
    <x v="1"/>
    <x v="16"/>
    <s v="030030/2022"/>
    <x v="669"/>
    <x v="0"/>
    <s v="Procedimiento abierto; multiplicidad de criterios"/>
    <s v="No"/>
    <n v="87508.58"/>
    <n v="45815"/>
    <s v=""/>
    <s v=""/>
    <s v=""/>
    <s v=""/>
    <s v="@2021/001014-GU-IV"/>
  </r>
  <r>
    <x v="1"/>
    <x v="16"/>
    <s v="030178/2022"/>
    <x v="670"/>
    <x v="0"/>
    <s v="Procedimiento abierto; multiplicidad de criterios"/>
    <s v="No"/>
    <n v="87508.58"/>
    <n v="51975"/>
    <s v=""/>
    <s v=""/>
    <s v=""/>
    <s v=""/>
    <s v="@2021/001014-TO-IV"/>
  </r>
  <r>
    <x v="1"/>
    <x v="16"/>
    <s v="030240/2022"/>
    <x v="435"/>
    <x v="0"/>
    <s v="Procedimiento abierto; multiplicidad de criterios"/>
    <s v="No"/>
    <n v="87508.58"/>
    <n v="46200"/>
    <s v=""/>
    <s v=""/>
    <s v=""/>
    <s v=""/>
    <s v="@2021/001014-GU-III"/>
  </r>
  <r>
    <x v="1"/>
    <x v="16"/>
    <s v="037059/2022"/>
    <x v="422"/>
    <x v="0"/>
    <s v="Procedimiento abierto; multiplicidad de criterios"/>
    <s v="No"/>
    <n v="87508.58"/>
    <n v="46200"/>
    <s v=""/>
    <s v=""/>
    <s v=""/>
    <s v=""/>
    <s v="@2021/001014-GU-I"/>
  </r>
  <r>
    <x v="1"/>
    <x v="16"/>
    <s v="017098/2022"/>
    <x v="672"/>
    <x v="0"/>
    <s v="Basado en un Acuerdo Marco"/>
    <s v="No"/>
    <n v="88334.21"/>
    <n v="53101.07"/>
    <s v=""/>
    <s v=""/>
    <s v=""/>
    <s v=""/>
    <s v="@2022/004981"/>
  </r>
  <r>
    <x v="1"/>
    <x v="16"/>
    <s v="024010/2022"/>
    <x v="673"/>
    <x v="0"/>
    <s v="Basado en un Acuerdo Marco"/>
    <s v="No"/>
    <n v="89510.57"/>
    <n v="71664.91"/>
    <s v=""/>
    <s v=""/>
    <s v=""/>
    <s v=""/>
    <s v="@2022/002848"/>
  </r>
  <r>
    <x v="1"/>
    <x v="16"/>
    <s v="044166/2022"/>
    <x v="412"/>
    <x v="0"/>
    <s v="Procedimiento Abierto Simplificado"/>
    <s v="No"/>
    <n v="93911.88"/>
    <n v="66796.36"/>
    <s v=""/>
    <s v=""/>
    <s v=""/>
    <s v=""/>
    <s v="@2022/015224"/>
  </r>
  <r>
    <x v="1"/>
    <x v="16"/>
    <s v="022896/2022"/>
    <x v="674"/>
    <x v="0"/>
    <s v="Basado en un Acuerdo Marco"/>
    <s v="No"/>
    <n v="95916.36"/>
    <n v="72423.58"/>
    <s v=""/>
    <s v=""/>
    <s v=""/>
    <s v=""/>
    <s v="@2022/002865"/>
  </r>
  <r>
    <x v="1"/>
    <x v="16"/>
    <s v="029753/2022"/>
    <x v="675"/>
    <x v="0"/>
    <s v="Procedimiento abierto; multiplicidad de criterios"/>
    <s v="No"/>
    <n v="98521.5"/>
    <n v="51513"/>
    <s v=""/>
    <s v=""/>
    <s v=""/>
    <s v=""/>
    <s v="@2021/001014-CU-II"/>
  </r>
  <r>
    <x v="1"/>
    <x v="16"/>
    <s v="029757/2022"/>
    <x v="675"/>
    <x v="0"/>
    <s v="Procedimiento abierto; multiplicidad de criterios"/>
    <s v="No"/>
    <n v="98521.5"/>
    <n v="49260.75"/>
    <s v=""/>
    <s v=""/>
    <s v=""/>
    <s v=""/>
    <s v="@2021/001014-CU-II"/>
  </r>
  <r>
    <x v="1"/>
    <x v="16"/>
    <s v="029758/2022"/>
    <x v="675"/>
    <x v="0"/>
    <s v="Procedimiento abierto; multiplicidad de criterios"/>
    <s v="No"/>
    <n v="98521.5"/>
    <n v="63525"/>
    <s v=""/>
    <s v=""/>
    <s v=""/>
    <s v=""/>
    <s v="@2021/001014-CU-II"/>
  </r>
  <r>
    <x v="1"/>
    <x v="16"/>
    <s v="029783/2022"/>
    <x v="671"/>
    <x v="0"/>
    <s v="Procedimiento abierto; multiplicidad de criterios"/>
    <s v="No"/>
    <n v="98521.5"/>
    <n v="49222.25"/>
    <s v=""/>
    <s v=""/>
    <s v=""/>
    <s v=""/>
    <s v="@2021/001014-TO-II"/>
  </r>
  <r>
    <x v="1"/>
    <x v="16"/>
    <s v="029785/2022"/>
    <x v="671"/>
    <x v="0"/>
    <s v="Procedimiento abierto; multiplicidad de criterios"/>
    <s v="No"/>
    <n v="98521.5"/>
    <n v="49129.85"/>
    <s v=""/>
    <s v=""/>
    <s v=""/>
    <s v=""/>
    <s v="@2021/001014-TO-II"/>
  </r>
  <r>
    <x v="1"/>
    <x v="16"/>
    <s v="029786/2022"/>
    <x v="671"/>
    <x v="0"/>
    <s v="Procedimiento abierto; multiplicidad de criterios"/>
    <s v="No"/>
    <n v="98521.5"/>
    <n v="61215"/>
    <s v=""/>
    <s v=""/>
    <s v=""/>
    <s v=""/>
    <s v="@2021/001014-TO-II"/>
  </r>
  <r>
    <x v="1"/>
    <x v="16"/>
    <s v="029787/2022"/>
    <x v="671"/>
    <x v="0"/>
    <s v="Procedimiento abierto; multiplicidad de criterios"/>
    <s v="No"/>
    <n v="98521.5"/>
    <n v="57365"/>
    <s v=""/>
    <s v=""/>
    <s v=""/>
    <s v=""/>
    <s v="@2021/001014-TO-II"/>
  </r>
  <r>
    <x v="1"/>
    <x v="16"/>
    <s v="029788/2022"/>
    <x v="671"/>
    <x v="0"/>
    <s v="Procedimiento abierto; multiplicidad de criterios"/>
    <s v="No"/>
    <n v="98521.5"/>
    <n v="48125"/>
    <s v=""/>
    <s v=""/>
    <s v=""/>
    <s v=""/>
    <s v="@2021/001014-TO-II"/>
  </r>
  <r>
    <x v="1"/>
    <x v="16"/>
    <s v="029789/2022"/>
    <x v="671"/>
    <x v="0"/>
    <s v="Procedimiento abierto; multiplicidad de criterios"/>
    <s v="No"/>
    <n v="98521.5"/>
    <n v="65065"/>
    <s v=""/>
    <s v=""/>
    <s v=""/>
    <s v=""/>
    <s v="@2021/001014-TO-II"/>
  </r>
  <r>
    <x v="1"/>
    <x v="16"/>
    <s v="029791/2022"/>
    <x v="671"/>
    <x v="0"/>
    <s v="Procedimiento abierto; multiplicidad de criterios"/>
    <s v="No"/>
    <n v="98521.5"/>
    <n v="65065"/>
    <s v=""/>
    <s v=""/>
    <s v=""/>
    <s v=""/>
    <s v="@2021/001014-TO-II"/>
  </r>
  <r>
    <x v="1"/>
    <x v="16"/>
    <s v="029794/2022"/>
    <x v="671"/>
    <x v="0"/>
    <s v="Procedimiento abierto; multiplicidad de criterios"/>
    <s v="No"/>
    <n v="98521.5"/>
    <n v="52360"/>
    <s v=""/>
    <s v=""/>
    <s v=""/>
    <s v=""/>
    <s v="@2021/001014-TO-II"/>
  </r>
  <r>
    <x v="1"/>
    <x v="16"/>
    <s v="029804/2022"/>
    <x v="671"/>
    <x v="0"/>
    <s v="Procedimiento abierto; multiplicidad de criterios"/>
    <s v="No"/>
    <n v="98521.5"/>
    <n v="48105.75"/>
    <s v=""/>
    <s v=""/>
    <s v=""/>
    <s v=""/>
    <s v="@2021/001014-TO-II"/>
  </r>
  <r>
    <x v="1"/>
    <x v="16"/>
    <s v="029928/2022"/>
    <x v="667"/>
    <x v="0"/>
    <s v="Procedimiento abierto; multiplicidad de criterios"/>
    <s v="No"/>
    <n v="98521.5"/>
    <n v="51886.45"/>
    <s v=""/>
    <s v=""/>
    <s v=""/>
    <s v=""/>
    <s v="@2021/001014-AB-I"/>
  </r>
  <r>
    <x v="1"/>
    <x v="16"/>
    <s v="029943/2022"/>
    <x v="676"/>
    <x v="0"/>
    <s v="Procedimiento abierto; multiplicidad de criterios"/>
    <s v="No"/>
    <n v="98521.5"/>
    <n v="49260.76"/>
    <s v=""/>
    <s v=""/>
    <s v=""/>
    <s v=""/>
    <s v="@2021/001014-GU-II"/>
  </r>
  <r>
    <x v="1"/>
    <x v="16"/>
    <s v="029957/2022"/>
    <x v="676"/>
    <x v="0"/>
    <s v="Procedimiento abierto; multiplicidad de criterios"/>
    <s v="No"/>
    <n v="98521.5"/>
    <n v="60830"/>
    <s v=""/>
    <s v=""/>
    <s v=""/>
    <s v=""/>
    <s v="@2021/001014-GU-II"/>
  </r>
  <r>
    <x v="1"/>
    <x v="16"/>
    <s v="029978/2022"/>
    <x v="667"/>
    <x v="0"/>
    <s v="Procedimiento abierto; multiplicidad de criterios"/>
    <s v="No"/>
    <n v="98521.5"/>
    <n v="65681"/>
    <s v=""/>
    <s v=""/>
    <s v=""/>
    <s v=""/>
    <s v="@2021/001014-AB-I"/>
  </r>
  <r>
    <x v="1"/>
    <x v="16"/>
    <s v="029987/2022"/>
    <x v="667"/>
    <x v="0"/>
    <s v="Procedimiento abierto; multiplicidad de criterios"/>
    <s v="No"/>
    <n v="98521.5"/>
    <n v="52610.25"/>
    <s v=""/>
    <s v=""/>
    <s v=""/>
    <s v=""/>
    <s v="@2021/001014-AB-I"/>
  </r>
  <r>
    <x v="1"/>
    <x v="16"/>
    <s v="029990/2022"/>
    <x v="675"/>
    <x v="0"/>
    <s v="Procedimiento abierto; multiplicidad de criterios"/>
    <s v="No"/>
    <n v="98521.5"/>
    <n v="51474.5"/>
    <s v=""/>
    <s v=""/>
    <s v=""/>
    <s v=""/>
    <s v="@2021/001014-CU-II"/>
  </r>
  <r>
    <x v="1"/>
    <x v="16"/>
    <s v="030008/2022"/>
    <x v="435"/>
    <x v="0"/>
    <s v="Procedimiento abierto; multiplicidad de criterios"/>
    <s v="No"/>
    <n v="98521.5"/>
    <n v="54670"/>
    <s v=""/>
    <s v=""/>
    <s v=""/>
    <s v=""/>
    <s v="@2021/001014-GU-III"/>
  </r>
  <r>
    <x v="1"/>
    <x v="16"/>
    <s v="030021/2022"/>
    <x v="669"/>
    <x v="0"/>
    <s v="Procedimiento abierto; multiplicidad de criterios"/>
    <s v="No"/>
    <n v="98521.5"/>
    <n v="49665"/>
    <s v=""/>
    <s v=""/>
    <s v=""/>
    <s v=""/>
    <s v="@2021/001014-GU-IV"/>
  </r>
  <r>
    <x v="1"/>
    <x v="16"/>
    <s v="030027/2022"/>
    <x v="669"/>
    <x v="0"/>
    <s v="Procedimiento abierto; multiplicidad de criterios"/>
    <s v="No"/>
    <n v="98521.5"/>
    <n v="48895"/>
    <s v=""/>
    <s v=""/>
    <s v=""/>
    <s v=""/>
    <s v="@2021/001014-GU-IV"/>
  </r>
  <r>
    <x v="1"/>
    <x v="16"/>
    <s v="030029/2022"/>
    <x v="418"/>
    <x v="0"/>
    <s v="Procedimiento abierto; multiplicidad de criterios"/>
    <s v="No"/>
    <n v="98521.5"/>
    <n v="52544.800000000003"/>
    <s v=""/>
    <s v=""/>
    <s v=""/>
    <s v=""/>
    <s v="@2021/001014-AB-II"/>
  </r>
  <r>
    <x v="1"/>
    <x v="16"/>
    <s v="030032/2022"/>
    <x v="418"/>
    <x v="0"/>
    <s v="Procedimiento abierto; multiplicidad de criterios"/>
    <s v="No"/>
    <n v="98521.5"/>
    <n v="53707.5"/>
    <s v=""/>
    <s v=""/>
    <s v=""/>
    <s v=""/>
    <s v="@2021/001014-AB-II"/>
  </r>
  <r>
    <x v="1"/>
    <x v="16"/>
    <s v="030042/2022"/>
    <x v="418"/>
    <x v="0"/>
    <s v="Procedimiento abierto; multiplicidad de criterios"/>
    <s v="No"/>
    <n v="98521.5"/>
    <n v="57750"/>
    <s v=""/>
    <s v=""/>
    <s v=""/>
    <s v=""/>
    <s v="@2021/001014-AB-II"/>
  </r>
  <r>
    <x v="1"/>
    <x v="16"/>
    <s v="030051/2022"/>
    <x v="418"/>
    <x v="0"/>
    <s v="Procedimiento abierto; multiplicidad de criterios"/>
    <s v="No"/>
    <n v="98521.5"/>
    <n v="57750"/>
    <s v=""/>
    <s v=""/>
    <s v=""/>
    <s v=""/>
    <s v="@2021/001014-AB-II"/>
  </r>
  <r>
    <x v="1"/>
    <x v="16"/>
    <s v="030055/2022"/>
    <x v="669"/>
    <x v="0"/>
    <s v="Procedimiento abierto; multiplicidad de criterios"/>
    <s v="No"/>
    <n v="98521.5"/>
    <n v="52360"/>
    <s v=""/>
    <s v=""/>
    <s v=""/>
    <s v=""/>
    <s v="@2021/001014-GU-IV"/>
  </r>
  <r>
    <x v="1"/>
    <x v="16"/>
    <s v="030056/2022"/>
    <x v="418"/>
    <x v="0"/>
    <s v="Procedimiento abierto; multiplicidad de criterios"/>
    <s v="No"/>
    <n v="98521.5"/>
    <n v="52544.800000000003"/>
    <s v=""/>
    <s v=""/>
    <s v=""/>
    <s v=""/>
    <s v="@2021/001014-AB-II"/>
  </r>
  <r>
    <x v="1"/>
    <x v="16"/>
    <s v="030075/2022"/>
    <x v="669"/>
    <x v="0"/>
    <s v="Procedimiento abierto; multiplicidad de criterios"/>
    <s v="No"/>
    <n v="98521.5"/>
    <n v="52360"/>
    <s v=""/>
    <s v=""/>
    <s v=""/>
    <s v=""/>
    <s v="@2021/001014-GU-IV"/>
  </r>
  <r>
    <x v="1"/>
    <x v="16"/>
    <s v="025731.5/2021"/>
    <x v="677"/>
    <x v="2"/>
    <s v="Procedimiento Abierto Simplificado Abreviado"/>
    <s v="No"/>
    <n v="39164.080000000002"/>
    <n v="39164.080000000002"/>
    <m/>
    <m/>
    <m/>
    <m/>
    <s v="2021/010239"/>
  </r>
  <r>
    <x v="1"/>
    <x v="16"/>
    <s v="030085/2022"/>
    <x v="401"/>
    <x v="0"/>
    <s v="Procedimiento abierto; multiplicidad de criterios"/>
    <s v="No"/>
    <n v="98521.5"/>
    <n v="54281.15"/>
    <s v=""/>
    <s v=""/>
    <s v=""/>
    <s v=""/>
    <s v="@2021/001014-TO-I"/>
  </r>
  <r>
    <x v="1"/>
    <x v="16"/>
    <s v="030087/2022"/>
    <x v="401"/>
    <x v="0"/>
    <s v="Procedimiento abierto; multiplicidad de criterios"/>
    <s v="No"/>
    <n v="98521.5"/>
    <n v="54281.15"/>
    <s v=""/>
    <s v=""/>
    <s v=""/>
    <s v=""/>
    <s v="@2021/001014-TO-I"/>
  </r>
  <r>
    <x v="1"/>
    <x v="16"/>
    <s v="030091/2022"/>
    <x v="401"/>
    <x v="0"/>
    <s v="Procedimiento abierto; multiplicidad de criterios"/>
    <s v="No"/>
    <n v="98521.5"/>
    <n v="51513"/>
    <s v=""/>
    <s v=""/>
    <s v=""/>
    <s v=""/>
    <s v="@2021/001014-TO-I"/>
  </r>
  <r>
    <x v="1"/>
    <x v="16"/>
    <s v="030094/2022"/>
    <x v="678"/>
    <x v="0"/>
    <s v="Procedimiento abierto; multiplicidad de criterios"/>
    <s v="No"/>
    <n v="98521.5"/>
    <n v="51975"/>
    <s v=""/>
    <s v=""/>
    <s v=""/>
    <s v=""/>
    <s v="@2021/001014-TO-III"/>
  </r>
  <r>
    <x v="1"/>
    <x v="16"/>
    <s v="030097/2022"/>
    <x v="401"/>
    <x v="0"/>
    <s v="Procedimiento abierto; multiplicidad de criterios"/>
    <s v="No"/>
    <n v="98521.5"/>
    <n v="51513"/>
    <s v=""/>
    <s v=""/>
    <s v=""/>
    <s v=""/>
    <s v="@2021/001014-TO-I"/>
  </r>
  <r>
    <x v="1"/>
    <x v="16"/>
    <s v="030098/2022"/>
    <x v="678"/>
    <x v="0"/>
    <s v="Procedimiento abierto; multiplicidad de criterios"/>
    <s v="No"/>
    <n v="98521.5"/>
    <n v="51975"/>
    <s v=""/>
    <s v=""/>
    <s v=""/>
    <s v=""/>
    <s v="@2021/001014-TO-III"/>
  </r>
  <r>
    <x v="1"/>
    <x v="16"/>
    <s v="030100/2022"/>
    <x v="401"/>
    <x v="0"/>
    <s v="Procedimiento abierto; multiplicidad de criterios"/>
    <s v="No"/>
    <n v="98521.5"/>
    <n v="51513"/>
    <s v=""/>
    <s v=""/>
    <s v=""/>
    <s v=""/>
    <s v="@2021/001014-TO-I"/>
  </r>
  <r>
    <x v="1"/>
    <x v="16"/>
    <s v="030105/2022"/>
    <x v="401"/>
    <x v="0"/>
    <s v="Procedimiento abierto; multiplicidad de criterios"/>
    <s v="No"/>
    <n v="98521.5"/>
    <n v="48972"/>
    <s v=""/>
    <s v=""/>
    <s v=""/>
    <s v=""/>
    <s v="@2021/001014-TO-I"/>
  </r>
  <r>
    <x v="1"/>
    <x v="16"/>
    <s v="030107/2022"/>
    <x v="678"/>
    <x v="0"/>
    <s v="Procedimiento abierto; multiplicidad de criterios"/>
    <s v="No"/>
    <n v="98521.5"/>
    <n v="51975"/>
    <s v=""/>
    <s v=""/>
    <s v=""/>
    <s v=""/>
    <s v="@2021/001014-TO-III"/>
  </r>
  <r>
    <x v="1"/>
    <x v="16"/>
    <s v="030108/2022"/>
    <x v="401"/>
    <x v="0"/>
    <s v="Procedimiento abierto; multiplicidad de criterios"/>
    <s v="No"/>
    <n v="98521.5"/>
    <n v="45815"/>
    <s v=""/>
    <s v=""/>
    <s v=""/>
    <s v=""/>
    <s v="@2021/001014-TO-I"/>
  </r>
  <r>
    <x v="1"/>
    <x v="16"/>
    <s v="030111/2022"/>
    <x v="401"/>
    <x v="0"/>
    <s v="Procedimiento abierto; multiplicidad de criterios"/>
    <s v="No"/>
    <n v="98521.5"/>
    <n v="44660"/>
    <s v=""/>
    <s v=""/>
    <s v=""/>
    <s v=""/>
    <s v="@2021/001014-TO-I"/>
  </r>
  <r>
    <x v="1"/>
    <x v="16"/>
    <s v="030114/2022"/>
    <x v="678"/>
    <x v="0"/>
    <s v="Procedimiento abierto; multiplicidad de criterios"/>
    <s v="No"/>
    <n v="98521.5"/>
    <n v="51975"/>
    <s v=""/>
    <s v=""/>
    <s v=""/>
    <s v=""/>
    <s v="@2021/001014-TO-III"/>
  </r>
  <r>
    <x v="1"/>
    <x v="16"/>
    <s v="030116/2022"/>
    <x v="678"/>
    <x v="0"/>
    <s v="Procedimiento abierto; multiplicidad de criterios"/>
    <s v="No"/>
    <n v="98521.5"/>
    <n v="51975"/>
    <s v=""/>
    <s v=""/>
    <s v=""/>
    <s v=""/>
    <s v="@2021/001014-TO-III"/>
  </r>
  <r>
    <x v="1"/>
    <x v="16"/>
    <s v="030117/2022"/>
    <x v="678"/>
    <x v="0"/>
    <s v="Procedimiento abierto; multiplicidad de criterios"/>
    <s v="No"/>
    <n v="98521.5"/>
    <n v="51975"/>
    <s v=""/>
    <s v=""/>
    <s v=""/>
    <s v=""/>
    <s v="@2021/001014-TO-III"/>
  </r>
  <r>
    <x v="1"/>
    <x v="16"/>
    <s v="030118/2022"/>
    <x v="678"/>
    <x v="0"/>
    <s v="Procedimiento abierto; multiplicidad de criterios"/>
    <s v="No"/>
    <n v="98521.5"/>
    <n v="51975"/>
    <s v=""/>
    <s v=""/>
    <s v=""/>
    <s v=""/>
    <s v="@2021/001014-TO-III"/>
  </r>
  <r>
    <x v="1"/>
    <x v="16"/>
    <s v="030119/2022"/>
    <x v="678"/>
    <x v="0"/>
    <s v="Procedimiento abierto; multiplicidad de criterios"/>
    <s v="No"/>
    <n v="98521.5"/>
    <n v="52360"/>
    <s v=""/>
    <s v=""/>
    <s v=""/>
    <s v=""/>
    <s v="@2021/001014-TO-III"/>
  </r>
  <r>
    <x v="1"/>
    <x v="16"/>
    <s v="030122/2022"/>
    <x v="678"/>
    <x v="0"/>
    <s v="Procedimiento abierto; multiplicidad de criterios"/>
    <s v="No"/>
    <n v="98521.5"/>
    <n v="51882.6"/>
    <s v=""/>
    <s v=""/>
    <s v=""/>
    <s v=""/>
    <s v="@2021/001014-TO-III"/>
  </r>
  <r>
    <x v="1"/>
    <x v="16"/>
    <s v="030124/2022"/>
    <x v="678"/>
    <x v="0"/>
    <s v="Procedimiento abierto; multiplicidad de criterios"/>
    <s v="No"/>
    <n v="98521.5"/>
    <n v="51205"/>
    <s v=""/>
    <s v=""/>
    <s v=""/>
    <s v=""/>
    <s v="@2021/001014-TO-III"/>
  </r>
  <r>
    <x v="1"/>
    <x v="16"/>
    <s v="030141/2022"/>
    <x v="428"/>
    <x v="0"/>
    <s v="Procedimiento abierto; multiplicidad de criterios"/>
    <s v="No"/>
    <n v="98521.5"/>
    <n v="49280"/>
    <s v=""/>
    <s v=""/>
    <s v=""/>
    <s v=""/>
    <s v="@2021/001014-TO-V"/>
  </r>
  <r>
    <x v="1"/>
    <x v="16"/>
    <s v="030143/2022"/>
    <x v="428"/>
    <x v="0"/>
    <s v="Procedimiento abierto; multiplicidad de criterios"/>
    <s v="No"/>
    <n v="98521.5"/>
    <n v="49280"/>
    <s v=""/>
    <s v=""/>
    <s v=""/>
    <s v=""/>
    <s v="@2021/001014-TO-V"/>
  </r>
  <r>
    <x v="1"/>
    <x v="16"/>
    <s v="030171/2022"/>
    <x v="428"/>
    <x v="0"/>
    <s v="Procedimiento abierto; multiplicidad de criterios"/>
    <s v="No"/>
    <n v="98521.5"/>
    <n v="51975"/>
    <s v=""/>
    <s v=""/>
    <s v=""/>
    <s v=""/>
    <s v="@2021/001014-TO-V"/>
  </r>
  <r>
    <x v="1"/>
    <x v="16"/>
    <s v="030174/2022"/>
    <x v="428"/>
    <x v="0"/>
    <s v="Procedimiento abierto; multiplicidad de criterios"/>
    <s v="No"/>
    <n v="98521.5"/>
    <n v="51975"/>
    <s v=""/>
    <s v=""/>
    <s v=""/>
    <s v=""/>
    <s v="@2021/001014-TO-V"/>
  </r>
  <r>
    <x v="1"/>
    <x v="16"/>
    <s v="030176/2022"/>
    <x v="428"/>
    <x v="0"/>
    <s v="Procedimiento abierto; multiplicidad de criterios"/>
    <s v="No"/>
    <n v="98521.5"/>
    <n v="51975"/>
    <s v=""/>
    <s v=""/>
    <s v=""/>
    <s v=""/>
    <s v="@2021/001014-TO-V"/>
  </r>
  <r>
    <x v="1"/>
    <x v="16"/>
    <s v="030180/2022"/>
    <x v="388"/>
    <x v="0"/>
    <s v="Procedimiento abierto; multiplicidad de criterios"/>
    <s v="No"/>
    <n v="98521.5"/>
    <n v="65450"/>
    <s v=""/>
    <s v=""/>
    <s v=""/>
    <s v=""/>
    <s v="@2021/001014-TO-VI"/>
  </r>
  <r>
    <x v="1"/>
    <x v="16"/>
    <s v="030184/2022"/>
    <x v="388"/>
    <x v="0"/>
    <s v="Procedimiento abierto; multiplicidad de criterios"/>
    <s v="No"/>
    <n v="98521.5"/>
    <n v="65450"/>
    <s v=""/>
    <s v=""/>
    <s v=""/>
    <s v=""/>
    <s v="@2021/001014-TO-VI"/>
  </r>
  <r>
    <x v="1"/>
    <x v="16"/>
    <s v="030185/2022"/>
    <x v="388"/>
    <x v="0"/>
    <s v="Procedimiento abierto; multiplicidad de criterios"/>
    <s v="No"/>
    <n v="98521.5"/>
    <n v="52360"/>
    <s v=""/>
    <s v=""/>
    <s v=""/>
    <s v=""/>
    <s v="@2021/001014-TO-VI"/>
  </r>
  <r>
    <x v="1"/>
    <x v="16"/>
    <s v="030186/2022"/>
    <x v="670"/>
    <x v="0"/>
    <s v="Procedimiento abierto; multiplicidad de criterios"/>
    <s v="No"/>
    <n v="98521.5"/>
    <n v="55440"/>
    <s v=""/>
    <s v=""/>
    <s v=""/>
    <s v=""/>
    <s v="@2021/001014-TO-IV"/>
  </r>
  <r>
    <x v="1"/>
    <x v="16"/>
    <s v="030187/2022"/>
    <x v="428"/>
    <x v="0"/>
    <s v="Procedimiento abierto; multiplicidad de criterios"/>
    <s v="No"/>
    <n v="98521.5"/>
    <n v="51975"/>
    <s v=""/>
    <s v=""/>
    <s v=""/>
    <s v=""/>
    <s v="@2021/001014-TO-V"/>
  </r>
  <r>
    <x v="1"/>
    <x v="16"/>
    <s v="030188/2022"/>
    <x v="388"/>
    <x v="0"/>
    <s v="Procedimiento abierto; multiplicidad de criterios"/>
    <s v="No"/>
    <n v="98521.5"/>
    <n v="52360"/>
    <s v=""/>
    <s v=""/>
    <s v=""/>
    <s v=""/>
    <s v="@2021/001014-TO-VI"/>
  </r>
  <r>
    <x v="1"/>
    <x v="16"/>
    <s v="030197/2022"/>
    <x v="428"/>
    <x v="0"/>
    <s v="Procedimiento abierto; multiplicidad de criterios"/>
    <s v="No"/>
    <n v="98521.5"/>
    <n v="53053"/>
    <s v=""/>
    <s v=""/>
    <s v=""/>
    <s v=""/>
    <s v="@2021/001014-TO-V"/>
  </r>
  <r>
    <x v="1"/>
    <x v="16"/>
    <s v="030201/2022"/>
    <x v="428"/>
    <x v="0"/>
    <s v="Procedimiento abierto; multiplicidad de criterios"/>
    <s v="No"/>
    <n v="98521.5"/>
    <n v="51228.1"/>
    <s v=""/>
    <s v=""/>
    <s v=""/>
    <s v=""/>
    <s v="@2021/001014-TO-V"/>
  </r>
  <r>
    <x v="1"/>
    <x v="16"/>
    <s v="030202/2022"/>
    <x v="388"/>
    <x v="0"/>
    <s v="Procedimiento abierto; multiplicidad de criterios"/>
    <s v="No"/>
    <n v="98521.5"/>
    <n v="65450"/>
    <s v=""/>
    <s v=""/>
    <s v=""/>
    <s v=""/>
    <s v="@2021/001014-TO-VI"/>
  </r>
  <r>
    <x v="1"/>
    <x v="16"/>
    <s v="030204/2022"/>
    <x v="670"/>
    <x v="0"/>
    <s v="Procedimiento abierto; multiplicidad de criterios"/>
    <s v="No"/>
    <n v="98521.5"/>
    <n v="46200"/>
    <s v=""/>
    <s v=""/>
    <s v=""/>
    <s v=""/>
    <s v="@2021/001014-TO-IV"/>
  </r>
  <r>
    <x v="1"/>
    <x v="16"/>
    <s v="030205/2022"/>
    <x v="388"/>
    <x v="0"/>
    <s v="Procedimiento abierto; multiplicidad de criterios"/>
    <s v="No"/>
    <n v="98521.5"/>
    <n v="65450"/>
    <s v=""/>
    <s v=""/>
    <s v=""/>
    <s v=""/>
    <s v="@2021/001014-TO-VI"/>
  </r>
  <r>
    <x v="1"/>
    <x v="16"/>
    <s v="030209/2022"/>
    <x v="388"/>
    <x v="0"/>
    <s v="Procedimiento abierto; multiplicidad de criterios"/>
    <s v="No"/>
    <n v="98521.5"/>
    <n v="63525"/>
    <s v=""/>
    <s v=""/>
    <s v=""/>
    <s v=""/>
    <s v="@2021/001014-TO-VI"/>
  </r>
  <r>
    <x v="1"/>
    <x v="16"/>
    <s v="030213/2022"/>
    <x v="388"/>
    <x v="0"/>
    <s v="Procedimiento abierto; multiplicidad de criterios"/>
    <s v="No"/>
    <n v="98521.5"/>
    <n v="65450"/>
    <s v=""/>
    <s v=""/>
    <s v=""/>
    <s v=""/>
    <s v="@2021/001014-TO-VI"/>
  </r>
  <r>
    <x v="1"/>
    <x v="16"/>
    <s v="030215/2022"/>
    <x v="388"/>
    <x v="0"/>
    <s v="Procedimiento abierto; multiplicidad de criterios"/>
    <s v="No"/>
    <n v="98521.5"/>
    <n v="65450"/>
    <s v=""/>
    <s v=""/>
    <s v=""/>
    <s v=""/>
    <s v="@2021/001014-TO-VI"/>
  </r>
  <r>
    <x v="1"/>
    <x v="16"/>
    <s v="030219/2022"/>
    <x v="388"/>
    <x v="0"/>
    <s v="Procedimiento abierto; multiplicidad de criterios"/>
    <s v="No"/>
    <n v="98521.5"/>
    <n v="65450"/>
    <s v=""/>
    <s v=""/>
    <s v=""/>
    <s v=""/>
    <s v="@2021/001014-TO-VI"/>
  </r>
  <r>
    <x v="1"/>
    <x v="16"/>
    <s v="030221/2022"/>
    <x v="388"/>
    <x v="0"/>
    <s v="Procedimiento abierto; multiplicidad de criterios"/>
    <s v="No"/>
    <n v="98521.5"/>
    <n v="65450"/>
    <s v=""/>
    <s v=""/>
    <s v=""/>
    <s v=""/>
    <s v="@2021/001014-TO-VI"/>
  </r>
  <r>
    <x v="1"/>
    <x v="16"/>
    <s v="030223/2022"/>
    <x v="388"/>
    <x v="0"/>
    <s v="Procedimiento abierto; multiplicidad de criterios"/>
    <s v="No"/>
    <n v="98521.5"/>
    <n v="65450"/>
    <s v=""/>
    <s v=""/>
    <s v=""/>
    <s v=""/>
    <s v="@2021/001014-TO-VI"/>
  </r>
  <r>
    <x v="1"/>
    <x v="16"/>
    <s v="030224/2022"/>
    <x v="670"/>
    <x v="0"/>
    <s v="Procedimiento abierto; multiplicidad de criterios"/>
    <s v="No"/>
    <n v="98521.5"/>
    <n v="45025.75"/>
    <s v=""/>
    <s v=""/>
    <s v=""/>
    <s v=""/>
    <s v="@2021/001014-TO-IV"/>
  </r>
  <r>
    <x v="1"/>
    <x v="16"/>
    <s v="030225/2022"/>
    <x v="388"/>
    <x v="0"/>
    <s v="Procedimiento abierto; multiplicidad de criterios"/>
    <s v="No"/>
    <n v="98521.5"/>
    <n v="65450"/>
    <s v=""/>
    <s v=""/>
    <s v=""/>
    <s v=""/>
    <s v="@2021/001014-TO-VI"/>
  </r>
  <r>
    <x v="1"/>
    <x v="16"/>
    <s v="030226/2022"/>
    <x v="670"/>
    <x v="0"/>
    <s v="Procedimiento abierto; multiplicidad de criterios"/>
    <s v="No"/>
    <n v="98521.5"/>
    <n v="46007.5"/>
    <s v=""/>
    <s v=""/>
    <s v=""/>
    <s v=""/>
    <s v="@2021/001014-TO-IV"/>
  </r>
  <r>
    <x v="1"/>
    <x v="16"/>
    <s v="030227/2022"/>
    <x v="670"/>
    <x v="0"/>
    <s v="Procedimiento abierto; multiplicidad de criterios"/>
    <s v="No"/>
    <n v="98521.5"/>
    <n v="59213"/>
    <s v=""/>
    <s v=""/>
    <s v=""/>
    <s v=""/>
    <s v="@2021/001014-TO-IV"/>
  </r>
  <r>
    <x v="1"/>
    <x v="16"/>
    <s v="030228/2022"/>
    <x v="388"/>
    <x v="0"/>
    <s v="Procedimiento abierto; multiplicidad de criterios"/>
    <s v="No"/>
    <n v="98521.5"/>
    <n v="65450"/>
    <s v=""/>
    <s v=""/>
    <s v=""/>
    <s v=""/>
    <s v="@2021/001014-TO-VI"/>
  </r>
  <r>
    <x v="1"/>
    <x v="16"/>
    <s v="030229/2022"/>
    <x v="670"/>
    <x v="0"/>
    <s v="Procedimiento abierto; multiplicidad de criterios"/>
    <s v="No"/>
    <n v="98521.5"/>
    <n v="44979.55"/>
    <s v=""/>
    <s v=""/>
    <s v=""/>
    <s v=""/>
    <s v="@2021/001014-TO-IV"/>
  </r>
  <r>
    <x v="1"/>
    <x v="16"/>
    <s v="030230/2022"/>
    <x v="388"/>
    <x v="0"/>
    <s v="Procedimiento abierto; multiplicidad de criterios"/>
    <s v="No"/>
    <n v="98521.5"/>
    <n v="65450"/>
    <s v=""/>
    <s v=""/>
    <s v=""/>
    <s v=""/>
    <s v="@2021/001014-TO-VI"/>
  </r>
  <r>
    <x v="1"/>
    <x v="16"/>
    <s v="030231/2022"/>
    <x v="388"/>
    <x v="0"/>
    <s v="Procedimiento abierto; multiplicidad de criterios"/>
    <s v="No"/>
    <n v="98521.5"/>
    <n v="51975"/>
    <s v=""/>
    <s v=""/>
    <s v=""/>
    <s v=""/>
    <s v="@2021/001014-TO-VI"/>
  </r>
  <r>
    <x v="1"/>
    <x v="16"/>
    <s v="030237/2022"/>
    <x v="435"/>
    <x v="0"/>
    <s v="Procedimiento abierto; multiplicidad de criterios"/>
    <s v="No"/>
    <n v="98521.5"/>
    <n v="48895"/>
    <s v=""/>
    <s v=""/>
    <s v=""/>
    <s v=""/>
    <s v="@2021/001014-GU-III"/>
  </r>
  <r>
    <x v="1"/>
    <x v="16"/>
    <s v="030238/2022"/>
    <x v="435"/>
    <x v="0"/>
    <s v="Procedimiento abierto; multiplicidad de criterios"/>
    <s v="No"/>
    <n v="98521.5"/>
    <n v="51205"/>
    <s v=""/>
    <s v=""/>
    <s v=""/>
    <s v=""/>
    <s v="@2021/001014-GU-III"/>
  </r>
  <r>
    <x v="1"/>
    <x v="16"/>
    <s v="030269/2022"/>
    <x v="428"/>
    <x v="0"/>
    <s v="Procedimiento abierto; multiplicidad de criterios"/>
    <s v="No"/>
    <n v="98521.5"/>
    <n v="51975"/>
    <s v=""/>
    <s v=""/>
    <s v=""/>
    <s v=""/>
    <s v="@2021/001014-TO-V"/>
  </r>
  <r>
    <x v="1"/>
    <x v="16"/>
    <s v="034086/2022"/>
    <x v="422"/>
    <x v="0"/>
    <s v="Procedimiento abierto; multiplicidad de criterios"/>
    <s v="No"/>
    <n v="98521.5"/>
    <n v="45045"/>
    <s v=""/>
    <s v=""/>
    <s v=""/>
    <s v=""/>
    <s v="@2021/001014-GU-I"/>
  </r>
  <r>
    <x v="1"/>
    <x v="16"/>
    <s v="034093/2022"/>
    <x v="669"/>
    <x v="0"/>
    <s v="Procedimiento abierto; multiplicidad de criterios"/>
    <s v="No"/>
    <n v="98521.5"/>
    <n v="47124"/>
    <s v=""/>
    <s v=""/>
    <s v=""/>
    <s v=""/>
    <s v="@2021/001014-GU-IV"/>
  </r>
  <r>
    <x v="1"/>
    <x v="16"/>
    <s v="034256/2022"/>
    <x v="669"/>
    <x v="0"/>
    <s v="Procedimiento abierto; multiplicidad de criterios"/>
    <s v="No"/>
    <n v="98521.5"/>
    <n v="41926.5"/>
    <s v=""/>
    <s v=""/>
    <s v=""/>
    <s v=""/>
    <s v="@2021/001014-GU-IV"/>
  </r>
  <r>
    <x v="1"/>
    <x v="16"/>
    <s v="034259/2022"/>
    <x v="669"/>
    <x v="0"/>
    <s v="Procedimiento abierto; multiplicidad de criterios"/>
    <s v="No"/>
    <n v="98521.5"/>
    <n v="41527.199999999997"/>
    <s v=""/>
    <s v=""/>
    <s v=""/>
    <s v=""/>
    <s v="@2021/001014-GU-IV"/>
  </r>
  <r>
    <x v="1"/>
    <x v="16"/>
    <s v="037056/2022"/>
    <x v="422"/>
    <x v="0"/>
    <s v="Procedimiento abierto; multiplicidad de criterios"/>
    <s v="No"/>
    <n v="98521.5"/>
    <n v="51590"/>
    <s v=""/>
    <s v=""/>
    <s v=""/>
    <s v=""/>
    <s v="@2021/001014-GU-I"/>
  </r>
  <r>
    <x v="1"/>
    <x v="16"/>
    <s v="037061/2022"/>
    <x v="676"/>
    <x v="0"/>
    <s v="Procedimiento abierto; multiplicidad de criterios"/>
    <s v="No"/>
    <n v="98521.5"/>
    <n v="51975"/>
    <s v=""/>
    <s v=""/>
    <s v=""/>
    <s v=""/>
    <s v="@2021/001014-GU-II"/>
  </r>
  <r>
    <x v="1"/>
    <x v="16"/>
    <s v="037716/2022"/>
    <x v="401"/>
    <x v="0"/>
    <s v="Procedimiento abierto; multiplicidad de criterios"/>
    <s v="No"/>
    <n v="98521.5"/>
    <n v="47052.5"/>
    <s v=""/>
    <s v=""/>
    <s v=""/>
    <s v=""/>
    <s v="@2021/001014-TO-I"/>
  </r>
  <r>
    <x v="1"/>
    <x v="16"/>
    <s v="037717/2022"/>
    <x v="401"/>
    <x v="0"/>
    <s v="Procedimiento abierto; multiplicidad de criterios"/>
    <s v="No"/>
    <n v="98521.5"/>
    <n v="47052.5"/>
    <s v=""/>
    <s v=""/>
    <s v=""/>
    <s v=""/>
    <s v="@2021/001014-TO-I"/>
  </r>
  <r>
    <x v="1"/>
    <x v="16"/>
    <s v="037719/2022"/>
    <x v="678"/>
    <x v="0"/>
    <s v="Procedimiento abierto; multiplicidad de criterios"/>
    <s v="No"/>
    <n v="98521.5"/>
    <n v="44287.76"/>
    <s v=""/>
    <s v=""/>
    <s v=""/>
    <s v=""/>
    <s v="@2021/001014-TO-III"/>
  </r>
  <r>
    <x v="1"/>
    <x v="16"/>
    <s v="037720/2022"/>
    <x v="678"/>
    <x v="0"/>
    <s v="Procedimiento abierto; multiplicidad de criterios"/>
    <s v="No"/>
    <n v="98521.5"/>
    <n v="43807.5"/>
    <s v=""/>
    <s v=""/>
    <s v=""/>
    <s v=""/>
    <s v="@2021/001014-TO-III"/>
  </r>
  <r>
    <x v="1"/>
    <x v="16"/>
    <s v="037722/2022"/>
    <x v="678"/>
    <x v="0"/>
    <s v="Procedimiento abierto; multiplicidad de criterios"/>
    <s v="No"/>
    <n v="98521.5"/>
    <n v="43807.5"/>
    <s v=""/>
    <s v=""/>
    <s v=""/>
    <s v=""/>
    <s v="@2021/001014-TO-III"/>
  </r>
  <r>
    <x v="1"/>
    <x v="16"/>
    <s v="037723/2022"/>
    <x v="428"/>
    <x v="0"/>
    <s v="Procedimiento abierto; multiplicidad de criterios"/>
    <s v="No"/>
    <n v="98521.5"/>
    <n v="43807.5"/>
    <s v=""/>
    <s v=""/>
    <s v=""/>
    <s v=""/>
    <s v="@2021/001014-TO-V"/>
  </r>
  <r>
    <x v="1"/>
    <x v="16"/>
    <s v="038260/2022"/>
    <x v="432"/>
    <x v="0"/>
    <s v="Procedimiento abierto; multiplicidad de criterios"/>
    <s v="No"/>
    <n v="98521.5"/>
    <n v="43839.95"/>
    <s v=""/>
    <s v=""/>
    <s v=""/>
    <s v=""/>
    <s v="@2021/001014-CR-I"/>
  </r>
  <r>
    <x v="1"/>
    <x v="16"/>
    <s v="043726/2022"/>
    <x v="432"/>
    <x v="0"/>
    <s v="Procedimiento abierto; multiplicidad de criterios"/>
    <s v="No"/>
    <n v="98521.5"/>
    <n v="42812"/>
    <s v=""/>
    <s v=""/>
    <s v=""/>
    <s v=""/>
    <s v="@2021/001014-CR-I"/>
  </r>
  <r>
    <x v="1"/>
    <x v="16"/>
    <s v="043731/2022"/>
    <x v="401"/>
    <x v="0"/>
    <s v="Procedimiento abierto; multiplicidad de criterios"/>
    <s v="No"/>
    <n v="98521.5"/>
    <n v="40273.86"/>
    <s v=""/>
    <s v=""/>
    <s v=""/>
    <s v=""/>
    <s v="@2021/001014-TO-I"/>
  </r>
  <r>
    <x v="1"/>
    <x v="16"/>
    <s v="043732/2022"/>
    <x v="670"/>
    <x v="0"/>
    <s v="Procedimiento abierto; multiplicidad de criterios"/>
    <s v="No"/>
    <n v="98521.5"/>
    <n v="41497.06"/>
    <s v=""/>
    <s v=""/>
    <s v=""/>
    <s v=""/>
    <s v="@2021/001014-TO-IV"/>
  </r>
  <r>
    <x v="1"/>
    <x v="16"/>
    <s v="043734/2022"/>
    <x v="428"/>
    <x v="0"/>
    <s v="Procedimiento abierto; multiplicidad de criterios"/>
    <s v="No"/>
    <n v="98521.5"/>
    <n v="41283"/>
    <s v=""/>
    <s v=""/>
    <s v=""/>
    <s v=""/>
    <s v="@2021/001014-TO-V"/>
  </r>
  <r>
    <x v="1"/>
    <x v="16"/>
    <s v="043735/2022"/>
    <x v="428"/>
    <x v="0"/>
    <s v="Procedimiento abierto; multiplicidad de criterios"/>
    <s v="No"/>
    <n v="98521.5"/>
    <n v="41283"/>
    <s v=""/>
    <s v=""/>
    <s v=""/>
    <s v=""/>
    <s v="@2021/001014-TO-V"/>
  </r>
  <r>
    <x v="1"/>
    <x v="16"/>
    <s v="043736/2022"/>
    <x v="428"/>
    <x v="0"/>
    <s v="Procedimiento abierto; multiplicidad de criterios"/>
    <s v="No"/>
    <n v="98521.5"/>
    <n v="39142.400000000001"/>
    <s v=""/>
    <s v=""/>
    <s v=""/>
    <s v=""/>
    <s v="@2021/001014-TO-V"/>
  </r>
  <r>
    <x v="1"/>
    <x v="16"/>
    <s v="043737/2022"/>
    <x v="678"/>
    <x v="0"/>
    <s v="Procedimiento abierto; multiplicidad de criterios"/>
    <s v="No"/>
    <n v="98521.5"/>
    <n v="51986"/>
    <s v=""/>
    <s v=""/>
    <s v=""/>
    <s v=""/>
    <s v="@2021/001014-TO-III"/>
  </r>
  <r>
    <x v="1"/>
    <x v="16"/>
    <s v="043754/2022"/>
    <x v="679"/>
    <x v="0"/>
    <s v="Basado en un Acuerdo Marco"/>
    <s v="No"/>
    <n v="100072"/>
    <n v="100072"/>
    <s v=""/>
    <s v=""/>
    <s v=""/>
    <s v=""/>
    <s v="2022/019433"/>
  </r>
  <r>
    <x v="1"/>
    <x v="16"/>
    <s v="024024/2022"/>
    <x v="680"/>
    <x v="0"/>
    <s v="Basado en un Acuerdo Marco"/>
    <s v="No"/>
    <n v="101057.24"/>
    <n v="74176.36"/>
    <s v=""/>
    <s v=""/>
    <s v=""/>
    <s v=""/>
    <s v="@2022/002886"/>
  </r>
  <r>
    <x v="1"/>
    <x v="16"/>
    <s v="029972/2022"/>
    <x v="417"/>
    <x v="0"/>
    <s v="Procedimiento abierto; multiplicidad de criterios"/>
    <s v="No"/>
    <n v="101137.57"/>
    <n v="53515"/>
    <s v=""/>
    <s v=""/>
    <s v=""/>
    <s v=""/>
    <s v="@2021/001014-AB-III"/>
  </r>
  <r>
    <x v="1"/>
    <x v="16"/>
    <s v="030189/2022"/>
    <x v="428"/>
    <x v="0"/>
    <s v="Procedimiento abierto; multiplicidad de criterios"/>
    <s v="No"/>
    <n v="101137.57"/>
    <n v="53053"/>
    <s v=""/>
    <s v=""/>
    <s v=""/>
    <s v=""/>
    <s v="@2021/001014-TO-V"/>
  </r>
  <r>
    <x v="1"/>
    <x v="16"/>
    <s v="043721/2022"/>
    <x v="417"/>
    <x v="0"/>
    <s v="Procedimiento abierto; multiplicidad de criterios"/>
    <s v="No"/>
    <n v="101137.57"/>
    <n v="43041.36"/>
    <s v=""/>
    <s v=""/>
    <s v=""/>
    <s v=""/>
    <s v="@2021/001014-AB-III"/>
  </r>
  <r>
    <x v="1"/>
    <x v="16"/>
    <s v="029764/2022"/>
    <x v="418"/>
    <x v="0"/>
    <s v="Procedimiento abierto; multiplicidad de criterios"/>
    <s v="No"/>
    <n v="101137.58"/>
    <n v="63525"/>
    <s v=""/>
    <s v=""/>
    <s v=""/>
    <s v=""/>
    <s v="@2021/001014-AB-II"/>
  </r>
  <r>
    <x v="1"/>
    <x v="16"/>
    <s v="029918/2022"/>
    <x v="422"/>
    <x v="0"/>
    <s v="Procedimiento abierto; multiplicidad de criterios"/>
    <s v="No"/>
    <n v="101137.58"/>
    <n v="53938.5"/>
    <s v=""/>
    <s v=""/>
    <s v=""/>
    <s v=""/>
    <s v="@2021/001014-GU-I"/>
  </r>
  <r>
    <x v="1"/>
    <x v="16"/>
    <s v="029941/2022"/>
    <x v="676"/>
    <x v="0"/>
    <s v="Procedimiento abierto; multiplicidad de criterios"/>
    <s v="No"/>
    <n v="101137.58"/>
    <n v="57476.65"/>
    <s v=""/>
    <s v=""/>
    <s v=""/>
    <s v=""/>
    <s v="@2021/001014-GU-II"/>
  </r>
  <r>
    <x v="1"/>
    <x v="16"/>
    <s v="029948/2022"/>
    <x v="676"/>
    <x v="0"/>
    <s v="Procedimiento abierto; multiplicidad de criterios"/>
    <s v="No"/>
    <n v="101137.58"/>
    <n v="53900"/>
    <s v=""/>
    <s v=""/>
    <s v=""/>
    <s v=""/>
    <s v="@2021/001014-GU-II"/>
  </r>
  <r>
    <x v="1"/>
    <x v="16"/>
    <s v="029995/2022"/>
    <x v="675"/>
    <x v="0"/>
    <s v="Procedimiento abierto; multiplicidad de criterios"/>
    <s v="No"/>
    <n v="101137.58"/>
    <n v="51898"/>
    <s v=""/>
    <s v=""/>
    <s v=""/>
    <s v=""/>
    <s v="@2021/001014-CU-II"/>
  </r>
  <r>
    <x v="1"/>
    <x v="16"/>
    <s v="030010/2022"/>
    <x v="435"/>
    <x v="0"/>
    <s v="Procedimiento abierto; multiplicidad de criterios"/>
    <s v="No"/>
    <n v="101137.58"/>
    <n v="53938.5"/>
    <s v=""/>
    <s v=""/>
    <s v=""/>
    <s v=""/>
    <s v="@2021/001014-GU-III"/>
  </r>
  <r>
    <x v="1"/>
    <x v="16"/>
    <s v="030013/2022"/>
    <x v="435"/>
    <x v="0"/>
    <s v="Procedimiento abierto; multiplicidad de criterios"/>
    <s v="No"/>
    <n v="101137.58"/>
    <n v="53900"/>
    <s v=""/>
    <s v=""/>
    <s v=""/>
    <s v=""/>
    <s v="@2021/001014-GU-III"/>
  </r>
  <r>
    <x v="1"/>
    <x v="16"/>
    <s v="030086/2022"/>
    <x v="678"/>
    <x v="0"/>
    <s v="Procedimiento abierto; multiplicidad de criterios"/>
    <s v="No"/>
    <n v="101137.58"/>
    <n v="58793.35"/>
    <s v=""/>
    <s v=""/>
    <s v=""/>
    <s v=""/>
    <s v="@2021/001014-TO-III"/>
  </r>
  <r>
    <x v="1"/>
    <x v="16"/>
    <s v="030090/2022"/>
    <x v="432"/>
    <x v="0"/>
    <s v="Procedimiento abierto; multiplicidad de criterios"/>
    <s v="No"/>
    <n v="101137.58"/>
    <n v="50565.9"/>
    <s v=""/>
    <s v=""/>
    <s v=""/>
    <s v=""/>
    <s v="@2021/001014-CR-I"/>
  </r>
  <r>
    <x v="1"/>
    <x v="16"/>
    <s v="030092/2022"/>
    <x v="678"/>
    <x v="0"/>
    <s v="Procedimiento abierto; multiplicidad de criterios"/>
    <s v="No"/>
    <n v="101137.58"/>
    <n v="53900"/>
    <s v=""/>
    <s v=""/>
    <s v=""/>
    <s v=""/>
    <s v="@2021/001014-TO-III"/>
  </r>
  <r>
    <x v="1"/>
    <x v="16"/>
    <s v="034255/2022"/>
    <x v="435"/>
    <x v="0"/>
    <s v="Procedimiento abierto; multiplicidad de criterios"/>
    <s v="No"/>
    <n v="101137.58"/>
    <n v="49764"/>
    <s v=""/>
    <s v=""/>
    <s v=""/>
    <s v=""/>
    <s v="@2021/001014-GU-III"/>
  </r>
  <r>
    <x v="1"/>
    <x v="16"/>
    <s v="037065/2022"/>
    <x v="435"/>
    <x v="0"/>
    <s v="Procedimiento abierto; multiplicidad de criterios"/>
    <s v="No"/>
    <n v="101137.58"/>
    <n v="53130"/>
    <s v=""/>
    <s v=""/>
    <s v=""/>
    <s v=""/>
    <s v="@2021/001014-GU-III"/>
  </r>
  <r>
    <x v="1"/>
    <x v="16"/>
    <s v="029779/2022"/>
    <x v="671"/>
    <x v="0"/>
    <s v="Procedimiento abierto; multiplicidad de criterios"/>
    <s v="No"/>
    <n v="101137.59"/>
    <n v="61600"/>
    <s v=""/>
    <s v=""/>
    <s v=""/>
    <s v=""/>
    <s v="@2021/001014-TO-II"/>
  </r>
  <r>
    <x v="1"/>
    <x v="16"/>
    <s v="029924/2022"/>
    <x v="422"/>
    <x v="0"/>
    <s v="Procedimiento abierto; multiplicidad de criterios"/>
    <s v="No"/>
    <n v="101137.59"/>
    <n v="53900"/>
    <s v=""/>
    <s v=""/>
    <s v=""/>
    <s v=""/>
    <s v="@2021/001014-GU-I"/>
  </r>
  <r>
    <x v="1"/>
    <x v="16"/>
    <s v="029945/2022"/>
    <x v="676"/>
    <x v="0"/>
    <s v="Procedimiento abierto; multiplicidad de criterios"/>
    <s v="No"/>
    <n v="101137.59"/>
    <n v="50569.760000000002"/>
    <s v=""/>
    <s v=""/>
    <s v=""/>
    <s v=""/>
    <s v="@2021/001014-GU-II"/>
  </r>
  <r>
    <x v="1"/>
    <x v="16"/>
    <s v="029947/2022"/>
    <x v="668"/>
    <x v="0"/>
    <s v="Procedimiento abierto; multiplicidad de criterios"/>
    <s v="No"/>
    <n v="101137.59"/>
    <n v="53053"/>
    <s v=""/>
    <s v=""/>
    <s v=""/>
    <s v=""/>
    <s v="@2021/001014-CU-I"/>
  </r>
  <r>
    <x v="1"/>
    <x v="16"/>
    <s v="029949/2022"/>
    <x v="676"/>
    <x v="0"/>
    <s v="Procedimiento abierto; multiplicidad de criterios"/>
    <s v="No"/>
    <n v="101137.59"/>
    <n v="53938.5"/>
    <s v=""/>
    <s v=""/>
    <s v=""/>
    <s v=""/>
    <s v="@2021/001014-GU-II"/>
  </r>
  <r>
    <x v="1"/>
    <x v="16"/>
    <s v="029953/2022"/>
    <x v="668"/>
    <x v="0"/>
    <s v="Procedimiento abierto; multiplicidad de criterios"/>
    <s v="No"/>
    <n v="101137.59"/>
    <n v="53053"/>
    <s v=""/>
    <s v=""/>
    <s v=""/>
    <s v=""/>
    <s v="@2021/001014-CU-I"/>
  </r>
  <r>
    <x v="1"/>
    <x v="16"/>
    <s v="029956/2022"/>
    <x v="668"/>
    <x v="0"/>
    <s v="Procedimiento abierto; multiplicidad de criterios"/>
    <s v="No"/>
    <n v="101137.59"/>
    <n v="53053"/>
    <s v=""/>
    <s v=""/>
    <s v=""/>
    <s v=""/>
    <s v="@2021/001014-CU-I"/>
  </r>
  <r>
    <x v="1"/>
    <x v="16"/>
    <s v="029959/2022"/>
    <x v="668"/>
    <x v="0"/>
    <s v="Procedimiento abierto; multiplicidad de criterios"/>
    <s v="No"/>
    <n v="101137.59"/>
    <n v="53091.5"/>
    <s v=""/>
    <s v=""/>
    <s v=""/>
    <s v=""/>
    <s v="@2021/001014-CU-I"/>
  </r>
  <r>
    <x v="1"/>
    <x v="16"/>
    <s v="029980/2022"/>
    <x v="667"/>
    <x v="0"/>
    <s v="Procedimiento abierto; multiplicidad de criterios"/>
    <s v="No"/>
    <n v="101137.59"/>
    <n v="67425.05"/>
    <s v=""/>
    <s v=""/>
    <s v=""/>
    <s v=""/>
    <s v="@2021/001014-AB-I"/>
  </r>
  <r>
    <x v="1"/>
    <x v="16"/>
    <s v="029988/2022"/>
    <x v="675"/>
    <x v="0"/>
    <s v="Procedimiento abierto; multiplicidad de criterios"/>
    <s v="No"/>
    <n v="101137.59"/>
    <n v="51898"/>
    <s v=""/>
    <s v=""/>
    <s v=""/>
    <s v=""/>
    <s v="@2021/001014-CU-II"/>
  </r>
  <r>
    <x v="1"/>
    <x v="16"/>
    <s v="030034/2022"/>
    <x v="432"/>
    <x v="0"/>
    <s v="Procedimiento abierto; multiplicidad de criterios"/>
    <s v="No"/>
    <n v="101137.59"/>
    <n v="53900"/>
    <s v=""/>
    <s v=""/>
    <s v=""/>
    <s v=""/>
    <s v="@2021/001014-CR-I"/>
  </r>
  <r>
    <x v="1"/>
    <x v="16"/>
    <s v="030035/2022"/>
    <x v="418"/>
    <x v="0"/>
    <s v="Procedimiento abierto; multiplicidad de criterios"/>
    <s v="No"/>
    <n v="101137.59"/>
    <n v="53515"/>
    <s v=""/>
    <s v=""/>
    <s v=""/>
    <s v=""/>
    <s v="@2021/001014-AB-II"/>
  </r>
  <r>
    <x v="1"/>
    <x v="16"/>
    <s v="030037/2022"/>
    <x v="418"/>
    <x v="0"/>
    <s v="Procedimiento abierto; multiplicidad de criterios"/>
    <s v="No"/>
    <n v="101137.59"/>
    <n v="53515"/>
    <s v=""/>
    <s v=""/>
    <s v=""/>
    <s v=""/>
    <s v="@2021/001014-AB-II"/>
  </r>
  <r>
    <x v="1"/>
    <x v="16"/>
    <s v="030047/2022"/>
    <x v="418"/>
    <x v="0"/>
    <s v="Procedimiento abierto; multiplicidad de criterios"/>
    <s v="No"/>
    <n v="101137.59"/>
    <n v="53938.5"/>
    <s v=""/>
    <s v=""/>
    <s v=""/>
    <s v=""/>
    <s v="@2021/001014-AB-II"/>
  </r>
  <r>
    <x v="1"/>
    <x v="16"/>
    <s v="030059/2022"/>
    <x v="417"/>
    <x v="0"/>
    <s v="Procedimiento abierto; multiplicidad de criterios"/>
    <s v="No"/>
    <n v="101137.59"/>
    <n v="58905"/>
    <s v=""/>
    <s v=""/>
    <s v=""/>
    <s v=""/>
    <s v="@2021/001014-AB-III"/>
  </r>
  <r>
    <x v="1"/>
    <x v="16"/>
    <s v="030060/2022"/>
    <x v="417"/>
    <x v="0"/>
    <s v="Procedimiento abierto; multiplicidad de criterios"/>
    <s v="No"/>
    <n v="101137.59"/>
    <n v="53900"/>
    <s v=""/>
    <s v=""/>
    <s v=""/>
    <s v=""/>
    <s v="@2021/001014-AB-III"/>
  </r>
  <r>
    <x v="1"/>
    <x v="16"/>
    <s v="030061/2022"/>
    <x v="417"/>
    <x v="0"/>
    <s v="Procedimiento abierto; multiplicidad de criterios"/>
    <s v="No"/>
    <n v="101137.59"/>
    <n v="53900"/>
    <s v=""/>
    <s v=""/>
    <s v=""/>
    <s v=""/>
    <s v="@2021/001014-AB-III"/>
  </r>
  <r>
    <x v="1"/>
    <x v="16"/>
    <s v="030066/2022"/>
    <x v="417"/>
    <x v="0"/>
    <s v="Procedimiento abierto; multiplicidad de criterios"/>
    <s v="No"/>
    <n v="101137.59"/>
    <n v="53977"/>
    <s v=""/>
    <s v=""/>
    <s v=""/>
    <s v=""/>
    <s v="@2021/001014-AB-III"/>
  </r>
  <r>
    <x v="1"/>
    <x v="16"/>
    <s v="030076/2022"/>
    <x v="417"/>
    <x v="0"/>
    <s v="Procedimiento abierto; multiplicidad de criterios"/>
    <s v="No"/>
    <n v="101137.59"/>
    <n v="53938.5"/>
    <s v=""/>
    <s v=""/>
    <s v=""/>
    <s v=""/>
    <s v="@2021/001014-AB-III"/>
  </r>
  <r>
    <x v="1"/>
    <x v="16"/>
    <s v="030082/2022"/>
    <x v="432"/>
    <x v="0"/>
    <s v="Procedimiento abierto; multiplicidad de criterios"/>
    <s v="No"/>
    <n v="101137.59"/>
    <n v="55955.9"/>
    <s v=""/>
    <s v=""/>
    <s v=""/>
    <s v=""/>
    <s v="@2021/001014-CR-I"/>
  </r>
  <r>
    <x v="1"/>
    <x v="16"/>
    <s v="030093/2022"/>
    <x v="432"/>
    <x v="0"/>
    <s v="Procedimiento abierto; multiplicidad de criterios"/>
    <s v="No"/>
    <n v="101137.59"/>
    <n v="50565.9"/>
    <s v=""/>
    <s v=""/>
    <s v=""/>
    <s v=""/>
    <s v="@2021/001014-CR-I"/>
  </r>
  <r>
    <x v="1"/>
    <x v="16"/>
    <s v="030104/2022"/>
    <x v="401"/>
    <x v="0"/>
    <s v="Procedimiento abierto; multiplicidad de criterios"/>
    <s v="No"/>
    <n v="101137.59"/>
    <n v="48240.5"/>
    <s v=""/>
    <s v=""/>
    <s v=""/>
    <s v=""/>
    <s v="@2021/001014-TO-I"/>
  </r>
  <r>
    <x v="1"/>
    <x v="16"/>
    <s v="030175/2022"/>
    <x v="670"/>
    <x v="0"/>
    <s v="Procedimiento abierto; multiplicidad de criterios"/>
    <s v="No"/>
    <n v="101137.59"/>
    <n v="57750"/>
    <s v=""/>
    <s v=""/>
    <s v=""/>
    <s v=""/>
    <s v="@2021/001014-TO-IV"/>
  </r>
  <r>
    <x v="1"/>
    <x v="16"/>
    <s v="043722/2022"/>
    <x v="417"/>
    <x v="0"/>
    <s v="Procedimiento abierto; multiplicidad de criterios"/>
    <s v="No"/>
    <n v="101137.59"/>
    <n v="42842.58"/>
    <s v=""/>
    <s v=""/>
    <s v=""/>
    <s v=""/>
    <s v="@2021/001014-AB-III"/>
  </r>
  <r>
    <x v="1"/>
    <x v="16"/>
    <s v="043723/2022"/>
    <x v="417"/>
    <x v="0"/>
    <s v="Procedimiento abierto; multiplicidad de criterios"/>
    <s v="No"/>
    <n v="101137.59"/>
    <n v="42812"/>
    <s v=""/>
    <s v=""/>
    <s v=""/>
    <s v=""/>
    <s v="@2021/001014-AB-III"/>
  </r>
  <r>
    <x v="1"/>
    <x v="16"/>
    <s v="043724/2022"/>
    <x v="417"/>
    <x v="0"/>
    <s v="Procedimiento abierto; multiplicidad de criterios"/>
    <s v="No"/>
    <n v="101137.59"/>
    <n v="48928"/>
    <s v=""/>
    <s v=""/>
    <s v=""/>
    <s v=""/>
    <s v="@2021/001014-AB-III"/>
  </r>
  <r>
    <x v="1"/>
    <x v="16"/>
    <s v="043725/2022"/>
    <x v="432"/>
    <x v="0"/>
    <s v="Procedimiento abierto; multiplicidad de criterios"/>
    <s v="No"/>
    <n v="101137.59"/>
    <n v="30271.14"/>
    <s v=""/>
    <s v=""/>
    <s v=""/>
    <s v=""/>
    <s v="@2021/001014-CR-I"/>
  </r>
  <r>
    <x v="1"/>
    <x v="16"/>
    <s v="043727/2022"/>
    <x v="432"/>
    <x v="0"/>
    <s v="Procedimiento abierto; multiplicidad de criterios"/>
    <s v="No"/>
    <n v="101137.59"/>
    <n v="38225"/>
    <s v=""/>
    <s v=""/>
    <s v=""/>
    <s v=""/>
    <s v="@2021/001014-CR-I"/>
  </r>
  <r>
    <x v="1"/>
    <x v="16"/>
    <s v="043728/2022"/>
    <x v="401"/>
    <x v="0"/>
    <s v="Procedimiento abierto; multiplicidad de criterios"/>
    <s v="No"/>
    <n v="101137.59"/>
    <n v="36390.199999999997"/>
    <s v=""/>
    <s v=""/>
    <s v=""/>
    <s v=""/>
    <s v="@2021/001014-TO-I"/>
  </r>
  <r>
    <x v="1"/>
    <x v="16"/>
    <s v="054266/2022"/>
    <x v="432"/>
    <x v="0"/>
    <s v="Procedimiento abierto; multiplicidad de criterios"/>
    <s v="No"/>
    <n v="101137.59"/>
    <n v="33515.68"/>
    <s v=""/>
    <s v=""/>
    <s v=""/>
    <s v=""/>
    <s v="@2021/001014-CR-I"/>
  </r>
  <r>
    <x v="1"/>
    <x v="16"/>
    <s v="029991/2022"/>
    <x v="667"/>
    <x v="0"/>
    <s v="Procedimiento abierto; multiplicidad de criterios"/>
    <s v="No"/>
    <n v="102066.64"/>
    <n v="54436.32"/>
    <s v=""/>
    <s v=""/>
    <s v=""/>
    <s v=""/>
    <s v="@2021/001014-AB-I"/>
  </r>
  <r>
    <x v="1"/>
    <x v="16"/>
    <s v="029910/2022"/>
    <x v="422"/>
    <x v="0"/>
    <s v="Procedimiento abierto; multiplicidad de criterios"/>
    <s v="No"/>
    <n v="102871.35"/>
    <n v="46600.4"/>
    <s v=""/>
    <s v=""/>
    <s v=""/>
    <s v=""/>
    <s v="@2021/001014-GU-I"/>
  </r>
  <r>
    <x v="1"/>
    <x v="16"/>
    <s v="028305/2022"/>
    <x v="681"/>
    <x v="1"/>
    <s v="Procedimiento abierto; multiplicidad de criterios"/>
    <s v="No"/>
    <n v="53340"/>
    <n v="53340"/>
    <s v=""/>
    <s v=""/>
    <s v=""/>
    <s v=""/>
    <s v="@2022/005287"/>
  </r>
  <r>
    <x v="1"/>
    <x v="16"/>
    <s v="029915/2022"/>
    <x v="422"/>
    <x v="0"/>
    <s v="Procedimiento abierto; multiplicidad de criterios"/>
    <s v="No"/>
    <n v="102871.35"/>
    <n v="61481.2"/>
    <s v=""/>
    <s v=""/>
    <s v=""/>
    <s v=""/>
    <s v="@2021/001014-GU-I"/>
  </r>
  <r>
    <x v="1"/>
    <x v="16"/>
    <s v="029936/2022"/>
    <x v="676"/>
    <x v="0"/>
    <s v="Procedimiento abierto; multiplicidad de criterios"/>
    <s v="No"/>
    <n v="102871.35"/>
    <n v="56398.23"/>
    <s v=""/>
    <s v=""/>
    <s v=""/>
    <s v=""/>
    <s v="@2021/001014-GU-II"/>
  </r>
  <r>
    <x v="1"/>
    <x v="16"/>
    <s v="029960/2022"/>
    <x v="668"/>
    <x v="0"/>
    <s v="Procedimiento abierto; multiplicidad de criterios"/>
    <s v="No"/>
    <n v="102871.35"/>
    <n v="58740"/>
    <s v=""/>
    <s v=""/>
    <s v=""/>
    <s v=""/>
    <s v="@2021/001014-CU-I"/>
  </r>
  <r>
    <x v="1"/>
    <x v="16"/>
    <s v="030183/2022"/>
    <x v="670"/>
    <x v="0"/>
    <s v="Procedimiento abierto; multiplicidad de criterios"/>
    <s v="No"/>
    <n v="102871.35"/>
    <n v="65788.800000000003"/>
    <s v=""/>
    <s v=""/>
    <s v=""/>
    <s v=""/>
    <s v="@2021/001014-TO-IV"/>
  </r>
  <r>
    <x v="1"/>
    <x v="16"/>
    <s v="029745/2022"/>
    <x v="675"/>
    <x v="0"/>
    <s v="Procedimiento abierto; multiplicidad de criterios"/>
    <s v="No"/>
    <n v="102871.36"/>
    <n v="54863.16"/>
    <s v=""/>
    <s v=""/>
    <s v=""/>
    <s v=""/>
    <s v="@2021/001014-CU-II"/>
  </r>
  <r>
    <x v="1"/>
    <x v="16"/>
    <s v="029751/2022"/>
    <x v="675"/>
    <x v="0"/>
    <s v="Procedimiento abierto; multiplicidad de criterios"/>
    <s v="No"/>
    <n v="102871.36"/>
    <n v="52787.68"/>
    <s v=""/>
    <s v=""/>
    <s v=""/>
    <s v=""/>
    <s v="@2021/001014-CU-II"/>
  </r>
  <r>
    <x v="1"/>
    <x v="16"/>
    <s v="029752/2022"/>
    <x v="675"/>
    <x v="0"/>
    <s v="Procedimiento abierto; multiplicidad de criterios"/>
    <s v="No"/>
    <n v="102871.36"/>
    <n v="52787.68"/>
    <s v=""/>
    <s v=""/>
    <s v=""/>
    <s v=""/>
    <s v="@2021/001014-CU-II"/>
  </r>
  <r>
    <x v="1"/>
    <x v="16"/>
    <s v="029755/2022"/>
    <x v="675"/>
    <x v="0"/>
    <s v="Procedimiento abierto; multiplicidad de criterios"/>
    <s v="No"/>
    <n v="102871.36"/>
    <n v="51436.66"/>
    <s v=""/>
    <s v=""/>
    <s v=""/>
    <s v=""/>
    <s v="@2021/001014-CU-II"/>
  </r>
  <r>
    <x v="1"/>
    <x v="16"/>
    <s v="029938/2022"/>
    <x v="668"/>
    <x v="0"/>
    <s v="Procedimiento abierto; multiplicidad de criterios"/>
    <s v="No"/>
    <n v="102871.36"/>
    <n v="54177.86"/>
    <s v=""/>
    <s v=""/>
    <s v=""/>
    <s v=""/>
    <s v="@2021/001014-CU-I"/>
  </r>
  <r>
    <x v="1"/>
    <x v="16"/>
    <s v="029962/2022"/>
    <x v="668"/>
    <x v="0"/>
    <s v="Procedimiento abierto; multiplicidad de criterios"/>
    <s v="No"/>
    <n v="102871.36"/>
    <n v="58740"/>
    <s v=""/>
    <s v=""/>
    <s v=""/>
    <s v=""/>
    <s v="@2021/001014-CU-I"/>
  </r>
  <r>
    <x v="1"/>
    <x v="16"/>
    <s v="029966/2022"/>
    <x v="668"/>
    <x v="0"/>
    <s v="Procedimiento abierto; multiplicidad de criterios"/>
    <s v="No"/>
    <n v="102871.36"/>
    <n v="58740"/>
    <s v=""/>
    <s v=""/>
    <s v=""/>
    <s v=""/>
    <s v="@2021/001014-CU-I"/>
  </r>
  <r>
    <x v="1"/>
    <x v="16"/>
    <s v="029970/2022"/>
    <x v="668"/>
    <x v="0"/>
    <s v="Procedimiento abierto; multiplicidad de criterios"/>
    <s v="No"/>
    <n v="102871.36"/>
    <n v="52599.71"/>
    <s v=""/>
    <s v=""/>
    <s v=""/>
    <s v=""/>
    <s v="@2021/001014-CU-I"/>
  </r>
  <r>
    <x v="1"/>
    <x v="16"/>
    <s v="030063/2022"/>
    <x v="417"/>
    <x v="0"/>
    <s v="Procedimiento abierto; multiplicidad de criterios"/>
    <s v="No"/>
    <n v="104780.4"/>
    <n v="55881.32"/>
    <s v=""/>
    <s v=""/>
    <s v=""/>
    <s v=""/>
    <s v="@2021/001014-AB-III"/>
  </r>
  <r>
    <x v="1"/>
    <x v="16"/>
    <s v="030064/2022"/>
    <x v="417"/>
    <x v="0"/>
    <s v="Procedimiento abierto; multiplicidad de criterios"/>
    <s v="No"/>
    <n v="106812.79"/>
    <n v="56966.05"/>
    <s v=""/>
    <s v=""/>
    <s v=""/>
    <s v=""/>
    <s v="@2021/001014-AB-III"/>
  </r>
  <r>
    <x v="1"/>
    <x v="16"/>
    <s v="030194/2022"/>
    <x v="428"/>
    <x v="0"/>
    <s v="Procedimiento abierto; multiplicidad de criterios"/>
    <s v="No"/>
    <n v="107126.24"/>
    <n v="55748"/>
    <s v=""/>
    <s v=""/>
    <s v=""/>
    <s v=""/>
    <s v="@2021/001014-TO-V"/>
  </r>
  <r>
    <x v="1"/>
    <x v="16"/>
    <s v="022900/2022"/>
    <x v="682"/>
    <x v="0"/>
    <s v="Basado en un Acuerdo Marco"/>
    <s v="No"/>
    <n v="107535.48"/>
    <n v="76221.94"/>
    <s v=""/>
    <s v=""/>
    <s v=""/>
    <s v=""/>
    <s v="@2022/002874"/>
  </r>
  <r>
    <x v="1"/>
    <x v="16"/>
    <s v="000372/2022"/>
    <x v="683"/>
    <x v="0"/>
    <s v="Basado en un Acuerdo Marco"/>
    <s v="No"/>
    <n v="108359.86"/>
    <n v="67082.399999999994"/>
    <s v=""/>
    <s v=""/>
    <s v=""/>
    <s v=""/>
    <s v="@2021/012582"/>
  </r>
  <r>
    <x v="1"/>
    <x v="16"/>
    <s v="030038/2022"/>
    <x v="432"/>
    <x v="0"/>
    <s v="Procedimiento abierto; multiplicidad de criterios"/>
    <s v="No"/>
    <n v="114685.71"/>
    <n v="48125"/>
    <s v=""/>
    <s v=""/>
    <s v=""/>
    <s v=""/>
    <s v="@2021/001014-CR-I"/>
  </r>
  <r>
    <x v="1"/>
    <x v="16"/>
    <s v="030103/2022"/>
    <x v="432"/>
    <x v="0"/>
    <s v="Procedimiento abierto; multiplicidad de criterios"/>
    <s v="No"/>
    <n v="114685.71"/>
    <n v="52013.5"/>
    <s v=""/>
    <s v=""/>
    <s v=""/>
    <s v=""/>
    <s v="@2021/001014-CR-I"/>
  </r>
  <r>
    <x v="1"/>
    <x v="16"/>
    <s v="030334/2022"/>
    <x v="432"/>
    <x v="0"/>
    <s v="Procedimiento abierto; multiplicidad de criterios"/>
    <s v="No"/>
    <n v="114685.71"/>
    <n v="53896.15"/>
    <s v=""/>
    <s v=""/>
    <s v=""/>
    <s v=""/>
    <s v="@2021/001014-CR-I"/>
  </r>
  <r>
    <x v="1"/>
    <x v="16"/>
    <s v="029761/2022"/>
    <x v="418"/>
    <x v="0"/>
    <s v="Procedimiento abierto; multiplicidad de criterios"/>
    <s v="No"/>
    <n v="114685.73"/>
    <n v="60445"/>
    <s v=""/>
    <s v=""/>
    <s v=""/>
    <s v=""/>
    <s v="@2021/001014-AB-II"/>
  </r>
  <r>
    <x v="1"/>
    <x v="16"/>
    <s v="029942/2022"/>
    <x v="676"/>
    <x v="0"/>
    <s v="Procedimiento abierto; multiplicidad de criterios"/>
    <s v="No"/>
    <n v="114685.73"/>
    <n v="61164.95"/>
    <s v=""/>
    <s v=""/>
    <s v=""/>
    <s v=""/>
    <s v="@2021/001014-GU-II"/>
  </r>
  <r>
    <x v="1"/>
    <x v="16"/>
    <s v="029946/2022"/>
    <x v="676"/>
    <x v="0"/>
    <s v="Procedimiento abierto; multiplicidad de criterios"/>
    <s v="No"/>
    <n v="114685.73"/>
    <n v="60830"/>
    <s v=""/>
    <s v=""/>
    <s v=""/>
    <s v=""/>
    <s v="@2021/001014-GU-II"/>
  </r>
  <r>
    <x v="1"/>
    <x v="16"/>
    <s v="030073/2022"/>
    <x v="417"/>
    <x v="0"/>
    <s v="Procedimiento abierto; multiplicidad de criterios"/>
    <s v="No"/>
    <n v="114685.73"/>
    <n v="42350"/>
    <s v=""/>
    <s v=""/>
    <s v=""/>
    <s v=""/>
    <s v="@2021/001014-AB-III"/>
  </r>
  <r>
    <x v="1"/>
    <x v="16"/>
    <s v="030206/2022"/>
    <x v="428"/>
    <x v="0"/>
    <s v="Procedimiento abierto; multiplicidad de criterios"/>
    <s v="No"/>
    <n v="114685.73"/>
    <n v="48155.8"/>
    <s v=""/>
    <s v=""/>
    <s v=""/>
    <s v=""/>
    <s v="@2021/001014-TO-V"/>
  </r>
  <r>
    <x v="1"/>
    <x v="16"/>
    <s v="029922/2022"/>
    <x v="422"/>
    <x v="0"/>
    <s v="Procedimiento abierto; multiplicidad de criterios"/>
    <s v="No"/>
    <n v="114685.75"/>
    <n v="61176.5"/>
    <s v=""/>
    <s v=""/>
    <s v=""/>
    <s v=""/>
    <s v="@2021/001014-GU-I"/>
  </r>
  <r>
    <x v="1"/>
    <x v="16"/>
    <s v="030045/2022"/>
    <x v="669"/>
    <x v="0"/>
    <s v="Procedimiento abierto; multiplicidad de criterios"/>
    <s v="No"/>
    <n v="114685.75"/>
    <n v="61164.95"/>
    <s v=""/>
    <s v=""/>
    <s v=""/>
    <s v=""/>
    <s v="@2021/001014-GU-IV"/>
  </r>
  <r>
    <x v="1"/>
    <x v="16"/>
    <s v="029756/2022"/>
    <x v="675"/>
    <x v="0"/>
    <s v="Procedimiento abierto; multiplicidad de criterios"/>
    <s v="No"/>
    <n v="114760.8"/>
    <n v="57711.5"/>
    <s v=""/>
    <s v=""/>
    <s v=""/>
    <s v=""/>
    <s v="@2021/001014-CU-II"/>
  </r>
  <r>
    <x v="1"/>
    <x v="16"/>
    <s v="029768/2022"/>
    <x v="418"/>
    <x v="0"/>
    <s v="Procedimiento abierto; multiplicidad de criterios"/>
    <s v="No"/>
    <n v="114760.8"/>
    <n v="53900"/>
    <s v=""/>
    <s v=""/>
    <s v=""/>
    <s v=""/>
    <s v="@2021/001014-AB-II"/>
  </r>
  <r>
    <x v="1"/>
    <x v="16"/>
    <s v="029769/2022"/>
    <x v="418"/>
    <x v="0"/>
    <s v="Procedimiento abierto; multiplicidad de criterios"/>
    <s v="No"/>
    <n v="114760.8"/>
    <n v="67375"/>
    <s v=""/>
    <s v=""/>
    <s v=""/>
    <s v=""/>
    <s v="@2021/001014-AB-II"/>
  </r>
  <r>
    <x v="1"/>
    <x v="16"/>
    <s v="029770/2022"/>
    <x v="418"/>
    <x v="0"/>
    <s v="Procedimiento abierto; multiplicidad de criterios"/>
    <s v="No"/>
    <n v="114760.8"/>
    <n v="75075"/>
    <s v=""/>
    <s v=""/>
    <s v=""/>
    <s v=""/>
    <s v="@2021/001014-AB-II"/>
  </r>
  <r>
    <x v="1"/>
    <x v="16"/>
    <s v="029784/2022"/>
    <x v="671"/>
    <x v="0"/>
    <s v="Procedimiento abierto; multiplicidad de criterios"/>
    <s v="No"/>
    <n v="114760.8"/>
    <n v="55778.8"/>
    <s v=""/>
    <s v=""/>
    <s v=""/>
    <s v=""/>
    <s v="@2021/001014-TO-II"/>
  </r>
  <r>
    <x v="1"/>
    <x v="16"/>
    <s v="029792/2022"/>
    <x v="671"/>
    <x v="0"/>
    <s v="Procedimiento abierto; multiplicidad de criterios"/>
    <s v="No"/>
    <n v="114760.8"/>
    <n v="76230"/>
    <s v=""/>
    <s v=""/>
    <s v=""/>
    <s v=""/>
    <s v="@2021/001014-TO-II"/>
  </r>
  <r>
    <x v="1"/>
    <x v="16"/>
    <s v="029793/2022"/>
    <x v="671"/>
    <x v="0"/>
    <s v="Procedimiento abierto; multiplicidad de criterios"/>
    <s v="No"/>
    <n v="114760.8"/>
    <n v="62370"/>
    <s v=""/>
    <s v=""/>
    <s v=""/>
    <s v=""/>
    <s v="@2021/001014-TO-II"/>
  </r>
  <r>
    <x v="1"/>
    <x v="16"/>
    <s v="029930/2022"/>
    <x v="667"/>
    <x v="0"/>
    <s v="Procedimiento abierto; multiplicidad de criterios"/>
    <s v="No"/>
    <n v="114760.8"/>
    <n v="57365"/>
    <s v=""/>
    <s v=""/>
    <s v=""/>
    <s v=""/>
    <s v="@2021/001014-AB-I"/>
  </r>
  <r>
    <x v="1"/>
    <x v="16"/>
    <s v="029931/2022"/>
    <x v="667"/>
    <x v="0"/>
    <s v="Procedimiento abierto; multiplicidad de criterios"/>
    <s v="No"/>
    <n v="114760.8"/>
    <n v="61280.45"/>
    <s v=""/>
    <s v=""/>
    <s v=""/>
    <s v=""/>
    <s v="@2021/001014-AB-I"/>
  </r>
  <r>
    <x v="1"/>
    <x v="16"/>
    <s v="029937/2022"/>
    <x v="676"/>
    <x v="0"/>
    <s v="Procedimiento abierto; multiplicidad de criterios"/>
    <s v="No"/>
    <n v="114760.8"/>
    <n v="71148"/>
    <s v=""/>
    <s v=""/>
    <s v=""/>
    <s v=""/>
    <s v="@2021/001014-GU-II"/>
  </r>
  <r>
    <x v="1"/>
    <x v="16"/>
    <s v="029940/2022"/>
    <x v="668"/>
    <x v="0"/>
    <s v="Procedimiento abierto; multiplicidad de criterios"/>
    <s v="No"/>
    <n v="114760.8"/>
    <n v="60021.5"/>
    <s v=""/>
    <s v=""/>
    <s v=""/>
    <s v=""/>
    <s v="@2021/001014-CU-I"/>
  </r>
  <r>
    <x v="1"/>
    <x v="16"/>
    <s v="029944/2022"/>
    <x v="668"/>
    <x v="0"/>
    <s v="Procedimiento abierto; multiplicidad de criterios"/>
    <s v="No"/>
    <n v="114760.8"/>
    <n v="60021.5"/>
    <s v=""/>
    <s v=""/>
    <s v=""/>
    <s v=""/>
    <s v="@2021/001014-CU-I"/>
  </r>
  <r>
    <x v="1"/>
    <x v="16"/>
    <s v="029950/2022"/>
    <x v="668"/>
    <x v="0"/>
    <s v="Procedimiento abierto; multiplicidad de criterios"/>
    <s v="No"/>
    <n v="114760.8"/>
    <n v="60060"/>
    <s v=""/>
    <s v=""/>
    <s v=""/>
    <s v=""/>
    <s v="@2021/001014-CU-I"/>
  </r>
  <r>
    <x v="1"/>
    <x v="16"/>
    <s v="029965/2022"/>
    <x v="668"/>
    <x v="0"/>
    <s v="Procedimiento abierto; multiplicidad de criterios"/>
    <s v="No"/>
    <n v="114760.8"/>
    <n v="57750"/>
    <s v=""/>
    <s v=""/>
    <s v=""/>
    <s v=""/>
    <s v="@2021/001014-CU-I"/>
  </r>
  <r>
    <x v="1"/>
    <x v="16"/>
    <s v="029969/2022"/>
    <x v="668"/>
    <x v="0"/>
    <s v="Procedimiento abierto; multiplicidad de criterios"/>
    <s v="No"/>
    <n v="114760.8"/>
    <n v="53083.8"/>
    <s v=""/>
    <s v=""/>
    <s v=""/>
    <s v=""/>
    <s v="@2021/001014-CU-I"/>
  </r>
  <r>
    <x v="1"/>
    <x v="16"/>
    <s v="029974/2022"/>
    <x v="668"/>
    <x v="0"/>
    <s v="Procedimiento abierto; multiplicidad de criterios"/>
    <s v="No"/>
    <n v="114760.8"/>
    <n v="64683.85"/>
    <s v=""/>
    <s v=""/>
    <s v=""/>
    <s v=""/>
    <s v="@2021/001014-CU-I"/>
  </r>
  <r>
    <x v="1"/>
    <x v="16"/>
    <s v="029976/2022"/>
    <x v="668"/>
    <x v="0"/>
    <s v="Procedimiento abierto; multiplicidad de criterios"/>
    <s v="No"/>
    <n v="114760.8"/>
    <n v="61207.3"/>
    <s v=""/>
    <s v=""/>
    <s v=""/>
    <s v=""/>
    <s v="@2021/001014-CU-I"/>
  </r>
  <r>
    <x v="1"/>
    <x v="16"/>
    <s v="029979/2022"/>
    <x v="667"/>
    <x v="0"/>
    <s v="Procedimiento abierto; multiplicidad de criterios"/>
    <s v="No"/>
    <n v="114760.8"/>
    <n v="65450"/>
    <s v=""/>
    <s v=""/>
    <s v=""/>
    <s v=""/>
    <s v="@2021/001014-AB-I"/>
  </r>
  <r>
    <x v="1"/>
    <x v="16"/>
    <s v="029982/2022"/>
    <x v="667"/>
    <x v="0"/>
    <s v="Procedimiento abierto; multiplicidad de criterios"/>
    <s v="No"/>
    <n v="114760.8"/>
    <n v="75075"/>
    <s v=""/>
    <s v=""/>
    <s v=""/>
    <s v=""/>
    <s v="@2021/001014-AB-I"/>
  </r>
  <r>
    <x v="1"/>
    <x v="16"/>
    <s v="029983/2022"/>
    <x v="667"/>
    <x v="0"/>
    <s v="Procedimiento abierto; multiplicidad de criterios"/>
    <s v="No"/>
    <n v="114760.8"/>
    <n v="61207.3"/>
    <s v=""/>
    <s v=""/>
    <s v=""/>
    <s v=""/>
    <s v="@2021/001014-AB-I"/>
  </r>
  <r>
    <x v="1"/>
    <x v="16"/>
    <s v="029989/2022"/>
    <x v="667"/>
    <x v="0"/>
    <s v="Procedimiento abierto; multiplicidad de criterios"/>
    <s v="No"/>
    <n v="114760.8"/>
    <n v="60830"/>
    <s v=""/>
    <s v=""/>
    <s v=""/>
    <s v=""/>
    <s v="@2021/001014-AB-I"/>
  </r>
  <r>
    <x v="1"/>
    <x v="16"/>
    <s v="029992/2022"/>
    <x v="675"/>
    <x v="0"/>
    <s v="Procedimiento abierto; multiplicidad de criterios"/>
    <s v="No"/>
    <n v="114760.8"/>
    <n v="59598"/>
    <s v=""/>
    <s v=""/>
    <s v=""/>
    <s v=""/>
    <s v="@2021/001014-CU-II"/>
  </r>
  <r>
    <x v="1"/>
    <x v="16"/>
    <s v="029997/2022"/>
    <x v="675"/>
    <x v="0"/>
    <s v="Procedimiento abierto; multiplicidad de criterios"/>
    <s v="No"/>
    <n v="114760.8"/>
    <n v="59598"/>
    <s v=""/>
    <s v=""/>
    <s v=""/>
    <s v=""/>
    <s v="@2021/001014-CU-II"/>
  </r>
  <r>
    <x v="1"/>
    <x v="16"/>
    <s v="029998/2022"/>
    <x v="435"/>
    <x v="0"/>
    <s v="Procedimiento abierto; multiplicidad de criterios"/>
    <s v="No"/>
    <n v="114760.8"/>
    <n v="53322.5"/>
    <s v=""/>
    <s v=""/>
    <s v=""/>
    <s v=""/>
    <s v="@2021/001014-GU-III"/>
  </r>
  <r>
    <x v="1"/>
    <x v="16"/>
    <s v="030002/2022"/>
    <x v="418"/>
    <x v="0"/>
    <s v="Procedimiento abierto; multiplicidad de criterios"/>
    <s v="No"/>
    <n v="114760.8"/>
    <n v="75075"/>
    <s v=""/>
    <s v=""/>
    <s v=""/>
    <s v=""/>
    <s v="@2021/001014-AB-II"/>
  </r>
  <r>
    <x v="1"/>
    <x v="16"/>
    <s v="030011/2022"/>
    <x v="675"/>
    <x v="0"/>
    <s v="Procedimiento abierto; multiplicidad de criterios"/>
    <s v="No"/>
    <n v="114760.8"/>
    <n v="59598"/>
    <s v=""/>
    <s v=""/>
    <s v=""/>
    <s v=""/>
    <s v="@2021/001014-CU-II"/>
  </r>
  <r>
    <x v="1"/>
    <x v="16"/>
    <s v="030014/2022"/>
    <x v="675"/>
    <x v="0"/>
    <s v="Procedimiento abierto; multiplicidad de criterios"/>
    <s v="No"/>
    <n v="114760.8"/>
    <n v="59598"/>
    <s v=""/>
    <s v=""/>
    <s v=""/>
    <s v=""/>
    <s v="@2021/001014-CU-II"/>
  </r>
  <r>
    <x v="1"/>
    <x v="16"/>
    <s v="030015/2022"/>
    <x v="435"/>
    <x v="0"/>
    <s v="Procedimiento abierto; multiplicidad de criterios"/>
    <s v="No"/>
    <n v="114760.8"/>
    <n v="60830"/>
    <s v=""/>
    <s v=""/>
    <s v=""/>
    <s v=""/>
    <s v="@2021/001014-GU-III"/>
  </r>
  <r>
    <x v="1"/>
    <x v="16"/>
    <s v="004125/2022"/>
    <x v="684"/>
    <x v="2"/>
    <s v="Procedimiento negociado sin publicidad"/>
    <s v="No"/>
    <n v="67000"/>
    <n v="67000"/>
    <s v="168"/>
    <s v="a"/>
    <s v="1"/>
    <s v="PROCEDIMIENTO ABIERTO O RESTRINGIDO PREVIO DESIERTO O CON OFERTAS INADECUADAS"/>
    <s v="@2021/018747#002"/>
  </r>
  <r>
    <x v="1"/>
    <x v="16"/>
    <s v="030018/2022"/>
    <x v="675"/>
    <x v="0"/>
    <s v="Procedimiento abierto; multiplicidad de criterios"/>
    <s v="No"/>
    <n v="114760.8"/>
    <n v="61207.3"/>
    <s v=""/>
    <s v=""/>
    <s v=""/>
    <s v=""/>
    <s v="@2021/001014-CU-II"/>
  </r>
  <r>
    <x v="1"/>
    <x v="16"/>
    <s v="030019/2022"/>
    <x v="418"/>
    <x v="0"/>
    <s v="Procedimiento abierto; multiplicidad de criterios"/>
    <s v="No"/>
    <n v="114760.8"/>
    <n v="61203.45"/>
    <s v=""/>
    <s v=""/>
    <s v=""/>
    <s v=""/>
    <s v="@2021/001014-AB-II"/>
  </r>
  <r>
    <x v="1"/>
    <x v="16"/>
    <s v="030022/2022"/>
    <x v="675"/>
    <x v="0"/>
    <s v="Procedimiento abierto; multiplicidad de criterios"/>
    <s v="No"/>
    <n v="114760.8"/>
    <n v="61207.3"/>
    <s v=""/>
    <s v=""/>
    <s v=""/>
    <s v=""/>
    <s v="@2021/001014-CU-II"/>
  </r>
  <r>
    <x v="1"/>
    <x v="16"/>
    <s v="030025/2022"/>
    <x v="418"/>
    <x v="0"/>
    <s v="Procedimiento abierto; multiplicidad de criterios"/>
    <s v="No"/>
    <n v="114760.8"/>
    <n v="61215"/>
    <s v=""/>
    <s v=""/>
    <s v=""/>
    <s v=""/>
    <s v="@2021/001014-AB-II"/>
  </r>
  <r>
    <x v="1"/>
    <x v="16"/>
    <s v="030026/2022"/>
    <x v="675"/>
    <x v="0"/>
    <s v="Procedimiento abierto; multiplicidad de criterios"/>
    <s v="No"/>
    <n v="114760.8"/>
    <n v="53515"/>
    <s v=""/>
    <s v=""/>
    <s v=""/>
    <s v=""/>
    <s v="@2021/001014-CU-II"/>
  </r>
  <r>
    <x v="1"/>
    <x v="16"/>
    <s v="030031/2022"/>
    <x v="669"/>
    <x v="0"/>
    <s v="Procedimiento abierto; multiplicidad de criterios"/>
    <s v="No"/>
    <n v="114760.8"/>
    <n v="55440"/>
    <s v=""/>
    <s v=""/>
    <s v=""/>
    <s v=""/>
    <s v="@2021/001014-GU-IV"/>
  </r>
  <r>
    <x v="1"/>
    <x v="16"/>
    <s v="030040/2022"/>
    <x v="418"/>
    <x v="0"/>
    <s v="Procedimiento abierto; multiplicidad de criterios"/>
    <s v="No"/>
    <n v="114760.8"/>
    <n v="57750"/>
    <s v=""/>
    <s v=""/>
    <s v=""/>
    <s v=""/>
    <s v="@2021/001014-AB-II"/>
  </r>
  <r>
    <x v="1"/>
    <x v="16"/>
    <s v="030048/2022"/>
    <x v="669"/>
    <x v="0"/>
    <s v="Procedimiento abierto; multiplicidad de criterios"/>
    <s v="No"/>
    <n v="114760.8"/>
    <n v="61203.46"/>
    <s v=""/>
    <s v=""/>
    <s v=""/>
    <s v=""/>
    <s v="@2021/001014-GU-IV"/>
  </r>
  <r>
    <x v="1"/>
    <x v="16"/>
    <s v="030053/2022"/>
    <x v="418"/>
    <x v="0"/>
    <s v="Procedimiento abierto; multiplicidad de criterios"/>
    <s v="No"/>
    <n v="114760.8"/>
    <n v="61207.3"/>
    <s v=""/>
    <s v=""/>
    <s v=""/>
    <s v=""/>
    <s v="@2021/001014-AB-II"/>
  </r>
  <r>
    <x v="1"/>
    <x v="16"/>
    <s v="030054/2022"/>
    <x v="669"/>
    <x v="0"/>
    <s v="Procedimiento abierto; multiplicidad de criterios"/>
    <s v="No"/>
    <n v="114760.8"/>
    <n v="60830"/>
    <s v=""/>
    <s v=""/>
    <s v=""/>
    <s v=""/>
    <s v="@2021/001014-GU-IV"/>
  </r>
  <r>
    <x v="1"/>
    <x v="16"/>
    <s v="030057/2022"/>
    <x v="432"/>
    <x v="0"/>
    <s v="Procedimiento abierto; multiplicidad de criterios"/>
    <s v="No"/>
    <n v="114760.8"/>
    <n v="65026.5"/>
    <s v=""/>
    <s v=""/>
    <s v=""/>
    <s v=""/>
    <s v="@2021/001014-CR-I"/>
  </r>
  <r>
    <x v="1"/>
    <x v="16"/>
    <s v="030058/2022"/>
    <x v="417"/>
    <x v="0"/>
    <s v="Procedimiento abierto; multiplicidad de criterios"/>
    <s v="No"/>
    <n v="114760.8"/>
    <n v="60830"/>
    <s v=""/>
    <s v=""/>
    <s v=""/>
    <s v=""/>
    <s v="@2021/001014-AB-III"/>
  </r>
  <r>
    <x v="1"/>
    <x v="16"/>
    <s v="030062/2022"/>
    <x v="417"/>
    <x v="0"/>
    <s v="Procedimiento abierto; multiplicidad de criterios"/>
    <s v="No"/>
    <n v="114760.8"/>
    <n v="60830"/>
    <s v=""/>
    <s v=""/>
    <s v=""/>
    <s v=""/>
    <s v="@2021/001014-AB-III"/>
  </r>
  <r>
    <x v="1"/>
    <x v="16"/>
    <s v="030065/2022"/>
    <x v="417"/>
    <x v="0"/>
    <s v="Procedimiento abierto; multiplicidad de criterios"/>
    <s v="No"/>
    <n v="114760.8"/>
    <n v="69300"/>
    <s v=""/>
    <s v=""/>
    <s v=""/>
    <s v=""/>
    <s v="@2021/001014-AB-III"/>
  </r>
  <r>
    <x v="1"/>
    <x v="16"/>
    <s v="030071/2022"/>
    <x v="417"/>
    <x v="0"/>
    <s v="Procedimiento abierto; multiplicidad de criterios"/>
    <s v="No"/>
    <n v="114760.8"/>
    <n v="55632.5"/>
    <s v=""/>
    <s v=""/>
    <s v=""/>
    <s v=""/>
    <s v="@2021/001014-AB-III"/>
  </r>
  <r>
    <x v="1"/>
    <x v="16"/>
    <s v="030072/2022"/>
    <x v="417"/>
    <x v="0"/>
    <s v="Procedimiento abierto; multiplicidad de criterios"/>
    <s v="No"/>
    <n v="114760.8"/>
    <n v="68857.25"/>
    <s v=""/>
    <s v=""/>
    <s v=""/>
    <s v=""/>
    <s v="@2021/001014-AB-III"/>
  </r>
  <r>
    <x v="1"/>
    <x v="16"/>
    <s v="004006/2022"/>
    <x v="685"/>
    <x v="2"/>
    <s v="Procedimiento negociado sin publicidad"/>
    <s v="No"/>
    <n v="70489.289999999994"/>
    <n v="69361.460000000006"/>
    <s v="168"/>
    <s v="a"/>
    <s v="1"/>
    <s v="PROCEDIMIENTO ABIERTO O RESTRINGIDO PREVIO DESIERTO O CON OFERTAS INADECUADAS"/>
    <s v="@2021/017110#001"/>
  </r>
  <r>
    <x v="1"/>
    <x v="16"/>
    <s v="030077/2022"/>
    <x v="417"/>
    <x v="0"/>
    <s v="Procedimiento abierto; multiplicidad de criterios"/>
    <s v="No"/>
    <n v="114760.8"/>
    <n v="67763.850000000006"/>
    <s v=""/>
    <s v=""/>
    <s v=""/>
    <s v=""/>
    <s v="@2021/001014-AB-III"/>
  </r>
  <r>
    <x v="1"/>
    <x v="16"/>
    <s v="030078/2022"/>
    <x v="417"/>
    <x v="0"/>
    <s v="Procedimiento abierto; multiplicidad de criterios"/>
    <s v="No"/>
    <n v="114760.8"/>
    <n v="67375"/>
    <s v=""/>
    <s v=""/>
    <s v=""/>
    <s v=""/>
    <s v="@2021/001014-AB-III"/>
  </r>
  <r>
    <x v="1"/>
    <x v="16"/>
    <s v="030080/2022"/>
    <x v="417"/>
    <x v="0"/>
    <s v="Procedimiento abierto; multiplicidad de criterios"/>
    <s v="No"/>
    <n v="114760.8"/>
    <n v="61203.45"/>
    <s v=""/>
    <s v=""/>
    <s v=""/>
    <s v=""/>
    <s v="@2021/001014-AB-III"/>
  </r>
  <r>
    <x v="1"/>
    <x v="16"/>
    <s v="030084/2022"/>
    <x v="432"/>
    <x v="0"/>
    <s v="Procedimiento abierto; multiplicidad de criterios"/>
    <s v="No"/>
    <n v="114760.8"/>
    <n v="60822.3"/>
    <s v=""/>
    <s v=""/>
    <s v=""/>
    <s v=""/>
    <s v="@2021/001014-CR-I"/>
  </r>
  <r>
    <x v="1"/>
    <x v="16"/>
    <s v="030106/2022"/>
    <x v="401"/>
    <x v="0"/>
    <s v="Procedimiento abierto; multiplicidad de criterios"/>
    <s v="No"/>
    <n v="114760.8"/>
    <n v="55055"/>
    <s v=""/>
    <s v=""/>
    <s v=""/>
    <s v=""/>
    <s v="@2021/001014-TO-I"/>
  </r>
  <r>
    <x v="1"/>
    <x v="16"/>
    <s v="030109/2022"/>
    <x v="401"/>
    <x v="0"/>
    <s v="Procedimiento abierto; multiplicidad de criterios"/>
    <s v="No"/>
    <n v="114760.8"/>
    <n v="55055"/>
    <s v=""/>
    <s v=""/>
    <s v=""/>
    <s v=""/>
    <s v="@2021/001014-TO-I"/>
  </r>
  <r>
    <x v="1"/>
    <x v="16"/>
    <s v="030162/2022"/>
    <x v="428"/>
    <x v="0"/>
    <s v="Procedimiento abierto; multiplicidad de criterios"/>
    <s v="No"/>
    <n v="114760.8"/>
    <n v="56980"/>
    <s v=""/>
    <s v=""/>
    <s v=""/>
    <s v=""/>
    <s v="@2021/001014-TO-V"/>
  </r>
  <r>
    <x v="1"/>
    <x v="16"/>
    <s v="030164/2022"/>
    <x v="428"/>
    <x v="0"/>
    <s v="Procedimiento abierto; multiplicidad de criterios"/>
    <s v="No"/>
    <n v="114760.8"/>
    <n v="50111.6"/>
    <s v=""/>
    <s v=""/>
    <s v=""/>
    <s v=""/>
    <s v="@2021/001014-TO-V"/>
  </r>
  <r>
    <x v="1"/>
    <x v="16"/>
    <s v="030169/2022"/>
    <x v="388"/>
    <x v="0"/>
    <s v="Procedimiento abierto; multiplicidad de criterios"/>
    <s v="No"/>
    <n v="114760.8"/>
    <n v="76230"/>
    <s v=""/>
    <s v=""/>
    <s v=""/>
    <s v=""/>
    <s v="@2021/001014-TO-VI"/>
  </r>
  <r>
    <x v="1"/>
    <x v="16"/>
    <s v="030173/2022"/>
    <x v="388"/>
    <x v="0"/>
    <s v="Procedimiento abierto; multiplicidad de criterios"/>
    <s v="No"/>
    <n v="114760.8"/>
    <n v="76230"/>
    <s v=""/>
    <s v=""/>
    <s v=""/>
    <s v=""/>
    <s v="@2021/001014-TO-VI"/>
  </r>
  <r>
    <x v="1"/>
    <x v="16"/>
    <s v="030177/2022"/>
    <x v="388"/>
    <x v="0"/>
    <s v="Procedimiento abierto; multiplicidad de criterios"/>
    <s v="No"/>
    <n v="114760.8"/>
    <n v="76230"/>
    <s v=""/>
    <s v=""/>
    <s v=""/>
    <s v=""/>
    <s v="@2021/001014-TO-VI"/>
  </r>
  <r>
    <x v="1"/>
    <x v="16"/>
    <s v="030192/2022"/>
    <x v="388"/>
    <x v="0"/>
    <s v="Procedimiento abierto; multiplicidad de criterios"/>
    <s v="No"/>
    <n v="114760.8"/>
    <n v="76499.5"/>
    <s v=""/>
    <s v=""/>
    <s v=""/>
    <s v=""/>
    <s v="@2021/001014-TO-VI"/>
  </r>
  <r>
    <x v="1"/>
    <x v="16"/>
    <s v="030195/2022"/>
    <x v="670"/>
    <x v="0"/>
    <s v="Procedimiento abierto; multiplicidad de criterios"/>
    <s v="No"/>
    <n v="114760.8"/>
    <n v="76230"/>
    <s v=""/>
    <s v=""/>
    <s v=""/>
    <s v=""/>
    <s v="@2021/001014-TO-IV"/>
  </r>
  <r>
    <x v="1"/>
    <x v="16"/>
    <s v="030199/2022"/>
    <x v="428"/>
    <x v="0"/>
    <s v="Procedimiento abierto; multiplicidad de criterios"/>
    <s v="No"/>
    <n v="114760.8"/>
    <n v="57380.4"/>
    <s v=""/>
    <s v=""/>
    <s v=""/>
    <s v=""/>
    <s v="@2021/001014-TO-V"/>
  </r>
  <r>
    <x v="1"/>
    <x v="16"/>
    <s v="030200/2022"/>
    <x v="388"/>
    <x v="0"/>
    <s v="Procedimiento abierto; multiplicidad de criterios"/>
    <s v="No"/>
    <n v="114760.8"/>
    <n v="76230"/>
    <s v=""/>
    <s v=""/>
    <s v=""/>
    <s v=""/>
    <s v="@2021/001014-TO-VI"/>
  </r>
  <r>
    <x v="1"/>
    <x v="16"/>
    <s v="030203/2022"/>
    <x v="428"/>
    <x v="0"/>
    <s v="Procedimiento abierto; multiplicidad de criterios"/>
    <s v="No"/>
    <n v="114760.8"/>
    <n v="59675"/>
    <s v=""/>
    <s v=""/>
    <s v=""/>
    <s v=""/>
    <s v="@2021/001014-TO-V"/>
  </r>
  <r>
    <x v="1"/>
    <x v="16"/>
    <s v="030207/2022"/>
    <x v="670"/>
    <x v="0"/>
    <s v="Procedimiento abierto; multiplicidad de criterios"/>
    <s v="No"/>
    <n v="114760.8"/>
    <n v="60060"/>
    <s v=""/>
    <s v=""/>
    <s v=""/>
    <s v=""/>
    <s v="@2021/001014-TO-IV"/>
  </r>
  <r>
    <x v="1"/>
    <x v="16"/>
    <s v="030208/2022"/>
    <x v="428"/>
    <x v="0"/>
    <s v="Procedimiento abierto; multiplicidad de criterios"/>
    <s v="No"/>
    <n v="114760.8"/>
    <n v="48895"/>
    <s v=""/>
    <s v=""/>
    <s v=""/>
    <s v=""/>
    <s v="@2021/001014-TO-V"/>
  </r>
  <r>
    <x v="1"/>
    <x v="16"/>
    <s v="030210/2022"/>
    <x v="670"/>
    <x v="0"/>
    <s v="Procedimiento abierto; multiplicidad de criterios"/>
    <s v="No"/>
    <n v="114760.8"/>
    <n v="48125"/>
    <s v=""/>
    <s v=""/>
    <s v=""/>
    <s v=""/>
    <s v="@2021/001014-TO-IV"/>
  </r>
  <r>
    <x v="1"/>
    <x v="16"/>
    <s v="030211/2022"/>
    <x v="428"/>
    <x v="0"/>
    <s v="Procedimiento abierto; multiplicidad de criterios"/>
    <s v="No"/>
    <n v="114760.8"/>
    <n v="53515"/>
    <s v=""/>
    <s v=""/>
    <s v=""/>
    <s v=""/>
    <s v="@2021/001014-TO-V"/>
  </r>
  <r>
    <x v="1"/>
    <x v="16"/>
    <s v="030212/2022"/>
    <x v="670"/>
    <x v="0"/>
    <s v="Procedimiento abierto; multiplicidad de criterios"/>
    <s v="No"/>
    <n v="114760.8"/>
    <n v="55440"/>
    <s v=""/>
    <s v=""/>
    <s v=""/>
    <s v=""/>
    <s v="@2021/001014-TO-IV"/>
  </r>
  <r>
    <x v="1"/>
    <x v="16"/>
    <s v="030214/2022"/>
    <x v="670"/>
    <x v="0"/>
    <s v="Procedimiento abierto; multiplicidad de criterios"/>
    <s v="No"/>
    <n v="114760.8"/>
    <n v="60830"/>
    <s v=""/>
    <s v=""/>
    <s v=""/>
    <s v=""/>
    <s v="@2021/001014-TO-IV"/>
  </r>
  <r>
    <x v="1"/>
    <x v="16"/>
    <s v="030216/2022"/>
    <x v="670"/>
    <x v="0"/>
    <s v="Procedimiento abierto; multiplicidad de criterios"/>
    <s v="No"/>
    <n v="114760.8"/>
    <n v="76230"/>
    <s v=""/>
    <s v=""/>
    <s v=""/>
    <s v=""/>
    <s v="@2021/001014-TO-IV"/>
  </r>
  <r>
    <x v="1"/>
    <x v="16"/>
    <s v="030218/2022"/>
    <x v="670"/>
    <x v="0"/>
    <s v="Procedimiento abierto; multiplicidad de criterios"/>
    <s v="No"/>
    <n v="114760.8"/>
    <n v="59290"/>
    <s v=""/>
    <s v=""/>
    <s v=""/>
    <s v=""/>
    <s v="@2021/001014-TO-IV"/>
  </r>
  <r>
    <x v="1"/>
    <x v="16"/>
    <s v="030220/2022"/>
    <x v="670"/>
    <x v="0"/>
    <s v="Procedimiento abierto; multiplicidad de criterios"/>
    <s v="No"/>
    <n v="114760.8"/>
    <n v="55440"/>
    <s v=""/>
    <s v=""/>
    <s v=""/>
    <s v=""/>
    <s v="@2021/001014-TO-IV"/>
  </r>
  <r>
    <x v="1"/>
    <x v="16"/>
    <s v="030222/2022"/>
    <x v="670"/>
    <x v="0"/>
    <s v="Procedimiento abierto; multiplicidad de criterios"/>
    <s v="No"/>
    <n v="114760.8"/>
    <n v="59290"/>
    <s v=""/>
    <s v=""/>
    <s v=""/>
    <s v=""/>
    <s v="@2021/001014-TO-IV"/>
  </r>
  <r>
    <x v="1"/>
    <x v="16"/>
    <s v="030233/2022"/>
    <x v="670"/>
    <x v="0"/>
    <s v="Procedimiento abierto; multiplicidad de criterios"/>
    <s v="No"/>
    <n v="114760.8"/>
    <n v="61207.3"/>
    <s v=""/>
    <s v=""/>
    <s v=""/>
    <s v=""/>
    <s v="@2021/001014-TO-IV"/>
  </r>
  <r>
    <x v="1"/>
    <x v="16"/>
    <s v="030239/2022"/>
    <x v="435"/>
    <x v="0"/>
    <s v="Procedimiento abierto; multiplicidad de criterios"/>
    <s v="No"/>
    <n v="114760.8"/>
    <n v="53515"/>
    <s v=""/>
    <s v=""/>
    <s v=""/>
    <s v=""/>
    <s v="@2021/001014-GU-III"/>
  </r>
  <r>
    <x v="1"/>
    <x v="16"/>
    <s v="003955/2022"/>
    <x v="686"/>
    <x v="2"/>
    <s v="Procedimiento negociado sin publicidad"/>
    <s v="No"/>
    <n v="80569.25"/>
    <n v="80000"/>
    <s v="168"/>
    <s v="a"/>
    <s v="1"/>
    <s v="PROCEDIMIENTO ABIERTO O RESTRINGIDO PREVIO DESIERTO O CON OFERTAS INADECUADAS"/>
    <s v="@2021/017229#001"/>
  </r>
  <r>
    <x v="1"/>
    <x v="16"/>
    <s v="030242/2022"/>
    <x v="435"/>
    <x v="0"/>
    <s v="Procedimiento abierto; multiplicidad de criterios"/>
    <s v="No"/>
    <n v="114760.8"/>
    <n v="53515"/>
    <s v=""/>
    <s v=""/>
    <s v=""/>
    <s v=""/>
    <s v="@2021/001014-GU-III"/>
  </r>
  <r>
    <x v="1"/>
    <x v="16"/>
    <s v="043842/2022"/>
    <x v="687"/>
    <x v="2"/>
    <s v="Procedimiento Abierto Simplificado Abreviado"/>
    <s v="No"/>
    <n v="81032.070000000007"/>
    <n v="71065.13"/>
    <s v=""/>
    <s v=""/>
    <s v=""/>
    <s v=""/>
    <s v="@2022/012531#001"/>
  </r>
  <r>
    <x v="1"/>
    <x v="16"/>
    <s v="030243/2022"/>
    <x v="435"/>
    <x v="0"/>
    <s v="Procedimiento abierto; multiplicidad de criterios"/>
    <s v="No"/>
    <n v="114760.8"/>
    <n v="48125"/>
    <s v=""/>
    <s v=""/>
    <s v=""/>
    <s v=""/>
    <s v="@2021/001014-GU-III"/>
  </r>
  <r>
    <x v="1"/>
    <x v="16"/>
    <s v="030244/2022"/>
    <x v="422"/>
    <x v="0"/>
    <s v="Procedimiento abierto; multiplicidad de criterios"/>
    <s v="No"/>
    <n v="114760.8"/>
    <n v="68530"/>
    <s v=""/>
    <s v=""/>
    <s v=""/>
    <s v=""/>
    <s v="@2021/001014-GU-I"/>
  </r>
  <r>
    <x v="1"/>
    <x v="16"/>
    <s v="034080/2022"/>
    <x v="667"/>
    <x v="0"/>
    <s v="Procedimiento abierto; multiplicidad de criterios"/>
    <s v="No"/>
    <n v="114760.8"/>
    <n v="54393.57"/>
    <s v=""/>
    <s v=""/>
    <s v=""/>
    <s v=""/>
    <s v="@2021/001014-AB-I"/>
  </r>
  <r>
    <x v="1"/>
    <x v="16"/>
    <s v="034085/2022"/>
    <x v="432"/>
    <x v="0"/>
    <s v="Procedimiento abierto; multiplicidad de criterios"/>
    <s v="No"/>
    <n v="114760.8"/>
    <n v="55772.639999999999"/>
    <s v=""/>
    <s v=""/>
    <s v=""/>
    <s v=""/>
    <s v="@2021/001014-CR-I"/>
  </r>
  <r>
    <x v="1"/>
    <x v="16"/>
    <s v="037050/2022"/>
    <x v="422"/>
    <x v="0"/>
    <s v="Procedimiento abierto; multiplicidad de criterios"/>
    <s v="No"/>
    <n v="114760.8"/>
    <n v="60060"/>
    <s v=""/>
    <s v=""/>
    <s v=""/>
    <s v=""/>
    <s v="@2021/001014-GU-I"/>
  </r>
  <r>
    <x v="1"/>
    <x v="16"/>
    <s v="028552/2022"/>
    <x v="688"/>
    <x v="2"/>
    <s v="Procedimiento Abierto Simplificado Abreviado"/>
    <s v="No"/>
    <n v="83303.12"/>
    <n v="83200"/>
    <s v=""/>
    <s v=""/>
    <s v=""/>
    <s v=""/>
    <s v="@2022/006956#001"/>
  </r>
  <r>
    <x v="1"/>
    <x v="16"/>
    <s v="037053/2022"/>
    <x v="422"/>
    <x v="0"/>
    <s v="Procedimiento abierto; multiplicidad de criterios"/>
    <s v="No"/>
    <n v="114760.8"/>
    <n v="60060"/>
    <s v=""/>
    <s v=""/>
    <s v=""/>
    <s v=""/>
    <s v="@2021/001014-GU-I"/>
  </r>
  <r>
    <x v="1"/>
    <x v="16"/>
    <s v="037055/2022"/>
    <x v="422"/>
    <x v="0"/>
    <s v="Procedimiento abierto; multiplicidad de criterios"/>
    <s v="No"/>
    <n v="114760.8"/>
    <n v="60060"/>
    <s v=""/>
    <s v=""/>
    <s v=""/>
    <s v=""/>
    <s v="@2021/001014-GU-I"/>
  </r>
  <r>
    <x v="1"/>
    <x v="16"/>
    <s v="037058/2022"/>
    <x v="422"/>
    <x v="0"/>
    <s v="Procedimiento abierto; multiplicidad de criterios"/>
    <s v="No"/>
    <n v="114760.8"/>
    <n v="60060"/>
    <s v=""/>
    <s v=""/>
    <s v=""/>
    <s v=""/>
    <s v="@2021/001014-GU-I"/>
  </r>
  <r>
    <x v="1"/>
    <x v="16"/>
    <s v="037066/2022"/>
    <x v="435"/>
    <x v="0"/>
    <s v="Procedimiento abierto; multiplicidad de criterios"/>
    <s v="No"/>
    <n v="114760.8"/>
    <n v="57750"/>
    <s v=""/>
    <s v=""/>
    <s v=""/>
    <s v=""/>
    <s v="@2021/001014-GU-III"/>
  </r>
  <r>
    <x v="1"/>
    <x v="16"/>
    <s v="037067/2022"/>
    <x v="435"/>
    <x v="0"/>
    <s v="Procedimiento abierto; multiplicidad de criterios"/>
    <s v="No"/>
    <n v="114760.8"/>
    <n v="57750"/>
    <s v=""/>
    <s v=""/>
    <s v=""/>
    <s v=""/>
    <s v="@2021/001014-GU-III"/>
  </r>
  <r>
    <x v="1"/>
    <x v="16"/>
    <s v="037068/2022"/>
    <x v="435"/>
    <x v="0"/>
    <s v="Procedimiento abierto; multiplicidad de criterios"/>
    <s v="No"/>
    <n v="114760.8"/>
    <n v="57750"/>
    <s v=""/>
    <s v=""/>
    <s v=""/>
    <s v=""/>
    <s v="@2021/001014-GU-III"/>
  </r>
  <r>
    <x v="1"/>
    <x v="16"/>
    <s v="037069/2022"/>
    <x v="435"/>
    <x v="0"/>
    <s v="Procedimiento abierto; multiplicidad de criterios"/>
    <s v="No"/>
    <n v="114760.8"/>
    <n v="59675"/>
    <s v=""/>
    <s v=""/>
    <s v=""/>
    <s v=""/>
    <s v="@2021/001014-GU-III"/>
  </r>
  <r>
    <x v="1"/>
    <x v="16"/>
    <s v="037070/2022"/>
    <x v="669"/>
    <x v="0"/>
    <s v="Procedimiento abierto; multiplicidad de criterios"/>
    <s v="No"/>
    <n v="114760.8"/>
    <n v="60060"/>
    <s v=""/>
    <s v=""/>
    <s v=""/>
    <s v=""/>
    <s v="@2021/001014-GU-IV"/>
  </r>
  <r>
    <x v="1"/>
    <x v="16"/>
    <s v="037718/2022"/>
    <x v="401"/>
    <x v="0"/>
    <s v="Procedimiento abierto; multiplicidad de criterios"/>
    <s v="No"/>
    <n v="114760.8"/>
    <n v="49843.199999999997"/>
    <s v=""/>
    <s v=""/>
    <s v=""/>
    <s v=""/>
    <s v="@2021/001014-TO-I"/>
  </r>
  <r>
    <x v="1"/>
    <x v="16"/>
    <s v="043730/2022"/>
    <x v="401"/>
    <x v="0"/>
    <s v="Procedimiento abierto; multiplicidad de criterios"/>
    <s v="No"/>
    <n v="114760.8"/>
    <n v="42720.26"/>
    <s v=""/>
    <s v=""/>
    <s v=""/>
    <s v=""/>
    <s v="@2021/001014-TO-I"/>
  </r>
  <r>
    <x v="1"/>
    <x v="16"/>
    <s v="023895/2022"/>
    <x v="689"/>
    <x v="0"/>
    <s v="Basado en un Acuerdo Marco"/>
    <s v="No"/>
    <n v="115228.4"/>
    <n v="77310.5"/>
    <s v=""/>
    <s v=""/>
    <s v=""/>
    <s v=""/>
    <s v="@2022/002842"/>
  </r>
  <r>
    <x v="1"/>
    <x v="16"/>
    <s v="024014/2022"/>
    <x v="690"/>
    <x v="0"/>
    <s v="Basado en un Acuerdo Marco"/>
    <s v="No"/>
    <n v="115228.4"/>
    <n v="78721.63"/>
    <s v=""/>
    <s v=""/>
    <s v=""/>
    <s v=""/>
    <s v="@2022/002851"/>
  </r>
  <r>
    <x v="1"/>
    <x v="16"/>
    <s v="000434/2022"/>
    <x v="691"/>
    <x v="0"/>
    <s v="Basado en un Acuerdo Marco"/>
    <s v="No"/>
    <n v="116197.18"/>
    <n v="78431.23"/>
    <s v=""/>
    <s v=""/>
    <s v=""/>
    <s v=""/>
    <s v="@2021/012606"/>
  </r>
  <r>
    <x v="1"/>
    <x v="16"/>
    <s v="029744/2022"/>
    <x v="675"/>
    <x v="0"/>
    <s v="Procedimiento abierto; multiplicidad de criterios"/>
    <s v="No"/>
    <n v="116651.76"/>
    <n v="62213.49"/>
    <s v=""/>
    <s v=""/>
    <s v=""/>
    <s v=""/>
    <s v="@2021/001014-CU-II"/>
  </r>
  <r>
    <x v="1"/>
    <x v="16"/>
    <s v="029780/2022"/>
    <x v="671"/>
    <x v="0"/>
    <s v="Procedimiento abierto; multiplicidad de criterios"/>
    <s v="No"/>
    <n v="116651.76"/>
    <n v="61872.800000000003"/>
    <s v=""/>
    <s v=""/>
    <s v=""/>
    <s v=""/>
    <s v="@2021/001014-TO-II"/>
  </r>
  <r>
    <x v="1"/>
    <x v="16"/>
    <s v="029906/2022"/>
    <x v="422"/>
    <x v="0"/>
    <s v="Procedimiento abierto; multiplicidad de criterios"/>
    <s v="No"/>
    <n v="116651.76"/>
    <n v="61872.800000000003"/>
    <s v=""/>
    <s v=""/>
    <s v=""/>
    <s v=""/>
    <s v="@2021/001014-GU-I"/>
  </r>
  <r>
    <x v="1"/>
    <x v="16"/>
    <s v="029939/2022"/>
    <x v="676"/>
    <x v="0"/>
    <s v="Procedimiento abierto; multiplicidad de criterios"/>
    <s v="No"/>
    <n v="116651.76"/>
    <n v="62213.49"/>
    <s v=""/>
    <s v=""/>
    <s v=""/>
    <s v=""/>
    <s v="@2021/001014-GU-II"/>
  </r>
  <r>
    <x v="1"/>
    <x v="16"/>
    <s v="030039/2022"/>
    <x v="669"/>
    <x v="0"/>
    <s v="Procedimiento abierto; multiplicidad de criterios"/>
    <s v="No"/>
    <n v="116651.76"/>
    <n v="66881.36"/>
    <s v=""/>
    <s v=""/>
    <s v=""/>
    <s v=""/>
    <s v="@2021/001014-GU-IV"/>
  </r>
  <r>
    <x v="1"/>
    <x v="16"/>
    <s v="029748/2022"/>
    <x v="675"/>
    <x v="0"/>
    <s v="Procedimiento abierto; multiplicidad de criterios"/>
    <s v="No"/>
    <n v="116728.14"/>
    <n v="62256.57"/>
    <s v=""/>
    <s v=""/>
    <s v=""/>
    <s v=""/>
    <s v="@2021/001014-CU-II"/>
  </r>
  <r>
    <x v="1"/>
    <x v="16"/>
    <s v="029913/2022"/>
    <x v="422"/>
    <x v="0"/>
    <s v="Procedimiento abierto; multiplicidad de criterios"/>
    <s v="No"/>
    <n v="116728.14"/>
    <n v="54432.4"/>
    <s v=""/>
    <s v=""/>
    <s v=""/>
    <s v=""/>
    <s v="@2021/001014-GU-I"/>
  </r>
  <r>
    <x v="1"/>
    <x v="16"/>
    <s v="029955/2022"/>
    <x v="676"/>
    <x v="0"/>
    <s v="Procedimiento abierto; multiplicidad de criterios"/>
    <s v="No"/>
    <n v="116728.14"/>
    <n v="69704.800000000003"/>
    <s v=""/>
    <s v=""/>
    <s v=""/>
    <s v=""/>
    <s v="@2021/001014-GU-II"/>
  </r>
  <r>
    <x v="1"/>
    <x v="16"/>
    <s v="029984/2022"/>
    <x v="675"/>
    <x v="0"/>
    <s v="Procedimiento abierto; multiplicidad de criterios"/>
    <s v="No"/>
    <n v="116728.14"/>
    <n v="60619.68"/>
    <s v=""/>
    <s v=""/>
    <s v=""/>
    <s v=""/>
    <s v="@2021/001014-CU-II"/>
  </r>
  <r>
    <x v="1"/>
    <x v="16"/>
    <s v="000533/2022"/>
    <x v="692"/>
    <x v="0"/>
    <s v="Basado en un Acuerdo Marco"/>
    <s v="No"/>
    <n v="117845.01"/>
    <n v="102583.92"/>
    <s v=""/>
    <s v=""/>
    <s v=""/>
    <s v=""/>
    <s v="@2021/013345"/>
  </r>
  <r>
    <x v="1"/>
    <x v="16"/>
    <s v="030198/2022"/>
    <x v="388"/>
    <x v="0"/>
    <s v="Procedimiento abierto; multiplicidad de criterios"/>
    <s v="No"/>
    <n v="118225.8"/>
    <n v="78540"/>
    <s v=""/>
    <s v=""/>
    <s v=""/>
    <s v=""/>
    <s v="@2021/001014-TO-VI"/>
  </r>
  <r>
    <x v="1"/>
    <x v="16"/>
    <s v="017818/2022"/>
    <x v="693"/>
    <x v="0"/>
    <s v="Basado en un Acuerdo Marco"/>
    <s v="No"/>
    <n v="118485.52"/>
    <n v="67446.97"/>
    <s v=""/>
    <s v=""/>
    <s v=""/>
    <s v=""/>
    <s v="@2022/006716"/>
  </r>
  <r>
    <x v="1"/>
    <x v="16"/>
    <s v="030081/2022"/>
    <x v="417"/>
    <x v="0"/>
    <s v="Procedimiento abierto; multiplicidad de criterios"/>
    <s v="No"/>
    <n v="118895.64"/>
    <n v="62616.84"/>
    <s v=""/>
    <s v=""/>
    <s v=""/>
    <s v=""/>
    <s v="@2021/001014-AB-III"/>
  </r>
  <r>
    <x v="1"/>
    <x v="16"/>
    <s v="030172/2022"/>
    <x v="670"/>
    <x v="0"/>
    <s v="Procedimiento abierto; multiplicidad de criterios"/>
    <s v="No"/>
    <n v="120333.69"/>
    <n v="78925"/>
    <s v=""/>
    <s v=""/>
    <s v=""/>
    <s v=""/>
    <s v="@2021/001014-TO-IV"/>
  </r>
  <r>
    <x v="1"/>
    <x v="16"/>
    <s v="030043/2022"/>
    <x v="669"/>
    <x v="0"/>
    <s v="Procedimiento abierto; multiplicidad de criterios"/>
    <s v="No"/>
    <n v="123157.65"/>
    <n v="75460"/>
    <s v=""/>
    <s v=""/>
    <s v=""/>
    <s v=""/>
    <s v="@2021/001014-GU-IV"/>
  </r>
  <r>
    <x v="1"/>
    <x v="16"/>
    <s v="029782/2022"/>
    <x v="671"/>
    <x v="0"/>
    <s v="Procedimiento abierto; multiplicidad de criterios"/>
    <s v="No"/>
    <n v="124835.04"/>
    <n v="69280.2"/>
    <s v=""/>
    <s v=""/>
    <s v=""/>
    <s v=""/>
    <s v="@2021/001014-TO-II"/>
  </r>
  <r>
    <x v="1"/>
    <x v="16"/>
    <s v="004153/2022"/>
    <x v="694"/>
    <x v="0"/>
    <s v="Procedimiento negociado sin publicidad"/>
    <s v="No"/>
    <n v="124900"/>
    <n v="124900"/>
    <s v="168"/>
    <s v="a"/>
    <s v="2"/>
    <s v="EXCLUSIVIDAD TÉCNICA, DE DERECHOS EXCLUSIVOS O ARTÍSTICA_x000a_"/>
    <s v="@2021/015880"/>
  </r>
  <r>
    <x v="1"/>
    <x v="16"/>
    <s v="029766/2022"/>
    <x v="418"/>
    <x v="0"/>
    <s v="Procedimiento abierto; multiplicidad de criterios"/>
    <s v="No"/>
    <n v="125606.25"/>
    <n v="56113.75"/>
    <s v=""/>
    <s v=""/>
    <s v=""/>
    <s v=""/>
    <s v="@2021/001014-AB-II"/>
  </r>
  <r>
    <x v="1"/>
    <x v="16"/>
    <s v="029932/2022"/>
    <x v="676"/>
    <x v="0"/>
    <s v="Procedimiento abierto; multiplicidad de criterios"/>
    <s v="No"/>
    <n v="127615.95"/>
    <n v="62755"/>
    <s v=""/>
    <s v=""/>
    <s v=""/>
    <s v=""/>
    <s v="@2021/001014-GU-II"/>
  </r>
  <r>
    <x v="1"/>
    <x v="16"/>
    <s v="029951/2022"/>
    <x v="676"/>
    <x v="0"/>
    <s v="Procedimiento abierto; multiplicidad de criterios"/>
    <s v="No"/>
    <n v="127864.29"/>
    <n v="68145"/>
    <s v=""/>
    <s v=""/>
    <s v=""/>
    <s v=""/>
    <s v="@2021/001014-GU-II"/>
  </r>
  <r>
    <x v="1"/>
    <x v="16"/>
    <s v="030166/2022"/>
    <x v="428"/>
    <x v="0"/>
    <s v="Procedimiento abierto; multiplicidad de criterios"/>
    <s v="No"/>
    <n v="127864.29"/>
    <n v="63525"/>
    <s v=""/>
    <s v=""/>
    <s v=""/>
    <s v=""/>
    <s v="@2021/001014-TO-V"/>
  </r>
  <r>
    <x v="1"/>
    <x v="16"/>
    <s v="037308/2022"/>
    <x v="695"/>
    <x v="0"/>
    <s v="Procedimiento Abierto Simplificado"/>
    <s v="No"/>
    <n v="127906.85"/>
    <n v="63525"/>
    <s v=""/>
    <s v=""/>
    <s v=""/>
    <s v=""/>
    <s v="@2022/002996"/>
  </r>
  <r>
    <x v="1"/>
    <x v="16"/>
    <s v="029781/2022"/>
    <x v="671"/>
    <x v="0"/>
    <s v="Procedimiento abierto; multiplicidad de criterios"/>
    <s v="No"/>
    <n v="128317.53"/>
    <n v="68138.399999999994"/>
    <s v=""/>
    <s v=""/>
    <s v=""/>
    <s v=""/>
    <s v="@2021/001014-TO-II"/>
  </r>
  <r>
    <x v="1"/>
    <x v="16"/>
    <s v="029933/2022"/>
    <x v="676"/>
    <x v="0"/>
    <s v="Procedimiento abierto; multiplicidad de criterios"/>
    <s v="No"/>
    <n v="128378.23"/>
    <n v="65065"/>
    <s v=""/>
    <s v=""/>
    <s v=""/>
    <s v=""/>
    <s v="@2021/001014-GU-II"/>
  </r>
  <r>
    <x v="1"/>
    <x v="16"/>
    <s v="029952/2022"/>
    <x v="676"/>
    <x v="0"/>
    <s v="Procedimiento abierto; multiplicidad de criterios"/>
    <s v="No"/>
    <n v="128378.24000000001"/>
    <n v="76230"/>
    <s v=""/>
    <s v=""/>
    <s v=""/>
    <s v=""/>
    <s v="@2021/001014-GU-II"/>
  </r>
  <r>
    <x v="1"/>
    <x v="16"/>
    <s v="029958/2022"/>
    <x v="668"/>
    <x v="0"/>
    <s v="Procedimiento abierto; multiplicidad de criterios"/>
    <s v="No"/>
    <n v="128378.24000000001"/>
    <n v="67606"/>
    <s v=""/>
    <s v=""/>
    <s v=""/>
    <s v=""/>
    <s v="@2021/001014-CU-I"/>
  </r>
  <r>
    <x v="1"/>
    <x v="16"/>
    <s v="029967/2022"/>
    <x v="668"/>
    <x v="0"/>
    <s v="Procedimiento abierto; multiplicidad de criterios"/>
    <s v="No"/>
    <n v="128378.24000000001"/>
    <n v="56410.2"/>
    <s v=""/>
    <s v=""/>
    <s v=""/>
    <s v=""/>
    <s v="@2021/001014-CU-I"/>
  </r>
  <r>
    <x v="1"/>
    <x v="16"/>
    <s v="029977/2022"/>
    <x v="667"/>
    <x v="0"/>
    <s v="Procedimiento abierto; multiplicidad de criterios"/>
    <s v="No"/>
    <n v="128378.24000000001"/>
    <n v="75463.850000000006"/>
    <s v=""/>
    <s v=""/>
    <s v=""/>
    <s v=""/>
    <s v="@2021/001014-AB-I"/>
  </r>
  <r>
    <x v="1"/>
    <x v="16"/>
    <s v="017928/2022"/>
    <x v="696"/>
    <x v="2"/>
    <s v="Procedimiento Abierto Simplificado Abreviado"/>
    <s v="No"/>
    <n v="96419.33"/>
    <n v="87741.6"/>
    <s v=""/>
    <s v=""/>
    <s v=""/>
    <s v=""/>
    <s v="@2022/006825#001"/>
  </r>
  <r>
    <x v="1"/>
    <x v="16"/>
    <s v="034010/2022"/>
    <x v="697"/>
    <x v="2"/>
    <s v="Procedimiento negociado sin publicidad"/>
    <s v="No"/>
    <n v="96798.51"/>
    <n v="96790"/>
    <s v="168"/>
    <s v="a"/>
    <s v="1"/>
    <s v="PROCEDIMIENTO ABIERTO O RESTRINGIDO PREVIO DESIERTO O CON OFERTAS INADECUADAS"/>
    <s v="@2022/007580#001"/>
  </r>
  <r>
    <x v="1"/>
    <x v="16"/>
    <s v="030007/2022"/>
    <x v="675"/>
    <x v="0"/>
    <s v="Procedimiento abierto; multiplicidad de criterios"/>
    <s v="No"/>
    <n v="128378.24000000001"/>
    <n v="67298"/>
    <s v=""/>
    <s v=""/>
    <s v=""/>
    <s v=""/>
    <s v="@2021/001014-CU-II"/>
  </r>
  <r>
    <x v="1"/>
    <x v="16"/>
    <s v="029985/2022"/>
    <x v="667"/>
    <x v="0"/>
    <s v="Procedimiento abierto; multiplicidad de criterios"/>
    <s v="No"/>
    <n v="128378.25"/>
    <n v="68468.399999999994"/>
    <s v=""/>
    <s v=""/>
    <s v=""/>
    <s v=""/>
    <s v="@2021/001014-AB-I"/>
  </r>
  <r>
    <x v="1"/>
    <x v="16"/>
    <s v="030083/2022"/>
    <x v="432"/>
    <x v="0"/>
    <s v="Procedimiento abierto; multiplicidad de criterios"/>
    <s v="No"/>
    <n v="128378.25"/>
    <n v="53880.75"/>
    <s v=""/>
    <s v=""/>
    <s v=""/>
    <s v=""/>
    <s v="@2021/001014-CR-I"/>
  </r>
  <r>
    <x v="1"/>
    <x v="16"/>
    <s v="030050/2022"/>
    <x v="669"/>
    <x v="0"/>
    <s v="Procedimiento abierto; multiplicidad de criterios"/>
    <s v="No"/>
    <n v="128378.26"/>
    <n v="68145.009999999995"/>
    <s v=""/>
    <s v=""/>
    <s v=""/>
    <s v=""/>
    <s v="@2021/001014-GU-IV"/>
  </r>
  <r>
    <x v="1"/>
    <x v="16"/>
    <s v="030129/2022"/>
    <x v="428"/>
    <x v="0"/>
    <s v="Procedimiento abierto; multiplicidad de criterios"/>
    <s v="No"/>
    <n v="129746.93"/>
    <n v="68915"/>
    <s v=""/>
    <s v=""/>
    <s v=""/>
    <s v=""/>
    <s v="@2021/001014-TO-V"/>
  </r>
  <r>
    <x v="1"/>
    <x v="16"/>
    <s v="030101/2022"/>
    <x v="401"/>
    <x v="0"/>
    <s v="Procedimiento abierto; multiplicidad de criterios"/>
    <s v="No"/>
    <n v="129842.46"/>
    <n v="64920.24"/>
    <s v=""/>
    <s v=""/>
    <s v=""/>
    <s v=""/>
    <s v="@2021/001014-TO-I"/>
  </r>
  <r>
    <x v="1"/>
    <x v="16"/>
    <s v="029935/2022"/>
    <x v="676"/>
    <x v="0"/>
    <s v="Procedimiento abierto; multiplicidad de criterios"/>
    <s v="No"/>
    <n v="130579.02"/>
    <n v="80090.03"/>
    <s v=""/>
    <s v=""/>
    <s v=""/>
    <s v=""/>
    <s v="@2021/001014-GU-II"/>
  </r>
  <r>
    <x v="1"/>
    <x v="16"/>
    <s v="030033/2022"/>
    <x v="669"/>
    <x v="0"/>
    <s v="Procedimiento abierto; multiplicidad de criterios"/>
    <s v="No"/>
    <n v="130579.02"/>
    <n v="66180.399999999994"/>
    <s v=""/>
    <s v=""/>
    <s v=""/>
    <s v=""/>
    <s v="@2021/001014-GU-IV"/>
  </r>
  <r>
    <x v="1"/>
    <x v="16"/>
    <s v="030036/2022"/>
    <x v="669"/>
    <x v="0"/>
    <s v="Procedimiento abierto; multiplicidad de criterios"/>
    <s v="No"/>
    <n v="130579.02"/>
    <n v="66180.399999999994"/>
    <s v=""/>
    <s v=""/>
    <s v=""/>
    <s v=""/>
    <s v="@2021/001014-GU-IV"/>
  </r>
  <r>
    <x v="1"/>
    <x v="16"/>
    <s v="030041/2022"/>
    <x v="669"/>
    <x v="0"/>
    <s v="Procedimiento abierto; multiplicidad de criterios"/>
    <s v="No"/>
    <n v="130579.02"/>
    <n v="72446"/>
    <s v=""/>
    <s v=""/>
    <s v=""/>
    <s v=""/>
    <s v="@2021/001014-GU-IV"/>
  </r>
  <r>
    <x v="1"/>
    <x v="16"/>
    <s v="030099/2022"/>
    <x v="432"/>
    <x v="0"/>
    <s v="Procedimiento abierto; multiplicidad de criterios"/>
    <s v="No"/>
    <n v="133512.23000000001"/>
    <n v="65450"/>
    <s v=""/>
    <s v=""/>
    <s v=""/>
    <s v=""/>
    <s v="@2021/001014-CR-I"/>
  </r>
  <r>
    <x v="1"/>
    <x v="16"/>
    <s v="037052/2022"/>
    <x v="422"/>
    <x v="0"/>
    <s v="Procedimiento abierto; multiplicidad de criterios"/>
    <s v="No"/>
    <n v="134955.99"/>
    <n v="67375"/>
    <s v=""/>
    <s v=""/>
    <s v=""/>
    <s v=""/>
    <s v="@2021/001014-GU-I"/>
  </r>
  <r>
    <x v="1"/>
    <x v="16"/>
    <s v="030001/2022"/>
    <x v="435"/>
    <x v="0"/>
    <s v="Procedimiento abierto; multiplicidad de criterios"/>
    <s v="No"/>
    <n v="135394.89000000001"/>
    <n v="71995"/>
    <s v=""/>
    <s v=""/>
    <s v=""/>
    <s v=""/>
    <s v="@2021/001014-GU-III"/>
  </r>
  <r>
    <x v="1"/>
    <x v="16"/>
    <s v="029923/2022"/>
    <x v="667"/>
    <x v="0"/>
    <s v="Procedimiento abierto; multiplicidad de criterios"/>
    <s v="No"/>
    <n v="140667.45000000001"/>
    <n v="75021.100000000006"/>
    <s v=""/>
    <s v=""/>
    <s v=""/>
    <s v=""/>
    <s v="@2021/001014-AB-I"/>
  </r>
  <r>
    <x v="1"/>
    <x v="16"/>
    <s v="029954/2022"/>
    <x v="676"/>
    <x v="0"/>
    <s v="Procedimiento abierto; multiplicidad de criterios"/>
    <s v="No"/>
    <n v="142116.99"/>
    <n v="84315"/>
    <s v=""/>
    <s v=""/>
    <s v=""/>
    <s v=""/>
    <s v="@2021/001014-GU-II"/>
  </r>
  <r>
    <x v="1"/>
    <x v="16"/>
    <s v="030074/2022"/>
    <x v="417"/>
    <x v="0"/>
    <s v="Procedimiento abierto; multiplicidad de criterios"/>
    <s v="No"/>
    <n v="142330.63"/>
    <n v="74959.5"/>
    <s v=""/>
    <s v=""/>
    <s v=""/>
    <s v=""/>
    <s v="@2021/001014-AB-III"/>
  </r>
  <r>
    <x v="1"/>
    <x v="16"/>
    <s v="029754/2022"/>
    <x v="675"/>
    <x v="0"/>
    <s v="Procedimiento abierto; multiplicidad de criterios"/>
    <s v="No"/>
    <n v="143636.9"/>
    <n v="74325.679999999993"/>
    <s v=""/>
    <s v=""/>
    <s v=""/>
    <s v=""/>
    <s v="@2021/001014-CU-II"/>
  </r>
  <r>
    <x v="1"/>
    <x v="16"/>
    <s v="027071/2022"/>
    <x v="698"/>
    <x v="0"/>
    <s v="Basado en un Acuerdo Marco"/>
    <s v="No"/>
    <n v="144141.35"/>
    <n v="100959.45"/>
    <s v=""/>
    <s v=""/>
    <s v=""/>
    <s v=""/>
    <s v="@2022/002955"/>
  </r>
  <r>
    <x v="1"/>
    <x v="16"/>
    <s v="027020/2022"/>
    <x v="699"/>
    <x v="0"/>
    <s v="Basado en un Acuerdo Marco"/>
    <s v="No"/>
    <n v="144794.75"/>
    <n v="108510.14"/>
    <s v=""/>
    <s v=""/>
    <s v=""/>
    <s v=""/>
    <s v="@2022/002899"/>
  </r>
  <r>
    <x v="1"/>
    <x v="16"/>
    <s v="029911/2022"/>
    <x v="422"/>
    <x v="0"/>
    <s v="Procedimiento abierto; multiplicidad de criterios"/>
    <s v="No"/>
    <n v="145287.46"/>
    <n v="76615.009999999995"/>
    <s v=""/>
    <s v=""/>
    <s v=""/>
    <s v=""/>
    <s v="@2021/001014-GU-I"/>
  </r>
  <r>
    <x v="1"/>
    <x v="16"/>
    <s v="016999/2022"/>
    <x v="700"/>
    <x v="0"/>
    <s v="Basado en un Acuerdo Marco"/>
    <s v="No"/>
    <n v="145549.4"/>
    <n v="82162.759999999995"/>
    <s v=""/>
    <s v=""/>
    <s v=""/>
    <s v=""/>
    <s v="@2022/004983"/>
  </r>
  <r>
    <x v="1"/>
    <x v="16"/>
    <s v="044474/2022"/>
    <x v="701"/>
    <x v="0"/>
    <s v="Procedimiento abierto; multiplicidad de criterios"/>
    <s v="No"/>
    <n v="147190.97"/>
    <n v="134745.60000000001"/>
    <s v=""/>
    <s v=""/>
    <s v=""/>
    <s v=""/>
    <s v="@2022/009687"/>
  </r>
  <r>
    <x v="1"/>
    <x v="16"/>
    <s v="029973/2022"/>
    <x v="668"/>
    <x v="0"/>
    <s v="Procedimiento abierto; multiplicidad de criterios"/>
    <s v="No"/>
    <n v="156694.82"/>
    <n v="83571.360000000001"/>
    <s v=""/>
    <s v=""/>
    <s v=""/>
    <s v=""/>
    <s v="@2021/001014-CU-I"/>
  </r>
  <r>
    <x v="1"/>
    <x v="16"/>
    <s v="029981/2022"/>
    <x v="667"/>
    <x v="0"/>
    <s v="Procedimiento abierto; multiplicidad de criterios"/>
    <s v="No"/>
    <n v="157126.20000000001"/>
    <n v="83802.95"/>
    <s v=""/>
    <s v=""/>
    <s v=""/>
    <s v=""/>
    <s v="@2021/001014-AB-I"/>
  </r>
  <r>
    <x v="1"/>
    <x v="16"/>
    <s v="054265/2022"/>
    <x v="432"/>
    <x v="0"/>
    <s v="Procedimiento abierto; multiplicidad de criterios"/>
    <s v="No"/>
    <n v="161751.99"/>
    <n v="57857.36"/>
    <s v=""/>
    <s v=""/>
    <s v=""/>
    <s v=""/>
    <s v="@2021/001014-CR-I"/>
  </r>
  <r>
    <x v="1"/>
    <x v="16"/>
    <s v="030168/2022"/>
    <x v="428"/>
    <x v="0"/>
    <s v="Procedimiento abierto; multiplicidad de criterios"/>
    <s v="No"/>
    <n v="174930.54"/>
    <n v="80850"/>
    <s v=""/>
    <s v=""/>
    <s v=""/>
    <s v=""/>
    <s v="@2021/001014-TO-V"/>
  </r>
  <r>
    <x v="1"/>
    <x v="16"/>
    <s v="023896/2022"/>
    <x v="702"/>
    <x v="0"/>
    <s v="Basado en un Acuerdo Marco"/>
    <s v="No"/>
    <n v="177210.5"/>
    <n v="116822.98"/>
    <s v=""/>
    <s v=""/>
    <s v=""/>
    <s v=""/>
    <s v="@2022/002845"/>
  </r>
  <r>
    <x v="1"/>
    <x v="16"/>
    <s v="027019/2022"/>
    <x v="703"/>
    <x v="0"/>
    <s v="Basado en un Acuerdo Marco"/>
    <s v="No"/>
    <n v="188096.58"/>
    <n v="127933.25"/>
    <s v=""/>
    <s v=""/>
    <s v=""/>
    <s v=""/>
    <s v="@2022/002901"/>
  </r>
  <r>
    <x v="1"/>
    <x v="16"/>
    <s v="003790/2022"/>
    <x v="704"/>
    <x v="0"/>
    <s v="Procedimiento abierto; multiplicidad de criterios"/>
    <s v="No"/>
    <n v="192800"/>
    <n v="191785"/>
    <s v=""/>
    <s v=""/>
    <s v=""/>
    <s v=""/>
    <s v="@2021/012370"/>
  </r>
  <r>
    <x v="1"/>
    <x v="16"/>
    <s v="001081/2022"/>
    <x v="705"/>
    <x v="0"/>
    <s v="Basado en un Acuerdo Marco"/>
    <s v="No"/>
    <n v="193916.12"/>
    <n v="114238.52"/>
    <s v=""/>
    <s v=""/>
    <s v=""/>
    <s v=""/>
    <s v="@2021/017357"/>
  </r>
  <r>
    <x v="1"/>
    <x v="16"/>
    <s v="030089/2022"/>
    <x v="401"/>
    <x v="0"/>
    <s v="Procedimiento abierto; multiplicidad de criterios"/>
    <s v="No"/>
    <n v="199404.97"/>
    <n v="104643"/>
    <s v=""/>
    <s v=""/>
    <s v=""/>
    <s v=""/>
    <s v="@2021/001014-TO-I"/>
  </r>
  <r>
    <x v="1"/>
    <x v="16"/>
    <s v="008629/2022"/>
    <x v="706"/>
    <x v="0"/>
    <s v="Basado en un Acuerdo Marco"/>
    <s v="No"/>
    <n v="204609.64"/>
    <n v="124489.2"/>
    <s v=""/>
    <s v=""/>
    <s v=""/>
    <s v=""/>
    <s v="@2021/017013"/>
  </r>
  <r>
    <x v="1"/>
    <x v="16"/>
    <s v="029919/2022"/>
    <x v="422"/>
    <x v="0"/>
    <s v="Procedimiento abierto; multiplicidad de criterios"/>
    <s v="No"/>
    <n v="206583.3"/>
    <n v="109721.15"/>
    <s v=""/>
    <s v=""/>
    <s v=""/>
    <s v=""/>
    <s v="@2021/001014-GU-I"/>
  </r>
  <r>
    <x v="1"/>
    <x v="16"/>
    <s v="011743/2022"/>
    <x v="707"/>
    <x v="0"/>
    <s v="Procedimiento abierto; multiplicidad de criterios"/>
    <s v="No"/>
    <n v="233544.93"/>
    <n v="233544.93"/>
    <s v=""/>
    <s v=""/>
    <s v=""/>
    <s v=""/>
    <s v="@2021/014161"/>
  </r>
  <r>
    <x v="1"/>
    <x v="16"/>
    <s v="017529/2022"/>
    <x v="707"/>
    <x v="0"/>
    <s v="Procedimiento abierto; multiplicidad de criterios"/>
    <s v="No"/>
    <n v="328601.32"/>
    <n v="254100"/>
    <s v=""/>
    <s v=""/>
    <s v=""/>
    <s v=""/>
    <s v="@2021/014161"/>
  </r>
  <r>
    <x v="1"/>
    <x v="16"/>
    <s v="008418/2022"/>
    <x v="708"/>
    <x v="0"/>
    <s v="Basado en un Acuerdo Marco"/>
    <s v="No"/>
    <n v="381118.71"/>
    <n v="165805.07999999999"/>
    <s v=""/>
    <s v=""/>
    <s v=""/>
    <s v=""/>
    <s v="@2022/001269"/>
  </r>
  <r>
    <x v="1"/>
    <x v="16"/>
    <s v="030357/2022"/>
    <x v="709"/>
    <x v="0"/>
    <s v="Procedimiento abierto; multiplicidad de criterios"/>
    <s v="No"/>
    <n v="408055.46"/>
    <n v="266200"/>
    <s v=""/>
    <s v=""/>
    <s v=""/>
    <s v=""/>
    <s v="@2022/002491"/>
  </r>
  <r>
    <x v="1"/>
    <x v="16"/>
    <s v="024012/2022"/>
    <x v="710"/>
    <x v="0"/>
    <s v="Basado en un Acuerdo Marco"/>
    <s v="No"/>
    <n v="473500.95"/>
    <n v="289390.3"/>
    <s v=""/>
    <s v=""/>
    <s v=""/>
    <s v=""/>
    <s v="@2022/003347"/>
  </r>
  <r>
    <x v="1"/>
    <x v="16"/>
    <s v="007512/2022"/>
    <x v="711"/>
    <x v="0"/>
    <s v="Basado en un Acuerdo Marco"/>
    <s v="No"/>
    <n v="596561.57999999996"/>
    <n v="466559.53"/>
    <s v=""/>
    <s v=""/>
    <s v=""/>
    <s v=""/>
    <s v="@2022/001185"/>
  </r>
  <r>
    <x v="1"/>
    <x v="16"/>
    <s v="025111/2022"/>
    <x v="712"/>
    <x v="0"/>
    <s v="Basado en un Acuerdo Marco"/>
    <s v="No"/>
    <n v="612253.22"/>
    <n v="355435.08"/>
    <s v=""/>
    <s v=""/>
    <s v=""/>
    <s v=""/>
    <s v="@2022/005889"/>
  </r>
  <r>
    <x v="1"/>
    <x v="16"/>
    <s v="017625/2022"/>
    <x v="713"/>
    <x v="0"/>
    <s v="Procedimiento abierto; multiplicidad de criterios"/>
    <s v="No"/>
    <n v="671792"/>
    <n v="192995"/>
    <s v=""/>
    <s v=""/>
    <s v=""/>
    <s v=""/>
    <s v="@2021/013079"/>
  </r>
  <r>
    <x v="1"/>
    <x v="16"/>
    <s v="017658/2022"/>
    <x v="714"/>
    <x v="0"/>
    <s v="Basado en un Acuerdo Marco"/>
    <s v="No"/>
    <n v="700270.6"/>
    <n v="77255.570000000007"/>
    <s v=""/>
    <s v=""/>
    <s v=""/>
    <s v=""/>
    <s v="@2022/002997"/>
  </r>
  <r>
    <x v="1"/>
    <x v="16"/>
    <s v="000752/2022"/>
    <x v="715"/>
    <x v="0"/>
    <s v="Basado en un Acuerdo Marco"/>
    <s v="No"/>
    <n v="720921.59"/>
    <n v="433897.28"/>
    <s v=""/>
    <s v=""/>
    <s v=""/>
    <s v=""/>
    <s v="@2021/013391"/>
  </r>
  <r>
    <x v="1"/>
    <x v="17"/>
    <s v="001393/2022"/>
    <x v="716"/>
    <x v="0"/>
    <s v="Basado en un Acuerdo Marco"/>
    <s v="No"/>
    <n v="1197.9000000000001"/>
    <n v="1197.9000000000001"/>
    <s v=""/>
    <s v=""/>
    <s v=""/>
    <s v=""/>
    <s v="2022/000563"/>
  </r>
  <r>
    <x v="1"/>
    <x v="17"/>
    <s v="000017/2022"/>
    <x v="717"/>
    <x v="0"/>
    <s v="Procedimiento Abierto Simplificado Abreviado"/>
    <s v="No"/>
    <n v="1282.5999999999999"/>
    <n v="1010.35"/>
    <s v=""/>
    <s v=""/>
    <s v=""/>
    <s v=""/>
    <s v="@2021/016941"/>
  </r>
  <r>
    <x v="1"/>
    <x v="17"/>
    <s v="003549/2022"/>
    <x v="718"/>
    <x v="0"/>
    <s v="Basado en un Acuerdo Marco"/>
    <s v="No"/>
    <n v="1401.52"/>
    <n v="1401.52"/>
    <s v=""/>
    <s v=""/>
    <s v=""/>
    <s v=""/>
    <s v="2022/001494"/>
  </r>
  <r>
    <x v="1"/>
    <x v="17"/>
    <s v="029858/2022"/>
    <x v="719"/>
    <x v="0"/>
    <s v="Procedimiento Abierto Simplificado Abreviado"/>
    <s v="No"/>
    <n v="1595.75"/>
    <n v="1185.92"/>
    <s v=""/>
    <s v=""/>
    <s v=""/>
    <s v=""/>
    <s v="@2022/005070"/>
  </r>
  <r>
    <x v="1"/>
    <x v="17"/>
    <s v="044005/2022"/>
    <x v="720"/>
    <x v="0"/>
    <s v="Basado en un Acuerdo Marco"/>
    <s v="No"/>
    <n v="2395.8000000000002"/>
    <n v="564.83000000000004"/>
    <s v=""/>
    <s v=""/>
    <s v=""/>
    <s v=""/>
    <s v="@2022/018754"/>
  </r>
  <r>
    <x v="1"/>
    <x v="17"/>
    <s v="007815/2022"/>
    <x v="721"/>
    <x v="0"/>
    <s v="Basado en un Acuerdo Marco"/>
    <s v="No"/>
    <n v="4719"/>
    <n v="4719"/>
    <s v=""/>
    <s v=""/>
    <s v=""/>
    <s v=""/>
    <s v="2022/003467"/>
  </r>
  <r>
    <x v="1"/>
    <x v="17"/>
    <s v="023324/2022"/>
    <x v="722"/>
    <x v="0"/>
    <s v="Basado en un Acuerdo Marco"/>
    <s v="No"/>
    <n v="6183.34"/>
    <n v="6183.34"/>
    <s v=""/>
    <s v=""/>
    <s v=""/>
    <s v=""/>
    <s v="@2022/005614"/>
  </r>
  <r>
    <x v="1"/>
    <x v="17"/>
    <s v="000050/2022"/>
    <x v="723"/>
    <x v="0"/>
    <s v="Basado en un Acuerdo Marco"/>
    <s v="No"/>
    <n v="6776"/>
    <n v="6233.92"/>
    <s v=""/>
    <s v=""/>
    <s v=""/>
    <s v=""/>
    <s v="@2021/016627"/>
  </r>
  <r>
    <x v="1"/>
    <x v="17"/>
    <s v="000289/2022"/>
    <x v="724"/>
    <x v="0"/>
    <s v="Basado en un Acuerdo Marco"/>
    <s v="No"/>
    <n v="10212.4"/>
    <n v="8169.92"/>
    <s v=""/>
    <s v=""/>
    <s v=""/>
    <s v=""/>
    <s v="@2021/016607"/>
  </r>
  <r>
    <x v="1"/>
    <x v="17"/>
    <s v="029138/2022"/>
    <x v="725"/>
    <x v="0"/>
    <s v="Procedimiento Abierto Simplificado Abreviado"/>
    <s v="No"/>
    <n v="10608.07"/>
    <n v="8724.9699999999993"/>
    <s v=""/>
    <s v=""/>
    <s v=""/>
    <s v=""/>
    <s v="@2022/003345"/>
  </r>
  <r>
    <x v="1"/>
    <x v="17"/>
    <s v="032546/2022"/>
    <x v="726"/>
    <x v="0"/>
    <s v="Procedimiento Abierto Simplificado Abreviado"/>
    <s v="No"/>
    <n v="12000"/>
    <n v="9137.51"/>
    <s v=""/>
    <s v=""/>
    <s v=""/>
    <s v=""/>
    <s v="@2022/011369"/>
  </r>
  <r>
    <x v="1"/>
    <x v="17"/>
    <s v="004573/2022"/>
    <x v="727"/>
    <x v="0"/>
    <s v="Procedimiento Abierto Simplificado"/>
    <s v="No"/>
    <n v="20134.400000000001"/>
    <n v="16107.52"/>
    <s v=""/>
    <s v=""/>
    <s v=""/>
    <s v=""/>
    <s v="@2021/008154"/>
  </r>
  <r>
    <x v="1"/>
    <x v="17"/>
    <s v="000525/2022"/>
    <x v="728"/>
    <x v="0"/>
    <s v="Procedimiento Abierto Simplificado Abreviado"/>
    <s v="No"/>
    <n v="20400.02"/>
    <n v="14201.5"/>
    <s v=""/>
    <s v=""/>
    <s v=""/>
    <s v=""/>
    <s v="@2021/008592"/>
  </r>
  <r>
    <x v="1"/>
    <x v="17"/>
    <s v="029137/2022"/>
    <x v="725"/>
    <x v="0"/>
    <s v="Procedimiento Abierto Simplificado Abreviado"/>
    <s v="No"/>
    <n v="22733.48"/>
    <n v="16958"/>
    <s v=""/>
    <s v=""/>
    <s v=""/>
    <s v=""/>
    <s v="@2022/003345"/>
  </r>
  <r>
    <x v="1"/>
    <x v="17"/>
    <s v="007028/2022"/>
    <x v="727"/>
    <x v="0"/>
    <s v="Procedimiento Abierto Simplificado"/>
    <s v="No"/>
    <n v="27176.6"/>
    <n v="12886.5"/>
    <s v=""/>
    <s v=""/>
    <s v=""/>
    <s v=""/>
    <s v="@2021/008154"/>
  </r>
  <r>
    <x v="1"/>
    <x v="17"/>
    <s v="012188/2022"/>
    <x v="729"/>
    <x v="0"/>
    <s v="Basado en un Acuerdo Marco"/>
    <s v="No"/>
    <n v="30337.33"/>
    <n v="6866.15"/>
    <s v=""/>
    <s v=""/>
    <s v=""/>
    <s v=""/>
    <s v="@2022/003328"/>
  </r>
  <r>
    <x v="1"/>
    <x v="17"/>
    <s v="009226/2022"/>
    <x v="730"/>
    <x v="0"/>
    <s v="Procedimiento abierto; multiplicidad de criterios"/>
    <s v="No"/>
    <n v="30473.85"/>
    <n v="18452.5"/>
    <s v=""/>
    <s v=""/>
    <s v=""/>
    <s v=""/>
    <s v="@2021/010739"/>
  </r>
  <r>
    <x v="1"/>
    <x v="17"/>
    <s v="009225/2022"/>
    <x v="730"/>
    <x v="0"/>
    <s v="Procedimiento abierto; multiplicidad de criterios"/>
    <s v="No"/>
    <n v="44909.15"/>
    <n v="28309.09"/>
    <s v=""/>
    <s v=""/>
    <s v=""/>
    <s v=""/>
    <s v="@2021/010739"/>
  </r>
  <r>
    <x v="1"/>
    <x v="17"/>
    <s v="003174/2022"/>
    <x v="731"/>
    <x v="0"/>
    <s v="Procedimiento abierto; multiplicidad de criterios"/>
    <s v="No"/>
    <n v="71353.7"/>
    <n v="71353.7"/>
    <s v=""/>
    <s v=""/>
    <s v=""/>
    <s v=""/>
    <s v="@2021/012200"/>
  </r>
  <r>
    <x v="1"/>
    <x v="17"/>
    <s v="004571/2022"/>
    <x v="727"/>
    <x v="0"/>
    <s v="Procedimiento Abierto Simplificado"/>
    <s v="No"/>
    <n v="73205"/>
    <n v="58564"/>
    <s v=""/>
    <s v=""/>
    <s v=""/>
    <s v=""/>
    <s v="@2021/008154"/>
  </r>
  <r>
    <x v="1"/>
    <x v="17"/>
    <s v="028500/2022"/>
    <x v="732"/>
    <x v="0"/>
    <s v="Procedimiento abierto; multiplicidad de criterios"/>
    <s v="No"/>
    <n v="76110.69"/>
    <n v="76110.69"/>
    <s v=""/>
    <s v=""/>
    <s v=""/>
    <s v=""/>
    <s v="@2021/012408"/>
  </r>
  <r>
    <x v="1"/>
    <x v="17"/>
    <s v="028030/2022"/>
    <x v="732"/>
    <x v="0"/>
    <s v="Procedimiento abierto; multiplicidad de criterios"/>
    <s v="No"/>
    <n v="77139.22"/>
    <n v="77139.22"/>
    <s v=""/>
    <s v=""/>
    <s v=""/>
    <s v=""/>
    <s v="@2021/012408"/>
  </r>
  <r>
    <x v="1"/>
    <x v="17"/>
    <s v="027320/2022"/>
    <x v="733"/>
    <x v="0"/>
    <s v="Basado en un Acuerdo Marco"/>
    <s v="No"/>
    <n v="82992.62"/>
    <n v="32106.19"/>
    <s v=""/>
    <s v=""/>
    <s v=""/>
    <s v=""/>
    <s v="@2022/011287"/>
  </r>
  <r>
    <x v="1"/>
    <x v="17"/>
    <s v="028028/2022"/>
    <x v="732"/>
    <x v="0"/>
    <s v="Procedimiento abierto; multiplicidad de criterios"/>
    <s v="No"/>
    <n v="85710.24"/>
    <n v="85710.24"/>
    <s v=""/>
    <s v=""/>
    <s v=""/>
    <s v=""/>
    <s v="@2021/012408"/>
  </r>
  <r>
    <x v="1"/>
    <x v="17"/>
    <s v="028029/2022"/>
    <x v="732"/>
    <x v="0"/>
    <s v="Procedimiento abierto; multiplicidad de criterios"/>
    <s v="No"/>
    <n v="86053.08"/>
    <n v="86053.08"/>
    <s v=""/>
    <s v=""/>
    <s v=""/>
    <s v=""/>
    <s v="@2021/012408"/>
  </r>
  <r>
    <x v="1"/>
    <x v="17"/>
    <s v="028042/2022"/>
    <x v="732"/>
    <x v="0"/>
    <s v="Procedimiento abierto; multiplicidad de criterios"/>
    <s v="No"/>
    <n v="90852.85"/>
    <n v="90852.85"/>
    <s v=""/>
    <s v=""/>
    <s v=""/>
    <s v=""/>
    <s v="@2021/012408"/>
  </r>
  <r>
    <x v="1"/>
    <x v="17"/>
    <s v="028040/2022"/>
    <x v="732"/>
    <x v="0"/>
    <s v="Procedimiento abierto; multiplicidad de criterios"/>
    <s v="No"/>
    <n v="92909.9"/>
    <n v="92909.9"/>
    <s v=""/>
    <s v=""/>
    <s v=""/>
    <s v=""/>
    <s v="@2021/012408"/>
  </r>
  <r>
    <x v="1"/>
    <x v="17"/>
    <s v="029742/2022"/>
    <x v="734"/>
    <x v="0"/>
    <s v="Basado en un Acuerdo Marco"/>
    <s v="No"/>
    <n v="99413.6"/>
    <n v="99413.6"/>
    <s v=""/>
    <s v=""/>
    <s v=""/>
    <s v=""/>
    <s v="@2022/006938"/>
  </r>
  <r>
    <x v="1"/>
    <x v="17"/>
    <s v="028041/2022"/>
    <x v="732"/>
    <x v="0"/>
    <s v="Procedimiento abierto; multiplicidad de criterios"/>
    <s v="No"/>
    <n v="100452.4"/>
    <n v="100452.4"/>
    <s v=""/>
    <s v=""/>
    <s v=""/>
    <s v=""/>
    <s v="@2021/012408"/>
  </r>
  <r>
    <x v="1"/>
    <x v="17"/>
    <s v="028034/2022"/>
    <x v="732"/>
    <x v="0"/>
    <s v="Procedimiento abierto; multiplicidad de criterios"/>
    <s v="No"/>
    <n v="108680.58"/>
    <n v="108680.58"/>
    <s v=""/>
    <s v=""/>
    <s v=""/>
    <s v=""/>
    <s v="@2021/012408"/>
  </r>
  <r>
    <x v="1"/>
    <x v="17"/>
    <s v="028039/2022"/>
    <x v="732"/>
    <x v="0"/>
    <s v="Procedimiento abierto; multiplicidad de criterios"/>
    <s v="No"/>
    <n v="115537.41"/>
    <n v="115537.41"/>
    <s v=""/>
    <s v=""/>
    <s v=""/>
    <s v=""/>
    <s v="@2021/012408"/>
  </r>
  <r>
    <x v="1"/>
    <x v="17"/>
    <s v="028035/2022"/>
    <x v="732"/>
    <x v="0"/>
    <s v="Procedimiento abierto; multiplicidad de criterios"/>
    <s v="No"/>
    <n v="123422.75"/>
    <n v="123422.75"/>
    <s v=""/>
    <s v=""/>
    <s v=""/>
    <s v=""/>
    <s v="@2021/012408"/>
  </r>
  <r>
    <x v="1"/>
    <x v="17"/>
    <s v="022522/2022"/>
    <x v="735"/>
    <x v="0"/>
    <s v="Basado en un Acuerdo Marco"/>
    <s v="No"/>
    <n v="133311.75"/>
    <n v="105611.22"/>
    <s v=""/>
    <s v=""/>
    <s v=""/>
    <s v=""/>
    <s v="@2022/003970"/>
  </r>
  <r>
    <x v="1"/>
    <x v="17"/>
    <s v="028036/2022"/>
    <x v="732"/>
    <x v="0"/>
    <s v="Procedimiento abierto; multiplicidad de criterios"/>
    <s v="No"/>
    <n v="135422.17000000001"/>
    <n v="135422.17000000001"/>
    <s v=""/>
    <s v=""/>
    <s v=""/>
    <s v=""/>
    <s v="@2021/012408"/>
  </r>
  <r>
    <x v="1"/>
    <x v="17"/>
    <s v="028038/2022"/>
    <x v="732"/>
    <x v="0"/>
    <s v="Procedimiento abierto; multiplicidad de criterios"/>
    <s v="No"/>
    <n v="135765.01"/>
    <n v="135765.01"/>
    <s v=""/>
    <s v=""/>
    <s v=""/>
    <s v=""/>
    <s v="@2021/012408"/>
  </r>
  <r>
    <x v="1"/>
    <x v="17"/>
    <s v="009223/2022"/>
    <x v="730"/>
    <x v="0"/>
    <s v="Procedimiento abierto; multiplicidad de criterios"/>
    <s v="No"/>
    <n v="149161.54"/>
    <n v="81850.87"/>
    <s v=""/>
    <s v=""/>
    <s v=""/>
    <s v=""/>
    <s v="@2021/010739"/>
  </r>
  <r>
    <x v="1"/>
    <x v="17"/>
    <s v="011667/2022"/>
    <x v="736"/>
    <x v="0"/>
    <s v="Basado en un Acuerdo Marco"/>
    <s v="No"/>
    <n v="155952.88"/>
    <n v="116186.28"/>
    <s v=""/>
    <s v=""/>
    <s v=""/>
    <s v=""/>
    <s v="@2022/000416"/>
  </r>
  <r>
    <x v="1"/>
    <x v="17"/>
    <s v="011982/2022"/>
    <x v="737"/>
    <x v="0"/>
    <s v="Procedimiento Abierto Simplificado"/>
    <s v="No"/>
    <n v="187550"/>
    <n v="142780"/>
    <s v=""/>
    <s v=""/>
    <s v=""/>
    <s v=""/>
    <s v="@2022/000475"/>
  </r>
  <r>
    <x v="1"/>
    <x v="17"/>
    <s v="028037/2022"/>
    <x v="732"/>
    <x v="0"/>
    <s v="Procedimiento abierto; multiplicidad de criterios"/>
    <s v="No"/>
    <n v="192676.61"/>
    <n v="192676.61"/>
    <s v=""/>
    <s v=""/>
    <s v=""/>
    <s v=""/>
    <s v="@2021/012408"/>
  </r>
  <r>
    <x v="1"/>
    <x v="17"/>
    <s v="028033/2022"/>
    <x v="732"/>
    <x v="0"/>
    <s v="Procedimiento abierto; multiplicidad de criterios"/>
    <s v="No"/>
    <n v="193362.3"/>
    <n v="193362.3"/>
    <s v=""/>
    <s v=""/>
    <s v=""/>
    <s v=""/>
    <s v="@2021/012408"/>
  </r>
  <r>
    <x v="1"/>
    <x v="17"/>
    <s v="028031/2022"/>
    <x v="732"/>
    <x v="0"/>
    <s v="Procedimiento abierto; multiplicidad de criterios"/>
    <s v="No"/>
    <n v="200904.79"/>
    <n v="200904.79"/>
    <s v=""/>
    <s v=""/>
    <s v=""/>
    <s v=""/>
    <s v="@2021/012408"/>
  </r>
  <r>
    <x v="1"/>
    <x v="17"/>
    <s v="045984/2022"/>
    <x v="738"/>
    <x v="0"/>
    <s v="Procedimiento abierto; multiplicidad de criterios"/>
    <s v="No"/>
    <n v="245819.27"/>
    <n v="181500"/>
    <s v=""/>
    <s v=""/>
    <s v=""/>
    <s v=""/>
    <s v="@2022/002191"/>
  </r>
  <r>
    <x v="1"/>
    <x v="17"/>
    <s v="036592/2022"/>
    <x v="739"/>
    <x v="0"/>
    <s v="Procedimiento abierto; multiplicidad de criterios"/>
    <s v="No"/>
    <n v="305168.34999999998"/>
    <n v="305168.34999999998"/>
    <s v=""/>
    <s v=""/>
    <s v=""/>
    <s v=""/>
    <s v="@2022/002704"/>
  </r>
  <r>
    <x v="1"/>
    <x v="17"/>
    <s v="004348/2022"/>
    <x v="740"/>
    <x v="0"/>
    <s v="Procedimiento abierto; multiplicidad de criterios"/>
    <s v="No"/>
    <n v="504351.62"/>
    <n v="313182.12"/>
    <s v=""/>
    <s v=""/>
    <s v=""/>
    <s v=""/>
    <s v="@2021/014865"/>
  </r>
  <r>
    <x v="1"/>
    <x v="17"/>
    <s v="027301/2022"/>
    <x v="741"/>
    <x v="0"/>
    <s v="Procedimiento abierto; multiplicidad de criterios"/>
    <s v="No"/>
    <n v="568016.65"/>
    <n v="417450"/>
    <s v=""/>
    <s v=""/>
    <s v=""/>
    <s v=""/>
    <s v="@2021/011696"/>
  </r>
  <r>
    <x v="1"/>
    <x v="17"/>
    <s v="022474/2022"/>
    <x v="742"/>
    <x v="0"/>
    <s v="Procedimiento abierto; multiplicidad de criterios"/>
    <s v="No"/>
    <n v="865936.74"/>
    <n v="865936.74"/>
    <s v=""/>
    <s v=""/>
    <s v=""/>
    <s v=""/>
    <s v="@2021/015638"/>
  </r>
  <r>
    <x v="1"/>
    <x v="17"/>
    <s v="022468/2022"/>
    <x v="742"/>
    <x v="0"/>
    <s v="Procedimiento abierto; multiplicidad de criterios"/>
    <s v="No"/>
    <n v="976023.86"/>
    <n v="976023.86"/>
    <s v=""/>
    <s v=""/>
    <s v=""/>
    <s v=""/>
    <s v="@2021/015638"/>
  </r>
  <r>
    <x v="1"/>
    <x v="17"/>
    <s v="022473/2022"/>
    <x v="742"/>
    <x v="0"/>
    <s v="Procedimiento abierto; multiplicidad de criterios"/>
    <s v="No"/>
    <n v="1041143.14"/>
    <n v="1041143.14"/>
    <s v=""/>
    <s v=""/>
    <s v=""/>
    <s v=""/>
    <s v="@2021/015638"/>
  </r>
  <r>
    <x v="1"/>
    <x v="17"/>
    <s v="022471/2022"/>
    <x v="742"/>
    <x v="0"/>
    <s v="Procedimiento abierto; multiplicidad de criterios"/>
    <s v="No"/>
    <n v="1100581.3600000001"/>
    <n v="1100581.3600000001"/>
    <s v=""/>
    <s v=""/>
    <s v=""/>
    <s v=""/>
    <s v="@2021/015638"/>
  </r>
  <r>
    <x v="1"/>
    <x v="17"/>
    <s v="022530/2022"/>
    <x v="742"/>
    <x v="0"/>
    <s v="Procedimiento abierto; multiplicidad de criterios"/>
    <s v="No"/>
    <n v="1241985.1000000001"/>
    <n v="1241985.1000000001"/>
    <s v=""/>
    <s v=""/>
    <s v=""/>
    <s v=""/>
    <s v="@2021/015638"/>
  </r>
  <r>
    <x v="1"/>
    <x v="17"/>
    <s v="045271/2022"/>
    <x v="743"/>
    <x v="0"/>
    <s v="Procedimiento abierto; multiplicidad de criterios"/>
    <s v="No"/>
    <n v="6600000.0099999998"/>
    <n v="6600000.0099999998"/>
    <s v=""/>
    <s v=""/>
    <s v=""/>
    <s v=""/>
    <s v="@2022/001646"/>
  </r>
  <r>
    <x v="1"/>
    <x v="17"/>
    <s v="045306/2022"/>
    <x v="743"/>
    <x v="0"/>
    <s v="Procedimiento abierto; multiplicidad de criterios"/>
    <s v="No"/>
    <n v="6600000.0099999998"/>
    <n v="6600000.0099999998"/>
    <s v=""/>
    <s v=""/>
    <s v=""/>
    <s v=""/>
    <s v="@2022/001646"/>
  </r>
  <r>
    <x v="1"/>
    <x v="17"/>
    <s v="044984/2022"/>
    <x v="743"/>
    <x v="0"/>
    <s v="Procedimiento abierto; multiplicidad de criterios"/>
    <s v="No"/>
    <n v="6600000.04"/>
    <n v="6600000.04"/>
    <s v=""/>
    <s v=""/>
    <s v=""/>
    <s v=""/>
    <s v="@2022/001646"/>
  </r>
  <r>
    <x v="1"/>
    <x v="17"/>
    <s v="045297/2022"/>
    <x v="743"/>
    <x v="0"/>
    <s v="Procedimiento abierto; multiplicidad de criterios"/>
    <s v="No"/>
    <n v="6600000.04"/>
    <n v="6600000.04"/>
    <s v=""/>
    <s v=""/>
    <s v=""/>
    <s v=""/>
    <s v="@2022/001646"/>
  </r>
  <r>
    <x v="1"/>
    <x v="17"/>
    <s v="045298/2022"/>
    <x v="743"/>
    <x v="0"/>
    <s v="Procedimiento abierto; multiplicidad de criterios"/>
    <s v="No"/>
    <n v="9000000.0299999993"/>
    <n v="9000000.0299999993"/>
    <s v=""/>
    <s v=""/>
    <s v=""/>
    <s v=""/>
    <s v="@2022/001646"/>
  </r>
  <r>
    <x v="1"/>
    <x v="18"/>
    <s v="022242.1/2021"/>
    <x v="744"/>
    <x v="0"/>
    <s v="Procedimiento abierto; multiplicidad de criterios"/>
    <s v="No"/>
    <n v="0"/>
    <n v="0"/>
    <m/>
    <m/>
    <m/>
    <m/>
    <s v="2020/011501"/>
  </r>
  <r>
    <x v="1"/>
    <x v="18"/>
    <s v="022243.1/2021"/>
    <x v="744"/>
    <x v="0"/>
    <s v="Procedimiento abierto; multiplicidad de criterios"/>
    <s v="No"/>
    <n v="0"/>
    <n v="0"/>
    <m/>
    <m/>
    <m/>
    <m/>
    <s v="2020/011501"/>
  </r>
  <r>
    <x v="1"/>
    <x v="18"/>
    <s v="022244.1/2021"/>
    <x v="744"/>
    <x v="0"/>
    <s v="Procedimiento abierto; multiplicidad de criterios"/>
    <s v="No"/>
    <n v="0"/>
    <n v="0"/>
    <m/>
    <m/>
    <m/>
    <m/>
    <s v="2020/011501"/>
  </r>
  <r>
    <x v="1"/>
    <x v="18"/>
    <s v="022245.1/2021"/>
    <x v="744"/>
    <x v="0"/>
    <s v="Procedimiento abierto; multiplicidad de criterios"/>
    <s v="No"/>
    <n v="0"/>
    <n v="0"/>
    <m/>
    <m/>
    <m/>
    <m/>
    <s v="2020/011501"/>
  </r>
  <r>
    <x v="1"/>
    <x v="18"/>
    <s v="022245.2/2021"/>
    <x v="744"/>
    <x v="0"/>
    <s v="Procedimiento abierto; multiplicidad de criterios"/>
    <s v="No"/>
    <n v="0"/>
    <n v="0"/>
    <m/>
    <m/>
    <m/>
    <m/>
    <s v="2020/011501"/>
  </r>
  <r>
    <x v="1"/>
    <x v="18"/>
    <s v="022246.1/2021"/>
    <x v="744"/>
    <x v="0"/>
    <s v="Procedimiento abierto; multiplicidad de criterios"/>
    <s v="No"/>
    <n v="0"/>
    <n v="0"/>
    <m/>
    <m/>
    <m/>
    <m/>
    <s v="2020/011501"/>
  </r>
  <r>
    <x v="1"/>
    <x v="18"/>
    <s v="022247.1/2021"/>
    <x v="744"/>
    <x v="0"/>
    <s v="Procedimiento abierto; multiplicidad de criterios"/>
    <s v="No"/>
    <n v="0"/>
    <n v="0"/>
    <m/>
    <m/>
    <m/>
    <m/>
    <s v="2020/011501"/>
  </r>
  <r>
    <x v="1"/>
    <x v="18"/>
    <s v="022247.2/2021"/>
    <x v="744"/>
    <x v="0"/>
    <s v="Procedimiento abierto; multiplicidad de criterios"/>
    <s v="No"/>
    <n v="0"/>
    <n v="0"/>
    <m/>
    <m/>
    <m/>
    <m/>
    <s v="2020/011501"/>
  </r>
  <r>
    <x v="1"/>
    <x v="18"/>
    <s v="038977/2022"/>
    <x v="745"/>
    <x v="0"/>
    <s v="Procedimiento abierto; multiplicidad de criterios"/>
    <s v="Sí"/>
    <n v="0"/>
    <n v="0"/>
    <s v=""/>
    <s v=""/>
    <s v=""/>
    <s v=""/>
    <s v="@2021/016601"/>
  </r>
  <r>
    <x v="1"/>
    <x v="18"/>
    <s v="038984/2022"/>
    <x v="745"/>
    <x v="0"/>
    <s v="Procedimiento abierto; multiplicidad de criterios"/>
    <s v="Sí"/>
    <n v="0"/>
    <n v="0"/>
    <s v=""/>
    <s v=""/>
    <s v=""/>
    <s v=""/>
    <s v="@2021/016601"/>
  </r>
  <r>
    <x v="1"/>
    <x v="18"/>
    <s v="038986/2022"/>
    <x v="745"/>
    <x v="0"/>
    <s v="Procedimiento abierto; multiplicidad de criterios"/>
    <s v="Sí"/>
    <n v="0"/>
    <n v="0"/>
    <s v=""/>
    <s v=""/>
    <s v=""/>
    <s v=""/>
    <s v="@2021/016601"/>
  </r>
  <r>
    <x v="1"/>
    <x v="18"/>
    <s v="038987/2022"/>
    <x v="745"/>
    <x v="0"/>
    <s v="Procedimiento abierto; multiplicidad de criterios"/>
    <s v="Sí"/>
    <n v="0"/>
    <n v="0"/>
    <s v=""/>
    <s v=""/>
    <s v=""/>
    <s v=""/>
    <s v="@2021/016601"/>
  </r>
  <r>
    <x v="1"/>
    <x v="18"/>
    <s v="038989/2022"/>
    <x v="745"/>
    <x v="0"/>
    <s v="Procedimiento abierto; multiplicidad de criterios"/>
    <s v="Sí"/>
    <n v="0"/>
    <n v="0"/>
    <s v=""/>
    <s v=""/>
    <s v=""/>
    <s v=""/>
    <s v="@2021/016601"/>
  </r>
  <r>
    <x v="1"/>
    <x v="18"/>
    <s v="038990/2022"/>
    <x v="745"/>
    <x v="0"/>
    <s v="Procedimiento abierto; multiplicidad de criterios"/>
    <s v="Sí"/>
    <n v="0"/>
    <n v="0"/>
    <s v=""/>
    <s v=""/>
    <s v=""/>
    <s v=""/>
    <s v="@2021/016601"/>
  </r>
  <r>
    <x v="1"/>
    <x v="18"/>
    <s v="038992/2022"/>
    <x v="745"/>
    <x v="0"/>
    <s v="Procedimiento abierto; multiplicidad de criterios"/>
    <s v="Sí"/>
    <n v="0"/>
    <n v="0"/>
    <s v=""/>
    <s v=""/>
    <s v=""/>
    <s v=""/>
    <s v="@2021/016601"/>
  </r>
  <r>
    <x v="1"/>
    <x v="18"/>
    <s v="038994/2022"/>
    <x v="745"/>
    <x v="0"/>
    <s v="Procedimiento abierto; multiplicidad de criterios"/>
    <s v="Sí"/>
    <n v="0"/>
    <n v="0"/>
    <s v=""/>
    <s v=""/>
    <s v=""/>
    <s v=""/>
    <s v="@2021/016601"/>
  </r>
  <r>
    <x v="1"/>
    <x v="18"/>
    <s v="038995/2022"/>
    <x v="745"/>
    <x v="0"/>
    <s v="Procedimiento abierto; multiplicidad de criterios"/>
    <s v="Sí"/>
    <n v="0"/>
    <n v="0"/>
    <s v=""/>
    <s v=""/>
    <s v=""/>
    <s v=""/>
    <s v="@2021/016601"/>
  </r>
  <r>
    <x v="1"/>
    <x v="18"/>
    <s v="038996/2022"/>
    <x v="745"/>
    <x v="0"/>
    <s v="Procedimiento abierto; multiplicidad de criterios"/>
    <s v="Sí"/>
    <n v="0"/>
    <n v="0"/>
    <s v=""/>
    <s v=""/>
    <s v=""/>
    <s v=""/>
    <s v="@2021/016601"/>
  </r>
  <r>
    <x v="1"/>
    <x v="18"/>
    <s v="038997/2022"/>
    <x v="745"/>
    <x v="0"/>
    <s v="Procedimiento abierto; multiplicidad de criterios"/>
    <s v="Sí"/>
    <n v="0"/>
    <n v="0"/>
    <s v=""/>
    <s v=""/>
    <s v=""/>
    <s v=""/>
    <s v="@2021/016601"/>
  </r>
  <r>
    <x v="1"/>
    <x v="18"/>
    <s v="039330/2022"/>
    <x v="746"/>
    <x v="0"/>
    <s v="Basado en un Acuerdo Marco"/>
    <s v="No"/>
    <n v="1000"/>
    <n v="1000"/>
    <s v=""/>
    <s v=""/>
    <s v=""/>
    <s v=""/>
    <s v="2022/019206"/>
  </r>
  <r>
    <x v="1"/>
    <x v="18"/>
    <s v="043202/2022"/>
    <x v="747"/>
    <x v="0"/>
    <s v="Procedimiento abierto. Un solo criterio"/>
    <s v="No"/>
    <n v="4002.43"/>
    <n v="3089.13"/>
    <s v=""/>
    <s v=""/>
    <s v=""/>
    <s v=""/>
    <s v="@2022/018326"/>
  </r>
  <r>
    <x v="1"/>
    <x v="18"/>
    <s v="039328/2022"/>
    <x v="748"/>
    <x v="0"/>
    <s v="Basado en un Acuerdo Marco"/>
    <s v="No"/>
    <n v="5000"/>
    <n v="5000"/>
    <s v=""/>
    <s v=""/>
    <s v=""/>
    <s v=""/>
    <s v="2022/019201"/>
  </r>
  <r>
    <x v="1"/>
    <x v="18"/>
    <s v="022864/2022"/>
    <x v="749"/>
    <x v="0"/>
    <s v="Procedimiento Abierto Simplificado Abreviado"/>
    <s v="No"/>
    <n v="7260"/>
    <n v="6897.01"/>
    <s v=""/>
    <s v=""/>
    <s v=""/>
    <s v=""/>
    <s v="@2022/007176"/>
  </r>
  <r>
    <x v="1"/>
    <x v="18"/>
    <s v="003812/2022"/>
    <x v="750"/>
    <x v="0"/>
    <s v="Procedimiento Abierto Simplificado Abreviado"/>
    <s v="No"/>
    <n v="9680"/>
    <n v="9619.5"/>
    <s v=""/>
    <s v=""/>
    <s v=""/>
    <s v=""/>
    <s v="@2022/000618"/>
  </r>
  <r>
    <x v="1"/>
    <x v="18"/>
    <s v="043885/2022"/>
    <x v="751"/>
    <x v="0"/>
    <s v="Basado en un Acuerdo Marco"/>
    <s v="No"/>
    <n v="12034.37"/>
    <n v="8054"/>
    <s v=""/>
    <s v=""/>
    <s v=""/>
    <s v=""/>
    <s v="@2022/015543"/>
  </r>
  <r>
    <x v="1"/>
    <x v="18"/>
    <s v="037488/2022"/>
    <x v="752"/>
    <x v="0"/>
    <s v="Procedimiento Abierto Simplificado Abreviado"/>
    <s v="No"/>
    <n v="15900.7"/>
    <n v="15900.7"/>
    <s v=""/>
    <s v=""/>
    <s v=""/>
    <s v=""/>
    <s v="@2022/014083"/>
  </r>
  <r>
    <x v="1"/>
    <x v="18"/>
    <s v="044570/2022"/>
    <x v="753"/>
    <x v="0"/>
    <s v="Basado en un Acuerdo Marco"/>
    <s v="No"/>
    <n v="16164.83"/>
    <n v="12200.43"/>
    <s v=""/>
    <s v=""/>
    <s v=""/>
    <s v=""/>
    <s v="@2022/020509"/>
  </r>
  <r>
    <x v="1"/>
    <x v="18"/>
    <s v="011725/2022"/>
    <x v="754"/>
    <x v="0"/>
    <s v="Procedimiento Abierto Simplificado"/>
    <s v="No"/>
    <n v="29095.360000000001"/>
    <n v="21211.3"/>
    <s v=""/>
    <s v=""/>
    <s v=""/>
    <s v=""/>
    <s v="@2022/000267#002"/>
  </r>
  <r>
    <x v="1"/>
    <x v="18"/>
    <s v="008517/2022"/>
    <x v="755"/>
    <x v="0"/>
    <s v="Procedimiento Abierto Simplificado"/>
    <s v="No"/>
    <n v="30850.36"/>
    <n v="18022.14"/>
    <s v=""/>
    <s v=""/>
    <s v=""/>
    <s v=""/>
    <s v="@2022/000101#002"/>
  </r>
  <r>
    <x v="1"/>
    <x v="18"/>
    <s v="029326/2022"/>
    <x v="756"/>
    <x v="0"/>
    <s v="Procedimiento Abierto Simplificado Abreviado"/>
    <s v="No"/>
    <n v="36046.379999999997"/>
    <n v="20616.23"/>
    <s v=""/>
    <s v=""/>
    <s v=""/>
    <s v=""/>
    <s v="@2022/005798"/>
  </r>
  <r>
    <x v="1"/>
    <x v="18"/>
    <s v="044576/2022"/>
    <x v="757"/>
    <x v="0"/>
    <s v="Basado en un Acuerdo Marco"/>
    <s v="No"/>
    <n v="41686.61"/>
    <n v="28808.53"/>
    <s v=""/>
    <s v=""/>
    <s v=""/>
    <s v=""/>
    <s v="@2022/020511"/>
  </r>
  <r>
    <x v="1"/>
    <x v="18"/>
    <s v="009209/2022"/>
    <x v="758"/>
    <x v="0"/>
    <s v="Procedimiento Abierto Simplificado"/>
    <s v="No"/>
    <n v="56942.58"/>
    <n v="35239.129999999997"/>
    <s v=""/>
    <s v=""/>
    <s v=""/>
    <s v=""/>
    <s v="@2022/001257#002"/>
  </r>
  <r>
    <x v="1"/>
    <x v="18"/>
    <s v="033995/2022"/>
    <x v="759"/>
    <x v="0"/>
    <s v="Basado en un Acuerdo Marco"/>
    <s v="No"/>
    <n v="69266.759999999995"/>
    <n v="43425.93"/>
    <s v=""/>
    <s v=""/>
    <s v=""/>
    <s v=""/>
    <s v="@2022/014110"/>
  </r>
  <r>
    <x v="1"/>
    <x v="18"/>
    <s v="009123/2022"/>
    <x v="760"/>
    <x v="0"/>
    <s v="Procedimiento Abierto Simplificado"/>
    <s v="No"/>
    <n v="100000"/>
    <n v="99900"/>
    <s v=""/>
    <s v=""/>
    <s v=""/>
    <s v=""/>
    <s v="@2022/000437"/>
  </r>
  <r>
    <x v="1"/>
    <x v="18"/>
    <s v="020363.1/2021"/>
    <x v="761"/>
    <x v="0"/>
    <s v="Procedimiento abierto; multiplicidad de criterios"/>
    <s v="No"/>
    <n v="102850"/>
    <n v="102850"/>
    <m/>
    <m/>
    <m/>
    <m/>
    <s v="2021/001285"/>
  </r>
  <r>
    <x v="1"/>
    <x v="18"/>
    <s v="039327/2022"/>
    <x v="762"/>
    <x v="0"/>
    <s v="Basado en un Acuerdo Marco"/>
    <s v="No"/>
    <n v="110000"/>
    <n v="110000"/>
    <s v=""/>
    <s v=""/>
    <s v=""/>
    <s v=""/>
    <s v="2022/019191"/>
  </r>
  <r>
    <x v="1"/>
    <x v="18"/>
    <s v="043242/2022"/>
    <x v="763"/>
    <x v="0"/>
    <s v="Procedimiento abierto; multiplicidad de criterios"/>
    <s v="No"/>
    <n v="171726.5"/>
    <n v="171726.5"/>
    <s v=""/>
    <s v=""/>
    <s v=""/>
    <s v=""/>
    <s v="@2022/007582"/>
  </r>
  <r>
    <x v="1"/>
    <x v="18"/>
    <s v="024022/2022"/>
    <x v="764"/>
    <x v="0"/>
    <s v="Procedimiento abierto; multiplicidad de criterios"/>
    <s v="No"/>
    <n v="218120"/>
    <n v="218120"/>
    <s v=""/>
    <s v=""/>
    <s v=""/>
    <s v=""/>
    <s v="@2021/019251"/>
  </r>
  <r>
    <x v="1"/>
    <x v="18"/>
    <s v="000370/2022"/>
    <x v="765"/>
    <x v="0"/>
    <s v="Basado en un Acuerdo Marco"/>
    <s v="No"/>
    <n v="240867.34"/>
    <n v="178117.03"/>
    <s v=""/>
    <s v=""/>
    <s v=""/>
    <s v=""/>
    <s v="@2021/017453"/>
  </r>
  <r>
    <x v="1"/>
    <x v="18"/>
    <s v="029877/2022"/>
    <x v="766"/>
    <x v="0"/>
    <s v="Procedimiento abierto; multiplicidad de criterios"/>
    <s v="No"/>
    <n v="240941.98"/>
    <n v="239580"/>
    <s v=""/>
    <s v=""/>
    <s v=""/>
    <s v=""/>
    <s v="@2022/002146"/>
  </r>
  <r>
    <x v="1"/>
    <x v="18"/>
    <s v="030396/2022"/>
    <x v="767"/>
    <x v="0"/>
    <s v="Procedimiento abierto; multiplicidad de criterios"/>
    <s v="No"/>
    <n v="272189.5"/>
    <n v="272189.5"/>
    <s v=""/>
    <s v=""/>
    <s v=""/>
    <s v=""/>
    <s v="@2022/004992"/>
  </r>
  <r>
    <x v="1"/>
    <x v="18"/>
    <s v="007491/2022"/>
    <x v="768"/>
    <x v="0"/>
    <s v="Procedimiento abierto; multiplicidad de criterios"/>
    <s v="No"/>
    <n v="273428.37"/>
    <n v="100564.08"/>
    <s v=""/>
    <s v=""/>
    <s v=""/>
    <s v=""/>
    <s v="@2021/014953"/>
  </r>
  <r>
    <x v="1"/>
    <x v="18"/>
    <s v="008793/2022"/>
    <x v="769"/>
    <x v="0"/>
    <s v="Procedimiento abierto; multiplicidad de criterios"/>
    <s v="No"/>
    <n v="273498.90000000002"/>
    <n v="273498.90000000002"/>
    <s v=""/>
    <s v=""/>
    <s v=""/>
    <s v=""/>
    <s v="@2021/002010"/>
  </r>
  <r>
    <x v="1"/>
    <x v="18"/>
    <s v="011268/2022"/>
    <x v="769"/>
    <x v="0"/>
    <s v="Procedimiento abierto; multiplicidad de criterios"/>
    <s v="No"/>
    <n v="273498.90000000002"/>
    <n v="273498.90000000002"/>
    <s v=""/>
    <s v=""/>
    <s v=""/>
    <s v=""/>
    <s v="@2021/002010"/>
  </r>
  <r>
    <x v="1"/>
    <x v="18"/>
    <s v="034176/2022"/>
    <x v="770"/>
    <x v="0"/>
    <s v="Procedimiento abierto; multiplicidad de criterios"/>
    <s v="No"/>
    <n v="281437.96999999997"/>
    <n v="207783.09"/>
    <s v=""/>
    <s v=""/>
    <s v=""/>
    <s v=""/>
    <s v="@2022/001011"/>
  </r>
  <r>
    <x v="1"/>
    <x v="18"/>
    <s v="033546/2022"/>
    <x v="767"/>
    <x v="0"/>
    <s v="Procedimiento abierto; multiplicidad de criterios"/>
    <s v="No"/>
    <n v="286157.14"/>
    <n v="286157.14"/>
    <s v=""/>
    <s v=""/>
    <s v=""/>
    <s v=""/>
    <s v="@2022/004992"/>
  </r>
  <r>
    <x v="1"/>
    <x v="18"/>
    <s v="027330/2022"/>
    <x v="771"/>
    <x v="0"/>
    <s v="Procedimiento abierto; multiplicidad de criterios"/>
    <s v="No"/>
    <n v="343492.38"/>
    <n v="272250"/>
    <s v=""/>
    <s v=""/>
    <s v=""/>
    <s v=""/>
    <s v="@2021/018698"/>
  </r>
  <r>
    <x v="1"/>
    <x v="18"/>
    <s v="027038/2022"/>
    <x v="772"/>
    <x v="0"/>
    <s v="Procedimiento negociado sin publicidad"/>
    <s v="No"/>
    <n v="386181.18"/>
    <n v="386181.18"/>
    <s v="168"/>
    <s v="a"/>
    <s v="2"/>
    <s v="EXCLUSIVIDAD TÉCNICA, DE DERECHOS EXCLUSIVOS O ARTÍSTICA_x000a_"/>
    <s v="@2022/000427"/>
  </r>
  <r>
    <x v="1"/>
    <x v="18"/>
    <s v="038732/2022"/>
    <x v="773"/>
    <x v="0"/>
    <s v="Procedimiento abierto; multiplicidad de criterios"/>
    <s v="No"/>
    <n v="458441.68"/>
    <n v="427309.08"/>
    <s v=""/>
    <s v=""/>
    <s v=""/>
    <s v=""/>
    <s v="@2022/005058"/>
  </r>
  <r>
    <x v="1"/>
    <x v="18"/>
    <s v="052883/2022"/>
    <x v="774"/>
    <x v="0"/>
    <s v="Procedimiento abierto; multiplicidad de criterios"/>
    <s v="No"/>
    <n v="539879.98"/>
    <n v="539879.98"/>
    <s v=""/>
    <s v=""/>
    <s v=""/>
    <s v=""/>
    <s v="@2022/010973"/>
  </r>
  <r>
    <x v="1"/>
    <x v="18"/>
    <s v="007647/2022"/>
    <x v="768"/>
    <x v="0"/>
    <s v="Procedimiento abierto; multiplicidad de criterios"/>
    <s v="No"/>
    <n v="641141.02"/>
    <n v="480855.76"/>
    <s v=""/>
    <s v=""/>
    <s v=""/>
    <s v=""/>
    <s v="@2021/014953"/>
  </r>
  <r>
    <x v="1"/>
    <x v="18"/>
    <s v="023236.1/2019"/>
    <x v="775"/>
    <x v="0"/>
    <s v="Procedimiento abierto; multiplicidad de criterios"/>
    <s v="No"/>
    <n v="673305.12"/>
    <n v="673305.12"/>
    <m/>
    <m/>
    <m/>
    <m/>
    <s v="2018/007417"/>
  </r>
  <r>
    <x v="1"/>
    <x v="18"/>
    <s v="004133/2022"/>
    <x v="776"/>
    <x v="0"/>
    <s v="Procedimiento abierto; multiplicidad de criterios"/>
    <s v="No"/>
    <n v="784464.66"/>
    <n v="784464.66"/>
    <s v=""/>
    <s v=""/>
    <s v=""/>
    <s v=""/>
    <s v="@2021/011202"/>
  </r>
  <r>
    <x v="1"/>
    <x v="18"/>
    <s v="022435/2022"/>
    <x v="777"/>
    <x v="0"/>
    <s v="Procedimiento abierto; multiplicidad de criterios"/>
    <s v="No"/>
    <n v="912081.06"/>
    <n v="672203.74"/>
    <s v=""/>
    <s v=""/>
    <s v=""/>
    <s v=""/>
    <s v="@2022/000008"/>
  </r>
  <r>
    <x v="1"/>
    <x v="18"/>
    <s v="038785/2022"/>
    <x v="773"/>
    <x v="0"/>
    <s v="Procedimiento abierto; multiplicidad de criterios"/>
    <s v="No"/>
    <n v="1071159.57"/>
    <n v="1071159.57"/>
    <s v=""/>
    <s v=""/>
    <s v=""/>
    <s v=""/>
    <s v="@2022/005058"/>
  </r>
  <r>
    <x v="1"/>
    <x v="18"/>
    <s v="028241/2022"/>
    <x v="778"/>
    <x v="0"/>
    <s v="Procedimiento abierto; multiplicidad de criterios"/>
    <s v="No"/>
    <n v="1106271.54"/>
    <n v="806536.39"/>
    <s v=""/>
    <s v=""/>
    <s v=""/>
    <s v=""/>
    <s v="@2022/000187"/>
  </r>
  <r>
    <x v="1"/>
    <x v="18"/>
    <s v="028247/2022"/>
    <x v="779"/>
    <x v="0"/>
    <s v="Procedimiento abierto; multiplicidad de criterios"/>
    <s v="No"/>
    <n v="1106271.54"/>
    <n v="806536.39"/>
    <s v=""/>
    <s v=""/>
    <s v=""/>
    <s v=""/>
    <s v="@2022/000188"/>
  </r>
  <r>
    <x v="1"/>
    <x v="18"/>
    <s v="028231/2022"/>
    <x v="780"/>
    <x v="0"/>
    <s v="Procedimiento abierto; multiplicidad de criterios"/>
    <s v="No"/>
    <n v="1436292.26"/>
    <n v="1006402.98"/>
    <s v=""/>
    <s v=""/>
    <s v=""/>
    <s v=""/>
    <s v="@2021/019764"/>
  </r>
  <r>
    <x v="1"/>
    <x v="18"/>
    <s v="038734/2022"/>
    <x v="773"/>
    <x v="0"/>
    <s v="Procedimiento abierto; multiplicidad de criterios"/>
    <s v="No"/>
    <n v="1535268.72"/>
    <n v="1535268.72"/>
    <s v=""/>
    <s v=""/>
    <s v=""/>
    <s v=""/>
    <s v="@2022/005058"/>
  </r>
  <r>
    <x v="1"/>
    <x v="18"/>
    <s v="052881/2022"/>
    <x v="774"/>
    <x v="0"/>
    <s v="Procedimiento abierto; multiplicidad de criterios"/>
    <s v="No"/>
    <n v="1555492.75"/>
    <n v="1555492.75"/>
    <s v=""/>
    <s v=""/>
    <s v=""/>
    <s v=""/>
    <s v="@2022/010973"/>
  </r>
  <r>
    <x v="1"/>
    <x v="18"/>
    <s v="003111/2022"/>
    <x v="781"/>
    <x v="0"/>
    <s v="Procedimiento abierto; multiplicidad de criterios"/>
    <s v="No"/>
    <n v="1760550"/>
    <n v="1227666"/>
    <s v=""/>
    <s v=""/>
    <s v=""/>
    <s v=""/>
    <s v="@2021/009162"/>
  </r>
  <r>
    <x v="1"/>
    <x v="18"/>
    <s v="038731/2022"/>
    <x v="773"/>
    <x v="0"/>
    <s v="Procedimiento abierto; multiplicidad de criterios"/>
    <s v="No"/>
    <n v="1965560.86"/>
    <n v="1753194.37"/>
    <s v=""/>
    <s v=""/>
    <s v=""/>
    <s v=""/>
    <s v="@2022/005058"/>
  </r>
  <r>
    <x v="1"/>
    <x v="18"/>
    <s v="053093/2022"/>
    <x v="774"/>
    <x v="0"/>
    <s v="Procedimiento abierto; multiplicidad de criterios"/>
    <s v="No"/>
    <n v="2006711.86"/>
    <n v="1765805.77"/>
    <s v=""/>
    <s v=""/>
    <s v=""/>
    <s v=""/>
    <s v="@2022/010973"/>
  </r>
  <r>
    <x v="1"/>
    <x v="18"/>
    <s v="038733/2022"/>
    <x v="773"/>
    <x v="0"/>
    <s v="Procedimiento abierto; multiplicidad de criterios"/>
    <s v="No"/>
    <n v="2032966.21"/>
    <n v="1537069.05"/>
    <s v=""/>
    <s v=""/>
    <s v=""/>
    <s v=""/>
    <s v="@2022/005058"/>
  </r>
  <r>
    <x v="1"/>
    <x v="18"/>
    <s v="004301/2022"/>
    <x v="769"/>
    <x v="0"/>
    <s v="Procedimiento abierto; multiplicidad de criterios"/>
    <s v="No"/>
    <n v="2554358.4"/>
    <n v="1723176.69"/>
    <s v=""/>
    <s v=""/>
    <s v=""/>
    <s v=""/>
    <s v="@2021/002010"/>
  </r>
  <r>
    <x v="1"/>
    <x v="18"/>
    <s v="052884/2022"/>
    <x v="774"/>
    <x v="0"/>
    <s v="Procedimiento abierto; multiplicidad de criterios"/>
    <s v="No"/>
    <n v="3506374.83"/>
    <n v="3506374.83"/>
    <s v=""/>
    <s v=""/>
    <s v=""/>
    <s v=""/>
    <s v="@2022/010973"/>
  </r>
  <r>
    <x v="1"/>
    <x v="18"/>
    <s v="003112/2022"/>
    <x v="781"/>
    <x v="0"/>
    <s v="Procedimiento abierto; multiplicidad de criterios"/>
    <s v="No"/>
    <n v="7406512.8499999996"/>
    <n v="6258120"/>
    <s v=""/>
    <s v=""/>
    <s v=""/>
    <s v=""/>
    <s v="@2021/009162"/>
  </r>
  <r>
    <x v="1"/>
    <x v="19"/>
    <s v="032687/2022"/>
    <x v="782"/>
    <x v="0"/>
    <s v="Basado en un Acuerdo Marco"/>
    <s v="No"/>
    <n v="357.77"/>
    <n v="357.77"/>
    <s v=""/>
    <s v=""/>
    <s v=""/>
    <s v=""/>
    <s v="2022/015714"/>
  </r>
  <r>
    <x v="1"/>
    <x v="19"/>
    <s v="033928/2022"/>
    <x v="783"/>
    <x v="0"/>
    <s v="Basado en un Acuerdo Marco"/>
    <s v="No"/>
    <n v="535.92999999999995"/>
    <n v="535.92999999999995"/>
    <s v=""/>
    <s v=""/>
    <s v=""/>
    <s v=""/>
    <s v="2022/016010"/>
  </r>
  <r>
    <x v="1"/>
    <x v="19"/>
    <s v="032693/2022"/>
    <x v="784"/>
    <x v="0"/>
    <s v="Basado en un Acuerdo Marco"/>
    <s v="No"/>
    <n v="715.54"/>
    <n v="715.54"/>
    <s v=""/>
    <s v=""/>
    <s v=""/>
    <s v=""/>
    <s v="2022/015717"/>
  </r>
  <r>
    <x v="1"/>
    <x v="19"/>
    <s v="033055/2022"/>
    <x v="785"/>
    <x v="0"/>
    <s v="Basado en un Acuerdo Marco"/>
    <s v="No"/>
    <n v="715.54"/>
    <n v="715.54"/>
    <s v=""/>
    <s v=""/>
    <s v=""/>
    <s v=""/>
    <s v="2022/015723"/>
  </r>
  <r>
    <x v="1"/>
    <x v="19"/>
    <s v="033086/2022"/>
    <x v="786"/>
    <x v="0"/>
    <s v="Basado en un Acuerdo Marco"/>
    <s v="No"/>
    <n v="715.54"/>
    <n v="715.54"/>
    <s v=""/>
    <s v=""/>
    <s v=""/>
    <s v=""/>
    <s v="2022/015471"/>
  </r>
  <r>
    <x v="1"/>
    <x v="19"/>
    <s v="033452/2022"/>
    <x v="787"/>
    <x v="0"/>
    <s v="Basado en un Acuerdo Marco"/>
    <s v="No"/>
    <n v="715.54"/>
    <n v="715.54"/>
    <s v=""/>
    <s v=""/>
    <s v=""/>
    <s v=""/>
    <s v="2022/015727"/>
  </r>
  <r>
    <x v="1"/>
    <x v="19"/>
    <s v="038177/2022"/>
    <x v="788"/>
    <x v="0"/>
    <s v="Basado en un Acuerdo Marco"/>
    <s v="No"/>
    <n v="719.61"/>
    <n v="719.61"/>
    <s v=""/>
    <s v=""/>
    <s v=""/>
    <s v=""/>
    <s v="2022/017800"/>
  </r>
  <r>
    <x v="1"/>
    <x v="19"/>
    <s v="027035/2022"/>
    <x v="789"/>
    <x v="0"/>
    <s v="Basado en un Acuerdo Marco"/>
    <s v="No"/>
    <n v="759.25"/>
    <n v="759.25"/>
    <s v=""/>
    <s v=""/>
    <s v=""/>
    <s v=""/>
    <s v="2022/001052"/>
  </r>
  <r>
    <x v="1"/>
    <x v="19"/>
    <s v="007448/2022"/>
    <x v="790"/>
    <x v="0"/>
    <s v="Basado en un Acuerdo Marco"/>
    <s v="No"/>
    <n v="874.98"/>
    <n v="874.98"/>
    <s v=""/>
    <s v=""/>
    <s v=""/>
    <s v=""/>
    <s v="2022/001061"/>
  </r>
  <r>
    <x v="1"/>
    <x v="19"/>
    <s v="007435/2022"/>
    <x v="791"/>
    <x v="0"/>
    <s v="Basado en un Acuerdo Marco"/>
    <s v="No"/>
    <n v="881.65"/>
    <n v="881.65"/>
    <s v=""/>
    <s v=""/>
    <s v=""/>
    <s v=""/>
    <s v="2022/001053"/>
  </r>
  <r>
    <x v="1"/>
    <x v="19"/>
    <s v="032695/2022"/>
    <x v="792"/>
    <x v="0"/>
    <s v="Basado en un Acuerdo Marco"/>
    <s v="No"/>
    <n v="894.43"/>
    <n v="894.43"/>
    <s v=""/>
    <s v=""/>
    <s v=""/>
    <s v=""/>
    <s v="2022/015721"/>
  </r>
  <r>
    <x v="1"/>
    <x v="19"/>
    <s v="038174/2022"/>
    <x v="788"/>
    <x v="0"/>
    <s v="Basado en un Acuerdo Marco"/>
    <s v="No"/>
    <n v="918.82"/>
    <n v="918.82"/>
    <s v=""/>
    <s v=""/>
    <s v=""/>
    <s v=""/>
    <s v="2022/017800"/>
  </r>
  <r>
    <x v="1"/>
    <x v="19"/>
    <s v="038179/2022"/>
    <x v="788"/>
    <x v="0"/>
    <s v="Basado en un Acuerdo Marco"/>
    <s v="No"/>
    <n v="918.83"/>
    <n v="918.83"/>
    <s v=""/>
    <s v=""/>
    <s v=""/>
    <s v=""/>
    <s v="2022/017800"/>
  </r>
  <r>
    <x v="1"/>
    <x v="19"/>
    <s v="007681/2022"/>
    <x v="793"/>
    <x v="0"/>
    <s v="Basado en un Acuerdo Marco"/>
    <s v="No"/>
    <n v="972.95"/>
    <n v="972.95"/>
    <s v=""/>
    <s v=""/>
    <s v=""/>
    <s v=""/>
    <s v="2022/001051"/>
  </r>
  <r>
    <x v="1"/>
    <x v="19"/>
    <s v="009076/2022"/>
    <x v="794"/>
    <x v="0"/>
    <s v="Basado en un Acuerdo Marco"/>
    <s v="No"/>
    <n v="996.05"/>
    <n v="996.05"/>
    <s v=""/>
    <s v=""/>
    <s v=""/>
    <s v=""/>
    <s v="2022/001060"/>
  </r>
  <r>
    <x v="1"/>
    <x v="19"/>
    <s v="009134/2022"/>
    <x v="795"/>
    <x v="0"/>
    <s v="Basado en un Acuerdo Marco"/>
    <s v="No"/>
    <n v="1007.24"/>
    <n v="1007.24"/>
    <s v=""/>
    <s v=""/>
    <s v=""/>
    <s v=""/>
    <s v="2022/001050"/>
  </r>
  <r>
    <x v="1"/>
    <x v="19"/>
    <s v="033915/2022"/>
    <x v="796"/>
    <x v="0"/>
    <s v="Basado en un Acuerdo Marco"/>
    <s v="No"/>
    <n v="1032.18"/>
    <n v="1032.18"/>
    <s v=""/>
    <s v=""/>
    <s v=""/>
    <s v=""/>
    <s v="2022/015791"/>
  </r>
  <r>
    <x v="1"/>
    <x v="19"/>
    <s v="008606/2022"/>
    <x v="797"/>
    <x v="0"/>
    <s v="Basado en un Acuerdo Marco"/>
    <s v="No"/>
    <n v="1042.8"/>
    <n v="1042.8"/>
    <s v=""/>
    <s v=""/>
    <s v=""/>
    <s v=""/>
    <s v="2022/001056"/>
  </r>
  <r>
    <x v="1"/>
    <x v="19"/>
    <s v="033904/2022"/>
    <x v="798"/>
    <x v="0"/>
    <s v="Basado en un Acuerdo Marco"/>
    <s v="No"/>
    <n v="1050.03"/>
    <n v="1050.03"/>
    <s v=""/>
    <s v=""/>
    <s v=""/>
    <s v=""/>
    <s v="2022/016009"/>
  </r>
  <r>
    <x v="1"/>
    <x v="19"/>
    <s v="037064/2022"/>
    <x v="799"/>
    <x v="0"/>
    <s v="Basado en un Acuerdo Marco"/>
    <s v="No"/>
    <n v="1050.04"/>
    <n v="1050.04"/>
    <s v=""/>
    <s v=""/>
    <s v=""/>
    <s v=""/>
    <s v="2022/015790"/>
  </r>
  <r>
    <x v="1"/>
    <x v="19"/>
    <s v="033938/2022"/>
    <x v="800"/>
    <x v="0"/>
    <s v="Basado en un Acuerdo Marco"/>
    <s v="No"/>
    <n v="1123.46"/>
    <n v="1123.46"/>
    <s v=""/>
    <s v=""/>
    <s v=""/>
    <s v=""/>
    <s v="2022/015761"/>
  </r>
  <r>
    <x v="1"/>
    <x v="19"/>
    <s v="007416/2022"/>
    <x v="801"/>
    <x v="0"/>
    <s v="Basado en un Acuerdo Marco"/>
    <s v="No"/>
    <n v="1166.6300000000001"/>
    <n v="1166.6300000000001"/>
    <s v=""/>
    <s v=""/>
    <s v=""/>
    <s v=""/>
    <s v="2022/001057"/>
  </r>
  <r>
    <x v="1"/>
    <x v="19"/>
    <s v="034201/2022"/>
    <x v="802"/>
    <x v="0"/>
    <s v="Basado en un Acuerdo Marco"/>
    <s v="No"/>
    <n v="1285.26"/>
    <n v="1285.26"/>
    <s v=""/>
    <s v=""/>
    <s v=""/>
    <s v=""/>
    <s v="2022/015762"/>
  </r>
  <r>
    <x v="1"/>
    <x v="19"/>
    <s v="023341/2022"/>
    <x v="803"/>
    <x v="0"/>
    <s v="Basado en un Acuerdo Marco"/>
    <s v="No"/>
    <n v="1467.2"/>
    <n v="1467.2"/>
    <s v=""/>
    <s v=""/>
    <s v=""/>
    <s v=""/>
    <s v="@2022/010071"/>
  </r>
  <r>
    <x v="1"/>
    <x v="19"/>
    <s v="023321/2022"/>
    <x v="804"/>
    <x v="0"/>
    <s v="Basado en un Acuerdo Marco"/>
    <s v="No"/>
    <n v="1485.01"/>
    <n v="1272.56"/>
    <s v=""/>
    <s v=""/>
    <s v=""/>
    <s v=""/>
    <s v="@2022/010065"/>
  </r>
  <r>
    <x v="1"/>
    <x v="19"/>
    <s v="007449/2022"/>
    <x v="805"/>
    <x v="0"/>
    <s v="Basado en un Acuerdo Marco"/>
    <s v="No"/>
    <n v="1576.29"/>
    <n v="1576.29"/>
    <s v=""/>
    <s v=""/>
    <s v=""/>
    <s v=""/>
    <s v="2022/002637"/>
  </r>
  <r>
    <x v="1"/>
    <x v="19"/>
    <s v="034064/2022"/>
    <x v="806"/>
    <x v="0"/>
    <s v="Basado en un Acuerdo Marco"/>
    <s v="No"/>
    <n v="1703.68"/>
    <n v="1431.09"/>
    <s v=""/>
    <s v=""/>
    <s v=""/>
    <s v=""/>
    <s v="@2022/015454"/>
  </r>
  <r>
    <x v="1"/>
    <x v="19"/>
    <s v="007791/2022"/>
    <x v="807"/>
    <x v="0"/>
    <s v="Basado en un Acuerdo Marco"/>
    <s v="No"/>
    <n v="1763.42"/>
    <n v="1763.42"/>
    <s v=""/>
    <s v=""/>
    <s v=""/>
    <s v=""/>
    <s v="2022/002633"/>
  </r>
  <r>
    <x v="1"/>
    <x v="19"/>
    <s v="022454/2022"/>
    <x v="808"/>
    <x v="0"/>
    <s v="Basado en un Acuerdo Marco"/>
    <s v="No"/>
    <n v="1792.93"/>
    <n v="1515.51"/>
    <s v=""/>
    <s v=""/>
    <s v=""/>
    <s v=""/>
    <s v="@2022/009668"/>
  </r>
  <r>
    <x v="1"/>
    <x v="19"/>
    <s v="022453/2022"/>
    <x v="809"/>
    <x v="0"/>
    <s v="Basado en un Acuerdo Marco"/>
    <s v="No"/>
    <n v="1800.96"/>
    <n v="1353.46"/>
    <s v=""/>
    <s v=""/>
    <s v=""/>
    <s v=""/>
    <s v="@2022/009667"/>
  </r>
  <r>
    <x v="1"/>
    <x v="19"/>
    <s v="007414/2022"/>
    <x v="810"/>
    <x v="0"/>
    <s v="Basado en un Acuerdo Marco"/>
    <s v="No"/>
    <n v="1850.14"/>
    <n v="1850.14"/>
    <s v=""/>
    <s v=""/>
    <s v=""/>
    <s v=""/>
    <s v="2022/001055"/>
  </r>
  <r>
    <x v="1"/>
    <x v="19"/>
    <s v="007446/2022"/>
    <x v="811"/>
    <x v="0"/>
    <s v="Basado en un Acuerdo Marco"/>
    <s v="No"/>
    <n v="1925.84"/>
    <n v="1925.83"/>
    <s v=""/>
    <s v=""/>
    <s v=""/>
    <s v=""/>
    <s v="2022/001059"/>
  </r>
  <r>
    <x v="1"/>
    <x v="19"/>
    <s v="011218/2022"/>
    <x v="812"/>
    <x v="0"/>
    <s v="Basado en un Acuerdo Marco"/>
    <s v="No"/>
    <n v="1936.24"/>
    <n v="1936.24"/>
    <s v=""/>
    <s v=""/>
    <s v=""/>
    <s v=""/>
    <s v="2022/001054"/>
  </r>
  <r>
    <x v="1"/>
    <x v="19"/>
    <s v="008508/2022"/>
    <x v="813"/>
    <x v="0"/>
    <s v="Basado en un Acuerdo Marco"/>
    <s v="No"/>
    <n v="2083.5700000000002"/>
    <n v="2083.5700000000002"/>
    <s v=""/>
    <s v=""/>
    <s v=""/>
    <s v=""/>
    <s v="2022/001058"/>
  </r>
  <r>
    <x v="1"/>
    <x v="19"/>
    <s v="038173/2022"/>
    <x v="788"/>
    <x v="0"/>
    <s v="Basado en un Acuerdo Marco"/>
    <s v="No"/>
    <n v="2272.67"/>
    <n v="2272.67"/>
    <s v=""/>
    <s v=""/>
    <s v=""/>
    <s v=""/>
    <s v="2022/017800"/>
  </r>
  <r>
    <x v="1"/>
    <x v="19"/>
    <s v="038176/2022"/>
    <x v="788"/>
    <x v="0"/>
    <s v="Basado en un Acuerdo Marco"/>
    <s v="No"/>
    <n v="2272.67"/>
    <n v="2272.67"/>
    <s v=""/>
    <s v=""/>
    <s v=""/>
    <s v=""/>
    <s v="2022/017800"/>
  </r>
  <r>
    <x v="1"/>
    <x v="19"/>
    <s v="038180/2022"/>
    <x v="788"/>
    <x v="0"/>
    <s v="Basado en un Acuerdo Marco"/>
    <s v="No"/>
    <n v="2512.54"/>
    <n v="2512.54"/>
    <s v=""/>
    <s v=""/>
    <s v=""/>
    <s v=""/>
    <s v="2022/017800"/>
  </r>
  <r>
    <x v="1"/>
    <x v="19"/>
    <s v="027691/2022"/>
    <x v="814"/>
    <x v="0"/>
    <s v="Basado en un Acuerdo Marco"/>
    <s v="No"/>
    <n v="3580.88"/>
    <n v="2817.85"/>
    <s v=""/>
    <s v=""/>
    <s v=""/>
    <s v=""/>
    <s v="@2022/011384"/>
  </r>
  <r>
    <x v="1"/>
    <x v="19"/>
    <s v="027683/2022"/>
    <x v="815"/>
    <x v="0"/>
    <s v="Basado en un Acuerdo Marco"/>
    <s v="No"/>
    <n v="5668.13"/>
    <n v="4723.17"/>
    <s v=""/>
    <s v=""/>
    <s v=""/>
    <s v=""/>
    <s v="@2022/011383"/>
  </r>
  <r>
    <x v="1"/>
    <x v="19"/>
    <s v="022609/2022"/>
    <x v="816"/>
    <x v="0"/>
    <s v="Basado en un Acuerdo Marco"/>
    <s v="No"/>
    <n v="9002.4"/>
    <n v="1931.16"/>
    <s v=""/>
    <s v=""/>
    <s v=""/>
    <s v=""/>
    <s v="@2022/009232"/>
  </r>
  <r>
    <x v="1"/>
    <x v="19"/>
    <s v="033752/2022"/>
    <x v="817"/>
    <x v="0"/>
    <s v="Basado en un Acuerdo Marco"/>
    <s v="No"/>
    <n v="12342"/>
    <n v="2265.12"/>
    <s v=""/>
    <s v=""/>
    <s v=""/>
    <s v=""/>
    <s v="@2022/015558"/>
  </r>
  <r>
    <x v="1"/>
    <x v="19"/>
    <s v="017725/2022"/>
    <x v="818"/>
    <x v="0"/>
    <s v="Basado en un Acuerdo Marco"/>
    <s v="No"/>
    <n v="12602.4"/>
    <n v="1275.6500000000001"/>
    <s v=""/>
    <s v=""/>
    <s v=""/>
    <s v=""/>
    <s v="@2022/007138"/>
  </r>
  <r>
    <x v="1"/>
    <x v="19"/>
    <s v="043960/2022"/>
    <x v="819"/>
    <x v="0"/>
    <s v="Procedimiento Abierto Simplificado Abreviado"/>
    <s v="No"/>
    <n v="17704.5"/>
    <n v="14671.8"/>
    <s v=""/>
    <s v=""/>
    <s v=""/>
    <s v=""/>
    <s v="@2022/019305"/>
  </r>
  <r>
    <x v="1"/>
    <x v="19"/>
    <s v="011554/2022"/>
    <x v="820"/>
    <x v="0"/>
    <s v="Procedimiento Abierto Simplificado Abreviado"/>
    <s v="No"/>
    <n v="19302.53"/>
    <n v="9812.32"/>
    <s v=""/>
    <s v=""/>
    <s v=""/>
    <s v=""/>
    <s v="@2022/002700"/>
  </r>
  <r>
    <x v="1"/>
    <x v="19"/>
    <s v="007479/2022"/>
    <x v="821"/>
    <x v="0"/>
    <s v="Basado en un Acuerdo Marco"/>
    <s v="No"/>
    <n v="21914.9"/>
    <n v="14242.14"/>
    <s v=""/>
    <s v=""/>
    <s v=""/>
    <s v=""/>
    <s v="@2022/001344"/>
  </r>
  <r>
    <x v="1"/>
    <x v="19"/>
    <s v="016699/2022"/>
    <x v="822"/>
    <x v="0"/>
    <s v="Basado en un Acuerdo Marco"/>
    <s v="No"/>
    <n v="52089.26"/>
    <n v="36235.629999999997"/>
    <s v=""/>
    <s v=""/>
    <s v=""/>
    <s v=""/>
    <s v="@2022/002783"/>
  </r>
  <r>
    <x v="1"/>
    <x v="19"/>
    <s v="012407.2/2020"/>
    <x v="823"/>
    <x v="0"/>
    <s v="Basado en un Acuerdo Marco"/>
    <s v="No"/>
    <n v="60000"/>
    <n v="60000"/>
    <m/>
    <m/>
    <m/>
    <m/>
    <s v="2020/013504"/>
  </r>
  <r>
    <x v="1"/>
    <x v="19"/>
    <s v="022733/2022"/>
    <x v="824"/>
    <x v="0"/>
    <s v="Basado en un Acuerdo Marco"/>
    <s v="No"/>
    <n v="119105.82"/>
    <n v="75220.06"/>
    <s v=""/>
    <s v=""/>
    <s v=""/>
    <s v=""/>
    <s v="@2022/006638"/>
  </r>
  <r>
    <x v="1"/>
    <x v="19"/>
    <s v="027983/2022"/>
    <x v="825"/>
    <x v="0"/>
    <s v="Procedimiento abierto; multiplicidad de criterios"/>
    <s v="No"/>
    <n v="210136.13"/>
    <n v="160000"/>
    <s v=""/>
    <s v=""/>
    <s v=""/>
    <s v=""/>
    <s v="@2022/005674"/>
  </r>
  <r>
    <x v="1"/>
    <x v="19"/>
    <s v="044778/2022"/>
    <x v="826"/>
    <x v="0"/>
    <s v="Procedimiento abierto. Un solo criterio"/>
    <s v="No"/>
    <n v="589875"/>
    <n v="452237.5"/>
    <s v=""/>
    <s v=""/>
    <s v=""/>
    <s v=""/>
    <s v="@2022/013072"/>
  </r>
  <r>
    <x v="1"/>
    <x v="20"/>
    <s v="007875/2022"/>
    <x v="827"/>
    <x v="0"/>
    <s v="Basado en un Acuerdo Marco"/>
    <s v="No"/>
    <n v="782.68"/>
    <n v="568.22"/>
    <s v=""/>
    <s v=""/>
    <s v=""/>
    <s v=""/>
    <s v="@2022/000737"/>
  </r>
  <r>
    <x v="1"/>
    <x v="16"/>
    <s v="029809/2022"/>
    <x v="828"/>
    <x v="2"/>
    <s v="Procedimiento Abierto Simplificado"/>
    <s v="No"/>
    <n v="118765.35"/>
    <n v="118765.35"/>
    <s v=""/>
    <s v=""/>
    <s v=""/>
    <s v=""/>
    <s v="@2022/006301#001"/>
  </r>
  <r>
    <x v="1"/>
    <x v="16"/>
    <s v="033813/2022"/>
    <x v="829"/>
    <x v="1"/>
    <s v="Procedimiento negociado sin publicidad"/>
    <s v="No"/>
    <n v="125280"/>
    <n v="125280"/>
    <s v="168"/>
    <s v="a"/>
    <s v="1"/>
    <s v="PROCEDIMIENTO ABIERTO O RESTRINGIDO PREVIO DESIERTO O CON OFERTAS INADECUADAS"/>
    <s v="@2022/001162"/>
  </r>
  <r>
    <x v="1"/>
    <x v="16"/>
    <s v="032561/2022"/>
    <x v="830"/>
    <x v="2"/>
    <s v="Procedimiento Abierto Simplificado"/>
    <s v="No"/>
    <n v="130769.27"/>
    <n v="126342.26"/>
    <s v=""/>
    <s v=""/>
    <s v=""/>
    <s v=""/>
    <s v="@2022/006696#001"/>
  </r>
  <r>
    <x v="1"/>
    <x v="16"/>
    <s v="008268/2022"/>
    <x v="831"/>
    <x v="2"/>
    <s v="Procedimiento negociado sin publicidad"/>
    <s v="No"/>
    <n v="134499.99"/>
    <n v="134499"/>
    <s v="168"/>
    <s v="a"/>
    <s v="1"/>
    <s v="PROCEDIMIENTO ABIERTO O RESTRINGIDO PREVIO DESIERTO O CON OFERTAS INADECUADAS"/>
    <s v="@2021/018764#001"/>
  </r>
  <r>
    <x v="1"/>
    <x v="16"/>
    <s v="000755/2022"/>
    <x v="832"/>
    <x v="2"/>
    <s v="Procedimiento Abierto Simplificado"/>
    <s v="No"/>
    <n v="138765.21"/>
    <n v="136488"/>
    <s v=""/>
    <s v=""/>
    <s v=""/>
    <s v=""/>
    <s v="@2021/012067#001"/>
  </r>
  <r>
    <x v="1"/>
    <x v="16"/>
    <s v="027006/2022"/>
    <x v="833"/>
    <x v="2"/>
    <s v="Procedimiento Abierto Simplificado Abreviado"/>
    <s v="No"/>
    <n v="142591.65"/>
    <n v="120395"/>
    <s v=""/>
    <s v=""/>
    <s v=""/>
    <s v=""/>
    <s v="@2022/011766#001"/>
  </r>
  <r>
    <x v="1"/>
    <x v="16"/>
    <s v="023877/2022"/>
    <x v="834"/>
    <x v="2"/>
    <s v="Procedimiento Abierto Simplificado Abreviado"/>
    <s v="No"/>
    <n v="143032.25"/>
    <n v="142765.46"/>
    <s v=""/>
    <s v=""/>
    <s v=""/>
    <s v=""/>
    <s v="@2022/006884#001"/>
  </r>
  <r>
    <x v="1"/>
    <x v="16"/>
    <s v="017477/2022"/>
    <x v="835"/>
    <x v="2"/>
    <s v="Procedimiento Abierto Simplificado Abreviado"/>
    <s v="No"/>
    <n v="152861.54"/>
    <n v="114704.37"/>
    <s v=""/>
    <s v=""/>
    <s v=""/>
    <s v=""/>
    <s v="@2022/005921#001"/>
  </r>
  <r>
    <x v="1"/>
    <x v="16"/>
    <s v="004604/2022"/>
    <x v="836"/>
    <x v="2"/>
    <s v="Procedimiento Abierto Simplificado Abreviado"/>
    <s v="No"/>
    <n v="183847.91"/>
    <n v="175787.2"/>
    <s v=""/>
    <s v=""/>
    <s v=""/>
    <s v=""/>
    <s v="@2021/016526#001"/>
  </r>
  <r>
    <x v="1"/>
    <x v="16"/>
    <s v="017187/2022"/>
    <x v="837"/>
    <x v="2"/>
    <s v="Procedimiento Abierto Simplificado Abreviado"/>
    <s v="No"/>
    <n v="188660.02"/>
    <n v="176774.44"/>
    <s v=""/>
    <s v=""/>
    <s v=""/>
    <s v=""/>
    <s v="@2022/006892#001"/>
  </r>
  <r>
    <x v="1"/>
    <x v="16"/>
    <s v="034094/2022"/>
    <x v="838"/>
    <x v="2"/>
    <s v="Procedimiento Abierto Simplificado"/>
    <s v="No"/>
    <n v="195877.47"/>
    <n v="176200"/>
    <s v=""/>
    <s v=""/>
    <s v=""/>
    <s v=""/>
    <s v="@2022/010600#001"/>
  </r>
  <r>
    <x v="1"/>
    <x v="16"/>
    <s v="007054/2022"/>
    <x v="839"/>
    <x v="2"/>
    <s v="Procedimiento negociado sin publicidad"/>
    <s v="No"/>
    <n v="205376.52"/>
    <n v="205350"/>
    <s v="168"/>
    <s v="a"/>
    <s v="1"/>
    <s v="PROCEDIMIENTO ABIERTO O RESTRINGIDO PREVIO DESIERTO O CON OFERTAS INADECUADAS"/>
    <s v="@2021/018755#001"/>
  </r>
  <r>
    <x v="1"/>
    <x v="16"/>
    <s v="032578/2022"/>
    <x v="840"/>
    <x v="2"/>
    <s v="Procedimiento Abierto Simplificado"/>
    <s v="No"/>
    <n v="211086.57"/>
    <n v="190251.18"/>
    <s v=""/>
    <s v=""/>
    <s v=""/>
    <s v=""/>
    <s v="@2022/006349#001"/>
  </r>
  <r>
    <x v="1"/>
    <x v="16"/>
    <s v="011431/2022"/>
    <x v="536"/>
    <x v="2"/>
    <s v="Procedimiento negociado sin publicidad"/>
    <s v="No"/>
    <n v="219257.23"/>
    <n v="208294"/>
    <s v="168"/>
    <s v="a"/>
    <s v="1"/>
    <s v="PROCEDIMIENTO ABIERTO O RESTRINGIDO PREVIO DESIERTO O CON OFERTAS INADECUADAS"/>
    <s v="@2022/000231#001"/>
  </r>
  <r>
    <x v="1"/>
    <x v="16"/>
    <s v="014617/2022"/>
    <x v="841"/>
    <x v="2"/>
    <s v="Procedimiento Abierto Simplificado Abreviado"/>
    <s v="No"/>
    <n v="235365.55"/>
    <n v="208646.35"/>
    <s v=""/>
    <s v=""/>
    <s v=""/>
    <s v=""/>
    <s v="@2022/001143#002"/>
  </r>
  <r>
    <x v="1"/>
    <x v="16"/>
    <s v="029505/2022"/>
    <x v="842"/>
    <x v="2"/>
    <s v="Procedimiento Abierto Simplificado Abreviado"/>
    <s v="No"/>
    <n v="238393.49"/>
    <n v="207569.21"/>
    <s v=""/>
    <s v=""/>
    <s v=""/>
    <s v=""/>
    <s v="@2022/006749#001"/>
  </r>
  <r>
    <x v="1"/>
    <x v="16"/>
    <s v="007664/2022"/>
    <x v="843"/>
    <x v="2"/>
    <s v="Procedimiento Abierto Simplificado Abreviado"/>
    <s v="No"/>
    <n v="238864.47"/>
    <n v="227743.02"/>
    <s v=""/>
    <s v=""/>
    <s v=""/>
    <s v=""/>
    <s v="@2021/018305#001"/>
  </r>
  <r>
    <x v="1"/>
    <x v="16"/>
    <s v="022481/2022"/>
    <x v="844"/>
    <x v="2"/>
    <s v="Procedimiento Abierto Simplificado Abreviado"/>
    <s v="No"/>
    <n v="239967.1"/>
    <n v="232528.12"/>
    <s v=""/>
    <s v=""/>
    <s v=""/>
    <s v=""/>
    <s v="@2022/005875#001"/>
  </r>
  <r>
    <x v="1"/>
    <x v="16"/>
    <s v="008902/2022"/>
    <x v="845"/>
    <x v="2"/>
    <s v="Procedimiento Abierto Simplificado Abreviado"/>
    <s v="No"/>
    <n v="239989.39"/>
    <n v="209054.76"/>
    <s v=""/>
    <s v=""/>
    <s v=""/>
    <s v=""/>
    <s v="@2022/001170#001"/>
  </r>
  <r>
    <x v="1"/>
    <x v="16"/>
    <s v="043237/2022"/>
    <x v="846"/>
    <x v="2"/>
    <s v="Procedimiento Abierto Simplificado"/>
    <s v="No"/>
    <n v="320280.71999999997"/>
    <n v="320000"/>
    <s v=""/>
    <s v=""/>
    <s v=""/>
    <s v=""/>
    <s v="@2022/001084#001"/>
  </r>
  <r>
    <x v="1"/>
    <x v="16"/>
    <s v="014663/2022"/>
    <x v="847"/>
    <x v="2"/>
    <s v="Procedimiento Abierto Simplificado"/>
    <s v="No"/>
    <n v="327026.68"/>
    <n v="317000"/>
    <s v=""/>
    <s v=""/>
    <s v=""/>
    <s v=""/>
    <s v="@2021/018549#001"/>
  </r>
  <r>
    <x v="1"/>
    <x v="16"/>
    <s v="016998/2022"/>
    <x v="848"/>
    <x v="2"/>
    <s v="Procedimiento Abierto Simplificado"/>
    <s v="No"/>
    <n v="387487.92"/>
    <n v="378207.28"/>
    <s v=""/>
    <s v=""/>
    <s v=""/>
    <s v=""/>
    <s v="@2021/018537#001"/>
  </r>
  <r>
    <x v="1"/>
    <x v="16"/>
    <s v="012125/2022"/>
    <x v="849"/>
    <x v="2"/>
    <s v="Procedimiento Abierto Simplificado"/>
    <s v="No"/>
    <n v="408626.74"/>
    <n v="395345.9"/>
    <s v=""/>
    <s v=""/>
    <s v=""/>
    <s v=""/>
    <s v="@2022/000757#001"/>
  </r>
  <r>
    <x v="1"/>
    <x v="16"/>
    <s v="007338/2022"/>
    <x v="850"/>
    <x v="2"/>
    <s v="Procedimiento Abierto Simplificado"/>
    <s v="No"/>
    <n v="427721.3"/>
    <n v="361776.52"/>
    <s v=""/>
    <s v=""/>
    <s v=""/>
    <s v=""/>
    <s v="@2021/016384#001"/>
  </r>
  <r>
    <x v="1"/>
    <x v="16"/>
    <s v="011399/2022"/>
    <x v="851"/>
    <x v="2"/>
    <s v="Procedimiento Abierto Simplificado"/>
    <s v="No"/>
    <n v="427721.3"/>
    <n v="322110.90999999997"/>
    <s v=""/>
    <s v=""/>
    <s v=""/>
    <s v=""/>
    <s v="@2021/016242#001"/>
  </r>
  <r>
    <x v="1"/>
    <x v="16"/>
    <s v="033941/2022"/>
    <x v="852"/>
    <x v="2"/>
    <s v="Procedimiento Abierto Simplificado"/>
    <s v="No"/>
    <n v="440595.64"/>
    <n v="334851.77"/>
    <s v=""/>
    <s v=""/>
    <s v=""/>
    <s v=""/>
    <s v="@2022/006046#001"/>
  </r>
  <r>
    <x v="1"/>
    <x v="16"/>
    <s v="033559/2022"/>
    <x v="853"/>
    <x v="2"/>
    <s v="Procedimiento Abierto Simplificado"/>
    <s v="No"/>
    <n v="454226.1"/>
    <n v="453726.45"/>
    <s v=""/>
    <s v=""/>
    <s v=""/>
    <s v=""/>
    <s v="@2022/010558#001"/>
  </r>
  <r>
    <x v="1"/>
    <x v="16"/>
    <s v="037019/2022"/>
    <x v="854"/>
    <x v="2"/>
    <s v="Procedimiento Abierto Simplificado"/>
    <s v="No"/>
    <n v="458630.04"/>
    <n v="444895"/>
    <s v=""/>
    <s v=""/>
    <s v=""/>
    <s v=""/>
    <s v="@2022/010463#001"/>
  </r>
  <r>
    <x v="1"/>
    <x v="16"/>
    <s v="007487/2022"/>
    <x v="855"/>
    <x v="2"/>
    <s v="Procedimiento Abierto Simplificado"/>
    <s v="No"/>
    <n v="524918.63"/>
    <n v="488961.3"/>
    <s v=""/>
    <s v=""/>
    <s v=""/>
    <s v=""/>
    <s v="@2021/018452#001"/>
  </r>
  <r>
    <x v="1"/>
    <x v="16"/>
    <s v="014880/2022"/>
    <x v="856"/>
    <x v="2"/>
    <s v="Procedimiento Abierto Simplificado"/>
    <s v="No"/>
    <n v="534285.05000000005"/>
    <n v="496618.3"/>
    <s v=""/>
    <s v=""/>
    <s v=""/>
    <s v=""/>
    <s v="@2022/001792#001"/>
  </r>
  <r>
    <x v="1"/>
    <x v="16"/>
    <s v="033345/2022"/>
    <x v="857"/>
    <x v="2"/>
    <s v="Procedimiento Abierto Simplificado"/>
    <s v="No"/>
    <n v="564470.06000000006"/>
    <n v="517056.17"/>
    <s v=""/>
    <s v=""/>
    <s v=""/>
    <s v=""/>
    <s v="@2022/005648#001"/>
  </r>
  <r>
    <x v="1"/>
    <x v="16"/>
    <s v="033982/2022"/>
    <x v="858"/>
    <x v="2"/>
    <s v="Procedimiento Abierto Simplificado"/>
    <s v="No"/>
    <n v="672833.65"/>
    <n v="645473.29"/>
    <s v=""/>
    <s v=""/>
    <s v=""/>
    <s v=""/>
    <s v="@2022/010401#002"/>
  </r>
  <r>
    <x v="1"/>
    <x v="16"/>
    <s v="033835/2022"/>
    <x v="859"/>
    <x v="2"/>
    <s v="Procedimiento Abierto Simplificado"/>
    <s v="No"/>
    <n v="686142.58"/>
    <n v="662127.57999999996"/>
    <s v=""/>
    <s v=""/>
    <s v=""/>
    <s v=""/>
    <s v="@2022/006209#001"/>
  </r>
  <r>
    <x v="1"/>
    <x v="16"/>
    <s v="030028/2022"/>
    <x v="860"/>
    <x v="2"/>
    <s v="Procedimiento Abierto Simplificado"/>
    <s v="No"/>
    <n v="691460.83"/>
    <n v="683578.17"/>
    <s v=""/>
    <s v=""/>
    <s v=""/>
    <s v=""/>
    <s v="@2022/005831#001"/>
  </r>
  <r>
    <x v="1"/>
    <x v="16"/>
    <s v="033506/2022"/>
    <x v="861"/>
    <x v="2"/>
    <s v="Procedimiento Abierto Simplificado"/>
    <s v="No"/>
    <n v="809717.48"/>
    <n v="725850.18"/>
    <s v=""/>
    <s v=""/>
    <s v=""/>
    <s v=""/>
    <s v="@2022/009213#001"/>
  </r>
  <r>
    <x v="1"/>
    <x v="16"/>
    <s v="004581/2022"/>
    <x v="862"/>
    <x v="2"/>
    <s v="Procedimiento Abierto Simplificado"/>
    <s v="No"/>
    <n v="892689.44"/>
    <n v="802014.57"/>
    <s v=""/>
    <s v=""/>
    <s v=""/>
    <s v=""/>
    <s v="@2021/018780#001"/>
  </r>
  <r>
    <x v="1"/>
    <x v="16"/>
    <s v="037726/2022"/>
    <x v="863"/>
    <x v="2"/>
    <s v="Procedimiento Abierto Simplificado"/>
    <s v="No"/>
    <n v="1029584.64"/>
    <n v="1021105.69"/>
    <s v=""/>
    <s v=""/>
    <s v=""/>
    <s v=""/>
    <s v="@2022/001784#001"/>
  </r>
  <r>
    <x v="1"/>
    <x v="16"/>
    <s v="030307/2022"/>
    <x v="864"/>
    <x v="1"/>
    <s v="Procedimiento abierto; multiplicidad de criterios"/>
    <s v="No"/>
    <n v="1238074.2"/>
    <n v="0"/>
    <s v=""/>
    <s v=""/>
    <s v=""/>
    <s v=""/>
    <s v="@2022/000468"/>
  </r>
  <r>
    <x v="1"/>
    <x v="16"/>
    <s v="036550/2022"/>
    <x v="865"/>
    <x v="2"/>
    <s v="Procedimiento Abierto Simplificado"/>
    <s v="No"/>
    <n v="1366256.51"/>
    <n v="1223209.45"/>
    <s v=""/>
    <s v=""/>
    <s v=""/>
    <s v=""/>
    <s v="@2022/005533#001"/>
  </r>
  <r>
    <x v="1"/>
    <x v="16"/>
    <s v="038158/2022"/>
    <x v="866"/>
    <x v="2"/>
    <s v="Procedimiento Abierto Simplificado"/>
    <s v="No"/>
    <n v="1849773.51"/>
    <n v="1775412.61"/>
    <s v=""/>
    <s v=""/>
    <s v=""/>
    <s v=""/>
    <s v="@2022/005507#001"/>
  </r>
  <r>
    <x v="1"/>
    <x v="16"/>
    <s v="012162/2022"/>
    <x v="867"/>
    <x v="2"/>
    <s v="Procedimiento Abierto Simplificado"/>
    <s v="No"/>
    <n v="2251269.46"/>
    <n v="2157616.64"/>
    <s v=""/>
    <s v=""/>
    <s v=""/>
    <s v=""/>
    <s v="@2021/017981#001"/>
  </r>
  <r>
    <x v="1"/>
    <x v="16"/>
    <s v="017073/2022"/>
    <x v="868"/>
    <x v="2"/>
    <s v="Procedimiento Abierto Simplificado"/>
    <s v="No"/>
    <n v="2260276.75"/>
    <n v="1853426.93"/>
    <s v=""/>
    <s v=""/>
    <s v=""/>
    <s v=""/>
    <s v="@2022/001280#001"/>
  </r>
  <r>
    <x v="1"/>
    <x v="16"/>
    <s v="030052/2022"/>
    <x v="869"/>
    <x v="2"/>
    <s v="Procedimiento Abierto Simplificado"/>
    <s v="No"/>
    <n v="2398626.1800000002"/>
    <n v="2154475.1800000002"/>
    <s v=""/>
    <s v=""/>
    <s v=""/>
    <s v=""/>
    <s v="@2022/006204#001"/>
  </r>
  <r>
    <x v="1"/>
    <x v="16"/>
    <s v="004588/2022"/>
    <x v="870"/>
    <x v="2"/>
    <s v="Procedimiento Abierto Simplificado"/>
    <s v="No"/>
    <n v="3191049"/>
    <n v="3085352.38"/>
    <s v=""/>
    <s v=""/>
    <s v=""/>
    <s v=""/>
    <s v="@2021/014423#001"/>
  </r>
  <r>
    <x v="1"/>
    <x v="16"/>
    <s v="017418/2022"/>
    <x v="871"/>
    <x v="2"/>
    <s v="Procedimiento abierto; multiplicidad de criterios"/>
    <s v="No"/>
    <n v="3496798.51"/>
    <n v="3394962"/>
    <s v=""/>
    <s v=""/>
    <s v=""/>
    <s v=""/>
    <s v="@2021/017554#001"/>
  </r>
  <r>
    <x v="1"/>
    <x v="16"/>
    <s v="022589/2022"/>
    <x v="872"/>
    <x v="2"/>
    <s v="Procedimiento abierto; multiplicidad de criterios"/>
    <s v="No"/>
    <n v="4685646.08"/>
    <n v="4061760.67"/>
    <s v=""/>
    <s v=""/>
    <s v=""/>
    <s v=""/>
    <s v="@2021/011759#001"/>
  </r>
  <r>
    <x v="1"/>
    <x v="16"/>
    <s v="043976/2022"/>
    <x v="873"/>
    <x v="2"/>
    <s v="Procedimiento abierto; multiplicidad de criterios"/>
    <s v="No"/>
    <n v="4831048.75"/>
    <n v="4685427.8"/>
    <s v=""/>
    <s v=""/>
    <s v=""/>
    <s v=""/>
    <s v="@2021/017064#001"/>
  </r>
  <r>
    <x v="1"/>
    <x v="17"/>
    <s v="005564.3/2019"/>
    <x v="874"/>
    <x v="1"/>
    <s v="Procedimiento abierto; multiplicidad de criterios"/>
    <s v="No"/>
    <n v="3264.86"/>
    <n v="3264.86"/>
    <m/>
    <m/>
    <m/>
    <m/>
    <s v="2018/000110"/>
  </r>
  <r>
    <x v="1"/>
    <x v="17"/>
    <s v="000876.3/2018"/>
    <x v="875"/>
    <x v="1"/>
    <s v="Procedimiento abierto; multiplicidad de criterios"/>
    <s v="No"/>
    <n v="7354.68"/>
    <n v="7354.68"/>
    <m/>
    <m/>
    <m/>
    <m/>
    <s v="2018/000107"/>
  </r>
  <r>
    <x v="1"/>
    <x v="21"/>
    <s v="003486/2022"/>
    <x v="876"/>
    <x v="0"/>
    <s v="Basado en un Acuerdo Marco"/>
    <s v="No"/>
    <n v="1138.3699999999999"/>
    <n v="1138.3699999999999"/>
    <s v=""/>
    <s v=""/>
    <s v=""/>
    <s v=""/>
    <s v="2022/000371"/>
  </r>
  <r>
    <x v="1"/>
    <x v="21"/>
    <s v="011563/2022"/>
    <x v="877"/>
    <x v="0"/>
    <s v="Procedimiento Abierto Simplificado"/>
    <s v="No"/>
    <n v="6050"/>
    <n v="5717.25"/>
    <s v=""/>
    <s v=""/>
    <s v=""/>
    <s v=""/>
    <s v="@2022/001763"/>
  </r>
  <r>
    <x v="1"/>
    <x v="21"/>
    <s v="011564/2022"/>
    <x v="877"/>
    <x v="0"/>
    <s v="Procedimiento Abierto Simplificado"/>
    <s v="No"/>
    <n v="7865"/>
    <n v="7039.18"/>
    <s v=""/>
    <s v=""/>
    <s v=""/>
    <s v=""/>
    <s v="@2022/001763"/>
  </r>
  <r>
    <x v="1"/>
    <x v="21"/>
    <s v="011562/2022"/>
    <x v="877"/>
    <x v="0"/>
    <s v="Procedimiento Abierto Simplificado"/>
    <s v="No"/>
    <n v="10285"/>
    <n v="9205.08"/>
    <s v=""/>
    <s v=""/>
    <s v=""/>
    <s v=""/>
    <s v="@2022/001763"/>
  </r>
  <r>
    <x v="1"/>
    <x v="21"/>
    <s v="011561/2022"/>
    <x v="877"/>
    <x v="0"/>
    <s v="Procedimiento Abierto Simplificado"/>
    <s v="No"/>
    <n v="14520"/>
    <n v="12995.4"/>
    <s v=""/>
    <s v=""/>
    <s v=""/>
    <s v=""/>
    <s v="@2022/001763"/>
  </r>
  <r>
    <x v="1"/>
    <x v="17"/>
    <s v="028133/2022"/>
    <x v="878"/>
    <x v="2"/>
    <s v="Procedimiento Abierto Simplificado Abreviado"/>
    <s v="No"/>
    <n v="28154.1"/>
    <n v="25287.79"/>
    <s v=""/>
    <s v=""/>
    <s v=""/>
    <s v=""/>
    <s v="@2022/010988#001"/>
  </r>
  <r>
    <x v="1"/>
    <x v="21"/>
    <s v="011558/2022"/>
    <x v="877"/>
    <x v="0"/>
    <s v="Procedimiento Abierto Simplificado"/>
    <s v="No"/>
    <n v="22990"/>
    <n v="20576.05"/>
    <s v=""/>
    <s v=""/>
    <s v=""/>
    <s v=""/>
    <s v="@2022/001763"/>
  </r>
  <r>
    <x v="1"/>
    <x v="21"/>
    <s v="037531/2022"/>
    <x v="879"/>
    <x v="0"/>
    <s v="Procedimiento negociado sin publicidad"/>
    <s v="No"/>
    <n v="24865.5"/>
    <n v="24865.5"/>
    <s v="168"/>
    <s v="a"/>
    <s v="2"/>
    <s v="EXCLUSIVIDAD TÉCNICA, DE DERECHOS EXCLUSIVOS O ARTÍSTICA_x000a_"/>
    <s v="@2022/013157"/>
  </r>
  <r>
    <x v="1"/>
    <x v="21"/>
    <s v="004678/2022"/>
    <x v="880"/>
    <x v="0"/>
    <s v="Procedimiento negociado sin publicidad"/>
    <s v="No"/>
    <n v="25000"/>
    <n v="25000"/>
    <s v="168"/>
    <s v="a"/>
    <s v="2"/>
    <s v="EXCLUSIVIDAD TÉCNICA, DE DERECHOS EXCLUSIVOS O ARTÍSTICA_x000a_"/>
    <s v="@2022/001016"/>
  </r>
  <r>
    <x v="1"/>
    <x v="21"/>
    <s v="030398/2022"/>
    <x v="881"/>
    <x v="0"/>
    <s v="Procedimiento negociado sin publicidad"/>
    <s v="No"/>
    <n v="36300"/>
    <n v="36300"/>
    <s v="168"/>
    <s v="a"/>
    <s v="2"/>
    <s v="EXCLUSIVIDAD TÉCNICA, DE DERECHOS EXCLUSIVOS O ARTÍSTICA_x000a_"/>
    <s v="@2022/013104"/>
  </r>
  <r>
    <x v="1"/>
    <x v="17"/>
    <s v="022880/2022"/>
    <x v="882"/>
    <x v="2"/>
    <s v="Procedimiento Abierto Simplificado"/>
    <s v="No"/>
    <n v="38718.910000000003"/>
    <n v="37510"/>
    <s v=""/>
    <s v=""/>
    <s v=""/>
    <s v=""/>
    <s v="@2022/006205#001"/>
  </r>
  <r>
    <x v="1"/>
    <x v="21"/>
    <s v="007632/2022"/>
    <x v="883"/>
    <x v="0"/>
    <s v="Procedimiento negociado sin publicidad"/>
    <s v="No"/>
    <n v="42350"/>
    <n v="42350"/>
    <s v="168"/>
    <s v="a"/>
    <s v="2"/>
    <s v="EXCLUSIVIDAD TÉCNICA, DE DERECHOS EXCLUSIVOS O ARTÍSTICA_x000a_"/>
    <s v="@2022/001328"/>
  </r>
  <r>
    <x v="1"/>
    <x v="21"/>
    <s v="011560/2022"/>
    <x v="877"/>
    <x v="0"/>
    <s v="Procedimiento Abierto Simplificado"/>
    <s v="No"/>
    <n v="43560"/>
    <n v="41164.199999999997"/>
    <s v=""/>
    <s v=""/>
    <s v=""/>
    <s v=""/>
    <s v="@2022/001763"/>
  </r>
  <r>
    <x v="1"/>
    <x v="21"/>
    <s v="014565/2022"/>
    <x v="884"/>
    <x v="0"/>
    <s v="Procedimiento negociado sin publicidad"/>
    <s v="No"/>
    <n v="43560"/>
    <n v="43560"/>
    <s v="168"/>
    <s v="a"/>
    <s v="2"/>
    <s v="EXCLUSIVIDAD TÉCNICA, DE DERECHOS EXCLUSIVOS O ARTÍSTICA_x000a_"/>
    <s v="@2022/004103"/>
  </r>
  <r>
    <x v="1"/>
    <x v="21"/>
    <s v="004094/2022"/>
    <x v="885"/>
    <x v="0"/>
    <s v="Procedimiento negociado sin publicidad"/>
    <s v="No"/>
    <n v="45980"/>
    <n v="45980"/>
    <s v="168"/>
    <s v="a"/>
    <s v="2"/>
    <s v="EXCLUSIVIDAD TÉCNICA, DE DERECHOS EXCLUSIVOS O ARTÍSTICA_x000a_"/>
    <s v="@2022/001219"/>
  </r>
  <r>
    <x v="1"/>
    <x v="21"/>
    <s v="030193/2022"/>
    <x v="886"/>
    <x v="0"/>
    <s v="Procedimiento negociado sin publicidad"/>
    <s v="No"/>
    <n v="48400"/>
    <n v="48400"/>
    <s v="168"/>
    <s v="a"/>
    <s v="2"/>
    <s v="EXCLUSIVIDAD TÉCNICA, DE DERECHOS EXCLUSIVOS O ARTÍSTICA_x000a_"/>
    <s v="@2022/007169"/>
  </r>
  <r>
    <x v="1"/>
    <x v="17"/>
    <s v="038246/2022"/>
    <x v="887"/>
    <x v="2"/>
    <s v="Procedimiento Abierto Simplificado Abreviado"/>
    <s v="No"/>
    <n v="57124.39"/>
    <n v="55981.9"/>
    <s v=""/>
    <s v=""/>
    <s v=""/>
    <s v=""/>
    <s v="@2022/014265#001"/>
  </r>
  <r>
    <x v="1"/>
    <x v="21"/>
    <s v="005867.4/2020"/>
    <x v="888"/>
    <x v="0"/>
    <s v="Procedimiento abierto; multiplicidad de criterios"/>
    <s v="No"/>
    <n v="60000"/>
    <n v="60000"/>
    <m/>
    <m/>
    <m/>
    <m/>
    <s v="2019/025964"/>
  </r>
  <r>
    <x v="1"/>
    <x v="21"/>
    <s v="024045/2022"/>
    <x v="889"/>
    <x v="0"/>
    <s v="Procedimiento negociado sin publicidad"/>
    <s v="No"/>
    <n v="60500"/>
    <n v="60500"/>
    <s v="168"/>
    <s v="a"/>
    <s v="2"/>
    <s v="EXCLUSIVIDAD TÉCNICA, DE DERECHOS EXCLUSIVOS O ARTÍSTICA_x000a_"/>
    <s v="@2022/004383"/>
  </r>
  <r>
    <x v="1"/>
    <x v="21"/>
    <s v="027047/2022"/>
    <x v="890"/>
    <x v="0"/>
    <s v="Procedimiento Abierto Simplificado"/>
    <s v="No"/>
    <n v="67401.84"/>
    <n v="67401.84"/>
    <s v=""/>
    <s v=""/>
    <s v=""/>
    <s v=""/>
    <s v="@2022/006942"/>
  </r>
  <r>
    <x v="1"/>
    <x v="21"/>
    <s v="030280/2022"/>
    <x v="891"/>
    <x v="0"/>
    <s v="Procedimiento negociado sin publicidad"/>
    <s v="No"/>
    <n v="70000"/>
    <n v="70000"/>
    <s v="168"/>
    <s v="a"/>
    <s v="2"/>
    <s v="EXCLUSIVIDAD TÉCNICA, DE DERECHOS EXCLUSIVOS O ARTÍSTICA_x000a_"/>
    <s v="@2022/013102"/>
  </r>
  <r>
    <x v="1"/>
    <x v="21"/>
    <s v="005867.3/2020"/>
    <x v="888"/>
    <x v="0"/>
    <s v="Procedimiento abierto; multiplicidad de criterios"/>
    <s v="No"/>
    <n v="150000"/>
    <n v="150000"/>
    <m/>
    <m/>
    <m/>
    <m/>
    <s v="2019/025964"/>
  </r>
  <r>
    <x v="1"/>
    <x v="21"/>
    <s v="005867.6/2020"/>
    <x v="888"/>
    <x v="0"/>
    <s v="Procedimiento abierto; multiplicidad de criterios"/>
    <s v="No"/>
    <n v="150000"/>
    <n v="150000"/>
    <m/>
    <m/>
    <m/>
    <m/>
    <s v="2019/025964"/>
  </r>
  <r>
    <x v="1"/>
    <x v="21"/>
    <s v="008563/2022"/>
    <x v="892"/>
    <x v="0"/>
    <s v="Procedimiento negociado sin publicidad"/>
    <s v="No"/>
    <n v="181500"/>
    <n v="181500"/>
    <s v="168"/>
    <s v="a"/>
    <s v="2"/>
    <s v="EXCLUSIVIDAD TÉCNICA, DE DERECHOS EXCLUSIVOS O ARTÍSTICA_x000a_"/>
    <s v="@2022/002399"/>
  </r>
  <r>
    <x v="1"/>
    <x v="17"/>
    <s v="000018.3/2022"/>
    <x v="893"/>
    <x v="2"/>
    <s v="Procedimiento Abierto Simplificado"/>
    <s v="No"/>
    <n v="83216.47"/>
    <n v="83216.47"/>
    <m/>
    <m/>
    <m/>
    <m/>
    <s v="2021/012054"/>
  </r>
  <r>
    <x v="1"/>
    <x v="21"/>
    <s v="028293/2022"/>
    <x v="894"/>
    <x v="0"/>
    <s v="Procedimiento abierto; multiplicidad de criterios"/>
    <s v="No"/>
    <n v="865000"/>
    <n v="842160"/>
    <s v=""/>
    <s v=""/>
    <s v=""/>
    <s v=""/>
    <s v="@2022/000341"/>
  </r>
  <r>
    <x v="1"/>
    <x v="17"/>
    <s v="028105/2022"/>
    <x v="895"/>
    <x v="2"/>
    <s v="Procedimiento Abierto Simplificado Abreviado"/>
    <s v="No"/>
    <n v="87140.13"/>
    <n v="84150"/>
    <s v=""/>
    <s v=""/>
    <s v=""/>
    <s v=""/>
    <s v="@2022/006631#001"/>
  </r>
  <r>
    <x v="1"/>
    <x v="17"/>
    <s v="033652/2022"/>
    <x v="896"/>
    <x v="2"/>
    <s v="Procedimiento Abierto Simplificado Abreviado"/>
    <s v="No"/>
    <n v="96528.8"/>
    <n v="95515.25"/>
    <s v=""/>
    <s v=""/>
    <s v=""/>
    <s v=""/>
    <s v="@2022/014838#001"/>
  </r>
  <r>
    <x v="1"/>
    <x v="17"/>
    <s v="044253/2022"/>
    <x v="897"/>
    <x v="2"/>
    <s v="Procedimiento Abierto Simplificado Abreviado"/>
    <s v="No"/>
    <n v="96703.2"/>
    <n v="84167.54"/>
    <s v=""/>
    <s v=""/>
    <s v=""/>
    <s v=""/>
    <s v="@2022/017671#001"/>
  </r>
  <r>
    <x v="1"/>
    <x v="17"/>
    <s v="000824.4/2018"/>
    <x v="898"/>
    <x v="1"/>
    <s v="Procedimiento abierto; multiplicidad de criterios"/>
    <s v="No"/>
    <n v="138501.54999999999"/>
    <n v="138501.54999999999"/>
    <m/>
    <m/>
    <m/>
    <m/>
    <s v="2018/000108"/>
  </r>
  <r>
    <x v="1"/>
    <x v="17"/>
    <s v="022227.1/2021"/>
    <x v="899"/>
    <x v="2"/>
    <s v="Procedimiento abierto. Un solo criterio"/>
    <s v="No"/>
    <n v="167139.38"/>
    <n v="167139.38"/>
    <m/>
    <m/>
    <m/>
    <m/>
    <s v="2021/000651"/>
  </r>
  <r>
    <x v="1"/>
    <x v="17"/>
    <s v="028864.2/2021"/>
    <x v="900"/>
    <x v="2"/>
    <s v="Procedimiento Abierto Simplificado"/>
    <s v="No"/>
    <n v="192042.03999999998"/>
    <n v="192042.03999999998"/>
    <m/>
    <m/>
    <m/>
    <m/>
    <s v="2021/007174"/>
  </r>
  <r>
    <x v="1"/>
    <x v="17"/>
    <s v="028243/2022"/>
    <x v="901"/>
    <x v="2"/>
    <s v="Procedimiento Abierto Simplificado"/>
    <s v="No"/>
    <n v="225114.33"/>
    <n v="191906"/>
    <s v=""/>
    <s v=""/>
    <s v=""/>
    <s v=""/>
    <s v="@2022/010653#001"/>
  </r>
  <r>
    <x v="1"/>
    <x v="17"/>
    <s v="029849/2022"/>
    <x v="902"/>
    <x v="2"/>
    <s v="Procedimiento Abierto Simplificado"/>
    <s v="No"/>
    <n v="229332.2"/>
    <n v="193120.56"/>
    <s v=""/>
    <s v=""/>
    <s v=""/>
    <s v=""/>
    <s v="@2022/012122#001"/>
  </r>
  <r>
    <x v="1"/>
    <x v="17"/>
    <s v="033224/2022"/>
    <x v="903"/>
    <x v="2"/>
    <s v="Procedimiento Abierto Simplificado"/>
    <s v="No"/>
    <n v="241902"/>
    <n v="235975.4"/>
    <s v=""/>
    <s v=""/>
    <s v=""/>
    <s v=""/>
    <s v="@2022/010561#001"/>
  </r>
  <r>
    <x v="1"/>
    <x v="17"/>
    <s v="029266/2022"/>
    <x v="904"/>
    <x v="2"/>
    <s v="Procedimiento Abierto Simplificado"/>
    <s v="No"/>
    <n v="286143.89"/>
    <n v="275985.78999999998"/>
    <s v=""/>
    <s v=""/>
    <s v=""/>
    <s v=""/>
    <s v="@2022/006632#001"/>
  </r>
  <r>
    <x v="1"/>
    <x v="17"/>
    <s v="023817/2022"/>
    <x v="905"/>
    <x v="2"/>
    <s v="Procedimiento Abierto Simplificado"/>
    <s v="No"/>
    <n v="291745.45"/>
    <n v="246554.08"/>
    <s v=""/>
    <s v=""/>
    <s v=""/>
    <s v=""/>
    <s v="@2022/004636#001"/>
  </r>
  <r>
    <x v="1"/>
    <x v="17"/>
    <s v="028093/2022"/>
    <x v="906"/>
    <x v="2"/>
    <s v="Procedimiento Abierto Simplificado"/>
    <s v="No"/>
    <n v="300070.8"/>
    <n v="291500"/>
    <s v=""/>
    <s v=""/>
    <s v=""/>
    <s v=""/>
    <s v="@2022/006759#001"/>
  </r>
  <r>
    <x v="1"/>
    <x v="17"/>
    <s v="029554/2022"/>
    <x v="907"/>
    <x v="2"/>
    <s v="Procedimiento Abierto Simplificado"/>
    <s v="No"/>
    <n v="305524.63"/>
    <n v="273444.53999999998"/>
    <s v=""/>
    <s v=""/>
    <s v=""/>
    <s v=""/>
    <s v="@2022/006709#001"/>
  </r>
  <r>
    <x v="1"/>
    <x v="17"/>
    <s v="043326/2022"/>
    <x v="908"/>
    <x v="2"/>
    <s v="Procedimiento Abierto Simplificado"/>
    <s v="No"/>
    <n v="370139.92"/>
    <n v="355619.9"/>
    <s v=""/>
    <s v=""/>
    <s v=""/>
    <s v=""/>
    <s v="@2022/014615#001"/>
  </r>
  <r>
    <x v="1"/>
    <x v="17"/>
    <s v="028161/2022"/>
    <x v="909"/>
    <x v="2"/>
    <s v="Procedimiento Abierto Simplificado"/>
    <s v="No"/>
    <n v="411833.55"/>
    <n v="366120.03"/>
    <s v=""/>
    <s v=""/>
    <s v=""/>
    <s v=""/>
    <s v="@2022/006624#001"/>
  </r>
  <r>
    <x v="1"/>
    <x v="17"/>
    <s v="043567/2022"/>
    <x v="910"/>
    <x v="2"/>
    <s v="Procedimiento Abierto Simplificado"/>
    <s v="No"/>
    <n v="414073.06"/>
    <n v="375100"/>
    <s v=""/>
    <s v=""/>
    <s v=""/>
    <s v=""/>
    <s v="@2022/014623#001"/>
  </r>
  <r>
    <x v="1"/>
    <x v="17"/>
    <s v="043702/2022"/>
    <x v="911"/>
    <x v="2"/>
    <s v="Procedimiento Abierto Simplificado"/>
    <s v="No"/>
    <n v="534801.6"/>
    <n v="427166.71999999997"/>
    <s v=""/>
    <s v=""/>
    <s v=""/>
    <s v=""/>
    <s v="@2022/011858#001"/>
  </r>
  <r>
    <x v="1"/>
    <x v="17"/>
    <s v="000018/2022"/>
    <x v="893"/>
    <x v="2"/>
    <s v="Procedimiento Abierto Simplificado"/>
    <s v="No"/>
    <n v="630750.43000000005"/>
    <n v="623962.36"/>
    <s v=""/>
    <s v=""/>
    <s v=""/>
    <s v=""/>
    <s v="@2021/012054#001"/>
  </r>
  <r>
    <x v="1"/>
    <x v="17"/>
    <s v="027136/2022"/>
    <x v="912"/>
    <x v="2"/>
    <s v="Procedimiento Abierto Simplificado"/>
    <s v="No"/>
    <n v="703606.93"/>
    <n v="663660.80000000005"/>
    <s v=""/>
    <s v=""/>
    <s v=""/>
    <s v=""/>
    <s v="@2022/003533#001"/>
  </r>
  <r>
    <x v="1"/>
    <x v="17"/>
    <s v="044434/2022"/>
    <x v="913"/>
    <x v="2"/>
    <s v="Procedimiento Abierto Simplificado"/>
    <s v="No"/>
    <n v="799643.31"/>
    <n v="748038.89"/>
    <s v=""/>
    <s v=""/>
    <s v=""/>
    <s v=""/>
    <s v="@2022/014622#001"/>
  </r>
  <r>
    <x v="1"/>
    <x v="17"/>
    <s v="000461/2022"/>
    <x v="914"/>
    <x v="2"/>
    <s v="Procedimiento abierto. Un solo criterio"/>
    <s v="No"/>
    <n v="1965521.85"/>
    <n v="1508341.46"/>
    <s v=""/>
    <s v=""/>
    <s v=""/>
    <s v=""/>
    <s v="@2021/011939#001"/>
  </r>
  <r>
    <x v="1"/>
    <x v="17"/>
    <s v="032504/2022"/>
    <x v="915"/>
    <x v="2"/>
    <s v="Procedimiento abierto. Un solo criterio"/>
    <s v="No"/>
    <n v="2868821.13"/>
    <n v="2635380"/>
    <s v=""/>
    <s v=""/>
    <s v=""/>
    <s v=""/>
    <s v="@2022/005227#001"/>
  </r>
  <r>
    <x v="1"/>
    <x v="17"/>
    <s v="033695/2022"/>
    <x v="916"/>
    <x v="2"/>
    <s v="Procedimiento abierto; multiplicidad de criterios"/>
    <s v="No"/>
    <n v="3798192.06"/>
    <n v="3417993.03"/>
    <s v=""/>
    <s v=""/>
    <s v=""/>
    <s v=""/>
    <s v="@2022/001339#001"/>
  </r>
  <r>
    <x v="1"/>
    <x v="17"/>
    <s v="044569/2022"/>
    <x v="917"/>
    <x v="2"/>
    <s v="Procedimiento abierto. Un solo criterio"/>
    <s v="No"/>
    <n v="4402711.17"/>
    <n v="3496900"/>
    <s v=""/>
    <s v=""/>
    <s v=""/>
    <s v=""/>
    <s v="@2022/010178#002"/>
  </r>
  <r>
    <x v="1"/>
    <x v="17"/>
    <s v="015047/2022"/>
    <x v="918"/>
    <x v="2"/>
    <s v="Procedimiento abierto; multiplicidad de criterios"/>
    <s v="No"/>
    <n v="4800000"/>
    <n v="4235000"/>
    <s v=""/>
    <s v=""/>
    <s v=""/>
    <s v=""/>
    <s v="@2021/017542#001"/>
  </r>
  <r>
    <x v="1"/>
    <x v="17"/>
    <s v="044670/2022"/>
    <x v="919"/>
    <x v="2"/>
    <s v="Procedimiento abierto. Un solo criterio"/>
    <s v="No"/>
    <n v="5948878.4699999997"/>
    <n v="5120199.7"/>
    <s v=""/>
    <s v=""/>
    <s v=""/>
    <s v=""/>
    <s v="@2022/011748#001"/>
  </r>
  <r>
    <x v="1"/>
    <x v="18"/>
    <s v="038777/2022"/>
    <x v="920"/>
    <x v="2"/>
    <s v="Procedimiento Abierto Simplificado Abreviado"/>
    <s v="No"/>
    <n v="85193.04"/>
    <n v="68340.800000000003"/>
    <s v=""/>
    <s v=""/>
    <s v=""/>
    <s v=""/>
    <s v="@2022/009594#001"/>
  </r>
  <r>
    <x v="1"/>
    <x v="18"/>
    <s v="007503/2022"/>
    <x v="921"/>
    <x v="2"/>
    <s v="Procedimiento Abierto Simplificado"/>
    <s v="No"/>
    <n v="189174.38"/>
    <n v="179677.82"/>
    <s v=""/>
    <s v=""/>
    <s v=""/>
    <s v=""/>
    <s v="@2022/000194#001"/>
  </r>
  <r>
    <x v="1"/>
    <x v="18"/>
    <s v="044341/2022"/>
    <x v="922"/>
    <x v="2"/>
    <s v="Procedimiento Abierto Simplificado"/>
    <s v="No"/>
    <n v="470127.35"/>
    <n v="384450.88"/>
    <s v=""/>
    <s v=""/>
    <s v=""/>
    <s v=""/>
    <s v="@2022/011737#001"/>
  </r>
  <r>
    <x v="1"/>
    <x v="18"/>
    <s v="011730/2022"/>
    <x v="923"/>
    <x v="2"/>
    <s v="Procedimiento Abierto Simplificado"/>
    <s v="No"/>
    <n v="850950.89"/>
    <n v="816103.1"/>
    <s v=""/>
    <s v=""/>
    <s v=""/>
    <s v=""/>
    <s v="@2022/000170#001"/>
  </r>
  <r>
    <x v="1"/>
    <x v="18"/>
    <s v="004152/2022"/>
    <x v="924"/>
    <x v="2"/>
    <s v="Procedimiento Abierto Simplificado"/>
    <s v="No"/>
    <n v="901863.47"/>
    <n v="901861.4"/>
    <s v=""/>
    <s v=""/>
    <s v=""/>
    <s v=""/>
    <s v="@2021/013968#001"/>
  </r>
  <r>
    <x v="1"/>
    <x v="18"/>
    <s v="007661/2022"/>
    <x v="925"/>
    <x v="2"/>
    <s v="Procedimiento Abierto Simplificado"/>
    <s v="No"/>
    <n v="933608.23"/>
    <n v="529356.11"/>
    <s v=""/>
    <s v=""/>
    <s v=""/>
    <s v=""/>
    <s v="@2021/015868#001"/>
  </r>
  <r>
    <x v="1"/>
    <x v="18"/>
    <s v="012208/2022"/>
    <x v="926"/>
    <x v="2"/>
    <s v="Procedimiento abierto; multiplicidad de criterios"/>
    <s v="No"/>
    <n v="3196540.05"/>
    <n v="2876886.05"/>
    <s v=""/>
    <s v=""/>
    <s v=""/>
    <s v=""/>
    <s v="@2022/000213#001"/>
  </r>
  <r>
    <x v="1"/>
    <x v="18"/>
    <s v="009239/2022"/>
    <x v="927"/>
    <x v="2"/>
    <s v="Procedimiento abierto; multiplicidad de criterios"/>
    <s v="No"/>
    <n v="33611940.119999997"/>
    <n v="30431394.52"/>
    <s v=""/>
    <s v=""/>
    <s v=""/>
    <s v=""/>
    <s v="@2022/000678#001"/>
  </r>
  <r>
    <x v="1"/>
    <x v="12"/>
    <s v="001464/2022"/>
    <x v="928"/>
    <x v="3"/>
    <s v="Basado en un Acuerdo Marco"/>
    <s v="No"/>
    <n v="166.01"/>
    <n v="166.01"/>
    <s v=""/>
    <s v=""/>
    <s v=""/>
    <s v=""/>
    <s v="2022/000090"/>
  </r>
  <r>
    <x v="1"/>
    <x v="12"/>
    <s v="003050/2022"/>
    <x v="929"/>
    <x v="3"/>
    <s v="Basado en un Acuerdo Marco"/>
    <s v="No"/>
    <n v="409.66"/>
    <n v="409.66"/>
    <s v=""/>
    <s v=""/>
    <s v=""/>
    <s v=""/>
    <s v="2022/000104"/>
  </r>
  <r>
    <x v="1"/>
    <x v="12"/>
    <s v="001467/2022"/>
    <x v="930"/>
    <x v="3"/>
    <s v="Basado en un Acuerdo Marco"/>
    <s v="No"/>
    <n v="479.74"/>
    <n v="479.74"/>
    <s v=""/>
    <s v=""/>
    <s v=""/>
    <s v=""/>
    <s v="2022/000096"/>
  </r>
  <r>
    <x v="1"/>
    <x v="12"/>
    <s v="001420/2022"/>
    <x v="931"/>
    <x v="3"/>
    <s v="Basado en un Acuerdo Marco"/>
    <s v="No"/>
    <n v="662.79"/>
    <n v="662.79"/>
    <s v=""/>
    <s v=""/>
    <s v=""/>
    <s v=""/>
    <s v="2022/000091"/>
  </r>
  <r>
    <x v="1"/>
    <x v="12"/>
    <s v="001426/2022"/>
    <x v="932"/>
    <x v="3"/>
    <s v="Basado en un Acuerdo Marco"/>
    <s v="No"/>
    <n v="678.96"/>
    <n v="678.96"/>
    <s v=""/>
    <s v=""/>
    <s v=""/>
    <s v=""/>
    <s v="2022/000094"/>
  </r>
  <r>
    <x v="1"/>
    <x v="12"/>
    <s v="001437/2022"/>
    <x v="933"/>
    <x v="3"/>
    <s v="Basado en un Acuerdo Marco"/>
    <s v="No"/>
    <n v="678.96"/>
    <n v="678.96"/>
    <s v=""/>
    <s v=""/>
    <s v=""/>
    <s v=""/>
    <s v="2022/000095"/>
  </r>
  <r>
    <x v="1"/>
    <x v="12"/>
    <s v="001412/2022"/>
    <x v="934"/>
    <x v="3"/>
    <s v="Basado en un Acuerdo Marco"/>
    <s v="No"/>
    <n v="918.83"/>
    <n v="918.83"/>
    <s v=""/>
    <s v=""/>
    <s v=""/>
    <s v=""/>
    <s v="2022/000092"/>
  </r>
  <r>
    <x v="1"/>
    <x v="12"/>
    <s v="001419/2022"/>
    <x v="935"/>
    <x v="3"/>
    <s v="Basado en un Acuerdo Marco"/>
    <s v="No"/>
    <n v="959.48"/>
    <n v="959.48"/>
    <s v=""/>
    <s v=""/>
    <s v=""/>
    <s v=""/>
    <s v="2022/000093"/>
  </r>
  <r>
    <x v="1"/>
    <x v="12"/>
    <s v="001552/2022"/>
    <x v="936"/>
    <x v="3"/>
    <s v="Basado en un Acuerdo Marco"/>
    <s v="No"/>
    <n v="970.71"/>
    <n v="970.71"/>
    <s v=""/>
    <s v=""/>
    <s v=""/>
    <s v=""/>
    <s v="2022/000111"/>
  </r>
  <r>
    <x v="1"/>
    <x v="12"/>
    <s v="001408/2022"/>
    <x v="937"/>
    <x v="3"/>
    <s v="Basado en un Acuerdo Marco"/>
    <s v="No"/>
    <n v="1118.04"/>
    <n v="1118.04"/>
    <s v=""/>
    <s v=""/>
    <s v=""/>
    <s v=""/>
    <s v="2022/000089"/>
  </r>
  <r>
    <x v="1"/>
    <x v="12"/>
    <s v="001468/2022"/>
    <x v="938"/>
    <x v="3"/>
    <s v="Basado en un Acuerdo Marco"/>
    <s v="No"/>
    <n v="1505.05"/>
    <n v="1505.05"/>
    <s v=""/>
    <s v=""/>
    <s v=""/>
    <s v=""/>
    <s v="2022/000109"/>
  </r>
  <r>
    <x v="1"/>
    <x v="12"/>
    <s v="001471/2022"/>
    <x v="939"/>
    <x v="3"/>
    <s v="Basado en un Acuerdo Marco"/>
    <s v="No"/>
    <n v="1665.35"/>
    <n v="1665.35"/>
    <s v=""/>
    <s v=""/>
    <s v=""/>
    <s v=""/>
    <s v="2022/000110"/>
  </r>
  <r>
    <x v="1"/>
    <x v="12"/>
    <s v="001439/2022"/>
    <x v="940"/>
    <x v="3"/>
    <s v="Basado en un Acuerdo Marco"/>
    <s v="No"/>
    <n v="1678.71"/>
    <n v="1678.71"/>
    <s v=""/>
    <s v=""/>
    <s v=""/>
    <s v=""/>
    <s v="2022/000105"/>
  </r>
  <r>
    <x v="1"/>
    <x v="12"/>
    <s v="003720/2022"/>
    <x v="941"/>
    <x v="3"/>
    <s v="Basado en un Acuerdo Marco"/>
    <s v="No"/>
    <n v="2040.44"/>
    <n v="1602.66"/>
    <s v=""/>
    <s v=""/>
    <s v=""/>
    <s v=""/>
    <s v="@2022/000051"/>
  </r>
  <r>
    <x v="1"/>
    <x v="12"/>
    <s v="001451/2022"/>
    <x v="942"/>
    <x v="3"/>
    <s v="Basado en un Acuerdo Marco"/>
    <s v="No"/>
    <n v="2128.44"/>
    <n v="2128.44"/>
    <s v=""/>
    <s v=""/>
    <s v=""/>
    <s v=""/>
    <s v="2022/000106"/>
  </r>
  <r>
    <x v="1"/>
    <x v="12"/>
    <s v="001466/2022"/>
    <x v="943"/>
    <x v="3"/>
    <s v="Basado en un Acuerdo Marco"/>
    <s v="No"/>
    <n v="2141.8000000000002"/>
    <n v="2141.8000000000002"/>
    <s v=""/>
    <s v=""/>
    <s v=""/>
    <s v=""/>
    <s v="2022/000108"/>
  </r>
  <r>
    <x v="1"/>
    <x v="12"/>
    <s v="003320/2022"/>
    <x v="944"/>
    <x v="3"/>
    <s v="Basado en un Acuerdo Marco"/>
    <s v="No"/>
    <n v="2317.39"/>
    <n v="1958.75"/>
    <s v=""/>
    <s v=""/>
    <s v=""/>
    <s v=""/>
    <s v="@2022/000084"/>
  </r>
  <r>
    <x v="1"/>
    <x v="12"/>
    <s v="001438/2022"/>
    <x v="945"/>
    <x v="3"/>
    <s v="Basado en un Acuerdo Marco"/>
    <s v="No"/>
    <n v="2529.19"/>
    <n v="2529.19"/>
    <s v=""/>
    <s v=""/>
    <s v=""/>
    <s v=""/>
    <s v="2022/000103"/>
  </r>
  <r>
    <x v="1"/>
    <x v="12"/>
    <s v="007629.1/2021"/>
    <x v="946"/>
    <x v="3"/>
    <s v="Basado en un Acuerdo Marco"/>
    <s v="No"/>
    <n v="3790.23"/>
    <n v="3790.23"/>
    <m/>
    <m/>
    <m/>
    <m/>
    <s v="2021/001356"/>
  </r>
  <r>
    <x v="1"/>
    <x v="12"/>
    <s v="003318/2022"/>
    <x v="947"/>
    <x v="3"/>
    <s v="Basado en un Acuerdo Marco"/>
    <s v="No"/>
    <n v="4777.8500000000004"/>
    <n v="4777.8500000000004"/>
    <s v=""/>
    <s v=""/>
    <s v=""/>
    <s v=""/>
    <s v="@2022/000057"/>
  </r>
  <r>
    <x v="1"/>
    <x v="12"/>
    <s v="038424/2022"/>
    <x v="948"/>
    <x v="3"/>
    <s v="Basado en un Acuerdo Marco"/>
    <s v="No"/>
    <n v="4890.07"/>
    <n v="4890.07"/>
    <s v=""/>
    <s v=""/>
    <s v=""/>
    <s v=""/>
    <s v="2022/015907"/>
  </r>
  <r>
    <x v="1"/>
    <x v="12"/>
    <s v="003731/2022"/>
    <x v="949"/>
    <x v="3"/>
    <s v="Basado en un Acuerdo Marco"/>
    <s v="No"/>
    <n v="4913.71"/>
    <n v="4176.68"/>
    <s v=""/>
    <s v=""/>
    <s v=""/>
    <s v=""/>
    <s v="@2022/000056"/>
  </r>
  <r>
    <x v="1"/>
    <x v="12"/>
    <s v="008337.1/2021"/>
    <x v="950"/>
    <x v="3"/>
    <s v="Basado en un Acuerdo Marco"/>
    <s v="No"/>
    <n v="5685.33"/>
    <n v="5685.33"/>
    <m/>
    <m/>
    <m/>
    <m/>
    <s v="2021/001338"/>
  </r>
  <r>
    <x v="1"/>
    <x v="12"/>
    <s v="043240/2022"/>
    <x v="951"/>
    <x v="3"/>
    <s v="Basado en un Acuerdo Marco"/>
    <s v="No"/>
    <n v="8000"/>
    <n v="8000"/>
    <s v=""/>
    <s v=""/>
    <s v=""/>
    <s v=""/>
    <s v="2022/018263"/>
  </r>
  <r>
    <x v="1"/>
    <x v="12"/>
    <s v="000477/2022"/>
    <x v="952"/>
    <x v="3"/>
    <s v="Basado en un Acuerdo Marco"/>
    <s v="No"/>
    <n v="10109.549999999999"/>
    <n v="10109.549999999999"/>
    <s v=""/>
    <s v=""/>
    <s v=""/>
    <s v=""/>
    <s v="2021/018779"/>
  </r>
  <r>
    <x v="1"/>
    <x v="12"/>
    <s v="022876/2022"/>
    <x v="953"/>
    <x v="3"/>
    <s v="Basado en un Acuerdo Marco"/>
    <s v="No"/>
    <n v="11000"/>
    <n v="11000"/>
    <s v=""/>
    <s v=""/>
    <s v=""/>
    <s v=""/>
    <s v="2022/010672"/>
  </r>
  <r>
    <x v="1"/>
    <x v="12"/>
    <s v="022878/2022"/>
    <x v="953"/>
    <x v="3"/>
    <s v="Basado en un Acuerdo Marco"/>
    <s v="No"/>
    <n v="29000"/>
    <n v="29000"/>
    <s v=""/>
    <s v=""/>
    <s v=""/>
    <s v=""/>
    <s v="2022/010681"/>
  </r>
  <r>
    <x v="1"/>
    <x v="12"/>
    <s v="043346/2022"/>
    <x v="954"/>
    <x v="3"/>
    <s v="Basado en un Acuerdo Marco"/>
    <s v="No"/>
    <n v="30000"/>
    <n v="30000"/>
    <s v=""/>
    <s v=""/>
    <s v=""/>
    <s v=""/>
    <s v="2022/018268"/>
  </r>
  <r>
    <x v="1"/>
    <x v="12"/>
    <s v="001012/2022"/>
    <x v="955"/>
    <x v="3"/>
    <s v="Procedimiento abierto; multiplicidad de criterios"/>
    <s v="No"/>
    <n v="37351.97"/>
    <n v="36258.199999999997"/>
    <s v=""/>
    <s v=""/>
    <s v=""/>
    <s v=""/>
    <s v="@2021/010309"/>
  </r>
  <r>
    <x v="1"/>
    <x v="12"/>
    <s v="039179/2022"/>
    <x v="956"/>
    <x v="3"/>
    <s v="Basado en un Acuerdo Marco"/>
    <s v="No"/>
    <n v="38332.81"/>
    <n v="38332.81"/>
    <s v=""/>
    <s v=""/>
    <s v=""/>
    <s v=""/>
    <s v="2022/018356"/>
  </r>
  <r>
    <x v="1"/>
    <x v="12"/>
    <s v="033641/2022"/>
    <x v="957"/>
    <x v="3"/>
    <s v="Basado en un Acuerdo Marco"/>
    <s v="No"/>
    <n v="42000"/>
    <n v="42000"/>
    <s v=""/>
    <s v=""/>
    <s v=""/>
    <s v=""/>
    <s v="2022/015248"/>
  </r>
  <r>
    <x v="1"/>
    <x v="12"/>
    <s v="008577/2022"/>
    <x v="958"/>
    <x v="3"/>
    <s v="Basado en un Acuerdo Marco"/>
    <s v="No"/>
    <n v="47700"/>
    <n v="47700"/>
    <s v=""/>
    <s v=""/>
    <s v=""/>
    <s v=""/>
    <s v="2022/001229"/>
  </r>
  <r>
    <x v="1"/>
    <x v="12"/>
    <s v="001011/2022"/>
    <x v="955"/>
    <x v="3"/>
    <s v="Procedimiento abierto; multiplicidad de criterios"/>
    <s v="No"/>
    <n v="47757.43"/>
    <n v="46359.54"/>
    <s v=""/>
    <s v=""/>
    <s v=""/>
    <s v=""/>
    <s v="@2021/010309"/>
  </r>
  <r>
    <x v="1"/>
    <x v="12"/>
    <s v="033622/2022"/>
    <x v="959"/>
    <x v="3"/>
    <s v="Procedimiento Abierto Simplificado"/>
    <s v="No"/>
    <n v="48932.4"/>
    <n v="24408.12"/>
    <s v=""/>
    <s v=""/>
    <s v=""/>
    <s v=""/>
    <s v="@2022/014218"/>
  </r>
  <r>
    <x v="1"/>
    <x v="12"/>
    <s v="036616/2022"/>
    <x v="960"/>
    <x v="3"/>
    <s v="Basado en un Acuerdo Marco"/>
    <s v="No"/>
    <n v="50777.69"/>
    <n v="50777.69"/>
    <s v=""/>
    <s v=""/>
    <s v=""/>
    <s v=""/>
    <s v="2022/015871"/>
  </r>
  <r>
    <x v="1"/>
    <x v="12"/>
    <s v="044768/2022"/>
    <x v="961"/>
    <x v="3"/>
    <s v="Procedimiento abierto; multiplicidad de criterios"/>
    <s v="No"/>
    <n v="56503.72"/>
    <n v="53612.83"/>
    <s v=""/>
    <s v=""/>
    <s v=""/>
    <s v=""/>
    <s v="@2022/011742"/>
  </r>
  <r>
    <x v="1"/>
    <x v="12"/>
    <s v="008564/2022"/>
    <x v="962"/>
    <x v="3"/>
    <s v="Basado en un Acuerdo Marco"/>
    <s v="No"/>
    <n v="60000"/>
    <n v="60000"/>
    <s v=""/>
    <s v=""/>
    <s v=""/>
    <s v=""/>
    <s v="2022/001230"/>
  </r>
  <r>
    <x v="1"/>
    <x v="12"/>
    <s v="023263/2022"/>
    <x v="963"/>
    <x v="3"/>
    <s v="Procedimiento Abierto Simplificado Abreviado"/>
    <s v="No"/>
    <n v="61710"/>
    <n v="59850.34"/>
    <s v=""/>
    <s v=""/>
    <s v=""/>
    <s v=""/>
    <s v="@2022/005204"/>
  </r>
  <r>
    <x v="1"/>
    <x v="12"/>
    <s v="044769/2022"/>
    <x v="961"/>
    <x v="3"/>
    <s v="Procedimiento abierto; multiplicidad de criterios"/>
    <s v="No"/>
    <n v="62010.09"/>
    <n v="58838.33"/>
    <s v=""/>
    <s v=""/>
    <s v=""/>
    <s v=""/>
    <s v="@2022/011742"/>
  </r>
  <r>
    <x v="1"/>
    <x v="12"/>
    <s v="027150/2022"/>
    <x v="964"/>
    <x v="3"/>
    <s v="Basado en un Acuerdo Marco"/>
    <s v="No"/>
    <n v="62547.59"/>
    <n v="62547.59"/>
    <s v=""/>
    <s v=""/>
    <s v=""/>
    <s v=""/>
    <s v="2022/012592"/>
  </r>
  <r>
    <x v="1"/>
    <x v="12"/>
    <s v="033621/2022"/>
    <x v="959"/>
    <x v="3"/>
    <s v="Procedimiento Abierto Simplificado"/>
    <s v="No"/>
    <n v="63408.84"/>
    <n v="21316.81"/>
    <s v=""/>
    <s v=""/>
    <s v=""/>
    <s v=""/>
    <s v="@2022/014218"/>
  </r>
  <r>
    <x v="1"/>
    <x v="12"/>
    <s v="008399/2022"/>
    <x v="965"/>
    <x v="3"/>
    <s v="Basado en un Acuerdo Marco"/>
    <s v="No"/>
    <n v="64000"/>
    <n v="64000"/>
    <s v=""/>
    <s v=""/>
    <s v=""/>
    <s v=""/>
    <s v="2022/001228"/>
  </r>
  <r>
    <x v="1"/>
    <x v="12"/>
    <s v="030245/2022"/>
    <x v="966"/>
    <x v="3"/>
    <s v="Basado en un Acuerdo Marco"/>
    <s v="No"/>
    <n v="66556.850000000006"/>
    <n v="66556.850000000006"/>
    <s v=""/>
    <s v=""/>
    <s v=""/>
    <s v=""/>
    <s v="2022/014455"/>
  </r>
  <r>
    <x v="1"/>
    <x v="12"/>
    <s v="008570/2022"/>
    <x v="967"/>
    <x v="3"/>
    <s v="Basado en un Acuerdo Marco"/>
    <s v="No"/>
    <n v="72000"/>
    <n v="72000"/>
    <s v=""/>
    <s v=""/>
    <s v=""/>
    <s v=""/>
    <s v="2022/001231"/>
  </r>
  <r>
    <x v="1"/>
    <x v="12"/>
    <s v="039180/2022"/>
    <x v="968"/>
    <x v="3"/>
    <s v="Basado en un Acuerdo Marco"/>
    <s v="No"/>
    <n v="76665.600000000006"/>
    <n v="76665.600000000006"/>
    <s v=""/>
    <s v=""/>
    <s v=""/>
    <s v=""/>
    <s v="2022/018357"/>
  </r>
  <r>
    <x v="1"/>
    <x v="12"/>
    <s v="033657/2022"/>
    <x v="969"/>
    <x v="3"/>
    <s v="Basado en un Acuerdo Marco"/>
    <s v="No"/>
    <n v="78000"/>
    <n v="78000"/>
    <s v=""/>
    <s v=""/>
    <s v=""/>
    <s v=""/>
    <s v="2022/015417"/>
  </r>
  <r>
    <x v="1"/>
    <x v="12"/>
    <s v="028290/2022"/>
    <x v="970"/>
    <x v="3"/>
    <s v="Basado en un Acuerdo Marco"/>
    <s v="No"/>
    <n v="81000"/>
    <n v="81000"/>
    <s v=""/>
    <s v=""/>
    <s v=""/>
    <s v=""/>
    <s v="2022/009811"/>
  </r>
  <r>
    <x v="1"/>
    <x v="12"/>
    <s v="000727/2022"/>
    <x v="955"/>
    <x v="3"/>
    <s v="Procedimiento abierto; multiplicidad de criterios"/>
    <s v="No"/>
    <n v="116091.92"/>
    <n v="106761.94"/>
    <s v=""/>
    <s v=""/>
    <s v=""/>
    <s v=""/>
    <s v="@2021/010309"/>
  </r>
  <r>
    <x v="1"/>
    <x v="12"/>
    <s v="044767/2022"/>
    <x v="961"/>
    <x v="3"/>
    <s v="Procedimiento abierto; multiplicidad de criterios"/>
    <s v="No"/>
    <n v="145983.07"/>
    <n v="128465.11"/>
    <s v=""/>
    <s v=""/>
    <s v=""/>
    <s v=""/>
    <s v="@2022/011742"/>
  </r>
  <r>
    <x v="1"/>
    <x v="12"/>
    <s v="044786/2022"/>
    <x v="971"/>
    <x v="3"/>
    <s v="Procedimiento abierto; multiplicidad de criterios"/>
    <s v="No"/>
    <n v="167328.60999999999"/>
    <n v="129995.12"/>
    <s v=""/>
    <s v=""/>
    <s v=""/>
    <s v=""/>
    <s v="@2022/011386"/>
  </r>
  <r>
    <x v="1"/>
    <x v="12"/>
    <s v="036590/2022"/>
    <x v="972"/>
    <x v="3"/>
    <s v="Procedimiento Abierto Simplificado"/>
    <s v="No"/>
    <n v="168196.05"/>
    <n v="168196.05"/>
    <s v=""/>
    <s v=""/>
    <s v=""/>
    <s v=""/>
    <s v="@2022/010269"/>
  </r>
  <r>
    <x v="1"/>
    <x v="12"/>
    <s v="044784/2022"/>
    <x v="971"/>
    <x v="3"/>
    <s v="Procedimiento abierto; multiplicidad de criterios"/>
    <s v="No"/>
    <n v="173363.64"/>
    <n v="134683.62"/>
    <s v=""/>
    <s v=""/>
    <s v=""/>
    <s v=""/>
    <s v="@2022/011386"/>
  </r>
  <r>
    <x v="1"/>
    <x v="12"/>
    <s v="003355/2022"/>
    <x v="973"/>
    <x v="3"/>
    <s v="Basado en un Acuerdo Marco"/>
    <s v="No"/>
    <n v="234962.68"/>
    <n v="234962.67"/>
    <s v=""/>
    <s v=""/>
    <s v=""/>
    <s v=""/>
    <s v="2022/000532"/>
  </r>
  <r>
    <x v="1"/>
    <x v="12"/>
    <s v="044783/2022"/>
    <x v="971"/>
    <x v="3"/>
    <s v="Procedimiento abierto; multiplicidad de criterios"/>
    <s v="No"/>
    <n v="358997.14"/>
    <n v="272478.84000000003"/>
    <s v=""/>
    <s v=""/>
    <s v=""/>
    <s v=""/>
    <s v="@2022/011386"/>
  </r>
  <r>
    <x v="1"/>
    <x v="13"/>
    <s v="001400.2/2018"/>
    <x v="974"/>
    <x v="3"/>
    <s v="Procedimiento abierto. Un solo criterio"/>
    <s v="No"/>
    <n v="0"/>
    <n v="0"/>
    <m/>
    <m/>
    <m/>
    <m/>
    <s v="2018/006970"/>
  </r>
  <r>
    <x v="1"/>
    <x v="13"/>
    <s v="001085/2022"/>
    <x v="975"/>
    <x v="3"/>
    <s v="Procedimiento Abierto Simplificado Abreviado"/>
    <s v="No"/>
    <n v="3229.49"/>
    <n v="2617.23"/>
    <s v=""/>
    <s v=""/>
    <s v=""/>
    <s v=""/>
    <s v="@2021/012249"/>
  </r>
  <r>
    <x v="1"/>
    <x v="13"/>
    <s v="032440/2022"/>
    <x v="976"/>
    <x v="3"/>
    <s v="Procedimiento Abierto Simplificado"/>
    <s v="No"/>
    <n v="4043.31"/>
    <n v="3733.46"/>
    <s v=""/>
    <s v=""/>
    <s v=""/>
    <s v=""/>
    <s v="@2022/007496"/>
  </r>
  <r>
    <x v="1"/>
    <x v="13"/>
    <s v="003913/2022"/>
    <x v="977"/>
    <x v="3"/>
    <s v="Basado en un Acuerdo Marco"/>
    <s v="No"/>
    <n v="4647.37"/>
    <n v="4647.37"/>
    <s v=""/>
    <s v=""/>
    <s v=""/>
    <s v=""/>
    <s v="2022/001530"/>
  </r>
  <r>
    <x v="1"/>
    <x v="13"/>
    <s v="043835/2022"/>
    <x v="978"/>
    <x v="3"/>
    <s v="Procedimiento Abierto Simplificado Abreviado"/>
    <s v="No"/>
    <n v="4682.7"/>
    <n v="4095.97"/>
    <s v=""/>
    <s v=""/>
    <s v=""/>
    <s v=""/>
    <s v="@2022/015838"/>
  </r>
  <r>
    <x v="1"/>
    <x v="13"/>
    <s v="001316/2022"/>
    <x v="979"/>
    <x v="3"/>
    <s v="Basado en un Acuerdo Marco"/>
    <s v="No"/>
    <n v="6000"/>
    <n v="6000"/>
    <s v=""/>
    <s v=""/>
    <s v=""/>
    <s v=""/>
    <s v="2022/000753"/>
  </r>
  <r>
    <x v="1"/>
    <x v="13"/>
    <s v="030259/2022"/>
    <x v="980"/>
    <x v="3"/>
    <s v="Procedimiento Abierto Simplificado Abreviado"/>
    <s v="No"/>
    <n v="6098.4"/>
    <n v="5470.07"/>
    <s v=""/>
    <s v=""/>
    <s v=""/>
    <s v=""/>
    <s v="@2022/004308"/>
  </r>
  <r>
    <x v="1"/>
    <x v="13"/>
    <s v="037360/2022"/>
    <x v="981"/>
    <x v="3"/>
    <s v="Procedimiento Abierto Simplificado"/>
    <s v="No"/>
    <n v="6388.8"/>
    <n v="5324"/>
    <s v=""/>
    <s v=""/>
    <s v=""/>
    <s v=""/>
    <s v="@2022/014602"/>
  </r>
  <r>
    <x v="1"/>
    <x v="13"/>
    <s v="038170/2022"/>
    <x v="981"/>
    <x v="3"/>
    <s v="Procedimiento Abierto Simplificado"/>
    <s v="No"/>
    <n v="7055.51"/>
    <n v="6561.83"/>
    <s v=""/>
    <s v=""/>
    <s v=""/>
    <s v=""/>
    <s v="@2022/014602"/>
  </r>
  <r>
    <x v="1"/>
    <x v="13"/>
    <s v="033977/2022"/>
    <x v="982"/>
    <x v="3"/>
    <s v="Procedimiento Abierto Simplificado Abreviado"/>
    <s v="No"/>
    <n v="7456.02"/>
    <n v="6625.91"/>
    <s v=""/>
    <s v=""/>
    <s v=""/>
    <s v=""/>
    <s v="@2022/010633"/>
  </r>
  <r>
    <x v="1"/>
    <x v="13"/>
    <s v="033979/2022"/>
    <x v="982"/>
    <x v="3"/>
    <s v="Procedimiento Abierto Simplificado Abreviado"/>
    <s v="No"/>
    <n v="8203.7999999999993"/>
    <n v="6821.54"/>
    <s v=""/>
    <s v=""/>
    <s v=""/>
    <s v=""/>
    <s v="@2022/010633"/>
  </r>
  <r>
    <x v="1"/>
    <x v="13"/>
    <s v="032441/2022"/>
    <x v="976"/>
    <x v="3"/>
    <s v="Procedimiento Abierto Simplificado"/>
    <s v="No"/>
    <n v="8284.42"/>
    <n v="5950.32"/>
    <s v=""/>
    <s v=""/>
    <s v=""/>
    <s v=""/>
    <s v="@2022/007496"/>
  </r>
  <r>
    <x v="1"/>
    <x v="13"/>
    <s v="043525/2022"/>
    <x v="983"/>
    <x v="3"/>
    <s v="Basado en un Acuerdo Marco"/>
    <s v="No"/>
    <n v="9000"/>
    <n v="9000"/>
    <s v=""/>
    <s v=""/>
    <s v=""/>
    <s v=""/>
    <s v="2022/017100"/>
  </r>
  <r>
    <x v="1"/>
    <x v="13"/>
    <s v="022594/2022"/>
    <x v="984"/>
    <x v="3"/>
    <s v="Basado en un Acuerdo Marco"/>
    <s v="No"/>
    <n v="9728.4"/>
    <n v="9728.4"/>
    <s v=""/>
    <s v=""/>
    <s v=""/>
    <s v=""/>
    <s v="2022/001690"/>
  </r>
  <r>
    <x v="1"/>
    <x v="13"/>
    <s v="030258/2022"/>
    <x v="980"/>
    <x v="3"/>
    <s v="Procedimiento Abierto Simplificado Abreviado"/>
    <s v="No"/>
    <n v="12210"/>
    <n v="6728"/>
    <s v=""/>
    <s v=""/>
    <s v=""/>
    <s v=""/>
    <s v="@2022/004308"/>
  </r>
  <r>
    <x v="1"/>
    <x v="13"/>
    <s v="030260/2022"/>
    <x v="980"/>
    <x v="3"/>
    <s v="Procedimiento Abierto Simplificado Abreviado"/>
    <s v="No"/>
    <n v="12212.2"/>
    <n v="11670"/>
    <s v=""/>
    <s v=""/>
    <s v=""/>
    <s v=""/>
    <s v="@2022/004308"/>
  </r>
  <r>
    <x v="1"/>
    <x v="13"/>
    <s v="054368/2022"/>
    <x v="985"/>
    <x v="3"/>
    <s v="Procedimiento Abierto Simplificado"/>
    <s v="No"/>
    <n v="12679.64"/>
    <n v="12679.64"/>
    <s v=""/>
    <s v=""/>
    <s v=""/>
    <s v=""/>
    <s v="@2022/015716"/>
  </r>
  <r>
    <x v="1"/>
    <x v="13"/>
    <s v="043834/2022"/>
    <x v="978"/>
    <x v="3"/>
    <s v="Procedimiento Abierto Simplificado Abreviado"/>
    <s v="No"/>
    <n v="12735.25"/>
    <n v="9186.35"/>
    <s v=""/>
    <s v=""/>
    <s v=""/>
    <s v=""/>
    <s v="@2022/015838"/>
  </r>
  <r>
    <x v="1"/>
    <x v="13"/>
    <s v="001080/2022"/>
    <x v="975"/>
    <x v="3"/>
    <s v="Procedimiento Abierto Simplificado Abreviado"/>
    <s v="No"/>
    <n v="12788.49"/>
    <n v="10119.23"/>
    <s v=""/>
    <s v=""/>
    <s v=""/>
    <s v=""/>
    <s v="@2021/012249"/>
  </r>
  <r>
    <x v="1"/>
    <x v="13"/>
    <s v="037921/2022"/>
    <x v="986"/>
    <x v="3"/>
    <s v="Procedimiento Abierto Simplificado"/>
    <s v="No"/>
    <n v="13142.03"/>
    <n v="13142.03"/>
    <s v=""/>
    <s v=""/>
    <s v=""/>
    <s v=""/>
    <s v="@2022/007492"/>
  </r>
  <r>
    <x v="1"/>
    <x v="13"/>
    <s v="033978/2022"/>
    <x v="982"/>
    <x v="3"/>
    <s v="Procedimiento Abierto Simplificado Abreviado"/>
    <s v="No"/>
    <n v="15457.75"/>
    <n v="12556.96"/>
    <s v=""/>
    <s v=""/>
    <s v=""/>
    <s v=""/>
    <s v="@2022/010633"/>
  </r>
  <r>
    <x v="1"/>
    <x v="13"/>
    <s v="001084/2022"/>
    <x v="975"/>
    <x v="3"/>
    <s v="Procedimiento Abierto Simplificado Abreviado"/>
    <s v="No"/>
    <n v="15542.45"/>
    <n v="11876.15"/>
    <s v=""/>
    <s v=""/>
    <s v=""/>
    <s v=""/>
    <s v="@2021/012249"/>
  </r>
  <r>
    <x v="1"/>
    <x v="13"/>
    <s v="017798/2022"/>
    <x v="987"/>
    <x v="3"/>
    <s v="Procedimiento abierto; multiplicidad de criterios"/>
    <s v="No"/>
    <n v="16335"/>
    <n v="8409.27"/>
    <s v=""/>
    <s v=""/>
    <s v=""/>
    <s v=""/>
    <s v="@2022/001040"/>
  </r>
  <r>
    <x v="1"/>
    <x v="13"/>
    <s v="004432/2022"/>
    <x v="986"/>
    <x v="3"/>
    <s v="Procedimiento Abierto Simplificado"/>
    <s v="No"/>
    <n v="16497.25"/>
    <n v="15833.12"/>
    <s v=""/>
    <s v=""/>
    <s v=""/>
    <s v=""/>
    <s v="@2021/013382"/>
  </r>
  <r>
    <x v="1"/>
    <x v="13"/>
    <s v="046342/2022"/>
    <x v="988"/>
    <x v="3"/>
    <s v="Procedimiento Abierto Simplificado"/>
    <s v="No"/>
    <n v="16747.5"/>
    <n v="16747.5"/>
    <s v=""/>
    <s v=""/>
    <s v=""/>
    <s v=""/>
    <s v="@2022/015711"/>
  </r>
  <r>
    <x v="1"/>
    <x v="13"/>
    <s v="004433/2022"/>
    <x v="986"/>
    <x v="3"/>
    <s v="Procedimiento Abierto Simplificado"/>
    <s v="No"/>
    <n v="17972.240000000002"/>
    <n v="15063.95"/>
    <s v=""/>
    <s v=""/>
    <s v=""/>
    <s v=""/>
    <s v="@2021/013382"/>
  </r>
  <r>
    <x v="1"/>
    <x v="13"/>
    <s v="043833/2022"/>
    <x v="978"/>
    <x v="3"/>
    <s v="Procedimiento Abierto Simplificado Abreviado"/>
    <s v="No"/>
    <n v="20025.5"/>
    <n v="19637.240000000002"/>
    <s v=""/>
    <s v=""/>
    <s v=""/>
    <s v=""/>
    <s v="@2022/015838"/>
  </r>
  <r>
    <x v="1"/>
    <x v="13"/>
    <s v="046783/2022"/>
    <x v="989"/>
    <x v="3"/>
    <s v="Basado en un Acuerdo Marco"/>
    <s v="No"/>
    <n v="20131.78"/>
    <n v="20131.78"/>
    <s v=""/>
    <s v=""/>
    <s v=""/>
    <s v=""/>
    <s v="2022/020782"/>
  </r>
  <r>
    <x v="1"/>
    <x v="13"/>
    <s v="032443/2022"/>
    <x v="976"/>
    <x v="3"/>
    <s v="Procedimiento Abierto Simplificado"/>
    <s v="No"/>
    <n v="20753.330000000002"/>
    <n v="18914.68"/>
    <s v=""/>
    <s v=""/>
    <s v=""/>
    <s v=""/>
    <s v="@2022/007496"/>
  </r>
  <r>
    <x v="1"/>
    <x v="13"/>
    <s v="037922/2022"/>
    <x v="986"/>
    <x v="3"/>
    <s v="Procedimiento Abierto Simplificado"/>
    <s v="No"/>
    <n v="20920.080000000002"/>
    <n v="20837.849999999999"/>
    <s v=""/>
    <s v=""/>
    <s v=""/>
    <s v=""/>
    <s v="@2022/007492"/>
  </r>
  <r>
    <x v="1"/>
    <x v="13"/>
    <s v="009252/2022"/>
    <x v="990"/>
    <x v="3"/>
    <s v="Procedimiento abierto. Un solo criterio"/>
    <s v="No"/>
    <n v="21296"/>
    <n v="6559.17"/>
    <s v=""/>
    <s v=""/>
    <s v=""/>
    <s v=""/>
    <s v="@2021/012227"/>
  </r>
  <r>
    <x v="1"/>
    <x v="13"/>
    <s v="054374/2022"/>
    <x v="985"/>
    <x v="3"/>
    <s v="Procedimiento Abierto Simplificado"/>
    <s v="No"/>
    <n v="22651.200000000001"/>
    <n v="22651.200000000001"/>
    <s v=""/>
    <s v=""/>
    <s v=""/>
    <s v=""/>
    <s v="@2022/015716"/>
  </r>
  <r>
    <x v="1"/>
    <x v="13"/>
    <s v="017797/2022"/>
    <x v="987"/>
    <x v="3"/>
    <s v="Procedimiento abierto; multiplicidad de criterios"/>
    <s v="No"/>
    <n v="23413.5"/>
    <n v="14482.39"/>
    <s v=""/>
    <s v=""/>
    <s v=""/>
    <s v=""/>
    <s v="@2022/001040"/>
  </r>
  <r>
    <x v="1"/>
    <x v="13"/>
    <s v="004434/2022"/>
    <x v="986"/>
    <x v="3"/>
    <s v="Procedimiento Abierto Simplificado"/>
    <s v="No"/>
    <n v="24537.7"/>
    <n v="24068.55"/>
    <s v=""/>
    <s v=""/>
    <s v=""/>
    <s v=""/>
    <s v="@2021/013382"/>
  </r>
  <r>
    <x v="1"/>
    <x v="13"/>
    <s v="034070/2022"/>
    <x v="986"/>
    <x v="3"/>
    <s v="Procedimiento Abierto Simplificado"/>
    <s v="No"/>
    <n v="28810.1"/>
    <n v="28695.15"/>
    <s v=""/>
    <s v=""/>
    <s v=""/>
    <s v=""/>
    <s v="@2022/007492"/>
  </r>
  <r>
    <x v="1"/>
    <x v="13"/>
    <s v="046782/2022"/>
    <x v="991"/>
    <x v="3"/>
    <s v="Basado en un Acuerdo Marco"/>
    <s v="No"/>
    <n v="29526.62"/>
    <n v="29526.62"/>
    <s v=""/>
    <s v=""/>
    <s v=""/>
    <s v=""/>
    <s v="2022/020773"/>
  </r>
  <r>
    <x v="1"/>
    <x v="13"/>
    <s v="028144/2022"/>
    <x v="992"/>
    <x v="3"/>
    <s v="Procedimiento Abierto Simplificado Abreviado"/>
    <s v="No"/>
    <n v="29971.08"/>
    <n v="28248.09"/>
    <s v=""/>
    <s v=""/>
    <s v=""/>
    <s v=""/>
    <s v="@2022/009698"/>
  </r>
  <r>
    <x v="1"/>
    <x v="13"/>
    <s v="043534/2022"/>
    <x v="993"/>
    <x v="3"/>
    <s v="Basado en un Acuerdo Marco"/>
    <s v="No"/>
    <n v="33000"/>
    <n v="33000"/>
    <s v=""/>
    <s v=""/>
    <s v=""/>
    <s v=""/>
    <s v="2022/017096"/>
  </r>
  <r>
    <x v="1"/>
    <x v="13"/>
    <s v="037923/2022"/>
    <x v="986"/>
    <x v="3"/>
    <s v="Procedimiento Abierto Simplificado"/>
    <s v="No"/>
    <n v="33004.949999999997"/>
    <n v="33000.550000000003"/>
    <s v=""/>
    <s v=""/>
    <s v=""/>
    <s v=""/>
    <s v="@2022/007492"/>
  </r>
  <r>
    <x v="1"/>
    <x v="13"/>
    <s v="043594/2022"/>
    <x v="978"/>
    <x v="3"/>
    <s v="Procedimiento Abierto Simplificado Abreviado"/>
    <s v="No"/>
    <n v="33613.800000000003"/>
    <n v="19419.400000000001"/>
    <s v=""/>
    <s v=""/>
    <s v=""/>
    <s v=""/>
    <s v="@2022/015838"/>
  </r>
  <r>
    <x v="1"/>
    <x v="13"/>
    <s v="033207/2022"/>
    <x v="994"/>
    <x v="3"/>
    <s v="Procedimiento Abierto Simplificado"/>
    <s v="No"/>
    <n v="34430.550000000003"/>
    <n v="15237.64"/>
    <s v=""/>
    <s v=""/>
    <s v=""/>
    <s v=""/>
    <s v="@2022/009656"/>
  </r>
  <r>
    <x v="1"/>
    <x v="13"/>
    <s v="033976/2022"/>
    <x v="982"/>
    <x v="3"/>
    <s v="Procedimiento Abierto Simplificado Abreviado"/>
    <s v="No"/>
    <n v="37560.82"/>
    <n v="29116.35"/>
    <s v=""/>
    <s v=""/>
    <s v=""/>
    <s v=""/>
    <s v="@2022/010633"/>
  </r>
  <r>
    <x v="1"/>
    <x v="13"/>
    <s v="033054/2022"/>
    <x v="995"/>
    <x v="3"/>
    <s v="Procedimiento Abierto Simplificado"/>
    <s v="No"/>
    <n v="40974.71"/>
    <n v="40974.71"/>
    <s v=""/>
    <s v=""/>
    <s v=""/>
    <s v=""/>
    <s v="@2022/009222"/>
  </r>
  <r>
    <x v="1"/>
    <x v="13"/>
    <s v="032442/2022"/>
    <x v="976"/>
    <x v="3"/>
    <s v="Procedimiento Abierto Simplificado"/>
    <s v="No"/>
    <n v="41515.46"/>
    <n v="38025.800000000003"/>
    <s v=""/>
    <s v=""/>
    <s v=""/>
    <s v=""/>
    <s v="@2022/007496"/>
  </r>
  <r>
    <x v="1"/>
    <x v="13"/>
    <s v="033214/2022"/>
    <x v="994"/>
    <x v="3"/>
    <s v="Procedimiento Abierto Simplificado"/>
    <s v="No"/>
    <n v="42083.8"/>
    <n v="31430.959999999999"/>
    <s v=""/>
    <s v=""/>
    <s v=""/>
    <s v=""/>
    <s v="@2022/009656"/>
  </r>
  <r>
    <x v="1"/>
    <x v="13"/>
    <s v="043753/2022"/>
    <x v="996"/>
    <x v="3"/>
    <s v="Procedimiento Abierto Simplificado Abreviado"/>
    <s v="No"/>
    <n v="43000"/>
    <n v="35768.81"/>
    <s v=""/>
    <s v=""/>
    <s v=""/>
    <s v=""/>
    <s v="@2022/018922"/>
  </r>
  <r>
    <x v="1"/>
    <x v="13"/>
    <s v="038806/2022"/>
    <x v="981"/>
    <x v="3"/>
    <s v="Procedimiento Abierto Simplificado"/>
    <s v="No"/>
    <n v="43976.24"/>
    <n v="30785.86"/>
    <s v=""/>
    <s v=""/>
    <s v=""/>
    <s v=""/>
    <s v="@2022/014602"/>
  </r>
  <r>
    <x v="1"/>
    <x v="13"/>
    <s v="043886/2022"/>
    <x v="997"/>
    <x v="3"/>
    <s v="Procedimiento Abierto Simplificado"/>
    <s v="No"/>
    <n v="46309.120000000003"/>
    <n v="46309.120000000003"/>
    <s v=""/>
    <s v=""/>
    <s v=""/>
    <s v=""/>
    <s v="@2022/015719"/>
  </r>
  <r>
    <x v="1"/>
    <x v="13"/>
    <s v="017795/2022"/>
    <x v="987"/>
    <x v="3"/>
    <s v="Procedimiento abierto; multiplicidad de criterios"/>
    <s v="No"/>
    <n v="48279"/>
    <n v="24846.62"/>
    <s v=""/>
    <s v=""/>
    <s v=""/>
    <s v=""/>
    <s v="@2022/001040"/>
  </r>
  <r>
    <x v="1"/>
    <x v="13"/>
    <s v="001400/2022"/>
    <x v="998"/>
    <x v="3"/>
    <s v="Basado en un Acuerdo Marco"/>
    <s v="No"/>
    <n v="50000"/>
    <n v="50000"/>
    <s v=""/>
    <s v=""/>
    <s v=""/>
    <s v=""/>
    <s v="2022/000759"/>
  </r>
  <r>
    <x v="1"/>
    <x v="13"/>
    <s v="009254/2022"/>
    <x v="990"/>
    <x v="3"/>
    <s v="Procedimiento abierto. Un solo criterio"/>
    <s v="No"/>
    <n v="58080"/>
    <n v="17888.64"/>
    <s v=""/>
    <s v=""/>
    <s v=""/>
    <s v=""/>
    <s v="@2021/012227"/>
  </r>
  <r>
    <x v="1"/>
    <x v="13"/>
    <s v="044656/2022"/>
    <x v="999"/>
    <x v="3"/>
    <s v="Procedimiento Abierto Simplificado Abreviado"/>
    <s v="No"/>
    <n v="58393.04"/>
    <n v="34378.03"/>
    <s v=""/>
    <s v=""/>
    <s v=""/>
    <s v=""/>
    <s v="@2022/013066"/>
  </r>
  <r>
    <x v="1"/>
    <x v="13"/>
    <s v="017796/2022"/>
    <x v="987"/>
    <x v="3"/>
    <s v="Procedimiento abierto; multiplicidad de criterios"/>
    <s v="No"/>
    <n v="61897.55"/>
    <n v="36000.83"/>
    <s v=""/>
    <s v=""/>
    <s v=""/>
    <s v=""/>
    <s v="@2022/001040"/>
  </r>
  <r>
    <x v="1"/>
    <x v="13"/>
    <s v="046035/2022"/>
    <x v="1000"/>
    <x v="3"/>
    <s v="Procedimiento Abierto Simplificado"/>
    <s v="No"/>
    <n v="70495.320000000007"/>
    <n v="69765.88"/>
    <s v=""/>
    <s v=""/>
    <s v=""/>
    <s v=""/>
    <s v="@2022/017485"/>
  </r>
  <r>
    <x v="1"/>
    <x v="13"/>
    <s v="009250/2022"/>
    <x v="990"/>
    <x v="3"/>
    <s v="Procedimiento abierto. Un solo criterio"/>
    <s v="No"/>
    <n v="78650"/>
    <n v="23437.7"/>
    <s v=""/>
    <s v=""/>
    <s v=""/>
    <s v=""/>
    <s v="@2021/012227"/>
  </r>
  <r>
    <x v="1"/>
    <x v="13"/>
    <s v="003070/2022"/>
    <x v="1001"/>
    <x v="3"/>
    <s v="Procedimiento Abierto Simplificado"/>
    <s v="No"/>
    <n v="79860"/>
    <n v="79860"/>
    <s v=""/>
    <s v=""/>
    <s v=""/>
    <s v=""/>
    <s v="@2021/017835"/>
  </r>
  <r>
    <x v="1"/>
    <x v="13"/>
    <s v="009253/2022"/>
    <x v="990"/>
    <x v="3"/>
    <s v="Procedimiento abierto. Un solo criterio"/>
    <s v="No"/>
    <n v="90750"/>
    <n v="27043.5"/>
    <s v=""/>
    <s v=""/>
    <s v=""/>
    <s v=""/>
    <s v="@2021/012227"/>
  </r>
  <r>
    <x v="1"/>
    <x v="13"/>
    <s v="022442/2022"/>
    <x v="987"/>
    <x v="3"/>
    <s v="Procedimiento abierto; multiplicidad de criterios"/>
    <s v="No"/>
    <n v="95529.5"/>
    <n v="54115.14"/>
    <s v=""/>
    <s v=""/>
    <s v=""/>
    <s v=""/>
    <s v="@2022/001040"/>
  </r>
  <r>
    <x v="1"/>
    <x v="13"/>
    <s v="028925/2022"/>
    <x v="1002"/>
    <x v="3"/>
    <s v="Procedimiento Abierto Simplificado"/>
    <s v="No"/>
    <n v="101455.38"/>
    <n v="86237.08"/>
    <s v=""/>
    <s v=""/>
    <s v=""/>
    <s v=""/>
    <s v="@2022/005476"/>
  </r>
  <r>
    <x v="1"/>
    <x v="13"/>
    <s v="043529/2022"/>
    <x v="1003"/>
    <x v="3"/>
    <s v="Basado en un Acuerdo Marco"/>
    <s v="No"/>
    <n v="199761.39"/>
    <n v="199761.39"/>
    <s v=""/>
    <s v=""/>
    <s v=""/>
    <s v=""/>
    <s v="2022/019523"/>
  </r>
  <r>
    <x v="1"/>
    <x v="13"/>
    <s v="009175/2022"/>
    <x v="1004"/>
    <x v="3"/>
    <s v="Basado en un Acuerdo Marco"/>
    <s v="No"/>
    <n v="735179.93"/>
    <n v="735179.93"/>
    <s v=""/>
    <s v=""/>
    <s v=""/>
    <s v=""/>
    <s v="2022/001557"/>
  </r>
  <r>
    <x v="1"/>
    <x v="13"/>
    <s v="003750/2022"/>
    <x v="1005"/>
    <x v="3"/>
    <s v="Basado en un Acuerdo Marco"/>
    <s v="No"/>
    <n v="967855.37"/>
    <n v="967855.37"/>
    <s v=""/>
    <s v=""/>
    <s v=""/>
    <s v=""/>
    <s v="2022/001794"/>
  </r>
  <r>
    <x v="1"/>
    <x v="14"/>
    <s v="026413.1/2021"/>
    <x v="1006"/>
    <x v="3"/>
    <s v="Basado en un Acuerdo Marco"/>
    <s v="No"/>
    <n v="0"/>
    <n v="0"/>
    <m/>
    <m/>
    <m/>
    <m/>
    <s v="2021/015027"/>
  </r>
  <r>
    <x v="1"/>
    <x v="14"/>
    <s v="008160/2022"/>
    <x v="1007"/>
    <x v="3"/>
    <s v="Basado en un Acuerdo Marco"/>
    <s v="No"/>
    <n v="1439.23"/>
    <n v="1439.23"/>
    <s v=""/>
    <s v=""/>
    <s v=""/>
    <s v=""/>
    <s v="2022/003830"/>
  </r>
  <r>
    <x v="1"/>
    <x v="14"/>
    <s v="007862/2022"/>
    <x v="1008"/>
    <x v="3"/>
    <s v="Basado en un Acuerdo Marco"/>
    <s v="No"/>
    <n v="1998.92"/>
    <n v="1998.92"/>
    <s v=""/>
    <s v=""/>
    <s v=""/>
    <s v=""/>
    <s v="2022/003824"/>
  </r>
  <r>
    <x v="1"/>
    <x v="14"/>
    <s v="008397/2022"/>
    <x v="1009"/>
    <x v="3"/>
    <s v="Basado en un Acuerdo Marco"/>
    <s v="No"/>
    <n v="2341.59"/>
    <n v="2341.59"/>
    <s v=""/>
    <s v=""/>
    <s v=""/>
    <s v=""/>
    <s v="2022/003826"/>
  </r>
  <r>
    <x v="1"/>
    <x v="14"/>
    <s v="008163/2022"/>
    <x v="1010"/>
    <x v="3"/>
    <s v="Basado en un Acuerdo Marco"/>
    <s v="No"/>
    <n v="2878.44"/>
    <n v="2878.44"/>
    <s v=""/>
    <s v=""/>
    <s v=""/>
    <s v=""/>
    <s v="2022/003833"/>
  </r>
  <r>
    <x v="1"/>
    <x v="14"/>
    <s v="037932/2022"/>
    <x v="1011"/>
    <x v="3"/>
    <s v="Basado en un Acuerdo Marco"/>
    <s v="No"/>
    <n v="3300"/>
    <n v="3300"/>
    <s v=""/>
    <s v=""/>
    <s v=""/>
    <s v=""/>
    <s v="2022/018393"/>
  </r>
  <r>
    <x v="1"/>
    <x v="14"/>
    <s v="008162/2022"/>
    <x v="1012"/>
    <x v="3"/>
    <s v="Basado en un Acuerdo Marco"/>
    <s v="No"/>
    <n v="3358.18"/>
    <n v="3358.18"/>
    <s v=""/>
    <s v=""/>
    <s v=""/>
    <s v=""/>
    <s v="2022/003832"/>
  </r>
  <r>
    <x v="1"/>
    <x v="14"/>
    <s v="004466/2022"/>
    <x v="1013"/>
    <x v="3"/>
    <s v="Basado en un Acuerdo Marco"/>
    <s v="No"/>
    <n v="3907.7"/>
    <n v="3907.7"/>
    <s v=""/>
    <s v=""/>
    <s v=""/>
    <s v=""/>
    <s v="2022/000001"/>
  </r>
  <r>
    <x v="1"/>
    <x v="14"/>
    <s v="012190/2022"/>
    <x v="1014"/>
    <x v="3"/>
    <s v="Basado en un Acuerdo Marco"/>
    <s v="No"/>
    <n v="5182.92"/>
    <n v="4008.12"/>
    <s v=""/>
    <s v=""/>
    <s v=""/>
    <s v=""/>
    <s v="@2022/003351"/>
  </r>
  <r>
    <x v="1"/>
    <x v="14"/>
    <s v="007930/2022"/>
    <x v="1015"/>
    <x v="3"/>
    <s v="Basado en un Acuerdo Marco"/>
    <s v="No"/>
    <n v="5277.15"/>
    <n v="5277.15"/>
    <s v=""/>
    <s v=""/>
    <s v=""/>
    <s v=""/>
    <s v="2022/003822"/>
  </r>
  <r>
    <x v="1"/>
    <x v="14"/>
    <s v="008136/2022"/>
    <x v="1016"/>
    <x v="3"/>
    <s v="Basado en un Acuerdo Marco"/>
    <s v="No"/>
    <n v="5277.15"/>
    <n v="5277.15"/>
    <s v=""/>
    <s v=""/>
    <s v=""/>
    <s v=""/>
    <s v="2022/003827"/>
  </r>
  <r>
    <x v="1"/>
    <x v="14"/>
    <s v="008161/2022"/>
    <x v="1017"/>
    <x v="3"/>
    <s v="Basado en un Acuerdo Marco"/>
    <s v="No"/>
    <n v="5277.15"/>
    <n v="5277.15"/>
    <s v=""/>
    <s v=""/>
    <s v=""/>
    <s v=""/>
    <s v="2022/003831"/>
  </r>
  <r>
    <x v="1"/>
    <x v="14"/>
    <s v="011609/2022"/>
    <x v="1018"/>
    <x v="3"/>
    <s v="Basado en un Acuerdo Marco"/>
    <s v="No"/>
    <n v="6236.64"/>
    <n v="4751.72"/>
    <s v=""/>
    <s v=""/>
    <s v=""/>
    <s v=""/>
    <s v="@2022/003355"/>
  </r>
  <r>
    <x v="1"/>
    <x v="14"/>
    <s v="028022/2022"/>
    <x v="1019"/>
    <x v="3"/>
    <s v="Basado en un Acuerdo Marco"/>
    <s v="No"/>
    <n v="7477.77"/>
    <n v="7477.76"/>
    <s v=""/>
    <s v=""/>
    <s v=""/>
    <s v=""/>
    <s v="2022/012694"/>
  </r>
  <r>
    <x v="1"/>
    <x v="14"/>
    <s v="004086/2022"/>
    <x v="1020"/>
    <x v="3"/>
    <s v="Basado en un Acuerdo Marco"/>
    <s v="No"/>
    <n v="10527"/>
    <n v="10527"/>
    <s v=""/>
    <s v=""/>
    <s v=""/>
    <s v=""/>
    <s v="2022/001362"/>
  </r>
  <r>
    <x v="1"/>
    <x v="14"/>
    <s v="016915/2022"/>
    <x v="1021"/>
    <x v="3"/>
    <s v="Basado en un Acuerdo Marco"/>
    <s v="No"/>
    <n v="10800"/>
    <n v="10800"/>
    <s v=""/>
    <s v=""/>
    <s v=""/>
    <s v=""/>
    <s v="2022/005501"/>
  </r>
  <r>
    <x v="1"/>
    <x v="14"/>
    <s v="023270/2022"/>
    <x v="1022"/>
    <x v="3"/>
    <s v="Procedimiento Abierto Simplificado Abreviado"/>
    <s v="No"/>
    <n v="20497.79"/>
    <n v="20222.78"/>
    <s v=""/>
    <s v=""/>
    <s v=""/>
    <s v=""/>
    <s v="@2022/010470"/>
  </r>
  <r>
    <x v="1"/>
    <x v="14"/>
    <s v="029850/2022"/>
    <x v="1023"/>
    <x v="3"/>
    <s v="Basado en un Acuerdo Marco"/>
    <s v="No"/>
    <n v="24200"/>
    <n v="24200"/>
    <s v=""/>
    <s v=""/>
    <s v=""/>
    <s v=""/>
    <s v="2022/014578"/>
  </r>
  <r>
    <x v="1"/>
    <x v="14"/>
    <s v="028257/2022"/>
    <x v="1024"/>
    <x v="3"/>
    <s v="Procedimiento abierto; multiplicidad de criterios"/>
    <s v="No"/>
    <n v="27146.68"/>
    <n v="19268.2"/>
    <s v=""/>
    <s v=""/>
    <s v=""/>
    <s v=""/>
    <s v="@2022/000100"/>
  </r>
  <r>
    <x v="1"/>
    <x v="14"/>
    <s v="023430/2022"/>
    <x v="1025"/>
    <x v="3"/>
    <s v="Procedimiento abierto; multiplicidad de criterios"/>
    <s v="No"/>
    <n v="27727.39"/>
    <n v="25148.639999999999"/>
    <s v=""/>
    <s v=""/>
    <s v=""/>
    <s v=""/>
    <s v="@2021/017651"/>
  </r>
  <r>
    <x v="1"/>
    <x v="14"/>
    <s v="038267/2022"/>
    <x v="1026"/>
    <x v="3"/>
    <s v="Procedimiento Abierto Simplificado Abreviado"/>
    <s v="No"/>
    <n v="35000"/>
    <n v="34650"/>
    <s v=""/>
    <s v=""/>
    <s v=""/>
    <s v=""/>
    <s v="@2022/015869"/>
  </r>
  <r>
    <x v="1"/>
    <x v="14"/>
    <s v="027355/2022"/>
    <x v="1027"/>
    <x v="3"/>
    <s v="Procedimiento Abierto Simplificado"/>
    <s v="No"/>
    <n v="35680.81"/>
    <n v="32826.339999999997"/>
    <s v=""/>
    <s v=""/>
    <s v=""/>
    <s v=""/>
    <s v="@2022/005220"/>
  </r>
  <r>
    <x v="1"/>
    <x v="14"/>
    <s v="023451/2022"/>
    <x v="1025"/>
    <x v="3"/>
    <s v="Procedimiento abierto; multiplicidad de criterios"/>
    <s v="No"/>
    <n v="37829.440000000002"/>
    <n v="32701.46"/>
    <s v=""/>
    <s v=""/>
    <s v=""/>
    <s v=""/>
    <s v="@2021/017651"/>
  </r>
  <r>
    <x v="1"/>
    <x v="14"/>
    <s v="028256/2022"/>
    <x v="1024"/>
    <x v="3"/>
    <s v="Procedimiento abierto; multiplicidad de criterios"/>
    <s v="No"/>
    <n v="40807.24"/>
    <n v="40777"/>
    <s v=""/>
    <s v=""/>
    <s v=""/>
    <s v=""/>
    <s v="@2022/000100"/>
  </r>
  <r>
    <x v="1"/>
    <x v="14"/>
    <s v="017949/2022"/>
    <x v="1021"/>
    <x v="3"/>
    <s v="Basado en un Acuerdo Marco"/>
    <s v="No"/>
    <n v="43200"/>
    <n v="43200"/>
    <s v=""/>
    <s v=""/>
    <s v=""/>
    <s v=""/>
    <s v="2022/005499"/>
  </r>
  <r>
    <x v="1"/>
    <x v="14"/>
    <s v="027860/2022"/>
    <x v="1028"/>
    <x v="3"/>
    <s v="Basado en un Acuerdo Marco"/>
    <s v="No"/>
    <n v="51323.360000000001"/>
    <n v="51323.360000000001"/>
    <s v=""/>
    <s v=""/>
    <s v=""/>
    <s v=""/>
    <s v="2022/013419"/>
  </r>
  <r>
    <x v="1"/>
    <x v="14"/>
    <s v="023429/2022"/>
    <x v="1025"/>
    <x v="3"/>
    <s v="Procedimiento abierto; multiplicidad de criterios"/>
    <s v="No"/>
    <n v="54631.5"/>
    <n v="39930"/>
    <s v=""/>
    <s v=""/>
    <s v=""/>
    <s v=""/>
    <s v="@2021/017651"/>
  </r>
  <r>
    <x v="1"/>
    <x v="14"/>
    <s v="044359/2022"/>
    <x v="1029"/>
    <x v="3"/>
    <s v="Basado en un Acuerdo Marco"/>
    <s v="No"/>
    <n v="55000"/>
    <n v="55000"/>
    <s v=""/>
    <s v=""/>
    <s v=""/>
    <s v=""/>
    <s v="2022/018753"/>
  </r>
  <r>
    <x v="1"/>
    <x v="14"/>
    <s v="044386/2022"/>
    <x v="1030"/>
    <x v="3"/>
    <s v="Basado en un Acuerdo Marco"/>
    <s v="No"/>
    <n v="56226.64"/>
    <n v="56226.64"/>
    <s v=""/>
    <s v=""/>
    <s v=""/>
    <s v=""/>
    <s v="2022/021442"/>
  </r>
  <r>
    <x v="1"/>
    <x v="14"/>
    <s v="015076/2022"/>
    <x v="1031"/>
    <x v="3"/>
    <s v="Procedimiento Abierto Simplificado"/>
    <s v="No"/>
    <n v="58098.83"/>
    <n v="48400"/>
    <s v=""/>
    <s v=""/>
    <s v=""/>
    <s v=""/>
    <s v="@2022/001370"/>
  </r>
  <r>
    <x v="1"/>
    <x v="14"/>
    <s v="028258/2022"/>
    <x v="1024"/>
    <x v="3"/>
    <s v="Procedimiento abierto; multiplicidad de criterios"/>
    <s v="No"/>
    <n v="66550"/>
    <n v="66550"/>
    <s v=""/>
    <s v=""/>
    <s v=""/>
    <s v=""/>
    <s v="@2022/000100"/>
  </r>
  <r>
    <x v="1"/>
    <x v="14"/>
    <s v="044364/2022"/>
    <x v="1032"/>
    <x v="3"/>
    <s v="Basado en un Acuerdo Marco"/>
    <s v="No"/>
    <n v="72575.990000000005"/>
    <n v="72575.990000000005"/>
    <s v=""/>
    <s v=""/>
    <s v=""/>
    <s v=""/>
    <s v="2022/019165"/>
  </r>
  <r>
    <x v="1"/>
    <x v="14"/>
    <s v="028126/2022"/>
    <x v="1033"/>
    <x v="3"/>
    <s v="Basado en un Acuerdo Marco"/>
    <s v="No"/>
    <n v="78000"/>
    <n v="78000"/>
    <s v=""/>
    <s v=""/>
    <s v=""/>
    <s v=""/>
    <s v="2022/013903"/>
  </r>
  <r>
    <x v="1"/>
    <x v="14"/>
    <s v="028128/2022"/>
    <x v="1034"/>
    <x v="3"/>
    <s v="Basado en un Acuerdo Marco"/>
    <s v="No"/>
    <n v="78000"/>
    <n v="78000"/>
    <s v=""/>
    <s v=""/>
    <s v=""/>
    <s v=""/>
    <s v="2022/013902"/>
  </r>
  <r>
    <x v="1"/>
    <x v="14"/>
    <s v="033931/2022"/>
    <x v="1035"/>
    <x v="3"/>
    <s v="Basado en un Acuerdo Marco"/>
    <s v="No"/>
    <n v="88000"/>
    <n v="88000"/>
    <s v=""/>
    <s v=""/>
    <s v=""/>
    <s v=""/>
    <s v="2022/015835"/>
  </r>
  <r>
    <x v="1"/>
    <x v="14"/>
    <s v="003569/2022"/>
    <x v="1036"/>
    <x v="3"/>
    <s v="Basado en un Acuerdo Marco"/>
    <s v="No"/>
    <n v="90750"/>
    <n v="90750"/>
    <s v=""/>
    <s v=""/>
    <s v=""/>
    <s v=""/>
    <s v="2022/001414"/>
  </r>
  <r>
    <x v="1"/>
    <x v="14"/>
    <s v="033347/2022"/>
    <x v="1037"/>
    <x v="3"/>
    <s v="Basado en un Acuerdo Marco"/>
    <s v="No"/>
    <n v="91710.6"/>
    <n v="91710.6"/>
    <s v=""/>
    <s v=""/>
    <s v=""/>
    <s v=""/>
    <s v="2022/015804"/>
  </r>
  <r>
    <x v="1"/>
    <x v="14"/>
    <s v="034246/2022"/>
    <x v="1038"/>
    <x v="3"/>
    <s v="Basado en un Acuerdo Marco"/>
    <s v="No"/>
    <n v="107750"/>
    <n v="107750"/>
    <s v=""/>
    <s v=""/>
    <s v=""/>
    <s v=""/>
    <s v="2022/017133"/>
  </r>
  <r>
    <x v="1"/>
    <x v="14"/>
    <s v="004490/2022"/>
    <x v="1039"/>
    <x v="3"/>
    <s v="Procedimiento Abierto Simplificado"/>
    <s v="No"/>
    <n v="128811.17"/>
    <n v="109489.48"/>
    <s v=""/>
    <s v=""/>
    <s v=""/>
    <s v=""/>
    <s v="@2021/015837"/>
  </r>
  <r>
    <x v="1"/>
    <x v="14"/>
    <s v="033932/2022"/>
    <x v="1040"/>
    <x v="3"/>
    <s v="Basado en un Acuerdo Marco"/>
    <s v="No"/>
    <n v="132000"/>
    <n v="132000"/>
    <s v=""/>
    <s v=""/>
    <s v=""/>
    <s v=""/>
    <s v="2022/015834"/>
  </r>
  <r>
    <x v="1"/>
    <x v="14"/>
    <s v="028941/2022"/>
    <x v="1041"/>
    <x v="3"/>
    <s v="Basado en un Acuerdo Marco"/>
    <s v="No"/>
    <n v="133100"/>
    <n v="133100"/>
    <s v=""/>
    <s v=""/>
    <s v=""/>
    <s v=""/>
    <s v="2022/014489"/>
  </r>
  <r>
    <x v="1"/>
    <x v="14"/>
    <s v="044377/2022"/>
    <x v="1042"/>
    <x v="3"/>
    <s v="Basado en un Acuerdo Marco"/>
    <s v="No"/>
    <n v="139103.97"/>
    <n v="139103.97"/>
    <s v=""/>
    <s v=""/>
    <s v=""/>
    <s v=""/>
    <s v="2022/019168"/>
  </r>
  <r>
    <x v="1"/>
    <x v="14"/>
    <s v="044357/2022"/>
    <x v="1043"/>
    <x v="3"/>
    <s v="Basado en un Acuerdo Marco"/>
    <s v="No"/>
    <n v="150000"/>
    <n v="150000"/>
    <s v=""/>
    <s v=""/>
    <s v=""/>
    <s v=""/>
    <s v="2022/018743"/>
  </r>
  <r>
    <x v="1"/>
    <x v="14"/>
    <s v="017654/2022"/>
    <x v="1044"/>
    <x v="3"/>
    <s v="Basado en un Acuerdo Marco"/>
    <s v="No"/>
    <n v="230176.58"/>
    <n v="230176.58"/>
    <s v=""/>
    <s v=""/>
    <s v=""/>
    <s v=""/>
    <s v="2022/010289"/>
  </r>
  <r>
    <x v="1"/>
    <x v="14"/>
    <s v="027005/2022"/>
    <x v="1045"/>
    <x v="3"/>
    <s v="Procedimiento abierto; multiplicidad de criterios"/>
    <s v="No"/>
    <n v="364161.6"/>
    <n v="304170.76"/>
    <s v=""/>
    <s v=""/>
    <s v=""/>
    <s v=""/>
    <s v="@2022/000915"/>
  </r>
  <r>
    <x v="1"/>
    <x v="14"/>
    <s v="044733/2022"/>
    <x v="1025"/>
    <x v="3"/>
    <s v="Procedimiento abierto; multiplicidad de criterios"/>
    <s v="No"/>
    <n v="401669.67"/>
    <n v="287403.07"/>
    <s v=""/>
    <s v=""/>
    <s v=""/>
    <s v=""/>
    <s v="@2021/017651"/>
  </r>
  <r>
    <x v="1"/>
    <x v="14"/>
    <s v="027004/2022"/>
    <x v="1045"/>
    <x v="3"/>
    <s v="Procedimiento abierto; multiplicidad de criterios"/>
    <s v="No"/>
    <n v="1337495.28"/>
    <n v="1134254.76"/>
    <s v=""/>
    <s v=""/>
    <s v=""/>
    <s v=""/>
    <s v="@2022/000915"/>
  </r>
  <r>
    <x v="1"/>
    <x v="14"/>
    <s v="039000/2022"/>
    <x v="1046"/>
    <x v="3"/>
    <s v="Basado en un Acuerdo Marco"/>
    <s v="No"/>
    <n v="4943998.1900000004"/>
    <n v="4943998.1900000004"/>
    <s v=""/>
    <s v=""/>
    <s v=""/>
    <s v=""/>
    <s v="@2022/012061"/>
  </r>
  <r>
    <x v="1"/>
    <x v="14"/>
    <s v="000919/2022"/>
    <x v="1047"/>
    <x v="3"/>
    <s v="Procedimiento abierto; multiplicidad de criterios"/>
    <s v="No"/>
    <n v="7018000"/>
    <n v="6947820"/>
    <s v=""/>
    <s v=""/>
    <s v=""/>
    <s v=""/>
    <s v="@2021/000288"/>
  </r>
  <r>
    <x v="1"/>
    <x v="14"/>
    <s v="000918/2022"/>
    <x v="1047"/>
    <x v="3"/>
    <s v="Procedimiento abierto; multiplicidad de criterios"/>
    <s v="No"/>
    <n v="7744000"/>
    <n v="7666560"/>
    <s v=""/>
    <s v=""/>
    <s v=""/>
    <s v=""/>
    <s v="@2021/000288"/>
  </r>
  <r>
    <x v="1"/>
    <x v="15"/>
    <s v="029883/2022"/>
    <x v="1048"/>
    <x v="3"/>
    <s v="Basado en un Acuerdo Marco"/>
    <s v="No"/>
    <n v="1851.3"/>
    <n v="1851.3"/>
    <s v=""/>
    <s v=""/>
    <s v=""/>
    <s v=""/>
    <s v="2022/009728"/>
  </r>
  <r>
    <x v="1"/>
    <x v="15"/>
    <s v="029885/2022"/>
    <x v="1049"/>
    <x v="3"/>
    <s v="Basado en un Acuerdo Marco"/>
    <s v="No"/>
    <n v="3248.85"/>
    <n v="3248.85"/>
    <s v=""/>
    <s v=""/>
    <s v=""/>
    <s v=""/>
    <s v="2022/009725"/>
  </r>
  <r>
    <x v="1"/>
    <x v="15"/>
    <s v="009182/2022"/>
    <x v="1050"/>
    <x v="3"/>
    <s v="Basado en un Acuerdo Marco"/>
    <s v="No"/>
    <n v="3360.02"/>
    <n v="3360.02"/>
    <s v=""/>
    <s v=""/>
    <s v=""/>
    <s v=""/>
    <s v="2022/001649"/>
  </r>
  <r>
    <x v="1"/>
    <x v="15"/>
    <s v="029884/2022"/>
    <x v="1051"/>
    <x v="3"/>
    <s v="Basado en un Acuerdo Marco"/>
    <s v="No"/>
    <n v="4374.1499999999996"/>
    <n v="4374.1499999999996"/>
    <s v=""/>
    <s v=""/>
    <s v=""/>
    <s v=""/>
    <s v="2022/009726"/>
  </r>
  <r>
    <x v="1"/>
    <x v="15"/>
    <s v="037919/2022"/>
    <x v="1052"/>
    <x v="3"/>
    <s v="Basado en un Acuerdo Marco"/>
    <s v="No"/>
    <n v="5500"/>
    <n v="5500"/>
    <s v=""/>
    <s v=""/>
    <s v=""/>
    <s v=""/>
    <s v="2022/016566"/>
  </r>
  <r>
    <x v="1"/>
    <x v="15"/>
    <s v="003909/2022"/>
    <x v="1053"/>
    <x v="3"/>
    <s v="Procedimiento Abierto Simplificado Abreviado"/>
    <s v="No"/>
    <n v="7744"/>
    <n v="5566"/>
    <s v=""/>
    <s v=""/>
    <s v=""/>
    <s v=""/>
    <s v="@2021/016211"/>
  </r>
  <r>
    <x v="1"/>
    <x v="15"/>
    <s v="003515/2022"/>
    <x v="1054"/>
    <x v="3"/>
    <s v="Basado en un Acuerdo Marco"/>
    <s v="No"/>
    <n v="7799.06"/>
    <n v="7799.06"/>
    <s v=""/>
    <s v=""/>
    <s v=""/>
    <s v=""/>
    <s v="2021/020233"/>
  </r>
  <r>
    <x v="1"/>
    <x v="15"/>
    <s v="034226/2022"/>
    <x v="1055"/>
    <x v="3"/>
    <s v="Basado en un Acuerdo Marco"/>
    <s v="No"/>
    <n v="8499.98"/>
    <n v="8499.98"/>
    <s v=""/>
    <s v=""/>
    <s v=""/>
    <s v=""/>
    <s v="2022/014862"/>
  </r>
  <r>
    <x v="1"/>
    <x v="15"/>
    <s v="044740/2022"/>
    <x v="1056"/>
    <x v="3"/>
    <s v="Basado en un Acuerdo Marco"/>
    <s v="No"/>
    <n v="13000"/>
    <n v="13000"/>
    <s v=""/>
    <s v=""/>
    <s v=""/>
    <s v=""/>
    <s v="2022/017382"/>
  </r>
  <r>
    <x v="1"/>
    <x v="15"/>
    <s v="003756/2022"/>
    <x v="1057"/>
    <x v="3"/>
    <s v="Basado en un Acuerdo Marco"/>
    <s v="No"/>
    <n v="36967.919999999998"/>
    <n v="36967.919999999998"/>
    <s v=""/>
    <s v=""/>
    <s v=""/>
    <s v=""/>
    <s v="2022/001073"/>
  </r>
  <r>
    <x v="1"/>
    <x v="15"/>
    <s v="003861/2022"/>
    <x v="1053"/>
    <x v="3"/>
    <s v="Procedimiento Abierto Simplificado Abreviado"/>
    <s v="No"/>
    <n v="64795.5"/>
    <n v="39731.08"/>
    <s v=""/>
    <s v=""/>
    <s v=""/>
    <s v=""/>
    <s v="@2021/016211"/>
  </r>
  <r>
    <x v="1"/>
    <x v="15"/>
    <s v="030291/2022"/>
    <x v="1058"/>
    <x v="3"/>
    <s v="Procedimiento Abierto Simplificado Abreviado"/>
    <s v="No"/>
    <n v="65409"/>
    <n v="65286.76"/>
    <s v=""/>
    <s v=""/>
    <s v=""/>
    <s v=""/>
    <s v="@2022/010590"/>
  </r>
  <r>
    <x v="1"/>
    <x v="15"/>
    <s v="038705/2022"/>
    <x v="1059"/>
    <x v="3"/>
    <s v="Procedimiento Abierto Simplificado Abreviado"/>
    <s v="No"/>
    <n v="72541.919999999998"/>
    <n v="35207.4"/>
    <s v=""/>
    <s v=""/>
    <s v=""/>
    <s v=""/>
    <s v="@2022/015865"/>
  </r>
  <r>
    <x v="1"/>
    <x v="15"/>
    <s v="037955/2022"/>
    <x v="1060"/>
    <x v="3"/>
    <s v="Procedimiento Abierto Simplificado"/>
    <s v="No"/>
    <n v="89225.38"/>
    <n v="70694.460000000006"/>
    <s v=""/>
    <s v=""/>
    <s v=""/>
    <s v=""/>
    <s v="@2022/012120"/>
  </r>
  <r>
    <x v="1"/>
    <x v="15"/>
    <s v="007333/2022"/>
    <x v="1061"/>
    <x v="3"/>
    <s v="Basado en un Acuerdo Marco"/>
    <s v="No"/>
    <n v="579828.47"/>
    <n v="579828.47"/>
    <s v=""/>
    <s v=""/>
    <s v=""/>
    <s v=""/>
    <s v="2022/002183"/>
  </r>
  <r>
    <x v="1"/>
    <x v="15"/>
    <s v="044734/2022"/>
    <x v="1062"/>
    <x v="3"/>
    <s v="Procedimiento abierto; multiplicidad de criterios"/>
    <s v="No"/>
    <n v="3081326.9"/>
    <n v="3081326.9"/>
    <s v=""/>
    <s v=""/>
    <s v=""/>
    <s v=""/>
    <s v="@2022/006690"/>
  </r>
  <r>
    <x v="1"/>
    <x v="15"/>
    <s v="044736/2022"/>
    <x v="1062"/>
    <x v="3"/>
    <s v="Procedimiento abierto; multiplicidad de criterios"/>
    <s v="No"/>
    <n v="3909064.2"/>
    <n v="3909064.2"/>
    <s v=""/>
    <s v=""/>
    <s v=""/>
    <s v=""/>
    <s v="@2022/006690"/>
  </r>
  <r>
    <x v="1"/>
    <x v="15"/>
    <s v="044737/2022"/>
    <x v="1062"/>
    <x v="3"/>
    <s v="Procedimiento abierto; multiplicidad de criterios"/>
    <s v="No"/>
    <n v="7058438.54"/>
    <n v="7058438.54"/>
    <s v=""/>
    <s v=""/>
    <s v=""/>
    <s v=""/>
    <s v="@2022/006690"/>
  </r>
  <r>
    <x v="1"/>
    <x v="15"/>
    <s v="044735/2022"/>
    <x v="1062"/>
    <x v="3"/>
    <s v="Procedimiento abierto; multiplicidad de criterios"/>
    <s v="No"/>
    <n v="7402233.0700000003"/>
    <n v="7402233.0700000003"/>
    <s v=""/>
    <s v=""/>
    <s v=""/>
    <s v=""/>
    <s v="@2022/006690"/>
  </r>
  <r>
    <x v="1"/>
    <x v="15"/>
    <s v="044459/2022"/>
    <x v="1062"/>
    <x v="3"/>
    <s v="Procedimiento abierto; multiplicidad de criterios"/>
    <s v="No"/>
    <n v="8602169.5299999993"/>
    <n v="8602169.5299999993"/>
    <s v=""/>
    <s v=""/>
    <s v=""/>
    <s v=""/>
    <s v="@2022/006690"/>
  </r>
  <r>
    <x v="1"/>
    <x v="16"/>
    <s v="003939/2022"/>
    <x v="1063"/>
    <x v="3"/>
    <s v="Basado en un Acuerdo Marco"/>
    <s v="No"/>
    <n v="521.51"/>
    <n v="521.51"/>
    <s v=""/>
    <s v=""/>
    <s v=""/>
    <s v=""/>
    <s v="2022/002265"/>
  </r>
  <r>
    <x v="1"/>
    <x v="16"/>
    <s v="003784.1/2021"/>
    <x v="1064"/>
    <x v="3"/>
    <s v="Basado en un Acuerdo Marco"/>
    <s v="No"/>
    <n v="1723.3"/>
    <n v="1723.3"/>
    <m/>
    <m/>
    <m/>
    <m/>
    <s v="2021/002938"/>
  </r>
  <r>
    <x v="1"/>
    <x v="16"/>
    <s v="043882/2022"/>
    <x v="1065"/>
    <x v="3"/>
    <s v="Basado en un Acuerdo Marco"/>
    <s v="No"/>
    <n v="1867.88"/>
    <n v="1867.88"/>
    <s v=""/>
    <s v=""/>
    <s v=""/>
    <s v=""/>
    <s v="2022/021123"/>
  </r>
  <r>
    <x v="1"/>
    <x v="16"/>
    <s v="000359.2/2018"/>
    <x v="1066"/>
    <x v="3"/>
    <s v="Procedimiento negociado sin publicidad"/>
    <s v="No"/>
    <n v="2795.1"/>
    <n v="2795.1"/>
    <m/>
    <m/>
    <m/>
    <m/>
    <s v="2017/008498"/>
  </r>
  <r>
    <x v="1"/>
    <x v="16"/>
    <s v="027271/2022"/>
    <x v="1067"/>
    <x v="3"/>
    <s v="Basado en un Acuerdo Marco"/>
    <s v="No"/>
    <n v="4501.51"/>
    <n v="4501.51"/>
    <s v=""/>
    <s v=""/>
    <s v=""/>
    <s v=""/>
    <s v="2022/010975"/>
  </r>
  <r>
    <x v="1"/>
    <x v="16"/>
    <s v="003923/2022"/>
    <x v="1068"/>
    <x v="3"/>
    <s v="Basado en un Acuerdo Marco"/>
    <s v="No"/>
    <n v="5520.02"/>
    <n v="5520.02"/>
    <s v=""/>
    <s v=""/>
    <s v=""/>
    <s v=""/>
    <s v="2022/002264"/>
  </r>
  <r>
    <x v="1"/>
    <x v="16"/>
    <s v="043515/2022"/>
    <x v="1069"/>
    <x v="3"/>
    <s v="Basado en un Acuerdo Marco"/>
    <s v="No"/>
    <n v="5994.6"/>
    <n v="5994.6"/>
    <s v=""/>
    <s v=""/>
    <s v=""/>
    <s v=""/>
    <s v="2022/018912"/>
  </r>
  <r>
    <x v="1"/>
    <x v="16"/>
    <s v="044272/2022"/>
    <x v="1070"/>
    <x v="3"/>
    <s v="Basado en un Acuerdo Marco"/>
    <s v="No"/>
    <n v="6034.42"/>
    <n v="6034.42"/>
    <s v=""/>
    <s v=""/>
    <s v=""/>
    <s v=""/>
    <s v="2022/021494"/>
  </r>
  <r>
    <x v="1"/>
    <x v="16"/>
    <s v="044062/2022"/>
    <x v="1071"/>
    <x v="3"/>
    <s v="Basado en un Acuerdo Marco"/>
    <s v="No"/>
    <n v="8357.44"/>
    <n v="8357.44"/>
    <s v=""/>
    <s v=""/>
    <s v=""/>
    <s v=""/>
    <s v="2022/021447"/>
  </r>
  <r>
    <x v="1"/>
    <x v="16"/>
    <s v="044160/2022"/>
    <x v="1072"/>
    <x v="3"/>
    <s v="Basado en un Acuerdo Marco"/>
    <s v="No"/>
    <n v="8639.5"/>
    <n v="8639.5"/>
    <s v=""/>
    <s v=""/>
    <s v=""/>
    <s v=""/>
    <s v="2022/021478"/>
  </r>
  <r>
    <x v="1"/>
    <x v="16"/>
    <s v="008263.2/2021"/>
    <x v="1073"/>
    <x v="3"/>
    <s v="Basado en un Acuerdo Marco"/>
    <s v="No"/>
    <n v="9117.76"/>
    <n v="9117.76"/>
    <m/>
    <m/>
    <m/>
    <m/>
    <s v="2021/004580"/>
  </r>
  <r>
    <x v="1"/>
    <x v="16"/>
    <s v="044336/2022"/>
    <x v="1074"/>
    <x v="3"/>
    <s v="Basado en un Acuerdo Marco"/>
    <s v="No"/>
    <n v="9421.08"/>
    <n v="9421.08"/>
    <s v=""/>
    <s v=""/>
    <s v=""/>
    <s v=""/>
    <s v="2022/021480"/>
  </r>
  <r>
    <x v="1"/>
    <x v="16"/>
    <s v="044966/2022"/>
    <x v="1075"/>
    <x v="3"/>
    <s v="Basado en un Acuerdo Marco"/>
    <s v="No"/>
    <n v="9912"/>
    <n v="9912"/>
    <s v=""/>
    <s v=""/>
    <s v=""/>
    <s v=""/>
    <s v="2022/021529"/>
  </r>
  <r>
    <x v="1"/>
    <x v="16"/>
    <s v="043894/2022"/>
    <x v="1076"/>
    <x v="3"/>
    <s v="Basado en un Acuerdo Marco"/>
    <s v="No"/>
    <n v="9963.2800000000007"/>
    <n v="9963.2800000000007"/>
    <s v=""/>
    <s v=""/>
    <s v=""/>
    <s v=""/>
    <s v="2022/021132"/>
  </r>
  <r>
    <x v="1"/>
    <x v="16"/>
    <s v="022875/2022"/>
    <x v="1077"/>
    <x v="3"/>
    <s v="Basado en un Acuerdo Marco"/>
    <s v="No"/>
    <n v="10526.27"/>
    <n v="10526.27"/>
    <s v=""/>
    <s v=""/>
    <s v=""/>
    <s v=""/>
    <s v="2022/010049"/>
  </r>
  <r>
    <x v="1"/>
    <x v="16"/>
    <s v="008245.1/2021"/>
    <x v="1078"/>
    <x v="3"/>
    <s v="Basado en un Acuerdo Marco"/>
    <s v="No"/>
    <n v="11051"/>
    <n v="11051"/>
    <m/>
    <m/>
    <m/>
    <m/>
    <s v="2021/004553"/>
  </r>
  <r>
    <x v="1"/>
    <x v="16"/>
    <s v="044275/2022"/>
    <x v="1079"/>
    <x v="3"/>
    <s v="Basado en un Acuerdo Marco"/>
    <s v="No"/>
    <n v="11090.14"/>
    <n v="11090.14"/>
    <s v=""/>
    <s v=""/>
    <s v=""/>
    <s v=""/>
    <s v="2022/021501"/>
  </r>
  <r>
    <x v="1"/>
    <x v="16"/>
    <s v="044970/2022"/>
    <x v="1080"/>
    <x v="3"/>
    <s v="Basado en un Acuerdo Marco"/>
    <s v="No"/>
    <n v="11453.14"/>
    <n v="11453.14"/>
    <s v=""/>
    <s v=""/>
    <s v=""/>
    <s v=""/>
    <s v="2022/021508"/>
  </r>
  <r>
    <x v="1"/>
    <x v="16"/>
    <s v="044153/2022"/>
    <x v="1081"/>
    <x v="3"/>
    <s v="Basado en un Acuerdo Marco"/>
    <s v="No"/>
    <n v="12170.28"/>
    <n v="12170.28"/>
    <s v=""/>
    <s v=""/>
    <s v=""/>
    <s v=""/>
    <s v="2022/021476"/>
  </r>
  <r>
    <x v="1"/>
    <x v="16"/>
    <s v="044266/2022"/>
    <x v="1082"/>
    <x v="3"/>
    <s v="Basado en un Acuerdo Marco"/>
    <s v="No"/>
    <n v="13413.16"/>
    <n v="13413.16"/>
    <s v=""/>
    <s v=""/>
    <s v=""/>
    <s v=""/>
    <s v="2022/021484"/>
  </r>
  <r>
    <x v="1"/>
    <x v="16"/>
    <s v="044214/2022"/>
    <x v="1083"/>
    <x v="3"/>
    <s v="Basado en un Acuerdo Marco"/>
    <s v="No"/>
    <n v="13706.76"/>
    <n v="13706.76"/>
    <s v=""/>
    <s v=""/>
    <s v=""/>
    <s v=""/>
    <s v="2022/021491"/>
  </r>
  <r>
    <x v="1"/>
    <x v="16"/>
    <s v="044320/2022"/>
    <x v="1084"/>
    <x v="3"/>
    <s v="Basado en un Acuerdo Marco"/>
    <s v="No"/>
    <n v="14217.16"/>
    <n v="14217.16"/>
    <s v=""/>
    <s v=""/>
    <s v=""/>
    <s v=""/>
    <s v="2022/021499"/>
  </r>
  <r>
    <x v="1"/>
    <x v="16"/>
    <s v="022877/2022"/>
    <x v="1085"/>
    <x v="3"/>
    <s v="Basado en un Acuerdo Marco"/>
    <s v="No"/>
    <n v="14928.5"/>
    <n v="14928.5"/>
    <s v=""/>
    <s v=""/>
    <s v=""/>
    <s v=""/>
    <s v="2022/010787"/>
  </r>
  <r>
    <x v="1"/>
    <x v="16"/>
    <s v="043628/2022"/>
    <x v="1086"/>
    <x v="3"/>
    <s v="Procedimiento Abierto Simplificado"/>
    <s v="No"/>
    <n v="18004.8"/>
    <n v="17104.560000000001"/>
    <s v=""/>
    <s v=""/>
    <s v=""/>
    <s v=""/>
    <s v="@2022/012132"/>
  </r>
  <r>
    <x v="1"/>
    <x v="16"/>
    <s v="044339/2022"/>
    <x v="1087"/>
    <x v="3"/>
    <s v="Basado en un Acuerdo Marco"/>
    <s v="No"/>
    <n v="18722.98"/>
    <n v="18722.98"/>
    <s v=""/>
    <s v=""/>
    <s v=""/>
    <s v=""/>
    <s v="2022/021489"/>
  </r>
  <r>
    <x v="1"/>
    <x v="16"/>
    <s v="044981/2022"/>
    <x v="1088"/>
    <x v="3"/>
    <s v="Basado en un Acuerdo Marco"/>
    <s v="No"/>
    <n v="18764.599999999999"/>
    <n v="18764.599999999999"/>
    <s v=""/>
    <s v=""/>
    <s v=""/>
    <s v=""/>
    <s v="2022/021532"/>
  </r>
  <r>
    <x v="1"/>
    <x v="16"/>
    <s v="044328/2022"/>
    <x v="1089"/>
    <x v="3"/>
    <s v="Basado en un Acuerdo Marco"/>
    <s v="No"/>
    <n v="19063.96"/>
    <n v="19063.96"/>
    <s v=""/>
    <s v=""/>
    <s v=""/>
    <s v=""/>
    <s v="2022/021533"/>
  </r>
  <r>
    <x v="1"/>
    <x v="16"/>
    <s v="044254/2022"/>
    <x v="1090"/>
    <x v="3"/>
    <s v="Basado en un Acuerdo Marco"/>
    <s v="No"/>
    <n v="19154.759999999998"/>
    <n v="19154.759999999998"/>
    <s v=""/>
    <s v=""/>
    <s v=""/>
    <s v=""/>
    <s v="2022/021492"/>
  </r>
  <r>
    <x v="1"/>
    <x v="16"/>
    <s v="029921/2022"/>
    <x v="1091"/>
    <x v="3"/>
    <s v="Procedimiento Abierto Simplificado Abreviado"/>
    <s v="No"/>
    <n v="19275.080000000002"/>
    <n v="19255.96"/>
    <s v=""/>
    <s v=""/>
    <s v=""/>
    <s v=""/>
    <s v="@2022/013028"/>
  </r>
  <r>
    <x v="1"/>
    <x v="16"/>
    <s v="044265/2022"/>
    <x v="1092"/>
    <x v="3"/>
    <s v="Basado en un Acuerdo Marco"/>
    <s v="No"/>
    <n v="20568.060000000001"/>
    <n v="20568.060000000001"/>
    <s v=""/>
    <s v=""/>
    <s v=""/>
    <s v=""/>
    <s v="2022/021490"/>
  </r>
  <r>
    <x v="1"/>
    <x v="16"/>
    <s v="029993/2022"/>
    <x v="1093"/>
    <x v="3"/>
    <s v="Procedimiento abierto; multiplicidad de criterios"/>
    <s v="No"/>
    <n v="20812"/>
    <n v="19904.5"/>
    <s v=""/>
    <s v=""/>
    <s v=""/>
    <s v=""/>
    <s v="@2022/003917"/>
  </r>
  <r>
    <x v="1"/>
    <x v="16"/>
    <s v="029994/2022"/>
    <x v="1093"/>
    <x v="3"/>
    <s v="Procedimiento abierto; multiplicidad de criterios"/>
    <s v="No"/>
    <n v="20812"/>
    <n v="19051.45"/>
    <s v=""/>
    <s v=""/>
    <s v=""/>
    <s v=""/>
    <s v="@2022/003917"/>
  </r>
  <r>
    <x v="1"/>
    <x v="16"/>
    <s v="043997/2022"/>
    <x v="1094"/>
    <x v="3"/>
    <s v="Basado en un Acuerdo Marco"/>
    <s v="No"/>
    <n v="20987.64"/>
    <n v="20987.64"/>
    <s v=""/>
    <s v=""/>
    <s v=""/>
    <s v=""/>
    <s v="2022/021193"/>
  </r>
  <r>
    <x v="1"/>
    <x v="16"/>
    <s v="044329/2022"/>
    <x v="1095"/>
    <x v="3"/>
    <s v="Basado en un Acuerdo Marco"/>
    <s v="No"/>
    <n v="21471.360000000001"/>
    <n v="21471.360000000001"/>
    <s v=""/>
    <s v=""/>
    <s v=""/>
    <s v=""/>
    <s v="2022/021479"/>
  </r>
  <r>
    <x v="1"/>
    <x v="16"/>
    <s v="044072/2022"/>
    <x v="1096"/>
    <x v="3"/>
    <s v="Basado en un Acuerdo Marco"/>
    <s v="No"/>
    <n v="21501.26"/>
    <n v="21501.26"/>
    <s v=""/>
    <s v=""/>
    <s v=""/>
    <s v=""/>
    <s v="2022/021475"/>
  </r>
  <r>
    <x v="1"/>
    <x v="16"/>
    <s v="043994/2022"/>
    <x v="1097"/>
    <x v="3"/>
    <s v="Basado en un Acuerdo Marco"/>
    <s v="No"/>
    <n v="21726.18"/>
    <n v="21726.18"/>
    <s v=""/>
    <s v=""/>
    <s v=""/>
    <s v=""/>
    <s v="2022/021432"/>
  </r>
  <r>
    <x v="1"/>
    <x v="16"/>
    <s v="029917/2022"/>
    <x v="1091"/>
    <x v="3"/>
    <s v="Procedimiento Abierto Simplificado Abreviado"/>
    <s v="No"/>
    <n v="22309.38"/>
    <n v="21973.67"/>
    <s v=""/>
    <s v=""/>
    <s v=""/>
    <s v=""/>
    <s v="@2022/013028"/>
  </r>
  <r>
    <x v="1"/>
    <x v="16"/>
    <s v="044343/2022"/>
    <x v="1098"/>
    <x v="3"/>
    <s v="Basado en un Acuerdo Marco"/>
    <s v="No"/>
    <n v="24270.1"/>
    <n v="24270.1"/>
    <s v=""/>
    <s v=""/>
    <s v=""/>
    <s v=""/>
    <s v="2022/021488"/>
  </r>
  <r>
    <x v="1"/>
    <x v="16"/>
    <s v="043880/2022"/>
    <x v="1099"/>
    <x v="3"/>
    <s v="Basado en un Acuerdo Marco"/>
    <s v="No"/>
    <n v="24296.78"/>
    <n v="24296.78"/>
    <s v=""/>
    <s v=""/>
    <s v=""/>
    <s v=""/>
    <s v="2022/021117"/>
  </r>
  <r>
    <x v="1"/>
    <x v="16"/>
    <s v="044004/2022"/>
    <x v="1100"/>
    <x v="3"/>
    <s v="Basado en un Acuerdo Marco"/>
    <s v="No"/>
    <n v="24727.34"/>
    <n v="24727.34"/>
    <s v=""/>
    <s v=""/>
    <s v=""/>
    <s v=""/>
    <s v="2022/021453"/>
  </r>
  <r>
    <x v="1"/>
    <x v="16"/>
    <s v="044271/2022"/>
    <x v="1101"/>
    <x v="3"/>
    <s v="Basado en un Acuerdo Marco"/>
    <s v="No"/>
    <n v="25386.82"/>
    <n v="25386.82"/>
    <s v=""/>
    <s v=""/>
    <s v=""/>
    <s v=""/>
    <s v="2022/021515"/>
  </r>
  <r>
    <x v="1"/>
    <x v="16"/>
    <s v="043881/2022"/>
    <x v="1102"/>
    <x v="3"/>
    <s v="Basado en un Acuerdo Marco"/>
    <s v="No"/>
    <n v="26498.52"/>
    <n v="26498.52"/>
    <s v=""/>
    <s v=""/>
    <s v=""/>
    <s v=""/>
    <s v="2022/021105"/>
  </r>
  <r>
    <x v="1"/>
    <x v="16"/>
    <s v="043523/2022"/>
    <x v="1103"/>
    <x v="3"/>
    <s v="Basado en un Acuerdo Marco"/>
    <s v="No"/>
    <n v="26760.06"/>
    <n v="26760.06"/>
    <s v=""/>
    <s v=""/>
    <s v=""/>
    <s v=""/>
    <s v="2022/019852"/>
  </r>
  <r>
    <x v="1"/>
    <x v="16"/>
    <s v="038165/2022"/>
    <x v="1104"/>
    <x v="3"/>
    <s v="Procedimiento Abierto Simplificado Abreviado"/>
    <s v="No"/>
    <n v="26772.3"/>
    <n v="20211.84"/>
    <s v=""/>
    <s v=""/>
    <s v=""/>
    <s v=""/>
    <s v="@2022/015118"/>
  </r>
  <r>
    <x v="1"/>
    <x v="16"/>
    <s v="043629/2022"/>
    <x v="1086"/>
    <x v="3"/>
    <s v="Procedimiento Abierto Simplificado"/>
    <s v="No"/>
    <n v="27007.200000000001"/>
    <n v="25656.85"/>
    <s v=""/>
    <s v=""/>
    <s v=""/>
    <s v=""/>
    <s v="@2022/012132"/>
  </r>
  <r>
    <x v="1"/>
    <x v="16"/>
    <s v="028242/2022"/>
    <x v="1105"/>
    <x v="3"/>
    <s v="Procedimiento Abierto Simplificado Abreviado"/>
    <s v="No"/>
    <n v="29887"/>
    <n v="29526.42"/>
    <s v=""/>
    <s v=""/>
    <s v=""/>
    <s v=""/>
    <s v="@2022/000702"/>
  </r>
  <r>
    <x v="1"/>
    <x v="16"/>
    <s v="044445/2022"/>
    <x v="1106"/>
    <x v="3"/>
    <s v="Procedimiento abierto. Un solo criterio"/>
    <s v="No"/>
    <n v="30400"/>
    <n v="6347.27"/>
    <s v=""/>
    <s v=""/>
    <s v=""/>
    <s v=""/>
    <s v="@2021/007219"/>
  </r>
  <r>
    <x v="1"/>
    <x v="16"/>
    <s v="044002/2022"/>
    <x v="1107"/>
    <x v="3"/>
    <s v="Basado en un Acuerdo Marco"/>
    <s v="No"/>
    <n v="30769.46"/>
    <n v="30769.46"/>
    <s v=""/>
    <s v=""/>
    <s v=""/>
    <s v=""/>
    <s v="2022/021443"/>
  </r>
  <r>
    <x v="1"/>
    <x v="16"/>
    <s v="054376/2022"/>
    <x v="1106"/>
    <x v="3"/>
    <s v="Procedimiento abierto. Un solo criterio"/>
    <s v="No"/>
    <n v="30900"/>
    <n v="24744.5"/>
    <s v=""/>
    <s v=""/>
    <s v=""/>
    <s v=""/>
    <s v="@2021/007219"/>
  </r>
  <r>
    <x v="1"/>
    <x v="16"/>
    <s v="043954/2022"/>
    <x v="1108"/>
    <x v="3"/>
    <s v="Basado en un Acuerdo Marco"/>
    <s v="No"/>
    <n v="31072.44"/>
    <n v="31072.44"/>
    <s v=""/>
    <s v=""/>
    <s v=""/>
    <s v=""/>
    <s v="2022/021172"/>
  </r>
  <r>
    <x v="1"/>
    <x v="16"/>
    <s v="044054/2022"/>
    <x v="1109"/>
    <x v="3"/>
    <s v="Basado en un Acuerdo Marco"/>
    <s v="No"/>
    <n v="31236.65"/>
    <n v="31236.65"/>
    <s v=""/>
    <s v=""/>
    <s v=""/>
    <s v=""/>
    <s v="2022/021422"/>
  </r>
  <r>
    <x v="1"/>
    <x v="16"/>
    <s v="043898/2022"/>
    <x v="1110"/>
    <x v="3"/>
    <s v="Basado en un Acuerdo Marco"/>
    <s v="No"/>
    <n v="32185.71"/>
    <n v="32185.7"/>
    <s v=""/>
    <s v=""/>
    <s v=""/>
    <s v=""/>
    <s v="2022/021159"/>
  </r>
  <r>
    <x v="1"/>
    <x v="16"/>
    <s v="044060/2022"/>
    <x v="1111"/>
    <x v="3"/>
    <s v="Basado en un Acuerdo Marco"/>
    <s v="No"/>
    <n v="32436.400000000001"/>
    <n v="32436.400000000001"/>
    <s v=""/>
    <s v=""/>
    <s v=""/>
    <s v=""/>
    <s v="2022/021474"/>
  </r>
  <r>
    <x v="1"/>
    <x v="16"/>
    <s v="033923/2022"/>
    <x v="1112"/>
    <x v="3"/>
    <s v="Basado en un Acuerdo Marco"/>
    <s v="No"/>
    <n v="33333.46"/>
    <n v="33333.46"/>
    <s v=""/>
    <s v=""/>
    <s v=""/>
    <s v=""/>
    <s v="2022/016559"/>
  </r>
  <r>
    <x v="1"/>
    <x v="16"/>
    <s v="043992/2022"/>
    <x v="1113"/>
    <x v="3"/>
    <s v="Basado en un Acuerdo Marco"/>
    <s v="No"/>
    <n v="34129.21"/>
    <n v="34129.21"/>
    <s v=""/>
    <s v=""/>
    <s v=""/>
    <s v=""/>
    <s v="2022/021186"/>
  </r>
  <r>
    <x v="1"/>
    <x v="16"/>
    <s v="038762/2022"/>
    <x v="1114"/>
    <x v="3"/>
    <s v="Procedimiento Abierto Simplificado Abreviado"/>
    <s v="No"/>
    <n v="34548.879999999997"/>
    <n v="27890.5"/>
    <s v=""/>
    <s v=""/>
    <s v=""/>
    <s v=""/>
    <s v="@2022/015145"/>
  </r>
  <r>
    <x v="1"/>
    <x v="16"/>
    <s v="044321/2022"/>
    <x v="1115"/>
    <x v="3"/>
    <s v="Basado en un Acuerdo Marco"/>
    <s v="No"/>
    <n v="34822.639999999999"/>
    <n v="34822.639999999999"/>
    <s v=""/>
    <s v=""/>
    <s v=""/>
    <s v=""/>
    <s v="2022/021507"/>
  </r>
  <r>
    <x v="1"/>
    <x v="16"/>
    <s v="043922/2022"/>
    <x v="1116"/>
    <x v="3"/>
    <s v="Basado en un Acuerdo Marco"/>
    <s v="No"/>
    <n v="34878.83"/>
    <n v="34878.83"/>
    <s v=""/>
    <s v=""/>
    <s v=""/>
    <s v=""/>
    <s v="2022/021164"/>
  </r>
  <r>
    <x v="1"/>
    <x v="16"/>
    <s v="044334/2022"/>
    <x v="1117"/>
    <x v="3"/>
    <s v="Basado en un Acuerdo Marco"/>
    <s v="No"/>
    <n v="35221.5"/>
    <n v="35221.5"/>
    <s v=""/>
    <s v=""/>
    <s v=""/>
    <s v=""/>
    <s v="2022/021486"/>
  </r>
  <r>
    <x v="1"/>
    <x v="16"/>
    <s v="044000/2022"/>
    <x v="1118"/>
    <x v="3"/>
    <s v="Basado en un Acuerdo Marco"/>
    <s v="No"/>
    <n v="36363.760000000002"/>
    <n v="36363.760000000002"/>
    <s v=""/>
    <s v=""/>
    <s v=""/>
    <s v=""/>
    <s v="2022/021183"/>
  </r>
  <r>
    <x v="1"/>
    <x v="16"/>
    <s v="044247/2022"/>
    <x v="1119"/>
    <x v="3"/>
    <s v="Basado en un Acuerdo Marco"/>
    <s v="No"/>
    <n v="38054.239999999998"/>
    <n v="38054.239999999998"/>
    <s v=""/>
    <s v=""/>
    <s v=""/>
    <s v=""/>
    <s v="2022/021511"/>
  </r>
  <r>
    <x v="1"/>
    <x v="16"/>
    <s v="044276/2022"/>
    <x v="1120"/>
    <x v="3"/>
    <s v="Basado en un Acuerdo Marco"/>
    <s v="No"/>
    <n v="40362.160000000003"/>
    <n v="40362.160000000003"/>
    <s v=""/>
    <s v=""/>
    <s v=""/>
    <s v=""/>
    <s v="2022/021493"/>
  </r>
  <r>
    <x v="1"/>
    <x v="16"/>
    <s v="043987/2022"/>
    <x v="1121"/>
    <x v="3"/>
    <s v="Basado en un Acuerdo Marco"/>
    <s v="No"/>
    <n v="40753.4"/>
    <n v="40753.4"/>
    <s v=""/>
    <s v=""/>
    <s v=""/>
    <s v=""/>
    <s v="2022/021180"/>
  </r>
  <r>
    <x v="1"/>
    <x v="16"/>
    <s v="027028/2022"/>
    <x v="1122"/>
    <x v="3"/>
    <s v="Basado en un Acuerdo Marco"/>
    <s v="No"/>
    <n v="40816.1"/>
    <n v="40816.1"/>
    <s v=""/>
    <s v=""/>
    <s v=""/>
    <s v=""/>
    <s v="2022/012505"/>
  </r>
  <r>
    <x v="1"/>
    <x v="16"/>
    <s v="043902/2022"/>
    <x v="1123"/>
    <x v="3"/>
    <s v="Basado en un Acuerdo Marco"/>
    <s v="No"/>
    <n v="41041.94"/>
    <n v="41041.94"/>
    <s v=""/>
    <s v=""/>
    <s v=""/>
    <s v=""/>
    <s v="2022/021161"/>
  </r>
  <r>
    <x v="1"/>
    <x v="16"/>
    <s v="029896/2022"/>
    <x v="1093"/>
    <x v="3"/>
    <s v="Procedimiento abierto; multiplicidad de criterios"/>
    <s v="No"/>
    <n v="41624"/>
    <n v="37147"/>
    <s v=""/>
    <s v=""/>
    <s v=""/>
    <s v=""/>
    <s v="@2022/003917"/>
  </r>
  <r>
    <x v="1"/>
    <x v="16"/>
    <s v="029897/2022"/>
    <x v="1093"/>
    <x v="3"/>
    <s v="Procedimiento abierto; multiplicidad de criterios"/>
    <s v="No"/>
    <n v="41624"/>
    <n v="37508.79"/>
    <s v=""/>
    <s v=""/>
    <s v=""/>
    <s v=""/>
    <s v="@2022/003917"/>
  </r>
  <r>
    <x v="1"/>
    <x v="16"/>
    <s v="029898/2022"/>
    <x v="1093"/>
    <x v="3"/>
    <s v="Procedimiento abierto; multiplicidad de criterios"/>
    <s v="No"/>
    <n v="41624"/>
    <n v="39173.75"/>
    <s v=""/>
    <s v=""/>
    <s v=""/>
    <s v=""/>
    <s v="@2022/003917"/>
  </r>
  <r>
    <x v="1"/>
    <x v="16"/>
    <s v="029899/2022"/>
    <x v="1093"/>
    <x v="3"/>
    <s v="Procedimiento abierto; multiplicidad de criterios"/>
    <s v="No"/>
    <n v="41624"/>
    <n v="39542.800000000003"/>
    <s v=""/>
    <s v=""/>
    <s v=""/>
    <s v=""/>
    <s v="@2022/003917"/>
  </r>
  <r>
    <x v="1"/>
    <x v="16"/>
    <s v="036569/2022"/>
    <x v="1124"/>
    <x v="3"/>
    <s v="Procedimiento Abierto Simplificado Abreviado"/>
    <s v="No"/>
    <n v="41790"/>
    <n v="34291.050000000003"/>
    <s v=""/>
    <s v=""/>
    <s v=""/>
    <s v=""/>
    <s v="@2022/014463"/>
  </r>
  <r>
    <x v="1"/>
    <x v="16"/>
    <s v="033185/2022"/>
    <x v="1125"/>
    <x v="3"/>
    <s v="Basado en un Acuerdo Marco"/>
    <s v="No"/>
    <n v="43148.13"/>
    <n v="43148.13"/>
    <s v=""/>
    <s v=""/>
    <s v=""/>
    <s v=""/>
    <s v="2022/015213"/>
  </r>
  <r>
    <x v="1"/>
    <x v="16"/>
    <s v="028291/2022"/>
    <x v="1126"/>
    <x v="3"/>
    <s v="Procedimiento Abierto Simplificado Abreviado"/>
    <s v="No"/>
    <n v="43560"/>
    <n v="36590.400000000001"/>
    <s v=""/>
    <s v=""/>
    <s v=""/>
    <s v=""/>
    <s v="@2022/010994"/>
  </r>
  <r>
    <x v="1"/>
    <x v="16"/>
    <s v="043877/2022"/>
    <x v="1127"/>
    <x v="3"/>
    <s v="Basado en un Acuerdo Marco"/>
    <s v="No"/>
    <n v="44794.05"/>
    <n v="44794.05"/>
    <s v=""/>
    <s v=""/>
    <s v=""/>
    <s v=""/>
    <s v="2022/021094"/>
  </r>
  <r>
    <x v="1"/>
    <x v="16"/>
    <s v="028933/2022"/>
    <x v="1128"/>
    <x v="3"/>
    <s v="Procedimiento abierto. Un solo criterio"/>
    <s v="No"/>
    <n v="45198.06"/>
    <n v="39945.49"/>
    <s v=""/>
    <s v=""/>
    <s v=""/>
    <s v=""/>
    <s v="@2021/005246"/>
  </r>
  <r>
    <x v="1"/>
    <x v="16"/>
    <s v="044345/2022"/>
    <x v="1129"/>
    <x v="3"/>
    <s v="Basado en un Acuerdo Marco"/>
    <s v="No"/>
    <n v="46330.6"/>
    <n v="46330.6"/>
    <s v=""/>
    <s v=""/>
    <s v=""/>
    <s v=""/>
    <s v="2022/021487"/>
  </r>
  <r>
    <x v="1"/>
    <x v="16"/>
    <s v="044150/2022"/>
    <x v="1130"/>
    <x v="3"/>
    <s v="Basado en un Acuerdo Marco"/>
    <s v="No"/>
    <n v="47003.46"/>
    <n v="47003.46"/>
    <s v=""/>
    <s v=""/>
    <s v=""/>
    <s v=""/>
    <s v="2022/021483"/>
  </r>
  <r>
    <x v="1"/>
    <x v="16"/>
    <s v="044442/2022"/>
    <x v="1106"/>
    <x v="3"/>
    <s v="Procedimiento abierto. Un solo criterio"/>
    <s v="No"/>
    <n v="48811.4"/>
    <n v="34378.519999999997"/>
    <s v=""/>
    <s v=""/>
    <s v=""/>
    <s v=""/>
    <s v="@2021/007219"/>
  </r>
  <r>
    <x v="1"/>
    <x v="16"/>
    <s v="044299/2022"/>
    <x v="1131"/>
    <x v="3"/>
    <s v="Basado en un Acuerdo Marco"/>
    <s v="No"/>
    <n v="49487.74"/>
    <n v="49487.74"/>
    <s v=""/>
    <s v=""/>
    <s v=""/>
    <s v=""/>
    <s v="2022/021528"/>
  </r>
  <r>
    <x v="1"/>
    <x v="16"/>
    <s v="043990/2022"/>
    <x v="1132"/>
    <x v="3"/>
    <s v="Basado en un Acuerdo Marco"/>
    <s v="No"/>
    <n v="50781.38"/>
    <n v="50781.38"/>
    <s v=""/>
    <s v=""/>
    <s v=""/>
    <s v=""/>
    <s v="2022/021425"/>
  </r>
  <r>
    <x v="1"/>
    <x v="16"/>
    <s v="044972/2022"/>
    <x v="1133"/>
    <x v="3"/>
    <s v="Basado en un Acuerdo Marco"/>
    <s v="No"/>
    <n v="50784"/>
    <n v="50784"/>
    <s v=""/>
    <s v=""/>
    <s v=""/>
    <s v=""/>
    <s v="2022/021521"/>
  </r>
  <r>
    <x v="1"/>
    <x v="16"/>
    <s v="043883/2022"/>
    <x v="1134"/>
    <x v="3"/>
    <s v="Basado en un Acuerdo Marco"/>
    <s v="No"/>
    <n v="51751.63"/>
    <n v="51751.62"/>
    <s v=""/>
    <s v=""/>
    <s v=""/>
    <s v=""/>
    <s v="2022/021127"/>
  </r>
  <r>
    <x v="1"/>
    <x v="16"/>
    <s v="044298/2022"/>
    <x v="1135"/>
    <x v="3"/>
    <s v="Basado en un Acuerdo Marco"/>
    <s v="No"/>
    <n v="51964.12"/>
    <n v="51964.12"/>
    <s v=""/>
    <s v=""/>
    <s v=""/>
    <s v=""/>
    <s v="2022/021504"/>
  </r>
  <r>
    <x v="1"/>
    <x v="16"/>
    <s v="044244/2022"/>
    <x v="1136"/>
    <x v="3"/>
    <s v="Basado en un Acuerdo Marco"/>
    <s v="No"/>
    <n v="51991.08"/>
    <n v="51991.08"/>
    <s v=""/>
    <s v=""/>
    <s v=""/>
    <s v=""/>
    <s v="2022/021485"/>
  </r>
  <r>
    <x v="1"/>
    <x v="16"/>
    <s v="043977/2022"/>
    <x v="1137"/>
    <x v="3"/>
    <s v="Basado en un Acuerdo Marco"/>
    <s v="No"/>
    <n v="52187"/>
    <n v="52187"/>
    <s v=""/>
    <s v=""/>
    <s v=""/>
    <s v=""/>
    <s v="2022/021177"/>
  </r>
  <r>
    <x v="1"/>
    <x v="16"/>
    <s v="043879/2022"/>
    <x v="1138"/>
    <x v="3"/>
    <s v="Basado en un Acuerdo Marco"/>
    <s v="No"/>
    <n v="55041.98"/>
    <n v="55041.98"/>
    <s v=""/>
    <s v=""/>
    <s v=""/>
    <s v=""/>
    <s v="2022/021109"/>
  </r>
  <r>
    <x v="1"/>
    <x v="16"/>
    <s v="044156/2022"/>
    <x v="1139"/>
    <x v="3"/>
    <s v="Basado en un Acuerdo Marco"/>
    <s v="No"/>
    <n v="58156.160000000003"/>
    <n v="58156.160000000003"/>
    <s v=""/>
    <s v=""/>
    <s v=""/>
    <s v=""/>
    <s v="2022/021477"/>
  </r>
  <r>
    <x v="1"/>
    <x v="16"/>
    <s v="043876/2022"/>
    <x v="1140"/>
    <x v="3"/>
    <s v="Basado en un Acuerdo Marco"/>
    <s v="No"/>
    <n v="58450.3"/>
    <n v="58450.3"/>
    <s v=""/>
    <s v=""/>
    <s v=""/>
    <s v=""/>
    <s v="2022/021090"/>
  </r>
  <r>
    <x v="1"/>
    <x v="16"/>
    <s v="054375/2022"/>
    <x v="1106"/>
    <x v="3"/>
    <s v="Procedimiento abierto. Un solo criterio"/>
    <s v="No"/>
    <n v="69555.64"/>
    <n v="55418"/>
    <s v=""/>
    <s v=""/>
    <s v=""/>
    <s v=""/>
    <s v="@2021/007219"/>
  </r>
  <r>
    <x v="1"/>
    <x v="16"/>
    <s v="038097/2022"/>
    <x v="1141"/>
    <x v="3"/>
    <s v="Procedimiento abierto; multiplicidad de criterios"/>
    <s v="No"/>
    <n v="73079.7"/>
    <n v="73079.7"/>
    <s v=""/>
    <s v=""/>
    <s v=""/>
    <s v=""/>
    <s v="@2022/002276"/>
  </r>
  <r>
    <x v="1"/>
    <x v="16"/>
    <s v="038098/2022"/>
    <x v="1141"/>
    <x v="3"/>
    <s v="Procedimiento abierto; multiplicidad de criterios"/>
    <s v="No"/>
    <n v="73591.039999999994"/>
    <n v="73591.039999999994"/>
    <s v=""/>
    <s v=""/>
    <s v=""/>
    <s v=""/>
    <s v="@2022/002276"/>
  </r>
  <r>
    <x v="1"/>
    <x v="16"/>
    <s v="044286/2022"/>
    <x v="1142"/>
    <x v="3"/>
    <s v="Basado en un Acuerdo Marco"/>
    <s v="No"/>
    <n v="73938.84"/>
    <n v="73938.84"/>
    <s v=""/>
    <s v=""/>
    <s v=""/>
    <s v=""/>
    <s v="2022/021522"/>
  </r>
  <r>
    <x v="1"/>
    <x v="16"/>
    <s v="029189/2022"/>
    <x v="1143"/>
    <x v="3"/>
    <s v="Basado en un Acuerdo Marco"/>
    <s v="No"/>
    <n v="74283.95"/>
    <n v="74283.95"/>
    <s v=""/>
    <s v=""/>
    <s v=""/>
    <s v=""/>
    <s v="2022/014038"/>
  </r>
  <r>
    <x v="1"/>
    <x v="16"/>
    <s v="043896/2022"/>
    <x v="1144"/>
    <x v="3"/>
    <s v="Basado en un Acuerdo Marco"/>
    <s v="No"/>
    <n v="76439.600000000006"/>
    <n v="76439.600000000006"/>
    <s v=""/>
    <s v=""/>
    <s v=""/>
    <s v=""/>
    <s v="2022/021156"/>
  </r>
  <r>
    <x v="1"/>
    <x v="16"/>
    <s v="028461/2022"/>
    <x v="1145"/>
    <x v="3"/>
    <s v="Procedimiento Abierto Simplificado"/>
    <s v="No"/>
    <n v="79137.240000000005"/>
    <n v="59394.06"/>
    <s v=""/>
    <s v=""/>
    <s v=""/>
    <s v=""/>
    <s v="@2022/007235"/>
  </r>
  <r>
    <x v="1"/>
    <x v="16"/>
    <s v="044875/2022"/>
    <x v="1146"/>
    <x v="3"/>
    <s v="Basado en un Acuerdo Marco"/>
    <s v="No"/>
    <n v="81181.23"/>
    <n v="81181.23"/>
    <s v=""/>
    <s v=""/>
    <s v=""/>
    <s v=""/>
    <s v="2022/021525"/>
  </r>
  <r>
    <x v="1"/>
    <x v="16"/>
    <s v="038096/2022"/>
    <x v="1141"/>
    <x v="3"/>
    <s v="Procedimiento abierto; multiplicidad de criterios"/>
    <s v="No"/>
    <n v="81321.89"/>
    <n v="81321.89"/>
    <s v=""/>
    <s v=""/>
    <s v=""/>
    <s v=""/>
    <s v="@2022/002276"/>
  </r>
  <r>
    <x v="1"/>
    <x v="16"/>
    <s v="038757/2022"/>
    <x v="1147"/>
    <x v="3"/>
    <s v="Procedimiento Abierto Simplificado"/>
    <s v="No"/>
    <n v="81657.899999999994"/>
    <n v="56366.64"/>
    <s v=""/>
    <s v=""/>
    <s v=""/>
    <s v=""/>
    <s v="@2022/015146"/>
  </r>
  <r>
    <x v="1"/>
    <x v="16"/>
    <s v="038090/2022"/>
    <x v="1141"/>
    <x v="3"/>
    <s v="Procedimiento abierto; multiplicidad de criterios"/>
    <s v="No"/>
    <n v="82770.41"/>
    <n v="82770.41"/>
    <s v=""/>
    <s v=""/>
    <s v=""/>
    <s v=""/>
    <s v="@2022/002276"/>
  </r>
  <r>
    <x v="1"/>
    <x v="16"/>
    <s v="038095/2022"/>
    <x v="1141"/>
    <x v="3"/>
    <s v="Procedimiento abierto; multiplicidad de criterios"/>
    <s v="No"/>
    <n v="83324.149999999994"/>
    <n v="83324.149999999994"/>
    <s v=""/>
    <s v=""/>
    <s v=""/>
    <s v=""/>
    <s v="@2022/002276"/>
  </r>
  <r>
    <x v="1"/>
    <x v="16"/>
    <s v="028908/2022"/>
    <x v="1148"/>
    <x v="3"/>
    <s v="Procedimiento Abierto Simplificado"/>
    <s v="No"/>
    <n v="85305"/>
    <n v="85305"/>
    <s v=""/>
    <s v=""/>
    <s v=""/>
    <s v=""/>
    <s v="@2022/005286"/>
  </r>
  <r>
    <x v="1"/>
    <x v="16"/>
    <s v="038089/2022"/>
    <x v="1141"/>
    <x v="3"/>
    <s v="Procedimiento abierto; multiplicidad de criterios"/>
    <s v="No"/>
    <n v="86574.92"/>
    <n v="86574.92"/>
    <s v=""/>
    <s v=""/>
    <s v=""/>
    <s v=""/>
    <s v="@2022/002276"/>
  </r>
  <r>
    <x v="1"/>
    <x v="16"/>
    <s v="038107/2022"/>
    <x v="1141"/>
    <x v="3"/>
    <s v="Procedimiento abierto; multiplicidad de criterios"/>
    <s v="No"/>
    <n v="91455.85"/>
    <n v="91455.83"/>
    <s v=""/>
    <s v=""/>
    <s v=""/>
    <s v=""/>
    <s v="@2022/002276"/>
  </r>
  <r>
    <x v="1"/>
    <x v="16"/>
    <s v="000003/2022"/>
    <x v="1149"/>
    <x v="3"/>
    <s v="Basado en un Acuerdo Marco"/>
    <s v="No"/>
    <n v="91506.27"/>
    <n v="91506.27"/>
    <s v=""/>
    <s v=""/>
    <s v=""/>
    <s v=""/>
    <s v="2021/020595"/>
  </r>
  <r>
    <x v="1"/>
    <x v="16"/>
    <s v="038102/2022"/>
    <x v="1141"/>
    <x v="3"/>
    <s v="Procedimiento abierto; multiplicidad de criterios"/>
    <s v="No"/>
    <n v="91642.99"/>
    <n v="91642.99"/>
    <s v=""/>
    <s v=""/>
    <s v=""/>
    <s v=""/>
    <s v="@2022/002276"/>
  </r>
  <r>
    <x v="1"/>
    <x v="16"/>
    <s v="044304/2022"/>
    <x v="1150"/>
    <x v="3"/>
    <s v="Basado en un Acuerdo Marco"/>
    <s v="No"/>
    <n v="92495.5"/>
    <n v="92495.5"/>
    <s v=""/>
    <s v=""/>
    <s v=""/>
    <s v=""/>
    <s v="2022/021541"/>
  </r>
  <r>
    <x v="1"/>
    <x v="16"/>
    <s v="044450/2022"/>
    <x v="1106"/>
    <x v="3"/>
    <s v="Procedimiento abierto. Un solo criterio"/>
    <s v="No"/>
    <n v="92712"/>
    <n v="78735.429999999993"/>
    <s v=""/>
    <s v=""/>
    <s v=""/>
    <s v=""/>
    <s v="@2021/007219"/>
  </r>
  <r>
    <x v="1"/>
    <x v="16"/>
    <s v="038100/2022"/>
    <x v="1141"/>
    <x v="3"/>
    <s v="Procedimiento abierto; multiplicidad de criterios"/>
    <s v="No"/>
    <n v="93076.79"/>
    <n v="93076.79"/>
    <s v=""/>
    <s v=""/>
    <s v=""/>
    <s v=""/>
    <s v="@2022/002276"/>
  </r>
  <r>
    <x v="1"/>
    <x v="16"/>
    <s v="038099/2022"/>
    <x v="1141"/>
    <x v="3"/>
    <s v="Procedimiento abierto; multiplicidad de criterios"/>
    <s v="No"/>
    <n v="93162.22"/>
    <n v="93162.22"/>
    <s v=""/>
    <s v=""/>
    <s v=""/>
    <s v=""/>
    <s v="@2022/002276"/>
  </r>
  <r>
    <x v="1"/>
    <x v="16"/>
    <s v="044671/2022"/>
    <x v="1151"/>
    <x v="3"/>
    <s v="Procedimiento negociado sin publicidad"/>
    <s v="No"/>
    <n v="97500"/>
    <n v="97500"/>
    <s v="168"/>
    <s v="a"/>
    <s v="1"/>
    <s v="PROCEDIMIENTO ABIERTO O RESTRINGIDO PREVIO DESIERTO O CON OFERTAS INADECUADAS"/>
    <s v="@2022/017220"/>
  </r>
  <r>
    <x v="1"/>
    <x v="16"/>
    <s v="033984/2022"/>
    <x v="1152"/>
    <x v="3"/>
    <s v="Basado en un Acuerdo Marco"/>
    <s v="No"/>
    <n v="101415.67"/>
    <n v="101415.67"/>
    <s v=""/>
    <s v=""/>
    <s v=""/>
    <s v=""/>
    <s v="2022/015945"/>
  </r>
  <r>
    <x v="1"/>
    <x v="16"/>
    <s v="044306/2022"/>
    <x v="1153"/>
    <x v="3"/>
    <s v="Basado en un Acuerdo Marco"/>
    <s v="No"/>
    <n v="102879.54"/>
    <n v="102879.54"/>
    <s v=""/>
    <s v=""/>
    <s v=""/>
    <s v=""/>
    <s v="2022/021497"/>
  </r>
  <r>
    <x v="1"/>
    <x v="16"/>
    <s v="043955/2022"/>
    <x v="1154"/>
    <x v="3"/>
    <s v="Basado en un Acuerdo Marco"/>
    <s v="No"/>
    <n v="104423.17"/>
    <n v="104423.16"/>
    <s v=""/>
    <s v=""/>
    <s v=""/>
    <s v=""/>
    <s v="2022/021168"/>
  </r>
  <r>
    <x v="1"/>
    <x v="16"/>
    <s v="027066/2022"/>
    <x v="1155"/>
    <x v="3"/>
    <s v="Basado en un Acuerdo Marco"/>
    <s v="No"/>
    <n v="104538.07"/>
    <n v="104538.07"/>
    <s v=""/>
    <s v=""/>
    <s v=""/>
    <s v=""/>
    <s v="2022/011924"/>
  </r>
  <r>
    <x v="1"/>
    <x v="16"/>
    <s v="028932/2022"/>
    <x v="1128"/>
    <x v="3"/>
    <s v="Procedimiento abierto. Un solo criterio"/>
    <s v="No"/>
    <n v="108453.8"/>
    <n v="104514.96"/>
    <s v=""/>
    <s v=""/>
    <s v=""/>
    <s v=""/>
    <s v="@2021/005246"/>
  </r>
  <r>
    <x v="1"/>
    <x v="16"/>
    <s v="000009/2022"/>
    <x v="1156"/>
    <x v="3"/>
    <s v="Basado en un Acuerdo Marco"/>
    <s v="No"/>
    <n v="110682.38"/>
    <n v="110682.38"/>
    <s v=""/>
    <s v=""/>
    <s v=""/>
    <s v=""/>
    <s v="2021/020665"/>
  </r>
  <r>
    <x v="1"/>
    <x v="16"/>
    <s v="028914/2022"/>
    <x v="1148"/>
    <x v="3"/>
    <s v="Procedimiento Abierto Simplificado"/>
    <s v="No"/>
    <n v="112076.25"/>
    <n v="78226.5"/>
    <s v=""/>
    <s v=""/>
    <s v=""/>
    <s v=""/>
    <s v="@2022/005286"/>
  </r>
  <r>
    <x v="1"/>
    <x v="16"/>
    <s v="054377/2022"/>
    <x v="1106"/>
    <x v="3"/>
    <s v="Procedimiento abierto. Un solo criterio"/>
    <s v="No"/>
    <n v="122780"/>
    <n v="84942"/>
    <s v=""/>
    <s v=""/>
    <s v=""/>
    <s v=""/>
    <s v="@2021/007219"/>
  </r>
  <r>
    <x v="1"/>
    <x v="16"/>
    <s v="029889/2022"/>
    <x v="1093"/>
    <x v="3"/>
    <s v="Procedimiento abierto; multiplicidad de criterios"/>
    <s v="No"/>
    <n v="148539.6"/>
    <n v="123867.19"/>
    <s v=""/>
    <s v=""/>
    <s v=""/>
    <s v=""/>
    <s v="@2022/003917"/>
  </r>
  <r>
    <x v="1"/>
    <x v="16"/>
    <s v="044437/2022"/>
    <x v="1106"/>
    <x v="3"/>
    <s v="Procedimiento abierto. Un solo criterio"/>
    <s v="No"/>
    <n v="150000"/>
    <n v="141479.25"/>
    <s v=""/>
    <s v=""/>
    <s v=""/>
    <s v=""/>
    <s v="@2021/007219"/>
  </r>
  <r>
    <x v="1"/>
    <x v="16"/>
    <s v="014879/2022"/>
    <x v="1157"/>
    <x v="3"/>
    <s v="Basado en un Acuerdo Marco"/>
    <s v="No"/>
    <n v="156102.70000000001"/>
    <n v="156102.70000000001"/>
    <s v=""/>
    <s v=""/>
    <s v=""/>
    <s v=""/>
    <s v="2022/006414"/>
  </r>
  <r>
    <x v="1"/>
    <x v="16"/>
    <s v="044440/2022"/>
    <x v="1106"/>
    <x v="3"/>
    <s v="Procedimiento abierto. Un solo criterio"/>
    <s v="No"/>
    <n v="186327.9"/>
    <n v="126419.59"/>
    <s v=""/>
    <s v=""/>
    <s v=""/>
    <s v=""/>
    <s v="@2021/007219"/>
  </r>
  <r>
    <x v="1"/>
    <x v="16"/>
    <s v="044438/2022"/>
    <x v="1106"/>
    <x v="3"/>
    <s v="Procedimiento abierto. Un solo criterio"/>
    <s v="No"/>
    <n v="195000"/>
    <n v="188003.75"/>
    <s v=""/>
    <s v=""/>
    <s v=""/>
    <s v=""/>
    <s v="@2021/007219"/>
  </r>
  <r>
    <x v="1"/>
    <x v="16"/>
    <s v="034089/2022"/>
    <x v="1158"/>
    <x v="3"/>
    <s v="Basado en un Acuerdo Marco"/>
    <s v="No"/>
    <n v="206000"/>
    <n v="206000"/>
    <s v=""/>
    <s v=""/>
    <s v=""/>
    <s v=""/>
    <s v="2022/016560"/>
  </r>
  <r>
    <x v="1"/>
    <x v="16"/>
    <s v="030004/2022"/>
    <x v="1093"/>
    <x v="3"/>
    <s v="Procedimiento abierto; multiplicidad de criterios"/>
    <s v="No"/>
    <n v="247566"/>
    <n v="205267.64"/>
    <s v=""/>
    <s v=""/>
    <s v=""/>
    <s v=""/>
    <s v="@2022/003917"/>
  </r>
  <r>
    <x v="1"/>
    <x v="16"/>
    <s v="044327/2022"/>
    <x v="1159"/>
    <x v="3"/>
    <s v="Basado en un Acuerdo Marco"/>
    <s v="No"/>
    <n v="260981.7"/>
    <n v="260981.7"/>
    <s v=""/>
    <s v=""/>
    <s v=""/>
    <s v=""/>
    <s v="2022/021545"/>
  </r>
  <r>
    <x v="1"/>
    <x v="16"/>
    <s v="029890/2022"/>
    <x v="1093"/>
    <x v="3"/>
    <s v="Procedimiento abierto; multiplicidad de criterios"/>
    <s v="No"/>
    <n v="321835.8"/>
    <n v="268378.89"/>
    <s v=""/>
    <s v=""/>
    <s v=""/>
    <s v=""/>
    <s v="@2022/003917"/>
  </r>
  <r>
    <x v="1"/>
    <x v="16"/>
    <s v="030003/2022"/>
    <x v="1093"/>
    <x v="3"/>
    <s v="Procedimiento abierto; multiplicidad de criterios"/>
    <s v="No"/>
    <n v="378004"/>
    <n v="315977.03000000003"/>
    <s v=""/>
    <s v=""/>
    <s v=""/>
    <s v=""/>
    <s v="@2022/003917"/>
  </r>
  <r>
    <x v="1"/>
    <x v="16"/>
    <s v="030000/2022"/>
    <x v="1093"/>
    <x v="3"/>
    <s v="Procedimiento abierto; multiplicidad de criterios"/>
    <s v="No"/>
    <n v="496995.4"/>
    <n v="430627.38"/>
    <s v=""/>
    <s v=""/>
    <s v=""/>
    <s v=""/>
    <s v="@2022/003917"/>
  </r>
  <r>
    <x v="1"/>
    <x v="16"/>
    <s v="044447/2022"/>
    <x v="1106"/>
    <x v="3"/>
    <s v="Procedimiento abierto. Un solo criterio"/>
    <s v="No"/>
    <n v="532400"/>
    <n v="362243.75"/>
    <s v=""/>
    <s v=""/>
    <s v=""/>
    <s v=""/>
    <s v="@2021/007219"/>
  </r>
  <r>
    <x v="1"/>
    <x v="16"/>
    <s v="038233/2022"/>
    <x v="1160"/>
    <x v="3"/>
    <s v="Basado en un Acuerdo Marco"/>
    <s v="No"/>
    <n v="743237.95"/>
    <n v="743237.95"/>
    <s v=""/>
    <s v=""/>
    <s v=""/>
    <s v=""/>
    <s v="2022/017214"/>
  </r>
  <r>
    <x v="1"/>
    <x v="16"/>
    <s v="044436/2022"/>
    <x v="1106"/>
    <x v="3"/>
    <s v="Procedimiento abierto. Un solo criterio"/>
    <s v="No"/>
    <n v="784876.18"/>
    <n v="776570.74"/>
    <s v=""/>
    <s v=""/>
    <s v=""/>
    <s v=""/>
    <s v="@2021/007219"/>
  </r>
  <r>
    <x v="1"/>
    <x v="17"/>
    <s v="028505/2022"/>
    <x v="1161"/>
    <x v="3"/>
    <s v="Basado en un Acuerdo Marco"/>
    <s v="No"/>
    <n v="1876.79"/>
    <n v="1876.79"/>
    <s v=""/>
    <s v=""/>
    <s v=""/>
    <s v=""/>
    <s v="2022/012242"/>
  </r>
  <r>
    <x v="1"/>
    <x v="17"/>
    <s v="022385/2022"/>
    <x v="1162"/>
    <x v="3"/>
    <s v="Basado en un Acuerdo Marco"/>
    <s v="No"/>
    <n v="2900.01"/>
    <n v="2900"/>
    <s v=""/>
    <s v=""/>
    <s v=""/>
    <s v=""/>
    <s v="2022/009779"/>
  </r>
  <r>
    <x v="1"/>
    <x v="17"/>
    <s v="037964/2022"/>
    <x v="1163"/>
    <x v="3"/>
    <s v="Basado en un Acuerdo Marco"/>
    <s v="No"/>
    <n v="11000"/>
    <n v="11000"/>
    <s v=""/>
    <s v=""/>
    <s v=""/>
    <s v=""/>
    <s v="2022/017320"/>
  </r>
  <r>
    <x v="1"/>
    <x v="17"/>
    <s v="037970/2022"/>
    <x v="1164"/>
    <x v="3"/>
    <s v="Basado en un Acuerdo Marco"/>
    <s v="No"/>
    <n v="11000"/>
    <n v="11000"/>
    <s v=""/>
    <s v=""/>
    <s v=""/>
    <s v=""/>
    <s v="2022/016661"/>
  </r>
  <r>
    <x v="1"/>
    <x v="17"/>
    <s v="028249/2022"/>
    <x v="1165"/>
    <x v="3"/>
    <s v="Basado en un Acuerdo Marco"/>
    <s v="No"/>
    <n v="15004"/>
    <n v="15004"/>
    <s v=""/>
    <s v=""/>
    <s v=""/>
    <s v=""/>
    <s v="2022/013749"/>
  </r>
  <r>
    <x v="1"/>
    <x v="17"/>
    <s v="038400/2022"/>
    <x v="1166"/>
    <x v="3"/>
    <s v="Basado en un Acuerdo Marco"/>
    <s v="No"/>
    <n v="20000"/>
    <n v="20000"/>
    <s v=""/>
    <s v=""/>
    <s v=""/>
    <s v=""/>
    <s v="2022/015943"/>
  </r>
  <r>
    <x v="1"/>
    <x v="17"/>
    <s v="037700/2022"/>
    <x v="1167"/>
    <x v="3"/>
    <s v="Basado en un Acuerdo Marco"/>
    <s v="No"/>
    <n v="22000"/>
    <n v="22000"/>
    <s v=""/>
    <s v=""/>
    <s v=""/>
    <s v=""/>
    <s v="2022/018831"/>
  </r>
  <r>
    <x v="1"/>
    <x v="17"/>
    <s v="034008/2022"/>
    <x v="1168"/>
    <x v="3"/>
    <s v="Basado en un Acuerdo Marco"/>
    <s v="No"/>
    <n v="28000.01"/>
    <n v="28000.01"/>
    <s v=""/>
    <s v=""/>
    <s v=""/>
    <s v=""/>
    <s v="2022/017074"/>
  </r>
  <r>
    <x v="1"/>
    <x v="17"/>
    <s v="036558/2022"/>
    <x v="1169"/>
    <x v="3"/>
    <s v="Basado en un Acuerdo Marco"/>
    <s v="No"/>
    <n v="28488.82"/>
    <n v="28488.82"/>
    <s v=""/>
    <s v=""/>
    <s v=""/>
    <s v=""/>
    <s v="2022/016001"/>
  </r>
  <r>
    <x v="1"/>
    <x v="17"/>
    <s v="027977/2022"/>
    <x v="1170"/>
    <x v="3"/>
    <s v="Basado en un Acuerdo Marco"/>
    <s v="No"/>
    <n v="30008"/>
    <n v="30008"/>
    <s v=""/>
    <s v=""/>
    <s v=""/>
    <s v=""/>
    <s v="2022/013911"/>
  </r>
  <r>
    <x v="1"/>
    <x v="17"/>
    <s v="038401/2022"/>
    <x v="1171"/>
    <x v="3"/>
    <s v="Basado en un Acuerdo Marco"/>
    <s v="No"/>
    <n v="40000"/>
    <n v="40000"/>
    <s v=""/>
    <s v=""/>
    <s v=""/>
    <s v=""/>
    <s v="2022/015936"/>
  </r>
  <r>
    <x v="1"/>
    <x v="17"/>
    <s v="022412/2022"/>
    <x v="1172"/>
    <x v="3"/>
    <s v="Basado en un Acuerdo Marco"/>
    <s v="No"/>
    <n v="48000"/>
    <n v="48000"/>
    <s v=""/>
    <s v=""/>
    <s v=""/>
    <s v=""/>
    <s v="2022/009781"/>
  </r>
  <r>
    <x v="1"/>
    <x v="17"/>
    <s v="028062/2022"/>
    <x v="1173"/>
    <x v="3"/>
    <s v="Basado en un Acuerdo Marco"/>
    <s v="No"/>
    <n v="49000"/>
    <n v="49000"/>
    <s v=""/>
    <s v=""/>
    <s v=""/>
    <s v=""/>
    <s v="2022/013161"/>
  </r>
  <r>
    <x v="1"/>
    <x v="17"/>
    <s v="002536.1/2020"/>
    <x v="1174"/>
    <x v="3"/>
    <s v="Basado en un Acuerdo Marco"/>
    <s v="No"/>
    <n v="50000.01"/>
    <n v="50000.01"/>
    <m/>
    <m/>
    <m/>
    <m/>
    <s v="2020/000148"/>
  </r>
  <r>
    <x v="1"/>
    <x v="17"/>
    <s v="008413/2022"/>
    <x v="1175"/>
    <x v="3"/>
    <s v="Basado en un Acuerdo Marco"/>
    <s v="No"/>
    <n v="72000"/>
    <n v="72000"/>
    <s v=""/>
    <s v=""/>
    <s v=""/>
    <s v=""/>
    <s v="2022/003553"/>
  </r>
  <r>
    <x v="1"/>
    <x v="17"/>
    <s v="029518/2022"/>
    <x v="1176"/>
    <x v="3"/>
    <s v="Basado en un Acuerdo Marco"/>
    <s v="No"/>
    <n v="74000"/>
    <n v="74000"/>
    <s v=""/>
    <s v=""/>
    <s v=""/>
    <s v=""/>
    <s v="2022/014997"/>
  </r>
  <r>
    <x v="1"/>
    <x v="17"/>
    <s v="033702/2022"/>
    <x v="1177"/>
    <x v="3"/>
    <s v="Basado en un Acuerdo Marco"/>
    <s v="No"/>
    <n v="84000"/>
    <n v="84000"/>
    <s v=""/>
    <s v=""/>
    <s v=""/>
    <s v=""/>
    <s v="2022/017020"/>
  </r>
  <r>
    <x v="1"/>
    <x v="17"/>
    <s v="037608/2022"/>
    <x v="1178"/>
    <x v="3"/>
    <s v="Basado en un Acuerdo Marco"/>
    <s v="No"/>
    <n v="117000"/>
    <n v="117000"/>
    <s v=""/>
    <s v=""/>
    <s v=""/>
    <s v=""/>
    <s v="2022/018338"/>
  </r>
  <r>
    <x v="1"/>
    <x v="17"/>
    <s v="036615/2022"/>
    <x v="1179"/>
    <x v="3"/>
    <s v="Basado en un Acuerdo Marco"/>
    <s v="No"/>
    <n v="163000"/>
    <n v="163000"/>
    <s v=""/>
    <s v=""/>
    <s v=""/>
    <s v=""/>
    <s v="2022/017077"/>
  </r>
  <r>
    <x v="1"/>
    <x v="17"/>
    <s v="037969/2022"/>
    <x v="1163"/>
    <x v="3"/>
    <s v="Basado en un Acuerdo Marco"/>
    <s v="No"/>
    <n v="173000"/>
    <n v="173000"/>
    <s v=""/>
    <s v=""/>
    <s v=""/>
    <s v=""/>
    <s v="2022/017323"/>
  </r>
  <r>
    <x v="1"/>
    <x v="17"/>
    <s v="033674/2022"/>
    <x v="1180"/>
    <x v="3"/>
    <s v="Basado en un Acuerdo Marco"/>
    <s v="No"/>
    <n v="204000"/>
    <n v="204000"/>
    <s v=""/>
    <s v=""/>
    <s v=""/>
    <s v=""/>
    <s v="2022/017001"/>
  </r>
  <r>
    <x v="1"/>
    <x v="17"/>
    <s v="038073/2022"/>
    <x v="1181"/>
    <x v="3"/>
    <s v="Basado en un Acuerdo Marco"/>
    <s v="No"/>
    <n v="228000"/>
    <n v="228000"/>
    <s v=""/>
    <s v=""/>
    <s v=""/>
    <s v=""/>
    <s v="2022/016669"/>
  </r>
  <r>
    <x v="1"/>
    <x v="17"/>
    <s v="008463/2022"/>
    <x v="1182"/>
    <x v="3"/>
    <s v="Basado en un Acuerdo Marco"/>
    <s v="No"/>
    <n v="324000"/>
    <n v="324000"/>
    <s v=""/>
    <s v=""/>
    <s v=""/>
    <s v=""/>
    <s v="2022/003554"/>
  </r>
  <r>
    <x v="1"/>
    <x v="18"/>
    <s v="033434.1/2022"/>
    <x v="1183"/>
    <x v="3"/>
    <s v="Procedimiento abierto; multiplicidad de criterios"/>
    <s v="No"/>
    <n v="0"/>
    <n v="0"/>
    <m/>
    <m/>
    <m/>
    <m/>
    <s v="2022/001023"/>
  </r>
  <r>
    <x v="1"/>
    <x v="18"/>
    <s v="028897/2022"/>
    <x v="1184"/>
    <x v="3"/>
    <s v="Procedimiento abierto; multiplicidad de criterios"/>
    <s v="Sí"/>
    <n v="0"/>
    <n v="0"/>
    <s v=""/>
    <s v=""/>
    <s v=""/>
    <s v=""/>
    <s v="@2022/000192"/>
  </r>
  <r>
    <x v="1"/>
    <x v="18"/>
    <s v="028898/2022"/>
    <x v="1184"/>
    <x v="3"/>
    <s v="Procedimiento abierto; multiplicidad de criterios"/>
    <s v="Sí"/>
    <n v="0"/>
    <n v="0"/>
    <s v=""/>
    <s v=""/>
    <s v=""/>
    <s v=""/>
    <s v="@2022/000192"/>
  </r>
  <r>
    <x v="1"/>
    <x v="18"/>
    <s v="032362/2022"/>
    <x v="1185"/>
    <x v="3"/>
    <s v="Procedimiento abierto; multiplicidad de criterios"/>
    <s v="Sí"/>
    <n v="0"/>
    <n v="0"/>
    <s v=""/>
    <s v=""/>
    <s v=""/>
    <s v=""/>
    <s v="@2021/020189"/>
  </r>
  <r>
    <x v="1"/>
    <x v="18"/>
    <s v="032363/2022"/>
    <x v="1185"/>
    <x v="3"/>
    <s v="Procedimiento abierto; multiplicidad de criterios"/>
    <s v="Sí"/>
    <n v="0"/>
    <n v="0"/>
    <s v=""/>
    <s v=""/>
    <s v=""/>
    <s v=""/>
    <s v="@2021/020189"/>
  </r>
  <r>
    <x v="1"/>
    <x v="18"/>
    <s v="032364/2022"/>
    <x v="1185"/>
    <x v="3"/>
    <s v="Procedimiento abierto; multiplicidad de criterios"/>
    <s v="Sí"/>
    <n v="0"/>
    <n v="0"/>
    <s v=""/>
    <s v=""/>
    <s v=""/>
    <s v=""/>
    <s v="@2021/020189"/>
  </r>
  <r>
    <x v="1"/>
    <x v="18"/>
    <s v="032365/2022"/>
    <x v="1185"/>
    <x v="3"/>
    <s v="Procedimiento abierto; multiplicidad de criterios"/>
    <s v="Sí"/>
    <n v="0"/>
    <n v="0"/>
    <s v=""/>
    <s v=""/>
    <s v=""/>
    <s v=""/>
    <s v="@2021/020189"/>
  </r>
  <r>
    <x v="1"/>
    <x v="18"/>
    <s v="032366/2022"/>
    <x v="1185"/>
    <x v="3"/>
    <s v="Procedimiento abierto; multiplicidad de criterios"/>
    <s v="Sí"/>
    <n v="0"/>
    <n v="0"/>
    <s v=""/>
    <s v=""/>
    <s v=""/>
    <s v=""/>
    <s v="@2021/020189"/>
  </r>
  <r>
    <x v="1"/>
    <x v="18"/>
    <s v="024482/2022"/>
    <x v="1186"/>
    <x v="3"/>
    <s v="Basado en un Acuerdo Marco"/>
    <s v="No"/>
    <n v="2000"/>
    <n v="2000"/>
    <s v=""/>
    <s v=""/>
    <s v=""/>
    <s v=""/>
    <s v="2022/012063"/>
  </r>
  <r>
    <x v="1"/>
    <x v="18"/>
    <s v="001386/2022"/>
    <x v="1187"/>
    <x v="3"/>
    <s v="Basado en un Acuerdo Marco"/>
    <s v="No"/>
    <n v="3145.4"/>
    <n v="3145.4"/>
    <s v=""/>
    <s v=""/>
    <s v=""/>
    <s v=""/>
    <s v="2022/001027"/>
  </r>
  <r>
    <x v="1"/>
    <x v="18"/>
    <s v="007893/2022"/>
    <x v="1188"/>
    <x v="3"/>
    <s v="Basado en un Acuerdo Marco"/>
    <s v="No"/>
    <n v="13915"/>
    <n v="13915"/>
    <s v=""/>
    <s v=""/>
    <s v=""/>
    <s v=""/>
    <s v="2022/004101"/>
  </r>
  <r>
    <x v="1"/>
    <x v="18"/>
    <s v="028238/2022"/>
    <x v="1189"/>
    <x v="3"/>
    <s v="Procedimiento abierto. Un solo criterio"/>
    <s v="No"/>
    <n v="16482.62"/>
    <n v="16482.62"/>
    <s v=""/>
    <s v=""/>
    <s v=""/>
    <s v=""/>
    <s v="@2022/004348"/>
  </r>
  <r>
    <x v="1"/>
    <x v="18"/>
    <s v="001547/2022"/>
    <x v="1190"/>
    <x v="3"/>
    <s v="Contratación Centralizada (Patrimonio del Estado)"/>
    <s v="No"/>
    <n v="26970.9"/>
    <n v="26970.9"/>
    <s v=""/>
    <s v=""/>
    <s v=""/>
    <s v=""/>
    <s v="2022/000406"/>
  </r>
  <r>
    <x v="1"/>
    <x v="18"/>
    <s v="000019/2022"/>
    <x v="1191"/>
    <x v="3"/>
    <s v="Basado en un Acuerdo Marco"/>
    <s v="No"/>
    <n v="32000"/>
    <n v="32000"/>
    <s v=""/>
    <s v=""/>
    <s v=""/>
    <s v=""/>
    <s v="2021/020474"/>
  </r>
  <r>
    <x v="1"/>
    <x v="18"/>
    <s v="033893/2022"/>
    <x v="1192"/>
    <x v="3"/>
    <s v="Basado en un Acuerdo Marco"/>
    <s v="No"/>
    <n v="35150.19"/>
    <n v="35150.19"/>
    <s v=""/>
    <s v=""/>
    <s v=""/>
    <s v=""/>
    <s v="2022/015646"/>
  </r>
  <r>
    <x v="1"/>
    <x v="18"/>
    <s v="017980/2022"/>
    <x v="1193"/>
    <x v="3"/>
    <s v="Procedimiento Abierto Simplificado Abreviado"/>
    <s v="No"/>
    <n v="40615.339999999997"/>
    <n v="40615.339999999997"/>
    <s v=""/>
    <s v=""/>
    <s v=""/>
    <s v=""/>
    <s v="@2022/001152"/>
  </r>
  <r>
    <x v="1"/>
    <x v="18"/>
    <s v="011612/2022"/>
    <x v="1194"/>
    <x v="3"/>
    <s v="Procedimiento Abierto Simplificado Abreviado"/>
    <s v="No"/>
    <n v="44331.8"/>
    <n v="42187.86"/>
    <s v=""/>
    <s v=""/>
    <s v=""/>
    <s v=""/>
    <s v="@2022/003436"/>
  </r>
  <r>
    <x v="1"/>
    <x v="18"/>
    <s v="043250/2022"/>
    <x v="1195"/>
    <x v="3"/>
    <s v="Procedimiento Abierto Simplificado Abreviado"/>
    <s v="No"/>
    <n v="47460"/>
    <n v="40754.559999999998"/>
    <s v=""/>
    <s v=""/>
    <s v=""/>
    <s v=""/>
    <s v="@2022/017120"/>
  </r>
  <r>
    <x v="1"/>
    <x v="18"/>
    <s v="038221/2022"/>
    <x v="1196"/>
    <x v="3"/>
    <s v="Basado en un Acuerdo Marco"/>
    <s v="No"/>
    <n v="52347.69"/>
    <n v="52347.69"/>
    <s v=""/>
    <s v=""/>
    <s v=""/>
    <s v=""/>
    <s v="2022/016021"/>
  </r>
  <r>
    <x v="1"/>
    <x v="18"/>
    <s v="037138/2022"/>
    <x v="1197"/>
    <x v="3"/>
    <s v="Procedimiento abierto; multiplicidad de criterios"/>
    <s v="No"/>
    <n v="58464.92"/>
    <n v="58000"/>
    <s v=""/>
    <s v=""/>
    <s v=""/>
    <s v=""/>
    <s v="@2022/002792"/>
  </r>
  <r>
    <x v="1"/>
    <x v="18"/>
    <s v="053064/2022"/>
    <x v="1198"/>
    <x v="3"/>
    <s v="Procedimiento abierto; multiplicidad de criterios"/>
    <s v="No"/>
    <n v="62992.6"/>
    <n v="62992.6"/>
    <s v=""/>
    <s v=""/>
    <s v=""/>
    <s v=""/>
    <s v="@2022/012068"/>
  </r>
  <r>
    <x v="1"/>
    <x v="18"/>
    <s v="003944/2022"/>
    <x v="1199"/>
    <x v="3"/>
    <s v="Contratación Centralizada (Patrimonio del Estado)"/>
    <s v="No"/>
    <n v="81796.12"/>
    <n v="81796.12"/>
    <s v=""/>
    <s v=""/>
    <s v=""/>
    <s v=""/>
    <s v="2022/001495"/>
  </r>
  <r>
    <x v="1"/>
    <x v="18"/>
    <s v="029135/2022"/>
    <x v="1189"/>
    <x v="3"/>
    <s v="Procedimiento abierto. Un solo criterio"/>
    <s v="No"/>
    <n v="99825"/>
    <n v="99825"/>
    <s v=""/>
    <s v=""/>
    <s v=""/>
    <s v=""/>
    <s v="@2022/004348"/>
  </r>
  <r>
    <x v="1"/>
    <x v="18"/>
    <s v="007387/2022"/>
    <x v="1200"/>
    <x v="3"/>
    <s v="Procedimiento Abierto Simplificado"/>
    <s v="No"/>
    <n v="139527.51999999999"/>
    <n v="139527.51999999999"/>
    <s v=""/>
    <s v=""/>
    <s v=""/>
    <s v=""/>
    <s v="@2021/014984"/>
  </r>
  <r>
    <x v="1"/>
    <x v="18"/>
    <s v="038222/2022"/>
    <x v="1201"/>
    <x v="3"/>
    <s v="Basado en un Acuerdo Marco"/>
    <s v="No"/>
    <n v="158925.26999999999"/>
    <n v="158925.26999999999"/>
    <s v=""/>
    <s v=""/>
    <s v=""/>
    <s v=""/>
    <s v="2022/016024"/>
  </r>
  <r>
    <x v="1"/>
    <x v="18"/>
    <s v="037938/2022"/>
    <x v="1202"/>
    <x v="3"/>
    <s v="Procedimiento abierto. Un solo criterio"/>
    <s v="No"/>
    <n v="181828.51"/>
    <n v="163166.95000000001"/>
    <s v=""/>
    <s v=""/>
    <s v=""/>
    <s v=""/>
    <s v="@2022/004629"/>
  </r>
  <r>
    <x v="1"/>
    <x v="18"/>
    <s v="039038/2022"/>
    <x v="1203"/>
    <x v="3"/>
    <s v="Procedimiento abierto; multiplicidad de criterios"/>
    <s v="No"/>
    <n v="201122.13"/>
    <n v="200382.58"/>
    <s v=""/>
    <s v=""/>
    <s v=""/>
    <s v=""/>
    <s v="@2022/001427"/>
  </r>
  <r>
    <x v="1"/>
    <x v="18"/>
    <s v="038800/2022"/>
    <x v="1204"/>
    <x v="3"/>
    <s v="Procedimiento abierto. Un solo criterio"/>
    <s v="No"/>
    <n v="202368.77"/>
    <n v="202368.77"/>
    <s v=""/>
    <s v=""/>
    <s v=""/>
    <s v=""/>
    <s v="@2022/001797"/>
  </r>
  <r>
    <x v="1"/>
    <x v="18"/>
    <s v="037135/2022"/>
    <x v="1197"/>
    <x v="3"/>
    <s v="Procedimiento abierto; multiplicidad de criterios"/>
    <s v="No"/>
    <n v="204975.03"/>
    <n v="201000"/>
    <s v=""/>
    <s v=""/>
    <s v=""/>
    <s v=""/>
    <s v="@2022/002792"/>
  </r>
  <r>
    <x v="1"/>
    <x v="18"/>
    <s v="037136/2022"/>
    <x v="1197"/>
    <x v="3"/>
    <s v="Procedimiento abierto; multiplicidad de criterios"/>
    <s v="No"/>
    <n v="212356.01"/>
    <n v="177086.52"/>
    <s v=""/>
    <s v=""/>
    <s v=""/>
    <s v=""/>
    <s v="@2022/002792"/>
  </r>
  <r>
    <x v="1"/>
    <x v="18"/>
    <s v="023568/2022"/>
    <x v="1205"/>
    <x v="3"/>
    <s v="Procedimiento abierto; multiplicidad de criterios"/>
    <s v="No"/>
    <n v="241410.86"/>
    <n v="203717.51"/>
    <s v=""/>
    <s v=""/>
    <s v=""/>
    <s v=""/>
    <s v="@2021/007093"/>
  </r>
  <r>
    <x v="1"/>
    <x v="18"/>
    <s v="043401/2022"/>
    <x v="1206"/>
    <x v="3"/>
    <s v="Procedimiento abierto; multiplicidad de criterios"/>
    <s v="No"/>
    <n v="263670.03999999998"/>
    <n v="261470"/>
    <s v=""/>
    <s v=""/>
    <s v=""/>
    <s v=""/>
    <s v="@2022/013100"/>
  </r>
  <r>
    <x v="1"/>
    <x v="18"/>
    <s v="053063/2022"/>
    <x v="1198"/>
    <x v="3"/>
    <s v="Procedimiento abierto; multiplicidad de criterios"/>
    <s v="No"/>
    <n v="279921.40000000002"/>
    <n v="279921.40000000002"/>
    <s v=""/>
    <s v=""/>
    <s v=""/>
    <s v=""/>
    <s v="@2022/012068"/>
  </r>
  <r>
    <x v="1"/>
    <x v="18"/>
    <s v="023564/2022"/>
    <x v="1205"/>
    <x v="3"/>
    <s v="Procedimiento abierto; multiplicidad de criterios"/>
    <s v="No"/>
    <n v="367746.88"/>
    <n v="275520.06"/>
    <s v=""/>
    <s v=""/>
    <s v=""/>
    <s v=""/>
    <s v="@2021/007093"/>
  </r>
  <r>
    <x v="1"/>
    <x v="18"/>
    <s v="043489/2022"/>
    <x v="1207"/>
    <x v="3"/>
    <s v="Procedimiento abierto; multiplicidad de criterios"/>
    <s v="No"/>
    <n v="377667.14"/>
    <n v="294030"/>
    <s v=""/>
    <s v=""/>
    <s v=""/>
    <s v=""/>
    <s v="@2022/005474"/>
  </r>
  <r>
    <x v="1"/>
    <x v="18"/>
    <s v="038218/2022"/>
    <x v="1208"/>
    <x v="3"/>
    <s v="Basado en un Acuerdo Marco"/>
    <s v="No"/>
    <n v="512362.4"/>
    <n v="512362.4"/>
    <s v=""/>
    <s v=""/>
    <s v=""/>
    <s v=""/>
    <s v="2022/016018"/>
  </r>
  <r>
    <x v="1"/>
    <x v="18"/>
    <s v="037137/2022"/>
    <x v="1197"/>
    <x v="3"/>
    <s v="Procedimiento abierto; multiplicidad de criterios"/>
    <s v="No"/>
    <n v="813034.77"/>
    <n v="768351.59"/>
    <s v=""/>
    <s v=""/>
    <s v=""/>
    <s v=""/>
    <s v="@2022/002792"/>
  </r>
  <r>
    <x v="1"/>
    <x v="18"/>
    <s v="043490/2022"/>
    <x v="1207"/>
    <x v="3"/>
    <s v="Procedimiento abierto; multiplicidad de criterios"/>
    <s v="No"/>
    <n v="873741.72"/>
    <n v="785290"/>
    <s v=""/>
    <s v=""/>
    <s v=""/>
    <s v=""/>
    <s v="@2022/005474"/>
  </r>
  <r>
    <x v="1"/>
    <x v="18"/>
    <s v="023557/2022"/>
    <x v="1205"/>
    <x v="3"/>
    <s v="Procedimiento abierto; multiplicidad de criterios"/>
    <s v="No"/>
    <n v="874890.26"/>
    <n v="874889.29"/>
    <s v=""/>
    <s v=""/>
    <s v=""/>
    <s v=""/>
    <s v="@2021/007093"/>
  </r>
  <r>
    <x v="1"/>
    <x v="18"/>
    <s v="039033/2022"/>
    <x v="1203"/>
    <x v="3"/>
    <s v="Procedimiento abierto; multiplicidad de criterios"/>
    <s v="No"/>
    <n v="915541.04"/>
    <n v="915539.24"/>
    <s v=""/>
    <s v=""/>
    <s v=""/>
    <s v=""/>
    <s v="@2022/001427"/>
  </r>
  <r>
    <x v="1"/>
    <x v="18"/>
    <s v="017033/2022"/>
    <x v="1209"/>
    <x v="3"/>
    <s v="Basado en un Acuerdo Marco"/>
    <s v="No"/>
    <n v="944094.03"/>
    <n v="944094.03"/>
    <s v=""/>
    <s v=""/>
    <s v=""/>
    <s v=""/>
    <s v="2022/002283"/>
  </r>
  <r>
    <x v="1"/>
    <x v="18"/>
    <s v="023570/2022"/>
    <x v="1205"/>
    <x v="3"/>
    <s v="Procedimiento abierto; multiplicidad de criterios"/>
    <s v="No"/>
    <n v="947922.43"/>
    <n v="943717.96"/>
    <s v=""/>
    <s v=""/>
    <s v=""/>
    <s v=""/>
    <s v="@2021/007093"/>
  </r>
  <r>
    <x v="1"/>
    <x v="18"/>
    <s v="023566/2022"/>
    <x v="1205"/>
    <x v="3"/>
    <s v="Procedimiento abierto; multiplicidad de criterios"/>
    <s v="No"/>
    <n v="1026206.49"/>
    <n v="1023671.52"/>
    <s v=""/>
    <s v=""/>
    <s v=""/>
    <s v=""/>
    <s v="@2021/007093"/>
  </r>
  <r>
    <x v="1"/>
    <x v="18"/>
    <s v="038812/2022"/>
    <x v="1210"/>
    <x v="3"/>
    <s v="Basado en un Acuerdo Marco"/>
    <s v="No"/>
    <n v="1065073.46"/>
    <n v="1065073.46"/>
    <s v=""/>
    <s v=""/>
    <s v=""/>
    <s v=""/>
    <s v="2022/016016"/>
  </r>
  <r>
    <x v="1"/>
    <x v="18"/>
    <s v="038811/2022"/>
    <x v="1211"/>
    <x v="3"/>
    <s v="Basado en un Acuerdo Marco"/>
    <s v="No"/>
    <n v="1187004.19"/>
    <n v="1187004.19"/>
    <s v=""/>
    <s v=""/>
    <s v=""/>
    <s v=""/>
    <s v="2022/016013"/>
  </r>
  <r>
    <x v="1"/>
    <x v="18"/>
    <s v="007496/2022"/>
    <x v="1212"/>
    <x v="3"/>
    <s v="Procedimiento abierto. Un solo criterio"/>
    <s v="No"/>
    <n v="1702874.67"/>
    <n v="1530045"/>
    <s v=""/>
    <s v=""/>
    <s v=""/>
    <s v=""/>
    <s v="@2021/018767"/>
  </r>
  <r>
    <x v="1"/>
    <x v="18"/>
    <s v="033432/2022"/>
    <x v="1183"/>
    <x v="3"/>
    <s v="Procedimiento abierto; multiplicidad de criterios"/>
    <s v="No"/>
    <n v="2187484.71"/>
    <n v="2187484.71"/>
    <s v=""/>
    <s v=""/>
    <s v=""/>
    <s v=""/>
    <s v="@2022/001023"/>
  </r>
  <r>
    <x v="1"/>
    <x v="18"/>
    <s v="033431/2022"/>
    <x v="1183"/>
    <x v="3"/>
    <s v="Procedimiento abierto; multiplicidad de criterios"/>
    <s v="No"/>
    <n v="2260130.37"/>
    <n v="2260130.37"/>
    <s v=""/>
    <s v=""/>
    <s v=""/>
    <s v=""/>
    <s v="@2022/001023"/>
  </r>
  <r>
    <x v="1"/>
    <x v="18"/>
    <s v="033434/2022"/>
    <x v="1183"/>
    <x v="3"/>
    <s v="Procedimiento abierto; multiplicidad de criterios"/>
    <s v="No"/>
    <n v="2977681.24"/>
    <n v="2977681.24"/>
    <s v=""/>
    <s v=""/>
    <s v=""/>
    <s v=""/>
    <s v="@2022/001023"/>
  </r>
  <r>
    <x v="1"/>
    <x v="18"/>
    <s v="033433/2022"/>
    <x v="1183"/>
    <x v="3"/>
    <s v="Procedimiento abierto; multiplicidad de criterios"/>
    <s v="No"/>
    <n v="3076310.26"/>
    <n v="3076310.26"/>
    <s v=""/>
    <s v=""/>
    <s v=""/>
    <s v=""/>
    <s v="@2022/001023"/>
  </r>
  <r>
    <x v="1"/>
    <x v="18"/>
    <s v="012249/2022"/>
    <x v="1213"/>
    <x v="3"/>
    <s v="Procedimiento negociado sin publicidad"/>
    <s v="No"/>
    <n v="3730183.78"/>
    <n v="3729539.53"/>
    <s v="168"/>
    <s v="a"/>
    <s v="2"/>
    <s v="EXCLUSIVIDAD TÉCNICA, DE DERECHOS EXCLUSIVOS O ARTÍSTICA_x000a_"/>
    <s v="@2022/000235"/>
  </r>
  <r>
    <x v="1"/>
    <x v="18"/>
    <s v="033428/2022"/>
    <x v="1183"/>
    <x v="3"/>
    <s v="Procedimiento abierto; multiplicidad de criterios"/>
    <s v="No"/>
    <n v="4457815.8600000003"/>
    <n v="4457815.8600000003"/>
    <s v=""/>
    <s v=""/>
    <s v=""/>
    <s v=""/>
    <s v="@2022/001023"/>
  </r>
  <r>
    <x v="1"/>
    <x v="18"/>
    <s v="033427/2022"/>
    <x v="1183"/>
    <x v="3"/>
    <s v="Procedimiento abierto; multiplicidad de criterios"/>
    <s v="No"/>
    <n v="4480687.8899999997"/>
    <n v="4480687.8899999997"/>
    <s v=""/>
    <s v=""/>
    <s v=""/>
    <s v=""/>
    <s v="@2022/001023"/>
  </r>
  <r>
    <x v="1"/>
    <x v="18"/>
    <s v="033429/2022"/>
    <x v="1183"/>
    <x v="3"/>
    <s v="Procedimiento abierto; multiplicidad de criterios"/>
    <s v="No"/>
    <n v="5705575.2999999998"/>
    <n v="5705575.2999999998"/>
    <s v=""/>
    <s v=""/>
    <s v=""/>
    <s v=""/>
    <s v="@2022/001023"/>
  </r>
  <r>
    <x v="1"/>
    <x v="18"/>
    <s v="033430/2022"/>
    <x v="1183"/>
    <x v="3"/>
    <s v="Procedimiento abierto; multiplicidad de criterios"/>
    <s v="No"/>
    <n v="5767925.3300000001"/>
    <n v="5767925.3300000001"/>
    <s v=""/>
    <s v=""/>
    <s v=""/>
    <s v=""/>
    <s v="@2022/001023"/>
  </r>
  <r>
    <x v="1"/>
    <x v="18"/>
    <s v="033436/2022"/>
    <x v="1183"/>
    <x v="3"/>
    <s v="Procedimiento abierto; multiplicidad de criterios"/>
    <s v="No"/>
    <n v="7344451.4199999999"/>
    <n v="7344451.4199999999"/>
    <s v=""/>
    <s v=""/>
    <s v=""/>
    <s v=""/>
    <s v="@2022/001023"/>
  </r>
  <r>
    <x v="1"/>
    <x v="18"/>
    <s v="033435/2022"/>
    <x v="1183"/>
    <x v="3"/>
    <s v="Procedimiento abierto; multiplicidad de criterios"/>
    <s v="No"/>
    <n v="9252864.3100000005"/>
    <n v="9252864.3100000005"/>
    <s v=""/>
    <s v=""/>
    <s v=""/>
    <s v=""/>
    <s v="@2022/001023"/>
  </r>
  <r>
    <x v="1"/>
    <x v="19"/>
    <s v="038185/2022"/>
    <x v="1214"/>
    <x v="3"/>
    <s v="Basado en un Acuerdo Marco"/>
    <s v="No"/>
    <n v="1215.6099999999999"/>
    <n v="1215.6099999999999"/>
    <s v=""/>
    <s v=""/>
    <s v=""/>
    <s v=""/>
    <s v="2022/017802"/>
  </r>
  <r>
    <x v="1"/>
    <x v="19"/>
    <s v="038183/2022"/>
    <x v="1214"/>
    <x v="3"/>
    <s v="Basado en un Acuerdo Marco"/>
    <s v="No"/>
    <n v="1469.42"/>
    <n v="1469.42"/>
    <s v=""/>
    <s v=""/>
    <s v=""/>
    <s v=""/>
    <s v="2022/017802"/>
  </r>
  <r>
    <x v="1"/>
    <x v="19"/>
    <s v="038186/2022"/>
    <x v="1214"/>
    <x v="3"/>
    <s v="Basado en un Acuerdo Marco"/>
    <s v="No"/>
    <n v="1469.42"/>
    <n v="1469.42"/>
    <s v=""/>
    <s v=""/>
    <s v=""/>
    <s v=""/>
    <s v="2022/017802"/>
  </r>
  <r>
    <x v="1"/>
    <x v="19"/>
    <s v="000437/2022"/>
    <x v="1215"/>
    <x v="3"/>
    <s v="Basado en un Acuerdo Marco"/>
    <s v="No"/>
    <n v="1980.16"/>
    <n v="1980.16"/>
    <s v=""/>
    <s v=""/>
    <s v=""/>
    <s v=""/>
    <s v="@2021/018976"/>
  </r>
  <r>
    <x v="1"/>
    <x v="19"/>
    <s v="001586/2022"/>
    <x v="1216"/>
    <x v="3"/>
    <s v="Basado en un Acuerdo Marco"/>
    <s v="No"/>
    <n v="2110.2399999999998"/>
    <n v="2110.2399999999998"/>
    <s v=""/>
    <s v=""/>
    <s v=""/>
    <s v=""/>
    <s v="2022/000683"/>
  </r>
  <r>
    <x v="1"/>
    <x v="19"/>
    <s v="003539/2022"/>
    <x v="1217"/>
    <x v="3"/>
    <s v="Procedimiento abierto. Un solo criterio"/>
    <s v="No"/>
    <n v="2420"/>
    <n v="2420"/>
    <s v=""/>
    <s v=""/>
    <s v=""/>
    <s v=""/>
    <s v="@2021/013963"/>
  </r>
  <r>
    <x v="1"/>
    <x v="19"/>
    <s v="003540/2022"/>
    <x v="1217"/>
    <x v="3"/>
    <s v="Procedimiento abierto. Un solo criterio"/>
    <s v="No"/>
    <n v="2989.86"/>
    <n v="2989.86"/>
    <s v=""/>
    <s v=""/>
    <s v=""/>
    <s v=""/>
    <s v="@2021/013963"/>
  </r>
  <r>
    <x v="1"/>
    <x v="19"/>
    <s v="038182/2022"/>
    <x v="1214"/>
    <x v="3"/>
    <s v="Basado en un Acuerdo Marco"/>
    <s v="No"/>
    <n v="3088.02"/>
    <n v="3088.02"/>
    <s v=""/>
    <s v=""/>
    <s v=""/>
    <s v=""/>
    <s v="2022/017802"/>
  </r>
  <r>
    <x v="1"/>
    <x v="19"/>
    <s v="038187/2022"/>
    <x v="1214"/>
    <x v="3"/>
    <s v="Basado en un Acuerdo Marco"/>
    <s v="No"/>
    <n v="3154.82"/>
    <n v="3154.82"/>
    <s v=""/>
    <s v=""/>
    <s v=""/>
    <s v=""/>
    <s v="2022/017802"/>
  </r>
  <r>
    <x v="1"/>
    <x v="19"/>
    <s v="003538/2022"/>
    <x v="1217"/>
    <x v="3"/>
    <s v="Procedimiento abierto. Un solo criterio"/>
    <s v="No"/>
    <n v="3327.5"/>
    <n v="3327.5"/>
    <s v=""/>
    <s v=""/>
    <s v=""/>
    <s v=""/>
    <s v="@2021/013963"/>
  </r>
  <r>
    <x v="1"/>
    <x v="19"/>
    <s v="038181/2022"/>
    <x v="1214"/>
    <x v="3"/>
    <s v="Basado en un Acuerdo Marco"/>
    <s v="No"/>
    <n v="3424.2"/>
    <n v="3424.2"/>
    <s v=""/>
    <s v=""/>
    <s v=""/>
    <s v=""/>
    <s v="2022/017802"/>
  </r>
  <r>
    <x v="1"/>
    <x v="19"/>
    <s v="039015/2022"/>
    <x v="1218"/>
    <x v="3"/>
    <s v="Basado en un Acuerdo Marco"/>
    <s v="No"/>
    <n v="4469.79"/>
    <n v="4176.7299999999996"/>
    <s v=""/>
    <s v=""/>
    <s v=""/>
    <s v=""/>
    <s v="@2022/017137"/>
  </r>
  <r>
    <x v="1"/>
    <x v="19"/>
    <s v="012137/2022"/>
    <x v="1219"/>
    <x v="3"/>
    <s v="Basado en un Acuerdo Marco"/>
    <s v="No"/>
    <n v="4840"/>
    <n v="4840"/>
    <s v=""/>
    <s v=""/>
    <s v=""/>
    <s v=""/>
    <s v="2022/005970"/>
  </r>
  <r>
    <x v="1"/>
    <x v="19"/>
    <s v="001339/2022"/>
    <x v="1220"/>
    <x v="3"/>
    <s v="Procedimiento Abierto Simplificado Abreviado"/>
    <s v="No"/>
    <n v="5408"/>
    <n v="5408"/>
    <s v=""/>
    <s v=""/>
    <s v=""/>
    <s v=""/>
    <s v="@2021/017741"/>
  </r>
  <r>
    <x v="1"/>
    <x v="19"/>
    <s v="000438/2022"/>
    <x v="1215"/>
    <x v="3"/>
    <s v="Basado en un Acuerdo Marco"/>
    <s v="No"/>
    <n v="6843.2"/>
    <n v="6770.4"/>
    <s v=""/>
    <s v=""/>
    <s v=""/>
    <s v=""/>
    <s v="@2021/018976"/>
  </r>
  <r>
    <x v="1"/>
    <x v="19"/>
    <s v="001337/2022"/>
    <x v="1220"/>
    <x v="3"/>
    <s v="Procedimiento Abierto Simplificado Abreviado"/>
    <s v="No"/>
    <n v="7922.16"/>
    <n v="7922.16"/>
    <s v=""/>
    <s v=""/>
    <s v=""/>
    <s v=""/>
    <s v="@2021/017741"/>
  </r>
  <r>
    <x v="1"/>
    <x v="19"/>
    <s v="003474/2022"/>
    <x v="1221"/>
    <x v="3"/>
    <s v="Basado en un Acuerdo Marco"/>
    <s v="No"/>
    <n v="9680"/>
    <n v="9680"/>
    <s v=""/>
    <s v=""/>
    <s v=""/>
    <s v=""/>
    <s v="2022/001244"/>
  </r>
  <r>
    <x v="1"/>
    <x v="19"/>
    <s v="030049/2022"/>
    <x v="1222"/>
    <x v="3"/>
    <s v="Basado en un Acuerdo Marco"/>
    <s v="No"/>
    <n v="10000"/>
    <n v="10000"/>
    <s v=""/>
    <s v=""/>
    <s v=""/>
    <s v=""/>
    <s v="2022/014815"/>
  </r>
  <r>
    <x v="1"/>
    <x v="19"/>
    <s v="003542/2022"/>
    <x v="1217"/>
    <x v="3"/>
    <s v="Procedimiento abierto. Un solo criterio"/>
    <s v="No"/>
    <n v="10845.23"/>
    <n v="10845.23"/>
    <s v=""/>
    <s v=""/>
    <s v=""/>
    <s v=""/>
    <s v="@2021/013963"/>
  </r>
  <r>
    <x v="1"/>
    <x v="19"/>
    <s v="038780/2022"/>
    <x v="1223"/>
    <x v="3"/>
    <s v="Basado en un Acuerdo Marco"/>
    <s v="No"/>
    <n v="12254.52"/>
    <n v="12254.52"/>
    <s v=""/>
    <s v=""/>
    <s v=""/>
    <s v=""/>
    <s v="2022/017812"/>
  </r>
  <r>
    <x v="1"/>
    <x v="19"/>
    <s v="003541/2022"/>
    <x v="1217"/>
    <x v="3"/>
    <s v="Procedimiento abierto. Un solo criterio"/>
    <s v="No"/>
    <n v="13400.75"/>
    <n v="13400.75"/>
    <s v=""/>
    <s v=""/>
    <s v=""/>
    <s v=""/>
    <s v="@2021/013963"/>
  </r>
  <r>
    <x v="1"/>
    <x v="19"/>
    <s v="003735/2022"/>
    <x v="1217"/>
    <x v="3"/>
    <s v="Procedimiento abierto. Un solo criterio"/>
    <s v="No"/>
    <n v="18229.2"/>
    <n v="18229.2"/>
    <s v=""/>
    <s v=""/>
    <s v=""/>
    <s v=""/>
    <s v="@2021/013963"/>
  </r>
  <r>
    <x v="1"/>
    <x v="19"/>
    <s v="003543/2022"/>
    <x v="1217"/>
    <x v="3"/>
    <s v="Procedimiento abierto. Un solo criterio"/>
    <s v="No"/>
    <n v="19055.439999999999"/>
    <n v="19055.439999999999"/>
    <s v=""/>
    <s v=""/>
    <s v=""/>
    <s v=""/>
    <s v="@2021/013963"/>
  </r>
  <r>
    <x v="1"/>
    <x v="19"/>
    <s v="001338/2022"/>
    <x v="1220"/>
    <x v="3"/>
    <s v="Procedimiento Abierto Simplificado Abreviado"/>
    <s v="No"/>
    <n v="23304.71"/>
    <n v="23304.71"/>
    <s v=""/>
    <s v=""/>
    <s v=""/>
    <s v=""/>
    <s v="@2021/017741"/>
  </r>
  <r>
    <x v="1"/>
    <x v="19"/>
    <s v="003689/2022"/>
    <x v="1224"/>
    <x v="3"/>
    <s v="Basado en un Acuerdo Marco"/>
    <s v="No"/>
    <n v="24000"/>
    <n v="24000"/>
    <s v=""/>
    <s v=""/>
    <s v=""/>
    <s v=""/>
    <s v="2022/001265"/>
  </r>
  <r>
    <x v="1"/>
    <x v="19"/>
    <s v="022755/2022"/>
    <x v="1225"/>
    <x v="3"/>
    <s v="Basado en un Acuerdo Marco"/>
    <s v="No"/>
    <n v="24000"/>
    <n v="24000"/>
    <s v=""/>
    <s v=""/>
    <s v=""/>
    <s v=""/>
    <s v="2022/009228"/>
  </r>
  <r>
    <x v="1"/>
    <x v="19"/>
    <s v="043830/2022"/>
    <x v="1226"/>
    <x v="3"/>
    <s v="Procedimiento Abierto Simplificado Abreviado"/>
    <s v="No"/>
    <n v="29040"/>
    <n v="28667.39"/>
    <s v=""/>
    <s v=""/>
    <s v=""/>
    <s v=""/>
    <s v="@2022/019365"/>
  </r>
  <r>
    <x v="1"/>
    <x v="19"/>
    <s v="012139/2022"/>
    <x v="1227"/>
    <x v="3"/>
    <s v="Basado en un Acuerdo Marco"/>
    <s v="No"/>
    <n v="30250"/>
    <n v="30250"/>
    <s v=""/>
    <s v=""/>
    <s v=""/>
    <s v=""/>
    <s v="2022/005978"/>
  </r>
  <r>
    <x v="1"/>
    <x v="19"/>
    <s v="024109/2022"/>
    <x v="1228"/>
    <x v="3"/>
    <s v="Basado en un Acuerdo Marco"/>
    <s v="No"/>
    <n v="46000"/>
    <n v="46000"/>
    <s v=""/>
    <s v=""/>
    <s v=""/>
    <s v=""/>
    <s v="2022/012116"/>
  </r>
  <r>
    <x v="1"/>
    <x v="19"/>
    <s v="032616/2022"/>
    <x v="1229"/>
    <x v="3"/>
    <s v="Basado en un Acuerdo Marco"/>
    <s v="No"/>
    <n v="48347.1"/>
    <n v="48347.1"/>
    <s v=""/>
    <s v=""/>
    <s v=""/>
    <s v=""/>
    <s v="2022/015556"/>
  </r>
  <r>
    <x v="1"/>
    <x v="19"/>
    <s v="003738/2022"/>
    <x v="1217"/>
    <x v="3"/>
    <s v="Procedimiento abierto. Un solo criterio"/>
    <s v="No"/>
    <n v="53687.7"/>
    <n v="53687.7"/>
    <s v=""/>
    <s v=""/>
    <s v=""/>
    <s v=""/>
    <s v="@2021/013963"/>
  </r>
  <r>
    <x v="1"/>
    <x v="19"/>
    <s v="017708/2022"/>
    <x v="1230"/>
    <x v="3"/>
    <s v="Procedimiento Abierto Simplificado Abreviado"/>
    <s v="No"/>
    <n v="59290"/>
    <n v="55873.72"/>
    <s v=""/>
    <s v=""/>
    <s v=""/>
    <s v=""/>
    <s v="@2022/003024"/>
  </r>
  <r>
    <x v="1"/>
    <x v="19"/>
    <s v="022758/2022"/>
    <x v="1231"/>
    <x v="3"/>
    <s v="Basado en un Acuerdo Marco"/>
    <s v="No"/>
    <n v="62400"/>
    <n v="62400"/>
    <s v=""/>
    <s v=""/>
    <s v=""/>
    <s v=""/>
    <s v="2022/010112"/>
  </r>
  <r>
    <x v="1"/>
    <x v="19"/>
    <s v="007677/2022"/>
    <x v="1232"/>
    <x v="3"/>
    <s v="Procedimiento Abierto Simplificado Abreviado"/>
    <s v="No"/>
    <n v="69448.38"/>
    <n v="69213.55"/>
    <s v=""/>
    <s v=""/>
    <s v=""/>
    <s v=""/>
    <s v="@2022/000450"/>
  </r>
  <r>
    <x v="1"/>
    <x v="19"/>
    <s v="030046/2022"/>
    <x v="1233"/>
    <x v="3"/>
    <s v="Basado en un Acuerdo Marco"/>
    <s v="No"/>
    <n v="82000"/>
    <n v="82000"/>
    <s v=""/>
    <s v=""/>
    <s v=""/>
    <s v=""/>
    <s v="2022/014816"/>
  </r>
  <r>
    <x v="1"/>
    <x v="19"/>
    <s v="032624/2022"/>
    <x v="1234"/>
    <x v="3"/>
    <s v="Basado en un Acuerdo Marco"/>
    <s v="No"/>
    <n v="103140.05"/>
    <n v="103140.05"/>
    <s v=""/>
    <s v=""/>
    <s v=""/>
    <s v=""/>
    <s v="2022/015630"/>
  </r>
  <r>
    <x v="1"/>
    <x v="19"/>
    <s v="014637/2022"/>
    <x v="1235"/>
    <x v="3"/>
    <s v="Basado en un Acuerdo Marco"/>
    <s v="No"/>
    <n v="117363.95"/>
    <n v="117363.95"/>
    <s v=""/>
    <s v=""/>
    <s v=""/>
    <s v=""/>
    <s v="2022/006691"/>
  </r>
  <r>
    <x v="1"/>
    <x v="19"/>
    <s v="003116/2022"/>
    <x v="1236"/>
    <x v="3"/>
    <s v="Procedimiento abierto. Un solo criterio"/>
    <s v="No"/>
    <n v="132331.65"/>
    <n v="132331.65"/>
    <s v=""/>
    <s v=""/>
    <s v=""/>
    <s v=""/>
    <s v="@2021/015945"/>
  </r>
  <r>
    <x v="1"/>
    <x v="19"/>
    <s v="052975/2022"/>
    <x v="1237"/>
    <x v="3"/>
    <s v="Procedimiento abierto. Un solo criterio"/>
    <s v="No"/>
    <n v="143481.79999999999"/>
    <n v="114466"/>
    <s v=""/>
    <s v=""/>
    <s v=""/>
    <s v=""/>
    <s v="@2022/015631"/>
  </r>
  <r>
    <x v="1"/>
    <x v="19"/>
    <s v="000439/2022"/>
    <x v="1215"/>
    <x v="3"/>
    <s v="Basado en un Acuerdo Marco"/>
    <s v="No"/>
    <n v="145204.79999999999"/>
    <n v="138580"/>
    <s v=""/>
    <s v=""/>
    <s v=""/>
    <s v=""/>
    <s v="@2021/018976"/>
  </r>
  <r>
    <x v="1"/>
    <x v="19"/>
    <s v="000442/2022"/>
    <x v="1215"/>
    <x v="3"/>
    <s v="Basado en un Acuerdo Marco"/>
    <s v="No"/>
    <n v="197662.4"/>
    <n v="174324.8"/>
    <s v=""/>
    <s v=""/>
    <s v=""/>
    <s v=""/>
    <s v="@2021/018976"/>
  </r>
  <r>
    <x v="1"/>
    <x v="19"/>
    <s v="000447/2022"/>
    <x v="1215"/>
    <x v="3"/>
    <s v="Basado en un Acuerdo Marco"/>
    <s v="No"/>
    <n v="241020"/>
    <n v="241020"/>
    <s v=""/>
    <s v=""/>
    <s v=""/>
    <s v=""/>
    <s v="@2021/018976"/>
  </r>
  <r>
    <x v="1"/>
    <x v="19"/>
    <s v="000443/2022"/>
    <x v="1215"/>
    <x v="3"/>
    <s v="Basado en un Acuerdo Marco"/>
    <s v="No"/>
    <n v="272480"/>
    <n v="177580"/>
    <s v=""/>
    <s v=""/>
    <s v=""/>
    <s v=""/>
    <s v="@2021/018976"/>
  </r>
  <r>
    <x v="1"/>
    <x v="19"/>
    <s v="000448/2022"/>
    <x v="1215"/>
    <x v="3"/>
    <s v="Basado en un Acuerdo Marco"/>
    <s v="No"/>
    <n v="353600"/>
    <n v="353600"/>
    <s v=""/>
    <s v=""/>
    <s v=""/>
    <s v=""/>
    <s v="@2021/018976"/>
  </r>
  <r>
    <x v="1"/>
    <x v="19"/>
    <s v="053061/2022"/>
    <x v="1237"/>
    <x v="3"/>
    <s v="Procedimiento abierto. Un solo criterio"/>
    <s v="No"/>
    <n v="357719.56"/>
    <n v="349636.18"/>
    <s v=""/>
    <s v=""/>
    <s v=""/>
    <s v=""/>
    <s v="@2022/015631"/>
  </r>
  <r>
    <x v="1"/>
    <x v="19"/>
    <s v="000441/2022"/>
    <x v="1215"/>
    <x v="3"/>
    <s v="Basado en un Acuerdo Marco"/>
    <s v="No"/>
    <n v="388700"/>
    <n v="310180"/>
    <s v=""/>
    <s v=""/>
    <s v=""/>
    <s v=""/>
    <s v="@2021/018976"/>
  </r>
  <r>
    <x v="1"/>
    <x v="19"/>
    <s v="053062/2022"/>
    <x v="1237"/>
    <x v="3"/>
    <s v="Procedimiento abierto. Un solo criterio"/>
    <s v="No"/>
    <n v="394084.9"/>
    <n v="383941.6"/>
    <s v=""/>
    <s v=""/>
    <s v=""/>
    <s v=""/>
    <s v="@2022/015631"/>
  </r>
  <r>
    <x v="1"/>
    <x v="19"/>
    <s v="054250/2022"/>
    <x v="1238"/>
    <x v="3"/>
    <s v="Procedimiento abierto. Un solo criterio"/>
    <s v="No"/>
    <n v="411400"/>
    <n v="307727.2"/>
    <s v=""/>
    <s v=""/>
    <s v=""/>
    <s v=""/>
    <s v="@2022/014220"/>
  </r>
  <r>
    <x v="1"/>
    <x v="19"/>
    <s v="000444/2022"/>
    <x v="1215"/>
    <x v="3"/>
    <s v="Basado en un Acuerdo Marco"/>
    <s v="No"/>
    <n v="425880"/>
    <n v="425880"/>
    <s v=""/>
    <s v=""/>
    <s v=""/>
    <s v=""/>
    <s v="@2021/018976"/>
  </r>
  <r>
    <x v="1"/>
    <x v="19"/>
    <s v="039119/2022"/>
    <x v="1239"/>
    <x v="3"/>
    <s v="Procedimiento negociado sin publicidad"/>
    <s v="No"/>
    <n v="449999"/>
    <n v="449846.19"/>
    <s v="168"/>
    <s v="a"/>
    <s v="2"/>
    <s v="EXCLUSIVIDAD TÉCNICA, DE DERECHOS EXCLUSIVOS O ARTÍSTICA_x000a_"/>
    <s v="@2022/014070"/>
  </r>
  <r>
    <x v="1"/>
    <x v="19"/>
    <s v="037562/2022"/>
    <x v="1240"/>
    <x v="3"/>
    <s v="Procedimiento abierto; multiplicidad de criterios"/>
    <s v="No"/>
    <n v="873392"/>
    <n v="575952"/>
    <s v=""/>
    <s v=""/>
    <s v=""/>
    <s v=""/>
    <s v="@2022/010218"/>
  </r>
  <r>
    <x v="1"/>
    <x v="19"/>
    <s v="000440/2022"/>
    <x v="1215"/>
    <x v="3"/>
    <s v="Basado en un Acuerdo Marco"/>
    <s v="No"/>
    <n v="934440"/>
    <n v="748800"/>
    <s v=""/>
    <s v=""/>
    <s v=""/>
    <s v=""/>
    <s v="@2021/018976"/>
  </r>
  <r>
    <x v="1"/>
    <x v="19"/>
    <s v="000445/2022"/>
    <x v="1215"/>
    <x v="3"/>
    <s v="Basado en un Acuerdo Marco"/>
    <s v="No"/>
    <n v="954200"/>
    <n v="954200"/>
    <s v=""/>
    <s v=""/>
    <s v=""/>
    <s v=""/>
    <s v="@2021/018976"/>
  </r>
  <r>
    <x v="1"/>
    <x v="19"/>
    <s v="028136/2022"/>
    <x v="1241"/>
    <x v="3"/>
    <s v="Basado en un Acuerdo Marco"/>
    <s v="No"/>
    <n v="1040000"/>
    <n v="1040000"/>
    <s v=""/>
    <s v=""/>
    <s v=""/>
    <s v=""/>
    <s v="@2022/004993"/>
  </r>
  <r>
    <x v="1"/>
    <x v="19"/>
    <s v="000446/2022"/>
    <x v="1215"/>
    <x v="3"/>
    <s v="Basado en un Acuerdo Marco"/>
    <s v="No"/>
    <n v="1170000"/>
    <n v="1170000"/>
    <s v=""/>
    <s v=""/>
    <s v=""/>
    <s v=""/>
    <s v="@2021/018976"/>
  </r>
  <r>
    <x v="1"/>
    <x v="19"/>
    <s v="034200/2022"/>
    <x v="1242"/>
    <x v="3"/>
    <s v="Procedimiento negociado sin publicidad"/>
    <s v="No"/>
    <n v="1669636.8"/>
    <n v="1669636.8"/>
    <s v="168"/>
    <s v="a"/>
    <s v="2"/>
    <s v="EXCLUSIVIDAD TÉCNICA, DE DERECHOS EXCLUSIVOS O ARTÍSTICA_x000a_"/>
    <s v="@2022/010279"/>
  </r>
  <r>
    <x v="1"/>
    <x v="19"/>
    <s v="028131/2022"/>
    <x v="1241"/>
    <x v="3"/>
    <s v="Basado en un Acuerdo Marco"/>
    <s v="No"/>
    <n v="2964000"/>
    <n v="1450800"/>
    <s v=""/>
    <s v=""/>
    <s v=""/>
    <s v=""/>
    <s v="@2022/004993"/>
  </r>
  <r>
    <x v="1"/>
    <x v="19"/>
    <s v="028134/2022"/>
    <x v="1241"/>
    <x v="3"/>
    <s v="Basado en un Acuerdo Marco"/>
    <s v="No"/>
    <n v="3515200"/>
    <n v="3515200"/>
    <s v=""/>
    <s v=""/>
    <s v=""/>
    <s v=""/>
    <s v="@2022/004993"/>
  </r>
  <r>
    <x v="1"/>
    <x v="20"/>
    <s v="033109/2022"/>
    <x v="1243"/>
    <x v="3"/>
    <s v="Basado en un Acuerdo Marco"/>
    <s v="No"/>
    <n v="15400"/>
    <n v="15400"/>
    <s v=""/>
    <s v=""/>
    <s v=""/>
    <s v=""/>
    <s v="2022/014961"/>
  </r>
  <r>
    <x v="1"/>
    <x v="21"/>
    <s v="003262/2022"/>
    <x v="1244"/>
    <x v="3"/>
    <s v="Basado en un Acuerdo Marco"/>
    <s v="No"/>
    <n v="533.61"/>
    <n v="533.61"/>
    <s v=""/>
    <s v=""/>
    <s v=""/>
    <s v=""/>
    <s v="2022/000975"/>
  </r>
  <r>
    <x v="1"/>
    <x v="21"/>
    <s v="001331/2022"/>
    <x v="1245"/>
    <x v="3"/>
    <s v="Basado en un Acuerdo Marco"/>
    <s v="No"/>
    <n v="5336.1"/>
    <n v="5336.1"/>
    <s v=""/>
    <s v=""/>
    <s v=""/>
    <s v=""/>
    <s v="2022/000394"/>
  </r>
  <r>
    <x v="1"/>
    <x v="21"/>
    <s v="003099/2022"/>
    <x v="1246"/>
    <x v="3"/>
    <s v="Basado en un Acuerdo Marco"/>
    <s v="No"/>
    <n v="30000"/>
    <n v="30000"/>
    <s v=""/>
    <s v=""/>
    <s v=""/>
    <s v=""/>
    <s v="2022/000807"/>
  </r>
  <r>
    <x v="1"/>
    <x v="21"/>
    <s v="008393/2022"/>
    <x v="1247"/>
    <x v="3"/>
    <s v="Basado en un Acuerdo Marco"/>
    <s v="No"/>
    <n v="30000"/>
    <n v="30000"/>
    <s v=""/>
    <s v=""/>
    <s v=""/>
    <s v=""/>
    <s v="2022/002468"/>
  </r>
  <r>
    <x v="1"/>
    <x v="21"/>
    <s v="022401/2022"/>
    <x v="1248"/>
    <x v="3"/>
    <s v="Procedimiento Abierto Simplificado Abreviado"/>
    <s v="No"/>
    <n v="30200"/>
    <n v="23965.99"/>
    <s v=""/>
    <s v=""/>
    <s v=""/>
    <s v=""/>
    <s v="@2022/003527"/>
  </r>
  <r>
    <x v="1"/>
    <x v="21"/>
    <s v="044755/2022"/>
    <x v="1249"/>
    <x v="3"/>
    <s v="Procedimiento Abierto Simplificado Abreviado"/>
    <s v="No"/>
    <n v="50000"/>
    <n v="50000"/>
    <s v=""/>
    <s v=""/>
    <s v=""/>
    <s v=""/>
    <s v="@2022/017330"/>
  </r>
  <r>
    <x v="1"/>
    <x v="21"/>
    <s v="038911/2022"/>
    <x v="1250"/>
    <x v="3"/>
    <s v="Basado en un Acuerdo Marco"/>
    <s v="No"/>
    <n v="54000"/>
    <n v="54000"/>
    <s v=""/>
    <s v=""/>
    <s v=""/>
    <s v=""/>
    <s v="2022/018694"/>
  </r>
  <r>
    <x v="1"/>
    <x v="21"/>
    <s v="017506/2022"/>
    <x v="1251"/>
    <x v="3"/>
    <s v="Contratación Centralizada (Patrimonio del Estado)"/>
    <s v="No"/>
    <n v="73273.600000000006"/>
    <n v="73120.3"/>
    <s v=""/>
    <s v=""/>
    <s v=""/>
    <s v=""/>
    <s v="2022/001001"/>
  </r>
  <r>
    <x v="1"/>
    <x v="21"/>
    <s v="022734/2022"/>
    <x v="1252"/>
    <x v="3"/>
    <s v="Basado en un Acuerdo Marco"/>
    <s v="No"/>
    <n v="84000"/>
    <n v="84000"/>
    <s v=""/>
    <s v=""/>
    <s v=""/>
    <s v=""/>
    <s v="2022/010101"/>
  </r>
  <r>
    <x v="1"/>
    <x v="21"/>
    <s v="000428/2022"/>
    <x v="1253"/>
    <x v="3"/>
    <s v="Basado en un Acuerdo Marco"/>
    <s v="No"/>
    <n v="150000"/>
    <n v="149999.99"/>
    <s v=""/>
    <s v=""/>
    <s v=""/>
    <s v=""/>
    <s v="2021/018700"/>
  </r>
  <r>
    <x v="2"/>
    <x v="22"/>
    <s v="001312.5/2020"/>
    <x v="1254"/>
    <x v="0"/>
    <s v="Procedimiento abierto; multiplicidad de criterios"/>
    <s v="No"/>
    <n v="-546656.64"/>
    <n v="-546656.64"/>
    <m/>
    <m/>
    <m/>
    <m/>
    <s v="2019/003158"/>
  </r>
  <r>
    <x v="2"/>
    <x v="22"/>
    <s v="009277/2022"/>
    <x v="1255"/>
    <x v="0"/>
    <s v="Procedimiento negociado sin publicidad"/>
    <s v="No"/>
    <n v="50"/>
    <n v="50"/>
    <s v="168"/>
    <s v="a"/>
    <s v="2"/>
    <s v="EXCLUSIVIDAD TÉCNICA, DE DERECHOS EXCLUSIVOS O ARTÍSTICA_x000a_"/>
    <s v="2022/000786"/>
  </r>
  <r>
    <x v="2"/>
    <x v="22"/>
    <s v="009261/2022"/>
    <x v="1255"/>
    <x v="0"/>
    <s v="Procedimiento negociado sin publicidad"/>
    <s v="No"/>
    <n v="70"/>
    <n v="70"/>
    <s v="168"/>
    <s v="a"/>
    <s v="2"/>
    <s v="EXCLUSIVIDAD TÉCNICA, DE DERECHOS EXCLUSIVOS O ARTÍSTICA_x000a_"/>
    <s v="2022/000786"/>
  </r>
  <r>
    <x v="2"/>
    <x v="22"/>
    <s v="017940/2022"/>
    <x v="1255"/>
    <x v="0"/>
    <s v="Procedimiento negociado sin publicidad"/>
    <s v="No"/>
    <n v="75"/>
    <n v="75"/>
    <s v="168"/>
    <s v="a"/>
    <s v="2"/>
    <s v="EXCLUSIVIDAD TÉCNICA, DE DERECHOS EXCLUSIVOS O ARTÍSTICA_x000a_"/>
    <s v="2022/000786"/>
  </r>
  <r>
    <x v="2"/>
    <x v="22"/>
    <s v="017942/2022"/>
    <x v="1255"/>
    <x v="0"/>
    <s v="Procedimiento negociado sin publicidad"/>
    <s v="No"/>
    <n v="75"/>
    <n v="75"/>
    <s v="168"/>
    <s v="a"/>
    <s v="2"/>
    <s v="EXCLUSIVIDAD TÉCNICA, DE DERECHOS EXCLUSIVOS O ARTÍSTICA_x000a_"/>
    <s v="2022/000786"/>
  </r>
  <r>
    <x v="2"/>
    <x v="22"/>
    <s v="017946/2022"/>
    <x v="1255"/>
    <x v="0"/>
    <s v="Procedimiento negociado sin publicidad"/>
    <s v="No"/>
    <n v="75"/>
    <n v="75"/>
    <s v="168"/>
    <s v="a"/>
    <s v="2"/>
    <s v="EXCLUSIVIDAD TÉCNICA, DE DERECHOS EXCLUSIVOS O ARTÍSTICA_x000a_"/>
    <s v="2022/000786"/>
  </r>
  <r>
    <x v="2"/>
    <x v="22"/>
    <s v="017937/2022"/>
    <x v="1255"/>
    <x v="0"/>
    <s v="Procedimiento negociado sin publicidad"/>
    <s v="No"/>
    <n v="100"/>
    <n v="100"/>
    <s v="168"/>
    <s v="a"/>
    <s v="2"/>
    <s v="EXCLUSIVIDAD TÉCNICA, DE DERECHOS EXCLUSIVOS O ARTÍSTICA_x000a_"/>
    <s v="2022/000786"/>
  </r>
  <r>
    <x v="2"/>
    <x v="22"/>
    <s v="009275/2022"/>
    <x v="1255"/>
    <x v="0"/>
    <s v="Procedimiento negociado sin publicidad"/>
    <s v="No"/>
    <n v="105"/>
    <n v="105"/>
    <s v="168"/>
    <s v="a"/>
    <s v="2"/>
    <s v="EXCLUSIVIDAD TÉCNICA, DE DERECHOS EXCLUSIVOS O ARTÍSTICA_x000a_"/>
    <s v="2022/000786"/>
  </r>
  <r>
    <x v="2"/>
    <x v="22"/>
    <s v="009266/2022"/>
    <x v="1255"/>
    <x v="0"/>
    <s v="Procedimiento negociado sin publicidad"/>
    <s v="No"/>
    <n v="125"/>
    <n v="125"/>
    <s v="168"/>
    <s v="a"/>
    <s v="2"/>
    <s v="EXCLUSIVIDAD TÉCNICA, DE DERECHOS EXCLUSIVOS O ARTÍSTICA_x000a_"/>
    <s v="2022/000786"/>
  </r>
  <r>
    <x v="2"/>
    <x v="22"/>
    <s v="017932/2022"/>
    <x v="1255"/>
    <x v="0"/>
    <s v="Procedimiento negociado sin publicidad"/>
    <s v="No"/>
    <n v="125"/>
    <n v="125"/>
    <s v="168"/>
    <s v="a"/>
    <s v="2"/>
    <s v="EXCLUSIVIDAD TÉCNICA, DE DERECHOS EXCLUSIVOS O ARTÍSTICA_x000a_"/>
    <s v="2022/000786"/>
  </r>
  <r>
    <x v="2"/>
    <x v="22"/>
    <s v="017935/2022"/>
    <x v="1255"/>
    <x v="0"/>
    <s v="Procedimiento negociado sin publicidad"/>
    <s v="No"/>
    <n v="125"/>
    <n v="125"/>
    <s v="168"/>
    <s v="a"/>
    <s v="2"/>
    <s v="EXCLUSIVIDAD TÉCNICA, DE DERECHOS EXCLUSIVOS O ARTÍSTICA_x000a_"/>
    <s v="2022/000786"/>
  </r>
  <r>
    <x v="2"/>
    <x v="22"/>
    <s v="017941/2022"/>
    <x v="1255"/>
    <x v="0"/>
    <s v="Procedimiento negociado sin publicidad"/>
    <s v="No"/>
    <n v="125"/>
    <n v="125"/>
    <s v="168"/>
    <s v="a"/>
    <s v="2"/>
    <s v="EXCLUSIVIDAD TÉCNICA, DE DERECHOS EXCLUSIVOS O ARTÍSTICA_x000a_"/>
    <s v="2022/000786"/>
  </r>
  <r>
    <x v="2"/>
    <x v="22"/>
    <s v="017945/2022"/>
    <x v="1255"/>
    <x v="0"/>
    <s v="Procedimiento negociado sin publicidad"/>
    <s v="No"/>
    <n v="125"/>
    <n v="125"/>
    <s v="168"/>
    <s v="a"/>
    <s v="2"/>
    <s v="EXCLUSIVIDAD TÉCNICA, DE DERECHOS EXCLUSIVOS O ARTÍSTICA_x000a_"/>
    <s v="2022/000786"/>
  </r>
  <r>
    <x v="2"/>
    <x v="22"/>
    <s v="017938/2022"/>
    <x v="1255"/>
    <x v="0"/>
    <s v="Procedimiento negociado sin publicidad"/>
    <s v="No"/>
    <n v="200"/>
    <n v="200"/>
    <s v="168"/>
    <s v="a"/>
    <s v="2"/>
    <s v="EXCLUSIVIDAD TÉCNICA, DE DERECHOS EXCLUSIVOS O ARTÍSTICA_x000a_"/>
    <s v="2022/000786"/>
  </r>
  <r>
    <x v="2"/>
    <x v="22"/>
    <s v="009240/2022"/>
    <x v="1255"/>
    <x v="0"/>
    <s v="Procedimiento negociado sin publicidad"/>
    <s v="No"/>
    <n v="250"/>
    <n v="250"/>
    <s v="168"/>
    <s v="a"/>
    <s v="2"/>
    <s v="EXCLUSIVIDAD TÉCNICA, DE DERECHOS EXCLUSIVOS O ARTÍSTICA_x000a_"/>
    <s v="2022/000786"/>
  </r>
  <r>
    <x v="2"/>
    <x v="22"/>
    <s v="009267/2022"/>
    <x v="1255"/>
    <x v="0"/>
    <s v="Procedimiento negociado sin publicidad"/>
    <s v="No"/>
    <n v="250"/>
    <n v="250"/>
    <s v="168"/>
    <s v="a"/>
    <s v="2"/>
    <s v="EXCLUSIVIDAD TÉCNICA, DE DERECHOS EXCLUSIVOS O ARTÍSTICA_x000a_"/>
    <s v="2022/000786"/>
  </r>
  <r>
    <x v="2"/>
    <x v="22"/>
    <s v="017944/2022"/>
    <x v="1255"/>
    <x v="0"/>
    <s v="Procedimiento negociado sin publicidad"/>
    <s v="No"/>
    <n v="250"/>
    <n v="250"/>
    <s v="168"/>
    <s v="a"/>
    <s v="2"/>
    <s v="EXCLUSIVIDAD TÉCNICA, DE DERECHOS EXCLUSIVOS O ARTÍSTICA_x000a_"/>
    <s v="2022/000786"/>
  </r>
  <r>
    <x v="2"/>
    <x v="22"/>
    <s v="009238/2022"/>
    <x v="1255"/>
    <x v="0"/>
    <s v="Procedimiento negociado sin publicidad"/>
    <s v="No"/>
    <n v="275"/>
    <n v="275"/>
    <s v="168"/>
    <s v="a"/>
    <s v="2"/>
    <s v="EXCLUSIVIDAD TÉCNICA, DE DERECHOS EXCLUSIVOS O ARTÍSTICA_x000a_"/>
    <s v="2022/000786"/>
  </r>
  <r>
    <x v="2"/>
    <x v="22"/>
    <s v="009276/2022"/>
    <x v="1255"/>
    <x v="0"/>
    <s v="Procedimiento negociado sin publicidad"/>
    <s v="No"/>
    <n v="275"/>
    <n v="275"/>
    <s v="168"/>
    <s v="a"/>
    <s v="2"/>
    <s v="EXCLUSIVIDAD TÉCNICA, DE DERECHOS EXCLUSIVOS O ARTÍSTICA_x000a_"/>
    <s v="2022/000786"/>
  </r>
  <r>
    <x v="2"/>
    <x v="22"/>
    <s v="009258/2022"/>
    <x v="1255"/>
    <x v="0"/>
    <s v="Procedimiento negociado sin publicidad"/>
    <s v="No"/>
    <n v="305"/>
    <n v="305"/>
    <s v="168"/>
    <s v="a"/>
    <s v="2"/>
    <s v="EXCLUSIVIDAD TÉCNICA, DE DERECHOS EXCLUSIVOS O ARTÍSTICA_x000a_"/>
    <s v="2022/000786"/>
  </r>
  <r>
    <x v="2"/>
    <x v="22"/>
    <s v="009260/2022"/>
    <x v="1255"/>
    <x v="0"/>
    <s v="Procedimiento negociado sin publicidad"/>
    <s v="No"/>
    <n v="305"/>
    <n v="305"/>
    <s v="168"/>
    <s v="a"/>
    <s v="2"/>
    <s v="EXCLUSIVIDAD TÉCNICA, DE DERECHOS EXCLUSIVOS O ARTÍSTICA_x000a_"/>
    <s v="2022/000786"/>
  </r>
  <r>
    <x v="2"/>
    <x v="22"/>
    <s v="009242/2022"/>
    <x v="1255"/>
    <x v="0"/>
    <s v="Procedimiento negociado sin publicidad"/>
    <s v="No"/>
    <n v="325"/>
    <n v="325"/>
    <s v="168"/>
    <s v="a"/>
    <s v="2"/>
    <s v="EXCLUSIVIDAD TÉCNICA, DE DERECHOS EXCLUSIVOS O ARTÍSTICA_x000a_"/>
    <s v="2022/000786"/>
  </r>
  <r>
    <x v="2"/>
    <x v="22"/>
    <s v="009263/2022"/>
    <x v="1255"/>
    <x v="0"/>
    <s v="Procedimiento negociado sin publicidad"/>
    <s v="No"/>
    <n v="375"/>
    <n v="375"/>
    <s v="168"/>
    <s v="a"/>
    <s v="2"/>
    <s v="EXCLUSIVIDAD TÉCNICA, DE DERECHOS EXCLUSIVOS O ARTÍSTICA_x000a_"/>
    <s v="2022/000786"/>
  </r>
  <r>
    <x v="2"/>
    <x v="22"/>
    <s v="017943/2022"/>
    <x v="1255"/>
    <x v="0"/>
    <s v="Procedimiento negociado sin publicidad"/>
    <s v="No"/>
    <n v="375"/>
    <n v="375"/>
    <s v="168"/>
    <s v="a"/>
    <s v="2"/>
    <s v="EXCLUSIVIDAD TÉCNICA, DE DERECHOS EXCLUSIVOS O ARTÍSTICA_x000a_"/>
    <s v="2022/000786"/>
  </r>
  <r>
    <x v="2"/>
    <x v="22"/>
    <s v="009262/2022"/>
    <x v="1255"/>
    <x v="0"/>
    <s v="Procedimiento negociado sin publicidad"/>
    <s v="No"/>
    <n v="510"/>
    <n v="510"/>
    <s v="168"/>
    <s v="a"/>
    <s v="2"/>
    <s v="EXCLUSIVIDAD TÉCNICA, DE DERECHOS EXCLUSIVOS O ARTÍSTICA_x000a_"/>
    <s v="2022/000786"/>
  </r>
  <r>
    <x v="2"/>
    <x v="22"/>
    <s v="020120.3/2021"/>
    <x v="1256"/>
    <x v="2"/>
    <s v="Procedimiento Abierto Simplificado"/>
    <s v="No"/>
    <n v="36618.75"/>
    <n v="36618.75"/>
    <m/>
    <m/>
    <m/>
    <m/>
    <s v="2021/007113"/>
  </r>
  <r>
    <x v="2"/>
    <x v="22"/>
    <s v="028043/2022"/>
    <x v="1257"/>
    <x v="2"/>
    <s v="Procedimiento Abierto Simplificado Abreviado"/>
    <s v="No"/>
    <n v="76520"/>
    <n v="63219"/>
    <s v=""/>
    <s v=""/>
    <s v=""/>
    <s v=""/>
    <s v="@2022/007021#001"/>
  </r>
  <r>
    <x v="2"/>
    <x v="22"/>
    <s v="000471/2022"/>
    <x v="1258"/>
    <x v="2"/>
    <s v="Emergencia"/>
    <s v="No"/>
    <n v="239195.12"/>
    <n v="220220"/>
    <s v=""/>
    <s v=""/>
    <s v=""/>
    <s v=""/>
    <s v="2022/000032#001"/>
  </r>
  <r>
    <x v="2"/>
    <x v="22"/>
    <s v="039178/2022"/>
    <x v="1259"/>
    <x v="2"/>
    <s v="Emergencia"/>
    <s v="No"/>
    <n v="334590.13"/>
    <n v="330000"/>
    <s v=""/>
    <s v=""/>
    <s v=""/>
    <s v=""/>
    <s v="2022/020348#001"/>
  </r>
  <r>
    <x v="2"/>
    <x v="22"/>
    <s v="000591/2022"/>
    <x v="1260"/>
    <x v="2"/>
    <s v="Emergencia"/>
    <s v="No"/>
    <n v="918428.36"/>
    <n v="757703.39"/>
    <s v=""/>
    <s v=""/>
    <s v=""/>
    <s v=""/>
    <s v="2022/000143#001"/>
  </r>
  <r>
    <x v="2"/>
    <x v="23"/>
    <s v="004243/2022"/>
    <x v="1261"/>
    <x v="0"/>
    <s v="Basado en un Acuerdo Marco"/>
    <s v="No"/>
    <n v="831.32"/>
    <n v="831.32"/>
    <s v=""/>
    <s v=""/>
    <s v=""/>
    <s v=""/>
    <s v="2022/002369"/>
  </r>
  <r>
    <x v="2"/>
    <x v="23"/>
    <s v="004335/2022"/>
    <x v="1262"/>
    <x v="0"/>
    <s v="Basado en un Acuerdo Marco"/>
    <s v="No"/>
    <n v="878.17"/>
    <n v="878.17"/>
    <s v=""/>
    <s v=""/>
    <s v=""/>
    <s v=""/>
    <s v="2022/002367"/>
  </r>
  <r>
    <x v="2"/>
    <x v="23"/>
    <s v="017505/2022"/>
    <x v="1263"/>
    <x v="0"/>
    <s v="Basado en un Acuerdo Marco"/>
    <s v="No"/>
    <n v="1035.28"/>
    <n v="1035.28"/>
    <s v=""/>
    <s v=""/>
    <s v=""/>
    <s v=""/>
    <s v="2022/007189"/>
  </r>
  <r>
    <x v="2"/>
    <x v="23"/>
    <s v="027264/2022"/>
    <x v="1264"/>
    <x v="0"/>
    <s v="Basado en un Acuerdo Marco"/>
    <s v="No"/>
    <n v="1616.56"/>
    <n v="1228.5899999999999"/>
    <s v=""/>
    <s v=""/>
    <s v=""/>
    <s v=""/>
    <s v="@2022/006679"/>
  </r>
  <r>
    <x v="2"/>
    <x v="23"/>
    <s v="024181/2022"/>
    <x v="1265"/>
    <x v="0"/>
    <s v="Basado en un Acuerdo Marco"/>
    <s v="No"/>
    <n v="1713.36"/>
    <n v="1285.02"/>
    <s v=""/>
    <s v=""/>
    <s v=""/>
    <s v=""/>
    <s v="@2022/006762"/>
  </r>
  <r>
    <x v="2"/>
    <x v="23"/>
    <s v="036623/2022"/>
    <x v="1266"/>
    <x v="0"/>
    <s v="Basado en un Acuerdo Marco"/>
    <s v="No"/>
    <n v="2400"/>
    <n v="2400"/>
    <s v=""/>
    <s v=""/>
    <s v=""/>
    <s v=""/>
    <s v="2022/017088"/>
  </r>
  <r>
    <x v="2"/>
    <x v="23"/>
    <s v="036630/2022"/>
    <x v="1267"/>
    <x v="0"/>
    <s v="Basado en un Acuerdo Marco"/>
    <s v="No"/>
    <n v="2400"/>
    <n v="2400"/>
    <s v=""/>
    <s v=""/>
    <s v=""/>
    <s v=""/>
    <s v="2022/017090"/>
  </r>
  <r>
    <x v="2"/>
    <x v="23"/>
    <s v="027283/2022"/>
    <x v="1268"/>
    <x v="0"/>
    <s v="Basado en un Acuerdo Marco"/>
    <s v="No"/>
    <n v="2521.64"/>
    <n v="1538.2"/>
    <s v=""/>
    <s v=""/>
    <s v=""/>
    <s v=""/>
    <s v="@2022/006761"/>
  </r>
  <r>
    <x v="2"/>
    <x v="23"/>
    <s v="023739/2022"/>
    <x v="1269"/>
    <x v="0"/>
    <s v="Basado en un Acuerdo Marco"/>
    <s v="No"/>
    <n v="12308.12"/>
    <n v="12308.12"/>
    <s v=""/>
    <s v=""/>
    <s v=""/>
    <s v=""/>
    <s v="@2022/006836"/>
  </r>
  <r>
    <x v="2"/>
    <x v="23"/>
    <s v="024035/2022"/>
    <x v="1270"/>
    <x v="0"/>
    <s v="Basado en un Acuerdo Marco"/>
    <s v="No"/>
    <n v="13794"/>
    <n v="3252.48"/>
    <s v=""/>
    <s v=""/>
    <s v=""/>
    <s v=""/>
    <s v="@2022/006625"/>
  </r>
  <r>
    <x v="2"/>
    <x v="23"/>
    <s v="023411/2022"/>
    <x v="1271"/>
    <x v="0"/>
    <s v="Basado en un Acuerdo Marco"/>
    <s v="No"/>
    <n v="14469.18"/>
    <n v="13576.2"/>
    <s v=""/>
    <s v=""/>
    <s v=""/>
    <s v=""/>
    <s v="@2022/006655"/>
  </r>
  <r>
    <x v="2"/>
    <x v="23"/>
    <s v="023555/2022"/>
    <x v="1272"/>
    <x v="0"/>
    <s v="Basado en un Acuerdo Marco"/>
    <s v="No"/>
    <n v="34001.480000000003"/>
    <n v="8830.58"/>
    <s v=""/>
    <s v=""/>
    <s v=""/>
    <s v=""/>
    <s v="@2022/006657"/>
  </r>
  <r>
    <x v="2"/>
    <x v="23"/>
    <s v="023323/2022"/>
    <x v="1273"/>
    <x v="0"/>
    <s v="Basado en un Acuerdo Marco"/>
    <s v="No"/>
    <n v="36924.36"/>
    <n v="27152.400000000001"/>
    <s v=""/>
    <s v=""/>
    <s v=""/>
    <s v=""/>
    <s v="@2022/006653"/>
  </r>
  <r>
    <x v="2"/>
    <x v="23"/>
    <s v="029762/2022"/>
    <x v="1274"/>
    <x v="0"/>
    <s v="Basado en un Acuerdo Marco"/>
    <s v="No"/>
    <n v="51015.54"/>
    <n v="44773.87"/>
    <s v=""/>
    <s v=""/>
    <s v=""/>
    <s v=""/>
    <s v="@2022/011398"/>
  </r>
  <r>
    <x v="2"/>
    <x v="23"/>
    <s v="030016/2022"/>
    <x v="1275"/>
    <x v="0"/>
    <s v="Basado en un Acuerdo Marco"/>
    <s v="No"/>
    <n v="62809.89"/>
    <n v="51531.48"/>
    <s v=""/>
    <s v=""/>
    <s v=""/>
    <s v=""/>
    <s v="@2022/011738"/>
  </r>
  <r>
    <x v="2"/>
    <x v="24"/>
    <s v="000075.3/2020"/>
    <x v="1276"/>
    <x v="0"/>
    <s v="Procedimiento negociado sin publicidad"/>
    <s v="No"/>
    <n v="-1462.73"/>
    <n v="-1462.73"/>
    <m/>
    <m/>
    <m/>
    <m/>
    <s v="2019/023125"/>
  </r>
  <r>
    <x v="2"/>
    <x v="24"/>
    <s v="037310/2022"/>
    <x v="1277"/>
    <x v="0"/>
    <s v="Procedimiento negociado sin publicidad"/>
    <s v="No"/>
    <n v="2800"/>
    <n v="2800"/>
    <s v="168"/>
    <s v="a"/>
    <s v="2"/>
    <s v="EXCLUSIVIDAD TÉCNICA, DE DERECHOS EXCLUSIVOS O ARTÍSTICA_x000a_"/>
    <s v="2022/018370"/>
  </r>
  <r>
    <x v="2"/>
    <x v="24"/>
    <s v="037311/2022"/>
    <x v="1277"/>
    <x v="0"/>
    <s v="Procedimiento negociado sin publicidad"/>
    <s v="No"/>
    <n v="2800"/>
    <n v="2800"/>
    <s v="168"/>
    <s v="a"/>
    <s v="2"/>
    <s v="EXCLUSIVIDAD TÉCNICA, DE DERECHOS EXCLUSIVOS O ARTÍSTICA_x000a_"/>
    <s v="2022/018370"/>
  </r>
  <r>
    <x v="2"/>
    <x v="24"/>
    <s v="037313/2022"/>
    <x v="1277"/>
    <x v="0"/>
    <s v="Procedimiento negociado sin publicidad"/>
    <s v="No"/>
    <n v="2800"/>
    <n v="2800"/>
    <s v="168"/>
    <s v="a"/>
    <s v="2"/>
    <s v="EXCLUSIVIDAD TÉCNICA, DE DERECHOS EXCLUSIVOS O ARTÍSTICA_x000a_"/>
    <s v="2022/018370"/>
  </r>
  <r>
    <x v="2"/>
    <x v="24"/>
    <s v="000058/2022"/>
    <x v="1278"/>
    <x v="0"/>
    <s v="Procedimiento negociado sin publicidad"/>
    <s v="No"/>
    <n v="3500"/>
    <n v="3500"/>
    <s v="168"/>
    <s v="a"/>
    <s v="2"/>
    <s v="EXCLUSIVIDAD TÉCNICA, DE DERECHOS EXCLUSIVOS O ARTÍSTICA_x000a_"/>
    <s v="2022/000154"/>
  </r>
  <r>
    <x v="2"/>
    <x v="24"/>
    <s v="000435/2022"/>
    <x v="1279"/>
    <x v="0"/>
    <s v="Procedimiento negociado sin publicidad"/>
    <s v="No"/>
    <n v="4500"/>
    <n v="4500"/>
    <s v="168"/>
    <s v="a"/>
    <s v="2"/>
    <s v="EXCLUSIVIDAD TÉCNICA, DE DERECHOS EXCLUSIVOS O ARTÍSTICA_x000a_"/>
    <s v="2022/000102"/>
  </r>
  <r>
    <x v="2"/>
    <x v="24"/>
    <s v="044362/2022"/>
    <x v="1280"/>
    <x v="0"/>
    <s v="Basado en un Acuerdo Marco"/>
    <s v="No"/>
    <n v="5653.12"/>
    <n v="5653.12"/>
    <s v=""/>
    <s v=""/>
    <s v=""/>
    <s v=""/>
    <s v="2022/020721"/>
  </r>
  <r>
    <x v="2"/>
    <x v="24"/>
    <s v="001456/2022"/>
    <x v="1281"/>
    <x v="0"/>
    <s v="Procedimiento negociado sin publicidad"/>
    <s v="No"/>
    <n v="5850"/>
    <n v="5850"/>
    <s v="168"/>
    <s v="a"/>
    <s v="2"/>
    <s v="EXCLUSIVIDAD TÉCNICA, DE DERECHOS EXCLUSIVOS O ARTÍSTICA_x000a_"/>
    <s v="2022/001097"/>
  </r>
  <r>
    <x v="2"/>
    <x v="24"/>
    <s v="000837/2022"/>
    <x v="1282"/>
    <x v="0"/>
    <s v="Procedimiento negociado sin publicidad"/>
    <s v="No"/>
    <n v="6750"/>
    <n v="6750"/>
    <s v="168"/>
    <s v="a"/>
    <s v="2"/>
    <s v="EXCLUSIVIDAD TÉCNICA, DE DERECHOS EXCLUSIVOS O ARTÍSTICA_x000a_"/>
    <s v="2022/000574"/>
  </r>
  <r>
    <x v="2"/>
    <x v="24"/>
    <s v="011978/2022"/>
    <x v="1283"/>
    <x v="0"/>
    <s v="Procedimiento negociado sin publicidad"/>
    <s v="No"/>
    <n v="7500"/>
    <n v="7500"/>
    <s v="168"/>
    <s v="a"/>
    <s v="2"/>
    <s v="EXCLUSIVIDAD TÉCNICA, DE DERECHOS EXCLUSIVOS O ARTÍSTICA_x000a_"/>
    <s v="2022/006629"/>
  </r>
  <r>
    <x v="2"/>
    <x v="24"/>
    <s v="034507.1/2021"/>
    <x v="1284"/>
    <x v="0"/>
    <s v="Procedimiento negociado sin publicidad"/>
    <s v="No"/>
    <n v="8033.39"/>
    <n v="8033.39"/>
    <m/>
    <m/>
    <m/>
    <m/>
    <s v="2021/011863"/>
  </r>
  <r>
    <x v="2"/>
    <x v="24"/>
    <s v="003529/2022"/>
    <x v="1285"/>
    <x v="0"/>
    <s v="Procedimiento negociado sin publicidad"/>
    <s v="No"/>
    <n v="8157.34"/>
    <n v="8143.78"/>
    <s v="168"/>
    <s v="a"/>
    <s v="2"/>
    <s v="EXCLUSIVIDAD TÉCNICA, DE DERECHOS EXCLUSIVOS O ARTÍSTICA_x000a_"/>
    <s v="@2021/017752"/>
  </r>
  <r>
    <x v="2"/>
    <x v="24"/>
    <s v="000819/2022"/>
    <x v="1286"/>
    <x v="0"/>
    <s v="Procedimiento negociado sin publicidad"/>
    <s v="No"/>
    <n v="10744.8"/>
    <n v="10744.8"/>
    <s v="168"/>
    <s v="a"/>
    <s v="2"/>
    <s v="EXCLUSIVIDAD TÉCNICA, DE DERECHOS EXCLUSIVOS O ARTÍSTICA_x000a_"/>
    <s v="@2021/017342"/>
  </r>
  <r>
    <x v="2"/>
    <x v="24"/>
    <s v="013438.1/2021"/>
    <x v="1287"/>
    <x v="0"/>
    <s v="Procedimiento negociado sin publicidad"/>
    <s v="No"/>
    <n v="11359.5"/>
    <n v="11359.5"/>
    <m/>
    <m/>
    <m/>
    <m/>
    <s v="2021/004424"/>
  </r>
  <r>
    <x v="2"/>
    <x v="24"/>
    <s v="044356/2022"/>
    <x v="1288"/>
    <x v="0"/>
    <s v="Basado en un Acuerdo Marco"/>
    <s v="No"/>
    <n v="11854.85"/>
    <n v="11854.85"/>
    <s v=""/>
    <s v=""/>
    <s v=""/>
    <s v=""/>
    <s v="2022/020716"/>
  </r>
  <r>
    <x v="2"/>
    <x v="24"/>
    <s v="001608/2022"/>
    <x v="1289"/>
    <x v="0"/>
    <s v="Procedimiento negociado sin publicidad"/>
    <s v="No"/>
    <n v="11858"/>
    <n v="11858"/>
    <s v="168"/>
    <s v="a"/>
    <s v="2"/>
    <s v="EXCLUSIVIDAD TÉCNICA, DE DERECHOS EXCLUSIVOS O ARTÍSTICA_x000a_"/>
    <s v="@2021/018294"/>
  </r>
  <r>
    <x v="2"/>
    <x v="24"/>
    <s v="029852/2022"/>
    <x v="1290"/>
    <x v="0"/>
    <s v="Basado en un Acuerdo Marco"/>
    <s v="No"/>
    <n v="14693.51"/>
    <n v="3570.71"/>
    <s v=""/>
    <s v=""/>
    <s v=""/>
    <s v=""/>
    <s v="@2022/013907"/>
  </r>
  <r>
    <x v="2"/>
    <x v="24"/>
    <s v="038775/2022"/>
    <x v="1291"/>
    <x v="0"/>
    <s v="Procedimiento negociado sin publicidad"/>
    <s v="No"/>
    <n v="17424"/>
    <n v="17424"/>
    <s v="168"/>
    <s v="a"/>
    <s v="2"/>
    <s v="EXCLUSIVIDAD TÉCNICA, DE DERECHOS EXCLUSIVOS O ARTÍSTICA_x000a_"/>
    <s v="@2022/010360"/>
  </r>
  <r>
    <x v="2"/>
    <x v="24"/>
    <s v="003527/2022"/>
    <x v="1292"/>
    <x v="0"/>
    <s v="Procedimiento negociado sin publicidad"/>
    <s v="No"/>
    <n v="18150"/>
    <n v="18150"/>
    <s v="168"/>
    <s v="a"/>
    <s v="2"/>
    <s v="EXCLUSIVIDAD TÉCNICA, DE DERECHOS EXCLUSIVOS O ARTÍSTICA_x000a_"/>
    <s v="@2021/017646"/>
  </r>
  <r>
    <x v="2"/>
    <x v="24"/>
    <s v="039156/2022"/>
    <x v="1293"/>
    <x v="0"/>
    <s v="Procedimiento negociado sin publicidad"/>
    <s v="No"/>
    <n v="21634.799999999999"/>
    <n v="21633.59"/>
    <s v="168"/>
    <s v="a"/>
    <s v="2"/>
    <s v="EXCLUSIVIDAD TÉCNICA, DE DERECHOS EXCLUSIVOS O ARTÍSTICA_x000a_"/>
    <s v="@2022/014119"/>
  </r>
  <r>
    <x v="2"/>
    <x v="24"/>
    <s v="023634/2022"/>
    <x v="1294"/>
    <x v="0"/>
    <s v="Procedimiento negociado sin publicidad"/>
    <s v="No"/>
    <n v="22385"/>
    <n v="22385"/>
    <s v="168"/>
    <s v="a"/>
    <s v="2"/>
    <s v="EXCLUSIVIDAD TÉCNICA, DE DERECHOS EXCLUSIVOS O ARTÍSTICA_x000a_"/>
    <s v="@2022/005681"/>
  </r>
  <r>
    <x v="2"/>
    <x v="24"/>
    <s v="028938/2022"/>
    <x v="1295"/>
    <x v="0"/>
    <s v="Procedimiento negociado sin publicidad"/>
    <s v="No"/>
    <n v="22500"/>
    <n v="22500"/>
    <s v="168"/>
    <s v="a"/>
    <s v="2"/>
    <s v="EXCLUSIVIDAD TÉCNICA, DE DERECHOS EXCLUSIVOS O ARTÍSTICA_x000a_"/>
    <s v="2022/013035"/>
  </r>
  <r>
    <x v="2"/>
    <x v="24"/>
    <s v="011285/2022"/>
    <x v="1296"/>
    <x v="0"/>
    <s v="Procedimiento negociado sin publicidad"/>
    <s v="No"/>
    <n v="23073.31"/>
    <n v="23073.31"/>
    <s v="168"/>
    <s v="a"/>
    <s v="2"/>
    <s v="EXCLUSIVIDAD TÉCNICA, DE DERECHOS EXCLUSIVOS O ARTÍSTICA_x000a_"/>
    <s v="2022/005516"/>
  </r>
  <r>
    <x v="2"/>
    <x v="24"/>
    <s v="009345.2/2020"/>
    <x v="1297"/>
    <x v="0"/>
    <s v="Procedimiento abierto; multiplicidad de criterios"/>
    <s v="No"/>
    <n v="23741.11"/>
    <n v="23741.11"/>
    <m/>
    <m/>
    <m/>
    <m/>
    <s v="2020/000112"/>
  </r>
  <r>
    <x v="2"/>
    <x v="24"/>
    <s v="017721/2022"/>
    <x v="1298"/>
    <x v="0"/>
    <s v="Procedimiento negociado sin publicidad"/>
    <s v="No"/>
    <n v="24000"/>
    <n v="24000"/>
    <s v="168"/>
    <s v="a"/>
    <s v="2"/>
    <s v="EXCLUSIVIDAD TÉCNICA, DE DERECHOS EXCLUSIVOS O ARTÍSTICA_x000a_"/>
    <s v="2022/009708"/>
  </r>
  <r>
    <x v="2"/>
    <x v="24"/>
    <s v="044184/2022"/>
    <x v="1299"/>
    <x v="0"/>
    <s v="Procedimiento negociado sin publicidad"/>
    <s v="No"/>
    <n v="28110.720000000001"/>
    <n v="28110.720000000001"/>
    <s v="168"/>
    <s v="a"/>
    <s v="2"/>
    <s v="EXCLUSIVIDAD TÉCNICA, DE DERECHOS EXCLUSIVOS O ARTÍSTICA_x000a_"/>
    <s v="@2022/014540"/>
  </r>
  <r>
    <x v="2"/>
    <x v="24"/>
    <s v="011977/2022"/>
    <x v="1283"/>
    <x v="0"/>
    <s v="Procedimiento negociado sin publicidad"/>
    <s v="No"/>
    <n v="30000"/>
    <n v="30000"/>
    <s v="168"/>
    <s v="a"/>
    <s v="2"/>
    <s v="EXCLUSIVIDAD TÉCNICA, DE DERECHOS EXCLUSIVOS O ARTÍSTICA_x000a_"/>
    <s v="2022/006629"/>
  </r>
  <r>
    <x v="2"/>
    <x v="24"/>
    <s v="003319/2022"/>
    <x v="1300"/>
    <x v="0"/>
    <s v="Procedimiento negociado sin publicidad"/>
    <s v="No"/>
    <n v="31956.1"/>
    <n v="31956.1"/>
    <s v="168"/>
    <s v="a"/>
    <s v="2"/>
    <s v="EXCLUSIVIDAD TÉCNICA, DE DERECHOS EXCLUSIVOS O ARTÍSTICA_x000a_"/>
    <s v="@2021/018419"/>
  </r>
  <r>
    <x v="2"/>
    <x v="24"/>
    <s v="039168/2022"/>
    <x v="1301"/>
    <x v="0"/>
    <s v="Procedimiento negociado sin publicidad"/>
    <s v="No"/>
    <n v="32863.599999999999"/>
    <n v="32863.599999999999"/>
    <s v="168"/>
    <s v="a"/>
    <s v="2"/>
    <s v="EXCLUSIVIDAD TÉCNICA, DE DERECHOS EXCLUSIVOS O ARTÍSTICA_x000a_"/>
    <s v="@2022/010254"/>
  </r>
  <r>
    <x v="2"/>
    <x v="24"/>
    <s v="017939/2022"/>
    <x v="1302"/>
    <x v="0"/>
    <s v="Procedimiento negociado sin publicidad"/>
    <s v="No"/>
    <n v="32942.25"/>
    <n v="32942.25"/>
    <s v="168"/>
    <s v="a"/>
    <s v="2"/>
    <s v="EXCLUSIVIDAD TÉCNICA, DE DERECHOS EXCLUSIVOS O ARTÍSTICA_x000a_"/>
    <s v="@2022/007180"/>
  </r>
  <r>
    <x v="2"/>
    <x v="24"/>
    <s v="043142/2022"/>
    <x v="1303"/>
    <x v="0"/>
    <s v="Procedimiento negociado sin publicidad"/>
    <s v="No"/>
    <n v="33838.980000000003"/>
    <n v="33838.980000000003"/>
    <s v="168"/>
    <s v="a"/>
    <s v="2"/>
    <s v="EXCLUSIVIDAD TÉCNICA, DE DERECHOS EXCLUSIVOS O ARTÍSTICA_x000a_"/>
    <s v="@2022/014631"/>
  </r>
  <r>
    <x v="2"/>
    <x v="24"/>
    <s v="000517/2022"/>
    <x v="1304"/>
    <x v="0"/>
    <s v="Procedimiento negociado sin publicidad"/>
    <s v="No"/>
    <n v="34000"/>
    <n v="34000"/>
    <s v="168"/>
    <s v="a"/>
    <s v="2"/>
    <s v="EXCLUSIVIDAD TÉCNICA, DE DERECHOS EXCLUSIVOS O ARTÍSTICA_x000a_"/>
    <s v="2022/000392"/>
  </r>
  <r>
    <x v="2"/>
    <x v="24"/>
    <s v="039086/2022"/>
    <x v="1305"/>
    <x v="0"/>
    <s v="Procedimiento Abierto Simplificado"/>
    <s v="No"/>
    <n v="34817.75"/>
    <n v="33398.42"/>
    <s v=""/>
    <s v=""/>
    <s v=""/>
    <s v=""/>
    <s v="@2022/015477"/>
  </r>
  <r>
    <x v="2"/>
    <x v="24"/>
    <s v="016727/2022"/>
    <x v="1306"/>
    <x v="0"/>
    <s v="Procedimiento Abierto Simplificado Abreviado"/>
    <s v="No"/>
    <n v="35068.1"/>
    <n v="26018.27"/>
    <s v=""/>
    <s v=""/>
    <s v=""/>
    <s v=""/>
    <s v="@2022/005042"/>
  </r>
  <r>
    <x v="2"/>
    <x v="24"/>
    <s v="011550/2022"/>
    <x v="1307"/>
    <x v="0"/>
    <s v="Procedimiento negociado sin publicidad"/>
    <s v="No"/>
    <n v="36000"/>
    <n v="36000"/>
    <s v="168"/>
    <s v="a"/>
    <s v="2"/>
    <s v="EXCLUSIVIDAD TÉCNICA, DE DERECHOS EXCLUSIVOS O ARTÍSTICA_x000a_"/>
    <s v="2022/006170"/>
  </r>
  <r>
    <x v="2"/>
    <x v="24"/>
    <s v="011551/2022"/>
    <x v="1307"/>
    <x v="0"/>
    <s v="Procedimiento negociado sin publicidad"/>
    <s v="No"/>
    <n v="36000"/>
    <n v="36000"/>
    <s v="168"/>
    <s v="a"/>
    <s v="2"/>
    <s v="EXCLUSIVIDAD TÉCNICA, DE DERECHOS EXCLUSIVOS O ARTÍSTICA_x000a_"/>
    <s v="2022/006170"/>
  </r>
  <r>
    <x v="2"/>
    <x v="24"/>
    <s v="023338/2022"/>
    <x v="1308"/>
    <x v="0"/>
    <s v="Procedimiento negociado sin publicidad"/>
    <s v="No"/>
    <n v="37250"/>
    <n v="37250"/>
    <s v="168"/>
    <s v="a"/>
    <s v="2"/>
    <s v="EXCLUSIVIDAD TÉCNICA, DE DERECHOS EXCLUSIVOS O ARTÍSTICA_x000a_"/>
    <s v="2022/011834"/>
  </r>
  <r>
    <x v="2"/>
    <x v="24"/>
    <s v="003525/2022"/>
    <x v="1309"/>
    <x v="0"/>
    <s v="Procedimiento negociado sin publicidad"/>
    <s v="No"/>
    <n v="38448.959999999999"/>
    <n v="38448.959999999999"/>
    <s v="168"/>
    <s v="a"/>
    <s v="2"/>
    <s v="EXCLUSIVIDAD TÉCNICA, DE DERECHOS EXCLUSIVOS O ARTÍSTICA_x000a_"/>
    <s v="@2021/018413"/>
  </r>
  <r>
    <x v="2"/>
    <x v="24"/>
    <s v="000405/2022"/>
    <x v="1310"/>
    <x v="0"/>
    <s v="Procedimiento negociado sin publicidad"/>
    <s v="No"/>
    <n v="38778.480000000003"/>
    <n v="38778.480000000003"/>
    <s v="168"/>
    <s v="a"/>
    <s v="2"/>
    <s v="EXCLUSIVIDAD TÉCNICA, DE DERECHOS EXCLUSIVOS O ARTÍSTICA_x000a_"/>
    <s v="@2021/017778"/>
  </r>
  <r>
    <x v="2"/>
    <x v="24"/>
    <s v="029531/2022"/>
    <x v="1311"/>
    <x v="0"/>
    <s v="Procedimiento abierto; multiplicidad de criterios"/>
    <s v="No"/>
    <n v="39627.5"/>
    <n v="35997.5"/>
    <s v=""/>
    <s v=""/>
    <s v=""/>
    <s v=""/>
    <s v="@2022/000697"/>
  </r>
  <r>
    <x v="2"/>
    <x v="24"/>
    <s v="007620/2022"/>
    <x v="1312"/>
    <x v="0"/>
    <s v="Procedimiento negociado sin publicidad"/>
    <s v="No"/>
    <n v="43500"/>
    <n v="43500"/>
    <s v="168"/>
    <s v="a"/>
    <s v="2"/>
    <s v="EXCLUSIVIDAD TÉCNICA, DE DERECHOS EXCLUSIVOS O ARTÍSTICA_x000a_"/>
    <s v="2022/002267"/>
  </r>
  <r>
    <x v="2"/>
    <x v="24"/>
    <s v="007326/2022"/>
    <x v="1313"/>
    <x v="0"/>
    <s v="Procedimiento Abierto Simplificado"/>
    <s v="No"/>
    <n v="43876.44"/>
    <n v="30590.18"/>
    <s v=""/>
    <s v=""/>
    <s v=""/>
    <s v=""/>
    <s v="@2021/002050"/>
  </r>
  <r>
    <x v="2"/>
    <x v="24"/>
    <s v="037032/2022"/>
    <x v="1314"/>
    <x v="0"/>
    <s v="Procedimiento Abierto Simplificado Abreviado"/>
    <s v="No"/>
    <n v="44586.7"/>
    <n v="30809.4"/>
    <s v=""/>
    <s v=""/>
    <s v=""/>
    <s v=""/>
    <s v="@2022/004112"/>
  </r>
  <r>
    <x v="2"/>
    <x v="24"/>
    <s v="000469/2022"/>
    <x v="1315"/>
    <x v="0"/>
    <s v="Procedimiento negociado sin publicidad"/>
    <s v="No"/>
    <n v="45563.76"/>
    <n v="45563.76"/>
    <s v="168"/>
    <s v="a"/>
    <s v="2"/>
    <s v="EXCLUSIVIDAD TÉCNICA, DE DERECHOS EXCLUSIVOS O ARTÍSTICA_x000a_"/>
    <s v="@2021/018118"/>
  </r>
  <r>
    <x v="2"/>
    <x v="24"/>
    <s v="000523/2022"/>
    <x v="1316"/>
    <x v="0"/>
    <s v="Procedimiento negociado sin publicidad"/>
    <s v="No"/>
    <n v="46500"/>
    <n v="46500"/>
    <s v="168"/>
    <s v="a"/>
    <s v="2"/>
    <s v="EXCLUSIVIDAD TÉCNICA, DE DERECHOS EXCLUSIVOS O ARTÍSTICA_x000a_"/>
    <s v="2022/000162"/>
  </r>
  <r>
    <x v="2"/>
    <x v="24"/>
    <s v="044179/2022"/>
    <x v="1317"/>
    <x v="0"/>
    <s v="Procedimiento negociado sin publicidad"/>
    <s v="No"/>
    <n v="47795"/>
    <n v="47795"/>
    <s v="168"/>
    <s v="a"/>
    <s v="2"/>
    <s v="EXCLUSIVIDAD TÉCNICA, DE DERECHOS EXCLUSIVOS O ARTÍSTICA_x000a_"/>
    <s v="@2022/015400"/>
  </r>
  <r>
    <x v="2"/>
    <x v="24"/>
    <s v="043230/2022"/>
    <x v="1318"/>
    <x v="0"/>
    <s v="Procedimiento negociado sin publicidad"/>
    <s v="No"/>
    <n v="52054.2"/>
    <n v="52054.2"/>
    <s v="168"/>
    <s v="a"/>
    <s v="2"/>
    <s v="EXCLUSIVIDAD TÉCNICA, DE DERECHOS EXCLUSIVOS O ARTÍSTICA_x000a_"/>
    <s v="@2022/015375"/>
  </r>
  <r>
    <x v="2"/>
    <x v="24"/>
    <s v="046036/2022"/>
    <x v="1319"/>
    <x v="0"/>
    <s v="Procedimiento negociado sin publicidad"/>
    <s v="No"/>
    <n v="58122"/>
    <n v="58122"/>
    <s v="168"/>
    <s v="a"/>
    <s v="2"/>
    <s v="EXCLUSIVIDAD TÉCNICA, DE DERECHOS EXCLUSIVOS O ARTÍSTICA_x000a_"/>
    <s v="2023/000152"/>
  </r>
  <r>
    <x v="2"/>
    <x v="24"/>
    <s v="000295/2022"/>
    <x v="1320"/>
    <x v="0"/>
    <s v="Procedimiento negociado sin publicidad"/>
    <s v="No"/>
    <n v="59000"/>
    <n v="59000"/>
    <s v="168"/>
    <s v="a"/>
    <s v="2"/>
    <s v="EXCLUSIVIDAD TÉCNICA, DE DERECHOS EXCLUSIVOS O ARTÍSTICA_x000a_"/>
    <s v="2022/000171"/>
  </r>
  <r>
    <x v="2"/>
    <x v="24"/>
    <s v="011529/2022"/>
    <x v="1321"/>
    <x v="0"/>
    <s v="Procedimiento negociado sin publicidad"/>
    <s v="No"/>
    <n v="59078.17"/>
    <n v="59078.17"/>
    <s v="168"/>
    <s v="a"/>
    <s v="2"/>
    <s v="EXCLUSIVIDAD TÉCNICA, DE DERECHOS EXCLUSIVOS O ARTÍSTICA_x000a_"/>
    <s v="@2022/002781"/>
  </r>
  <r>
    <x v="2"/>
    <x v="24"/>
    <s v="014471/2022"/>
    <x v="1322"/>
    <x v="0"/>
    <s v="Procedimiento negociado sin publicidad"/>
    <s v="No"/>
    <n v="59395"/>
    <n v="59395"/>
    <s v="168"/>
    <s v="a"/>
    <s v="2"/>
    <s v="EXCLUSIVIDAD TÉCNICA, DE DERECHOS EXCLUSIVOS O ARTÍSTICA_x000a_"/>
    <s v="2022/005389"/>
  </r>
  <r>
    <x v="2"/>
    <x v="24"/>
    <s v="001160/2022"/>
    <x v="1323"/>
    <x v="0"/>
    <s v="Procedimiento abierto; multiplicidad de criterios"/>
    <s v="No"/>
    <n v="59636"/>
    <n v="55414.16"/>
    <s v=""/>
    <s v=""/>
    <s v=""/>
    <s v=""/>
    <s v="@2021/014182"/>
  </r>
  <r>
    <x v="2"/>
    <x v="24"/>
    <s v="043971/2022"/>
    <x v="1324"/>
    <x v="0"/>
    <s v="Procedimiento Abierto Simplificado"/>
    <s v="No"/>
    <n v="60363.27"/>
    <n v="48400"/>
    <s v=""/>
    <s v=""/>
    <s v=""/>
    <s v=""/>
    <s v="@2022/002872"/>
  </r>
  <r>
    <x v="2"/>
    <x v="24"/>
    <s v="029292/2022"/>
    <x v="1325"/>
    <x v="0"/>
    <s v="Procedimiento abierto; multiplicidad de criterios"/>
    <s v="No"/>
    <n v="60439.5"/>
    <n v="55601.82"/>
    <s v=""/>
    <s v=""/>
    <s v=""/>
    <s v=""/>
    <s v="@2022/000302"/>
  </r>
  <r>
    <x v="2"/>
    <x v="24"/>
    <s v="045164/2022"/>
    <x v="1326"/>
    <x v="0"/>
    <s v="Procedimiento negociado sin publicidad"/>
    <s v="No"/>
    <n v="62637.74"/>
    <n v="62629.599999999999"/>
    <s v="168"/>
    <s v="a"/>
    <s v="2"/>
    <s v="EXCLUSIVIDAD TÉCNICA, DE DERECHOS EXCLUSIVOS O ARTÍSTICA_x000a_"/>
    <s v="@2022/016077"/>
  </r>
  <r>
    <x v="2"/>
    <x v="24"/>
    <s v="033913/2022"/>
    <x v="1327"/>
    <x v="0"/>
    <s v="Procedimiento negociado sin publicidad"/>
    <s v="No"/>
    <n v="63000"/>
    <n v="63000"/>
    <s v="168"/>
    <s v="a"/>
    <s v="2"/>
    <s v="EXCLUSIVIDAD TÉCNICA, DE DERECHOS EXCLUSIVOS O ARTÍSTICA_x000a_"/>
    <s v="2022/014566"/>
  </r>
  <r>
    <x v="2"/>
    <x v="24"/>
    <s v="017985/2022"/>
    <x v="1328"/>
    <x v="0"/>
    <s v="Procedimiento negociado sin publicidad"/>
    <s v="No"/>
    <n v="66000"/>
    <n v="66000"/>
    <s v="168"/>
    <s v="a"/>
    <s v="2"/>
    <s v="EXCLUSIVIDAD TÉCNICA, DE DERECHOS EXCLUSIVOS O ARTÍSTICA_x000a_"/>
    <s v="2022/010291"/>
  </r>
  <r>
    <x v="2"/>
    <x v="24"/>
    <s v="000054/2022"/>
    <x v="1329"/>
    <x v="0"/>
    <s v="Procedimiento negociado sin publicidad"/>
    <s v="No"/>
    <n v="66304.94"/>
    <n v="66304.94"/>
    <s v="168"/>
    <s v="a"/>
    <s v="2"/>
    <s v="EXCLUSIVIDAD TÉCNICA, DE DERECHOS EXCLUSIVOS O ARTÍSTICA_x000a_"/>
    <s v="2022/000140"/>
  </r>
  <r>
    <x v="2"/>
    <x v="24"/>
    <s v="004265/2022"/>
    <x v="1330"/>
    <x v="0"/>
    <s v="Procedimiento negociado sin publicidad"/>
    <s v="No"/>
    <n v="67639"/>
    <n v="67638.39"/>
    <s v="168"/>
    <s v="a"/>
    <s v="2"/>
    <s v="EXCLUSIVIDAD TÉCNICA, DE DERECHOS EXCLUSIVOS O ARTÍSTICA_x000a_"/>
    <s v="@2021/017373"/>
  </r>
  <r>
    <x v="2"/>
    <x v="24"/>
    <s v="007362/2022"/>
    <x v="1313"/>
    <x v="0"/>
    <s v="Procedimiento Abierto Simplificado"/>
    <s v="No"/>
    <n v="69777.14"/>
    <n v="30552.5"/>
    <s v=""/>
    <s v=""/>
    <s v=""/>
    <s v=""/>
    <s v="@2021/002050"/>
  </r>
  <r>
    <x v="2"/>
    <x v="24"/>
    <s v="003517/2022"/>
    <x v="1331"/>
    <x v="0"/>
    <s v="Procedimiento negociado sin publicidad"/>
    <s v="No"/>
    <n v="71033"/>
    <n v="71033"/>
    <s v="168"/>
    <s v="a"/>
    <s v="2"/>
    <s v="EXCLUSIVIDAD TÉCNICA, DE DERECHOS EXCLUSIVOS O ARTÍSTICA_x000a_"/>
    <s v="2022/002162"/>
  </r>
  <r>
    <x v="2"/>
    <x v="24"/>
    <s v="003518/2022"/>
    <x v="1331"/>
    <x v="0"/>
    <s v="Procedimiento negociado sin publicidad"/>
    <s v="No"/>
    <n v="71033"/>
    <n v="71033"/>
    <s v="168"/>
    <s v="a"/>
    <s v="2"/>
    <s v="EXCLUSIVIDAD TÉCNICA, DE DERECHOS EXCLUSIVOS O ARTÍSTICA_x000a_"/>
    <s v="2022/002162"/>
  </r>
  <r>
    <x v="2"/>
    <x v="24"/>
    <s v="003519/2022"/>
    <x v="1331"/>
    <x v="0"/>
    <s v="Procedimiento negociado sin publicidad"/>
    <s v="No"/>
    <n v="71033"/>
    <n v="71033"/>
    <s v="168"/>
    <s v="a"/>
    <s v="2"/>
    <s v="EXCLUSIVIDAD TÉCNICA, DE DERECHOS EXCLUSIVOS O ARTÍSTICA_x000a_"/>
    <s v="2022/002162"/>
  </r>
  <r>
    <x v="2"/>
    <x v="24"/>
    <s v="024059/2022"/>
    <x v="1332"/>
    <x v="0"/>
    <s v="Procedimiento negociado sin publicidad"/>
    <s v="No"/>
    <n v="71033"/>
    <n v="71033"/>
    <s v="168"/>
    <s v="a"/>
    <s v="2"/>
    <s v="EXCLUSIVIDAD TÉCNICA, DE DERECHOS EXCLUSIVOS O ARTÍSTICA_x000a_"/>
    <s v="2022/012530"/>
  </r>
  <r>
    <x v="2"/>
    <x v="24"/>
    <s v="014673/2022"/>
    <x v="1333"/>
    <x v="0"/>
    <s v="Procedimiento negociado sin publicidad"/>
    <s v="No"/>
    <n v="72479"/>
    <n v="72479"/>
    <s v="168"/>
    <s v="a"/>
    <s v="1"/>
    <s v="PROCEDIMIENTO ABIERTO O RESTRINGIDO PREVIO DESIERTO O CON OFERTAS INADECUADAS"/>
    <s v="@2022/004354"/>
  </r>
  <r>
    <x v="2"/>
    <x v="24"/>
    <s v="004345/2022"/>
    <x v="1334"/>
    <x v="0"/>
    <s v="Procedimiento negociado sin publicidad"/>
    <s v="No"/>
    <n v="72597.58"/>
    <n v="72597.58"/>
    <s v="168"/>
    <s v="a"/>
    <s v="2"/>
    <s v="EXCLUSIVIDAD TÉCNICA, DE DERECHOS EXCLUSIVOS O ARTÍSTICA_x000a_"/>
    <s v="@2022/000615"/>
  </r>
  <r>
    <x v="2"/>
    <x v="24"/>
    <s v="045198/2022"/>
    <x v="1335"/>
    <x v="0"/>
    <s v="Procedimiento Abierto Simplificado"/>
    <s v="No"/>
    <n v="73306.11"/>
    <n v="54450"/>
    <s v=""/>
    <s v=""/>
    <s v=""/>
    <s v=""/>
    <s v="@2022/010234"/>
  </r>
  <r>
    <x v="2"/>
    <x v="24"/>
    <s v="016996/2022"/>
    <x v="1336"/>
    <x v="0"/>
    <s v="Procedimiento negociado sin publicidad"/>
    <s v="No"/>
    <n v="78408"/>
    <n v="78408"/>
    <s v="168"/>
    <s v="a"/>
    <s v="2"/>
    <s v="EXCLUSIVIDAD TÉCNICA, DE DERECHOS EXCLUSIVOS O ARTÍSTICA_x000a_"/>
    <s v="@2022/002255"/>
  </r>
  <r>
    <x v="2"/>
    <x v="24"/>
    <s v="014895/2022"/>
    <x v="1337"/>
    <x v="0"/>
    <s v="Procedimiento negociado sin publicidad"/>
    <s v="No"/>
    <n v="83756.639999999999"/>
    <n v="83756.639999999999"/>
    <s v="168"/>
    <s v="a"/>
    <s v="2"/>
    <s v="EXCLUSIVIDAD TÉCNICA, DE DERECHOS EXCLUSIVOS O ARTÍSTICA_x000a_"/>
    <s v="2022/005654"/>
  </r>
  <r>
    <x v="2"/>
    <x v="24"/>
    <s v="037574/2022"/>
    <x v="1338"/>
    <x v="0"/>
    <s v="Procedimiento negociado sin publicidad"/>
    <s v="No"/>
    <n v="87120"/>
    <n v="87120"/>
    <s v="168"/>
    <s v="a"/>
    <s v="2"/>
    <s v="EXCLUSIVIDAD TÉCNICA, DE DERECHOS EXCLUSIVOS O ARTÍSTICA_x000a_"/>
    <s v="@2022/010368"/>
  </r>
  <r>
    <x v="2"/>
    <x v="24"/>
    <s v="000528/2022"/>
    <x v="1339"/>
    <x v="0"/>
    <s v="Procedimiento negociado sin publicidad"/>
    <s v="No"/>
    <n v="89500"/>
    <n v="89500"/>
    <s v="168"/>
    <s v="a"/>
    <s v="2"/>
    <s v="EXCLUSIVIDAD TÉCNICA, DE DERECHOS EXCLUSIVOS O ARTÍSTICA_x000a_"/>
    <s v="2022/000404"/>
  </r>
  <r>
    <x v="2"/>
    <x v="24"/>
    <s v="009106/2022"/>
    <x v="1340"/>
    <x v="0"/>
    <s v="Procedimiento negociado sin publicidad"/>
    <s v="No"/>
    <n v="90532.2"/>
    <n v="90532.2"/>
    <s v="168"/>
    <s v="a"/>
    <s v="2"/>
    <s v="EXCLUSIVIDAD TÉCNICA, DE DERECHOS EXCLUSIVOS O ARTÍSTICA_x000a_"/>
    <s v="@2022/003787"/>
  </r>
  <r>
    <x v="2"/>
    <x v="24"/>
    <s v="016581/2022"/>
    <x v="1341"/>
    <x v="0"/>
    <s v="Procedimiento negociado sin publicidad"/>
    <s v="No"/>
    <n v="90604.800000000003"/>
    <n v="90604.800000000003"/>
    <s v="168"/>
    <s v="a"/>
    <s v="2"/>
    <s v="EXCLUSIVIDAD TÉCNICA, DE DERECHOS EXCLUSIVOS O ARTÍSTICA_x000a_"/>
    <s v="@2022/002272"/>
  </r>
  <r>
    <x v="2"/>
    <x v="24"/>
    <s v="044987/2022"/>
    <x v="1342"/>
    <x v="0"/>
    <s v="Procedimiento negociado sin publicidad"/>
    <s v="No"/>
    <n v="91508.67"/>
    <n v="91508.67"/>
    <s v="168"/>
    <s v="a"/>
    <s v="2"/>
    <s v="EXCLUSIVIDAD TÉCNICA, DE DERECHOS EXCLUSIVOS O ARTÍSTICA_x000a_"/>
    <s v="@2022/019583"/>
  </r>
  <r>
    <x v="2"/>
    <x v="24"/>
    <s v="004694/2022"/>
    <x v="1313"/>
    <x v="0"/>
    <s v="Procedimiento Abierto Simplificado"/>
    <s v="No"/>
    <n v="91645.38"/>
    <n v="55903.67"/>
    <s v=""/>
    <s v=""/>
    <s v=""/>
    <s v=""/>
    <s v="@2021/002050"/>
  </r>
  <r>
    <x v="2"/>
    <x v="24"/>
    <s v="037535/2022"/>
    <x v="1329"/>
    <x v="0"/>
    <s v="Procedimiento negociado sin publicidad"/>
    <s v="No"/>
    <n v="93214.28"/>
    <n v="93214.28"/>
    <s v="168"/>
    <s v="a"/>
    <s v="2"/>
    <s v="EXCLUSIVIDAD TÉCNICA, DE DERECHOS EXCLUSIVOS O ARTÍSTICA_x000a_"/>
    <s v="2022/018720"/>
  </r>
  <r>
    <x v="2"/>
    <x v="24"/>
    <s v="001611/2022"/>
    <x v="1343"/>
    <x v="0"/>
    <s v="Procedimiento negociado sin publicidad"/>
    <s v="No"/>
    <n v="96081.45"/>
    <n v="95209.09"/>
    <s v="168"/>
    <s v="a"/>
    <s v="2"/>
    <s v="EXCLUSIVIDAD TÉCNICA, DE DERECHOS EXCLUSIVOS O ARTÍSTICA_x000a_"/>
    <s v="@2021/019232"/>
  </r>
  <r>
    <x v="2"/>
    <x v="24"/>
    <s v="012177/2022"/>
    <x v="1344"/>
    <x v="0"/>
    <s v="Procedimiento negociado sin publicidad"/>
    <s v="No"/>
    <n v="97889"/>
    <n v="97889"/>
    <s v="168"/>
    <s v="a"/>
    <s v="2"/>
    <s v="EXCLUSIVIDAD TÉCNICA, DE DERECHOS EXCLUSIVOS O ARTÍSTICA_x000a_"/>
    <s v="@2022/001076"/>
  </r>
  <r>
    <x v="2"/>
    <x v="24"/>
    <s v="009221/2022"/>
    <x v="1345"/>
    <x v="0"/>
    <s v="Procedimiento Abierto Simplificado"/>
    <s v="No"/>
    <n v="98917.5"/>
    <n v="98917.5"/>
    <s v=""/>
    <s v=""/>
    <s v=""/>
    <s v=""/>
    <s v="@2022/001768"/>
  </r>
  <r>
    <x v="2"/>
    <x v="24"/>
    <s v="037559/2022"/>
    <x v="1346"/>
    <x v="0"/>
    <s v="Emergencia"/>
    <s v="No"/>
    <n v="102090.4"/>
    <n v="102090.4"/>
    <s v=""/>
    <s v=""/>
    <s v=""/>
    <s v=""/>
    <s v="2022/015675"/>
  </r>
  <r>
    <x v="2"/>
    <x v="24"/>
    <s v="024023/2022"/>
    <x v="1347"/>
    <x v="0"/>
    <s v="Emergencia"/>
    <s v="No"/>
    <n v="103271.32"/>
    <n v="103271.32"/>
    <s v=""/>
    <s v=""/>
    <s v=""/>
    <s v=""/>
    <s v="2022/012076"/>
  </r>
  <r>
    <x v="2"/>
    <x v="24"/>
    <s v="039161/2022"/>
    <x v="1348"/>
    <x v="0"/>
    <s v="Emergencia"/>
    <s v="No"/>
    <n v="103271.32"/>
    <n v="103271.32"/>
    <s v=""/>
    <s v=""/>
    <s v=""/>
    <s v=""/>
    <s v="2022/020296"/>
  </r>
  <r>
    <x v="2"/>
    <x v="24"/>
    <s v="033080/2022"/>
    <x v="1349"/>
    <x v="0"/>
    <s v="Procedimiento negociado sin publicidad"/>
    <s v="No"/>
    <n v="111165.43"/>
    <n v="111165.43"/>
    <s v="168"/>
    <s v="a"/>
    <s v="2"/>
    <s v="EXCLUSIVIDAD TÉCNICA, DE DERECHOS EXCLUSIVOS O ARTÍSTICA_x000a_"/>
    <s v="@2022/010907"/>
  </r>
  <r>
    <x v="2"/>
    <x v="24"/>
    <s v="000521/2022"/>
    <x v="1350"/>
    <x v="0"/>
    <s v="Procedimiento negociado sin publicidad"/>
    <s v="No"/>
    <n v="112000"/>
    <n v="112000"/>
    <s v="168"/>
    <s v="a"/>
    <s v="2"/>
    <s v="EXCLUSIVIDAD TÉCNICA, DE DERECHOS EXCLUSIVOS O ARTÍSTICA_x000a_"/>
    <s v="2022/000397"/>
  </r>
  <r>
    <x v="2"/>
    <x v="24"/>
    <s v="014888/2022"/>
    <x v="1351"/>
    <x v="0"/>
    <s v="Procedimiento negociado sin publicidad"/>
    <s v="No"/>
    <n v="114576.5"/>
    <n v="114576.5"/>
    <s v="168"/>
    <s v="a"/>
    <s v="2"/>
    <s v="EXCLUSIVIDAD TÉCNICA, DE DERECHOS EXCLUSIVOS O ARTÍSTICA_x000a_"/>
    <s v="2022/007466"/>
  </r>
  <r>
    <x v="2"/>
    <x v="24"/>
    <s v="017014/2022"/>
    <x v="1352"/>
    <x v="0"/>
    <s v="Procedimiento negociado sin publicidad"/>
    <s v="No"/>
    <n v="114739.5"/>
    <n v="113646.73"/>
    <s v="168"/>
    <s v="a"/>
    <s v="2"/>
    <s v="EXCLUSIVIDAD TÉCNICA, DE DERECHOS EXCLUSIVOS O ARTÍSTICA_x000a_"/>
    <s v="@2022/000991"/>
  </r>
  <r>
    <x v="2"/>
    <x v="24"/>
    <s v="011746/2022"/>
    <x v="1353"/>
    <x v="0"/>
    <s v="Procedimiento Abierto Simplificado"/>
    <s v="No"/>
    <n v="115029.37"/>
    <n v="105850.8"/>
    <s v=""/>
    <s v=""/>
    <s v=""/>
    <s v=""/>
    <s v="@2022/000412"/>
  </r>
  <r>
    <x v="2"/>
    <x v="24"/>
    <s v="038978/2022"/>
    <x v="1354"/>
    <x v="0"/>
    <s v="Procedimiento negociado sin publicidad"/>
    <s v="No"/>
    <n v="116202.66"/>
    <n v="60366.9"/>
    <s v="168"/>
    <s v="b"/>
    <s v="1"/>
    <s v="IMPERIOSA URGENCIA"/>
    <s v="@2022/014204"/>
  </r>
  <r>
    <x v="2"/>
    <x v="24"/>
    <s v="034270/2022"/>
    <x v="1355"/>
    <x v="0"/>
    <s v="Procedimiento Abierto Simplificado"/>
    <s v="No"/>
    <n v="117502.02"/>
    <n v="98545"/>
    <s v=""/>
    <s v=""/>
    <s v=""/>
    <s v=""/>
    <s v="@2022/014215"/>
  </r>
  <r>
    <x v="2"/>
    <x v="24"/>
    <s v="023277/2022"/>
    <x v="1356"/>
    <x v="0"/>
    <s v="Procedimiento negociado sin publicidad"/>
    <s v="No"/>
    <n v="119000"/>
    <n v="119000"/>
    <s v="168"/>
    <s v="a"/>
    <s v="2"/>
    <s v="EXCLUSIVIDAD TÉCNICA, DE DERECHOS EXCLUSIVOS O ARTÍSTICA_x000a_"/>
    <s v="2022/011760"/>
  </r>
  <r>
    <x v="2"/>
    <x v="24"/>
    <s v="030320/2022"/>
    <x v="1357"/>
    <x v="0"/>
    <s v="Emergencia"/>
    <s v="No"/>
    <n v="120733.09"/>
    <n v="120733.09"/>
    <s v=""/>
    <s v=""/>
    <s v=""/>
    <s v=""/>
    <s v="2022/015670"/>
  </r>
  <r>
    <x v="2"/>
    <x v="24"/>
    <s v="003170/2022"/>
    <x v="1358"/>
    <x v="0"/>
    <s v="Procedimiento abierto; multiplicidad de criterios"/>
    <s v="No"/>
    <n v="140387.35"/>
    <n v="77440"/>
    <s v=""/>
    <s v=""/>
    <s v=""/>
    <s v=""/>
    <s v="@2020/011092"/>
  </r>
  <r>
    <x v="2"/>
    <x v="24"/>
    <s v="022483/2022"/>
    <x v="1359"/>
    <x v="0"/>
    <s v="Emergencia"/>
    <s v="No"/>
    <n v="145200"/>
    <n v="145200"/>
    <s v=""/>
    <s v=""/>
    <s v=""/>
    <s v=""/>
    <s v="2022/011026"/>
  </r>
  <r>
    <x v="2"/>
    <x v="24"/>
    <s v="029603/2022"/>
    <x v="1360"/>
    <x v="0"/>
    <s v="Procedimiento negociado sin publicidad"/>
    <s v="No"/>
    <n v="145200"/>
    <n v="145200"/>
    <s v="168"/>
    <s v="a"/>
    <s v="2"/>
    <s v="EXCLUSIVIDAD TÉCNICA, DE DERECHOS EXCLUSIVOS O ARTÍSTICA_x000a_"/>
    <s v="@2022/013367"/>
  </r>
  <r>
    <x v="2"/>
    <x v="24"/>
    <s v="043238/2022"/>
    <x v="1359"/>
    <x v="0"/>
    <s v="Emergencia"/>
    <s v="No"/>
    <n v="145200"/>
    <n v="145200"/>
    <s v=""/>
    <s v=""/>
    <s v=""/>
    <s v=""/>
    <s v="2022/020748"/>
  </r>
  <r>
    <x v="2"/>
    <x v="24"/>
    <s v="023327/2022"/>
    <x v="1361"/>
    <x v="0"/>
    <s v="Procedimiento negociado sin publicidad"/>
    <s v="No"/>
    <n v="149250"/>
    <n v="149250"/>
    <s v="168"/>
    <s v="a"/>
    <s v="2"/>
    <s v="EXCLUSIVIDAD TÉCNICA, DE DERECHOS EXCLUSIVOS O ARTÍSTICA_x000a_"/>
    <s v="2022/011817"/>
  </r>
  <r>
    <x v="2"/>
    <x v="24"/>
    <s v="000684.3/2018"/>
    <x v="1362"/>
    <x v="0"/>
    <s v="Procedimiento abierto; multiplicidad de criterios"/>
    <s v="No"/>
    <n v="150303.18"/>
    <n v="150303.18"/>
    <m/>
    <m/>
    <m/>
    <m/>
    <s v="2017/001543"/>
  </r>
  <r>
    <x v="2"/>
    <x v="24"/>
    <s v="023580/2022"/>
    <x v="1363"/>
    <x v="0"/>
    <s v="Procedimiento Abierto Simplificado"/>
    <s v="No"/>
    <n v="152460"/>
    <n v="111295.8"/>
    <s v=""/>
    <s v=""/>
    <s v=""/>
    <s v=""/>
    <s v="@2022/005391"/>
  </r>
  <r>
    <x v="2"/>
    <x v="24"/>
    <s v="004493/2022"/>
    <x v="1364"/>
    <x v="0"/>
    <s v="Procedimiento negociado sin publicidad"/>
    <s v="No"/>
    <n v="153307"/>
    <n v="131164"/>
    <s v="168"/>
    <s v="a"/>
    <s v="2"/>
    <s v="EXCLUSIVIDAD TÉCNICA, DE DERECHOS EXCLUSIVOS O ARTÍSTICA_x000a_"/>
    <s v="@2022/000754"/>
  </r>
  <r>
    <x v="2"/>
    <x v="24"/>
    <s v="023713/2022"/>
    <x v="1346"/>
    <x v="0"/>
    <s v="Emergencia"/>
    <s v="No"/>
    <n v="159516.25"/>
    <n v="159516.25"/>
    <s v=""/>
    <s v=""/>
    <s v=""/>
    <s v=""/>
    <s v="2022/012212"/>
  </r>
  <r>
    <x v="2"/>
    <x v="24"/>
    <s v="029463/2022"/>
    <x v="1365"/>
    <x v="0"/>
    <s v="Procedimiento negociado sin publicidad"/>
    <s v="No"/>
    <n v="162987"/>
    <n v="162987"/>
    <s v="168"/>
    <s v="a"/>
    <s v="2"/>
    <s v="EXCLUSIVIDAD TÉCNICA, DE DERECHOS EXCLUSIVOS O ARTÍSTICA_x000a_"/>
    <s v="@2022/010905"/>
  </r>
  <r>
    <x v="2"/>
    <x v="24"/>
    <s v="044399/2022"/>
    <x v="1366"/>
    <x v="0"/>
    <s v="Procedimiento negociado sin publicidad"/>
    <s v="No"/>
    <n v="163861.23000000001"/>
    <n v="163861.22"/>
    <s v="168"/>
    <s v="a"/>
    <s v="2"/>
    <s v="EXCLUSIVIDAD TÉCNICA, DE DERECHOS EXCLUSIVOS O ARTÍSTICA_x000a_"/>
    <s v="@2022/011018"/>
  </r>
  <r>
    <x v="2"/>
    <x v="24"/>
    <s v="037314/2022"/>
    <x v="1367"/>
    <x v="0"/>
    <s v="Procedimiento abierto; multiplicidad de criterios"/>
    <s v="No"/>
    <n v="163894.5"/>
    <n v="163894.5"/>
    <s v=""/>
    <s v=""/>
    <s v=""/>
    <s v=""/>
    <s v="@2021/016027"/>
  </r>
  <r>
    <x v="2"/>
    <x v="24"/>
    <s v="030289/2022"/>
    <x v="1368"/>
    <x v="0"/>
    <s v="Procedimiento negociado sin publicidad"/>
    <s v="No"/>
    <n v="170610"/>
    <n v="170603.99"/>
    <s v="168"/>
    <s v="a"/>
    <s v="2"/>
    <s v="EXCLUSIVIDAD TÉCNICA, DE DERECHOS EXCLUSIVOS O ARTÍSTICA_x000a_"/>
    <s v="@2022/011000"/>
  </r>
  <r>
    <x v="2"/>
    <x v="24"/>
    <s v="004531/2022"/>
    <x v="1369"/>
    <x v="0"/>
    <s v="Procedimiento negociado sin publicidad"/>
    <s v="No"/>
    <n v="171183.64"/>
    <n v="171183.64"/>
    <s v="168"/>
    <s v="a"/>
    <s v="2"/>
    <s v="EXCLUSIVIDAD TÉCNICA, DE DERECHOS EXCLUSIVOS O ARTÍSTICA_x000a_"/>
    <s v="@2021/017326"/>
  </r>
  <r>
    <x v="2"/>
    <x v="24"/>
    <s v="029530/2022"/>
    <x v="1311"/>
    <x v="0"/>
    <s v="Procedimiento abierto; multiplicidad de criterios"/>
    <s v="No"/>
    <n v="173635"/>
    <n v="160930"/>
    <s v=""/>
    <s v=""/>
    <s v=""/>
    <s v=""/>
    <s v="@2022/000697"/>
  </r>
  <r>
    <x v="2"/>
    <x v="24"/>
    <s v="029470/2022"/>
    <x v="1370"/>
    <x v="0"/>
    <s v="Procedimiento negociado sin publicidad"/>
    <s v="No"/>
    <n v="180402.66"/>
    <n v="180402.48"/>
    <s v="168"/>
    <s v="a"/>
    <s v="2"/>
    <s v="EXCLUSIVIDAD TÉCNICA, DE DERECHOS EXCLUSIVOS O ARTÍSTICA_x000a_"/>
    <s v="@2022/010958"/>
  </r>
  <r>
    <x v="2"/>
    <x v="24"/>
    <s v="001108/2022"/>
    <x v="1371"/>
    <x v="0"/>
    <s v="Procedimiento abierto. Un solo criterio"/>
    <s v="No"/>
    <n v="187127.2"/>
    <n v="176965.36"/>
    <s v=""/>
    <s v=""/>
    <s v=""/>
    <s v=""/>
    <s v="@2021/016613"/>
  </r>
  <r>
    <x v="2"/>
    <x v="24"/>
    <s v="039257/2022"/>
    <x v="1372"/>
    <x v="0"/>
    <s v="Procedimiento abierto; multiplicidad de criterios"/>
    <s v="No"/>
    <n v="190282.18"/>
    <n v="171408.4"/>
    <s v=""/>
    <s v=""/>
    <s v=""/>
    <s v=""/>
    <s v="@2021/014252"/>
  </r>
  <r>
    <x v="2"/>
    <x v="24"/>
    <s v="037309/2022"/>
    <x v="1367"/>
    <x v="0"/>
    <s v="Procedimiento abierto; multiplicidad de criterios"/>
    <s v="No"/>
    <n v="207273"/>
    <n v="207273"/>
    <s v=""/>
    <s v=""/>
    <s v=""/>
    <s v=""/>
    <s v="@2021/016027"/>
  </r>
  <r>
    <x v="2"/>
    <x v="24"/>
    <s v="034187/2022"/>
    <x v="1373"/>
    <x v="0"/>
    <s v="Procedimiento negociado sin publicidad"/>
    <s v="No"/>
    <n v="208317.25"/>
    <n v="208317.25"/>
    <s v="168"/>
    <s v="a"/>
    <s v="2"/>
    <s v="EXCLUSIVIDAD TÉCNICA, DE DERECHOS EXCLUSIVOS O ARTÍSTICA_x000a_"/>
    <s v="2022/014240"/>
  </r>
  <r>
    <x v="2"/>
    <x v="24"/>
    <s v="029558/2022"/>
    <x v="1374"/>
    <x v="0"/>
    <s v="Emergencia"/>
    <s v="No"/>
    <n v="208725"/>
    <n v="208725"/>
    <s v=""/>
    <s v=""/>
    <s v=""/>
    <s v=""/>
    <s v="2022/015197"/>
  </r>
  <r>
    <x v="2"/>
    <x v="24"/>
    <s v="033291/2022"/>
    <x v="1375"/>
    <x v="0"/>
    <s v="Procedimiento negociado sin publicidad"/>
    <s v="No"/>
    <n v="208800"/>
    <n v="208800"/>
    <s v="168"/>
    <s v="a"/>
    <s v="2"/>
    <s v="EXCLUSIVIDAD TÉCNICA, DE DERECHOS EXCLUSIVOS O ARTÍSTICA_x000a_"/>
    <s v="@2022/010103"/>
  </r>
  <r>
    <x v="2"/>
    <x v="24"/>
    <s v="039169/2022"/>
    <x v="1376"/>
    <x v="0"/>
    <s v="Procedimiento negociado sin publicidad"/>
    <s v="No"/>
    <n v="214838.39999999999"/>
    <n v="214838.39999999999"/>
    <s v="168"/>
    <s v="a"/>
    <s v="2"/>
    <s v="EXCLUSIVIDAD TÉCNICA, DE DERECHOS EXCLUSIVOS O ARTÍSTICA_x000a_"/>
    <s v="2022/018837"/>
  </r>
  <r>
    <x v="2"/>
    <x v="24"/>
    <s v="001027/2022"/>
    <x v="1377"/>
    <x v="0"/>
    <s v="Emergencia"/>
    <s v="No"/>
    <n v="217800"/>
    <n v="217800"/>
    <s v=""/>
    <s v=""/>
    <s v=""/>
    <s v=""/>
    <s v="2022/000536"/>
  </r>
  <r>
    <x v="2"/>
    <x v="24"/>
    <s v="003681/2022"/>
    <x v="1378"/>
    <x v="0"/>
    <s v="Procedimiento abierto; multiplicidad de criterios"/>
    <s v="No"/>
    <n v="224930.34"/>
    <n v="151250"/>
    <s v=""/>
    <s v=""/>
    <s v=""/>
    <s v=""/>
    <s v="@2021/005905#025"/>
  </r>
  <r>
    <x v="2"/>
    <x v="24"/>
    <s v="044620/2022"/>
    <x v="1379"/>
    <x v="0"/>
    <s v="Procedimiento negociado sin publicidad"/>
    <s v="No"/>
    <n v="225275.84"/>
    <n v="222168.44"/>
    <s v="168"/>
    <s v="a"/>
    <s v="2"/>
    <s v="EXCLUSIVIDAD TÉCNICA, DE DERECHOS EXCLUSIVOS O ARTÍSTICA_x000a_"/>
    <s v="@2022/010358"/>
  </r>
  <r>
    <x v="2"/>
    <x v="24"/>
    <s v="028101/2022"/>
    <x v="1380"/>
    <x v="0"/>
    <s v="Procedimiento abierto; multiplicidad de criterios"/>
    <s v="No"/>
    <n v="232570.16"/>
    <n v="227480"/>
    <s v=""/>
    <s v=""/>
    <s v=""/>
    <s v=""/>
    <s v="@2022/000385"/>
  </r>
  <r>
    <x v="2"/>
    <x v="24"/>
    <s v="024041/2022"/>
    <x v="1381"/>
    <x v="0"/>
    <s v="Emergencia"/>
    <s v="No"/>
    <n v="233472.16"/>
    <n v="233472.16"/>
    <s v=""/>
    <s v=""/>
    <s v=""/>
    <s v=""/>
    <s v="2022/012077"/>
  </r>
  <r>
    <x v="2"/>
    <x v="24"/>
    <s v="039162/2022"/>
    <x v="1382"/>
    <x v="0"/>
    <s v="Emergencia"/>
    <s v="No"/>
    <n v="233472.16"/>
    <n v="233472.16"/>
    <s v=""/>
    <s v=""/>
    <s v=""/>
    <s v=""/>
    <s v="2022/020299"/>
  </r>
  <r>
    <x v="2"/>
    <x v="24"/>
    <s v="044001/2022"/>
    <x v="1383"/>
    <x v="0"/>
    <s v="Procedimiento negociado sin publicidad"/>
    <s v="No"/>
    <n v="245775"/>
    <n v="245775"/>
    <s v="168"/>
    <s v="a"/>
    <s v="2"/>
    <s v="EXCLUSIVIDAD TÉCNICA, DE DERECHOS EXCLUSIVOS O ARTÍSTICA_x000a_"/>
    <s v="@2022/018778"/>
  </r>
  <r>
    <x v="2"/>
    <x v="24"/>
    <s v="033921/2022"/>
    <x v="1384"/>
    <x v="0"/>
    <s v="Procedimiento abierto; multiplicidad de criterios"/>
    <s v="No"/>
    <n v="288658.46999999997"/>
    <n v="263683.20000000001"/>
    <s v=""/>
    <s v=""/>
    <s v=""/>
    <s v=""/>
    <s v="@2022/000249"/>
  </r>
  <r>
    <x v="2"/>
    <x v="24"/>
    <s v="017280/2022"/>
    <x v="1385"/>
    <x v="0"/>
    <s v="Procedimiento abierto; multiplicidad de criterios"/>
    <s v="No"/>
    <n v="292576.15999999997"/>
    <n v="291561.59999999998"/>
    <s v=""/>
    <s v=""/>
    <s v=""/>
    <s v=""/>
    <s v="@2021/010199"/>
  </r>
  <r>
    <x v="2"/>
    <x v="24"/>
    <s v="034049.1/2022"/>
    <x v="1386"/>
    <x v="0"/>
    <s v="Procedimiento negociado sin publicidad"/>
    <s v="No"/>
    <n v="296462.15000000002"/>
    <n v="296462.15000000002"/>
    <m/>
    <m/>
    <m/>
    <m/>
    <s v="2021/016071"/>
  </r>
  <r>
    <x v="2"/>
    <x v="24"/>
    <s v="034049/2022"/>
    <x v="1386"/>
    <x v="0"/>
    <s v="Procedimiento negociado sin publicidad"/>
    <s v="No"/>
    <n v="303319.21999999997"/>
    <n v="303319.21999999997"/>
    <s v="168"/>
    <s v="a"/>
    <s v="2"/>
    <s v="EXCLUSIVIDAD TÉCNICA, DE DERECHOS EXCLUSIVOS O ARTÍSTICA_x000a_"/>
    <s v="@2021/016071"/>
  </r>
  <r>
    <x v="2"/>
    <x v="24"/>
    <s v="000744/2022"/>
    <x v="1387"/>
    <x v="0"/>
    <s v="Procedimiento negociado sin publicidad"/>
    <s v="No"/>
    <n v="304500"/>
    <n v="304500"/>
    <s v="168"/>
    <s v="a"/>
    <s v="2"/>
    <s v="EXCLUSIVIDAD TÉCNICA, DE DERECHOS EXCLUSIVOS O ARTÍSTICA_x000a_"/>
    <s v="@2022/000184"/>
  </r>
  <r>
    <x v="2"/>
    <x v="24"/>
    <s v="014555/2022"/>
    <x v="1388"/>
    <x v="0"/>
    <s v="Procedimiento abierto; multiplicidad de criterios"/>
    <s v="No"/>
    <n v="305566.21999999997"/>
    <n v="168061.43"/>
    <s v=""/>
    <s v=""/>
    <s v=""/>
    <s v=""/>
    <s v="@2021/014114#002"/>
  </r>
  <r>
    <x v="2"/>
    <x v="24"/>
    <s v="029800/2022"/>
    <x v="1389"/>
    <x v="0"/>
    <s v="Procedimiento negociado sin publicidad"/>
    <s v="No"/>
    <n v="309956.7"/>
    <n v="309852.78000000003"/>
    <s v="168"/>
    <s v="b"/>
    <s v="1"/>
    <s v="IMPERIOSA URGENCIA"/>
    <s v="@2022/011141"/>
  </r>
  <r>
    <x v="2"/>
    <x v="24"/>
    <s v="043783/2022"/>
    <x v="1390"/>
    <x v="0"/>
    <s v="Procedimiento abierto; multiplicidad de criterios"/>
    <s v="No"/>
    <n v="313855.84999999998"/>
    <n v="268016.21000000002"/>
    <s v=""/>
    <s v=""/>
    <s v=""/>
    <s v=""/>
    <s v="@2021/015844"/>
  </r>
  <r>
    <x v="2"/>
    <x v="24"/>
    <s v="033920/2022"/>
    <x v="1384"/>
    <x v="0"/>
    <s v="Procedimiento abierto; multiplicidad de criterios"/>
    <s v="No"/>
    <n v="337668.19"/>
    <n v="300854.40000000002"/>
    <s v=""/>
    <s v=""/>
    <s v=""/>
    <s v=""/>
    <s v="@2022/000249"/>
  </r>
  <r>
    <x v="2"/>
    <x v="24"/>
    <s v="045810/2022"/>
    <x v="1391"/>
    <x v="0"/>
    <s v="Procedimiento abierto; multiplicidad de criterios"/>
    <s v="No"/>
    <n v="363000"/>
    <n v="127715.5"/>
    <s v=""/>
    <s v=""/>
    <s v=""/>
    <s v=""/>
    <s v="@2022/010974"/>
  </r>
  <r>
    <x v="2"/>
    <x v="24"/>
    <s v="044155/2022"/>
    <x v="1392"/>
    <x v="0"/>
    <s v="Procedimiento negociado sin publicidad"/>
    <s v="No"/>
    <n v="365938.84"/>
    <n v="365938.84"/>
    <s v="168"/>
    <s v="a"/>
    <s v="2"/>
    <s v="EXCLUSIVIDAD TÉCNICA, DE DERECHOS EXCLUSIVOS O ARTÍSTICA_x000a_"/>
    <s v="@2022/015928"/>
  </r>
  <r>
    <x v="2"/>
    <x v="24"/>
    <s v="001115/2022"/>
    <x v="1371"/>
    <x v="0"/>
    <s v="Procedimiento abierto. Un solo criterio"/>
    <s v="No"/>
    <n v="368969.12"/>
    <n v="346534.24"/>
    <s v=""/>
    <s v=""/>
    <s v=""/>
    <s v=""/>
    <s v="@2021/016613"/>
  </r>
  <r>
    <x v="2"/>
    <x v="24"/>
    <s v="012009/2022"/>
    <x v="1388"/>
    <x v="0"/>
    <s v="Procedimiento abierto; multiplicidad de criterios"/>
    <s v="No"/>
    <n v="434053.41"/>
    <n v="390648.08"/>
    <s v=""/>
    <s v=""/>
    <s v=""/>
    <s v=""/>
    <s v="@2021/014114#002"/>
  </r>
  <r>
    <x v="2"/>
    <x v="24"/>
    <s v="007016/2022"/>
    <x v="1393"/>
    <x v="0"/>
    <s v="Procedimiento negociado sin publicidad"/>
    <s v="No"/>
    <n v="444675"/>
    <n v="444675"/>
    <s v="168"/>
    <s v="a"/>
    <s v="2"/>
    <s v="EXCLUSIVIDAD TÉCNICA, DE DERECHOS EXCLUSIVOS O ARTÍSTICA_x000a_"/>
    <s v="@2021/012696"/>
  </r>
  <r>
    <x v="2"/>
    <x v="24"/>
    <s v="001117/2022"/>
    <x v="1371"/>
    <x v="0"/>
    <s v="Procedimiento abierto. Un solo criterio"/>
    <s v="No"/>
    <n v="476067.3"/>
    <n v="470829.84"/>
    <s v=""/>
    <s v=""/>
    <s v=""/>
    <s v=""/>
    <s v="@2021/016613"/>
  </r>
  <r>
    <x v="2"/>
    <x v="24"/>
    <s v="044061/2022"/>
    <x v="1394"/>
    <x v="0"/>
    <s v="Procedimiento negociado sin publicidad"/>
    <s v="No"/>
    <n v="538852.06000000006"/>
    <n v="538852.06000000006"/>
    <s v="168"/>
    <s v="a"/>
    <s v="2"/>
    <s v="EXCLUSIVIDAD TÉCNICA, DE DERECHOS EXCLUSIVOS O ARTÍSTICA_x000a_"/>
    <s v="2022/018825"/>
  </r>
  <r>
    <x v="2"/>
    <x v="24"/>
    <s v="038479/2022"/>
    <x v="1395"/>
    <x v="0"/>
    <s v="Procedimiento abierto; multiplicidad de criterios"/>
    <s v="No"/>
    <n v="696960"/>
    <n v="689545.12"/>
    <s v=""/>
    <s v=""/>
    <s v=""/>
    <s v=""/>
    <s v="@2022/007574"/>
  </r>
  <r>
    <x v="2"/>
    <x v="24"/>
    <s v="052908/2022"/>
    <x v="1396"/>
    <x v="0"/>
    <s v="Procedimiento negociado sin publicidad"/>
    <s v="No"/>
    <n v="706500"/>
    <n v="706500"/>
    <s v="168"/>
    <s v="a"/>
    <s v="2"/>
    <s v="EXCLUSIVIDAD TÉCNICA, DE DERECHOS EXCLUSIVOS O ARTÍSTICA_x000a_"/>
    <s v="@2022/020109"/>
  </r>
  <r>
    <x v="2"/>
    <x v="24"/>
    <s v="000818/2022"/>
    <x v="1286"/>
    <x v="0"/>
    <s v="Procedimiento negociado sin publicidad"/>
    <s v="No"/>
    <n v="712486.32"/>
    <n v="712486.32"/>
    <s v="168"/>
    <s v="a"/>
    <s v="2"/>
    <s v="EXCLUSIVIDAD TÉCNICA, DE DERECHOS EXCLUSIVOS O ARTÍSTICA_x000a_"/>
    <s v="@2021/017342"/>
  </r>
  <r>
    <x v="2"/>
    <x v="24"/>
    <s v="003523/2022"/>
    <x v="1397"/>
    <x v="0"/>
    <s v="Procedimiento negociado sin publicidad"/>
    <s v="No"/>
    <n v="721034.16"/>
    <n v="721034.16"/>
    <s v="168"/>
    <s v="a"/>
    <s v="2"/>
    <s v="EXCLUSIVIDAD TÉCNICA, DE DERECHOS EXCLUSIVOS O ARTÍSTICA_x000a_"/>
    <s v="@2021/015642"/>
  </r>
  <r>
    <x v="2"/>
    <x v="24"/>
    <s v="017520/2022"/>
    <x v="1398"/>
    <x v="0"/>
    <s v="Procedimiento negociado sin publicidad"/>
    <s v="No"/>
    <n v="740434.24"/>
    <n v="740434.24"/>
    <s v="168"/>
    <s v="a"/>
    <s v="2"/>
    <s v="EXCLUSIVIDAD TÉCNICA, DE DERECHOS EXCLUSIVOS O ARTÍSTICA_x000a_"/>
    <s v="@2022/001019"/>
  </r>
  <r>
    <x v="2"/>
    <x v="24"/>
    <s v="017914/2022"/>
    <x v="1399"/>
    <x v="0"/>
    <s v="Procedimiento abierto; multiplicidad de criterios"/>
    <s v="No"/>
    <n v="761152.92"/>
    <n v="665469.75"/>
    <s v=""/>
    <s v=""/>
    <s v=""/>
    <s v=""/>
    <s v="@2021/002980"/>
  </r>
  <r>
    <x v="2"/>
    <x v="24"/>
    <s v="008461/2022"/>
    <x v="1388"/>
    <x v="0"/>
    <s v="Procedimiento abierto; multiplicidad de criterios"/>
    <s v="No"/>
    <n v="771650.5"/>
    <n v="578815.04"/>
    <s v=""/>
    <s v=""/>
    <s v=""/>
    <s v=""/>
    <s v="@2021/014114#002"/>
  </r>
  <r>
    <x v="2"/>
    <x v="24"/>
    <s v="001119/2022"/>
    <x v="1371"/>
    <x v="0"/>
    <s v="Procedimiento abierto. Un solo criterio"/>
    <s v="No"/>
    <n v="808964"/>
    <n v="702138.32"/>
    <s v=""/>
    <s v=""/>
    <s v=""/>
    <s v=""/>
    <s v="@2021/016613"/>
  </r>
  <r>
    <x v="2"/>
    <x v="24"/>
    <s v="027353/2022"/>
    <x v="1400"/>
    <x v="0"/>
    <s v="Procedimiento abierto; multiplicidad de criterios"/>
    <s v="No"/>
    <n v="840000"/>
    <n v="655200"/>
    <s v=""/>
    <s v=""/>
    <s v=""/>
    <s v=""/>
    <s v="@2022/002706"/>
  </r>
  <r>
    <x v="2"/>
    <x v="24"/>
    <s v="037603/2022"/>
    <x v="1401"/>
    <x v="0"/>
    <s v="Basado en un Acuerdo Marco"/>
    <s v="No"/>
    <n v="840770.54"/>
    <n v="840770.54"/>
    <s v=""/>
    <s v=""/>
    <s v=""/>
    <s v=""/>
    <s v="2022/003486"/>
  </r>
  <r>
    <x v="2"/>
    <x v="24"/>
    <s v="001092/2022"/>
    <x v="1402"/>
    <x v="0"/>
    <s v="Procedimiento abierto; multiplicidad de criterios"/>
    <s v="No"/>
    <n v="866596.13"/>
    <n v="748354.75"/>
    <s v=""/>
    <s v=""/>
    <s v=""/>
    <s v=""/>
    <s v="@2021/014408"/>
  </r>
  <r>
    <x v="2"/>
    <x v="24"/>
    <s v="043907/2022"/>
    <x v="1403"/>
    <x v="0"/>
    <s v="Procedimiento abierto; multiplicidad de criterios"/>
    <s v="No"/>
    <n v="885228.55"/>
    <n v="885228.55"/>
    <s v=""/>
    <s v=""/>
    <s v=""/>
    <s v=""/>
    <s v="@2022/011134"/>
  </r>
  <r>
    <x v="2"/>
    <x v="24"/>
    <s v="037566/2022"/>
    <x v="1404"/>
    <x v="0"/>
    <s v="Procedimiento abierto; multiplicidad de criterios"/>
    <s v="No"/>
    <n v="924189.81"/>
    <n v="915970"/>
    <s v=""/>
    <s v=""/>
    <s v=""/>
    <s v=""/>
    <s v="@2022/007632"/>
  </r>
  <r>
    <x v="2"/>
    <x v="24"/>
    <s v="034281/2022"/>
    <x v="1405"/>
    <x v="0"/>
    <s v="Procedimiento negociado sin publicidad"/>
    <s v="No"/>
    <n v="1018448.22"/>
    <n v="1018448.22"/>
    <s v="168"/>
    <s v="a"/>
    <s v="2"/>
    <s v="EXCLUSIVIDAD TÉCNICA, DE DERECHOS EXCLUSIVOS O ARTÍSTICA_x000a_"/>
    <s v="2022/017331"/>
  </r>
  <r>
    <x v="2"/>
    <x v="24"/>
    <s v="014462/2022"/>
    <x v="1388"/>
    <x v="0"/>
    <s v="Procedimiento abierto; multiplicidad de criterios"/>
    <s v="No"/>
    <n v="1118229.28"/>
    <n v="838783.78"/>
    <s v=""/>
    <s v=""/>
    <s v=""/>
    <s v=""/>
    <s v="@2021/014114#002"/>
  </r>
  <r>
    <x v="2"/>
    <x v="24"/>
    <s v="024061/2022"/>
    <x v="1406"/>
    <x v="0"/>
    <s v="Procedimiento negociado sin publicidad"/>
    <s v="No"/>
    <n v="1344375.25"/>
    <n v="1344375.25"/>
    <s v="168"/>
    <s v="a"/>
    <s v="2"/>
    <s v="EXCLUSIVIDAD TÉCNICA, DE DERECHOS EXCLUSIVOS O ARTÍSTICA_x000a_"/>
    <s v="2022/012532"/>
  </r>
  <r>
    <x v="2"/>
    <x v="24"/>
    <s v="037505/2022"/>
    <x v="1407"/>
    <x v="0"/>
    <s v="Procedimiento negociado sin publicidad"/>
    <s v="No"/>
    <n v="1499997.94"/>
    <n v="1499997.94"/>
    <s v="168"/>
    <s v="a"/>
    <s v="2"/>
    <s v="EXCLUSIVIDAD TÉCNICA, DE DERECHOS EXCLUSIVOS O ARTÍSTICA_x000a_"/>
    <s v="2022/018567"/>
  </r>
  <r>
    <x v="2"/>
    <x v="24"/>
    <s v="017250/2022"/>
    <x v="1408"/>
    <x v="0"/>
    <s v="Procedimiento negociado sin publicidad"/>
    <s v="No"/>
    <n v="1645000.11"/>
    <n v="1645000.11"/>
    <s v="168"/>
    <s v="a"/>
    <s v="2"/>
    <s v="EXCLUSIVIDAD TÉCNICA, DE DERECHOS EXCLUSIVOS O ARTÍSTICA_x000a_"/>
    <s v="@2022/004958"/>
  </r>
  <r>
    <x v="2"/>
    <x v="24"/>
    <s v="028364/2022"/>
    <x v="1409"/>
    <x v="0"/>
    <s v="Procedimiento negociado sin publicidad"/>
    <s v="No"/>
    <n v="2013408.56"/>
    <n v="2013408.56"/>
    <s v="168"/>
    <s v="a"/>
    <s v="2"/>
    <s v="EXCLUSIVIDAD TÉCNICA, DE DERECHOS EXCLUSIVOS O ARTÍSTICA_x000a_"/>
    <s v="2022/013425"/>
  </r>
  <r>
    <x v="2"/>
    <x v="24"/>
    <s v="008804/2022"/>
    <x v="1410"/>
    <x v="0"/>
    <s v="Procedimiento negociado sin publicidad"/>
    <s v="No"/>
    <n v="2324798.92"/>
    <n v="2324798.92"/>
    <s v="168"/>
    <s v="a"/>
    <s v="2"/>
    <s v="EXCLUSIVIDAD TÉCNICA, DE DERECHOS EXCLUSIVOS O ARTÍSTICA_x000a_"/>
    <s v="2022/000510"/>
  </r>
  <r>
    <x v="2"/>
    <x v="24"/>
    <s v="018134/2022"/>
    <x v="1411"/>
    <x v="0"/>
    <s v="Procedimiento negociado sin publicidad"/>
    <s v="No"/>
    <n v="2324798.92"/>
    <n v="2324798.92"/>
    <s v="168"/>
    <s v="a"/>
    <s v="2"/>
    <s v="EXCLUSIVIDAD TÉCNICA, DE DERECHOS EXCLUSIVOS O ARTÍSTICA_x000a_"/>
    <s v="2022/006708"/>
  </r>
  <r>
    <x v="2"/>
    <x v="24"/>
    <s v="043733/2022"/>
    <x v="1412"/>
    <x v="0"/>
    <s v="Procedimiento abierto; multiplicidad de criterios"/>
    <s v="No"/>
    <n v="2372273.25"/>
    <n v="2372273.25"/>
    <s v=""/>
    <s v=""/>
    <s v=""/>
    <s v=""/>
    <s v="@2022/006191"/>
  </r>
  <r>
    <x v="2"/>
    <x v="24"/>
    <s v="007020/2022"/>
    <x v="1413"/>
    <x v="0"/>
    <s v="Procedimiento negociado sin publicidad"/>
    <s v="No"/>
    <n v="2409777.41"/>
    <n v="2409777.41"/>
    <s v="168"/>
    <s v="a"/>
    <s v="2"/>
    <s v="EXCLUSIVIDAD TÉCNICA, DE DERECHOS EXCLUSIVOS O ARTÍSTICA_x000a_"/>
    <s v="@2021/014183"/>
  </r>
  <r>
    <x v="2"/>
    <x v="24"/>
    <s v="024569/2022"/>
    <x v="1388"/>
    <x v="0"/>
    <s v="Procedimiento abierto; multiplicidad de criterios"/>
    <s v="No"/>
    <n v="2483680.3199999998"/>
    <n v="2049035.78"/>
    <s v=""/>
    <s v=""/>
    <s v=""/>
    <s v=""/>
    <s v="@2021/014114#002"/>
  </r>
  <r>
    <x v="2"/>
    <x v="24"/>
    <s v="032582/2022"/>
    <x v="1414"/>
    <x v="0"/>
    <s v="Procedimiento negociado sin publicidad"/>
    <s v="No"/>
    <n v="2510782.84"/>
    <n v="2510782.84"/>
    <s v="168"/>
    <s v="a"/>
    <s v="2"/>
    <s v="EXCLUSIVIDAD TÉCNICA, DE DERECHOS EXCLUSIVOS O ARTÍSTICA_x000a_"/>
    <s v="2022/015024"/>
  </r>
  <r>
    <x v="2"/>
    <x v="24"/>
    <s v="027695/2022"/>
    <x v="1415"/>
    <x v="0"/>
    <s v="Procedimiento negociado sin publicidad"/>
    <s v="No"/>
    <n v="2525548.66"/>
    <n v="2525548.66"/>
    <s v="168"/>
    <s v="a"/>
    <s v="2"/>
    <s v="EXCLUSIVIDAD TÉCNICA, DE DERECHOS EXCLUSIVOS O ARTÍSTICA_x000a_"/>
    <s v="2022/010223"/>
  </r>
  <r>
    <x v="2"/>
    <x v="24"/>
    <s v="019271/2022"/>
    <x v="1416"/>
    <x v="0"/>
    <s v="Procedimiento negociado sin publicidad"/>
    <s v="No"/>
    <n v="2565000"/>
    <n v="2565000"/>
    <s v="168"/>
    <s v="a"/>
    <s v="2"/>
    <s v="EXCLUSIVIDAD TÉCNICA, DE DERECHOS EXCLUSIVOS O ARTÍSTICA_x000a_"/>
    <s v="2022/006934"/>
  </r>
  <r>
    <x v="2"/>
    <x v="24"/>
    <s v="043710/2022"/>
    <x v="1417"/>
    <x v="0"/>
    <s v="Procedimiento abierto; multiplicidad de criterios"/>
    <s v="No"/>
    <n v="2808131.7"/>
    <n v="2526756.9"/>
    <s v=""/>
    <s v=""/>
    <s v=""/>
    <s v=""/>
    <s v="@2022/001138"/>
  </r>
  <r>
    <x v="2"/>
    <x v="24"/>
    <s v="029172/2022"/>
    <x v="1418"/>
    <x v="0"/>
    <s v="Procedimiento abierto; multiplicidad de criterios"/>
    <s v="No"/>
    <n v="2976788.05"/>
    <n v="2693303.71"/>
    <s v=""/>
    <s v=""/>
    <s v=""/>
    <s v=""/>
    <s v="@2021/000600"/>
  </r>
  <r>
    <x v="2"/>
    <x v="24"/>
    <s v="043493/2022"/>
    <x v="1419"/>
    <x v="0"/>
    <s v="Procedimiento negociado sin publicidad"/>
    <s v="No"/>
    <n v="2989858.35"/>
    <n v="2989858.35"/>
    <s v="168"/>
    <s v="a"/>
    <s v="2"/>
    <s v="EXCLUSIVIDAD TÉCNICA, DE DERECHOS EXCLUSIVOS O ARTÍSTICA_x000a_"/>
    <s v="@2022/014278"/>
  </r>
  <r>
    <x v="2"/>
    <x v="24"/>
    <s v="053385/2022"/>
    <x v="1420"/>
    <x v="0"/>
    <s v="Procedimiento negociado sin publicidad"/>
    <s v="No"/>
    <n v="3439655.36"/>
    <n v="3439655.36"/>
    <s v="168"/>
    <s v="a"/>
    <s v="2"/>
    <s v="EXCLUSIVIDAD TÉCNICA, DE DERECHOS EXCLUSIVOS O ARTÍSTICA_x000a_"/>
    <s v="2022/025167"/>
  </r>
  <r>
    <x v="2"/>
    <x v="24"/>
    <s v="008811/2022"/>
    <x v="1421"/>
    <x v="0"/>
    <s v="Procedimiento negociado sin publicidad"/>
    <s v="No"/>
    <n v="3537824.78"/>
    <n v="3537824.78"/>
    <s v="168"/>
    <s v="a"/>
    <s v="2"/>
    <s v="EXCLUSIVIDAD TÉCNICA, DE DERECHOS EXCLUSIVOS O ARTÍSTICA_x000a_"/>
    <s v="2022/000509"/>
  </r>
  <r>
    <x v="2"/>
    <x v="24"/>
    <s v="018092/2022"/>
    <x v="1422"/>
    <x v="0"/>
    <s v="Procedimiento negociado sin publicidad"/>
    <s v="No"/>
    <n v="3537824.78"/>
    <n v="3537824.78"/>
    <s v="168"/>
    <s v="a"/>
    <s v="2"/>
    <s v="EXCLUSIVIDAD TÉCNICA, DE DERECHOS EXCLUSIVOS O ARTÍSTICA_x000a_"/>
    <s v="2022/006702"/>
  </r>
  <r>
    <x v="2"/>
    <x v="24"/>
    <s v="008934/2022"/>
    <x v="1423"/>
    <x v="0"/>
    <s v="Procedimiento negociado sin publicidad"/>
    <s v="No"/>
    <n v="3690877.66"/>
    <n v="3690877.66"/>
    <s v="168"/>
    <s v="a"/>
    <s v="2"/>
    <s v="EXCLUSIVIDAD TÉCNICA, DE DERECHOS EXCLUSIVOS O ARTÍSTICA_x000a_"/>
    <s v="2022/000508"/>
  </r>
  <r>
    <x v="2"/>
    <x v="24"/>
    <s v="018118/2022"/>
    <x v="1424"/>
    <x v="0"/>
    <s v="Procedimiento negociado sin publicidad"/>
    <s v="No"/>
    <n v="3690877.66"/>
    <n v="3690877.66"/>
    <s v="168"/>
    <s v="a"/>
    <s v="2"/>
    <s v="EXCLUSIVIDAD TÉCNICA, DE DERECHOS EXCLUSIVOS O ARTÍSTICA_x000a_"/>
    <s v="2022/006706"/>
  </r>
  <r>
    <x v="2"/>
    <x v="24"/>
    <s v="008794/2022"/>
    <x v="1425"/>
    <x v="0"/>
    <s v="Procedimiento negociado sin publicidad"/>
    <s v="No"/>
    <n v="3788323"/>
    <n v="3788323"/>
    <s v="168"/>
    <s v="b"/>
    <s v="1"/>
    <s v="IMPERIOSA URGENCIA"/>
    <s v="2022/000279"/>
  </r>
  <r>
    <x v="2"/>
    <x v="24"/>
    <s v="012160/2022"/>
    <x v="1426"/>
    <x v="0"/>
    <s v="Procedimiento negociado sin publicidad"/>
    <s v="No"/>
    <n v="3788323"/>
    <n v="3788323"/>
    <s v="168"/>
    <s v="a"/>
    <s v="2"/>
    <s v="EXCLUSIVIDAD TÉCNICA, DE DERECHOS EXCLUSIVOS O ARTÍSTICA_x000a_"/>
    <s v="2022/006847"/>
  </r>
  <r>
    <x v="2"/>
    <x v="24"/>
    <s v="032486/2022"/>
    <x v="1427"/>
    <x v="0"/>
    <s v="Procedimiento negociado sin publicidad"/>
    <s v="No"/>
    <n v="3820850.76"/>
    <n v="3820850.76"/>
    <s v="168"/>
    <s v="a"/>
    <s v="2"/>
    <s v="EXCLUSIVIDAD TÉCNICA, DE DERECHOS EXCLUSIVOS O ARTÍSTICA_x000a_"/>
    <s v="2022/015022"/>
  </r>
  <r>
    <x v="2"/>
    <x v="24"/>
    <s v="012259/2022"/>
    <x v="1428"/>
    <x v="0"/>
    <s v="Procedimiento negociado sin publicidad"/>
    <s v="No"/>
    <n v="3839761.14"/>
    <n v="3839761.14"/>
    <s v="168"/>
    <s v="b"/>
    <s v="1"/>
    <s v="IMPERIOSA URGENCIA"/>
    <s v="2022/000823"/>
  </r>
  <r>
    <x v="2"/>
    <x v="24"/>
    <s v="008809/2022"/>
    <x v="1429"/>
    <x v="0"/>
    <s v="Procedimiento negociado sin publicidad"/>
    <s v="No"/>
    <n v="4026817.12"/>
    <n v="4026817.12"/>
    <s v="168"/>
    <s v="a"/>
    <s v="2"/>
    <s v="EXCLUSIVIDAD TÉCNICA, DE DERECHOS EXCLUSIVOS O ARTÍSTICA_x000a_"/>
    <s v="2022/004699"/>
  </r>
  <r>
    <x v="2"/>
    <x v="24"/>
    <s v="033442/2022"/>
    <x v="1430"/>
    <x v="0"/>
    <s v="Procedimiento negociado sin publicidad"/>
    <s v="No"/>
    <n v="4028792.96"/>
    <n v="4028792.96"/>
    <s v="168"/>
    <s v="a"/>
    <s v="2"/>
    <s v="EXCLUSIVIDAD TÉCNICA, DE DERECHOS EXCLUSIVOS O ARTÍSTICA_x000a_"/>
    <s v="2022/015023"/>
  </r>
  <r>
    <x v="2"/>
    <x v="24"/>
    <s v="037582/2022"/>
    <x v="1431"/>
    <x v="0"/>
    <s v="Basado en un Acuerdo Marco"/>
    <s v="No"/>
    <n v="4062980.61"/>
    <n v="4062980.61"/>
    <s v=""/>
    <s v=""/>
    <s v=""/>
    <s v=""/>
    <s v="2022/003469"/>
  </r>
  <r>
    <x v="2"/>
    <x v="24"/>
    <s v="032383/2022"/>
    <x v="1432"/>
    <x v="0"/>
    <s v="Procedimiento negociado sin publicidad"/>
    <s v="No"/>
    <n v="4153766.85"/>
    <n v="4153766.85"/>
    <s v="168"/>
    <s v="a"/>
    <s v="2"/>
    <s v="EXCLUSIVIDAD TÉCNICA, DE DERECHOS EXCLUSIVOS O ARTÍSTICA_x000a_"/>
    <s v="2022/015021"/>
  </r>
  <r>
    <x v="2"/>
    <x v="24"/>
    <s v="032406/2022"/>
    <x v="1433"/>
    <x v="0"/>
    <s v="Procedimiento negociado sin publicidad"/>
    <s v="No"/>
    <n v="4310538.32"/>
    <n v="4310538.32"/>
    <s v="168"/>
    <s v="a"/>
    <s v="2"/>
    <s v="EXCLUSIVIDAD TÉCNICA, DE DERECHOS EXCLUSIVOS O ARTÍSTICA_x000a_"/>
    <s v="2022/015020"/>
  </r>
  <r>
    <x v="2"/>
    <x v="24"/>
    <s v="001359/2022"/>
    <x v="1434"/>
    <x v="0"/>
    <s v="Procedimiento negociado sin publicidad"/>
    <s v="No"/>
    <n v="7152087.3600000003"/>
    <n v="6800442"/>
    <s v="168"/>
    <s v="a"/>
    <s v="1"/>
    <s v="PROCEDIMIENTO ABIERTO O RESTRINGIDO PREVIO DESIERTO O CON OFERTAS INADECUADAS"/>
    <s v="@2021/001316"/>
  </r>
  <r>
    <x v="2"/>
    <x v="24"/>
    <s v="004692/2022"/>
    <x v="1435"/>
    <x v="0"/>
    <s v="Procedimiento abierto; multiplicidad de criterios"/>
    <s v="No"/>
    <n v="8115480.04"/>
    <n v="7717601.2999999998"/>
    <s v=""/>
    <s v=""/>
    <s v=""/>
    <s v=""/>
    <s v="@2021/004769"/>
  </r>
  <r>
    <x v="2"/>
    <x v="24"/>
    <s v="004681/2022"/>
    <x v="1435"/>
    <x v="0"/>
    <s v="Procedimiento abierto; multiplicidad de criterios"/>
    <s v="No"/>
    <n v="22859624.559999999"/>
    <n v="22058557.190000001"/>
    <s v=""/>
    <s v=""/>
    <s v=""/>
    <s v=""/>
    <s v="@2021/004769"/>
  </r>
  <r>
    <x v="2"/>
    <x v="24"/>
    <s v="044053/2022"/>
    <x v="1436"/>
    <x v="0"/>
    <s v="Procedimiento abierto; multiplicidad de criterios"/>
    <s v="No"/>
    <n v="43064953.920000002"/>
    <n v="43064953.920000002"/>
    <s v=""/>
    <s v=""/>
    <s v=""/>
    <s v=""/>
    <s v="@2022/013024"/>
  </r>
  <r>
    <x v="2"/>
    <x v="24"/>
    <s v="032503/2022"/>
    <x v="1437"/>
    <x v="1"/>
    <s v="Procedimiento restringido"/>
    <s v="No"/>
    <n v="0"/>
    <n v="0"/>
    <s v=""/>
    <s v=""/>
    <s v=""/>
    <s v=""/>
    <s v="@2022/004328"/>
  </r>
  <r>
    <x v="2"/>
    <x v="24"/>
    <s v="038474/2022"/>
    <x v="1438"/>
    <x v="2"/>
    <s v="Procedimiento negociado sin publicidad"/>
    <s v="No"/>
    <n v="59246.89"/>
    <n v="56877.01"/>
    <s v="168"/>
    <s v="a"/>
    <s v="1"/>
    <s v="PROCEDIMIENTO ABIERTO O RESTRINGIDO PREVIO DESIERTO O CON OFERTAS INADECUADAS"/>
    <s v="2022/017292#001"/>
  </r>
  <r>
    <x v="2"/>
    <x v="24"/>
    <s v="011353/2022"/>
    <x v="1439"/>
    <x v="2"/>
    <s v="Procedimiento Abierto Simplificado Abreviado"/>
    <s v="No"/>
    <n v="66485.41"/>
    <n v="55568.08"/>
    <s v=""/>
    <s v=""/>
    <s v=""/>
    <s v=""/>
    <s v="@2022/002547#001"/>
  </r>
  <r>
    <x v="2"/>
    <x v="24"/>
    <s v="014990/2022"/>
    <x v="1440"/>
    <x v="2"/>
    <s v="Procedimiento Abierto Simplificado"/>
    <s v="No"/>
    <n v="78694.47"/>
    <n v="66671"/>
    <s v=""/>
    <s v=""/>
    <s v=""/>
    <s v=""/>
    <s v="@2021/009342#001"/>
  </r>
  <r>
    <x v="2"/>
    <x v="24"/>
    <s v="017118/2022"/>
    <x v="1440"/>
    <x v="2"/>
    <s v="Procedimiento Abierto Simplificado"/>
    <s v="No"/>
    <n v="84945.87"/>
    <n v="84458"/>
    <s v=""/>
    <s v=""/>
    <s v=""/>
    <s v=""/>
    <s v="@2021/009342#001"/>
  </r>
  <r>
    <x v="2"/>
    <x v="24"/>
    <s v="027346/2022"/>
    <x v="1441"/>
    <x v="2"/>
    <s v="Procedimiento Abierto Simplificado"/>
    <s v="No"/>
    <n v="117798.91"/>
    <n v="107548.51"/>
    <s v=""/>
    <s v=""/>
    <s v=""/>
    <s v=""/>
    <s v="@2022/009607#001"/>
  </r>
  <r>
    <x v="2"/>
    <x v="24"/>
    <s v="016700/2022"/>
    <x v="1440"/>
    <x v="2"/>
    <s v="Procedimiento Abierto Simplificado"/>
    <s v="No"/>
    <n v="126441.85"/>
    <n v="103576"/>
    <s v=""/>
    <s v=""/>
    <s v=""/>
    <s v=""/>
    <s v="@2021/009342#001"/>
  </r>
  <r>
    <x v="2"/>
    <x v="24"/>
    <s v="004136/2022"/>
    <x v="1442"/>
    <x v="2"/>
    <s v="Procedimiento negociado sin publicidad"/>
    <s v="No"/>
    <n v="141900.21"/>
    <n v="141899.12"/>
    <s v="168"/>
    <s v="a"/>
    <s v="1"/>
    <s v="PROCEDIMIENTO ABIERTO O RESTRINGIDO PREVIO DESIERTO O CON OFERTAS INADECUADAS"/>
    <s v="@2021/010793#002"/>
  </r>
  <r>
    <x v="2"/>
    <x v="24"/>
    <s v="004137/2022"/>
    <x v="1442"/>
    <x v="2"/>
    <s v="Procedimiento negociado sin publicidad"/>
    <s v="No"/>
    <n v="156876.66"/>
    <n v="156876.5"/>
    <s v="168"/>
    <s v="a"/>
    <s v="1"/>
    <s v="PROCEDIMIENTO ABIERTO O RESTRINGIDO PREVIO DESIERTO O CON OFERTAS INADECUADAS"/>
    <s v="@2021/010793#002"/>
  </r>
  <r>
    <x v="2"/>
    <x v="24"/>
    <s v="037023/2022"/>
    <x v="1443"/>
    <x v="2"/>
    <s v="Procedimiento Abierto Simplificado"/>
    <s v="No"/>
    <n v="157420.56"/>
    <n v="157420.56"/>
    <s v=""/>
    <s v=""/>
    <s v=""/>
    <s v=""/>
    <s v="@2022/015158#001"/>
  </r>
  <r>
    <x v="2"/>
    <x v="24"/>
    <s v="043252/2022"/>
    <x v="1444"/>
    <x v="2"/>
    <s v="Procedimiento negociado sin publicidad"/>
    <s v="No"/>
    <n v="180562.25"/>
    <n v="175164.14"/>
    <s v="168"/>
    <s v="b"/>
    <s v="1"/>
    <s v="IMPERIOSA URGENCIA"/>
    <s v="@2022/017136#001"/>
  </r>
  <r>
    <x v="2"/>
    <x v="24"/>
    <s v="052925/2022"/>
    <x v="1445"/>
    <x v="2"/>
    <s v="Procedimiento Abierto Simplificado"/>
    <s v="No"/>
    <n v="183551.54"/>
    <n v="121000"/>
    <s v=""/>
    <s v=""/>
    <s v=""/>
    <s v=""/>
    <s v="@2022/001284#001"/>
  </r>
  <r>
    <x v="2"/>
    <x v="24"/>
    <s v="028287/2022"/>
    <x v="1446"/>
    <x v="2"/>
    <s v="Procedimiento negociado sin publicidad"/>
    <s v="No"/>
    <n v="222445"/>
    <n v="220158.36"/>
    <s v="168"/>
    <s v="a"/>
    <s v="1"/>
    <s v="PROCEDIMIENTO ABIERTO O RESTRINGIDO PREVIO DESIERTO O CON OFERTAS INADECUADAS"/>
    <s v="@2022/010991#001"/>
  </r>
  <r>
    <x v="2"/>
    <x v="24"/>
    <s v="004135/2022"/>
    <x v="1442"/>
    <x v="2"/>
    <s v="Procedimiento negociado sin publicidad"/>
    <s v="No"/>
    <n v="222971.65"/>
    <n v="222971.54"/>
    <s v="168"/>
    <s v="a"/>
    <s v="1"/>
    <s v="PROCEDIMIENTO ABIERTO O RESTRINGIDO PREVIO DESIERTO O CON OFERTAS INADECUADAS"/>
    <s v="@2021/010793#002"/>
  </r>
  <r>
    <x v="2"/>
    <x v="24"/>
    <s v="033229/2022"/>
    <x v="1447"/>
    <x v="2"/>
    <s v="Procedimiento Abierto Simplificado"/>
    <s v="No"/>
    <n v="225930.6"/>
    <n v="223608"/>
    <s v=""/>
    <s v=""/>
    <s v=""/>
    <s v=""/>
    <s v="@2022/013906#001"/>
  </r>
  <r>
    <x v="2"/>
    <x v="24"/>
    <s v="030248/2022"/>
    <x v="1448"/>
    <x v="2"/>
    <s v="Procedimiento Abierto Simplificado"/>
    <s v="No"/>
    <n v="263819.5"/>
    <n v="165380.37"/>
    <s v=""/>
    <s v=""/>
    <s v=""/>
    <s v=""/>
    <s v="@2022/013387#001"/>
  </r>
  <r>
    <x v="2"/>
    <x v="24"/>
    <s v="028362/2022"/>
    <x v="1449"/>
    <x v="2"/>
    <s v="Procedimiento Abierto Simplificado"/>
    <s v="No"/>
    <n v="312270.92"/>
    <n v="310514.24"/>
    <s v=""/>
    <s v=""/>
    <s v=""/>
    <s v=""/>
    <s v="@2022/009578#001"/>
  </r>
  <r>
    <x v="2"/>
    <x v="24"/>
    <s v="027374/2022"/>
    <x v="1450"/>
    <x v="2"/>
    <s v="Procedimiento Abierto Simplificado"/>
    <s v="No"/>
    <n v="414080.76"/>
    <n v="393084.51"/>
    <s v=""/>
    <s v=""/>
    <s v=""/>
    <s v=""/>
    <s v="@2021/016150#001"/>
  </r>
  <r>
    <x v="2"/>
    <x v="24"/>
    <s v="028013/2022"/>
    <x v="1451"/>
    <x v="2"/>
    <s v="Procedimiento Abierto Simplificado"/>
    <s v="No"/>
    <n v="445263.06"/>
    <n v="356210.21"/>
    <s v=""/>
    <s v=""/>
    <s v=""/>
    <s v=""/>
    <s v="@2022/009306#001"/>
  </r>
  <r>
    <x v="2"/>
    <x v="24"/>
    <s v="033726/2022"/>
    <x v="1452"/>
    <x v="2"/>
    <s v="Procedimiento Abierto Simplificado"/>
    <s v="No"/>
    <n v="471513.09"/>
    <n v="357767.63"/>
    <s v=""/>
    <s v=""/>
    <s v=""/>
    <s v=""/>
    <s v="@2022/014494#001"/>
  </r>
  <r>
    <x v="2"/>
    <x v="24"/>
    <s v="038408/2022"/>
    <x v="1453"/>
    <x v="2"/>
    <s v="Procedimiento Abierto Simplificado"/>
    <s v="No"/>
    <n v="912375.26"/>
    <n v="752253.39"/>
    <s v=""/>
    <s v=""/>
    <s v=""/>
    <s v=""/>
    <s v="@2022/007199#001"/>
  </r>
  <r>
    <x v="2"/>
    <x v="24"/>
    <s v="030359/2022"/>
    <x v="1454"/>
    <x v="2"/>
    <s v="Emergencia"/>
    <s v="No"/>
    <n v="1245890.23"/>
    <n v="1245890.0900000001"/>
    <s v=""/>
    <s v=""/>
    <s v=""/>
    <s v=""/>
    <s v="2022/015745#001"/>
  </r>
  <r>
    <x v="2"/>
    <x v="24"/>
    <s v="043220/2022"/>
    <x v="1454"/>
    <x v="2"/>
    <s v="Emergencia"/>
    <s v="No"/>
    <n v="1245890.23"/>
    <n v="1245890.23"/>
    <s v=""/>
    <s v=""/>
    <s v=""/>
    <s v=""/>
    <s v="2022/020676#001"/>
  </r>
  <r>
    <x v="2"/>
    <x v="24"/>
    <s v="011736/2022"/>
    <x v="1455"/>
    <x v="2"/>
    <s v="Procedimiento Abierto Simplificado"/>
    <s v="No"/>
    <n v="1671523.65"/>
    <n v="1633003.98"/>
    <s v=""/>
    <s v=""/>
    <s v=""/>
    <s v=""/>
    <s v="@2021/015625#002"/>
  </r>
  <r>
    <x v="2"/>
    <x v="24"/>
    <s v="038114/2022"/>
    <x v="1456"/>
    <x v="2"/>
    <s v="Procedimiento negociado sin publicidad"/>
    <s v="No"/>
    <n v="4751922.04"/>
    <n v="4751922.04"/>
    <s v="168"/>
    <s v="a"/>
    <s v="2"/>
    <s v="EXCLUSIVIDAD TÉCNICA, DE DERECHOS EXCLUSIVOS O ARTÍSTICA_x000a_"/>
    <s v="@2022/006166#001"/>
  </r>
  <r>
    <x v="2"/>
    <x v="24"/>
    <s v="028855/2022"/>
    <x v="1457"/>
    <x v="2"/>
    <s v="Procedimiento negociado sin publicidad"/>
    <s v="No"/>
    <n v="4791097.34"/>
    <n v="4791097.34"/>
    <s v="168"/>
    <s v="a"/>
    <s v="2"/>
    <s v="EXCLUSIVIDAD TÉCNICA, DE DERECHOS EXCLUSIVOS O ARTÍSTICA_x000a_"/>
    <s v="@2022/001598#001"/>
  </r>
  <r>
    <x v="2"/>
    <x v="24"/>
    <s v="004471/2022"/>
    <x v="1458"/>
    <x v="2"/>
    <s v="Procedimiento abierto; multiplicidad de criterios"/>
    <s v="No"/>
    <n v="135913325.69"/>
    <n v="116207523.63"/>
    <s v=""/>
    <s v=""/>
    <s v=""/>
    <s v=""/>
    <s v="@2021/010789#001"/>
  </r>
  <r>
    <x v="2"/>
    <x v="25"/>
    <s v="000909/2022"/>
    <x v="1459"/>
    <x v="3"/>
    <s v="Basado en un Acuerdo Marco"/>
    <s v="No"/>
    <n v="152.46"/>
    <n v="152.46"/>
    <s v=""/>
    <s v=""/>
    <s v=""/>
    <s v=""/>
    <s v="2022/000704"/>
  </r>
  <r>
    <x v="2"/>
    <x v="25"/>
    <s v="000913/2022"/>
    <x v="1460"/>
    <x v="3"/>
    <s v="Basado en un Acuerdo Marco"/>
    <s v="No"/>
    <n v="152.46"/>
    <n v="152.46"/>
    <s v=""/>
    <s v=""/>
    <s v=""/>
    <s v=""/>
    <s v="2022/000703"/>
  </r>
  <r>
    <x v="2"/>
    <x v="25"/>
    <s v="000914/2022"/>
    <x v="1461"/>
    <x v="3"/>
    <s v="Basado en un Acuerdo Marco"/>
    <s v="No"/>
    <n v="292.82"/>
    <n v="292.82"/>
    <s v=""/>
    <s v=""/>
    <s v=""/>
    <s v=""/>
    <s v="2022/000701"/>
  </r>
  <r>
    <x v="2"/>
    <x v="25"/>
    <s v="000908/2022"/>
    <x v="1462"/>
    <x v="3"/>
    <s v="Basado en un Acuerdo Marco"/>
    <s v="No"/>
    <n v="673.97"/>
    <n v="673.97"/>
    <s v=""/>
    <s v=""/>
    <s v=""/>
    <s v=""/>
    <s v="2022/000706"/>
  </r>
  <r>
    <x v="2"/>
    <x v="25"/>
    <s v="014544/2022"/>
    <x v="1463"/>
    <x v="3"/>
    <s v="Basado en un Acuerdo Marco"/>
    <s v="No"/>
    <n v="1700"/>
    <n v="1700"/>
    <s v=""/>
    <s v=""/>
    <s v=""/>
    <s v=""/>
    <s v="2022/005035"/>
  </r>
  <r>
    <x v="2"/>
    <x v="25"/>
    <s v="044335/2022"/>
    <x v="1464"/>
    <x v="3"/>
    <s v="Basado en un Acuerdo Marco"/>
    <s v="No"/>
    <n v="5600"/>
    <n v="5600"/>
    <s v=""/>
    <s v=""/>
    <s v=""/>
    <s v=""/>
    <s v="2022/020732"/>
  </r>
  <r>
    <x v="2"/>
    <x v="25"/>
    <s v="033872/2022"/>
    <x v="1465"/>
    <x v="3"/>
    <s v="Basado en un Acuerdo Marco"/>
    <s v="No"/>
    <n v="10500"/>
    <n v="10500"/>
    <s v=""/>
    <s v=""/>
    <s v=""/>
    <s v=""/>
    <s v="2022/015509"/>
  </r>
  <r>
    <x v="2"/>
    <x v="25"/>
    <s v="043194/2022"/>
    <x v="1466"/>
    <x v="3"/>
    <s v="Basado en un Acuerdo Marco"/>
    <s v="No"/>
    <n v="11025"/>
    <n v="11025"/>
    <s v=""/>
    <s v=""/>
    <s v=""/>
    <s v=""/>
    <s v="2022/019172"/>
  </r>
  <r>
    <x v="2"/>
    <x v="23"/>
    <s v="001610/2022"/>
    <x v="1467"/>
    <x v="3"/>
    <s v="Basado en un Acuerdo Marco"/>
    <s v="No"/>
    <n v="1219.68"/>
    <n v="1219.68"/>
    <s v=""/>
    <s v=""/>
    <s v=""/>
    <s v=""/>
    <s v="2022/001447"/>
  </r>
  <r>
    <x v="2"/>
    <x v="23"/>
    <s v="043081/2022"/>
    <x v="1468"/>
    <x v="3"/>
    <s v="Basado en un Acuerdo Marco"/>
    <s v="No"/>
    <n v="12000"/>
    <n v="12000"/>
    <s v=""/>
    <s v=""/>
    <s v=""/>
    <s v=""/>
    <s v="2022/019876"/>
  </r>
  <r>
    <x v="2"/>
    <x v="23"/>
    <s v="004001/2022"/>
    <x v="1469"/>
    <x v="3"/>
    <s v="Basado en un Acuerdo Marco"/>
    <s v="No"/>
    <n v="36300"/>
    <n v="36300"/>
    <s v=""/>
    <s v=""/>
    <s v=""/>
    <s v=""/>
    <s v="2022/001925"/>
  </r>
  <r>
    <x v="2"/>
    <x v="23"/>
    <s v="003999/2022"/>
    <x v="1470"/>
    <x v="3"/>
    <s v="Basado en un Acuerdo Marco"/>
    <s v="No"/>
    <n v="147499"/>
    <n v="147499"/>
    <s v=""/>
    <s v=""/>
    <s v=""/>
    <s v=""/>
    <s v="2022/001776"/>
  </r>
  <r>
    <x v="2"/>
    <x v="23"/>
    <s v="004004/2022"/>
    <x v="1471"/>
    <x v="3"/>
    <s v="Basado en un Acuerdo Marco"/>
    <s v="No"/>
    <n v="252236.6"/>
    <n v="252236.6"/>
    <s v=""/>
    <s v=""/>
    <s v=""/>
    <s v=""/>
    <s v="2022/001942"/>
  </r>
  <r>
    <x v="2"/>
    <x v="23"/>
    <s v="007795/2022"/>
    <x v="1472"/>
    <x v="3"/>
    <s v="Basado en un Acuerdo Marco"/>
    <s v="No"/>
    <n v="266200"/>
    <n v="266200"/>
    <s v=""/>
    <s v=""/>
    <s v=""/>
    <s v=""/>
    <s v="2022/002866"/>
  </r>
  <r>
    <x v="2"/>
    <x v="23"/>
    <s v="023267/2022"/>
    <x v="1473"/>
    <x v="3"/>
    <s v="Procedimiento abierto; multiplicidad de criterios"/>
    <s v="No"/>
    <n v="595559.56999999995"/>
    <n v="551786.62"/>
    <s v=""/>
    <s v=""/>
    <s v=""/>
    <s v=""/>
    <s v="@2022/001947"/>
  </r>
  <r>
    <x v="2"/>
    <x v="24"/>
    <s v="000975/2022"/>
    <x v="1474"/>
    <x v="3"/>
    <s v="Procedimiento abierto; multiplicidad de criterios"/>
    <s v="Sí"/>
    <n v="0"/>
    <n v="0"/>
    <s v=""/>
    <s v=""/>
    <s v=""/>
    <s v=""/>
    <s v="@2020/001425"/>
  </r>
  <r>
    <x v="2"/>
    <x v="24"/>
    <s v="000986/2022"/>
    <x v="1475"/>
    <x v="3"/>
    <s v="Procedimiento abierto; multiplicidad de criterios"/>
    <s v="Sí"/>
    <n v="0"/>
    <n v="0"/>
    <s v=""/>
    <s v=""/>
    <s v=""/>
    <s v=""/>
    <s v="@2020/001445"/>
  </r>
  <r>
    <x v="2"/>
    <x v="24"/>
    <s v="001306/2022"/>
    <x v="1476"/>
    <x v="3"/>
    <s v="Procedimiento abierto; multiplicidad de criterios"/>
    <s v="Sí"/>
    <n v="0"/>
    <n v="0"/>
    <s v=""/>
    <s v=""/>
    <s v=""/>
    <s v=""/>
    <s v="@2020/001168"/>
  </r>
  <r>
    <x v="2"/>
    <x v="24"/>
    <s v="001411/2022"/>
    <x v="1475"/>
    <x v="3"/>
    <s v="Procedimiento abierto; multiplicidad de criterios"/>
    <s v="Sí"/>
    <n v="0"/>
    <n v="0"/>
    <s v=""/>
    <s v=""/>
    <s v=""/>
    <s v=""/>
    <s v="@2020/001445"/>
  </r>
  <r>
    <x v="2"/>
    <x v="24"/>
    <s v="003781/2022"/>
    <x v="1474"/>
    <x v="3"/>
    <s v="Procedimiento abierto; multiplicidad de criterios"/>
    <s v="Sí"/>
    <n v="0"/>
    <n v="0"/>
    <s v=""/>
    <s v=""/>
    <s v=""/>
    <s v=""/>
    <s v="@2020/001425"/>
  </r>
  <r>
    <x v="2"/>
    <x v="24"/>
    <s v="003783/2022"/>
    <x v="1474"/>
    <x v="3"/>
    <s v="Procedimiento abierto; multiplicidad de criterios"/>
    <s v="Sí"/>
    <n v="0"/>
    <n v="0"/>
    <s v=""/>
    <s v=""/>
    <s v=""/>
    <s v=""/>
    <s v="@2020/001425"/>
  </r>
  <r>
    <x v="2"/>
    <x v="24"/>
    <s v="003785/2022"/>
    <x v="1474"/>
    <x v="3"/>
    <s v="Procedimiento abierto; multiplicidad de criterios"/>
    <s v="Sí"/>
    <n v="0"/>
    <n v="0"/>
    <s v=""/>
    <s v=""/>
    <s v=""/>
    <s v=""/>
    <s v="@2020/001425"/>
  </r>
  <r>
    <x v="2"/>
    <x v="24"/>
    <s v="003786/2022"/>
    <x v="1474"/>
    <x v="3"/>
    <s v="Procedimiento abierto; multiplicidad de criterios"/>
    <s v="Sí"/>
    <n v="0"/>
    <n v="0"/>
    <s v=""/>
    <s v=""/>
    <s v=""/>
    <s v=""/>
    <s v="@2020/001425"/>
  </r>
  <r>
    <x v="2"/>
    <x v="24"/>
    <s v="003787/2022"/>
    <x v="1474"/>
    <x v="3"/>
    <s v="Procedimiento abierto; multiplicidad de criterios"/>
    <s v="Sí"/>
    <n v="0"/>
    <n v="0"/>
    <s v=""/>
    <s v=""/>
    <s v=""/>
    <s v=""/>
    <s v="@2020/001425"/>
  </r>
  <r>
    <x v="2"/>
    <x v="24"/>
    <s v="004427/2022"/>
    <x v="1476"/>
    <x v="3"/>
    <s v="Procedimiento abierto; multiplicidad de criterios"/>
    <s v="Sí"/>
    <n v="0"/>
    <n v="0"/>
    <s v=""/>
    <s v=""/>
    <s v=""/>
    <s v=""/>
    <s v="@2020/001168"/>
  </r>
  <r>
    <x v="2"/>
    <x v="24"/>
    <s v="004435/2022"/>
    <x v="1476"/>
    <x v="3"/>
    <s v="Procedimiento abierto; multiplicidad de criterios"/>
    <s v="Sí"/>
    <n v="0"/>
    <n v="0"/>
    <s v=""/>
    <s v=""/>
    <s v=""/>
    <s v=""/>
    <s v="@2020/001168"/>
  </r>
  <r>
    <x v="2"/>
    <x v="24"/>
    <s v="008281/2022"/>
    <x v="1476"/>
    <x v="3"/>
    <s v="Procedimiento abierto; multiplicidad de criterios"/>
    <s v="Sí"/>
    <n v="0"/>
    <n v="0"/>
    <s v=""/>
    <s v=""/>
    <s v=""/>
    <s v=""/>
    <s v="@2020/001168"/>
  </r>
  <r>
    <x v="2"/>
    <x v="24"/>
    <s v="008283/2022"/>
    <x v="1476"/>
    <x v="3"/>
    <s v="Procedimiento abierto; multiplicidad de criterios"/>
    <s v="Sí"/>
    <n v="0"/>
    <n v="0"/>
    <s v=""/>
    <s v=""/>
    <s v=""/>
    <s v=""/>
    <s v="@2020/001168"/>
  </r>
  <r>
    <x v="2"/>
    <x v="24"/>
    <s v="008580/2022"/>
    <x v="1475"/>
    <x v="3"/>
    <s v="Procedimiento abierto; multiplicidad de criterios"/>
    <s v="Sí"/>
    <n v="0"/>
    <n v="0"/>
    <s v=""/>
    <s v=""/>
    <s v=""/>
    <s v=""/>
    <s v="@2020/001445"/>
  </r>
  <r>
    <x v="2"/>
    <x v="24"/>
    <s v="008581/2022"/>
    <x v="1475"/>
    <x v="3"/>
    <s v="Procedimiento abierto; multiplicidad de criterios"/>
    <s v="Sí"/>
    <n v="0"/>
    <n v="0"/>
    <s v=""/>
    <s v=""/>
    <s v=""/>
    <s v=""/>
    <s v="@2020/001445"/>
  </r>
  <r>
    <x v="2"/>
    <x v="24"/>
    <s v="012129/2022"/>
    <x v="1476"/>
    <x v="3"/>
    <s v="Procedimiento abierto; multiplicidad de criterios"/>
    <s v="Sí"/>
    <n v="0"/>
    <n v="0"/>
    <s v=""/>
    <s v=""/>
    <s v=""/>
    <s v=""/>
    <s v="@2020/001168"/>
  </r>
  <r>
    <x v="2"/>
    <x v="24"/>
    <s v="012211/2022"/>
    <x v="1477"/>
    <x v="3"/>
    <s v="Procedimiento abierto; multiplicidad de criterios"/>
    <s v="Sí"/>
    <n v="0"/>
    <n v="0"/>
    <s v=""/>
    <s v=""/>
    <s v=""/>
    <s v=""/>
    <s v="@2021/008752"/>
  </r>
  <r>
    <x v="2"/>
    <x v="24"/>
    <s v="014458/2022"/>
    <x v="1477"/>
    <x v="3"/>
    <s v="Procedimiento abierto; multiplicidad de criterios"/>
    <s v="Sí"/>
    <n v="0"/>
    <n v="0"/>
    <s v=""/>
    <s v=""/>
    <s v=""/>
    <s v=""/>
    <s v="@2021/008752"/>
  </r>
  <r>
    <x v="2"/>
    <x v="24"/>
    <s v="014475/2022"/>
    <x v="1477"/>
    <x v="3"/>
    <s v="Procedimiento abierto; multiplicidad de criterios"/>
    <s v="Sí"/>
    <n v="0"/>
    <n v="0"/>
    <s v=""/>
    <s v=""/>
    <s v=""/>
    <s v=""/>
    <s v="@2021/008752"/>
  </r>
  <r>
    <x v="2"/>
    <x v="24"/>
    <s v="014484/2022"/>
    <x v="1477"/>
    <x v="3"/>
    <s v="Procedimiento abierto; multiplicidad de criterios"/>
    <s v="Sí"/>
    <n v="0"/>
    <n v="0"/>
    <s v=""/>
    <s v=""/>
    <s v=""/>
    <s v=""/>
    <s v="@2021/008752"/>
  </r>
  <r>
    <x v="2"/>
    <x v="24"/>
    <s v="014485/2022"/>
    <x v="1477"/>
    <x v="3"/>
    <s v="Procedimiento abierto; multiplicidad de criterios"/>
    <s v="Sí"/>
    <n v="0"/>
    <n v="0"/>
    <s v=""/>
    <s v=""/>
    <s v=""/>
    <s v=""/>
    <s v="@2021/008752"/>
  </r>
  <r>
    <x v="2"/>
    <x v="24"/>
    <s v="014891/2022"/>
    <x v="1476"/>
    <x v="3"/>
    <s v="Procedimiento abierto; multiplicidad de criterios"/>
    <s v="Sí"/>
    <n v="0"/>
    <n v="0"/>
    <s v=""/>
    <s v=""/>
    <s v=""/>
    <s v=""/>
    <s v="@2020/001168"/>
  </r>
  <r>
    <x v="2"/>
    <x v="24"/>
    <s v="017513/2022"/>
    <x v="1474"/>
    <x v="3"/>
    <s v="Procedimiento abierto; multiplicidad de criterios"/>
    <s v="Sí"/>
    <n v="0"/>
    <n v="0"/>
    <s v=""/>
    <s v=""/>
    <s v=""/>
    <s v=""/>
    <s v="@2020/001425"/>
  </r>
  <r>
    <x v="2"/>
    <x v="24"/>
    <s v="028853/2022"/>
    <x v="1475"/>
    <x v="3"/>
    <s v="Procedimiento abierto; multiplicidad de criterios"/>
    <s v="Sí"/>
    <n v="0"/>
    <n v="0"/>
    <s v=""/>
    <s v=""/>
    <s v=""/>
    <s v=""/>
    <s v="@2020/001445"/>
  </r>
  <r>
    <x v="2"/>
    <x v="24"/>
    <s v="033747/2022"/>
    <x v="1478"/>
    <x v="3"/>
    <s v="Procedimiento abierto; multiplicidad de criterios"/>
    <s v="Sí"/>
    <n v="0"/>
    <n v="0"/>
    <s v=""/>
    <s v=""/>
    <s v=""/>
    <s v=""/>
    <s v="@2021/016105"/>
  </r>
  <r>
    <x v="2"/>
    <x v="24"/>
    <s v="033901/2022"/>
    <x v="1478"/>
    <x v="3"/>
    <s v="Procedimiento abierto; multiplicidad de criterios"/>
    <s v="Sí"/>
    <n v="0"/>
    <n v="0"/>
    <s v=""/>
    <s v=""/>
    <s v=""/>
    <s v=""/>
    <s v="@2021/016105"/>
  </r>
  <r>
    <x v="2"/>
    <x v="24"/>
    <s v="034184/2022"/>
    <x v="1475"/>
    <x v="3"/>
    <s v="Procedimiento abierto; multiplicidad de criterios"/>
    <s v="Sí"/>
    <n v="0"/>
    <n v="0"/>
    <s v=""/>
    <s v=""/>
    <s v=""/>
    <s v=""/>
    <s v="@2020/001445"/>
  </r>
  <r>
    <x v="2"/>
    <x v="24"/>
    <s v="034271/2022"/>
    <x v="1478"/>
    <x v="3"/>
    <s v="Procedimiento abierto; multiplicidad de criterios"/>
    <s v="Sí"/>
    <n v="0"/>
    <n v="0"/>
    <s v=""/>
    <s v=""/>
    <s v=""/>
    <s v=""/>
    <s v="@2021/016105"/>
  </r>
  <r>
    <x v="2"/>
    <x v="24"/>
    <s v="036672/2022"/>
    <x v="1478"/>
    <x v="3"/>
    <s v="Procedimiento abierto; multiplicidad de criterios"/>
    <s v="Sí"/>
    <n v="0"/>
    <n v="0"/>
    <s v=""/>
    <s v=""/>
    <s v=""/>
    <s v=""/>
    <s v="@2021/016105"/>
  </r>
  <r>
    <x v="2"/>
    <x v="24"/>
    <s v="037925/2022"/>
    <x v="1478"/>
    <x v="3"/>
    <s v="Procedimiento abierto; multiplicidad de criterios"/>
    <s v="Sí"/>
    <n v="0"/>
    <n v="0"/>
    <s v=""/>
    <s v=""/>
    <s v=""/>
    <s v=""/>
    <s v="@2021/016105"/>
  </r>
  <r>
    <x v="2"/>
    <x v="24"/>
    <s v="039113/2022"/>
    <x v="1478"/>
    <x v="3"/>
    <s v="Procedimiento abierto; multiplicidad de criterios"/>
    <s v="Sí"/>
    <n v="0"/>
    <n v="0"/>
    <s v=""/>
    <s v=""/>
    <s v=""/>
    <s v=""/>
    <s v="@2021/016105"/>
  </r>
  <r>
    <x v="2"/>
    <x v="24"/>
    <s v="043180/2022"/>
    <x v="1478"/>
    <x v="3"/>
    <s v="Procedimiento abierto; multiplicidad de criterios"/>
    <s v="Sí"/>
    <n v="0"/>
    <n v="0"/>
    <s v=""/>
    <s v=""/>
    <s v=""/>
    <s v=""/>
    <s v="@2021/016105"/>
  </r>
  <r>
    <x v="2"/>
    <x v="24"/>
    <s v="043184/2022"/>
    <x v="1478"/>
    <x v="3"/>
    <s v="Procedimiento abierto; multiplicidad de criterios"/>
    <s v="Sí"/>
    <n v="0"/>
    <n v="0"/>
    <s v=""/>
    <s v=""/>
    <s v=""/>
    <s v=""/>
    <s v="@2021/016105"/>
  </r>
  <r>
    <x v="2"/>
    <x v="24"/>
    <s v="045323/2022"/>
    <x v="1475"/>
    <x v="3"/>
    <s v="Procedimiento abierto; multiplicidad de criterios"/>
    <s v="Sí"/>
    <n v="0"/>
    <n v="0"/>
    <s v=""/>
    <s v=""/>
    <s v=""/>
    <s v=""/>
    <s v="@2020/001445"/>
  </r>
  <r>
    <x v="2"/>
    <x v="24"/>
    <s v="047499/2022"/>
    <x v="1477"/>
    <x v="3"/>
    <s v="Procedimiento abierto; multiplicidad de criterios"/>
    <s v="Sí"/>
    <n v="0"/>
    <n v="0"/>
    <s v=""/>
    <s v=""/>
    <s v=""/>
    <s v=""/>
    <s v="@2021/008752"/>
  </r>
  <r>
    <x v="2"/>
    <x v="24"/>
    <s v="037539/2022"/>
    <x v="1479"/>
    <x v="3"/>
    <s v="Procedimiento abierto; multiplicidad de criterios"/>
    <s v="No"/>
    <n v="1.35"/>
    <n v="1.35"/>
    <s v=""/>
    <s v=""/>
    <s v=""/>
    <s v=""/>
    <s v="2018/003422"/>
  </r>
  <r>
    <x v="2"/>
    <x v="24"/>
    <s v="003717/2022"/>
    <x v="1480"/>
    <x v="3"/>
    <s v="Basado en un Acuerdo Marco"/>
    <s v="No"/>
    <n v="47.54"/>
    <n v="47.54"/>
    <s v=""/>
    <s v=""/>
    <s v=""/>
    <s v=""/>
    <s v="2022/001223"/>
  </r>
  <r>
    <x v="2"/>
    <x v="24"/>
    <s v="014551/2022"/>
    <x v="1481"/>
    <x v="3"/>
    <s v="Procedimiento abierto; multiplicidad de criterios"/>
    <s v="No"/>
    <n v="200.86"/>
    <n v="119.79"/>
    <s v=""/>
    <s v=""/>
    <s v=""/>
    <s v=""/>
    <s v="@2021/000316"/>
  </r>
  <r>
    <x v="2"/>
    <x v="24"/>
    <s v="014571/2022"/>
    <x v="1481"/>
    <x v="3"/>
    <s v="Procedimiento abierto; multiplicidad de criterios"/>
    <s v="No"/>
    <n v="200.86"/>
    <n v="130.68"/>
    <s v=""/>
    <s v=""/>
    <s v=""/>
    <s v=""/>
    <s v="@2021/000316"/>
  </r>
  <r>
    <x v="2"/>
    <x v="24"/>
    <s v="028172/2022"/>
    <x v="1482"/>
    <x v="3"/>
    <s v="Basado en un Acuerdo Marco"/>
    <s v="No"/>
    <n v="338.87"/>
    <n v="338.87"/>
    <s v=""/>
    <s v=""/>
    <s v=""/>
    <s v=""/>
    <s v="2022/012707"/>
  </r>
  <r>
    <x v="2"/>
    <x v="24"/>
    <s v="003748/2022"/>
    <x v="1483"/>
    <x v="3"/>
    <s v="Basado en un Acuerdo Marco"/>
    <s v="No"/>
    <n v="421.2"/>
    <n v="421.2"/>
    <s v=""/>
    <s v=""/>
    <s v=""/>
    <s v=""/>
    <s v="2022/001135"/>
  </r>
  <r>
    <x v="2"/>
    <x v="24"/>
    <s v="001077/2022"/>
    <x v="1484"/>
    <x v="3"/>
    <s v="Basado en un Acuerdo Marco"/>
    <s v="No"/>
    <n v="838.53"/>
    <n v="838.53"/>
    <s v=""/>
    <s v=""/>
    <s v=""/>
    <s v=""/>
    <s v="2022/000838"/>
  </r>
  <r>
    <x v="2"/>
    <x v="24"/>
    <s v="001078/2022"/>
    <x v="1484"/>
    <x v="3"/>
    <s v="Basado en un Acuerdo Marco"/>
    <s v="No"/>
    <n v="946.83"/>
    <n v="946.83"/>
    <s v=""/>
    <s v=""/>
    <s v=""/>
    <s v=""/>
    <s v="2022/000838"/>
  </r>
  <r>
    <x v="2"/>
    <x v="24"/>
    <s v="022798/2022"/>
    <x v="1485"/>
    <x v="3"/>
    <s v="Basado en un Acuerdo Marco"/>
    <s v="No"/>
    <n v="954.8"/>
    <n v="462"/>
    <s v=""/>
    <s v=""/>
    <s v=""/>
    <s v=""/>
    <s v="@2022/000778"/>
  </r>
  <r>
    <x v="2"/>
    <x v="24"/>
    <s v="022770/2022"/>
    <x v="1486"/>
    <x v="3"/>
    <s v="Basado en un Acuerdo Marco"/>
    <s v="No"/>
    <n v="957.35"/>
    <n v="478.68"/>
    <s v=""/>
    <s v=""/>
    <s v=""/>
    <s v=""/>
    <s v="@2022/000776"/>
  </r>
  <r>
    <x v="2"/>
    <x v="24"/>
    <s v="014550/2022"/>
    <x v="1481"/>
    <x v="3"/>
    <s v="Procedimiento abierto; multiplicidad de criterios"/>
    <s v="No"/>
    <n v="1316.48"/>
    <n v="672.76"/>
    <s v=""/>
    <s v=""/>
    <s v=""/>
    <s v=""/>
    <s v="@2021/000316"/>
  </r>
  <r>
    <x v="2"/>
    <x v="24"/>
    <s v="001076/2022"/>
    <x v="1484"/>
    <x v="3"/>
    <s v="Basado en un Acuerdo Marco"/>
    <s v="No"/>
    <n v="1677.06"/>
    <n v="1677.06"/>
    <s v=""/>
    <s v=""/>
    <s v=""/>
    <s v=""/>
    <s v="2022/000838"/>
  </r>
  <r>
    <x v="2"/>
    <x v="24"/>
    <s v="022885/2022"/>
    <x v="1487"/>
    <x v="3"/>
    <s v="Basado en un Acuerdo Marco"/>
    <s v="No"/>
    <n v="1829.52"/>
    <n v="1829.52"/>
    <s v=""/>
    <s v=""/>
    <s v=""/>
    <s v=""/>
    <s v="2022/001444"/>
  </r>
  <r>
    <x v="2"/>
    <x v="24"/>
    <s v="001075/2022"/>
    <x v="1484"/>
    <x v="3"/>
    <s v="Basado en un Acuerdo Marco"/>
    <s v="No"/>
    <n v="1837.38"/>
    <n v="1837.38"/>
    <s v=""/>
    <s v=""/>
    <s v=""/>
    <s v=""/>
    <s v="2022/000838"/>
  </r>
  <r>
    <x v="2"/>
    <x v="24"/>
    <s v="044667/2022"/>
    <x v="1488"/>
    <x v="3"/>
    <s v="Basado en un Acuerdo Marco"/>
    <s v="No"/>
    <n v="1963.67"/>
    <n v="1848"/>
    <s v=""/>
    <s v=""/>
    <s v=""/>
    <s v=""/>
    <s v="2022/015404"/>
  </r>
  <r>
    <x v="2"/>
    <x v="24"/>
    <s v="030113/2022"/>
    <x v="1489"/>
    <x v="3"/>
    <s v="Basado en un Acuerdo Marco"/>
    <s v="No"/>
    <n v="2080"/>
    <n v="2080"/>
    <s v=""/>
    <s v=""/>
    <s v=""/>
    <s v=""/>
    <s v="2022/015433"/>
  </r>
  <r>
    <x v="2"/>
    <x v="24"/>
    <s v="030261/2022"/>
    <x v="1490"/>
    <x v="3"/>
    <s v="Basado en un Acuerdo Marco"/>
    <s v="No"/>
    <n v="2240.7399999999998"/>
    <n v="2240.7399999999998"/>
    <s v=""/>
    <s v=""/>
    <s v=""/>
    <s v=""/>
    <s v="2022/014084"/>
  </r>
  <r>
    <x v="2"/>
    <x v="24"/>
    <s v="043199/2022"/>
    <x v="1491"/>
    <x v="3"/>
    <s v="Basado en un Acuerdo Marco"/>
    <s v="No"/>
    <n v="2240.7399999999998"/>
    <n v="2240.7399999999998"/>
    <s v=""/>
    <s v=""/>
    <s v=""/>
    <s v=""/>
    <s v="2022/018906"/>
  </r>
  <r>
    <x v="2"/>
    <x v="24"/>
    <s v="001079/2022"/>
    <x v="1484"/>
    <x v="3"/>
    <s v="Basado en un Acuerdo Marco"/>
    <s v="No"/>
    <n v="2479.29"/>
    <n v="2479.29"/>
    <s v=""/>
    <s v=""/>
    <s v=""/>
    <s v=""/>
    <s v="2022/000838"/>
  </r>
  <r>
    <x v="2"/>
    <x v="24"/>
    <s v="001568/2022"/>
    <x v="1492"/>
    <x v="3"/>
    <s v="Basado en un Acuerdo Marco"/>
    <s v="No"/>
    <n v="2641.6"/>
    <n v="2641.6"/>
    <s v=""/>
    <s v=""/>
    <s v=""/>
    <s v=""/>
    <s v="2022/001062"/>
  </r>
  <r>
    <x v="2"/>
    <x v="24"/>
    <s v="004309/2022"/>
    <x v="1493"/>
    <x v="3"/>
    <s v="Basado en un Acuerdo Marco"/>
    <s v="No"/>
    <n v="2641.6"/>
    <n v="2641.6"/>
    <s v=""/>
    <s v=""/>
    <s v=""/>
    <s v=""/>
    <s v="2022/001535"/>
  </r>
  <r>
    <x v="2"/>
    <x v="24"/>
    <s v="014576/2022"/>
    <x v="1481"/>
    <x v="3"/>
    <s v="Procedimiento abierto; multiplicidad de criterios"/>
    <s v="No"/>
    <n v="2648.44"/>
    <n v="1068.67"/>
    <s v=""/>
    <s v=""/>
    <s v=""/>
    <s v=""/>
    <s v="@2021/000316"/>
  </r>
  <r>
    <x v="2"/>
    <x v="24"/>
    <s v="014574/2022"/>
    <x v="1481"/>
    <x v="3"/>
    <s v="Procedimiento abierto; multiplicidad de criterios"/>
    <s v="No"/>
    <n v="2657.16"/>
    <n v="1023.66"/>
    <s v=""/>
    <s v=""/>
    <s v=""/>
    <s v=""/>
    <s v="@2021/000316"/>
  </r>
  <r>
    <x v="2"/>
    <x v="24"/>
    <s v="014554/2022"/>
    <x v="1481"/>
    <x v="3"/>
    <s v="Procedimiento abierto; multiplicidad de criterios"/>
    <s v="No"/>
    <n v="2904"/>
    <n v="2831.4"/>
    <s v=""/>
    <s v=""/>
    <s v=""/>
    <s v=""/>
    <s v="@2021/000316"/>
  </r>
  <r>
    <x v="2"/>
    <x v="24"/>
    <s v="033898/2022"/>
    <x v="1494"/>
    <x v="3"/>
    <s v="Procedimiento Abierto Simplificado"/>
    <s v="No"/>
    <n v="2928.2"/>
    <n v="2459.69"/>
    <s v=""/>
    <s v=""/>
    <s v=""/>
    <s v=""/>
    <s v="@2022/013736"/>
  </r>
  <r>
    <x v="2"/>
    <x v="24"/>
    <s v="038435/2022"/>
    <x v="1495"/>
    <x v="3"/>
    <s v="Basado en un Acuerdo Marco"/>
    <s v="No"/>
    <n v="2995.2"/>
    <n v="2995.2"/>
    <s v=""/>
    <s v=""/>
    <s v=""/>
    <s v=""/>
    <s v="2022/017502"/>
  </r>
  <r>
    <x v="2"/>
    <x v="24"/>
    <s v="033902/2022"/>
    <x v="1494"/>
    <x v="3"/>
    <s v="Procedimiento Abierto Simplificado"/>
    <s v="No"/>
    <n v="3146"/>
    <n v="3146"/>
    <s v=""/>
    <s v=""/>
    <s v=""/>
    <s v=""/>
    <s v="@2022/013736"/>
  </r>
  <r>
    <x v="2"/>
    <x v="24"/>
    <s v="007780/2022"/>
    <x v="1496"/>
    <x v="3"/>
    <s v="Basado en un Acuerdo Marco"/>
    <s v="No"/>
    <n v="3194.4"/>
    <n v="3194.4"/>
    <s v=""/>
    <s v=""/>
    <s v=""/>
    <s v=""/>
    <s v="2022/002493"/>
  </r>
  <r>
    <x v="2"/>
    <x v="24"/>
    <s v="033896/2022"/>
    <x v="1494"/>
    <x v="3"/>
    <s v="Procedimiento Abierto Simplificado"/>
    <s v="No"/>
    <n v="3267"/>
    <n v="2928.2"/>
    <s v=""/>
    <s v=""/>
    <s v=""/>
    <s v=""/>
    <s v="@2022/013736"/>
  </r>
  <r>
    <x v="2"/>
    <x v="24"/>
    <s v="054260/2022"/>
    <x v="1488"/>
    <x v="3"/>
    <s v="Basado en un Acuerdo Marco"/>
    <s v="No"/>
    <n v="3378.08"/>
    <n v="3366"/>
    <s v=""/>
    <s v=""/>
    <s v=""/>
    <s v=""/>
    <s v="2022/015404"/>
  </r>
  <r>
    <x v="2"/>
    <x v="24"/>
    <s v="014570/2022"/>
    <x v="1481"/>
    <x v="3"/>
    <s v="Procedimiento abierto; multiplicidad de criterios"/>
    <s v="No"/>
    <n v="3441.25"/>
    <n v="2657.16"/>
    <s v=""/>
    <s v=""/>
    <s v=""/>
    <s v=""/>
    <s v="@2021/000316"/>
  </r>
  <r>
    <x v="2"/>
    <x v="24"/>
    <s v="022774/2022"/>
    <x v="1486"/>
    <x v="3"/>
    <s v="Basado en un Acuerdo Marco"/>
    <s v="No"/>
    <n v="3481.33"/>
    <n v="1740.66"/>
    <s v=""/>
    <s v=""/>
    <s v=""/>
    <s v=""/>
    <s v="@2022/000776"/>
  </r>
  <r>
    <x v="2"/>
    <x v="24"/>
    <s v="022800/2022"/>
    <x v="1485"/>
    <x v="3"/>
    <s v="Basado en un Acuerdo Marco"/>
    <s v="No"/>
    <n v="3482.6"/>
    <n v="1683"/>
    <s v=""/>
    <s v=""/>
    <s v=""/>
    <s v=""/>
    <s v="@2022/000778"/>
  </r>
  <r>
    <x v="2"/>
    <x v="24"/>
    <s v="037972/2022"/>
    <x v="1497"/>
    <x v="3"/>
    <s v="Basado en un Acuerdo Marco"/>
    <s v="No"/>
    <n v="3564"/>
    <n v="3564"/>
    <s v=""/>
    <s v=""/>
    <s v=""/>
    <s v=""/>
    <s v="2022/018744"/>
  </r>
  <r>
    <x v="2"/>
    <x v="24"/>
    <s v="033908/2022"/>
    <x v="1498"/>
    <x v="3"/>
    <s v="Procedimiento Abierto Simplificado"/>
    <s v="No"/>
    <n v="3715.91"/>
    <n v="3166.55"/>
    <s v=""/>
    <s v=""/>
    <s v=""/>
    <s v=""/>
    <s v="@2022/010622"/>
  </r>
  <r>
    <x v="2"/>
    <x v="24"/>
    <s v="001598/2022"/>
    <x v="1499"/>
    <x v="3"/>
    <s v="Basado en un Acuerdo Marco"/>
    <s v="No"/>
    <n v="3962.4"/>
    <n v="3962.4"/>
    <s v=""/>
    <s v=""/>
    <s v=""/>
    <s v=""/>
    <s v="2022/001174"/>
  </r>
  <r>
    <x v="2"/>
    <x v="24"/>
    <s v="014577/2022"/>
    <x v="1481"/>
    <x v="3"/>
    <s v="Procedimiento abierto; multiplicidad de criterios"/>
    <s v="No"/>
    <n v="3968.8"/>
    <n v="2226.4"/>
    <s v=""/>
    <s v=""/>
    <s v=""/>
    <s v=""/>
    <s v="@2021/000316"/>
  </r>
  <r>
    <x v="2"/>
    <x v="24"/>
    <s v="028158/2022"/>
    <x v="1500"/>
    <x v="3"/>
    <s v="Basado en un Acuerdo Marco"/>
    <s v="No"/>
    <n v="4224"/>
    <n v="4224"/>
    <s v=""/>
    <s v=""/>
    <s v=""/>
    <s v=""/>
    <s v="2022/013376"/>
  </r>
  <r>
    <x v="2"/>
    <x v="24"/>
    <s v="028141/2022"/>
    <x v="1501"/>
    <x v="3"/>
    <s v="Basado en un Acuerdo Marco"/>
    <s v="No"/>
    <n v="4247.2299999999996"/>
    <n v="4247.2299999999996"/>
    <s v=""/>
    <s v=""/>
    <s v=""/>
    <s v=""/>
    <s v="2022/013399"/>
  </r>
  <r>
    <x v="2"/>
    <x v="24"/>
    <s v="028121/2022"/>
    <x v="1502"/>
    <x v="3"/>
    <s v="Basado en un Acuerdo Marco"/>
    <s v="No"/>
    <n v="4251.45"/>
    <n v="4251.45"/>
    <s v=""/>
    <s v=""/>
    <s v=""/>
    <s v=""/>
    <s v="2022/013405"/>
  </r>
  <r>
    <x v="2"/>
    <x v="24"/>
    <s v="014569/2022"/>
    <x v="1481"/>
    <x v="3"/>
    <s v="Procedimiento abierto; multiplicidad de criterios"/>
    <s v="No"/>
    <n v="4530.24"/>
    <n v="4428.6000000000004"/>
    <s v=""/>
    <s v=""/>
    <s v=""/>
    <s v=""/>
    <s v="@2021/000316"/>
  </r>
  <r>
    <x v="2"/>
    <x v="24"/>
    <s v="044630/2022"/>
    <x v="1488"/>
    <x v="3"/>
    <s v="Basado en un Acuerdo Marco"/>
    <s v="No"/>
    <n v="4791.6000000000004"/>
    <n v="4763"/>
    <s v=""/>
    <s v=""/>
    <s v=""/>
    <s v=""/>
    <s v="2022/015404"/>
  </r>
  <r>
    <x v="2"/>
    <x v="24"/>
    <s v="044643/2022"/>
    <x v="1488"/>
    <x v="3"/>
    <s v="Basado en un Acuerdo Marco"/>
    <s v="No"/>
    <n v="4791.6000000000004"/>
    <n v="4791.6000000000004"/>
    <s v=""/>
    <s v=""/>
    <s v=""/>
    <s v=""/>
    <s v="2022/015404"/>
  </r>
  <r>
    <x v="2"/>
    <x v="24"/>
    <s v="044666/2022"/>
    <x v="1488"/>
    <x v="3"/>
    <s v="Basado en un Acuerdo Marco"/>
    <s v="No"/>
    <n v="4791.6000000000004"/>
    <n v="4620"/>
    <s v=""/>
    <s v=""/>
    <s v=""/>
    <s v=""/>
    <s v="2022/015404"/>
  </r>
  <r>
    <x v="2"/>
    <x v="24"/>
    <s v="044625/2022"/>
    <x v="1488"/>
    <x v="3"/>
    <s v="Basado en un Acuerdo Marco"/>
    <s v="No"/>
    <n v="5067.12"/>
    <n v="5049"/>
    <s v=""/>
    <s v=""/>
    <s v=""/>
    <s v=""/>
    <s v="2022/015404"/>
  </r>
  <r>
    <x v="2"/>
    <x v="24"/>
    <s v="044644/2022"/>
    <x v="1488"/>
    <x v="3"/>
    <s v="Basado en un Acuerdo Marco"/>
    <s v="No"/>
    <n v="5067.12"/>
    <n v="5067.12"/>
    <s v=""/>
    <s v=""/>
    <s v=""/>
    <s v=""/>
    <s v="2022/015404"/>
  </r>
  <r>
    <x v="2"/>
    <x v="24"/>
    <s v="004182/2022"/>
    <x v="1503"/>
    <x v="3"/>
    <s v="Basado en un Acuerdo Marco"/>
    <s v="No"/>
    <n v="5074.0600000000004"/>
    <n v="5074.0600000000004"/>
    <s v=""/>
    <s v=""/>
    <s v=""/>
    <s v=""/>
    <s v="2022/001691"/>
  </r>
  <r>
    <x v="2"/>
    <x v="24"/>
    <s v="032438/2022"/>
    <x v="1504"/>
    <x v="3"/>
    <s v="Basado en un Acuerdo Marco"/>
    <s v="No"/>
    <n v="5280"/>
    <n v="5280"/>
    <s v=""/>
    <s v=""/>
    <s v=""/>
    <s v=""/>
    <s v="2022/015691"/>
  </r>
  <r>
    <x v="2"/>
    <x v="24"/>
    <s v="028157/2022"/>
    <x v="1500"/>
    <x v="3"/>
    <s v="Basado en un Acuerdo Marco"/>
    <s v="No"/>
    <n v="5324"/>
    <n v="5324"/>
    <s v=""/>
    <s v=""/>
    <s v=""/>
    <s v=""/>
    <s v="2022/013376"/>
  </r>
  <r>
    <x v="2"/>
    <x v="24"/>
    <s v="028143/2022"/>
    <x v="1501"/>
    <x v="3"/>
    <s v="Basado en un Acuerdo Marco"/>
    <s v="No"/>
    <n v="5374.34"/>
    <n v="5374.34"/>
    <s v=""/>
    <s v=""/>
    <s v=""/>
    <s v=""/>
    <s v="2022/013399"/>
  </r>
  <r>
    <x v="2"/>
    <x v="24"/>
    <s v="028123/2022"/>
    <x v="1502"/>
    <x v="3"/>
    <s v="Basado en un Acuerdo Marco"/>
    <s v="No"/>
    <n v="5379.7"/>
    <n v="5379.7"/>
    <s v=""/>
    <s v=""/>
    <s v=""/>
    <s v=""/>
    <s v="2022/013405"/>
  </r>
  <r>
    <x v="2"/>
    <x v="24"/>
    <s v="030079/2022"/>
    <x v="1505"/>
    <x v="3"/>
    <s v="Basado en un Acuerdo Marco"/>
    <s v="No"/>
    <n v="5500"/>
    <n v="5500"/>
    <s v=""/>
    <s v=""/>
    <s v=""/>
    <s v=""/>
    <s v="2022/015086"/>
  </r>
  <r>
    <x v="2"/>
    <x v="24"/>
    <s v="004527/2022"/>
    <x v="1506"/>
    <x v="3"/>
    <s v="Basado en un Acuerdo Marco"/>
    <s v="No"/>
    <n v="5616"/>
    <n v="5616"/>
    <s v=""/>
    <s v=""/>
    <s v=""/>
    <s v=""/>
    <s v="2022/002639"/>
  </r>
  <r>
    <x v="2"/>
    <x v="24"/>
    <s v="038433/2022"/>
    <x v="1495"/>
    <x v="3"/>
    <s v="Basado en un Acuerdo Marco"/>
    <s v="No"/>
    <n v="5824"/>
    <n v="5824"/>
    <s v=""/>
    <s v=""/>
    <s v=""/>
    <s v=""/>
    <s v="2022/017502"/>
  </r>
  <r>
    <x v="2"/>
    <x v="24"/>
    <s v="037744/2022"/>
    <x v="1507"/>
    <x v="3"/>
    <s v="Basado en un Acuerdo Marco"/>
    <s v="No"/>
    <n v="5895.7"/>
    <n v="5895.7"/>
    <s v=""/>
    <s v=""/>
    <s v=""/>
    <s v=""/>
    <s v="2022/016676"/>
  </r>
  <r>
    <x v="2"/>
    <x v="24"/>
    <s v="043887/2022"/>
    <x v="1479"/>
    <x v="3"/>
    <s v="Procedimiento abierto; multiplicidad de criterios"/>
    <s v="No"/>
    <n v="6000.05"/>
    <n v="6000.05"/>
    <s v=""/>
    <s v=""/>
    <s v=""/>
    <s v=""/>
    <s v="2018/003422"/>
  </r>
  <r>
    <x v="2"/>
    <x v="24"/>
    <s v="007517/2022"/>
    <x v="1508"/>
    <x v="3"/>
    <s v="Basado en un Acuerdo Marco"/>
    <s v="No"/>
    <n v="6115.2"/>
    <n v="6115.2"/>
    <s v=""/>
    <s v=""/>
    <s v=""/>
    <s v=""/>
    <s v="2022/001552"/>
  </r>
  <r>
    <x v="2"/>
    <x v="24"/>
    <s v="028155/2022"/>
    <x v="1500"/>
    <x v="3"/>
    <s v="Basado en un Acuerdo Marco"/>
    <s v="No"/>
    <n v="6600"/>
    <n v="6600"/>
    <s v=""/>
    <s v=""/>
    <s v=""/>
    <s v=""/>
    <s v="2022/013376"/>
  </r>
  <r>
    <x v="2"/>
    <x v="24"/>
    <s v="044673/2022"/>
    <x v="1488"/>
    <x v="3"/>
    <s v="Basado en un Acuerdo Marco"/>
    <s v="No"/>
    <n v="6756.15"/>
    <n v="6732"/>
    <s v=""/>
    <s v=""/>
    <s v=""/>
    <s v=""/>
    <s v="2022/015404"/>
  </r>
  <r>
    <x v="2"/>
    <x v="24"/>
    <s v="044669/2022"/>
    <x v="1488"/>
    <x v="3"/>
    <s v="Basado en un Acuerdo Marco"/>
    <s v="No"/>
    <n v="6756.16"/>
    <n v="6732"/>
    <s v=""/>
    <s v=""/>
    <s v=""/>
    <s v=""/>
    <s v="2022/015404"/>
  </r>
  <r>
    <x v="2"/>
    <x v="24"/>
    <s v="039109/2022"/>
    <x v="1509"/>
    <x v="3"/>
    <s v="Procedimiento Abierto Simplificado Abreviado"/>
    <s v="No"/>
    <n v="6897"/>
    <n v="6889.74"/>
    <s v=""/>
    <s v=""/>
    <s v=""/>
    <s v=""/>
    <s v="@2022/015447"/>
  </r>
  <r>
    <x v="2"/>
    <x v="24"/>
    <s v="028142/2022"/>
    <x v="1501"/>
    <x v="3"/>
    <s v="Basado en un Acuerdo Marco"/>
    <s v="No"/>
    <n v="6919.09"/>
    <n v="6919.09"/>
    <s v=""/>
    <s v=""/>
    <s v=""/>
    <s v=""/>
    <s v="2022/013399"/>
  </r>
  <r>
    <x v="2"/>
    <x v="24"/>
    <s v="028124/2022"/>
    <x v="1502"/>
    <x v="3"/>
    <s v="Basado en un Acuerdo Marco"/>
    <s v="No"/>
    <n v="6926.04"/>
    <n v="6926.04"/>
    <s v=""/>
    <s v=""/>
    <s v=""/>
    <s v=""/>
    <s v="2022/013405"/>
  </r>
  <r>
    <x v="2"/>
    <x v="24"/>
    <s v="044668/2022"/>
    <x v="1488"/>
    <x v="3"/>
    <s v="Basado en un Acuerdo Marco"/>
    <s v="No"/>
    <n v="6969.6"/>
    <n v="6732"/>
    <s v=""/>
    <s v=""/>
    <s v=""/>
    <s v=""/>
    <s v="2022/015404"/>
  </r>
  <r>
    <x v="2"/>
    <x v="24"/>
    <s v="044634/2022"/>
    <x v="1488"/>
    <x v="3"/>
    <s v="Basado en un Acuerdo Marco"/>
    <s v="No"/>
    <n v="7187.4"/>
    <n v="7095"/>
    <s v=""/>
    <s v=""/>
    <s v=""/>
    <s v=""/>
    <s v="2022/015404"/>
  </r>
  <r>
    <x v="2"/>
    <x v="24"/>
    <s v="044635/2022"/>
    <x v="1488"/>
    <x v="3"/>
    <s v="Basado en un Acuerdo Marco"/>
    <s v="No"/>
    <n v="7187.4"/>
    <n v="7095"/>
    <s v=""/>
    <s v=""/>
    <s v=""/>
    <s v=""/>
    <s v="2022/015404"/>
  </r>
  <r>
    <x v="2"/>
    <x v="24"/>
    <s v="044663/2022"/>
    <x v="1488"/>
    <x v="3"/>
    <s v="Basado en un Acuerdo Marco"/>
    <s v="No"/>
    <n v="7187.4"/>
    <n v="6930"/>
    <s v=""/>
    <s v=""/>
    <s v=""/>
    <s v=""/>
    <s v="2022/015404"/>
  </r>
  <r>
    <x v="2"/>
    <x v="24"/>
    <s v="044664/2022"/>
    <x v="1488"/>
    <x v="3"/>
    <s v="Basado en un Acuerdo Marco"/>
    <s v="No"/>
    <n v="7187.4"/>
    <n v="6930"/>
    <s v=""/>
    <s v=""/>
    <s v=""/>
    <s v=""/>
    <s v="2022/015404"/>
  </r>
  <r>
    <x v="2"/>
    <x v="24"/>
    <s v="028116/2022"/>
    <x v="1502"/>
    <x v="3"/>
    <s v="Basado en un Acuerdo Marco"/>
    <s v="No"/>
    <n v="7187.41"/>
    <n v="7187.4"/>
    <s v=""/>
    <s v=""/>
    <s v=""/>
    <s v=""/>
    <s v="2022/013405"/>
  </r>
  <r>
    <x v="2"/>
    <x v="24"/>
    <s v="014568/2022"/>
    <x v="1481"/>
    <x v="3"/>
    <s v="Procedimiento abierto; multiplicidad de criterios"/>
    <s v="No"/>
    <n v="7453.6"/>
    <n v="7369.38"/>
    <s v=""/>
    <s v=""/>
    <s v=""/>
    <s v=""/>
    <s v="@2021/000316"/>
  </r>
  <r>
    <x v="2"/>
    <x v="24"/>
    <s v="044645/2022"/>
    <x v="1488"/>
    <x v="3"/>
    <s v="Basado en un Acuerdo Marco"/>
    <s v="No"/>
    <n v="7603.2"/>
    <n v="7603.18"/>
    <s v=""/>
    <s v=""/>
    <s v=""/>
    <s v=""/>
    <s v="2022/015404"/>
  </r>
  <r>
    <x v="2"/>
    <x v="24"/>
    <s v="038190/2022"/>
    <x v="1510"/>
    <x v="3"/>
    <s v="Basado en un Acuerdo Marco"/>
    <s v="No"/>
    <n v="7865"/>
    <n v="7865"/>
    <s v=""/>
    <s v=""/>
    <s v=""/>
    <s v=""/>
    <s v="2022/015585"/>
  </r>
  <r>
    <x v="2"/>
    <x v="24"/>
    <s v="014572/2022"/>
    <x v="1481"/>
    <x v="3"/>
    <s v="Procedimiento abierto; multiplicidad de criterios"/>
    <s v="No"/>
    <n v="8523.24"/>
    <n v="5786.22"/>
    <s v=""/>
    <s v=""/>
    <s v=""/>
    <s v=""/>
    <s v="@2021/000316"/>
  </r>
  <r>
    <x v="2"/>
    <x v="24"/>
    <s v="033903/2022"/>
    <x v="1494"/>
    <x v="3"/>
    <s v="Procedimiento Abierto Simplificado"/>
    <s v="No"/>
    <n v="8712"/>
    <n v="8518.4"/>
    <s v=""/>
    <s v=""/>
    <s v=""/>
    <s v=""/>
    <s v="@2022/013736"/>
  </r>
  <r>
    <x v="2"/>
    <x v="24"/>
    <s v="032449/2022"/>
    <x v="1511"/>
    <x v="3"/>
    <s v="Basado en un Acuerdo Marco"/>
    <s v="No"/>
    <n v="8800.02"/>
    <n v="8800.02"/>
    <s v=""/>
    <s v=""/>
    <s v=""/>
    <s v=""/>
    <s v="2022/015694"/>
  </r>
  <r>
    <x v="2"/>
    <x v="24"/>
    <s v="029866/2022"/>
    <x v="1512"/>
    <x v="3"/>
    <s v="Basado en un Acuerdo Marco"/>
    <s v="No"/>
    <n v="9508.06"/>
    <n v="9508.06"/>
    <s v=""/>
    <s v=""/>
    <s v=""/>
    <s v=""/>
    <s v="2022/015179"/>
  </r>
  <r>
    <x v="2"/>
    <x v="24"/>
    <s v="004173/2022"/>
    <x v="1513"/>
    <x v="3"/>
    <s v="Basado en un Acuerdo Marco"/>
    <s v="No"/>
    <n v="9755.2000000000007"/>
    <n v="9755.2000000000007"/>
    <s v=""/>
    <s v=""/>
    <s v=""/>
    <s v=""/>
    <s v="2022/001608"/>
  </r>
  <r>
    <x v="2"/>
    <x v="24"/>
    <s v="028139/2022"/>
    <x v="1501"/>
    <x v="3"/>
    <s v="Basado en un Acuerdo Marco"/>
    <s v="No"/>
    <n v="10443.969999999999"/>
    <n v="10443.969999999999"/>
    <s v=""/>
    <s v=""/>
    <s v=""/>
    <s v=""/>
    <s v="2022/013399"/>
  </r>
  <r>
    <x v="2"/>
    <x v="24"/>
    <s v="004331/2022"/>
    <x v="1514"/>
    <x v="3"/>
    <s v="Basado en un Acuerdo Marco"/>
    <s v="No"/>
    <n v="10818.6"/>
    <n v="10818.6"/>
    <s v=""/>
    <s v=""/>
    <s v=""/>
    <s v=""/>
    <s v="2022/001928"/>
  </r>
  <r>
    <x v="2"/>
    <x v="24"/>
    <s v="007371/2022"/>
    <x v="1515"/>
    <x v="3"/>
    <s v="Basado en un Acuerdo Marco"/>
    <s v="No"/>
    <n v="10896.6"/>
    <n v="10896.6"/>
    <s v=""/>
    <s v=""/>
    <s v=""/>
    <s v=""/>
    <s v="2022/001708"/>
  </r>
  <r>
    <x v="2"/>
    <x v="24"/>
    <s v="044648/2022"/>
    <x v="1488"/>
    <x v="3"/>
    <s v="Basado en un Acuerdo Marco"/>
    <s v="No"/>
    <n v="11090.2"/>
    <n v="10120"/>
    <s v=""/>
    <s v=""/>
    <s v=""/>
    <s v=""/>
    <s v="2022/015404"/>
  </r>
  <r>
    <x v="2"/>
    <x v="24"/>
    <s v="043889/2022"/>
    <x v="1479"/>
    <x v="3"/>
    <s v="Procedimiento abierto; multiplicidad de criterios"/>
    <s v="No"/>
    <n v="11340"/>
    <n v="11340"/>
    <s v=""/>
    <s v=""/>
    <s v=""/>
    <s v=""/>
    <s v="2018/003422"/>
  </r>
  <r>
    <x v="2"/>
    <x v="24"/>
    <s v="028140/2022"/>
    <x v="1501"/>
    <x v="3"/>
    <s v="Basado en un Acuerdo Marco"/>
    <s v="No"/>
    <n v="11811.41"/>
    <n v="11811.41"/>
    <s v=""/>
    <s v=""/>
    <s v=""/>
    <s v=""/>
    <s v="2022/013399"/>
  </r>
  <r>
    <x v="2"/>
    <x v="24"/>
    <s v="001514/2022"/>
    <x v="1516"/>
    <x v="3"/>
    <s v="Basado en un Acuerdo Marco"/>
    <s v="No"/>
    <n v="11891.88"/>
    <n v="11891.88"/>
    <s v=""/>
    <s v=""/>
    <s v=""/>
    <s v=""/>
    <s v="2022/001017"/>
  </r>
  <r>
    <x v="2"/>
    <x v="24"/>
    <s v="044632/2022"/>
    <x v="1488"/>
    <x v="3"/>
    <s v="Basado en un Acuerdo Marco"/>
    <s v="No"/>
    <n v="11979"/>
    <n v="11907.5"/>
    <s v=""/>
    <s v=""/>
    <s v=""/>
    <s v=""/>
    <s v="2022/015404"/>
  </r>
  <r>
    <x v="2"/>
    <x v="24"/>
    <s v="044662/2022"/>
    <x v="1488"/>
    <x v="3"/>
    <s v="Basado en un Acuerdo Marco"/>
    <s v="No"/>
    <n v="12105.45"/>
    <n v="10788.8"/>
    <s v=""/>
    <s v=""/>
    <s v=""/>
    <s v=""/>
    <s v="2022/015404"/>
  </r>
  <r>
    <x v="2"/>
    <x v="24"/>
    <s v="007877/2022"/>
    <x v="1517"/>
    <x v="3"/>
    <s v="Basado en un Acuerdo Marco"/>
    <s v="No"/>
    <n v="12191.2"/>
    <n v="10010"/>
    <s v=""/>
    <s v=""/>
    <s v=""/>
    <s v=""/>
    <s v="2021/005410"/>
  </r>
  <r>
    <x v="2"/>
    <x v="24"/>
    <s v="028120/2022"/>
    <x v="1502"/>
    <x v="3"/>
    <s v="Basado en un Acuerdo Marco"/>
    <s v="No"/>
    <n v="12196.8"/>
    <n v="12196.8"/>
    <s v=""/>
    <s v=""/>
    <s v=""/>
    <s v=""/>
    <s v="2022/013405"/>
  </r>
  <r>
    <x v="2"/>
    <x v="24"/>
    <s v="033493/2022"/>
    <x v="1518"/>
    <x v="3"/>
    <s v="Basado en un Acuerdo Marco"/>
    <s v="No"/>
    <n v="12920"/>
    <n v="12920"/>
    <s v=""/>
    <s v=""/>
    <s v=""/>
    <s v=""/>
    <s v="2022/016003"/>
  </r>
  <r>
    <x v="2"/>
    <x v="24"/>
    <s v="028154/2022"/>
    <x v="1500"/>
    <x v="3"/>
    <s v="Basado en un Acuerdo Marco"/>
    <s v="No"/>
    <n v="13464"/>
    <n v="13464"/>
    <s v=""/>
    <s v=""/>
    <s v=""/>
    <s v=""/>
    <s v="2022/013376"/>
  </r>
  <r>
    <x v="2"/>
    <x v="24"/>
    <s v="028156/2022"/>
    <x v="1500"/>
    <x v="3"/>
    <s v="Basado en un Acuerdo Marco"/>
    <s v="No"/>
    <n v="13464"/>
    <n v="13464"/>
    <s v=""/>
    <s v=""/>
    <s v=""/>
    <s v=""/>
    <s v="2022/013376"/>
  </r>
  <r>
    <x v="2"/>
    <x v="24"/>
    <s v="004084/2022"/>
    <x v="1519"/>
    <x v="3"/>
    <s v="Procedimiento negociado sin publicidad"/>
    <s v="No"/>
    <n v="13490.4"/>
    <n v="13490.4"/>
    <s v="168"/>
    <s v="a"/>
    <s v="2"/>
    <s v="EXCLUSIVIDAD TÉCNICA, DE DERECHOS EXCLUSIVOS O ARTÍSTICA_x000a_"/>
    <s v="@2022/000486"/>
  </r>
  <r>
    <x v="2"/>
    <x v="24"/>
    <s v="014578/2022"/>
    <x v="1481"/>
    <x v="3"/>
    <s v="Procedimiento abierto; multiplicidad de criterios"/>
    <s v="No"/>
    <n v="13573.29"/>
    <n v="10672.2"/>
    <s v=""/>
    <s v=""/>
    <s v=""/>
    <s v=""/>
    <s v="@2021/000316"/>
  </r>
  <r>
    <x v="2"/>
    <x v="24"/>
    <s v="022790/2022"/>
    <x v="1485"/>
    <x v="3"/>
    <s v="Basado en un Acuerdo Marco"/>
    <s v="No"/>
    <n v="13862.75"/>
    <n v="12650"/>
    <s v=""/>
    <s v=""/>
    <s v=""/>
    <s v=""/>
    <s v="@2022/000778"/>
  </r>
  <r>
    <x v="2"/>
    <x v="24"/>
    <s v="044636/2022"/>
    <x v="1488"/>
    <x v="3"/>
    <s v="Basado en un Acuerdo Marco"/>
    <s v="No"/>
    <n v="14374.8"/>
    <n v="14190"/>
    <s v=""/>
    <s v=""/>
    <s v=""/>
    <s v=""/>
    <s v="2022/015404"/>
  </r>
  <r>
    <x v="2"/>
    <x v="24"/>
    <s v="044665/2022"/>
    <x v="1488"/>
    <x v="3"/>
    <s v="Basado en un Acuerdo Marco"/>
    <s v="No"/>
    <n v="14374.8"/>
    <n v="13860"/>
    <s v=""/>
    <s v=""/>
    <s v=""/>
    <s v=""/>
    <s v="2022/015404"/>
  </r>
  <r>
    <x v="2"/>
    <x v="24"/>
    <s v="033102/2022"/>
    <x v="1520"/>
    <x v="3"/>
    <s v="Basado en un Acuerdo Marco"/>
    <s v="No"/>
    <n v="14400"/>
    <n v="14400"/>
    <s v=""/>
    <s v=""/>
    <s v=""/>
    <s v=""/>
    <s v="2022/014630"/>
  </r>
  <r>
    <x v="2"/>
    <x v="24"/>
    <s v="004357/2022"/>
    <x v="1521"/>
    <x v="3"/>
    <s v="Basado en un Acuerdo Marco"/>
    <s v="No"/>
    <n v="14792.96"/>
    <n v="14792.96"/>
    <s v=""/>
    <s v=""/>
    <s v=""/>
    <s v=""/>
    <s v="2022/001935"/>
  </r>
  <r>
    <x v="2"/>
    <x v="24"/>
    <s v="028152/2022"/>
    <x v="1500"/>
    <x v="3"/>
    <s v="Basado en un Acuerdo Marco"/>
    <s v="No"/>
    <n v="15708"/>
    <n v="15708"/>
    <s v=""/>
    <s v=""/>
    <s v=""/>
    <s v=""/>
    <s v="2022/013376"/>
  </r>
  <r>
    <x v="2"/>
    <x v="24"/>
    <s v="036671/2022"/>
    <x v="1479"/>
    <x v="3"/>
    <s v="Procedimiento abierto; multiplicidad de criterios"/>
    <s v="No"/>
    <n v="15960"/>
    <n v="15960"/>
    <s v=""/>
    <s v=""/>
    <s v=""/>
    <s v=""/>
    <s v="2018/003422"/>
  </r>
  <r>
    <x v="2"/>
    <x v="24"/>
    <s v="039029/2022"/>
    <x v="1479"/>
    <x v="3"/>
    <s v="Procedimiento abierto; multiplicidad de criterios"/>
    <s v="No"/>
    <n v="16093"/>
    <n v="16093"/>
    <s v=""/>
    <s v=""/>
    <s v=""/>
    <s v=""/>
    <s v="2018/003422"/>
  </r>
  <r>
    <x v="2"/>
    <x v="24"/>
    <s v="033900/2022"/>
    <x v="1494"/>
    <x v="3"/>
    <s v="Procedimiento Abierto Simplificado"/>
    <s v="No"/>
    <n v="16637.5"/>
    <n v="16637.5"/>
    <s v=""/>
    <s v=""/>
    <s v=""/>
    <s v=""/>
    <s v="@2022/013736"/>
  </r>
  <r>
    <x v="2"/>
    <x v="24"/>
    <s v="028119/2022"/>
    <x v="1502"/>
    <x v="3"/>
    <s v="Basado en un Acuerdo Marco"/>
    <s v="No"/>
    <n v="16890.39"/>
    <n v="16890.39"/>
    <s v=""/>
    <s v=""/>
    <s v=""/>
    <s v=""/>
    <s v="2022/013405"/>
  </r>
  <r>
    <x v="2"/>
    <x v="24"/>
    <s v="028877/2022"/>
    <x v="1522"/>
    <x v="3"/>
    <s v="Procedimiento negociado sin publicidad"/>
    <s v="No"/>
    <n v="17122.830000000002"/>
    <n v="17122.82"/>
    <s v="168"/>
    <s v="a"/>
    <s v="2"/>
    <s v="EXCLUSIVIDAD TÉCNICA, DE DERECHOS EXCLUSIVOS O ARTÍSTICA_x000a_"/>
    <s v="@2022/002471"/>
  </r>
  <r>
    <x v="2"/>
    <x v="24"/>
    <s v="011267/2022"/>
    <x v="1523"/>
    <x v="3"/>
    <s v="Basado en un Acuerdo Marco"/>
    <s v="No"/>
    <n v="17264"/>
    <n v="17264"/>
    <s v=""/>
    <s v=""/>
    <s v=""/>
    <s v=""/>
    <s v="2022/003283"/>
  </r>
  <r>
    <x v="2"/>
    <x v="24"/>
    <s v="004315/2022"/>
    <x v="1493"/>
    <x v="3"/>
    <s v="Basado en un Acuerdo Marco"/>
    <s v="No"/>
    <n v="17309.759999999998"/>
    <n v="17309.759999999998"/>
    <s v=""/>
    <s v=""/>
    <s v=""/>
    <s v=""/>
    <s v="2022/001535"/>
  </r>
  <r>
    <x v="2"/>
    <x v="24"/>
    <s v="023790/2022"/>
    <x v="1524"/>
    <x v="3"/>
    <s v="Procedimiento Abierto Simplificado Abreviado"/>
    <s v="No"/>
    <n v="17424"/>
    <n v="13939.2"/>
    <s v=""/>
    <s v=""/>
    <s v=""/>
    <s v=""/>
    <s v="@2022/001020"/>
  </r>
  <r>
    <x v="2"/>
    <x v="24"/>
    <s v="008415/2022"/>
    <x v="1525"/>
    <x v="3"/>
    <s v="Basado en un Acuerdo Marco"/>
    <s v="No"/>
    <n v="17531.240000000002"/>
    <n v="17531.240000000002"/>
    <s v=""/>
    <s v=""/>
    <s v=""/>
    <s v=""/>
    <s v="2022/003274"/>
  </r>
  <r>
    <x v="2"/>
    <x v="24"/>
    <s v="008869/2022"/>
    <x v="1517"/>
    <x v="3"/>
    <s v="Basado en un Acuerdo Marco"/>
    <s v="No"/>
    <n v="17562.560000000001"/>
    <n v="15510"/>
    <s v=""/>
    <s v=""/>
    <s v=""/>
    <s v=""/>
    <s v="2021/005410"/>
  </r>
  <r>
    <x v="2"/>
    <x v="24"/>
    <s v="044367/2022"/>
    <x v="1488"/>
    <x v="3"/>
    <s v="Basado en un Acuerdo Marco"/>
    <s v="No"/>
    <n v="17899.419999999998"/>
    <n v="16511.88"/>
    <s v=""/>
    <s v=""/>
    <s v=""/>
    <s v=""/>
    <s v="2022/015404"/>
  </r>
  <r>
    <x v="2"/>
    <x v="24"/>
    <s v="039105/2022"/>
    <x v="1479"/>
    <x v="3"/>
    <s v="Procedimiento abierto; multiplicidad de criterios"/>
    <s v="No"/>
    <n v="18150"/>
    <n v="18150"/>
    <s v=""/>
    <s v=""/>
    <s v=""/>
    <s v=""/>
    <s v="2018/003422"/>
  </r>
  <r>
    <x v="2"/>
    <x v="24"/>
    <s v="028137/2022"/>
    <x v="1501"/>
    <x v="3"/>
    <s v="Basado en un Acuerdo Marco"/>
    <s v="No"/>
    <n v="18189.689999999999"/>
    <n v="18189.689999999999"/>
    <s v=""/>
    <s v=""/>
    <s v=""/>
    <s v=""/>
    <s v="2022/013399"/>
  </r>
  <r>
    <x v="2"/>
    <x v="24"/>
    <s v="044381/2022"/>
    <x v="1488"/>
    <x v="3"/>
    <s v="Basado en un Acuerdo Marco"/>
    <s v="No"/>
    <n v="18286.79"/>
    <n v="15015"/>
    <s v=""/>
    <s v=""/>
    <s v=""/>
    <s v=""/>
    <s v="2022/015404"/>
  </r>
  <r>
    <x v="2"/>
    <x v="24"/>
    <s v="008817/2022"/>
    <x v="1517"/>
    <x v="3"/>
    <s v="Basado en un Acuerdo Marco"/>
    <s v="No"/>
    <n v="18307.96"/>
    <n v="18087.61"/>
    <s v=""/>
    <s v=""/>
    <s v=""/>
    <s v=""/>
    <s v="2021/005410"/>
  </r>
  <r>
    <x v="2"/>
    <x v="24"/>
    <s v="008608/2022"/>
    <x v="1526"/>
    <x v="3"/>
    <s v="Basado en un Acuerdo Marco"/>
    <s v="No"/>
    <n v="18330"/>
    <n v="18330"/>
    <s v=""/>
    <s v=""/>
    <s v=""/>
    <s v=""/>
    <s v="2022/003852"/>
  </r>
  <r>
    <x v="2"/>
    <x v="24"/>
    <s v="028125/2022"/>
    <x v="1502"/>
    <x v="3"/>
    <s v="Basado en un Acuerdo Marco"/>
    <s v="No"/>
    <n v="19057.5"/>
    <n v="19057.5"/>
    <s v=""/>
    <s v=""/>
    <s v=""/>
    <s v=""/>
    <s v="2022/013405"/>
  </r>
  <r>
    <x v="2"/>
    <x v="24"/>
    <s v="043746/2022"/>
    <x v="1527"/>
    <x v="3"/>
    <s v="Basado en un Acuerdo Marco"/>
    <s v="No"/>
    <n v="19057.5"/>
    <n v="19057.5"/>
    <s v=""/>
    <s v=""/>
    <s v=""/>
    <s v=""/>
    <s v="2022/017089"/>
  </r>
  <r>
    <x v="2"/>
    <x v="24"/>
    <s v="028335/2022"/>
    <x v="1528"/>
    <x v="3"/>
    <s v="Basado en un Acuerdo Marco"/>
    <s v="No"/>
    <n v="19166.400000000001"/>
    <n v="7095.01"/>
    <s v=""/>
    <s v=""/>
    <s v=""/>
    <s v=""/>
    <s v="@2022/000322"/>
  </r>
  <r>
    <x v="2"/>
    <x v="24"/>
    <s v="014530/2022"/>
    <x v="1481"/>
    <x v="3"/>
    <s v="Procedimiento abierto; multiplicidad de criterios"/>
    <s v="No"/>
    <n v="19360"/>
    <n v="7381"/>
    <s v=""/>
    <s v=""/>
    <s v=""/>
    <s v=""/>
    <s v="@2021/000316"/>
  </r>
  <r>
    <x v="2"/>
    <x v="24"/>
    <s v="043619/2022"/>
    <x v="1529"/>
    <x v="3"/>
    <s v="Basado en un Acuerdo Marco"/>
    <s v="No"/>
    <n v="19360"/>
    <n v="19360"/>
    <s v=""/>
    <s v=""/>
    <s v=""/>
    <s v=""/>
    <s v="2022/020786"/>
  </r>
  <r>
    <x v="2"/>
    <x v="24"/>
    <s v="014549/2022"/>
    <x v="1481"/>
    <x v="3"/>
    <s v="Procedimiento abierto; multiplicidad de criterios"/>
    <s v="No"/>
    <n v="19650.400000000001"/>
    <n v="16770.599999999999"/>
    <s v=""/>
    <s v=""/>
    <s v=""/>
    <s v=""/>
    <s v="@2021/000316"/>
  </r>
  <r>
    <x v="2"/>
    <x v="24"/>
    <s v="036668/2022"/>
    <x v="1479"/>
    <x v="3"/>
    <s v="Procedimiento abierto; multiplicidad de criterios"/>
    <s v="No"/>
    <n v="20349"/>
    <n v="20349"/>
    <s v=""/>
    <s v=""/>
    <s v=""/>
    <s v=""/>
    <s v="2018/003422"/>
  </r>
  <r>
    <x v="2"/>
    <x v="24"/>
    <s v="004610/2022"/>
    <x v="1530"/>
    <x v="3"/>
    <s v="Procedimiento Abierto Simplificado Abreviado"/>
    <s v="No"/>
    <n v="21253.75"/>
    <n v="21252.44"/>
    <s v=""/>
    <s v=""/>
    <s v=""/>
    <s v=""/>
    <s v="@2022/000875"/>
  </r>
  <r>
    <x v="2"/>
    <x v="24"/>
    <s v="044383/2022"/>
    <x v="1488"/>
    <x v="3"/>
    <s v="Basado en un Acuerdo Marco"/>
    <s v="No"/>
    <n v="21699.37"/>
    <n v="20900"/>
    <s v=""/>
    <s v=""/>
    <s v=""/>
    <s v=""/>
    <s v="2022/015404"/>
  </r>
  <r>
    <x v="2"/>
    <x v="24"/>
    <s v="043412/2022"/>
    <x v="1531"/>
    <x v="3"/>
    <s v="Emergencia"/>
    <s v="No"/>
    <n v="21780"/>
    <n v="21780"/>
    <s v=""/>
    <s v=""/>
    <s v=""/>
    <s v=""/>
    <s v="2022/020621"/>
  </r>
  <r>
    <x v="2"/>
    <x v="24"/>
    <s v="044382/2022"/>
    <x v="1488"/>
    <x v="3"/>
    <s v="Basado en un Acuerdo Marco"/>
    <s v="No"/>
    <n v="21942.03"/>
    <n v="19800"/>
    <s v=""/>
    <s v=""/>
    <s v=""/>
    <s v=""/>
    <s v="2022/015404"/>
  </r>
  <r>
    <x v="2"/>
    <x v="24"/>
    <s v="014567/2022"/>
    <x v="1481"/>
    <x v="3"/>
    <s v="Procedimiento abierto; multiplicidad de criterios"/>
    <s v="No"/>
    <n v="22007.48"/>
    <n v="13987.6"/>
    <s v=""/>
    <s v=""/>
    <s v=""/>
    <s v=""/>
    <s v="@2021/000316"/>
  </r>
  <r>
    <x v="2"/>
    <x v="24"/>
    <s v="008872/2022"/>
    <x v="1517"/>
    <x v="3"/>
    <s v="Basado en un Acuerdo Marco"/>
    <s v="No"/>
    <n v="22228.7"/>
    <n v="20900"/>
    <s v=""/>
    <s v=""/>
    <s v=""/>
    <s v=""/>
    <s v="2021/005410"/>
  </r>
  <r>
    <x v="2"/>
    <x v="24"/>
    <s v="000398/2022"/>
    <x v="1532"/>
    <x v="3"/>
    <s v="Emergencia"/>
    <s v="No"/>
    <n v="22680"/>
    <n v="22680"/>
    <s v=""/>
    <s v=""/>
    <s v=""/>
    <s v=""/>
    <s v="2022/000240"/>
  </r>
  <r>
    <x v="2"/>
    <x v="24"/>
    <s v="022788/2022"/>
    <x v="1533"/>
    <x v="3"/>
    <s v="Basado en un Acuerdo Marco"/>
    <s v="No"/>
    <n v="22869"/>
    <n v="22869"/>
    <s v=""/>
    <s v=""/>
    <s v=""/>
    <s v=""/>
    <s v="@2022/000777"/>
  </r>
  <r>
    <x v="2"/>
    <x v="24"/>
    <s v="039325/2022"/>
    <x v="1534"/>
    <x v="3"/>
    <s v="Basado en un Acuerdo Marco"/>
    <s v="No"/>
    <n v="22990"/>
    <n v="22990"/>
    <s v=""/>
    <s v=""/>
    <s v=""/>
    <s v=""/>
    <s v="2022/018994"/>
  </r>
  <r>
    <x v="2"/>
    <x v="24"/>
    <s v="008873/2022"/>
    <x v="1517"/>
    <x v="3"/>
    <s v="Basado en un Acuerdo Marco"/>
    <s v="No"/>
    <n v="24499.200000000001"/>
    <n v="24499.200000000001"/>
    <s v=""/>
    <s v=""/>
    <s v=""/>
    <s v=""/>
    <s v="2021/005410"/>
  </r>
  <r>
    <x v="2"/>
    <x v="24"/>
    <s v="029819/2022"/>
    <x v="1535"/>
    <x v="3"/>
    <s v="Basado en un Acuerdo Marco"/>
    <s v="No"/>
    <n v="24823.73"/>
    <n v="24823.73"/>
    <s v=""/>
    <s v=""/>
    <s v=""/>
    <s v=""/>
    <s v="2022/014947"/>
  </r>
  <r>
    <x v="2"/>
    <x v="24"/>
    <s v="028153/2022"/>
    <x v="1500"/>
    <x v="3"/>
    <s v="Basado en un Acuerdo Marco"/>
    <s v="No"/>
    <n v="24948"/>
    <n v="24948"/>
    <s v=""/>
    <s v=""/>
    <s v=""/>
    <s v=""/>
    <s v="2022/013376"/>
  </r>
  <r>
    <x v="2"/>
    <x v="24"/>
    <s v="007374/2022"/>
    <x v="1536"/>
    <x v="3"/>
    <s v="Basado en un Acuerdo Marco"/>
    <s v="No"/>
    <n v="24960"/>
    <n v="24960"/>
    <s v=""/>
    <s v=""/>
    <s v=""/>
    <s v=""/>
    <s v="2022/002782"/>
  </r>
  <r>
    <x v="2"/>
    <x v="24"/>
    <s v="038751/2022"/>
    <x v="1537"/>
    <x v="3"/>
    <s v="Procedimiento negociado sin publicidad"/>
    <s v="No"/>
    <n v="25264.799999999999"/>
    <n v="25264.799999999999"/>
    <s v="168"/>
    <s v="a"/>
    <s v="2"/>
    <s v="EXCLUSIVIDAD TÉCNICA, DE DERECHOS EXCLUSIVOS O ARTÍSTICA_x000a_"/>
    <s v="@2022/015570"/>
  </r>
  <r>
    <x v="2"/>
    <x v="24"/>
    <s v="036674/2022"/>
    <x v="1479"/>
    <x v="3"/>
    <s v="Procedimiento abierto; multiplicidad de criterios"/>
    <s v="No"/>
    <n v="25935"/>
    <n v="25935"/>
    <s v=""/>
    <s v=""/>
    <s v=""/>
    <s v=""/>
    <s v="2018/003422"/>
  </r>
  <r>
    <x v="2"/>
    <x v="24"/>
    <s v="008868/2022"/>
    <x v="1517"/>
    <x v="3"/>
    <s v="Basado en un Acuerdo Marco"/>
    <s v="No"/>
    <n v="26270.1"/>
    <n v="25613.51"/>
    <s v=""/>
    <s v=""/>
    <s v=""/>
    <s v=""/>
    <s v="2021/005410"/>
  </r>
  <r>
    <x v="2"/>
    <x v="24"/>
    <s v="022780/2022"/>
    <x v="1533"/>
    <x v="3"/>
    <s v="Basado en un Acuerdo Marco"/>
    <s v="No"/>
    <n v="26466"/>
    <n v="26466"/>
    <s v=""/>
    <s v=""/>
    <s v=""/>
    <s v=""/>
    <s v="@2022/000777"/>
  </r>
  <r>
    <x v="2"/>
    <x v="24"/>
    <s v="022614/2022"/>
    <x v="1538"/>
    <x v="3"/>
    <s v="Procedimiento Abierto Simplificado"/>
    <s v="No"/>
    <n v="27000"/>
    <n v="26983"/>
    <s v=""/>
    <s v=""/>
    <s v=""/>
    <s v=""/>
    <s v="@2022/006721"/>
  </r>
  <r>
    <x v="2"/>
    <x v="24"/>
    <s v="000684/2022"/>
    <x v="1539"/>
    <x v="3"/>
    <s v="Procedimiento Abierto Simplificado"/>
    <s v="No"/>
    <n v="27800"/>
    <n v="23552.65"/>
    <s v=""/>
    <s v=""/>
    <s v=""/>
    <s v=""/>
    <s v="@2021/018935"/>
  </r>
  <r>
    <x v="2"/>
    <x v="24"/>
    <s v="038439/2022"/>
    <x v="1495"/>
    <x v="3"/>
    <s v="Basado en un Acuerdo Marco"/>
    <s v="No"/>
    <n v="27989.85"/>
    <n v="27989.85"/>
    <s v=""/>
    <s v=""/>
    <s v=""/>
    <s v=""/>
    <s v="2022/017502"/>
  </r>
  <r>
    <x v="2"/>
    <x v="24"/>
    <s v="008574/2022"/>
    <x v="1540"/>
    <x v="3"/>
    <s v="Basado en un Acuerdo Marco"/>
    <s v="No"/>
    <n v="28080"/>
    <n v="28080"/>
    <s v=""/>
    <s v=""/>
    <s v=""/>
    <s v=""/>
    <s v="2022/003903"/>
  </r>
  <r>
    <x v="2"/>
    <x v="24"/>
    <s v="014531/2022"/>
    <x v="1481"/>
    <x v="3"/>
    <s v="Procedimiento abierto; multiplicidad de criterios"/>
    <s v="No"/>
    <n v="28749.599999999999"/>
    <n v="21296"/>
    <s v=""/>
    <s v=""/>
    <s v=""/>
    <s v=""/>
    <s v="@2021/000316"/>
  </r>
  <r>
    <x v="2"/>
    <x v="24"/>
    <s v="004208/2022"/>
    <x v="1541"/>
    <x v="3"/>
    <s v="Basado en un Acuerdo Marco"/>
    <s v="No"/>
    <n v="28849.599999999999"/>
    <n v="28849.599999999999"/>
    <s v=""/>
    <s v=""/>
    <s v=""/>
    <s v=""/>
    <s v="2022/002171"/>
  </r>
  <r>
    <x v="2"/>
    <x v="24"/>
    <s v="003582/2022"/>
    <x v="1542"/>
    <x v="3"/>
    <s v="Basado en un Acuerdo Marco"/>
    <s v="No"/>
    <n v="29203.200000000001"/>
    <n v="29203.200000000001"/>
    <s v=""/>
    <s v=""/>
    <s v=""/>
    <s v=""/>
    <s v="2022/001029"/>
  </r>
  <r>
    <x v="2"/>
    <x v="24"/>
    <s v="039107/2022"/>
    <x v="1479"/>
    <x v="3"/>
    <s v="Procedimiento abierto; multiplicidad de criterios"/>
    <s v="No"/>
    <n v="29947.5"/>
    <n v="29947.5"/>
    <s v=""/>
    <s v=""/>
    <s v=""/>
    <s v=""/>
    <s v="2018/003422"/>
  </r>
  <r>
    <x v="2"/>
    <x v="24"/>
    <s v="028138/2022"/>
    <x v="1501"/>
    <x v="3"/>
    <s v="Basado en un Acuerdo Marco"/>
    <s v="No"/>
    <n v="30156.59"/>
    <n v="30156.59"/>
    <s v=""/>
    <s v=""/>
    <s v=""/>
    <s v=""/>
    <s v="2022/013399"/>
  </r>
  <r>
    <x v="2"/>
    <x v="24"/>
    <s v="029407/2022"/>
    <x v="1543"/>
    <x v="3"/>
    <s v="Procedimiento Abierto Simplificado Abreviado"/>
    <s v="No"/>
    <n v="30528"/>
    <n v="12196.8"/>
    <s v=""/>
    <s v=""/>
    <s v=""/>
    <s v=""/>
    <s v="@2022/010395"/>
  </r>
  <r>
    <x v="2"/>
    <x v="24"/>
    <s v="029409/2022"/>
    <x v="1543"/>
    <x v="3"/>
    <s v="Procedimiento Abierto Simplificado Abreviado"/>
    <s v="No"/>
    <n v="30528"/>
    <n v="12196.8"/>
    <s v=""/>
    <s v=""/>
    <s v=""/>
    <s v=""/>
    <s v="@2022/010395"/>
  </r>
  <r>
    <x v="2"/>
    <x v="24"/>
    <s v="029832/2022"/>
    <x v="1544"/>
    <x v="3"/>
    <s v="Basado en un Acuerdo Marco"/>
    <s v="No"/>
    <n v="31218"/>
    <n v="31218"/>
    <s v=""/>
    <s v=""/>
    <s v=""/>
    <s v=""/>
    <s v="2022/012937"/>
  </r>
  <r>
    <x v="2"/>
    <x v="24"/>
    <s v="003749/2022"/>
    <x v="1545"/>
    <x v="3"/>
    <s v="Basado en un Acuerdo Marco"/>
    <s v="No"/>
    <n v="32491.68"/>
    <n v="32491.68"/>
    <s v=""/>
    <s v=""/>
    <s v=""/>
    <s v=""/>
    <s v="2022/001096"/>
  </r>
  <r>
    <x v="2"/>
    <x v="24"/>
    <s v="033646/2022"/>
    <x v="1546"/>
    <x v="3"/>
    <s v="Basado en un Acuerdo Marco"/>
    <s v="No"/>
    <n v="32912"/>
    <n v="32912"/>
    <s v=""/>
    <s v=""/>
    <s v=""/>
    <s v=""/>
    <s v="2022/015212"/>
  </r>
  <r>
    <x v="2"/>
    <x v="24"/>
    <s v="036673/2022"/>
    <x v="1479"/>
    <x v="3"/>
    <s v="Procedimiento abierto; multiplicidad de criterios"/>
    <s v="No"/>
    <n v="33250"/>
    <n v="33250"/>
    <s v=""/>
    <s v=""/>
    <s v=""/>
    <s v=""/>
    <s v="2018/003422"/>
  </r>
  <r>
    <x v="2"/>
    <x v="24"/>
    <s v="038704/2022"/>
    <x v="1479"/>
    <x v="3"/>
    <s v="Procedimiento abierto; multiplicidad de criterios"/>
    <s v="No"/>
    <n v="33275"/>
    <n v="33275"/>
    <s v=""/>
    <s v=""/>
    <s v=""/>
    <s v=""/>
    <s v="2018/003422"/>
  </r>
  <r>
    <x v="2"/>
    <x v="24"/>
    <s v="007866/2022"/>
    <x v="1547"/>
    <x v="3"/>
    <s v="Basado en un Acuerdo Marco"/>
    <s v="No"/>
    <n v="33517"/>
    <n v="33517"/>
    <s v=""/>
    <s v=""/>
    <s v=""/>
    <s v=""/>
    <s v="2022/001755"/>
  </r>
  <r>
    <x v="2"/>
    <x v="24"/>
    <s v="000738/2022"/>
    <x v="1548"/>
    <x v="3"/>
    <s v="Basado en un Acuerdo Marco"/>
    <s v="No"/>
    <n v="33523.480000000003"/>
    <n v="33523.480000000003"/>
    <s v=""/>
    <s v=""/>
    <s v=""/>
    <s v=""/>
    <s v="2022/000263"/>
  </r>
  <r>
    <x v="2"/>
    <x v="24"/>
    <s v="028117/2022"/>
    <x v="1502"/>
    <x v="3"/>
    <s v="Basado en un Acuerdo Marco"/>
    <s v="No"/>
    <n v="34499.519999999997"/>
    <n v="34499.519999999997"/>
    <s v=""/>
    <s v=""/>
    <s v=""/>
    <s v=""/>
    <s v="2022/013405"/>
  </r>
  <r>
    <x v="2"/>
    <x v="24"/>
    <s v="028873/2022"/>
    <x v="1522"/>
    <x v="3"/>
    <s v="Procedimiento negociado sin publicidad"/>
    <s v="No"/>
    <n v="34510.89"/>
    <n v="34508.29"/>
    <s v="168"/>
    <s v="a"/>
    <s v="2"/>
    <s v="EXCLUSIVIDAD TÉCNICA, DE DERECHOS EXCLUSIVOS O ARTÍSTICA_x000a_"/>
    <s v="@2022/002471"/>
  </r>
  <r>
    <x v="2"/>
    <x v="24"/>
    <s v="033814/2022"/>
    <x v="1479"/>
    <x v="3"/>
    <s v="Procedimiento abierto; multiplicidad de criterios"/>
    <s v="No"/>
    <n v="34832.050000000003"/>
    <n v="34832.050000000003"/>
    <s v=""/>
    <s v=""/>
    <s v=""/>
    <s v=""/>
    <s v="2018/003422"/>
  </r>
  <r>
    <x v="2"/>
    <x v="24"/>
    <s v="007473/2022"/>
    <x v="1549"/>
    <x v="3"/>
    <s v="Basado en un Acuerdo Marco"/>
    <s v="No"/>
    <n v="34944"/>
    <n v="34944"/>
    <s v=""/>
    <s v=""/>
    <s v=""/>
    <s v=""/>
    <s v="2022/002674"/>
  </r>
  <r>
    <x v="2"/>
    <x v="24"/>
    <s v="037011/2022"/>
    <x v="1550"/>
    <x v="3"/>
    <s v="Procedimiento Abierto Simplificado Abreviado"/>
    <s v="No"/>
    <n v="34991.94"/>
    <n v="34267.61"/>
    <s v=""/>
    <s v=""/>
    <s v=""/>
    <s v=""/>
    <s v="@2022/015076"/>
  </r>
  <r>
    <x v="2"/>
    <x v="24"/>
    <s v="029738/2022"/>
    <x v="1551"/>
    <x v="3"/>
    <s v="Basado en un Acuerdo Marco"/>
    <s v="No"/>
    <n v="36300"/>
    <n v="36300"/>
    <s v=""/>
    <s v=""/>
    <s v=""/>
    <s v=""/>
    <s v="2022/015203"/>
  </r>
  <r>
    <x v="2"/>
    <x v="24"/>
    <s v="039104/2022"/>
    <x v="1479"/>
    <x v="3"/>
    <s v="Procedimiento abierto; multiplicidad de criterios"/>
    <s v="No"/>
    <n v="36300"/>
    <n v="36300"/>
    <s v=""/>
    <s v=""/>
    <s v=""/>
    <s v=""/>
    <s v="2018/003422"/>
  </r>
  <r>
    <x v="2"/>
    <x v="24"/>
    <s v="018083/2022"/>
    <x v="1552"/>
    <x v="3"/>
    <s v="Contratación Centralizada (Patrimonio del Estado)"/>
    <s v="No"/>
    <n v="36560.15"/>
    <n v="36560.15"/>
    <s v=""/>
    <s v=""/>
    <s v=""/>
    <s v=""/>
    <s v="@2022/006672"/>
  </r>
  <r>
    <x v="2"/>
    <x v="24"/>
    <s v="003396/2022"/>
    <x v="1553"/>
    <x v="3"/>
    <s v="Basado en un Acuerdo Marco"/>
    <s v="No"/>
    <n v="36764"/>
    <n v="36764"/>
    <s v=""/>
    <s v=""/>
    <s v=""/>
    <s v=""/>
    <s v="2022/001202"/>
  </r>
  <r>
    <x v="2"/>
    <x v="24"/>
    <s v="044629/2022"/>
    <x v="1488"/>
    <x v="3"/>
    <s v="Basado en un Acuerdo Marco"/>
    <s v="No"/>
    <n v="36776.85"/>
    <n v="35189"/>
    <s v=""/>
    <s v=""/>
    <s v=""/>
    <s v=""/>
    <s v="2022/015404"/>
  </r>
  <r>
    <x v="2"/>
    <x v="24"/>
    <s v="044397/2022"/>
    <x v="1554"/>
    <x v="3"/>
    <s v="Procedimiento Abierto Simplificado Abreviado"/>
    <s v="No"/>
    <n v="36853"/>
    <n v="24457.62"/>
    <s v=""/>
    <s v=""/>
    <s v=""/>
    <s v=""/>
    <s v="@2022/017110"/>
  </r>
  <r>
    <x v="2"/>
    <x v="24"/>
    <s v="017207/2022"/>
    <x v="1555"/>
    <x v="3"/>
    <s v="Procedimiento Abierto Simplificado Abreviado"/>
    <s v="No"/>
    <n v="38478"/>
    <n v="31218"/>
    <s v=""/>
    <s v=""/>
    <s v=""/>
    <s v=""/>
    <s v="@2022/004822"/>
  </r>
  <r>
    <x v="2"/>
    <x v="24"/>
    <s v="022802/2022"/>
    <x v="1485"/>
    <x v="3"/>
    <s v="Basado en un Acuerdo Marco"/>
    <s v="No"/>
    <n v="38907"/>
    <n v="20625"/>
    <s v=""/>
    <s v=""/>
    <s v=""/>
    <s v=""/>
    <s v="@2022/000778"/>
  </r>
  <r>
    <x v="2"/>
    <x v="24"/>
    <s v="022777/2022"/>
    <x v="1486"/>
    <x v="3"/>
    <s v="Basado en un Acuerdo Marco"/>
    <s v="No"/>
    <n v="38919.870000000003"/>
    <n v="12973.29"/>
    <s v=""/>
    <s v=""/>
    <s v=""/>
    <s v=""/>
    <s v="@2022/000776"/>
  </r>
  <r>
    <x v="2"/>
    <x v="24"/>
    <s v="022787/2022"/>
    <x v="1533"/>
    <x v="3"/>
    <s v="Basado en un Acuerdo Marco"/>
    <s v="No"/>
    <n v="38958.980000000003"/>
    <n v="4328.78"/>
    <s v=""/>
    <s v=""/>
    <s v=""/>
    <s v=""/>
    <s v="@2022/000777"/>
  </r>
  <r>
    <x v="2"/>
    <x v="24"/>
    <s v="000483/2022"/>
    <x v="1556"/>
    <x v="3"/>
    <s v="Emergencia"/>
    <s v="No"/>
    <n v="39000"/>
    <n v="39000"/>
    <s v=""/>
    <s v=""/>
    <s v=""/>
    <s v=""/>
    <s v="2022/000349"/>
  </r>
  <r>
    <x v="2"/>
    <x v="24"/>
    <s v="044642/2022"/>
    <x v="1488"/>
    <x v="3"/>
    <s v="Basado en un Acuerdo Marco"/>
    <s v="No"/>
    <n v="39193"/>
    <n v="39192.980000000003"/>
    <s v=""/>
    <s v=""/>
    <s v=""/>
    <s v=""/>
    <s v="2022/015404"/>
  </r>
  <r>
    <x v="2"/>
    <x v="24"/>
    <s v="007078/2022"/>
    <x v="1557"/>
    <x v="3"/>
    <s v="Basado en un Acuerdo Marco"/>
    <s v="No"/>
    <n v="39291.160000000003"/>
    <n v="39291.160000000003"/>
    <s v=""/>
    <s v=""/>
    <s v=""/>
    <s v=""/>
    <s v="2022/001358"/>
  </r>
  <r>
    <x v="2"/>
    <x v="24"/>
    <s v="008571/2022"/>
    <x v="1540"/>
    <x v="3"/>
    <s v="Basado en un Acuerdo Marco"/>
    <s v="No"/>
    <n v="39449.64"/>
    <n v="39449.64"/>
    <s v=""/>
    <s v=""/>
    <s v=""/>
    <s v=""/>
    <s v="2022/003903"/>
  </r>
  <r>
    <x v="2"/>
    <x v="24"/>
    <s v="004317/2022"/>
    <x v="1493"/>
    <x v="3"/>
    <s v="Basado en un Acuerdo Marco"/>
    <s v="No"/>
    <n v="40560"/>
    <n v="40560"/>
    <s v=""/>
    <s v=""/>
    <s v=""/>
    <s v=""/>
    <s v="2022/001535"/>
  </r>
  <r>
    <x v="2"/>
    <x v="24"/>
    <s v="036546/2022"/>
    <x v="1558"/>
    <x v="3"/>
    <s v="Procedimiento Abierto Simplificado Abreviado"/>
    <s v="No"/>
    <n v="40656"/>
    <n v="37752"/>
    <s v=""/>
    <s v=""/>
    <s v=""/>
    <s v=""/>
    <s v="@2022/015225"/>
  </r>
  <r>
    <x v="2"/>
    <x v="24"/>
    <s v="037978/2022"/>
    <x v="1559"/>
    <x v="3"/>
    <s v="Basado en un Acuerdo Marco"/>
    <s v="No"/>
    <n v="40980.5"/>
    <n v="34920"/>
    <s v=""/>
    <s v=""/>
    <s v=""/>
    <s v=""/>
    <s v="2022/018335"/>
  </r>
  <r>
    <x v="2"/>
    <x v="24"/>
    <s v="037756/2022"/>
    <x v="1560"/>
    <x v="3"/>
    <s v="Procedimiento negociado sin publicidad"/>
    <s v="No"/>
    <n v="41058.160000000003"/>
    <n v="41058.160000000003"/>
    <s v="168"/>
    <s v="a"/>
    <s v="2"/>
    <s v="EXCLUSIVIDAD TÉCNICA, DE DERECHOS EXCLUSIVOS O ARTÍSTICA_x000a_"/>
    <s v="@2022/002368"/>
  </r>
  <r>
    <x v="2"/>
    <x v="24"/>
    <s v="028867/2022"/>
    <x v="1522"/>
    <x v="3"/>
    <s v="Procedimiento negociado sin publicidad"/>
    <s v="No"/>
    <n v="41095.03"/>
    <n v="41095.03"/>
    <s v="168"/>
    <s v="a"/>
    <s v="2"/>
    <s v="EXCLUSIVIDAD TÉCNICA, DE DERECHOS EXCLUSIVOS O ARTÍSTICA_x000a_"/>
    <s v="@2022/002471"/>
  </r>
  <r>
    <x v="2"/>
    <x v="24"/>
    <s v="012022/2022"/>
    <x v="1561"/>
    <x v="3"/>
    <s v="Procedimiento negociado sin publicidad"/>
    <s v="No"/>
    <n v="41106.32"/>
    <n v="41106.32"/>
    <s v="168"/>
    <s v="a"/>
    <s v="2"/>
    <s v="EXCLUSIVIDAD TÉCNICA, DE DERECHOS EXCLUSIVOS O ARTÍSTICA_x000a_"/>
    <s v="@2021/013843"/>
  </r>
  <r>
    <x v="2"/>
    <x v="24"/>
    <s v="038370/2022"/>
    <x v="1562"/>
    <x v="3"/>
    <s v="Basado en un Acuerdo Marco"/>
    <s v="No"/>
    <n v="41140"/>
    <n v="41140"/>
    <s v=""/>
    <s v=""/>
    <s v=""/>
    <s v=""/>
    <s v="2022/015584"/>
  </r>
  <r>
    <x v="2"/>
    <x v="24"/>
    <s v="037715/2022"/>
    <x v="1563"/>
    <x v="3"/>
    <s v="Basado en un Acuerdo Marco"/>
    <s v="No"/>
    <n v="41214.76"/>
    <n v="41214.76"/>
    <s v=""/>
    <s v=""/>
    <s v=""/>
    <s v=""/>
    <s v="2022/016677"/>
  </r>
  <r>
    <x v="2"/>
    <x v="24"/>
    <s v="022783/2022"/>
    <x v="1533"/>
    <x v="3"/>
    <s v="Basado en un Acuerdo Marco"/>
    <s v="No"/>
    <n v="42900"/>
    <n v="42900"/>
    <s v=""/>
    <s v=""/>
    <s v=""/>
    <s v=""/>
    <s v="@2022/000777"/>
  </r>
  <r>
    <x v="2"/>
    <x v="24"/>
    <s v="001566/2022"/>
    <x v="1564"/>
    <x v="3"/>
    <s v="Basado en un Acuerdo Marco"/>
    <s v="No"/>
    <n v="43274.400000000001"/>
    <n v="43274.400000000001"/>
    <s v=""/>
    <s v=""/>
    <s v=""/>
    <s v=""/>
    <s v="2022/001077"/>
  </r>
  <r>
    <x v="2"/>
    <x v="24"/>
    <s v="003696/2022"/>
    <x v="1565"/>
    <x v="3"/>
    <s v="Basado en un Acuerdo Marco"/>
    <s v="No"/>
    <n v="43274.400000000001"/>
    <n v="43274.400000000001"/>
    <s v=""/>
    <s v=""/>
    <s v=""/>
    <s v=""/>
    <s v="2022/001008"/>
  </r>
  <r>
    <x v="2"/>
    <x v="24"/>
    <s v="007423/2022"/>
    <x v="1566"/>
    <x v="3"/>
    <s v="Basado en un Acuerdo Marco"/>
    <s v="No"/>
    <n v="43274.400000000001"/>
    <n v="43274.400000000001"/>
    <s v=""/>
    <s v=""/>
    <s v=""/>
    <s v=""/>
    <s v="2022/001531"/>
  </r>
  <r>
    <x v="2"/>
    <x v="24"/>
    <s v="008870/2022"/>
    <x v="1517"/>
    <x v="3"/>
    <s v="Basado en un Acuerdo Marco"/>
    <s v="No"/>
    <n v="43884.07"/>
    <n v="39600"/>
    <s v=""/>
    <s v=""/>
    <s v=""/>
    <s v=""/>
    <s v="2021/005410"/>
  </r>
  <r>
    <x v="2"/>
    <x v="24"/>
    <s v="044263/2022"/>
    <x v="1567"/>
    <x v="3"/>
    <s v="Basado en un Acuerdo Marco"/>
    <s v="No"/>
    <n v="44127.49"/>
    <n v="44127.49"/>
    <s v=""/>
    <s v=""/>
    <s v=""/>
    <s v=""/>
    <s v="2022/019329"/>
  </r>
  <r>
    <x v="2"/>
    <x v="24"/>
    <s v="014628/2022"/>
    <x v="1568"/>
    <x v="3"/>
    <s v="Procedimiento abierto; multiplicidad de criterios"/>
    <s v="No"/>
    <n v="44332.77"/>
    <n v="44332.77"/>
    <s v=""/>
    <s v=""/>
    <s v=""/>
    <s v=""/>
    <s v="@2019/013280"/>
  </r>
  <r>
    <x v="2"/>
    <x v="24"/>
    <s v="044658/2022"/>
    <x v="1488"/>
    <x v="3"/>
    <s v="Basado en un Acuerdo Marco"/>
    <s v="No"/>
    <n v="44457.38"/>
    <n v="41800"/>
    <s v=""/>
    <s v=""/>
    <s v=""/>
    <s v=""/>
    <s v="2022/015404"/>
  </r>
  <r>
    <x v="2"/>
    <x v="24"/>
    <s v="007385/2022"/>
    <x v="1569"/>
    <x v="3"/>
    <s v="Basado en un Acuerdo Marco"/>
    <s v="No"/>
    <n v="44928"/>
    <n v="44928"/>
    <s v=""/>
    <s v=""/>
    <s v=""/>
    <s v=""/>
    <s v="2022/001359"/>
  </r>
  <r>
    <x v="2"/>
    <x v="24"/>
    <s v="028336/2022"/>
    <x v="1568"/>
    <x v="3"/>
    <s v="Procedimiento abierto; multiplicidad de criterios"/>
    <s v="No"/>
    <n v="45000.02"/>
    <n v="45000"/>
    <s v=""/>
    <s v=""/>
    <s v=""/>
    <s v=""/>
    <s v="@2019/013280"/>
  </r>
  <r>
    <x v="2"/>
    <x v="24"/>
    <s v="037026/2022"/>
    <x v="1479"/>
    <x v="3"/>
    <s v="Procedimiento abierto; multiplicidad de criterios"/>
    <s v="No"/>
    <n v="45253.8"/>
    <n v="45253.8"/>
    <s v=""/>
    <s v=""/>
    <s v=""/>
    <s v=""/>
    <s v="2018/003422"/>
  </r>
  <r>
    <x v="2"/>
    <x v="24"/>
    <s v="029198/2022"/>
    <x v="1570"/>
    <x v="3"/>
    <s v="Basado en un Acuerdo Marco"/>
    <s v="No"/>
    <n v="46234.1"/>
    <n v="46234.1"/>
    <s v=""/>
    <s v=""/>
    <s v=""/>
    <s v=""/>
    <s v="2022/012102"/>
  </r>
  <r>
    <x v="2"/>
    <x v="24"/>
    <s v="038234/2022"/>
    <x v="1571"/>
    <x v="3"/>
    <s v="Procedimiento negociado sin publicidad"/>
    <s v="No"/>
    <n v="46709.61"/>
    <n v="46707.94"/>
    <s v="168"/>
    <s v="c"/>
    <s v="2"/>
    <s v="ENTREGAS ADICIONALES DEL PROVEEDOR INICIAL"/>
    <s v="@2022/017312"/>
  </r>
  <r>
    <x v="2"/>
    <x v="24"/>
    <s v="037014/2022"/>
    <x v="1572"/>
    <x v="3"/>
    <s v="Procedimiento Abierto Simplificado Abreviado"/>
    <s v="No"/>
    <n v="48310.58"/>
    <n v="43489.19"/>
    <s v=""/>
    <s v=""/>
    <s v=""/>
    <s v=""/>
    <s v="@2022/014998"/>
  </r>
  <r>
    <x v="2"/>
    <x v="24"/>
    <s v="008815/2022"/>
    <x v="1517"/>
    <x v="3"/>
    <s v="Basado en un Acuerdo Marco"/>
    <s v="No"/>
    <n v="48328.44"/>
    <n v="48132.42"/>
    <s v=""/>
    <s v=""/>
    <s v=""/>
    <s v=""/>
    <s v="2021/005410"/>
  </r>
  <r>
    <x v="2"/>
    <x v="24"/>
    <s v="043431/2022"/>
    <x v="1573"/>
    <x v="3"/>
    <s v="Procedimiento Abierto Simplificado"/>
    <s v="No"/>
    <n v="48400"/>
    <n v="45474.83"/>
    <s v=""/>
    <s v=""/>
    <s v=""/>
    <s v=""/>
    <s v="@2022/017286"/>
  </r>
  <r>
    <x v="2"/>
    <x v="24"/>
    <s v="037746/2022"/>
    <x v="1479"/>
    <x v="3"/>
    <s v="Procedimiento abierto; multiplicidad de criterios"/>
    <s v="No"/>
    <n v="50391.5"/>
    <n v="50391.5"/>
    <s v=""/>
    <s v=""/>
    <s v=""/>
    <s v=""/>
    <s v="2018/003422"/>
  </r>
  <r>
    <x v="2"/>
    <x v="24"/>
    <s v="044269/2022"/>
    <x v="1574"/>
    <x v="3"/>
    <s v="Basado en un Acuerdo Marco"/>
    <s v="No"/>
    <n v="50458.2"/>
    <n v="50458.2"/>
    <s v=""/>
    <s v=""/>
    <s v=""/>
    <s v=""/>
    <s v="2022/020542"/>
  </r>
  <r>
    <x v="2"/>
    <x v="24"/>
    <s v="000993/2022"/>
    <x v="1575"/>
    <x v="3"/>
    <s v="Procedimiento negociado sin publicidad"/>
    <s v="No"/>
    <n v="50783.62"/>
    <n v="50783.62"/>
    <s v="168"/>
    <s v="a"/>
    <s v="2"/>
    <s v="EXCLUSIVIDAD TÉCNICA, DE DERECHOS EXCLUSIVOS O ARTÍSTICA_x000a_"/>
    <s v="@2021/020487"/>
  </r>
  <r>
    <x v="2"/>
    <x v="24"/>
    <s v="008823/2022"/>
    <x v="1517"/>
    <x v="3"/>
    <s v="Basado en un Acuerdo Marco"/>
    <s v="No"/>
    <n v="50859.6"/>
    <n v="20772.400000000001"/>
    <s v=""/>
    <s v=""/>
    <s v=""/>
    <s v=""/>
    <s v="2021/005410"/>
  </r>
  <r>
    <x v="2"/>
    <x v="24"/>
    <s v="022793/2022"/>
    <x v="1485"/>
    <x v="3"/>
    <s v="Basado en un Acuerdo Marco"/>
    <s v="No"/>
    <n v="51931"/>
    <n v="51700"/>
    <s v=""/>
    <s v=""/>
    <s v=""/>
    <s v=""/>
    <s v="@2022/000778"/>
  </r>
  <r>
    <x v="2"/>
    <x v="24"/>
    <s v="044637/2022"/>
    <x v="1488"/>
    <x v="3"/>
    <s v="Basado en un Acuerdo Marco"/>
    <s v="No"/>
    <n v="52800"/>
    <n v="51315"/>
    <s v=""/>
    <s v=""/>
    <s v=""/>
    <s v=""/>
    <s v="2022/015404"/>
  </r>
  <r>
    <x v="2"/>
    <x v="24"/>
    <s v="027865/2022"/>
    <x v="1576"/>
    <x v="3"/>
    <s v="Basado en un Acuerdo Marco"/>
    <s v="No"/>
    <n v="53664"/>
    <n v="53664"/>
    <s v=""/>
    <s v=""/>
    <s v=""/>
    <s v=""/>
    <s v="2022/010565"/>
  </r>
  <r>
    <x v="2"/>
    <x v="24"/>
    <s v="022846/2022"/>
    <x v="1485"/>
    <x v="3"/>
    <s v="Basado en un Acuerdo Marco"/>
    <s v="No"/>
    <n v="53944"/>
    <n v="53944"/>
    <s v=""/>
    <s v=""/>
    <s v=""/>
    <s v=""/>
    <s v="@2022/000778"/>
  </r>
  <r>
    <x v="2"/>
    <x v="24"/>
    <s v="000683/2022"/>
    <x v="1539"/>
    <x v="3"/>
    <s v="Procedimiento Abierto Simplificado"/>
    <s v="No"/>
    <n v="54000"/>
    <n v="49489"/>
    <s v=""/>
    <s v=""/>
    <s v=""/>
    <s v=""/>
    <s v="@2021/018935"/>
  </r>
  <r>
    <x v="2"/>
    <x v="24"/>
    <s v="043434/2022"/>
    <x v="1573"/>
    <x v="3"/>
    <s v="Procedimiento Abierto Simplificado"/>
    <s v="No"/>
    <n v="54450"/>
    <n v="54179.53"/>
    <s v=""/>
    <s v=""/>
    <s v=""/>
    <s v=""/>
    <s v="@2022/017286"/>
  </r>
  <r>
    <x v="2"/>
    <x v="24"/>
    <s v="018033/2022"/>
    <x v="1577"/>
    <x v="3"/>
    <s v="Contratación Centralizada (Patrimonio del Estado)"/>
    <s v="No"/>
    <n v="54864.91"/>
    <n v="54864.91"/>
    <s v=""/>
    <s v=""/>
    <s v=""/>
    <s v=""/>
    <s v="@2022/003125"/>
  </r>
  <r>
    <x v="2"/>
    <x v="24"/>
    <s v="014540/2022"/>
    <x v="1578"/>
    <x v="3"/>
    <s v="Procedimiento Abierto Simplificado Abreviado"/>
    <s v="No"/>
    <n v="55563.199999999997"/>
    <n v="54072.480000000003"/>
    <s v=""/>
    <s v=""/>
    <s v=""/>
    <s v=""/>
    <s v="@2022/000301"/>
  </r>
  <r>
    <x v="2"/>
    <x v="24"/>
    <s v="037285/2022"/>
    <x v="1579"/>
    <x v="3"/>
    <s v="Procedimiento Abierto Simplificado Abreviado"/>
    <s v="No"/>
    <n v="55660"/>
    <n v="32549"/>
    <s v=""/>
    <s v=""/>
    <s v=""/>
    <s v=""/>
    <s v="@2022/015246"/>
  </r>
  <r>
    <x v="2"/>
    <x v="24"/>
    <s v="044627/2022"/>
    <x v="1488"/>
    <x v="3"/>
    <s v="Basado en un Acuerdo Marco"/>
    <s v="No"/>
    <n v="58014"/>
    <n v="56100"/>
    <s v=""/>
    <s v=""/>
    <s v=""/>
    <s v=""/>
    <s v="2022/015404"/>
  </r>
  <r>
    <x v="2"/>
    <x v="24"/>
    <s v="017265/2022"/>
    <x v="1580"/>
    <x v="3"/>
    <s v="Procedimiento negociado sin publicidad"/>
    <s v="No"/>
    <n v="58564"/>
    <n v="58564"/>
    <s v="168"/>
    <s v="a"/>
    <s v="2"/>
    <s v="EXCLUSIVIDAD TÉCNICA, DE DERECHOS EXCLUSIVOS O ARTÍSTICA_x000a_"/>
    <s v="@2022/001101"/>
  </r>
  <r>
    <x v="2"/>
    <x v="24"/>
    <s v="008821/2022"/>
    <x v="1517"/>
    <x v="3"/>
    <s v="Basado en un Acuerdo Marco"/>
    <s v="No"/>
    <n v="58588.3"/>
    <n v="56430"/>
    <s v=""/>
    <s v=""/>
    <s v=""/>
    <s v=""/>
    <s v="2021/005410"/>
  </r>
  <r>
    <x v="2"/>
    <x v="24"/>
    <s v="009188/2022"/>
    <x v="1581"/>
    <x v="3"/>
    <s v="Procedimiento negociado sin publicidad"/>
    <s v="No"/>
    <n v="58854.400000000001"/>
    <n v="58854.400000000001"/>
    <s v="168"/>
    <s v="a"/>
    <s v="2"/>
    <s v="EXCLUSIVIDAD TÉCNICA, DE DERECHOS EXCLUSIVOS O ARTÍSTICA_x000a_"/>
    <s v="@2022/001030"/>
  </r>
  <r>
    <x v="2"/>
    <x v="24"/>
    <s v="039158/2022"/>
    <x v="1479"/>
    <x v="3"/>
    <s v="Procedimiento abierto; multiplicidad de criterios"/>
    <s v="No"/>
    <n v="60200"/>
    <n v="60200"/>
    <s v=""/>
    <s v=""/>
    <s v=""/>
    <s v=""/>
    <s v="2018/003422"/>
  </r>
  <r>
    <x v="2"/>
    <x v="24"/>
    <s v="028303/2022"/>
    <x v="1582"/>
    <x v="3"/>
    <s v="Procedimiento Abierto Simplificado Abreviado"/>
    <s v="No"/>
    <n v="60500"/>
    <n v="54450"/>
    <s v=""/>
    <s v=""/>
    <s v=""/>
    <s v=""/>
    <s v="@2022/011030"/>
  </r>
  <r>
    <x v="2"/>
    <x v="24"/>
    <s v="043945/2022"/>
    <x v="1583"/>
    <x v="3"/>
    <s v="Basado en un Acuerdo Marco"/>
    <s v="No"/>
    <n v="61132.5"/>
    <n v="61132.5"/>
    <s v=""/>
    <s v=""/>
    <s v=""/>
    <s v=""/>
    <s v="2022/020783"/>
  </r>
  <r>
    <x v="2"/>
    <x v="24"/>
    <s v="017716/2022"/>
    <x v="1584"/>
    <x v="3"/>
    <s v="Procedimiento Abierto Simplificado"/>
    <s v="No"/>
    <n v="61407.5"/>
    <n v="61407.51"/>
    <s v=""/>
    <s v=""/>
    <s v=""/>
    <s v=""/>
    <s v="@2022/001248"/>
  </r>
  <r>
    <x v="2"/>
    <x v="24"/>
    <s v="008340/2022"/>
    <x v="1585"/>
    <x v="3"/>
    <s v="Basado en un Acuerdo Marco"/>
    <s v="No"/>
    <n v="61710"/>
    <n v="61710"/>
    <s v=""/>
    <s v=""/>
    <s v=""/>
    <s v=""/>
    <s v="2022/001801"/>
  </r>
  <r>
    <x v="2"/>
    <x v="24"/>
    <s v="007471/2022"/>
    <x v="1549"/>
    <x v="3"/>
    <s v="Basado en un Acuerdo Marco"/>
    <s v="No"/>
    <n v="62400"/>
    <n v="62400"/>
    <s v=""/>
    <s v=""/>
    <s v=""/>
    <s v=""/>
    <s v="2022/002674"/>
  </r>
  <r>
    <x v="2"/>
    <x v="24"/>
    <s v="038428/2022"/>
    <x v="1495"/>
    <x v="3"/>
    <s v="Basado en un Acuerdo Marco"/>
    <s v="No"/>
    <n v="62433.279999999999"/>
    <n v="62433.279999999999"/>
    <s v=""/>
    <s v=""/>
    <s v=""/>
    <s v=""/>
    <s v="2022/017502"/>
  </r>
  <r>
    <x v="2"/>
    <x v="24"/>
    <s v="022764/2022"/>
    <x v="1486"/>
    <x v="3"/>
    <s v="Basado en un Acuerdo Marco"/>
    <s v="No"/>
    <n v="62519"/>
    <n v="58455.32"/>
    <s v=""/>
    <s v=""/>
    <s v=""/>
    <s v=""/>
    <s v="@2022/000776"/>
  </r>
  <r>
    <x v="2"/>
    <x v="24"/>
    <s v="008864/2022"/>
    <x v="1517"/>
    <x v="3"/>
    <s v="Basado en un Acuerdo Marco"/>
    <s v="No"/>
    <n v="62700"/>
    <n v="62678.55"/>
    <s v=""/>
    <s v=""/>
    <s v=""/>
    <s v=""/>
    <s v="2021/005410"/>
  </r>
  <r>
    <x v="2"/>
    <x v="24"/>
    <s v="000380/2022"/>
    <x v="1586"/>
    <x v="3"/>
    <s v="Procedimiento negociado sin publicidad"/>
    <s v="No"/>
    <n v="62876.32"/>
    <n v="62876.32"/>
    <s v="168"/>
    <s v="a"/>
    <s v="2"/>
    <s v="EXCLUSIVIDAD TÉCNICA, DE DERECHOS EXCLUSIVOS O ARTÍSTICA_x000a_"/>
    <s v="@2021/019242"/>
  </r>
  <r>
    <x v="2"/>
    <x v="24"/>
    <s v="029290/2022"/>
    <x v="1587"/>
    <x v="3"/>
    <s v="Basado en un Acuerdo Marco"/>
    <s v="No"/>
    <n v="63195.69"/>
    <n v="63195.69"/>
    <s v=""/>
    <s v=""/>
    <s v=""/>
    <s v=""/>
    <s v="2022/010586"/>
  </r>
  <r>
    <x v="2"/>
    <x v="24"/>
    <s v="003053/2022"/>
    <x v="1588"/>
    <x v="3"/>
    <s v="Basado en un Acuerdo Marco"/>
    <s v="No"/>
    <n v="63290.239999999998"/>
    <n v="63290.239999999998"/>
    <s v=""/>
    <s v=""/>
    <s v=""/>
    <s v=""/>
    <s v="2022/001010"/>
  </r>
  <r>
    <x v="2"/>
    <x v="24"/>
    <s v="029760/2022"/>
    <x v="1589"/>
    <x v="3"/>
    <s v="Procedimiento negociado sin publicidad"/>
    <s v="No"/>
    <n v="63349.55"/>
    <n v="63349.55"/>
    <s v="168"/>
    <s v="a"/>
    <s v="2"/>
    <s v="EXCLUSIVIDAD TÉCNICA, DE DERECHOS EXCLUSIVOS O ARTÍSTICA_x000a_"/>
    <s v="@2022/014483"/>
  </r>
  <r>
    <x v="2"/>
    <x v="24"/>
    <s v="007023/2022"/>
    <x v="1590"/>
    <x v="3"/>
    <s v="Basado en un Acuerdo Marco"/>
    <s v="No"/>
    <n v="63625.52"/>
    <n v="63625.52"/>
    <s v=""/>
    <s v=""/>
    <s v=""/>
    <s v=""/>
    <s v="2022/001310"/>
  </r>
  <r>
    <x v="2"/>
    <x v="24"/>
    <s v="007381/2022"/>
    <x v="1591"/>
    <x v="3"/>
    <s v="Basado en un Acuerdo Marco"/>
    <s v="No"/>
    <n v="63815.32"/>
    <n v="63815.32"/>
    <s v=""/>
    <s v=""/>
    <s v=""/>
    <s v=""/>
    <s v="2022/001357"/>
  </r>
  <r>
    <x v="2"/>
    <x v="24"/>
    <s v="022847/2022"/>
    <x v="1592"/>
    <x v="3"/>
    <s v="Basado en un Acuerdo Marco"/>
    <s v="No"/>
    <n v="64680"/>
    <n v="64680"/>
    <s v=""/>
    <s v=""/>
    <s v=""/>
    <s v=""/>
    <s v="@2022/000780"/>
  </r>
  <r>
    <x v="2"/>
    <x v="24"/>
    <s v="030095/2022"/>
    <x v="1593"/>
    <x v="3"/>
    <s v="Basado en un Acuerdo Marco"/>
    <s v="No"/>
    <n v="65000"/>
    <n v="65000"/>
    <s v=""/>
    <s v=""/>
    <s v=""/>
    <s v=""/>
    <s v="2022/015083"/>
  </r>
  <r>
    <x v="2"/>
    <x v="24"/>
    <s v="044659/2022"/>
    <x v="1488"/>
    <x v="3"/>
    <s v="Basado en un Acuerdo Marco"/>
    <s v="No"/>
    <n v="65098"/>
    <n v="62480"/>
    <s v=""/>
    <s v=""/>
    <s v=""/>
    <s v=""/>
    <s v="2022/015404"/>
  </r>
  <r>
    <x v="2"/>
    <x v="24"/>
    <s v="004336/2022"/>
    <x v="1594"/>
    <x v="3"/>
    <s v="Basado en un Acuerdo Marco"/>
    <s v="No"/>
    <n v="65650"/>
    <n v="65650"/>
    <s v=""/>
    <s v=""/>
    <s v=""/>
    <s v=""/>
    <s v="2022/001940"/>
  </r>
  <r>
    <x v="2"/>
    <x v="24"/>
    <s v="039163/2022"/>
    <x v="1479"/>
    <x v="3"/>
    <s v="Procedimiento abierto; multiplicidad de criterios"/>
    <s v="No"/>
    <n v="68250"/>
    <n v="68250"/>
    <s v=""/>
    <s v=""/>
    <s v=""/>
    <s v=""/>
    <s v="2018/003422"/>
  </r>
  <r>
    <x v="2"/>
    <x v="24"/>
    <s v="029820/2022"/>
    <x v="1535"/>
    <x v="3"/>
    <s v="Basado en un Acuerdo Marco"/>
    <s v="No"/>
    <n v="68342.600000000006"/>
    <n v="68342.600000000006"/>
    <s v=""/>
    <s v=""/>
    <s v=""/>
    <s v=""/>
    <s v="2022/014947"/>
  </r>
  <r>
    <x v="2"/>
    <x v="24"/>
    <s v="038758/2022"/>
    <x v="1479"/>
    <x v="3"/>
    <s v="Procedimiento abierto; multiplicidad de criterios"/>
    <s v="No"/>
    <n v="69572.5"/>
    <n v="69572.5"/>
    <s v=""/>
    <s v=""/>
    <s v=""/>
    <s v=""/>
    <s v="2018/003422"/>
  </r>
  <r>
    <x v="2"/>
    <x v="24"/>
    <s v="017069/2022"/>
    <x v="1595"/>
    <x v="3"/>
    <s v="Emergencia"/>
    <s v="No"/>
    <n v="71540"/>
    <n v="71540"/>
    <s v=""/>
    <s v=""/>
    <s v=""/>
    <s v=""/>
    <s v="2022/009648"/>
  </r>
  <r>
    <x v="2"/>
    <x v="24"/>
    <s v="043642/2022"/>
    <x v="1596"/>
    <x v="3"/>
    <s v="Procedimiento Abierto Simplificado"/>
    <s v="No"/>
    <n v="72479"/>
    <n v="65751.399999999994"/>
    <s v=""/>
    <s v=""/>
    <s v=""/>
    <s v=""/>
    <s v="@2022/015841"/>
  </r>
  <r>
    <x v="2"/>
    <x v="24"/>
    <s v="044319/2022"/>
    <x v="1597"/>
    <x v="3"/>
    <s v="Basado en un Acuerdo Marco"/>
    <s v="No"/>
    <n v="72600"/>
    <n v="72600"/>
    <s v=""/>
    <s v=""/>
    <s v=""/>
    <s v=""/>
    <s v="2022/020787"/>
  </r>
  <r>
    <x v="2"/>
    <x v="24"/>
    <s v="000740/2022"/>
    <x v="1598"/>
    <x v="3"/>
    <s v="Procedimiento negociado sin publicidad"/>
    <s v="No"/>
    <n v="72737.59"/>
    <n v="72737.59"/>
    <s v="168"/>
    <s v="a"/>
    <s v="2"/>
    <s v="EXCLUSIVIDAD TÉCNICA, DE DERECHOS EXCLUSIVOS O ARTÍSTICA_x000a_"/>
    <s v="@2021/020060"/>
  </r>
  <r>
    <x v="2"/>
    <x v="24"/>
    <s v="028020/2022"/>
    <x v="1599"/>
    <x v="3"/>
    <s v="Basado en un Acuerdo Marco"/>
    <s v="No"/>
    <n v="72875.88"/>
    <n v="72875.88"/>
    <s v=""/>
    <s v=""/>
    <s v=""/>
    <s v=""/>
    <s v="2022/010109"/>
  </r>
  <r>
    <x v="2"/>
    <x v="24"/>
    <s v="008325/2022"/>
    <x v="1600"/>
    <x v="3"/>
    <s v="Basado en un Acuerdo Marco"/>
    <s v="No"/>
    <n v="73519.600000000006"/>
    <n v="73519.600000000006"/>
    <s v=""/>
    <s v=""/>
    <s v=""/>
    <s v=""/>
    <s v="2022/001304"/>
  </r>
  <r>
    <x v="2"/>
    <x v="24"/>
    <s v="022768/2022"/>
    <x v="1486"/>
    <x v="3"/>
    <s v="Basado en un Acuerdo Marco"/>
    <s v="No"/>
    <n v="73553.7"/>
    <n v="70611.55"/>
    <s v=""/>
    <s v=""/>
    <s v=""/>
    <s v=""/>
    <s v="@2022/000776"/>
  </r>
  <r>
    <x v="2"/>
    <x v="24"/>
    <s v="037606/2022"/>
    <x v="1601"/>
    <x v="3"/>
    <s v="Procedimiento negociado sin publicidad"/>
    <s v="No"/>
    <n v="73873.62"/>
    <n v="73873.62"/>
    <s v="168"/>
    <s v="a"/>
    <s v="2"/>
    <s v="EXCLUSIVIDAD TÉCNICA, DE DERECHOS EXCLUSIVOS O ARTÍSTICA_x000a_"/>
    <s v="@2022/016674"/>
  </r>
  <r>
    <x v="2"/>
    <x v="24"/>
    <s v="000623/2022"/>
    <x v="1602"/>
    <x v="3"/>
    <s v="Procedimiento negociado sin publicidad"/>
    <s v="No"/>
    <n v="74824.36"/>
    <n v="71830.720000000001"/>
    <s v="168"/>
    <s v="a"/>
    <s v="2"/>
    <s v="EXCLUSIVIDAD TÉCNICA, DE DERECHOS EXCLUSIVOS O ARTÍSTICA_x000a_"/>
    <s v="@2021/020212"/>
  </r>
  <r>
    <x v="2"/>
    <x v="24"/>
    <s v="008819/2022"/>
    <x v="1517"/>
    <x v="3"/>
    <s v="Basado en un Acuerdo Marco"/>
    <s v="No"/>
    <n v="74989.55"/>
    <n v="74764.59"/>
    <s v=""/>
    <s v=""/>
    <s v=""/>
    <s v=""/>
    <s v="2021/005410"/>
  </r>
  <r>
    <x v="2"/>
    <x v="24"/>
    <s v="022789/2022"/>
    <x v="1485"/>
    <x v="3"/>
    <s v="Basado en un Acuerdo Marco"/>
    <s v="No"/>
    <n v="75947.8"/>
    <n v="71225"/>
    <s v=""/>
    <s v=""/>
    <s v=""/>
    <s v=""/>
    <s v="@2022/000778"/>
  </r>
  <r>
    <x v="2"/>
    <x v="24"/>
    <s v="044633/2022"/>
    <x v="1488"/>
    <x v="3"/>
    <s v="Basado en un Acuerdo Marco"/>
    <s v="No"/>
    <n v="77006.490000000005"/>
    <n v="64680"/>
    <s v=""/>
    <s v=""/>
    <s v=""/>
    <s v=""/>
    <s v="2022/015404"/>
  </r>
  <r>
    <x v="2"/>
    <x v="24"/>
    <s v="008187/2022"/>
    <x v="1517"/>
    <x v="3"/>
    <s v="Basado en un Acuerdo Marco"/>
    <s v="No"/>
    <n v="77006.5"/>
    <n v="64680"/>
    <s v=""/>
    <s v=""/>
    <s v=""/>
    <s v=""/>
    <s v="2021/005410"/>
  </r>
  <r>
    <x v="2"/>
    <x v="24"/>
    <s v="037754/2022"/>
    <x v="1560"/>
    <x v="3"/>
    <s v="Procedimiento negociado sin publicidad"/>
    <s v="No"/>
    <n v="80121.570000000007"/>
    <n v="80121.570000000007"/>
    <s v="168"/>
    <s v="a"/>
    <s v="2"/>
    <s v="EXCLUSIVIDAD TÉCNICA, DE DERECHOS EXCLUSIVOS O ARTÍSTICA_x000a_"/>
    <s v="@2022/002368"/>
  </r>
  <r>
    <x v="2"/>
    <x v="24"/>
    <s v="043956/2022"/>
    <x v="1603"/>
    <x v="3"/>
    <s v="Procedimiento abierto; multiplicidad de criterios"/>
    <s v="No"/>
    <n v="80363.360000000001"/>
    <n v="80360.94"/>
    <s v=""/>
    <s v=""/>
    <s v=""/>
    <s v=""/>
    <s v="@2022/015864"/>
  </r>
  <r>
    <x v="2"/>
    <x v="24"/>
    <s v="008822/2022"/>
    <x v="1517"/>
    <x v="3"/>
    <s v="Basado en un Acuerdo Marco"/>
    <s v="No"/>
    <n v="81070"/>
    <n v="79860"/>
    <s v=""/>
    <s v=""/>
    <s v=""/>
    <s v=""/>
    <s v="2021/005410"/>
  </r>
  <r>
    <x v="2"/>
    <x v="24"/>
    <s v="008818/2022"/>
    <x v="1517"/>
    <x v="3"/>
    <s v="Basado en un Acuerdo Marco"/>
    <s v="No"/>
    <n v="81372.509999999995"/>
    <n v="78534.509999999995"/>
    <s v=""/>
    <s v=""/>
    <s v=""/>
    <s v=""/>
    <s v="2021/005410"/>
  </r>
  <r>
    <x v="2"/>
    <x v="24"/>
    <s v="008875/2022"/>
    <x v="1517"/>
    <x v="3"/>
    <s v="Basado en un Acuerdo Marco"/>
    <s v="No"/>
    <n v="81400"/>
    <n v="79596"/>
    <s v=""/>
    <s v=""/>
    <s v=""/>
    <s v=""/>
    <s v="2021/005410"/>
  </r>
  <r>
    <x v="2"/>
    <x v="24"/>
    <s v="008816/2022"/>
    <x v="1517"/>
    <x v="3"/>
    <s v="Basado en un Acuerdo Marco"/>
    <s v="No"/>
    <n v="81685.399999999994"/>
    <n v="80866.86"/>
    <s v=""/>
    <s v=""/>
    <s v=""/>
    <s v=""/>
    <s v="2021/005410"/>
  </r>
  <r>
    <x v="2"/>
    <x v="24"/>
    <s v="014552/2022"/>
    <x v="1481"/>
    <x v="3"/>
    <s v="Procedimiento abierto; multiplicidad de criterios"/>
    <s v="No"/>
    <n v="82280"/>
    <n v="65412.6"/>
    <s v=""/>
    <s v=""/>
    <s v=""/>
    <s v=""/>
    <s v="@2021/000316"/>
  </r>
  <r>
    <x v="2"/>
    <x v="24"/>
    <s v="043036/2022"/>
    <x v="1604"/>
    <x v="3"/>
    <s v="Procedimiento Abierto Simplificado"/>
    <s v="No"/>
    <n v="82280"/>
    <n v="81169.22"/>
    <s v=""/>
    <s v=""/>
    <s v=""/>
    <s v=""/>
    <s v="@2022/016782"/>
  </r>
  <r>
    <x v="2"/>
    <x v="24"/>
    <s v="022796/2022"/>
    <x v="1485"/>
    <x v="3"/>
    <s v="Basado en un Acuerdo Marco"/>
    <s v="No"/>
    <n v="82438.399999999994"/>
    <n v="80960"/>
    <s v=""/>
    <s v=""/>
    <s v=""/>
    <s v=""/>
    <s v="@2022/000778"/>
  </r>
  <r>
    <x v="2"/>
    <x v="24"/>
    <s v="003726/2022"/>
    <x v="1605"/>
    <x v="3"/>
    <s v="Procedimiento negociado sin publicidad"/>
    <s v="No"/>
    <n v="83060.52"/>
    <n v="83059.509999999995"/>
    <s v="168"/>
    <s v="a"/>
    <s v="2"/>
    <s v="EXCLUSIVIDAD TÉCNICA, DE DERECHOS EXCLUSIVOS O ARTÍSTICA_x000a_"/>
    <s v="@2022/000685"/>
  </r>
  <r>
    <x v="2"/>
    <x v="24"/>
    <s v="044661/2022"/>
    <x v="1488"/>
    <x v="3"/>
    <s v="Basado en un Acuerdo Marco"/>
    <s v="No"/>
    <n v="83600"/>
    <n v="80960"/>
    <s v=""/>
    <s v=""/>
    <s v=""/>
    <s v=""/>
    <s v="2022/015404"/>
  </r>
  <r>
    <x v="2"/>
    <x v="24"/>
    <s v="007507/2022"/>
    <x v="1606"/>
    <x v="3"/>
    <s v="Basado en un Acuerdo Marco"/>
    <s v="No"/>
    <n v="86548.800000000003"/>
    <n v="86548.800000000003"/>
    <s v=""/>
    <s v=""/>
    <s v=""/>
    <s v=""/>
    <s v="2022/003498"/>
  </r>
  <r>
    <x v="2"/>
    <x v="24"/>
    <s v="003480/2022"/>
    <x v="1607"/>
    <x v="3"/>
    <s v="Basado en un Acuerdo Marco"/>
    <s v="No"/>
    <n v="87100"/>
    <n v="87100"/>
    <s v=""/>
    <s v=""/>
    <s v=""/>
    <s v=""/>
    <s v="2022/001112"/>
  </r>
  <r>
    <x v="2"/>
    <x v="24"/>
    <s v="008579/2022"/>
    <x v="1608"/>
    <x v="3"/>
    <s v="Basado en un Acuerdo Marco"/>
    <s v="No"/>
    <n v="87100"/>
    <n v="87100"/>
    <s v=""/>
    <s v=""/>
    <s v=""/>
    <s v=""/>
    <s v="2022/002408"/>
  </r>
  <r>
    <x v="2"/>
    <x v="24"/>
    <s v="037752/2022"/>
    <x v="1609"/>
    <x v="3"/>
    <s v="Procedimiento Abierto Simplificado"/>
    <s v="No"/>
    <n v="87120"/>
    <n v="87120"/>
    <s v=""/>
    <s v=""/>
    <s v=""/>
    <s v=""/>
    <s v="@2022/010228"/>
  </r>
  <r>
    <x v="2"/>
    <x v="24"/>
    <s v="014638/2022"/>
    <x v="1610"/>
    <x v="3"/>
    <s v="Procedimiento negociado sin publicidad"/>
    <s v="No"/>
    <n v="87678.23"/>
    <n v="87677.85"/>
    <s v="168"/>
    <s v="a"/>
    <s v="2"/>
    <s v="EXCLUSIVIDAD TÉCNICA, DE DERECHOS EXCLUSIVOS O ARTÍSTICA_x000a_"/>
    <s v="@2022/003791"/>
  </r>
  <r>
    <x v="2"/>
    <x v="24"/>
    <s v="008824/2022"/>
    <x v="1517"/>
    <x v="3"/>
    <s v="Basado en un Acuerdo Marco"/>
    <s v="No"/>
    <n v="88000"/>
    <n v="87983.51"/>
    <s v=""/>
    <s v=""/>
    <s v=""/>
    <s v=""/>
    <s v="2021/005410"/>
  </r>
  <r>
    <x v="2"/>
    <x v="24"/>
    <s v="008865/2022"/>
    <x v="1517"/>
    <x v="3"/>
    <s v="Basado en un Acuerdo Marco"/>
    <s v="No"/>
    <n v="88158.399999999994"/>
    <n v="88000"/>
    <s v=""/>
    <s v=""/>
    <s v=""/>
    <s v=""/>
    <s v="2021/005410"/>
  </r>
  <r>
    <x v="2"/>
    <x v="24"/>
    <s v="037025/2022"/>
    <x v="1479"/>
    <x v="3"/>
    <s v="Procedimiento abierto; multiplicidad de criterios"/>
    <s v="No"/>
    <n v="89205"/>
    <n v="89205"/>
    <s v=""/>
    <s v=""/>
    <s v=""/>
    <s v=""/>
    <s v="2018/003422"/>
  </r>
  <r>
    <x v="2"/>
    <x v="24"/>
    <s v="008627/2022"/>
    <x v="1611"/>
    <x v="3"/>
    <s v="Basado en un Acuerdo Marco"/>
    <s v="No"/>
    <n v="89284"/>
    <n v="89284"/>
    <s v=""/>
    <s v=""/>
    <s v=""/>
    <s v=""/>
    <s v="2022/003769"/>
  </r>
  <r>
    <x v="2"/>
    <x v="24"/>
    <s v="007618/2022"/>
    <x v="1595"/>
    <x v="3"/>
    <s v="Emergencia"/>
    <s v="No"/>
    <n v="89425"/>
    <n v="89425"/>
    <s v=""/>
    <s v=""/>
    <s v=""/>
    <s v=""/>
    <s v="2022/003936"/>
  </r>
  <r>
    <x v="2"/>
    <x v="24"/>
    <s v="044623/2022"/>
    <x v="1488"/>
    <x v="3"/>
    <s v="Basado en un Acuerdo Marco"/>
    <s v="No"/>
    <n v="90761.55"/>
    <n v="79029.72"/>
    <s v=""/>
    <s v=""/>
    <s v=""/>
    <s v=""/>
    <s v="2022/015404"/>
  </r>
  <r>
    <x v="2"/>
    <x v="24"/>
    <s v="044657/2022"/>
    <x v="1488"/>
    <x v="3"/>
    <s v="Basado en un Acuerdo Marco"/>
    <s v="No"/>
    <n v="92125"/>
    <n v="82500"/>
    <s v=""/>
    <s v=""/>
    <s v=""/>
    <s v=""/>
    <s v="2022/015404"/>
  </r>
  <r>
    <x v="2"/>
    <x v="24"/>
    <s v="017698/2022"/>
    <x v="1612"/>
    <x v="3"/>
    <s v="Procedimiento Abierto Simplificado"/>
    <s v="No"/>
    <n v="92565"/>
    <n v="92550.48"/>
    <s v=""/>
    <s v=""/>
    <s v=""/>
    <s v=""/>
    <s v="@2022/006057"/>
  </r>
  <r>
    <x v="2"/>
    <x v="24"/>
    <s v="000980/2022"/>
    <x v="1613"/>
    <x v="3"/>
    <s v="Basado en un Acuerdo Marco"/>
    <s v="No"/>
    <n v="93049.83"/>
    <n v="93049.83"/>
    <s v=""/>
    <s v=""/>
    <s v=""/>
    <s v=""/>
    <s v="2021/020584"/>
  </r>
  <r>
    <x v="2"/>
    <x v="24"/>
    <s v="001320/2022"/>
    <x v="1614"/>
    <x v="3"/>
    <s v="Procedimiento negociado sin publicidad"/>
    <s v="No"/>
    <n v="93509"/>
    <n v="93509"/>
    <s v="168"/>
    <s v="a"/>
    <s v="2"/>
    <s v="EXCLUSIVIDAD TÉCNICA, DE DERECHOS EXCLUSIVOS O ARTÍSTICA_x000a_"/>
    <s v="@2021/020080"/>
  </r>
  <r>
    <x v="2"/>
    <x v="24"/>
    <s v="007492/2022"/>
    <x v="1615"/>
    <x v="3"/>
    <s v="Basado en un Acuerdo Marco"/>
    <s v="No"/>
    <n v="93600"/>
    <n v="93600"/>
    <s v=""/>
    <s v=""/>
    <s v=""/>
    <s v=""/>
    <s v="2022/003559"/>
  </r>
  <r>
    <x v="2"/>
    <x v="24"/>
    <s v="039165/2022"/>
    <x v="1479"/>
    <x v="3"/>
    <s v="Procedimiento abierto; multiplicidad de criterios"/>
    <s v="No"/>
    <n v="93604.05"/>
    <n v="93604.05"/>
    <s v=""/>
    <s v=""/>
    <s v=""/>
    <s v=""/>
    <s v="2018/003422"/>
  </r>
  <r>
    <x v="2"/>
    <x v="24"/>
    <s v="011452/2022"/>
    <x v="1616"/>
    <x v="3"/>
    <s v="Procedimiento Abierto Simplificado"/>
    <s v="No"/>
    <n v="93700"/>
    <n v="85500"/>
    <s v=""/>
    <s v=""/>
    <s v=""/>
    <s v=""/>
    <s v="@2022/001610"/>
  </r>
  <r>
    <x v="2"/>
    <x v="24"/>
    <s v="007642/2022"/>
    <x v="1617"/>
    <x v="3"/>
    <s v="Basado en un Acuerdo Marco"/>
    <s v="No"/>
    <n v="94860.18"/>
    <n v="94860.18"/>
    <s v=""/>
    <s v=""/>
    <s v=""/>
    <s v=""/>
    <s v="2022/002271"/>
  </r>
  <r>
    <x v="2"/>
    <x v="24"/>
    <s v="014584/2022"/>
    <x v="1481"/>
    <x v="3"/>
    <s v="Procedimiento abierto; multiplicidad de criterios"/>
    <s v="No"/>
    <n v="96437"/>
    <n v="89078.99"/>
    <s v=""/>
    <s v=""/>
    <s v=""/>
    <s v=""/>
    <s v="@2021/000316"/>
  </r>
  <r>
    <x v="2"/>
    <x v="24"/>
    <s v="007504/2022"/>
    <x v="1618"/>
    <x v="3"/>
    <s v="Basado en un Acuerdo Marco"/>
    <s v="No"/>
    <n v="96457.919999999998"/>
    <n v="96457.919999999998"/>
    <s v=""/>
    <s v=""/>
    <s v=""/>
    <s v=""/>
    <s v="2022/003516"/>
  </r>
  <r>
    <x v="2"/>
    <x v="24"/>
    <s v="008874/2022"/>
    <x v="1517"/>
    <x v="3"/>
    <s v="Basado en un Acuerdo Marco"/>
    <s v="No"/>
    <n v="96690"/>
    <n v="92812.51"/>
    <s v=""/>
    <s v=""/>
    <s v=""/>
    <s v=""/>
    <s v="2021/005410"/>
  </r>
  <r>
    <x v="2"/>
    <x v="24"/>
    <s v="043056/2022"/>
    <x v="1619"/>
    <x v="3"/>
    <s v="Basado en un Acuerdo Marco"/>
    <s v="No"/>
    <n v="97334.95"/>
    <n v="97334.95"/>
    <s v=""/>
    <s v=""/>
    <s v=""/>
    <s v=""/>
    <s v="2022/014593"/>
  </r>
  <r>
    <x v="2"/>
    <x v="24"/>
    <s v="008866/2022"/>
    <x v="1517"/>
    <x v="3"/>
    <s v="Basado en un Acuerdo Marco"/>
    <s v="No"/>
    <n v="97982.51"/>
    <n v="97982.51"/>
    <s v=""/>
    <s v=""/>
    <s v=""/>
    <s v=""/>
    <s v="2021/005410"/>
  </r>
  <r>
    <x v="2"/>
    <x v="24"/>
    <s v="028866/2022"/>
    <x v="1522"/>
    <x v="3"/>
    <s v="Procedimiento negociado sin publicidad"/>
    <s v="No"/>
    <n v="98240.68"/>
    <n v="98240.68"/>
    <s v="168"/>
    <s v="a"/>
    <s v="2"/>
    <s v="EXCLUSIVIDAD TÉCNICA, DE DERECHOS EXCLUSIVOS O ARTÍSTICA_x000a_"/>
    <s v="@2022/002471"/>
  </r>
  <r>
    <x v="2"/>
    <x v="24"/>
    <s v="039166/2022"/>
    <x v="1479"/>
    <x v="3"/>
    <s v="Procedimiento abierto; multiplicidad de criterios"/>
    <s v="No"/>
    <n v="98504"/>
    <n v="98504"/>
    <s v=""/>
    <s v=""/>
    <s v=""/>
    <s v=""/>
    <s v="2018/003422"/>
  </r>
  <r>
    <x v="2"/>
    <x v="24"/>
    <s v="028415/2022"/>
    <x v="1568"/>
    <x v="3"/>
    <s v="Procedimiento abierto; multiplicidad de criterios"/>
    <s v="No"/>
    <n v="98550.02"/>
    <n v="98550"/>
    <s v=""/>
    <s v=""/>
    <s v=""/>
    <s v=""/>
    <s v="@2019/013280"/>
  </r>
  <r>
    <x v="2"/>
    <x v="24"/>
    <s v="017468/2022"/>
    <x v="1620"/>
    <x v="3"/>
    <s v="Procedimiento Abierto Simplificado"/>
    <s v="No"/>
    <n v="99000"/>
    <n v="87714"/>
    <s v=""/>
    <s v=""/>
    <s v=""/>
    <s v=""/>
    <s v="@2022/004273"/>
  </r>
  <r>
    <x v="2"/>
    <x v="24"/>
    <s v="004594/2022"/>
    <x v="1621"/>
    <x v="3"/>
    <s v="Basado en un Acuerdo Marco"/>
    <s v="No"/>
    <n v="99008"/>
    <n v="99008"/>
    <s v=""/>
    <s v=""/>
    <s v=""/>
    <s v=""/>
    <s v="2022/001944"/>
  </r>
  <r>
    <x v="2"/>
    <x v="24"/>
    <s v="037570/2022"/>
    <x v="1479"/>
    <x v="3"/>
    <s v="Procedimiento abierto; multiplicidad de criterios"/>
    <s v="No"/>
    <n v="99260"/>
    <n v="99260"/>
    <s v=""/>
    <s v=""/>
    <s v=""/>
    <s v=""/>
    <s v="2018/003422"/>
  </r>
  <r>
    <x v="2"/>
    <x v="24"/>
    <s v="038939/2022"/>
    <x v="1479"/>
    <x v="3"/>
    <s v="Procedimiento abierto; multiplicidad de criterios"/>
    <s v="No"/>
    <n v="99697"/>
    <n v="99697"/>
    <s v=""/>
    <s v=""/>
    <s v=""/>
    <s v=""/>
    <s v="2018/003422"/>
  </r>
  <r>
    <x v="2"/>
    <x v="24"/>
    <s v="028835/2022"/>
    <x v="1568"/>
    <x v="3"/>
    <s v="Procedimiento abierto; multiplicidad de criterios"/>
    <s v="No"/>
    <n v="99749.98"/>
    <n v="99749.98"/>
    <s v=""/>
    <s v=""/>
    <s v=""/>
    <s v=""/>
    <s v="@2019/013280"/>
  </r>
  <r>
    <x v="2"/>
    <x v="24"/>
    <s v="028839/2022"/>
    <x v="1568"/>
    <x v="3"/>
    <s v="Procedimiento abierto; multiplicidad de criterios"/>
    <s v="No"/>
    <n v="99749.98"/>
    <n v="99749.98"/>
    <s v=""/>
    <s v=""/>
    <s v=""/>
    <s v=""/>
    <s v="@2019/013280"/>
  </r>
  <r>
    <x v="2"/>
    <x v="24"/>
    <s v="004362/2022"/>
    <x v="1622"/>
    <x v="3"/>
    <s v="Basado en un Acuerdo Marco"/>
    <s v="No"/>
    <n v="99840"/>
    <n v="99840"/>
    <s v=""/>
    <s v=""/>
    <s v=""/>
    <s v=""/>
    <s v="2022/001936"/>
  </r>
  <r>
    <x v="2"/>
    <x v="24"/>
    <s v="037024/2022"/>
    <x v="1479"/>
    <x v="3"/>
    <s v="Procedimiento abierto; multiplicidad de criterios"/>
    <s v="No"/>
    <n v="99960"/>
    <n v="99960"/>
    <s v=""/>
    <s v=""/>
    <s v=""/>
    <s v=""/>
    <s v="2018/003422"/>
  </r>
  <r>
    <x v="2"/>
    <x v="24"/>
    <s v="023590/2022"/>
    <x v="1623"/>
    <x v="3"/>
    <s v="Basado en un Acuerdo Marco"/>
    <s v="No"/>
    <n v="100620"/>
    <n v="100620"/>
    <s v=""/>
    <s v=""/>
    <s v=""/>
    <s v=""/>
    <s v="2022/010313"/>
  </r>
  <r>
    <x v="2"/>
    <x v="24"/>
    <s v="022775/2022"/>
    <x v="1486"/>
    <x v="3"/>
    <s v="Basado en un Acuerdo Marco"/>
    <s v="No"/>
    <n v="101240.7"/>
    <n v="50620.35"/>
    <s v=""/>
    <s v=""/>
    <s v=""/>
    <s v=""/>
    <s v="@2022/000776"/>
  </r>
  <r>
    <x v="2"/>
    <x v="24"/>
    <s v="022801/2022"/>
    <x v="1485"/>
    <x v="3"/>
    <s v="Basado en un Acuerdo Marco"/>
    <s v="No"/>
    <n v="101244"/>
    <n v="50490"/>
    <s v=""/>
    <s v=""/>
    <s v=""/>
    <s v=""/>
    <s v="@2022/000778"/>
  </r>
  <r>
    <x v="2"/>
    <x v="24"/>
    <s v="009190/2022"/>
    <x v="1624"/>
    <x v="3"/>
    <s v="Basado en un Acuerdo Marco"/>
    <s v="No"/>
    <n v="101400"/>
    <n v="101400"/>
    <s v=""/>
    <s v=""/>
    <s v=""/>
    <s v=""/>
    <s v="2022/004314"/>
  </r>
  <r>
    <x v="2"/>
    <x v="24"/>
    <s v="037736/2022"/>
    <x v="1560"/>
    <x v="3"/>
    <s v="Procedimiento negociado sin publicidad"/>
    <s v="No"/>
    <n v="101548.72"/>
    <n v="101548.72"/>
    <s v="168"/>
    <s v="a"/>
    <s v="2"/>
    <s v="EXCLUSIVIDAD TÉCNICA, DE DERECHOS EXCLUSIVOS O ARTÍSTICA_x000a_"/>
    <s v="@2022/002368"/>
  </r>
  <r>
    <x v="2"/>
    <x v="24"/>
    <s v="000397/2022"/>
    <x v="1625"/>
    <x v="3"/>
    <s v="Emergencia"/>
    <s v="No"/>
    <n v="102200"/>
    <n v="102200"/>
    <s v=""/>
    <s v=""/>
    <s v=""/>
    <s v=""/>
    <s v="2022/000237"/>
  </r>
  <r>
    <x v="2"/>
    <x v="24"/>
    <s v="038934/2022"/>
    <x v="1479"/>
    <x v="3"/>
    <s v="Procedimiento abierto; multiplicidad de criterios"/>
    <s v="No"/>
    <n v="102626.5"/>
    <n v="102626.5"/>
    <s v=""/>
    <s v=""/>
    <s v=""/>
    <s v=""/>
    <s v="2018/003422"/>
  </r>
  <r>
    <x v="2"/>
    <x v="24"/>
    <s v="044411/2022"/>
    <x v="1626"/>
    <x v="3"/>
    <s v="Procedimiento Abierto Simplificado"/>
    <s v="No"/>
    <n v="102850"/>
    <n v="101035"/>
    <s v=""/>
    <s v=""/>
    <s v=""/>
    <s v=""/>
    <s v="@2022/019869"/>
  </r>
  <r>
    <x v="2"/>
    <x v="24"/>
    <s v="044435/2022"/>
    <x v="1627"/>
    <x v="3"/>
    <s v="Procedimiento Abierto Simplificado"/>
    <s v="No"/>
    <n v="102850"/>
    <n v="101035"/>
    <s v=""/>
    <s v=""/>
    <s v=""/>
    <s v=""/>
    <s v="@2022/019226"/>
  </r>
  <r>
    <x v="2"/>
    <x v="24"/>
    <s v="008417/2022"/>
    <x v="1628"/>
    <x v="3"/>
    <s v="Basado en un Acuerdo Marco"/>
    <s v="No"/>
    <n v="102960"/>
    <n v="102960"/>
    <s v=""/>
    <s v=""/>
    <s v=""/>
    <s v=""/>
    <s v="2022/003515"/>
  </r>
  <r>
    <x v="2"/>
    <x v="24"/>
    <s v="003762/2022"/>
    <x v="1629"/>
    <x v="3"/>
    <s v="Basado en un Acuerdo Marco"/>
    <s v="No"/>
    <n v="105040"/>
    <n v="105040"/>
    <s v=""/>
    <s v=""/>
    <s v=""/>
    <s v=""/>
    <s v="2022/001212"/>
  </r>
  <r>
    <x v="2"/>
    <x v="24"/>
    <s v="030252/2022"/>
    <x v="1630"/>
    <x v="3"/>
    <s v="Procedimiento Abierto Simplificado"/>
    <s v="No"/>
    <n v="105996"/>
    <n v="105996"/>
    <s v=""/>
    <s v=""/>
    <s v=""/>
    <s v=""/>
    <s v="@2022/010579"/>
  </r>
  <r>
    <x v="2"/>
    <x v="24"/>
    <s v="003802/2022"/>
    <x v="1631"/>
    <x v="3"/>
    <s v="Basado en un Acuerdo Marco"/>
    <s v="No"/>
    <n v="106080"/>
    <n v="106080"/>
    <s v=""/>
    <s v=""/>
    <s v=""/>
    <s v=""/>
    <s v="2022/001108"/>
  </r>
  <r>
    <x v="2"/>
    <x v="24"/>
    <s v="038935/2022"/>
    <x v="1479"/>
    <x v="3"/>
    <s v="Procedimiento abierto; multiplicidad de criterios"/>
    <s v="No"/>
    <n v="106607.45"/>
    <n v="106607.45"/>
    <s v=""/>
    <s v=""/>
    <s v=""/>
    <s v=""/>
    <s v="2018/003422"/>
  </r>
  <r>
    <x v="2"/>
    <x v="24"/>
    <s v="004334/2022"/>
    <x v="1632"/>
    <x v="3"/>
    <s v="Basado en un Acuerdo Marco"/>
    <s v="No"/>
    <n v="107179.07"/>
    <n v="107179.07"/>
    <s v=""/>
    <s v=""/>
    <s v=""/>
    <s v=""/>
    <s v="2022/001938"/>
  </r>
  <r>
    <x v="2"/>
    <x v="24"/>
    <s v="014575/2022"/>
    <x v="1481"/>
    <x v="3"/>
    <s v="Procedimiento abierto; multiplicidad de criterios"/>
    <s v="No"/>
    <n v="107448"/>
    <n v="68244"/>
    <s v=""/>
    <s v=""/>
    <s v=""/>
    <s v=""/>
    <s v="@2021/000316"/>
  </r>
  <r>
    <x v="2"/>
    <x v="24"/>
    <s v="008573/2022"/>
    <x v="1540"/>
    <x v="3"/>
    <s v="Basado en un Acuerdo Marco"/>
    <s v="No"/>
    <n v="108186"/>
    <n v="108186"/>
    <s v=""/>
    <s v=""/>
    <s v=""/>
    <s v=""/>
    <s v="2022/003903"/>
  </r>
  <r>
    <x v="2"/>
    <x v="24"/>
    <s v="004347/2022"/>
    <x v="1633"/>
    <x v="3"/>
    <s v="Procedimiento Abierto Simplificado"/>
    <s v="No"/>
    <n v="108464.4"/>
    <n v="104282.64"/>
    <s v=""/>
    <s v=""/>
    <s v=""/>
    <s v=""/>
    <s v="@2021/015903"/>
  </r>
  <r>
    <x v="2"/>
    <x v="24"/>
    <s v="004311/2022"/>
    <x v="1493"/>
    <x v="3"/>
    <s v="Basado en un Acuerdo Marco"/>
    <s v="No"/>
    <n v="111488"/>
    <n v="111488"/>
    <s v=""/>
    <s v=""/>
    <s v=""/>
    <s v=""/>
    <s v="2022/001535"/>
  </r>
  <r>
    <x v="2"/>
    <x v="24"/>
    <s v="033911/2022"/>
    <x v="1498"/>
    <x v="3"/>
    <s v="Procedimiento Abierto Simplificado"/>
    <s v="No"/>
    <n v="112493.7"/>
    <n v="74370.84"/>
    <s v=""/>
    <s v=""/>
    <s v=""/>
    <s v=""/>
    <s v="@2022/010622"/>
  </r>
  <r>
    <x v="2"/>
    <x v="24"/>
    <s v="034265/2022"/>
    <x v="1634"/>
    <x v="3"/>
    <s v="Procedimiento Abierto Simplificado"/>
    <s v="No"/>
    <n v="114950"/>
    <n v="89636.800000000003"/>
    <s v=""/>
    <s v=""/>
    <s v=""/>
    <s v=""/>
    <s v="@2022/014209"/>
  </r>
  <r>
    <x v="2"/>
    <x v="24"/>
    <s v="028349/2022"/>
    <x v="1568"/>
    <x v="3"/>
    <s v="Procedimiento abierto; multiplicidad de criterios"/>
    <s v="No"/>
    <n v="116145"/>
    <n v="116145"/>
    <s v=""/>
    <s v=""/>
    <s v=""/>
    <s v=""/>
    <s v="@2019/013280"/>
  </r>
  <r>
    <x v="2"/>
    <x v="24"/>
    <s v="004205/2022"/>
    <x v="1635"/>
    <x v="3"/>
    <s v="Basado en un Acuerdo Marco"/>
    <s v="No"/>
    <n v="116480"/>
    <n v="116480"/>
    <s v=""/>
    <s v=""/>
    <s v=""/>
    <s v=""/>
    <s v="2022/001018"/>
  </r>
  <r>
    <x v="2"/>
    <x v="24"/>
    <s v="022784/2022"/>
    <x v="1533"/>
    <x v="3"/>
    <s v="Basado en un Acuerdo Marco"/>
    <s v="No"/>
    <n v="117579"/>
    <n v="117579"/>
    <s v=""/>
    <s v=""/>
    <s v=""/>
    <s v=""/>
    <s v="@2022/000777"/>
  </r>
  <r>
    <x v="2"/>
    <x v="24"/>
    <s v="028060/2022"/>
    <x v="1636"/>
    <x v="3"/>
    <s v="Procedimiento negociado sin publicidad"/>
    <s v="No"/>
    <n v="118122.26"/>
    <n v="107459.89"/>
    <s v="168"/>
    <s v="a"/>
    <s v="1"/>
    <s v="PROCEDIMIENTO ABIERTO O RESTRINGIDO PREVIO DESIERTO O CON OFERTAS INADECUADAS"/>
    <s v="2022/012668"/>
  </r>
  <r>
    <x v="2"/>
    <x v="24"/>
    <s v="022628/2022"/>
    <x v="1637"/>
    <x v="3"/>
    <s v="Procedimiento Abierto Simplificado"/>
    <s v="No"/>
    <n v="120516"/>
    <n v="102511.2"/>
    <s v=""/>
    <s v=""/>
    <s v=""/>
    <s v=""/>
    <s v="@2022/000304"/>
  </r>
  <r>
    <x v="2"/>
    <x v="24"/>
    <s v="029207/2022"/>
    <x v="1638"/>
    <x v="3"/>
    <s v="Procedimiento negociado sin publicidad"/>
    <s v="No"/>
    <n v="120951.6"/>
    <n v="120949.18"/>
    <s v="168"/>
    <s v="c"/>
    <s v="2"/>
    <s v="ENTREGAS ADICIONALES DEL PROVEEDOR INICIAL"/>
    <s v="@2022/012124"/>
  </r>
  <r>
    <x v="2"/>
    <x v="24"/>
    <s v="037757/2022"/>
    <x v="1560"/>
    <x v="3"/>
    <s v="Procedimiento negociado sin publicidad"/>
    <s v="No"/>
    <n v="121131.26"/>
    <n v="121131.24"/>
    <s v="168"/>
    <s v="a"/>
    <s v="2"/>
    <s v="EXCLUSIVIDAD TÉCNICA, DE DERECHOS EXCLUSIVOS O ARTÍSTICA_x000a_"/>
    <s v="@2022/002368"/>
  </r>
  <r>
    <x v="2"/>
    <x v="24"/>
    <s v="008428/2022"/>
    <x v="1639"/>
    <x v="3"/>
    <s v="Basado en un Acuerdo Marco"/>
    <s v="No"/>
    <n v="121951.44"/>
    <n v="121951.44"/>
    <s v=""/>
    <s v=""/>
    <s v=""/>
    <s v=""/>
    <s v="2022/003267"/>
  </r>
  <r>
    <x v="2"/>
    <x v="24"/>
    <s v="000413/2022"/>
    <x v="1640"/>
    <x v="3"/>
    <s v="Emergencia"/>
    <s v="No"/>
    <n v="123159.74"/>
    <n v="123159.74"/>
    <s v=""/>
    <s v=""/>
    <s v=""/>
    <s v=""/>
    <s v="2022/000236"/>
  </r>
  <r>
    <x v="2"/>
    <x v="24"/>
    <s v="011659/2022"/>
    <x v="1641"/>
    <x v="3"/>
    <s v="Basado en un Acuerdo Marco"/>
    <s v="No"/>
    <n v="123177.60000000001"/>
    <n v="123177.60000000001"/>
    <s v=""/>
    <s v=""/>
    <s v=""/>
    <s v=""/>
    <s v="2022/003434"/>
  </r>
  <r>
    <x v="2"/>
    <x v="24"/>
    <s v="028332/2022"/>
    <x v="1528"/>
    <x v="3"/>
    <s v="Basado en un Acuerdo Marco"/>
    <s v="No"/>
    <n v="124581.6"/>
    <n v="33110"/>
    <s v=""/>
    <s v=""/>
    <s v=""/>
    <s v=""/>
    <s v="@2022/000322"/>
  </r>
  <r>
    <x v="2"/>
    <x v="24"/>
    <s v="033886/2022"/>
    <x v="1642"/>
    <x v="3"/>
    <s v="Basado en un Acuerdo Marco"/>
    <s v="No"/>
    <n v="125094.96"/>
    <n v="125094.96"/>
    <s v=""/>
    <s v=""/>
    <s v=""/>
    <s v=""/>
    <s v="2022/015816"/>
  </r>
  <r>
    <x v="2"/>
    <x v="24"/>
    <s v="008412/2022"/>
    <x v="1643"/>
    <x v="3"/>
    <s v="Basado en un Acuerdo Marco"/>
    <s v="No"/>
    <n v="125957.35"/>
    <n v="125957.35"/>
    <s v=""/>
    <s v=""/>
    <s v=""/>
    <s v=""/>
    <s v="2022/003271"/>
  </r>
  <r>
    <x v="2"/>
    <x v="24"/>
    <s v="003397/2022"/>
    <x v="1644"/>
    <x v="3"/>
    <s v="Basado en un Acuerdo Marco"/>
    <s v="No"/>
    <n v="126048"/>
    <n v="126048"/>
    <s v=""/>
    <s v=""/>
    <s v=""/>
    <s v=""/>
    <s v="2022/001111"/>
  </r>
  <r>
    <x v="2"/>
    <x v="24"/>
    <s v="007377/2022"/>
    <x v="1645"/>
    <x v="3"/>
    <s v="Basado en un Acuerdo Marco"/>
    <s v="No"/>
    <n v="126048"/>
    <n v="126048"/>
    <s v=""/>
    <s v=""/>
    <s v=""/>
    <s v=""/>
    <s v="2022/001712"/>
  </r>
  <r>
    <x v="2"/>
    <x v="24"/>
    <s v="047289/2022"/>
    <x v="1646"/>
    <x v="3"/>
    <s v="Procedimiento Abierto Simplificado"/>
    <s v="No"/>
    <n v="126599.88"/>
    <n v="115555"/>
    <s v=""/>
    <s v=""/>
    <s v=""/>
    <s v=""/>
    <s v="@2022/017297"/>
  </r>
  <r>
    <x v="2"/>
    <x v="24"/>
    <s v="038703/2022"/>
    <x v="1479"/>
    <x v="3"/>
    <s v="Procedimiento abierto; multiplicidad de criterios"/>
    <s v="No"/>
    <n v="128505.05"/>
    <n v="128505.05"/>
    <s v=""/>
    <s v=""/>
    <s v=""/>
    <s v=""/>
    <s v="2018/003422"/>
  </r>
  <r>
    <x v="2"/>
    <x v="24"/>
    <s v="003737/2022"/>
    <x v="1647"/>
    <x v="3"/>
    <s v="Procedimiento negociado sin publicidad"/>
    <s v="No"/>
    <n v="129292.8"/>
    <n v="129292.8"/>
    <s v="168"/>
    <s v="a"/>
    <s v="2"/>
    <s v="EXCLUSIVIDAD TÉCNICA, DE DERECHOS EXCLUSIVOS O ARTÍSTICA_x000a_"/>
    <s v="@2021/020203"/>
  </r>
  <r>
    <x v="2"/>
    <x v="24"/>
    <s v="007094/2022"/>
    <x v="1648"/>
    <x v="3"/>
    <s v="Basado en un Acuerdo Marco"/>
    <s v="No"/>
    <n v="129661.38"/>
    <n v="129661.38"/>
    <s v=""/>
    <s v=""/>
    <s v=""/>
    <s v=""/>
    <s v="2022/001361"/>
  </r>
  <r>
    <x v="2"/>
    <x v="24"/>
    <s v="039103/2022"/>
    <x v="1479"/>
    <x v="3"/>
    <s v="Procedimiento abierto; multiplicidad de criterios"/>
    <s v="No"/>
    <n v="130105"/>
    <n v="130105"/>
    <s v=""/>
    <s v=""/>
    <s v=""/>
    <s v=""/>
    <s v="2018/003422"/>
  </r>
  <r>
    <x v="2"/>
    <x v="24"/>
    <s v="004524/2022"/>
    <x v="1649"/>
    <x v="3"/>
    <s v="Basado en un Acuerdo Marco"/>
    <s v="No"/>
    <n v="132912"/>
    <n v="132912"/>
    <s v=""/>
    <s v=""/>
    <s v=""/>
    <s v=""/>
    <s v="2022/002608"/>
  </r>
  <r>
    <x v="2"/>
    <x v="24"/>
    <s v="027687/2022"/>
    <x v="1650"/>
    <x v="3"/>
    <s v="Basado en un Acuerdo Marco"/>
    <s v="No"/>
    <n v="134680"/>
    <n v="134680"/>
    <s v=""/>
    <s v=""/>
    <s v=""/>
    <s v=""/>
    <s v="2022/012523"/>
  </r>
  <r>
    <x v="2"/>
    <x v="24"/>
    <s v="038938/2022"/>
    <x v="1479"/>
    <x v="3"/>
    <s v="Procedimiento abierto; multiplicidad de criterios"/>
    <s v="No"/>
    <n v="135866.25"/>
    <n v="135866.25"/>
    <s v=""/>
    <s v=""/>
    <s v=""/>
    <s v=""/>
    <s v="2018/003422"/>
  </r>
  <r>
    <x v="2"/>
    <x v="24"/>
    <s v="024034/2022"/>
    <x v="1651"/>
    <x v="3"/>
    <s v="Basado en un Acuerdo Marco"/>
    <s v="No"/>
    <n v="136367.78"/>
    <n v="131476.79999999999"/>
    <s v=""/>
    <s v=""/>
    <s v=""/>
    <s v=""/>
    <s v="2022/010115"/>
  </r>
  <r>
    <x v="2"/>
    <x v="24"/>
    <s v="028071/2022"/>
    <x v="1652"/>
    <x v="3"/>
    <s v="Basado en un Acuerdo Marco"/>
    <s v="No"/>
    <n v="136386.01999999999"/>
    <n v="136386.01999999999"/>
    <s v=""/>
    <s v=""/>
    <s v=""/>
    <s v=""/>
    <s v="2022/009683"/>
  </r>
  <r>
    <x v="2"/>
    <x v="24"/>
    <s v="004313/2022"/>
    <x v="1493"/>
    <x v="3"/>
    <s v="Basado en un Acuerdo Marco"/>
    <s v="No"/>
    <n v="136552"/>
    <n v="136552"/>
    <s v=""/>
    <s v=""/>
    <s v=""/>
    <s v=""/>
    <s v="2022/001535"/>
  </r>
  <r>
    <x v="2"/>
    <x v="24"/>
    <s v="007441/2022"/>
    <x v="1653"/>
    <x v="3"/>
    <s v="Basado en un Acuerdo Marco"/>
    <s v="No"/>
    <n v="139086.15"/>
    <n v="139086.15"/>
    <s v=""/>
    <s v=""/>
    <s v=""/>
    <s v=""/>
    <s v="2022/001709"/>
  </r>
  <r>
    <x v="2"/>
    <x v="24"/>
    <s v="004360/2022"/>
    <x v="1654"/>
    <x v="3"/>
    <s v="Basado en un Acuerdo Marco"/>
    <s v="No"/>
    <n v="139360"/>
    <n v="139360"/>
    <s v=""/>
    <s v=""/>
    <s v=""/>
    <s v=""/>
    <s v="2022/001943"/>
  </r>
  <r>
    <x v="2"/>
    <x v="24"/>
    <s v="023715/2022"/>
    <x v="1655"/>
    <x v="3"/>
    <s v="Basado en un Acuerdo Marco"/>
    <s v="No"/>
    <n v="139861.81"/>
    <n v="139861.81"/>
    <s v=""/>
    <s v=""/>
    <s v=""/>
    <s v=""/>
    <s v="2022/010023"/>
  </r>
  <r>
    <x v="2"/>
    <x v="24"/>
    <s v="003733/2022"/>
    <x v="1656"/>
    <x v="3"/>
    <s v="Basado en un Acuerdo Marco"/>
    <s v="No"/>
    <n v="140140"/>
    <n v="140140"/>
    <s v=""/>
    <s v=""/>
    <s v=""/>
    <s v=""/>
    <s v="2022/001109"/>
  </r>
  <r>
    <x v="2"/>
    <x v="24"/>
    <s v="007394/2022"/>
    <x v="1657"/>
    <x v="3"/>
    <s v="Basado en un Acuerdo Marco"/>
    <s v="No"/>
    <n v="140360"/>
    <n v="140360"/>
    <s v=""/>
    <s v=""/>
    <s v=""/>
    <s v=""/>
    <s v="2022/002212"/>
  </r>
  <r>
    <x v="2"/>
    <x v="24"/>
    <s v="037745/2022"/>
    <x v="1479"/>
    <x v="3"/>
    <s v="Procedimiento abierto; multiplicidad de criterios"/>
    <s v="No"/>
    <n v="141900.04999999999"/>
    <n v="141900.04999999999"/>
    <s v=""/>
    <s v=""/>
    <s v=""/>
    <s v=""/>
    <s v="2018/003422"/>
  </r>
  <r>
    <x v="2"/>
    <x v="24"/>
    <s v="008599/2022"/>
    <x v="1658"/>
    <x v="3"/>
    <s v="Basado en un Acuerdo Marco"/>
    <s v="No"/>
    <n v="145390.34"/>
    <n v="145390.34"/>
    <s v=""/>
    <s v=""/>
    <s v=""/>
    <s v=""/>
    <s v="2022/003238"/>
  </r>
  <r>
    <x v="2"/>
    <x v="24"/>
    <s v="038761/2022"/>
    <x v="1479"/>
    <x v="3"/>
    <s v="Procedimiento abierto; multiplicidad de criterios"/>
    <s v="No"/>
    <n v="147221.95000000001"/>
    <n v="147221.95000000001"/>
    <s v=""/>
    <s v=""/>
    <s v=""/>
    <s v=""/>
    <s v="2018/003422"/>
  </r>
  <r>
    <x v="2"/>
    <x v="24"/>
    <s v="028871/2022"/>
    <x v="1522"/>
    <x v="3"/>
    <s v="Procedimiento negociado sin publicidad"/>
    <s v="No"/>
    <n v="148834.29"/>
    <n v="116604.38"/>
    <s v="168"/>
    <s v="a"/>
    <s v="2"/>
    <s v="EXCLUSIVIDAD TÉCNICA, DE DERECHOS EXCLUSIVOS O ARTÍSTICA_x000a_"/>
    <s v="@2022/002471"/>
  </r>
  <r>
    <x v="2"/>
    <x v="24"/>
    <s v="038701/2022"/>
    <x v="1479"/>
    <x v="3"/>
    <s v="Procedimiento abierto; multiplicidad de criterios"/>
    <s v="No"/>
    <n v="155394.45000000001"/>
    <n v="155394.45000000001"/>
    <s v=""/>
    <s v=""/>
    <s v=""/>
    <s v=""/>
    <s v="2018/003422"/>
  </r>
  <r>
    <x v="2"/>
    <x v="24"/>
    <s v="022792/2022"/>
    <x v="1485"/>
    <x v="3"/>
    <s v="Basado en un Acuerdo Marco"/>
    <s v="No"/>
    <n v="155600.82999999999"/>
    <n v="146300"/>
    <s v=""/>
    <s v=""/>
    <s v=""/>
    <s v=""/>
    <s v="@2022/000778"/>
  </r>
  <r>
    <x v="2"/>
    <x v="24"/>
    <s v="008419/2022"/>
    <x v="1659"/>
    <x v="3"/>
    <s v="Basado en un Acuerdo Marco"/>
    <s v="No"/>
    <n v="157741.57999999999"/>
    <n v="157741.57999999999"/>
    <s v=""/>
    <s v=""/>
    <s v=""/>
    <s v=""/>
    <s v="2022/003282"/>
  </r>
  <r>
    <x v="2"/>
    <x v="24"/>
    <s v="023594/2022"/>
    <x v="1660"/>
    <x v="3"/>
    <s v="Basado en un Acuerdo Marco"/>
    <s v="No"/>
    <n v="160992"/>
    <n v="160992"/>
    <s v=""/>
    <s v=""/>
    <s v=""/>
    <s v=""/>
    <s v="2022/011156"/>
  </r>
  <r>
    <x v="2"/>
    <x v="24"/>
    <s v="012140/2022"/>
    <x v="1661"/>
    <x v="3"/>
    <s v="Basado en un Acuerdo Marco"/>
    <s v="No"/>
    <n v="162672.4"/>
    <n v="162672.4"/>
    <s v=""/>
    <s v=""/>
    <s v=""/>
    <s v=""/>
    <s v="2022/004233"/>
  </r>
  <r>
    <x v="2"/>
    <x v="24"/>
    <s v="038702/2022"/>
    <x v="1479"/>
    <x v="3"/>
    <s v="Procedimiento abierto; multiplicidad de criterios"/>
    <s v="No"/>
    <n v="162920.04999999999"/>
    <n v="162920.04999999999"/>
    <s v=""/>
    <s v=""/>
    <s v=""/>
    <s v=""/>
    <s v="2018/003422"/>
  </r>
  <r>
    <x v="2"/>
    <x v="24"/>
    <s v="029373/2022"/>
    <x v="1662"/>
    <x v="3"/>
    <s v="Emergencia"/>
    <s v="No"/>
    <n v="163774.63"/>
    <n v="163774.63"/>
    <s v=""/>
    <s v=""/>
    <s v=""/>
    <s v=""/>
    <s v="2022/015027"/>
  </r>
  <r>
    <x v="2"/>
    <x v="24"/>
    <s v="038079/2022"/>
    <x v="1479"/>
    <x v="3"/>
    <s v="Procedimiento abierto; multiplicidad de criterios"/>
    <s v="No"/>
    <n v="165905"/>
    <n v="165905"/>
    <s v=""/>
    <s v=""/>
    <s v=""/>
    <s v=""/>
    <s v="2018/003422"/>
  </r>
  <r>
    <x v="2"/>
    <x v="24"/>
    <s v="000991/2022"/>
    <x v="1663"/>
    <x v="3"/>
    <s v="Procedimiento negociado sin publicidad"/>
    <s v="No"/>
    <n v="166381.97"/>
    <n v="166381.97"/>
    <s v="168"/>
    <s v="a"/>
    <s v="2"/>
    <s v="EXCLUSIVIDAD TÉCNICA, DE DERECHOS EXCLUSIVOS O ARTÍSTICA_x000a_"/>
    <s v="@2021/019221"/>
  </r>
  <r>
    <x v="2"/>
    <x v="24"/>
    <s v="024572/2022"/>
    <x v="1664"/>
    <x v="3"/>
    <s v="Basado en un Acuerdo Marco"/>
    <s v="No"/>
    <n v="167481.60000000001"/>
    <n v="167481.60000000001"/>
    <s v=""/>
    <s v=""/>
    <s v=""/>
    <s v=""/>
    <s v="2022/010096"/>
  </r>
  <r>
    <x v="2"/>
    <x v="24"/>
    <s v="000529/2022"/>
    <x v="1665"/>
    <x v="3"/>
    <s v="Procedimiento negociado sin publicidad"/>
    <s v="No"/>
    <n v="168499.41"/>
    <n v="98611.41"/>
    <s v="168"/>
    <s v="a"/>
    <s v="2"/>
    <s v="EXCLUSIVIDAD TÉCNICA, DE DERECHOS EXCLUSIVOS O ARTÍSTICA_x000a_"/>
    <s v="@2021/019540"/>
  </r>
  <r>
    <x v="2"/>
    <x v="24"/>
    <s v="003914/2022"/>
    <x v="1666"/>
    <x v="3"/>
    <s v="Basado en un Acuerdo Marco"/>
    <s v="No"/>
    <n v="169478.39999999999"/>
    <n v="169478.39999999999"/>
    <s v=""/>
    <s v=""/>
    <s v=""/>
    <s v=""/>
    <s v="2022/001216"/>
  </r>
  <r>
    <x v="2"/>
    <x v="24"/>
    <s v="003791/2022"/>
    <x v="1667"/>
    <x v="3"/>
    <s v="Basado en un Acuerdo Marco"/>
    <s v="No"/>
    <n v="174200"/>
    <n v="174200"/>
    <s v=""/>
    <s v=""/>
    <s v=""/>
    <s v=""/>
    <s v="2022/001215"/>
  </r>
  <r>
    <x v="2"/>
    <x v="24"/>
    <s v="009228/2022"/>
    <x v="1668"/>
    <x v="3"/>
    <s v="Basado en un Acuerdo Marco"/>
    <s v="No"/>
    <n v="175631.5"/>
    <n v="175631.5"/>
    <s v=""/>
    <s v=""/>
    <s v=""/>
    <s v=""/>
    <s v="2022/000696"/>
  </r>
  <r>
    <x v="2"/>
    <x v="24"/>
    <s v="001512/2022"/>
    <x v="1669"/>
    <x v="3"/>
    <s v="Procedimiento negociado sin publicidad"/>
    <s v="No"/>
    <n v="177008"/>
    <n v="177008"/>
    <s v="168"/>
    <s v="a"/>
    <s v="2"/>
    <s v="EXCLUSIVIDAD TÉCNICA, DE DERECHOS EXCLUSIVOS O ARTÍSTICA_x000a_"/>
    <s v="@2021/020070"/>
  </r>
  <r>
    <x v="2"/>
    <x v="24"/>
    <s v="001676/2022"/>
    <x v="1670"/>
    <x v="3"/>
    <s v="Basado en un Acuerdo Marco"/>
    <s v="No"/>
    <n v="179379.20000000001"/>
    <n v="179379.20000000001"/>
    <s v=""/>
    <s v=""/>
    <s v=""/>
    <s v=""/>
    <s v="2022/001179"/>
  </r>
  <r>
    <x v="2"/>
    <x v="24"/>
    <s v="001405/2022"/>
    <x v="1671"/>
    <x v="3"/>
    <s v="Procedimiento negociado sin publicidad"/>
    <s v="No"/>
    <n v="180874.14"/>
    <n v="180874.14"/>
    <s v="168"/>
    <s v="a"/>
    <s v="2"/>
    <s v="EXCLUSIVIDAD TÉCNICA, DE DERECHOS EXCLUSIVOS O ARTÍSTICA_x000a_"/>
    <s v="@2021/019915"/>
  </r>
  <r>
    <x v="2"/>
    <x v="24"/>
    <s v="003239/2022"/>
    <x v="1672"/>
    <x v="3"/>
    <s v="Procedimiento negociado sin publicidad"/>
    <s v="No"/>
    <n v="182010.4"/>
    <n v="182010.4"/>
    <s v="168"/>
    <s v="a"/>
    <s v="2"/>
    <s v="EXCLUSIVIDAD TÉCNICA, DE DERECHOS EXCLUSIVOS O ARTÍSTICA_x000a_"/>
    <s v="@2021/020125"/>
  </r>
  <r>
    <x v="2"/>
    <x v="24"/>
    <s v="000982/2022"/>
    <x v="1613"/>
    <x v="3"/>
    <s v="Basado en un Acuerdo Marco"/>
    <s v="No"/>
    <n v="182040.98"/>
    <n v="182040.98"/>
    <s v=""/>
    <s v=""/>
    <s v=""/>
    <s v=""/>
    <s v="2021/020584"/>
  </r>
  <r>
    <x v="2"/>
    <x v="24"/>
    <s v="037933/2022"/>
    <x v="1479"/>
    <x v="3"/>
    <s v="Procedimiento abierto; multiplicidad de criterios"/>
    <s v="No"/>
    <n v="185005"/>
    <n v="185005"/>
    <s v=""/>
    <s v=""/>
    <s v=""/>
    <s v=""/>
    <s v="2018/003422"/>
  </r>
  <r>
    <x v="2"/>
    <x v="24"/>
    <s v="004170/2022"/>
    <x v="1513"/>
    <x v="3"/>
    <s v="Basado en un Acuerdo Marco"/>
    <s v="No"/>
    <n v="187200"/>
    <n v="187200"/>
    <s v=""/>
    <s v=""/>
    <s v=""/>
    <s v=""/>
    <s v="2022/001608"/>
  </r>
  <r>
    <x v="2"/>
    <x v="24"/>
    <s v="038429/2022"/>
    <x v="1495"/>
    <x v="3"/>
    <s v="Basado en un Acuerdo Marco"/>
    <s v="No"/>
    <n v="189928.95999999999"/>
    <n v="189928.95999999999"/>
    <s v=""/>
    <s v=""/>
    <s v=""/>
    <s v=""/>
    <s v="2022/017502"/>
  </r>
  <r>
    <x v="2"/>
    <x v="24"/>
    <s v="028875/2022"/>
    <x v="1522"/>
    <x v="3"/>
    <s v="Procedimiento negociado sin publicidad"/>
    <s v="No"/>
    <n v="190033.86"/>
    <n v="190033.86"/>
    <s v="168"/>
    <s v="a"/>
    <s v="2"/>
    <s v="EXCLUSIVIDAD TÉCNICA, DE DERECHOS EXCLUSIVOS O ARTÍSTICA_x000a_"/>
    <s v="@2022/002471"/>
  </r>
  <r>
    <x v="2"/>
    <x v="24"/>
    <s v="004169/2022"/>
    <x v="1513"/>
    <x v="3"/>
    <s v="Basado en un Acuerdo Marco"/>
    <s v="No"/>
    <n v="193365.12"/>
    <n v="193365.12"/>
    <s v=""/>
    <s v=""/>
    <s v=""/>
    <s v=""/>
    <s v="2022/001608"/>
  </r>
  <r>
    <x v="2"/>
    <x v="24"/>
    <s v="028872/2022"/>
    <x v="1522"/>
    <x v="3"/>
    <s v="Procedimiento negociado sin publicidad"/>
    <s v="No"/>
    <n v="194367.16"/>
    <n v="194367.16"/>
    <s v="168"/>
    <s v="a"/>
    <s v="2"/>
    <s v="EXCLUSIVIDAD TÉCNICA, DE DERECHOS EXCLUSIVOS O ARTÍSTICA_x000a_"/>
    <s v="@2022/002471"/>
  </r>
  <r>
    <x v="2"/>
    <x v="24"/>
    <s v="038249/2022"/>
    <x v="1673"/>
    <x v="3"/>
    <s v="Basado en un Acuerdo Marco"/>
    <s v="No"/>
    <n v="196560"/>
    <n v="196560"/>
    <s v=""/>
    <s v=""/>
    <s v=""/>
    <s v=""/>
    <s v="2022/018591"/>
  </r>
  <r>
    <x v="2"/>
    <x v="24"/>
    <s v="017077/2022"/>
    <x v="1568"/>
    <x v="3"/>
    <s v="Procedimiento abierto; multiplicidad de criterios"/>
    <s v="No"/>
    <n v="202402.02"/>
    <n v="202402.02"/>
    <s v=""/>
    <s v=""/>
    <s v=""/>
    <s v=""/>
    <s v="@2019/013280"/>
  </r>
  <r>
    <x v="2"/>
    <x v="24"/>
    <s v="017079/2022"/>
    <x v="1568"/>
    <x v="3"/>
    <s v="Procedimiento abierto; multiplicidad de criterios"/>
    <s v="No"/>
    <n v="202402.02"/>
    <n v="202402.02"/>
    <s v=""/>
    <s v=""/>
    <s v=""/>
    <s v=""/>
    <s v="@2019/013280"/>
  </r>
  <r>
    <x v="2"/>
    <x v="24"/>
    <s v="038711/2022"/>
    <x v="1479"/>
    <x v="3"/>
    <s v="Procedimiento abierto; multiplicidad de criterios"/>
    <s v="No"/>
    <n v="203506.5"/>
    <n v="203506.5"/>
    <s v=""/>
    <s v=""/>
    <s v=""/>
    <s v=""/>
    <s v="2018/003422"/>
  </r>
  <r>
    <x v="2"/>
    <x v="24"/>
    <s v="022794/2022"/>
    <x v="1485"/>
    <x v="3"/>
    <s v="Basado en un Acuerdo Marco"/>
    <s v="No"/>
    <n v="204160"/>
    <n v="204160"/>
    <s v=""/>
    <s v=""/>
    <s v=""/>
    <s v=""/>
    <s v="@2022/000778"/>
  </r>
  <r>
    <x v="2"/>
    <x v="24"/>
    <s v="037737/2022"/>
    <x v="1560"/>
    <x v="3"/>
    <s v="Procedimiento negociado sin publicidad"/>
    <s v="No"/>
    <n v="204986.26"/>
    <n v="165356.04999999999"/>
    <s v="168"/>
    <s v="a"/>
    <s v="2"/>
    <s v="EXCLUSIVIDAD TÉCNICA, DE DERECHOS EXCLUSIVOS O ARTÍSTICA_x000a_"/>
    <s v="@2022/002368"/>
  </r>
  <r>
    <x v="2"/>
    <x v="24"/>
    <s v="028874/2022"/>
    <x v="1522"/>
    <x v="3"/>
    <s v="Procedimiento negociado sin publicidad"/>
    <s v="No"/>
    <n v="209082.51"/>
    <n v="193020.24"/>
    <s v="168"/>
    <s v="a"/>
    <s v="2"/>
    <s v="EXCLUSIVIDAD TÉCNICA, DE DERECHOS EXCLUSIVOS O ARTÍSTICA_x000a_"/>
    <s v="@2022/002471"/>
  </r>
  <r>
    <x v="2"/>
    <x v="24"/>
    <s v="008609/2022"/>
    <x v="1526"/>
    <x v="3"/>
    <s v="Basado en un Acuerdo Marco"/>
    <s v="No"/>
    <n v="209664"/>
    <n v="209664"/>
    <s v=""/>
    <s v=""/>
    <s v=""/>
    <s v=""/>
    <s v="2022/003852"/>
  </r>
  <r>
    <x v="2"/>
    <x v="24"/>
    <s v="037753/2022"/>
    <x v="1560"/>
    <x v="3"/>
    <s v="Procedimiento negociado sin publicidad"/>
    <s v="No"/>
    <n v="214884.54"/>
    <n v="214884.54"/>
    <s v="168"/>
    <s v="a"/>
    <s v="2"/>
    <s v="EXCLUSIVIDAD TÉCNICA, DE DERECHOS EXCLUSIVOS O ARTÍSTICA_x000a_"/>
    <s v="@2022/002368"/>
  </r>
  <r>
    <x v="2"/>
    <x v="24"/>
    <s v="008572/2022"/>
    <x v="1540"/>
    <x v="3"/>
    <s v="Basado en un Acuerdo Marco"/>
    <s v="No"/>
    <n v="215332.01"/>
    <n v="215332.01"/>
    <s v=""/>
    <s v=""/>
    <s v=""/>
    <s v=""/>
    <s v="2022/003903"/>
  </r>
  <r>
    <x v="2"/>
    <x v="24"/>
    <s v="007088/2022"/>
    <x v="1674"/>
    <x v="3"/>
    <s v="Basado en un Acuerdo Marco"/>
    <s v="No"/>
    <n v="216232.81"/>
    <n v="216232.81"/>
    <s v=""/>
    <s v=""/>
    <s v=""/>
    <s v=""/>
    <s v="2022/000290"/>
  </r>
  <r>
    <x v="2"/>
    <x v="24"/>
    <s v="029837/2022"/>
    <x v="1675"/>
    <x v="3"/>
    <s v="Emergencia"/>
    <s v="No"/>
    <n v="221220.13"/>
    <n v="221220.13"/>
    <s v=""/>
    <s v=""/>
    <s v=""/>
    <s v=""/>
    <s v="2022/015159"/>
  </r>
  <r>
    <x v="2"/>
    <x v="24"/>
    <s v="023633/2022"/>
    <x v="1676"/>
    <x v="3"/>
    <s v="Basado en un Acuerdo Marco"/>
    <s v="No"/>
    <n v="226503.53"/>
    <n v="226503.53"/>
    <s v=""/>
    <s v=""/>
    <s v=""/>
    <s v=""/>
    <s v="2022/010114"/>
  </r>
  <r>
    <x v="2"/>
    <x v="24"/>
    <s v="028318/2022"/>
    <x v="1677"/>
    <x v="3"/>
    <s v="Basado en un Acuerdo Marco"/>
    <s v="No"/>
    <n v="232277.76000000001"/>
    <n v="232277.76000000001"/>
    <s v=""/>
    <s v=""/>
    <s v=""/>
    <s v=""/>
    <s v="2022/013141"/>
  </r>
  <r>
    <x v="2"/>
    <x v="24"/>
    <s v="000737/2022"/>
    <x v="1548"/>
    <x v="3"/>
    <s v="Basado en un Acuerdo Marco"/>
    <s v="No"/>
    <n v="242336.64000000001"/>
    <n v="242336.64000000001"/>
    <s v=""/>
    <s v=""/>
    <s v=""/>
    <s v=""/>
    <s v="2022/000263"/>
  </r>
  <r>
    <x v="2"/>
    <x v="24"/>
    <s v="038075/2022"/>
    <x v="1479"/>
    <x v="3"/>
    <s v="Procedimiento abierto; multiplicidad de criterios"/>
    <s v="No"/>
    <n v="242700"/>
    <n v="242700"/>
    <s v=""/>
    <s v=""/>
    <s v=""/>
    <s v=""/>
    <s v="2018/003422"/>
  </r>
  <r>
    <x v="2"/>
    <x v="24"/>
    <s v="007083/2022"/>
    <x v="1678"/>
    <x v="3"/>
    <s v="Basado en un Acuerdo Marco"/>
    <s v="No"/>
    <n v="244089.04"/>
    <n v="244089.04"/>
    <s v=""/>
    <s v=""/>
    <s v=""/>
    <s v=""/>
    <s v="2022/001363"/>
  </r>
  <r>
    <x v="2"/>
    <x v="24"/>
    <s v="017188/2022"/>
    <x v="1679"/>
    <x v="3"/>
    <s v="Basado en un Acuerdo Marco"/>
    <s v="No"/>
    <n v="244952.4"/>
    <n v="244952.4"/>
    <s v=""/>
    <s v=""/>
    <s v=""/>
    <s v=""/>
    <s v="2022/005303"/>
  </r>
  <r>
    <x v="2"/>
    <x v="24"/>
    <s v="007430/2022"/>
    <x v="1680"/>
    <x v="3"/>
    <s v="Basado en un Acuerdo Marco"/>
    <s v="No"/>
    <n v="252435.46"/>
    <n v="252435.46"/>
    <s v=""/>
    <s v=""/>
    <s v=""/>
    <s v=""/>
    <s v="2022/001365"/>
  </r>
  <r>
    <x v="2"/>
    <x v="24"/>
    <s v="028086/2022"/>
    <x v="1681"/>
    <x v="3"/>
    <s v="Basado en un Acuerdo Marco"/>
    <s v="No"/>
    <n v="254511.12"/>
    <n v="245224.65"/>
    <s v=""/>
    <s v=""/>
    <s v=""/>
    <s v=""/>
    <s v="@2022/001428"/>
  </r>
  <r>
    <x v="2"/>
    <x v="24"/>
    <s v="037579/2022"/>
    <x v="1682"/>
    <x v="3"/>
    <s v="Basado en un Acuerdo Marco"/>
    <s v="No"/>
    <n v="254891.34"/>
    <n v="254891.34"/>
    <s v=""/>
    <s v=""/>
    <s v=""/>
    <s v=""/>
    <s v="2022/014547"/>
  </r>
  <r>
    <x v="2"/>
    <x v="24"/>
    <s v="038712/2022"/>
    <x v="1479"/>
    <x v="3"/>
    <s v="Procedimiento abierto; multiplicidad de criterios"/>
    <s v="No"/>
    <n v="255851"/>
    <n v="255851"/>
    <s v=""/>
    <s v=""/>
    <s v=""/>
    <s v=""/>
    <s v="2018/003422"/>
  </r>
  <r>
    <x v="2"/>
    <x v="24"/>
    <s v="037763/2022"/>
    <x v="1560"/>
    <x v="3"/>
    <s v="Procedimiento negociado sin publicidad"/>
    <s v="No"/>
    <n v="256568.44"/>
    <n v="256568.44"/>
    <s v="168"/>
    <s v="a"/>
    <s v="2"/>
    <s v="EXCLUSIVIDAD TÉCNICA, DE DERECHOS EXCLUSIVOS O ARTÍSTICA_x000a_"/>
    <s v="@2022/002368"/>
  </r>
  <r>
    <x v="2"/>
    <x v="24"/>
    <s v="012194/2022"/>
    <x v="1683"/>
    <x v="3"/>
    <s v="Procedimiento negociado sin publicidad"/>
    <s v="No"/>
    <n v="262328"/>
    <n v="248762.93"/>
    <s v="168"/>
    <s v="a"/>
    <s v="1"/>
    <s v="PROCEDIMIENTO ABIERTO O RESTRINGIDO PREVIO DESIERTO O CON OFERTAS INADECUADAS"/>
    <s v="@2021/008262"/>
  </r>
  <r>
    <x v="2"/>
    <x v="24"/>
    <s v="008568/2022"/>
    <x v="1684"/>
    <x v="3"/>
    <s v="Basado en un Acuerdo Marco"/>
    <s v="No"/>
    <n v="262600"/>
    <n v="262600"/>
    <s v=""/>
    <s v=""/>
    <s v=""/>
    <s v=""/>
    <s v="2022/003605"/>
  </r>
  <r>
    <x v="2"/>
    <x v="24"/>
    <s v="028174/2022"/>
    <x v="1568"/>
    <x v="3"/>
    <s v="Procedimiento abierto; multiplicidad de criterios"/>
    <s v="No"/>
    <n v="263160"/>
    <n v="263160"/>
    <s v=""/>
    <s v=""/>
    <s v=""/>
    <s v=""/>
    <s v="@2019/013280"/>
  </r>
  <r>
    <x v="2"/>
    <x v="24"/>
    <s v="017530/2022"/>
    <x v="1685"/>
    <x v="3"/>
    <s v="Basado en un Acuerdo Marco"/>
    <s v="No"/>
    <n v="263612.7"/>
    <n v="263144.7"/>
    <s v=""/>
    <s v=""/>
    <s v=""/>
    <s v=""/>
    <s v="2019/034508"/>
  </r>
  <r>
    <x v="2"/>
    <x v="24"/>
    <s v="039084/2022"/>
    <x v="1479"/>
    <x v="3"/>
    <s v="Procedimiento abierto; multiplicidad de criterios"/>
    <s v="No"/>
    <n v="268524.40000000002"/>
    <n v="268524.40000000002"/>
    <s v=""/>
    <s v=""/>
    <s v=""/>
    <s v=""/>
    <s v="2018/003422"/>
  </r>
  <r>
    <x v="2"/>
    <x v="24"/>
    <s v="004316/2022"/>
    <x v="1493"/>
    <x v="3"/>
    <s v="Basado en un Acuerdo Marco"/>
    <s v="No"/>
    <n v="269068.79999999999"/>
    <n v="269068.79999999999"/>
    <s v=""/>
    <s v=""/>
    <s v=""/>
    <s v=""/>
    <s v="2022/001535"/>
  </r>
  <r>
    <x v="2"/>
    <x v="24"/>
    <s v="027428/2022"/>
    <x v="1686"/>
    <x v="3"/>
    <s v="Basado en un Acuerdo Marco"/>
    <s v="No"/>
    <n v="273000"/>
    <n v="273000"/>
    <s v=""/>
    <s v=""/>
    <s v=""/>
    <s v=""/>
    <s v="2022/012527"/>
  </r>
  <r>
    <x v="2"/>
    <x v="24"/>
    <s v="016642/2022"/>
    <x v="1687"/>
    <x v="3"/>
    <s v="Procedimiento abierto; multiplicidad de criterios"/>
    <s v="No"/>
    <n v="273755"/>
    <n v="255139.39"/>
    <s v=""/>
    <s v=""/>
    <s v=""/>
    <s v=""/>
    <s v="@2021/004666"/>
  </r>
  <r>
    <x v="2"/>
    <x v="24"/>
    <s v="007775/2022"/>
    <x v="1688"/>
    <x v="3"/>
    <s v="Basado en un Acuerdo Marco"/>
    <s v="No"/>
    <n v="274049.36"/>
    <n v="274049.36"/>
    <s v=""/>
    <s v=""/>
    <s v=""/>
    <s v=""/>
    <s v="2022/001397"/>
  </r>
  <r>
    <x v="2"/>
    <x v="24"/>
    <s v="037758/2022"/>
    <x v="1560"/>
    <x v="3"/>
    <s v="Procedimiento negociado sin publicidad"/>
    <s v="No"/>
    <n v="279325.17"/>
    <n v="279323.67"/>
    <s v="168"/>
    <s v="a"/>
    <s v="2"/>
    <s v="EXCLUSIVIDAD TÉCNICA, DE DERECHOS EXCLUSIVOS O ARTÍSTICA_x000a_"/>
    <s v="@2022/002368"/>
  </r>
  <r>
    <x v="2"/>
    <x v="24"/>
    <s v="014553/2022"/>
    <x v="1481"/>
    <x v="3"/>
    <s v="Procedimiento abierto; multiplicidad de criterios"/>
    <s v="No"/>
    <n v="290400"/>
    <n v="159236"/>
    <s v=""/>
    <s v=""/>
    <s v=""/>
    <s v=""/>
    <s v="@2021/000316"/>
  </r>
  <r>
    <x v="2"/>
    <x v="24"/>
    <s v="027379/2022"/>
    <x v="1689"/>
    <x v="3"/>
    <s v="Basado en un Acuerdo Marco"/>
    <s v="No"/>
    <n v="291798"/>
    <n v="291798"/>
    <s v=""/>
    <s v=""/>
    <s v=""/>
    <s v=""/>
    <s v="2022/010367"/>
  </r>
  <r>
    <x v="2"/>
    <x v="24"/>
    <s v="027007/2022"/>
    <x v="1568"/>
    <x v="3"/>
    <s v="Procedimiento abierto; multiplicidad de criterios"/>
    <s v="No"/>
    <n v="295262.02"/>
    <n v="295262"/>
    <s v=""/>
    <s v=""/>
    <s v=""/>
    <s v=""/>
    <s v="@2019/013280"/>
  </r>
  <r>
    <x v="2"/>
    <x v="24"/>
    <s v="007382/2022"/>
    <x v="1690"/>
    <x v="3"/>
    <s v="Basado en un Acuerdo Marco"/>
    <s v="No"/>
    <n v="298587.89"/>
    <n v="298587.88"/>
    <s v=""/>
    <s v=""/>
    <s v=""/>
    <s v=""/>
    <s v="2022/001360"/>
  </r>
  <r>
    <x v="2"/>
    <x v="24"/>
    <s v="022769/2022"/>
    <x v="1486"/>
    <x v="3"/>
    <s v="Basado en un Acuerdo Marco"/>
    <s v="No"/>
    <n v="298677.39"/>
    <n v="298677.39"/>
    <s v=""/>
    <s v=""/>
    <s v=""/>
    <s v=""/>
    <s v="@2022/000776"/>
  </r>
  <r>
    <x v="2"/>
    <x v="24"/>
    <s v="038086/2022"/>
    <x v="1479"/>
    <x v="3"/>
    <s v="Procedimiento abierto; multiplicidad de criterios"/>
    <s v="No"/>
    <n v="298713"/>
    <n v="298713"/>
    <s v=""/>
    <s v=""/>
    <s v=""/>
    <s v=""/>
    <s v="2018/003422"/>
  </r>
  <r>
    <x v="2"/>
    <x v="24"/>
    <s v="024032/2022"/>
    <x v="1568"/>
    <x v="3"/>
    <s v="Procedimiento abierto; multiplicidad de criterios"/>
    <s v="No"/>
    <n v="301653"/>
    <n v="301653"/>
    <s v=""/>
    <s v=""/>
    <s v=""/>
    <s v=""/>
    <s v="@2019/013280"/>
  </r>
  <r>
    <x v="2"/>
    <x v="24"/>
    <s v="033626/2022"/>
    <x v="1691"/>
    <x v="3"/>
    <s v="Basado en un Acuerdo Marco"/>
    <s v="No"/>
    <n v="302016"/>
    <n v="302016"/>
    <s v=""/>
    <s v=""/>
    <s v=""/>
    <s v=""/>
    <s v="2022/006920"/>
  </r>
  <r>
    <x v="2"/>
    <x v="24"/>
    <s v="039080/2022"/>
    <x v="1479"/>
    <x v="3"/>
    <s v="Procedimiento abierto; multiplicidad de criterios"/>
    <s v="No"/>
    <n v="302400"/>
    <n v="302400"/>
    <s v=""/>
    <s v=""/>
    <s v=""/>
    <s v=""/>
    <s v="2018/003422"/>
  </r>
  <r>
    <x v="2"/>
    <x v="24"/>
    <s v="007848/2022"/>
    <x v="1692"/>
    <x v="3"/>
    <s v="Basado en un Acuerdo Marco"/>
    <s v="No"/>
    <n v="307037.5"/>
    <n v="307037.5"/>
    <s v=""/>
    <s v=""/>
    <s v=""/>
    <s v=""/>
    <s v="2022/000690"/>
  </r>
  <r>
    <x v="2"/>
    <x v="24"/>
    <s v="043892/2022"/>
    <x v="1693"/>
    <x v="3"/>
    <s v="Basado en un Acuerdo Marco"/>
    <s v="No"/>
    <n v="308436.27"/>
    <n v="308436.27"/>
    <s v=""/>
    <s v=""/>
    <s v=""/>
    <s v=""/>
    <s v="2022/018384"/>
  </r>
  <r>
    <x v="2"/>
    <x v="24"/>
    <s v="003448/2022"/>
    <x v="1694"/>
    <x v="3"/>
    <s v="Basado en un Acuerdo Marco"/>
    <s v="No"/>
    <n v="313560"/>
    <n v="313560"/>
    <s v=""/>
    <s v=""/>
    <s v=""/>
    <s v=""/>
    <s v="2022/001206"/>
  </r>
  <r>
    <x v="2"/>
    <x v="24"/>
    <s v="022848/2022"/>
    <x v="1592"/>
    <x v="3"/>
    <s v="Basado en un Acuerdo Marco"/>
    <s v="No"/>
    <n v="316910"/>
    <n v="23650"/>
    <s v=""/>
    <s v=""/>
    <s v=""/>
    <s v=""/>
    <s v="@2022/000780"/>
  </r>
  <r>
    <x v="2"/>
    <x v="24"/>
    <s v="009129/2022"/>
    <x v="1695"/>
    <x v="3"/>
    <s v="Basado en un Acuerdo Marco"/>
    <s v="No"/>
    <n v="316935.84000000003"/>
    <n v="316935.84000000003"/>
    <s v=""/>
    <s v=""/>
    <s v=""/>
    <s v=""/>
    <s v="2022/003437"/>
  </r>
  <r>
    <x v="2"/>
    <x v="24"/>
    <s v="007516/2022"/>
    <x v="1696"/>
    <x v="3"/>
    <s v="Basado en un Acuerdo Marco"/>
    <s v="No"/>
    <n v="317069.99"/>
    <n v="317069.99"/>
    <s v=""/>
    <s v=""/>
    <s v=""/>
    <s v=""/>
    <s v="2022/001340"/>
  </r>
  <r>
    <x v="2"/>
    <x v="24"/>
    <s v="022617/2022"/>
    <x v="1697"/>
    <x v="3"/>
    <s v="Procedimiento abierto; multiplicidad de criterios"/>
    <s v="Sí"/>
    <n v="317649.2"/>
    <n v="231170.5"/>
    <s v=""/>
    <s v=""/>
    <s v=""/>
    <s v=""/>
    <s v="@2021/010463"/>
  </r>
  <r>
    <x v="2"/>
    <x v="24"/>
    <s v="022799/2022"/>
    <x v="1485"/>
    <x v="3"/>
    <s v="Basado en un Acuerdo Marco"/>
    <s v="No"/>
    <n v="319858"/>
    <n v="157080"/>
    <s v=""/>
    <s v=""/>
    <s v=""/>
    <s v=""/>
    <s v="@2022/000778"/>
  </r>
  <r>
    <x v="2"/>
    <x v="24"/>
    <s v="022772/2022"/>
    <x v="1486"/>
    <x v="3"/>
    <s v="Basado en un Acuerdo Marco"/>
    <s v="No"/>
    <n v="320712.92"/>
    <n v="119669"/>
    <s v=""/>
    <s v=""/>
    <s v=""/>
    <s v=""/>
    <s v="@2022/000776"/>
  </r>
  <r>
    <x v="2"/>
    <x v="24"/>
    <s v="022786/2022"/>
    <x v="1533"/>
    <x v="3"/>
    <s v="Basado en un Acuerdo Marco"/>
    <s v="No"/>
    <n v="321037.2"/>
    <n v="14374.8"/>
    <s v=""/>
    <s v=""/>
    <s v=""/>
    <s v=""/>
    <s v="@2022/000777"/>
  </r>
  <r>
    <x v="2"/>
    <x v="24"/>
    <s v="007378/2022"/>
    <x v="1698"/>
    <x v="3"/>
    <s v="Basado en un Acuerdo Marco"/>
    <s v="No"/>
    <n v="326753.24"/>
    <n v="326753.24"/>
    <s v=""/>
    <s v=""/>
    <s v=""/>
    <s v=""/>
    <s v="2022/002239"/>
  </r>
  <r>
    <x v="2"/>
    <x v="24"/>
    <s v="003739/2022"/>
    <x v="1699"/>
    <x v="3"/>
    <s v="Procedimiento negociado sin publicidad"/>
    <s v="No"/>
    <n v="328562.59999999998"/>
    <n v="328338.09999999998"/>
    <s v="168"/>
    <s v="b"/>
    <s v="1"/>
    <s v="IMPERIOSA URGENCIA"/>
    <s v="@2021/020970"/>
  </r>
  <r>
    <x v="2"/>
    <x v="24"/>
    <s v="037761/2022"/>
    <x v="1560"/>
    <x v="3"/>
    <s v="Procedimiento negociado sin publicidad"/>
    <s v="No"/>
    <n v="329829.71000000002"/>
    <n v="302607.87"/>
    <s v="168"/>
    <s v="a"/>
    <s v="2"/>
    <s v="EXCLUSIVIDAD TÉCNICA, DE DERECHOS EXCLUSIVOS O ARTÍSTICA_x000a_"/>
    <s v="@2022/002368"/>
  </r>
  <r>
    <x v="2"/>
    <x v="24"/>
    <s v="022797/2022"/>
    <x v="1485"/>
    <x v="3"/>
    <s v="Basado en un Acuerdo Marco"/>
    <s v="No"/>
    <n v="330594"/>
    <n v="321337.5"/>
    <s v=""/>
    <s v=""/>
    <s v=""/>
    <s v=""/>
    <s v="@2022/000778"/>
  </r>
  <r>
    <x v="2"/>
    <x v="24"/>
    <s v="028876/2022"/>
    <x v="1522"/>
    <x v="3"/>
    <s v="Procedimiento negociado sin publicidad"/>
    <s v="No"/>
    <n v="331120.39"/>
    <n v="296116.27"/>
    <s v="168"/>
    <s v="a"/>
    <s v="2"/>
    <s v="EXCLUSIVIDAD TÉCNICA, DE DERECHOS EXCLUSIVOS O ARTÍSTICA_x000a_"/>
    <s v="@2022/002471"/>
  </r>
  <r>
    <x v="2"/>
    <x v="24"/>
    <s v="038068/2022"/>
    <x v="1479"/>
    <x v="3"/>
    <s v="Procedimiento abierto; multiplicidad de criterios"/>
    <s v="No"/>
    <n v="331905"/>
    <n v="331905"/>
    <s v=""/>
    <s v=""/>
    <s v=""/>
    <s v=""/>
    <s v="2018/003422"/>
  </r>
  <r>
    <x v="2"/>
    <x v="24"/>
    <s v="038448/2022"/>
    <x v="1700"/>
    <x v="3"/>
    <s v="Procedimiento abierto; multiplicidad de criterios"/>
    <s v="No"/>
    <n v="332266"/>
    <n v="276096.92"/>
    <s v=""/>
    <s v=""/>
    <s v=""/>
    <s v=""/>
    <s v="@2021/014102"/>
  </r>
  <r>
    <x v="2"/>
    <x v="24"/>
    <s v="022791/2022"/>
    <x v="1485"/>
    <x v="3"/>
    <s v="Basado en un Acuerdo Marco"/>
    <s v="No"/>
    <n v="332792.34999999998"/>
    <n v="281325"/>
    <s v=""/>
    <s v=""/>
    <s v=""/>
    <s v=""/>
    <s v="@2022/000778"/>
  </r>
  <r>
    <x v="2"/>
    <x v="24"/>
    <s v="038081/2022"/>
    <x v="1479"/>
    <x v="3"/>
    <s v="Procedimiento abierto; multiplicidad de criterios"/>
    <s v="No"/>
    <n v="336342.95"/>
    <n v="336342.95"/>
    <s v=""/>
    <s v=""/>
    <s v=""/>
    <s v=""/>
    <s v="2018/003422"/>
  </r>
  <r>
    <x v="2"/>
    <x v="24"/>
    <s v="039315/2022"/>
    <x v="1701"/>
    <x v="3"/>
    <s v="Basado en un Acuerdo Marco"/>
    <s v="No"/>
    <n v="338800"/>
    <n v="338800"/>
    <s v=""/>
    <s v=""/>
    <s v=""/>
    <s v=""/>
    <s v="2022/007461"/>
  </r>
  <r>
    <x v="2"/>
    <x v="24"/>
    <s v="038442/2022"/>
    <x v="1495"/>
    <x v="3"/>
    <s v="Basado en un Acuerdo Marco"/>
    <s v="No"/>
    <n v="350481.6"/>
    <n v="350481.6"/>
    <s v=""/>
    <s v=""/>
    <s v=""/>
    <s v=""/>
    <s v="2022/017502"/>
  </r>
  <r>
    <x v="2"/>
    <x v="24"/>
    <s v="022765/2022"/>
    <x v="1486"/>
    <x v="3"/>
    <s v="Basado en un Acuerdo Marco"/>
    <s v="No"/>
    <n v="361898.9"/>
    <n v="332946.90000000002"/>
    <s v=""/>
    <s v=""/>
    <s v=""/>
    <s v=""/>
    <s v="@2022/000776"/>
  </r>
  <r>
    <x v="2"/>
    <x v="24"/>
    <s v="011739/2022"/>
    <x v="1523"/>
    <x v="3"/>
    <s v="Basado en un Acuerdo Marco"/>
    <s v="No"/>
    <n v="365123.2"/>
    <n v="365123.2"/>
    <s v=""/>
    <s v=""/>
    <s v=""/>
    <s v=""/>
    <s v="2022/003283"/>
  </r>
  <r>
    <x v="2"/>
    <x v="24"/>
    <s v="022883/2022"/>
    <x v="1702"/>
    <x v="3"/>
    <s v="Basado en un Acuerdo Marco"/>
    <s v="No"/>
    <n v="368475.25"/>
    <n v="368475.25"/>
    <s v=""/>
    <s v=""/>
    <s v=""/>
    <s v=""/>
    <s v="2022/006915"/>
  </r>
  <r>
    <x v="2"/>
    <x v="24"/>
    <s v="014679/2022"/>
    <x v="1703"/>
    <x v="3"/>
    <s v="Basado en un Acuerdo Marco"/>
    <s v="No"/>
    <n v="373285"/>
    <n v="373285"/>
    <s v=""/>
    <s v=""/>
    <s v=""/>
    <s v=""/>
    <s v="2022/004887"/>
  </r>
  <r>
    <x v="2"/>
    <x v="24"/>
    <s v="024230/2022"/>
    <x v="1704"/>
    <x v="3"/>
    <s v="Emergencia"/>
    <s v="No"/>
    <n v="376915"/>
    <n v="376915"/>
    <s v=""/>
    <s v=""/>
    <s v=""/>
    <s v=""/>
    <s v="2022/012502"/>
  </r>
  <r>
    <x v="2"/>
    <x v="24"/>
    <s v="039085/2022"/>
    <x v="1479"/>
    <x v="3"/>
    <s v="Procedimiento abierto; multiplicidad de criterios"/>
    <s v="No"/>
    <n v="386992.4"/>
    <n v="386992.4"/>
    <s v=""/>
    <s v=""/>
    <s v=""/>
    <s v=""/>
    <s v="2018/003422"/>
  </r>
  <r>
    <x v="2"/>
    <x v="24"/>
    <s v="023336/2022"/>
    <x v="1705"/>
    <x v="3"/>
    <s v="Basado en un Acuerdo Marco"/>
    <s v="No"/>
    <n v="389966.59"/>
    <n v="389966.59"/>
    <s v=""/>
    <s v=""/>
    <s v=""/>
    <s v=""/>
    <s v="2022/007477"/>
  </r>
  <r>
    <x v="2"/>
    <x v="24"/>
    <s v="024227/2022"/>
    <x v="1706"/>
    <x v="3"/>
    <s v="Procedimiento abierto; multiplicidad de criterios"/>
    <s v="No"/>
    <n v="393500"/>
    <n v="393250"/>
    <s v=""/>
    <s v=""/>
    <s v=""/>
    <s v=""/>
    <s v="@2022/002855"/>
  </r>
  <r>
    <x v="2"/>
    <x v="24"/>
    <s v="034213/2022"/>
    <x v="1707"/>
    <x v="3"/>
    <s v="Procedimiento abierto; multiplicidad de criterios"/>
    <s v="No"/>
    <n v="401077.26"/>
    <n v="401054.51"/>
    <s v=""/>
    <s v=""/>
    <s v=""/>
    <s v=""/>
    <s v="@2022/000815"/>
  </r>
  <r>
    <x v="2"/>
    <x v="24"/>
    <s v="007383/2022"/>
    <x v="1708"/>
    <x v="3"/>
    <s v="Basado en un Acuerdo Marco"/>
    <s v="No"/>
    <n v="401841"/>
    <n v="401841"/>
    <s v=""/>
    <s v=""/>
    <s v=""/>
    <s v=""/>
    <s v="2022/001941"/>
  </r>
  <r>
    <x v="2"/>
    <x v="24"/>
    <s v="037738/2022"/>
    <x v="1560"/>
    <x v="3"/>
    <s v="Procedimiento negociado sin publicidad"/>
    <s v="No"/>
    <n v="404799.87"/>
    <n v="404799.87"/>
    <s v="168"/>
    <s v="a"/>
    <s v="2"/>
    <s v="EXCLUSIVIDAD TÉCNICA, DE DERECHOS EXCLUSIVOS O ARTÍSTICA_x000a_"/>
    <s v="@2022/002368"/>
  </r>
  <r>
    <x v="2"/>
    <x v="24"/>
    <s v="017108/2022"/>
    <x v="1568"/>
    <x v="3"/>
    <s v="Procedimiento abierto; multiplicidad de criterios"/>
    <s v="No"/>
    <n v="406571.07"/>
    <n v="406571.07"/>
    <s v=""/>
    <s v=""/>
    <s v=""/>
    <s v=""/>
    <s v="@2019/013280"/>
  </r>
  <r>
    <x v="2"/>
    <x v="24"/>
    <s v="038710/2022"/>
    <x v="1479"/>
    <x v="3"/>
    <s v="Procedimiento abierto; multiplicidad de criterios"/>
    <s v="No"/>
    <n v="411799.1"/>
    <n v="411799.1"/>
    <s v=""/>
    <s v=""/>
    <s v=""/>
    <s v=""/>
    <s v="2018/003422"/>
  </r>
  <r>
    <x v="2"/>
    <x v="24"/>
    <s v="014582/2022"/>
    <x v="1481"/>
    <x v="3"/>
    <s v="Procedimiento abierto; multiplicidad de criterios"/>
    <s v="No"/>
    <n v="413600"/>
    <n v="365200"/>
    <s v=""/>
    <s v=""/>
    <s v=""/>
    <s v=""/>
    <s v="@2021/000316"/>
  </r>
  <r>
    <x v="2"/>
    <x v="24"/>
    <s v="007846/2022"/>
    <x v="1709"/>
    <x v="3"/>
    <s v="Basado en un Acuerdo Marco"/>
    <s v="No"/>
    <n v="414805.04"/>
    <n v="414805.04"/>
    <s v=""/>
    <s v=""/>
    <s v=""/>
    <s v=""/>
    <s v="2022/001765"/>
  </r>
  <r>
    <x v="2"/>
    <x v="24"/>
    <s v="001407/2022"/>
    <x v="1710"/>
    <x v="3"/>
    <s v="Procedimiento negociado sin publicidad"/>
    <s v="No"/>
    <n v="420942.04"/>
    <n v="420906.44"/>
    <s v="168"/>
    <s v="a"/>
    <s v="2"/>
    <s v="EXCLUSIVIDAD TÉCNICA, DE DERECHOS EXCLUSIVOS O ARTÍSTICA_x000a_"/>
    <s v="@2021/019963"/>
  </r>
  <r>
    <x v="2"/>
    <x v="24"/>
    <s v="008464/2022"/>
    <x v="1711"/>
    <x v="3"/>
    <s v="Basado en un Acuerdo Marco"/>
    <s v="No"/>
    <n v="430735.8"/>
    <n v="430735.8"/>
    <s v=""/>
    <s v=""/>
    <s v=""/>
    <s v=""/>
    <s v="2022/002648"/>
  </r>
  <r>
    <x v="2"/>
    <x v="24"/>
    <s v="004167/2022"/>
    <x v="1513"/>
    <x v="3"/>
    <s v="Basado en un Acuerdo Marco"/>
    <s v="No"/>
    <n v="432744"/>
    <n v="432744"/>
    <s v=""/>
    <s v=""/>
    <s v=""/>
    <s v=""/>
    <s v="2022/001608"/>
  </r>
  <r>
    <x v="2"/>
    <x v="24"/>
    <s v="003734/2022"/>
    <x v="1712"/>
    <x v="3"/>
    <s v="Procedimiento negociado sin publicidad"/>
    <s v="No"/>
    <n v="434130.06"/>
    <n v="434130.06"/>
    <s v="168"/>
    <s v="a"/>
    <s v="2"/>
    <s v="EXCLUSIVIDAD TÉCNICA, DE DERECHOS EXCLUSIVOS O ARTÍSTICA_x000a_"/>
    <s v="@2021/020259"/>
  </r>
  <r>
    <x v="2"/>
    <x v="24"/>
    <s v="030303/2022"/>
    <x v="1713"/>
    <x v="3"/>
    <s v="Procedimiento negociado sin publicidad"/>
    <s v="No"/>
    <n v="435265"/>
    <n v="351259.37"/>
    <s v="168"/>
    <s v="b"/>
    <s v="1"/>
    <s v="IMPERIOSA URGENCIA"/>
    <s v="@2022/004869"/>
  </r>
  <r>
    <x v="2"/>
    <x v="24"/>
    <s v="003576/2022"/>
    <x v="1714"/>
    <x v="3"/>
    <s v="Basado en un Acuerdo Marco"/>
    <s v="No"/>
    <n v="444972.55"/>
    <n v="444972.52"/>
    <s v=""/>
    <s v=""/>
    <s v=""/>
    <s v=""/>
    <s v="2022/000877"/>
  </r>
  <r>
    <x v="2"/>
    <x v="24"/>
    <s v="016721/2022"/>
    <x v="1715"/>
    <x v="3"/>
    <s v="Basado en un Acuerdo Marco"/>
    <s v="No"/>
    <n v="449890.1"/>
    <n v="449890.1"/>
    <s v=""/>
    <s v=""/>
    <s v=""/>
    <s v=""/>
    <s v="2022/006003"/>
  </r>
  <r>
    <x v="2"/>
    <x v="24"/>
    <s v="012027/2022"/>
    <x v="1561"/>
    <x v="3"/>
    <s v="Procedimiento negociado sin publicidad"/>
    <s v="No"/>
    <n v="451215.59"/>
    <n v="451215.59"/>
    <s v="168"/>
    <s v="a"/>
    <s v="2"/>
    <s v="EXCLUSIVIDAD TÉCNICA, DE DERECHOS EXCLUSIVOS O ARTÍSTICA_x000a_"/>
    <s v="@2021/013843"/>
  </r>
  <r>
    <x v="2"/>
    <x v="24"/>
    <s v="012253/2022"/>
    <x v="1716"/>
    <x v="3"/>
    <s v="Basado en un Acuerdo Marco"/>
    <s v="No"/>
    <n v="453866.4"/>
    <n v="302983.2"/>
    <s v=""/>
    <s v=""/>
    <s v=""/>
    <s v=""/>
    <s v="2022/003214"/>
  </r>
  <r>
    <x v="2"/>
    <x v="24"/>
    <s v="001022/2022"/>
    <x v="1717"/>
    <x v="3"/>
    <s v="Procedimiento negociado sin publicidad"/>
    <s v="No"/>
    <n v="463656.96000000002"/>
    <n v="446752.8"/>
    <s v="168"/>
    <s v="a"/>
    <s v="2"/>
    <s v="EXCLUSIVIDAD TÉCNICA, DE DERECHOS EXCLUSIVOS O ARTÍSTICA_x000a_"/>
    <s v="@2021/019680"/>
  </r>
  <r>
    <x v="2"/>
    <x v="24"/>
    <s v="000504/2022"/>
    <x v="1718"/>
    <x v="3"/>
    <s v="Emergencia"/>
    <s v="No"/>
    <n v="468000"/>
    <n v="468000"/>
    <s v=""/>
    <s v=""/>
    <s v=""/>
    <s v=""/>
    <s v="2022/000353"/>
  </r>
  <r>
    <x v="2"/>
    <x v="24"/>
    <s v="007509/2022"/>
    <x v="1719"/>
    <x v="3"/>
    <s v="Basado en un Acuerdo Marco"/>
    <s v="No"/>
    <n v="470870.4"/>
    <n v="470870.4"/>
    <s v=""/>
    <s v=""/>
    <s v=""/>
    <s v=""/>
    <s v="2022/003569"/>
  </r>
  <r>
    <x v="2"/>
    <x v="24"/>
    <s v="011265/2022"/>
    <x v="1720"/>
    <x v="3"/>
    <s v="Basado en un Acuerdo Marco"/>
    <s v="No"/>
    <n v="479160"/>
    <n v="479160"/>
    <s v=""/>
    <s v=""/>
    <s v=""/>
    <s v=""/>
    <s v="2022/002649"/>
  </r>
  <r>
    <x v="2"/>
    <x v="24"/>
    <s v="022795/2022"/>
    <x v="1485"/>
    <x v="3"/>
    <s v="Basado en un Acuerdo Marco"/>
    <s v="No"/>
    <n v="483450"/>
    <n v="464062.5"/>
    <s v=""/>
    <s v=""/>
    <s v=""/>
    <s v=""/>
    <s v="@2022/000778"/>
  </r>
  <r>
    <x v="2"/>
    <x v="24"/>
    <s v="001086/2022"/>
    <x v="1721"/>
    <x v="3"/>
    <s v="Procedimiento negociado sin publicidad"/>
    <s v="No"/>
    <n v="486045.3"/>
    <n v="486014.25"/>
    <s v="168"/>
    <s v="a"/>
    <s v="2"/>
    <s v="EXCLUSIVIDAD TÉCNICA, DE DERECHOS EXCLUSIVOS O ARTÍSTICA_x000a_"/>
    <s v="@2021/013410"/>
  </r>
  <r>
    <x v="2"/>
    <x v="24"/>
    <s v="022766/2022"/>
    <x v="1486"/>
    <x v="3"/>
    <s v="Basado en un Acuerdo Marco"/>
    <s v="No"/>
    <n v="513376.38"/>
    <n v="510809.64"/>
    <s v=""/>
    <s v=""/>
    <s v=""/>
    <s v=""/>
    <s v="@2022/000776"/>
  </r>
  <r>
    <x v="2"/>
    <x v="24"/>
    <s v="007360/2022"/>
    <x v="1722"/>
    <x v="3"/>
    <s v="Basado en un Acuerdo Marco"/>
    <s v="No"/>
    <n v="518210.16"/>
    <n v="518210.16"/>
    <s v=""/>
    <s v=""/>
    <s v=""/>
    <s v=""/>
    <s v="2022/001514"/>
  </r>
  <r>
    <x v="2"/>
    <x v="24"/>
    <s v="008565/2022"/>
    <x v="1723"/>
    <x v="3"/>
    <s v="Basado en un Acuerdo Marco"/>
    <s v="No"/>
    <n v="524160"/>
    <n v="524160"/>
    <s v=""/>
    <s v=""/>
    <s v=""/>
    <s v=""/>
    <s v="2022/004641"/>
  </r>
  <r>
    <x v="2"/>
    <x v="24"/>
    <s v="000407/2022"/>
    <x v="1724"/>
    <x v="3"/>
    <s v="Emergencia"/>
    <s v="No"/>
    <n v="524861.66"/>
    <n v="524861.66"/>
    <s v=""/>
    <s v=""/>
    <s v=""/>
    <s v=""/>
    <s v="2022/000238"/>
  </r>
  <r>
    <x v="2"/>
    <x v="24"/>
    <s v="028837/2022"/>
    <x v="1568"/>
    <x v="3"/>
    <s v="Procedimiento abierto; multiplicidad de criterios"/>
    <s v="No"/>
    <n v="527238.01"/>
    <n v="527238"/>
    <s v=""/>
    <s v=""/>
    <s v=""/>
    <s v=""/>
    <s v="@2019/013280"/>
  </r>
  <r>
    <x v="2"/>
    <x v="24"/>
    <s v="017004/2022"/>
    <x v="1568"/>
    <x v="3"/>
    <s v="Procedimiento abierto; multiplicidad de criterios"/>
    <s v="No"/>
    <n v="530588.99"/>
    <n v="530588.99"/>
    <s v=""/>
    <s v=""/>
    <s v=""/>
    <s v=""/>
    <s v="@2019/013280"/>
  </r>
  <r>
    <x v="2"/>
    <x v="24"/>
    <s v="000002/2022"/>
    <x v="1725"/>
    <x v="3"/>
    <s v="Emergencia"/>
    <s v="No"/>
    <n v="550000"/>
    <n v="550000"/>
    <s v=""/>
    <s v=""/>
    <s v=""/>
    <s v=""/>
    <s v="2022/000026"/>
  </r>
  <r>
    <x v="2"/>
    <x v="24"/>
    <s v="004180/2022"/>
    <x v="1503"/>
    <x v="3"/>
    <s v="Basado en un Acuerdo Marco"/>
    <s v="No"/>
    <n v="552418.88"/>
    <n v="552418.88"/>
    <s v=""/>
    <s v=""/>
    <s v=""/>
    <s v=""/>
    <s v="2022/001691"/>
  </r>
  <r>
    <x v="2"/>
    <x v="24"/>
    <s v="039118/2022"/>
    <x v="1479"/>
    <x v="3"/>
    <s v="Procedimiento abierto; multiplicidad de criterios"/>
    <s v="No"/>
    <n v="577542.85"/>
    <n v="577542.85"/>
    <s v=""/>
    <s v=""/>
    <s v=""/>
    <s v=""/>
    <s v="2018/003422"/>
  </r>
  <r>
    <x v="2"/>
    <x v="24"/>
    <s v="033271/2022"/>
    <x v="1726"/>
    <x v="3"/>
    <s v="Basado en un Acuerdo Marco"/>
    <s v="No"/>
    <n v="578009.98"/>
    <n v="369138.46"/>
    <s v=""/>
    <s v=""/>
    <s v=""/>
    <s v=""/>
    <s v="@2022/005024"/>
  </r>
  <r>
    <x v="2"/>
    <x v="24"/>
    <s v="017629/2022"/>
    <x v="1568"/>
    <x v="3"/>
    <s v="Procedimiento abierto; multiplicidad de criterios"/>
    <s v="No"/>
    <n v="588784.97"/>
    <n v="588784.97"/>
    <s v=""/>
    <s v=""/>
    <s v=""/>
    <s v=""/>
    <s v="@2019/013280"/>
  </r>
  <r>
    <x v="2"/>
    <x v="24"/>
    <s v="011451/2022"/>
    <x v="1727"/>
    <x v="3"/>
    <s v="Basado en un Acuerdo Marco"/>
    <s v="No"/>
    <n v="591593.19999999995"/>
    <n v="591593.19999999995"/>
    <s v=""/>
    <s v=""/>
    <s v=""/>
    <s v=""/>
    <s v="2022/004247"/>
  </r>
  <r>
    <x v="2"/>
    <x v="24"/>
    <s v="007390/2022"/>
    <x v="1728"/>
    <x v="3"/>
    <s v="Basado en un Acuerdo Marco"/>
    <s v="No"/>
    <n v="597815.4"/>
    <n v="597815.4"/>
    <s v=""/>
    <s v=""/>
    <s v=""/>
    <s v=""/>
    <s v="2022/001364"/>
  </r>
  <r>
    <x v="2"/>
    <x v="24"/>
    <s v="004178/2022"/>
    <x v="1503"/>
    <x v="3"/>
    <s v="Basado en un Acuerdo Marco"/>
    <s v="No"/>
    <n v="599820"/>
    <n v="599820"/>
    <s v=""/>
    <s v=""/>
    <s v=""/>
    <s v=""/>
    <s v="2022/001691"/>
  </r>
  <r>
    <x v="2"/>
    <x v="24"/>
    <s v="014882/2022"/>
    <x v="1729"/>
    <x v="3"/>
    <s v="Basado en un Acuerdo Marco"/>
    <s v="No"/>
    <n v="614326.68000000005"/>
    <n v="614326.68000000005"/>
    <s v=""/>
    <s v=""/>
    <s v=""/>
    <s v=""/>
    <s v="2022/002242"/>
  </r>
  <r>
    <x v="2"/>
    <x v="24"/>
    <s v="000852/2022"/>
    <x v="1730"/>
    <x v="3"/>
    <s v="Procedimiento negociado sin publicidad"/>
    <s v="No"/>
    <n v="625270.53"/>
    <n v="603049.56999999995"/>
    <s v="168"/>
    <s v="a"/>
    <s v="2"/>
    <s v="EXCLUSIVIDAD TÉCNICA, DE DERECHOS EXCLUSIVOS O ARTÍSTICA_x000a_"/>
    <s v="@2021/019200"/>
  </r>
  <r>
    <x v="2"/>
    <x v="24"/>
    <s v="004174/2022"/>
    <x v="1513"/>
    <x v="3"/>
    <s v="Basado en un Acuerdo Marco"/>
    <s v="No"/>
    <n v="630240"/>
    <n v="630240"/>
    <s v=""/>
    <s v=""/>
    <s v=""/>
    <s v=""/>
    <s v="2022/001608"/>
  </r>
  <r>
    <x v="2"/>
    <x v="24"/>
    <s v="015006/2022"/>
    <x v="1731"/>
    <x v="3"/>
    <s v="Basado en un Acuerdo Marco"/>
    <s v="No"/>
    <n v="646120.64"/>
    <n v="646120.64"/>
    <s v=""/>
    <s v=""/>
    <s v=""/>
    <s v=""/>
    <s v="2022/005039"/>
  </r>
  <r>
    <x v="2"/>
    <x v="24"/>
    <s v="000056/2022"/>
    <x v="1732"/>
    <x v="3"/>
    <s v="Emergencia"/>
    <s v="No"/>
    <n v="660000"/>
    <n v="660000"/>
    <s v=""/>
    <s v=""/>
    <s v=""/>
    <s v=""/>
    <s v="2022/000147"/>
  </r>
  <r>
    <x v="2"/>
    <x v="24"/>
    <s v="000412/2022"/>
    <x v="1732"/>
    <x v="3"/>
    <s v="Emergencia"/>
    <s v="No"/>
    <n v="660000"/>
    <n v="660000"/>
    <s v=""/>
    <s v=""/>
    <s v=""/>
    <s v=""/>
    <s v="2022/000261"/>
  </r>
  <r>
    <x v="2"/>
    <x v="24"/>
    <s v="007358/2022"/>
    <x v="1733"/>
    <x v="3"/>
    <s v="Basado en un Acuerdo Marco"/>
    <s v="No"/>
    <n v="668748.07999999996"/>
    <n v="668748.07999999996"/>
    <s v=""/>
    <s v=""/>
    <s v=""/>
    <s v=""/>
    <s v="2022/001377"/>
  </r>
  <r>
    <x v="2"/>
    <x v="24"/>
    <s v="014583/2022"/>
    <x v="1481"/>
    <x v="3"/>
    <s v="Procedimiento abierto; multiplicidad de criterios"/>
    <s v="No"/>
    <n v="676825.59999999998"/>
    <n v="561246.4"/>
    <s v=""/>
    <s v=""/>
    <s v=""/>
    <s v=""/>
    <s v="@2021/000316"/>
  </r>
  <r>
    <x v="2"/>
    <x v="24"/>
    <s v="001042/2022"/>
    <x v="1734"/>
    <x v="3"/>
    <s v="Procedimiento negociado sin publicidad"/>
    <s v="No"/>
    <n v="686804.87"/>
    <n v="669844.76"/>
    <s v="168"/>
    <s v="a"/>
    <s v="2"/>
    <s v="EXCLUSIVIDAD TÉCNICA, DE DERECHOS EXCLUSIVOS O ARTÍSTICA_x000a_"/>
    <s v="@2021/019761"/>
  </r>
  <r>
    <x v="2"/>
    <x v="24"/>
    <s v="007627/2022"/>
    <x v="1735"/>
    <x v="3"/>
    <s v="Basado en un Acuerdo Marco"/>
    <s v="No"/>
    <n v="696800"/>
    <n v="696800"/>
    <s v=""/>
    <s v=""/>
    <s v=""/>
    <s v=""/>
    <s v="2022/003624"/>
  </r>
  <r>
    <x v="2"/>
    <x v="24"/>
    <s v="007665/2022"/>
    <x v="1736"/>
    <x v="3"/>
    <s v="Basado en un Acuerdo Marco"/>
    <s v="No"/>
    <n v="698775"/>
    <n v="698775"/>
    <s v=""/>
    <s v=""/>
    <s v=""/>
    <s v=""/>
    <s v="2022/001429"/>
  </r>
  <r>
    <x v="2"/>
    <x v="24"/>
    <s v="000856/2022"/>
    <x v="1737"/>
    <x v="3"/>
    <s v="Procedimiento negociado sin publicidad"/>
    <s v="No"/>
    <n v="717850.8"/>
    <n v="717850.8"/>
    <s v="168"/>
    <s v="a"/>
    <s v="2"/>
    <s v="EXCLUSIVIDAD TÉCNICA, DE DERECHOS EXCLUSIVOS O ARTÍSTICA_x000a_"/>
    <s v="@2021/019268"/>
  </r>
  <r>
    <x v="2"/>
    <x v="24"/>
    <s v="004168/2022"/>
    <x v="1513"/>
    <x v="3"/>
    <s v="Basado en un Acuerdo Marco"/>
    <s v="No"/>
    <n v="784784"/>
    <n v="784784"/>
    <s v=""/>
    <s v=""/>
    <s v=""/>
    <s v=""/>
    <s v="2022/001608"/>
  </r>
  <r>
    <x v="2"/>
    <x v="24"/>
    <s v="024571/2022"/>
    <x v="1664"/>
    <x v="3"/>
    <s v="Basado en un Acuerdo Marco"/>
    <s v="No"/>
    <n v="792588.16"/>
    <n v="792588.16"/>
    <s v=""/>
    <s v=""/>
    <s v=""/>
    <s v=""/>
    <s v="2022/010096"/>
  </r>
  <r>
    <x v="2"/>
    <x v="24"/>
    <s v="038797/2022"/>
    <x v="1738"/>
    <x v="3"/>
    <s v="Procedimiento abierto; multiplicidad de criterios"/>
    <s v="No"/>
    <n v="793760"/>
    <n v="462876.11"/>
    <s v=""/>
    <s v=""/>
    <s v=""/>
    <s v=""/>
    <s v="@2022/000413"/>
  </r>
  <r>
    <x v="2"/>
    <x v="24"/>
    <s v="029743/2022"/>
    <x v="1739"/>
    <x v="3"/>
    <s v="Basado en un Acuerdo Marco"/>
    <s v="No"/>
    <n v="798026.46"/>
    <n v="798026.46"/>
    <s v=""/>
    <s v=""/>
    <s v=""/>
    <s v=""/>
    <s v="2022/014525"/>
  </r>
  <r>
    <x v="2"/>
    <x v="24"/>
    <s v="037781/2022"/>
    <x v="1740"/>
    <x v="3"/>
    <s v="Procedimiento negociado sin publicidad"/>
    <s v="No"/>
    <n v="803825"/>
    <n v="803825"/>
    <s v="168"/>
    <s v="a"/>
    <s v="2"/>
    <s v="EXCLUSIVIDAD TÉCNICA, DE DERECHOS EXCLUSIVOS O ARTÍSTICA_x000a_"/>
    <s v="@2022/006162"/>
  </r>
  <r>
    <x v="2"/>
    <x v="24"/>
    <s v="003246/2022"/>
    <x v="1741"/>
    <x v="3"/>
    <s v="Procedimiento negociado sin publicidad"/>
    <s v="No"/>
    <n v="825931.38"/>
    <n v="744213.45"/>
    <s v="168"/>
    <s v="a"/>
    <s v="2"/>
    <s v="EXCLUSIVIDAD TÉCNICA, DE DERECHOS EXCLUSIVOS O ARTÍSTICA_x000a_"/>
    <s v="@2021/020227"/>
  </r>
  <r>
    <x v="2"/>
    <x v="24"/>
    <s v="004175/2022"/>
    <x v="1513"/>
    <x v="3"/>
    <s v="Basado en un Acuerdo Marco"/>
    <s v="No"/>
    <n v="836160"/>
    <n v="836160"/>
    <s v=""/>
    <s v=""/>
    <s v=""/>
    <s v=""/>
    <s v="2022/001608"/>
  </r>
  <r>
    <x v="2"/>
    <x v="24"/>
    <s v="008445/2022"/>
    <x v="1742"/>
    <x v="3"/>
    <s v="Basado en un Acuerdo Marco"/>
    <s v="No"/>
    <n v="847000"/>
    <n v="847000"/>
    <s v=""/>
    <s v=""/>
    <s v=""/>
    <s v=""/>
    <s v="2022/002615"/>
  </r>
  <r>
    <x v="2"/>
    <x v="24"/>
    <s v="003575/2022"/>
    <x v="1714"/>
    <x v="3"/>
    <s v="Basado en un Acuerdo Marco"/>
    <s v="No"/>
    <n v="851874.39"/>
    <n v="851874.39"/>
    <s v=""/>
    <s v=""/>
    <s v=""/>
    <s v=""/>
    <s v="2022/000877"/>
  </r>
  <r>
    <x v="2"/>
    <x v="24"/>
    <s v="028912/2022"/>
    <x v="1743"/>
    <x v="3"/>
    <s v="Basado en un Acuerdo Marco"/>
    <s v="No"/>
    <n v="870358.35"/>
    <n v="858257.84"/>
    <s v=""/>
    <s v=""/>
    <s v=""/>
    <s v=""/>
    <s v="@2022/005209"/>
  </r>
  <r>
    <x v="2"/>
    <x v="24"/>
    <s v="028864/2022"/>
    <x v="1744"/>
    <x v="3"/>
    <s v="Basado en un Acuerdo Marco"/>
    <s v="No"/>
    <n v="877717.86"/>
    <n v="805088.02"/>
    <s v=""/>
    <s v=""/>
    <s v=""/>
    <s v=""/>
    <s v="@2022/005027"/>
  </r>
  <r>
    <x v="2"/>
    <x v="24"/>
    <s v="028886/2022"/>
    <x v="1745"/>
    <x v="3"/>
    <s v="Basado en un Acuerdo Marco"/>
    <s v="No"/>
    <n v="877717.86"/>
    <n v="701428.53"/>
    <s v=""/>
    <s v=""/>
    <s v=""/>
    <s v=""/>
    <s v="@2022/005029"/>
  </r>
  <r>
    <x v="2"/>
    <x v="24"/>
    <s v="007663/2022"/>
    <x v="1746"/>
    <x v="3"/>
    <s v="Basado en un Acuerdo Marco"/>
    <s v="No"/>
    <n v="893413.45"/>
    <n v="893413.45"/>
    <s v=""/>
    <s v=""/>
    <s v=""/>
    <s v=""/>
    <s v="2022/001865"/>
  </r>
  <r>
    <x v="2"/>
    <x v="24"/>
    <s v="000911/2022"/>
    <x v="1747"/>
    <x v="3"/>
    <s v="Procedimiento negociado sin publicidad"/>
    <s v="No"/>
    <n v="903193.63"/>
    <n v="866091.49"/>
    <s v="168"/>
    <s v="a"/>
    <s v="2"/>
    <s v="EXCLUSIVIDAD TÉCNICA, DE DERECHOS EXCLUSIVOS O ARTÍSTICA_x000a_"/>
    <s v="@2021/019257"/>
  </r>
  <r>
    <x v="2"/>
    <x v="24"/>
    <s v="008820/2022"/>
    <x v="1748"/>
    <x v="3"/>
    <s v="Basado en un Acuerdo Marco"/>
    <s v="No"/>
    <n v="903447.71"/>
    <n v="903447.71"/>
    <s v=""/>
    <s v=""/>
    <s v=""/>
    <s v=""/>
    <s v="2022/001795"/>
  </r>
  <r>
    <x v="2"/>
    <x v="24"/>
    <s v="038752/2022"/>
    <x v="1479"/>
    <x v="3"/>
    <s v="Procedimiento abierto; multiplicidad de criterios"/>
    <s v="No"/>
    <n v="915696.7"/>
    <n v="915696.7"/>
    <s v=""/>
    <s v=""/>
    <s v=""/>
    <s v=""/>
    <s v="2018/003422"/>
  </r>
  <r>
    <x v="2"/>
    <x v="24"/>
    <s v="038154/2022"/>
    <x v="1560"/>
    <x v="3"/>
    <s v="Procedimiento negociado sin publicidad"/>
    <s v="No"/>
    <n v="926478.42"/>
    <n v="913390.5"/>
    <s v="168"/>
    <s v="a"/>
    <s v="2"/>
    <s v="EXCLUSIVIDAD TÉCNICA, DE DERECHOS EXCLUSIVOS O ARTÍSTICA_x000a_"/>
    <s v="@2022/002368"/>
  </r>
  <r>
    <x v="2"/>
    <x v="24"/>
    <s v="017632/2022"/>
    <x v="1568"/>
    <x v="3"/>
    <s v="Procedimiento abierto; multiplicidad de criterios"/>
    <s v="No"/>
    <n v="946365.81"/>
    <n v="946365.81"/>
    <s v=""/>
    <s v=""/>
    <s v=""/>
    <s v=""/>
    <s v="@2019/013280"/>
  </r>
  <r>
    <x v="2"/>
    <x v="24"/>
    <s v="012023/2022"/>
    <x v="1561"/>
    <x v="3"/>
    <s v="Procedimiento negociado sin publicidad"/>
    <s v="No"/>
    <n v="947036.23"/>
    <n v="872986.52"/>
    <s v="168"/>
    <s v="a"/>
    <s v="2"/>
    <s v="EXCLUSIVIDAD TÉCNICA, DE DERECHOS EXCLUSIVOS O ARTÍSTICA_x000a_"/>
    <s v="@2021/013843"/>
  </r>
  <r>
    <x v="2"/>
    <x v="24"/>
    <s v="001142/2022"/>
    <x v="1749"/>
    <x v="3"/>
    <s v="Procedimiento negociado sin publicidad"/>
    <s v="No"/>
    <n v="1012584.98"/>
    <n v="1012584.95"/>
    <s v="168"/>
    <s v="a"/>
    <s v="2"/>
    <s v="EXCLUSIVIDAD TÉCNICA, DE DERECHOS EXCLUSIVOS O ARTÍSTICA_x000a_"/>
    <s v="@2021/019912"/>
  </r>
  <r>
    <x v="2"/>
    <x v="24"/>
    <s v="028936/2022"/>
    <x v="1750"/>
    <x v="3"/>
    <s v="Basado en un Acuerdo Marco"/>
    <s v="No"/>
    <n v="1016539.97"/>
    <n v="682198"/>
    <s v=""/>
    <s v=""/>
    <s v=""/>
    <s v=""/>
    <s v="@2022/005212"/>
  </r>
  <r>
    <x v="2"/>
    <x v="24"/>
    <s v="033446/2022"/>
    <x v="1751"/>
    <x v="3"/>
    <s v="Basado en un Acuerdo Marco"/>
    <s v="No"/>
    <n v="1018488.17"/>
    <n v="1016400"/>
    <s v=""/>
    <s v=""/>
    <s v=""/>
    <s v=""/>
    <s v="@2022/005017"/>
  </r>
  <r>
    <x v="2"/>
    <x v="24"/>
    <s v="043578/2022"/>
    <x v="1752"/>
    <x v="3"/>
    <s v="Procedimiento negociado sin publicidad"/>
    <s v="No"/>
    <n v="1024601.06"/>
    <n v="1019614.48"/>
    <s v="168"/>
    <s v="a"/>
    <s v="2"/>
    <s v="EXCLUSIVIDAD TÉCNICA, DE DERECHOS EXCLUSIVOS O ARTÍSTICA_x000a_"/>
    <s v="@2022/005582"/>
  </r>
  <r>
    <x v="2"/>
    <x v="24"/>
    <s v="028463/2022"/>
    <x v="1568"/>
    <x v="3"/>
    <s v="Procedimiento abierto; multiplicidad de criterios"/>
    <s v="No"/>
    <n v="1063400.03"/>
    <n v="1063400.03"/>
    <s v=""/>
    <s v=""/>
    <s v=""/>
    <s v=""/>
    <s v="@2019/013280"/>
  </r>
  <r>
    <x v="2"/>
    <x v="24"/>
    <s v="012024/2022"/>
    <x v="1561"/>
    <x v="3"/>
    <s v="Procedimiento negociado sin publicidad"/>
    <s v="No"/>
    <n v="1129318.1399999999"/>
    <n v="1127700.1200000001"/>
    <s v="168"/>
    <s v="a"/>
    <s v="2"/>
    <s v="EXCLUSIVIDAD TÉCNICA, DE DERECHOS EXCLUSIVOS O ARTÍSTICA_x000a_"/>
    <s v="@2021/013843"/>
  </r>
  <r>
    <x v="2"/>
    <x v="24"/>
    <s v="016648/2022"/>
    <x v="1753"/>
    <x v="3"/>
    <s v="Basado en un Acuerdo Marco"/>
    <s v="No"/>
    <n v="1165090.8500000001"/>
    <n v="1165090.8500000001"/>
    <s v=""/>
    <s v=""/>
    <s v=""/>
    <s v=""/>
    <s v="2022/004256"/>
  </r>
  <r>
    <x v="2"/>
    <x v="24"/>
    <s v="016579/2022"/>
    <x v="1754"/>
    <x v="3"/>
    <s v="Basado en un Acuerdo Marco"/>
    <s v="No"/>
    <n v="1169800.17"/>
    <n v="1169800.17"/>
    <s v=""/>
    <s v=""/>
    <s v=""/>
    <s v=""/>
    <s v="2022/005049"/>
  </r>
  <r>
    <x v="2"/>
    <x v="24"/>
    <s v="001325/2022"/>
    <x v="1755"/>
    <x v="3"/>
    <s v="Procedimiento abierto; multiplicidad de criterios"/>
    <s v="No"/>
    <n v="1188195.8"/>
    <n v="1188195.8"/>
    <s v=""/>
    <s v=""/>
    <s v=""/>
    <s v=""/>
    <s v="@2021/002615"/>
  </r>
  <r>
    <x v="2"/>
    <x v="24"/>
    <s v="003255/2022"/>
    <x v="1756"/>
    <x v="3"/>
    <s v="Procedimiento negociado sin publicidad"/>
    <s v="No"/>
    <n v="1235094.96"/>
    <n v="1112072"/>
    <s v="168"/>
    <s v="a"/>
    <s v="2"/>
    <s v="EXCLUSIVIDAD TÉCNICA, DE DERECHOS EXCLUSIVOS O ARTÍSTICA_x000a_"/>
    <s v="@2021/020244"/>
  </r>
  <r>
    <x v="2"/>
    <x v="24"/>
    <s v="028096/2022"/>
    <x v="1757"/>
    <x v="3"/>
    <s v="Basado en un Acuerdo Marco"/>
    <s v="No"/>
    <n v="1256947.68"/>
    <n v="1242241.53"/>
    <s v=""/>
    <s v=""/>
    <s v=""/>
    <s v=""/>
    <s v="@2022/001305"/>
  </r>
  <r>
    <x v="2"/>
    <x v="24"/>
    <s v="028847/2022"/>
    <x v="1758"/>
    <x v="3"/>
    <s v="Basado en un Acuerdo Marco"/>
    <s v="No"/>
    <n v="1271710"/>
    <n v="1271710"/>
    <s v=""/>
    <s v=""/>
    <s v=""/>
    <s v=""/>
    <s v="2022/007462"/>
  </r>
  <r>
    <x v="2"/>
    <x v="24"/>
    <s v="001169/2022"/>
    <x v="1759"/>
    <x v="3"/>
    <s v="Procedimiento negociado sin publicidad"/>
    <s v="No"/>
    <n v="1333224.1499999999"/>
    <n v="602545.38"/>
    <s v="168"/>
    <s v="a"/>
    <s v="2"/>
    <s v="EXCLUSIVIDAD TÉCNICA, DE DERECHOS EXCLUSIVOS O ARTÍSTICA_x000a_"/>
    <s v="@2021/019811"/>
  </r>
  <r>
    <x v="2"/>
    <x v="24"/>
    <s v="024155/2022"/>
    <x v="1568"/>
    <x v="3"/>
    <s v="Procedimiento abierto; multiplicidad de criterios"/>
    <s v="No"/>
    <n v="1344238.01"/>
    <n v="1344238"/>
    <s v=""/>
    <s v=""/>
    <s v=""/>
    <s v=""/>
    <s v="@2019/013280"/>
  </r>
  <r>
    <x v="2"/>
    <x v="24"/>
    <s v="001427/2022"/>
    <x v="1760"/>
    <x v="3"/>
    <s v="Procedimiento negociado sin publicidad"/>
    <s v="No"/>
    <n v="1398030.07"/>
    <n v="1380392.89"/>
    <s v="168"/>
    <s v="a"/>
    <s v="2"/>
    <s v="EXCLUSIVIDAD TÉCNICA, DE DERECHOS EXCLUSIVOS O ARTÍSTICA_x000a_"/>
    <s v="@2021/020115"/>
  </r>
  <r>
    <x v="2"/>
    <x v="24"/>
    <s v="001066/2022"/>
    <x v="1761"/>
    <x v="3"/>
    <s v="Procedimiento negociado sin publicidad"/>
    <s v="No"/>
    <n v="1471280.87"/>
    <n v="1436553.41"/>
    <s v="168"/>
    <s v="a"/>
    <s v="2"/>
    <s v="EXCLUSIVIDAD TÉCNICA, DE DERECHOS EXCLUSIVOS O ARTÍSTICA_x000a_"/>
    <s v="@2021/019627"/>
  </r>
  <r>
    <x v="2"/>
    <x v="24"/>
    <s v="022618/2022"/>
    <x v="1697"/>
    <x v="3"/>
    <s v="Procedimiento abierto; multiplicidad de criterios"/>
    <s v="Sí"/>
    <n v="1502995.45"/>
    <n v="1149340.6200000001"/>
    <s v=""/>
    <s v=""/>
    <s v=""/>
    <s v=""/>
    <s v="@2021/010463"/>
  </r>
  <r>
    <x v="2"/>
    <x v="24"/>
    <s v="033307/2022"/>
    <x v="1762"/>
    <x v="3"/>
    <s v="Basado en un Acuerdo Marco"/>
    <s v="No"/>
    <n v="1515789.42"/>
    <n v="1343100"/>
    <s v=""/>
    <s v=""/>
    <s v=""/>
    <s v=""/>
    <s v="@2022/005216"/>
  </r>
  <r>
    <x v="2"/>
    <x v="24"/>
    <s v="007309/2022"/>
    <x v="1763"/>
    <x v="3"/>
    <s v="Procedimiento negociado sin publicidad"/>
    <s v="No"/>
    <n v="1536175.72"/>
    <n v="1241266"/>
    <s v="168"/>
    <s v="a"/>
    <s v="2"/>
    <s v="EXCLUSIVIDAD TÉCNICA, DE DERECHOS EXCLUSIVOS O ARTÍSTICA_x000a_"/>
    <s v="@2021/020198"/>
  </r>
  <r>
    <x v="2"/>
    <x v="24"/>
    <s v="037759/2022"/>
    <x v="1560"/>
    <x v="3"/>
    <s v="Procedimiento negociado sin publicidad"/>
    <s v="No"/>
    <n v="1543682.25"/>
    <n v="713101.51"/>
    <s v="168"/>
    <s v="a"/>
    <s v="2"/>
    <s v="EXCLUSIVIDAD TÉCNICA, DE DERECHOS EXCLUSIVOS O ARTÍSTICA_x000a_"/>
    <s v="@2022/002368"/>
  </r>
  <r>
    <x v="2"/>
    <x v="24"/>
    <s v="008954/2022"/>
    <x v="1764"/>
    <x v="3"/>
    <s v="Basado en un Acuerdo Marco"/>
    <s v="No"/>
    <n v="1591997"/>
    <n v="1591997"/>
    <s v=""/>
    <s v=""/>
    <s v=""/>
    <s v=""/>
    <s v="2022/001791"/>
  </r>
  <r>
    <x v="2"/>
    <x v="24"/>
    <s v="028413/2022"/>
    <x v="1765"/>
    <x v="3"/>
    <s v="Basado en un Acuerdo Marco"/>
    <s v="No"/>
    <n v="1735079.5"/>
    <n v="1735079.5"/>
    <s v=""/>
    <s v=""/>
    <s v=""/>
    <s v=""/>
    <s v="@2022/005022"/>
  </r>
  <r>
    <x v="2"/>
    <x v="24"/>
    <s v="028885/2022"/>
    <x v="1766"/>
    <x v="3"/>
    <s v="Basado en un Acuerdo Marco"/>
    <s v="No"/>
    <n v="1740716.7"/>
    <n v="1716515.68"/>
    <s v=""/>
    <s v=""/>
    <s v=""/>
    <s v=""/>
    <s v="@2022/005205"/>
  </r>
  <r>
    <x v="2"/>
    <x v="24"/>
    <s v="028270/2022"/>
    <x v="1568"/>
    <x v="3"/>
    <s v="Procedimiento abierto; multiplicidad de criterios"/>
    <s v="No"/>
    <n v="1790090.4"/>
    <n v="1790090.4"/>
    <s v=""/>
    <s v=""/>
    <s v=""/>
    <s v=""/>
    <s v="@2019/013280"/>
  </r>
  <r>
    <x v="2"/>
    <x v="24"/>
    <s v="003244/2022"/>
    <x v="1767"/>
    <x v="3"/>
    <s v="Procedimiento negociado sin publicidad"/>
    <s v="No"/>
    <n v="1945928.57"/>
    <n v="1620421.47"/>
    <s v="168"/>
    <s v="a"/>
    <s v="2"/>
    <s v="EXCLUSIVIDAD TÉCNICA, DE DERECHOS EXCLUSIVOS O ARTÍSTICA_x000a_"/>
    <s v="@2021/020170"/>
  </r>
  <r>
    <x v="2"/>
    <x v="24"/>
    <s v="017002/2022"/>
    <x v="1568"/>
    <x v="3"/>
    <s v="Procedimiento abierto; multiplicidad de criterios"/>
    <s v="No"/>
    <n v="2026075.43"/>
    <n v="2026075.43"/>
    <s v=""/>
    <s v=""/>
    <s v=""/>
    <s v=""/>
    <s v="@2019/013280"/>
  </r>
  <r>
    <x v="2"/>
    <x v="24"/>
    <s v="037596/2022"/>
    <x v="1479"/>
    <x v="3"/>
    <s v="Procedimiento abierto; multiplicidad de criterios"/>
    <s v="No"/>
    <n v="2028743.4"/>
    <n v="2028743.4"/>
    <s v=""/>
    <s v=""/>
    <s v=""/>
    <s v=""/>
    <s v="2018/003422"/>
  </r>
  <r>
    <x v="2"/>
    <x v="24"/>
    <s v="044468/2022"/>
    <x v="1768"/>
    <x v="3"/>
    <s v="Basado en un Acuerdo Marco"/>
    <s v="No"/>
    <n v="2119533.6"/>
    <n v="2119533.59"/>
    <s v=""/>
    <s v=""/>
    <s v=""/>
    <s v=""/>
    <s v="2022/021316"/>
  </r>
  <r>
    <x v="2"/>
    <x v="24"/>
    <s v="038105/2022"/>
    <x v="1479"/>
    <x v="3"/>
    <s v="Procedimiento abierto; multiplicidad de criterios"/>
    <s v="No"/>
    <n v="2154209"/>
    <n v="2154209"/>
    <s v=""/>
    <s v=""/>
    <s v=""/>
    <s v=""/>
    <s v="2018/003422"/>
  </r>
  <r>
    <x v="2"/>
    <x v="24"/>
    <s v="017105/2022"/>
    <x v="1568"/>
    <x v="3"/>
    <s v="Procedimiento abierto; multiplicidad de criterios"/>
    <s v="No"/>
    <n v="2181818.7599999998"/>
    <n v="2181818.7599999998"/>
    <s v=""/>
    <s v=""/>
    <s v=""/>
    <s v=""/>
    <s v="@2019/013280"/>
  </r>
  <r>
    <x v="2"/>
    <x v="24"/>
    <s v="001376/2022"/>
    <x v="1769"/>
    <x v="3"/>
    <s v="Procedimiento negociado sin publicidad"/>
    <s v="No"/>
    <n v="2235024.2200000002"/>
    <n v="2235021.36"/>
    <s v="168"/>
    <s v="a"/>
    <s v="2"/>
    <s v="EXCLUSIVIDAD TÉCNICA, DE DERECHOS EXCLUSIVOS O ARTÍSTICA_x000a_"/>
    <s v="@2021/020274"/>
  </r>
  <r>
    <x v="2"/>
    <x v="24"/>
    <s v="029297/2022"/>
    <x v="1770"/>
    <x v="3"/>
    <s v="Basado en un Acuerdo Marco"/>
    <s v="No"/>
    <n v="2344711.0699999998"/>
    <n v="2326411.56"/>
    <s v=""/>
    <s v=""/>
    <s v=""/>
    <s v=""/>
    <s v="@2022/005210"/>
  </r>
  <r>
    <x v="2"/>
    <x v="24"/>
    <s v="033692/2022"/>
    <x v="1697"/>
    <x v="3"/>
    <s v="Procedimiento abierto; multiplicidad de criterios"/>
    <s v="Sí"/>
    <n v="2354587.4"/>
    <n v="2012217.9"/>
    <s v=""/>
    <s v=""/>
    <s v=""/>
    <s v=""/>
    <s v="@2021/010463"/>
  </r>
  <r>
    <x v="2"/>
    <x v="24"/>
    <s v="001370/2022"/>
    <x v="1771"/>
    <x v="3"/>
    <s v="Procedimiento negociado sin publicidad"/>
    <s v="No"/>
    <n v="2414997.31"/>
    <n v="2414997.31"/>
    <s v="168"/>
    <s v="a"/>
    <s v="2"/>
    <s v="EXCLUSIVIDAD TÉCNICA, DE DERECHOS EXCLUSIVOS O ARTÍSTICA_x000a_"/>
    <s v="@2021/019283"/>
  </r>
  <r>
    <x v="2"/>
    <x v="24"/>
    <s v="029338/2022"/>
    <x v="1772"/>
    <x v="3"/>
    <s v="Basado en un Acuerdo Marco"/>
    <s v="No"/>
    <n v="2583723.85"/>
    <n v="2583350"/>
    <s v=""/>
    <s v=""/>
    <s v=""/>
    <s v=""/>
    <s v="@2022/005026"/>
  </r>
  <r>
    <x v="2"/>
    <x v="24"/>
    <s v="001039/2022"/>
    <x v="1773"/>
    <x v="3"/>
    <s v="Procedimiento negociado sin publicidad"/>
    <s v="No"/>
    <n v="2798609.35"/>
    <n v="2763473.75"/>
    <s v="168"/>
    <s v="a"/>
    <s v="2"/>
    <s v="EXCLUSIVIDAD TÉCNICA, DE DERECHOS EXCLUSIVOS O ARTÍSTICA_x000a_"/>
    <s v="@2021/019886"/>
  </r>
  <r>
    <x v="2"/>
    <x v="24"/>
    <s v="028266/2022"/>
    <x v="1568"/>
    <x v="3"/>
    <s v="Procedimiento abierto; multiplicidad de criterios"/>
    <s v="No"/>
    <n v="2955498.81"/>
    <n v="2955498.8"/>
    <s v=""/>
    <s v=""/>
    <s v=""/>
    <s v=""/>
    <s v="@2019/013280"/>
  </r>
  <r>
    <x v="2"/>
    <x v="24"/>
    <s v="038104/2022"/>
    <x v="1479"/>
    <x v="3"/>
    <s v="Procedimiento abierto; multiplicidad de criterios"/>
    <s v="No"/>
    <n v="3050667.3"/>
    <n v="3050667.3"/>
    <s v=""/>
    <s v=""/>
    <s v=""/>
    <s v=""/>
    <s v="2018/003422"/>
  </r>
  <r>
    <x v="2"/>
    <x v="24"/>
    <s v="038103/2022"/>
    <x v="1479"/>
    <x v="3"/>
    <s v="Procedimiento abierto; multiplicidad de criterios"/>
    <s v="No"/>
    <n v="3512705.45"/>
    <n v="3512705.45"/>
    <s v=""/>
    <s v=""/>
    <s v=""/>
    <s v=""/>
    <s v="2018/003422"/>
  </r>
  <r>
    <x v="2"/>
    <x v="24"/>
    <s v="028414/2022"/>
    <x v="1774"/>
    <x v="3"/>
    <s v="Basado en un Acuerdo Marco"/>
    <s v="No"/>
    <n v="3566723.53"/>
    <n v="3093926.44"/>
    <s v=""/>
    <s v=""/>
    <s v=""/>
    <s v=""/>
    <s v="@2022/005213"/>
  </r>
  <r>
    <x v="2"/>
    <x v="24"/>
    <s v="001416/2022"/>
    <x v="1775"/>
    <x v="3"/>
    <s v="Procedimiento negociado sin publicidad"/>
    <s v="No"/>
    <n v="3609038.16"/>
    <n v="3241885.04"/>
    <s v="168"/>
    <s v="a"/>
    <s v="2"/>
    <s v="EXCLUSIVIDAD TÉCNICA, DE DERECHOS EXCLUSIVOS O ARTÍSTICA_x000a_"/>
    <s v="@2021/020041"/>
  </r>
  <r>
    <x v="2"/>
    <x v="24"/>
    <s v="037616/2022"/>
    <x v="1479"/>
    <x v="3"/>
    <s v="Procedimiento abierto; multiplicidad de criterios"/>
    <s v="No"/>
    <n v="3633984.75"/>
    <n v="3633984.75"/>
    <s v=""/>
    <s v=""/>
    <s v=""/>
    <s v=""/>
    <s v="2018/003422"/>
  </r>
  <r>
    <x v="2"/>
    <x v="24"/>
    <s v="001355/2022"/>
    <x v="1776"/>
    <x v="3"/>
    <s v="Procedimiento negociado sin publicidad"/>
    <s v="No"/>
    <n v="3852244.42"/>
    <n v="3289216.51"/>
    <s v="168"/>
    <s v="a"/>
    <s v="2"/>
    <s v="EXCLUSIVIDAD TÉCNICA, DE DERECHOS EXCLUSIVOS O ARTÍSTICA_x000a_"/>
    <s v="@2021/020105"/>
  </r>
  <r>
    <x v="2"/>
    <x v="24"/>
    <s v="004693/2022"/>
    <x v="1777"/>
    <x v="3"/>
    <s v="Procedimiento negociado sin publicidad"/>
    <s v="No"/>
    <n v="3932588.44"/>
    <n v="588898.01"/>
    <s v="168"/>
    <s v="a"/>
    <s v="2"/>
    <s v="EXCLUSIVIDAD TÉCNICA, DE DERECHOS EXCLUSIVOS O ARTÍSTICA_x000a_"/>
    <s v="@2021/020112"/>
  </r>
  <r>
    <x v="2"/>
    <x v="24"/>
    <s v="038747/2022"/>
    <x v="1778"/>
    <x v="3"/>
    <s v="Procedimiento negociado sin publicidad"/>
    <s v="No"/>
    <n v="4177780.02"/>
    <n v="4175723.91"/>
    <s v="168"/>
    <s v="a"/>
    <s v="2"/>
    <s v="EXCLUSIVIDAD TÉCNICA, DE DERECHOS EXCLUSIVOS O ARTÍSTICA_x000a_"/>
    <s v="@2022/010094"/>
  </r>
  <r>
    <x v="2"/>
    <x v="24"/>
    <s v="034209/2022"/>
    <x v="1779"/>
    <x v="3"/>
    <s v="Basado en un Acuerdo Marco"/>
    <s v="No"/>
    <n v="4515063.99"/>
    <n v="4174500"/>
    <s v=""/>
    <s v=""/>
    <s v=""/>
    <s v=""/>
    <s v="@2022/005219"/>
  </r>
  <r>
    <x v="2"/>
    <x v="24"/>
    <s v="028263/2022"/>
    <x v="1780"/>
    <x v="3"/>
    <s v="Procedimiento abierto; multiplicidad de criterios"/>
    <s v="No"/>
    <n v="4554440"/>
    <n v="3764301.76"/>
    <s v=""/>
    <s v=""/>
    <s v=""/>
    <s v=""/>
    <s v="@2021/015900"/>
  </r>
  <r>
    <x v="2"/>
    <x v="24"/>
    <s v="001352/2022"/>
    <x v="1781"/>
    <x v="3"/>
    <s v="Procedimiento negociado sin publicidad"/>
    <s v="No"/>
    <n v="4939398.96"/>
    <n v="4565435.28"/>
    <s v="168"/>
    <s v="a"/>
    <s v="2"/>
    <s v="EXCLUSIVIDAD TÉCNICA, DE DERECHOS EXCLUSIVOS O ARTÍSTICA_x000a_"/>
    <s v="@2021/020126"/>
  </r>
  <r>
    <x v="2"/>
    <x v="24"/>
    <s v="004231/2022"/>
    <x v="1782"/>
    <x v="3"/>
    <s v="Procedimiento abierto; multiplicidad de criterios"/>
    <s v="No"/>
    <n v="5233701.42"/>
    <n v="5233701.42"/>
    <s v=""/>
    <s v=""/>
    <s v=""/>
    <s v=""/>
    <s v="@2021/002698"/>
  </r>
  <r>
    <x v="2"/>
    <x v="24"/>
    <s v="043266/2022"/>
    <x v="1697"/>
    <x v="3"/>
    <s v="Procedimiento abierto; multiplicidad de criterios"/>
    <s v="Sí"/>
    <n v="7615842.8499999996"/>
    <n v="5293078.45"/>
    <s v=""/>
    <s v=""/>
    <s v=""/>
    <s v=""/>
    <s v="@2021/010463"/>
  </r>
  <r>
    <x v="2"/>
    <x v="24"/>
    <s v="029304/2022"/>
    <x v="1783"/>
    <x v="3"/>
    <s v="Basado en un Acuerdo Marco"/>
    <s v="No"/>
    <n v="7751171.5599999996"/>
    <n v="6897000"/>
    <s v=""/>
    <s v=""/>
    <s v=""/>
    <s v=""/>
    <s v="@2022/005025"/>
  </r>
  <r>
    <x v="2"/>
    <x v="24"/>
    <s v="014883/2022"/>
    <x v="1784"/>
    <x v="3"/>
    <s v="Procedimiento abierto; multiplicidad de criterios"/>
    <s v="Sí"/>
    <s v=""/>
    <s v=""/>
    <s v=""/>
    <s v=""/>
    <s v=""/>
    <s v=""/>
    <s v="@2019/000150-V"/>
  </r>
  <r>
    <x v="2"/>
    <x v="24"/>
    <s v="014894/2022"/>
    <x v="1784"/>
    <x v="3"/>
    <s v="Procedimiento abierto; multiplicidad de criterios"/>
    <s v="Sí"/>
    <s v=""/>
    <s v=""/>
    <s v=""/>
    <s v=""/>
    <s v=""/>
    <s v=""/>
    <s v="@2019/000150-V"/>
  </r>
  <r>
    <x v="2"/>
    <x v="24"/>
    <s v="014896/2022"/>
    <x v="1784"/>
    <x v="3"/>
    <s v="Procedimiento abierto; multiplicidad de criterios"/>
    <s v="Sí"/>
    <s v=""/>
    <s v=""/>
    <s v=""/>
    <s v=""/>
    <s v=""/>
    <s v=""/>
    <s v="@2019/000150-V"/>
  </r>
  <r>
    <x v="2"/>
    <x v="24"/>
    <s v="014897/2022"/>
    <x v="1784"/>
    <x v="3"/>
    <s v="Procedimiento abierto; multiplicidad de criterios"/>
    <s v="Sí"/>
    <s v=""/>
    <s v=""/>
    <s v=""/>
    <s v=""/>
    <s v=""/>
    <s v=""/>
    <s v="@2019/000150-V"/>
  </r>
  <r>
    <x v="2"/>
    <x v="24"/>
    <s v="017244/2022"/>
    <x v="1784"/>
    <x v="3"/>
    <s v="Procedimiento abierto; multiplicidad de criterios"/>
    <s v="Sí"/>
    <s v=""/>
    <s v=""/>
    <s v=""/>
    <s v=""/>
    <s v=""/>
    <s v=""/>
    <s v="@2019/000150-V"/>
  </r>
  <r>
    <x v="2"/>
    <x v="24"/>
    <s v="017246/2022"/>
    <x v="1784"/>
    <x v="3"/>
    <s v="Procedimiento abierto; multiplicidad de criterios"/>
    <s v="Sí"/>
    <s v=""/>
    <s v=""/>
    <s v=""/>
    <s v=""/>
    <s v=""/>
    <s v=""/>
    <s v="@2019/000150-V"/>
  </r>
  <r>
    <x v="2"/>
    <x v="24"/>
    <s v="043681/2022"/>
    <x v="1785"/>
    <x v="3"/>
    <s v="Procedimiento abierto; multiplicidad de criterios"/>
    <s v="Sí"/>
    <s v=""/>
    <s v=""/>
    <s v=""/>
    <s v=""/>
    <s v=""/>
    <s v=""/>
    <s v="@2019/000150-I"/>
  </r>
  <r>
    <x v="2"/>
    <x v="24"/>
    <s v="043682/2022"/>
    <x v="1785"/>
    <x v="3"/>
    <s v="Procedimiento abierto; multiplicidad de criterios"/>
    <s v="Sí"/>
    <s v=""/>
    <s v=""/>
    <s v=""/>
    <s v=""/>
    <s v=""/>
    <s v=""/>
    <s v="@2019/000150-I"/>
  </r>
  <r>
    <x v="2"/>
    <x v="24"/>
    <s v="045305/2022"/>
    <x v="1784"/>
    <x v="3"/>
    <s v="Procedimiento abierto; multiplicidad de criterios"/>
    <s v="Sí"/>
    <s v=""/>
    <s v=""/>
    <s v=""/>
    <s v=""/>
    <s v=""/>
    <s v=""/>
    <s v="@2019/000150-V"/>
  </r>
  <r>
    <x v="2"/>
    <x v="24"/>
    <s v="052823/2022"/>
    <x v="1784"/>
    <x v="3"/>
    <s v="Procedimiento abierto; multiplicidad de criterios"/>
    <s v="Sí"/>
    <s v=""/>
    <s v=""/>
    <s v=""/>
    <s v=""/>
    <s v=""/>
    <s v=""/>
    <s v="@2019/000150-V"/>
  </r>
  <r>
    <x v="3"/>
    <x v="26"/>
    <s v="001180/2022"/>
    <x v="1786"/>
    <x v="0"/>
    <s v="Basado en un Acuerdo Marco"/>
    <s v="Sí"/>
    <n v="47.41"/>
    <n v="47.41"/>
    <s v=""/>
    <s v=""/>
    <s v=""/>
    <s v=""/>
    <s v="/"/>
  </r>
  <r>
    <x v="3"/>
    <x v="26"/>
    <s v="001181/2022"/>
    <x v="1787"/>
    <x v="0"/>
    <s v="Basado en un Acuerdo Marco"/>
    <s v="Sí"/>
    <n v="19.97"/>
    <n v="19.97"/>
    <s v=""/>
    <s v=""/>
    <s v=""/>
    <s v=""/>
    <s v="/"/>
  </r>
  <r>
    <x v="3"/>
    <x v="26"/>
    <s v="001182/2022"/>
    <x v="1788"/>
    <x v="0"/>
    <s v="Basado en un Acuerdo Marco"/>
    <s v="Sí"/>
    <n v="60.02"/>
    <n v="60.02"/>
    <s v=""/>
    <s v=""/>
    <s v=""/>
    <s v=""/>
    <s v="/"/>
  </r>
  <r>
    <x v="3"/>
    <x v="26"/>
    <s v="001183/2022"/>
    <x v="1789"/>
    <x v="0"/>
    <s v="Basado en un Acuerdo Marco"/>
    <s v="Sí"/>
    <n v="71.91"/>
    <n v="71.91"/>
    <s v=""/>
    <s v=""/>
    <s v=""/>
    <s v=""/>
    <s v="/"/>
  </r>
  <r>
    <x v="3"/>
    <x v="26"/>
    <s v="001184/2022"/>
    <x v="1790"/>
    <x v="0"/>
    <s v="Basado en un Acuerdo Marco"/>
    <s v="Sí"/>
    <n v="46.82"/>
    <n v="46.82"/>
    <s v=""/>
    <s v=""/>
    <s v=""/>
    <s v=""/>
    <s v="/"/>
  </r>
  <r>
    <x v="3"/>
    <x v="26"/>
    <s v="001185/2022"/>
    <x v="1791"/>
    <x v="0"/>
    <s v="Basado en un Acuerdo Marco"/>
    <s v="Sí"/>
    <n v="59.62"/>
    <n v="59.62"/>
    <s v=""/>
    <s v=""/>
    <s v=""/>
    <s v=""/>
    <s v="/"/>
  </r>
  <r>
    <x v="3"/>
    <x v="26"/>
    <s v="001186/2022"/>
    <x v="1792"/>
    <x v="0"/>
    <s v="Basado en un Acuerdo Marco"/>
    <s v="Sí"/>
    <n v="47.41"/>
    <n v="47.41"/>
    <s v=""/>
    <s v=""/>
    <s v=""/>
    <s v=""/>
    <s v="/"/>
  </r>
  <r>
    <x v="3"/>
    <x v="26"/>
    <s v="001187/2022"/>
    <x v="1793"/>
    <x v="0"/>
    <s v="Basado en un Acuerdo Marco"/>
    <s v="Sí"/>
    <n v="200.06"/>
    <n v="200.06"/>
    <s v=""/>
    <s v=""/>
    <s v=""/>
    <s v=""/>
    <s v="/"/>
  </r>
  <r>
    <x v="3"/>
    <x v="26"/>
    <s v="001188/2022"/>
    <x v="1794"/>
    <x v="0"/>
    <s v="Basado en un Acuerdo Marco"/>
    <s v="Sí"/>
    <n v="139.01"/>
    <n v="139.01"/>
    <s v=""/>
    <s v=""/>
    <s v=""/>
    <s v=""/>
    <s v="/"/>
  </r>
  <r>
    <x v="3"/>
    <x v="26"/>
    <s v="001189/2022"/>
    <x v="1795"/>
    <x v="0"/>
    <s v="Basado en un Acuerdo Marco"/>
    <s v="Sí"/>
    <n v="65.36"/>
    <n v="65.36"/>
    <s v=""/>
    <s v=""/>
    <s v=""/>
    <s v=""/>
    <s v="/"/>
  </r>
  <r>
    <x v="3"/>
    <x v="26"/>
    <s v="001190/2022"/>
    <x v="1796"/>
    <x v="0"/>
    <s v="Basado en un Acuerdo Marco"/>
    <s v="Sí"/>
    <n v="71.91"/>
    <n v="71.91"/>
    <s v=""/>
    <s v=""/>
    <s v=""/>
    <s v=""/>
    <s v="/"/>
  </r>
  <r>
    <x v="3"/>
    <x v="26"/>
    <s v="001209/2022"/>
    <x v="1797"/>
    <x v="3"/>
    <s v="Basado en un Acuerdo Marco"/>
    <s v="Sí"/>
    <n v="145.19999999999999"/>
    <n v="145.19999999999999"/>
    <s v=""/>
    <s v=""/>
    <s v=""/>
    <s v=""/>
    <s v="/"/>
  </r>
  <r>
    <x v="3"/>
    <x v="26"/>
    <s v="001265/2022"/>
    <x v="1798"/>
    <x v="0"/>
    <s v="Basado en un Acuerdo Marco"/>
    <s v="Sí"/>
    <n v="3.96"/>
    <n v="3.96"/>
    <s v=""/>
    <s v=""/>
    <s v=""/>
    <s v=""/>
    <s v="/"/>
  </r>
  <r>
    <x v="3"/>
    <x v="26"/>
    <s v="001300/2022"/>
    <x v="1799"/>
    <x v="3"/>
    <s v="Basado en un Acuerdo Marco"/>
    <s v="Sí"/>
    <n v="931.7"/>
    <n v="931.7"/>
    <s v=""/>
    <s v=""/>
    <s v=""/>
    <s v=""/>
    <s v="/"/>
  </r>
  <r>
    <x v="3"/>
    <x v="26"/>
    <s v="001717/2022"/>
    <x v="1800"/>
    <x v="3"/>
    <s v="Basado en un Acuerdo Marco"/>
    <s v="Sí"/>
    <n v="448.74"/>
    <n v="448.74"/>
    <s v=""/>
    <s v=""/>
    <s v=""/>
    <s v=""/>
    <s v="/"/>
  </r>
  <r>
    <x v="3"/>
    <x v="26"/>
    <s v="001718/2022"/>
    <x v="1801"/>
    <x v="3"/>
    <s v="Basado en un Acuerdo Marco"/>
    <s v="Sí"/>
    <n v="599"/>
    <n v="599"/>
    <s v=""/>
    <s v=""/>
    <s v=""/>
    <s v=""/>
    <s v="/"/>
  </r>
  <r>
    <x v="3"/>
    <x v="26"/>
    <s v="001719/2022"/>
    <x v="1802"/>
    <x v="3"/>
    <s v="Basado en un Acuerdo Marco"/>
    <s v="Sí"/>
    <n v="165.14"/>
    <n v="165.14"/>
    <s v=""/>
    <s v=""/>
    <s v=""/>
    <s v=""/>
    <s v="/"/>
  </r>
  <r>
    <x v="3"/>
    <x v="26"/>
    <s v="001750/2022"/>
    <x v="1803"/>
    <x v="3"/>
    <s v="Basado en un Acuerdo Marco"/>
    <s v="Sí"/>
    <n v="163.25"/>
    <n v="163.25"/>
    <s v=""/>
    <s v=""/>
    <s v=""/>
    <s v=""/>
    <s v="/"/>
  </r>
  <r>
    <x v="3"/>
    <x v="26"/>
    <s v="001751/2022"/>
    <x v="1804"/>
    <x v="3"/>
    <s v="Basado en un Acuerdo Marco"/>
    <s v="Sí"/>
    <n v="338.82"/>
    <n v="338.82"/>
    <s v=""/>
    <s v=""/>
    <s v=""/>
    <s v=""/>
    <s v="/"/>
  </r>
  <r>
    <x v="3"/>
    <x v="26"/>
    <s v="001753/2022"/>
    <x v="1805"/>
    <x v="3"/>
    <s v="Basado en un Acuerdo Marco"/>
    <s v="Sí"/>
    <n v="401.72"/>
    <n v="401.72"/>
    <s v=""/>
    <s v=""/>
    <s v=""/>
    <s v=""/>
    <s v="/"/>
  </r>
  <r>
    <x v="3"/>
    <x v="26"/>
    <s v="001793/2022"/>
    <x v="1806"/>
    <x v="3"/>
    <s v="Basado en un Acuerdo Marco"/>
    <s v="Sí"/>
    <n v="138.06"/>
    <n v="138.06"/>
    <s v=""/>
    <s v=""/>
    <s v=""/>
    <s v=""/>
    <s v="/"/>
  </r>
  <r>
    <x v="3"/>
    <x v="26"/>
    <s v="001794/2022"/>
    <x v="1807"/>
    <x v="3"/>
    <s v="Basado en un Acuerdo Marco"/>
    <s v="Sí"/>
    <n v="986.57"/>
    <n v="986.57"/>
    <s v=""/>
    <s v=""/>
    <s v=""/>
    <s v=""/>
    <s v="/"/>
  </r>
  <r>
    <x v="3"/>
    <x v="26"/>
    <s v="001860/2022"/>
    <x v="1808"/>
    <x v="0"/>
    <s v="Basado en un Acuerdo Marco"/>
    <s v="Sí"/>
    <n v="60.5"/>
    <n v="60.5"/>
    <s v=""/>
    <s v=""/>
    <s v=""/>
    <s v=""/>
    <s v="/"/>
  </r>
  <r>
    <x v="3"/>
    <x v="26"/>
    <s v="001861/2022"/>
    <x v="1809"/>
    <x v="0"/>
    <s v="Basado en un Acuerdo Marco"/>
    <s v="Sí"/>
    <n v="302.5"/>
    <n v="302.5"/>
    <s v=""/>
    <s v=""/>
    <s v=""/>
    <s v=""/>
    <s v="/"/>
  </r>
  <r>
    <x v="3"/>
    <x v="26"/>
    <s v="001862/2022"/>
    <x v="1810"/>
    <x v="0"/>
    <s v="Basado en un Acuerdo Marco"/>
    <s v="Sí"/>
    <n v="60.5"/>
    <n v="60.5"/>
    <s v=""/>
    <s v=""/>
    <s v=""/>
    <s v=""/>
    <s v="/"/>
  </r>
  <r>
    <x v="3"/>
    <x v="26"/>
    <s v="001863/2022"/>
    <x v="1811"/>
    <x v="3"/>
    <s v="Basado en un Acuerdo Marco"/>
    <s v="Sí"/>
    <n v="485.51"/>
    <n v="485.51"/>
    <s v=""/>
    <s v=""/>
    <s v=""/>
    <s v=""/>
    <s v="/"/>
  </r>
  <r>
    <x v="3"/>
    <x v="26"/>
    <s v="001864/2022"/>
    <x v="1812"/>
    <x v="0"/>
    <s v="Basado en un Acuerdo Marco"/>
    <s v="Sí"/>
    <n v="176.33"/>
    <n v="176.33"/>
    <s v=""/>
    <s v=""/>
    <s v=""/>
    <s v=""/>
    <s v="/"/>
  </r>
  <r>
    <x v="3"/>
    <x v="26"/>
    <s v="001865/2022"/>
    <x v="1813"/>
    <x v="0"/>
    <s v="Basado en un Acuerdo Marco"/>
    <s v="Sí"/>
    <n v="65.97"/>
    <n v="65.97"/>
    <s v=""/>
    <s v=""/>
    <s v=""/>
    <s v=""/>
    <s v="/"/>
  </r>
  <r>
    <x v="3"/>
    <x v="26"/>
    <s v="001866/2022"/>
    <x v="1814"/>
    <x v="3"/>
    <s v="Basado en un Acuerdo Marco"/>
    <s v="Sí"/>
    <n v="72.599999999999994"/>
    <n v="72.599999999999994"/>
    <s v=""/>
    <s v=""/>
    <s v=""/>
    <s v=""/>
    <s v="/"/>
  </r>
  <r>
    <x v="3"/>
    <x v="26"/>
    <s v="001918/2022"/>
    <x v="1815"/>
    <x v="0"/>
    <s v="Basado en un Acuerdo Marco"/>
    <s v="Sí"/>
    <n v="387.57"/>
    <n v="387.57"/>
    <s v=""/>
    <s v=""/>
    <s v=""/>
    <s v=""/>
    <s v="/"/>
  </r>
  <r>
    <x v="3"/>
    <x v="26"/>
    <s v="001919/2022"/>
    <x v="1816"/>
    <x v="0"/>
    <s v="Basado en un Acuerdo Marco"/>
    <s v="Sí"/>
    <n v="1750.57"/>
    <n v="1750.57"/>
    <s v=""/>
    <s v=""/>
    <s v=""/>
    <s v=""/>
    <s v="/"/>
  </r>
  <r>
    <x v="3"/>
    <x v="26"/>
    <s v="001920/2022"/>
    <x v="1817"/>
    <x v="0"/>
    <s v="Basado en un Acuerdo Marco"/>
    <s v="Sí"/>
    <n v="191.52"/>
    <n v="191.52"/>
    <s v=""/>
    <s v=""/>
    <s v=""/>
    <s v=""/>
    <s v="/"/>
  </r>
  <r>
    <x v="3"/>
    <x v="26"/>
    <s v="001954/2022"/>
    <x v="1818"/>
    <x v="3"/>
    <s v="Basado en un Acuerdo Marco"/>
    <s v="Sí"/>
    <n v="596.53"/>
    <n v="596.53"/>
    <s v=""/>
    <s v=""/>
    <s v=""/>
    <s v=""/>
    <s v="/"/>
  </r>
  <r>
    <x v="3"/>
    <x v="26"/>
    <s v="001978/2022"/>
    <x v="1819"/>
    <x v="0"/>
    <s v="Basado en un Acuerdo Marco"/>
    <s v="Sí"/>
    <n v="254.1"/>
    <n v="254.1"/>
    <s v=""/>
    <s v=""/>
    <s v=""/>
    <s v=""/>
    <s v="/"/>
  </r>
  <r>
    <x v="3"/>
    <x v="26"/>
    <s v="001979/2022"/>
    <x v="1820"/>
    <x v="3"/>
    <s v="Basado en un Acuerdo Marco"/>
    <s v="Sí"/>
    <n v="223.61"/>
    <n v="223.61"/>
    <s v=""/>
    <s v=""/>
    <s v=""/>
    <s v=""/>
    <s v="/"/>
  </r>
  <r>
    <x v="3"/>
    <x v="26"/>
    <s v="001980/2022"/>
    <x v="1821"/>
    <x v="3"/>
    <s v="Basado en un Acuerdo Marco"/>
    <s v="Sí"/>
    <n v="93.12"/>
    <n v="93.12"/>
    <s v=""/>
    <s v=""/>
    <s v=""/>
    <s v=""/>
    <s v="/"/>
  </r>
  <r>
    <x v="3"/>
    <x v="26"/>
    <s v="001981/2022"/>
    <x v="1822"/>
    <x v="0"/>
    <s v="Basado en un Acuerdo Marco"/>
    <s v="Sí"/>
    <n v="181.5"/>
    <n v="181.5"/>
    <s v=""/>
    <s v=""/>
    <s v=""/>
    <s v=""/>
    <s v="/"/>
  </r>
  <r>
    <x v="3"/>
    <x v="26"/>
    <s v="001982/2022"/>
    <x v="1823"/>
    <x v="3"/>
    <s v="Basado en un Acuerdo Marco"/>
    <s v="Sí"/>
    <n v="29.65"/>
    <n v="29.65"/>
    <s v=""/>
    <s v=""/>
    <s v=""/>
    <s v=""/>
    <s v="/"/>
  </r>
  <r>
    <x v="3"/>
    <x v="26"/>
    <s v="001983/2022"/>
    <x v="1824"/>
    <x v="3"/>
    <s v="Basado en un Acuerdo Marco"/>
    <s v="Sí"/>
    <n v="84.7"/>
    <n v="84.7"/>
    <s v=""/>
    <s v=""/>
    <s v=""/>
    <s v=""/>
    <s v="/"/>
  </r>
  <r>
    <x v="3"/>
    <x v="26"/>
    <s v="001984/2022"/>
    <x v="1825"/>
    <x v="0"/>
    <s v="Basado en un Acuerdo Marco"/>
    <s v="Sí"/>
    <n v="60.5"/>
    <n v="60.5"/>
    <s v=""/>
    <s v=""/>
    <s v=""/>
    <s v=""/>
    <s v="/"/>
  </r>
  <r>
    <x v="3"/>
    <x v="26"/>
    <s v="001985/2022"/>
    <x v="1826"/>
    <x v="0"/>
    <s v="Basado en un Acuerdo Marco"/>
    <s v="Sí"/>
    <n v="60.5"/>
    <n v="60.5"/>
    <s v=""/>
    <s v=""/>
    <s v=""/>
    <s v=""/>
    <s v="/"/>
  </r>
  <r>
    <x v="3"/>
    <x v="26"/>
    <s v="001986/2022"/>
    <x v="1827"/>
    <x v="3"/>
    <s v="Basado en un Acuerdo Marco"/>
    <s v="Sí"/>
    <n v="284.95"/>
    <n v="284.95"/>
    <s v=""/>
    <s v=""/>
    <s v=""/>
    <s v=""/>
    <s v="/"/>
  </r>
  <r>
    <x v="3"/>
    <x v="26"/>
    <s v="001987/2022"/>
    <x v="1828"/>
    <x v="0"/>
    <s v="Basado en un Acuerdo Marco"/>
    <s v="Sí"/>
    <n v="493.79"/>
    <n v="493.79"/>
    <s v=""/>
    <s v=""/>
    <s v=""/>
    <s v=""/>
    <s v="/"/>
  </r>
  <r>
    <x v="3"/>
    <x v="26"/>
    <s v="001988/2022"/>
    <x v="1829"/>
    <x v="0"/>
    <s v="Basado en un Acuerdo Marco"/>
    <s v="Sí"/>
    <n v="212.17"/>
    <n v="212.17"/>
    <s v=""/>
    <s v=""/>
    <s v=""/>
    <s v=""/>
    <s v="/"/>
  </r>
  <r>
    <x v="3"/>
    <x v="26"/>
    <s v="001989/2022"/>
    <x v="1830"/>
    <x v="3"/>
    <s v="Basado en un Acuerdo Marco"/>
    <s v="Sí"/>
    <n v="211.79"/>
    <n v="211.79"/>
    <s v=""/>
    <s v=""/>
    <s v=""/>
    <s v=""/>
    <s v="/"/>
  </r>
  <r>
    <x v="3"/>
    <x v="26"/>
    <s v="002021/2022"/>
    <x v="1831"/>
    <x v="0"/>
    <s v="Basado en un Acuerdo Marco"/>
    <s v="Sí"/>
    <n v="296.62"/>
    <n v="296.62"/>
    <s v=""/>
    <s v=""/>
    <s v=""/>
    <s v=""/>
    <s v="/"/>
  </r>
  <r>
    <x v="3"/>
    <x v="26"/>
    <s v="002022/2022"/>
    <x v="1832"/>
    <x v="0"/>
    <s v="Basado en un Acuerdo Marco"/>
    <s v="Sí"/>
    <n v="71.91"/>
    <n v="71.91"/>
    <s v=""/>
    <s v=""/>
    <s v=""/>
    <s v=""/>
    <s v="/"/>
  </r>
  <r>
    <x v="3"/>
    <x v="26"/>
    <s v="002023/2022"/>
    <x v="1833"/>
    <x v="0"/>
    <s v="Basado en un Acuerdo Marco"/>
    <s v="Sí"/>
    <n v="90.61"/>
    <n v="90.61"/>
    <s v=""/>
    <s v=""/>
    <s v=""/>
    <s v=""/>
    <s v="/"/>
  </r>
  <r>
    <x v="3"/>
    <x v="26"/>
    <s v="002024/2022"/>
    <x v="1834"/>
    <x v="0"/>
    <s v="Basado en un Acuerdo Marco"/>
    <s v="Sí"/>
    <n v="65.97"/>
    <n v="65.97"/>
    <s v=""/>
    <s v=""/>
    <s v=""/>
    <s v=""/>
    <s v="/"/>
  </r>
  <r>
    <x v="3"/>
    <x v="26"/>
    <s v="002025/2022"/>
    <x v="1835"/>
    <x v="0"/>
    <s v="Basado en un Acuerdo Marco"/>
    <s v="Sí"/>
    <n v="65.97"/>
    <n v="65.97"/>
    <s v=""/>
    <s v=""/>
    <s v=""/>
    <s v=""/>
    <s v="/"/>
  </r>
  <r>
    <x v="3"/>
    <x v="26"/>
    <s v="002026/2022"/>
    <x v="1836"/>
    <x v="0"/>
    <s v="Basado en un Acuerdo Marco"/>
    <s v="Sí"/>
    <n v="88.18"/>
    <n v="88.18"/>
    <s v=""/>
    <s v=""/>
    <s v=""/>
    <s v=""/>
    <s v="/"/>
  </r>
  <r>
    <x v="3"/>
    <x v="26"/>
    <s v="002027/2022"/>
    <x v="1837"/>
    <x v="0"/>
    <s v="Basado en un Acuerdo Marco"/>
    <s v="Sí"/>
    <n v="208.33"/>
    <n v="208.33"/>
    <s v=""/>
    <s v=""/>
    <s v=""/>
    <s v=""/>
    <s v="/"/>
  </r>
  <r>
    <x v="3"/>
    <x v="26"/>
    <s v="002028/2022"/>
    <x v="1838"/>
    <x v="0"/>
    <s v="Basado en un Acuerdo Marco"/>
    <s v="Sí"/>
    <n v="601.57000000000005"/>
    <n v="601.57000000000005"/>
    <s v=""/>
    <s v=""/>
    <s v=""/>
    <s v=""/>
    <s v="/"/>
  </r>
  <r>
    <x v="3"/>
    <x v="26"/>
    <s v="002029/2022"/>
    <x v="1839"/>
    <x v="0"/>
    <s v="Basado en un Acuerdo Marco"/>
    <s v="Sí"/>
    <n v="117.22"/>
    <n v="117.22"/>
    <s v=""/>
    <s v=""/>
    <s v=""/>
    <s v=""/>
    <s v="/"/>
  </r>
  <r>
    <x v="3"/>
    <x v="26"/>
    <s v="002030/2022"/>
    <x v="1840"/>
    <x v="0"/>
    <s v="Basado en un Acuerdo Marco"/>
    <s v="Sí"/>
    <n v="245.98"/>
    <n v="245.98"/>
    <s v=""/>
    <s v=""/>
    <s v=""/>
    <s v=""/>
    <s v="/"/>
  </r>
  <r>
    <x v="3"/>
    <x v="26"/>
    <s v="002031/2022"/>
    <x v="1841"/>
    <x v="0"/>
    <s v="Basado en un Acuerdo Marco"/>
    <s v="Sí"/>
    <n v="65.97"/>
    <n v="65.97"/>
    <s v=""/>
    <s v=""/>
    <s v=""/>
    <s v=""/>
    <s v="/"/>
  </r>
  <r>
    <x v="3"/>
    <x v="26"/>
    <s v="002032/2022"/>
    <x v="1842"/>
    <x v="0"/>
    <s v="Basado en un Acuerdo Marco"/>
    <s v="Sí"/>
    <n v="65.97"/>
    <n v="65.97"/>
    <s v=""/>
    <s v=""/>
    <s v=""/>
    <s v=""/>
    <s v="/"/>
  </r>
  <r>
    <x v="3"/>
    <x v="26"/>
    <s v="002033/2022"/>
    <x v="1843"/>
    <x v="0"/>
    <s v="Basado en un Acuerdo Marco"/>
    <s v="Sí"/>
    <n v="215.38"/>
    <n v="215.38"/>
    <s v=""/>
    <s v=""/>
    <s v=""/>
    <s v=""/>
    <s v="/"/>
  </r>
  <r>
    <x v="3"/>
    <x v="26"/>
    <s v="002034/2022"/>
    <x v="1844"/>
    <x v="0"/>
    <s v="Basado en un Acuerdo Marco"/>
    <s v="Sí"/>
    <n v="47.41"/>
    <n v="47.41"/>
    <s v=""/>
    <s v=""/>
    <s v=""/>
    <s v=""/>
    <s v="/"/>
  </r>
  <r>
    <x v="3"/>
    <x v="26"/>
    <s v="002035/2022"/>
    <x v="1806"/>
    <x v="3"/>
    <s v="Basado en un Acuerdo Marco"/>
    <s v="Sí"/>
    <n v="60.5"/>
    <n v="60.5"/>
    <s v=""/>
    <s v=""/>
    <s v=""/>
    <s v=""/>
    <s v="/"/>
  </r>
  <r>
    <x v="3"/>
    <x v="26"/>
    <s v="002070/2022"/>
    <x v="1845"/>
    <x v="0"/>
    <s v="Basado en un Acuerdo Marco"/>
    <s v="Sí"/>
    <n v="22.21"/>
    <n v="22.21"/>
    <s v=""/>
    <s v=""/>
    <s v=""/>
    <s v=""/>
    <s v="/"/>
  </r>
  <r>
    <x v="3"/>
    <x v="26"/>
    <s v="002071/2022"/>
    <x v="1846"/>
    <x v="0"/>
    <s v="Basado en un Acuerdo Marco"/>
    <s v="Sí"/>
    <n v="59.71"/>
    <n v="59.71"/>
    <s v=""/>
    <s v=""/>
    <s v=""/>
    <s v=""/>
    <s v="/"/>
  </r>
  <r>
    <x v="3"/>
    <x v="26"/>
    <s v="002072/2022"/>
    <x v="1847"/>
    <x v="0"/>
    <s v="Basado en un Acuerdo Marco"/>
    <s v="Sí"/>
    <n v="233.31"/>
    <n v="233.31"/>
    <s v=""/>
    <s v=""/>
    <s v=""/>
    <s v=""/>
    <s v="/"/>
  </r>
  <r>
    <x v="3"/>
    <x v="26"/>
    <s v="002073/2022"/>
    <x v="1848"/>
    <x v="0"/>
    <s v="Basado en un Acuerdo Marco"/>
    <s v="Sí"/>
    <n v="36.299999999999997"/>
    <n v="36.299999999999997"/>
    <s v=""/>
    <s v=""/>
    <s v=""/>
    <s v=""/>
    <s v="/"/>
  </r>
  <r>
    <x v="3"/>
    <x v="26"/>
    <s v="002176/2022"/>
    <x v="1849"/>
    <x v="3"/>
    <s v="Basado en un Acuerdo Marco"/>
    <s v="Sí"/>
    <n v="127.05"/>
    <n v="127.05"/>
    <s v=""/>
    <s v=""/>
    <s v=""/>
    <s v=""/>
    <s v="/"/>
  </r>
  <r>
    <x v="3"/>
    <x v="26"/>
    <s v="002177/2022"/>
    <x v="1850"/>
    <x v="3"/>
    <s v="Basado en un Acuerdo Marco"/>
    <s v="Sí"/>
    <n v="299.5"/>
    <n v="299.5"/>
    <s v=""/>
    <s v=""/>
    <s v=""/>
    <s v=""/>
    <s v="/"/>
  </r>
  <r>
    <x v="3"/>
    <x v="26"/>
    <s v="002178/2022"/>
    <x v="1851"/>
    <x v="0"/>
    <s v="Basado en un Acuerdo Marco"/>
    <s v="Sí"/>
    <n v="329.87"/>
    <n v="329.87"/>
    <s v=""/>
    <s v=""/>
    <s v=""/>
    <s v=""/>
    <s v="/"/>
  </r>
  <r>
    <x v="3"/>
    <x v="26"/>
    <s v="002179/2022"/>
    <x v="1852"/>
    <x v="0"/>
    <s v="Basado en un Acuerdo Marco"/>
    <s v="Sí"/>
    <n v="22.21"/>
    <n v="22.21"/>
    <s v=""/>
    <s v=""/>
    <s v=""/>
    <s v=""/>
    <s v="/"/>
  </r>
  <r>
    <x v="3"/>
    <x v="26"/>
    <s v="002180/2022"/>
    <x v="1853"/>
    <x v="3"/>
    <s v="Basado en un Acuerdo Marco"/>
    <s v="Sí"/>
    <n v="641.29999999999995"/>
    <n v="641.29999999999995"/>
    <s v=""/>
    <s v=""/>
    <s v=""/>
    <s v=""/>
    <s v="/"/>
  </r>
  <r>
    <x v="3"/>
    <x v="26"/>
    <s v="002181/2022"/>
    <x v="1854"/>
    <x v="3"/>
    <s v="Basado en un Acuerdo Marco"/>
    <s v="Sí"/>
    <n v="82.57"/>
    <n v="82.57"/>
    <s v=""/>
    <s v=""/>
    <s v=""/>
    <s v=""/>
    <s v="/"/>
  </r>
  <r>
    <x v="3"/>
    <x v="26"/>
    <s v="002182/2022"/>
    <x v="1855"/>
    <x v="3"/>
    <s v="Basado en un Acuerdo Marco"/>
    <s v="Sí"/>
    <n v="112.94"/>
    <n v="112.94"/>
    <s v=""/>
    <s v=""/>
    <s v=""/>
    <s v=""/>
    <s v="/"/>
  </r>
  <r>
    <x v="3"/>
    <x v="26"/>
    <s v="002183/2022"/>
    <x v="1855"/>
    <x v="3"/>
    <s v="Basado en un Acuerdo Marco"/>
    <s v="Sí"/>
    <n v="338.82"/>
    <n v="338.82"/>
    <s v=""/>
    <s v=""/>
    <s v=""/>
    <s v=""/>
    <s v="/"/>
  </r>
  <r>
    <x v="3"/>
    <x v="26"/>
    <s v="002284/2022"/>
    <x v="1856"/>
    <x v="3"/>
    <s v="Basado en un Acuerdo Marco"/>
    <s v="Sí"/>
    <n v="1687.76"/>
    <n v="1687.76"/>
    <s v=""/>
    <s v=""/>
    <s v=""/>
    <s v=""/>
    <s v="/"/>
  </r>
  <r>
    <x v="3"/>
    <x v="26"/>
    <s v="002285/2022"/>
    <x v="1857"/>
    <x v="3"/>
    <s v="Basado en un Acuerdo Marco"/>
    <s v="Sí"/>
    <n v="42.35"/>
    <n v="42.35"/>
    <s v=""/>
    <s v=""/>
    <s v=""/>
    <s v=""/>
    <s v="/"/>
  </r>
  <r>
    <x v="3"/>
    <x v="26"/>
    <s v="002286/2022"/>
    <x v="1858"/>
    <x v="3"/>
    <s v="Basado en un Acuerdo Marco"/>
    <s v="Sí"/>
    <n v="50.82"/>
    <n v="50.82"/>
    <s v=""/>
    <s v=""/>
    <s v=""/>
    <s v=""/>
    <s v="/"/>
  </r>
  <r>
    <x v="3"/>
    <x v="26"/>
    <s v="002287/2022"/>
    <x v="1858"/>
    <x v="3"/>
    <s v="Basado en un Acuerdo Marco"/>
    <s v="Sí"/>
    <n v="50.82"/>
    <n v="50.82"/>
    <s v=""/>
    <s v=""/>
    <s v=""/>
    <s v=""/>
    <s v="/"/>
  </r>
  <r>
    <x v="3"/>
    <x v="26"/>
    <s v="002288/2022"/>
    <x v="1859"/>
    <x v="0"/>
    <s v="Basado en un Acuerdo Marco"/>
    <s v="Sí"/>
    <n v="726"/>
    <n v="726"/>
    <s v=""/>
    <s v=""/>
    <s v=""/>
    <s v=""/>
    <s v="/"/>
  </r>
  <r>
    <x v="3"/>
    <x v="26"/>
    <s v="002344/2022"/>
    <x v="1860"/>
    <x v="0"/>
    <s v="Basado en un Acuerdo Marco"/>
    <s v="Sí"/>
    <n v="164.92"/>
    <n v="164.92"/>
    <s v=""/>
    <s v=""/>
    <s v=""/>
    <s v=""/>
    <s v="/"/>
  </r>
  <r>
    <x v="3"/>
    <x v="26"/>
    <s v="002345/2022"/>
    <x v="1850"/>
    <x v="3"/>
    <s v="Basado en un Acuerdo Marco"/>
    <s v="Sí"/>
    <n v="299.5"/>
    <n v="299.5"/>
    <s v=""/>
    <s v=""/>
    <s v=""/>
    <s v=""/>
    <s v="/"/>
  </r>
  <r>
    <x v="3"/>
    <x v="26"/>
    <s v="002408/2022"/>
    <x v="1861"/>
    <x v="0"/>
    <s v="Basado en un Acuerdo Marco"/>
    <s v="Sí"/>
    <n v="63.21"/>
    <n v="63.21"/>
    <s v=""/>
    <s v=""/>
    <s v=""/>
    <s v=""/>
    <s v="/"/>
  </r>
  <r>
    <x v="3"/>
    <x v="26"/>
    <s v="002409/2022"/>
    <x v="1862"/>
    <x v="0"/>
    <s v="Basado en un Acuerdo Marco"/>
    <s v="Sí"/>
    <n v="129.1"/>
    <n v="129.1"/>
    <s v=""/>
    <s v=""/>
    <s v=""/>
    <s v=""/>
    <s v="/"/>
  </r>
  <r>
    <x v="3"/>
    <x v="26"/>
    <s v="002410/2022"/>
    <x v="1863"/>
    <x v="0"/>
    <s v="Basado en un Acuerdo Marco"/>
    <s v="Sí"/>
    <n v="129.1"/>
    <n v="129.1"/>
    <s v=""/>
    <s v=""/>
    <s v=""/>
    <s v=""/>
    <s v="/"/>
  </r>
  <r>
    <x v="3"/>
    <x v="26"/>
    <s v="002411/2022"/>
    <x v="1864"/>
    <x v="3"/>
    <s v="Basado en un Acuerdo Marco"/>
    <s v="Sí"/>
    <n v="211.79"/>
    <n v="211.79"/>
    <s v=""/>
    <s v=""/>
    <s v=""/>
    <s v=""/>
    <s v="/"/>
  </r>
  <r>
    <x v="3"/>
    <x v="26"/>
    <s v="002412/2022"/>
    <x v="1865"/>
    <x v="0"/>
    <s v="Basado en un Acuerdo Marco"/>
    <s v="Sí"/>
    <n v="3.8"/>
    <n v="3.8"/>
    <s v=""/>
    <s v=""/>
    <s v=""/>
    <s v=""/>
    <s v="/"/>
  </r>
  <r>
    <x v="3"/>
    <x v="26"/>
    <s v="002484/2022"/>
    <x v="1866"/>
    <x v="3"/>
    <s v="Basado en un Acuerdo Marco"/>
    <s v="Sí"/>
    <n v="433.53"/>
    <n v="433.53"/>
    <s v=""/>
    <s v=""/>
    <s v=""/>
    <s v=""/>
    <s v="/"/>
  </r>
  <r>
    <x v="3"/>
    <x v="26"/>
    <s v="002485/2022"/>
    <x v="1867"/>
    <x v="0"/>
    <s v="Basado en un Acuerdo Marco"/>
    <s v="Sí"/>
    <n v="478.01"/>
    <n v="478.01"/>
    <s v=""/>
    <s v=""/>
    <s v=""/>
    <s v=""/>
    <s v="/"/>
  </r>
  <r>
    <x v="3"/>
    <x v="26"/>
    <s v="002486/2022"/>
    <x v="1868"/>
    <x v="0"/>
    <s v="Basado en un Acuerdo Marco"/>
    <s v="Sí"/>
    <n v="59.71"/>
    <n v="59.71"/>
    <s v=""/>
    <s v=""/>
    <s v=""/>
    <s v=""/>
    <s v="/"/>
  </r>
  <r>
    <x v="3"/>
    <x v="26"/>
    <s v="002487/2022"/>
    <x v="1869"/>
    <x v="0"/>
    <s v="Basado en un Acuerdo Marco"/>
    <s v="Sí"/>
    <n v="86.31"/>
    <n v="86.31"/>
    <s v=""/>
    <s v=""/>
    <s v=""/>
    <s v=""/>
    <s v="/"/>
  </r>
  <r>
    <x v="3"/>
    <x v="26"/>
    <s v="002488/2022"/>
    <x v="1870"/>
    <x v="0"/>
    <s v="Basado en un Acuerdo Marco"/>
    <s v="Sí"/>
    <n v="84.37"/>
    <n v="84.37"/>
    <s v=""/>
    <s v=""/>
    <s v=""/>
    <s v=""/>
    <s v="/"/>
  </r>
  <r>
    <x v="3"/>
    <x v="26"/>
    <s v="002489/2022"/>
    <x v="1871"/>
    <x v="3"/>
    <s v="Basado en un Acuerdo Marco"/>
    <s v="Sí"/>
    <n v="48.4"/>
    <n v="48.4"/>
    <s v=""/>
    <s v=""/>
    <s v=""/>
    <s v=""/>
    <s v="/"/>
  </r>
  <r>
    <x v="3"/>
    <x v="26"/>
    <s v="002566/2022"/>
    <x v="1872"/>
    <x v="3"/>
    <s v="Basado en un Acuerdo Marco"/>
    <s v="Sí"/>
    <n v="249.74"/>
    <n v="249.74"/>
    <s v=""/>
    <s v=""/>
    <s v=""/>
    <s v=""/>
    <s v="/"/>
  </r>
  <r>
    <x v="3"/>
    <x v="26"/>
    <s v="002567/2022"/>
    <x v="1873"/>
    <x v="0"/>
    <s v="Basado en un Acuerdo Marco"/>
    <s v="Sí"/>
    <n v="36.299999999999997"/>
    <n v="36.299999999999997"/>
    <s v=""/>
    <s v=""/>
    <s v=""/>
    <s v=""/>
    <s v="/"/>
  </r>
  <r>
    <x v="3"/>
    <x v="26"/>
    <s v="002568/2022"/>
    <x v="1874"/>
    <x v="0"/>
    <s v="Basado en un Acuerdo Marco"/>
    <s v="Sí"/>
    <n v="117.23"/>
    <n v="117.23"/>
    <s v=""/>
    <s v=""/>
    <s v=""/>
    <s v=""/>
    <s v="/"/>
  </r>
  <r>
    <x v="3"/>
    <x v="26"/>
    <s v="002569/2022"/>
    <x v="1875"/>
    <x v="0"/>
    <s v="Basado en un Acuerdo Marco"/>
    <s v="Sí"/>
    <n v="60.02"/>
    <n v="60.02"/>
    <s v=""/>
    <s v=""/>
    <s v=""/>
    <s v=""/>
    <s v="/"/>
  </r>
  <r>
    <x v="3"/>
    <x v="26"/>
    <s v="002570/2022"/>
    <x v="1876"/>
    <x v="3"/>
    <s v="Basado en un Acuerdo Marco"/>
    <s v="Sí"/>
    <n v="112.94"/>
    <n v="112.94"/>
    <s v=""/>
    <s v=""/>
    <s v=""/>
    <s v=""/>
    <s v="/"/>
  </r>
  <r>
    <x v="3"/>
    <x v="26"/>
    <s v="002628/2022"/>
    <x v="1877"/>
    <x v="3"/>
    <s v="Basado en un Acuerdo Marco"/>
    <s v="Sí"/>
    <n v="1124.3800000000001"/>
    <n v="1124.3800000000001"/>
    <s v=""/>
    <s v=""/>
    <s v=""/>
    <s v=""/>
    <s v="/"/>
  </r>
  <r>
    <x v="3"/>
    <x v="26"/>
    <s v="002629/2022"/>
    <x v="1878"/>
    <x v="3"/>
    <s v="Basado en un Acuerdo Marco"/>
    <s v="Sí"/>
    <n v="123.86"/>
    <n v="123.86"/>
    <s v=""/>
    <s v=""/>
    <s v=""/>
    <s v=""/>
    <s v="/"/>
  </r>
  <r>
    <x v="3"/>
    <x v="26"/>
    <s v="002630/2022"/>
    <x v="1879"/>
    <x v="0"/>
    <s v="Basado en un Acuerdo Marco"/>
    <s v="Sí"/>
    <n v="58.61"/>
    <n v="58.61"/>
    <s v=""/>
    <s v=""/>
    <s v=""/>
    <s v=""/>
    <s v="/"/>
  </r>
  <r>
    <x v="3"/>
    <x v="26"/>
    <s v="002694/2022"/>
    <x v="1880"/>
    <x v="3"/>
    <s v="Basado en un Acuerdo Marco"/>
    <s v="Sí"/>
    <n v="223.61"/>
    <n v="223.61"/>
    <s v=""/>
    <s v=""/>
    <s v=""/>
    <s v=""/>
    <s v="/"/>
  </r>
  <r>
    <x v="3"/>
    <x v="26"/>
    <s v="002695/2022"/>
    <x v="1881"/>
    <x v="3"/>
    <s v="Basado en un Acuerdo Marco"/>
    <s v="Sí"/>
    <n v="112.94"/>
    <n v="112.94"/>
    <s v=""/>
    <s v=""/>
    <s v=""/>
    <s v=""/>
    <s v="/"/>
  </r>
  <r>
    <x v="3"/>
    <x v="26"/>
    <s v="002696/2022"/>
    <x v="1882"/>
    <x v="0"/>
    <s v="Basado en un Acuerdo Marco"/>
    <s v="Sí"/>
    <n v="36.299999999999997"/>
    <n v="36.299999999999997"/>
    <s v=""/>
    <s v=""/>
    <s v=""/>
    <s v=""/>
    <s v="/"/>
  </r>
  <r>
    <x v="3"/>
    <x v="26"/>
    <s v="002697/2022"/>
    <x v="1883"/>
    <x v="3"/>
    <s v="Basado en un Acuerdo Marco"/>
    <s v="Sí"/>
    <n v="277.48"/>
    <n v="277.48"/>
    <s v=""/>
    <s v=""/>
    <s v=""/>
    <s v=""/>
    <s v="/"/>
  </r>
  <r>
    <x v="3"/>
    <x v="26"/>
    <s v="002698/2022"/>
    <x v="1884"/>
    <x v="0"/>
    <s v="Basado en un Acuerdo Marco"/>
    <s v="Sí"/>
    <n v="223.53"/>
    <n v="223.53"/>
    <s v=""/>
    <s v=""/>
    <s v=""/>
    <s v=""/>
    <s v="/"/>
  </r>
  <r>
    <x v="3"/>
    <x v="26"/>
    <s v="002747/2022"/>
    <x v="1885"/>
    <x v="0"/>
    <s v="Basado en un Acuerdo Marco"/>
    <s v="Sí"/>
    <n v="214.05"/>
    <n v="214.05"/>
    <s v=""/>
    <s v=""/>
    <s v=""/>
    <s v=""/>
    <s v="/"/>
  </r>
  <r>
    <x v="3"/>
    <x v="26"/>
    <s v="002787/2022"/>
    <x v="1858"/>
    <x v="3"/>
    <s v="Basado en un Acuerdo Marco"/>
    <s v="Sí"/>
    <n v="50.82"/>
    <n v="50.82"/>
    <s v=""/>
    <s v=""/>
    <s v=""/>
    <s v=""/>
    <s v="/"/>
  </r>
  <r>
    <x v="3"/>
    <x v="26"/>
    <s v="002827/2022"/>
    <x v="1886"/>
    <x v="0"/>
    <s v="Basado en un Acuerdo Marco"/>
    <s v="Sí"/>
    <n v="154.13999999999999"/>
    <n v="154.13999999999999"/>
    <s v=""/>
    <s v=""/>
    <s v=""/>
    <s v=""/>
    <s v="/"/>
  </r>
  <r>
    <x v="3"/>
    <x v="26"/>
    <s v="002872/2022"/>
    <x v="1887"/>
    <x v="0"/>
    <s v="Basado en un Acuerdo Marco"/>
    <s v="Sí"/>
    <n v="43.21"/>
    <n v="43.21"/>
    <s v=""/>
    <s v=""/>
    <s v=""/>
    <s v=""/>
    <s v="/"/>
  </r>
  <r>
    <x v="3"/>
    <x v="26"/>
    <s v="002911/2022"/>
    <x v="1888"/>
    <x v="0"/>
    <s v="Basado en un Acuerdo Marco"/>
    <s v="Sí"/>
    <n v="329.28"/>
    <n v="329.28"/>
    <s v=""/>
    <s v=""/>
    <s v=""/>
    <s v=""/>
    <s v="/"/>
  </r>
  <r>
    <x v="3"/>
    <x v="26"/>
    <s v="002912/2022"/>
    <x v="1889"/>
    <x v="0"/>
    <s v="Basado en un Acuerdo Marco"/>
    <s v="Sí"/>
    <n v="89.82"/>
    <n v="89.82"/>
    <s v=""/>
    <s v=""/>
    <s v=""/>
    <s v=""/>
    <s v="/"/>
  </r>
  <r>
    <x v="3"/>
    <x v="26"/>
    <s v="002913/2022"/>
    <x v="1890"/>
    <x v="0"/>
    <s v="Basado en un Acuerdo Marco"/>
    <s v="Sí"/>
    <n v="75.11"/>
    <n v="75.11"/>
    <s v=""/>
    <s v=""/>
    <s v=""/>
    <s v=""/>
    <s v="/"/>
  </r>
  <r>
    <x v="3"/>
    <x v="26"/>
    <s v="003023/2022"/>
    <x v="1891"/>
    <x v="0"/>
    <s v="Basado en un Acuerdo Marco"/>
    <s v="Sí"/>
    <n v="57.73"/>
    <n v="57.73"/>
    <s v=""/>
    <s v=""/>
    <s v=""/>
    <s v=""/>
    <s v="/"/>
  </r>
  <r>
    <x v="3"/>
    <x v="26"/>
    <s v="004698/2022"/>
    <x v="1892"/>
    <x v="0"/>
    <s v="Basado en un Acuerdo Marco"/>
    <s v="Sí"/>
    <n v="88.21"/>
    <n v="88.21"/>
    <s v=""/>
    <s v=""/>
    <s v=""/>
    <s v=""/>
    <s v="/"/>
  </r>
  <r>
    <x v="3"/>
    <x v="26"/>
    <s v="004710/2022"/>
    <x v="1893"/>
    <x v="0"/>
    <s v="Basado en un Acuerdo Marco"/>
    <s v="Sí"/>
    <n v="108.9"/>
    <n v="108.9"/>
    <s v=""/>
    <s v=""/>
    <s v=""/>
    <s v=""/>
    <s v="/"/>
  </r>
  <r>
    <x v="3"/>
    <x v="26"/>
    <s v="004728/2022"/>
    <x v="1894"/>
    <x v="0"/>
    <s v="Basado en un Acuerdo Marco"/>
    <s v="Sí"/>
    <n v="64.27"/>
    <n v="64.27"/>
    <s v=""/>
    <s v=""/>
    <s v=""/>
    <s v=""/>
    <s v="/"/>
  </r>
  <r>
    <x v="3"/>
    <x v="26"/>
    <s v="004741/2022"/>
    <x v="1806"/>
    <x v="3"/>
    <s v="Basado en un Acuerdo Marco"/>
    <s v="Sí"/>
    <n v="60.5"/>
    <n v="60.5"/>
    <s v=""/>
    <s v=""/>
    <s v=""/>
    <s v=""/>
    <s v="/"/>
  </r>
  <r>
    <x v="3"/>
    <x v="26"/>
    <s v="004766/2022"/>
    <x v="1895"/>
    <x v="3"/>
    <s v="Basado en un Acuerdo Marco"/>
    <s v="Sí"/>
    <n v="66.55"/>
    <n v="66.55"/>
    <s v=""/>
    <s v=""/>
    <s v=""/>
    <s v=""/>
    <s v="/"/>
  </r>
  <r>
    <x v="3"/>
    <x v="26"/>
    <s v="004767/2022"/>
    <x v="1896"/>
    <x v="0"/>
    <s v="Basado en un Acuerdo Marco"/>
    <s v="Sí"/>
    <n v="65.97"/>
    <n v="65.97"/>
    <s v=""/>
    <s v=""/>
    <s v=""/>
    <s v=""/>
    <s v="/"/>
  </r>
  <r>
    <x v="3"/>
    <x v="26"/>
    <s v="004768/2022"/>
    <x v="1897"/>
    <x v="0"/>
    <s v="Basado en un Acuerdo Marco"/>
    <s v="Sí"/>
    <n v="192.98"/>
    <n v="192.98"/>
    <s v=""/>
    <s v=""/>
    <s v=""/>
    <s v=""/>
    <s v="/"/>
  </r>
  <r>
    <x v="3"/>
    <x v="26"/>
    <s v="004782/2022"/>
    <x v="1898"/>
    <x v="0"/>
    <s v="Basado en un Acuerdo Marco"/>
    <s v="Sí"/>
    <n v="9.42"/>
    <n v="9.42"/>
    <s v=""/>
    <s v=""/>
    <s v=""/>
    <s v=""/>
    <s v="/"/>
  </r>
  <r>
    <x v="3"/>
    <x v="26"/>
    <s v="004783/2022"/>
    <x v="1899"/>
    <x v="0"/>
    <s v="Basado en un Acuerdo Marco"/>
    <s v="Sí"/>
    <n v="13.9"/>
    <n v="13.9"/>
    <s v=""/>
    <s v=""/>
    <s v=""/>
    <s v=""/>
    <s v="/"/>
  </r>
  <r>
    <x v="3"/>
    <x v="26"/>
    <s v="004816/2022"/>
    <x v="1895"/>
    <x v="3"/>
    <s v="Basado en un Acuerdo Marco"/>
    <s v="Sí"/>
    <n v="66.55"/>
    <n v="66.55"/>
    <s v=""/>
    <s v=""/>
    <s v=""/>
    <s v=""/>
    <s v="/"/>
  </r>
  <r>
    <x v="3"/>
    <x v="26"/>
    <s v="004817/2022"/>
    <x v="1900"/>
    <x v="0"/>
    <s v="Basado en un Acuerdo Marco"/>
    <s v="Sí"/>
    <n v="123.04"/>
    <n v="123.04"/>
    <s v=""/>
    <s v=""/>
    <s v=""/>
    <s v=""/>
    <s v="/"/>
  </r>
  <r>
    <x v="3"/>
    <x v="26"/>
    <s v="004818/2022"/>
    <x v="1901"/>
    <x v="0"/>
    <s v="Basado en un Acuerdo Marco"/>
    <s v="Sí"/>
    <n v="160.1"/>
    <n v="160.1"/>
    <s v=""/>
    <s v=""/>
    <s v=""/>
    <s v=""/>
    <s v="/"/>
  </r>
  <r>
    <x v="3"/>
    <x v="26"/>
    <s v="004819/2022"/>
    <x v="1814"/>
    <x v="3"/>
    <s v="Basado en un Acuerdo Marco"/>
    <s v="Sí"/>
    <n v="72.599999999999994"/>
    <n v="72.599999999999994"/>
    <s v=""/>
    <s v=""/>
    <s v=""/>
    <s v=""/>
    <s v="/"/>
  </r>
  <r>
    <x v="3"/>
    <x v="26"/>
    <s v="004820/2022"/>
    <x v="1902"/>
    <x v="0"/>
    <s v="Basado en un Acuerdo Marco"/>
    <s v="Sí"/>
    <n v="130.63"/>
    <n v="130.63"/>
    <s v=""/>
    <s v=""/>
    <s v=""/>
    <s v=""/>
    <s v="/"/>
  </r>
  <r>
    <x v="3"/>
    <x v="26"/>
    <s v="004821/2022"/>
    <x v="1903"/>
    <x v="0"/>
    <s v="Basado en un Acuerdo Marco"/>
    <s v="Sí"/>
    <n v="194.44"/>
    <n v="194.44"/>
    <s v=""/>
    <s v=""/>
    <s v=""/>
    <s v=""/>
    <s v="/"/>
  </r>
  <r>
    <x v="3"/>
    <x v="26"/>
    <s v="004822/2022"/>
    <x v="1904"/>
    <x v="0"/>
    <s v="Basado en un Acuerdo Marco"/>
    <s v="Sí"/>
    <n v="123.3"/>
    <n v="123.3"/>
    <s v=""/>
    <s v=""/>
    <s v=""/>
    <s v=""/>
    <s v="/"/>
  </r>
  <r>
    <x v="3"/>
    <x v="26"/>
    <s v="004823/2022"/>
    <x v="1905"/>
    <x v="3"/>
    <s v="Basado en un Acuerdo Marco"/>
    <s v="Sí"/>
    <n v="522.79"/>
    <n v="522.79"/>
    <s v=""/>
    <s v=""/>
    <s v=""/>
    <s v=""/>
    <s v="/"/>
  </r>
  <r>
    <x v="3"/>
    <x v="26"/>
    <s v="004853/2022"/>
    <x v="1906"/>
    <x v="3"/>
    <s v="Basado en un Acuerdo Marco"/>
    <s v="Sí"/>
    <n v="84.7"/>
    <n v="84.7"/>
    <s v=""/>
    <s v=""/>
    <s v=""/>
    <s v=""/>
    <s v="/"/>
  </r>
  <r>
    <x v="3"/>
    <x v="26"/>
    <s v="004948/2022"/>
    <x v="1907"/>
    <x v="3"/>
    <s v="Basado en un Acuerdo Marco"/>
    <s v="Sí"/>
    <n v="212.96"/>
    <n v="212.96"/>
    <s v=""/>
    <s v=""/>
    <s v=""/>
    <s v=""/>
    <s v="/"/>
  </r>
  <r>
    <x v="3"/>
    <x v="26"/>
    <s v="004969/2022"/>
    <x v="1908"/>
    <x v="0"/>
    <s v="Basado en un Acuerdo Marco"/>
    <s v="Sí"/>
    <n v="97.72"/>
    <n v="97.72"/>
    <s v=""/>
    <s v=""/>
    <s v=""/>
    <s v=""/>
    <s v="/"/>
  </r>
  <r>
    <x v="3"/>
    <x v="26"/>
    <s v="004970/2022"/>
    <x v="1909"/>
    <x v="0"/>
    <s v="Basado en un Acuerdo Marco"/>
    <s v="Sí"/>
    <n v="142"/>
    <n v="142"/>
    <s v=""/>
    <s v=""/>
    <s v=""/>
    <s v=""/>
    <s v="/"/>
  </r>
  <r>
    <x v="3"/>
    <x v="26"/>
    <s v="004971/2022"/>
    <x v="1910"/>
    <x v="0"/>
    <s v="Basado en un Acuerdo Marco"/>
    <s v="Sí"/>
    <n v="279.13"/>
    <n v="279.13"/>
    <s v=""/>
    <s v=""/>
    <s v=""/>
    <s v=""/>
    <s v="/"/>
  </r>
  <r>
    <x v="3"/>
    <x v="26"/>
    <s v="004972/2022"/>
    <x v="1911"/>
    <x v="0"/>
    <s v="Basado en un Acuerdo Marco"/>
    <s v="Sí"/>
    <n v="279.13"/>
    <n v="279.13"/>
    <s v=""/>
    <s v=""/>
    <s v=""/>
    <s v=""/>
    <s v="/"/>
  </r>
  <r>
    <x v="3"/>
    <x v="26"/>
    <s v="005001/2022"/>
    <x v="1912"/>
    <x v="3"/>
    <s v="Basado en un Acuerdo Marco"/>
    <s v="Sí"/>
    <n v="223.61"/>
    <n v="223.61"/>
    <s v=""/>
    <s v=""/>
    <s v=""/>
    <s v=""/>
    <s v="/"/>
  </r>
  <r>
    <x v="3"/>
    <x v="26"/>
    <s v="005002/2022"/>
    <x v="1913"/>
    <x v="0"/>
    <s v="Basado en un Acuerdo Marco"/>
    <s v="Sí"/>
    <n v="31.61"/>
    <n v="31.61"/>
    <s v=""/>
    <s v=""/>
    <s v=""/>
    <s v=""/>
    <s v="/"/>
  </r>
  <r>
    <x v="3"/>
    <x v="26"/>
    <s v="005034/2022"/>
    <x v="1914"/>
    <x v="0"/>
    <s v="Basado en un Acuerdo Marco"/>
    <s v="Sí"/>
    <n v="72.599999999999994"/>
    <n v="72.599999999999994"/>
    <s v=""/>
    <s v=""/>
    <s v=""/>
    <s v=""/>
    <s v="/"/>
  </r>
  <r>
    <x v="3"/>
    <x v="26"/>
    <s v="005035/2022"/>
    <x v="1915"/>
    <x v="3"/>
    <s v="Basado en un Acuerdo Marco"/>
    <s v="Sí"/>
    <n v="202.92"/>
    <n v="202.92"/>
    <s v=""/>
    <s v=""/>
    <s v=""/>
    <s v=""/>
    <s v="/"/>
  </r>
  <r>
    <x v="3"/>
    <x v="26"/>
    <s v="005036/2022"/>
    <x v="1916"/>
    <x v="0"/>
    <s v="Basado en un Acuerdo Marco"/>
    <s v="Sí"/>
    <n v="1063.73"/>
    <n v="1063.73"/>
    <s v=""/>
    <s v=""/>
    <s v=""/>
    <s v=""/>
    <s v="/"/>
  </r>
  <r>
    <x v="3"/>
    <x v="26"/>
    <s v="005037/2022"/>
    <x v="1917"/>
    <x v="0"/>
    <s v="Basado en un Acuerdo Marco"/>
    <s v="Sí"/>
    <n v="64.91"/>
    <n v="64.91"/>
    <s v=""/>
    <s v=""/>
    <s v=""/>
    <s v=""/>
    <s v="/"/>
  </r>
  <r>
    <x v="3"/>
    <x v="26"/>
    <s v="005038/2022"/>
    <x v="1918"/>
    <x v="0"/>
    <s v="Basado en un Acuerdo Marco"/>
    <s v="Sí"/>
    <n v="64.91"/>
    <n v="64.91"/>
    <s v=""/>
    <s v=""/>
    <s v=""/>
    <s v=""/>
    <s v="/"/>
  </r>
  <r>
    <x v="3"/>
    <x v="26"/>
    <s v="005069/2022"/>
    <x v="1919"/>
    <x v="3"/>
    <s v="Basado en un Acuerdo Marco"/>
    <s v="Sí"/>
    <n v="112.94"/>
    <n v="112.94"/>
    <s v=""/>
    <s v=""/>
    <s v=""/>
    <s v=""/>
    <s v="/"/>
  </r>
  <r>
    <x v="3"/>
    <x v="26"/>
    <s v="005070/2022"/>
    <x v="1920"/>
    <x v="3"/>
    <s v="Basado en un Acuerdo Marco"/>
    <s v="Sí"/>
    <n v="41.29"/>
    <n v="41.29"/>
    <s v=""/>
    <s v=""/>
    <s v=""/>
    <s v=""/>
    <s v="/"/>
  </r>
  <r>
    <x v="3"/>
    <x v="26"/>
    <s v="005120/2022"/>
    <x v="1921"/>
    <x v="3"/>
    <s v="Basado en un Acuerdo Marco"/>
    <s v="Sí"/>
    <n v="394.63"/>
    <n v="394.63"/>
    <s v=""/>
    <s v=""/>
    <s v=""/>
    <s v=""/>
    <s v="/"/>
  </r>
  <r>
    <x v="3"/>
    <x v="26"/>
    <s v="005121/2022"/>
    <x v="1922"/>
    <x v="0"/>
    <s v="Basado en un Acuerdo Marco"/>
    <s v="Sí"/>
    <n v="57.53"/>
    <n v="57.53"/>
    <s v=""/>
    <s v=""/>
    <s v=""/>
    <s v=""/>
    <s v="/"/>
  </r>
  <r>
    <x v="3"/>
    <x v="26"/>
    <s v="005164/2022"/>
    <x v="1923"/>
    <x v="3"/>
    <s v="Basado en un Acuerdo Marco"/>
    <s v="Sí"/>
    <n v="1524.6"/>
    <n v="1524.6"/>
    <s v=""/>
    <s v=""/>
    <s v=""/>
    <s v=""/>
    <s v="/"/>
  </r>
  <r>
    <x v="3"/>
    <x v="26"/>
    <s v="005165/2022"/>
    <x v="1924"/>
    <x v="0"/>
    <s v="Basado en un Acuerdo Marco"/>
    <s v="Sí"/>
    <n v="71.91"/>
    <n v="71.91"/>
    <s v=""/>
    <s v=""/>
    <s v=""/>
    <s v=""/>
    <s v="/"/>
  </r>
  <r>
    <x v="3"/>
    <x v="26"/>
    <s v="005166/2022"/>
    <x v="1925"/>
    <x v="3"/>
    <s v="Basado en un Acuerdo Marco"/>
    <s v="Sí"/>
    <n v="160.4"/>
    <n v="160.4"/>
    <s v=""/>
    <s v=""/>
    <s v=""/>
    <s v=""/>
    <s v="/"/>
  </r>
  <r>
    <x v="3"/>
    <x v="26"/>
    <s v="005212/2022"/>
    <x v="1926"/>
    <x v="3"/>
    <s v="Basado en un Acuerdo Marco"/>
    <s v="Sí"/>
    <n v="16.940000000000001"/>
    <n v="16.940000000000001"/>
    <s v=""/>
    <s v=""/>
    <s v=""/>
    <s v=""/>
    <s v="/"/>
  </r>
  <r>
    <x v="3"/>
    <x v="26"/>
    <s v="005213/2022"/>
    <x v="1927"/>
    <x v="0"/>
    <s v="Basado en un Acuerdo Marco"/>
    <s v="Sí"/>
    <n v="131.94999999999999"/>
    <n v="131.94999999999999"/>
    <s v=""/>
    <s v=""/>
    <s v=""/>
    <s v=""/>
    <s v="/"/>
  </r>
  <r>
    <x v="3"/>
    <x v="26"/>
    <s v="005214/2022"/>
    <x v="1928"/>
    <x v="0"/>
    <s v="Basado en un Acuerdo Marco"/>
    <s v="Sí"/>
    <n v="485.68"/>
    <n v="485.68"/>
    <s v=""/>
    <s v=""/>
    <s v=""/>
    <s v=""/>
    <s v="/"/>
  </r>
  <r>
    <x v="3"/>
    <x v="26"/>
    <s v="005215/2022"/>
    <x v="1929"/>
    <x v="0"/>
    <s v="Basado en un Acuerdo Marco"/>
    <s v="Sí"/>
    <n v="62.7"/>
    <n v="62.7"/>
    <s v=""/>
    <s v=""/>
    <s v=""/>
    <s v=""/>
    <s v="/"/>
  </r>
  <r>
    <x v="3"/>
    <x v="26"/>
    <s v="005263/2022"/>
    <x v="1930"/>
    <x v="3"/>
    <s v="Basado en un Acuerdo Marco"/>
    <s v="Sí"/>
    <n v="599"/>
    <n v="599"/>
    <s v=""/>
    <s v=""/>
    <s v=""/>
    <s v=""/>
    <s v="/"/>
  </r>
  <r>
    <x v="3"/>
    <x v="26"/>
    <s v="005328/2022"/>
    <x v="1931"/>
    <x v="3"/>
    <s v="Basado en un Acuerdo Marco"/>
    <s v="Sí"/>
    <n v="374.37"/>
    <n v="374.37"/>
    <s v=""/>
    <s v=""/>
    <s v=""/>
    <s v=""/>
    <s v="/"/>
  </r>
  <r>
    <x v="3"/>
    <x v="26"/>
    <s v="005361/2022"/>
    <x v="1932"/>
    <x v="3"/>
    <s v="Basado en un Acuerdo Marco"/>
    <s v="Sí"/>
    <n v="112.94"/>
    <n v="112.94"/>
    <s v=""/>
    <s v=""/>
    <s v=""/>
    <s v=""/>
    <s v="/"/>
  </r>
  <r>
    <x v="3"/>
    <x v="26"/>
    <s v="005385/2022"/>
    <x v="1933"/>
    <x v="0"/>
    <s v="Basado en un Acuerdo Marco"/>
    <s v="Sí"/>
    <n v="62.71"/>
    <n v="62.71"/>
    <s v=""/>
    <s v=""/>
    <s v=""/>
    <s v=""/>
    <s v="/"/>
  </r>
  <r>
    <x v="3"/>
    <x v="26"/>
    <s v="005446/2022"/>
    <x v="1934"/>
    <x v="3"/>
    <s v="Basado en un Acuerdo Marco"/>
    <s v="Sí"/>
    <n v="485.51"/>
    <n v="485.51"/>
    <s v=""/>
    <s v=""/>
    <s v=""/>
    <s v=""/>
    <s v="/"/>
  </r>
  <r>
    <x v="3"/>
    <x v="26"/>
    <s v="005447/2022"/>
    <x v="1806"/>
    <x v="3"/>
    <s v="Basado en un Acuerdo Marco"/>
    <s v="Sí"/>
    <n v="60.5"/>
    <n v="60.5"/>
    <s v=""/>
    <s v=""/>
    <s v=""/>
    <s v=""/>
    <s v="/"/>
  </r>
  <r>
    <x v="3"/>
    <x v="26"/>
    <s v="005448/2022"/>
    <x v="1806"/>
    <x v="3"/>
    <s v="Basado en un Acuerdo Marco"/>
    <s v="Sí"/>
    <n v="151.25"/>
    <n v="151.25"/>
    <s v=""/>
    <s v=""/>
    <s v=""/>
    <s v=""/>
    <s v="/"/>
  </r>
  <r>
    <x v="3"/>
    <x v="26"/>
    <s v="005449/2022"/>
    <x v="1935"/>
    <x v="3"/>
    <s v="Basado en un Acuerdo Marco"/>
    <s v="Sí"/>
    <n v="160.4"/>
    <n v="160.4"/>
    <s v=""/>
    <s v=""/>
    <s v=""/>
    <s v=""/>
    <s v="/"/>
  </r>
  <r>
    <x v="3"/>
    <x v="26"/>
    <s v="005520/2022"/>
    <x v="1936"/>
    <x v="3"/>
    <s v="Basado en un Acuerdo Marco"/>
    <s v="Sí"/>
    <n v="548.44000000000005"/>
    <n v="548.44000000000005"/>
    <s v=""/>
    <s v=""/>
    <s v=""/>
    <s v=""/>
    <s v="/"/>
  </r>
  <r>
    <x v="3"/>
    <x v="26"/>
    <s v="005521/2022"/>
    <x v="1937"/>
    <x v="3"/>
    <s v="Basado en un Acuerdo Marco"/>
    <s v="Sí"/>
    <n v="138.06"/>
    <n v="138.06"/>
    <s v=""/>
    <s v=""/>
    <s v=""/>
    <s v=""/>
    <s v="/"/>
  </r>
  <r>
    <x v="3"/>
    <x v="26"/>
    <s v="005522/2022"/>
    <x v="1938"/>
    <x v="0"/>
    <s v="Basado en un Acuerdo Marco"/>
    <s v="Sí"/>
    <n v="72.599999999999994"/>
    <n v="72.599999999999994"/>
    <s v=""/>
    <s v=""/>
    <s v=""/>
    <s v=""/>
    <s v="/"/>
  </r>
  <r>
    <x v="3"/>
    <x v="26"/>
    <s v="005523/2022"/>
    <x v="1939"/>
    <x v="0"/>
    <s v="Basado en un Acuerdo Marco"/>
    <s v="Sí"/>
    <n v="108.9"/>
    <n v="108.9"/>
    <s v=""/>
    <s v=""/>
    <s v=""/>
    <s v=""/>
    <s v="/"/>
  </r>
  <r>
    <x v="3"/>
    <x v="26"/>
    <s v="005524/2022"/>
    <x v="1940"/>
    <x v="3"/>
    <s v="Basado en un Acuerdo Marco"/>
    <s v="Sí"/>
    <n v="41.29"/>
    <n v="41.29"/>
    <s v=""/>
    <s v=""/>
    <s v=""/>
    <s v=""/>
    <s v="/"/>
  </r>
  <r>
    <x v="3"/>
    <x v="26"/>
    <s v="005525/2022"/>
    <x v="1941"/>
    <x v="0"/>
    <s v="Basado en un Acuerdo Marco"/>
    <s v="Sí"/>
    <n v="22.22"/>
    <n v="22.22"/>
    <s v=""/>
    <s v=""/>
    <s v=""/>
    <s v=""/>
    <s v="/"/>
  </r>
  <r>
    <x v="3"/>
    <x v="26"/>
    <s v="005526/2022"/>
    <x v="1942"/>
    <x v="0"/>
    <s v="Basado en un Acuerdo Marco"/>
    <s v="Sí"/>
    <n v="204.83"/>
    <n v="204.83"/>
    <s v=""/>
    <s v=""/>
    <s v=""/>
    <s v=""/>
    <s v="/"/>
  </r>
  <r>
    <x v="3"/>
    <x v="26"/>
    <s v="005527/2022"/>
    <x v="1943"/>
    <x v="0"/>
    <s v="Basado en un Acuerdo Marco"/>
    <s v="Sí"/>
    <n v="47.41"/>
    <n v="47.41"/>
    <s v=""/>
    <s v=""/>
    <s v=""/>
    <s v=""/>
    <s v="/"/>
  </r>
  <r>
    <x v="3"/>
    <x v="26"/>
    <s v="005528/2022"/>
    <x v="1944"/>
    <x v="3"/>
    <s v="Basado en un Acuerdo Marco"/>
    <s v="Sí"/>
    <n v="302.38"/>
    <n v="302.38"/>
    <s v=""/>
    <s v=""/>
    <s v=""/>
    <s v=""/>
    <s v="/"/>
  </r>
  <r>
    <x v="3"/>
    <x v="26"/>
    <s v="005611/2022"/>
    <x v="1945"/>
    <x v="0"/>
    <s v="Basado en un Acuerdo Marco"/>
    <s v="Sí"/>
    <n v="326.7"/>
    <n v="326.7"/>
    <s v=""/>
    <s v=""/>
    <s v=""/>
    <s v=""/>
    <s v="/"/>
  </r>
  <r>
    <x v="3"/>
    <x v="26"/>
    <s v="005612/2022"/>
    <x v="1946"/>
    <x v="3"/>
    <s v="Basado en un Acuerdo Marco"/>
    <s v="Sí"/>
    <n v="138.06"/>
    <n v="138.06"/>
    <s v=""/>
    <s v=""/>
    <s v=""/>
    <s v=""/>
    <s v="/"/>
  </r>
  <r>
    <x v="3"/>
    <x v="26"/>
    <s v="005613/2022"/>
    <x v="1905"/>
    <x v="3"/>
    <s v="Basado en un Acuerdo Marco"/>
    <s v="Sí"/>
    <n v="522.79"/>
    <n v="522.79"/>
    <s v=""/>
    <s v=""/>
    <s v=""/>
    <s v=""/>
    <s v="/"/>
  </r>
  <r>
    <x v="3"/>
    <x v="26"/>
    <s v="005614/2022"/>
    <x v="1947"/>
    <x v="0"/>
    <s v="Basado en un Acuerdo Marco"/>
    <s v="Sí"/>
    <n v="326.7"/>
    <n v="326.7"/>
    <s v=""/>
    <s v=""/>
    <s v=""/>
    <s v=""/>
    <s v="/"/>
  </r>
  <r>
    <x v="3"/>
    <x v="26"/>
    <s v="005615/2022"/>
    <x v="1948"/>
    <x v="0"/>
    <s v="Basado en un Acuerdo Marco"/>
    <s v="Sí"/>
    <n v="13.92"/>
    <n v="13.92"/>
    <s v=""/>
    <s v=""/>
    <s v=""/>
    <s v=""/>
    <s v="/"/>
  </r>
  <r>
    <x v="3"/>
    <x v="26"/>
    <s v="005740/2022"/>
    <x v="1858"/>
    <x v="3"/>
    <s v="Basado en un Acuerdo Marco"/>
    <s v="Sí"/>
    <n v="50.82"/>
    <n v="50.82"/>
    <s v=""/>
    <s v=""/>
    <s v=""/>
    <s v=""/>
    <s v="/"/>
  </r>
  <r>
    <x v="3"/>
    <x v="26"/>
    <s v="005741/2022"/>
    <x v="1949"/>
    <x v="3"/>
    <s v="Basado en un Acuerdo Marco"/>
    <s v="Sí"/>
    <n v="432.58"/>
    <n v="432.58"/>
    <s v=""/>
    <s v=""/>
    <s v=""/>
    <s v=""/>
    <s v="/"/>
  </r>
  <r>
    <x v="3"/>
    <x v="26"/>
    <s v="005822/2022"/>
    <x v="1950"/>
    <x v="3"/>
    <s v="Basado en un Acuerdo Marco"/>
    <s v="Sí"/>
    <n v="299.5"/>
    <n v="299.5"/>
    <s v=""/>
    <s v=""/>
    <s v=""/>
    <s v=""/>
    <s v="/"/>
  </r>
  <r>
    <x v="3"/>
    <x v="26"/>
    <s v="005823/2022"/>
    <x v="1951"/>
    <x v="0"/>
    <s v="Basado en un Acuerdo Marco"/>
    <s v="Sí"/>
    <n v="1028.68"/>
    <n v="1028.68"/>
    <s v=""/>
    <s v=""/>
    <s v=""/>
    <s v=""/>
    <s v="/"/>
  </r>
  <r>
    <x v="3"/>
    <x v="26"/>
    <s v="005901/2022"/>
    <x v="1952"/>
    <x v="0"/>
    <s v="Basado en un Acuerdo Marco"/>
    <s v="Sí"/>
    <n v="61.6"/>
    <n v="61.6"/>
    <s v=""/>
    <s v=""/>
    <s v=""/>
    <s v=""/>
    <s v="/"/>
  </r>
  <r>
    <x v="3"/>
    <x v="26"/>
    <s v="005902/2022"/>
    <x v="1953"/>
    <x v="0"/>
    <s v="Basado en un Acuerdo Marco"/>
    <s v="Sí"/>
    <n v="295.93"/>
    <n v="295.93"/>
    <s v=""/>
    <s v=""/>
    <s v=""/>
    <s v=""/>
    <s v="/"/>
  </r>
  <r>
    <x v="3"/>
    <x v="26"/>
    <s v="006009/2022"/>
    <x v="1954"/>
    <x v="0"/>
    <s v="Basado en un Acuerdo Marco"/>
    <s v="Sí"/>
    <n v="290.39999999999998"/>
    <n v="290.39999999999998"/>
    <s v=""/>
    <s v=""/>
    <s v=""/>
    <s v=""/>
    <s v="/"/>
  </r>
  <r>
    <x v="3"/>
    <x v="26"/>
    <s v="006010/2022"/>
    <x v="1955"/>
    <x v="0"/>
    <s v="Basado en un Acuerdo Marco"/>
    <s v="Sí"/>
    <n v="290.39999999999998"/>
    <n v="290.39999999999998"/>
    <s v=""/>
    <s v=""/>
    <s v=""/>
    <s v=""/>
    <s v="/"/>
  </r>
  <r>
    <x v="3"/>
    <x v="26"/>
    <s v="006077/2022"/>
    <x v="1806"/>
    <x v="3"/>
    <s v="Basado en un Acuerdo Marco"/>
    <s v="Sí"/>
    <n v="127.05"/>
    <n v="127.05"/>
    <s v=""/>
    <s v=""/>
    <s v=""/>
    <s v=""/>
    <s v="/"/>
  </r>
  <r>
    <x v="3"/>
    <x v="26"/>
    <s v="006078/2022"/>
    <x v="1956"/>
    <x v="0"/>
    <s v="Basado en un Acuerdo Marco"/>
    <s v="Sí"/>
    <n v="181.5"/>
    <n v="181.5"/>
    <s v=""/>
    <s v=""/>
    <s v=""/>
    <s v=""/>
    <s v="/"/>
  </r>
  <r>
    <x v="3"/>
    <x v="26"/>
    <s v="006079/2022"/>
    <x v="1957"/>
    <x v="0"/>
    <s v="Basado en un Acuerdo Marco"/>
    <s v="Sí"/>
    <n v="58.61"/>
    <n v="58.61"/>
    <s v=""/>
    <s v=""/>
    <s v=""/>
    <s v=""/>
    <s v="/"/>
  </r>
  <r>
    <x v="3"/>
    <x v="26"/>
    <s v="006183/2022"/>
    <x v="1958"/>
    <x v="3"/>
    <s v="Basado en un Acuerdo Marco"/>
    <s v="Sí"/>
    <n v="225.88"/>
    <n v="225.88"/>
    <s v=""/>
    <s v=""/>
    <s v=""/>
    <s v=""/>
    <s v="/"/>
  </r>
  <r>
    <x v="3"/>
    <x v="26"/>
    <s v="006184/2022"/>
    <x v="1959"/>
    <x v="3"/>
    <s v="Basado en un Acuerdo Marco"/>
    <s v="Sí"/>
    <n v="449.49"/>
    <n v="449.49"/>
    <s v=""/>
    <s v=""/>
    <s v=""/>
    <s v=""/>
    <s v="/"/>
  </r>
  <r>
    <x v="3"/>
    <x v="26"/>
    <s v="006186/2022"/>
    <x v="1960"/>
    <x v="3"/>
    <s v="Basado en un Acuerdo Marco"/>
    <s v="Sí"/>
    <n v="261.72000000000003"/>
    <n v="261.72000000000003"/>
    <s v=""/>
    <s v=""/>
    <s v=""/>
    <s v=""/>
    <s v="/"/>
  </r>
  <r>
    <x v="3"/>
    <x v="26"/>
    <s v="006398/2022"/>
    <x v="1961"/>
    <x v="0"/>
    <s v="Basado en un Acuerdo Marco"/>
    <s v="Sí"/>
    <n v="191.57"/>
    <n v="191.57"/>
    <s v=""/>
    <s v=""/>
    <s v=""/>
    <s v=""/>
    <s v="/"/>
  </r>
  <r>
    <x v="3"/>
    <x v="26"/>
    <s v="006399/2022"/>
    <x v="1962"/>
    <x v="0"/>
    <s v="Basado en un Acuerdo Marco"/>
    <s v="Sí"/>
    <n v="191.57"/>
    <n v="191.57"/>
    <s v=""/>
    <s v=""/>
    <s v=""/>
    <s v=""/>
    <s v="/"/>
  </r>
  <r>
    <x v="3"/>
    <x v="26"/>
    <s v="006465/2022"/>
    <x v="1806"/>
    <x v="3"/>
    <s v="Basado en un Acuerdo Marco"/>
    <s v="Sí"/>
    <n v="60.5"/>
    <n v="60.5"/>
    <s v=""/>
    <s v=""/>
    <s v=""/>
    <s v=""/>
    <s v="/"/>
  </r>
  <r>
    <x v="3"/>
    <x v="26"/>
    <s v="006466/2022"/>
    <x v="1963"/>
    <x v="0"/>
    <s v="Basado en un Acuerdo Marco"/>
    <s v="Sí"/>
    <n v="29.32"/>
    <n v="29.32"/>
    <s v=""/>
    <s v=""/>
    <s v=""/>
    <s v=""/>
    <s v="/"/>
  </r>
  <r>
    <x v="3"/>
    <x v="26"/>
    <s v="006467/2022"/>
    <x v="1964"/>
    <x v="3"/>
    <s v="Basado en un Acuerdo Marco"/>
    <s v="Sí"/>
    <n v="29.65"/>
    <n v="29.65"/>
    <s v=""/>
    <s v=""/>
    <s v=""/>
    <s v=""/>
    <s v="/"/>
  </r>
  <r>
    <x v="3"/>
    <x v="26"/>
    <s v="006468/2022"/>
    <x v="1965"/>
    <x v="0"/>
    <s v="Basado en un Acuerdo Marco"/>
    <s v="Sí"/>
    <n v="58.61"/>
    <n v="58.61"/>
    <s v=""/>
    <s v=""/>
    <s v=""/>
    <s v=""/>
    <s v="/"/>
  </r>
  <r>
    <x v="3"/>
    <x v="26"/>
    <s v="006469/2022"/>
    <x v="1966"/>
    <x v="0"/>
    <s v="Basado en un Acuerdo Marco"/>
    <s v="Sí"/>
    <n v="174.23"/>
    <n v="174.23"/>
    <s v=""/>
    <s v=""/>
    <s v=""/>
    <s v=""/>
    <s v="/"/>
  </r>
  <r>
    <x v="3"/>
    <x v="26"/>
    <s v="006470/2022"/>
    <x v="1967"/>
    <x v="3"/>
    <s v="Basado en un Acuerdo Marco"/>
    <s v="Sí"/>
    <n v="111.8"/>
    <n v="111.8"/>
    <s v=""/>
    <s v=""/>
    <s v=""/>
    <s v=""/>
    <s v="/"/>
  </r>
  <r>
    <x v="3"/>
    <x v="26"/>
    <s v="006473/2022"/>
    <x v="1968"/>
    <x v="3"/>
    <s v="Basado en un Acuerdo Marco"/>
    <s v="Sí"/>
    <n v="223.61"/>
    <n v="223.61"/>
    <s v=""/>
    <s v=""/>
    <s v=""/>
    <s v=""/>
    <s v="/"/>
  </r>
  <r>
    <x v="3"/>
    <x v="26"/>
    <s v="006478/2022"/>
    <x v="1969"/>
    <x v="3"/>
    <s v="Basado en un Acuerdo Marco"/>
    <s v="Sí"/>
    <n v="72.599999999999994"/>
    <n v="72.599999999999994"/>
    <s v=""/>
    <s v=""/>
    <s v=""/>
    <s v=""/>
    <s v="/"/>
  </r>
  <r>
    <x v="3"/>
    <x v="26"/>
    <s v="006532/2022"/>
    <x v="1970"/>
    <x v="3"/>
    <s v="Basado en un Acuerdo Marco"/>
    <s v="Sí"/>
    <n v="599"/>
    <n v="599"/>
    <s v=""/>
    <s v=""/>
    <s v=""/>
    <s v=""/>
    <s v="/"/>
  </r>
  <r>
    <x v="3"/>
    <x v="26"/>
    <s v="006533/2022"/>
    <x v="1971"/>
    <x v="0"/>
    <s v="Basado en un Acuerdo Marco"/>
    <s v="Sí"/>
    <n v="185.35"/>
    <n v="185.35"/>
    <s v=""/>
    <s v=""/>
    <s v=""/>
    <s v=""/>
    <s v="/"/>
  </r>
  <r>
    <x v="3"/>
    <x v="26"/>
    <s v="006534/2022"/>
    <x v="1855"/>
    <x v="3"/>
    <s v="Basado en un Acuerdo Marco"/>
    <s v="Sí"/>
    <n v="112.94"/>
    <n v="112.94"/>
    <s v=""/>
    <s v=""/>
    <s v=""/>
    <s v=""/>
    <s v="/"/>
  </r>
  <r>
    <x v="3"/>
    <x v="26"/>
    <s v="006600/2022"/>
    <x v="1972"/>
    <x v="3"/>
    <s v="Basado en un Acuerdo Marco"/>
    <s v="Sí"/>
    <n v="225.88"/>
    <n v="225.88"/>
    <s v=""/>
    <s v=""/>
    <s v=""/>
    <s v=""/>
    <s v="/"/>
  </r>
  <r>
    <x v="3"/>
    <x v="26"/>
    <s v="006601/2022"/>
    <x v="1858"/>
    <x v="3"/>
    <s v="Basado en un Acuerdo Marco"/>
    <s v="Sí"/>
    <n v="50.82"/>
    <n v="50.82"/>
    <s v=""/>
    <s v=""/>
    <s v=""/>
    <s v=""/>
    <s v="/"/>
  </r>
  <r>
    <x v="3"/>
    <x v="26"/>
    <s v="006653/2022"/>
    <x v="1973"/>
    <x v="0"/>
    <s v="Basado en un Acuerdo Marco"/>
    <s v="Sí"/>
    <n v="56.01"/>
    <n v="56.01"/>
    <s v=""/>
    <s v=""/>
    <s v=""/>
    <s v=""/>
    <s v="/"/>
  </r>
  <r>
    <x v="3"/>
    <x v="26"/>
    <s v="006698/2022"/>
    <x v="1974"/>
    <x v="0"/>
    <s v="Basado en un Acuerdo Marco"/>
    <s v="Sí"/>
    <n v="45.82"/>
    <n v="45.82"/>
    <s v=""/>
    <s v=""/>
    <s v=""/>
    <s v=""/>
    <s v="/"/>
  </r>
  <r>
    <x v="3"/>
    <x v="26"/>
    <s v="006795/2022"/>
    <x v="1975"/>
    <x v="3"/>
    <s v="Basado en un Acuerdo Marco"/>
    <s v="Sí"/>
    <n v="919.8"/>
    <n v="919.8"/>
    <s v=""/>
    <s v=""/>
    <s v=""/>
    <s v=""/>
    <s v="/"/>
  </r>
  <r>
    <x v="3"/>
    <x v="26"/>
    <s v="006796/2022"/>
    <x v="1976"/>
    <x v="0"/>
    <s v="Basado en un Acuerdo Marco"/>
    <s v="Sí"/>
    <n v="801.75"/>
    <n v="801.75"/>
    <s v=""/>
    <s v=""/>
    <s v=""/>
    <s v=""/>
    <s v="/"/>
  </r>
  <r>
    <x v="3"/>
    <x v="26"/>
    <s v="006797/2022"/>
    <x v="1977"/>
    <x v="0"/>
    <s v="Basado en un Acuerdo Marco"/>
    <s v="Sí"/>
    <n v="784.22"/>
    <n v="784.22"/>
    <s v=""/>
    <s v=""/>
    <s v=""/>
    <s v=""/>
    <s v="/"/>
  </r>
  <r>
    <x v="3"/>
    <x v="26"/>
    <s v="006843/2022"/>
    <x v="1978"/>
    <x v="0"/>
    <s v="Basado en un Acuerdo Marco"/>
    <s v="Sí"/>
    <n v="62.7"/>
    <n v="62.7"/>
    <s v=""/>
    <s v=""/>
    <s v=""/>
    <s v=""/>
    <s v="/"/>
  </r>
  <r>
    <x v="3"/>
    <x v="26"/>
    <s v="006844/2022"/>
    <x v="1979"/>
    <x v="0"/>
    <s v="Basado en un Acuerdo Marco"/>
    <s v="Sí"/>
    <n v="177.8"/>
    <n v="177.8"/>
    <s v=""/>
    <s v=""/>
    <s v=""/>
    <s v=""/>
    <s v="/"/>
  </r>
  <r>
    <x v="3"/>
    <x v="26"/>
    <s v="006871/2022"/>
    <x v="1980"/>
    <x v="0"/>
    <s v="Basado en un Acuerdo Marco"/>
    <s v="Sí"/>
    <n v="47.41"/>
    <n v="47.41"/>
    <s v=""/>
    <s v=""/>
    <s v=""/>
    <s v=""/>
    <s v="/"/>
  </r>
  <r>
    <x v="3"/>
    <x v="26"/>
    <s v="006912/2022"/>
    <x v="1981"/>
    <x v="0"/>
    <s v="Basado en un Acuerdo Marco"/>
    <s v="Sí"/>
    <n v="13.92"/>
    <n v="13.92"/>
    <s v=""/>
    <s v=""/>
    <s v=""/>
    <s v=""/>
    <s v="/"/>
  </r>
  <r>
    <x v="3"/>
    <x v="26"/>
    <s v="006913/2022"/>
    <x v="1982"/>
    <x v="0"/>
    <s v="Basado en un Acuerdo Marco"/>
    <s v="Sí"/>
    <n v="22.22"/>
    <n v="22.22"/>
    <s v=""/>
    <s v=""/>
    <s v=""/>
    <s v=""/>
    <s v="/"/>
  </r>
  <r>
    <x v="3"/>
    <x v="26"/>
    <s v="006914/2022"/>
    <x v="1983"/>
    <x v="0"/>
    <s v="Basado en un Acuerdo Marco"/>
    <s v="Sí"/>
    <n v="203.93"/>
    <n v="203.93"/>
    <s v=""/>
    <s v=""/>
    <s v=""/>
    <s v=""/>
    <s v="/"/>
  </r>
  <r>
    <x v="3"/>
    <x v="26"/>
    <s v="006915/2022"/>
    <x v="1984"/>
    <x v="0"/>
    <s v="Basado en un Acuerdo Marco"/>
    <s v="Sí"/>
    <n v="154.61000000000001"/>
    <n v="154.61000000000001"/>
    <s v=""/>
    <s v=""/>
    <s v=""/>
    <s v=""/>
    <s v="/"/>
  </r>
  <r>
    <x v="3"/>
    <x v="26"/>
    <s v="006936/2022"/>
    <x v="1985"/>
    <x v="0"/>
    <s v="Basado en un Acuerdo Marco"/>
    <s v="Sí"/>
    <n v="447.06"/>
    <n v="447.06"/>
    <s v=""/>
    <s v=""/>
    <s v=""/>
    <s v=""/>
    <s v="/"/>
  </r>
  <r>
    <x v="3"/>
    <x v="26"/>
    <s v="006937/2022"/>
    <x v="1986"/>
    <x v="0"/>
    <s v="Basado en un Acuerdo Marco"/>
    <s v="Sí"/>
    <n v="22.22"/>
    <n v="22.22"/>
    <s v=""/>
    <s v=""/>
    <s v=""/>
    <s v=""/>
    <s v="/"/>
  </r>
  <r>
    <x v="3"/>
    <x v="26"/>
    <s v="006938/2022"/>
    <x v="1987"/>
    <x v="0"/>
    <s v="Basado en un Acuerdo Marco"/>
    <s v="Sí"/>
    <n v="413.93"/>
    <n v="413.93"/>
    <s v=""/>
    <s v=""/>
    <s v=""/>
    <s v=""/>
    <s v="/"/>
  </r>
  <r>
    <x v="3"/>
    <x v="26"/>
    <s v="006939/2022"/>
    <x v="1988"/>
    <x v="0"/>
    <s v="Basado en un Acuerdo Marco"/>
    <s v="Sí"/>
    <n v="468.33"/>
    <n v="468.33"/>
    <s v=""/>
    <s v=""/>
    <s v=""/>
    <s v=""/>
    <s v="/"/>
  </r>
  <r>
    <x v="3"/>
    <x v="26"/>
    <s v="006940/2022"/>
    <x v="1989"/>
    <x v="0"/>
    <s v="Basado en un Acuerdo Marco"/>
    <s v="Sí"/>
    <n v="22.21"/>
    <n v="22.21"/>
    <s v=""/>
    <s v=""/>
    <s v=""/>
    <s v=""/>
    <s v="/"/>
  </r>
  <r>
    <x v="3"/>
    <x v="26"/>
    <s v="006941/2022"/>
    <x v="1990"/>
    <x v="0"/>
    <s v="Basado en un Acuerdo Marco"/>
    <s v="Sí"/>
    <n v="194.62"/>
    <n v="194.62"/>
    <s v=""/>
    <s v=""/>
    <s v=""/>
    <s v=""/>
    <s v="/"/>
  </r>
  <r>
    <x v="3"/>
    <x v="26"/>
    <s v="006942/2022"/>
    <x v="1991"/>
    <x v="0"/>
    <s v="Basado en un Acuerdo Marco"/>
    <s v="Sí"/>
    <n v="62.71"/>
    <n v="62.71"/>
    <s v=""/>
    <s v=""/>
    <s v=""/>
    <s v=""/>
    <s v="/"/>
  </r>
  <r>
    <x v="3"/>
    <x v="26"/>
    <s v="006943/2022"/>
    <x v="1992"/>
    <x v="0"/>
    <s v="Basado en un Acuerdo Marco"/>
    <s v="Sí"/>
    <n v="97.33"/>
    <n v="97.33"/>
    <s v=""/>
    <s v=""/>
    <s v=""/>
    <s v=""/>
    <s v="/"/>
  </r>
  <r>
    <x v="3"/>
    <x v="26"/>
    <s v="006944/2022"/>
    <x v="1993"/>
    <x v="0"/>
    <s v="Basado en un Acuerdo Marco"/>
    <s v="Sí"/>
    <n v="263.02999999999997"/>
    <n v="263.02999999999997"/>
    <s v=""/>
    <s v=""/>
    <s v=""/>
    <s v=""/>
    <s v="/"/>
  </r>
  <r>
    <x v="3"/>
    <x v="26"/>
    <s v="006988/2022"/>
    <x v="1994"/>
    <x v="0"/>
    <s v="Basado en un Acuerdo Marco"/>
    <s v="Sí"/>
    <n v="13.9"/>
    <n v="13.9"/>
    <s v=""/>
    <s v=""/>
    <s v=""/>
    <s v=""/>
    <s v="/"/>
  </r>
  <r>
    <x v="3"/>
    <x v="26"/>
    <s v="009344/2022"/>
    <x v="1995"/>
    <x v="0"/>
    <s v="Basado en un Acuerdo Marco"/>
    <s v="Sí"/>
    <n v="38.520000000000003"/>
    <n v="38.520000000000003"/>
    <s v=""/>
    <s v=""/>
    <s v=""/>
    <s v=""/>
    <s v="/"/>
  </r>
  <r>
    <x v="3"/>
    <x v="26"/>
    <s v="009345/2022"/>
    <x v="1921"/>
    <x v="3"/>
    <s v="Basado en un Acuerdo Marco"/>
    <s v="Sí"/>
    <n v="394.63"/>
    <n v="394.63"/>
    <s v=""/>
    <s v=""/>
    <s v=""/>
    <s v=""/>
    <s v="/"/>
  </r>
  <r>
    <x v="3"/>
    <x v="26"/>
    <s v="009354/2022"/>
    <x v="1996"/>
    <x v="0"/>
    <s v="Basado en un Acuerdo Marco"/>
    <s v="Sí"/>
    <n v="60.5"/>
    <n v="60.5"/>
    <s v=""/>
    <s v=""/>
    <s v=""/>
    <s v=""/>
    <s v="/"/>
  </r>
  <r>
    <x v="3"/>
    <x v="26"/>
    <s v="009365/2022"/>
    <x v="1997"/>
    <x v="0"/>
    <s v="Basado en un Acuerdo Marco"/>
    <s v="Sí"/>
    <n v="121.42"/>
    <n v="121.42"/>
    <s v=""/>
    <s v=""/>
    <s v=""/>
    <s v=""/>
    <s v="/"/>
  </r>
  <r>
    <x v="3"/>
    <x v="26"/>
    <s v="009372/2022"/>
    <x v="1811"/>
    <x v="3"/>
    <s v="Basado en un Acuerdo Marco"/>
    <s v="Sí"/>
    <n v="485.51"/>
    <n v="485.51"/>
    <s v=""/>
    <s v=""/>
    <s v=""/>
    <s v=""/>
    <s v="/"/>
  </r>
  <r>
    <x v="3"/>
    <x v="26"/>
    <s v="009373/2022"/>
    <x v="1998"/>
    <x v="3"/>
    <s v="Basado en un Acuerdo Marco"/>
    <s v="Sí"/>
    <n v="197.31"/>
    <n v="197.31"/>
    <s v=""/>
    <s v=""/>
    <s v=""/>
    <s v=""/>
    <s v="/"/>
  </r>
  <r>
    <x v="3"/>
    <x v="26"/>
    <s v="009374/2022"/>
    <x v="1999"/>
    <x v="3"/>
    <s v="Basado en un Acuerdo Marco"/>
    <s v="Sí"/>
    <n v="320.64999999999998"/>
    <n v="320.64999999999998"/>
    <s v=""/>
    <s v=""/>
    <s v=""/>
    <s v=""/>
    <s v="/"/>
  </r>
  <r>
    <x v="3"/>
    <x v="26"/>
    <s v="009436/2022"/>
    <x v="2000"/>
    <x v="3"/>
    <s v="Basado en un Acuerdo Marco"/>
    <s v="Sí"/>
    <n v="202.92"/>
    <n v="202.92"/>
    <s v=""/>
    <s v=""/>
    <s v=""/>
    <s v=""/>
    <s v="/"/>
  </r>
  <r>
    <x v="3"/>
    <x v="26"/>
    <s v="009461/2022"/>
    <x v="2001"/>
    <x v="0"/>
    <s v="Basado en un Acuerdo Marco"/>
    <s v="Sí"/>
    <n v="60.5"/>
    <n v="60.5"/>
    <s v=""/>
    <s v=""/>
    <s v=""/>
    <s v=""/>
    <s v="/"/>
  </r>
  <r>
    <x v="3"/>
    <x v="26"/>
    <s v="009500/2022"/>
    <x v="2002"/>
    <x v="3"/>
    <s v="Basado en un Acuerdo Marco"/>
    <s v="Sí"/>
    <n v="163.25"/>
    <n v="163.25"/>
    <s v=""/>
    <s v=""/>
    <s v=""/>
    <s v=""/>
    <s v="/"/>
  </r>
  <r>
    <x v="3"/>
    <x v="26"/>
    <s v="009533/2022"/>
    <x v="2003"/>
    <x v="0"/>
    <s v="Basado en un Acuerdo Marco"/>
    <s v="Sí"/>
    <n v="145.19999999999999"/>
    <n v="145.19999999999999"/>
    <s v=""/>
    <s v=""/>
    <s v=""/>
    <s v=""/>
    <s v="/"/>
  </r>
  <r>
    <x v="3"/>
    <x v="26"/>
    <s v="009540/2022"/>
    <x v="2004"/>
    <x v="3"/>
    <s v="Basado en un Acuerdo Marco"/>
    <s v="Sí"/>
    <n v="374.37"/>
    <n v="374.37"/>
    <s v=""/>
    <s v=""/>
    <s v=""/>
    <s v=""/>
    <s v="/"/>
  </r>
  <r>
    <x v="3"/>
    <x v="26"/>
    <s v="009541/2022"/>
    <x v="2005"/>
    <x v="0"/>
    <s v="Basado en un Acuerdo Marco"/>
    <s v="Sí"/>
    <n v="62.72"/>
    <n v="62.72"/>
    <s v=""/>
    <s v=""/>
    <s v=""/>
    <s v=""/>
    <s v="/"/>
  </r>
  <r>
    <x v="3"/>
    <x v="26"/>
    <s v="009699/2022"/>
    <x v="2006"/>
    <x v="3"/>
    <s v="Basado en un Acuerdo Marco"/>
    <s v="Sí"/>
    <n v="112.94"/>
    <n v="112.94"/>
    <s v=""/>
    <s v=""/>
    <s v=""/>
    <s v=""/>
    <s v="/"/>
  </r>
  <r>
    <x v="3"/>
    <x v="26"/>
    <s v="009700/2022"/>
    <x v="2007"/>
    <x v="3"/>
    <s v="Basado en un Acuerdo Marco"/>
    <s v="Sí"/>
    <n v="1016.4"/>
    <n v="1016.4"/>
    <s v=""/>
    <s v=""/>
    <s v=""/>
    <s v=""/>
    <s v="/"/>
  </r>
  <r>
    <x v="3"/>
    <x v="26"/>
    <s v="009732/2022"/>
    <x v="2008"/>
    <x v="3"/>
    <s v="Basado en un Acuerdo Marco"/>
    <s v="Sí"/>
    <n v="197.31"/>
    <n v="197.31"/>
    <s v=""/>
    <s v=""/>
    <s v=""/>
    <s v=""/>
    <s v="/"/>
  </r>
  <r>
    <x v="3"/>
    <x v="26"/>
    <s v="009758/2022"/>
    <x v="1968"/>
    <x v="3"/>
    <s v="Basado en un Acuerdo Marco"/>
    <s v="Sí"/>
    <n v="223.61"/>
    <n v="223.61"/>
    <s v=""/>
    <s v=""/>
    <s v=""/>
    <s v=""/>
    <s v="/"/>
  </r>
  <r>
    <x v="3"/>
    <x v="26"/>
    <s v="009785/2022"/>
    <x v="2009"/>
    <x v="3"/>
    <s v="Basado en un Acuerdo Marco"/>
    <s v="Sí"/>
    <n v="101.79"/>
    <n v="101.79"/>
    <s v=""/>
    <s v=""/>
    <s v=""/>
    <s v=""/>
    <s v="/"/>
  </r>
  <r>
    <x v="3"/>
    <x v="26"/>
    <s v="009809/2022"/>
    <x v="2010"/>
    <x v="0"/>
    <s v="Basado en un Acuerdo Marco"/>
    <s v="Sí"/>
    <n v="36.299999999999997"/>
    <n v="36.299999999999997"/>
    <s v=""/>
    <s v=""/>
    <s v=""/>
    <s v=""/>
    <s v="/"/>
  </r>
  <r>
    <x v="3"/>
    <x v="26"/>
    <s v="009810/2022"/>
    <x v="2011"/>
    <x v="3"/>
    <s v="Basado en un Acuerdo Marco"/>
    <s v="Sí"/>
    <n v="72.599999999999994"/>
    <n v="72.599999999999994"/>
    <s v=""/>
    <s v=""/>
    <s v=""/>
    <s v=""/>
    <s v="/"/>
  </r>
  <r>
    <x v="3"/>
    <x v="26"/>
    <s v="009889/2022"/>
    <x v="2012"/>
    <x v="0"/>
    <s v="Basado en un Acuerdo Marco"/>
    <s v="Sí"/>
    <n v="36.299999999999997"/>
    <n v="36.299999999999997"/>
    <s v=""/>
    <s v=""/>
    <s v=""/>
    <s v=""/>
    <s v="/"/>
  </r>
  <r>
    <x v="3"/>
    <x v="26"/>
    <s v="009890/2022"/>
    <x v="2013"/>
    <x v="0"/>
    <s v="Basado en un Acuerdo Marco"/>
    <s v="Sí"/>
    <n v="36.299999999999997"/>
    <n v="36.299999999999997"/>
    <s v=""/>
    <s v=""/>
    <s v=""/>
    <s v=""/>
    <s v="/"/>
  </r>
  <r>
    <x v="3"/>
    <x v="26"/>
    <s v="009911/2022"/>
    <x v="2014"/>
    <x v="3"/>
    <s v="Basado en un Acuerdo Marco"/>
    <s v="Sí"/>
    <n v="609.75"/>
    <n v="609.75"/>
    <s v=""/>
    <s v=""/>
    <s v=""/>
    <s v=""/>
    <s v="/"/>
  </r>
  <r>
    <x v="3"/>
    <x v="26"/>
    <s v="009956/2022"/>
    <x v="1968"/>
    <x v="3"/>
    <s v="Basado en un Acuerdo Marco"/>
    <s v="Sí"/>
    <n v="223.61"/>
    <n v="223.61"/>
    <s v=""/>
    <s v=""/>
    <s v=""/>
    <s v=""/>
    <s v="/"/>
  </r>
  <r>
    <x v="3"/>
    <x v="26"/>
    <s v="009957/2022"/>
    <x v="2015"/>
    <x v="0"/>
    <s v="Basado en un Acuerdo Marco"/>
    <s v="Sí"/>
    <n v="145.19999999999999"/>
    <n v="145.19999999999999"/>
    <s v=""/>
    <s v=""/>
    <s v=""/>
    <s v=""/>
    <s v="/"/>
  </r>
  <r>
    <x v="3"/>
    <x v="26"/>
    <s v="010003/2022"/>
    <x v="1866"/>
    <x v="3"/>
    <s v="Basado en un Acuerdo Marco"/>
    <s v="Sí"/>
    <n v="433.53"/>
    <n v="433.53"/>
    <s v=""/>
    <s v=""/>
    <s v=""/>
    <s v=""/>
    <s v="/"/>
  </r>
  <r>
    <x v="3"/>
    <x v="26"/>
    <s v="010004/2022"/>
    <x v="2016"/>
    <x v="3"/>
    <s v="Basado en un Acuerdo Marco"/>
    <s v="Sí"/>
    <n v="299.5"/>
    <n v="299.5"/>
    <s v=""/>
    <s v=""/>
    <s v=""/>
    <s v=""/>
    <s v="/"/>
  </r>
  <r>
    <x v="3"/>
    <x v="26"/>
    <s v="010005/2022"/>
    <x v="2017"/>
    <x v="3"/>
    <s v="Basado en un Acuerdo Marco"/>
    <s v="Sí"/>
    <n v="1388.26"/>
    <n v="1388.26"/>
    <s v=""/>
    <s v=""/>
    <s v=""/>
    <s v=""/>
    <s v="/"/>
  </r>
  <r>
    <x v="3"/>
    <x v="26"/>
    <s v="010041/2022"/>
    <x v="1855"/>
    <x v="3"/>
    <s v="Basado en un Acuerdo Marco"/>
    <s v="Sí"/>
    <n v="225.88"/>
    <n v="225.88"/>
    <s v=""/>
    <s v=""/>
    <s v=""/>
    <s v=""/>
    <s v="/"/>
  </r>
  <r>
    <x v="3"/>
    <x v="26"/>
    <s v="010103/2022"/>
    <x v="2018"/>
    <x v="0"/>
    <s v="Basado en un Acuerdo Marco"/>
    <s v="Sí"/>
    <n v="47.41"/>
    <n v="47.41"/>
    <s v=""/>
    <s v=""/>
    <s v=""/>
    <s v=""/>
    <s v="/"/>
  </r>
  <r>
    <x v="3"/>
    <x v="26"/>
    <s v="010104/2022"/>
    <x v="2019"/>
    <x v="0"/>
    <s v="Basado en un Acuerdo Marco"/>
    <s v="Sí"/>
    <n v="217.95"/>
    <n v="217.95"/>
    <s v=""/>
    <s v=""/>
    <s v=""/>
    <s v=""/>
    <s v="/"/>
  </r>
  <r>
    <x v="3"/>
    <x v="26"/>
    <s v="010105/2022"/>
    <x v="2020"/>
    <x v="3"/>
    <s v="Basado en un Acuerdo Marco"/>
    <s v="Sí"/>
    <n v="112.94"/>
    <n v="112.94"/>
    <s v=""/>
    <s v=""/>
    <s v=""/>
    <s v=""/>
    <s v="/"/>
  </r>
  <r>
    <x v="3"/>
    <x v="26"/>
    <s v="010106/2022"/>
    <x v="2021"/>
    <x v="3"/>
    <s v="Basado en un Acuerdo Marco"/>
    <s v="Sí"/>
    <n v="197.31"/>
    <n v="197.31"/>
    <s v=""/>
    <s v=""/>
    <s v=""/>
    <s v=""/>
    <s v="/"/>
  </r>
  <r>
    <x v="3"/>
    <x v="26"/>
    <s v="010145/2022"/>
    <x v="1968"/>
    <x v="3"/>
    <s v="Basado en un Acuerdo Marco"/>
    <s v="Sí"/>
    <n v="223.61"/>
    <n v="223.61"/>
    <s v=""/>
    <s v=""/>
    <s v=""/>
    <s v=""/>
    <s v="/"/>
  </r>
  <r>
    <x v="3"/>
    <x v="26"/>
    <s v="010146/2022"/>
    <x v="1806"/>
    <x v="3"/>
    <s v="Basado en un Acuerdo Marco"/>
    <s v="Sí"/>
    <n v="60.5"/>
    <n v="60.5"/>
    <s v=""/>
    <s v=""/>
    <s v=""/>
    <s v=""/>
    <s v="/"/>
  </r>
  <r>
    <x v="3"/>
    <x v="26"/>
    <s v="010147/2022"/>
    <x v="2022"/>
    <x v="0"/>
    <s v="Basado en un Acuerdo Marco"/>
    <s v="Sí"/>
    <n v="192.85"/>
    <n v="192.85"/>
    <s v=""/>
    <s v=""/>
    <s v=""/>
    <s v=""/>
    <s v="/"/>
  </r>
  <r>
    <x v="3"/>
    <x v="26"/>
    <s v="010148/2022"/>
    <x v="2023"/>
    <x v="0"/>
    <s v="Basado en un Acuerdo Marco"/>
    <s v="Sí"/>
    <n v="253.63"/>
    <n v="253.63"/>
    <s v=""/>
    <s v=""/>
    <s v=""/>
    <s v=""/>
    <s v="/"/>
  </r>
  <r>
    <x v="3"/>
    <x v="26"/>
    <s v="010149/2022"/>
    <x v="2024"/>
    <x v="0"/>
    <s v="Basado en un Acuerdo Marco"/>
    <s v="Sí"/>
    <n v="245.04"/>
    <n v="245.04"/>
    <s v=""/>
    <s v=""/>
    <s v=""/>
    <s v=""/>
    <s v="/"/>
  </r>
  <r>
    <x v="3"/>
    <x v="26"/>
    <s v="010150/2022"/>
    <x v="2025"/>
    <x v="0"/>
    <s v="Basado en un Acuerdo Marco"/>
    <s v="Sí"/>
    <n v="208.87"/>
    <n v="208.87"/>
    <s v=""/>
    <s v=""/>
    <s v=""/>
    <s v=""/>
    <s v="/"/>
  </r>
  <r>
    <x v="3"/>
    <x v="26"/>
    <s v="010151/2022"/>
    <x v="2026"/>
    <x v="0"/>
    <s v="Basado en un Acuerdo Marco"/>
    <s v="Sí"/>
    <n v="256.62"/>
    <n v="256.62"/>
    <s v=""/>
    <s v=""/>
    <s v=""/>
    <s v=""/>
    <s v="/"/>
  </r>
  <r>
    <x v="3"/>
    <x v="26"/>
    <s v="010152/2022"/>
    <x v="2027"/>
    <x v="0"/>
    <s v="Basado en un Acuerdo Marco"/>
    <s v="Sí"/>
    <n v="247.72"/>
    <n v="247.72"/>
    <s v=""/>
    <s v=""/>
    <s v=""/>
    <s v=""/>
    <s v="/"/>
  </r>
  <r>
    <x v="3"/>
    <x v="26"/>
    <s v="010153/2022"/>
    <x v="2028"/>
    <x v="0"/>
    <s v="Basado en un Acuerdo Marco"/>
    <s v="Sí"/>
    <n v="60.96"/>
    <n v="60.96"/>
    <s v=""/>
    <s v=""/>
    <s v=""/>
    <s v=""/>
    <s v="/"/>
  </r>
  <r>
    <x v="3"/>
    <x v="26"/>
    <s v="010154/2022"/>
    <x v="2029"/>
    <x v="0"/>
    <s v="Basado en un Acuerdo Marco"/>
    <s v="Sí"/>
    <n v="233.31"/>
    <n v="233.31"/>
    <s v=""/>
    <s v=""/>
    <s v=""/>
    <s v=""/>
    <s v="/"/>
  </r>
  <r>
    <x v="3"/>
    <x v="26"/>
    <s v="010155/2022"/>
    <x v="2030"/>
    <x v="0"/>
    <s v="Basado en un Acuerdo Marco"/>
    <s v="Sí"/>
    <n v="923.59"/>
    <n v="923.59"/>
    <s v=""/>
    <s v=""/>
    <s v=""/>
    <s v=""/>
    <s v="/"/>
  </r>
  <r>
    <x v="3"/>
    <x v="26"/>
    <s v="010208/2022"/>
    <x v="1857"/>
    <x v="3"/>
    <s v="Basado en un Acuerdo Marco"/>
    <s v="Sí"/>
    <n v="42.35"/>
    <n v="42.35"/>
    <s v=""/>
    <s v=""/>
    <s v=""/>
    <s v=""/>
    <s v="/"/>
  </r>
  <r>
    <x v="3"/>
    <x v="26"/>
    <s v="010209/2022"/>
    <x v="2031"/>
    <x v="0"/>
    <s v="Basado en un Acuerdo Marco"/>
    <s v="Sí"/>
    <n v="45.82"/>
    <n v="45.82"/>
    <s v=""/>
    <s v=""/>
    <s v=""/>
    <s v=""/>
    <s v="/"/>
  </r>
  <r>
    <x v="3"/>
    <x v="26"/>
    <s v="010210/2022"/>
    <x v="2032"/>
    <x v="0"/>
    <s v="Basado en un Acuerdo Marco"/>
    <s v="Sí"/>
    <n v="75.11"/>
    <n v="75.11"/>
    <s v=""/>
    <s v=""/>
    <s v=""/>
    <s v=""/>
    <s v="/"/>
  </r>
  <r>
    <x v="3"/>
    <x v="26"/>
    <s v="010211/2022"/>
    <x v="2033"/>
    <x v="0"/>
    <s v="Basado en un Acuerdo Marco"/>
    <s v="Sí"/>
    <n v="170.34"/>
    <n v="170.34"/>
    <s v=""/>
    <s v=""/>
    <s v=""/>
    <s v=""/>
    <s v="/"/>
  </r>
  <r>
    <x v="3"/>
    <x v="26"/>
    <s v="010212/2022"/>
    <x v="2034"/>
    <x v="0"/>
    <s v="Basado en un Acuerdo Marco"/>
    <s v="Sí"/>
    <n v="94.22"/>
    <n v="94.22"/>
    <s v=""/>
    <s v=""/>
    <s v=""/>
    <s v=""/>
    <s v="/"/>
  </r>
  <r>
    <x v="3"/>
    <x v="26"/>
    <s v="010213/2022"/>
    <x v="2035"/>
    <x v="0"/>
    <s v="Basado en un Acuerdo Marco"/>
    <s v="Sí"/>
    <n v="89.82"/>
    <n v="89.82"/>
    <s v=""/>
    <s v=""/>
    <s v=""/>
    <s v=""/>
    <s v="/"/>
  </r>
  <r>
    <x v="3"/>
    <x v="26"/>
    <s v="010214/2022"/>
    <x v="2036"/>
    <x v="0"/>
    <s v="Basado en un Acuerdo Marco"/>
    <s v="Sí"/>
    <n v="87.32"/>
    <n v="87.32"/>
    <s v=""/>
    <s v=""/>
    <s v=""/>
    <s v=""/>
    <s v="/"/>
  </r>
  <r>
    <x v="3"/>
    <x v="26"/>
    <s v="010215/2022"/>
    <x v="1958"/>
    <x v="3"/>
    <s v="Basado en un Acuerdo Marco"/>
    <s v="Sí"/>
    <n v="225.88"/>
    <n v="225.88"/>
    <s v=""/>
    <s v=""/>
    <s v=""/>
    <s v=""/>
    <s v="/"/>
  </r>
  <r>
    <x v="3"/>
    <x v="26"/>
    <s v="010216/2022"/>
    <x v="2037"/>
    <x v="3"/>
    <s v="Basado en un Acuerdo Marco"/>
    <s v="Sí"/>
    <n v="280.89"/>
    <n v="280.89"/>
    <s v=""/>
    <s v=""/>
    <s v=""/>
    <s v=""/>
    <s v="/"/>
  </r>
  <r>
    <x v="3"/>
    <x v="26"/>
    <s v="010303/2022"/>
    <x v="2038"/>
    <x v="0"/>
    <s v="Basado en un Acuerdo Marco"/>
    <s v="Sí"/>
    <n v="112.01"/>
    <n v="112.01"/>
    <s v=""/>
    <s v=""/>
    <s v=""/>
    <s v=""/>
    <s v="/"/>
  </r>
  <r>
    <x v="3"/>
    <x v="26"/>
    <s v="010304/2022"/>
    <x v="1949"/>
    <x v="3"/>
    <s v="Basado en un Acuerdo Marco"/>
    <s v="Sí"/>
    <n v="432.58"/>
    <n v="432.58"/>
    <s v=""/>
    <s v=""/>
    <s v=""/>
    <s v=""/>
    <s v="/"/>
  </r>
  <r>
    <x v="3"/>
    <x v="26"/>
    <s v="010305/2022"/>
    <x v="2039"/>
    <x v="0"/>
    <s v="Basado en un Acuerdo Marco"/>
    <s v="Sí"/>
    <n v="62.13"/>
    <n v="62.13"/>
    <s v=""/>
    <s v=""/>
    <s v=""/>
    <s v=""/>
    <s v="/"/>
  </r>
  <r>
    <x v="3"/>
    <x v="26"/>
    <s v="010306/2022"/>
    <x v="2040"/>
    <x v="0"/>
    <s v="Basado en un Acuerdo Marco"/>
    <s v="Sí"/>
    <n v="75.13"/>
    <n v="75.13"/>
    <s v=""/>
    <s v=""/>
    <s v=""/>
    <s v=""/>
    <s v="/"/>
  </r>
  <r>
    <x v="3"/>
    <x v="26"/>
    <s v="010307/2022"/>
    <x v="2041"/>
    <x v="0"/>
    <s v="Basado en un Acuerdo Marco"/>
    <s v="Sí"/>
    <n v="13.9"/>
    <n v="13.9"/>
    <s v=""/>
    <s v=""/>
    <s v=""/>
    <s v=""/>
    <s v="/"/>
  </r>
  <r>
    <x v="3"/>
    <x v="26"/>
    <s v="010308/2022"/>
    <x v="2042"/>
    <x v="0"/>
    <s v="Basado en un Acuerdo Marco"/>
    <s v="Sí"/>
    <n v="198.52"/>
    <n v="198.52"/>
    <s v=""/>
    <s v=""/>
    <s v=""/>
    <s v=""/>
    <s v="/"/>
  </r>
  <r>
    <x v="3"/>
    <x v="26"/>
    <s v="010309/2022"/>
    <x v="2043"/>
    <x v="0"/>
    <s v="Basado en un Acuerdo Marco"/>
    <s v="Sí"/>
    <n v="58.62"/>
    <n v="58.62"/>
    <s v=""/>
    <s v=""/>
    <s v=""/>
    <s v=""/>
    <s v="/"/>
  </r>
  <r>
    <x v="3"/>
    <x v="26"/>
    <s v="010310/2022"/>
    <x v="2044"/>
    <x v="0"/>
    <s v="Basado en un Acuerdo Marco"/>
    <s v="Sí"/>
    <n v="760.64"/>
    <n v="760.64"/>
    <s v=""/>
    <s v=""/>
    <s v=""/>
    <s v=""/>
    <s v="/"/>
  </r>
  <r>
    <x v="3"/>
    <x v="26"/>
    <s v="010311/2022"/>
    <x v="1858"/>
    <x v="3"/>
    <s v="Basado en un Acuerdo Marco"/>
    <s v="Sí"/>
    <n v="50.82"/>
    <n v="50.82"/>
    <s v=""/>
    <s v=""/>
    <s v=""/>
    <s v=""/>
    <s v="/"/>
  </r>
  <r>
    <x v="3"/>
    <x v="26"/>
    <s v="010312/2022"/>
    <x v="2045"/>
    <x v="0"/>
    <s v="Basado en un Acuerdo Marco"/>
    <s v="Sí"/>
    <n v="13.9"/>
    <n v="13.9"/>
    <s v=""/>
    <s v=""/>
    <s v=""/>
    <s v=""/>
    <s v="/"/>
  </r>
  <r>
    <x v="3"/>
    <x v="26"/>
    <s v="010313/2022"/>
    <x v="2046"/>
    <x v="0"/>
    <s v="Basado en un Acuerdo Marco"/>
    <s v="Sí"/>
    <n v="62.7"/>
    <n v="62.7"/>
    <s v=""/>
    <s v=""/>
    <s v=""/>
    <s v=""/>
    <s v="/"/>
  </r>
  <r>
    <x v="3"/>
    <x v="26"/>
    <s v="010314/2022"/>
    <x v="2047"/>
    <x v="3"/>
    <s v="Basado en un Acuerdo Marco"/>
    <s v="Sí"/>
    <n v="72.599999999999994"/>
    <n v="72.599999999999994"/>
    <s v=""/>
    <s v=""/>
    <s v=""/>
    <s v=""/>
    <s v="/"/>
  </r>
  <r>
    <x v="3"/>
    <x v="26"/>
    <s v="010315/2022"/>
    <x v="2048"/>
    <x v="0"/>
    <s v="Basado en un Acuerdo Marco"/>
    <s v="Sí"/>
    <n v="285.83999999999997"/>
    <n v="285.83999999999997"/>
    <s v=""/>
    <s v=""/>
    <s v=""/>
    <s v=""/>
    <s v="/"/>
  </r>
  <r>
    <x v="3"/>
    <x v="26"/>
    <s v="010316/2022"/>
    <x v="2049"/>
    <x v="0"/>
    <s v="Basado en un Acuerdo Marco"/>
    <s v="Sí"/>
    <n v="13.92"/>
    <n v="13.92"/>
    <s v=""/>
    <s v=""/>
    <s v=""/>
    <s v=""/>
    <s v="/"/>
  </r>
  <r>
    <x v="3"/>
    <x v="26"/>
    <s v="010317/2022"/>
    <x v="2050"/>
    <x v="0"/>
    <s v="Basado en un Acuerdo Marco"/>
    <s v="Sí"/>
    <n v="103.22"/>
    <n v="103.22"/>
    <s v=""/>
    <s v=""/>
    <s v=""/>
    <s v=""/>
    <s v="/"/>
  </r>
  <r>
    <x v="3"/>
    <x v="26"/>
    <s v="010399/2022"/>
    <x v="1806"/>
    <x v="3"/>
    <s v="Basado en un Acuerdo Marco"/>
    <s v="Sí"/>
    <n v="60.5"/>
    <n v="60.5"/>
    <s v=""/>
    <s v=""/>
    <s v=""/>
    <s v=""/>
    <s v="/"/>
  </r>
  <r>
    <x v="3"/>
    <x v="26"/>
    <s v="010400/2022"/>
    <x v="2051"/>
    <x v="3"/>
    <s v="Basado en un Acuerdo Marco"/>
    <s v="Sí"/>
    <n v="24.2"/>
    <n v="24.2"/>
    <s v=""/>
    <s v=""/>
    <s v=""/>
    <s v=""/>
    <s v="/"/>
  </r>
  <r>
    <x v="3"/>
    <x v="26"/>
    <s v="010401/2022"/>
    <x v="2052"/>
    <x v="0"/>
    <s v="Basado en un Acuerdo Marco"/>
    <s v="Sí"/>
    <n v="122.14"/>
    <n v="122.14"/>
    <s v=""/>
    <s v=""/>
    <s v=""/>
    <s v=""/>
    <s v="/"/>
  </r>
  <r>
    <x v="3"/>
    <x v="26"/>
    <s v="010402/2022"/>
    <x v="2053"/>
    <x v="0"/>
    <s v="Basado en un Acuerdo Marco"/>
    <s v="Sí"/>
    <n v="122.14"/>
    <n v="122.14"/>
    <s v=""/>
    <s v=""/>
    <s v=""/>
    <s v=""/>
    <s v="/"/>
  </r>
  <r>
    <x v="3"/>
    <x v="26"/>
    <s v="010403/2022"/>
    <x v="2054"/>
    <x v="0"/>
    <s v="Basado en un Acuerdo Marco"/>
    <s v="Sí"/>
    <n v="144.19999999999999"/>
    <n v="144.19999999999999"/>
    <s v=""/>
    <s v=""/>
    <s v=""/>
    <s v=""/>
    <s v="/"/>
  </r>
  <r>
    <x v="3"/>
    <x v="26"/>
    <s v="010404/2022"/>
    <x v="2055"/>
    <x v="3"/>
    <s v="Basado en un Acuerdo Marco"/>
    <s v="Sí"/>
    <n v="394.63"/>
    <n v="394.63"/>
    <s v=""/>
    <s v=""/>
    <s v=""/>
    <s v=""/>
    <s v="/"/>
  </r>
  <r>
    <x v="3"/>
    <x v="26"/>
    <s v="010405/2022"/>
    <x v="2056"/>
    <x v="3"/>
    <s v="Basado en un Acuerdo Marco"/>
    <s v="Sí"/>
    <n v="374.37"/>
    <n v="374.37"/>
    <s v=""/>
    <s v=""/>
    <s v=""/>
    <s v=""/>
    <s v="/"/>
  </r>
  <r>
    <x v="3"/>
    <x v="26"/>
    <s v="010406/2022"/>
    <x v="2057"/>
    <x v="3"/>
    <s v="Basado en un Acuerdo Marco"/>
    <s v="Sí"/>
    <n v="215.23"/>
    <n v="215.23"/>
    <s v=""/>
    <s v=""/>
    <s v=""/>
    <s v=""/>
    <s v="/"/>
  </r>
  <r>
    <x v="3"/>
    <x v="26"/>
    <s v="010484/2022"/>
    <x v="2058"/>
    <x v="0"/>
    <s v="Basado en un Acuerdo Marco"/>
    <s v="Sí"/>
    <n v="92.98"/>
    <n v="92.98"/>
    <s v=""/>
    <s v=""/>
    <s v=""/>
    <s v=""/>
    <s v="/"/>
  </r>
  <r>
    <x v="3"/>
    <x v="26"/>
    <s v="010485/2022"/>
    <x v="2059"/>
    <x v="0"/>
    <s v="Basado en un Acuerdo Marco"/>
    <s v="Sí"/>
    <n v="180.79"/>
    <n v="180.79"/>
    <s v=""/>
    <s v=""/>
    <s v=""/>
    <s v=""/>
    <s v="/"/>
  </r>
  <r>
    <x v="3"/>
    <x v="26"/>
    <s v="010486/2022"/>
    <x v="2060"/>
    <x v="0"/>
    <s v="Basado en un Acuerdo Marco"/>
    <s v="Sí"/>
    <n v="63.73"/>
    <n v="63.73"/>
    <s v=""/>
    <s v=""/>
    <s v=""/>
    <s v=""/>
    <s v="/"/>
  </r>
  <r>
    <x v="3"/>
    <x v="26"/>
    <s v="010550/2022"/>
    <x v="2061"/>
    <x v="0"/>
    <s v="Basado en un Acuerdo Marco"/>
    <s v="Sí"/>
    <n v="138.85"/>
    <n v="138.85"/>
    <s v=""/>
    <s v=""/>
    <s v=""/>
    <s v=""/>
    <s v="/"/>
  </r>
  <r>
    <x v="3"/>
    <x v="26"/>
    <s v="010551/2022"/>
    <x v="1806"/>
    <x v="3"/>
    <s v="Basado en un Acuerdo Marco"/>
    <s v="Sí"/>
    <n v="127.05"/>
    <n v="127.05"/>
    <s v=""/>
    <s v=""/>
    <s v=""/>
    <s v=""/>
    <s v="/"/>
  </r>
  <r>
    <x v="3"/>
    <x v="26"/>
    <s v="010552/2022"/>
    <x v="1850"/>
    <x v="3"/>
    <s v="Basado en un Acuerdo Marco"/>
    <s v="Sí"/>
    <n v="299.5"/>
    <n v="299.5"/>
    <s v=""/>
    <s v=""/>
    <s v=""/>
    <s v=""/>
    <s v="/"/>
  </r>
  <r>
    <x v="3"/>
    <x v="26"/>
    <s v="010607/2022"/>
    <x v="1958"/>
    <x v="3"/>
    <s v="Basado en un Acuerdo Marco"/>
    <s v="Sí"/>
    <n v="225.88"/>
    <n v="225.88"/>
    <s v=""/>
    <s v=""/>
    <s v=""/>
    <s v=""/>
    <s v="/"/>
  </r>
  <r>
    <x v="3"/>
    <x v="26"/>
    <s v="010707/2022"/>
    <x v="1858"/>
    <x v="3"/>
    <s v="Basado en un Acuerdo Marco"/>
    <s v="Sí"/>
    <n v="50.82"/>
    <n v="50.82"/>
    <s v=""/>
    <s v=""/>
    <s v=""/>
    <s v=""/>
    <s v="/"/>
  </r>
  <r>
    <x v="3"/>
    <x v="26"/>
    <s v="010708/2022"/>
    <x v="2062"/>
    <x v="3"/>
    <s v="Basado en un Acuerdo Marco"/>
    <s v="Sí"/>
    <n v="66.55"/>
    <n v="66.55"/>
    <s v=""/>
    <s v=""/>
    <s v=""/>
    <s v=""/>
    <s v="/"/>
  </r>
  <r>
    <x v="3"/>
    <x v="26"/>
    <s v="010709/2022"/>
    <x v="2063"/>
    <x v="0"/>
    <s v="Basado en un Acuerdo Marco"/>
    <s v="Sí"/>
    <n v="944.79"/>
    <n v="944.79"/>
    <s v=""/>
    <s v=""/>
    <s v=""/>
    <s v=""/>
    <s v="/"/>
  </r>
  <r>
    <x v="3"/>
    <x v="26"/>
    <s v="010801/2022"/>
    <x v="2064"/>
    <x v="3"/>
    <s v="Basado en un Acuerdo Marco"/>
    <s v="Sí"/>
    <n v="275.88"/>
    <n v="275.88"/>
    <s v=""/>
    <s v=""/>
    <s v=""/>
    <s v=""/>
    <s v="/"/>
  </r>
  <r>
    <x v="3"/>
    <x v="26"/>
    <s v="010821/2022"/>
    <x v="2065"/>
    <x v="0"/>
    <s v="Basado en un Acuerdo Marco"/>
    <s v="Sí"/>
    <n v="265.68"/>
    <n v="265.68"/>
    <s v=""/>
    <s v=""/>
    <s v=""/>
    <s v=""/>
    <s v="/"/>
  </r>
  <r>
    <x v="3"/>
    <x v="26"/>
    <s v="010890/2022"/>
    <x v="2066"/>
    <x v="0"/>
    <s v="Basado en un Acuerdo Marco"/>
    <s v="Sí"/>
    <n v="56.01"/>
    <n v="56.01"/>
    <s v=""/>
    <s v=""/>
    <s v=""/>
    <s v=""/>
    <s v="/"/>
  </r>
  <r>
    <x v="3"/>
    <x v="26"/>
    <s v="010891/2022"/>
    <x v="1935"/>
    <x v="3"/>
    <s v="Basado en un Acuerdo Marco"/>
    <s v="Sí"/>
    <n v="160.4"/>
    <n v="160.4"/>
    <s v=""/>
    <s v=""/>
    <s v=""/>
    <s v=""/>
    <s v="/"/>
  </r>
  <r>
    <x v="3"/>
    <x v="26"/>
    <s v="010933/2022"/>
    <x v="2067"/>
    <x v="0"/>
    <s v="Basado en un Acuerdo Marco"/>
    <s v="Sí"/>
    <n v="94.84"/>
    <n v="94.84"/>
    <s v=""/>
    <s v=""/>
    <s v=""/>
    <s v=""/>
    <s v="/"/>
  </r>
  <r>
    <x v="3"/>
    <x v="26"/>
    <s v="010935/2022"/>
    <x v="2068"/>
    <x v="0"/>
    <s v="Basado en un Acuerdo Marco"/>
    <s v="Sí"/>
    <n v="3275.31"/>
    <n v="3275.31"/>
    <s v=""/>
    <s v=""/>
    <s v=""/>
    <s v=""/>
    <s v="/"/>
  </r>
  <r>
    <x v="3"/>
    <x v="26"/>
    <s v="010936/2022"/>
    <x v="2069"/>
    <x v="0"/>
    <s v="Basado en un Acuerdo Marco"/>
    <s v="Sí"/>
    <n v="65.41"/>
    <n v="65.41"/>
    <s v=""/>
    <s v=""/>
    <s v=""/>
    <s v=""/>
    <s v="/"/>
  </r>
  <r>
    <x v="3"/>
    <x v="26"/>
    <s v="010937/2022"/>
    <x v="2070"/>
    <x v="0"/>
    <s v="Basado en un Acuerdo Marco"/>
    <s v="Sí"/>
    <n v="20.91"/>
    <n v="20.91"/>
    <s v=""/>
    <s v=""/>
    <s v=""/>
    <s v=""/>
    <s v="/"/>
  </r>
  <r>
    <x v="3"/>
    <x v="26"/>
    <s v="010938/2022"/>
    <x v="2071"/>
    <x v="0"/>
    <s v="Basado en un Acuerdo Marco"/>
    <s v="Sí"/>
    <n v="194.18"/>
    <n v="194.18"/>
    <s v=""/>
    <s v=""/>
    <s v=""/>
    <s v=""/>
    <s v="/"/>
  </r>
  <r>
    <x v="3"/>
    <x v="26"/>
    <s v="010939/2022"/>
    <x v="2072"/>
    <x v="0"/>
    <s v="Basado en un Acuerdo Marco"/>
    <s v="Sí"/>
    <n v="133.94999999999999"/>
    <n v="133.94999999999999"/>
    <s v=""/>
    <s v=""/>
    <s v=""/>
    <s v=""/>
    <s v="/"/>
  </r>
  <r>
    <x v="3"/>
    <x v="26"/>
    <s v="010940/2022"/>
    <x v="2073"/>
    <x v="0"/>
    <s v="Basado en un Acuerdo Marco"/>
    <s v="Sí"/>
    <n v="152.72"/>
    <n v="152.72"/>
    <s v=""/>
    <s v=""/>
    <s v=""/>
    <s v=""/>
    <s v="/"/>
  </r>
  <r>
    <x v="3"/>
    <x v="26"/>
    <s v="010941/2022"/>
    <x v="2074"/>
    <x v="0"/>
    <s v="Basado en un Acuerdo Marco"/>
    <s v="Sí"/>
    <n v="47.42"/>
    <n v="47.42"/>
    <s v=""/>
    <s v=""/>
    <s v=""/>
    <s v=""/>
    <s v="/"/>
  </r>
  <r>
    <x v="3"/>
    <x v="26"/>
    <s v="010943/2022"/>
    <x v="2075"/>
    <x v="0"/>
    <s v="Basado en un Acuerdo Marco"/>
    <s v="Sí"/>
    <n v="410.46"/>
    <n v="410.46"/>
    <s v=""/>
    <s v=""/>
    <s v=""/>
    <s v=""/>
    <s v="/"/>
  </r>
  <r>
    <x v="3"/>
    <x v="26"/>
    <s v="010944/2022"/>
    <x v="2076"/>
    <x v="0"/>
    <s v="Basado en un Acuerdo Marco"/>
    <s v="Sí"/>
    <n v="174.57"/>
    <n v="174.57"/>
    <s v=""/>
    <s v=""/>
    <s v=""/>
    <s v=""/>
    <s v="/"/>
  </r>
  <r>
    <x v="3"/>
    <x v="26"/>
    <s v="010945/2022"/>
    <x v="2077"/>
    <x v="0"/>
    <s v="Basado en un Acuerdo Marco"/>
    <s v="Sí"/>
    <n v="39.06"/>
    <n v="39.06"/>
    <s v=""/>
    <s v=""/>
    <s v=""/>
    <s v=""/>
    <s v="/"/>
  </r>
  <r>
    <x v="3"/>
    <x v="26"/>
    <s v="010946/2022"/>
    <x v="2078"/>
    <x v="0"/>
    <s v="Basado en un Acuerdo Marco"/>
    <s v="Sí"/>
    <n v="39.06"/>
    <n v="39.06"/>
    <s v=""/>
    <s v=""/>
    <s v=""/>
    <s v=""/>
    <s v="/"/>
  </r>
  <r>
    <x v="3"/>
    <x v="26"/>
    <s v="010947/2022"/>
    <x v="2079"/>
    <x v="0"/>
    <s v="Basado en un Acuerdo Marco"/>
    <s v="Sí"/>
    <n v="39.07"/>
    <n v="39.07"/>
    <s v=""/>
    <s v=""/>
    <s v=""/>
    <s v=""/>
    <s v="/"/>
  </r>
  <r>
    <x v="3"/>
    <x v="26"/>
    <s v="010948/2022"/>
    <x v="2080"/>
    <x v="0"/>
    <s v="Basado en un Acuerdo Marco"/>
    <s v="Sí"/>
    <n v="58.63"/>
    <n v="58.63"/>
    <s v=""/>
    <s v=""/>
    <s v=""/>
    <s v=""/>
    <s v="/"/>
  </r>
  <r>
    <x v="3"/>
    <x v="26"/>
    <s v="010990/2022"/>
    <x v="2081"/>
    <x v="0"/>
    <s v="Basado en un Acuerdo Marco"/>
    <s v="Sí"/>
    <n v="75.11"/>
    <n v="75.11"/>
    <s v=""/>
    <s v=""/>
    <s v=""/>
    <s v=""/>
    <s v="/"/>
  </r>
  <r>
    <x v="3"/>
    <x v="26"/>
    <s v="011027/2022"/>
    <x v="2082"/>
    <x v="3"/>
    <s v="Basado en un Acuerdo Marco"/>
    <s v="Sí"/>
    <n v="106.48"/>
    <n v="106.48"/>
    <s v=""/>
    <s v=""/>
    <s v=""/>
    <s v=""/>
    <s v="/"/>
  </r>
  <r>
    <x v="3"/>
    <x v="26"/>
    <s v="011028/2022"/>
    <x v="2083"/>
    <x v="0"/>
    <s v="Basado en un Acuerdo Marco"/>
    <s v="Sí"/>
    <n v="370.49"/>
    <n v="370.49"/>
    <s v=""/>
    <s v=""/>
    <s v=""/>
    <s v=""/>
    <s v="/"/>
  </r>
  <r>
    <x v="3"/>
    <x v="26"/>
    <s v="011071/2022"/>
    <x v="2084"/>
    <x v="3"/>
    <s v="Basado en un Acuerdo Marco"/>
    <s v="Sí"/>
    <n v="112.94"/>
    <n v="112.94"/>
    <s v=""/>
    <s v=""/>
    <s v=""/>
    <s v=""/>
    <s v="/"/>
  </r>
  <r>
    <x v="3"/>
    <x v="26"/>
    <s v="011097/2022"/>
    <x v="2085"/>
    <x v="0"/>
    <s v="Basado en un Acuerdo Marco"/>
    <s v="Sí"/>
    <n v="75.12"/>
    <n v="75.12"/>
    <s v=""/>
    <s v=""/>
    <s v=""/>
    <s v=""/>
    <s v="/"/>
  </r>
  <r>
    <x v="3"/>
    <x v="26"/>
    <s v="011098/2022"/>
    <x v="2086"/>
    <x v="0"/>
    <s v="Basado en un Acuerdo Marco"/>
    <s v="Sí"/>
    <n v="56.01"/>
    <n v="56.01"/>
    <s v=""/>
    <s v=""/>
    <s v=""/>
    <s v=""/>
    <s v="/"/>
  </r>
  <r>
    <x v="3"/>
    <x v="26"/>
    <s v="011099/2022"/>
    <x v="2087"/>
    <x v="3"/>
    <s v="Basado en un Acuerdo Marco"/>
    <s v="Sí"/>
    <n v="280.89"/>
    <n v="280.89"/>
    <s v=""/>
    <s v=""/>
    <s v=""/>
    <s v=""/>
    <s v="/"/>
  </r>
  <r>
    <x v="3"/>
    <x v="26"/>
    <s v="011168/2022"/>
    <x v="2088"/>
    <x v="0"/>
    <s v="Basado en un Acuerdo Marco"/>
    <s v="Sí"/>
    <n v="318.81"/>
    <n v="318.81"/>
    <s v=""/>
    <s v=""/>
    <s v=""/>
    <s v=""/>
    <s v="/"/>
  </r>
  <r>
    <x v="3"/>
    <x v="26"/>
    <s v="011169/2022"/>
    <x v="2089"/>
    <x v="0"/>
    <s v="Basado en un Acuerdo Marco"/>
    <s v="Sí"/>
    <n v="69.92"/>
    <n v="69.92"/>
    <s v=""/>
    <s v=""/>
    <s v=""/>
    <s v=""/>
    <s v="/"/>
  </r>
  <r>
    <x v="3"/>
    <x v="26"/>
    <s v="011170/2022"/>
    <x v="2090"/>
    <x v="0"/>
    <s v="Basado en un Acuerdo Marco"/>
    <s v="Sí"/>
    <n v="883.37"/>
    <n v="883.37"/>
    <s v=""/>
    <s v=""/>
    <s v=""/>
    <s v=""/>
    <s v="/"/>
  </r>
  <r>
    <x v="3"/>
    <x v="26"/>
    <s v="012294/2022"/>
    <x v="2091"/>
    <x v="0"/>
    <s v="Basado en un Acuerdo Marco"/>
    <s v="Sí"/>
    <n v="1.6"/>
    <n v="1.6"/>
    <s v=""/>
    <s v=""/>
    <s v=""/>
    <s v=""/>
    <s v="/"/>
  </r>
  <r>
    <x v="3"/>
    <x v="26"/>
    <s v="012323/2022"/>
    <x v="2092"/>
    <x v="3"/>
    <s v="Basado en un Acuerdo Marco"/>
    <s v="Sí"/>
    <n v="188.2"/>
    <n v="188.2"/>
    <s v=""/>
    <s v=""/>
    <s v=""/>
    <s v=""/>
    <s v="/"/>
  </r>
  <r>
    <x v="3"/>
    <x v="26"/>
    <s v="012353/2022"/>
    <x v="2093"/>
    <x v="0"/>
    <s v="Basado en un Acuerdo Marco"/>
    <s v="Sí"/>
    <n v="302.5"/>
    <n v="302.5"/>
    <s v=""/>
    <s v=""/>
    <s v=""/>
    <s v=""/>
    <s v="/"/>
  </r>
  <r>
    <x v="3"/>
    <x v="26"/>
    <s v="012409/2022"/>
    <x v="2094"/>
    <x v="3"/>
    <s v="Basado en un Acuerdo Marco"/>
    <s v="Sí"/>
    <n v="385.45"/>
    <n v="385.45"/>
    <s v=""/>
    <s v=""/>
    <s v=""/>
    <s v=""/>
    <s v="/"/>
  </r>
  <r>
    <x v="3"/>
    <x v="26"/>
    <s v="012450/2022"/>
    <x v="2095"/>
    <x v="0"/>
    <s v="Basado en un Acuerdo Marco"/>
    <s v="Sí"/>
    <n v="60.5"/>
    <n v="60.5"/>
    <s v=""/>
    <s v=""/>
    <s v=""/>
    <s v=""/>
    <s v="/"/>
  </r>
  <r>
    <x v="3"/>
    <x v="26"/>
    <s v="012464/2022"/>
    <x v="1866"/>
    <x v="3"/>
    <s v="Basado en un Acuerdo Marco"/>
    <s v="Sí"/>
    <n v="433.53"/>
    <n v="433.53"/>
    <s v=""/>
    <s v=""/>
    <s v=""/>
    <s v=""/>
    <s v="/"/>
  </r>
  <r>
    <x v="3"/>
    <x v="26"/>
    <s v="012559/2022"/>
    <x v="2096"/>
    <x v="0"/>
    <s v="Basado en un Acuerdo Marco"/>
    <s v="Sí"/>
    <n v="60.5"/>
    <n v="60.5"/>
    <s v=""/>
    <s v=""/>
    <s v=""/>
    <s v=""/>
    <s v="/"/>
  </r>
  <r>
    <x v="3"/>
    <x v="26"/>
    <s v="012560/2022"/>
    <x v="1895"/>
    <x v="3"/>
    <s v="Basado en un Acuerdo Marco"/>
    <s v="Sí"/>
    <n v="66.55"/>
    <n v="66.55"/>
    <s v=""/>
    <s v=""/>
    <s v=""/>
    <s v=""/>
    <s v="/"/>
  </r>
  <r>
    <x v="3"/>
    <x v="26"/>
    <s v="012592/2022"/>
    <x v="2097"/>
    <x v="0"/>
    <s v="Basado en un Acuerdo Marco"/>
    <s v="Sí"/>
    <n v="380.01"/>
    <n v="380.01"/>
    <s v=""/>
    <s v=""/>
    <s v=""/>
    <s v=""/>
    <s v="/"/>
  </r>
  <r>
    <x v="3"/>
    <x v="26"/>
    <s v="012611/2022"/>
    <x v="2098"/>
    <x v="0"/>
    <s v="Basado en un Acuerdo Marco"/>
    <s v="Sí"/>
    <n v="60.5"/>
    <n v="60.5"/>
    <s v=""/>
    <s v=""/>
    <s v=""/>
    <s v=""/>
    <s v="/"/>
  </r>
  <r>
    <x v="3"/>
    <x v="26"/>
    <s v="012612/2022"/>
    <x v="2099"/>
    <x v="3"/>
    <s v="Basado en un Acuerdo Marco"/>
    <s v="Sí"/>
    <n v="112.94"/>
    <n v="112.94"/>
    <s v=""/>
    <s v=""/>
    <s v=""/>
    <s v=""/>
    <s v="/"/>
  </r>
  <r>
    <x v="3"/>
    <x v="26"/>
    <s v="012623/2022"/>
    <x v="2100"/>
    <x v="0"/>
    <s v="Basado en un Acuerdo Marco"/>
    <s v="Sí"/>
    <n v="103.42"/>
    <n v="103.42"/>
    <s v=""/>
    <s v=""/>
    <s v=""/>
    <s v=""/>
    <s v="/"/>
  </r>
  <r>
    <x v="3"/>
    <x v="26"/>
    <s v="012624/2022"/>
    <x v="2101"/>
    <x v="0"/>
    <s v="Basado en un Acuerdo Marco"/>
    <s v="Sí"/>
    <n v="213.52"/>
    <n v="213.52"/>
    <s v=""/>
    <s v=""/>
    <s v=""/>
    <s v=""/>
    <s v="/"/>
  </r>
  <r>
    <x v="3"/>
    <x v="26"/>
    <s v="012625/2022"/>
    <x v="2102"/>
    <x v="0"/>
    <s v="Basado en un Acuerdo Marco"/>
    <s v="Sí"/>
    <n v="141.11000000000001"/>
    <n v="141.11000000000001"/>
    <s v=""/>
    <s v=""/>
    <s v=""/>
    <s v=""/>
    <s v="/"/>
  </r>
  <r>
    <x v="3"/>
    <x v="26"/>
    <s v="012646/2022"/>
    <x v="2103"/>
    <x v="0"/>
    <s v="Basado en un Acuerdo Marco"/>
    <s v="Sí"/>
    <n v="91.07"/>
    <n v="91.07"/>
    <s v=""/>
    <s v=""/>
    <s v=""/>
    <s v=""/>
    <s v="/"/>
  </r>
  <r>
    <x v="3"/>
    <x v="26"/>
    <s v="012692/2022"/>
    <x v="2104"/>
    <x v="0"/>
    <s v="Basado en un Acuerdo Marco"/>
    <s v="Sí"/>
    <n v="312.19"/>
    <n v="312.19"/>
    <s v=""/>
    <s v=""/>
    <s v=""/>
    <s v=""/>
    <s v="/"/>
  </r>
  <r>
    <x v="3"/>
    <x v="26"/>
    <s v="012693/2022"/>
    <x v="2105"/>
    <x v="0"/>
    <s v="Basado en un Acuerdo Marco"/>
    <s v="Sí"/>
    <n v="90.26"/>
    <n v="90.26"/>
    <s v=""/>
    <s v=""/>
    <s v=""/>
    <s v=""/>
    <s v="/"/>
  </r>
  <r>
    <x v="3"/>
    <x v="26"/>
    <s v="012694/2022"/>
    <x v="2106"/>
    <x v="0"/>
    <s v="Basado en un Acuerdo Marco"/>
    <s v="Sí"/>
    <n v="5.31"/>
    <n v="5.31"/>
    <s v=""/>
    <s v=""/>
    <s v=""/>
    <s v=""/>
    <s v="/"/>
  </r>
  <r>
    <x v="3"/>
    <x v="26"/>
    <s v="012695/2022"/>
    <x v="2107"/>
    <x v="0"/>
    <s v="Basado en un Acuerdo Marco"/>
    <s v="Sí"/>
    <n v="196.83"/>
    <n v="196.83"/>
    <s v=""/>
    <s v=""/>
    <s v=""/>
    <s v=""/>
    <s v="/"/>
  </r>
  <r>
    <x v="3"/>
    <x v="26"/>
    <s v="012704/2022"/>
    <x v="1806"/>
    <x v="3"/>
    <s v="Basado en un Acuerdo Marco"/>
    <s v="Sí"/>
    <n v="1588.23"/>
    <n v="1588.23"/>
    <s v=""/>
    <s v=""/>
    <s v=""/>
    <s v=""/>
    <s v="/"/>
  </r>
  <r>
    <x v="3"/>
    <x v="26"/>
    <s v="012713/2022"/>
    <x v="2108"/>
    <x v="3"/>
    <s v="Basado en un Acuerdo Marco"/>
    <s v="Sí"/>
    <n v="447.22"/>
    <n v="447.22"/>
    <s v=""/>
    <s v=""/>
    <s v=""/>
    <s v=""/>
    <s v="/"/>
  </r>
  <r>
    <x v="3"/>
    <x v="26"/>
    <s v="012734/2022"/>
    <x v="2092"/>
    <x v="3"/>
    <s v="Basado en un Acuerdo Marco"/>
    <s v="Sí"/>
    <n v="199.65"/>
    <n v="199.65"/>
    <s v=""/>
    <s v=""/>
    <s v=""/>
    <s v=""/>
    <s v="/"/>
  </r>
  <r>
    <x v="3"/>
    <x v="26"/>
    <s v="012736/2022"/>
    <x v="2109"/>
    <x v="0"/>
    <s v="Basado en un Acuerdo Marco"/>
    <s v="Sí"/>
    <n v="47.42"/>
    <n v="47.42"/>
    <s v=""/>
    <s v=""/>
    <s v=""/>
    <s v=""/>
    <s v="/"/>
  </r>
  <r>
    <x v="3"/>
    <x v="26"/>
    <s v="012835/2022"/>
    <x v="2110"/>
    <x v="3"/>
    <s v="Basado en un Acuerdo Marco"/>
    <s v="Sí"/>
    <n v="1824.08"/>
    <n v="1824.08"/>
    <s v=""/>
    <s v=""/>
    <s v=""/>
    <s v=""/>
    <s v="/"/>
  </r>
  <r>
    <x v="3"/>
    <x v="26"/>
    <s v="012836/2022"/>
    <x v="1968"/>
    <x v="3"/>
    <s v="Basado en un Acuerdo Marco"/>
    <s v="Sí"/>
    <n v="223.61"/>
    <n v="223.61"/>
    <s v=""/>
    <s v=""/>
    <s v=""/>
    <s v=""/>
    <s v="/"/>
  </r>
  <r>
    <x v="3"/>
    <x v="26"/>
    <s v="012837/2022"/>
    <x v="2111"/>
    <x v="3"/>
    <s v="Basado en un Acuerdo Marco"/>
    <s v="Sí"/>
    <n v="111.8"/>
    <n v="111.8"/>
    <s v=""/>
    <s v=""/>
    <s v=""/>
    <s v=""/>
    <s v="/"/>
  </r>
  <r>
    <x v="3"/>
    <x v="26"/>
    <s v="012838/2022"/>
    <x v="2112"/>
    <x v="3"/>
    <s v="Basado en un Acuerdo Marco"/>
    <s v="Sí"/>
    <n v="112.94"/>
    <n v="112.94"/>
    <s v=""/>
    <s v=""/>
    <s v=""/>
    <s v=""/>
    <s v="/"/>
  </r>
  <r>
    <x v="3"/>
    <x v="26"/>
    <s v="012839/2022"/>
    <x v="1937"/>
    <x v="3"/>
    <s v="Basado en un Acuerdo Marco"/>
    <s v="Sí"/>
    <n v="138.06"/>
    <n v="138.06"/>
    <s v=""/>
    <s v=""/>
    <s v=""/>
    <s v=""/>
    <s v="/"/>
  </r>
  <r>
    <x v="3"/>
    <x v="26"/>
    <s v="012845/2022"/>
    <x v="2113"/>
    <x v="3"/>
    <s v="Basado en un Acuerdo Marco"/>
    <s v="Sí"/>
    <n v="260.14999999999998"/>
    <n v="260.14999999999998"/>
    <s v=""/>
    <s v=""/>
    <s v=""/>
    <s v=""/>
    <s v="/"/>
  </r>
  <r>
    <x v="3"/>
    <x v="26"/>
    <s v="012866/2022"/>
    <x v="1806"/>
    <x v="3"/>
    <s v="Basado en un Acuerdo Marco"/>
    <s v="Sí"/>
    <n v="60.5"/>
    <n v="60.5"/>
    <s v=""/>
    <s v=""/>
    <s v=""/>
    <s v=""/>
    <s v="/"/>
  </r>
  <r>
    <x v="3"/>
    <x v="26"/>
    <s v="012867/2022"/>
    <x v="2114"/>
    <x v="3"/>
    <s v="Basado en un Acuerdo Marco"/>
    <s v="Sí"/>
    <n v="1687.76"/>
    <n v="1687.76"/>
    <s v=""/>
    <s v=""/>
    <s v=""/>
    <s v=""/>
    <s v="/"/>
  </r>
  <r>
    <x v="3"/>
    <x v="26"/>
    <s v="012868/2022"/>
    <x v="2115"/>
    <x v="0"/>
    <s v="Basado en un Acuerdo Marco"/>
    <s v="Sí"/>
    <n v="152.4"/>
    <n v="152.4"/>
    <s v=""/>
    <s v=""/>
    <s v=""/>
    <s v=""/>
    <s v="/"/>
  </r>
  <r>
    <x v="3"/>
    <x v="26"/>
    <s v="012869/2022"/>
    <x v="1881"/>
    <x v="3"/>
    <s v="Basado en un Acuerdo Marco"/>
    <s v="Sí"/>
    <n v="112.94"/>
    <n v="112.94"/>
    <s v=""/>
    <s v=""/>
    <s v=""/>
    <s v=""/>
    <s v="/"/>
  </r>
  <r>
    <x v="3"/>
    <x v="26"/>
    <s v="012896/2022"/>
    <x v="2116"/>
    <x v="0"/>
    <s v="Basado en un Acuerdo Marco"/>
    <s v="Sí"/>
    <n v="22.21"/>
    <n v="22.21"/>
    <s v=""/>
    <s v=""/>
    <s v=""/>
    <s v=""/>
    <s v="/"/>
  </r>
  <r>
    <x v="3"/>
    <x v="26"/>
    <s v="012897/2022"/>
    <x v="2117"/>
    <x v="0"/>
    <s v="Basado en un Acuerdo Marco"/>
    <s v="Sí"/>
    <n v="13.9"/>
    <n v="13.9"/>
    <s v=""/>
    <s v=""/>
    <s v=""/>
    <s v=""/>
    <s v="/"/>
  </r>
  <r>
    <x v="3"/>
    <x v="26"/>
    <s v="012898/2022"/>
    <x v="2118"/>
    <x v="0"/>
    <s v="Basado en un Acuerdo Marco"/>
    <s v="Sí"/>
    <n v="75.13"/>
    <n v="75.13"/>
    <s v=""/>
    <s v=""/>
    <s v=""/>
    <s v=""/>
    <s v="/"/>
  </r>
  <r>
    <x v="3"/>
    <x v="26"/>
    <s v="012899/2022"/>
    <x v="2119"/>
    <x v="0"/>
    <s v="Basado en un Acuerdo Marco"/>
    <s v="Sí"/>
    <n v="0.63"/>
    <n v="0.63"/>
    <s v=""/>
    <s v=""/>
    <s v=""/>
    <s v=""/>
    <s v="/"/>
  </r>
  <r>
    <x v="3"/>
    <x v="26"/>
    <s v="012900/2022"/>
    <x v="2120"/>
    <x v="0"/>
    <s v="Basado en un Acuerdo Marco"/>
    <s v="Sí"/>
    <n v="131.80000000000001"/>
    <n v="131.80000000000001"/>
    <s v=""/>
    <s v=""/>
    <s v=""/>
    <s v=""/>
    <s v="/"/>
  </r>
  <r>
    <x v="3"/>
    <x v="26"/>
    <s v="012901/2022"/>
    <x v="2121"/>
    <x v="0"/>
    <s v="Basado en un Acuerdo Marco"/>
    <s v="Sí"/>
    <n v="175.85"/>
    <n v="175.85"/>
    <s v=""/>
    <s v=""/>
    <s v=""/>
    <s v=""/>
    <s v="/"/>
  </r>
  <r>
    <x v="3"/>
    <x v="26"/>
    <s v="012919/2022"/>
    <x v="2122"/>
    <x v="0"/>
    <s v="Basado en un Acuerdo Marco"/>
    <s v="Sí"/>
    <n v="158.13"/>
    <n v="158.13"/>
    <s v=""/>
    <s v=""/>
    <s v=""/>
    <s v=""/>
    <s v="/"/>
  </r>
  <r>
    <x v="3"/>
    <x v="26"/>
    <s v="012920/2022"/>
    <x v="2123"/>
    <x v="0"/>
    <s v="Basado en un Acuerdo Marco"/>
    <s v="Sí"/>
    <n v="152.19999999999999"/>
    <n v="152.19999999999999"/>
    <s v=""/>
    <s v=""/>
    <s v=""/>
    <s v=""/>
    <s v="/"/>
  </r>
  <r>
    <x v="3"/>
    <x v="26"/>
    <s v="012966/2022"/>
    <x v="2124"/>
    <x v="0"/>
    <s v="Basado en un Acuerdo Marco"/>
    <s v="Sí"/>
    <n v="62.7"/>
    <n v="62.7"/>
    <s v=""/>
    <s v=""/>
    <s v=""/>
    <s v=""/>
    <s v="/"/>
  </r>
  <r>
    <x v="3"/>
    <x v="26"/>
    <s v="012967/2022"/>
    <x v="2125"/>
    <x v="0"/>
    <s v="Basado en un Acuerdo Marco"/>
    <s v="Sí"/>
    <n v="60.95"/>
    <n v="60.95"/>
    <s v=""/>
    <s v=""/>
    <s v=""/>
    <s v=""/>
    <s v="/"/>
  </r>
  <r>
    <x v="3"/>
    <x v="26"/>
    <s v="012968/2022"/>
    <x v="2126"/>
    <x v="0"/>
    <s v="Basado en un Acuerdo Marco"/>
    <s v="Sí"/>
    <n v="188.5"/>
    <n v="188.5"/>
    <s v=""/>
    <s v=""/>
    <s v=""/>
    <s v=""/>
    <s v="/"/>
  </r>
  <r>
    <x v="3"/>
    <x v="26"/>
    <s v="013020/2022"/>
    <x v="1806"/>
    <x v="3"/>
    <s v="Basado en un Acuerdo Marco"/>
    <s v="Sí"/>
    <n v="60.5"/>
    <n v="60.5"/>
    <s v=""/>
    <s v=""/>
    <s v=""/>
    <s v=""/>
    <s v="/"/>
  </r>
  <r>
    <x v="3"/>
    <x v="26"/>
    <s v="013021/2022"/>
    <x v="2127"/>
    <x v="3"/>
    <s v="Basado en un Acuerdo Marco"/>
    <s v="Sí"/>
    <n v="41.29"/>
    <n v="41.29"/>
    <s v=""/>
    <s v=""/>
    <s v=""/>
    <s v=""/>
    <s v="/"/>
  </r>
  <r>
    <x v="3"/>
    <x v="26"/>
    <s v="013022/2022"/>
    <x v="2128"/>
    <x v="0"/>
    <s v="Basado en un Acuerdo Marco"/>
    <s v="Sí"/>
    <n v="102.07"/>
    <n v="102.07"/>
    <s v=""/>
    <s v=""/>
    <s v=""/>
    <s v=""/>
    <s v="/"/>
  </r>
  <r>
    <x v="3"/>
    <x v="26"/>
    <s v="013063/2022"/>
    <x v="2129"/>
    <x v="3"/>
    <s v="Basado en un Acuerdo Marco"/>
    <s v="Sí"/>
    <n v="299.5"/>
    <n v="299.5"/>
    <s v=""/>
    <s v=""/>
    <s v=""/>
    <s v=""/>
    <s v="/"/>
  </r>
  <r>
    <x v="3"/>
    <x v="26"/>
    <s v="013064/2022"/>
    <x v="2130"/>
    <x v="0"/>
    <s v="Basado en un Acuerdo Marco"/>
    <s v="Sí"/>
    <n v="7.77"/>
    <n v="7.77"/>
    <s v=""/>
    <s v=""/>
    <s v=""/>
    <s v=""/>
    <s v="/"/>
  </r>
  <r>
    <x v="3"/>
    <x v="26"/>
    <s v="013065/2022"/>
    <x v="2131"/>
    <x v="0"/>
    <s v="Basado en un Acuerdo Marco"/>
    <s v="Sí"/>
    <n v="857.45"/>
    <n v="857.45"/>
    <s v=""/>
    <s v=""/>
    <s v=""/>
    <s v=""/>
    <s v="/"/>
  </r>
  <r>
    <x v="3"/>
    <x v="26"/>
    <s v="013066/2022"/>
    <x v="2132"/>
    <x v="0"/>
    <s v="Basado en un Acuerdo Marco"/>
    <s v="Sí"/>
    <n v="45.8"/>
    <n v="45.8"/>
    <s v=""/>
    <s v=""/>
    <s v=""/>
    <s v=""/>
    <s v="/"/>
  </r>
  <r>
    <x v="3"/>
    <x v="26"/>
    <s v="013067/2022"/>
    <x v="2133"/>
    <x v="0"/>
    <s v="Basado en un Acuerdo Marco"/>
    <s v="Sí"/>
    <n v="64.319999999999993"/>
    <n v="64.319999999999993"/>
    <s v=""/>
    <s v=""/>
    <s v=""/>
    <s v=""/>
    <s v="/"/>
  </r>
  <r>
    <x v="3"/>
    <x v="26"/>
    <s v="013068/2022"/>
    <x v="2134"/>
    <x v="0"/>
    <s v="Basado en un Acuerdo Marco"/>
    <s v="Sí"/>
    <n v="127.3"/>
    <n v="127.3"/>
    <s v=""/>
    <s v=""/>
    <s v=""/>
    <s v=""/>
    <s v="/"/>
  </r>
  <r>
    <x v="3"/>
    <x v="26"/>
    <s v="013112/2022"/>
    <x v="2135"/>
    <x v="0"/>
    <s v="Basado en un Acuerdo Marco"/>
    <s v="Sí"/>
    <n v="91.62"/>
    <n v="91.62"/>
    <s v=""/>
    <s v=""/>
    <s v=""/>
    <s v=""/>
    <s v="/"/>
  </r>
  <r>
    <x v="3"/>
    <x v="26"/>
    <s v="013113/2022"/>
    <x v="2136"/>
    <x v="3"/>
    <s v="Basado en un Acuerdo Marco"/>
    <s v="Sí"/>
    <n v="160.4"/>
    <n v="160.4"/>
    <s v=""/>
    <s v=""/>
    <s v=""/>
    <s v=""/>
    <s v="/"/>
  </r>
  <r>
    <x v="3"/>
    <x v="26"/>
    <s v="013178/2022"/>
    <x v="2047"/>
    <x v="3"/>
    <s v="Basado en un Acuerdo Marco"/>
    <s v="Sí"/>
    <n v="72.599999999999994"/>
    <n v="72.599999999999994"/>
    <s v=""/>
    <s v=""/>
    <s v=""/>
    <s v=""/>
    <s v="/"/>
  </r>
  <r>
    <x v="3"/>
    <x v="26"/>
    <s v="013179/2022"/>
    <x v="2137"/>
    <x v="0"/>
    <s v="Basado en un Acuerdo Marco"/>
    <s v="Sí"/>
    <n v="184.33"/>
    <n v="184.33"/>
    <s v=""/>
    <s v=""/>
    <s v=""/>
    <s v=""/>
    <s v="/"/>
  </r>
  <r>
    <x v="3"/>
    <x v="26"/>
    <s v="013180/2022"/>
    <x v="2138"/>
    <x v="0"/>
    <s v="Basado en un Acuerdo Marco"/>
    <s v="Sí"/>
    <n v="58.2"/>
    <n v="58.2"/>
    <s v=""/>
    <s v=""/>
    <s v=""/>
    <s v=""/>
    <s v="/"/>
  </r>
  <r>
    <x v="3"/>
    <x v="26"/>
    <s v="013181/2022"/>
    <x v="2139"/>
    <x v="0"/>
    <s v="Basado en un Acuerdo Marco"/>
    <s v="Sí"/>
    <n v="3.1"/>
    <n v="3.1"/>
    <s v=""/>
    <s v=""/>
    <s v=""/>
    <s v=""/>
    <s v="/"/>
  </r>
  <r>
    <x v="3"/>
    <x v="26"/>
    <s v="013182/2022"/>
    <x v="2140"/>
    <x v="3"/>
    <s v="Basado en un Acuerdo Marco"/>
    <s v="Sí"/>
    <n v="112.94"/>
    <n v="112.94"/>
    <s v=""/>
    <s v=""/>
    <s v=""/>
    <s v=""/>
    <s v="/"/>
  </r>
  <r>
    <x v="3"/>
    <x v="26"/>
    <s v="013183/2022"/>
    <x v="1850"/>
    <x v="3"/>
    <s v="Basado en un Acuerdo Marco"/>
    <s v="Sí"/>
    <n v="299.5"/>
    <n v="299.5"/>
    <s v=""/>
    <s v=""/>
    <s v=""/>
    <s v=""/>
    <s v="/"/>
  </r>
  <r>
    <x v="3"/>
    <x v="26"/>
    <s v="013184/2022"/>
    <x v="1964"/>
    <x v="3"/>
    <s v="Basado en un Acuerdo Marco"/>
    <s v="Sí"/>
    <n v="29.65"/>
    <n v="29.65"/>
    <s v=""/>
    <s v=""/>
    <s v=""/>
    <s v=""/>
    <s v="/"/>
  </r>
  <r>
    <x v="3"/>
    <x v="26"/>
    <s v="013185/2022"/>
    <x v="1930"/>
    <x v="3"/>
    <s v="Basado en un Acuerdo Marco"/>
    <s v="Sí"/>
    <n v="599"/>
    <n v="599"/>
    <s v=""/>
    <s v=""/>
    <s v=""/>
    <s v=""/>
    <s v="/"/>
  </r>
  <r>
    <x v="3"/>
    <x v="26"/>
    <s v="013256/2022"/>
    <x v="2141"/>
    <x v="0"/>
    <s v="Basado en un Acuerdo Marco"/>
    <s v="Sí"/>
    <n v="65.900000000000006"/>
    <n v="65.900000000000006"/>
    <s v=""/>
    <s v=""/>
    <s v=""/>
    <s v=""/>
    <s v="/"/>
  </r>
  <r>
    <x v="3"/>
    <x v="26"/>
    <s v="013257/2022"/>
    <x v="2142"/>
    <x v="0"/>
    <s v="Basado en un Acuerdo Marco"/>
    <s v="Sí"/>
    <n v="118.43"/>
    <n v="118.43"/>
    <s v=""/>
    <s v=""/>
    <s v=""/>
    <s v=""/>
    <s v="/"/>
  </r>
  <r>
    <x v="3"/>
    <x v="26"/>
    <s v="013258/2022"/>
    <x v="2143"/>
    <x v="0"/>
    <s v="Basado en un Acuerdo Marco"/>
    <s v="Sí"/>
    <n v="205.56"/>
    <n v="205.56"/>
    <s v=""/>
    <s v=""/>
    <s v=""/>
    <s v=""/>
    <s v="/"/>
  </r>
  <r>
    <x v="3"/>
    <x v="26"/>
    <s v="013259/2022"/>
    <x v="2144"/>
    <x v="0"/>
    <s v="Basado en un Acuerdo Marco"/>
    <s v="Sí"/>
    <n v="111.55"/>
    <n v="111.55"/>
    <s v=""/>
    <s v=""/>
    <s v=""/>
    <s v=""/>
    <s v="/"/>
  </r>
  <r>
    <x v="3"/>
    <x v="26"/>
    <s v="013346/2022"/>
    <x v="2004"/>
    <x v="3"/>
    <s v="Basado en un Acuerdo Marco"/>
    <s v="Sí"/>
    <n v="374.37"/>
    <n v="374.37"/>
    <s v=""/>
    <s v=""/>
    <s v=""/>
    <s v=""/>
    <s v="/"/>
  </r>
  <r>
    <x v="3"/>
    <x v="26"/>
    <s v="013347/2022"/>
    <x v="2145"/>
    <x v="0"/>
    <s v="Basado en un Acuerdo Marco"/>
    <s v="Sí"/>
    <n v="158.94999999999999"/>
    <n v="158.94999999999999"/>
    <s v=""/>
    <s v=""/>
    <s v=""/>
    <s v=""/>
    <s v="/"/>
  </r>
  <r>
    <x v="3"/>
    <x v="26"/>
    <s v="013348/2022"/>
    <x v="1881"/>
    <x v="3"/>
    <s v="Basado en un Acuerdo Marco"/>
    <s v="Sí"/>
    <n v="112.94"/>
    <n v="112.94"/>
    <s v=""/>
    <s v=""/>
    <s v=""/>
    <s v=""/>
    <s v="/"/>
  </r>
  <r>
    <x v="3"/>
    <x v="26"/>
    <s v="013349/2022"/>
    <x v="2146"/>
    <x v="3"/>
    <s v="Basado en un Acuerdo Marco"/>
    <s v="Sí"/>
    <n v="223.61"/>
    <n v="223.61"/>
    <s v=""/>
    <s v=""/>
    <s v=""/>
    <s v=""/>
    <s v="/"/>
  </r>
  <r>
    <x v="3"/>
    <x v="26"/>
    <s v="013350/2022"/>
    <x v="2147"/>
    <x v="3"/>
    <s v="Basado en un Acuerdo Marco"/>
    <s v="Sí"/>
    <n v="16.940000000000001"/>
    <n v="16.940000000000001"/>
    <s v=""/>
    <s v=""/>
    <s v=""/>
    <s v=""/>
    <s v="/"/>
  </r>
  <r>
    <x v="3"/>
    <x v="26"/>
    <s v="013428/2022"/>
    <x v="1858"/>
    <x v="3"/>
    <s v="Basado en un Acuerdo Marco"/>
    <s v="Sí"/>
    <n v="50.82"/>
    <n v="50.82"/>
    <s v=""/>
    <s v=""/>
    <s v=""/>
    <s v=""/>
    <s v="/"/>
  </r>
  <r>
    <x v="3"/>
    <x v="26"/>
    <s v="013429/2022"/>
    <x v="1806"/>
    <x v="3"/>
    <s v="Basado en un Acuerdo Marco"/>
    <s v="Sí"/>
    <n v="127.05"/>
    <n v="127.05"/>
    <s v=""/>
    <s v=""/>
    <s v=""/>
    <s v=""/>
    <s v="/"/>
  </r>
  <r>
    <x v="3"/>
    <x v="26"/>
    <s v="013430/2022"/>
    <x v="2148"/>
    <x v="0"/>
    <s v="Basado en un Acuerdo Marco"/>
    <s v="Sí"/>
    <n v="163.82"/>
    <n v="163.82"/>
    <s v=""/>
    <s v=""/>
    <s v=""/>
    <s v=""/>
    <s v="/"/>
  </r>
  <r>
    <x v="3"/>
    <x v="26"/>
    <s v="013431/2022"/>
    <x v="2149"/>
    <x v="0"/>
    <s v="Basado en un Acuerdo Marco"/>
    <s v="Sí"/>
    <n v="247.12"/>
    <n v="247.12"/>
    <s v=""/>
    <s v=""/>
    <s v=""/>
    <s v=""/>
    <s v="/"/>
  </r>
  <r>
    <x v="3"/>
    <x v="26"/>
    <s v="013432/2022"/>
    <x v="2150"/>
    <x v="0"/>
    <s v="Basado en un Acuerdo Marco"/>
    <s v="Sí"/>
    <n v="336.03"/>
    <n v="336.03"/>
    <s v=""/>
    <s v=""/>
    <s v=""/>
    <s v=""/>
    <s v="/"/>
  </r>
  <r>
    <x v="3"/>
    <x v="26"/>
    <s v="013433/2022"/>
    <x v="2151"/>
    <x v="0"/>
    <s v="Basado en un Acuerdo Marco"/>
    <s v="Sí"/>
    <n v="72.599999999999994"/>
    <n v="72.599999999999994"/>
    <s v=""/>
    <s v=""/>
    <s v=""/>
    <s v=""/>
    <s v="/"/>
  </r>
  <r>
    <x v="3"/>
    <x v="26"/>
    <s v="013434/2022"/>
    <x v="1930"/>
    <x v="3"/>
    <s v="Basado en un Acuerdo Marco"/>
    <s v="Sí"/>
    <n v="599"/>
    <n v="599"/>
    <s v=""/>
    <s v=""/>
    <s v=""/>
    <s v=""/>
    <s v="/"/>
  </r>
  <r>
    <x v="3"/>
    <x v="26"/>
    <s v="013435/2022"/>
    <x v="2152"/>
    <x v="3"/>
    <s v="Basado en un Acuerdo Marco"/>
    <s v="Sí"/>
    <n v="789.26"/>
    <n v="789.26"/>
    <s v=""/>
    <s v=""/>
    <s v=""/>
    <s v=""/>
    <s v="/"/>
  </r>
  <r>
    <x v="3"/>
    <x v="26"/>
    <s v="013436/2022"/>
    <x v="2153"/>
    <x v="3"/>
    <s v="Basado en un Acuerdo Marco"/>
    <s v="Sí"/>
    <n v="123.86"/>
    <n v="123.86"/>
    <s v=""/>
    <s v=""/>
    <s v=""/>
    <s v=""/>
    <s v="/"/>
  </r>
  <r>
    <x v="3"/>
    <x v="26"/>
    <s v="013437/2022"/>
    <x v="1914"/>
    <x v="0"/>
    <s v="Basado en un Acuerdo Marco"/>
    <s v="Sí"/>
    <n v="72.599999999999994"/>
    <n v="72.599999999999994"/>
    <s v=""/>
    <s v=""/>
    <s v=""/>
    <s v=""/>
    <s v="/"/>
  </r>
  <r>
    <x v="3"/>
    <x v="26"/>
    <s v="013497/2022"/>
    <x v="2154"/>
    <x v="0"/>
    <s v="Basado en un Acuerdo Marco"/>
    <s v="Sí"/>
    <n v="287.38"/>
    <n v="287.38"/>
    <s v=""/>
    <s v=""/>
    <s v=""/>
    <s v=""/>
    <s v="/"/>
  </r>
  <r>
    <x v="3"/>
    <x v="26"/>
    <s v="013498/2022"/>
    <x v="2155"/>
    <x v="0"/>
    <s v="Basado en un Acuerdo Marco"/>
    <s v="Sí"/>
    <n v="22.21"/>
    <n v="22.21"/>
    <s v=""/>
    <s v=""/>
    <s v=""/>
    <s v=""/>
    <s v="/"/>
  </r>
  <r>
    <x v="3"/>
    <x v="26"/>
    <s v="013499/2022"/>
    <x v="2156"/>
    <x v="0"/>
    <s v="Basado en un Acuerdo Marco"/>
    <s v="Sí"/>
    <n v="229.87"/>
    <n v="229.87"/>
    <s v=""/>
    <s v=""/>
    <s v=""/>
    <s v=""/>
    <s v="/"/>
  </r>
  <r>
    <x v="3"/>
    <x v="26"/>
    <s v="013500/2022"/>
    <x v="2157"/>
    <x v="0"/>
    <s v="Basado en un Acuerdo Marco"/>
    <s v="Sí"/>
    <n v="120.03"/>
    <n v="120.03"/>
    <s v=""/>
    <s v=""/>
    <s v=""/>
    <s v=""/>
    <s v="/"/>
  </r>
  <r>
    <x v="3"/>
    <x v="26"/>
    <s v="013501/2022"/>
    <x v="2158"/>
    <x v="0"/>
    <s v="Basado en un Acuerdo Marco"/>
    <s v="Sí"/>
    <n v="2695.11"/>
    <n v="2695.11"/>
    <s v=""/>
    <s v=""/>
    <s v=""/>
    <s v=""/>
    <s v="/"/>
  </r>
  <r>
    <x v="3"/>
    <x v="26"/>
    <s v="013502/2022"/>
    <x v="2008"/>
    <x v="3"/>
    <s v="Basado en un Acuerdo Marco"/>
    <s v="Sí"/>
    <n v="197.31"/>
    <n v="197.31"/>
    <s v=""/>
    <s v=""/>
    <s v=""/>
    <s v=""/>
    <s v="/"/>
  </r>
  <r>
    <x v="3"/>
    <x v="26"/>
    <s v="013503/2022"/>
    <x v="2159"/>
    <x v="0"/>
    <s v="Basado en un Acuerdo Marco"/>
    <s v="Sí"/>
    <n v="56"/>
    <n v="56"/>
    <s v=""/>
    <s v=""/>
    <s v=""/>
    <s v=""/>
    <s v="/"/>
  </r>
  <r>
    <x v="3"/>
    <x v="26"/>
    <s v="013584/2022"/>
    <x v="2160"/>
    <x v="3"/>
    <s v="Basado en un Acuerdo Marco"/>
    <s v="Sí"/>
    <n v="224.37"/>
    <n v="224.37"/>
    <s v=""/>
    <s v=""/>
    <s v=""/>
    <s v=""/>
    <s v="/"/>
  </r>
  <r>
    <x v="3"/>
    <x v="26"/>
    <s v="013585/2022"/>
    <x v="2111"/>
    <x v="3"/>
    <s v="Basado en un Acuerdo Marco"/>
    <s v="Sí"/>
    <n v="111.8"/>
    <n v="111.8"/>
    <s v=""/>
    <s v=""/>
    <s v=""/>
    <s v=""/>
    <s v="/"/>
  </r>
  <r>
    <x v="3"/>
    <x v="26"/>
    <s v="013586/2022"/>
    <x v="2161"/>
    <x v="3"/>
    <s v="Basado en un Acuerdo Marco"/>
    <s v="Sí"/>
    <n v="432.6"/>
    <n v="432.6"/>
    <s v=""/>
    <s v=""/>
    <s v=""/>
    <s v=""/>
    <s v="/"/>
  </r>
  <r>
    <x v="3"/>
    <x v="26"/>
    <s v="013657/2022"/>
    <x v="1855"/>
    <x v="3"/>
    <s v="Basado en un Acuerdo Marco"/>
    <s v="Sí"/>
    <n v="112.94"/>
    <n v="112.94"/>
    <s v=""/>
    <s v=""/>
    <s v=""/>
    <s v=""/>
    <s v="/"/>
  </r>
  <r>
    <x v="3"/>
    <x v="26"/>
    <s v="013728/2022"/>
    <x v="2162"/>
    <x v="3"/>
    <s v="Basado en un Acuerdo Marco"/>
    <s v="Sí"/>
    <n v="211.79"/>
    <n v="211.79"/>
    <s v=""/>
    <s v=""/>
    <s v=""/>
    <s v=""/>
    <s v="/"/>
  </r>
  <r>
    <x v="3"/>
    <x v="26"/>
    <s v="013796/2022"/>
    <x v="1871"/>
    <x v="3"/>
    <s v="Basado en un Acuerdo Marco"/>
    <s v="Sí"/>
    <n v="151.25"/>
    <n v="151.25"/>
    <s v=""/>
    <s v=""/>
    <s v=""/>
    <s v=""/>
    <s v="/"/>
  </r>
  <r>
    <x v="3"/>
    <x v="26"/>
    <s v="013863/2022"/>
    <x v="2163"/>
    <x v="3"/>
    <s v="Basado en un Acuerdo Marco"/>
    <s v="Sí"/>
    <n v="302.38"/>
    <n v="302.38"/>
    <s v=""/>
    <s v=""/>
    <s v=""/>
    <s v=""/>
    <s v="/"/>
  </r>
  <r>
    <x v="3"/>
    <x v="26"/>
    <s v="013864/2022"/>
    <x v="2164"/>
    <x v="0"/>
    <s v="Basado en un Acuerdo Marco"/>
    <s v="Sí"/>
    <n v="73.010000000000005"/>
    <n v="73.010000000000005"/>
    <s v=""/>
    <s v=""/>
    <s v=""/>
    <s v=""/>
    <s v="/"/>
  </r>
  <r>
    <x v="3"/>
    <x v="26"/>
    <s v="013938/2022"/>
    <x v="2165"/>
    <x v="0"/>
    <s v="Basado en un Acuerdo Marco"/>
    <s v="Sí"/>
    <n v="69.92"/>
    <n v="69.92"/>
    <s v=""/>
    <s v=""/>
    <s v=""/>
    <s v=""/>
    <s v="/"/>
  </r>
  <r>
    <x v="3"/>
    <x v="26"/>
    <s v="014010/2022"/>
    <x v="2166"/>
    <x v="3"/>
    <s v="Basado en un Acuerdo Marco"/>
    <s v="Sí"/>
    <n v="801.82"/>
    <n v="801.82"/>
    <s v=""/>
    <s v=""/>
    <s v=""/>
    <s v=""/>
    <s v="/"/>
  </r>
  <r>
    <x v="3"/>
    <x v="26"/>
    <s v="014011/2022"/>
    <x v="2167"/>
    <x v="0"/>
    <s v="Basado en un Acuerdo Marco"/>
    <s v="Sí"/>
    <n v="12.16"/>
    <n v="12.16"/>
    <s v=""/>
    <s v=""/>
    <s v=""/>
    <s v=""/>
    <s v="/"/>
  </r>
  <r>
    <x v="3"/>
    <x v="26"/>
    <s v="014012/2022"/>
    <x v="2168"/>
    <x v="0"/>
    <s v="Basado en un Acuerdo Marco"/>
    <s v="Sí"/>
    <n v="104.4"/>
    <n v="104.4"/>
    <s v=""/>
    <s v=""/>
    <s v=""/>
    <s v=""/>
    <s v="/"/>
  </r>
  <r>
    <x v="3"/>
    <x v="26"/>
    <s v="014013/2022"/>
    <x v="2169"/>
    <x v="0"/>
    <s v="Basado en un Acuerdo Marco"/>
    <s v="Sí"/>
    <n v="75.11"/>
    <n v="75.11"/>
    <s v=""/>
    <s v=""/>
    <s v=""/>
    <s v=""/>
    <s v="/"/>
  </r>
  <r>
    <x v="3"/>
    <x v="26"/>
    <s v="014014/2022"/>
    <x v="2170"/>
    <x v="0"/>
    <s v="Basado en un Acuerdo Marco"/>
    <s v="Sí"/>
    <n v="80.52"/>
    <n v="80.52"/>
    <s v=""/>
    <s v=""/>
    <s v=""/>
    <s v=""/>
    <s v="/"/>
  </r>
  <r>
    <x v="3"/>
    <x v="26"/>
    <s v="014015/2022"/>
    <x v="2171"/>
    <x v="0"/>
    <s v="Basado en un Acuerdo Marco"/>
    <s v="Sí"/>
    <n v="110.31"/>
    <n v="110.31"/>
    <s v=""/>
    <s v=""/>
    <s v=""/>
    <s v=""/>
    <s v="/"/>
  </r>
  <r>
    <x v="3"/>
    <x v="26"/>
    <s v="014078/2022"/>
    <x v="2172"/>
    <x v="3"/>
    <s v="Basado en un Acuerdo Marco"/>
    <s v="Sí"/>
    <n v="112.94"/>
    <n v="112.94"/>
    <s v=""/>
    <s v=""/>
    <s v=""/>
    <s v=""/>
    <s v="/"/>
  </r>
  <r>
    <x v="3"/>
    <x v="26"/>
    <s v="014130/2022"/>
    <x v="2173"/>
    <x v="0"/>
    <s v="Basado en un Acuerdo Marco"/>
    <s v="Sí"/>
    <n v="60.5"/>
    <n v="60.5"/>
    <s v=""/>
    <s v=""/>
    <s v=""/>
    <s v=""/>
    <s v="/"/>
  </r>
  <r>
    <x v="3"/>
    <x v="26"/>
    <s v="014131/2022"/>
    <x v="2174"/>
    <x v="0"/>
    <s v="Basado en un Acuerdo Marco"/>
    <s v="Sí"/>
    <n v="84.11"/>
    <n v="84.11"/>
    <s v=""/>
    <s v=""/>
    <s v=""/>
    <s v=""/>
    <s v="/"/>
  </r>
  <r>
    <x v="3"/>
    <x v="26"/>
    <s v="014175/2022"/>
    <x v="2175"/>
    <x v="0"/>
    <s v="Basado en un Acuerdo Marco"/>
    <s v="Sí"/>
    <n v="790.25"/>
    <n v="790.25"/>
    <s v=""/>
    <s v=""/>
    <s v=""/>
    <s v=""/>
    <s v="/"/>
  </r>
  <r>
    <x v="3"/>
    <x v="26"/>
    <s v="014226/2022"/>
    <x v="2176"/>
    <x v="0"/>
    <s v="Basado en un Acuerdo Marco"/>
    <s v="Sí"/>
    <n v="36.299999999999997"/>
    <n v="36.299999999999997"/>
    <s v=""/>
    <s v=""/>
    <s v=""/>
    <s v=""/>
    <s v="/"/>
  </r>
  <r>
    <x v="3"/>
    <x v="26"/>
    <s v="014282/2022"/>
    <x v="1968"/>
    <x v="3"/>
    <s v="Basado en un Acuerdo Marco"/>
    <s v="Sí"/>
    <n v="223.61"/>
    <n v="223.61"/>
    <s v=""/>
    <s v=""/>
    <s v=""/>
    <s v=""/>
    <s v="/"/>
  </r>
  <r>
    <x v="3"/>
    <x v="26"/>
    <s v="014283/2022"/>
    <x v="1858"/>
    <x v="3"/>
    <s v="Basado en un Acuerdo Marco"/>
    <s v="Sí"/>
    <n v="50.82"/>
    <n v="50.82"/>
    <s v=""/>
    <s v=""/>
    <s v=""/>
    <s v=""/>
    <s v="/"/>
  </r>
  <r>
    <x v="3"/>
    <x v="26"/>
    <s v="014284/2022"/>
    <x v="2177"/>
    <x v="0"/>
    <s v="Basado en un Acuerdo Marco"/>
    <s v="Sí"/>
    <n v="47.42"/>
    <n v="47.42"/>
    <s v=""/>
    <s v=""/>
    <s v=""/>
    <s v=""/>
    <s v="/"/>
  </r>
  <r>
    <x v="3"/>
    <x v="26"/>
    <s v="014314/2022"/>
    <x v="2178"/>
    <x v="0"/>
    <s v="Basado en un Acuerdo Marco"/>
    <s v="Sí"/>
    <n v="33.22"/>
    <n v="33.22"/>
    <s v=""/>
    <s v=""/>
    <s v=""/>
    <s v=""/>
    <s v="/"/>
  </r>
  <r>
    <x v="3"/>
    <x v="26"/>
    <s v="014315/2022"/>
    <x v="2179"/>
    <x v="0"/>
    <s v="Basado en un Acuerdo Marco"/>
    <s v="Sí"/>
    <n v="113.41"/>
    <n v="113.41"/>
    <s v=""/>
    <s v=""/>
    <s v=""/>
    <s v=""/>
    <s v="/"/>
  </r>
  <r>
    <x v="3"/>
    <x v="26"/>
    <s v="014401/2022"/>
    <x v="2180"/>
    <x v="0"/>
    <s v="Basado en un Acuerdo Marco"/>
    <s v="Sí"/>
    <n v="54.52"/>
    <n v="54.52"/>
    <s v=""/>
    <s v=""/>
    <s v=""/>
    <s v=""/>
    <s v="/"/>
  </r>
  <r>
    <x v="3"/>
    <x v="26"/>
    <s v="014424/2022"/>
    <x v="2181"/>
    <x v="0"/>
    <s v="Basado en un Acuerdo Marco"/>
    <s v="Sí"/>
    <n v="183.63"/>
    <n v="183.63"/>
    <s v=""/>
    <s v=""/>
    <s v=""/>
    <s v=""/>
    <s v="/"/>
  </r>
  <r>
    <x v="3"/>
    <x v="26"/>
    <s v="014425/2022"/>
    <x v="2182"/>
    <x v="0"/>
    <s v="Basado en un Acuerdo Marco"/>
    <s v="Sí"/>
    <n v="63.21"/>
    <n v="63.21"/>
    <s v=""/>
    <s v=""/>
    <s v=""/>
    <s v=""/>
    <s v="/"/>
  </r>
  <r>
    <x v="3"/>
    <x v="26"/>
    <s v="014450/2022"/>
    <x v="2183"/>
    <x v="0"/>
    <s v="Basado en un Acuerdo Marco"/>
    <s v="Sí"/>
    <n v="53.43"/>
    <n v="53.43"/>
    <s v=""/>
    <s v=""/>
    <s v=""/>
    <s v=""/>
    <s v="/"/>
  </r>
  <r>
    <x v="3"/>
    <x v="26"/>
    <s v="020208/2022"/>
    <x v="2184"/>
    <x v="0"/>
    <s v="Basado en un Acuerdo Marco"/>
    <s v="Sí"/>
    <n v="60.02"/>
    <n v="60.02"/>
    <s v=""/>
    <s v=""/>
    <s v=""/>
    <s v=""/>
    <s v="/"/>
  </r>
  <r>
    <x v="3"/>
    <x v="26"/>
    <s v="020211/2022"/>
    <x v="1946"/>
    <x v="3"/>
    <s v="Basado en un Acuerdo Marco"/>
    <s v="Sí"/>
    <n v="138.06"/>
    <n v="138.06"/>
    <s v=""/>
    <s v=""/>
    <s v=""/>
    <s v=""/>
    <s v="/"/>
  </r>
  <r>
    <x v="3"/>
    <x v="26"/>
    <s v="020213/2022"/>
    <x v="1949"/>
    <x v="3"/>
    <s v="Basado en un Acuerdo Marco"/>
    <s v="Sí"/>
    <n v="432.58"/>
    <n v="432.58"/>
    <s v=""/>
    <s v=""/>
    <s v=""/>
    <s v=""/>
    <s v="/"/>
  </r>
  <r>
    <x v="3"/>
    <x v="26"/>
    <s v="020215/2022"/>
    <x v="2185"/>
    <x v="3"/>
    <s v="Basado en un Acuerdo Marco"/>
    <s v="Sí"/>
    <n v="513.94000000000005"/>
    <n v="513.94000000000005"/>
    <s v=""/>
    <s v=""/>
    <s v=""/>
    <s v=""/>
    <s v="/"/>
  </r>
  <r>
    <x v="3"/>
    <x v="26"/>
    <s v="020226/2022"/>
    <x v="1806"/>
    <x v="3"/>
    <s v="Basado en un Acuerdo Marco"/>
    <s v="Sí"/>
    <n v="529.41"/>
    <n v="529.41"/>
    <s v=""/>
    <s v=""/>
    <s v=""/>
    <s v=""/>
    <s v="/"/>
  </r>
  <r>
    <x v="3"/>
    <x v="26"/>
    <s v="020230/2022"/>
    <x v="2186"/>
    <x v="0"/>
    <s v="Basado en un Acuerdo Marco"/>
    <s v="Sí"/>
    <n v="124.03"/>
    <n v="124.03"/>
    <s v=""/>
    <s v=""/>
    <s v=""/>
    <s v=""/>
    <s v="/"/>
  </r>
  <r>
    <x v="3"/>
    <x v="26"/>
    <s v="020241/2022"/>
    <x v="2187"/>
    <x v="0"/>
    <s v="Basado en un Acuerdo Marco"/>
    <s v="Sí"/>
    <n v="47.41"/>
    <n v="47.41"/>
    <s v=""/>
    <s v=""/>
    <s v=""/>
    <s v=""/>
    <s v="/"/>
  </r>
  <r>
    <x v="3"/>
    <x v="26"/>
    <s v="020269/2022"/>
    <x v="2188"/>
    <x v="0"/>
    <s v="Basado en un Acuerdo Marco"/>
    <s v="Sí"/>
    <n v="165.47"/>
    <n v="165.47"/>
    <s v=""/>
    <s v=""/>
    <s v=""/>
    <s v=""/>
    <s v="/"/>
  </r>
  <r>
    <x v="3"/>
    <x v="26"/>
    <s v="020274/2022"/>
    <x v="2189"/>
    <x v="0"/>
    <s v="Basado en un Acuerdo Marco"/>
    <s v="Sí"/>
    <n v="60.5"/>
    <n v="60.5"/>
    <s v=""/>
    <s v=""/>
    <s v=""/>
    <s v=""/>
    <s v="/"/>
  </r>
  <r>
    <x v="3"/>
    <x v="26"/>
    <s v="020277/2022"/>
    <x v="2190"/>
    <x v="3"/>
    <s v="Basado en un Acuerdo Marco"/>
    <s v="Sí"/>
    <n v="1058.82"/>
    <n v="1058.82"/>
    <s v=""/>
    <s v=""/>
    <s v=""/>
    <s v=""/>
    <s v="/"/>
  </r>
  <r>
    <x v="3"/>
    <x v="26"/>
    <s v="020294/2022"/>
    <x v="2191"/>
    <x v="0"/>
    <s v="Basado en un Acuerdo Marco"/>
    <s v="Sí"/>
    <n v="60.5"/>
    <n v="60.5"/>
    <s v=""/>
    <s v=""/>
    <s v=""/>
    <s v=""/>
    <s v="/"/>
  </r>
  <r>
    <x v="3"/>
    <x v="26"/>
    <s v="020342/2022"/>
    <x v="2192"/>
    <x v="3"/>
    <s v="Basado en un Acuerdo Marco"/>
    <s v="Sí"/>
    <n v="1355.2"/>
    <n v="1355.2"/>
    <s v=""/>
    <s v=""/>
    <s v=""/>
    <s v=""/>
    <s v="/"/>
  </r>
  <r>
    <x v="3"/>
    <x v="26"/>
    <s v="020344/2022"/>
    <x v="2193"/>
    <x v="0"/>
    <s v="Basado en un Acuerdo Marco"/>
    <s v="Sí"/>
    <n v="228.53"/>
    <n v="228.53"/>
    <s v=""/>
    <s v=""/>
    <s v=""/>
    <s v=""/>
    <s v="/"/>
  </r>
  <r>
    <x v="3"/>
    <x v="26"/>
    <s v="020345/2022"/>
    <x v="2194"/>
    <x v="3"/>
    <s v="Basado en un Acuerdo Marco"/>
    <s v="Sí"/>
    <n v="849.78"/>
    <n v="849.78"/>
    <s v=""/>
    <s v=""/>
    <s v=""/>
    <s v=""/>
    <s v="/"/>
  </r>
  <r>
    <x v="3"/>
    <x v="26"/>
    <s v="020352/2022"/>
    <x v="2195"/>
    <x v="0"/>
    <s v="Basado en un Acuerdo Marco"/>
    <s v="Sí"/>
    <n v="29.61"/>
    <n v="29.61"/>
    <s v=""/>
    <s v=""/>
    <s v=""/>
    <s v=""/>
    <s v="/"/>
  </r>
  <r>
    <x v="3"/>
    <x v="26"/>
    <s v="020358/2022"/>
    <x v="2196"/>
    <x v="0"/>
    <s v="Basado en un Acuerdo Marco"/>
    <s v="Sí"/>
    <n v="112"/>
    <n v="112"/>
    <s v=""/>
    <s v=""/>
    <s v=""/>
    <s v=""/>
    <s v="/"/>
  </r>
  <r>
    <x v="3"/>
    <x v="26"/>
    <s v="020427/2022"/>
    <x v="1946"/>
    <x v="3"/>
    <s v="Basado en un Acuerdo Marco"/>
    <s v="Sí"/>
    <n v="138.06"/>
    <n v="138.06"/>
    <s v=""/>
    <s v=""/>
    <s v=""/>
    <s v=""/>
    <s v="/"/>
  </r>
  <r>
    <x v="3"/>
    <x v="26"/>
    <s v="020430/2022"/>
    <x v="2197"/>
    <x v="0"/>
    <s v="Basado en un Acuerdo Marco"/>
    <s v="Sí"/>
    <n v="47.42"/>
    <n v="47.42"/>
    <s v=""/>
    <s v=""/>
    <s v=""/>
    <s v=""/>
    <s v="/"/>
  </r>
  <r>
    <x v="3"/>
    <x v="26"/>
    <s v="020431/2022"/>
    <x v="2198"/>
    <x v="0"/>
    <s v="Basado en un Acuerdo Marco"/>
    <s v="Sí"/>
    <n v="107.83"/>
    <n v="107.83"/>
    <s v=""/>
    <s v=""/>
    <s v=""/>
    <s v=""/>
    <s v="/"/>
  </r>
  <r>
    <x v="3"/>
    <x v="26"/>
    <s v="020437/2022"/>
    <x v="2199"/>
    <x v="0"/>
    <s v="Basado en un Acuerdo Marco"/>
    <s v="Sí"/>
    <n v="341.72"/>
    <n v="341.72"/>
    <s v=""/>
    <s v=""/>
    <s v=""/>
    <s v=""/>
    <s v="/"/>
  </r>
  <r>
    <x v="3"/>
    <x v="26"/>
    <s v="020504/2022"/>
    <x v="2200"/>
    <x v="3"/>
    <s v="Basado en un Acuerdo Marco"/>
    <s v="Sí"/>
    <n v="242"/>
    <n v="242"/>
    <s v=""/>
    <s v=""/>
    <s v=""/>
    <s v=""/>
    <s v="/"/>
  </r>
  <r>
    <x v="3"/>
    <x v="26"/>
    <s v="020539/2022"/>
    <x v="2201"/>
    <x v="3"/>
    <s v="Basado en un Acuerdo Marco"/>
    <s v="Sí"/>
    <n v="212.96"/>
    <n v="212.96"/>
    <s v=""/>
    <s v=""/>
    <s v=""/>
    <s v=""/>
    <s v="/"/>
  </r>
  <r>
    <x v="3"/>
    <x v="26"/>
    <s v="020616/2022"/>
    <x v="2202"/>
    <x v="3"/>
    <s v="Basado en un Acuerdo Marco"/>
    <s v="Sí"/>
    <n v="133.1"/>
    <n v="133.1"/>
    <s v=""/>
    <s v=""/>
    <s v=""/>
    <s v=""/>
    <s v="/"/>
  </r>
  <r>
    <x v="3"/>
    <x v="26"/>
    <s v="020674/2022"/>
    <x v="2203"/>
    <x v="0"/>
    <s v="Basado en un Acuerdo Marco"/>
    <s v="Sí"/>
    <n v="149.4"/>
    <n v="149.4"/>
    <s v=""/>
    <s v=""/>
    <s v=""/>
    <s v=""/>
    <s v="/"/>
  </r>
  <r>
    <x v="3"/>
    <x v="26"/>
    <s v="020691/2022"/>
    <x v="2204"/>
    <x v="0"/>
    <s v="Basado en un Acuerdo Marco"/>
    <s v="Sí"/>
    <n v="3275.31"/>
    <n v="3275.31"/>
    <s v=""/>
    <s v=""/>
    <s v=""/>
    <s v=""/>
    <s v="/"/>
  </r>
  <r>
    <x v="3"/>
    <x v="26"/>
    <s v="020751/2022"/>
    <x v="2205"/>
    <x v="3"/>
    <s v="Basado en un Acuerdo Marco"/>
    <s v="Sí"/>
    <n v="124.87"/>
    <n v="124.87"/>
    <s v=""/>
    <s v=""/>
    <s v=""/>
    <s v=""/>
    <s v="/"/>
  </r>
  <r>
    <x v="3"/>
    <x v="26"/>
    <s v="020758/2022"/>
    <x v="1806"/>
    <x v="3"/>
    <s v="Basado en un Acuerdo Marco"/>
    <s v="Sí"/>
    <n v="60.5"/>
    <n v="60.5"/>
    <s v=""/>
    <s v=""/>
    <s v=""/>
    <s v=""/>
    <s v="/"/>
  </r>
  <r>
    <x v="3"/>
    <x v="26"/>
    <s v="020759/2022"/>
    <x v="2206"/>
    <x v="0"/>
    <s v="Basado en un Acuerdo Marco"/>
    <s v="Sí"/>
    <n v="105.6"/>
    <n v="105.6"/>
    <s v=""/>
    <s v=""/>
    <s v=""/>
    <s v=""/>
    <s v="/"/>
  </r>
  <r>
    <x v="3"/>
    <x v="26"/>
    <s v="020760/2022"/>
    <x v="2207"/>
    <x v="0"/>
    <s v="Basado en un Acuerdo Marco"/>
    <s v="Sí"/>
    <n v="4745"/>
    <n v="4745"/>
    <s v=""/>
    <s v=""/>
    <s v=""/>
    <s v=""/>
    <s v="/"/>
  </r>
  <r>
    <x v="3"/>
    <x v="26"/>
    <s v="020785/2022"/>
    <x v="1946"/>
    <x v="3"/>
    <s v="Basado en un Acuerdo Marco"/>
    <s v="Sí"/>
    <n v="138.06"/>
    <n v="138.06"/>
    <s v=""/>
    <s v=""/>
    <s v=""/>
    <s v=""/>
    <s v="/"/>
  </r>
  <r>
    <x v="3"/>
    <x v="26"/>
    <s v="020825/2022"/>
    <x v="1803"/>
    <x v="3"/>
    <s v="Basado en un Acuerdo Marco"/>
    <s v="Sí"/>
    <n v="326.51"/>
    <n v="326.51"/>
    <s v=""/>
    <s v=""/>
    <s v=""/>
    <s v=""/>
    <s v="/"/>
  </r>
  <r>
    <x v="3"/>
    <x v="26"/>
    <s v="020879/2022"/>
    <x v="2208"/>
    <x v="0"/>
    <s v="Basado en un Acuerdo Marco"/>
    <s v="Sí"/>
    <n v="215.29"/>
    <n v="215.29"/>
    <s v=""/>
    <s v=""/>
    <s v=""/>
    <s v=""/>
    <s v="/"/>
  </r>
  <r>
    <x v="3"/>
    <x v="26"/>
    <s v="020914/2022"/>
    <x v="2209"/>
    <x v="3"/>
    <s v="Basado en un Acuerdo Marco"/>
    <s v="Sí"/>
    <n v="274.22000000000003"/>
    <n v="274.22000000000003"/>
    <s v=""/>
    <s v=""/>
    <s v=""/>
    <s v=""/>
    <s v="/"/>
  </r>
  <r>
    <x v="3"/>
    <x v="26"/>
    <s v="020915/2022"/>
    <x v="2210"/>
    <x v="3"/>
    <s v="Basado en un Acuerdo Marco"/>
    <s v="Sí"/>
    <n v="112.94"/>
    <n v="112.94"/>
    <s v=""/>
    <s v=""/>
    <s v=""/>
    <s v=""/>
    <s v="/"/>
  </r>
  <r>
    <x v="3"/>
    <x v="26"/>
    <s v="020951/2022"/>
    <x v="2211"/>
    <x v="0"/>
    <s v="Basado en un Acuerdo Marco"/>
    <s v="Sí"/>
    <n v="382.64"/>
    <n v="382.64"/>
    <s v=""/>
    <s v=""/>
    <s v=""/>
    <s v=""/>
    <s v="/"/>
  </r>
  <r>
    <x v="3"/>
    <x v="26"/>
    <s v="020985/2022"/>
    <x v="1968"/>
    <x v="3"/>
    <s v="Basado en un Acuerdo Marco"/>
    <s v="Sí"/>
    <n v="223.61"/>
    <n v="223.61"/>
    <s v=""/>
    <s v=""/>
    <s v=""/>
    <s v=""/>
    <s v="/"/>
  </r>
  <r>
    <x v="3"/>
    <x v="26"/>
    <s v="020986/2022"/>
    <x v="2212"/>
    <x v="0"/>
    <s v="Basado en un Acuerdo Marco"/>
    <s v="Sí"/>
    <n v="72.599999999999994"/>
    <n v="72.599999999999994"/>
    <s v=""/>
    <s v=""/>
    <s v=""/>
    <s v=""/>
    <s v="/"/>
  </r>
  <r>
    <x v="3"/>
    <x v="26"/>
    <s v="020987/2022"/>
    <x v="2213"/>
    <x v="3"/>
    <s v="Basado en un Acuerdo Marco"/>
    <s v="Sí"/>
    <n v="485.51"/>
    <n v="485.51"/>
    <s v=""/>
    <s v=""/>
    <s v=""/>
    <s v=""/>
    <s v="/"/>
  </r>
  <r>
    <x v="3"/>
    <x v="26"/>
    <s v="020988/2022"/>
    <x v="2214"/>
    <x v="0"/>
    <s v="Basado en un Acuerdo Marco"/>
    <s v="Sí"/>
    <n v="618.30999999999995"/>
    <n v="618.30999999999995"/>
    <s v=""/>
    <s v=""/>
    <s v=""/>
    <s v=""/>
    <s v="/"/>
  </r>
  <r>
    <x v="3"/>
    <x v="26"/>
    <s v="020989/2022"/>
    <x v="2215"/>
    <x v="0"/>
    <s v="Basado en un Acuerdo Marco"/>
    <s v="Sí"/>
    <n v="239.29"/>
    <n v="239.29"/>
    <s v=""/>
    <s v=""/>
    <s v=""/>
    <s v=""/>
    <s v="/"/>
  </r>
  <r>
    <x v="3"/>
    <x v="26"/>
    <s v="021018/2022"/>
    <x v="1937"/>
    <x v="3"/>
    <s v="Basado en un Acuerdo Marco"/>
    <s v="Sí"/>
    <n v="138.06"/>
    <n v="138.06"/>
    <s v=""/>
    <s v=""/>
    <s v=""/>
    <s v=""/>
    <s v="/"/>
  </r>
  <r>
    <x v="3"/>
    <x v="26"/>
    <s v="021019/2022"/>
    <x v="2216"/>
    <x v="0"/>
    <s v="Basado en un Acuerdo Marco"/>
    <s v="Sí"/>
    <n v="174.72"/>
    <n v="174.72"/>
    <s v=""/>
    <s v=""/>
    <s v=""/>
    <s v=""/>
    <s v="/"/>
  </r>
  <r>
    <x v="3"/>
    <x v="26"/>
    <s v="021020/2022"/>
    <x v="2217"/>
    <x v="0"/>
    <s v="Basado en un Acuerdo Marco"/>
    <s v="Sí"/>
    <n v="971.49"/>
    <n v="971.49"/>
    <s v=""/>
    <s v=""/>
    <s v=""/>
    <s v=""/>
    <s v="/"/>
  </r>
  <r>
    <x v="3"/>
    <x v="26"/>
    <s v="021067/2022"/>
    <x v="2218"/>
    <x v="3"/>
    <s v="Basado en un Acuerdo Marco"/>
    <s v="Sí"/>
    <n v="112.94"/>
    <n v="112.94"/>
    <s v=""/>
    <s v=""/>
    <s v=""/>
    <s v=""/>
    <s v="/"/>
  </r>
  <r>
    <x v="3"/>
    <x v="26"/>
    <s v="021068/2022"/>
    <x v="2219"/>
    <x v="0"/>
    <s v="Basado en un Acuerdo Marco"/>
    <s v="Sí"/>
    <n v="18.809999999999999"/>
    <n v="18.809999999999999"/>
    <s v=""/>
    <s v=""/>
    <s v=""/>
    <s v=""/>
    <s v="/"/>
  </r>
  <r>
    <x v="3"/>
    <x v="26"/>
    <s v="021069/2022"/>
    <x v="2020"/>
    <x v="3"/>
    <s v="Basado en un Acuerdo Marco"/>
    <s v="Sí"/>
    <n v="112.94"/>
    <n v="112.94"/>
    <s v=""/>
    <s v=""/>
    <s v=""/>
    <s v=""/>
    <s v="/"/>
  </r>
  <r>
    <x v="3"/>
    <x v="26"/>
    <s v="021076/2022"/>
    <x v="2220"/>
    <x v="3"/>
    <s v="Basado en un Acuerdo Marco"/>
    <s v="Sí"/>
    <n v="1149.5"/>
    <n v="1149.5"/>
    <s v=""/>
    <s v=""/>
    <s v=""/>
    <s v=""/>
    <s v="/"/>
  </r>
  <r>
    <x v="3"/>
    <x v="26"/>
    <s v="021077/2022"/>
    <x v="2221"/>
    <x v="3"/>
    <s v="Basado en un Acuerdo Marco"/>
    <s v="Sí"/>
    <n v="786.5"/>
    <n v="786.5"/>
    <s v=""/>
    <s v=""/>
    <s v=""/>
    <s v=""/>
    <s v="/"/>
  </r>
  <r>
    <x v="3"/>
    <x v="26"/>
    <s v="021082/2022"/>
    <x v="2222"/>
    <x v="3"/>
    <s v="Basado en un Acuerdo Marco"/>
    <s v="Sí"/>
    <n v="281.36"/>
    <n v="281.36"/>
    <s v=""/>
    <s v=""/>
    <s v=""/>
    <s v=""/>
    <s v="/"/>
  </r>
  <r>
    <x v="3"/>
    <x v="26"/>
    <s v="021131/2022"/>
    <x v="1855"/>
    <x v="3"/>
    <s v="Basado en un Acuerdo Marco"/>
    <s v="Sí"/>
    <n v="225.88"/>
    <n v="225.88"/>
    <s v=""/>
    <s v=""/>
    <s v=""/>
    <s v=""/>
    <s v="/"/>
  </r>
  <r>
    <x v="3"/>
    <x v="26"/>
    <s v="021176/2022"/>
    <x v="2223"/>
    <x v="3"/>
    <s v="Basado en un Acuerdo Marco"/>
    <s v="Sí"/>
    <n v="72.84"/>
    <n v="72.84"/>
    <s v=""/>
    <s v=""/>
    <s v=""/>
    <s v=""/>
    <s v="/"/>
  </r>
  <r>
    <x v="3"/>
    <x v="26"/>
    <s v="021186/2022"/>
    <x v="2224"/>
    <x v="0"/>
    <s v="Basado en un Acuerdo Marco"/>
    <s v="Sí"/>
    <n v="2855"/>
    <n v="2855"/>
    <s v=""/>
    <s v=""/>
    <s v=""/>
    <s v=""/>
    <s v="/"/>
  </r>
  <r>
    <x v="3"/>
    <x v="26"/>
    <s v="021187/2022"/>
    <x v="2225"/>
    <x v="0"/>
    <s v="Basado en un Acuerdo Marco"/>
    <s v="Sí"/>
    <n v="1427.5"/>
    <n v="1427.5"/>
    <s v=""/>
    <s v=""/>
    <s v=""/>
    <s v=""/>
    <s v="/"/>
  </r>
  <r>
    <x v="3"/>
    <x v="26"/>
    <s v="021188/2022"/>
    <x v="2226"/>
    <x v="0"/>
    <s v="Basado en un Acuerdo Marco"/>
    <s v="Sí"/>
    <n v="60.47"/>
    <n v="60.47"/>
    <s v=""/>
    <s v=""/>
    <s v=""/>
    <s v=""/>
    <s v="/"/>
  </r>
  <r>
    <x v="3"/>
    <x v="26"/>
    <s v="021189/2022"/>
    <x v="2227"/>
    <x v="0"/>
    <s v="Basado en un Acuerdo Marco"/>
    <s v="Sí"/>
    <n v="16.7"/>
    <n v="16.7"/>
    <s v=""/>
    <s v=""/>
    <s v=""/>
    <s v=""/>
    <s v="/"/>
  </r>
  <r>
    <x v="3"/>
    <x v="26"/>
    <s v="021190/2022"/>
    <x v="2228"/>
    <x v="0"/>
    <s v="Basado en un Acuerdo Marco"/>
    <s v="Sí"/>
    <n v="75.12"/>
    <n v="75.12"/>
    <s v=""/>
    <s v=""/>
    <s v=""/>
    <s v=""/>
    <s v="/"/>
  </r>
  <r>
    <x v="3"/>
    <x v="26"/>
    <s v="021291/2022"/>
    <x v="1968"/>
    <x v="3"/>
    <s v="Basado en un Acuerdo Marco"/>
    <s v="Sí"/>
    <n v="223.61"/>
    <n v="223.61"/>
    <s v=""/>
    <s v=""/>
    <s v=""/>
    <s v=""/>
    <s v="/"/>
  </r>
  <r>
    <x v="3"/>
    <x v="26"/>
    <s v="021317/2022"/>
    <x v="2229"/>
    <x v="0"/>
    <s v="Basado en un Acuerdo Marco"/>
    <s v="Sí"/>
    <n v="135.41"/>
    <n v="135.41"/>
    <s v=""/>
    <s v=""/>
    <s v=""/>
    <s v=""/>
    <s v="/"/>
  </r>
  <r>
    <x v="3"/>
    <x v="26"/>
    <s v="021318/2022"/>
    <x v="2230"/>
    <x v="0"/>
    <s v="Basado en un Acuerdo Marco"/>
    <s v="Sí"/>
    <n v="48.55"/>
    <n v="48.55"/>
    <s v=""/>
    <s v=""/>
    <s v=""/>
    <s v=""/>
    <s v="/"/>
  </r>
  <r>
    <x v="3"/>
    <x v="26"/>
    <s v="021319/2022"/>
    <x v="2231"/>
    <x v="0"/>
    <s v="Basado en un Acuerdo Marco"/>
    <s v="Sí"/>
    <n v="226.39"/>
    <n v="226.39"/>
    <s v=""/>
    <s v=""/>
    <s v=""/>
    <s v=""/>
    <s v="/"/>
  </r>
  <r>
    <x v="3"/>
    <x v="26"/>
    <s v="021474/2022"/>
    <x v="1967"/>
    <x v="3"/>
    <s v="Basado en un Acuerdo Marco"/>
    <s v="Sí"/>
    <n v="111.8"/>
    <n v="111.8"/>
    <s v=""/>
    <s v=""/>
    <s v=""/>
    <s v=""/>
    <s v="/"/>
  </r>
  <r>
    <x v="3"/>
    <x v="26"/>
    <s v="021554/2022"/>
    <x v="1946"/>
    <x v="3"/>
    <s v="Basado en un Acuerdo Marco"/>
    <s v="Sí"/>
    <n v="138.06"/>
    <n v="138.06"/>
    <s v=""/>
    <s v=""/>
    <s v=""/>
    <s v=""/>
    <s v="/"/>
  </r>
  <r>
    <x v="3"/>
    <x v="26"/>
    <s v="021591/2022"/>
    <x v="2232"/>
    <x v="0"/>
    <s v="Basado en un Acuerdo Marco"/>
    <s v="Sí"/>
    <n v="22.21"/>
    <n v="22.21"/>
    <s v=""/>
    <s v=""/>
    <s v=""/>
    <s v=""/>
    <s v="/"/>
  </r>
  <r>
    <x v="3"/>
    <x v="26"/>
    <s v="021592/2022"/>
    <x v="2233"/>
    <x v="0"/>
    <s v="Basado en un Acuerdo Marco"/>
    <s v="Sí"/>
    <n v="244"/>
    <n v="244"/>
    <s v=""/>
    <s v=""/>
    <s v=""/>
    <s v=""/>
    <s v="/"/>
  </r>
  <r>
    <x v="3"/>
    <x v="26"/>
    <s v="021593/2022"/>
    <x v="2234"/>
    <x v="0"/>
    <s v="Basado en un Acuerdo Marco"/>
    <s v="Sí"/>
    <n v="182.25"/>
    <n v="182.25"/>
    <s v=""/>
    <s v=""/>
    <s v=""/>
    <s v=""/>
    <s v="/"/>
  </r>
  <r>
    <x v="3"/>
    <x v="26"/>
    <s v="021594/2022"/>
    <x v="2235"/>
    <x v="0"/>
    <s v="Basado en un Acuerdo Marco"/>
    <s v="Sí"/>
    <n v="492.82"/>
    <n v="492.82"/>
    <s v=""/>
    <s v=""/>
    <s v=""/>
    <s v=""/>
    <s v="/"/>
  </r>
  <r>
    <x v="3"/>
    <x v="26"/>
    <s v="021595/2022"/>
    <x v="2236"/>
    <x v="0"/>
    <s v="Basado en un Acuerdo Marco"/>
    <s v="Sí"/>
    <n v="209.77"/>
    <n v="209.77"/>
    <s v=""/>
    <s v=""/>
    <s v=""/>
    <s v=""/>
    <s v="/"/>
  </r>
  <r>
    <x v="3"/>
    <x v="26"/>
    <s v="021596/2022"/>
    <x v="2237"/>
    <x v="0"/>
    <s v="Basado en un Acuerdo Marco"/>
    <s v="Sí"/>
    <n v="1100"/>
    <n v="1100"/>
    <s v=""/>
    <s v=""/>
    <s v=""/>
    <s v=""/>
    <s v="/"/>
  </r>
  <r>
    <x v="3"/>
    <x v="26"/>
    <s v="021597/2022"/>
    <x v="2238"/>
    <x v="0"/>
    <s v="Basado en un Acuerdo Marco"/>
    <s v="Sí"/>
    <n v="4902.8100000000004"/>
    <n v="4902.8100000000004"/>
    <s v=""/>
    <s v=""/>
    <s v=""/>
    <s v=""/>
    <s v="/"/>
  </r>
  <r>
    <x v="3"/>
    <x v="26"/>
    <s v="021598/2022"/>
    <x v="2239"/>
    <x v="0"/>
    <s v="Basado en un Acuerdo Marco"/>
    <s v="Sí"/>
    <n v="47.91"/>
    <n v="47.91"/>
    <s v=""/>
    <s v=""/>
    <s v=""/>
    <s v=""/>
    <s v="/"/>
  </r>
  <r>
    <x v="3"/>
    <x v="26"/>
    <s v="021599/2022"/>
    <x v="2240"/>
    <x v="0"/>
    <s v="Basado en un Acuerdo Marco"/>
    <s v="Sí"/>
    <n v="48.63"/>
    <n v="48.63"/>
    <s v=""/>
    <s v=""/>
    <s v=""/>
    <s v=""/>
    <s v="/"/>
  </r>
  <r>
    <x v="3"/>
    <x v="26"/>
    <s v="021600/2022"/>
    <x v="1968"/>
    <x v="3"/>
    <s v="Basado en un Acuerdo Marco"/>
    <s v="Sí"/>
    <n v="223.61"/>
    <n v="223.61"/>
    <s v=""/>
    <s v=""/>
    <s v=""/>
    <s v=""/>
    <s v="/"/>
  </r>
  <r>
    <x v="3"/>
    <x v="26"/>
    <s v="021737/2022"/>
    <x v="2241"/>
    <x v="0"/>
    <s v="Basado en un Acuerdo Marco"/>
    <s v="Sí"/>
    <n v="91"/>
    <n v="91"/>
    <s v=""/>
    <s v=""/>
    <s v=""/>
    <s v=""/>
    <s v="/"/>
  </r>
  <r>
    <x v="3"/>
    <x v="26"/>
    <s v="021861/2022"/>
    <x v="2242"/>
    <x v="0"/>
    <s v="Basado en un Acuerdo Marco"/>
    <s v="Sí"/>
    <n v="310"/>
    <n v="310"/>
    <s v=""/>
    <s v=""/>
    <s v=""/>
    <s v=""/>
    <s v="/"/>
  </r>
  <r>
    <x v="3"/>
    <x v="26"/>
    <s v="021862/2022"/>
    <x v="2243"/>
    <x v="0"/>
    <s v="Basado en un Acuerdo Marco"/>
    <s v="Sí"/>
    <n v="329.95"/>
    <n v="329.95"/>
    <s v=""/>
    <s v=""/>
    <s v=""/>
    <s v=""/>
    <s v="/"/>
  </r>
  <r>
    <x v="3"/>
    <x v="26"/>
    <s v="021863/2022"/>
    <x v="2244"/>
    <x v="0"/>
    <s v="Basado en un Acuerdo Marco"/>
    <s v="Sí"/>
    <n v="85.09"/>
    <n v="85.09"/>
    <s v=""/>
    <s v=""/>
    <s v=""/>
    <s v=""/>
    <s v="/"/>
  </r>
  <r>
    <x v="3"/>
    <x v="26"/>
    <s v="021864/2022"/>
    <x v="2245"/>
    <x v="0"/>
    <s v="Basado en un Acuerdo Marco"/>
    <s v="Sí"/>
    <n v="349.31"/>
    <n v="349.31"/>
    <s v=""/>
    <s v=""/>
    <s v=""/>
    <s v=""/>
    <s v="/"/>
  </r>
  <r>
    <x v="3"/>
    <x v="26"/>
    <s v="021921/2022"/>
    <x v="2246"/>
    <x v="0"/>
    <s v="Basado en un Acuerdo Marco"/>
    <s v="Sí"/>
    <n v="125.22"/>
    <n v="125.22"/>
    <s v=""/>
    <s v=""/>
    <s v=""/>
    <s v=""/>
    <s v="/"/>
  </r>
  <r>
    <x v="3"/>
    <x v="26"/>
    <s v="021922/2022"/>
    <x v="2247"/>
    <x v="0"/>
    <s v="Basado en un Acuerdo Marco"/>
    <s v="Sí"/>
    <n v="173.37"/>
    <n v="173.37"/>
    <s v=""/>
    <s v=""/>
    <s v=""/>
    <s v=""/>
    <s v="/"/>
  </r>
  <r>
    <x v="3"/>
    <x v="26"/>
    <s v="021953/2022"/>
    <x v="2248"/>
    <x v="0"/>
    <s v="Basado en un Acuerdo Marco"/>
    <s v="Sí"/>
    <n v="147.94"/>
    <n v="147.94"/>
    <s v=""/>
    <s v=""/>
    <s v=""/>
    <s v=""/>
    <s v="/"/>
  </r>
  <r>
    <x v="3"/>
    <x v="26"/>
    <s v="021971/2022"/>
    <x v="2249"/>
    <x v="0"/>
    <s v="Basado en un Acuerdo Marco"/>
    <s v="Sí"/>
    <n v="190.1"/>
    <n v="190.1"/>
    <s v=""/>
    <s v=""/>
    <s v=""/>
    <s v=""/>
    <s v="/"/>
  </r>
  <r>
    <x v="3"/>
    <x v="26"/>
    <s v="021974/2022"/>
    <x v="2250"/>
    <x v="0"/>
    <s v="Basado en un Acuerdo Marco"/>
    <s v="Sí"/>
    <n v="167.2"/>
    <n v="167.2"/>
    <s v=""/>
    <s v=""/>
    <s v=""/>
    <s v=""/>
    <s v="/"/>
  </r>
  <r>
    <x v="3"/>
    <x v="26"/>
    <s v="021975/2022"/>
    <x v="2251"/>
    <x v="0"/>
    <s v="Basado en un Acuerdo Marco"/>
    <s v="Sí"/>
    <n v="252.05"/>
    <n v="252.05"/>
    <s v=""/>
    <s v=""/>
    <s v=""/>
    <s v=""/>
    <s v="/"/>
  </r>
  <r>
    <x v="3"/>
    <x v="26"/>
    <s v="021976/2022"/>
    <x v="2252"/>
    <x v="0"/>
    <s v="Basado en un Acuerdo Marco"/>
    <s v="Sí"/>
    <n v="221"/>
    <n v="221"/>
    <s v=""/>
    <s v=""/>
    <s v=""/>
    <s v=""/>
    <s v="/"/>
  </r>
  <r>
    <x v="3"/>
    <x v="26"/>
    <s v="021977/2022"/>
    <x v="2253"/>
    <x v="0"/>
    <s v="Basado en un Acuerdo Marco"/>
    <s v="Sí"/>
    <n v="59.82"/>
    <n v="59.82"/>
    <s v=""/>
    <s v=""/>
    <s v=""/>
    <s v=""/>
    <s v="/"/>
  </r>
  <r>
    <x v="3"/>
    <x v="26"/>
    <s v="021978/2022"/>
    <x v="2254"/>
    <x v="0"/>
    <s v="Basado en un Acuerdo Marco"/>
    <s v="Sí"/>
    <n v="489.5"/>
    <n v="489.5"/>
    <s v=""/>
    <s v=""/>
    <s v=""/>
    <s v=""/>
    <s v="/"/>
  </r>
  <r>
    <x v="3"/>
    <x v="26"/>
    <s v="022016/2022"/>
    <x v="1855"/>
    <x v="3"/>
    <s v="Basado en un Acuerdo Marco"/>
    <s v="Sí"/>
    <n v="112.94"/>
    <n v="112.94"/>
    <s v=""/>
    <s v=""/>
    <s v=""/>
    <s v=""/>
    <s v="/"/>
  </r>
  <r>
    <x v="3"/>
    <x v="26"/>
    <s v="022019/2022"/>
    <x v="2255"/>
    <x v="0"/>
    <s v="Basado en un Acuerdo Marco"/>
    <s v="Sí"/>
    <n v="47.41"/>
    <n v="47.41"/>
    <s v=""/>
    <s v=""/>
    <s v=""/>
    <s v=""/>
    <s v="/"/>
  </r>
  <r>
    <x v="3"/>
    <x v="26"/>
    <s v="022020/2022"/>
    <x v="2256"/>
    <x v="0"/>
    <s v="Basado en un Acuerdo Marco"/>
    <s v="Sí"/>
    <n v="8.65"/>
    <n v="8.65"/>
    <s v=""/>
    <s v=""/>
    <s v=""/>
    <s v=""/>
    <s v="/"/>
  </r>
  <r>
    <x v="3"/>
    <x v="26"/>
    <s v="022044/2022"/>
    <x v="2257"/>
    <x v="0"/>
    <s v="Basado en un Acuerdo Marco"/>
    <s v="Sí"/>
    <n v="640.15"/>
    <n v="640.15"/>
    <s v=""/>
    <s v=""/>
    <s v=""/>
    <s v=""/>
    <s v="/"/>
  </r>
  <r>
    <x v="3"/>
    <x v="26"/>
    <s v="022052/2022"/>
    <x v="2258"/>
    <x v="0"/>
    <s v="Basado en un Acuerdo Marco"/>
    <s v="Sí"/>
    <n v="5.5"/>
    <n v="5.5"/>
    <s v=""/>
    <s v=""/>
    <s v=""/>
    <s v=""/>
    <s v="/"/>
  </r>
  <r>
    <x v="3"/>
    <x v="26"/>
    <s v="022060/2022"/>
    <x v="2259"/>
    <x v="0"/>
    <s v="Basado en un Acuerdo Marco"/>
    <s v="Sí"/>
    <n v="549.63"/>
    <n v="549.63"/>
    <s v=""/>
    <s v=""/>
    <s v=""/>
    <s v=""/>
    <s v="/"/>
  </r>
  <r>
    <x v="3"/>
    <x v="26"/>
    <s v="022061/2022"/>
    <x v="2260"/>
    <x v="0"/>
    <s v="Basado en un Acuerdo Marco"/>
    <s v="Sí"/>
    <n v="75.11"/>
    <n v="75.11"/>
    <s v=""/>
    <s v=""/>
    <s v=""/>
    <s v=""/>
    <s v="/"/>
  </r>
  <r>
    <x v="3"/>
    <x v="26"/>
    <s v="022084/2022"/>
    <x v="2084"/>
    <x v="3"/>
    <s v="Basado en un Acuerdo Marco"/>
    <s v="Sí"/>
    <n v="112.94"/>
    <n v="112.94"/>
    <s v=""/>
    <s v=""/>
    <s v=""/>
    <s v=""/>
    <s v="/"/>
  </r>
  <r>
    <x v="3"/>
    <x v="26"/>
    <s v="022099/2022"/>
    <x v="2261"/>
    <x v="0"/>
    <s v="Basado en un Acuerdo Marco"/>
    <s v="Sí"/>
    <n v="450.8"/>
    <n v="450.8"/>
    <s v=""/>
    <s v=""/>
    <s v=""/>
    <s v=""/>
    <s v="/"/>
  </r>
  <r>
    <x v="3"/>
    <x v="26"/>
    <s v="022100/2022"/>
    <x v="2262"/>
    <x v="0"/>
    <s v="Basado en un Acuerdo Marco"/>
    <s v="Sí"/>
    <n v="335.28"/>
    <n v="335.28"/>
    <s v=""/>
    <s v=""/>
    <s v=""/>
    <s v=""/>
    <s v="/"/>
  </r>
  <r>
    <x v="3"/>
    <x v="26"/>
    <s v="022102/2022"/>
    <x v="2263"/>
    <x v="0"/>
    <s v="Basado en un Acuerdo Marco"/>
    <s v="Sí"/>
    <n v="2506.06"/>
    <n v="2506.06"/>
    <s v=""/>
    <s v=""/>
    <s v=""/>
    <s v=""/>
    <s v="/"/>
  </r>
  <r>
    <x v="3"/>
    <x v="26"/>
    <s v="022112/2022"/>
    <x v="2264"/>
    <x v="0"/>
    <s v="Basado en un Acuerdo Marco"/>
    <s v="Sí"/>
    <n v="75.099999999999994"/>
    <n v="75.099999999999994"/>
    <s v=""/>
    <s v=""/>
    <s v=""/>
    <s v=""/>
    <s v="/"/>
  </r>
  <r>
    <x v="3"/>
    <x v="26"/>
    <s v="022120/2022"/>
    <x v="2265"/>
    <x v="0"/>
    <s v="Basado en un Acuerdo Marco"/>
    <s v="Sí"/>
    <n v="53.9"/>
    <n v="53.9"/>
    <s v=""/>
    <s v=""/>
    <s v=""/>
    <s v=""/>
    <s v="/"/>
  </r>
  <r>
    <x v="3"/>
    <x v="26"/>
    <s v="022121/2022"/>
    <x v="2266"/>
    <x v="0"/>
    <s v="Basado en un Acuerdo Marco"/>
    <s v="Sí"/>
    <n v="276.16000000000003"/>
    <n v="276.16000000000003"/>
    <s v=""/>
    <s v=""/>
    <s v=""/>
    <s v=""/>
    <s v="/"/>
  </r>
  <r>
    <x v="3"/>
    <x v="26"/>
    <s v="022122/2022"/>
    <x v="2267"/>
    <x v="0"/>
    <s v="Basado en un Acuerdo Marco"/>
    <s v="Sí"/>
    <n v="91"/>
    <n v="91"/>
    <s v=""/>
    <s v=""/>
    <s v=""/>
    <s v=""/>
    <s v="/"/>
  </r>
  <r>
    <x v="3"/>
    <x v="26"/>
    <s v="022123/2022"/>
    <x v="2268"/>
    <x v="0"/>
    <s v="Basado en un Acuerdo Marco"/>
    <s v="Sí"/>
    <n v="4354.09"/>
    <n v="4354.09"/>
    <s v=""/>
    <s v=""/>
    <s v=""/>
    <s v=""/>
    <s v="/"/>
  </r>
  <r>
    <x v="3"/>
    <x v="26"/>
    <s v="022164/2022"/>
    <x v="2269"/>
    <x v="0"/>
    <s v="Basado en un Acuerdo Marco"/>
    <s v="Sí"/>
    <n v="211.28"/>
    <n v="211.28"/>
    <s v=""/>
    <s v=""/>
    <s v=""/>
    <s v=""/>
    <s v="/"/>
  </r>
  <r>
    <x v="3"/>
    <x v="26"/>
    <s v="022165/2022"/>
    <x v="2270"/>
    <x v="0"/>
    <s v="Basado en un Acuerdo Marco"/>
    <s v="Sí"/>
    <n v="496.29"/>
    <n v="496.29"/>
    <s v=""/>
    <s v=""/>
    <s v=""/>
    <s v=""/>
    <s v="/"/>
  </r>
  <r>
    <x v="3"/>
    <x v="26"/>
    <s v="022166/2022"/>
    <x v="2271"/>
    <x v="0"/>
    <s v="Basado en un Acuerdo Marco"/>
    <s v="Sí"/>
    <n v="154.58000000000001"/>
    <n v="154.58000000000001"/>
    <s v=""/>
    <s v=""/>
    <s v=""/>
    <s v=""/>
    <s v="/"/>
  </r>
  <r>
    <x v="3"/>
    <x v="26"/>
    <s v="022174/2022"/>
    <x v="2272"/>
    <x v="0"/>
    <s v="Basado en un Acuerdo Marco"/>
    <s v="Sí"/>
    <n v="210.27"/>
    <n v="210.27"/>
    <s v=""/>
    <s v=""/>
    <s v=""/>
    <s v=""/>
    <s v="/"/>
  </r>
  <r>
    <x v="3"/>
    <x v="26"/>
    <s v="022182/2022"/>
    <x v="2273"/>
    <x v="0"/>
    <s v="Basado en un Acuerdo Marco"/>
    <s v="Sí"/>
    <n v="56"/>
    <n v="56"/>
    <s v=""/>
    <s v=""/>
    <s v=""/>
    <s v=""/>
    <s v="/"/>
  </r>
  <r>
    <x v="3"/>
    <x v="26"/>
    <s v="022189/2022"/>
    <x v="2274"/>
    <x v="0"/>
    <s v="Basado en un Acuerdo Marco"/>
    <s v="Sí"/>
    <n v="75.099999999999994"/>
    <n v="75.099999999999994"/>
    <s v=""/>
    <s v=""/>
    <s v=""/>
    <s v=""/>
    <s v="/"/>
  </r>
  <r>
    <x v="3"/>
    <x v="26"/>
    <s v="022191/2022"/>
    <x v="2275"/>
    <x v="0"/>
    <s v="Basado en un Acuerdo Marco"/>
    <s v="Sí"/>
    <n v="75.099999999999994"/>
    <n v="75.099999999999994"/>
    <s v=""/>
    <s v=""/>
    <s v=""/>
    <s v=""/>
    <s v="/"/>
  </r>
  <r>
    <x v="3"/>
    <x v="26"/>
    <s v="022209/2022"/>
    <x v="2276"/>
    <x v="0"/>
    <s v="Basado en un Acuerdo Marco"/>
    <s v="Sí"/>
    <n v="75.11"/>
    <n v="75.11"/>
    <s v=""/>
    <s v=""/>
    <s v=""/>
    <s v=""/>
    <s v="/"/>
  </r>
  <r>
    <x v="3"/>
    <x v="26"/>
    <s v="022210/2022"/>
    <x v="2277"/>
    <x v="0"/>
    <s v="Basado en un Acuerdo Marco"/>
    <s v="Sí"/>
    <n v="182.91"/>
    <n v="182.91"/>
    <s v=""/>
    <s v=""/>
    <s v=""/>
    <s v=""/>
    <s v="/"/>
  </r>
  <r>
    <x v="3"/>
    <x v="26"/>
    <s v="022211/2022"/>
    <x v="2278"/>
    <x v="0"/>
    <s v="Basado en un Acuerdo Marco"/>
    <s v="Sí"/>
    <n v="591.61"/>
    <n v="591.61"/>
    <s v=""/>
    <s v=""/>
    <s v=""/>
    <s v=""/>
    <s v="/"/>
  </r>
  <r>
    <x v="3"/>
    <x v="26"/>
    <s v="022249/2022"/>
    <x v="2279"/>
    <x v="0"/>
    <s v="Basado en un Acuerdo Marco"/>
    <s v="Sí"/>
    <n v="47.41"/>
    <n v="47.41"/>
    <s v=""/>
    <s v=""/>
    <s v=""/>
    <s v=""/>
    <s v="/"/>
  </r>
  <r>
    <x v="3"/>
    <x v="26"/>
    <s v="022250/2022"/>
    <x v="2279"/>
    <x v="0"/>
    <s v="Basado en un Acuerdo Marco"/>
    <s v="Sí"/>
    <n v="47.41"/>
    <n v="47.41"/>
    <s v=""/>
    <s v=""/>
    <s v=""/>
    <s v=""/>
    <s v="/"/>
  </r>
  <r>
    <x v="3"/>
    <x v="26"/>
    <s v="022251/2022"/>
    <x v="2279"/>
    <x v="0"/>
    <s v="Basado en un Acuerdo Marco"/>
    <s v="Sí"/>
    <n v="47.41"/>
    <n v="47.41"/>
    <s v=""/>
    <s v=""/>
    <s v=""/>
    <s v=""/>
    <s v="/"/>
  </r>
  <r>
    <x v="3"/>
    <x v="26"/>
    <s v="022254/2022"/>
    <x v="2280"/>
    <x v="0"/>
    <s v="Basado en un Acuerdo Marco"/>
    <s v="Sí"/>
    <n v="622.34"/>
    <n v="622.34"/>
    <s v=""/>
    <s v=""/>
    <s v=""/>
    <s v=""/>
    <s v="/"/>
  </r>
  <r>
    <x v="3"/>
    <x v="26"/>
    <s v="022258/2022"/>
    <x v="2281"/>
    <x v="0"/>
    <s v="Basado en un Acuerdo Marco"/>
    <s v="Sí"/>
    <n v="45.8"/>
    <n v="45.8"/>
    <s v=""/>
    <s v=""/>
    <s v=""/>
    <s v=""/>
    <s v="/"/>
  </r>
  <r>
    <x v="3"/>
    <x v="26"/>
    <s v="028558/2022"/>
    <x v="2282"/>
    <x v="0"/>
    <s v="Basado en un Acuerdo Marco"/>
    <s v="Sí"/>
    <n v="117.43"/>
    <n v="117.43"/>
    <s v=""/>
    <s v=""/>
    <s v=""/>
    <s v=""/>
    <s v="/"/>
  </r>
  <r>
    <x v="3"/>
    <x v="26"/>
    <s v="028568/2022"/>
    <x v="2283"/>
    <x v="3"/>
    <s v="Basado en un Acuerdo Marco"/>
    <s v="Sí"/>
    <n v="41.29"/>
    <n v="41.29"/>
    <s v=""/>
    <s v=""/>
    <s v=""/>
    <s v=""/>
    <s v="/"/>
  </r>
  <r>
    <x v="3"/>
    <x v="26"/>
    <s v="028574/2022"/>
    <x v="2284"/>
    <x v="3"/>
    <s v="Basado en un Acuerdo Marco"/>
    <s v="Sí"/>
    <n v="394.63"/>
    <n v="394.63"/>
    <s v=""/>
    <s v=""/>
    <s v=""/>
    <s v=""/>
    <s v="/"/>
  </r>
  <r>
    <x v="3"/>
    <x v="26"/>
    <s v="028622/2022"/>
    <x v="2285"/>
    <x v="3"/>
    <s v="Basado en un Acuerdo Marco"/>
    <s v="Sí"/>
    <n v="824.88"/>
    <n v="824.88"/>
    <s v=""/>
    <s v=""/>
    <s v=""/>
    <s v=""/>
    <s v="/"/>
  </r>
  <r>
    <x v="3"/>
    <x v="26"/>
    <s v="028639/2022"/>
    <x v="2286"/>
    <x v="0"/>
    <s v="Basado en un Acuerdo Marco"/>
    <s v="Sí"/>
    <n v="145.19999999999999"/>
    <n v="145.19999999999999"/>
    <s v=""/>
    <s v=""/>
    <s v=""/>
    <s v=""/>
    <s v="/"/>
  </r>
  <r>
    <x v="3"/>
    <x v="26"/>
    <s v="028666/2022"/>
    <x v="2287"/>
    <x v="3"/>
    <s v="Basado en un Acuerdo Marco"/>
    <s v="Sí"/>
    <n v="599"/>
    <n v="599"/>
    <s v=""/>
    <s v=""/>
    <s v=""/>
    <s v=""/>
    <s v="/"/>
  </r>
  <r>
    <x v="3"/>
    <x v="26"/>
    <s v="028668/2022"/>
    <x v="1912"/>
    <x v="3"/>
    <s v="Basado en un Acuerdo Marco"/>
    <s v="Sí"/>
    <n v="223.61"/>
    <n v="223.61"/>
    <s v=""/>
    <s v=""/>
    <s v=""/>
    <s v=""/>
    <s v="/"/>
  </r>
  <r>
    <x v="3"/>
    <x v="26"/>
    <s v="028680/2022"/>
    <x v="2288"/>
    <x v="3"/>
    <s v="Basado en un Acuerdo Marco"/>
    <s v="Sí"/>
    <n v="112.94"/>
    <n v="112.94"/>
    <s v=""/>
    <s v=""/>
    <s v=""/>
    <s v=""/>
    <s v="/"/>
  </r>
  <r>
    <x v="3"/>
    <x v="26"/>
    <s v="028682/2022"/>
    <x v="2161"/>
    <x v="3"/>
    <s v="Basado en un Acuerdo Marco"/>
    <s v="Sí"/>
    <n v="432.58"/>
    <n v="432.58"/>
    <s v=""/>
    <s v=""/>
    <s v=""/>
    <s v=""/>
    <s v="/"/>
  </r>
  <r>
    <x v="3"/>
    <x v="26"/>
    <s v="028683/2022"/>
    <x v="2289"/>
    <x v="3"/>
    <s v="Basado en un Acuerdo Marco"/>
    <s v="Sí"/>
    <n v="223.61"/>
    <n v="223.61"/>
    <s v=""/>
    <s v=""/>
    <s v=""/>
    <s v=""/>
    <s v="/"/>
  </r>
  <r>
    <x v="3"/>
    <x v="26"/>
    <s v="028690/2022"/>
    <x v="2290"/>
    <x v="3"/>
    <s v="Basado en un Acuerdo Marco"/>
    <s v="Sí"/>
    <n v="223.61"/>
    <n v="223.61"/>
    <s v=""/>
    <s v=""/>
    <s v=""/>
    <s v=""/>
    <s v="/"/>
  </r>
  <r>
    <x v="3"/>
    <x v="26"/>
    <s v="028796/2022"/>
    <x v="2291"/>
    <x v="0"/>
    <s v="Basado en un Acuerdo Marco"/>
    <s v="Sí"/>
    <n v="2070.52"/>
    <n v="2070.52"/>
    <s v=""/>
    <s v=""/>
    <s v=""/>
    <s v=""/>
    <s v="/"/>
  </r>
  <r>
    <x v="3"/>
    <x v="26"/>
    <s v="028798/2022"/>
    <x v="2292"/>
    <x v="0"/>
    <s v="Basado en un Acuerdo Marco"/>
    <s v="Sí"/>
    <n v="91.45"/>
    <n v="91.45"/>
    <s v=""/>
    <s v=""/>
    <s v=""/>
    <s v=""/>
    <s v="/"/>
  </r>
  <r>
    <x v="3"/>
    <x v="26"/>
    <s v="028799/2022"/>
    <x v="2293"/>
    <x v="0"/>
    <s v="Basado en un Acuerdo Marco"/>
    <s v="Sí"/>
    <n v="65.14"/>
    <n v="65.14"/>
    <s v=""/>
    <s v=""/>
    <s v=""/>
    <s v=""/>
    <s v="/"/>
  </r>
  <r>
    <x v="3"/>
    <x v="26"/>
    <s v="028800/2022"/>
    <x v="2294"/>
    <x v="0"/>
    <s v="Basado en un Acuerdo Marco"/>
    <s v="Sí"/>
    <n v="58.6"/>
    <n v="58.6"/>
    <s v=""/>
    <s v=""/>
    <s v=""/>
    <s v=""/>
    <s v="/"/>
  </r>
  <r>
    <x v="3"/>
    <x v="26"/>
    <s v="028802/2022"/>
    <x v="2295"/>
    <x v="0"/>
    <s v="Basado en un Acuerdo Marco"/>
    <s v="Sí"/>
    <n v="18.8"/>
    <n v="18.8"/>
    <s v=""/>
    <s v=""/>
    <s v=""/>
    <s v=""/>
    <s v="/"/>
  </r>
  <r>
    <x v="3"/>
    <x v="26"/>
    <s v="028803/2022"/>
    <x v="2296"/>
    <x v="0"/>
    <s v="Basado en un Acuerdo Marco"/>
    <s v="Sí"/>
    <n v="18.8"/>
    <n v="18.8"/>
    <s v=""/>
    <s v=""/>
    <s v=""/>
    <s v=""/>
    <s v="/"/>
  </r>
  <r>
    <x v="3"/>
    <x v="26"/>
    <s v="030479/2022"/>
    <x v="2297"/>
    <x v="0"/>
    <s v="Basado en un Acuerdo Marco"/>
    <s v="Sí"/>
    <n v="60.5"/>
    <n v="60.5"/>
    <s v=""/>
    <s v=""/>
    <s v=""/>
    <s v=""/>
    <s v="/"/>
  </r>
  <r>
    <x v="3"/>
    <x v="26"/>
    <s v="030483/2022"/>
    <x v="2298"/>
    <x v="0"/>
    <s v="Basado en un Acuerdo Marco"/>
    <s v="Sí"/>
    <n v="60.5"/>
    <n v="60.5"/>
    <s v=""/>
    <s v=""/>
    <s v=""/>
    <s v=""/>
    <s v="/"/>
  </r>
  <r>
    <x v="3"/>
    <x v="26"/>
    <s v="030489/2022"/>
    <x v="2299"/>
    <x v="0"/>
    <s v="Basado en un Acuerdo Marco"/>
    <s v="Sí"/>
    <n v="72.599999999999994"/>
    <n v="72.599999999999994"/>
    <s v=""/>
    <s v=""/>
    <s v=""/>
    <s v=""/>
    <s v="/"/>
  </r>
  <r>
    <x v="3"/>
    <x v="26"/>
    <s v="030553/2022"/>
    <x v="2011"/>
    <x v="3"/>
    <s v="Basado en un Acuerdo Marco"/>
    <s v="Sí"/>
    <n v="72.599999999999994"/>
    <n v="72.599999999999994"/>
    <s v=""/>
    <s v=""/>
    <s v=""/>
    <s v=""/>
    <s v="/"/>
  </r>
  <r>
    <x v="3"/>
    <x v="26"/>
    <s v="030588/2022"/>
    <x v="2300"/>
    <x v="3"/>
    <s v="Basado en un Acuerdo Marco"/>
    <s v="Sí"/>
    <n v="60.5"/>
    <n v="60.5"/>
    <s v=""/>
    <s v=""/>
    <s v=""/>
    <s v=""/>
    <s v="/"/>
  </r>
  <r>
    <x v="3"/>
    <x v="26"/>
    <s v="030603/2022"/>
    <x v="2301"/>
    <x v="0"/>
    <s v="Basado en un Acuerdo Marco"/>
    <s v="Sí"/>
    <n v="145.19999999999999"/>
    <n v="145.19999999999999"/>
    <s v=""/>
    <s v=""/>
    <s v=""/>
    <s v=""/>
    <s v="/"/>
  </r>
  <r>
    <x v="3"/>
    <x v="26"/>
    <s v="030608/2022"/>
    <x v="2092"/>
    <x v="3"/>
    <s v="Basado en un Acuerdo Marco"/>
    <s v="Sí"/>
    <n v="189.67"/>
    <n v="189.67"/>
    <s v=""/>
    <s v=""/>
    <s v=""/>
    <s v=""/>
    <s v="/"/>
  </r>
  <r>
    <x v="3"/>
    <x v="26"/>
    <s v="030620/2022"/>
    <x v="2302"/>
    <x v="0"/>
    <s v="Basado en un Acuerdo Marco"/>
    <s v="Sí"/>
    <n v="60.5"/>
    <n v="60.5"/>
    <s v=""/>
    <s v=""/>
    <s v=""/>
    <s v=""/>
    <s v="/"/>
  </r>
  <r>
    <x v="3"/>
    <x v="26"/>
    <s v="030649/2022"/>
    <x v="2300"/>
    <x v="3"/>
    <s v="Basado en un Acuerdo Marco"/>
    <s v="Sí"/>
    <n v="60.5"/>
    <n v="60.5"/>
    <s v=""/>
    <s v=""/>
    <s v=""/>
    <s v=""/>
    <s v="/"/>
  </r>
  <r>
    <x v="3"/>
    <x v="26"/>
    <s v="030653/2022"/>
    <x v="2303"/>
    <x v="3"/>
    <s v="Basado en un Acuerdo Marco"/>
    <s v="Sí"/>
    <n v="332.75"/>
    <n v="332.75"/>
    <s v=""/>
    <s v=""/>
    <s v=""/>
    <s v=""/>
    <s v="/"/>
  </r>
  <r>
    <x v="3"/>
    <x v="26"/>
    <s v="030703/2022"/>
    <x v="2304"/>
    <x v="0"/>
    <s v="Basado en un Acuerdo Marco"/>
    <s v="Sí"/>
    <n v="566.77"/>
    <n v="566.77"/>
    <s v=""/>
    <s v=""/>
    <s v=""/>
    <s v=""/>
    <s v="/"/>
  </r>
  <r>
    <x v="3"/>
    <x v="26"/>
    <s v="030705/2022"/>
    <x v="2300"/>
    <x v="3"/>
    <s v="Basado en un Acuerdo Marco"/>
    <s v="Sí"/>
    <n v="127.05"/>
    <n v="127.05"/>
    <s v=""/>
    <s v=""/>
    <s v=""/>
    <s v=""/>
    <s v="/"/>
  </r>
  <r>
    <x v="3"/>
    <x v="26"/>
    <s v="030718/2022"/>
    <x v="2305"/>
    <x v="0"/>
    <s v="Basado en un Acuerdo Marco"/>
    <s v="Sí"/>
    <n v="1875.5"/>
    <n v="1875.5"/>
    <s v=""/>
    <s v=""/>
    <s v=""/>
    <s v=""/>
    <s v="/"/>
  </r>
  <r>
    <x v="3"/>
    <x v="26"/>
    <s v="030774/2022"/>
    <x v="2306"/>
    <x v="3"/>
    <s v="Basado en un Acuerdo Marco"/>
    <s v="Sí"/>
    <n v="971.03"/>
    <n v="971.03"/>
    <s v=""/>
    <s v=""/>
    <s v=""/>
    <s v=""/>
    <s v="/"/>
  </r>
  <r>
    <x v="3"/>
    <x v="26"/>
    <s v="030793/2022"/>
    <x v="2307"/>
    <x v="0"/>
    <s v="Basado en un Acuerdo Marco"/>
    <s v="Sí"/>
    <n v="121"/>
    <n v="121"/>
    <s v=""/>
    <s v=""/>
    <s v=""/>
    <s v=""/>
    <s v="/"/>
  </r>
  <r>
    <x v="3"/>
    <x v="26"/>
    <s v="030794/2022"/>
    <x v="2308"/>
    <x v="3"/>
    <s v="Basado en un Acuerdo Marco"/>
    <s v="Sí"/>
    <n v="1016.4"/>
    <n v="1016.4"/>
    <s v=""/>
    <s v=""/>
    <s v=""/>
    <s v=""/>
    <s v="/"/>
  </r>
  <r>
    <x v="3"/>
    <x v="26"/>
    <s v="030837/2022"/>
    <x v="2309"/>
    <x v="3"/>
    <s v="Basado en un Acuerdo Marco"/>
    <s v="Sí"/>
    <n v="268.86"/>
    <n v="268.86"/>
    <s v=""/>
    <s v=""/>
    <s v=""/>
    <s v=""/>
    <s v="/"/>
  </r>
  <r>
    <x v="3"/>
    <x v="26"/>
    <s v="030853/2022"/>
    <x v="2288"/>
    <x v="3"/>
    <s v="Basado en un Acuerdo Marco"/>
    <s v="Sí"/>
    <n v="138.06"/>
    <n v="138.06"/>
    <s v=""/>
    <s v=""/>
    <s v=""/>
    <s v=""/>
    <s v="/"/>
  </r>
  <r>
    <x v="3"/>
    <x v="26"/>
    <s v="030854/2022"/>
    <x v="2288"/>
    <x v="3"/>
    <s v="Basado en un Acuerdo Marco"/>
    <s v="Sí"/>
    <n v="138.06"/>
    <n v="138.06"/>
    <s v=""/>
    <s v=""/>
    <s v=""/>
    <s v=""/>
    <s v="/"/>
  </r>
  <r>
    <x v="3"/>
    <x v="26"/>
    <s v="030884/2022"/>
    <x v="2092"/>
    <x v="3"/>
    <s v="Basado en un Acuerdo Marco"/>
    <s v="Sí"/>
    <n v="189.67"/>
    <n v="189.67"/>
    <s v=""/>
    <s v=""/>
    <s v=""/>
    <s v=""/>
    <s v="/"/>
  </r>
  <r>
    <x v="3"/>
    <x v="26"/>
    <s v="030894/2022"/>
    <x v="2310"/>
    <x v="3"/>
    <s v="Basado en un Acuerdo Marco"/>
    <s v="Sí"/>
    <n v="396.4"/>
    <n v="396.4"/>
    <s v=""/>
    <s v=""/>
    <s v=""/>
    <s v=""/>
    <s v="/"/>
  </r>
  <r>
    <x v="3"/>
    <x v="26"/>
    <s v="030899/2022"/>
    <x v="2300"/>
    <x v="3"/>
    <s v="Basado en un Acuerdo Marco"/>
    <s v="Sí"/>
    <n v="127.05"/>
    <n v="127.05"/>
    <s v=""/>
    <s v=""/>
    <s v=""/>
    <s v=""/>
    <s v="/"/>
  </r>
  <r>
    <x v="3"/>
    <x v="26"/>
    <s v="030900/2022"/>
    <x v="2311"/>
    <x v="3"/>
    <s v="Basado en un Acuerdo Marco"/>
    <s v="Sí"/>
    <n v="112.94"/>
    <n v="112.94"/>
    <s v=""/>
    <s v=""/>
    <s v=""/>
    <s v=""/>
    <s v="/"/>
  </r>
  <r>
    <x v="3"/>
    <x v="26"/>
    <s v="030917/2022"/>
    <x v="2312"/>
    <x v="3"/>
    <s v="Basado en un Acuerdo Marco"/>
    <s v="Sí"/>
    <n v="233.19"/>
    <n v="233.19"/>
    <s v=""/>
    <s v=""/>
    <s v=""/>
    <s v=""/>
    <s v="/"/>
  </r>
  <r>
    <x v="3"/>
    <x v="26"/>
    <s v="030934/2022"/>
    <x v="2313"/>
    <x v="0"/>
    <s v="Basado en un Acuerdo Marco"/>
    <s v="Sí"/>
    <n v="60.5"/>
    <n v="60.5"/>
    <s v=""/>
    <s v=""/>
    <s v=""/>
    <s v=""/>
    <s v="/"/>
  </r>
  <r>
    <x v="3"/>
    <x v="26"/>
    <s v="031040/2022"/>
    <x v="1858"/>
    <x v="3"/>
    <s v="Basado en un Acuerdo Marco"/>
    <s v="Sí"/>
    <n v="50.82"/>
    <n v="50.82"/>
    <s v=""/>
    <s v=""/>
    <s v=""/>
    <s v=""/>
    <s v="/"/>
  </r>
  <r>
    <x v="3"/>
    <x v="26"/>
    <s v="031041/2022"/>
    <x v="1850"/>
    <x v="3"/>
    <s v="Basado en un Acuerdo Marco"/>
    <s v="Sí"/>
    <n v="299.5"/>
    <n v="299.5"/>
    <s v=""/>
    <s v=""/>
    <s v=""/>
    <s v=""/>
    <s v="/"/>
  </r>
  <r>
    <x v="3"/>
    <x v="26"/>
    <s v="031087/2022"/>
    <x v="1906"/>
    <x v="3"/>
    <s v="Basado en un Acuerdo Marco"/>
    <s v="Sí"/>
    <n v="277.08999999999997"/>
    <n v="277.08999999999997"/>
    <s v=""/>
    <s v=""/>
    <s v=""/>
    <s v=""/>
    <s v="/"/>
  </r>
  <r>
    <x v="3"/>
    <x v="26"/>
    <s v="031088/2022"/>
    <x v="2300"/>
    <x v="3"/>
    <s v="Basado en un Acuerdo Marco"/>
    <s v="Sí"/>
    <n v="60.5"/>
    <n v="60.5"/>
    <s v=""/>
    <s v=""/>
    <s v=""/>
    <s v=""/>
    <s v="/"/>
  </r>
  <r>
    <x v="3"/>
    <x v="26"/>
    <s v="031117/2022"/>
    <x v="2314"/>
    <x v="0"/>
    <s v="Basado en un Acuerdo Marco"/>
    <s v="Sí"/>
    <n v="277.10000000000002"/>
    <n v="277.10000000000002"/>
    <s v=""/>
    <s v=""/>
    <s v=""/>
    <s v=""/>
    <s v="/"/>
  </r>
  <r>
    <x v="3"/>
    <x v="26"/>
    <s v="031154/2022"/>
    <x v="2315"/>
    <x v="0"/>
    <s v="Basado en un Acuerdo Marco"/>
    <s v="Sí"/>
    <n v="685"/>
    <n v="685"/>
    <s v=""/>
    <s v=""/>
    <s v=""/>
    <s v=""/>
    <s v="/"/>
  </r>
  <r>
    <x v="3"/>
    <x v="26"/>
    <s v="031155/2022"/>
    <x v="2316"/>
    <x v="3"/>
    <s v="Basado en un Acuerdo Marco"/>
    <s v="Sí"/>
    <n v="1355.2"/>
    <n v="1355.2"/>
    <s v=""/>
    <s v=""/>
    <s v=""/>
    <s v=""/>
    <s v="/"/>
  </r>
  <r>
    <x v="3"/>
    <x v="26"/>
    <s v="031187/2022"/>
    <x v="2317"/>
    <x v="0"/>
    <s v="Basado en un Acuerdo Marco"/>
    <s v="Sí"/>
    <n v="141.07"/>
    <n v="141.07"/>
    <s v=""/>
    <s v=""/>
    <s v=""/>
    <s v=""/>
    <s v="/"/>
  </r>
  <r>
    <x v="3"/>
    <x v="26"/>
    <s v="031195/2022"/>
    <x v="2318"/>
    <x v="3"/>
    <s v="Basado en un Acuerdo Marco"/>
    <s v="Sí"/>
    <n v="789.26"/>
    <n v="789.26"/>
    <s v=""/>
    <s v=""/>
    <s v=""/>
    <s v=""/>
    <s v="/"/>
  </r>
  <r>
    <x v="3"/>
    <x v="26"/>
    <s v="031196/2022"/>
    <x v="2300"/>
    <x v="3"/>
    <s v="Basado en un Acuerdo Marco"/>
    <s v="Sí"/>
    <n v="127.05"/>
    <n v="127.05"/>
    <s v=""/>
    <s v=""/>
    <s v=""/>
    <s v=""/>
    <s v="/"/>
  </r>
  <r>
    <x v="3"/>
    <x v="26"/>
    <s v="031197/2022"/>
    <x v="1811"/>
    <x v="3"/>
    <s v="Basado en un Acuerdo Marco"/>
    <s v="Sí"/>
    <n v="485.51"/>
    <n v="485.51"/>
    <s v=""/>
    <s v=""/>
    <s v=""/>
    <s v=""/>
    <s v="/"/>
  </r>
  <r>
    <x v="3"/>
    <x v="26"/>
    <s v="031198/2022"/>
    <x v="2300"/>
    <x v="3"/>
    <s v="Basado en un Acuerdo Marco"/>
    <s v="Sí"/>
    <n v="60.5"/>
    <n v="60.5"/>
    <s v=""/>
    <s v=""/>
    <s v=""/>
    <s v=""/>
    <s v="/"/>
  </r>
  <r>
    <x v="3"/>
    <x v="26"/>
    <s v="031259/2022"/>
    <x v="2319"/>
    <x v="0"/>
    <s v="Basado en un Acuerdo Marco"/>
    <s v="Sí"/>
    <n v="121"/>
    <n v="121"/>
    <s v=""/>
    <s v=""/>
    <s v=""/>
    <s v=""/>
    <s v="/"/>
  </r>
  <r>
    <x v="3"/>
    <x v="26"/>
    <s v="031260/2022"/>
    <x v="2320"/>
    <x v="0"/>
    <s v="Basado en un Acuerdo Marco"/>
    <s v="Sí"/>
    <n v="141.07"/>
    <n v="141.07"/>
    <s v=""/>
    <s v=""/>
    <s v=""/>
    <s v=""/>
    <s v="/"/>
  </r>
  <r>
    <x v="3"/>
    <x v="26"/>
    <s v="031261/2022"/>
    <x v="2321"/>
    <x v="0"/>
    <s v="Basado en un Acuerdo Marco"/>
    <s v="Sí"/>
    <n v="103.52"/>
    <n v="103.52"/>
    <s v=""/>
    <s v=""/>
    <s v=""/>
    <s v=""/>
    <s v="/"/>
  </r>
  <r>
    <x v="3"/>
    <x v="26"/>
    <s v="031262/2022"/>
    <x v="2322"/>
    <x v="0"/>
    <s v="Basado en un Acuerdo Marco"/>
    <s v="Sí"/>
    <n v="183"/>
    <n v="183"/>
    <s v=""/>
    <s v=""/>
    <s v=""/>
    <s v=""/>
    <s v="/"/>
  </r>
  <r>
    <x v="3"/>
    <x v="26"/>
    <s v="031263/2022"/>
    <x v="2323"/>
    <x v="0"/>
    <s v="Basado en un Acuerdo Marco"/>
    <s v="Sí"/>
    <n v="183"/>
    <n v="183"/>
    <s v=""/>
    <s v=""/>
    <s v=""/>
    <s v=""/>
    <s v="/"/>
  </r>
  <r>
    <x v="3"/>
    <x v="26"/>
    <s v="031264/2022"/>
    <x v="2324"/>
    <x v="0"/>
    <s v="Basado en un Acuerdo Marco"/>
    <s v="Sí"/>
    <n v="183"/>
    <n v="183"/>
    <s v=""/>
    <s v=""/>
    <s v=""/>
    <s v=""/>
    <s v="/"/>
  </r>
  <r>
    <x v="3"/>
    <x v="26"/>
    <s v="031308/2022"/>
    <x v="2325"/>
    <x v="3"/>
    <s v="Basado en un Acuerdo Marco"/>
    <s v="Sí"/>
    <n v="969.21"/>
    <n v="969.21"/>
    <s v=""/>
    <s v=""/>
    <s v=""/>
    <s v=""/>
    <s v="/"/>
  </r>
  <r>
    <x v="3"/>
    <x v="26"/>
    <s v="031309/2022"/>
    <x v="2326"/>
    <x v="0"/>
    <s v="Basado en un Acuerdo Marco"/>
    <s v="Sí"/>
    <n v="183"/>
    <n v="183"/>
    <s v=""/>
    <s v=""/>
    <s v=""/>
    <s v=""/>
    <s v="/"/>
  </r>
  <r>
    <x v="3"/>
    <x v="26"/>
    <s v="031350/2022"/>
    <x v="2327"/>
    <x v="0"/>
    <s v="Basado en un Acuerdo Marco"/>
    <s v="Sí"/>
    <n v="1483.83"/>
    <n v="1483.83"/>
    <s v=""/>
    <s v=""/>
    <s v=""/>
    <s v=""/>
    <s v="/"/>
  </r>
  <r>
    <x v="3"/>
    <x v="26"/>
    <s v="031351/2022"/>
    <x v="2328"/>
    <x v="0"/>
    <s v="Basado en un Acuerdo Marco"/>
    <s v="Sí"/>
    <n v="75.5"/>
    <n v="75.5"/>
    <s v=""/>
    <s v=""/>
    <s v=""/>
    <s v=""/>
    <s v="/"/>
  </r>
  <r>
    <x v="3"/>
    <x v="26"/>
    <s v="031352/2022"/>
    <x v="2329"/>
    <x v="0"/>
    <s v="Basado en un Acuerdo Marco"/>
    <s v="Sí"/>
    <n v="184.92"/>
    <n v="184.92"/>
    <s v=""/>
    <s v=""/>
    <s v=""/>
    <s v=""/>
    <s v="/"/>
  </r>
  <r>
    <x v="3"/>
    <x v="26"/>
    <s v="031353/2022"/>
    <x v="2330"/>
    <x v="0"/>
    <s v="Basado en un Acuerdo Marco"/>
    <s v="Sí"/>
    <n v="126.32"/>
    <n v="126.32"/>
    <s v=""/>
    <s v=""/>
    <s v=""/>
    <s v=""/>
    <s v="/"/>
  </r>
  <r>
    <x v="3"/>
    <x v="26"/>
    <s v="031354/2022"/>
    <x v="1937"/>
    <x v="3"/>
    <s v="Basado en un Acuerdo Marco"/>
    <s v="Sí"/>
    <n v="66.55"/>
    <n v="66.55"/>
    <s v=""/>
    <s v=""/>
    <s v=""/>
    <s v=""/>
    <s v="/"/>
  </r>
  <r>
    <x v="3"/>
    <x v="26"/>
    <s v="031355/2022"/>
    <x v="1858"/>
    <x v="3"/>
    <s v="Basado en un Acuerdo Marco"/>
    <s v="Sí"/>
    <n v="50.82"/>
    <n v="50.82"/>
    <s v=""/>
    <s v=""/>
    <s v=""/>
    <s v=""/>
    <s v="/"/>
  </r>
  <r>
    <x v="3"/>
    <x v="26"/>
    <s v="031390/2022"/>
    <x v="2014"/>
    <x v="3"/>
    <s v="Basado en un Acuerdo Marco"/>
    <s v="Sí"/>
    <n v="486.01"/>
    <n v="486.01"/>
    <s v=""/>
    <s v=""/>
    <s v=""/>
    <s v=""/>
    <s v="/"/>
  </r>
  <r>
    <x v="3"/>
    <x v="26"/>
    <s v="031518/2022"/>
    <x v="2331"/>
    <x v="0"/>
    <s v="Basado en un Acuerdo Marco"/>
    <s v="Sí"/>
    <n v="46"/>
    <n v="46"/>
    <s v=""/>
    <s v=""/>
    <s v=""/>
    <s v=""/>
    <s v="/"/>
  </r>
  <r>
    <x v="3"/>
    <x v="26"/>
    <s v="031547/2022"/>
    <x v="2332"/>
    <x v="0"/>
    <s v="Basado en un Acuerdo Marco"/>
    <s v="Sí"/>
    <n v="51.45"/>
    <n v="51.45"/>
    <s v=""/>
    <s v=""/>
    <s v=""/>
    <s v=""/>
    <s v="/"/>
  </r>
  <r>
    <x v="3"/>
    <x v="26"/>
    <s v="031549/2022"/>
    <x v="2333"/>
    <x v="3"/>
    <s v="Basado en un Acuerdo Marco"/>
    <s v="Sí"/>
    <n v="112.94"/>
    <n v="112.94"/>
    <s v=""/>
    <s v=""/>
    <s v=""/>
    <s v=""/>
    <s v="/"/>
  </r>
  <r>
    <x v="3"/>
    <x v="26"/>
    <s v="031557/2022"/>
    <x v="2334"/>
    <x v="3"/>
    <s v="Basado en un Acuerdo Marco"/>
    <s v="Sí"/>
    <n v="401.72"/>
    <n v="401.72"/>
    <s v=""/>
    <s v=""/>
    <s v=""/>
    <s v=""/>
    <s v="/"/>
  </r>
  <r>
    <x v="3"/>
    <x v="26"/>
    <s v="031604/2022"/>
    <x v="2335"/>
    <x v="3"/>
    <s v="Basado en un Acuerdo Marco"/>
    <s v="Sí"/>
    <n v="138.06"/>
    <n v="138.06"/>
    <s v=""/>
    <s v=""/>
    <s v=""/>
    <s v=""/>
    <s v="/"/>
  </r>
  <r>
    <x v="3"/>
    <x v="26"/>
    <s v="031605/2022"/>
    <x v="2336"/>
    <x v="3"/>
    <s v="Basado en un Acuerdo Marco"/>
    <s v="Sí"/>
    <n v="42.35"/>
    <n v="42.35"/>
    <s v=""/>
    <s v=""/>
    <s v=""/>
    <s v=""/>
    <s v="/"/>
  </r>
  <r>
    <x v="3"/>
    <x v="26"/>
    <s v="031606/2022"/>
    <x v="2337"/>
    <x v="0"/>
    <s v="Basado en un Acuerdo Marco"/>
    <s v="Sí"/>
    <n v="326.7"/>
    <n v="326.7"/>
    <s v=""/>
    <s v=""/>
    <s v=""/>
    <s v=""/>
    <s v="/"/>
  </r>
  <r>
    <x v="3"/>
    <x v="26"/>
    <s v="031711/2022"/>
    <x v="2338"/>
    <x v="3"/>
    <s v="Basado en un Acuerdo Marco"/>
    <s v="Sí"/>
    <n v="112.94"/>
    <n v="112.94"/>
    <s v=""/>
    <s v=""/>
    <s v=""/>
    <s v=""/>
    <s v="/"/>
  </r>
  <r>
    <x v="3"/>
    <x v="26"/>
    <s v="031749/2022"/>
    <x v="2339"/>
    <x v="3"/>
    <s v="Basado en un Acuerdo Marco"/>
    <s v="Sí"/>
    <n v="93.12"/>
    <n v="93.12"/>
    <s v=""/>
    <s v=""/>
    <s v=""/>
    <s v=""/>
    <s v="/"/>
  </r>
  <r>
    <x v="3"/>
    <x v="26"/>
    <s v="031750/2022"/>
    <x v="2283"/>
    <x v="3"/>
    <s v="Basado en un Acuerdo Marco"/>
    <s v="Sí"/>
    <n v="41.29"/>
    <n v="41.29"/>
    <s v=""/>
    <s v=""/>
    <s v=""/>
    <s v=""/>
    <s v="/"/>
  </r>
  <r>
    <x v="3"/>
    <x v="26"/>
    <s v="031799/2022"/>
    <x v="1858"/>
    <x v="3"/>
    <s v="Basado en un Acuerdo Marco"/>
    <s v="Sí"/>
    <n v="50.82"/>
    <n v="50.82"/>
    <s v=""/>
    <s v=""/>
    <s v=""/>
    <s v=""/>
    <s v="/"/>
  </r>
  <r>
    <x v="3"/>
    <x v="26"/>
    <s v="031918/2022"/>
    <x v="2340"/>
    <x v="3"/>
    <s v="Basado en un Acuerdo Marco"/>
    <s v="Sí"/>
    <n v="16.940000000000001"/>
    <n v="16.940000000000001"/>
    <s v=""/>
    <s v=""/>
    <s v=""/>
    <s v=""/>
    <s v="/"/>
  </r>
  <r>
    <x v="3"/>
    <x v="26"/>
    <s v="031978/2022"/>
    <x v="2084"/>
    <x v="3"/>
    <s v="Basado en un Acuerdo Marco"/>
    <s v="Sí"/>
    <n v="112.94"/>
    <n v="112.94"/>
    <s v=""/>
    <s v=""/>
    <s v=""/>
    <s v=""/>
    <s v="/"/>
  </r>
  <r>
    <x v="3"/>
    <x v="26"/>
    <s v="031979/2022"/>
    <x v="2341"/>
    <x v="0"/>
    <s v="Basado en un Acuerdo Marco"/>
    <s v="Sí"/>
    <n v="163.85"/>
    <n v="163.85"/>
    <s v=""/>
    <s v=""/>
    <s v=""/>
    <s v=""/>
    <s v="/"/>
  </r>
  <r>
    <x v="3"/>
    <x v="26"/>
    <s v="032040/2022"/>
    <x v="2300"/>
    <x v="3"/>
    <s v="Basado en un Acuerdo Marco"/>
    <s v="Sí"/>
    <n v="127.05"/>
    <n v="127.05"/>
    <s v=""/>
    <s v=""/>
    <s v=""/>
    <s v=""/>
    <s v="/"/>
  </r>
  <r>
    <x v="3"/>
    <x v="26"/>
    <s v="032041/2022"/>
    <x v="2342"/>
    <x v="0"/>
    <s v="Basado en un Acuerdo Marco"/>
    <s v="Sí"/>
    <n v="58.6"/>
    <n v="58.6"/>
    <s v=""/>
    <s v=""/>
    <s v=""/>
    <s v=""/>
    <s v="/"/>
  </r>
  <r>
    <x v="3"/>
    <x v="26"/>
    <s v="032091/2022"/>
    <x v="2333"/>
    <x v="3"/>
    <s v="Basado en un Acuerdo Marco"/>
    <s v="Sí"/>
    <n v="112.94"/>
    <n v="112.94"/>
    <s v=""/>
    <s v=""/>
    <s v=""/>
    <s v=""/>
    <s v="/"/>
  </r>
  <r>
    <x v="3"/>
    <x v="26"/>
    <s v="032254/2022"/>
    <x v="2343"/>
    <x v="3"/>
    <s v="Basado en un Acuerdo Marco"/>
    <s v="Sí"/>
    <n v="160.4"/>
    <n v="160.4"/>
    <s v=""/>
    <s v=""/>
    <s v=""/>
    <s v=""/>
    <s v="/"/>
  </r>
  <r>
    <x v="3"/>
    <x v="26"/>
    <s v="032283/2022"/>
    <x v="2344"/>
    <x v="0"/>
    <s v="Basado en un Acuerdo Marco"/>
    <s v="Sí"/>
    <n v="75.099999999999994"/>
    <n v="75.099999999999994"/>
    <s v=""/>
    <s v=""/>
    <s v=""/>
    <s v=""/>
    <s v="/"/>
  </r>
  <r>
    <x v="3"/>
    <x v="26"/>
    <s v="034298/2022"/>
    <x v="2345"/>
    <x v="0"/>
    <s v="Basado en un Acuerdo Marco"/>
    <s v="Sí"/>
    <n v="9.61"/>
    <n v="9.61"/>
    <s v=""/>
    <s v=""/>
    <s v=""/>
    <s v=""/>
    <s v="/"/>
  </r>
  <r>
    <x v="3"/>
    <x v="26"/>
    <s v="034334/2022"/>
    <x v="2346"/>
    <x v="3"/>
    <s v="Basado en un Acuerdo Marco"/>
    <s v="Sí"/>
    <n v="756.25"/>
    <n v="756.25"/>
    <s v=""/>
    <s v=""/>
    <s v=""/>
    <s v=""/>
    <s v="/"/>
  </r>
  <r>
    <x v="3"/>
    <x v="26"/>
    <s v="034380/2022"/>
    <x v="1895"/>
    <x v="3"/>
    <s v="Basado en un Acuerdo Marco"/>
    <s v="Sí"/>
    <n v="66.55"/>
    <n v="66.55"/>
    <s v=""/>
    <s v=""/>
    <s v=""/>
    <s v=""/>
    <s v="/"/>
  </r>
  <r>
    <x v="3"/>
    <x v="26"/>
    <s v="034443/2022"/>
    <x v="2347"/>
    <x v="0"/>
    <s v="Basado en un Acuerdo Marco"/>
    <s v="Sí"/>
    <n v="9418.2000000000007"/>
    <n v="9418.2000000000007"/>
    <s v=""/>
    <s v=""/>
    <s v=""/>
    <s v=""/>
    <s v="/"/>
  </r>
  <r>
    <x v="3"/>
    <x v="26"/>
    <s v="034468/2022"/>
    <x v="2348"/>
    <x v="0"/>
    <s v="Basado en un Acuerdo Marco"/>
    <s v="Sí"/>
    <n v="37.549999999999997"/>
    <n v="37.549999999999997"/>
    <s v=""/>
    <s v=""/>
    <s v=""/>
    <s v=""/>
    <s v="/"/>
  </r>
  <r>
    <x v="3"/>
    <x v="26"/>
    <s v="034469/2022"/>
    <x v="2161"/>
    <x v="3"/>
    <s v="Basado en un Acuerdo Marco"/>
    <s v="Sí"/>
    <n v="432.6"/>
    <n v="432.6"/>
    <s v=""/>
    <s v=""/>
    <s v=""/>
    <s v=""/>
    <s v="/"/>
  </r>
  <r>
    <x v="3"/>
    <x v="26"/>
    <s v="034489/2022"/>
    <x v="2349"/>
    <x v="3"/>
    <s v="Basado en un Acuerdo Marco"/>
    <s v="Sí"/>
    <n v="72.599999999999994"/>
    <n v="72.599999999999994"/>
    <s v=""/>
    <s v=""/>
    <s v=""/>
    <s v=""/>
    <s v="/"/>
  </r>
  <r>
    <x v="3"/>
    <x v="26"/>
    <s v="034522/2022"/>
    <x v="2350"/>
    <x v="0"/>
    <s v="Basado en un Acuerdo Marco"/>
    <s v="Sí"/>
    <n v="63"/>
    <n v="63"/>
    <s v=""/>
    <s v=""/>
    <s v=""/>
    <s v=""/>
    <s v="/"/>
  </r>
  <r>
    <x v="3"/>
    <x v="26"/>
    <s v="034535/2022"/>
    <x v="2351"/>
    <x v="0"/>
    <s v="Basado en un Acuerdo Marco"/>
    <s v="Sí"/>
    <n v="300.5"/>
    <n v="300.5"/>
    <s v=""/>
    <s v=""/>
    <s v=""/>
    <s v=""/>
    <s v="/"/>
  </r>
  <r>
    <x v="3"/>
    <x v="26"/>
    <s v="034536/2022"/>
    <x v="2352"/>
    <x v="0"/>
    <s v="Basado en un Acuerdo Marco"/>
    <s v="Sí"/>
    <n v="300.5"/>
    <n v="300.5"/>
    <s v=""/>
    <s v=""/>
    <s v=""/>
    <s v=""/>
    <s v="/"/>
  </r>
  <r>
    <x v="3"/>
    <x v="26"/>
    <s v="034560/2022"/>
    <x v="2300"/>
    <x v="3"/>
    <s v="Basado en un Acuerdo Marco"/>
    <s v="Sí"/>
    <n v="151.25"/>
    <n v="151.25"/>
    <s v=""/>
    <s v=""/>
    <s v=""/>
    <s v=""/>
    <s v="/"/>
  </r>
  <r>
    <x v="3"/>
    <x v="26"/>
    <s v="034561/2022"/>
    <x v="1855"/>
    <x v="3"/>
    <s v="Basado en un Acuerdo Marco"/>
    <s v="Sí"/>
    <n v="112.94"/>
    <n v="112.94"/>
    <s v=""/>
    <s v=""/>
    <s v=""/>
    <s v=""/>
    <s v="/"/>
  </r>
  <r>
    <x v="3"/>
    <x v="26"/>
    <s v="034609/2022"/>
    <x v="2353"/>
    <x v="3"/>
    <s v="Basado en un Acuerdo Marco"/>
    <s v="Sí"/>
    <n v="1016.4"/>
    <n v="1016.4"/>
    <s v=""/>
    <s v=""/>
    <s v=""/>
    <s v=""/>
    <s v="/"/>
  </r>
  <r>
    <x v="3"/>
    <x v="26"/>
    <s v="034610/2022"/>
    <x v="2354"/>
    <x v="0"/>
    <s v="Basado en un Acuerdo Marco"/>
    <s v="Sí"/>
    <n v="363"/>
    <n v="363"/>
    <s v=""/>
    <s v=""/>
    <s v=""/>
    <s v=""/>
    <s v="/"/>
  </r>
  <r>
    <x v="3"/>
    <x v="26"/>
    <s v="034649/2022"/>
    <x v="2355"/>
    <x v="0"/>
    <s v="Basado en un Acuerdo Marco"/>
    <s v="Sí"/>
    <n v="181.5"/>
    <n v="181.5"/>
    <s v=""/>
    <s v=""/>
    <s v=""/>
    <s v=""/>
    <s v="/"/>
  </r>
  <r>
    <x v="3"/>
    <x v="26"/>
    <s v="034650/2022"/>
    <x v="2356"/>
    <x v="0"/>
    <s v="Basado en un Acuerdo Marco"/>
    <s v="Sí"/>
    <n v="122"/>
    <n v="122"/>
    <s v=""/>
    <s v=""/>
    <s v=""/>
    <s v=""/>
    <s v="/"/>
  </r>
  <r>
    <x v="3"/>
    <x v="26"/>
    <s v="034688/2022"/>
    <x v="2357"/>
    <x v="0"/>
    <s v="Basado en un Acuerdo Marco"/>
    <s v="Sí"/>
    <n v="78.45"/>
    <n v="78.45"/>
    <s v=""/>
    <s v=""/>
    <s v=""/>
    <s v=""/>
    <s v="/"/>
  </r>
  <r>
    <x v="3"/>
    <x v="26"/>
    <s v="034689/2022"/>
    <x v="2358"/>
    <x v="0"/>
    <s v="Basado en un Acuerdo Marco"/>
    <s v="Sí"/>
    <n v="100.11"/>
    <n v="100.11"/>
    <s v=""/>
    <s v=""/>
    <s v=""/>
    <s v=""/>
    <s v="/"/>
  </r>
  <r>
    <x v="3"/>
    <x v="26"/>
    <s v="034690/2022"/>
    <x v="2359"/>
    <x v="0"/>
    <s v="Basado en un Acuerdo Marco"/>
    <s v="Sí"/>
    <n v="45.8"/>
    <n v="45.8"/>
    <s v=""/>
    <s v=""/>
    <s v=""/>
    <s v=""/>
    <s v="/"/>
  </r>
  <r>
    <x v="3"/>
    <x v="26"/>
    <s v="034691/2022"/>
    <x v="2360"/>
    <x v="0"/>
    <s v="Basado en un Acuerdo Marco"/>
    <s v="Sí"/>
    <n v="150.1"/>
    <n v="150.1"/>
    <s v=""/>
    <s v=""/>
    <s v=""/>
    <s v=""/>
    <s v="/"/>
  </r>
  <r>
    <x v="3"/>
    <x v="26"/>
    <s v="034692/2022"/>
    <x v="2361"/>
    <x v="0"/>
    <s v="Basado en un Acuerdo Marco"/>
    <s v="Sí"/>
    <n v="1367.47"/>
    <n v="1367.47"/>
    <s v=""/>
    <s v=""/>
    <s v=""/>
    <s v=""/>
    <s v="/"/>
  </r>
  <r>
    <x v="3"/>
    <x v="26"/>
    <s v="034693/2022"/>
    <x v="2362"/>
    <x v="0"/>
    <s v="Basado en un Acuerdo Marco"/>
    <s v="Sí"/>
    <n v="144.19999999999999"/>
    <n v="144.19999999999999"/>
    <s v=""/>
    <s v=""/>
    <s v=""/>
    <s v=""/>
    <s v="/"/>
  </r>
  <r>
    <x v="3"/>
    <x v="26"/>
    <s v="034735/2022"/>
    <x v="2363"/>
    <x v="0"/>
    <s v="Basado en un Acuerdo Marco"/>
    <s v="Sí"/>
    <n v="65.97"/>
    <n v="65.97"/>
    <s v=""/>
    <s v=""/>
    <s v=""/>
    <s v=""/>
    <s v="/"/>
  </r>
  <r>
    <x v="3"/>
    <x v="26"/>
    <s v="034736/2022"/>
    <x v="2364"/>
    <x v="0"/>
    <s v="Basado en un Acuerdo Marco"/>
    <s v="Sí"/>
    <n v="65.97"/>
    <n v="65.97"/>
    <s v=""/>
    <s v=""/>
    <s v=""/>
    <s v=""/>
    <s v="/"/>
  </r>
  <r>
    <x v="3"/>
    <x v="26"/>
    <s v="034737/2022"/>
    <x v="2365"/>
    <x v="0"/>
    <s v="Basado en un Acuerdo Marco"/>
    <s v="Sí"/>
    <n v="65.97"/>
    <n v="65.97"/>
    <s v=""/>
    <s v=""/>
    <s v=""/>
    <s v=""/>
    <s v="/"/>
  </r>
  <r>
    <x v="3"/>
    <x v="26"/>
    <s v="034749/2022"/>
    <x v="2300"/>
    <x v="3"/>
    <s v="Basado en un Acuerdo Marco"/>
    <s v="Sí"/>
    <n v="60.5"/>
    <n v="60.5"/>
    <s v=""/>
    <s v=""/>
    <s v=""/>
    <s v=""/>
    <s v="/"/>
  </r>
  <r>
    <x v="3"/>
    <x v="26"/>
    <s v="034750/2022"/>
    <x v="2300"/>
    <x v="3"/>
    <s v="Basado en un Acuerdo Marco"/>
    <s v="Sí"/>
    <n v="60.5"/>
    <n v="60.5"/>
    <s v=""/>
    <s v=""/>
    <s v=""/>
    <s v=""/>
    <s v="/"/>
  </r>
  <r>
    <x v="3"/>
    <x v="26"/>
    <s v="034751/2022"/>
    <x v="2366"/>
    <x v="0"/>
    <s v="Basado en un Acuerdo Marco"/>
    <s v="Sí"/>
    <n v="212.9"/>
    <n v="212.9"/>
    <s v=""/>
    <s v=""/>
    <s v=""/>
    <s v=""/>
    <s v="/"/>
  </r>
  <r>
    <x v="3"/>
    <x v="26"/>
    <s v="034752/2022"/>
    <x v="2367"/>
    <x v="0"/>
    <s v="Basado en un Acuerdo Marco"/>
    <s v="Sí"/>
    <n v="182"/>
    <n v="182"/>
    <s v=""/>
    <s v=""/>
    <s v=""/>
    <s v=""/>
    <s v="/"/>
  </r>
  <r>
    <x v="3"/>
    <x v="26"/>
    <s v="034787/2022"/>
    <x v="2368"/>
    <x v="3"/>
    <s v="Basado en un Acuerdo Marco"/>
    <s v="Sí"/>
    <n v="111.8"/>
    <n v="111.8"/>
    <s v=""/>
    <s v=""/>
    <s v=""/>
    <s v=""/>
    <s v="/"/>
  </r>
  <r>
    <x v="3"/>
    <x v="26"/>
    <s v="034788/2022"/>
    <x v="2369"/>
    <x v="3"/>
    <s v="Basado en un Acuerdo Marco"/>
    <s v="Sí"/>
    <n v="336.08"/>
    <n v="336.08"/>
    <s v=""/>
    <s v=""/>
    <s v=""/>
    <s v=""/>
    <s v="/"/>
  </r>
  <r>
    <x v="3"/>
    <x v="26"/>
    <s v="034796/2022"/>
    <x v="2370"/>
    <x v="3"/>
    <s v="Basado en un Acuerdo Marco"/>
    <s v="Sí"/>
    <n v="189.67"/>
    <n v="189.67"/>
    <s v=""/>
    <s v=""/>
    <s v=""/>
    <s v=""/>
    <s v="/"/>
  </r>
  <r>
    <x v="3"/>
    <x v="26"/>
    <s v="034839/2022"/>
    <x v="2371"/>
    <x v="0"/>
    <s v="Basado en un Acuerdo Marco"/>
    <s v="Sí"/>
    <n v="60.5"/>
    <n v="60.5"/>
    <s v=""/>
    <s v=""/>
    <s v=""/>
    <s v=""/>
    <s v="/"/>
  </r>
  <r>
    <x v="3"/>
    <x v="26"/>
    <s v="034857/2022"/>
    <x v="2372"/>
    <x v="3"/>
    <s v="Basado en un Acuerdo Marco"/>
    <s v="Sí"/>
    <n v="432.6"/>
    <n v="432.6"/>
    <s v=""/>
    <s v=""/>
    <s v=""/>
    <s v=""/>
    <s v="/"/>
  </r>
  <r>
    <x v="3"/>
    <x v="26"/>
    <s v="034885/2022"/>
    <x v="2373"/>
    <x v="0"/>
    <s v="Basado en un Acuerdo Marco"/>
    <s v="Sí"/>
    <n v="145.19999999999999"/>
    <n v="145.19999999999999"/>
    <s v=""/>
    <s v=""/>
    <s v=""/>
    <s v=""/>
    <s v="/"/>
  </r>
  <r>
    <x v="3"/>
    <x v="26"/>
    <s v="034942/2022"/>
    <x v="2374"/>
    <x v="3"/>
    <s v="Basado en un Acuerdo Marco"/>
    <s v="Sí"/>
    <n v="112.94"/>
    <n v="112.94"/>
    <s v=""/>
    <s v=""/>
    <s v=""/>
    <s v=""/>
    <s v="/"/>
  </r>
  <r>
    <x v="3"/>
    <x v="26"/>
    <s v="034968/2022"/>
    <x v="1866"/>
    <x v="3"/>
    <s v="Basado en un Acuerdo Marco"/>
    <s v="Sí"/>
    <n v="433.53"/>
    <n v="433.53"/>
    <s v=""/>
    <s v=""/>
    <s v=""/>
    <s v=""/>
    <s v="/"/>
  </r>
  <r>
    <x v="3"/>
    <x v="26"/>
    <s v="034969/2022"/>
    <x v="2375"/>
    <x v="0"/>
    <s v="Basado en un Acuerdo Marco"/>
    <s v="Sí"/>
    <n v="174.05"/>
    <n v="174.05"/>
    <s v=""/>
    <s v=""/>
    <s v=""/>
    <s v=""/>
    <s v="/"/>
  </r>
  <r>
    <x v="3"/>
    <x v="26"/>
    <s v="035054/2022"/>
    <x v="2201"/>
    <x v="3"/>
    <s v="Basado en un Acuerdo Marco"/>
    <s v="Sí"/>
    <n v="425.92"/>
    <n v="425.92"/>
    <s v=""/>
    <s v=""/>
    <s v=""/>
    <s v=""/>
    <s v="/"/>
  </r>
  <r>
    <x v="3"/>
    <x v="26"/>
    <s v="035065/2022"/>
    <x v="2376"/>
    <x v="3"/>
    <s v="Basado en un Acuerdo Marco"/>
    <s v="Sí"/>
    <n v="320.64999999999998"/>
    <n v="320.64999999999998"/>
    <s v=""/>
    <s v=""/>
    <s v=""/>
    <s v=""/>
    <s v="/"/>
  </r>
  <r>
    <x v="3"/>
    <x v="26"/>
    <s v="035066/2022"/>
    <x v="2377"/>
    <x v="3"/>
    <s v="Basado en un Acuerdo Marco"/>
    <s v="Sí"/>
    <n v="485.51"/>
    <n v="485.51"/>
    <s v=""/>
    <s v=""/>
    <s v=""/>
    <s v=""/>
    <s v="/"/>
  </r>
  <r>
    <x v="3"/>
    <x v="26"/>
    <s v="035067/2022"/>
    <x v="2300"/>
    <x v="3"/>
    <s v="Basado en un Acuerdo Marco"/>
    <s v="Sí"/>
    <n v="60.5"/>
    <n v="60.5"/>
    <s v=""/>
    <s v=""/>
    <s v=""/>
    <s v=""/>
    <s v="/"/>
  </r>
  <r>
    <x v="3"/>
    <x v="26"/>
    <s v="035157/2022"/>
    <x v="2378"/>
    <x v="3"/>
    <s v="Basado en un Acuerdo Marco"/>
    <s v="Sí"/>
    <n v="299.5"/>
    <n v="299.5"/>
    <s v=""/>
    <s v=""/>
    <s v=""/>
    <s v=""/>
    <s v="/"/>
  </r>
  <r>
    <x v="3"/>
    <x v="26"/>
    <s v="035158/2022"/>
    <x v="2379"/>
    <x v="0"/>
    <s v="Basado en un Acuerdo Marco"/>
    <s v="Sí"/>
    <n v="80.8"/>
    <n v="80.8"/>
    <s v=""/>
    <s v=""/>
    <s v=""/>
    <s v=""/>
    <s v="/"/>
  </r>
  <r>
    <x v="3"/>
    <x v="26"/>
    <s v="035215/2022"/>
    <x v="2380"/>
    <x v="3"/>
    <s v="Basado en un Acuerdo Marco"/>
    <s v="Sí"/>
    <n v="68.239999999999995"/>
    <n v="68.239999999999995"/>
    <s v=""/>
    <s v=""/>
    <s v=""/>
    <s v=""/>
    <s v="/"/>
  </r>
  <r>
    <x v="3"/>
    <x v="26"/>
    <s v="035262/2022"/>
    <x v="2333"/>
    <x v="3"/>
    <s v="Basado en un Acuerdo Marco"/>
    <s v="Sí"/>
    <n v="112.94"/>
    <n v="112.94"/>
    <s v=""/>
    <s v=""/>
    <s v=""/>
    <s v=""/>
    <s v="/"/>
  </r>
  <r>
    <x v="3"/>
    <x v="26"/>
    <s v="035263/2022"/>
    <x v="2284"/>
    <x v="3"/>
    <s v="Basado en un Acuerdo Marco"/>
    <s v="Sí"/>
    <n v="394.63"/>
    <n v="394.63"/>
    <s v=""/>
    <s v=""/>
    <s v=""/>
    <s v=""/>
    <s v="/"/>
  </r>
  <r>
    <x v="3"/>
    <x v="26"/>
    <s v="035264/2022"/>
    <x v="2381"/>
    <x v="3"/>
    <s v="Basado en un Acuerdo Marco"/>
    <s v="Sí"/>
    <n v="374.37"/>
    <n v="374.37"/>
    <s v=""/>
    <s v=""/>
    <s v=""/>
    <s v=""/>
    <s v="/"/>
  </r>
  <r>
    <x v="3"/>
    <x v="26"/>
    <s v="035265/2022"/>
    <x v="1855"/>
    <x v="3"/>
    <s v="Basado en un Acuerdo Marco"/>
    <s v="Sí"/>
    <n v="225.88"/>
    <n v="225.88"/>
    <s v=""/>
    <s v=""/>
    <s v=""/>
    <s v=""/>
    <s v="/"/>
  </r>
  <r>
    <x v="3"/>
    <x v="26"/>
    <s v="035339/2022"/>
    <x v="1858"/>
    <x v="3"/>
    <s v="Basado en un Acuerdo Marco"/>
    <s v="Sí"/>
    <n v="50.82"/>
    <n v="50.82"/>
    <s v=""/>
    <s v=""/>
    <s v=""/>
    <s v=""/>
    <s v="/"/>
  </r>
  <r>
    <x v="3"/>
    <x v="26"/>
    <s v="035415/2022"/>
    <x v="2382"/>
    <x v="3"/>
    <s v="Basado en un Acuerdo Marco"/>
    <s v="Sí"/>
    <n v="1011.12"/>
    <n v="1011.12"/>
    <s v=""/>
    <s v=""/>
    <s v=""/>
    <s v=""/>
    <s v="/"/>
  </r>
  <r>
    <x v="3"/>
    <x v="26"/>
    <s v="035580/2022"/>
    <x v="2383"/>
    <x v="0"/>
    <s v="Basado en un Acuerdo Marco"/>
    <s v="Sí"/>
    <n v="46"/>
    <n v="46"/>
    <s v=""/>
    <s v=""/>
    <s v=""/>
    <s v=""/>
    <s v="/"/>
  </r>
  <r>
    <x v="3"/>
    <x v="26"/>
    <s v="035617/2022"/>
    <x v="1850"/>
    <x v="3"/>
    <s v="Basado en un Acuerdo Marco"/>
    <s v="Sí"/>
    <n v="299.5"/>
    <n v="299.5"/>
    <s v=""/>
    <s v=""/>
    <s v=""/>
    <s v=""/>
    <s v="/"/>
  </r>
  <r>
    <x v="3"/>
    <x v="26"/>
    <s v="035692/2022"/>
    <x v="2336"/>
    <x v="3"/>
    <s v="Basado en un Acuerdo Marco"/>
    <s v="Sí"/>
    <n v="42.35"/>
    <n v="42.35"/>
    <s v=""/>
    <s v=""/>
    <s v=""/>
    <s v=""/>
    <s v="/"/>
  </r>
  <r>
    <x v="3"/>
    <x v="26"/>
    <s v="035693/2022"/>
    <x v="1803"/>
    <x v="3"/>
    <s v="Basado en un Acuerdo Marco"/>
    <s v="Sí"/>
    <n v="163.25"/>
    <n v="163.25"/>
    <s v=""/>
    <s v=""/>
    <s v=""/>
    <s v=""/>
    <s v="/"/>
  </r>
  <r>
    <x v="3"/>
    <x v="26"/>
    <s v="035781/2022"/>
    <x v="2384"/>
    <x v="3"/>
    <s v="Basado en un Acuerdo Marco"/>
    <s v="Sí"/>
    <n v="160.4"/>
    <n v="160.4"/>
    <s v=""/>
    <s v=""/>
    <s v=""/>
    <s v=""/>
    <s v="/"/>
  </r>
  <r>
    <x v="3"/>
    <x v="26"/>
    <s v="035853/2022"/>
    <x v="2338"/>
    <x v="3"/>
    <s v="Basado en un Acuerdo Marco"/>
    <s v="Sí"/>
    <n v="112.94"/>
    <n v="112.94"/>
    <s v=""/>
    <s v=""/>
    <s v=""/>
    <s v=""/>
    <s v="/"/>
  </r>
  <r>
    <x v="3"/>
    <x v="26"/>
    <s v="035854/2022"/>
    <x v="2385"/>
    <x v="0"/>
    <s v="Basado en un Acuerdo Marco"/>
    <s v="Sí"/>
    <n v="125.8"/>
    <n v="125.8"/>
    <s v=""/>
    <s v=""/>
    <s v=""/>
    <s v=""/>
    <s v="/"/>
  </r>
  <r>
    <x v="3"/>
    <x v="26"/>
    <s v="035855/2022"/>
    <x v="2386"/>
    <x v="3"/>
    <s v="Basado en un Acuerdo Marco"/>
    <s v="Sí"/>
    <n v="215.23"/>
    <n v="215.23"/>
    <s v=""/>
    <s v=""/>
    <s v=""/>
    <s v=""/>
    <s v="/"/>
  </r>
  <r>
    <x v="3"/>
    <x v="26"/>
    <s v="035856/2022"/>
    <x v="2387"/>
    <x v="3"/>
    <s v="Basado en un Acuerdo Marco"/>
    <s v="Sí"/>
    <n v="299.5"/>
    <n v="299.5"/>
    <s v=""/>
    <s v=""/>
    <s v=""/>
    <s v=""/>
    <s v="/"/>
  </r>
  <r>
    <x v="3"/>
    <x v="26"/>
    <s v="036048/2022"/>
    <x v="2388"/>
    <x v="0"/>
    <s v="Basado en un Acuerdo Marco"/>
    <s v="Sí"/>
    <n v="60.5"/>
    <n v="60.5"/>
    <s v=""/>
    <s v=""/>
    <s v=""/>
    <s v=""/>
    <s v="/"/>
  </r>
  <r>
    <x v="3"/>
    <x v="26"/>
    <s v="036049/2022"/>
    <x v="2389"/>
    <x v="0"/>
    <s v="Basado en un Acuerdo Marco"/>
    <s v="Sí"/>
    <n v="90"/>
    <n v="90"/>
    <s v=""/>
    <s v=""/>
    <s v=""/>
    <s v=""/>
    <s v="/"/>
  </r>
  <r>
    <x v="3"/>
    <x v="26"/>
    <s v="036050/2022"/>
    <x v="2390"/>
    <x v="0"/>
    <s v="Basado en un Acuerdo Marco"/>
    <s v="Sí"/>
    <n v="67"/>
    <n v="67"/>
    <s v=""/>
    <s v=""/>
    <s v=""/>
    <s v=""/>
    <s v="/"/>
  </r>
  <r>
    <x v="3"/>
    <x v="26"/>
    <s v="036051/2022"/>
    <x v="2391"/>
    <x v="0"/>
    <s v="Basado en un Acuerdo Marco"/>
    <s v="Sí"/>
    <n v="67"/>
    <n v="67"/>
    <s v=""/>
    <s v=""/>
    <s v=""/>
    <s v=""/>
    <s v="/"/>
  </r>
  <r>
    <x v="3"/>
    <x v="26"/>
    <s v="036052/2022"/>
    <x v="2392"/>
    <x v="0"/>
    <s v="Basado en un Acuerdo Marco"/>
    <s v="Sí"/>
    <n v="60.5"/>
    <n v="60.5"/>
    <s v=""/>
    <s v=""/>
    <s v=""/>
    <s v=""/>
    <s v="/"/>
  </r>
  <r>
    <x v="3"/>
    <x v="26"/>
    <s v="036053/2022"/>
    <x v="2393"/>
    <x v="0"/>
    <s v="Basado en un Acuerdo Marco"/>
    <s v="Sí"/>
    <n v="67"/>
    <n v="67"/>
    <s v=""/>
    <s v=""/>
    <s v=""/>
    <s v=""/>
    <s v="/"/>
  </r>
  <r>
    <x v="3"/>
    <x v="26"/>
    <s v="036103/2022"/>
    <x v="2161"/>
    <x v="3"/>
    <s v="Basado en un Acuerdo Marco"/>
    <s v="Sí"/>
    <n v="432.6"/>
    <n v="432.6"/>
    <s v=""/>
    <s v=""/>
    <s v=""/>
    <s v=""/>
    <s v="/"/>
  </r>
  <r>
    <x v="3"/>
    <x v="26"/>
    <s v="036145/2022"/>
    <x v="2300"/>
    <x v="3"/>
    <s v="Basado en un Acuerdo Marco"/>
    <s v="Sí"/>
    <n v="127.05"/>
    <n v="127.05"/>
    <s v=""/>
    <s v=""/>
    <s v=""/>
    <s v=""/>
    <s v="/"/>
  </r>
  <r>
    <x v="3"/>
    <x v="26"/>
    <s v="036226/2022"/>
    <x v="2394"/>
    <x v="3"/>
    <s v="Basado en un Acuerdo Marco"/>
    <s v="Sí"/>
    <n v="225.88"/>
    <n v="225.88"/>
    <s v=""/>
    <s v=""/>
    <s v=""/>
    <s v=""/>
    <s v="/"/>
  </r>
  <r>
    <x v="3"/>
    <x v="26"/>
    <s v="036290/2022"/>
    <x v="1858"/>
    <x v="3"/>
    <s v="Basado en un Acuerdo Marco"/>
    <s v="Sí"/>
    <n v="50.82"/>
    <n v="50.82"/>
    <s v=""/>
    <s v=""/>
    <s v=""/>
    <s v=""/>
    <s v="/"/>
  </r>
  <r>
    <x v="3"/>
    <x v="26"/>
    <s v="036383/2022"/>
    <x v="2300"/>
    <x v="3"/>
    <s v="Basado en un Acuerdo Marco"/>
    <s v="Sí"/>
    <n v="60.5"/>
    <n v="60.5"/>
    <s v=""/>
    <s v=""/>
    <s v=""/>
    <s v=""/>
    <s v="/"/>
  </r>
  <r>
    <x v="3"/>
    <x v="26"/>
    <s v="036384/2022"/>
    <x v="2300"/>
    <x v="3"/>
    <s v="Basado en un Acuerdo Marco"/>
    <s v="Sí"/>
    <n v="60.5"/>
    <n v="60.5"/>
    <s v=""/>
    <s v=""/>
    <s v=""/>
    <s v=""/>
    <s v="/"/>
  </r>
  <r>
    <x v="3"/>
    <x v="26"/>
    <s v="036518/2022"/>
    <x v="2395"/>
    <x v="0"/>
    <s v="Basado en un Acuerdo Marco"/>
    <s v="Sí"/>
    <n v="125.4"/>
    <n v="125.4"/>
    <s v=""/>
    <s v=""/>
    <s v=""/>
    <s v=""/>
    <s v="/"/>
  </r>
  <r>
    <x v="3"/>
    <x v="26"/>
    <s v="036522/2022"/>
    <x v="2396"/>
    <x v="0"/>
    <s v="Basado en un Acuerdo Marco"/>
    <s v="Sí"/>
    <n v="114.9"/>
    <n v="114.9"/>
    <s v=""/>
    <s v=""/>
    <s v=""/>
    <s v=""/>
    <s v="/"/>
  </r>
  <r>
    <x v="3"/>
    <x v="26"/>
    <s v="036523/2022"/>
    <x v="2397"/>
    <x v="0"/>
    <s v="Basado en un Acuerdo Marco"/>
    <s v="Sí"/>
    <n v="45.8"/>
    <n v="45.8"/>
    <s v=""/>
    <s v=""/>
    <s v=""/>
    <s v=""/>
    <s v="/"/>
  </r>
  <r>
    <x v="3"/>
    <x v="26"/>
    <s v="036524/2022"/>
    <x v="2398"/>
    <x v="0"/>
    <s v="Basado en un Acuerdo Marco"/>
    <s v="Sí"/>
    <n v="287.10000000000002"/>
    <n v="287.10000000000002"/>
    <s v=""/>
    <s v=""/>
    <s v=""/>
    <s v=""/>
    <s v="/"/>
  </r>
  <r>
    <x v="3"/>
    <x v="26"/>
    <s v="036537/2022"/>
    <x v="2399"/>
    <x v="0"/>
    <s v="Basado en un Acuerdo Marco"/>
    <s v="Sí"/>
    <n v="2.2599999999999998"/>
    <n v="2.2599999999999998"/>
    <s v=""/>
    <s v=""/>
    <s v=""/>
    <s v=""/>
    <s v="/"/>
  </r>
  <r>
    <x v="3"/>
    <x v="26"/>
    <s v="039370/2022"/>
    <x v="2400"/>
    <x v="0"/>
    <s v="Basado en un Acuerdo Marco"/>
    <s v="Sí"/>
    <n v="108.9"/>
    <n v="108.9"/>
    <s v=""/>
    <s v=""/>
    <s v=""/>
    <s v=""/>
    <s v="/"/>
  </r>
  <r>
    <x v="3"/>
    <x v="26"/>
    <s v="039414/2022"/>
    <x v="2401"/>
    <x v="0"/>
    <s v="Basado en un Acuerdo Marco"/>
    <s v="Sí"/>
    <n v="113.03"/>
    <n v="113.03"/>
    <s v=""/>
    <s v=""/>
    <s v=""/>
    <s v=""/>
    <s v="/"/>
  </r>
  <r>
    <x v="3"/>
    <x v="26"/>
    <s v="039418/2022"/>
    <x v="2402"/>
    <x v="0"/>
    <s v="Basado en un Acuerdo Marco"/>
    <s v="Sí"/>
    <n v="2056"/>
    <n v="2056"/>
    <s v=""/>
    <s v=""/>
    <s v=""/>
    <s v=""/>
    <s v="/"/>
  </r>
  <r>
    <x v="3"/>
    <x v="26"/>
    <s v="039426/2022"/>
    <x v="2403"/>
    <x v="0"/>
    <s v="Basado en un Acuerdo Marco"/>
    <s v="Sí"/>
    <n v="105.61"/>
    <n v="105.61"/>
    <s v=""/>
    <s v=""/>
    <s v=""/>
    <s v=""/>
    <s v="/"/>
  </r>
  <r>
    <x v="3"/>
    <x v="26"/>
    <s v="039427/2022"/>
    <x v="2404"/>
    <x v="0"/>
    <s v="Basado en un Acuerdo Marco"/>
    <s v="Sí"/>
    <n v="105.51"/>
    <n v="105.51"/>
    <s v=""/>
    <s v=""/>
    <s v=""/>
    <s v=""/>
    <s v="/"/>
  </r>
  <r>
    <x v="3"/>
    <x v="26"/>
    <s v="039428/2022"/>
    <x v="2405"/>
    <x v="0"/>
    <s v="Basado en un Acuerdo Marco"/>
    <s v="Sí"/>
    <n v="72.61"/>
    <n v="72.61"/>
    <s v=""/>
    <s v=""/>
    <s v=""/>
    <s v=""/>
    <s v="/"/>
  </r>
  <r>
    <x v="3"/>
    <x v="26"/>
    <s v="039429/2022"/>
    <x v="2406"/>
    <x v="0"/>
    <s v="Basado en un Acuerdo Marco"/>
    <s v="Sí"/>
    <n v="72.61"/>
    <n v="72.61"/>
    <s v=""/>
    <s v=""/>
    <s v=""/>
    <s v=""/>
    <s v="/"/>
  </r>
  <r>
    <x v="3"/>
    <x v="26"/>
    <s v="039434/2022"/>
    <x v="1906"/>
    <x v="3"/>
    <s v="Basado en un Acuerdo Marco"/>
    <s v="Sí"/>
    <n v="277.08999999999997"/>
    <n v="277.08999999999997"/>
    <s v=""/>
    <s v=""/>
    <s v=""/>
    <s v=""/>
    <s v="/"/>
  </r>
  <r>
    <x v="3"/>
    <x v="26"/>
    <s v="039448/2022"/>
    <x v="1937"/>
    <x v="3"/>
    <s v="Basado en un Acuerdo Marco"/>
    <s v="Sí"/>
    <n v="66.55"/>
    <n v="66.55"/>
    <s v=""/>
    <s v=""/>
    <s v=""/>
    <s v=""/>
    <s v="/"/>
  </r>
  <r>
    <x v="3"/>
    <x v="26"/>
    <s v="039450/2022"/>
    <x v="2289"/>
    <x v="3"/>
    <s v="Basado en un Acuerdo Marco"/>
    <s v="Sí"/>
    <n v="223.61"/>
    <n v="223.61"/>
    <s v=""/>
    <s v=""/>
    <s v=""/>
    <s v=""/>
    <s v="/"/>
  </r>
  <r>
    <x v="3"/>
    <x v="26"/>
    <s v="039462/2022"/>
    <x v="1937"/>
    <x v="3"/>
    <s v="Basado en un Acuerdo Marco"/>
    <s v="Sí"/>
    <n v="66.55"/>
    <n v="66.55"/>
    <s v=""/>
    <s v=""/>
    <s v=""/>
    <s v=""/>
    <s v="/"/>
  </r>
  <r>
    <x v="3"/>
    <x v="26"/>
    <s v="039531/2022"/>
    <x v="2407"/>
    <x v="0"/>
    <s v="Basado en un Acuerdo Marco"/>
    <s v="Sí"/>
    <n v="36.299999999999997"/>
    <n v="36.299999999999997"/>
    <s v=""/>
    <s v=""/>
    <s v=""/>
    <s v=""/>
    <s v="/"/>
  </r>
  <r>
    <x v="3"/>
    <x v="26"/>
    <s v="039698/2022"/>
    <x v="2408"/>
    <x v="0"/>
    <s v="Basado en un Acuerdo Marco"/>
    <s v="Sí"/>
    <n v="2425.3200000000002"/>
    <n v="2425.3200000000002"/>
    <s v=""/>
    <s v=""/>
    <s v=""/>
    <s v=""/>
    <s v="/"/>
  </r>
  <r>
    <x v="3"/>
    <x v="26"/>
    <s v="039699/2022"/>
    <x v="2409"/>
    <x v="0"/>
    <s v="Basado en un Acuerdo Marco"/>
    <s v="Sí"/>
    <n v="22.2"/>
    <n v="22.2"/>
    <s v=""/>
    <s v=""/>
    <s v=""/>
    <s v=""/>
    <s v="/"/>
  </r>
  <r>
    <x v="3"/>
    <x v="26"/>
    <s v="039700/2022"/>
    <x v="2410"/>
    <x v="0"/>
    <s v="Basado en un Acuerdo Marco"/>
    <s v="Sí"/>
    <n v="218.1"/>
    <n v="218.1"/>
    <s v=""/>
    <s v=""/>
    <s v=""/>
    <s v=""/>
    <s v="/"/>
  </r>
  <r>
    <x v="3"/>
    <x v="26"/>
    <s v="039745/2022"/>
    <x v="2411"/>
    <x v="0"/>
    <s v="Basado en un Acuerdo Marco"/>
    <s v="Sí"/>
    <n v="60.5"/>
    <n v="60.5"/>
    <s v=""/>
    <s v=""/>
    <s v=""/>
    <s v=""/>
    <s v="/"/>
  </r>
  <r>
    <x v="3"/>
    <x v="26"/>
    <s v="039834/2022"/>
    <x v="2288"/>
    <x v="3"/>
    <s v="Basado en un Acuerdo Marco"/>
    <s v="Sí"/>
    <n v="138.06"/>
    <n v="138.06"/>
    <s v=""/>
    <s v=""/>
    <s v=""/>
    <s v=""/>
    <s v="/"/>
  </r>
  <r>
    <x v="3"/>
    <x v="26"/>
    <s v="039928/2022"/>
    <x v="2412"/>
    <x v="0"/>
    <s v="Basado en un Acuerdo Marco"/>
    <s v="Sí"/>
    <n v="36.299999999999997"/>
    <n v="36.299999999999997"/>
    <s v=""/>
    <s v=""/>
    <s v=""/>
    <s v=""/>
    <s v="/"/>
  </r>
  <r>
    <x v="3"/>
    <x v="26"/>
    <s v="039929/2022"/>
    <x v="2413"/>
    <x v="3"/>
    <s v="Basado en un Acuerdo Marco"/>
    <s v="Sí"/>
    <n v="256.97000000000003"/>
    <n v="256.97000000000003"/>
    <s v=""/>
    <s v=""/>
    <s v=""/>
    <s v=""/>
    <s v="/"/>
  </r>
  <r>
    <x v="3"/>
    <x v="26"/>
    <s v="039930/2022"/>
    <x v="2414"/>
    <x v="0"/>
    <s v="Basado en un Acuerdo Marco"/>
    <s v="Sí"/>
    <n v="242"/>
    <n v="242"/>
    <s v=""/>
    <s v=""/>
    <s v=""/>
    <s v=""/>
    <s v="/"/>
  </r>
  <r>
    <x v="3"/>
    <x v="26"/>
    <s v="039952/2022"/>
    <x v="2338"/>
    <x v="3"/>
    <s v="Basado en un Acuerdo Marco"/>
    <s v="Sí"/>
    <n v="112.94"/>
    <n v="112.94"/>
    <s v=""/>
    <s v=""/>
    <s v=""/>
    <s v=""/>
    <s v="/"/>
  </r>
  <r>
    <x v="3"/>
    <x v="26"/>
    <s v="039953/2022"/>
    <x v="2011"/>
    <x v="3"/>
    <s v="Basado en un Acuerdo Marco"/>
    <s v="Sí"/>
    <n v="72.599999999999994"/>
    <n v="72.599999999999994"/>
    <s v=""/>
    <s v=""/>
    <s v=""/>
    <s v=""/>
    <s v="/"/>
  </r>
  <r>
    <x v="3"/>
    <x v="26"/>
    <s v="040023/2022"/>
    <x v="2300"/>
    <x v="3"/>
    <s v="Basado en un Acuerdo Marco"/>
    <s v="Sí"/>
    <n v="60.5"/>
    <n v="60.5"/>
    <s v=""/>
    <s v=""/>
    <s v=""/>
    <s v=""/>
    <s v="/"/>
  </r>
  <r>
    <x v="3"/>
    <x v="26"/>
    <s v="040122/2022"/>
    <x v="2415"/>
    <x v="3"/>
    <s v="Basado en un Acuerdo Marco"/>
    <s v="Sí"/>
    <n v="16.940000000000001"/>
    <n v="16.940000000000001"/>
    <s v=""/>
    <s v=""/>
    <s v=""/>
    <s v=""/>
    <s v="/"/>
  </r>
  <r>
    <x v="3"/>
    <x v="26"/>
    <s v="040123/2022"/>
    <x v="2416"/>
    <x v="3"/>
    <s v="Basado en un Acuerdo Marco"/>
    <s v="Sí"/>
    <n v="553.32000000000005"/>
    <n v="553.32000000000005"/>
    <s v=""/>
    <s v=""/>
    <s v=""/>
    <s v=""/>
    <s v="/"/>
  </r>
  <r>
    <x v="3"/>
    <x v="26"/>
    <s v="040164/2022"/>
    <x v="2417"/>
    <x v="3"/>
    <s v="Basado en un Acuerdo Marco"/>
    <s v="Sí"/>
    <n v="1817.28"/>
    <n v="1817.28"/>
    <s v=""/>
    <s v=""/>
    <s v=""/>
    <s v=""/>
    <s v="/"/>
  </r>
  <r>
    <x v="3"/>
    <x v="26"/>
    <s v="040272/2022"/>
    <x v="2418"/>
    <x v="3"/>
    <s v="Basado en un Acuerdo Marco"/>
    <s v="Sí"/>
    <n v="269.83"/>
    <n v="269.83"/>
    <s v=""/>
    <s v=""/>
    <s v=""/>
    <s v=""/>
    <s v="/"/>
  </r>
  <r>
    <x v="3"/>
    <x v="26"/>
    <s v="040289/2022"/>
    <x v="2419"/>
    <x v="0"/>
    <s v="Basado en un Acuerdo Marco"/>
    <s v="Sí"/>
    <n v="75.099999999999994"/>
    <n v="75.099999999999994"/>
    <s v=""/>
    <s v=""/>
    <s v=""/>
    <s v=""/>
    <s v="/"/>
  </r>
  <r>
    <x v="3"/>
    <x v="26"/>
    <s v="040290/2022"/>
    <x v="2420"/>
    <x v="0"/>
    <s v="Basado en un Acuerdo Marco"/>
    <s v="Sí"/>
    <n v="75.099999999999994"/>
    <n v="75.099999999999994"/>
    <s v=""/>
    <s v=""/>
    <s v=""/>
    <s v=""/>
    <s v="/"/>
  </r>
  <r>
    <x v="3"/>
    <x v="26"/>
    <s v="040291/2022"/>
    <x v="2421"/>
    <x v="3"/>
    <s v="Basado en un Acuerdo Marco"/>
    <s v="Sí"/>
    <n v="254.1"/>
    <n v="254.1"/>
    <s v=""/>
    <s v=""/>
    <s v=""/>
    <s v=""/>
    <s v="/"/>
  </r>
  <r>
    <x v="3"/>
    <x v="26"/>
    <s v="040338/2022"/>
    <x v="2422"/>
    <x v="0"/>
    <s v="Basado en un Acuerdo Marco"/>
    <s v="Sí"/>
    <n v="36.299999999999997"/>
    <n v="36.299999999999997"/>
    <s v=""/>
    <s v=""/>
    <s v=""/>
    <s v=""/>
    <s v="/"/>
  </r>
  <r>
    <x v="3"/>
    <x v="26"/>
    <s v="040356/2022"/>
    <x v="2423"/>
    <x v="0"/>
    <s v="Basado en un Acuerdo Marco"/>
    <s v="Sí"/>
    <n v="36.299999999999997"/>
    <n v="36.299999999999997"/>
    <s v=""/>
    <s v=""/>
    <s v=""/>
    <s v=""/>
    <s v="/"/>
  </r>
  <r>
    <x v="3"/>
    <x v="26"/>
    <s v="040383/2022"/>
    <x v="2424"/>
    <x v="3"/>
    <s v="Basado en un Acuerdo Marco"/>
    <s v="Sí"/>
    <n v="160.4"/>
    <n v="160.4"/>
    <s v=""/>
    <s v=""/>
    <s v=""/>
    <s v=""/>
    <s v="/"/>
  </r>
  <r>
    <x v="3"/>
    <x v="26"/>
    <s v="040443/2022"/>
    <x v="2425"/>
    <x v="3"/>
    <s v="Basado en un Acuerdo Marco"/>
    <s v="Sí"/>
    <n v="128.21"/>
    <n v="128.21"/>
    <s v=""/>
    <s v=""/>
    <s v=""/>
    <s v=""/>
    <s v="/"/>
  </r>
  <r>
    <x v="3"/>
    <x v="26"/>
    <s v="040619/2022"/>
    <x v="2011"/>
    <x v="3"/>
    <s v="Basado en un Acuerdo Marco"/>
    <s v="Sí"/>
    <n v="72.599999999999994"/>
    <n v="72.599999999999994"/>
    <s v=""/>
    <s v=""/>
    <s v=""/>
    <s v=""/>
    <s v="/"/>
  </r>
  <r>
    <x v="3"/>
    <x v="26"/>
    <s v="040620/2022"/>
    <x v="2426"/>
    <x v="3"/>
    <s v="Basado en un Acuerdo Marco"/>
    <s v="Sí"/>
    <n v="338.82"/>
    <n v="338.82"/>
    <s v=""/>
    <s v=""/>
    <s v=""/>
    <s v=""/>
    <s v="/"/>
  </r>
  <r>
    <x v="3"/>
    <x v="26"/>
    <s v="040684/2022"/>
    <x v="2427"/>
    <x v="0"/>
    <s v="Basado en un Acuerdo Marco"/>
    <s v="Sí"/>
    <n v="60.5"/>
    <n v="60.5"/>
    <s v=""/>
    <s v=""/>
    <s v=""/>
    <s v=""/>
    <s v="/"/>
  </r>
  <r>
    <x v="3"/>
    <x v="26"/>
    <s v="040685/2022"/>
    <x v="2335"/>
    <x v="3"/>
    <s v="Basado en un Acuerdo Marco"/>
    <s v="Sí"/>
    <n v="138.06"/>
    <n v="138.06"/>
    <s v=""/>
    <s v=""/>
    <s v=""/>
    <s v=""/>
    <s v="/"/>
  </r>
  <r>
    <x v="3"/>
    <x v="26"/>
    <s v="040733/2022"/>
    <x v="2300"/>
    <x v="3"/>
    <s v="Basado en un Acuerdo Marco"/>
    <s v="Sí"/>
    <n v="151.25"/>
    <n v="151.25"/>
    <s v=""/>
    <s v=""/>
    <s v=""/>
    <s v=""/>
    <s v="/"/>
  </r>
  <r>
    <x v="3"/>
    <x v="26"/>
    <s v="040734/2022"/>
    <x v="1811"/>
    <x v="3"/>
    <s v="Basado en un Acuerdo Marco"/>
    <s v="Sí"/>
    <n v="485.51"/>
    <n v="485.51"/>
    <s v=""/>
    <s v=""/>
    <s v=""/>
    <s v=""/>
    <s v="/"/>
  </r>
  <r>
    <x v="3"/>
    <x v="26"/>
    <s v="040832/2022"/>
    <x v="2340"/>
    <x v="3"/>
    <s v="Basado en un Acuerdo Marco"/>
    <s v="Sí"/>
    <n v="16.940000000000001"/>
    <n v="16.940000000000001"/>
    <s v=""/>
    <s v=""/>
    <s v=""/>
    <s v=""/>
    <s v="/"/>
  </r>
  <r>
    <x v="3"/>
    <x v="26"/>
    <s v="040833/2022"/>
    <x v="2428"/>
    <x v="3"/>
    <s v="Basado en un Acuerdo Marco"/>
    <s v="Sí"/>
    <n v="166.01"/>
    <n v="166.01"/>
    <s v=""/>
    <s v=""/>
    <s v=""/>
    <s v=""/>
    <s v="/"/>
  </r>
  <r>
    <x v="3"/>
    <x v="26"/>
    <s v="040834/2022"/>
    <x v="2338"/>
    <x v="3"/>
    <s v="Basado en un Acuerdo Marco"/>
    <s v="Sí"/>
    <n v="112.94"/>
    <n v="112.94"/>
    <s v=""/>
    <s v=""/>
    <s v=""/>
    <s v=""/>
    <s v="/"/>
  </r>
  <r>
    <x v="3"/>
    <x v="26"/>
    <s v="040835/2022"/>
    <x v="2429"/>
    <x v="0"/>
    <s v="Basado en un Acuerdo Marco"/>
    <s v="Sí"/>
    <n v="121"/>
    <n v="121"/>
    <s v=""/>
    <s v=""/>
    <s v=""/>
    <s v=""/>
    <s v="/"/>
  </r>
  <r>
    <x v="3"/>
    <x v="26"/>
    <s v="040921/2022"/>
    <x v="2430"/>
    <x v="0"/>
    <s v="Basado en un Acuerdo Marco"/>
    <s v="Sí"/>
    <n v="1269.25"/>
    <n v="1269.25"/>
    <s v=""/>
    <s v=""/>
    <s v=""/>
    <s v=""/>
    <s v="/"/>
  </r>
  <r>
    <x v="3"/>
    <x v="26"/>
    <s v="040922/2022"/>
    <x v="2431"/>
    <x v="0"/>
    <s v="Basado en un Acuerdo Marco"/>
    <s v="Sí"/>
    <n v="166.55"/>
    <n v="166.55"/>
    <s v=""/>
    <s v=""/>
    <s v=""/>
    <s v=""/>
    <s v="/"/>
  </r>
  <r>
    <x v="3"/>
    <x v="26"/>
    <s v="040923/2022"/>
    <x v="2432"/>
    <x v="0"/>
    <s v="Basado en un Acuerdo Marco"/>
    <s v="Sí"/>
    <n v="56"/>
    <n v="56"/>
    <s v=""/>
    <s v=""/>
    <s v=""/>
    <s v=""/>
    <s v="/"/>
  </r>
  <r>
    <x v="3"/>
    <x v="26"/>
    <s v="040924/2022"/>
    <x v="2300"/>
    <x v="3"/>
    <s v="Basado en un Acuerdo Marco"/>
    <s v="Sí"/>
    <n v="138.06"/>
    <n v="138.06"/>
    <s v=""/>
    <s v=""/>
    <s v=""/>
    <s v=""/>
    <s v="/"/>
  </r>
  <r>
    <x v="3"/>
    <x v="26"/>
    <s v="041114/2022"/>
    <x v="2433"/>
    <x v="0"/>
    <s v="Basado en un Acuerdo Marco"/>
    <s v="Sí"/>
    <n v="108.9"/>
    <n v="108.9"/>
    <s v=""/>
    <s v=""/>
    <s v=""/>
    <s v=""/>
    <s v="/"/>
  </r>
  <r>
    <x v="3"/>
    <x v="26"/>
    <s v="041178/2022"/>
    <x v="2434"/>
    <x v="0"/>
    <s v="Basado en un Acuerdo Marco"/>
    <s v="Sí"/>
    <n v="263.88"/>
    <n v="263.88"/>
    <s v=""/>
    <s v=""/>
    <s v=""/>
    <s v=""/>
    <s v="/"/>
  </r>
  <r>
    <x v="3"/>
    <x v="26"/>
    <s v="041179/2022"/>
    <x v="2435"/>
    <x v="0"/>
    <s v="Basado en un Acuerdo Marco"/>
    <s v="Sí"/>
    <n v="60.5"/>
    <n v="60.5"/>
    <s v=""/>
    <s v=""/>
    <s v=""/>
    <s v=""/>
    <s v="/"/>
  </r>
  <r>
    <x v="3"/>
    <x v="26"/>
    <s v="041180/2022"/>
    <x v="2436"/>
    <x v="3"/>
    <s v="Basado en un Acuerdo Marco"/>
    <s v="Sí"/>
    <n v="448.74"/>
    <n v="448.74"/>
    <s v=""/>
    <s v=""/>
    <s v=""/>
    <s v=""/>
    <s v="/"/>
  </r>
  <r>
    <x v="3"/>
    <x v="26"/>
    <s v="041181/2022"/>
    <x v="2437"/>
    <x v="3"/>
    <s v="Basado en un Acuerdo Marco"/>
    <s v="Sí"/>
    <n v="299.5"/>
    <n v="299.5"/>
    <s v=""/>
    <s v=""/>
    <s v=""/>
    <s v=""/>
    <s v="/"/>
  </r>
  <r>
    <x v="3"/>
    <x v="26"/>
    <s v="041241/2022"/>
    <x v="2438"/>
    <x v="3"/>
    <s v="Basado en un Acuerdo Marco"/>
    <s v="Sí"/>
    <n v="299.5"/>
    <n v="299.5"/>
    <s v=""/>
    <s v=""/>
    <s v=""/>
    <s v=""/>
    <s v="/"/>
  </r>
  <r>
    <x v="3"/>
    <x v="26"/>
    <s v="041370/2022"/>
    <x v="2439"/>
    <x v="0"/>
    <s v="Basado en un Acuerdo Marco"/>
    <s v="Sí"/>
    <n v="36.299999999999997"/>
    <n v="36.299999999999997"/>
    <s v=""/>
    <s v=""/>
    <s v=""/>
    <s v=""/>
    <s v="/"/>
  </r>
  <r>
    <x v="3"/>
    <x v="26"/>
    <s v="041371/2022"/>
    <x v="2440"/>
    <x v="3"/>
    <s v="Basado en un Acuerdo Marco"/>
    <s v="Sí"/>
    <n v="217.8"/>
    <n v="217.8"/>
    <s v=""/>
    <s v=""/>
    <s v=""/>
    <s v=""/>
    <s v="/"/>
  </r>
  <r>
    <x v="3"/>
    <x v="26"/>
    <s v="041572/2022"/>
    <x v="2441"/>
    <x v="3"/>
    <s v="Basado en un Acuerdo Marco"/>
    <s v="Sí"/>
    <n v="299.5"/>
    <n v="299.5"/>
    <s v=""/>
    <s v=""/>
    <s v=""/>
    <s v=""/>
    <s v="/"/>
  </r>
  <r>
    <x v="3"/>
    <x v="26"/>
    <s v="041573/2022"/>
    <x v="2442"/>
    <x v="0"/>
    <s v="Basado en un Acuerdo Marco"/>
    <s v="Sí"/>
    <n v="279.77"/>
    <n v="279.77"/>
    <s v=""/>
    <s v=""/>
    <s v=""/>
    <s v=""/>
    <s v="/"/>
  </r>
  <r>
    <x v="3"/>
    <x v="26"/>
    <s v="041638/2022"/>
    <x v="2443"/>
    <x v="0"/>
    <s v="Basado en un Acuerdo Marco"/>
    <s v="Sí"/>
    <n v="239.43"/>
    <n v="239.43"/>
    <s v=""/>
    <s v=""/>
    <s v=""/>
    <s v=""/>
    <s v="/"/>
  </r>
  <r>
    <x v="3"/>
    <x v="26"/>
    <s v="041639/2022"/>
    <x v="2443"/>
    <x v="0"/>
    <s v="Basado en un Acuerdo Marco"/>
    <s v="Sí"/>
    <n v="239.43"/>
    <n v="239.43"/>
    <s v=""/>
    <s v=""/>
    <s v=""/>
    <s v=""/>
    <s v="/"/>
  </r>
  <r>
    <x v="3"/>
    <x v="26"/>
    <s v="041640/2022"/>
    <x v="2443"/>
    <x v="0"/>
    <s v="Basado en un Acuerdo Marco"/>
    <s v="Sí"/>
    <n v="239.43"/>
    <n v="239.43"/>
    <s v=""/>
    <s v=""/>
    <s v=""/>
    <s v=""/>
    <s v="/"/>
  </r>
  <r>
    <x v="3"/>
    <x v="26"/>
    <s v="041713/2022"/>
    <x v="2300"/>
    <x v="3"/>
    <s v="Basado en un Acuerdo Marco"/>
    <s v="Sí"/>
    <n v="60.5"/>
    <n v="60.5"/>
    <s v=""/>
    <s v=""/>
    <s v=""/>
    <s v=""/>
    <s v="/"/>
  </r>
  <r>
    <x v="3"/>
    <x v="26"/>
    <s v="041714/2022"/>
    <x v="2444"/>
    <x v="3"/>
    <s v="Basado en un Acuerdo Marco"/>
    <s v="Sí"/>
    <n v="172.01"/>
    <n v="172.01"/>
    <s v=""/>
    <s v=""/>
    <s v=""/>
    <s v=""/>
    <s v="/"/>
  </r>
  <r>
    <x v="3"/>
    <x v="26"/>
    <s v="041825/2022"/>
    <x v="2374"/>
    <x v="3"/>
    <s v="Basado en un Acuerdo Marco"/>
    <s v="Sí"/>
    <n v="112.94"/>
    <n v="112.94"/>
    <s v=""/>
    <s v=""/>
    <s v=""/>
    <s v=""/>
    <s v="/"/>
  </r>
  <r>
    <x v="3"/>
    <x v="26"/>
    <s v="041953/2022"/>
    <x v="2445"/>
    <x v="3"/>
    <s v="Basado en un Acuerdo Marco"/>
    <s v="Sí"/>
    <n v="526.35"/>
    <n v="526.35"/>
    <s v=""/>
    <s v=""/>
    <s v=""/>
    <s v=""/>
    <s v="/"/>
  </r>
  <r>
    <x v="3"/>
    <x v="26"/>
    <s v="042062/2022"/>
    <x v="2446"/>
    <x v="3"/>
    <s v="Basado en un Acuerdo Marco"/>
    <s v="Sí"/>
    <n v="138.11000000000001"/>
    <n v="138.11000000000001"/>
    <s v=""/>
    <s v=""/>
    <s v=""/>
    <s v=""/>
    <s v="/"/>
  </r>
  <r>
    <x v="3"/>
    <x v="26"/>
    <s v="042063/2022"/>
    <x v="2084"/>
    <x v="3"/>
    <s v="Basado en un Acuerdo Marco"/>
    <s v="Sí"/>
    <n v="112.94"/>
    <n v="112.94"/>
    <s v=""/>
    <s v=""/>
    <s v=""/>
    <s v=""/>
    <s v="/"/>
  </r>
  <r>
    <x v="3"/>
    <x v="26"/>
    <s v="042133/2022"/>
    <x v="2113"/>
    <x v="3"/>
    <s v="Basado en un Acuerdo Marco"/>
    <s v="Sí"/>
    <n v="260.14999999999998"/>
    <n v="260.14999999999998"/>
    <s v=""/>
    <s v=""/>
    <s v=""/>
    <s v=""/>
    <s v="/"/>
  </r>
  <r>
    <x v="3"/>
    <x v="26"/>
    <s v="042143/2022"/>
    <x v="2300"/>
    <x v="3"/>
    <s v="Basado en un Acuerdo Marco"/>
    <s v="Sí"/>
    <n v="60.5"/>
    <n v="60.5"/>
    <s v=""/>
    <s v=""/>
    <s v=""/>
    <s v=""/>
    <s v="/"/>
  </r>
  <r>
    <x v="3"/>
    <x v="26"/>
    <s v="042238/2022"/>
    <x v="1855"/>
    <x v="3"/>
    <s v="Basado en un Acuerdo Marco"/>
    <s v="Sí"/>
    <n v="112.94"/>
    <n v="112.94"/>
    <s v=""/>
    <s v=""/>
    <s v=""/>
    <s v=""/>
    <s v="/"/>
  </r>
  <r>
    <x v="3"/>
    <x v="26"/>
    <s v="042337/2022"/>
    <x v="1858"/>
    <x v="3"/>
    <s v="Basado en un Acuerdo Marco"/>
    <s v="Sí"/>
    <n v="50.82"/>
    <n v="50.82"/>
    <s v=""/>
    <s v=""/>
    <s v=""/>
    <s v=""/>
    <s v="/"/>
  </r>
  <r>
    <x v="3"/>
    <x v="26"/>
    <s v="042338/2022"/>
    <x v="1937"/>
    <x v="3"/>
    <s v="Basado en un Acuerdo Marco"/>
    <s v="Sí"/>
    <n v="66.55"/>
    <n v="66.55"/>
    <s v=""/>
    <s v=""/>
    <s v=""/>
    <s v=""/>
    <s v="/"/>
  </r>
  <r>
    <x v="3"/>
    <x v="26"/>
    <s v="042339/2022"/>
    <x v="2447"/>
    <x v="0"/>
    <s v="Basado en un Acuerdo Marco"/>
    <s v="Sí"/>
    <n v="92"/>
    <n v="92"/>
    <s v=""/>
    <s v=""/>
    <s v=""/>
    <s v=""/>
    <s v="/"/>
  </r>
  <r>
    <x v="3"/>
    <x v="26"/>
    <s v="042340/2022"/>
    <x v="2448"/>
    <x v="3"/>
    <s v="Basado en un Acuerdo Marco"/>
    <s v="Sí"/>
    <n v="215.23"/>
    <n v="215.23"/>
    <s v=""/>
    <s v=""/>
    <s v=""/>
    <s v=""/>
    <s v="/"/>
  </r>
  <r>
    <x v="3"/>
    <x v="26"/>
    <s v="042352/2022"/>
    <x v="2443"/>
    <x v="0"/>
    <s v="Basado en un Acuerdo Marco"/>
    <s v="Sí"/>
    <n v="239.43"/>
    <n v="239.43"/>
    <s v=""/>
    <s v=""/>
    <s v=""/>
    <s v=""/>
    <s v="/"/>
  </r>
  <r>
    <x v="3"/>
    <x v="26"/>
    <s v="042432/2022"/>
    <x v="2449"/>
    <x v="0"/>
    <s v="Basado en un Acuerdo Marco"/>
    <s v="Sí"/>
    <n v="7.6"/>
    <n v="7.6"/>
    <s v=""/>
    <s v=""/>
    <s v=""/>
    <s v=""/>
    <s v="/"/>
  </r>
  <r>
    <x v="3"/>
    <x v="26"/>
    <s v="042433/2022"/>
    <x v="2450"/>
    <x v="0"/>
    <s v="Basado en un Acuerdo Marco"/>
    <s v="Sí"/>
    <n v="36.299999999999997"/>
    <n v="36.299999999999997"/>
    <s v=""/>
    <s v=""/>
    <s v=""/>
    <s v=""/>
    <s v="/"/>
  </r>
  <r>
    <x v="3"/>
    <x v="26"/>
    <s v="042434/2022"/>
    <x v="2451"/>
    <x v="3"/>
    <s v="Basado en un Acuerdo Marco"/>
    <s v="Sí"/>
    <n v="41.29"/>
    <n v="41.29"/>
    <s v=""/>
    <s v=""/>
    <s v=""/>
    <s v=""/>
    <s v="/"/>
  </r>
  <r>
    <x v="3"/>
    <x v="26"/>
    <s v="042693/2022"/>
    <x v="2452"/>
    <x v="0"/>
    <s v="Basado en un Acuerdo Marco"/>
    <s v="Sí"/>
    <n v="81"/>
    <n v="81"/>
    <s v=""/>
    <s v=""/>
    <s v=""/>
    <s v=""/>
    <s v="/"/>
  </r>
  <r>
    <x v="3"/>
    <x v="26"/>
    <s v="042694/2022"/>
    <x v="2453"/>
    <x v="0"/>
    <s v="Basado en un Acuerdo Marco"/>
    <s v="Sí"/>
    <n v="210.2"/>
    <n v="210.2"/>
    <s v=""/>
    <s v=""/>
    <s v=""/>
    <s v=""/>
    <s v="/"/>
  </r>
  <r>
    <x v="3"/>
    <x v="26"/>
    <s v="042695/2022"/>
    <x v="2454"/>
    <x v="0"/>
    <s v="Basado en un Acuerdo Marco"/>
    <s v="Sí"/>
    <n v="398.2"/>
    <n v="398.2"/>
    <s v=""/>
    <s v=""/>
    <s v=""/>
    <s v=""/>
    <s v="/"/>
  </r>
  <r>
    <x v="3"/>
    <x v="26"/>
    <s v="042696/2022"/>
    <x v="2455"/>
    <x v="0"/>
    <s v="Basado en un Acuerdo Marco"/>
    <s v="Sí"/>
    <n v="116.2"/>
    <n v="116.2"/>
    <s v=""/>
    <s v=""/>
    <s v=""/>
    <s v=""/>
    <s v="/"/>
  </r>
  <r>
    <x v="3"/>
    <x v="26"/>
    <s v="042697/2022"/>
    <x v="2456"/>
    <x v="0"/>
    <s v="Basado en un Acuerdo Marco"/>
    <s v="Sí"/>
    <n v="431.4"/>
    <n v="431.4"/>
    <s v=""/>
    <s v=""/>
    <s v=""/>
    <s v=""/>
    <s v="/"/>
  </r>
  <r>
    <x v="3"/>
    <x v="26"/>
    <s v="042698/2022"/>
    <x v="2457"/>
    <x v="0"/>
    <s v="Basado en un Acuerdo Marco"/>
    <s v="Sí"/>
    <n v="188"/>
    <n v="188"/>
    <s v=""/>
    <s v=""/>
    <s v=""/>
    <s v=""/>
    <s v="/"/>
  </r>
  <r>
    <x v="3"/>
    <x v="26"/>
    <s v="042699/2022"/>
    <x v="2458"/>
    <x v="0"/>
    <s v="Basado en un Acuerdo Marco"/>
    <s v="Sí"/>
    <n v="384.1"/>
    <n v="384.1"/>
    <s v=""/>
    <s v=""/>
    <s v=""/>
    <s v=""/>
    <s v="/"/>
  </r>
  <r>
    <x v="3"/>
    <x v="26"/>
    <s v="042700/2022"/>
    <x v="2459"/>
    <x v="0"/>
    <s v="Basado en un Acuerdo Marco"/>
    <s v="Sí"/>
    <n v="282"/>
    <n v="282"/>
    <s v=""/>
    <s v=""/>
    <s v=""/>
    <s v=""/>
    <s v="/"/>
  </r>
  <r>
    <x v="3"/>
    <x v="26"/>
    <s v="042701/2022"/>
    <x v="2460"/>
    <x v="0"/>
    <s v="Basado en un Acuerdo Marco"/>
    <s v="Sí"/>
    <n v="282"/>
    <n v="282"/>
    <s v=""/>
    <s v=""/>
    <s v=""/>
    <s v=""/>
    <s v="/"/>
  </r>
  <r>
    <x v="3"/>
    <x v="26"/>
    <s v="042702/2022"/>
    <x v="2461"/>
    <x v="0"/>
    <s v="Basado en un Acuerdo Marco"/>
    <s v="Sí"/>
    <n v="188"/>
    <n v="188"/>
    <s v=""/>
    <s v=""/>
    <s v=""/>
    <s v=""/>
    <s v="/"/>
  </r>
  <r>
    <x v="3"/>
    <x v="26"/>
    <s v="042703/2022"/>
    <x v="2462"/>
    <x v="0"/>
    <s v="Basado en un Acuerdo Marco"/>
    <s v="Sí"/>
    <n v="94"/>
    <n v="94"/>
    <s v=""/>
    <s v=""/>
    <s v=""/>
    <s v=""/>
    <s v="/"/>
  </r>
  <r>
    <x v="3"/>
    <x v="26"/>
    <s v="042704/2022"/>
    <x v="2463"/>
    <x v="0"/>
    <s v="Basado en un Acuerdo Marco"/>
    <s v="Sí"/>
    <n v="109"/>
    <n v="109"/>
    <s v=""/>
    <s v=""/>
    <s v=""/>
    <s v=""/>
    <s v="/"/>
  </r>
  <r>
    <x v="3"/>
    <x v="26"/>
    <s v="042705/2022"/>
    <x v="2464"/>
    <x v="0"/>
    <s v="Basado en un Acuerdo Marco"/>
    <s v="Sí"/>
    <n v="58.6"/>
    <n v="58.6"/>
    <s v=""/>
    <s v=""/>
    <s v=""/>
    <s v=""/>
    <s v="/"/>
  </r>
  <r>
    <x v="3"/>
    <x v="26"/>
    <s v="042882/2022"/>
    <x v="2465"/>
    <x v="0"/>
    <s v="Basado en un Acuerdo Marco"/>
    <s v="Sí"/>
    <n v="133.6"/>
    <n v="133.6"/>
    <s v=""/>
    <s v=""/>
    <s v=""/>
    <s v=""/>
    <s v="/"/>
  </r>
  <r>
    <x v="3"/>
    <x v="26"/>
    <s v="042883/2022"/>
    <x v="2466"/>
    <x v="0"/>
    <s v="Basado en un Acuerdo Marco"/>
    <s v="Sí"/>
    <n v="137"/>
    <n v="137"/>
    <s v=""/>
    <s v=""/>
    <s v=""/>
    <s v=""/>
    <s v="/"/>
  </r>
  <r>
    <x v="3"/>
    <x v="26"/>
    <s v="042884/2022"/>
    <x v="2467"/>
    <x v="0"/>
    <s v="Basado en un Acuerdo Marco"/>
    <s v="Sí"/>
    <n v="58.6"/>
    <n v="58.6"/>
    <s v=""/>
    <s v=""/>
    <s v=""/>
    <s v=""/>
    <s v="/"/>
  </r>
  <r>
    <x v="3"/>
    <x v="26"/>
    <s v="042885/2022"/>
    <x v="2468"/>
    <x v="0"/>
    <s v="Basado en un Acuerdo Marco"/>
    <s v="Sí"/>
    <n v="104.3"/>
    <n v="104.3"/>
    <s v=""/>
    <s v=""/>
    <s v=""/>
    <s v=""/>
    <s v="/"/>
  </r>
  <r>
    <x v="3"/>
    <x v="26"/>
    <s v="042886/2022"/>
    <x v="2469"/>
    <x v="0"/>
    <s v="Basado en un Acuerdo Marco"/>
    <s v="Sí"/>
    <n v="344.05"/>
    <n v="344.05"/>
    <s v=""/>
    <s v=""/>
    <s v=""/>
    <s v=""/>
    <s v="/"/>
  </r>
  <r>
    <x v="3"/>
    <x v="26"/>
    <s v="042887/2022"/>
    <x v="2470"/>
    <x v="0"/>
    <s v="Basado en un Acuerdo Marco"/>
    <s v="Sí"/>
    <n v="56.55"/>
    <n v="56.55"/>
    <s v=""/>
    <s v=""/>
    <s v=""/>
    <s v=""/>
    <s v="/"/>
  </r>
  <r>
    <x v="3"/>
    <x v="26"/>
    <s v="042888/2022"/>
    <x v="2471"/>
    <x v="0"/>
    <s v="Basado en un Acuerdo Marco"/>
    <s v="Sí"/>
    <n v="56.55"/>
    <n v="56.55"/>
    <s v=""/>
    <s v=""/>
    <s v=""/>
    <s v=""/>
    <s v="/"/>
  </r>
  <r>
    <x v="3"/>
    <x v="26"/>
    <s v="042889/2022"/>
    <x v="2472"/>
    <x v="0"/>
    <s v="Basado en un Acuerdo Marco"/>
    <s v="Sí"/>
    <n v="208.6"/>
    <n v="208.6"/>
    <s v=""/>
    <s v=""/>
    <s v=""/>
    <s v=""/>
    <s v="/"/>
  </r>
  <r>
    <x v="3"/>
    <x v="26"/>
    <s v="042890/2022"/>
    <x v="2473"/>
    <x v="0"/>
    <s v="Basado en un Acuerdo Marco"/>
    <s v="Sí"/>
    <n v="133.6"/>
    <n v="133.6"/>
    <s v=""/>
    <s v=""/>
    <s v=""/>
    <s v=""/>
    <s v="/"/>
  </r>
  <r>
    <x v="3"/>
    <x v="26"/>
    <s v="042891/2022"/>
    <x v="2474"/>
    <x v="0"/>
    <s v="Basado en un Acuerdo Marco"/>
    <s v="Sí"/>
    <n v="133.6"/>
    <n v="133.6"/>
    <s v=""/>
    <s v=""/>
    <s v=""/>
    <s v=""/>
    <s v="/"/>
  </r>
  <r>
    <x v="3"/>
    <x v="26"/>
    <s v="042892/2022"/>
    <x v="2475"/>
    <x v="0"/>
    <s v="Basado en un Acuerdo Marco"/>
    <s v="Sí"/>
    <n v="153.31"/>
    <n v="153.31"/>
    <s v=""/>
    <s v=""/>
    <s v=""/>
    <s v=""/>
    <s v="/"/>
  </r>
  <r>
    <x v="3"/>
    <x v="26"/>
    <s v="042893/2022"/>
    <x v="2476"/>
    <x v="0"/>
    <s v="Basado en un Acuerdo Marco"/>
    <s v="Sí"/>
    <n v="58.6"/>
    <n v="58.6"/>
    <s v=""/>
    <s v=""/>
    <s v=""/>
    <s v=""/>
    <s v="/"/>
  </r>
  <r>
    <x v="3"/>
    <x v="26"/>
    <s v="042894/2022"/>
    <x v="2477"/>
    <x v="0"/>
    <s v="Basado en un Acuerdo Marco"/>
    <s v="Sí"/>
    <n v="2.9"/>
    <n v="2.9"/>
    <s v=""/>
    <s v=""/>
    <s v=""/>
    <s v=""/>
    <s v="/"/>
  </r>
  <r>
    <x v="3"/>
    <x v="26"/>
    <s v="042895/2022"/>
    <x v="2478"/>
    <x v="0"/>
    <s v="Basado en un Acuerdo Marco"/>
    <s v="Sí"/>
    <n v="47.4"/>
    <n v="47.4"/>
    <s v=""/>
    <s v=""/>
    <s v=""/>
    <s v=""/>
    <s v="/"/>
  </r>
  <r>
    <x v="3"/>
    <x v="26"/>
    <s v="042955/2022"/>
    <x v="2479"/>
    <x v="0"/>
    <s v="Basado en un Acuerdo Marco"/>
    <s v="Sí"/>
    <n v="51.3"/>
    <n v="51.3"/>
    <s v=""/>
    <s v=""/>
    <s v=""/>
    <s v=""/>
    <s v="/"/>
  </r>
  <r>
    <x v="3"/>
    <x v="26"/>
    <s v="042956/2022"/>
    <x v="2480"/>
    <x v="0"/>
    <s v="Basado en un Acuerdo Marco"/>
    <s v="Sí"/>
    <n v="51.3"/>
    <n v="51.3"/>
    <s v=""/>
    <s v=""/>
    <s v=""/>
    <s v=""/>
    <s v="/"/>
  </r>
  <r>
    <x v="3"/>
    <x v="26"/>
    <s v="042957/2022"/>
    <x v="2481"/>
    <x v="0"/>
    <s v="Basado en un Acuerdo Marco"/>
    <s v="Sí"/>
    <n v="58.6"/>
    <n v="58.6"/>
    <s v=""/>
    <s v=""/>
    <s v=""/>
    <s v=""/>
    <s v="/"/>
  </r>
  <r>
    <x v="3"/>
    <x v="26"/>
    <s v="042958/2022"/>
    <x v="2482"/>
    <x v="0"/>
    <s v="Basado en un Acuerdo Marco"/>
    <s v="Sí"/>
    <n v="250.94"/>
    <n v="250.94"/>
    <s v=""/>
    <s v=""/>
    <s v=""/>
    <s v=""/>
    <s v="/"/>
  </r>
  <r>
    <x v="3"/>
    <x v="26"/>
    <s v="042959/2022"/>
    <x v="2483"/>
    <x v="0"/>
    <s v="Basado en un Acuerdo Marco"/>
    <s v="Sí"/>
    <n v="131.13999999999999"/>
    <n v="131.13999999999999"/>
    <s v=""/>
    <s v=""/>
    <s v=""/>
    <s v=""/>
    <s v="/"/>
  </r>
  <r>
    <x v="3"/>
    <x v="26"/>
    <s v="047696/2022"/>
    <x v="2484"/>
    <x v="0"/>
    <s v="Procedimiento abierto; multiplicidad de criterios"/>
    <s v="No"/>
    <n v="1210"/>
    <n v="1210"/>
    <s v=""/>
    <s v=""/>
    <s v=""/>
    <s v=""/>
    <s v="/"/>
  </r>
  <r>
    <x v="3"/>
    <x v="26"/>
    <s v="047697/2022"/>
    <x v="2485"/>
    <x v="2"/>
    <s v="Basado en un Acuerdo Marco"/>
    <s v="No"/>
    <n v="96572.34"/>
    <n v="96572.34"/>
    <s v=""/>
    <s v=""/>
    <s v=""/>
    <s v=""/>
    <s v="/"/>
  </r>
  <r>
    <x v="3"/>
    <x v="26"/>
    <s v="047698/2022"/>
    <x v="2486"/>
    <x v="3"/>
    <s v="Procedimiento Abierto Simplificado Abreviado"/>
    <s v="No"/>
    <n v="34442.65"/>
    <n v="34436.6"/>
    <s v=""/>
    <s v=""/>
    <s v=""/>
    <s v=""/>
    <s v="/"/>
  </r>
  <r>
    <x v="3"/>
    <x v="26"/>
    <s v="047699/2022"/>
    <x v="2487"/>
    <x v="3"/>
    <s v="Procedimiento Abierto Simplificado"/>
    <s v="No"/>
    <n v="18150"/>
    <n v="17378.63"/>
    <s v=""/>
    <s v=""/>
    <s v=""/>
    <s v=""/>
    <s v="/"/>
  </r>
  <r>
    <x v="3"/>
    <x v="26"/>
    <s v="047700/2022"/>
    <x v="2488"/>
    <x v="0"/>
    <s v="Procedimiento negociado sin publicidad"/>
    <s v="No"/>
    <n v="7526.2"/>
    <n v="7526.2"/>
    <s v=""/>
    <s v=""/>
    <s v=""/>
    <s v="EXCLUSIVIDAD TÉCNICA, DE DERECHOS EXCLUSIVOS O ARTÍSTICA_x000a_"/>
    <s v="/"/>
  </r>
  <r>
    <x v="3"/>
    <x v="26"/>
    <s v="047701/2022"/>
    <x v="2489"/>
    <x v="3"/>
    <s v="Procedimiento Abierto Simplificado"/>
    <s v="No"/>
    <n v="43620.5"/>
    <n v="41037.15"/>
    <s v=""/>
    <s v=""/>
    <s v=""/>
    <s v=""/>
    <s v="/"/>
  </r>
  <r>
    <x v="3"/>
    <x v="26"/>
    <s v="047702/2022"/>
    <x v="2490"/>
    <x v="3"/>
    <s v="Procedimiento negociado sin publicidad"/>
    <s v="No"/>
    <n v="13341.12"/>
    <n v="13341.12"/>
    <s v=""/>
    <s v=""/>
    <s v=""/>
    <s v="EXCLUSIVIDAD TÉCNICA, DE DERECHOS EXCLUSIVOS O ARTÍSTICA_x000a_"/>
    <s v="/"/>
  </r>
  <r>
    <x v="3"/>
    <x v="26"/>
    <s v="047703/2022"/>
    <x v="2491"/>
    <x v="0"/>
    <s v="Procedimiento negociado sin publicidad"/>
    <s v="No"/>
    <n v="6059.91"/>
    <n v="6059.91"/>
    <s v=""/>
    <s v=""/>
    <s v=""/>
    <s v="EXCLUSIVIDAD TÉCNICA, DE DERECHOS EXCLUSIVOS O ARTÍSTICA_x000a_"/>
    <s v="/"/>
  </r>
  <r>
    <x v="3"/>
    <x v="26"/>
    <s v="047704/2022"/>
    <x v="2492"/>
    <x v="3"/>
    <s v="Procedimiento negociado sin publicidad"/>
    <s v="No"/>
    <n v="855281.72"/>
    <n v="853648.47"/>
    <s v=""/>
    <s v=""/>
    <s v=""/>
    <s v="EXCLUSIVIDAD TÉCNICA, DE DERECHOS EXCLUSIVOS O ARTÍSTICA_x000a_"/>
    <s v="/"/>
  </r>
  <r>
    <x v="3"/>
    <x v="26"/>
    <s v="047705/2022"/>
    <x v="2493"/>
    <x v="4"/>
    <s v="Procedimiento abierto; multiplicidad de criterios"/>
    <s v="No"/>
    <n v="0"/>
    <n v="0"/>
    <s v=""/>
    <s v=""/>
    <s v=""/>
    <s v=""/>
    <s v="/"/>
  </r>
  <r>
    <x v="3"/>
    <x v="26"/>
    <s v="047706/2022"/>
    <x v="2494"/>
    <x v="3"/>
    <s v="Procedimiento abierto; multiplicidad de criterios"/>
    <s v="No"/>
    <n v="252557.06"/>
    <n v="252557.06"/>
    <s v=""/>
    <s v=""/>
    <s v=""/>
    <s v=""/>
    <s v="/"/>
  </r>
  <r>
    <x v="3"/>
    <x v="26"/>
    <s v="047707/2022"/>
    <x v="2495"/>
    <x v="3"/>
    <s v="Procedimiento Abierto Simplificado"/>
    <s v="No"/>
    <n v="133100"/>
    <n v="116495.9"/>
    <s v=""/>
    <s v=""/>
    <s v=""/>
    <s v=""/>
    <s v="/"/>
  </r>
  <r>
    <x v="3"/>
    <x v="26"/>
    <s v="047708/2022"/>
    <x v="2496"/>
    <x v="0"/>
    <s v="Procedimiento abierto; multiplicidad de criterios"/>
    <s v="No"/>
    <n v="1921078.22"/>
    <n v="557383.89"/>
    <s v=""/>
    <s v=""/>
    <s v=""/>
    <s v=""/>
    <s v="/"/>
  </r>
  <r>
    <x v="3"/>
    <x v="26"/>
    <s v="047709/2022"/>
    <x v="2496"/>
    <x v="0"/>
    <s v="Procedimiento abierto; multiplicidad de criterios"/>
    <s v="No"/>
    <n v="1921078.22"/>
    <n v="603687.62"/>
    <s v=""/>
    <s v=""/>
    <s v=""/>
    <s v=""/>
    <s v="/"/>
  </r>
  <r>
    <x v="3"/>
    <x v="26"/>
    <s v="047710/2022"/>
    <x v="2496"/>
    <x v="0"/>
    <s v="Procedimiento abierto; multiplicidad de criterios"/>
    <s v="No"/>
    <n v="1921078.22"/>
    <n v="222380.47"/>
    <s v=""/>
    <s v=""/>
    <s v=""/>
    <s v=""/>
    <s v="/"/>
  </r>
  <r>
    <x v="3"/>
    <x v="26"/>
    <s v="047711/2022"/>
    <x v="2496"/>
    <x v="0"/>
    <s v="Procedimiento abierto; multiplicidad de criterios"/>
    <s v="No"/>
    <n v="1921078.22"/>
    <n v="229565.56"/>
    <s v=""/>
    <s v=""/>
    <s v=""/>
    <s v=""/>
    <s v="/"/>
  </r>
  <r>
    <x v="3"/>
    <x v="26"/>
    <s v="047712/2022"/>
    <x v="2497"/>
    <x v="3"/>
    <s v="Procedimiento Abierto Simplificado Abreviado"/>
    <s v="No"/>
    <n v="19110.990000000002"/>
    <n v="14338.5"/>
    <s v=""/>
    <s v=""/>
    <s v=""/>
    <s v=""/>
    <s v="/"/>
  </r>
  <r>
    <x v="3"/>
    <x v="26"/>
    <s v="047713/2022"/>
    <x v="2497"/>
    <x v="3"/>
    <s v="Procedimiento Abierto Simplificado Abreviado"/>
    <s v="No"/>
    <n v="19110.990000000002"/>
    <n v="3147.21"/>
    <s v=""/>
    <s v=""/>
    <s v=""/>
    <s v=""/>
    <s v="/"/>
  </r>
  <r>
    <x v="3"/>
    <x v="26"/>
    <s v="047714/2022"/>
    <x v="2498"/>
    <x v="0"/>
    <s v="Procedimiento abierto; multiplicidad de criterios"/>
    <s v="No"/>
    <n v="35100"/>
    <n v="30595"/>
    <s v=""/>
    <s v=""/>
    <s v=""/>
    <s v=""/>
    <s v="/"/>
  </r>
  <r>
    <x v="3"/>
    <x v="26"/>
    <s v="047715/2022"/>
    <x v="2499"/>
    <x v="0"/>
    <s v="Procedimiento abierto; multiplicidad de criterios"/>
    <s v="No"/>
    <n v="304344.86"/>
    <n v="50243.68"/>
    <s v=""/>
    <s v=""/>
    <s v=""/>
    <s v=""/>
    <s v="/"/>
  </r>
  <r>
    <x v="3"/>
    <x v="26"/>
    <s v="047716/2022"/>
    <x v="2499"/>
    <x v="0"/>
    <s v="Procedimiento abierto; multiplicidad de criterios"/>
    <s v="No"/>
    <n v="304344.86"/>
    <n v="52666.7"/>
    <s v=""/>
    <s v=""/>
    <s v=""/>
    <s v=""/>
    <s v="/"/>
  </r>
  <r>
    <x v="3"/>
    <x v="26"/>
    <s v="047717/2022"/>
    <x v="2499"/>
    <x v="0"/>
    <s v="Procedimiento abierto; multiplicidad de criterios"/>
    <s v="No"/>
    <n v="304344.86"/>
    <n v="28504.7"/>
    <s v=""/>
    <s v=""/>
    <s v=""/>
    <s v=""/>
    <s v="/"/>
  </r>
  <r>
    <x v="3"/>
    <x v="26"/>
    <s v="047718/2022"/>
    <x v="2499"/>
    <x v="0"/>
    <s v="Procedimiento abierto; multiplicidad de criterios"/>
    <s v="No"/>
    <n v="304344.86"/>
    <n v="60322.25"/>
    <s v=""/>
    <s v=""/>
    <s v=""/>
    <s v=""/>
    <s v="/"/>
  </r>
  <r>
    <x v="3"/>
    <x v="26"/>
    <s v="047719/2022"/>
    <x v="2500"/>
    <x v="0"/>
    <s v="Procedimiento Abierto Simplificado"/>
    <s v="No"/>
    <n v="118063.39"/>
    <n v="86152"/>
    <s v=""/>
    <s v=""/>
    <s v=""/>
    <s v=""/>
    <s v="/"/>
  </r>
  <r>
    <x v="3"/>
    <x v="26"/>
    <s v="047720/2022"/>
    <x v="2501"/>
    <x v="3"/>
    <s v="Procedimiento negociado sin publicidad"/>
    <s v="No"/>
    <n v="21780"/>
    <n v="21780"/>
    <s v=""/>
    <s v=""/>
    <s v=""/>
    <s v="EXCLUSIVIDAD TÉCNICA, DE DERECHOS EXCLUSIVOS O ARTÍSTICA_x000a_"/>
    <s v="/"/>
  </r>
  <r>
    <x v="3"/>
    <x v="26"/>
    <s v="047721/2022"/>
    <x v="2502"/>
    <x v="3"/>
    <s v="Procedimiento Abierto Simplificado"/>
    <s v="No"/>
    <n v="7260"/>
    <n v="7253.95"/>
    <s v=""/>
    <s v=""/>
    <s v=""/>
    <s v=""/>
    <s v="/"/>
  </r>
  <r>
    <x v="3"/>
    <x v="26"/>
    <s v="047722/2022"/>
    <x v="2503"/>
    <x v="3"/>
    <s v="Procedimiento abierto; multiplicidad de criterios"/>
    <s v="No"/>
    <n v="65340"/>
    <n v="49368"/>
    <s v=""/>
    <s v=""/>
    <s v=""/>
    <s v=""/>
    <s v="/"/>
  </r>
  <r>
    <x v="3"/>
    <x v="26"/>
    <s v="047723/2022"/>
    <x v="2504"/>
    <x v="3"/>
    <s v="Procedimiento negociado sin publicidad"/>
    <s v="No"/>
    <n v="18755"/>
    <n v="18755"/>
    <s v=""/>
    <s v=""/>
    <s v=""/>
    <s v="EXCLUSIVIDAD TÉCNICA, DE DERECHOS EXCLUSIVOS O ARTÍSTICA_x000a_"/>
    <s v="/"/>
  </r>
  <r>
    <x v="3"/>
    <x v="26"/>
    <s v="047724/2022"/>
    <x v="2505"/>
    <x v="0"/>
    <s v="Procedimiento negociado sin publicidad"/>
    <s v="No"/>
    <n v="103543.23"/>
    <n v="103543.23"/>
    <s v=""/>
    <s v=""/>
    <s v=""/>
    <s v="EXCLUSIVIDAD TÉCNICA, DE DERECHOS EXCLUSIVOS O ARTÍSTICA_x000a_"/>
    <s v="/"/>
  </r>
  <r>
    <x v="3"/>
    <x v="26"/>
    <s v="047725/2022"/>
    <x v="2506"/>
    <x v="0"/>
    <s v="Procedimiento negociado sin publicidad"/>
    <s v="No"/>
    <n v="8799.77"/>
    <n v="8799.77"/>
    <s v=""/>
    <s v=""/>
    <s v=""/>
    <s v="EXCLUSIVIDAD TÉCNICA, DE DERECHOS EXCLUSIVOS O ARTÍSTICA_x000a_"/>
    <s v="/"/>
  </r>
  <r>
    <x v="3"/>
    <x v="26"/>
    <s v="047726/2022"/>
    <x v="2507"/>
    <x v="3"/>
    <s v="Procedimiento negociado sin publicidad"/>
    <s v="No"/>
    <n v="168096.54"/>
    <n v="168096.54"/>
    <s v=""/>
    <s v=""/>
    <s v=""/>
    <s v="EXCLUSIVIDAD TÉCNICA, DE DERECHOS EXCLUSIVOS O ARTÍSTICA_x000a_"/>
    <s v="/"/>
  </r>
  <r>
    <x v="3"/>
    <x v="26"/>
    <s v="047727/2022"/>
    <x v="2508"/>
    <x v="4"/>
    <s v="Procedimiento abierto; multiplicidad de criterios"/>
    <s v="No"/>
    <n v="0"/>
    <n v="0"/>
    <s v=""/>
    <s v=""/>
    <s v=""/>
    <s v=""/>
    <s v="/"/>
  </r>
  <r>
    <x v="3"/>
    <x v="26"/>
    <s v="047728/2022"/>
    <x v="2509"/>
    <x v="3"/>
    <s v="Procedimiento negociado sin publicidad"/>
    <s v="No"/>
    <n v="75496.3"/>
    <n v="75496.3"/>
    <s v=""/>
    <s v=""/>
    <s v=""/>
    <s v="EXCLUSIVIDAD TÉCNICA, DE DERECHOS EXCLUSIVOS O ARTÍSTICA_x000a_"/>
    <s v="/"/>
  </r>
  <r>
    <x v="3"/>
    <x v="26"/>
    <s v="047729/2022"/>
    <x v="2510"/>
    <x v="0"/>
    <s v="Procedimiento negociado sin publicidad"/>
    <s v="No"/>
    <n v="22488"/>
    <n v="22488"/>
    <s v=""/>
    <s v=""/>
    <s v=""/>
    <s v="EXCLUSIVIDAD TÉCNICA, DE DERECHOS EXCLUSIVOS O ARTÍSTICA_x000a_"/>
    <s v="/"/>
  </r>
  <r>
    <x v="3"/>
    <x v="26"/>
    <s v="047730/2022"/>
    <x v="2511"/>
    <x v="0"/>
    <s v="Procedimiento abierto; multiplicidad de criterios"/>
    <s v="No"/>
    <n v="4467382.92"/>
    <n v="4467382.92"/>
    <s v=""/>
    <s v=""/>
    <s v=""/>
    <s v=""/>
    <s v="/"/>
  </r>
  <r>
    <x v="3"/>
    <x v="26"/>
    <s v="047731/2022"/>
    <x v="2512"/>
    <x v="0"/>
    <s v="Procedimiento abierto; multiplicidad de criterios"/>
    <s v="No"/>
    <n v="1629999.8"/>
    <n v="1629999.8"/>
    <s v=""/>
    <s v=""/>
    <s v=""/>
    <s v=""/>
    <s v="/"/>
  </r>
  <r>
    <x v="3"/>
    <x v="26"/>
    <s v="047732/2022"/>
    <x v="2513"/>
    <x v="3"/>
    <s v="Basado en un Acuerdo Marco"/>
    <s v="No"/>
    <n v="30808.75"/>
    <n v="30446.18"/>
    <s v=""/>
    <s v=""/>
    <s v=""/>
    <s v=""/>
    <s v="/"/>
  </r>
  <r>
    <x v="3"/>
    <x v="26"/>
    <s v="047733/2022"/>
    <x v="2514"/>
    <x v="0"/>
    <s v="Procedimiento Abierto Simplificado"/>
    <s v="No"/>
    <n v="49831.01"/>
    <n v="29387.51"/>
    <s v=""/>
    <s v=""/>
    <s v=""/>
    <s v=""/>
    <s v="/"/>
  </r>
  <r>
    <x v="3"/>
    <x v="26"/>
    <s v="047734/2022"/>
    <x v="2515"/>
    <x v="3"/>
    <s v="Basado en un Acuerdo Marco"/>
    <s v="No"/>
    <n v="33583.550000000003"/>
    <n v="24945.57"/>
    <s v=""/>
    <s v=""/>
    <s v=""/>
    <s v=""/>
    <s v="/"/>
  </r>
  <r>
    <x v="3"/>
    <x v="26"/>
    <s v="047735/2022"/>
    <x v="2516"/>
    <x v="3"/>
    <s v="Procedimiento Abierto Simplificado"/>
    <s v="No"/>
    <n v="13612.5"/>
    <n v="10454.4"/>
    <s v=""/>
    <s v=""/>
    <s v=""/>
    <s v=""/>
    <s v="/"/>
  </r>
  <r>
    <x v="3"/>
    <x v="26"/>
    <s v="047736/2022"/>
    <x v="2517"/>
    <x v="0"/>
    <s v="Procedimiento Abierto Simplificado"/>
    <s v="No"/>
    <n v="30250"/>
    <n v="28677"/>
    <s v=""/>
    <s v=""/>
    <s v=""/>
    <s v=""/>
    <s v="/"/>
  </r>
  <r>
    <x v="3"/>
    <x v="26"/>
    <s v="047737/2022"/>
    <x v="2518"/>
    <x v="2"/>
    <s v="Procedimiento Abierto Simplificado"/>
    <s v="No"/>
    <n v="298540.38"/>
    <n v="295255.73"/>
    <s v=""/>
    <s v=""/>
    <s v=""/>
    <s v=""/>
    <s v="/"/>
  </r>
  <r>
    <x v="3"/>
    <x v="26"/>
    <s v="047738/2022"/>
    <x v="2519"/>
    <x v="0"/>
    <s v="Procedimiento abierto; multiplicidad de criterios"/>
    <s v="No"/>
    <n v="84700"/>
    <n v="50069.8"/>
    <s v=""/>
    <s v=""/>
    <s v=""/>
    <s v=""/>
    <s v="/"/>
  </r>
  <r>
    <x v="3"/>
    <x v="26"/>
    <s v="047739/2022"/>
    <x v="2520"/>
    <x v="0"/>
    <s v="Procedimiento abierto; multiplicidad de criterios"/>
    <s v="No"/>
    <n v="1089"/>
    <n v="1089"/>
    <s v=""/>
    <s v=""/>
    <s v=""/>
    <s v=""/>
    <s v="/"/>
  </r>
  <r>
    <x v="3"/>
    <x v="26"/>
    <s v="047740/2022"/>
    <x v="2521"/>
    <x v="3"/>
    <s v="Procedimiento Abierto Simplificado Abreviado"/>
    <s v="No"/>
    <n v="85274.75"/>
    <n v="85274.75"/>
    <s v=""/>
    <s v=""/>
    <s v=""/>
    <s v=""/>
    <s v="/"/>
  </r>
  <r>
    <x v="3"/>
    <x v="26"/>
    <s v="047741/2022"/>
    <x v="2522"/>
    <x v="3"/>
    <s v="Procedimiento Abierto Simplificado"/>
    <s v="No"/>
    <n v="9982.5"/>
    <n v="9075"/>
    <s v=""/>
    <s v=""/>
    <s v=""/>
    <s v=""/>
    <s v="/"/>
  </r>
  <r>
    <x v="3"/>
    <x v="26"/>
    <s v="047742/2022"/>
    <x v="2523"/>
    <x v="3"/>
    <s v="Procedimiento Abierto Simplificado"/>
    <s v="No"/>
    <n v="6000"/>
    <n v="5964.09"/>
    <s v=""/>
    <s v=""/>
    <s v=""/>
    <s v=""/>
    <s v="/"/>
  </r>
  <r>
    <x v="3"/>
    <x v="26"/>
    <s v="047743/2022"/>
    <x v="2524"/>
    <x v="3"/>
    <s v="Procedimiento abierto; multiplicidad de criterios"/>
    <s v="No"/>
    <n v="866126.47"/>
    <n v="865997"/>
    <s v=""/>
    <s v=""/>
    <s v=""/>
    <s v=""/>
    <s v="/"/>
  </r>
  <r>
    <x v="3"/>
    <x v="26"/>
    <s v="047744/2022"/>
    <x v="2525"/>
    <x v="3"/>
    <s v="Procedimiento Abierto Simplificado Abreviado"/>
    <s v="No"/>
    <n v="17999.84"/>
    <n v="12898.6"/>
    <s v=""/>
    <s v=""/>
    <s v=""/>
    <s v=""/>
    <s v="/"/>
  </r>
  <r>
    <x v="3"/>
    <x v="26"/>
    <s v="047745/2022"/>
    <x v="2526"/>
    <x v="0"/>
    <s v="Procedimiento Abierto Simplificado Abreviado"/>
    <s v="No"/>
    <n v="489"/>
    <n v="242"/>
    <s v=""/>
    <s v=""/>
    <s v=""/>
    <s v=""/>
    <s v="/"/>
  </r>
  <r>
    <x v="3"/>
    <x v="26"/>
    <s v="047746/2022"/>
    <x v="2527"/>
    <x v="4"/>
    <s v="Procedimiento abierto; multiplicidad de criterios"/>
    <s v="No"/>
    <n v="0"/>
    <n v="0"/>
    <s v=""/>
    <s v=""/>
    <s v=""/>
    <s v=""/>
    <s v="/"/>
  </r>
  <r>
    <x v="3"/>
    <x v="26"/>
    <s v="047747/2022"/>
    <x v="2528"/>
    <x v="0"/>
    <s v="Procedimiento abierto; multiplicidad de criterios"/>
    <s v="No"/>
    <n v="180786.49"/>
    <n v="34769.35"/>
    <s v=""/>
    <s v=""/>
    <s v=""/>
    <s v=""/>
    <s v="/"/>
  </r>
  <r>
    <x v="3"/>
    <x v="26"/>
    <s v="047748/2022"/>
    <x v="2528"/>
    <x v="0"/>
    <s v="Procedimiento abierto; multiplicidad de criterios"/>
    <s v="No"/>
    <n v="180786.49"/>
    <n v="43085.68"/>
    <s v=""/>
    <s v=""/>
    <s v=""/>
    <s v=""/>
    <s v="/"/>
  </r>
  <r>
    <x v="3"/>
    <x v="26"/>
    <s v="047749/2022"/>
    <x v="2528"/>
    <x v="0"/>
    <s v="Procedimiento abierto; multiplicidad de criterios"/>
    <s v="No"/>
    <n v="180786.49"/>
    <n v="25310.78"/>
    <s v=""/>
    <s v=""/>
    <s v=""/>
    <s v=""/>
    <s v="/"/>
  </r>
  <r>
    <x v="3"/>
    <x v="26"/>
    <s v="047750/2022"/>
    <x v="2528"/>
    <x v="0"/>
    <s v="Procedimiento abierto; multiplicidad de criterios"/>
    <s v="No"/>
    <n v="180786.49"/>
    <n v="26906.77"/>
    <s v=""/>
    <s v=""/>
    <s v=""/>
    <s v=""/>
    <s v="/"/>
  </r>
  <r>
    <x v="3"/>
    <x v="26"/>
    <s v="047751/2022"/>
    <x v="2529"/>
    <x v="4"/>
    <s v="Procedimiento abierto; multiplicidad de criterios"/>
    <s v="No"/>
    <n v="0"/>
    <n v="0"/>
    <s v=""/>
    <s v=""/>
    <s v=""/>
    <s v=""/>
    <s v="/"/>
  </r>
  <r>
    <x v="3"/>
    <x v="26"/>
    <s v="047752/2022"/>
    <x v="2530"/>
    <x v="3"/>
    <s v="Procedimiento Abierto Simplificado Abreviado"/>
    <s v="No"/>
    <n v="71294.41"/>
    <n v="45633.94"/>
    <s v=""/>
    <s v=""/>
    <s v=""/>
    <s v=""/>
    <s v="/"/>
  </r>
  <r>
    <x v="3"/>
    <x v="26"/>
    <s v="047753/2022"/>
    <x v="2530"/>
    <x v="3"/>
    <s v="Procedimiento Abierto Simplificado Abreviado"/>
    <s v="No"/>
    <n v="71294.41"/>
    <n v="21175"/>
    <s v=""/>
    <s v=""/>
    <s v=""/>
    <s v=""/>
    <s v="/"/>
  </r>
  <r>
    <x v="3"/>
    <x v="26"/>
    <s v="047754/2022"/>
    <x v="2531"/>
    <x v="0"/>
    <s v="Procedimiento Abierto Simplificado"/>
    <s v="No"/>
    <n v="14520"/>
    <n v="12321.43"/>
    <s v=""/>
    <s v=""/>
    <s v=""/>
    <s v=""/>
    <s v="/"/>
  </r>
  <r>
    <x v="3"/>
    <x v="26"/>
    <s v="047755/2022"/>
    <x v="2532"/>
    <x v="3"/>
    <s v="Procedimiento negociado sin publicidad"/>
    <s v="No"/>
    <n v="20807.16"/>
    <n v="20807.16"/>
    <s v=""/>
    <s v=""/>
    <s v=""/>
    <s v="EXCLUSIVIDAD TÉCNICA, DE DERECHOS EXCLUSIVOS O ARTÍSTICA_x000a_"/>
    <s v="/"/>
  </r>
  <r>
    <x v="3"/>
    <x v="26"/>
    <s v="047756/2022"/>
    <x v="2533"/>
    <x v="3"/>
    <s v="Procedimiento abierto; multiplicidad de criterios"/>
    <s v="No"/>
    <n v="199250.7"/>
    <n v="199149.79"/>
    <s v=""/>
    <s v=""/>
    <s v=""/>
    <s v=""/>
    <s v="/"/>
  </r>
  <r>
    <x v="3"/>
    <x v="26"/>
    <s v="047913/2022"/>
    <x v="2534"/>
    <x v="3"/>
    <s v="Basado en un Acuerdo Marco"/>
    <s v="Sí"/>
    <n v="639.23"/>
    <n v="639.23"/>
    <s v=""/>
    <s v=""/>
    <s v=""/>
    <s v=""/>
    <s v="/"/>
  </r>
  <r>
    <x v="3"/>
    <x v="26"/>
    <s v="047920/2022"/>
    <x v="2535"/>
    <x v="0"/>
    <s v="Basado en un Acuerdo Marco"/>
    <s v="Sí"/>
    <n v="21"/>
    <n v="21"/>
    <s v=""/>
    <s v=""/>
    <s v=""/>
    <s v=""/>
    <s v="/"/>
  </r>
  <r>
    <x v="3"/>
    <x v="26"/>
    <s v="047921/2022"/>
    <x v="2536"/>
    <x v="0"/>
    <s v="Basado en un Acuerdo Marco"/>
    <s v="Sí"/>
    <n v="464.36"/>
    <n v="464.36"/>
    <s v=""/>
    <s v=""/>
    <s v=""/>
    <s v=""/>
    <s v="/"/>
  </r>
  <r>
    <x v="3"/>
    <x v="26"/>
    <s v="047933/2022"/>
    <x v="1857"/>
    <x v="3"/>
    <s v="Basado en un Acuerdo Marco"/>
    <s v="Sí"/>
    <n v="60.5"/>
    <n v="60.5"/>
    <s v=""/>
    <s v=""/>
    <s v=""/>
    <s v=""/>
    <s v="/"/>
  </r>
  <r>
    <x v="3"/>
    <x v="26"/>
    <s v="047941/2022"/>
    <x v="2537"/>
    <x v="0"/>
    <s v="Basado en un Acuerdo Marco"/>
    <s v="Sí"/>
    <n v="125.42"/>
    <n v="125.42"/>
    <s v=""/>
    <s v=""/>
    <s v=""/>
    <s v=""/>
    <s v="/"/>
  </r>
  <r>
    <x v="3"/>
    <x v="26"/>
    <s v="047955/2022"/>
    <x v="2538"/>
    <x v="3"/>
    <s v="Basado en un Acuerdo Marco"/>
    <s v="Sí"/>
    <n v="126.78"/>
    <n v="126.78"/>
    <s v=""/>
    <s v=""/>
    <s v=""/>
    <s v=""/>
    <s v="/"/>
  </r>
  <r>
    <x v="3"/>
    <x v="26"/>
    <s v="047967/2022"/>
    <x v="1811"/>
    <x v="3"/>
    <s v="Basado en un Acuerdo Marco"/>
    <s v="Sí"/>
    <n v="485.51"/>
    <n v="485.51"/>
    <s v=""/>
    <s v=""/>
    <s v=""/>
    <s v=""/>
    <s v="/"/>
  </r>
  <r>
    <x v="3"/>
    <x v="26"/>
    <s v="047989/2022"/>
    <x v="2539"/>
    <x v="0"/>
    <s v="Basado en un Acuerdo Marco"/>
    <s v="Sí"/>
    <n v="75.099999999999994"/>
    <n v="75.099999999999994"/>
    <s v=""/>
    <s v=""/>
    <s v=""/>
    <s v=""/>
    <s v="/"/>
  </r>
  <r>
    <x v="3"/>
    <x v="26"/>
    <s v="048014/2022"/>
    <x v="2540"/>
    <x v="0"/>
    <s v="Basado en un Acuerdo Marco"/>
    <s v="Sí"/>
    <n v="60.5"/>
    <n v="60.5"/>
    <s v=""/>
    <s v=""/>
    <s v=""/>
    <s v=""/>
    <s v="/"/>
  </r>
  <r>
    <x v="3"/>
    <x v="26"/>
    <s v="048026/2022"/>
    <x v="2541"/>
    <x v="0"/>
    <s v="Basado en un Acuerdo Marco"/>
    <s v="Sí"/>
    <n v="60.5"/>
    <n v="60.5"/>
    <s v=""/>
    <s v=""/>
    <s v=""/>
    <s v=""/>
    <s v="/"/>
  </r>
  <r>
    <x v="3"/>
    <x v="26"/>
    <s v="048080/2022"/>
    <x v="2542"/>
    <x v="3"/>
    <s v="Basado en un Acuerdo Marco"/>
    <s v="Sí"/>
    <n v="1524.6"/>
    <n v="1524.6"/>
    <s v=""/>
    <s v=""/>
    <s v=""/>
    <s v=""/>
    <s v="/"/>
  </r>
  <r>
    <x v="3"/>
    <x v="26"/>
    <s v="048101/2022"/>
    <x v="2014"/>
    <x v="3"/>
    <s v="Basado en un Acuerdo Marco"/>
    <s v="Sí"/>
    <n v="815.54"/>
    <n v="815.54"/>
    <s v=""/>
    <s v=""/>
    <s v=""/>
    <s v=""/>
    <s v="/"/>
  </r>
  <r>
    <x v="3"/>
    <x v="26"/>
    <s v="048107/2022"/>
    <x v="2543"/>
    <x v="0"/>
    <s v="Basado en un Acuerdo Marco"/>
    <s v="Sí"/>
    <n v="60.5"/>
    <n v="60.5"/>
    <s v=""/>
    <s v=""/>
    <s v=""/>
    <s v=""/>
    <s v="/"/>
  </r>
  <r>
    <x v="3"/>
    <x v="26"/>
    <s v="048143/2022"/>
    <x v="2544"/>
    <x v="0"/>
    <s v="Basado en un Acuerdo Marco"/>
    <s v="Sí"/>
    <n v="302.5"/>
    <n v="302.5"/>
    <s v=""/>
    <s v=""/>
    <s v=""/>
    <s v=""/>
    <s v="/"/>
  </r>
  <r>
    <x v="3"/>
    <x v="26"/>
    <s v="048192/2022"/>
    <x v="2370"/>
    <x v="3"/>
    <s v="Basado en un Acuerdo Marco"/>
    <s v="Sí"/>
    <n v="189.67"/>
    <n v="189.67"/>
    <s v=""/>
    <s v=""/>
    <s v=""/>
    <s v=""/>
    <s v="/"/>
  </r>
  <r>
    <x v="3"/>
    <x v="26"/>
    <s v="048417/2022"/>
    <x v="2288"/>
    <x v="3"/>
    <s v="Basado en un Acuerdo Marco"/>
    <s v="Sí"/>
    <n v="82.57"/>
    <n v="82.57"/>
    <s v=""/>
    <s v=""/>
    <s v=""/>
    <s v=""/>
    <s v="/"/>
  </r>
  <r>
    <x v="3"/>
    <x v="26"/>
    <s v="048446/2022"/>
    <x v="2545"/>
    <x v="3"/>
    <s v="Basado en un Acuerdo Marco"/>
    <s v="Sí"/>
    <n v="197.31"/>
    <n v="197.31"/>
    <s v=""/>
    <s v=""/>
    <s v=""/>
    <s v=""/>
    <s v="/"/>
  </r>
  <r>
    <x v="3"/>
    <x v="26"/>
    <s v="048447/2022"/>
    <x v="2300"/>
    <x v="3"/>
    <s v="Basado en un Acuerdo Marco"/>
    <s v="Sí"/>
    <n v="127.05"/>
    <n v="127.05"/>
    <s v=""/>
    <s v=""/>
    <s v=""/>
    <s v=""/>
    <s v="/"/>
  </r>
  <r>
    <x v="3"/>
    <x v="26"/>
    <s v="048473/2022"/>
    <x v="2546"/>
    <x v="0"/>
    <s v="Basado en un Acuerdo Marco"/>
    <s v="Sí"/>
    <n v="22.2"/>
    <n v="22.2"/>
    <s v=""/>
    <s v=""/>
    <s v=""/>
    <s v=""/>
    <s v="/"/>
  </r>
  <r>
    <x v="3"/>
    <x v="26"/>
    <s v="048522/2022"/>
    <x v="2011"/>
    <x v="3"/>
    <s v="Basado en un Acuerdo Marco"/>
    <s v="Sí"/>
    <n v="72.599999999999994"/>
    <n v="72.599999999999994"/>
    <s v=""/>
    <s v=""/>
    <s v=""/>
    <s v=""/>
    <s v="/"/>
  </r>
  <r>
    <x v="3"/>
    <x v="26"/>
    <s v="048573/2022"/>
    <x v="2547"/>
    <x v="3"/>
    <s v="Basado en un Acuerdo Marco"/>
    <s v="Sí"/>
    <n v="299.5"/>
    <n v="299.5"/>
    <s v=""/>
    <s v=""/>
    <s v=""/>
    <s v=""/>
    <s v="/"/>
  </r>
  <r>
    <x v="3"/>
    <x v="26"/>
    <s v="048620/2022"/>
    <x v="2548"/>
    <x v="3"/>
    <s v="Basado en un Acuerdo Marco"/>
    <s v="Sí"/>
    <n v="124.87"/>
    <n v="124.87"/>
    <s v=""/>
    <s v=""/>
    <s v=""/>
    <s v=""/>
    <s v="/"/>
  </r>
  <r>
    <x v="3"/>
    <x v="26"/>
    <s v="048674/2022"/>
    <x v="2289"/>
    <x v="3"/>
    <s v="Basado en un Acuerdo Marco"/>
    <s v="Sí"/>
    <n v="223.61"/>
    <n v="223.61"/>
    <s v=""/>
    <s v=""/>
    <s v=""/>
    <s v=""/>
    <s v="/"/>
  </r>
  <r>
    <x v="3"/>
    <x v="26"/>
    <s v="048675/2022"/>
    <x v="2549"/>
    <x v="3"/>
    <s v="Basado en un Acuerdo Marco"/>
    <s v="Sí"/>
    <n v="320.64999999999998"/>
    <n v="320.64999999999998"/>
    <s v=""/>
    <s v=""/>
    <s v=""/>
    <s v=""/>
    <s v="/"/>
  </r>
  <r>
    <x v="3"/>
    <x v="26"/>
    <s v="048706/2022"/>
    <x v="2550"/>
    <x v="3"/>
    <s v="Basado en un Acuerdo Marco"/>
    <s v="Sí"/>
    <n v="82.57"/>
    <n v="82.57"/>
    <s v=""/>
    <s v=""/>
    <s v=""/>
    <s v=""/>
    <s v="/"/>
  </r>
  <r>
    <x v="3"/>
    <x v="26"/>
    <s v="048724/2022"/>
    <x v="2205"/>
    <x v="3"/>
    <s v="Basado en un Acuerdo Marco"/>
    <s v="Sí"/>
    <n v="124.87"/>
    <n v="124.87"/>
    <s v=""/>
    <s v=""/>
    <s v=""/>
    <s v=""/>
    <s v="/"/>
  </r>
  <r>
    <x v="3"/>
    <x v="26"/>
    <s v="048783/2022"/>
    <x v="2551"/>
    <x v="0"/>
    <s v="Basado en un Acuerdo Marco"/>
    <s v="Sí"/>
    <n v="60.5"/>
    <n v="60.5"/>
    <s v=""/>
    <s v=""/>
    <s v=""/>
    <s v=""/>
    <s v="/"/>
  </r>
  <r>
    <x v="3"/>
    <x v="26"/>
    <s v="048784/2022"/>
    <x v="2343"/>
    <x v="3"/>
    <s v="Basado en un Acuerdo Marco"/>
    <s v="Sí"/>
    <n v="160.4"/>
    <n v="160.4"/>
    <s v=""/>
    <s v=""/>
    <s v=""/>
    <s v=""/>
    <s v="/"/>
  </r>
  <r>
    <x v="3"/>
    <x v="26"/>
    <s v="048874/2022"/>
    <x v="2552"/>
    <x v="3"/>
    <s v="Basado en un Acuerdo Marco"/>
    <s v="Sí"/>
    <n v="302.38"/>
    <n v="302.38"/>
    <s v=""/>
    <s v=""/>
    <s v=""/>
    <s v=""/>
    <s v="/"/>
  </r>
  <r>
    <x v="3"/>
    <x v="26"/>
    <s v="048875/2022"/>
    <x v="2553"/>
    <x v="0"/>
    <s v="Basado en un Acuerdo Marco"/>
    <s v="Sí"/>
    <n v="60.5"/>
    <n v="60.5"/>
    <s v=""/>
    <s v=""/>
    <s v=""/>
    <s v=""/>
    <s v="/"/>
  </r>
  <r>
    <x v="3"/>
    <x v="26"/>
    <s v="048876/2022"/>
    <x v="2554"/>
    <x v="3"/>
    <s v="Basado en un Acuerdo Marco"/>
    <s v="Sí"/>
    <n v="2871.65"/>
    <n v="2871.65"/>
    <s v=""/>
    <s v=""/>
    <s v=""/>
    <s v=""/>
    <s v="/"/>
  </r>
  <r>
    <x v="3"/>
    <x v="26"/>
    <s v="048877/2022"/>
    <x v="2172"/>
    <x v="3"/>
    <s v="Basado en un Acuerdo Marco"/>
    <s v="Sí"/>
    <n v="112.94"/>
    <n v="112.94"/>
    <s v=""/>
    <s v=""/>
    <s v=""/>
    <s v=""/>
    <s v="/"/>
  </r>
  <r>
    <x v="3"/>
    <x v="26"/>
    <s v="048878/2022"/>
    <x v="1855"/>
    <x v="3"/>
    <s v="Basado en un Acuerdo Marco"/>
    <s v="Sí"/>
    <n v="338.82"/>
    <n v="338.82"/>
    <s v=""/>
    <s v=""/>
    <s v=""/>
    <s v=""/>
    <s v="/"/>
  </r>
  <r>
    <x v="3"/>
    <x v="26"/>
    <s v="048879/2022"/>
    <x v="2555"/>
    <x v="0"/>
    <s v="Basado en un Acuerdo Marco"/>
    <s v="Sí"/>
    <n v="58.6"/>
    <n v="58.6"/>
    <s v=""/>
    <s v=""/>
    <s v=""/>
    <s v=""/>
    <s v="/"/>
  </r>
  <r>
    <x v="3"/>
    <x v="26"/>
    <s v="048880/2022"/>
    <x v="2556"/>
    <x v="0"/>
    <s v="Basado en un Acuerdo Marco"/>
    <s v="Sí"/>
    <n v="58.6"/>
    <n v="58.6"/>
    <s v=""/>
    <s v=""/>
    <s v=""/>
    <s v=""/>
    <s v="/"/>
  </r>
  <r>
    <x v="3"/>
    <x v="26"/>
    <s v="048881/2022"/>
    <x v="2557"/>
    <x v="0"/>
    <s v="Basado en un Acuerdo Marco"/>
    <s v="Sí"/>
    <n v="116.9"/>
    <n v="116.9"/>
    <s v=""/>
    <s v=""/>
    <s v=""/>
    <s v=""/>
    <s v="/"/>
  </r>
  <r>
    <x v="3"/>
    <x v="26"/>
    <s v="048882/2022"/>
    <x v="2300"/>
    <x v="3"/>
    <s v="Basado en un Acuerdo Marco"/>
    <s v="Sí"/>
    <n v="166.01"/>
    <n v="166.01"/>
    <s v=""/>
    <s v=""/>
    <s v=""/>
    <s v=""/>
    <s v="/"/>
  </r>
  <r>
    <x v="3"/>
    <x v="26"/>
    <s v="048954/2022"/>
    <x v="2558"/>
    <x v="0"/>
    <s v="Basado en un Acuerdo Marco"/>
    <s v="Sí"/>
    <n v="183.82"/>
    <n v="183.82"/>
    <s v=""/>
    <s v=""/>
    <s v=""/>
    <s v=""/>
    <s v="/"/>
  </r>
  <r>
    <x v="3"/>
    <x v="26"/>
    <s v="048955/2022"/>
    <x v="2559"/>
    <x v="0"/>
    <s v="Basado en un Acuerdo Marco"/>
    <s v="Sí"/>
    <n v="180.91"/>
    <n v="180.91"/>
    <s v=""/>
    <s v=""/>
    <s v=""/>
    <s v=""/>
    <s v="/"/>
  </r>
  <r>
    <x v="3"/>
    <x v="26"/>
    <s v="048956/2022"/>
    <x v="2560"/>
    <x v="0"/>
    <s v="Basado en un Acuerdo Marco"/>
    <s v="Sí"/>
    <n v="75.3"/>
    <n v="75.3"/>
    <s v=""/>
    <s v=""/>
    <s v=""/>
    <s v=""/>
    <s v="/"/>
  </r>
  <r>
    <x v="3"/>
    <x v="26"/>
    <s v="048957/2022"/>
    <x v="2561"/>
    <x v="0"/>
    <s v="Basado en un Acuerdo Marco"/>
    <s v="Sí"/>
    <n v="135.69999999999999"/>
    <n v="135.69999999999999"/>
    <s v=""/>
    <s v=""/>
    <s v=""/>
    <s v=""/>
    <s v="/"/>
  </r>
  <r>
    <x v="3"/>
    <x v="26"/>
    <s v="048958/2022"/>
    <x v="2562"/>
    <x v="0"/>
    <s v="Basado en un Acuerdo Marco"/>
    <s v="Sí"/>
    <n v="138.35"/>
    <n v="138.35"/>
    <s v=""/>
    <s v=""/>
    <s v=""/>
    <s v=""/>
    <s v="/"/>
  </r>
  <r>
    <x v="3"/>
    <x v="26"/>
    <s v="048959/2022"/>
    <x v="2563"/>
    <x v="3"/>
    <s v="Basado en un Acuerdo Marco"/>
    <s v="Sí"/>
    <n v="1124.06"/>
    <n v="1124.06"/>
    <s v=""/>
    <s v=""/>
    <s v=""/>
    <s v=""/>
    <s v="/"/>
  </r>
  <r>
    <x v="3"/>
    <x v="26"/>
    <s v="049028/2022"/>
    <x v="2289"/>
    <x v="3"/>
    <s v="Basado en un Acuerdo Marco"/>
    <s v="Sí"/>
    <n v="223.61"/>
    <n v="223.61"/>
    <s v=""/>
    <s v=""/>
    <s v=""/>
    <s v=""/>
    <s v="/"/>
  </r>
  <r>
    <x v="3"/>
    <x v="26"/>
    <s v="049029/2022"/>
    <x v="2564"/>
    <x v="0"/>
    <s v="Basado en un Acuerdo Marco"/>
    <s v="Sí"/>
    <n v="53.9"/>
    <n v="53.9"/>
    <s v=""/>
    <s v=""/>
    <s v=""/>
    <s v=""/>
    <s v="/"/>
  </r>
  <r>
    <x v="3"/>
    <x v="26"/>
    <s v="049071/2022"/>
    <x v="2565"/>
    <x v="0"/>
    <s v="Basado en un Acuerdo Marco"/>
    <s v="Sí"/>
    <n v="60.95"/>
    <n v="60.95"/>
    <s v=""/>
    <s v=""/>
    <s v=""/>
    <s v=""/>
    <s v="/"/>
  </r>
  <r>
    <x v="3"/>
    <x v="26"/>
    <s v="049072/2022"/>
    <x v="2566"/>
    <x v="0"/>
    <s v="Basado en un Acuerdo Marco"/>
    <s v="Sí"/>
    <n v="22.2"/>
    <n v="22.2"/>
    <s v=""/>
    <s v=""/>
    <s v=""/>
    <s v=""/>
    <s v="/"/>
  </r>
  <r>
    <x v="3"/>
    <x v="26"/>
    <s v="049073/2022"/>
    <x v="2567"/>
    <x v="0"/>
    <s v="Basado en un Acuerdo Marco"/>
    <s v="Sí"/>
    <n v="60.95"/>
    <n v="60.95"/>
    <s v=""/>
    <s v=""/>
    <s v=""/>
    <s v=""/>
    <s v="/"/>
  </r>
  <r>
    <x v="3"/>
    <x v="26"/>
    <s v="049074/2022"/>
    <x v="2568"/>
    <x v="0"/>
    <s v="Basado en un Acuerdo Marco"/>
    <s v="Sí"/>
    <n v="58.6"/>
    <n v="58.6"/>
    <s v=""/>
    <s v=""/>
    <s v=""/>
    <s v=""/>
    <s v="/"/>
  </r>
  <r>
    <x v="3"/>
    <x v="26"/>
    <s v="049075/2022"/>
    <x v="2569"/>
    <x v="0"/>
    <s v="Basado en un Acuerdo Marco"/>
    <s v="Sí"/>
    <n v="134.1"/>
    <n v="134.1"/>
    <s v=""/>
    <s v=""/>
    <s v=""/>
    <s v=""/>
    <s v="/"/>
  </r>
  <r>
    <x v="3"/>
    <x v="26"/>
    <s v="049076/2022"/>
    <x v="2570"/>
    <x v="0"/>
    <s v="Basado en un Acuerdo Marco"/>
    <s v="Sí"/>
    <n v="188.8"/>
    <n v="188.8"/>
    <s v=""/>
    <s v=""/>
    <s v=""/>
    <s v=""/>
    <s v="/"/>
  </r>
  <r>
    <x v="3"/>
    <x v="26"/>
    <s v="049077/2022"/>
    <x v="2571"/>
    <x v="0"/>
    <s v="Basado en un Acuerdo Marco"/>
    <s v="Sí"/>
    <n v="60.95"/>
    <n v="60.95"/>
    <s v=""/>
    <s v=""/>
    <s v=""/>
    <s v=""/>
    <s v="/"/>
  </r>
  <r>
    <x v="3"/>
    <x v="26"/>
    <s v="049078/2022"/>
    <x v="2572"/>
    <x v="0"/>
    <s v="Basado en un Acuerdo Marco"/>
    <s v="Sí"/>
    <n v="27.8"/>
    <n v="27.8"/>
    <s v=""/>
    <s v=""/>
    <s v=""/>
    <s v=""/>
    <s v="/"/>
  </r>
  <r>
    <x v="3"/>
    <x v="26"/>
    <s v="049079/2022"/>
    <x v="2573"/>
    <x v="3"/>
    <s v="Basado en un Acuerdo Marco"/>
    <s v="Sí"/>
    <n v="138.06"/>
    <n v="138.06"/>
    <s v=""/>
    <s v=""/>
    <s v=""/>
    <s v=""/>
    <s v="/"/>
  </r>
  <r>
    <x v="3"/>
    <x v="26"/>
    <s v="049080/2022"/>
    <x v="2574"/>
    <x v="0"/>
    <s v="Basado en un Acuerdo Marco"/>
    <s v="Sí"/>
    <n v="134.96"/>
    <n v="134.96"/>
    <s v=""/>
    <s v=""/>
    <s v=""/>
    <s v=""/>
    <s v="/"/>
  </r>
  <r>
    <x v="3"/>
    <x v="26"/>
    <s v="049081/2022"/>
    <x v="2575"/>
    <x v="0"/>
    <s v="Basado en un Acuerdo Marco"/>
    <s v="Sí"/>
    <n v="123.65"/>
    <n v="123.65"/>
    <s v=""/>
    <s v=""/>
    <s v=""/>
    <s v=""/>
    <s v="/"/>
  </r>
  <r>
    <x v="3"/>
    <x v="26"/>
    <s v="049082/2022"/>
    <x v="2576"/>
    <x v="0"/>
    <s v="Basado en un Acuerdo Marco"/>
    <s v="Sí"/>
    <n v="80.8"/>
    <n v="80.8"/>
    <s v=""/>
    <s v=""/>
    <s v=""/>
    <s v=""/>
    <s v="/"/>
  </r>
  <r>
    <x v="3"/>
    <x v="26"/>
    <s v="049083/2022"/>
    <x v="2577"/>
    <x v="0"/>
    <s v="Basado en un Acuerdo Marco"/>
    <s v="Sí"/>
    <n v="60.95"/>
    <n v="60.95"/>
    <s v=""/>
    <s v=""/>
    <s v=""/>
    <s v=""/>
    <s v="/"/>
  </r>
  <r>
    <x v="3"/>
    <x v="26"/>
    <s v="049084/2022"/>
    <x v="2578"/>
    <x v="0"/>
    <s v="Basado en un Acuerdo Marco"/>
    <s v="Sí"/>
    <n v="123.65"/>
    <n v="123.65"/>
    <s v=""/>
    <s v=""/>
    <s v=""/>
    <s v=""/>
    <s v="/"/>
  </r>
  <r>
    <x v="3"/>
    <x v="26"/>
    <s v="049088/2022"/>
    <x v="2579"/>
    <x v="0"/>
    <s v="Basado en un Acuerdo Marco"/>
    <s v="Sí"/>
    <n v="136.4"/>
    <n v="136.4"/>
    <s v=""/>
    <s v=""/>
    <s v=""/>
    <s v=""/>
    <s v="/"/>
  </r>
  <r>
    <x v="3"/>
    <x v="26"/>
    <s v="049089/2022"/>
    <x v="2580"/>
    <x v="0"/>
    <s v="Basado en un Acuerdo Marco"/>
    <s v="Sí"/>
    <n v="68.2"/>
    <n v="68.2"/>
    <s v=""/>
    <s v=""/>
    <s v=""/>
    <s v=""/>
    <s v="/"/>
  </r>
  <r>
    <x v="3"/>
    <x v="26"/>
    <s v="049090/2022"/>
    <x v="2581"/>
    <x v="0"/>
    <s v="Basado en un Acuerdo Marco"/>
    <s v="Sí"/>
    <n v="143.30000000000001"/>
    <n v="143.30000000000001"/>
    <s v=""/>
    <s v=""/>
    <s v=""/>
    <s v=""/>
    <s v="/"/>
  </r>
  <r>
    <x v="3"/>
    <x v="26"/>
    <s v="049091/2022"/>
    <x v="2582"/>
    <x v="0"/>
    <s v="Basado en un Acuerdo Marco"/>
    <s v="Sí"/>
    <n v="143.30000000000001"/>
    <n v="143.30000000000001"/>
    <s v=""/>
    <s v=""/>
    <s v=""/>
    <s v=""/>
    <s v="/"/>
  </r>
  <r>
    <x v="3"/>
    <x v="26"/>
    <s v="049092/2022"/>
    <x v="2583"/>
    <x v="0"/>
    <s v="Basado en un Acuerdo Marco"/>
    <s v="Sí"/>
    <n v="236.3"/>
    <n v="236.3"/>
    <s v=""/>
    <s v=""/>
    <s v=""/>
    <s v=""/>
    <s v="/"/>
  </r>
  <r>
    <x v="3"/>
    <x v="26"/>
    <s v="049093/2022"/>
    <x v="2584"/>
    <x v="0"/>
    <s v="Basado en un Acuerdo Marco"/>
    <s v="Sí"/>
    <n v="136.4"/>
    <n v="136.4"/>
    <s v=""/>
    <s v=""/>
    <s v=""/>
    <s v=""/>
    <s v="/"/>
  </r>
  <r>
    <x v="3"/>
    <x v="26"/>
    <s v="049167/2022"/>
    <x v="2585"/>
    <x v="3"/>
    <s v="Basado en un Acuerdo Marco"/>
    <s v="Sí"/>
    <n v="299.5"/>
    <n v="299.5"/>
    <s v=""/>
    <s v=""/>
    <s v=""/>
    <s v=""/>
    <s v="/"/>
  </r>
  <r>
    <x v="3"/>
    <x v="26"/>
    <s v="049168/2022"/>
    <x v="2586"/>
    <x v="0"/>
    <s v="Basado en un Acuerdo Marco"/>
    <s v="Sí"/>
    <n v="136.4"/>
    <n v="136.4"/>
    <s v=""/>
    <s v=""/>
    <s v=""/>
    <s v=""/>
    <s v="/"/>
  </r>
  <r>
    <x v="3"/>
    <x v="26"/>
    <s v="049169/2022"/>
    <x v="2587"/>
    <x v="0"/>
    <s v="Basado en un Acuerdo Marco"/>
    <s v="Sí"/>
    <n v="662.66"/>
    <n v="662.66"/>
    <s v=""/>
    <s v=""/>
    <s v=""/>
    <s v=""/>
    <s v="/"/>
  </r>
  <r>
    <x v="3"/>
    <x v="26"/>
    <s v="049270/2022"/>
    <x v="2588"/>
    <x v="0"/>
    <s v="Basado en un Acuerdo Marco"/>
    <s v="Sí"/>
    <n v="54.51"/>
    <n v="54.51"/>
    <s v=""/>
    <s v=""/>
    <s v=""/>
    <s v=""/>
    <s v="/"/>
  </r>
  <r>
    <x v="3"/>
    <x v="26"/>
    <s v="049271/2022"/>
    <x v="2589"/>
    <x v="0"/>
    <s v="Basado en un Acuerdo Marco"/>
    <s v="Sí"/>
    <n v="119.8"/>
    <n v="119.8"/>
    <s v=""/>
    <s v=""/>
    <s v=""/>
    <s v=""/>
    <s v="/"/>
  </r>
  <r>
    <x v="3"/>
    <x v="26"/>
    <s v="049272/2022"/>
    <x v="2590"/>
    <x v="0"/>
    <s v="Basado en un Acuerdo Marco"/>
    <s v="Sí"/>
    <n v="56.55"/>
    <n v="56.55"/>
    <s v=""/>
    <s v=""/>
    <s v=""/>
    <s v=""/>
    <s v="/"/>
  </r>
  <r>
    <x v="3"/>
    <x v="26"/>
    <s v="049273/2022"/>
    <x v="2591"/>
    <x v="0"/>
    <s v="Basado en un Acuerdo Marco"/>
    <s v="Sí"/>
    <n v="24.3"/>
    <n v="24.3"/>
    <s v=""/>
    <s v=""/>
    <s v=""/>
    <s v=""/>
    <s v="/"/>
  </r>
  <r>
    <x v="3"/>
    <x v="26"/>
    <s v="049282/2022"/>
    <x v="2592"/>
    <x v="0"/>
    <s v="Basado en un Acuerdo Marco"/>
    <s v="Sí"/>
    <n v="59.4"/>
    <n v="59.4"/>
    <s v=""/>
    <s v=""/>
    <s v=""/>
    <s v=""/>
    <s v="/"/>
  </r>
  <r>
    <x v="3"/>
    <x v="26"/>
    <s v="049283/2022"/>
    <x v="2593"/>
    <x v="0"/>
    <s v="Basado en un Acuerdo Marco"/>
    <s v="Sí"/>
    <n v="24.31"/>
    <n v="24.31"/>
    <s v=""/>
    <s v=""/>
    <s v=""/>
    <s v=""/>
    <s v="/"/>
  </r>
  <r>
    <x v="3"/>
    <x v="26"/>
    <s v="049284/2022"/>
    <x v="2594"/>
    <x v="0"/>
    <s v="Basado en un Acuerdo Marco"/>
    <s v="Sí"/>
    <n v="24.31"/>
    <n v="24.31"/>
    <s v=""/>
    <s v=""/>
    <s v=""/>
    <s v=""/>
    <s v="/"/>
  </r>
  <r>
    <x v="3"/>
    <x v="26"/>
    <s v="049285/2022"/>
    <x v="2595"/>
    <x v="0"/>
    <s v="Basado en un Acuerdo Marco"/>
    <s v="Sí"/>
    <n v="223.91"/>
    <n v="223.91"/>
    <s v=""/>
    <s v=""/>
    <s v=""/>
    <s v=""/>
    <s v="/"/>
  </r>
  <r>
    <x v="3"/>
    <x v="26"/>
    <s v="049286/2022"/>
    <x v="2596"/>
    <x v="0"/>
    <s v="Basado en un Acuerdo Marco"/>
    <s v="Sí"/>
    <n v="58.61"/>
    <n v="58.61"/>
    <s v=""/>
    <s v=""/>
    <s v=""/>
    <s v=""/>
    <s v="/"/>
  </r>
  <r>
    <x v="3"/>
    <x v="26"/>
    <s v="049287/2022"/>
    <x v="2597"/>
    <x v="0"/>
    <s v="Basado en un Acuerdo Marco"/>
    <s v="Sí"/>
    <n v="146.6"/>
    <n v="146.6"/>
    <s v=""/>
    <s v=""/>
    <s v=""/>
    <s v=""/>
    <s v="/"/>
  </r>
  <r>
    <x v="3"/>
    <x v="26"/>
    <s v="049288/2022"/>
    <x v="2598"/>
    <x v="0"/>
    <s v="Basado en un Acuerdo Marco"/>
    <s v="Sí"/>
    <n v="146.6"/>
    <n v="146.6"/>
    <s v=""/>
    <s v=""/>
    <s v=""/>
    <s v=""/>
    <s v="/"/>
  </r>
  <r>
    <x v="3"/>
    <x v="26"/>
    <s v="049289/2022"/>
    <x v="2599"/>
    <x v="0"/>
    <s v="Basado en un Acuerdo Marco"/>
    <s v="Sí"/>
    <n v="146.6"/>
    <n v="146.6"/>
    <s v=""/>
    <s v=""/>
    <s v=""/>
    <s v=""/>
    <s v="/"/>
  </r>
  <r>
    <x v="3"/>
    <x v="26"/>
    <s v="049290/2022"/>
    <x v="2600"/>
    <x v="0"/>
    <s v="Basado en un Acuerdo Marco"/>
    <s v="Sí"/>
    <n v="146.6"/>
    <n v="146.6"/>
    <s v=""/>
    <s v=""/>
    <s v=""/>
    <s v=""/>
    <s v="/"/>
  </r>
  <r>
    <x v="3"/>
    <x v="26"/>
    <s v="049291/2022"/>
    <x v="2601"/>
    <x v="0"/>
    <s v="Basado en un Acuerdo Marco"/>
    <s v="Sí"/>
    <n v="73.3"/>
    <n v="73.3"/>
    <s v=""/>
    <s v=""/>
    <s v=""/>
    <s v=""/>
    <s v="/"/>
  </r>
  <r>
    <x v="3"/>
    <x v="26"/>
    <s v="049292/2022"/>
    <x v="2602"/>
    <x v="0"/>
    <s v="Basado en un Acuerdo Marco"/>
    <s v="Sí"/>
    <n v="73.3"/>
    <n v="73.3"/>
    <s v=""/>
    <s v=""/>
    <s v=""/>
    <s v=""/>
    <s v="/"/>
  </r>
  <r>
    <x v="3"/>
    <x v="26"/>
    <s v="049396/2022"/>
    <x v="2603"/>
    <x v="0"/>
    <s v="Basado en un Acuerdo Marco"/>
    <s v="Sí"/>
    <n v="127.8"/>
    <n v="127.8"/>
    <s v=""/>
    <s v=""/>
    <s v=""/>
    <s v=""/>
    <s v="/"/>
  </r>
  <r>
    <x v="3"/>
    <x v="26"/>
    <s v="049397/2022"/>
    <x v="2604"/>
    <x v="0"/>
    <s v="Basado en un Acuerdo Marco"/>
    <s v="Sí"/>
    <n v="130.19999999999999"/>
    <n v="130.19999999999999"/>
    <s v=""/>
    <s v=""/>
    <s v=""/>
    <s v=""/>
    <s v="/"/>
  </r>
  <r>
    <x v="3"/>
    <x v="26"/>
    <s v="049398/2022"/>
    <x v="2605"/>
    <x v="0"/>
    <s v="Basado en un Acuerdo Marco"/>
    <s v="Sí"/>
    <n v="58.6"/>
    <n v="58.6"/>
    <s v=""/>
    <s v=""/>
    <s v=""/>
    <s v=""/>
    <s v="/"/>
  </r>
  <r>
    <x v="3"/>
    <x v="26"/>
    <s v="049399/2022"/>
    <x v="2606"/>
    <x v="0"/>
    <s v="Basado en un Acuerdo Marco"/>
    <s v="Sí"/>
    <n v="1159"/>
    <n v="1159"/>
    <s v=""/>
    <s v=""/>
    <s v=""/>
    <s v=""/>
    <s v="/"/>
  </r>
  <r>
    <x v="3"/>
    <x v="26"/>
    <s v="049400/2022"/>
    <x v="2607"/>
    <x v="0"/>
    <s v="Basado en un Acuerdo Marco"/>
    <s v="Sí"/>
    <n v="58.61"/>
    <n v="58.61"/>
    <s v=""/>
    <s v=""/>
    <s v=""/>
    <s v=""/>
    <s v="/"/>
  </r>
  <r>
    <x v="3"/>
    <x v="26"/>
    <s v="049401/2022"/>
    <x v="2608"/>
    <x v="0"/>
    <s v="Basado en un Acuerdo Marco"/>
    <s v="Sí"/>
    <n v="58.61"/>
    <n v="58.61"/>
    <s v=""/>
    <s v=""/>
    <s v=""/>
    <s v=""/>
    <s v="/"/>
  </r>
  <r>
    <x v="3"/>
    <x v="26"/>
    <s v="049492/2022"/>
    <x v="1858"/>
    <x v="3"/>
    <s v="Basado en un Acuerdo Marco"/>
    <s v="Sí"/>
    <n v="50.82"/>
    <n v="50.82"/>
    <s v=""/>
    <s v=""/>
    <s v=""/>
    <s v=""/>
    <s v="/"/>
  </r>
  <r>
    <x v="3"/>
    <x v="26"/>
    <s v="049493/2022"/>
    <x v="2609"/>
    <x v="0"/>
    <s v="Basado en un Acuerdo Marco"/>
    <s v="Sí"/>
    <n v="112.56"/>
    <n v="112.56"/>
    <s v=""/>
    <s v=""/>
    <s v=""/>
    <s v=""/>
    <s v="/"/>
  </r>
  <r>
    <x v="3"/>
    <x v="26"/>
    <s v="049494/2022"/>
    <x v="2610"/>
    <x v="0"/>
    <s v="Basado en un Acuerdo Marco"/>
    <s v="Sí"/>
    <n v="129.25"/>
    <n v="129.25"/>
    <s v=""/>
    <s v=""/>
    <s v=""/>
    <s v=""/>
    <s v="/"/>
  </r>
  <r>
    <x v="3"/>
    <x v="26"/>
    <s v="049495/2022"/>
    <x v="2611"/>
    <x v="0"/>
    <s v="Basado en un Acuerdo Marco"/>
    <s v="Sí"/>
    <n v="127.2"/>
    <n v="127.2"/>
    <s v=""/>
    <s v=""/>
    <s v=""/>
    <s v=""/>
    <s v="/"/>
  </r>
  <r>
    <x v="3"/>
    <x v="26"/>
    <s v="049496/2022"/>
    <x v="2612"/>
    <x v="0"/>
    <s v="Basado en un Acuerdo Marco"/>
    <s v="Sí"/>
    <n v="127.2"/>
    <n v="127.2"/>
    <s v=""/>
    <s v=""/>
    <s v=""/>
    <s v=""/>
    <s v="/"/>
  </r>
  <r>
    <x v="3"/>
    <x v="26"/>
    <s v="049497/2022"/>
    <x v="2613"/>
    <x v="0"/>
    <s v="Basado en un Acuerdo Marco"/>
    <s v="Sí"/>
    <n v="127.2"/>
    <n v="127.2"/>
    <s v=""/>
    <s v=""/>
    <s v=""/>
    <s v=""/>
    <s v="/"/>
  </r>
  <r>
    <x v="3"/>
    <x v="26"/>
    <s v="049498/2022"/>
    <x v="2614"/>
    <x v="0"/>
    <s v="Basado en un Acuerdo Marco"/>
    <s v="Sí"/>
    <n v="55.09"/>
    <n v="55.09"/>
    <s v=""/>
    <s v=""/>
    <s v=""/>
    <s v=""/>
    <s v="/"/>
  </r>
  <r>
    <x v="3"/>
    <x v="26"/>
    <s v="049499/2022"/>
    <x v="2615"/>
    <x v="0"/>
    <s v="Basado en un Acuerdo Marco"/>
    <s v="Sí"/>
    <n v="98.2"/>
    <n v="98.2"/>
    <s v=""/>
    <s v=""/>
    <s v=""/>
    <s v=""/>
    <s v="/"/>
  </r>
  <r>
    <x v="3"/>
    <x v="26"/>
    <s v="049500/2022"/>
    <x v="2616"/>
    <x v="0"/>
    <s v="Basado en un Acuerdo Marco"/>
    <s v="Sí"/>
    <n v="283.2"/>
    <n v="283.2"/>
    <s v=""/>
    <s v=""/>
    <s v=""/>
    <s v=""/>
    <s v="/"/>
  </r>
  <r>
    <x v="3"/>
    <x v="26"/>
    <s v="049572/2022"/>
    <x v="2617"/>
    <x v="0"/>
    <s v="Basado en un Acuerdo Marco"/>
    <s v="Sí"/>
    <n v="128.30000000000001"/>
    <n v="128.30000000000001"/>
    <s v=""/>
    <s v=""/>
    <s v=""/>
    <s v=""/>
    <s v="/"/>
  </r>
  <r>
    <x v="3"/>
    <x v="26"/>
    <s v="049573/2022"/>
    <x v="2618"/>
    <x v="0"/>
    <s v="Basado en un Acuerdo Marco"/>
    <s v="Sí"/>
    <n v="106.25"/>
    <n v="106.25"/>
    <s v=""/>
    <s v=""/>
    <s v=""/>
    <s v=""/>
    <s v="/"/>
  </r>
  <r>
    <x v="3"/>
    <x v="26"/>
    <s v="049626/2022"/>
    <x v="2619"/>
    <x v="0"/>
    <s v="Basado en un Acuerdo Marco"/>
    <s v="Sí"/>
    <n v="13.9"/>
    <n v="13.9"/>
    <s v=""/>
    <s v=""/>
    <s v=""/>
    <s v=""/>
    <s v="/"/>
  </r>
  <r>
    <x v="3"/>
    <x v="26"/>
    <s v="049627/2022"/>
    <x v="2620"/>
    <x v="0"/>
    <s v="Basado en un Acuerdo Marco"/>
    <s v="Sí"/>
    <n v="77.400000000000006"/>
    <n v="77.400000000000006"/>
    <s v=""/>
    <s v=""/>
    <s v=""/>
    <s v=""/>
    <s v="/"/>
  </r>
  <r>
    <x v="3"/>
    <x v="26"/>
    <s v="049628/2022"/>
    <x v="2621"/>
    <x v="0"/>
    <s v="Basado en un Acuerdo Marco"/>
    <s v="Sí"/>
    <n v="109.55"/>
    <n v="109.55"/>
    <s v=""/>
    <s v=""/>
    <s v=""/>
    <s v=""/>
    <s v="/"/>
  </r>
  <r>
    <x v="3"/>
    <x v="26"/>
    <s v="049629/2022"/>
    <x v="2622"/>
    <x v="0"/>
    <s v="Basado en un Acuerdo Marco"/>
    <s v="Sí"/>
    <n v="60.95"/>
    <n v="60.95"/>
    <s v=""/>
    <s v=""/>
    <s v=""/>
    <s v=""/>
    <s v="/"/>
  </r>
  <r>
    <x v="3"/>
    <x v="26"/>
    <s v="049630/2022"/>
    <x v="2623"/>
    <x v="0"/>
    <s v="Basado en un Acuerdo Marco"/>
    <s v="Sí"/>
    <n v="147.19999999999999"/>
    <n v="147.19999999999999"/>
    <s v=""/>
    <s v=""/>
    <s v=""/>
    <s v=""/>
    <s v="/"/>
  </r>
  <r>
    <x v="3"/>
    <x v="26"/>
    <s v="049631/2022"/>
    <x v="2624"/>
    <x v="0"/>
    <s v="Basado en un Acuerdo Marco"/>
    <s v="Sí"/>
    <n v="74.86"/>
    <n v="74.86"/>
    <s v=""/>
    <s v=""/>
    <s v=""/>
    <s v=""/>
    <s v="/"/>
  </r>
  <r>
    <x v="3"/>
    <x v="26"/>
    <s v="049634/2022"/>
    <x v="2625"/>
    <x v="0"/>
    <s v="Basado en un Acuerdo Marco"/>
    <s v="Sí"/>
    <n v="144.86000000000001"/>
    <n v="144.86000000000001"/>
    <s v=""/>
    <s v=""/>
    <s v=""/>
    <s v=""/>
    <s v="/"/>
  </r>
  <r>
    <x v="3"/>
    <x v="26"/>
    <s v="049635/2022"/>
    <x v="2626"/>
    <x v="0"/>
    <s v="Basado en un Acuerdo Marco"/>
    <s v="Sí"/>
    <n v="144.86000000000001"/>
    <n v="144.86000000000001"/>
    <s v=""/>
    <s v=""/>
    <s v=""/>
    <s v=""/>
    <s v="/"/>
  </r>
  <r>
    <x v="3"/>
    <x v="26"/>
    <s v="049636/2022"/>
    <x v="2627"/>
    <x v="0"/>
    <s v="Basado en un Acuerdo Marco"/>
    <s v="Sí"/>
    <n v="65.900000000000006"/>
    <n v="65.900000000000006"/>
    <s v=""/>
    <s v=""/>
    <s v=""/>
    <s v=""/>
    <s v="/"/>
  </r>
  <r>
    <x v="3"/>
    <x v="26"/>
    <s v="049637/2022"/>
    <x v="2628"/>
    <x v="0"/>
    <s v="Basado en un Acuerdo Marco"/>
    <s v="Sí"/>
    <n v="158.1"/>
    <n v="158.1"/>
    <s v=""/>
    <s v=""/>
    <s v=""/>
    <s v=""/>
    <s v="/"/>
  </r>
  <r>
    <x v="3"/>
    <x v="26"/>
    <s v="049638/2022"/>
    <x v="2629"/>
    <x v="0"/>
    <s v="Basado en un Acuerdo Marco"/>
    <s v="Sí"/>
    <n v="267.77"/>
    <n v="267.77"/>
    <s v=""/>
    <s v=""/>
    <s v=""/>
    <s v=""/>
    <s v="/"/>
  </r>
  <r>
    <x v="3"/>
    <x v="26"/>
    <s v="049641/2022"/>
    <x v="2630"/>
    <x v="0"/>
    <s v="Basado en un Acuerdo Marco"/>
    <s v="Sí"/>
    <n v="68.11"/>
    <n v="68.11"/>
    <s v=""/>
    <s v=""/>
    <s v=""/>
    <s v=""/>
    <s v="/"/>
  </r>
  <r>
    <x v="3"/>
    <x v="26"/>
    <s v="049642/2022"/>
    <x v="2631"/>
    <x v="0"/>
    <s v="Basado en un Acuerdo Marco"/>
    <s v="Sí"/>
    <n v="163.6"/>
    <n v="163.6"/>
    <s v=""/>
    <s v=""/>
    <s v=""/>
    <s v=""/>
    <s v="/"/>
  </r>
  <r>
    <x v="3"/>
    <x v="26"/>
    <s v="049643/2022"/>
    <x v="2632"/>
    <x v="0"/>
    <s v="Basado en un Acuerdo Marco"/>
    <s v="Sí"/>
    <n v="29.3"/>
    <n v="29.3"/>
    <s v=""/>
    <s v=""/>
    <s v=""/>
    <s v=""/>
    <s v="/"/>
  </r>
  <r>
    <x v="3"/>
    <x v="26"/>
    <s v="049644/2022"/>
    <x v="2633"/>
    <x v="0"/>
    <s v="Basado en un Acuerdo Marco"/>
    <s v="Sí"/>
    <n v="58.61"/>
    <n v="58.61"/>
    <s v=""/>
    <s v=""/>
    <s v=""/>
    <s v=""/>
    <s v="/"/>
  </r>
  <r>
    <x v="3"/>
    <x v="26"/>
    <s v="049728/2022"/>
    <x v="2634"/>
    <x v="0"/>
    <s v="Basado en un Acuerdo Marco"/>
    <s v="Sí"/>
    <n v="491.49"/>
    <n v="491.49"/>
    <s v=""/>
    <s v=""/>
    <s v=""/>
    <s v=""/>
    <s v="/"/>
  </r>
  <r>
    <x v="3"/>
    <x v="26"/>
    <s v="049729/2022"/>
    <x v="2635"/>
    <x v="0"/>
    <s v="Basado en un Acuerdo Marco"/>
    <s v="Sí"/>
    <n v="84.25"/>
    <n v="84.25"/>
    <s v=""/>
    <s v=""/>
    <s v=""/>
    <s v=""/>
    <s v="/"/>
  </r>
  <r>
    <x v="3"/>
    <x v="26"/>
    <s v="049738/2022"/>
    <x v="2636"/>
    <x v="0"/>
    <s v="Basado en un Acuerdo Marco"/>
    <s v="Sí"/>
    <n v="55.75"/>
    <n v="55.75"/>
    <s v=""/>
    <s v=""/>
    <s v=""/>
    <s v=""/>
    <s v="/"/>
  </r>
  <r>
    <x v="3"/>
    <x v="26"/>
    <s v="049774/2022"/>
    <x v="2637"/>
    <x v="0"/>
    <s v="Basado en un Acuerdo Marco"/>
    <s v="Sí"/>
    <n v="58.6"/>
    <n v="58.6"/>
    <s v=""/>
    <s v=""/>
    <s v=""/>
    <s v=""/>
    <s v="/"/>
  </r>
  <r>
    <x v="3"/>
    <x v="26"/>
    <s v="049775/2022"/>
    <x v="2638"/>
    <x v="0"/>
    <s v="Basado en un Acuerdo Marco"/>
    <s v="Sí"/>
    <n v="304.52"/>
    <n v="304.52"/>
    <s v=""/>
    <s v=""/>
    <s v=""/>
    <s v=""/>
    <s v="/"/>
  </r>
  <r>
    <x v="3"/>
    <x v="26"/>
    <s v="049836/2022"/>
    <x v="2639"/>
    <x v="0"/>
    <s v="Basado en un Acuerdo Marco"/>
    <s v="Sí"/>
    <n v="546"/>
    <n v="546"/>
    <s v=""/>
    <s v=""/>
    <s v=""/>
    <s v=""/>
    <s v="/"/>
  </r>
  <r>
    <x v="3"/>
    <x v="26"/>
    <s v="049837/2022"/>
    <x v="2640"/>
    <x v="0"/>
    <s v="Basado en un Acuerdo Marco"/>
    <s v="Sí"/>
    <n v="132.94999999999999"/>
    <n v="132.94999999999999"/>
    <s v=""/>
    <s v=""/>
    <s v=""/>
    <s v=""/>
    <s v="/"/>
  </r>
  <r>
    <x v="3"/>
    <x v="26"/>
    <s v="049870/2022"/>
    <x v="2641"/>
    <x v="0"/>
    <s v="Basado en un Acuerdo Marco"/>
    <s v="Sí"/>
    <n v="61"/>
    <n v="61"/>
    <s v=""/>
    <s v=""/>
    <s v=""/>
    <s v=""/>
    <s v="/"/>
  </r>
  <r>
    <x v="3"/>
    <x v="26"/>
    <s v="049871/2022"/>
    <x v="2642"/>
    <x v="0"/>
    <s v="Basado en un Acuerdo Marco"/>
    <s v="Sí"/>
    <n v="61"/>
    <n v="61"/>
    <s v=""/>
    <s v=""/>
    <s v=""/>
    <s v=""/>
    <s v="/"/>
  </r>
  <r>
    <x v="3"/>
    <x v="26"/>
    <s v="049872/2022"/>
    <x v="2643"/>
    <x v="0"/>
    <s v="Basado en un Acuerdo Marco"/>
    <s v="Sí"/>
    <n v="106.25"/>
    <n v="106.25"/>
    <s v=""/>
    <s v=""/>
    <s v=""/>
    <s v=""/>
    <s v="/"/>
  </r>
  <r>
    <x v="3"/>
    <x v="26"/>
    <s v="049873/2022"/>
    <x v="2644"/>
    <x v="0"/>
    <s v="Basado en un Acuerdo Marco"/>
    <s v="Sí"/>
    <n v="132.94999999999999"/>
    <n v="132.94999999999999"/>
    <s v=""/>
    <s v=""/>
    <s v=""/>
    <s v=""/>
    <s v="/"/>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076">
  <r>
    <x v="0"/>
    <s v="Empresa Pública de Promoción del Turismo y la Artesanía de Castilla-La Mancha (ETURIA), S.A."/>
    <s v="043204/2022"/>
    <x v="0"/>
    <s v="Contrato de servicios"/>
    <x v="0"/>
    <s v="No"/>
    <n v="120000"/>
    <n v="119790"/>
    <s v=""/>
    <s v=""/>
    <s v=""/>
    <s v=""/>
    <s v="@2022/012688"/>
  </r>
  <r>
    <x v="0"/>
    <s v="Empresa Pública de Promoción del Turismo y la Artesanía de Castilla-La Mancha (ETURIA), S.A."/>
    <s v="044183/2022"/>
    <x v="1"/>
    <s v="Contrato de servicios"/>
    <x v="0"/>
    <s v="No"/>
    <n v="210000"/>
    <n v="161717.71"/>
    <s v=""/>
    <s v=""/>
    <s v=""/>
    <s v=""/>
    <s v="@2022/015501"/>
  </r>
  <r>
    <x v="0"/>
    <s v="Empresa Pública de Promoción del Turismo y la Artesanía de Castilla-La Mancha (ETURIA), S.A."/>
    <s v="045273/2022"/>
    <x v="2"/>
    <s v="Contrato de servicios"/>
    <x v="0"/>
    <s v="No"/>
    <n v="874999.99"/>
    <n v="778756"/>
    <s v=""/>
    <s v=""/>
    <s v=""/>
    <s v=""/>
    <s v="@2022/012379"/>
  </r>
  <r>
    <x v="0"/>
    <s v="Fundación Colección Roberto Polo"/>
    <s v="043822/2022"/>
    <x v="3"/>
    <s v="Contrato de servicios"/>
    <x v="0"/>
    <s v="No"/>
    <n v="84700"/>
    <n v="52638.53"/>
    <s v=""/>
    <s v=""/>
    <s v=""/>
    <s v=""/>
    <s v="@2022/014994"/>
  </r>
  <r>
    <x v="0"/>
    <s v="Fundación Colección Roberto Polo"/>
    <s v="044316/2022"/>
    <x v="4"/>
    <s v="Contrato de servicios"/>
    <x v="0"/>
    <s v="No"/>
    <n v="84700"/>
    <n v="52239.02"/>
    <s v=""/>
    <s v=""/>
    <s v=""/>
    <s v=""/>
    <s v="@2022/014991"/>
  </r>
  <r>
    <x v="0"/>
    <s v="Fundación Colección Roberto Polo"/>
    <s v="054263/2022"/>
    <x v="5"/>
    <s v="Contrato de servicios"/>
    <x v="0"/>
    <s v="No"/>
    <n v="108900"/>
    <n v="106359"/>
    <s v=""/>
    <s v=""/>
    <s v=""/>
    <s v=""/>
    <s v="@2022/014992"/>
  </r>
  <r>
    <x v="0"/>
    <s v="Fundación Colección Roberto Polo"/>
    <s v="054262/2022"/>
    <x v="6"/>
    <s v="Contrato de servicios"/>
    <x v="0"/>
    <s v="No"/>
    <n v="133100"/>
    <n v="119499.6"/>
    <s v=""/>
    <s v=""/>
    <s v=""/>
    <s v=""/>
    <s v="@2022/012134"/>
  </r>
  <r>
    <x v="0"/>
    <s v="Fundación Colección Roberto Polo"/>
    <s v="043816/2022"/>
    <x v="7"/>
    <s v="Contrato de servicios"/>
    <x v="0"/>
    <s v="No"/>
    <n v="143990"/>
    <n v="105095.9"/>
    <s v=""/>
    <s v=""/>
    <s v=""/>
    <s v=""/>
    <s v="@2022/014989"/>
  </r>
  <r>
    <x v="0"/>
    <s v="Fundación Colección Roberto Polo"/>
    <s v="029281/2022"/>
    <x v="8"/>
    <s v="Contrato de servicios"/>
    <x v="1"/>
    <s v="No"/>
    <n v="300000"/>
    <n v="299291.24"/>
    <s v=""/>
    <s v=""/>
    <s v=""/>
    <s v=""/>
    <s v="@2022/005589"/>
  </r>
  <r>
    <x v="0"/>
    <s v="Fundación Impulsa Castilla-La Mancha"/>
    <s v="044376/2022"/>
    <x v="9"/>
    <s v="Contrato de servicios"/>
    <x v="2"/>
    <s v="No"/>
    <n v="21175"/>
    <n v="20920.900000000001"/>
    <s v=""/>
    <s v=""/>
    <s v=""/>
    <s v=""/>
    <s v="@2022/019644"/>
  </r>
  <r>
    <x v="0"/>
    <s v="Fundación Impulsa Castilla-La Mancha"/>
    <s v="043897/2022"/>
    <x v="10"/>
    <s v="Contrato de servicios"/>
    <x v="3"/>
    <s v="No"/>
    <n v="25410"/>
    <n v="25410"/>
    <s v="168"/>
    <s v="a"/>
    <s v="1"/>
    <s v="PROCEDIMIENTO ABIERTO O RESTRINGIDO PREVIO DESIERTO O CON OFERTAS INADECUADAS"/>
    <s v="2022/021411"/>
  </r>
  <r>
    <x v="0"/>
    <s v="Fundación Impulsa Castilla-La Mancha"/>
    <s v="043878/2022"/>
    <x v="11"/>
    <s v="Contrato de servicios"/>
    <x v="2"/>
    <s v="No"/>
    <n v="25669.68"/>
    <n v="21300.04"/>
    <s v=""/>
    <s v=""/>
    <s v=""/>
    <s v=""/>
    <s v="@2022/018251"/>
  </r>
  <r>
    <x v="0"/>
    <s v="Fundación Impulsa Castilla-La Mancha"/>
    <s v="043821/2022"/>
    <x v="12"/>
    <s v="Contrato de servicios"/>
    <x v="2"/>
    <s v="No"/>
    <n v="29947.96"/>
    <n v="29917.25"/>
    <s v=""/>
    <s v=""/>
    <s v=""/>
    <s v=""/>
    <s v="@2022/018371"/>
  </r>
  <r>
    <x v="0"/>
    <s v="Fundación Impulsa Castilla-La Mancha"/>
    <s v="043826/2022"/>
    <x v="13"/>
    <s v="Contrato de servicios"/>
    <x v="2"/>
    <s v="No"/>
    <n v="29947.96"/>
    <n v="29941.45"/>
    <s v=""/>
    <s v=""/>
    <s v=""/>
    <s v=""/>
    <s v="@2022/018246"/>
  </r>
  <r>
    <x v="0"/>
    <s v="Fundación Impulsa Castilla-La Mancha"/>
    <s v="035794.1/2021"/>
    <x v="14"/>
    <s v="Contrato de servicios"/>
    <x v="3"/>
    <s v="No"/>
    <n v="32457.040000000001"/>
    <n v="32457.040000000001"/>
    <m/>
    <m/>
    <m/>
    <m/>
    <s v="2021/021907"/>
  </r>
  <r>
    <x v="0"/>
    <s v="Fundación Impulsa Castilla-La Mancha"/>
    <s v="030322/2022"/>
    <x v="15"/>
    <s v="Contrato de servicios"/>
    <x v="3"/>
    <s v="No"/>
    <n v="48400"/>
    <n v="48400"/>
    <s v="168"/>
    <s v="a"/>
    <s v="2"/>
    <s v="EXCLUSIVIDAD TÉCNICA, DE DERECHOS EXCLUSIVOS O ARTÍSTICA_x000a_"/>
    <s v="2022/015672"/>
  </r>
  <r>
    <x v="0"/>
    <s v="Fundación Impulsa Castilla-La Mancha"/>
    <s v="008957/2022"/>
    <x v="16"/>
    <s v="Contrato de servicios"/>
    <x v="2"/>
    <s v="No"/>
    <n v="55617.65"/>
    <n v="48763"/>
    <s v=""/>
    <s v=""/>
    <s v=""/>
    <s v=""/>
    <s v="@2022/003344"/>
  </r>
  <r>
    <x v="0"/>
    <s v="Fundación Impulsa Castilla-La Mancha"/>
    <s v="008958/2022"/>
    <x v="17"/>
    <s v="Contrato de servicios"/>
    <x v="2"/>
    <s v="No"/>
    <n v="55617.65"/>
    <n v="47095.62"/>
    <s v=""/>
    <s v=""/>
    <s v=""/>
    <s v=""/>
    <s v="@2022/002710"/>
  </r>
  <r>
    <x v="0"/>
    <s v="Fundación Impulsa Castilla-La Mancha"/>
    <s v="014613/2022"/>
    <x v="18"/>
    <s v="Contrato de servicios"/>
    <x v="2"/>
    <s v="No"/>
    <n v="55617.65"/>
    <n v="46372.04"/>
    <s v=""/>
    <s v=""/>
    <s v=""/>
    <s v=""/>
    <s v="@2022/003581"/>
  </r>
  <r>
    <x v="0"/>
    <s v="Fundación Impulsa Castilla-La Mancha"/>
    <s v="001563/2022"/>
    <x v="19"/>
    <s v="Contrato de servicios"/>
    <x v="3"/>
    <s v="No"/>
    <n v="59411"/>
    <n v="59411"/>
    <s v="168"/>
    <s v="a"/>
    <s v="2"/>
    <s v="EXCLUSIVIDAD TÉCNICA, DE DERECHOS EXCLUSIVOS O ARTÍSTICA_x000a_"/>
    <s v="2022/001488"/>
  </r>
  <r>
    <x v="0"/>
    <s v="Fundación Impulsa Castilla-La Mancha"/>
    <s v="004599/2022"/>
    <x v="20"/>
    <s v="Contrato de servicios"/>
    <x v="2"/>
    <s v="No"/>
    <n v="59895"/>
    <n v="51074.1"/>
    <s v=""/>
    <s v=""/>
    <s v=""/>
    <s v=""/>
    <s v="@2022/001014"/>
  </r>
  <r>
    <x v="0"/>
    <s v="Fundación Impulsa Castilla-La Mancha"/>
    <s v="011952/2022"/>
    <x v="21"/>
    <s v="Contrato de servicios"/>
    <x v="3"/>
    <s v="No"/>
    <n v="59895"/>
    <n v="59895"/>
    <s v="168"/>
    <s v="a"/>
    <s v="2"/>
    <s v="EXCLUSIVIDAD TÉCNICA, DE DERECHOS EXCLUSIVOS O ARTÍSTICA_x000a_"/>
    <s v="2022/006427"/>
  </r>
  <r>
    <x v="0"/>
    <s v="Fundación Impulsa Castilla-La Mancha"/>
    <s v="034225/2022"/>
    <x v="22"/>
    <s v="Contrato de servicios"/>
    <x v="3"/>
    <s v="No"/>
    <n v="59992.01"/>
    <n v="59992.01"/>
    <s v="168"/>
    <s v="a"/>
    <s v="2"/>
    <s v="EXCLUSIVIDAD TÉCNICA, DE DERECHOS EXCLUSIVOS O ARTÍSTICA_x000a_"/>
    <s v="2022/017670"/>
  </r>
  <r>
    <x v="0"/>
    <s v="Fundación Impulsa Castilla-La Mancha"/>
    <s v="001364/2022"/>
    <x v="23"/>
    <s v="Contrato de servicios"/>
    <x v="2"/>
    <s v="No"/>
    <n v="84700"/>
    <n v="77198"/>
    <s v=""/>
    <s v=""/>
    <s v=""/>
    <s v=""/>
    <s v="@2022/000351"/>
  </r>
  <r>
    <x v="0"/>
    <s v="Fundación Impulsa Castilla-La Mancha"/>
    <s v="003588/2022"/>
    <x v="24"/>
    <s v="Contrato de servicios"/>
    <x v="0"/>
    <s v="No"/>
    <n v="84700"/>
    <n v="61440.17"/>
    <s v=""/>
    <s v=""/>
    <s v=""/>
    <s v=""/>
    <s v="@2021/017330"/>
  </r>
  <r>
    <x v="0"/>
    <s v="Fundación Impulsa Castilla-La Mancha"/>
    <s v="007662/2022"/>
    <x v="25"/>
    <s v="Contrato de servicios"/>
    <x v="2"/>
    <s v="No"/>
    <n v="93000"/>
    <n v="72621.78"/>
    <s v=""/>
    <s v=""/>
    <s v=""/>
    <s v=""/>
    <s v="@2022/001343"/>
  </r>
  <r>
    <x v="0"/>
    <s v="Fundación Impulsa Castilla-La Mancha"/>
    <s v="035794.2/2021"/>
    <x v="14"/>
    <s v="Contrato de servicios"/>
    <x v="3"/>
    <s v="No"/>
    <n v="100450.17"/>
    <n v="100450.17"/>
    <m/>
    <m/>
    <m/>
    <m/>
    <s v="2021/021907"/>
  </r>
  <r>
    <x v="0"/>
    <s v="Fundación Impulsa Castilla-La Mancha"/>
    <s v="023249/2022"/>
    <x v="26"/>
    <s v="Contrato de servicios"/>
    <x v="3"/>
    <s v="No"/>
    <n v="106683.28"/>
    <n v="106683.28"/>
    <s v="168"/>
    <s v="a"/>
    <s v="2"/>
    <s v="EXCLUSIVIDAD TÉCNICA, DE DERECHOS EXCLUSIVOS O ARTÍSTICA_x000a_"/>
    <s v="2022/011740"/>
  </r>
  <r>
    <x v="0"/>
    <s v="Fundación Impulsa Castilla-La Mancha"/>
    <s v="017409/2022"/>
    <x v="27"/>
    <s v="Contrato de servicios"/>
    <x v="3"/>
    <s v="No"/>
    <n v="108839.5"/>
    <n v="108839.5"/>
    <s v="168"/>
    <s v="a"/>
    <s v="1"/>
    <s v="PROCEDIMIENTO ABIERTO O RESTRINGIDO PREVIO DESIERTO O CON OFERTAS INADECUADAS"/>
    <s v="2022/009941"/>
  </r>
  <r>
    <x v="0"/>
    <s v="Fundación Impulsa Castilla-La Mancha"/>
    <s v="004595/2022"/>
    <x v="28"/>
    <s v="Contrato de servicios"/>
    <x v="3"/>
    <s v="No"/>
    <n v="120794.3"/>
    <n v="120794.3"/>
    <s v="168"/>
    <s v="a"/>
    <s v="2"/>
    <s v="EXCLUSIVIDAD TÉCNICA, DE DERECHOS EXCLUSIVOS O ARTÍSTICA_x000a_"/>
    <s v="2022/003333"/>
  </r>
  <r>
    <x v="0"/>
    <s v="Fundación Impulsa Castilla-La Mancha"/>
    <s v="029551/2022"/>
    <x v="29"/>
    <s v="Contrato de servicios"/>
    <x v="3"/>
    <s v="No"/>
    <n v="137734.23000000001"/>
    <n v="137734.23000000001"/>
    <s v="168"/>
    <s v="a"/>
    <s v="2"/>
    <s v="EXCLUSIVIDAD TÉCNICA, DE DERECHOS EXCLUSIVOS O ARTÍSTICA_x000a_"/>
    <s v="2022/015025"/>
  </r>
  <r>
    <x v="0"/>
    <s v="Fundación Impulsa Castilla-La Mancha"/>
    <s v="014580/2022"/>
    <x v="30"/>
    <s v="Contrato de servicios"/>
    <x v="3"/>
    <s v="No"/>
    <n v="152460"/>
    <n v="152460"/>
    <s v="168"/>
    <s v="a"/>
    <s v="2"/>
    <s v="EXCLUSIVIDAD TÉCNICA, DE DERECHOS EXCLUSIVOS O ARTÍSTICA_x000a_"/>
    <s v="2022/006933"/>
  </r>
  <r>
    <x v="0"/>
    <s v="Fundación Impulsa Castilla-La Mancha"/>
    <s v="017414/2022"/>
    <x v="31"/>
    <s v="Contrato de servicios"/>
    <x v="3"/>
    <s v="No"/>
    <n v="169339.5"/>
    <n v="169339.5"/>
    <s v="168"/>
    <s v="a"/>
    <s v="1"/>
    <s v="PROCEDIMIENTO ABIERTO O RESTRINGIDO PREVIO DESIERTO O CON OFERTAS INADECUADAS"/>
    <s v="2022/010021"/>
  </r>
  <r>
    <x v="0"/>
    <s v="Fundación Impulsa Castilla-La Mancha"/>
    <s v="004070/2022"/>
    <x v="32"/>
    <s v="Contrato de servicios"/>
    <x v="3"/>
    <s v="No"/>
    <n v="344850"/>
    <n v="344850"/>
    <s v="168"/>
    <s v="a"/>
    <s v="2"/>
    <s v="EXCLUSIVIDAD TÉCNICA, DE DERECHOS EXCLUSIVOS O ARTÍSTICA_x000a_"/>
    <s v="2022/002371"/>
  </r>
  <r>
    <x v="0"/>
    <s v="Fundación Impulsa Castilla-La Mancha"/>
    <s v="053906/2022"/>
    <x v="33"/>
    <s v="Contrato de servicios"/>
    <x v="3"/>
    <s v="No"/>
    <n v="393250"/>
    <n v="393250"/>
    <s v="168"/>
    <s v="a"/>
    <s v="2"/>
    <s v="EXCLUSIVIDAD TÉCNICA, DE DERECHOS EXCLUSIVOS O ARTÍSTICA_x000a_"/>
    <s v="2022/025924"/>
  </r>
  <r>
    <x v="0"/>
    <s v="Fundación Impulsa Castilla-La Mancha"/>
    <s v="037770/2022"/>
    <x v="34"/>
    <s v="Contrato de servicios"/>
    <x v="0"/>
    <s v="No"/>
    <n v="988570"/>
    <n v="918727.99"/>
    <s v=""/>
    <s v=""/>
    <s v=""/>
    <s v=""/>
    <s v="@2022/011908"/>
  </r>
  <r>
    <x v="0"/>
    <s v="Fundación Parque Científico y Tecnológico de Castilla-La Mancha"/>
    <s v="007617/2022"/>
    <x v="35"/>
    <s v="Contrato de servicios"/>
    <x v="2"/>
    <s v="No"/>
    <n v="10995.54"/>
    <n v="7317.5"/>
    <s v=""/>
    <s v=""/>
    <s v=""/>
    <s v=""/>
    <s v="@2022/000725"/>
  </r>
  <r>
    <x v="0"/>
    <s v="Fundación Parque Científico y Tecnológico de Castilla-La Mancha"/>
    <s v="029204/2022"/>
    <x v="36"/>
    <s v="Contrato de servicios"/>
    <x v="2"/>
    <s v="No"/>
    <n v="11906.4"/>
    <n v="0"/>
    <s v=""/>
    <s v=""/>
    <s v=""/>
    <s v=""/>
    <s v="@2022/010911"/>
  </r>
  <r>
    <x v="0"/>
    <s v="Fundación Parque Científico y Tecnológico de Castilla-La Mancha"/>
    <s v="023293/2022"/>
    <x v="37"/>
    <s v="Contrato de servicios"/>
    <x v="2"/>
    <s v="No"/>
    <n v="20999.55"/>
    <n v="20999.55"/>
    <s v=""/>
    <s v=""/>
    <s v=""/>
    <s v=""/>
    <s v="@2022/005571"/>
  </r>
  <r>
    <x v="0"/>
    <s v="Fundación Parque Científico y Tecnológico de Castilla-La Mancha"/>
    <s v="011567/2022"/>
    <x v="38"/>
    <s v="Contrato de servicios"/>
    <x v="2"/>
    <s v="No"/>
    <n v="28752.68"/>
    <n v="18114.189999999999"/>
    <s v=""/>
    <s v=""/>
    <s v=""/>
    <s v=""/>
    <s v="@2022/001349"/>
  </r>
  <r>
    <x v="0"/>
    <s v="Fundación Parque Científico y Tecnológico de Castilla-La Mancha"/>
    <s v="008159/2022"/>
    <x v="39"/>
    <s v="Contrato de servicios"/>
    <x v="2"/>
    <s v="No"/>
    <n v="35000"/>
    <n v="25333.63"/>
    <s v=""/>
    <s v=""/>
    <s v=""/>
    <s v=""/>
    <s v="@2022/001103"/>
  </r>
  <r>
    <x v="0"/>
    <s v="Fundación Parque Científico y Tecnológico de Castilla-La Mancha"/>
    <s v="001404/2022"/>
    <x v="40"/>
    <s v="Contrato de servicios"/>
    <x v="2"/>
    <s v="No"/>
    <n v="40855.19"/>
    <n v="40825.410000000003"/>
    <s v=""/>
    <s v=""/>
    <s v=""/>
    <s v=""/>
    <s v="@2022/000251"/>
  </r>
  <r>
    <x v="0"/>
    <s v="Fundación Parque Científico y Tecnológico de Castilla-La Mancha"/>
    <s v="023292/2022"/>
    <x v="41"/>
    <s v="Contrato de servicios"/>
    <x v="2"/>
    <s v="No"/>
    <n v="59000"/>
    <n v="36118.5"/>
    <s v=""/>
    <s v=""/>
    <s v=""/>
    <s v=""/>
    <s v="@2022/005312"/>
  </r>
  <r>
    <x v="0"/>
    <s v="Fundación Parque Científico y Tecnológico de Castilla-La Mancha"/>
    <s v="027378/2022"/>
    <x v="42"/>
    <s v="Contrato de servicios"/>
    <x v="2"/>
    <s v="No"/>
    <n v="139999.42000000001"/>
    <n v="135463.01999999999"/>
    <s v=""/>
    <s v=""/>
    <s v=""/>
    <s v=""/>
    <s v="@2022/005390"/>
  </r>
  <r>
    <x v="0"/>
    <s v="Fundación Parque Científico y Tecnológico de Castilla-La Mancha"/>
    <s v="037343/2022"/>
    <x v="43"/>
    <s v="Contrato de servicios"/>
    <x v="0"/>
    <s v="No"/>
    <n v="392985.85"/>
    <n v="370631.48"/>
    <s v=""/>
    <s v=""/>
    <s v=""/>
    <s v=""/>
    <s v="@2022/011160"/>
  </r>
  <r>
    <x v="0"/>
    <s v="Fundación Sociosanitaria de Castilla-La Mancha"/>
    <s v="052905/2022"/>
    <x v="44"/>
    <s v="Contrato de servicios"/>
    <x v="0"/>
    <s v="No"/>
    <n v="190571.7"/>
    <n v="171876.38"/>
    <s v=""/>
    <s v=""/>
    <s v=""/>
    <s v=""/>
    <s v="@2022/018737"/>
  </r>
  <r>
    <x v="0"/>
    <s v="Fundación Sociosanitaria de Castilla-La Mancha"/>
    <s v="052906/2022"/>
    <x v="45"/>
    <s v="Contrato de servicios"/>
    <x v="0"/>
    <s v="No"/>
    <n v="399669.86"/>
    <n v="377669.69"/>
    <s v=""/>
    <s v=""/>
    <s v=""/>
    <s v=""/>
    <s v="@2022/018383"/>
  </r>
  <r>
    <x v="0"/>
    <s v="Fundación Sociosanitaria de Castilla-La Mancha"/>
    <s v="027864/2022"/>
    <x v="46"/>
    <s v="Contrato de servicios"/>
    <x v="0"/>
    <s v="No"/>
    <n v="951600"/>
    <n v="914085"/>
    <s v=""/>
    <s v=""/>
    <s v=""/>
    <s v=""/>
    <s v="@2022/004284"/>
  </r>
  <r>
    <x v="0"/>
    <s v="Fundación Sociosanitaria de Castilla-La Mancha"/>
    <s v="027866/2022"/>
    <x v="47"/>
    <s v="Contrato de servicios"/>
    <x v="0"/>
    <s v="No"/>
    <n v="1141920"/>
    <n v="1050566.3999999999"/>
    <s v=""/>
    <s v=""/>
    <s v=""/>
    <s v=""/>
    <s v="@2022/004343"/>
  </r>
  <r>
    <x v="0"/>
    <s v="Fundación Sociosanitaria de Castilla-La Mancha"/>
    <s v="027867/2022"/>
    <x v="48"/>
    <s v="Contrato de servicios"/>
    <x v="0"/>
    <s v="No"/>
    <n v="3367065.31"/>
    <n v="3367065.31"/>
    <s v=""/>
    <s v=""/>
    <s v=""/>
    <s v=""/>
    <s v="@2022/004347"/>
  </r>
  <r>
    <x v="0"/>
    <s v="Gestión Ambiental de Castilla-La Mancha, S.A (Geacam)"/>
    <s v="045177/2022"/>
    <x v="49"/>
    <s v="Contrato de servicios"/>
    <x v="0"/>
    <s v="No"/>
    <n v="8000"/>
    <n v="4023.25"/>
    <s v=""/>
    <s v=""/>
    <s v=""/>
    <s v=""/>
    <s v="@2022/019524"/>
  </r>
  <r>
    <x v="0"/>
    <s v="Gestión Ambiental de Castilla-La Mancha, S.A (Geacam)"/>
    <s v="038730/2022"/>
    <x v="50"/>
    <s v="Contrato de servicios"/>
    <x v="0"/>
    <s v="No"/>
    <n v="10999.99"/>
    <n v="8950"/>
    <s v=""/>
    <s v=""/>
    <s v=""/>
    <s v=""/>
    <s v="@2022/016967"/>
  </r>
  <r>
    <x v="0"/>
    <s v="Gestión Ambiental de Castilla-La Mancha, S.A (Geacam)"/>
    <s v="038729/2022"/>
    <x v="50"/>
    <s v="Contrato de servicios"/>
    <x v="0"/>
    <s v="No"/>
    <n v="11000"/>
    <n v="9000"/>
    <s v=""/>
    <s v=""/>
    <s v=""/>
    <s v=""/>
    <s v="@2022/016967"/>
  </r>
  <r>
    <x v="0"/>
    <s v="Gestión Ambiental de Castilla-La Mancha, S.A (Geacam)"/>
    <s v="003470/2022"/>
    <x v="51"/>
    <s v="Contrato de servicios"/>
    <x v="0"/>
    <s v="No"/>
    <n v="12293.2"/>
    <n v="10769"/>
    <s v=""/>
    <s v=""/>
    <s v=""/>
    <s v=""/>
    <s v="@2021/018714"/>
  </r>
  <r>
    <x v="0"/>
    <s v="Gestión Ambiental de Castilla-La Mancha, S.A (Geacam)"/>
    <s v="036574/2022"/>
    <x v="52"/>
    <s v="Contrato de servicios"/>
    <x v="0"/>
    <s v="No"/>
    <n v="14799.99"/>
    <n v="12308"/>
    <s v=""/>
    <s v=""/>
    <s v=""/>
    <s v=""/>
    <s v="@2022/015006"/>
  </r>
  <r>
    <x v="0"/>
    <s v="Gestión Ambiental de Castilla-La Mancha, S.A (Geacam)"/>
    <s v="039175/2022"/>
    <x v="50"/>
    <s v="Contrato de servicios"/>
    <x v="0"/>
    <s v="No"/>
    <n v="18700.009999999998"/>
    <n v="14773.85"/>
    <s v=""/>
    <s v=""/>
    <s v=""/>
    <s v=""/>
    <s v="@2022/016967"/>
  </r>
  <r>
    <x v="0"/>
    <s v="Gestión Ambiental de Castilla-La Mancha, S.A (Geacam)"/>
    <s v="003469/2022"/>
    <x v="51"/>
    <s v="Contrato de servicios"/>
    <x v="0"/>
    <s v="No"/>
    <n v="20102.27"/>
    <n v="17425.900000000001"/>
    <s v=""/>
    <s v=""/>
    <s v=""/>
    <s v=""/>
    <s v="@2021/018714"/>
  </r>
  <r>
    <x v="0"/>
    <s v="Gestión Ambiental de Castilla-La Mancha, S.A (Geacam)"/>
    <s v="043563/2022"/>
    <x v="53"/>
    <s v="Contrato de servicios"/>
    <x v="3"/>
    <s v="No"/>
    <n v="25363.279999999999"/>
    <n v="25363.279999999999"/>
    <s v="168"/>
    <s v="a"/>
    <s v="2"/>
    <s v="EXCLUSIVIDAD TÉCNICA, DE DERECHOS EXCLUSIVOS O ARTÍSTICA_x000a_"/>
    <s v="2022/021051"/>
  </r>
  <r>
    <x v="0"/>
    <s v="Gestión Ambiental de Castilla-La Mancha, S.A (Geacam)"/>
    <s v="014969/2022"/>
    <x v="54"/>
    <s v="Contrato de servicios"/>
    <x v="3"/>
    <s v="No"/>
    <n v="27709"/>
    <n v="27709"/>
    <s v="168"/>
    <s v="a"/>
    <s v="2"/>
    <s v="EXCLUSIVIDAD TÉCNICA, DE DERECHOS EXCLUSIVOS O ARTÍSTICA_x000a_"/>
    <s v="2022/006862"/>
  </r>
  <r>
    <x v="0"/>
    <s v="Gestión Ambiental de Castilla-La Mancha, S.A (Geacam)"/>
    <s v="008498/2022"/>
    <x v="55"/>
    <s v="Contrato de servicios"/>
    <x v="3"/>
    <s v="No"/>
    <n v="28366.27"/>
    <n v="28366.27"/>
    <s v="168"/>
    <s v="a"/>
    <s v="2"/>
    <s v="EXCLUSIVIDAD TÉCNICA, DE DERECHOS EXCLUSIVOS O ARTÍSTICA_x000a_"/>
    <s v="2022/004784"/>
  </r>
  <r>
    <x v="0"/>
    <s v="Gestión Ambiental de Castilla-La Mancha, S.A (Geacam)"/>
    <s v="032590/2022"/>
    <x v="56"/>
    <s v="Contrato de servicios"/>
    <x v="3"/>
    <s v="No"/>
    <n v="28408.38"/>
    <n v="28408.38"/>
    <s v="168"/>
    <s v="a"/>
    <s v="2"/>
    <s v="EXCLUSIVIDAD TÉCNICA, DE DERECHOS EXCLUSIVOS O ARTÍSTICA_x000a_"/>
    <s v="2022/014315"/>
  </r>
  <r>
    <x v="0"/>
    <s v="Gestión Ambiental de Castilla-La Mancha, S.A (Geacam)"/>
    <s v="039219/2022"/>
    <x v="57"/>
    <s v="Contrato de servicios"/>
    <x v="0"/>
    <s v="No"/>
    <n v="30000"/>
    <n v="23189.59"/>
    <s v=""/>
    <s v=""/>
    <s v=""/>
    <s v=""/>
    <s v="@2022/017209"/>
  </r>
  <r>
    <x v="0"/>
    <s v="Gestión Ambiental de Castilla-La Mancha, S.A (Geacam)"/>
    <s v="043925/2022"/>
    <x v="58"/>
    <s v="Contrato de servicios"/>
    <x v="3"/>
    <s v="No"/>
    <n v="32560.01"/>
    <n v="32560.01"/>
    <s v="168"/>
    <s v="a"/>
    <s v="3"/>
    <s v="CONTRATO SECRETO O RESERVADO"/>
    <s v="2022/021339"/>
  </r>
  <r>
    <x v="0"/>
    <s v="Gestión Ambiental de Castilla-La Mancha, S.A (Geacam)"/>
    <s v="003465/2022"/>
    <x v="51"/>
    <s v="Contrato de servicios"/>
    <x v="0"/>
    <s v="No"/>
    <n v="32722.71"/>
    <n v="32137.71"/>
    <s v=""/>
    <s v=""/>
    <s v=""/>
    <s v=""/>
    <s v="@2021/018714"/>
  </r>
  <r>
    <x v="0"/>
    <s v="Gestión Ambiental de Castilla-La Mancha, S.A (Geacam)"/>
    <s v="014954/2022"/>
    <x v="59"/>
    <s v="Contrato de servicios"/>
    <x v="1"/>
    <s v="No"/>
    <n v="35000"/>
    <n v="17545"/>
    <s v=""/>
    <s v=""/>
    <s v=""/>
    <s v=""/>
    <s v="@2022/003083"/>
  </r>
  <r>
    <x v="0"/>
    <s v="Gestión Ambiental de Castilla-La Mancha, S.A (Geacam)"/>
    <s v="047290/2022"/>
    <x v="60"/>
    <s v="Contrato de servicios"/>
    <x v="3"/>
    <s v="No"/>
    <n v="46249.32"/>
    <n v="46249.32"/>
    <s v="168"/>
    <s v="a"/>
    <s v="2"/>
    <s v="EXCLUSIVIDAD TÉCNICA, DE DERECHOS EXCLUSIVOS O ARTÍSTICA_x000a_"/>
    <s v="2022/021312"/>
  </r>
  <r>
    <x v="0"/>
    <s v="Gestión Ambiental de Castilla-La Mancha, S.A (Geacam)"/>
    <s v="033326/2022"/>
    <x v="61"/>
    <s v="Contrato de servicios"/>
    <x v="3"/>
    <s v="No"/>
    <n v="51836.4"/>
    <n v="51836.4"/>
    <s v="168"/>
    <s v="a"/>
    <s v="2"/>
    <s v="EXCLUSIVIDAD TÉCNICA, DE DERECHOS EXCLUSIVOS O ARTÍSTICA_x000a_"/>
    <s v="2022/016146"/>
  </r>
  <r>
    <x v="0"/>
    <s v="Gestión Ambiental de Castilla-La Mancha, S.A (Geacam)"/>
    <s v="011453/2022"/>
    <x v="62"/>
    <s v="Contrato de servicios"/>
    <x v="3"/>
    <s v="No"/>
    <n v="57000"/>
    <n v="51836.4"/>
    <s v="168"/>
    <s v="a"/>
    <s v="2"/>
    <s v="EXCLUSIVIDAD TÉCNICA, DE DERECHOS EXCLUSIVOS O ARTÍSTICA_x000a_"/>
    <s v="2022/005833"/>
  </r>
  <r>
    <x v="0"/>
    <s v="Gestión Ambiental de Castilla-La Mancha, S.A (Geacam)"/>
    <s v="007621/2022"/>
    <x v="63"/>
    <s v="Contrato de servicios"/>
    <x v="3"/>
    <s v="No"/>
    <n v="59000"/>
    <n v="58999.6"/>
    <s v="168"/>
    <s v="a"/>
    <s v="2"/>
    <s v="EXCLUSIVIDAD TÉCNICA, DE DERECHOS EXCLUSIVOS O ARTÍSTICA_x000a_"/>
    <s v="2022/003976"/>
  </r>
  <r>
    <x v="0"/>
    <s v="Gestión Ambiental de Castilla-La Mancha, S.A (Geacam)"/>
    <s v="028538/2022"/>
    <x v="64"/>
    <s v="Contrato de servicios"/>
    <x v="3"/>
    <s v="No"/>
    <n v="59990"/>
    <n v="58936.68"/>
    <s v="168"/>
    <s v="a"/>
    <s v="2"/>
    <s v="EXCLUSIVIDAD TÉCNICA, DE DERECHOS EXCLUSIVOS O ARTÍSTICA_x000a_"/>
    <s v="2022/011142"/>
  </r>
  <r>
    <x v="0"/>
    <s v="Gestión Ambiental de Castilla-La Mancha, S.A (Geacam)"/>
    <s v="022475/2022"/>
    <x v="65"/>
    <s v="Contrato de servicios"/>
    <x v="3"/>
    <s v="No"/>
    <n v="59999.99"/>
    <n v="59999.99"/>
    <s v="168"/>
    <s v="a"/>
    <s v="2"/>
    <s v="EXCLUSIVIDAD TÉCNICA, DE DERECHOS EXCLUSIVOS O ARTÍSTICA_x000a_"/>
    <s v="2022/010741"/>
  </r>
  <r>
    <x v="0"/>
    <s v="Gestión Ambiental de Castilla-La Mancha, S.A (Geacam)"/>
    <s v="004442/2022"/>
    <x v="66"/>
    <s v="Contrato de servicios"/>
    <x v="3"/>
    <s v="No"/>
    <n v="76251.539999999994"/>
    <n v="76251.539999999994"/>
    <s v="168"/>
    <s v="a"/>
    <s v="2"/>
    <s v="EXCLUSIVIDAD TÉCNICA, DE DERECHOS EXCLUSIVOS O ARTÍSTICA_x000a_"/>
    <s v="2022/001455"/>
  </r>
  <r>
    <x v="0"/>
    <s v="Gestión Ambiental de Castilla-La Mancha, S.A (Geacam)"/>
    <s v="003464/2022"/>
    <x v="51"/>
    <s v="Contrato de servicios"/>
    <x v="0"/>
    <s v="No"/>
    <n v="88475.74"/>
    <n v="68168.05"/>
    <s v=""/>
    <s v=""/>
    <s v=""/>
    <s v=""/>
    <s v="@2021/018714"/>
  </r>
  <r>
    <x v="0"/>
    <s v="Gestión Ambiental de Castilla-La Mancha, S.A (Geacam)"/>
    <s v="024172/2022"/>
    <x v="67"/>
    <s v="Contrato de servicios"/>
    <x v="0"/>
    <s v="No"/>
    <n v="107450"/>
    <n v="49500"/>
    <s v=""/>
    <s v=""/>
    <s v=""/>
    <s v=""/>
    <s v="@2022/007098"/>
  </r>
  <r>
    <x v="0"/>
    <s v="Gestión Ambiental de Castilla-La Mancha, S.A (Geacam)"/>
    <s v="017610/2022"/>
    <x v="68"/>
    <s v="Contrato de servicios"/>
    <x v="0"/>
    <s v="No"/>
    <n v="129171.15"/>
    <n v="95586.37"/>
    <s v=""/>
    <s v=""/>
    <s v=""/>
    <s v=""/>
    <s v="@2022/005232"/>
  </r>
  <r>
    <x v="0"/>
    <s v="Gestión Ambiental de Castilla-La Mancha, S.A (Geacam)"/>
    <s v="043639/2022"/>
    <x v="69"/>
    <s v="Contrato de servicios"/>
    <x v="0"/>
    <s v="No"/>
    <n v="139148.79"/>
    <n v="118172.5"/>
    <s v=""/>
    <s v=""/>
    <s v=""/>
    <s v=""/>
    <s v="@2022/017332"/>
  </r>
  <r>
    <x v="0"/>
    <s v="Gestión Ambiental de Castilla-La Mancha, S.A (Geacam)"/>
    <s v="022270/2022"/>
    <x v="70"/>
    <s v="Contrato de servicios"/>
    <x v="0"/>
    <s v="No"/>
    <n v="190000"/>
    <n v="135460.22"/>
    <s v=""/>
    <s v=""/>
    <s v=""/>
    <s v=""/>
    <s v="@2022/005957"/>
  </r>
  <r>
    <x v="0"/>
    <s v="Gestión de Infraestructuras de Castilla-La Mancha, S.A.U (Gicaman)"/>
    <s v="043963/2022"/>
    <x v="71"/>
    <s v="Contrato de servicios"/>
    <x v="0"/>
    <s v="No"/>
    <n v="21175"/>
    <n v="18150"/>
    <s v=""/>
    <s v=""/>
    <s v=""/>
    <s v=""/>
    <s v="@2022/015712"/>
  </r>
  <r>
    <x v="0"/>
    <s v="Gestión de Infraestructuras de Castilla-La Mancha, S.A.U (Gicaman)"/>
    <s v="038135/2022"/>
    <x v="72"/>
    <s v="Contrato de servicios"/>
    <x v="0"/>
    <s v="No"/>
    <n v="135544.14000000001"/>
    <n v="110468.47"/>
    <s v=""/>
    <s v=""/>
    <s v=""/>
    <s v=""/>
    <s v="@2022/007472"/>
  </r>
  <r>
    <x v="0"/>
    <s v="Gestión de Infraestructuras de Castilla-La Mancha, S.A.U (Gicaman)"/>
    <s v="003793/2022"/>
    <x v="73"/>
    <s v="Contrato de servicios"/>
    <x v="0"/>
    <s v="No"/>
    <n v="180854.34"/>
    <n v="153676.41"/>
    <s v=""/>
    <s v=""/>
    <s v=""/>
    <s v=""/>
    <s v="@2021/014432"/>
  </r>
  <r>
    <x v="0"/>
    <s v="Gestión de Infraestructuras de Castilla-La Mancha, S.A.U (Gicaman)"/>
    <s v="038130/2022"/>
    <x v="74"/>
    <s v="Contrato de servicios"/>
    <x v="0"/>
    <s v="No"/>
    <n v="199588.82"/>
    <n v="178706.52"/>
    <s v=""/>
    <s v=""/>
    <s v=""/>
    <s v=""/>
    <s v="@2022/010767"/>
  </r>
  <r>
    <x v="0"/>
    <s v="Gestión de Infraestructuras de Castilla-La Mancha, S.A.U (Gicaman)"/>
    <s v="024299/2022"/>
    <x v="75"/>
    <s v="Contrato de servicios"/>
    <x v="0"/>
    <s v="No"/>
    <n v="211260.2"/>
    <n v="181890.39"/>
    <s v=""/>
    <s v=""/>
    <s v=""/>
    <s v=""/>
    <s v="@2022/003770"/>
  </r>
  <r>
    <x v="0"/>
    <s v="Gestión de Infraestructuras de Castilla-La Mancha, S.A.U (Gicaman)"/>
    <s v="024467/2022"/>
    <x v="76"/>
    <s v="Contrato de servicios"/>
    <x v="0"/>
    <s v="No"/>
    <n v="211260.2"/>
    <n v="186773.66"/>
    <s v=""/>
    <s v=""/>
    <s v=""/>
    <s v=""/>
    <s v="@2022/003825"/>
  </r>
  <r>
    <x v="0"/>
    <s v="Grupo Ente Público Radiotelevisión de Castilla-La Mancha"/>
    <s v="028548/2022"/>
    <x v="77"/>
    <s v="Contrato de servicios"/>
    <x v="0"/>
    <s v="No"/>
    <n v="9680"/>
    <n v="7247.9"/>
    <s v=""/>
    <s v=""/>
    <s v=""/>
    <s v=""/>
    <s v="@2022/010026"/>
  </r>
  <r>
    <x v="0"/>
    <s v="Grupo Ente Público Radiotelevisión de Castilla-La Mancha"/>
    <s v="024180/2022"/>
    <x v="78"/>
    <s v="Contrato de servicios"/>
    <x v="0"/>
    <s v="No"/>
    <n v="12000"/>
    <n v="10500"/>
    <s v=""/>
    <s v=""/>
    <s v=""/>
    <s v=""/>
    <s v="@2022/000789"/>
  </r>
  <r>
    <x v="0"/>
    <s v="Grupo Ente Público Radiotelevisión de Castilla-La Mancha"/>
    <s v="038406/2022"/>
    <x v="79"/>
    <s v="Contrato de servicios"/>
    <x v="0"/>
    <s v="No"/>
    <n v="33880"/>
    <n v="29040"/>
    <s v=""/>
    <s v=""/>
    <s v=""/>
    <s v=""/>
    <s v="@2022/011025"/>
  </r>
  <r>
    <x v="0"/>
    <s v="Grupo Ente Público Radiotelevisión de Castilla-La Mancha"/>
    <s v="023261/2022"/>
    <x v="78"/>
    <s v="Contrato de servicios"/>
    <x v="0"/>
    <s v="No"/>
    <n v="40000"/>
    <n v="20362.23"/>
    <s v=""/>
    <s v=""/>
    <s v=""/>
    <s v=""/>
    <s v="@2022/000789"/>
  </r>
  <r>
    <x v="0"/>
    <s v="Grupo Ente Público Radiotelevisión de Castilla-La Mancha"/>
    <s v="003521/2022"/>
    <x v="80"/>
    <s v="Contrato de servicios"/>
    <x v="0"/>
    <s v="No"/>
    <n v="41926.5"/>
    <n v="30002.65"/>
    <s v=""/>
    <s v=""/>
    <s v=""/>
    <s v=""/>
    <s v="@2021/018129"/>
  </r>
  <r>
    <x v="0"/>
    <s v="Grupo Ente Público Radiotelevisión de Castilla-La Mancha"/>
    <s v="044426/2022"/>
    <x v="81"/>
    <s v="Contrato de servicios"/>
    <x v="0"/>
    <s v="No"/>
    <n v="46948"/>
    <n v="44600.6"/>
    <s v=""/>
    <s v=""/>
    <s v=""/>
    <s v=""/>
    <s v="@2022/014146"/>
  </r>
  <r>
    <x v="0"/>
    <s v="Grupo Ente Público Radiotelevisión de Castilla-La Mancha"/>
    <s v="044420/2022"/>
    <x v="81"/>
    <s v="Contrato de servicios"/>
    <x v="0"/>
    <s v="No"/>
    <n v="51062"/>
    <n v="43402.7"/>
    <s v=""/>
    <s v=""/>
    <s v=""/>
    <s v=""/>
    <s v="@2022/014146"/>
  </r>
  <r>
    <x v="0"/>
    <s v="Grupo Ente Público Radiotelevisión de Castilla-La Mancha"/>
    <s v="045214/2022"/>
    <x v="81"/>
    <s v="Contrato de servicios"/>
    <x v="0"/>
    <s v="No"/>
    <n v="51062"/>
    <n v="49530.14"/>
    <s v=""/>
    <s v=""/>
    <s v=""/>
    <s v=""/>
    <s v="@2022/014146"/>
  </r>
  <r>
    <x v="0"/>
    <s v="Grupo Ente Público Radiotelevisión de Castilla-La Mancha"/>
    <s v="045213/2022"/>
    <x v="81"/>
    <s v="Contrato de servicios"/>
    <x v="0"/>
    <s v="No"/>
    <n v="53482"/>
    <n v="51841.24"/>
    <s v=""/>
    <s v=""/>
    <s v=""/>
    <s v=""/>
    <s v="@2022/014146"/>
  </r>
  <r>
    <x v="0"/>
    <s v="Grupo Ente Público Radiotelevisión de Castilla-La Mancha"/>
    <s v="044424/2022"/>
    <x v="81"/>
    <s v="Contrato de servicios"/>
    <x v="0"/>
    <s v="No"/>
    <n v="53966"/>
    <n v="45871.1"/>
    <s v=""/>
    <s v=""/>
    <s v=""/>
    <s v=""/>
    <s v="@2022/014146"/>
  </r>
  <r>
    <x v="0"/>
    <s v="Grupo Ente Público Radiotelevisión de Castilla-La Mancha"/>
    <s v="038412/2022"/>
    <x v="79"/>
    <s v="Contrato de servicios"/>
    <x v="0"/>
    <s v="No"/>
    <n v="72600"/>
    <n v="63525"/>
    <s v=""/>
    <s v=""/>
    <s v=""/>
    <s v=""/>
    <s v="@2022/011025"/>
  </r>
  <r>
    <x v="0"/>
    <s v="Grupo Ente Público Radiotelevisión de Castilla-La Mancha"/>
    <s v="007015/2022"/>
    <x v="80"/>
    <s v="Contrato de servicios"/>
    <x v="0"/>
    <s v="No"/>
    <n v="76230"/>
    <n v="70085.52"/>
    <s v=""/>
    <s v=""/>
    <s v=""/>
    <s v=""/>
    <s v="@2021/018129"/>
  </r>
  <r>
    <x v="0"/>
    <s v="Grupo Ente Público Radiotelevisión de Castilla-La Mancha"/>
    <s v="028545/2022"/>
    <x v="77"/>
    <s v="Contrato de servicios"/>
    <x v="0"/>
    <s v="No"/>
    <n v="78650"/>
    <n v="71571.5"/>
    <s v=""/>
    <s v=""/>
    <s v=""/>
    <s v=""/>
    <s v="@2022/010026"/>
  </r>
  <r>
    <x v="0"/>
    <s v="Grupo Ente Público Radiotelevisión de Castilla-La Mancha"/>
    <s v="038411/2022"/>
    <x v="79"/>
    <s v="Contrato de servicios"/>
    <x v="0"/>
    <s v="No"/>
    <n v="96788.32"/>
    <n v="63860.78"/>
    <s v=""/>
    <s v=""/>
    <s v=""/>
    <s v=""/>
    <s v="@2022/011025"/>
  </r>
  <r>
    <x v="0"/>
    <s v="Grupo Ente Público Radiotelevisión de Castilla-La Mancha"/>
    <s v="009244/2022"/>
    <x v="82"/>
    <s v="Contrato de servicios"/>
    <x v="0"/>
    <s v="No"/>
    <n v="96800"/>
    <n v="91960"/>
    <s v=""/>
    <s v=""/>
    <s v=""/>
    <s v=""/>
    <s v="@2022/002430"/>
  </r>
  <r>
    <x v="0"/>
    <s v="Grupo Ente Público Radiotelevisión de Castilla-La Mancha"/>
    <s v="022615/2022"/>
    <x v="83"/>
    <s v="Contrato de servicios"/>
    <x v="0"/>
    <s v="No"/>
    <n v="102245"/>
    <n v="66429"/>
    <s v=""/>
    <s v=""/>
    <s v=""/>
    <s v=""/>
    <s v="@2022/000787"/>
  </r>
  <r>
    <x v="0"/>
    <s v="Grupo Ente Público Radiotelevisión de Castilla-La Mancha"/>
    <s v="024178/2022"/>
    <x v="78"/>
    <s v="Contrato de servicios"/>
    <x v="0"/>
    <s v="No"/>
    <n v="102850"/>
    <n v="73822.86"/>
    <s v=""/>
    <s v=""/>
    <s v=""/>
    <s v=""/>
    <s v="@2022/000789"/>
  </r>
  <r>
    <x v="0"/>
    <s v="Grupo Ente Público Radiotelevisión de Castilla-La Mancha"/>
    <s v="054384/2022"/>
    <x v="84"/>
    <s v="Contrato de servicios"/>
    <x v="0"/>
    <s v="No"/>
    <n v="150645"/>
    <n v="150645"/>
    <s v=""/>
    <s v=""/>
    <s v=""/>
    <s v=""/>
    <s v="@2022/012382"/>
  </r>
  <r>
    <x v="0"/>
    <s v="Grupo Ente Público Radiotelevisión de Castilla-La Mancha"/>
    <s v="044456/2022"/>
    <x v="85"/>
    <s v="Contrato de servicios"/>
    <x v="0"/>
    <s v="No"/>
    <n v="234921.5"/>
    <n v="234921.5"/>
    <s v=""/>
    <s v=""/>
    <s v=""/>
    <s v=""/>
    <s v="@2022/012297"/>
  </r>
  <r>
    <x v="0"/>
    <s v="Grupo Ente Público Radiotelevisión de Castilla-La Mancha"/>
    <s v="011243/2022"/>
    <x v="86"/>
    <s v="Contrato de servicios"/>
    <x v="0"/>
    <s v="No"/>
    <n v="289187.58"/>
    <n v="245910.72"/>
    <s v=""/>
    <s v=""/>
    <s v=""/>
    <s v=""/>
    <s v="@2022/001025"/>
  </r>
  <r>
    <x v="0"/>
    <s v="Grupo Ente Público Radiotelevisión de Castilla-La Mancha"/>
    <s v="038739/2022"/>
    <x v="87"/>
    <s v="Contrato de servicios"/>
    <x v="0"/>
    <s v="No"/>
    <n v="3806823.35"/>
    <n v="3597448.04"/>
    <s v=""/>
    <s v=""/>
    <s v=""/>
    <s v=""/>
    <s v="@2022/000874"/>
  </r>
  <r>
    <x v="0"/>
    <s v="Grupo Ente Público Radiotelevisión de Castilla-La Mancha"/>
    <s v="038738/2022"/>
    <x v="87"/>
    <s v="Contrato de servicios"/>
    <x v="0"/>
    <s v="No"/>
    <n v="29570258.300000001"/>
    <n v="28697935.719999999"/>
    <s v=""/>
    <s v=""/>
    <s v=""/>
    <s v=""/>
    <s v="@2022/000874"/>
  </r>
  <r>
    <x v="0"/>
    <s v="Grupo Instituto de Finanzas de Castilla-La Mancha"/>
    <s v="045178/2022"/>
    <x v="88"/>
    <s v="Contrato de servicios"/>
    <x v="2"/>
    <s v="No"/>
    <n v="90750"/>
    <n v="65158.5"/>
    <s v=""/>
    <s v=""/>
    <s v=""/>
    <s v=""/>
    <s v="@2022/017426"/>
  </r>
  <r>
    <x v="0"/>
    <s v="Grupo Instituto de Finanzas de Castilla-La Mancha"/>
    <s v="034065/2022"/>
    <x v="89"/>
    <s v="Contrato de servicios"/>
    <x v="0"/>
    <s v="No"/>
    <n v="107085"/>
    <n v="107085"/>
    <s v=""/>
    <s v=""/>
    <s v=""/>
    <s v=""/>
    <s v="@2022/011763"/>
  </r>
  <r>
    <x v="0"/>
    <s v="Grupo Instituto de Finanzas de Castilla-La Mancha"/>
    <s v="030293/2022"/>
    <x v="90"/>
    <s v="Contrato de servicios"/>
    <x v="0"/>
    <s v="No"/>
    <n v="135829.42000000001"/>
    <n v="105875"/>
    <s v=""/>
    <s v=""/>
    <s v=""/>
    <s v=""/>
    <s v="@2022/007524#001"/>
  </r>
  <r>
    <x v="0"/>
    <s v="Infraestructuras del Agua de Castilla-La Mancha"/>
    <s v="012265/2022"/>
    <x v="91"/>
    <s v="Contrato de servicios"/>
    <x v="0"/>
    <s v="No"/>
    <n v="39450.839999999997"/>
    <n v="39450.839999999997"/>
    <s v=""/>
    <s v=""/>
    <s v=""/>
    <s v=""/>
    <s v="@2021/008221"/>
  </r>
  <r>
    <x v="0"/>
    <s v="Infraestructuras del Agua de Castilla-La Mancha"/>
    <s v="038783/2022"/>
    <x v="92"/>
    <s v="Contrato de servicios"/>
    <x v="0"/>
    <s v="No"/>
    <n v="128924.05"/>
    <n v="91960"/>
    <s v=""/>
    <s v=""/>
    <s v=""/>
    <s v=""/>
    <s v="@2022/004214"/>
  </r>
  <r>
    <x v="0"/>
    <s v="Infraestructuras del Agua de Castilla-La Mancha"/>
    <s v="029814/2022"/>
    <x v="93"/>
    <s v="Contrato de servicios"/>
    <x v="0"/>
    <s v="No"/>
    <n v="150988.22"/>
    <n v="104936.82"/>
    <s v=""/>
    <s v=""/>
    <s v=""/>
    <s v=""/>
    <s v="@2021/004673#002"/>
  </r>
  <r>
    <x v="0"/>
    <s v="Infraestructuras del Agua de Castilla-La Mancha"/>
    <s v="024150/2022"/>
    <x v="94"/>
    <s v="Contrato de servicios"/>
    <x v="0"/>
    <s v="No"/>
    <n v="298627.90999999997"/>
    <n v="212984.2"/>
    <s v=""/>
    <s v=""/>
    <s v=""/>
    <s v=""/>
    <s v="@2021/014166#002"/>
  </r>
  <r>
    <x v="0"/>
    <s v="Infraestructuras del Agua de Castilla-La Mancha"/>
    <s v="029143/2022"/>
    <x v="95"/>
    <s v="Contrato de servicios"/>
    <x v="0"/>
    <s v="No"/>
    <n v="303163.71000000002"/>
    <n v="225099.06"/>
    <s v=""/>
    <s v=""/>
    <s v=""/>
    <s v=""/>
    <s v="@2021/004578#002"/>
  </r>
  <r>
    <x v="0"/>
    <s v="Infraestructuras del Agua de Castilla-La Mancha"/>
    <s v="029560/2022"/>
    <x v="96"/>
    <s v="Contrato de servicios"/>
    <x v="0"/>
    <s v="No"/>
    <n v="328160.51"/>
    <n v="235950"/>
    <s v=""/>
    <s v=""/>
    <s v=""/>
    <s v=""/>
    <s v="@2021/008237#002"/>
  </r>
  <r>
    <x v="0"/>
    <s v="Infraestructuras del Agua de Castilla-La Mancha"/>
    <s v="022271/2022"/>
    <x v="95"/>
    <s v="Contrato de servicios"/>
    <x v="0"/>
    <s v="No"/>
    <n v="364432.22"/>
    <n v="268220.7"/>
    <s v=""/>
    <s v=""/>
    <s v=""/>
    <s v=""/>
    <s v="@2021/004578#002"/>
  </r>
  <r>
    <x v="0"/>
    <s v="Infraestructuras del Agua de Castilla-La Mancha"/>
    <s v="029144/2022"/>
    <x v="95"/>
    <s v="Contrato de servicios"/>
    <x v="0"/>
    <s v="No"/>
    <n v="364432.22"/>
    <n v="268620"/>
    <s v=""/>
    <s v=""/>
    <s v=""/>
    <s v=""/>
    <s v="@2021/004578#002"/>
  </r>
  <r>
    <x v="0"/>
    <s v="Infraestructuras del Agua de Castilla-La Mancha"/>
    <s v="038555/2022"/>
    <x v="97"/>
    <s v="Contrato de servicios"/>
    <x v="0"/>
    <s v="No"/>
    <n v="394993.66"/>
    <n v="284392.34000000003"/>
    <s v=""/>
    <s v=""/>
    <s v=""/>
    <s v=""/>
    <s v="@2021/020066#002"/>
  </r>
  <r>
    <x v="0"/>
    <s v="Infraestructuras del Agua de Castilla-La Mancha"/>
    <s v="056923.1/2020"/>
    <x v="98"/>
    <s v="Contrato de servicios"/>
    <x v="0"/>
    <s v="No"/>
    <n v="408483.11000000004"/>
    <n v="408483.11000000004"/>
    <m/>
    <m/>
    <m/>
    <m/>
    <s v="2019/008265"/>
  </r>
  <r>
    <x v="0"/>
    <s v="Infraestructuras del Agua de Castilla-La Mancha"/>
    <s v="043984/2022"/>
    <x v="97"/>
    <s v="Contrato de servicios"/>
    <x v="0"/>
    <s v="No"/>
    <n v="456726.28"/>
    <n v="300982.63"/>
    <s v=""/>
    <s v=""/>
    <s v=""/>
    <s v=""/>
    <s v="@2021/020066#002"/>
  </r>
  <r>
    <x v="0"/>
    <s v="Infraestructuras del Agua de Castilla-La Mancha"/>
    <s v="038554/2022"/>
    <x v="97"/>
    <s v="Contrato de servicios"/>
    <x v="0"/>
    <s v="No"/>
    <n v="488540.5"/>
    <n v="385946.99"/>
    <s v=""/>
    <s v=""/>
    <s v=""/>
    <s v=""/>
    <s v="@2021/020066#002"/>
  </r>
  <r>
    <x v="0"/>
    <s v="Infraestructuras del Agua de Castilla-La Mancha"/>
    <s v="044650/2022"/>
    <x v="99"/>
    <s v="Contrato de servicios"/>
    <x v="0"/>
    <s v="No"/>
    <n v="528050.09"/>
    <n v="372317"/>
    <s v=""/>
    <s v=""/>
    <s v=""/>
    <s v=""/>
    <s v="@2022/004744#001"/>
  </r>
  <r>
    <x v="0"/>
    <s v="Infraestructuras del Agua de Castilla-La Mancha"/>
    <s v="056924.1/2020"/>
    <x v="98"/>
    <s v="Contrato de servicios"/>
    <x v="0"/>
    <s v="No"/>
    <n v="624557.04"/>
    <n v="624557.04"/>
    <m/>
    <m/>
    <m/>
    <m/>
    <s v="2019/008265"/>
  </r>
  <r>
    <x v="0"/>
    <s v="Infraestructuras del Agua de Castilla-La Mancha"/>
    <s v="044651/2022"/>
    <x v="99"/>
    <s v="Contrato de servicios"/>
    <x v="0"/>
    <s v="No"/>
    <n v="671343.51"/>
    <n v="489983.45"/>
    <s v=""/>
    <s v=""/>
    <s v=""/>
    <s v=""/>
    <s v="@2022/004744#001"/>
  </r>
  <r>
    <x v="0"/>
    <s v="Instituto de Promocion Exterior de Castilla-La Mancha (IPEX)"/>
    <s v="000639/2022"/>
    <x v="100"/>
    <s v="Contrato de servicios"/>
    <x v="0"/>
    <s v="Sí"/>
    <n v="0"/>
    <n v="0"/>
    <s v=""/>
    <s v=""/>
    <s v=""/>
    <s v=""/>
    <s v="@2021/017097"/>
  </r>
  <r>
    <x v="0"/>
    <s v="Instituto de Promocion Exterior de Castilla-La Mancha (IPEX)"/>
    <s v="000640/2022"/>
    <x v="100"/>
    <s v="Contrato de servicios"/>
    <x v="0"/>
    <s v="Sí"/>
    <n v="0"/>
    <n v="0"/>
    <s v=""/>
    <s v=""/>
    <s v=""/>
    <s v=""/>
    <s v="@2021/017097"/>
  </r>
  <r>
    <x v="0"/>
    <s v="Instituto de Promocion Exterior de Castilla-La Mancha (IPEX)"/>
    <s v="000643/2022"/>
    <x v="100"/>
    <s v="Contrato de servicios"/>
    <x v="0"/>
    <s v="Sí"/>
    <n v="0"/>
    <n v="0"/>
    <s v=""/>
    <s v=""/>
    <s v=""/>
    <s v=""/>
    <s v="@2021/017097"/>
  </r>
  <r>
    <x v="0"/>
    <s v="Instituto de Promocion Exterior de Castilla-La Mancha (IPEX)"/>
    <s v="003395/2022"/>
    <x v="101"/>
    <s v="Contrato de servicios"/>
    <x v="4"/>
    <s v="No"/>
    <n v="3317.47"/>
    <n v="3317.47"/>
    <s v=""/>
    <s v=""/>
    <s v=""/>
    <s v=""/>
    <s v="2022/001934"/>
  </r>
  <r>
    <x v="0"/>
    <s v="Instituto de Promocion Exterior de Castilla-La Mancha (IPEX)"/>
    <s v="017446/2022"/>
    <x v="102"/>
    <s v="Contrato de servicios"/>
    <x v="4"/>
    <s v="No"/>
    <n v="3734.97"/>
    <n v="3734.97"/>
    <s v=""/>
    <s v=""/>
    <s v=""/>
    <s v=""/>
    <s v="2022/009895"/>
  </r>
  <r>
    <x v="0"/>
    <s v="Instituto de Promocion Exterior de Castilla-La Mancha (IPEX)"/>
    <s v="037021/2022"/>
    <x v="103"/>
    <s v="Contrato de servicios"/>
    <x v="4"/>
    <s v="No"/>
    <n v="4099.34"/>
    <n v="4099.34"/>
    <s v=""/>
    <s v=""/>
    <s v=""/>
    <s v=""/>
    <s v="2022/018211"/>
  </r>
  <r>
    <x v="0"/>
    <s v="Instituto de Promocion Exterior de Castilla-La Mancha (IPEX)"/>
    <s v="043788/2022"/>
    <x v="104"/>
    <s v="Contrato de servicios"/>
    <x v="4"/>
    <s v="No"/>
    <n v="4108.5600000000004"/>
    <n v="4108.5600000000004"/>
    <s v=""/>
    <s v=""/>
    <s v=""/>
    <s v=""/>
    <s v="2022/021329"/>
  </r>
  <r>
    <x v="0"/>
    <s v="Instituto de Promocion Exterior de Castilla-La Mancha (IPEX)"/>
    <s v="033058/2022"/>
    <x v="105"/>
    <s v="Contrato de servicios"/>
    <x v="4"/>
    <s v="No"/>
    <n v="5500.98"/>
    <n v="5500.98"/>
    <s v=""/>
    <s v=""/>
    <s v=""/>
    <s v=""/>
    <s v="2022/016079"/>
  </r>
  <r>
    <x v="0"/>
    <s v="Instituto de Promocion Exterior de Castilla-La Mancha (IPEX)"/>
    <s v="001548/2022"/>
    <x v="106"/>
    <s v="Contrato de servicios"/>
    <x v="4"/>
    <s v="No"/>
    <n v="6670.85"/>
    <n v="6670.85"/>
    <s v=""/>
    <s v=""/>
    <s v=""/>
    <s v=""/>
    <s v="2022/001379"/>
  </r>
  <r>
    <x v="0"/>
    <s v="Instituto de Promocion Exterior de Castilla-La Mancha (IPEX)"/>
    <s v="029861/2022"/>
    <x v="107"/>
    <s v="Contrato de servicios"/>
    <x v="4"/>
    <s v="No"/>
    <n v="8619.01"/>
    <n v="8619.01"/>
    <s v=""/>
    <s v=""/>
    <s v=""/>
    <s v=""/>
    <s v="2022/015385"/>
  </r>
  <r>
    <x v="0"/>
    <s v="Instituto de Promocion Exterior de Castilla-La Mancha (IPEX)"/>
    <s v="017461/2022"/>
    <x v="102"/>
    <s v="Contrato de servicios"/>
    <x v="4"/>
    <s v="No"/>
    <n v="11210.9"/>
    <n v="11210.9"/>
    <s v=""/>
    <s v=""/>
    <s v=""/>
    <s v=""/>
    <s v="2022/010081"/>
  </r>
  <r>
    <x v="0"/>
    <s v="Instituto de Promocion Exterior de Castilla-La Mancha (IPEX)"/>
    <s v="008400/2022"/>
    <x v="108"/>
    <s v="Contrato de servicios"/>
    <x v="4"/>
    <s v="No"/>
    <n v="12383"/>
    <n v="12383"/>
    <s v=""/>
    <s v=""/>
    <s v=""/>
    <s v=""/>
    <s v="2022/004668"/>
  </r>
  <r>
    <x v="0"/>
    <s v="Instituto de Promocion Exterior de Castilla-La Mancha (IPEX)"/>
    <s v="037046/2022"/>
    <x v="109"/>
    <s v="Contrato de servicios"/>
    <x v="4"/>
    <s v="No"/>
    <n v="19875"/>
    <n v="19875"/>
    <s v=""/>
    <s v=""/>
    <s v=""/>
    <s v=""/>
    <s v="2022/018183"/>
  </r>
  <r>
    <x v="0"/>
    <s v="Instituto de Promocion Exterior de Castilla-La Mancha (IPEX)"/>
    <s v="043341/2022"/>
    <x v="110"/>
    <s v="Contrato de servicios"/>
    <x v="4"/>
    <s v="No"/>
    <n v="20706"/>
    <n v="20706"/>
    <s v=""/>
    <s v=""/>
    <s v=""/>
    <s v=""/>
    <s v="2022/020864"/>
  </r>
  <r>
    <x v="0"/>
    <s v="Instituto de Promocion Exterior de Castilla-La Mancha (IPEX)"/>
    <s v="034046/2022"/>
    <x v="111"/>
    <s v="Contrato de servicios"/>
    <x v="5"/>
    <s v="No"/>
    <n v="22600"/>
    <n v="20920"/>
    <s v=""/>
    <s v=""/>
    <s v=""/>
    <s v=""/>
    <s v="@2022/015186"/>
  </r>
  <r>
    <x v="0"/>
    <s v="Instituto de Promocion Exterior de Castilla-La Mancha (IPEX)"/>
    <s v="043690/2022"/>
    <x v="112"/>
    <s v="Contrato de servicios"/>
    <x v="5"/>
    <s v="No"/>
    <n v="45300"/>
    <n v="35490"/>
    <s v=""/>
    <s v=""/>
    <s v=""/>
    <s v=""/>
    <s v="@2022/018767"/>
  </r>
  <r>
    <x v="0"/>
    <s v="Instituto de Promocion Exterior de Castilla-La Mancha (IPEX)"/>
    <s v="000604/2022"/>
    <x v="113"/>
    <s v="Contrato de servicios"/>
    <x v="0"/>
    <s v="No"/>
    <n v="49610"/>
    <n v="45919.5"/>
    <s v=""/>
    <s v=""/>
    <s v=""/>
    <s v=""/>
    <s v="@2021/020539"/>
  </r>
  <r>
    <x v="0"/>
    <s v="Instituto de Promocion Exterior de Castilla-La Mancha (IPEX)"/>
    <s v="047061/2022"/>
    <x v="114"/>
    <s v="Contrato de servicios"/>
    <x v="0"/>
    <s v="No"/>
    <n v="49610"/>
    <n v="47105.3"/>
    <s v=""/>
    <s v=""/>
    <s v=""/>
    <s v=""/>
    <s v="@2022/020665"/>
  </r>
  <r>
    <x v="0"/>
    <s v="Instituto de Promocion Exterior de Castilla-La Mancha (IPEX)"/>
    <s v="000974/2022"/>
    <x v="115"/>
    <s v="Contrato de servicios"/>
    <x v="0"/>
    <s v="No"/>
    <n v="72100"/>
    <n v="56700"/>
    <s v=""/>
    <s v=""/>
    <s v=""/>
    <s v=""/>
    <s v="@2021/020096"/>
  </r>
  <r>
    <x v="0"/>
    <s v="Instituto de Promocion Exterior de Castilla-La Mancha (IPEX)"/>
    <s v="000977/2022"/>
    <x v="116"/>
    <s v="Contrato de servicios"/>
    <x v="0"/>
    <s v="No"/>
    <n v="86700"/>
    <n v="78600"/>
    <s v=""/>
    <s v=""/>
    <s v=""/>
    <s v=""/>
    <s v="@2021/020350"/>
  </r>
  <r>
    <x v="0"/>
    <s v="Instituto de Promocion Exterior de Castilla-La Mancha (IPEX)"/>
    <s v="047055/2022"/>
    <x v="117"/>
    <s v="Contrato de servicios"/>
    <x v="0"/>
    <s v="No"/>
    <n v="95600"/>
    <n v="87900"/>
    <s v=""/>
    <s v=""/>
    <s v=""/>
    <s v=""/>
    <s v="@2022/020662"/>
  </r>
  <r>
    <x v="0"/>
    <s v="Instituto de Promocion Exterior de Castilla-La Mancha (IPEX)"/>
    <s v="047052/2022"/>
    <x v="118"/>
    <s v="Contrato de servicios"/>
    <x v="0"/>
    <s v="No"/>
    <n v="103000"/>
    <n v="100880"/>
    <s v=""/>
    <s v=""/>
    <s v=""/>
    <s v=""/>
    <s v="@2022/020639"/>
  </r>
  <r>
    <x v="0"/>
    <s v="Instituto de Promocion Exterior de Castilla-La Mancha (IPEX)"/>
    <s v="007084/2022"/>
    <x v="119"/>
    <s v="Contrato de servicios"/>
    <x v="0"/>
    <s v="No"/>
    <n v="105400"/>
    <n v="102900"/>
    <s v=""/>
    <s v=""/>
    <s v=""/>
    <s v=""/>
    <s v="@2022/001786"/>
  </r>
  <r>
    <x v="0"/>
    <s v="Instituto de Promocion Exterior de Castilla-La Mancha (IPEX)"/>
    <s v="000984/2022"/>
    <x v="118"/>
    <s v="Contrato de servicios"/>
    <x v="0"/>
    <s v="No"/>
    <n v="125400"/>
    <n v="122900"/>
    <s v=""/>
    <s v=""/>
    <s v=""/>
    <s v=""/>
    <s v="@2021/020069"/>
  </r>
  <r>
    <x v="0"/>
    <s v="Fundación Impulsa Castilla-La Mancha"/>
    <s v="053394/2022"/>
    <x v="120"/>
    <s v="Contrato de concesión de servicios"/>
    <x v="0"/>
    <s v="No"/>
    <n v="0"/>
    <n v="0"/>
    <s v=""/>
    <s v=""/>
    <s v=""/>
    <s v=""/>
    <s v="@2022/015476"/>
  </r>
  <r>
    <x v="0"/>
    <s v="Gestión Ambiental de Castilla-La Mancha, S.A (Geacam)"/>
    <s v="017819/2022"/>
    <x v="121"/>
    <s v="Contrato de obras"/>
    <x v="1"/>
    <s v="No"/>
    <n v="12120.55"/>
    <n v="11732.72"/>
    <s v=""/>
    <s v=""/>
    <s v=""/>
    <s v=""/>
    <s v="@2022/001302#001"/>
  </r>
  <r>
    <x v="0"/>
    <s v="Gestión Ambiental de Castilla-La Mancha, S.A (Geacam)"/>
    <s v="017808/2022"/>
    <x v="121"/>
    <s v="Contrato de obras"/>
    <x v="1"/>
    <s v="No"/>
    <n v="17885.18"/>
    <n v="17393.5"/>
    <s v=""/>
    <s v=""/>
    <s v=""/>
    <s v=""/>
    <s v="@2022/001302#001"/>
  </r>
  <r>
    <x v="0"/>
    <s v="Gestión Ambiental de Castilla-La Mancha, S.A (Geacam)"/>
    <s v="017807/2022"/>
    <x v="121"/>
    <s v="Contrato de obras"/>
    <x v="1"/>
    <s v="No"/>
    <n v="18956.009999999998"/>
    <n v="18496.060000000001"/>
    <s v=""/>
    <s v=""/>
    <s v=""/>
    <s v=""/>
    <s v="@2022/001302#001"/>
  </r>
  <r>
    <x v="0"/>
    <s v="Gestión Ambiental de Castilla-La Mancha, S.A (Geacam)"/>
    <s v="017811/2022"/>
    <x v="121"/>
    <s v="Contrato de obras"/>
    <x v="1"/>
    <s v="No"/>
    <n v="19708.2"/>
    <n v="14820"/>
    <s v=""/>
    <s v=""/>
    <s v=""/>
    <s v=""/>
    <s v="@2022/001302#001"/>
  </r>
  <r>
    <x v="0"/>
    <s v="Gestión Ambiental de Castilla-La Mancha, S.A (Geacam)"/>
    <s v="017820/2022"/>
    <x v="121"/>
    <s v="Contrato de obras"/>
    <x v="1"/>
    <s v="No"/>
    <n v="50253.77"/>
    <n v="41831.53"/>
    <s v=""/>
    <s v=""/>
    <s v=""/>
    <s v=""/>
    <s v="@2022/001302#001"/>
  </r>
  <r>
    <x v="0"/>
    <s v="Gestión Ambiental de Castilla-La Mancha, S.A (Geacam)"/>
    <s v="044322/2022"/>
    <x v="122"/>
    <s v="Contrato de obras"/>
    <x v="1"/>
    <s v="No"/>
    <n v="54789.9"/>
    <n v="39153.599999999999"/>
    <s v=""/>
    <s v=""/>
    <s v=""/>
    <s v=""/>
    <s v="@2022/014607#001"/>
  </r>
  <r>
    <x v="0"/>
    <s v="Gestión Ambiental de Castilla-La Mancha, S.A (Geacam)"/>
    <s v="017805/2022"/>
    <x v="121"/>
    <s v="Contrato de obras"/>
    <x v="1"/>
    <s v="No"/>
    <n v="56485.18"/>
    <n v="50675.76"/>
    <s v=""/>
    <s v=""/>
    <s v=""/>
    <s v=""/>
    <s v="@2022/001302#001"/>
  </r>
  <r>
    <x v="0"/>
    <s v="Gestión Ambiental de Castilla-La Mancha, S.A (Geacam)"/>
    <s v="017905/2022"/>
    <x v="121"/>
    <s v="Contrato de obras"/>
    <x v="1"/>
    <s v="No"/>
    <n v="57408.86"/>
    <n v="42910.59"/>
    <s v=""/>
    <s v=""/>
    <s v=""/>
    <s v=""/>
    <s v="@2022/001302#001"/>
  </r>
  <r>
    <x v="0"/>
    <s v="Gestión Ambiental de Castilla-La Mancha, S.A (Geacam)"/>
    <s v="044331/2022"/>
    <x v="122"/>
    <s v="Contrato de obras"/>
    <x v="1"/>
    <s v="No"/>
    <n v="58967.96"/>
    <n v="47915"/>
    <s v=""/>
    <s v=""/>
    <s v=""/>
    <s v=""/>
    <s v="@2022/014607#001"/>
  </r>
  <r>
    <x v="0"/>
    <s v="Gestión Ambiental de Castilla-La Mancha, S.A (Geacam)"/>
    <s v="044332/2022"/>
    <x v="122"/>
    <s v="Contrato de obras"/>
    <x v="1"/>
    <s v="No"/>
    <n v="59316.35"/>
    <n v="45572.54"/>
    <s v=""/>
    <s v=""/>
    <s v=""/>
    <s v=""/>
    <s v="@2022/014607#001"/>
  </r>
  <r>
    <x v="0"/>
    <s v="Gestión Ambiental de Castilla-La Mancha, S.A (Geacam)"/>
    <s v="044310/2022"/>
    <x v="122"/>
    <s v="Contrato de obras"/>
    <x v="1"/>
    <s v="No"/>
    <n v="60705.55"/>
    <n v="48564.45"/>
    <s v=""/>
    <s v=""/>
    <s v=""/>
    <s v=""/>
    <s v="@2022/014607#001"/>
  </r>
  <r>
    <x v="0"/>
    <s v="Gestión Ambiental de Castilla-La Mancha, S.A (Geacam)"/>
    <s v="017906/2022"/>
    <x v="121"/>
    <s v="Contrato de obras"/>
    <x v="1"/>
    <s v="No"/>
    <n v="61868.95"/>
    <n v="48027.199999999997"/>
    <s v=""/>
    <s v=""/>
    <s v=""/>
    <s v=""/>
    <s v="@2022/001302#001"/>
  </r>
  <r>
    <x v="0"/>
    <s v="Gestión Ambiental de Castilla-La Mancha, S.A (Geacam)"/>
    <s v="017816/2022"/>
    <x v="121"/>
    <s v="Contrato de obras"/>
    <x v="1"/>
    <s v="No"/>
    <n v="63479.27"/>
    <n v="47800.59"/>
    <s v=""/>
    <s v=""/>
    <s v=""/>
    <s v=""/>
    <s v="@2022/001302#001"/>
  </r>
  <r>
    <x v="0"/>
    <s v="Gestión Ambiental de Castilla-La Mancha, S.A (Geacam)"/>
    <s v="017813/2022"/>
    <x v="121"/>
    <s v="Contrato de obras"/>
    <x v="1"/>
    <s v="No"/>
    <n v="64066.22"/>
    <n v="49945.96"/>
    <s v=""/>
    <s v=""/>
    <s v=""/>
    <s v=""/>
    <s v="@2022/001302#001"/>
  </r>
  <r>
    <x v="0"/>
    <s v="Gestión Ambiental de Castilla-La Mancha, S.A (Geacam)"/>
    <s v="011465/2022"/>
    <x v="123"/>
    <s v="Contrato de obras"/>
    <x v="1"/>
    <s v="No"/>
    <n v="64737.35"/>
    <n v="53348.9"/>
    <s v=""/>
    <s v=""/>
    <s v=""/>
    <s v=""/>
    <s v="@2022/001698#001"/>
  </r>
  <r>
    <x v="0"/>
    <s v="Gestión Ambiental de Castilla-La Mancha, S.A (Geacam)"/>
    <s v="017806/2022"/>
    <x v="121"/>
    <s v="Contrato de obras"/>
    <x v="1"/>
    <s v="No"/>
    <n v="65752.66"/>
    <n v="60814.48"/>
    <s v=""/>
    <s v=""/>
    <s v=""/>
    <s v=""/>
    <s v="@2022/001302#001"/>
  </r>
  <r>
    <x v="0"/>
    <s v="Gestión Ambiental de Castilla-La Mancha, S.A (Geacam)"/>
    <s v="017815/2022"/>
    <x v="121"/>
    <s v="Contrato de obras"/>
    <x v="1"/>
    <s v="No"/>
    <n v="66933.33"/>
    <n v="61363.88"/>
    <s v=""/>
    <s v=""/>
    <s v=""/>
    <s v=""/>
    <s v="@2022/001302#001"/>
  </r>
  <r>
    <x v="0"/>
    <s v="Gestión Ambiental de Castilla-La Mancha, S.A (Geacam)"/>
    <s v="017827/2022"/>
    <x v="121"/>
    <s v="Contrato de obras"/>
    <x v="1"/>
    <s v="No"/>
    <n v="68184.84"/>
    <n v="53626.81"/>
    <s v=""/>
    <s v=""/>
    <s v=""/>
    <s v=""/>
    <s v="@2022/001302#001"/>
  </r>
  <r>
    <x v="0"/>
    <s v="Gestión Ambiental de Castilla-La Mancha, S.A (Geacam)"/>
    <s v="017809/2022"/>
    <x v="121"/>
    <s v="Contrato de obras"/>
    <x v="1"/>
    <s v="No"/>
    <n v="68879.789999999994"/>
    <n v="63069.39"/>
    <s v=""/>
    <s v=""/>
    <s v=""/>
    <s v=""/>
    <s v="@2022/001302#001"/>
  </r>
  <r>
    <x v="0"/>
    <s v="Gestión Ambiental de Castilla-La Mancha, S.A (Geacam)"/>
    <s v="017825/2022"/>
    <x v="121"/>
    <s v="Contrato de obras"/>
    <x v="1"/>
    <s v="No"/>
    <n v="72656.31"/>
    <n v="55850.35"/>
    <s v=""/>
    <s v=""/>
    <s v=""/>
    <s v=""/>
    <s v="@2022/001302#001"/>
  </r>
  <r>
    <x v="0"/>
    <s v="Gestión Ambiental de Castilla-La Mancha, S.A (Geacam)"/>
    <s v="017830/2022"/>
    <x v="121"/>
    <s v="Contrato de obras"/>
    <x v="1"/>
    <s v="No"/>
    <n v="72764.479999999996"/>
    <n v="55004.89"/>
    <s v=""/>
    <s v=""/>
    <s v=""/>
    <s v=""/>
    <s v="@2022/001302#001"/>
  </r>
  <r>
    <x v="0"/>
    <s v="Gestión Ambiental de Castilla-La Mancha, S.A (Geacam)"/>
    <s v="017918/2022"/>
    <x v="121"/>
    <s v="Contrato de obras"/>
    <x v="1"/>
    <s v="No"/>
    <n v="73513.95"/>
    <n v="53765.65"/>
    <s v=""/>
    <s v=""/>
    <s v=""/>
    <s v=""/>
    <s v="@2022/001302#001"/>
  </r>
  <r>
    <x v="0"/>
    <s v="Gestión Ambiental de Castilla-La Mancha, S.A (Geacam)"/>
    <s v="017915/2022"/>
    <x v="121"/>
    <s v="Contrato de obras"/>
    <x v="1"/>
    <s v="No"/>
    <n v="74435.649999999994"/>
    <n v="58933.2"/>
    <s v=""/>
    <s v=""/>
    <s v=""/>
    <s v=""/>
    <s v="@2022/001302#001"/>
  </r>
  <r>
    <x v="0"/>
    <s v="Gestión Ambiental de Castilla-La Mancha, S.A (Geacam)"/>
    <s v="044326/2022"/>
    <x v="122"/>
    <s v="Contrato de obras"/>
    <x v="1"/>
    <s v="No"/>
    <n v="78247.02"/>
    <n v="64266.52"/>
    <s v=""/>
    <s v=""/>
    <s v=""/>
    <s v=""/>
    <s v="@2022/014607#001"/>
  </r>
  <r>
    <x v="0"/>
    <s v="Gestión Ambiental de Castilla-La Mancha, S.A (Geacam)"/>
    <s v="017916/2022"/>
    <x v="121"/>
    <s v="Contrato de obras"/>
    <x v="1"/>
    <s v="No"/>
    <n v="78337.7"/>
    <n v="62591.11"/>
    <s v=""/>
    <s v=""/>
    <s v=""/>
    <s v=""/>
    <s v="@2022/001302#001"/>
  </r>
  <r>
    <x v="0"/>
    <s v="Gestión Ambiental de Castilla-La Mancha, S.A (Geacam)"/>
    <s v="017917/2022"/>
    <x v="121"/>
    <s v="Contrato de obras"/>
    <x v="1"/>
    <s v="No"/>
    <n v="81614.55"/>
    <n v="74321.990000000005"/>
    <s v=""/>
    <s v=""/>
    <s v=""/>
    <s v=""/>
    <s v="@2022/001302#001"/>
  </r>
  <r>
    <x v="0"/>
    <s v="Gestión Ambiental de Castilla-La Mancha, S.A (Geacam)"/>
    <s v="017907/2022"/>
    <x v="121"/>
    <s v="Contrato de obras"/>
    <x v="1"/>
    <s v="No"/>
    <n v="86271.9"/>
    <n v="63434.04"/>
    <s v=""/>
    <s v=""/>
    <s v=""/>
    <s v=""/>
    <s v="@2022/001302#001"/>
  </r>
  <r>
    <x v="0"/>
    <s v="Gestión Ambiental de Castilla-La Mancha, S.A (Geacam)"/>
    <s v="011462/2022"/>
    <x v="123"/>
    <s v="Contrato de obras"/>
    <x v="1"/>
    <s v="No"/>
    <n v="87434.2"/>
    <n v="77097.45"/>
    <s v=""/>
    <s v=""/>
    <s v=""/>
    <s v=""/>
    <s v="@2022/001698#001"/>
  </r>
  <r>
    <x v="0"/>
    <s v="Gestión Ambiental de Castilla-La Mancha, S.A (Geacam)"/>
    <s v="014998/2022"/>
    <x v="124"/>
    <s v="Contrato de obras"/>
    <x v="0"/>
    <s v="No"/>
    <n v="95044.68"/>
    <n v="79232.570000000007"/>
    <s v=""/>
    <s v=""/>
    <s v=""/>
    <s v=""/>
    <s v="@2022/004966#001"/>
  </r>
  <r>
    <x v="0"/>
    <s v="Gestión Ambiental de Castilla-La Mancha, S.A (Geacam)"/>
    <s v="011464/2022"/>
    <x v="123"/>
    <s v="Contrato de obras"/>
    <x v="1"/>
    <s v="No"/>
    <n v="96240.94"/>
    <n v="94480.84"/>
    <s v=""/>
    <s v=""/>
    <s v=""/>
    <s v=""/>
    <s v="@2022/001698#001"/>
  </r>
  <r>
    <x v="0"/>
    <s v="Gestión Ambiental de Castilla-La Mancha, S.A (Geacam)"/>
    <s v="017826/2022"/>
    <x v="121"/>
    <s v="Contrato de obras"/>
    <x v="1"/>
    <s v="No"/>
    <n v="97811.6"/>
    <n v="69641.83"/>
    <s v=""/>
    <s v=""/>
    <s v=""/>
    <s v=""/>
    <s v="@2022/001302#001"/>
  </r>
  <r>
    <x v="0"/>
    <s v="Gestión Ambiental de Castilla-La Mancha, S.A (Geacam)"/>
    <s v="017804/2022"/>
    <x v="121"/>
    <s v="Contrato de obras"/>
    <x v="1"/>
    <s v="No"/>
    <n v="98240.9"/>
    <n v="70347.17"/>
    <s v=""/>
    <s v=""/>
    <s v=""/>
    <s v=""/>
    <s v="@2022/001302#001"/>
  </r>
  <r>
    <x v="0"/>
    <s v="Gestión Ambiental de Castilla-La Mancha, S.A (Geacam)"/>
    <s v="017919/2022"/>
    <x v="121"/>
    <s v="Contrato de obras"/>
    <x v="1"/>
    <s v="No"/>
    <n v="98470.19"/>
    <n v="76904.89"/>
    <s v=""/>
    <s v=""/>
    <s v=""/>
    <s v=""/>
    <s v="@2022/001302#001"/>
  </r>
  <r>
    <x v="0"/>
    <s v="Gestión Ambiental de Castilla-La Mancha, S.A (Geacam)"/>
    <s v="017822/2022"/>
    <x v="121"/>
    <s v="Contrato de obras"/>
    <x v="1"/>
    <s v="No"/>
    <n v="104681.34"/>
    <n v="78981.94"/>
    <s v=""/>
    <s v=""/>
    <s v=""/>
    <s v=""/>
    <s v="@2022/001302#001"/>
  </r>
  <r>
    <x v="0"/>
    <s v="Gestión Ambiental de Castilla-La Mancha, S.A (Geacam)"/>
    <s v="017910/2022"/>
    <x v="121"/>
    <s v="Contrato de obras"/>
    <x v="1"/>
    <s v="No"/>
    <n v="115641.52"/>
    <n v="88846.16"/>
    <s v=""/>
    <s v=""/>
    <s v=""/>
    <s v=""/>
    <s v="@2022/001302#001"/>
  </r>
  <r>
    <x v="0"/>
    <s v="Gestión Ambiental de Castilla-La Mancha, S.A (Geacam)"/>
    <s v="017909/2022"/>
    <x v="121"/>
    <s v="Contrato de obras"/>
    <x v="1"/>
    <s v="No"/>
    <n v="121082.33"/>
    <n v="80978.720000000001"/>
    <s v=""/>
    <s v=""/>
    <s v=""/>
    <s v=""/>
    <s v="@2022/001302#001"/>
  </r>
  <r>
    <x v="0"/>
    <s v="Gestión Ambiental de Castilla-La Mancha, S.A (Geacam)"/>
    <s v="017912/2022"/>
    <x v="121"/>
    <s v="Contrato de obras"/>
    <x v="1"/>
    <s v="No"/>
    <n v="124309.77"/>
    <n v="83327.320000000007"/>
    <s v=""/>
    <s v=""/>
    <s v=""/>
    <s v=""/>
    <s v="@2022/001302#001"/>
  </r>
  <r>
    <x v="0"/>
    <s v="Gestión Ambiental de Castilla-La Mancha, S.A (Geacam)"/>
    <s v="017810/2022"/>
    <x v="121"/>
    <s v="Contrato de obras"/>
    <x v="1"/>
    <s v="No"/>
    <n v="129549.01"/>
    <n v="113827.86"/>
    <s v=""/>
    <s v=""/>
    <s v=""/>
    <s v=""/>
    <s v="@2022/001302#001"/>
  </r>
  <r>
    <x v="0"/>
    <s v="Gestión Ambiental de Castilla-La Mancha, S.A (Geacam)"/>
    <s v="017913/2022"/>
    <x v="121"/>
    <s v="Contrato de obras"/>
    <x v="1"/>
    <s v="No"/>
    <n v="132288.60999999999"/>
    <n v="88473.63"/>
    <s v=""/>
    <s v=""/>
    <s v=""/>
    <s v=""/>
    <s v="@2022/001302#001"/>
  </r>
  <r>
    <x v="0"/>
    <s v="Gestión Ambiental de Castilla-La Mancha, S.A (Geacam)"/>
    <s v="017902/2022"/>
    <x v="121"/>
    <s v="Contrato de obras"/>
    <x v="1"/>
    <s v="No"/>
    <n v="132655.89000000001"/>
    <n v="87361.43"/>
    <s v=""/>
    <s v=""/>
    <s v=""/>
    <s v=""/>
    <s v="@2022/001302#001"/>
  </r>
  <r>
    <x v="0"/>
    <s v="Gestión Ambiental de Castilla-La Mancha, S.A (Geacam)"/>
    <s v="017829/2022"/>
    <x v="121"/>
    <s v="Contrato de obras"/>
    <x v="1"/>
    <s v="No"/>
    <n v="133327.69"/>
    <n v="86042.58"/>
    <s v=""/>
    <s v=""/>
    <s v=""/>
    <s v=""/>
    <s v="@2022/001302#001"/>
  </r>
  <r>
    <x v="0"/>
    <s v="Gestión Ambiental de Castilla-La Mancha, S.A (Geacam)"/>
    <s v="017821/2022"/>
    <x v="121"/>
    <s v="Contrato de obras"/>
    <x v="1"/>
    <s v="No"/>
    <n v="134938.1"/>
    <n v="90421.45"/>
    <s v=""/>
    <s v=""/>
    <s v=""/>
    <s v=""/>
    <s v="@2022/001302#001"/>
  </r>
  <r>
    <x v="0"/>
    <s v="Infraestructuras del Agua de Castilla-La Mancha"/>
    <s v="029592/2022"/>
    <x v="125"/>
    <s v="Contrato de obras"/>
    <x v="0"/>
    <s v="No"/>
    <n v="465016.71"/>
    <n v="412658.82"/>
    <s v=""/>
    <s v=""/>
    <s v=""/>
    <s v=""/>
    <s v="@2022/002682#001"/>
  </r>
  <r>
    <x v="0"/>
    <s v="Infraestructuras del Agua de Castilla-La Mancha"/>
    <s v="043101/2022"/>
    <x v="126"/>
    <s v="Contrato de obras"/>
    <x v="0"/>
    <s v="No"/>
    <n v="888196.3"/>
    <n v="735458.09"/>
    <s v=""/>
    <s v=""/>
    <s v=""/>
    <s v=""/>
    <s v="@2022/001723#001"/>
  </r>
  <r>
    <x v="0"/>
    <s v="Infraestructuras del Agua de Castilla-La Mancha"/>
    <s v="033095/2022"/>
    <x v="127"/>
    <s v="Contrato de obras"/>
    <x v="0"/>
    <s v="No"/>
    <n v="1577358.91"/>
    <n v="1293434.3"/>
    <s v=""/>
    <s v=""/>
    <s v=""/>
    <s v=""/>
    <s v="@2021/004557#001"/>
  </r>
  <r>
    <x v="0"/>
    <s v="Infraestructuras del Agua de Castilla-La Mancha"/>
    <s v="027074/2022"/>
    <x v="128"/>
    <s v="Contrato de obras"/>
    <x v="0"/>
    <s v="No"/>
    <n v="2720858.61"/>
    <n v="2461602"/>
    <s v=""/>
    <s v=""/>
    <s v=""/>
    <s v=""/>
    <s v="@2021/007135#001"/>
  </r>
  <r>
    <x v="0"/>
    <s v="Infraestructuras del Agua de Castilla-La Mancha"/>
    <s v="027297/2022"/>
    <x v="129"/>
    <s v="Contrato de obras"/>
    <x v="0"/>
    <s v="No"/>
    <n v="3970495.99"/>
    <n v="3565505.4"/>
    <s v=""/>
    <s v=""/>
    <s v=""/>
    <s v=""/>
    <s v="@2021/004577#001"/>
  </r>
  <r>
    <x v="0"/>
    <s v="Infraestructuras del Agua de Castilla-La Mancha"/>
    <s v="033917/2022"/>
    <x v="129"/>
    <s v="Contrato de obras"/>
    <x v="0"/>
    <s v="No"/>
    <n v="4364961.1500000004"/>
    <n v="3553256.86"/>
    <s v=""/>
    <s v=""/>
    <s v=""/>
    <s v=""/>
    <s v="@2021/004577#001"/>
  </r>
  <r>
    <x v="0"/>
    <s v="Infraestructuras del Agua de Castilla-La Mancha"/>
    <s v="038545/2022"/>
    <x v="130"/>
    <s v="Contrato de obras"/>
    <x v="0"/>
    <s v="No"/>
    <n v="4471904.26"/>
    <n v="3938853.27"/>
    <s v=""/>
    <s v=""/>
    <s v=""/>
    <s v=""/>
    <s v="@2021/020059#001"/>
  </r>
  <r>
    <x v="0"/>
    <s v="Infraestructuras del Agua de Castilla-La Mancha"/>
    <s v="038543/2022"/>
    <x v="130"/>
    <s v="Contrato de obras"/>
    <x v="0"/>
    <s v="No"/>
    <n v="5097142.1399999997"/>
    <n v="4601248.45"/>
    <s v=""/>
    <s v=""/>
    <s v=""/>
    <s v=""/>
    <s v="@2021/020059#001"/>
  </r>
  <r>
    <x v="0"/>
    <s v="Infraestructuras del Agua de Castilla-La Mancha"/>
    <s v="029151/2022"/>
    <x v="129"/>
    <s v="Contrato de obras"/>
    <x v="0"/>
    <s v="No"/>
    <n v="5936835.7199999997"/>
    <n v="4644386.58"/>
    <s v=""/>
    <s v=""/>
    <s v=""/>
    <s v=""/>
    <s v="@2021/004577#001"/>
  </r>
  <r>
    <x v="0"/>
    <s v="Infraestructuras del Agua de Castilla-La Mancha"/>
    <s v="044577/2022"/>
    <x v="131"/>
    <s v="Contrato de obras"/>
    <x v="0"/>
    <s v="No"/>
    <n v="7252199.6500000004"/>
    <n v="6853328.6799999997"/>
    <s v=""/>
    <s v=""/>
    <s v=""/>
    <s v=""/>
    <s v="@2022/004961#003"/>
  </r>
  <r>
    <x v="0"/>
    <s v="Infraestructuras del Agua de Castilla-La Mancha"/>
    <s v="038544/2022"/>
    <x v="130"/>
    <s v="Contrato de obras"/>
    <x v="0"/>
    <s v="No"/>
    <n v="7493294.6900000004"/>
    <n v="6296615.5300000003"/>
    <s v=""/>
    <s v=""/>
    <s v=""/>
    <s v=""/>
    <s v="@2021/020059#001"/>
  </r>
  <r>
    <x v="0"/>
    <s v="Infraestructuras del Agua de Castilla-La Mancha"/>
    <s v="029566/2022"/>
    <x v="132"/>
    <s v="Contrato de obras"/>
    <x v="0"/>
    <s v="No"/>
    <n v="7940830.6900000004"/>
    <n v="6495534.79"/>
    <s v=""/>
    <s v=""/>
    <s v=""/>
    <s v=""/>
    <s v="@2021/007148#001"/>
  </r>
  <r>
    <x v="0"/>
    <s v="Infraestructuras del Agua de Castilla-La Mancha"/>
    <s v="044578/2022"/>
    <x v="131"/>
    <s v="Contrato de obras"/>
    <x v="0"/>
    <s v="No"/>
    <n v="12773536.35"/>
    <n v="10631414.300000001"/>
    <s v=""/>
    <s v=""/>
    <s v=""/>
    <s v=""/>
    <s v="@2022/004961#003"/>
  </r>
  <r>
    <x v="0"/>
    <s v="Fundación Impulsa Castilla-La Mancha"/>
    <s v="045205/2022"/>
    <x v="133"/>
    <s v="Contrato de suministros"/>
    <x v="5"/>
    <s v="No"/>
    <n v="59786.1"/>
    <n v="46963.45"/>
    <s v=""/>
    <s v=""/>
    <s v=""/>
    <s v=""/>
    <s v="@2022/020454"/>
  </r>
  <r>
    <x v="0"/>
    <s v="Fundación Impulsa Castilla-La Mancha"/>
    <s v="034219/2022"/>
    <x v="134"/>
    <s v="Contrato de suministros"/>
    <x v="0"/>
    <s v="No"/>
    <n v="849781.13"/>
    <n v="740988.9"/>
    <s v=""/>
    <s v=""/>
    <s v=""/>
    <s v=""/>
    <s v="@2022/011799"/>
  </r>
  <r>
    <x v="0"/>
    <s v="Fundación Parque Científico y Tecnológico de Castilla-La Mancha"/>
    <s v="044196/2022"/>
    <x v="135"/>
    <s v="Contrato de suministros"/>
    <x v="3"/>
    <s v="No"/>
    <n v="128030.15"/>
    <n v="128030.15"/>
    <s v="168"/>
    <s v="b"/>
    <s v="1"/>
    <s v="IMPERIOSA URGENCIA"/>
    <s v="@2022/017742"/>
  </r>
  <r>
    <x v="0"/>
    <s v="Fundación Parque Científico y Tecnológico de Castilla-La Mancha"/>
    <s v="043132/2022"/>
    <x v="136"/>
    <s v="Contrato de suministros"/>
    <x v="3"/>
    <s v="No"/>
    <n v="336686.06"/>
    <n v="323070"/>
    <s v="168"/>
    <s v="b"/>
    <s v="1"/>
    <s v="IMPERIOSA URGENCIA"/>
    <s v="@2022/017755"/>
  </r>
  <r>
    <x v="0"/>
    <s v="Fundación Sociosanitaria de Castilla-La Mancha"/>
    <s v="044158/2022"/>
    <x v="137"/>
    <s v="Contrato de suministros"/>
    <x v="5"/>
    <s v="No"/>
    <n v="31970.62"/>
    <n v="24678.19"/>
    <s v=""/>
    <s v=""/>
    <s v=""/>
    <s v=""/>
    <s v="@2022/006422"/>
  </r>
  <r>
    <x v="0"/>
    <s v="Fundación Sociosanitaria de Castilla-La Mancha"/>
    <s v="044152/2022"/>
    <x v="138"/>
    <s v="Contrato de suministros"/>
    <x v="5"/>
    <s v="No"/>
    <n v="56103.83"/>
    <n v="27397.16"/>
    <s v=""/>
    <s v=""/>
    <s v=""/>
    <s v=""/>
    <s v="@2022/017590"/>
  </r>
  <r>
    <x v="0"/>
    <s v="Gestión Ambiental de Castilla-La Mancha, S.A (Geacam)"/>
    <s v="007062/2022"/>
    <x v="139"/>
    <s v="Contrato de suministros"/>
    <x v="0"/>
    <s v="Sí"/>
    <n v="0"/>
    <n v="0"/>
    <s v=""/>
    <s v=""/>
    <s v=""/>
    <s v=""/>
    <s v="@2021/020258"/>
  </r>
  <r>
    <x v="0"/>
    <s v="Gestión Ambiental de Castilla-La Mancha, S.A (Geacam)"/>
    <s v="007066/2022"/>
    <x v="139"/>
    <s v="Contrato de suministros"/>
    <x v="0"/>
    <s v="Sí"/>
    <n v="0"/>
    <n v="0"/>
    <s v=""/>
    <s v=""/>
    <s v=""/>
    <s v=""/>
    <s v="@2021/020258"/>
  </r>
  <r>
    <x v="0"/>
    <s v="Gestión Ambiental de Castilla-La Mancha, S.A (Geacam)"/>
    <s v="007067/2022"/>
    <x v="139"/>
    <s v="Contrato de suministros"/>
    <x v="0"/>
    <s v="Sí"/>
    <n v="0"/>
    <n v="0"/>
    <s v=""/>
    <s v=""/>
    <s v=""/>
    <s v=""/>
    <s v="@2021/020258"/>
  </r>
  <r>
    <x v="0"/>
    <s v="Gestión Ambiental de Castilla-La Mancha, S.A (Geacam)"/>
    <s v="007068/2022"/>
    <x v="139"/>
    <s v="Contrato de suministros"/>
    <x v="0"/>
    <s v="Sí"/>
    <n v="0"/>
    <n v="0"/>
    <s v=""/>
    <s v=""/>
    <s v=""/>
    <s v=""/>
    <s v="@2021/020258"/>
  </r>
  <r>
    <x v="0"/>
    <s v="Gestión Ambiental de Castilla-La Mancha, S.A (Geacam)"/>
    <s v="007069/2022"/>
    <x v="139"/>
    <s v="Contrato de suministros"/>
    <x v="0"/>
    <s v="Sí"/>
    <n v="0"/>
    <n v="0"/>
    <s v=""/>
    <s v=""/>
    <s v=""/>
    <s v=""/>
    <s v="@2021/020258"/>
  </r>
  <r>
    <x v="0"/>
    <s v="Gestión Ambiental de Castilla-La Mancha, S.A (Geacam)"/>
    <s v="007802/2022"/>
    <x v="139"/>
    <s v="Contrato de suministros"/>
    <x v="0"/>
    <s v="Sí"/>
    <n v="0"/>
    <n v="0"/>
    <s v=""/>
    <s v=""/>
    <s v=""/>
    <s v=""/>
    <s v="@2021/020258"/>
  </r>
  <r>
    <x v="0"/>
    <s v="Gestión Ambiental de Castilla-La Mancha, S.A (Geacam)"/>
    <s v="007805/2022"/>
    <x v="139"/>
    <s v="Contrato de suministros"/>
    <x v="0"/>
    <s v="Sí"/>
    <n v="0"/>
    <n v="0"/>
    <s v=""/>
    <s v=""/>
    <s v=""/>
    <s v=""/>
    <s v="@2021/020258"/>
  </r>
  <r>
    <x v="0"/>
    <s v="Gestión Ambiental de Castilla-La Mancha, S.A (Geacam)"/>
    <s v="007806/2022"/>
    <x v="139"/>
    <s v="Contrato de suministros"/>
    <x v="0"/>
    <s v="Sí"/>
    <n v="0"/>
    <n v="0"/>
    <s v=""/>
    <s v=""/>
    <s v=""/>
    <s v=""/>
    <s v="@2021/020258"/>
  </r>
  <r>
    <x v="0"/>
    <s v="Gestión Ambiental de Castilla-La Mancha, S.A (Geacam)"/>
    <s v="007807/2022"/>
    <x v="139"/>
    <s v="Contrato de suministros"/>
    <x v="0"/>
    <s v="Sí"/>
    <n v="0"/>
    <n v="0"/>
    <s v=""/>
    <s v=""/>
    <s v=""/>
    <s v=""/>
    <s v="@2021/020258"/>
  </r>
  <r>
    <x v="0"/>
    <s v="Gestión Ambiental de Castilla-La Mancha, S.A (Geacam)"/>
    <s v="007808/2022"/>
    <x v="139"/>
    <s v="Contrato de suministros"/>
    <x v="0"/>
    <s v="Sí"/>
    <n v="0"/>
    <n v="0"/>
    <s v=""/>
    <s v=""/>
    <s v=""/>
    <s v=""/>
    <s v="@2021/020258"/>
  </r>
  <r>
    <x v="0"/>
    <s v="Gestión Ambiental de Castilla-La Mancha, S.A (Geacam)"/>
    <s v="007809/2022"/>
    <x v="139"/>
    <s v="Contrato de suministros"/>
    <x v="0"/>
    <s v="Sí"/>
    <n v="0"/>
    <n v="0"/>
    <s v=""/>
    <s v=""/>
    <s v=""/>
    <s v=""/>
    <s v="@2021/020258"/>
  </r>
  <r>
    <x v="0"/>
    <s v="Gestión Ambiental de Castilla-La Mancha, S.A (Geacam)"/>
    <s v="007817/2022"/>
    <x v="139"/>
    <s v="Contrato de suministros"/>
    <x v="0"/>
    <s v="Sí"/>
    <n v="0"/>
    <n v="0"/>
    <s v=""/>
    <s v=""/>
    <s v=""/>
    <s v=""/>
    <s v="@2021/020258"/>
  </r>
  <r>
    <x v="0"/>
    <s v="Gestión Ambiental de Castilla-La Mancha, S.A (Geacam)"/>
    <s v="007820/2022"/>
    <x v="139"/>
    <s v="Contrato de suministros"/>
    <x v="0"/>
    <s v="Sí"/>
    <n v="0"/>
    <n v="0"/>
    <s v=""/>
    <s v=""/>
    <s v=""/>
    <s v=""/>
    <s v="@2021/020258"/>
  </r>
  <r>
    <x v="0"/>
    <s v="Gestión Ambiental de Castilla-La Mancha, S.A (Geacam)"/>
    <s v="008526/2022"/>
    <x v="139"/>
    <s v="Contrato de suministros"/>
    <x v="0"/>
    <s v="Sí"/>
    <n v="0"/>
    <n v="0"/>
    <s v=""/>
    <s v=""/>
    <s v=""/>
    <s v=""/>
    <s v="@2021/020258"/>
  </r>
  <r>
    <x v="0"/>
    <s v="Gestión Ambiental de Castilla-La Mancha, S.A (Geacam)"/>
    <s v="008527/2022"/>
    <x v="139"/>
    <s v="Contrato de suministros"/>
    <x v="0"/>
    <s v="Sí"/>
    <n v="0"/>
    <n v="0"/>
    <s v=""/>
    <s v=""/>
    <s v=""/>
    <s v=""/>
    <s v="@2021/020258"/>
  </r>
  <r>
    <x v="0"/>
    <s v="Gestión Ambiental de Castilla-La Mancha, S.A (Geacam)"/>
    <s v="008528/2022"/>
    <x v="139"/>
    <s v="Contrato de suministros"/>
    <x v="0"/>
    <s v="Sí"/>
    <n v="0"/>
    <n v="0"/>
    <s v=""/>
    <s v=""/>
    <s v=""/>
    <s v=""/>
    <s v="@2021/020258"/>
  </r>
  <r>
    <x v="0"/>
    <s v="Gestión Ambiental de Castilla-La Mancha, S.A (Geacam)"/>
    <s v="008529/2022"/>
    <x v="139"/>
    <s v="Contrato de suministros"/>
    <x v="0"/>
    <s v="Sí"/>
    <n v="0"/>
    <n v="0"/>
    <s v=""/>
    <s v=""/>
    <s v=""/>
    <s v=""/>
    <s v="@2021/020258"/>
  </r>
  <r>
    <x v="0"/>
    <s v="Gestión Ambiental de Castilla-La Mancha, S.A (Geacam)"/>
    <s v="008530/2022"/>
    <x v="139"/>
    <s v="Contrato de suministros"/>
    <x v="0"/>
    <s v="Sí"/>
    <n v="0"/>
    <n v="0"/>
    <s v=""/>
    <s v=""/>
    <s v=""/>
    <s v=""/>
    <s v="@2021/020258"/>
  </r>
  <r>
    <x v="0"/>
    <s v="Gestión Ambiental de Castilla-La Mancha, S.A (Geacam)"/>
    <s v="008531/2022"/>
    <x v="139"/>
    <s v="Contrato de suministros"/>
    <x v="0"/>
    <s v="Sí"/>
    <n v="0"/>
    <n v="0"/>
    <s v=""/>
    <s v=""/>
    <s v=""/>
    <s v=""/>
    <s v="@2021/020258"/>
  </r>
  <r>
    <x v="0"/>
    <s v="Gestión Ambiental de Castilla-La Mancha, S.A (Geacam)"/>
    <s v="008532/2022"/>
    <x v="139"/>
    <s v="Contrato de suministros"/>
    <x v="0"/>
    <s v="Sí"/>
    <n v="0"/>
    <n v="0"/>
    <s v=""/>
    <s v=""/>
    <s v=""/>
    <s v=""/>
    <s v="@2021/020258"/>
  </r>
  <r>
    <x v="0"/>
    <s v="Gestión Ambiental de Castilla-La Mancha, S.A (Geacam)"/>
    <s v="008533/2022"/>
    <x v="139"/>
    <s v="Contrato de suministros"/>
    <x v="0"/>
    <s v="Sí"/>
    <n v="0"/>
    <n v="0"/>
    <s v=""/>
    <s v=""/>
    <s v=""/>
    <s v=""/>
    <s v="@2021/020258"/>
  </r>
  <r>
    <x v="0"/>
    <s v="Gestión Ambiental de Castilla-La Mancha, S.A (Geacam)"/>
    <s v="008534/2022"/>
    <x v="139"/>
    <s v="Contrato de suministros"/>
    <x v="0"/>
    <s v="Sí"/>
    <n v="0"/>
    <n v="0"/>
    <s v=""/>
    <s v=""/>
    <s v=""/>
    <s v=""/>
    <s v="@2021/020258"/>
  </r>
  <r>
    <x v="0"/>
    <s v="Gestión Ambiental de Castilla-La Mancha, S.A (Geacam)"/>
    <s v="008535/2022"/>
    <x v="139"/>
    <s v="Contrato de suministros"/>
    <x v="0"/>
    <s v="Sí"/>
    <n v="0"/>
    <n v="0"/>
    <s v=""/>
    <s v=""/>
    <s v=""/>
    <s v=""/>
    <s v="@2021/020258"/>
  </r>
  <r>
    <x v="0"/>
    <s v="Gestión Ambiental de Castilla-La Mancha, S.A (Geacam)"/>
    <s v="008536/2022"/>
    <x v="139"/>
    <s v="Contrato de suministros"/>
    <x v="0"/>
    <s v="Sí"/>
    <n v="0"/>
    <n v="0"/>
    <s v=""/>
    <s v=""/>
    <s v=""/>
    <s v=""/>
    <s v="@2021/020258"/>
  </r>
  <r>
    <x v="0"/>
    <s v="Gestión Ambiental de Castilla-La Mancha, S.A (Geacam)"/>
    <s v="008537/2022"/>
    <x v="139"/>
    <s v="Contrato de suministros"/>
    <x v="0"/>
    <s v="Sí"/>
    <n v="0"/>
    <n v="0"/>
    <s v=""/>
    <s v=""/>
    <s v=""/>
    <s v=""/>
    <s v="@2021/020258"/>
  </r>
  <r>
    <x v="0"/>
    <s v="Gestión Ambiental de Castilla-La Mancha, S.A (Geacam)"/>
    <s v="008538/2022"/>
    <x v="139"/>
    <s v="Contrato de suministros"/>
    <x v="0"/>
    <s v="Sí"/>
    <n v="0"/>
    <n v="0"/>
    <s v=""/>
    <s v=""/>
    <s v=""/>
    <s v=""/>
    <s v="@2021/020258"/>
  </r>
  <r>
    <x v="0"/>
    <s v="Gestión Ambiental de Castilla-La Mancha, S.A (Geacam)"/>
    <s v="008539/2022"/>
    <x v="139"/>
    <s v="Contrato de suministros"/>
    <x v="0"/>
    <s v="Sí"/>
    <n v="0"/>
    <n v="0"/>
    <s v=""/>
    <s v=""/>
    <s v=""/>
    <s v=""/>
    <s v="@2021/020258"/>
  </r>
  <r>
    <x v="0"/>
    <s v="Gestión Ambiental de Castilla-La Mancha, S.A (Geacam)"/>
    <s v="008540/2022"/>
    <x v="139"/>
    <s v="Contrato de suministros"/>
    <x v="0"/>
    <s v="Sí"/>
    <n v="0"/>
    <n v="0"/>
    <s v=""/>
    <s v=""/>
    <s v=""/>
    <s v=""/>
    <s v="@2021/020258"/>
  </r>
  <r>
    <x v="0"/>
    <s v="Gestión Ambiental de Castilla-La Mancha, S.A (Geacam)"/>
    <s v="008541/2022"/>
    <x v="139"/>
    <s v="Contrato de suministros"/>
    <x v="0"/>
    <s v="Sí"/>
    <n v="0"/>
    <n v="0"/>
    <s v=""/>
    <s v=""/>
    <s v=""/>
    <s v=""/>
    <s v="@2021/020258"/>
  </r>
  <r>
    <x v="0"/>
    <s v="Gestión Ambiental de Castilla-La Mancha, S.A (Geacam)"/>
    <s v="008542/2022"/>
    <x v="139"/>
    <s v="Contrato de suministros"/>
    <x v="0"/>
    <s v="Sí"/>
    <n v="0"/>
    <n v="0"/>
    <s v=""/>
    <s v=""/>
    <s v=""/>
    <s v=""/>
    <s v="@2021/020258"/>
  </r>
  <r>
    <x v="0"/>
    <s v="Gestión Ambiental de Castilla-La Mancha, S.A (Geacam)"/>
    <s v="008543/2022"/>
    <x v="139"/>
    <s v="Contrato de suministros"/>
    <x v="0"/>
    <s v="Sí"/>
    <n v="0"/>
    <n v="0"/>
    <s v=""/>
    <s v=""/>
    <s v=""/>
    <s v=""/>
    <s v="@2021/020258"/>
  </r>
  <r>
    <x v="0"/>
    <s v="Gestión Ambiental de Castilla-La Mancha, S.A (Geacam)"/>
    <s v="008544/2022"/>
    <x v="139"/>
    <s v="Contrato de suministros"/>
    <x v="0"/>
    <s v="Sí"/>
    <n v="0"/>
    <n v="0"/>
    <s v=""/>
    <s v=""/>
    <s v=""/>
    <s v=""/>
    <s v="@2021/020258"/>
  </r>
  <r>
    <x v="0"/>
    <s v="Gestión Ambiental de Castilla-La Mancha, S.A (Geacam)"/>
    <s v="008545/2022"/>
    <x v="139"/>
    <s v="Contrato de suministros"/>
    <x v="0"/>
    <s v="Sí"/>
    <n v="0"/>
    <n v="0"/>
    <s v=""/>
    <s v=""/>
    <s v=""/>
    <s v=""/>
    <s v="@2021/020258"/>
  </r>
  <r>
    <x v="0"/>
    <s v="Gestión Ambiental de Castilla-La Mancha, S.A (Geacam)"/>
    <s v="008546/2022"/>
    <x v="139"/>
    <s v="Contrato de suministros"/>
    <x v="0"/>
    <s v="Sí"/>
    <n v="0"/>
    <n v="0"/>
    <s v=""/>
    <s v=""/>
    <s v=""/>
    <s v=""/>
    <s v="@2021/020258"/>
  </r>
  <r>
    <x v="0"/>
    <s v="Gestión Ambiental de Castilla-La Mancha, S.A (Geacam)"/>
    <s v="008547/2022"/>
    <x v="139"/>
    <s v="Contrato de suministros"/>
    <x v="0"/>
    <s v="Sí"/>
    <n v="0"/>
    <n v="0"/>
    <s v=""/>
    <s v=""/>
    <s v=""/>
    <s v=""/>
    <s v="@2021/020258"/>
  </r>
  <r>
    <x v="0"/>
    <s v="Gestión Ambiental de Castilla-La Mancha, S.A (Geacam)"/>
    <s v="008548/2022"/>
    <x v="139"/>
    <s v="Contrato de suministros"/>
    <x v="0"/>
    <s v="Sí"/>
    <n v="0"/>
    <n v="0"/>
    <s v=""/>
    <s v=""/>
    <s v=""/>
    <s v=""/>
    <s v="@2021/020258"/>
  </r>
  <r>
    <x v="0"/>
    <s v="Gestión Ambiental de Castilla-La Mancha, S.A (Geacam)"/>
    <s v="008549/2022"/>
    <x v="139"/>
    <s v="Contrato de suministros"/>
    <x v="0"/>
    <s v="Sí"/>
    <n v="0"/>
    <n v="0"/>
    <s v=""/>
    <s v=""/>
    <s v=""/>
    <s v=""/>
    <s v="@2021/020258"/>
  </r>
  <r>
    <x v="0"/>
    <s v="Gestión Ambiental de Castilla-La Mancha, S.A (Geacam)"/>
    <s v="008550/2022"/>
    <x v="139"/>
    <s v="Contrato de suministros"/>
    <x v="0"/>
    <s v="Sí"/>
    <n v="0"/>
    <n v="0"/>
    <s v=""/>
    <s v=""/>
    <s v=""/>
    <s v=""/>
    <s v="@2021/020258"/>
  </r>
  <r>
    <x v="0"/>
    <s v="Gestión Ambiental de Castilla-La Mancha, S.A (Geacam)"/>
    <s v="008551/2022"/>
    <x v="139"/>
    <s v="Contrato de suministros"/>
    <x v="0"/>
    <s v="Sí"/>
    <n v="0"/>
    <n v="0"/>
    <s v=""/>
    <s v=""/>
    <s v=""/>
    <s v=""/>
    <s v="@2021/020258"/>
  </r>
  <r>
    <x v="0"/>
    <s v="Gestión Ambiental de Castilla-La Mancha, S.A (Geacam)"/>
    <s v="011970/2022"/>
    <x v="140"/>
    <s v="Contrato de suministros"/>
    <x v="0"/>
    <s v="No"/>
    <n v="850"/>
    <n v="605"/>
    <s v=""/>
    <s v=""/>
    <s v=""/>
    <s v=""/>
    <s v="@2022/000466"/>
  </r>
  <r>
    <x v="0"/>
    <s v="Gestión Ambiental de Castilla-La Mancha, S.A (Geacam)"/>
    <s v="022637/2022"/>
    <x v="141"/>
    <s v="Contrato de suministros"/>
    <x v="4"/>
    <s v="No"/>
    <n v="1203.6099999999999"/>
    <n v="1203.6099999999999"/>
    <s v=""/>
    <s v=""/>
    <s v=""/>
    <s v=""/>
    <s v="2022/004267"/>
  </r>
  <r>
    <x v="0"/>
    <s v="Gestión Ambiental de Castilla-La Mancha, S.A (Geacam)"/>
    <s v="014500/2022"/>
    <x v="140"/>
    <s v="Contrato de suministros"/>
    <x v="0"/>
    <s v="No"/>
    <n v="1320"/>
    <n v="762.3"/>
    <s v=""/>
    <s v=""/>
    <s v=""/>
    <s v=""/>
    <s v="@2022/000466"/>
  </r>
  <r>
    <x v="0"/>
    <s v="Gestión Ambiental de Castilla-La Mancha, S.A (Geacam)"/>
    <s v="022418/2022"/>
    <x v="142"/>
    <s v="Contrato de suministros"/>
    <x v="4"/>
    <s v="No"/>
    <n v="1723.77"/>
    <n v="1723.77"/>
    <s v=""/>
    <s v=""/>
    <s v=""/>
    <s v=""/>
    <s v="2022/004320"/>
  </r>
  <r>
    <x v="0"/>
    <s v="Gestión Ambiental de Castilla-La Mancha, S.A (Geacam)"/>
    <s v="016070/2022"/>
    <x v="143"/>
    <s v="Contrato de suministros"/>
    <x v="4"/>
    <s v="No"/>
    <n v="1800.6"/>
    <n v="1800.6"/>
    <s v=""/>
    <s v=""/>
    <s v=""/>
    <s v=""/>
    <s v="2022/004327"/>
  </r>
  <r>
    <x v="0"/>
    <s v="Gestión Ambiental de Castilla-La Mancha, S.A (Geacam)"/>
    <s v="011960/2022"/>
    <x v="140"/>
    <s v="Contrato de suministros"/>
    <x v="0"/>
    <s v="No"/>
    <n v="1875"/>
    <n v="1784.75"/>
    <s v=""/>
    <s v=""/>
    <s v=""/>
    <s v=""/>
    <s v="@2022/000466"/>
  </r>
  <r>
    <x v="0"/>
    <s v="Gestión Ambiental de Castilla-La Mancha, S.A (Geacam)"/>
    <s v="052939/2022"/>
    <x v="144"/>
    <s v="Contrato de suministros"/>
    <x v="4"/>
    <s v="No"/>
    <n v="1993.49"/>
    <n v="1993.49"/>
    <s v=""/>
    <s v=""/>
    <s v=""/>
    <s v=""/>
    <s v="2022/017744"/>
  </r>
  <r>
    <x v="0"/>
    <s v="Gestión Ambiental de Castilla-La Mancha, S.A (Geacam)"/>
    <s v="011968/2022"/>
    <x v="140"/>
    <s v="Contrato de suministros"/>
    <x v="0"/>
    <s v="No"/>
    <n v="2720"/>
    <n v="2613.6"/>
    <s v=""/>
    <s v=""/>
    <s v=""/>
    <s v=""/>
    <s v="@2022/000466"/>
  </r>
  <r>
    <x v="0"/>
    <s v="Gestión Ambiental de Castilla-La Mancha, S.A (Geacam)"/>
    <s v="014498/2022"/>
    <x v="140"/>
    <s v="Contrato de suministros"/>
    <x v="0"/>
    <s v="No"/>
    <n v="2899.99"/>
    <n v="2583.89"/>
    <s v=""/>
    <s v=""/>
    <s v=""/>
    <s v=""/>
    <s v="@2022/000466"/>
  </r>
  <r>
    <x v="0"/>
    <s v="Gestión Ambiental de Castilla-La Mancha, S.A (Geacam)"/>
    <s v="052913/2022"/>
    <x v="145"/>
    <s v="Contrato de suministros"/>
    <x v="6"/>
    <s v="No"/>
    <n v="3104.2"/>
    <n v="3104.2"/>
    <s v=""/>
    <s v=""/>
    <s v=""/>
    <s v=""/>
    <s v="2022/017842"/>
  </r>
  <r>
    <x v="0"/>
    <s v="Gestión Ambiental de Castilla-La Mancha, S.A (Geacam)"/>
    <s v="052918/2022"/>
    <x v="145"/>
    <s v="Contrato de suministros"/>
    <x v="6"/>
    <s v="No"/>
    <n v="3255.32"/>
    <n v="3255.32"/>
    <s v=""/>
    <s v=""/>
    <s v=""/>
    <s v=""/>
    <s v="2022/017855"/>
  </r>
  <r>
    <x v="0"/>
    <s v="Gestión Ambiental de Castilla-La Mancha, S.A (Geacam)"/>
    <s v="038719/2022"/>
    <x v="146"/>
    <s v="Contrato de suministros"/>
    <x v="6"/>
    <s v="No"/>
    <n v="3332.6"/>
    <n v="3332.6"/>
    <s v=""/>
    <s v=""/>
    <s v=""/>
    <s v=""/>
    <s v="2022/017846"/>
  </r>
  <r>
    <x v="0"/>
    <s v="Gestión Ambiental de Castilla-La Mancha, S.A (Geacam)"/>
    <s v="028355/2022"/>
    <x v="147"/>
    <s v="Contrato de suministros"/>
    <x v="6"/>
    <s v="No"/>
    <n v="3375.6"/>
    <n v="3375.6"/>
    <s v=""/>
    <s v=""/>
    <s v=""/>
    <s v=""/>
    <s v="2022/014148"/>
  </r>
  <r>
    <x v="0"/>
    <s v="Gestión Ambiental de Castilla-La Mancha, S.A (Geacam)"/>
    <s v="011962/2022"/>
    <x v="140"/>
    <s v="Contrato de suministros"/>
    <x v="0"/>
    <s v="No"/>
    <n v="3500"/>
    <n v="3499.93"/>
    <s v=""/>
    <s v=""/>
    <s v=""/>
    <s v=""/>
    <s v="@2022/000466"/>
  </r>
  <r>
    <x v="0"/>
    <s v="Gestión Ambiental de Castilla-La Mancha, S.A (Geacam)"/>
    <s v="011969/2022"/>
    <x v="140"/>
    <s v="Contrato de suministros"/>
    <x v="0"/>
    <s v="No"/>
    <n v="3585"/>
    <n v="3412.44"/>
    <s v=""/>
    <s v=""/>
    <s v=""/>
    <s v=""/>
    <s v="@2022/000466"/>
  </r>
  <r>
    <x v="0"/>
    <s v="Gestión Ambiental de Castilla-La Mancha, S.A (Geacam)"/>
    <s v="011971/2022"/>
    <x v="140"/>
    <s v="Contrato de suministros"/>
    <x v="0"/>
    <s v="No"/>
    <n v="3599.74"/>
    <n v="3509"/>
    <s v=""/>
    <s v=""/>
    <s v=""/>
    <s v=""/>
    <s v="@2022/000466"/>
  </r>
  <r>
    <x v="0"/>
    <s v="Gestión Ambiental de Castilla-La Mancha, S.A (Geacam)"/>
    <s v="052916/2022"/>
    <x v="145"/>
    <s v="Contrato de suministros"/>
    <x v="6"/>
    <s v="No"/>
    <n v="3658.05"/>
    <n v="3658.05"/>
    <s v=""/>
    <s v=""/>
    <s v=""/>
    <s v=""/>
    <s v="2022/017829"/>
  </r>
  <r>
    <x v="0"/>
    <s v="Gestión Ambiental de Castilla-La Mancha, S.A (Geacam)"/>
    <s v="022644/2022"/>
    <x v="141"/>
    <s v="Contrato de suministros"/>
    <x v="4"/>
    <s v="No"/>
    <n v="3938.55"/>
    <n v="3938.55"/>
    <s v=""/>
    <s v=""/>
    <s v=""/>
    <s v=""/>
    <s v="2022/004267"/>
  </r>
  <r>
    <x v="0"/>
    <s v="Gestión Ambiental de Castilla-La Mancha, S.A (Geacam)"/>
    <s v="052940/2022"/>
    <x v="144"/>
    <s v="Contrato de suministros"/>
    <x v="4"/>
    <s v="No"/>
    <n v="4491.8100000000004"/>
    <n v="4491.8100000000004"/>
    <s v=""/>
    <s v=""/>
    <s v=""/>
    <s v=""/>
    <s v="2022/017744"/>
  </r>
  <r>
    <x v="0"/>
    <s v="Gestión Ambiental de Castilla-La Mancha, S.A (Geacam)"/>
    <s v="014496/2022"/>
    <x v="140"/>
    <s v="Contrato de suministros"/>
    <x v="0"/>
    <s v="No"/>
    <n v="4500"/>
    <n v="4012.36"/>
    <s v=""/>
    <s v=""/>
    <s v=""/>
    <s v=""/>
    <s v="@2022/000466"/>
  </r>
  <r>
    <x v="0"/>
    <s v="Gestión Ambiental de Castilla-La Mancha, S.A (Geacam)"/>
    <s v="011959/2022"/>
    <x v="140"/>
    <s v="Contrato de suministros"/>
    <x v="0"/>
    <s v="No"/>
    <n v="5950.01"/>
    <n v="5745.2"/>
    <s v=""/>
    <s v=""/>
    <s v=""/>
    <s v=""/>
    <s v="@2022/000466"/>
  </r>
  <r>
    <x v="0"/>
    <s v="Gestión Ambiental de Castilla-La Mancha, S.A (Geacam)"/>
    <s v="011963/2022"/>
    <x v="140"/>
    <s v="Contrato de suministros"/>
    <x v="0"/>
    <s v="No"/>
    <n v="6050"/>
    <n v="5819.8"/>
    <s v=""/>
    <s v=""/>
    <s v=""/>
    <s v=""/>
    <s v="@2022/000466"/>
  </r>
  <r>
    <x v="0"/>
    <s v="Gestión Ambiental de Castilla-La Mancha, S.A (Geacam)"/>
    <s v="022419/2022"/>
    <x v="142"/>
    <s v="Contrato de suministros"/>
    <x v="4"/>
    <s v="No"/>
    <n v="6422.64"/>
    <n v="6422.64"/>
    <s v=""/>
    <s v=""/>
    <s v=""/>
    <s v=""/>
    <s v="2022/004320"/>
  </r>
  <r>
    <x v="0"/>
    <s v="Gestión Ambiental de Castilla-La Mancha, S.A (Geacam)"/>
    <s v="014495/2022"/>
    <x v="140"/>
    <s v="Contrato de suministros"/>
    <x v="0"/>
    <s v="No"/>
    <n v="7750"/>
    <n v="7642.36"/>
    <s v=""/>
    <s v=""/>
    <s v=""/>
    <s v=""/>
    <s v="@2022/000466"/>
  </r>
  <r>
    <x v="0"/>
    <s v="Gestión Ambiental de Castilla-La Mancha, S.A (Geacam)"/>
    <s v="052917/2022"/>
    <x v="148"/>
    <s v="Contrato de suministros"/>
    <x v="6"/>
    <s v="No"/>
    <n v="7914.5"/>
    <n v="7914.5"/>
    <s v=""/>
    <s v=""/>
    <s v=""/>
    <s v=""/>
    <s v="2022/017844"/>
  </r>
  <r>
    <x v="0"/>
    <s v="Gestión Ambiental de Castilla-La Mancha, S.A (Geacam)"/>
    <s v="022636/2022"/>
    <x v="141"/>
    <s v="Contrato de suministros"/>
    <x v="4"/>
    <s v="No"/>
    <n v="8296.3799999999992"/>
    <n v="8296.3799999999992"/>
    <s v=""/>
    <s v=""/>
    <s v=""/>
    <s v=""/>
    <s v="2022/004267"/>
  </r>
  <r>
    <x v="0"/>
    <s v="Gestión Ambiental de Castilla-La Mancha, S.A (Geacam)"/>
    <s v="017666/2022"/>
    <x v="149"/>
    <s v="Contrato de suministros"/>
    <x v="0"/>
    <s v="No"/>
    <n v="8470"/>
    <n v="5566"/>
    <s v=""/>
    <s v=""/>
    <s v=""/>
    <s v=""/>
    <s v="@2022/006038"/>
  </r>
  <r>
    <x v="0"/>
    <s v="Gestión Ambiental de Castilla-La Mancha, S.A (Geacam)"/>
    <s v="017667/2022"/>
    <x v="149"/>
    <s v="Contrato de suministros"/>
    <x v="0"/>
    <s v="No"/>
    <n v="8470"/>
    <n v="5566"/>
    <s v=""/>
    <s v=""/>
    <s v=""/>
    <s v=""/>
    <s v="@2022/006038"/>
  </r>
  <r>
    <x v="0"/>
    <s v="Gestión Ambiental de Castilla-La Mancha, S.A (Geacam)"/>
    <s v="011964/2022"/>
    <x v="140"/>
    <s v="Contrato de suministros"/>
    <x v="0"/>
    <s v="No"/>
    <n v="9000"/>
    <n v="8954"/>
    <s v=""/>
    <s v=""/>
    <s v=""/>
    <s v=""/>
    <s v="@2022/000466"/>
  </r>
  <r>
    <x v="0"/>
    <s v="Gestión Ambiental de Castilla-La Mancha, S.A (Geacam)"/>
    <s v="011957/2022"/>
    <x v="140"/>
    <s v="Contrato de suministros"/>
    <x v="0"/>
    <s v="No"/>
    <n v="10500.25"/>
    <n v="10478.6"/>
    <s v=""/>
    <s v=""/>
    <s v=""/>
    <s v=""/>
    <s v="@2022/000466"/>
  </r>
  <r>
    <x v="0"/>
    <s v="Gestión Ambiental de Castilla-La Mancha, S.A (Geacam)"/>
    <s v="037790/2022"/>
    <x v="150"/>
    <s v="Contrato de suministros"/>
    <x v="6"/>
    <s v="No"/>
    <n v="10538"/>
    <n v="10538"/>
    <s v=""/>
    <s v=""/>
    <s v=""/>
    <s v=""/>
    <s v="2022/017839"/>
  </r>
  <r>
    <x v="0"/>
    <s v="Gestión Ambiental de Castilla-La Mancha, S.A (Geacam)"/>
    <s v="011965/2022"/>
    <x v="140"/>
    <s v="Contrato de suministros"/>
    <x v="0"/>
    <s v="No"/>
    <n v="11000"/>
    <n v="10249.99"/>
    <s v=""/>
    <s v=""/>
    <s v=""/>
    <s v=""/>
    <s v="@2022/000466"/>
  </r>
  <r>
    <x v="0"/>
    <s v="Gestión Ambiental de Castilla-La Mancha, S.A (Geacam)"/>
    <s v="011953/2022"/>
    <x v="140"/>
    <s v="Contrato de suministros"/>
    <x v="0"/>
    <s v="No"/>
    <n v="11600"/>
    <n v="10877.9"/>
    <s v=""/>
    <s v=""/>
    <s v=""/>
    <s v=""/>
    <s v="@2022/000466"/>
  </r>
  <r>
    <x v="0"/>
    <s v="Gestión Ambiental de Castilla-La Mancha, S.A (Geacam)"/>
    <s v="011956/2022"/>
    <x v="140"/>
    <s v="Contrato de suministros"/>
    <x v="0"/>
    <s v="No"/>
    <n v="14700"/>
    <n v="14399"/>
    <s v=""/>
    <s v=""/>
    <s v=""/>
    <s v=""/>
    <s v="@2022/000466"/>
  </r>
  <r>
    <x v="0"/>
    <s v="Gestión Ambiental de Castilla-La Mancha, S.A (Geacam)"/>
    <s v="011958/2022"/>
    <x v="140"/>
    <s v="Contrato de suministros"/>
    <x v="0"/>
    <s v="No"/>
    <n v="14999.99"/>
    <n v="14991.19"/>
    <s v=""/>
    <s v=""/>
    <s v=""/>
    <s v=""/>
    <s v="@2022/000466"/>
  </r>
  <r>
    <x v="0"/>
    <s v="Gestión Ambiental de Castilla-La Mancha, S.A (Geacam)"/>
    <s v="011966/2022"/>
    <x v="140"/>
    <s v="Contrato de suministros"/>
    <x v="0"/>
    <s v="No"/>
    <n v="15137.5"/>
    <n v="13606.45"/>
    <s v=""/>
    <s v=""/>
    <s v=""/>
    <s v=""/>
    <s v="@2022/000466"/>
  </r>
  <r>
    <x v="0"/>
    <s v="Gestión Ambiental de Castilla-La Mancha, S.A (Geacam)"/>
    <s v="022635/2022"/>
    <x v="141"/>
    <s v="Contrato de suministros"/>
    <x v="4"/>
    <s v="No"/>
    <n v="15580.11"/>
    <n v="15580.11"/>
    <s v=""/>
    <s v=""/>
    <s v=""/>
    <s v=""/>
    <s v="2022/004267"/>
  </r>
  <r>
    <x v="0"/>
    <s v="Gestión Ambiental de Castilla-La Mancha, S.A (Geacam)"/>
    <s v="011961/2022"/>
    <x v="140"/>
    <s v="Contrato de suministros"/>
    <x v="0"/>
    <s v="No"/>
    <n v="15750"/>
    <n v="15746.94"/>
    <s v=""/>
    <s v=""/>
    <s v=""/>
    <s v=""/>
    <s v="@2022/000466"/>
  </r>
  <r>
    <x v="0"/>
    <s v="Gestión Ambiental de Castilla-La Mancha, S.A (Geacam)"/>
    <s v="037327/2022"/>
    <x v="151"/>
    <s v="Contrato de suministros"/>
    <x v="6"/>
    <s v="No"/>
    <n v="15823.19"/>
    <n v="15823.19"/>
    <s v=""/>
    <s v=""/>
    <s v=""/>
    <s v=""/>
    <s v="2022/017847"/>
  </r>
  <r>
    <x v="0"/>
    <s v="Gestión Ambiental de Castilla-La Mancha, S.A (Geacam)"/>
    <s v="052912/2022"/>
    <x v="145"/>
    <s v="Contrato de suministros"/>
    <x v="6"/>
    <s v="No"/>
    <n v="16699.849999999999"/>
    <n v="16699.849999999999"/>
    <s v=""/>
    <s v=""/>
    <s v=""/>
    <s v=""/>
    <s v="2022/018206"/>
  </r>
  <r>
    <x v="0"/>
    <s v="Gestión Ambiental de Castilla-La Mancha, S.A (Geacam)"/>
    <s v="024188/2022"/>
    <x v="152"/>
    <s v="Contrato de suministros"/>
    <x v="6"/>
    <s v="No"/>
    <n v="17722.53"/>
    <n v="17722.53"/>
    <s v=""/>
    <s v=""/>
    <s v=""/>
    <s v=""/>
    <s v="2022/012643"/>
  </r>
  <r>
    <x v="0"/>
    <s v="Gestión Ambiental de Castilla-La Mancha, S.A (Geacam)"/>
    <s v="014499/2022"/>
    <x v="140"/>
    <s v="Contrato de suministros"/>
    <x v="0"/>
    <s v="No"/>
    <n v="21000"/>
    <n v="11701.31"/>
    <s v=""/>
    <s v=""/>
    <s v=""/>
    <s v=""/>
    <s v="@2022/000466"/>
  </r>
  <r>
    <x v="0"/>
    <s v="Gestión Ambiental de Castilla-La Mancha, S.A (Geacam)"/>
    <s v="037281/2022"/>
    <x v="153"/>
    <s v="Contrato de suministros"/>
    <x v="6"/>
    <s v="No"/>
    <n v="21202.7"/>
    <n v="21202.7"/>
    <s v=""/>
    <s v=""/>
    <s v=""/>
    <s v=""/>
    <s v="2022/017825"/>
  </r>
  <r>
    <x v="0"/>
    <s v="Gestión Ambiental de Castilla-La Mancha, S.A (Geacam)"/>
    <s v="017669/2022"/>
    <x v="149"/>
    <s v="Contrato de suministros"/>
    <x v="0"/>
    <s v="No"/>
    <n v="21780"/>
    <n v="17242.5"/>
    <s v=""/>
    <s v=""/>
    <s v=""/>
    <s v=""/>
    <s v="@2022/006038"/>
  </r>
  <r>
    <x v="0"/>
    <s v="Gestión Ambiental de Castilla-La Mancha, S.A (Geacam)"/>
    <s v="011967/2022"/>
    <x v="140"/>
    <s v="Contrato de suministros"/>
    <x v="0"/>
    <s v="No"/>
    <n v="22316.1"/>
    <n v="19874.25"/>
    <s v=""/>
    <s v=""/>
    <s v=""/>
    <s v=""/>
    <s v="@2022/000466"/>
  </r>
  <r>
    <x v="0"/>
    <s v="Gestión Ambiental de Castilla-La Mancha, S.A (Geacam)"/>
    <s v="022413/2022"/>
    <x v="154"/>
    <s v="Contrato de suministros"/>
    <x v="4"/>
    <s v="No"/>
    <n v="23906.33"/>
    <n v="23906.33"/>
    <s v=""/>
    <s v=""/>
    <s v=""/>
    <s v=""/>
    <s v="2022/004325"/>
  </r>
  <r>
    <x v="0"/>
    <s v="Gestión Ambiental de Castilla-La Mancha, S.A (Geacam)"/>
    <s v="018032/2022"/>
    <x v="155"/>
    <s v="Contrato de suministros"/>
    <x v="0"/>
    <s v="No"/>
    <n v="24665.85"/>
    <n v="17877.75"/>
    <s v=""/>
    <s v=""/>
    <s v=""/>
    <s v=""/>
    <s v="@2022/006397"/>
  </r>
  <r>
    <x v="0"/>
    <s v="Gestión Ambiental de Castilla-La Mancha, S.A (Geacam)"/>
    <s v="022417/2022"/>
    <x v="142"/>
    <s v="Contrato de suministros"/>
    <x v="4"/>
    <s v="No"/>
    <n v="25199.4"/>
    <n v="25199.4"/>
    <s v=""/>
    <s v=""/>
    <s v=""/>
    <s v=""/>
    <s v="2022/004320"/>
  </r>
  <r>
    <x v="0"/>
    <s v="Gestión Ambiental de Castilla-La Mancha, S.A (Geacam)"/>
    <s v="037782/2022"/>
    <x v="156"/>
    <s v="Contrato de suministros"/>
    <x v="6"/>
    <s v="No"/>
    <n v="26022"/>
    <n v="26022"/>
    <s v=""/>
    <s v=""/>
    <s v=""/>
    <s v=""/>
    <s v="2022/017841"/>
  </r>
  <r>
    <x v="0"/>
    <s v="Gestión Ambiental de Castilla-La Mancha, S.A (Geacam)"/>
    <s v="052938/2022"/>
    <x v="144"/>
    <s v="Contrato de suministros"/>
    <x v="4"/>
    <s v="No"/>
    <n v="27296"/>
    <n v="27296"/>
    <s v=""/>
    <s v=""/>
    <s v=""/>
    <s v=""/>
    <s v="2022/017744"/>
  </r>
  <r>
    <x v="0"/>
    <s v="Gestión Ambiental de Castilla-La Mancha, S.A (Geacam)"/>
    <s v="052936/2022"/>
    <x v="144"/>
    <s v="Contrato de suministros"/>
    <x v="4"/>
    <s v="No"/>
    <n v="27992.49"/>
    <n v="27992.49"/>
    <s v=""/>
    <s v=""/>
    <s v=""/>
    <s v=""/>
    <s v="2022/017744"/>
  </r>
  <r>
    <x v="0"/>
    <s v="Gestión Ambiental de Castilla-La Mancha, S.A (Geacam)"/>
    <s v="045172/2022"/>
    <x v="157"/>
    <s v="Contrato de suministros"/>
    <x v="0"/>
    <s v="No"/>
    <n v="28319.81"/>
    <n v="27025.69"/>
    <s v=""/>
    <s v=""/>
    <s v=""/>
    <s v=""/>
    <s v="@2022/018245"/>
  </r>
  <r>
    <x v="0"/>
    <s v="Gestión Ambiental de Castilla-La Mancha, S.A (Geacam)"/>
    <s v="016578/2022"/>
    <x v="158"/>
    <s v="Contrato de suministros"/>
    <x v="3"/>
    <s v="No"/>
    <n v="28515.759999999998"/>
    <n v="28515.759999999998"/>
    <s v="168"/>
    <s v="a"/>
    <s v="3"/>
    <s v="CONTRATO SECRETO O RESERVADO"/>
    <s v="2022/006903"/>
  </r>
  <r>
    <x v="0"/>
    <s v="Gestión Ambiental de Castilla-La Mancha, S.A (Geacam)"/>
    <s v="029874/2022"/>
    <x v="159"/>
    <s v="Contrato de suministros"/>
    <x v="4"/>
    <s v="No"/>
    <n v="30298.400000000001"/>
    <n v="30298.400000000001"/>
    <s v=""/>
    <s v=""/>
    <s v=""/>
    <s v=""/>
    <s v="2022/015503"/>
  </r>
  <r>
    <x v="0"/>
    <s v="Gestión Ambiental de Castilla-La Mancha, S.A (Geacam)"/>
    <s v="045171/2022"/>
    <x v="157"/>
    <s v="Contrato de suministros"/>
    <x v="0"/>
    <s v="No"/>
    <n v="31122.71"/>
    <n v="30759.71"/>
    <s v=""/>
    <s v=""/>
    <s v=""/>
    <s v=""/>
    <s v="@2022/018245"/>
  </r>
  <r>
    <x v="0"/>
    <s v="Gestión Ambiental de Castilla-La Mancha, S.A (Geacam)"/>
    <s v="017996/2022"/>
    <x v="155"/>
    <s v="Contrato de suministros"/>
    <x v="0"/>
    <s v="No"/>
    <n v="32428"/>
    <n v="22085.69"/>
    <s v=""/>
    <s v=""/>
    <s v=""/>
    <s v=""/>
    <s v="@2022/006397"/>
  </r>
  <r>
    <x v="0"/>
    <s v="Gestión Ambiental de Castilla-La Mancha, S.A (Geacam)"/>
    <s v="016924/2022"/>
    <x v="160"/>
    <s v="Contrato de suministros"/>
    <x v="3"/>
    <s v="No"/>
    <n v="35500"/>
    <n v="35313.85"/>
    <s v="168"/>
    <s v="a"/>
    <s v="2"/>
    <s v="EXCLUSIVIDAD TÉCNICA, DE DERECHOS EXCLUSIVOS O ARTÍSTICA_x000a_"/>
    <s v="2022/004345"/>
  </r>
  <r>
    <x v="0"/>
    <s v="Gestión Ambiental de Castilla-La Mancha, S.A (Geacam)"/>
    <s v="011951/2022"/>
    <x v="140"/>
    <s v="Contrato de suministros"/>
    <x v="0"/>
    <s v="No"/>
    <n v="38800.01"/>
    <n v="38796.65"/>
    <s v=""/>
    <s v=""/>
    <s v=""/>
    <s v=""/>
    <s v="@2022/000466"/>
  </r>
  <r>
    <x v="0"/>
    <s v="Gestión Ambiental de Castilla-La Mancha, S.A (Geacam)"/>
    <s v="022642/2022"/>
    <x v="141"/>
    <s v="Contrato de suministros"/>
    <x v="4"/>
    <s v="No"/>
    <n v="39864.660000000003"/>
    <n v="39864.660000000003"/>
    <s v=""/>
    <s v=""/>
    <s v=""/>
    <s v=""/>
    <s v="2022/004267"/>
  </r>
  <r>
    <x v="0"/>
    <s v="Gestión Ambiental de Castilla-La Mancha, S.A (Geacam)"/>
    <s v="028259/2022"/>
    <x v="161"/>
    <s v="Contrato de suministros"/>
    <x v="6"/>
    <s v="No"/>
    <n v="42115.74"/>
    <n v="42115.74"/>
    <s v=""/>
    <s v=""/>
    <s v=""/>
    <s v=""/>
    <s v="2022/014118"/>
  </r>
  <r>
    <x v="0"/>
    <s v="Gestión Ambiental de Castilla-La Mancha, S.A (Geacam)"/>
    <s v="017252/2022"/>
    <x v="162"/>
    <s v="Contrato de suministros"/>
    <x v="6"/>
    <s v="No"/>
    <n v="44482.99"/>
    <n v="44482.99"/>
    <s v=""/>
    <s v=""/>
    <s v=""/>
    <s v=""/>
    <s v="2022/009854"/>
  </r>
  <r>
    <x v="0"/>
    <s v="Gestión Ambiental de Castilla-La Mancha, S.A (Geacam)"/>
    <s v="027023/2022"/>
    <x v="163"/>
    <s v="Contrato de suministros"/>
    <x v="6"/>
    <s v="No"/>
    <n v="44857.51"/>
    <n v="44857.51"/>
    <s v=""/>
    <s v=""/>
    <s v=""/>
    <s v=""/>
    <s v="2022/013054"/>
  </r>
  <r>
    <x v="0"/>
    <s v="Gestión Ambiental de Castilla-La Mancha, S.A (Geacam)"/>
    <s v="027268/2022"/>
    <x v="164"/>
    <s v="Contrato de suministros"/>
    <x v="6"/>
    <s v="No"/>
    <n v="44857.51"/>
    <n v="44857.51"/>
    <s v=""/>
    <s v=""/>
    <s v=""/>
    <s v=""/>
    <s v="2022/013107"/>
  </r>
  <r>
    <x v="0"/>
    <s v="Gestión Ambiental de Castilla-La Mancha, S.A (Geacam)"/>
    <s v="027269/2022"/>
    <x v="165"/>
    <s v="Contrato de suministros"/>
    <x v="6"/>
    <s v="No"/>
    <n v="44857.51"/>
    <n v="44857.5"/>
    <s v=""/>
    <s v=""/>
    <s v=""/>
    <s v=""/>
    <s v="2022/013147"/>
  </r>
  <r>
    <x v="0"/>
    <s v="Gestión Ambiental de Castilla-La Mancha, S.A (Geacam)"/>
    <s v="030247/2022"/>
    <x v="166"/>
    <s v="Contrato de suministros"/>
    <x v="1"/>
    <s v="No"/>
    <n v="48393.95"/>
    <n v="47274.7"/>
    <s v=""/>
    <s v=""/>
    <s v=""/>
    <s v=""/>
    <s v="@2022/014090"/>
  </r>
  <r>
    <x v="0"/>
    <s v="Gestión Ambiental de Castilla-La Mancha, S.A (Geacam)"/>
    <s v="011954/2022"/>
    <x v="140"/>
    <s v="Contrato de suministros"/>
    <x v="0"/>
    <s v="No"/>
    <n v="48645"/>
    <n v="48639.199999999997"/>
    <s v=""/>
    <s v=""/>
    <s v=""/>
    <s v=""/>
    <s v="@2022/000466"/>
  </r>
  <r>
    <x v="0"/>
    <s v="Gestión Ambiental de Castilla-La Mancha, S.A (Geacam)"/>
    <s v="017994/2022"/>
    <x v="155"/>
    <s v="Contrato de suministros"/>
    <x v="0"/>
    <s v="No"/>
    <n v="51727.5"/>
    <n v="31740.720000000001"/>
    <s v=""/>
    <s v=""/>
    <s v=""/>
    <s v=""/>
    <s v="@2022/006397"/>
  </r>
  <r>
    <x v="0"/>
    <s v="Gestión Ambiental de Castilla-La Mancha, S.A (Geacam)"/>
    <s v="003047/2022"/>
    <x v="167"/>
    <s v="Contrato de suministros"/>
    <x v="0"/>
    <s v="No"/>
    <n v="52030"/>
    <n v="44140.800000000003"/>
    <s v=""/>
    <s v=""/>
    <s v=""/>
    <s v=""/>
    <s v="@2022/000059"/>
  </r>
  <r>
    <x v="0"/>
    <s v="Gestión Ambiental de Castilla-La Mancha, S.A (Geacam)"/>
    <s v="052882/2022"/>
    <x v="168"/>
    <s v="Contrato de suministros"/>
    <x v="4"/>
    <s v="No"/>
    <n v="53563.68"/>
    <n v="53563.68"/>
    <s v=""/>
    <s v=""/>
    <s v=""/>
    <s v=""/>
    <s v="2022/024672"/>
  </r>
  <r>
    <x v="0"/>
    <s v="Gestión Ambiental de Castilla-La Mancha, S.A (Geacam)"/>
    <s v="016580/2022"/>
    <x v="169"/>
    <s v="Contrato de suministros"/>
    <x v="3"/>
    <s v="No"/>
    <n v="53904.6"/>
    <n v="53904.6"/>
    <s v="168"/>
    <s v="a"/>
    <s v="3"/>
    <s v="CONTRATO SECRETO O RESERVADO"/>
    <s v="2022/006189"/>
  </r>
  <r>
    <x v="0"/>
    <s v="Gestión Ambiental de Castilla-La Mancha, S.A (Geacam)"/>
    <s v="011950/2022"/>
    <x v="140"/>
    <s v="Contrato de suministros"/>
    <x v="0"/>
    <s v="No"/>
    <n v="55770"/>
    <n v="55769.14"/>
    <s v=""/>
    <s v=""/>
    <s v=""/>
    <s v=""/>
    <s v="@2022/000466"/>
  </r>
  <r>
    <x v="0"/>
    <s v="Gestión Ambiental de Castilla-La Mancha, S.A (Geacam)"/>
    <s v="037173/2022"/>
    <x v="170"/>
    <s v="Contrato de suministros"/>
    <x v="6"/>
    <s v="No"/>
    <n v="55781.77"/>
    <n v="55781.77"/>
    <s v=""/>
    <s v=""/>
    <s v=""/>
    <s v=""/>
    <s v="2022/017848"/>
  </r>
  <r>
    <x v="0"/>
    <s v="Gestión Ambiental de Castilla-La Mancha, S.A (Geacam)"/>
    <s v="004344/2022"/>
    <x v="171"/>
    <s v="Contrato de suministros"/>
    <x v="3"/>
    <s v="No"/>
    <n v="59290"/>
    <n v="59290"/>
    <s v="168"/>
    <s v="a"/>
    <s v="2"/>
    <s v="EXCLUSIVIDAD TÉCNICA, DE DERECHOS EXCLUSIVOS O ARTÍSTICA_x000a_"/>
    <s v="2022/002438"/>
  </r>
  <r>
    <x v="0"/>
    <s v="Gestión Ambiental de Castilla-La Mancha, S.A (Geacam)"/>
    <s v="011553/2022"/>
    <x v="172"/>
    <s v="Contrato de suministros"/>
    <x v="0"/>
    <s v="No"/>
    <n v="59314.2"/>
    <n v="43886.6"/>
    <s v=""/>
    <s v=""/>
    <s v=""/>
    <s v=""/>
    <s v="@2022/003454"/>
  </r>
  <r>
    <x v="0"/>
    <s v="Gestión Ambiental de Castilla-La Mancha, S.A (Geacam)"/>
    <s v="022638/2022"/>
    <x v="141"/>
    <s v="Contrato de suministros"/>
    <x v="4"/>
    <s v="No"/>
    <n v="59458.38"/>
    <n v="59458.38"/>
    <s v=""/>
    <s v=""/>
    <s v=""/>
    <s v=""/>
    <s v="2022/004267"/>
  </r>
  <r>
    <x v="0"/>
    <s v="Gestión Ambiental de Castilla-La Mancha, S.A (Geacam)"/>
    <s v="004346/2022"/>
    <x v="173"/>
    <s v="Contrato de suministros"/>
    <x v="3"/>
    <s v="No"/>
    <n v="59543.82"/>
    <n v="59543.82"/>
    <s v="168"/>
    <s v="a"/>
    <s v="2"/>
    <s v="EXCLUSIVIDAD TÉCNICA, DE DERECHOS EXCLUSIVOS O ARTÍSTICA_x000a_"/>
    <s v="2022/002439"/>
  </r>
  <r>
    <x v="0"/>
    <s v="Gestión Ambiental de Castilla-La Mancha, S.A (Geacam)"/>
    <s v="014561/2022"/>
    <x v="174"/>
    <s v="Contrato de suministros"/>
    <x v="0"/>
    <s v="No"/>
    <n v="59913.15"/>
    <n v="37643.72"/>
    <s v=""/>
    <s v=""/>
    <s v=""/>
    <s v=""/>
    <s v="@2022/001415"/>
  </r>
  <r>
    <x v="0"/>
    <s v="Gestión Ambiental de Castilla-La Mancha, S.A (Geacam)"/>
    <s v="017995/2022"/>
    <x v="155"/>
    <s v="Contrato de suministros"/>
    <x v="0"/>
    <s v="No"/>
    <n v="62388.81"/>
    <n v="38421.25"/>
    <s v=""/>
    <s v=""/>
    <s v=""/>
    <s v=""/>
    <s v="@2022/006397"/>
  </r>
  <r>
    <x v="0"/>
    <s v="Gestión Ambiental de Castilla-La Mancha, S.A (Geacam)"/>
    <s v="023560/2022"/>
    <x v="175"/>
    <s v="Contrato de suministros"/>
    <x v="6"/>
    <s v="No"/>
    <n v="65540.86"/>
    <n v="65540.86"/>
    <s v=""/>
    <s v=""/>
    <s v=""/>
    <s v=""/>
    <s v="2022/011915"/>
  </r>
  <r>
    <x v="0"/>
    <s v="Gestión Ambiental de Castilla-La Mancha, S.A (Geacam)"/>
    <s v="017664/2022"/>
    <x v="149"/>
    <s v="Contrato de suministros"/>
    <x v="0"/>
    <s v="No"/>
    <n v="68062.5"/>
    <n v="66210.990000000005"/>
    <s v=""/>
    <s v=""/>
    <s v=""/>
    <s v=""/>
    <s v="@2022/006038"/>
  </r>
  <r>
    <x v="0"/>
    <s v="Gestión Ambiental de Castilla-La Mancha, S.A (Geacam)"/>
    <s v="011817/2022"/>
    <x v="140"/>
    <s v="Contrato de suministros"/>
    <x v="0"/>
    <s v="No"/>
    <n v="69300"/>
    <n v="69296.88"/>
    <s v=""/>
    <s v=""/>
    <s v=""/>
    <s v=""/>
    <s v="@2022/000466"/>
  </r>
  <r>
    <x v="0"/>
    <s v="Gestión Ambiental de Castilla-La Mancha, S.A (Geacam)"/>
    <s v="022415/2022"/>
    <x v="142"/>
    <s v="Contrato de suministros"/>
    <x v="4"/>
    <s v="No"/>
    <n v="88813.99"/>
    <n v="88813.99"/>
    <s v=""/>
    <s v=""/>
    <s v=""/>
    <s v=""/>
    <s v="2022/004320"/>
  </r>
  <r>
    <x v="0"/>
    <s v="Gestión Ambiental de Castilla-La Mancha, S.A (Geacam)"/>
    <s v="022416/2022"/>
    <x v="142"/>
    <s v="Contrato de suministros"/>
    <x v="4"/>
    <s v="No"/>
    <n v="94478.74"/>
    <n v="94478.74"/>
    <s v=""/>
    <s v=""/>
    <s v=""/>
    <s v=""/>
    <s v="2022/004320"/>
  </r>
  <r>
    <x v="0"/>
    <s v="Gestión Ambiental de Castilla-La Mancha, S.A (Geacam)"/>
    <s v="052937/2022"/>
    <x v="144"/>
    <s v="Contrato de suministros"/>
    <x v="4"/>
    <s v="No"/>
    <n v="99370.6"/>
    <n v="99370.6"/>
    <s v=""/>
    <s v=""/>
    <s v=""/>
    <s v=""/>
    <s v="2022/017744"/>
  </r>
  <r>
    <x v="0"/>
    <s v="Gestión Ambiental de Castilla-La Mancha, S.A (Geacam)"/>
    <s v="003770/2022"/>
    <x v="176"/>
    <s v="Contrato de suministros"/>
    <x v="3"/>
    <s v="No"/>
    <n v="100504.25"/>
    <n v="100504.25"/>
    <s v="168"/>
    <s v="b"/>
    <s v="2"/>
    <s v="OFERTAS IRREGULARES O INACEPTABLES A UN PROCEDIMIENTO ABIERTO, RESTRINGIDO O DE DIÁLOGO COMPETITIVO"/>
    <s v="2022/000785"/>
  </r>
  <r>
    <x v="0"/>
    <s v="Gestión Ambiental de Castilla-La Mancha, S.A (Geacam)"/>
    <s v="037031/2022"/>
    <x v="177"/>
    <s v="Contrato de suministros"/>
    <x v="4"/>
    <s v="No"/>
    <n v="885000"/>
    <n v="885000"/>
    <s v=""/>
    <s v=""/>
    <s v=""/>
    <s v=""/>
    <s v="2022/017650"/>
  </r>
  <r>
    <x v="0"/>
    <s v="Gestión Ambiental de Castilla-La Mancha, S.A (Geacam)"/>
    <s v="044006/2022"/>
    <x v="178"/>
    <s v="Contrato de suministros"/>
    <x v="4"/>
    <s v="No"/>
    <n v="3100000"/>
    <n v="3100000"/>
    <s v=""/>
    <s v=""/>
    <s v=""/>
    <s v=""/>
    <s v="2022/017641"/>
  </r>
  <r>
    <x v="0"/>
    <s v="Grupo Ente Público Radiotelevisión de Castilla-La Mancha"/>
    <s v="007853/2022"/>
    <x v="179"/>
    <s v="Contrato de suministros"/>
    <x v="0"/>
    <s v="No"/>
    <n v="42350"/>
    <n v="42236.45"/>
    <s v=""/>
    <s v=""/>
    <s v=""/>
    <s v=""/>
    <s v="@2022/000974"/>
  </r>
  <r>
    <x v="0"/>
    <s v="Grupo Ente Público Radiotelevisión de Castilla-La Mancha"/>
    <s v="007844/2022"/>
    <x v="180"/>
    <s v="Contrato de suministros"/>
    <x v="0"/>
    <s v="No"/>
    <n v="72600"/>
    <n v="61168.160000000003"/>
    <s v=""/>
    <s v=""/>
    <s v=""/>
    <s v=""/>
    <s v="@2022/000972"/>
  </r>
  <r>
    <x v="0"/>
    <s v="Grupo Ente Público Radiotelevisión de Castilla-La Mancha"/>
    <s v="007908/2022"/>
    <x v="181"/>
    <s v="Contrato de suministros"/>
    <x v="0"/>
    <s v="No"/>
    <n v="72600"/>
    <n v="58140.5"/>
    <s v=""/>
    <s v=""/>
    <s v=""/>
    <s v=""/>
    <s v="@2022/000973"/>
  </r>
  <r>
    <x v="0"/>
    <s v="Grupo Ente Público Radiotelevisión de Castilla-La Mancha"/>
    <s v="044458/2022"/>
    <x v="182"/>
    <s v="Contrato de suministros"/>
    <x v="0"/>
    <s v="No"/>
    <n v="72600"/>
    <n v="66489.5"/>
    <s v=""/>
    <s v=""/>
    <s v=""/>
    <s v=""/>
    <s v="@2022/015180"/>
  </r>
  <r>
    <x v="0"/>
    <s v="Grupo Ente Público Radiotelevisión de Castilla-La Mancha"/>
    <s v="044460/2022"/>
    <x v="183"/>
    <s v="Contrato de suministros"/>
    <x v="0"/>
    <s v="No"/>
    <n v="72600"/>
    <n v="46286.82"/>
    <s v=""/>
    <s v=""/>
    <s v=""/>
    <s v=""/>
    <s v="@2022/015004"/>
  </r>
  <r>
    <x v="0"/>
    <s v="Grupo Ente Público Radiotelevisión de Castilla-La Mancha"/>
    <s v="045251/2022"/>
    <x v="184"/>
    <s v="Contrato de suministros"/>
    <x v="0"/>
    <s v="No"/>
    <n v="78650"/>
    <n v="78576.36"/>
    <s v=""/>
    <s v=""/>
    <s v=""/>
    <s v=""/>
    <s v="@2022/014368"/>
  </r>
  <r>
    <x v="0"/>
    <s v="Grupo Ente Público Radiotelevisión de Castilla-La Mancha"/>
    <s v="044421/2022"/>
    <x v="185"/>
    <s v="Contrato de suministros"/>
    <x v="0"/>
    <s v="No"/>
    <n v="157300"/>
    <n v="151794.5"/>
    <s v=""/>
    <s v=""/>
    <s v=""/>
    <s v=""/>
    <s v="@2022/015181"/>
  </r>
  <r>
    <x v="0"/>
    <s v="Grupo Ente Público Radiotelevisión de Castilla-La Mancha"/>
    <s v="014532/2022"/>
    <x v="186"/>
    <s v="Contrato de suministros"/>
    <x v="0"/>
    <s v="No"/>
    <n v="363000"/>
    <n v="359610.79"/>
    <s v=""/>
    <s v=""/>
    <s v=""/>
    <s v=""/>
    <s v="@2022/000463"/>
  </r>
  <r>
    <x v="0"/>
    <s v="Grupo Instituto de Finanzas de Castilla-La Mancha"/>
    <s v="008242/2022"/>
    <x v="187"/>
    <s v="Contrato de suministros"/>
    <x v="5"/>
    <s v="No"/>
    <n v="36300"/>
    <n v="30144"/>
    <s v=""/>
    <s v=""/>
    <s v=""/>
    <s v=""/>
    <s v="@2022/000692"/>
  </r>
  <r>
    <x v="0"/>
    <s v="Sociedad Para el Desarrollo Industrial de Castilla-La Mancha, S.A."/>
    <s v="000854/2022"/>
    <x v="188"/>
    <s v="Contrato de suministros"/>
    <x v="3"/>
    <s v="No"/>
    <n v="36300"/>
    <n v="36297.1"/>
    <s v="168"/>
    <s v="a"/>
    <s v="1"/>
    <s v="PROCEDIMIENTO ABIERTO O RESTRINGIDO PREVIO DESIERTO O CON OFERTAS INADECUADAS"/>
    <s v="2022/000139"/>
  </r>
  <r>
    <x v="1"/>
    <s v="Consejeria de Agricultura, Agua y Desarrollo Rural"/>
    <s v="015887.1/2021"/>
    <x v="189"/>
    <s v="Contrato de servicios"/>
    <x v="4"/>
    <s v="No"/>
    <n v="-30885.86"/>
    <n v="-30885.86"/>
    <m/>
    <m/>
    <m/>
    <m/>
    <s v="2021/006757"/>
  </r>
  <r>
    <x v="1"/>
    <s v="Consejeria de Agricultura, Agua y Desarrollo Rural"/>
    <s v="029499/2022"/>
    <x v="190"/>
    <s v="Contrato de servicios"/>
    <x v="4"/>
    <s v="No"/>
    <n v="51.43"/>
    <n v="51.43"/>
    <s v=""/>
    <s v=""/>
    <s v=""/>
    <s v=""/>
    <s v="2022/014580"/>
  </r>
  <r>
    <x v="1"/>
    <s v="Consejeria de Agricultura, Agua y Desarrollo Rural"/>
    <s v="037013/2022"/>
    <x v="191"/>
    <s v="Contrato de servicios"/>
    <x v="4"/>
    <s v="No"/>
    <n v="55.1"/>
    <n v="55.1"/>
    <s v=""/>
    <s v=""/>
    <s v=""/>
    <s v=""/>
    <s v="2022/017447"/>
  </r>
  <r>
    <x v="1"/>
    <s v="Consejeria de Agricultura, Agua y Desarrollo Rural"/>
    <s v="032596/2022"/>
    <x v="192"/>
    <s v="Contrato de servicios"/>
    <x v="4"/>
    <s v="No"/>
    <n v="118.7"/>
    <n v="118.7"/>
    <s v=""/>
    <s v=""/>
    <s v=""/>
    <s v=""/>
    <s v="2022/014472"/>
  </r>
  <r>
    <x v="1"/>
    <s v="Consejeria de Agricultura, Agua y Desarrollo Rural"/>
    <s v="004375/2022"/>
    <x v="193"/>
    <s v="Contrato de servicios"/>
    <x v="4"/>
    <s v="No"/>
    <n v="263.85000000000002"/>
    <n v="263.85000000000002"/>
    <s v=""/>
    <s v=""/>
    <s v=""/>
    <s v=""/>
    <s v="2022/001593"/>
  </r>
  <r>
    <x v="1"/>
    <s v="Consejeria de Agricultura, Agua y Desarrollo Rural"/>
    <s v="033743/2022"/>
    <x v="194"/>
    <s v="Contrato de servicios"/>
    <x v="4"/>
    <s v="No"/>
    <n v="605"/>
    <n v="605"/>
    <s v=""/>
    <s v=""/>
    <s v=""/>
    <s v=""/>
    <s v="2022/014581"/>
  </r>
  <r>
    <x v="1"/>
    <s v="Consejeria de Agricultura, Agua y Desarrollo Rural"/>
    <s v="004465/2022"/>
    <x v="195"/>
    <s v="Contrato de servicios"/>
    <x v="4"/>
    <s v="No"/>
    <n v="625.04"/>
    <n v="625.04"/>
    <s v=""/>
    <s v=""/>
    <s v=""/>
    <s v=""/>
    <s v="2022/001624"/>
  </r>
  <r>
    <x v="1"/>
    <s v="Consejeria de Agricultura, Agua y Desarrollo Rural"/>
    <s v="029498/2022"/>
    <x v="196"/>
    <s v="Contrato de servicios"/>
    <x v="4"/>
    <s v="No"/>
    <n v="656.6"/>
    <n v="656.6"/>
    <s v=""/>
    <s v=""/>
    <s v=""/>
    <s v=""/>
    <s v="2022/014576"/>
  </r>
  <r>
    <x v="1"/>
    <s v="Consejeria de Agricultura, Agua y Desarrollo Rural"/>
    <s v="004372/2022"/>
    <x v="197"/>
    <s v="Contrato de servicios"/>
    <x v="4"/>
    <s v="No"/>
    <n v="791.57"/>
    <n v="791.57"/>
    <s v=""/>
    <s v=""/>
    <s v=""/>
    <s v=""/>
    <s v="2022/001589"/>
  </r>
  <r>
    <x v="1"/>
    <s v="Consejeria de Agricultura, Agua y Desarrollo Rural"/>
    <s v="004373/2022"/>
    <x v="198"/>
    <s v="Contrato de servicios"/>
    <x v="4"/>
    <s v="No"/>
    <n v="791.57"/>
    <n v="791.57"/>
    <s v=""/>
    <s v=""/>
    <s v=""/>
    <s v=""/>
    <s v="2022/001591"/>
  </r>
  <r>
    <x v="1"/>
    <s v="Consejeria de Agricultura, Agua y Desarrollo Rural"/>
    <s v="004486/2022"/>
    <x v="199"/>
    <s v="Contrato de servicios"/>
    <x v="4"/>
    <s v="No"/>
    <n v="954.91"/>
    <n v="954.91"/>
    <s v=""/>
    <s v=""/>
    <s v=""/>
    <s v=""/>
    <s v="2022/001588"/>
  </r>
  <r>
    <x v="1"/>
    <s v="Consejeria de Agricultura, Agua y Desarrollo Rural"/>
    <s v="004366/2022"/>
    <x v="200"/>
    <s v="Contrato de servicios"/>
    <x v="4"/>
    <s v="No"/>
    <n v="1055.43"/>
    <n v="1055.43"/>
    <s v=""/>
    <s v=""/>
    <s v=""/>
    <s v=""/>
    <s v="2022/001584"/>
  </r>
  <r>
    <x v="1"/>
    <s v="Consejeria de Agricultura, Agua y Desarrollo Rural"/>
    <s v="004368/2022"/>
    <x v="201"/>
    <s v="Contrato de servicios"/>
    <x v="4"/>
    <s v="No"/>
    <n v="1274.57"/>
    <n v="1274.57"/>
    <s v=""/>
    <s v=""/>
    <s v=""/>
    <s v=""/>
    <s v="2022/001587"/>
  </r>
  <r>
    <x v="1"/>
    <s v="Consejeria de Agricultura, Agua y Desarrollo Rural"/>
    <s v="004464/2022"/>
    <x v="202"/>
    <s v="Contrato de servicios"/>
    <x v="4"/>
    <s v="No"/>
    <n v="1452.28"/>
    <n v="1452.28"/>
    <s v=""/>
    <s v=""/>
    <s v=""/>
    <s v=""/>
    <s v="2022/001622"/>
  </r>
  <r>
    <x v="1"/>
    <s v="Consejeria de Agricultura, Agua y Desarrollo Rural"/>
    <s v="004470/2022"/>
    <x v="203"/>
    <s v="Contrato de servicios"/>
    <x v="4"/>
    <s v="No"/>
    <n v="1456.14"/>
    <n v="1456.14"/>
    <s v=""/>
    <s v=""/>
    <s v=""/>
    <s v=""/>
    <s v="2022/001620"/>
  </r>
  <r>
    <x v="1"/>
    <s v="Consejeria de Agricultura, Agua y Desarrollo Rural"/>
    <s v="004462/2022"/>
    <x v="204"/>
    <s v="Contrato de servicios"/>
    <x v="4"/>
    <s v="No"/>
    <n v="1628.61"/>
    <n v="1628.61"/>
    <s v=""/>
    <s v=""/>
    <s v=""/>
    <s v=""/>
    <s v="2022/001621"/>
  </r>
  <r>
    <x v="1"/>
    <s v="Consejeria de Agricultura, Agua y Desarrollo Rural"/>
    <s v="004455/2022"/>
    <x v="205"/>
    <s v="Contrato de servicios"/>
    <x v="4"/>
    <s v="No"/>
    <n v="1800.04"/>
    <n v="1800.04"/>
    <s v=""/>
    <s v=""/>
    <s v=""/>
    <s v=""/>
    <s v="2022/001618"/>
  </r>
  <r>
    <x v="1"/>
    <s v="Consejeria de Agricultura, Agua y Desarrollo Rural"/>
    <s v="004458/2022"/>
    <x v="206"/>
    <s v="Contrato de servicios"/>
    <x v="4"/>
    <s v="No"/>
    <n v="2211.48"/>
    <n v="2211.48"/>
    <s v=""/>
    <s v=""/>
    <s v=""/>
    <s v=""/>
    <s v="2022/001619"/>
  </r>
  <r>
    <x v="1"/>
    <s v="Consejeria de Agricultura, Agua y Desarrollo Rural"/>
    <s v="032591/2022"/>
    <x v="207"/>
    <s v="Contrato de servicios"/>
    <x v="4"/>
    <s v="No"/>
    <n v="2871.45"/>
    <n v="2871.45"/>
    <s v=""/>
    <s v=""/>
    <s v=""/>
    <s v=""/>
    <s v="2022/014470"/>
  </r>
  <r>
    <x v="1"/>
    <s v="Consejeria de Agricultura, Agua y Desarrollo Rural"/>
    <s v="023258/2022"/>
    <x v="208"/>
    <s v="Contrato de servicios"/>
    <x v="4"/>
    <s v="No"/>
    <n v="4089.8"/>
    <n v="2453.88"/>
    <s v=""/>
    <s v=""/>
    <s v=""/>
    <s v=""/>
    <s v="@2022/007104"/>
  </r>
  <r>
    <x v="1"/>
    <s v="Consejeria de Agricultura, Agua y Desarrollo Rural"/>
    <s v="007480/2022"/>
    <x v="209"/>
    <s v="Contrato de servicios"/>
    <x v="4"/>
    <s v="No"/>
    <n v="4345.67"/>
    <n v="3487.97"/>
    <s v=""/>
    <s v=""/>
    <s v=""/>
    <s v=""/>
    <s v="@2022/001551"/>
  </r>
  <r>
    <x v="1"/>
    <s v="Consejeria de Agricultura, Agua y Desarrollo Rural"/>
    <s v="023260/2022"/>
    <x v="210"/>
    <s v="Contrato de servicios"/>
    <x v="4"/>
    <s v="No"/>
    <n v="4887.1899999999996"/>
    <n v="4496.21"/>
    <s v=""/>
    <s v=""/>
    <s v=""/>
    <s v=""/>
    <s v="@2022/007149"/>
  </r>
  <r>
    <x v="1"/>
    <s v="Consejeria de Agricultura, Agua y Desarrollo Rural"/>
    <s v="029496/2022"/>
    <x v="211"/>
    <s v="Contrato de servicios"/>
    <x v="4"/>
    <s v="No"/>
    <n v="6633.8"/>
    <n v="6633.8"/>
    <s v=""/>
    <s v=""/>
    <s v=""/>
    <s v=""/>
    <s v="2022/014574"/>
  </r>
  <r>
    <x v="1"/>
    <s v="Consejeria de Agricultura, Agua y Desarrollo Rural"/>
    <s v="036978/2022"/>
    <x v="212"/>
    <s v="Contrato de servicios"/>
    <x v="4"/>
    <s v="No"/>
    <n v="7825.64"/>
    <n v="7825.64"/>
    <s v=""/>
    <s v=""/>
    <s v=""/>
    <s v=""/>
    <s v="2022/017393"/>
  </r>
  <r>
    <x v="1"/>
    <s v="Consejeria de Agricultura, Agua y Desarrollo Rural"/>
    <s v="032583/2022"/>
    <x v="213"/>
    <s v="Contrato de servicios"/>
    <x v="4"/>
    <s v="No"/>
    <n v="8095.28"/>
    <n v="8095.28"/>
    <s v=""/>
    <s v=""/>
    <s v=""/>
    <s v=""/>
    <s v="2022/014466"/>
  </r>
  <r>
    <x v="1"/>
    <s v="Consejeria de Agricultura, Agua y Desarrollo Rural"/>
    <s v="007482/2022"/>
    <x v="214"/>
    <s v="Contrato de servicios"/>
    <x v="4"/>
    <s v="No"/>
    <n v="8610.7000000000007"/>
    <n v="6733.24"/>
    <s v=""/>
    <s v=""/>
    <s v=""/>
    <s v=""/>
    <s v="@2022/001553"/>
  </r>
  <r>
    <x v="1"/>
    <s v="Consejeria de Agricultura, Agua y Desarrollo Rural"/>
    <s v="007428/2022"/>
    <x v="215"/>
    <s v="Contrato de servicios"/>
    <x v="4"/>
    <s v="No"/>
    <n v="12471.13"/>
    <n v="11746.48"/>
    <s v=""/>
    <s v=""/>
    <s v=""/>
    <s v=""/>
    <s v="@2022/001605"/>
  </r>
  <r>
    <x v="1"/>
    <s v="Consejeria de Agricultura, Agua y Desarrollo Rural"/>
    <s v="043658/2022"/>
    <x v="216"/>
    <s v="Contrato de servicios"/>
    <x v="5"/>
    <s v="No"/>
    <n v="15004"/>
    <n v="13297.9"/>
    <s v=""/>
    <s v=""/>
    <s v=""/>
    <s v=""/>
    <s v="@2022/015531"/>
  </r>
  <r>
    <x v="1"/>
    <s v="Consejeria de Agricultura, Agua y Desarrollo Rural"/>
    <s v="022426/2022"/>
    <x v="217"/>
    <s v="Contrato de servicios"/>
    <x v="4"/>
    <s v="No"/>
    <n v="16262.4"/>
    <n v="3798.43"/>
    <s v=""/>
    <s v=""/>
    <s v=""/>
    <s v=""/>
    <s v="@2022/005811"/>
  </r>
  <r>
    <x v="1"/>
    <s v="Consejeria de Agricultura, Agua y Desarrollo Rural"/>
    <s v="043910/2022"/>
    <x v="218"/>
    <s v="Contrato de servicios"/>
    <x v="4"/>
    <s v="No"/>
    <n v="23332.67"/>
    <n v="6575.14"/>
    <s v=""/>
    <s v=""/>
    <s v=""/>
    <s v=""/>
    <s v="@2022/019642"/>
  </r>
  <r>
    <x v="1"/>
    <s v="Consejeria de Agricultura, Agua y Desarrollo Rural"/>
    <s v="034180/2022"/>
    <x v="219"/>
    <s v="Contrato de servicios"/>
    <x v="4"/>
    <s v="No"/>
    <n v="32975.879999999997"/>
    <n v="3093.63"/>
    <s v=""/>
    <s v=""/>
    <s v=""/>
    <s v=""/>
    <s v="@2022/009789"/>
  </r>
  <r>
    <x v="1"/>
    <s v="Consejeria de Agricultura, Agua y Desarrollo Rural"/>
    <s v="009071/2022"/>
    <x v="220"/>
    <s v="Contrato de servicios"/>
    <x v="5"/>
    <s v="No"/>
    <n v="41745"/>
    <n v="35482.86"/>
    <s v=""/>
    <s v=""/>
    <s v=""/>
    <s v=""/>
    <s v="@2022/001245"/>
  </r>
  <r>
    <x v="1"/>
    <s v="Consejeria de Agricultura, Agua y Desarrollo Rural"/>
    <s v="032676/2022"/>
    <x v="221"/>
    <s v="Contrato de servicios"/>
    <x v="5"/>
    <s v="No"/>
    <n v="42320.959999999999"/>
    <n v="22941.119999999999"/>
    <s v=""/>
    <s v=""/>
    <s v=""/>
    <s v=""/>
    <s v="@2022/004896"/>
  </r>
  <r>
    <x v="1"/>
    <s v="Consejeria de Agricultura, Agua y Desarrollo Rural"/>
    <s v="012171/2022"/>
    <x v="222"/>
    <s v="Contrato de servicios"/>
    <x v="2"/>
    <s v="No"/>
    <n v="50606.81"/>
    <n v="41495.74"/>
    <s v=""/>
    <s v=""/>
    <s v=""/>
    <s v=""/>
    <s v="@2022/004350"/>
  </r>
  <r>
    <x v="1"/>
    <s v="Consejeria de Agricultura, Agua y Desarrollo Rural"/>
    <s v="029497/2022"/>
    <x v="223"/>
    <s v="Contrato de servicios"/>
    <x v="4"/>
    <s v="No"/>
    <n v="74503.95"/>
    <n v="74503.95"/>
    <s v=""/>
    <s v=""/>
    <s v=""/>
    <s v=""/>
    <s v="2022/014575"/>
  </r>
  <r>
    <x v="1"/>
    <s v="Consejeria de Agricultura, Agua y Desarrollo Rural"/>
    <s v="036979/2022"/>
    <x v="224"/>
    <s v="Contrato de servicios"/>
    <x v="4"/>
    <s v="No"/>
    <n v="94541.77"/>
    <n v="94541.77"/>
    <s v=""/>
    <s v=""/>
    <s v=""/>
    <s v=""/>
    <s v="2022/017394"/>
  </r>
  <r>
    <x v="1"/>
    <s v="Consejeria de Agricultura, Agua y Desarrollo Rural"/>
    <s v="003260/2022"/>
    <x v="225"/>
    <s v="Contrato de servicios"/>
    <x v="0"/>
    <s v="No"/>
    <n v="98801.9"/>
    <n v="83486.37"/>
    <s v=""/>
    <s v=""/>
    <s v=""/>
    <s v=""/>
    <s v="@2021/018971"/>
  </r>
  <r>
    <x v="1"/>
    <s v="Consejeria de Agricultura, Agua y Desarrollo Rural"/>
    <s v="032587/2022"/>
    <x v="226"/>
    <s v="Contrato de servicios"/>
    <x v="4"/>
    <s v="No"/>
    <n v="98822.15"/>
    <n v="98822.15"/>
    <s v=""/>
    <s v=""/>
    <s v=""/>
    <s v=""/>
    <s v="2022/014468"/>
  </r>
  <r>
    <x v="1"/>
    <s v="Consejeria de Agricultura, Agua y Desarrollo Rural"/>
    <s v="007384/2022"/>
    <x v="227"/>
    <s v="Contrato de servicios"/>
    <x v="2"/>
    <s v="No"/>
    <n v="101125.99"/>
    <n v="82301.78"/>
    <s v=""/>
    <s v=""/>
    <s v=""/>
    <s v=""/>
    <s v="@2022/000331"/>
  </r>
  <r>
    <x v="1"/>
    <s v="Consejeria de Agricultura, Agua y Desarrollo Rural"/>
    <s v="030044/2022"/>
    <x v="228"/>
    <s v="Contrato de servicios"/>
    <x v="2"/>
    <s v="No"/>
    <n v="160430.9"/>
    <n v="112141.2"/>
    <s v=""/>
    <s v=""/>
    <s v=""/>
    <s v=""/>
    <s v="@2022/011009"/>
  </r>
  <r>
    <x v="1"/>
    <s v="Consejeria de Agricultura, Agua y Desarrollo Rural"/>
    <s v="022521/2022"/>
    <x v="229"/>
    <s v="Contrato de servicios"/>
    <x v="4"/>
    <s v="No"/>
    <n v="241974.39999999999"/>
    <n v="181935.85"/>
    <s v=""/>
    <s v=""/>
    <s v=""/>
    <s v=""/>
    <s v="@2022/005526"/>
  </r>
  <r>
    <x v="1"/>
    <s v="Consejeria de Agricultura, Agua y Desarrollo Rural"/>
    <s v="024216/2022"/>
    <x v="230"/>
    <s v="Contrato de servicios"/>
    <x v="4"/>
    <s v="No"/>
    <n v="305509.51"/>
    <n v="222745.32"/>
    <s v=""/>
    <s v=""/>
    <s v=""/>
    <s v=""/>
    <s v="@2022/006428"/>
  </r>
  <r>
    <x v="1"/>
    <s v="Consejeria de Agricultura, Agua y Desarrollo Rural"/>
    <s v="004519/2022"/>
    <x v="231"/>
    <s v="Contrato de servicios"/>
    <x v="4"/>
    <s v="No"/>
    <n v="703804.41"/>
    <n v="423565.58"/>
    <s v=""/>
    <s v=""/>
    <s v=""/>
    <s v=""/>
    <s v="@2022/001617"/>
  </r>
  <r>
    <x v="1"/>
    <s v="Consejeria de Bienestar Social"/>
    <s v="011201/2022"/>
    <x v="232"/>
    <s v="Contrato de servicios"/>
    <x v="4"/>
    <s v="No"/>
    <n v="177.87"/>
    <n v="177.87"/>
    <s v=""/>
    <s v=""/>
    <s v=""/>
    <s v=""/>
    <s v="2022/003927"/>
  </r>
  <r>
    <x v="1"/>
    <s v="Consejeria de Bienestar Social"/>
    <s v="008456/2022"/>
    <x v="233"/>
    <s v="Contrato de servicios"/>
    <x v="4"/>
    <s v="No"/>
    <n v="199.21"/>
    <n v="199.21"/>
    <s v=""/>
    <s v=""/>
    <s v=""/>
    <s v=""/>
    <s v="2022/002415"/>
  </r>
  <r>
    <x v="1"/>
    <s v="Consejeria de Bienestar Social"/>
    <s v="011213/2022"/>
    <x v="234"/>
    <s v="Contrato de servicios"/>
    <x v="4"/>
    <s v="No"/>
    <n v="199.21"/>
    <n v="199.21"/>
    <s v=""/>
    <s v=""/>
    <s v=""/>
    <s v=""/>
    <s v="2022/003912"/>
  </r>
  <r>
    <x v="1"/>
    <s v="Consejeria de Bienestar Social"/>
    <s v="008465/2022"/>
    <x v="235"/>
    <s v="Contrato de servicios"/>
    <x v="4"/>
    <s v="No"/>
    <n v="388.51"/>
    <n v="388.51"/>
    <s v=""/>
    <s v=""/>
    <s v=""/>
    <s v=""/>
    <s v="2022/002424"/>
  </r>
  <r>
    <x v="1"/>
    <s v="Consejeria de Bienestar Social"/>
    <s v="008406/2022"/>
    <x v="236"/>
    <s v="Contrato de servicios"/>
    <x v="4"/>
    <s v="No"/>
    <n v="398.43"/>
    <n v="398.43"/>
    <s v=""/>
    <s v=""/>
    <s v=""/>
    <s v=""/>
    <s v="2022/002413"/>
  </r>
  <r>
    <x v="1"/>
    <s v="Consejeria de Bienestar Social"/>
    <s v="008407/2022"/>
    <x v="237"/>
    <s v="Contrato de servicios"/>
    <x v="4"/>
    <s v="No"/>
    <n v="398.43"/>
    <n v="398.43"/>
    <s v=""/>
    <s v=""/>
    <s v=""/>
    <s v=""/>
    <s v="2022/002416"/>
  </r>
  <r>
    <x v="1"/>
    <s v="Consejeria de Bienestar Social"/>
    <s v="008409/2022"/>
    <x v="238"/>
    <s v="Contrato de servicios"/>
    <x v="4"/>
    <s v="No"/>
    <n v="398.43"/>
    <n v="398.43"/>
    <s v=""/>
    <s v=""/>
    <s v=""/>
    <s v=""/>
    <s v="2022/002419"/>
  </r>
  <r>
    <x v="1"/>
    <s v="Consejeria de Bienestar Social"/>
    <s v="008408/2022"/>
    <x v="239"/>
    <s v="Contrato de servicios"/>
    <x v="4"/>
    <s v="No"/>
    <n v="597.65"/>
    <n v="597.65"/>
    <s v=""/>
    <s v=""/>
    <s v=""/>
    <s v=""/>
    <s v="2022/002418"/>
  </r>
  <r>
    <x v="1"/>
    <s v="Consejeria de Bienestar Social"/>
    <s v="008469/2022"/>
    <x v="240"/>
    <s v="Contrato de servicios"/>
    <x v="4"/>
    <s v="No"/>
    <n v="741.39"/>
    <n v="741.39"/>
    <s v=""/>
    <s v=""/>
    <s v=""/>
    <s v=""/>
    <s v="2022/002427"/>
  </r>
  <r>
    <x v="1"/>
    <s v="Consejeria de Bienestar Social"/>
    <s v="008462/2022"/>
    <x v="241"/>
    <s v="Contrato de servicios"/>
    <x v="4"/>
    <s v="No"/>
    <n v="772.56"/>
    <n v="772.56"/>
    <s v=""/>
    <s v=""/>
    <s v=""/>
    <s v=""/>
    <s v="2022/002423"/>
  </r>
  <r>
    <x v="1"/>
    <s v="Consejeria de Bienestar Social"/>
    <s v="008466/2022"/>
    <x v="242"/>
    <s v="Contrato de servicios"/>
    <x v="4"/>
    <s v="No"/>
    <n v="790.37"/>
    <n v="790.37"/>
    <s v=""/>
    <s v=""/>
    <s v=""/>
    <s v=""/>
    <s v="2022/002425"/>
  </r>
  <r>
    <x v="1"/>
    <s v="Consejeria de Bienestar Social"/>
    <s v="028935/2022"/>
    <x v="243"/>
    <s v="Contrato de servicios"/>
    <x v="4"/>
    <s v="No"/>
    <n v="978.29"/>
    <n v="978.29"/>
    <s v=""/>
    <s v=""/>
    <s v=""/>
    <s v=""/>
    <s v="@2022/006969"/>
  </r>
  <r>
    <x v="1"/>
    <s v="Consejeria de Bienestar Social"/>
    <s v="008405/2022"/>
    <x v="244"/>
    <s v="Contrato de servicios"/>
    <x v="4"/>
    <s v="No"/>
    <n v="996.07"/>
    <n v="996.07"/>
    <s v=""/>
    <s v=""/>
    <s v=""/>
    <s v=""/>
    <s v="2022/002410"/>
  </r>
  <r>
    <x v="1"/>
    <s v="Consejeria de Bienestar Social"/>
    <s v="008468/2022"/>
    <x v="245"/>
    <s v="Contrato de servicios"/>
    <x v="4"/>
    <s v="No"/>
    <n v="1143.26"/>
    <n v="1143.26"/>
    <s v=""/>
    <s v=""/>
    <s v=""/>
    <s v=""/>
    <s v="2022/002426"/>
  </r>
  <r>
    <x v="1"/>
    <s v="Consejeria de Bienestar Social"/>
    <s v="008289/2022"/>
    <x v="246"/>
    <s v="Contrato de servicios"/>
    <x v="4"/>
    <s v="No"/>
    <n v="1195.29"/>
    <n v="1195.29"/>
    <s v=""/>
    <s v=""/>
    <s v=""/>
    <s v=""/>
    <s v="2022/002411"/>
  </r>
  <r>
    <x v="1"/>
    <s v="Consejeria de Bienestar Social"/>
    <s v="024187/2022"/>
    <x v="247"/>
    <s v="Contrato de servicios"/>
    <x v="4"/>
    <s v="No"/>
    <n v="1435.16"/>
    <n v="1366.82"/>
    <s v=""/>
    <s v=""/>
    <s v=""/>
    <s v=""/>
    <s v="@2022/006971"/>
  </r>
  <r>
    <x v="1"/>
    <s v="Consejeria de Bienestar Social"/>
    <s v="024189/2022"/>
    <x v="248"/>
    <s v="Contrato de servicios"/>
    <x v="4"/>
    <s v="No"/>
    <n v="1991.31"/>
    <n v="1973.7"/>
    <s v=""/>
    <s v=""/>
    <s v=""/>
    <s v=""/>
    <s v="@2022/006977"/>
  </r>
  <r>
    <x v="1"/>
    <s v="Consejeria de Bienestar Social"/>
    <s v="008448/2022"/>
    <x v="249"/>
    <s v="Contrato de servicios"/>
    <x v="4"/>
    <s v="No"/>
    <n v="2304.33"/>
    <n v="2304.33"/>
    <s v=""/>
    <s v=""/>
    <s v=""/>
    <s v=""/>
    <s v="2022/002421"/>
  </r>
  <r>
    <x v="1"/>
    <s v="Consejeria de Bienestar Social"/>
    <s v="008410/2022"/>
    <x v="250"/>
    <s v="Contrato de servicios"/>
    <x v="4"/>
    <s v="No"/>
    <n v="2335.4899999999998"/>
    <n v="2335.4899999999998"/>
    <s v=""/>
    <s v=""/>
    <s v=""/>
    <s v=""/>
    <s v="2022/002420"/>
  </r>
  <r>
    <x v="1"/>
    <s v="Consejeria de Bienestar Social"/>
    <s v="023317/2022"/>
    <x v="251"/>
    <s v="Contrato de servicios"/>
    <x v="4"/>
    <s v="No"/>
    <n v="2963.34"/>
    <n v="2963.34"/>
    <s v=""/>
    <s v=""/>
    <s v=""/>
    <s v=""/>
    <s v="@2022/006978"/>
  </r>
  <r>
    <x v="1"/>
    <s v="Consejeria de Bienestar Social"/>
    <s v="017694/2022"/>
    <x v="252"/>
    <s v="Contrato de servicios"/>
    <x v="0"/>
    <s v="No"/>
    <n v="7800"/>
    <n v="6760"/>
    <s v=""/>
    <s v=""/>
    <s v=""/>
    <s v=""/>
    <s v="@2022/004234"/>
  </r>
  <r>
    <x v="1"/>
    <s v="Consejeria de Bienestar Social"/>
    <s v="054251/2022"/>
    <x v="253"/>
    <s v="Contrato de servicios"/>
    <x v="5"/>
    <s v="No"/>
    <n v="10500"/>
    <n v="8423.7999999999993"/>
    <s v=""/>
    <s v=""/>
    <s v=""/>
    <s v=""/>
    <s v="@2022/015792"/>
  </r>
  <r>
    <x v="1"/>
    <s v="Consejeria de Bienestar Social"/>
    <s v="001005/2022"/>
    <x v="254"/>
    <s v="Contrato de servicios"/>
    <x v="2"/>
    <s v="No"/>
    <n v="14036.34"/>
    <n v="8702.32"/>
    <s v=""/>
    <s v=""/>
    <s v=""/>
    <s v=""/>
    <s v="@2021/012554"/>
  </r>
  <r>
    <x v="1"/>
    <s v="Consejeria de Bienestar Social"/>
    <s v="027697/2022"/>
    <x v="255"/>
    <s v="Contrato de servicios"/>
    <x v="2"/>
    <s v="No"/>
    <n v="18216"/>
    <n v="18010.080000000002"/>
    <s v=""/>
    <s v=""/>
    <s v=""/>
    <s v=""/>
    <s v="@2022/006634"/>
  </r>
  <r>
    <x v="1"/>
    <s v="Consejeria de Bienestar Social"/>
    <s v="000997/2022"/>
    <x v="254"/>
    <s v="Contrato de servicios"/>
    <x v="2"/>
    <s v="No"/>
    <n v="18319.04"/>
    <n v="11906.4"/>
    <s v=""/>
    <s v=""/>
    <s v=""/>
    <s v=""/>
    <s v="@2021/012554"/>
  </r>
  <r>
    <x v="1"/>
    <s v="Consejeria de Bienestar Social"/>
    <s v="001006/2022"/>
    <x v="254"/>
    <s v="Contrato de servicios"/>
    <x v="2"/>
    <s v="No"/>
    <n v="18349.79"/>
    <n v="11373.03"/>
    <s v=""/>
    <s v=""/>
    <s v=""/>
    <s v=""/>
    <s v="@2021/012554"/>
  </r>
  <r>
    <x v="1"/>
    <s v="Consejeria de Agricultura, Agua y Desarrollo Rural"/>
    <s v="024573/2022"/>
    <x v="256"/>
    <s v="Contrato de obras"/>
    <x v="2"/>
    <s v="No"/>
    <n v="52961.32"/>
    <n v="47135.57"/>
    <s v=""/>
    <s v=""/>
    <s v=""/>
    <s v=""/>
    <s v="@2022/001696#001"/>
  </r>
  <r>
    <x v="1"/>
    <s v="Consejeria de Bienestar Social"/>
    <s v="017697/2022"/>
    <x v="252"/>
    <s v="Contrato de servicios"/>
    <x v="0"/>
    <s v="No"/>
    <n v="18400"/>
    <n v="15456"/>
    <s v=""/>
    <s v=""/>
    <s v=""/>
    <s v=""/>
    <s v="@2022/004234"/>
  </r>
  <r>
    <x v="1"/>
    <s v="Consejeria de Bienestar Social"/>
    <s v="017696/2022"/>
    <x v="252"/>
    <s v="Contrato de servicios"/>
    <x v="0"/>
    <s v="No"/>
    <n v="18800"/>
    <n v="15792"/>
    <s v=""/>
    <s v=""/>
    <s v=""/>
    <s v=""/>
    <s v="@2022/004234"/>
  </r>
  <r>
    <x v="1"/>
    <s v="Consejeria de Bienestar Social"/>
    <s v="001007/2022"/>
    <x v="254"/>
    <s v="Contrato de servicios"/>
    <x v="2"/>
    <s v="No"/>
    <n v="20552.46"/>
    <n v="12738.39"/>
    <s v=""/>
    <s v=""/>
    <s v=""/>
    <s v=""/>
    <s v="@2021/012554"/>
  </r>
  <r>
    <x v="1"/>
    <s v="Consejeria de Bienestar Social"/>
    <s v="043644/2022"/>
    <x v="257"/>
    <s v="Contrato de servicios"/>
    <x v="2"/>
    <s v="No"/>
    <n v="24000"/>
    <n v="20008.16"/>
    <s v=""/>
    <s v=""/>
    <s v=""/>
    <s v=""/>
    <s v="@2022/016789"/>
  </r>
  <r>
    <x v="1"/>
    <s v="Consejeria de Bienestar Social"/>
    <s v="017699/2022"/>
    <x v="252"/>
    <s v="Contrato de servicios"/>
    <x v="0"/>
    <s v="No"/>
    <n v="27700"/>
    <n v="22714"/>
    <s v=""/>
    <s v=""/>
    <s v=""/>
    <s v=""/>
    <s v="@2022/004234"/>
  </r>
  <r>
    <x v="1"/>
    <s v="Consejeria de Bienestar Social"/>
    <s v="033831/2022"/>
    <x v="258"/>
    <s v="Contrato de servicios"/>
    <x v="0"/>
    <s v="No"/>
    <n v="32442.91"/>
    <n v="19965"/>
    <s v=""/>
    <s v=""/>
    <s v=""/>
    <s v=""/>
    <s v="@2022/002436#001"/>
  </r>
  <r>
    <x v="1"/>
    <s v="Consejeria de Bienestar Social"/>
    <s v="054371/2022"/>
    <x v="259"/>
    <s v="Contrato de servicios"/>
    <x v="0"/>
    <s v="No"/>
    <n v="39356.46"/>
    <n v="15730"/>
    <s v=""/>
    <s v=""/>
    <s v=""/>
    <s v=""/>
    <s v="@2022/011126"/>
  </r>
  <r>
    <x v="1"/>
    <s v="Consejeria de Bienestar Social"/>
    <s v="038112/2022"/>
    <x v="260"/>
    <s v="Contrato de servicios"/>
    <x v="2"/>
    <s v="No"/>
    <n v="43560"/>
    <n v="32668.79"/>
    <s v=""/>
    <s v=""/>
    <s v=""/>
    <s v=""/>
    <s v="@2022/014817"/>
  </r>
  <r>
    <x v="1"/>
    <s v="Consejeria de Bienestar Social"/>
    <s v="018138/2022"/>
    <x v="261"/>
    <s v="Contrato de servicios"/>
    <x v="2"/>
    <s v="No"/>
    <n v="44827.48"/>
    <n v="33638"/>
    <s v=""/>
    <s v=""/>
    <s v=""/>
    <s v=""/>
    <s v="@2022/002130#001"/>
  </r>
  <r>
    <x v="1"/>
    <s v="Consejeria de Bienestar Social"/>
    <s v="054373/2022"/>
    <x v="262"/>
    <s v="Contrato de servicios"/>
    <x v="0"/>
    <s v="No"/>
    <n v="51389.919999999998"/>
    <n v="20570"/>
    <s v=""/>
    <s v=""/>
    <s v=""/>
    <s v=""/>
    <s v="@2022/011131"/>
  </r>
  <r>
    <x v="1"/>
    <s v="Consejeria de Agricultura, Agua y Desarrollo Rural"/>
    <s v="024570/2022"/>
    <x v="256"/>
    <s v="Contrato de obras"/>
    <x v="2"/>
    <s v="No"/>
    <n v="75576.13"/>
    <n v="75576.13"/>
    <s v=""/>
    <s v=""/>
    <s v=""/>
    <s v=""/>
    <s v="@2022/001696#001"/>
  </r>
  <r>
    <x v="1"/>
    <s v="Consejeria de Bienestar Social"/>
    <s v="012191/2022"/>
    <x v="263"/>
    <s v="Contrato de servicios"/>
    <x v="2"/>
    <s v="No"/>
    <n v="59621.98"/>
    <n v="40000"/>
    <s v=""/>
    <s v=""/>
    <s v=""/>
    <s v=""/>
    <s v="@2022/000557"/>
  </r>
  <r>
    <x v="1"/>
    <s v="Consejeria de Bienestar Social"/>
    <s v="033829/2022"/>
    <x v="258"/>
    <s v="Contrato de servicios"/>
    <x v="0"/>
    <s v="No"/>
    <n v="67445.320000000007"/>
    <n v="38720"/>
    <s v=""/>
    <s v=""/>
    <s v=""/>
    <s v=""/>
    <s v="@2022/002436#001"/>
  </r>
  <r>
    <x v="1"/>
    <s v="Consejeria de Bienestar Social"/>
    <s v="033830/2022"/>
    <x v="258"/>
    <s v="Contrato de servicios"/>
    <x v="0"/>
    <s v="No"/>
    <n v="84537.8"/>
    <n v="45967.9"/>
    <s v=""/>
    <s v=""/>
    <s v=""/>
    <s v=""/>
    <s v="@2022/002436#001"/>
  </r>
  <r>
    <x v="1"/>
    <s v="Consejeria de Bienestar Social"/>
    <s v="054370/2022"/>
    <x v="259"/>
    <s v="Contrato de servicios"/>
    <x v="0"/>
    <s v="No"/>
    <n v="87458.8"/>
    <n v="66468.69"/>
    <s v=""/>
    <s v=""/>
    <s v=""/>
    <s v=""/>
    <s v="@2022/011126"/>
  </r>
  <r>
    <x v="1"/>
    <s v="Consejeria de Bienestar Social"/>
    <s v="008638/2022"/>
    <x v="264"/>
    <s v="Contrato de servicios"/>
    <x v="2"/>
    <s v="No"/>
    <n v="89903"/>
    <n v="53941.8"/>
    <s v=""/>
    <s v=""/>
    <s v=""/>
    <s v=""/>
    <s v="@2022/000700"/>
  </r>
  <r>
    <x v="1"/>
    <s v="Consejeria de Bienestar Social"/>
    <s v="044631/2022"/>
    <x v="265"/>
    <s v="Contrato de servicios"/>
    <x v="2"/>
    <s v="No"/>
    <n v="102715.21"/>
    <n v="53941.8"/>
    <s v=""/>
    <s v=""/>
    <s v=""/>
    <s v=""/>
    <s v="@2022/015788"/>
  </r>
  <r>
    <x v="1"/>
    <s v="Consejeria de Agricultura, Agua y Desarrollo Rural"/>
    <s v="024574/2022"/>
    <x v="256"/>
    <s v="Contrato de obras"/>
    <x v="2"/>
    <s v="No"/>
    <n v="98873.49"/>
    <n v="87997.41"/>
    <s v=""/>
    <s v=""/>
    <s v=""/>
    <s v=""/>
    <s v="@2022/001696#001"/>
  </r>
  <r>
    <x v="1"/>
    <s v="Consejeria de Bienestar Social"/>
    <s v="054372/2022"/>
    <x v="262"/>
    <s v="Contrato de servicios"/>
    <x v="0"/>
    <s v="No"/>
    <n v="114199.8"/>
    <n v="77561"/>
    <s v=""/>
    <s v=""/>
    <s v=""/>
    <s v=""/>
    <s v="@2022/011131"/>
  </r>
  <r>
    <x v="1"/>
    <s v="Consejeria de Bienestar Social"/>
    <s v="017933/2022"/>
    <x v="266"/>
    <s v="Contrato de servicios"/>
    <x v="0"/>
    <s v="No"/>
    <n v="115720"/>
    <n v="115720"/>
    <s v=""/>
    <s v=""/>
    <s v=""/>
    <s v=""/>
    <s v="@2022/003201"/>
  </r>
  <r>
    <x v="1"/>
    <s v="Consejeria de Agricultura, Agua y Desarrollo Rural"/>
    <s v="024582/2022"/>
    <x v="256"/>
    <s v="Contrato de obras"/>
    <x v="2"/>
    <s v="No"/>
    <n v="123349.29"/>
    <n v="118785.36"/>
    <s v=""/>
    <s v=""/>
    <s v=""/>
    <s v=""/>
    <s v="@2022/001696#001"/>
  </r>
  <r>
    <x v="1"/>
    <s v="Consejeria de Bienestar Social"/>
    <s v="017132/2022"/>
    <x v="261"/>
    <s v="Contrato de servicios"/>
    <x v="2"/>
    <s v="No"/>
    <n v="116063.63"/>
    <n v="89709.4"/>
    <s v=""/>
    <s v=""/>
    <s v=""/>
    <s v=""/>
    <s v="@2022/002130#001"/>
  </r>
  <r>
    <x v="1"/>
    <s v="Consejeria de Bienestar Social"/>
    <s v="000794/2022"/>
    <x v="267"/>
    <s v="Contrato de servicios"/>
    <x v="0"/>
    <s v="No"/>
    <n v="145200"/>
    <n v="96800"/>
    <s v=""/>
    <s v=""/>
    <s v=""/>
    <s v=""/>
    <s v="@2021/012162"/>
  </r>
  <r>
    <x v="1"/>
    <s v="Consejeria de Bienestar Social"/>
    <s v="022884/2022"/>
    <x v="268"/>
    <s v="Contrato de servicios"/>
    <x v="0"/>
    <s v="No"/>
    <n v="145200"/>
    <n v="99462"/>
    <s v=""/>
    <s v=""/>
    <s v=""/>
    <s v=""/>
    <s v="@2022/003218"/>
  </r>
  <r>
    <x v="1"/>
    <s v="Consejeria de Bienestar Social"/>
    <s v="037976/2022"/>
    <x v="269"/>
    <s v="Contrato de servicios"/>
    <x v="2"/>
    <s v="No"/>
    <n v="145200"/>
    <n v="87156.67"/>
    <s v=""/>
    <s v=""/>
    <s v=""/>
    <s v=""/>
    <s v="@2022/014522"/>
  </r>
  <r>
    <x v="1"/>
    <s v="Consejeria de Bienestar Social"/>
    <s v="023561/2022"/>
    <x v="270"/>
    <s v="Contrato de servicios"/>
    <x v="2"/>
    <s v="No"/>
    <n v="149916.34"/>
    <n v="78650"/>
    <s v=""/>
    <s v=""/>
    <s v=""/>
    <s v=""/>
    <s v="@2022/000503"/>
  </r>
  <r>
    <x v="1"/>
    <s v="Consejeria de Bienestar Social"/>
    <s v="033828/2022"/>
    <x v="258"/>
    <s v="Contrato de servicios"/>
    <x v="0"/>
    <s v="No"/>
    <n v="176986.1"/>
    <n v="108900"/>
    <s v=""/>
    <s v=""/>
    <s v=""/>
    <s v=""/>
    <s v="@2022/002436#001"/>
  </r>
  <r>
    <x v="1"/>
    <s v="Consejeria de Bienestar Social"/>
    <s v="045812/2022"/>
    <x v="271"/>
    <s v="Contrato de servicios"/>
    <x v="0"/>
    <s v="No"/>
    <n v="220080.73"/>
    <n v="204288.9"/>
    <s v=""/>
    <s v=""/>
    <s v=""/>
    <s v=""/>
    <s v="@2022/010788"/>
  </r>
  <r>
    <x v="1"/>
    <s v="Consejeria de Agricultura, Agua y Desarrollo Rural"/>
    <s v="007367/2022"/>
    <x v="272"/>
    <s v="Contrato de obras"/>
    <x v="2"/>
    <s v="No"/>
    <n v="293518.63"/>
    <n v="286180.65999999997"/>
    <s v=""/>
    <s v=""/>
    <s v=""/>
    <s v=""/>
    <s v="@2021/018520#001"/>
  </r>
  <r>
    <x v="1"/>
    <s v="Consejeria de Bienestar Social"/>
    <s v="008323/2022"/>
    <x v="273"/>
    <s v="Contrato de servicios"/>
    <x v="0"/>
    <s v="No"/>
    <n v="220220"/>
    <n v="151250"/>
    <s v=""/>
    <s v=""/>
    <s v=""/>
    <s v=""/>
    <s v="@2021/012204"/>
  </r>
  <r>
    <x v="1"/>
    <s v="Consejeria de Bienestar Social"/>
    <s v="024164/2022"/>
    <x v="274"/>
    <s v="Contrato de servicios"/>
    <x v="4"/>
    <s v="No"/>
    <n v="299582.44"/>
    <n v="26809.97"/>
    <s v=""/>
    <s v=""/>
    <s v=""/>
    <s v=""/>
    <s v="@2022/005835"/>
  </r>
  <r>
    <x v="1"/>
    <s v="Consejeria de Bienestar Social"/>
    <s v="043169/2022"/>
    <x v="275"/>
    <s v="Contrato de servicios"/>
    <x v="4"/>
    <s v="No"/>
    <n v="419361.8"/>
    <n v="346580"/>
    <s v=""/>
    <s v=""/>
    <s v=""/>
    <s v=""/>
    <s v="@2022/017613"/>
  </r>
  <r>
    <x v="1"/>
    <s v="Consejeria de Bienestar Social"/>
    <s v="043558/2022"/>
    <x v="276"/>
    <s v="Contrato de servicios"/>
    <x v="4"/>
    <s v="No"/>
    <n v="519788.88"/>
    <n v="367885.98"/>
    <s v=""/>
    <s v=""/>
    <s v=""/>
    <s v=""/>
    <s v="@2022/013120"/>
  </r>
  <r>
    <x v="1"/>
    <s v="Consejeria de Bienestar Social"/>
    <s v="008635/2022"/>
    <x v="277"/>
    <s v="Administrativo Especial "/>
    <x v="1"/>
    <s v="No"/>
    <n v="0"/>
    <n v="0"/>
    <s v=""/>
    <s v=""/>
    <s v=""/>
    <s v=""/>
    <s v="@2022/002930"/>
  </r>
  <r>
    <x v="1"/>
    <s v="Consejeria de Bienestar Social"/>
    <s v="017817/2022"/>
    <x v="278"/>
    <s v="Administrativo Especial "/>
    <x v="1"/>
    <s v="No"/>
    <n v="0"/>
    <n v="0"/>
    <s v=""/>
    <s v=""/>
    <s v=""/>
    <s v=""/>
    <s v="@2022/005289"/>
  </r>
  <r>
    <x v="1"/>
    <s v="Consejeria de Bienestar Social"/>
    <s v="017924/2022"/>
    <x v="279"/>
    <s v="Administrativo Especial "/>
    <x v="1"/>
    <s v="No"/>
    <n v="0"/>
    <n v="0"/>
    <s v=""/>
    <s v=""/>
    <s v=""/>
    <s v=""/>
    <s v="@2022/005315"/>
  </r>
  <r>
    <x v="1"/>
    <s v="Consejeria de Bienestar Social"/>
    <s v="017929/2022"/>
    <x v="280"/>
    <s v="Administrativo Especial "/>
    <x v="1"/>
    <s v="No"/>
    <n v="0"/>
    <n v="0"/>
    <s v=""/>
    <s v=""/>
    <s v=""/>
    <s v=""/>
    <s v="@2022/005345"/>
  </r>
  <r>
    <x v="1"/>
    <s v="Consejeria de Bienestar Social"/>
    <s v="022511/2022"/>
    <x v="281"/>
    <s v="Administrativo Especial "/>
    <x v="1"/>
    <s v="No"/>
    <n v="0"/>
    <n v="0"/>
    <s v=""/>
    <s v=""/>
    <s v=""/>
    <s v=""/>
    <s v="@2022/005239"/>
  </r>
  <r>
    <x v="1"/>
    <s v="Consejeria de Bienestar Social"/>
    <s v="023762/2022"/>
    <x v="282"/>
    <s v="Administrativo Especial "/>
    <x v="1"/>
    <s v="No"/>
    <n v="0"/>
    <n v="0"/>
    <s v=""/>
    <s v=""/>
    <s v=""/>
    <s v=""/>
    <s v="@2022/007040"/>
  </r>
  <r>
    <x v="1"/>
    <s v="Consejeria de Bienestar Social"/>
    <s v="026994/2022"/>
    <x v="283"/>
    <s v="Administrativo Especial "/>
    <x v="1"/>
    <s v="No"/>
    <n v="0"/>
    <n v="0"/>
    <s v=""/>
    <s v=""/>
    <s v=""/>
    <s v=""/>
    <s v="@2022/007124"/>
  </r>
  <r>
    <x v="1"/>
    <s v="Consejeria de Bienestar Social"/>
    <s v="027002/2022"/>
    <x v="284"/>
    <s v="Administrativo Especial "/>
    <x v="1"/>
    <s v="No"/>
    <n v="0"/>
    <n v="0"/>
    <s v=""/>
    <s v=""/>
    <s v=""/>
    <s v=""/>
    <s v="@2022/007119"/>
  </r>
  <r>
    <x v="1"/>
    <s v="Consejeria de Bienestar Social"/>
    <s v="027003/2022"/>
    <x v="285"/>
    <s v="Administrativo Especial "/>
    <x v="1"/>
    <s v="No"/>
    <n v="0"/>
    <n v="0"/>
    <s v=""/>
    <s v=""/>
    <s v=""/>
    <s v=""/>
    <s v="@2022/007135"/>
  </r>
  <r>
    <x v="1"/>
    <s v="Consejeria de Bienestar Social"/>
    <s v="027853/2022"/>
    <x v="286"/>
    <s v="Administrativo Especial "/>
    <x v="1"/>
    <s v="No"/>
    <n v="0"/>
    <n v="0"/>
    <s v=""/>
    <s v=""/>
    <s v=""/>
    <s v=""/>
    <s v="@2022/007011"/>
  </r>
  <r>
    <x v="1"/>
    <s v="Consejeria de Bienestar Social"/>
    <s v="037365/2022"/>
    <x v="287"/>
    <s v="Administrativo Especial "/>
    <x v="1"/>
    <s v="No"/>
    <n v="0"/>
    <n v="0"/>
    <s v=""/>
    <s v=""/>
    <s v=""/>
    <s v=""/>
    <s v="@2022/015410"/>
  </r>
  <r>
    <x v="1"/>
    <s v="Consejeria de Bienestar Social"/>
    <s v="029570/2022"/>
    <x v="288"/>
    <s v="Contrato de servicios"/>
    <x v="0"/>
    <s v="No"/>
    <n v="660660"/>
    <n v="615669.06000000006"/>
    <s v=""/>
    <s v=""/>
    <s v=""/>
    <s v=""/>
    <s v="@2022/000212"/>
  </r>
  <r>
    <x v="1"/>
    <s v="Consejeria de Bienestar Social"/>
    <s v="014916/2022"/>
    <x v="289"/>
    <s v="Contrato de servicios"/>
    <x v="0"/>
    <s v="No"/>
    <n v="675180"/>
    <n v="45000"/>
    <s v=""/>
    <s v=""/>
    <s v=""/>
    <s v=""/>
    <s v="@2022/001352"/>
  </r>
  <r>
    <x v="1"/>
    <s v="Consejeria de Bienestar Social"/>
    <s v="038530/2022"/>
    <x v="290"/>
    <s v="Contrato de servicios"/>
    <x v="0"/>
    <s v="No"/>
    <n v="720749.12"/>
    <n v="670281.25"/>
    <s v=""/>
    <s v=""/>
    <s v=""/>
    <s v=""/>
    <s v="@2022/005821"/>
  </r>
  <r>
    <x v="1"/>
    <s v="Consejeria de Bienestar Social"/>
    <s v="007776/2022"/>
    <x v="291"/>
    <s v="Contrato de servicios"/>
    <x v="0"/>
    <s v="No"/>
    <n v="1680690"/>
    <n v="1436989.95"/>
    <s v=""/>
    <s v=""/>
    <s v=""/>
    <s v=""/>
    <s v="@2021/017088"/>
  </r>
  <r>
    <x v="1"/>
    <s v="Consejeria de Bienestar Social"/>
    <s v="044655/2022"/>
    <x v="292"/>
    <s v="Contrato de servicios"/>
    <x v="0"/>
    <s v="No"/>
    <n v="1858475.29"/>
    <n v="1758951.59"/>
    <s v=""/>
    <s v=""/>
    <s v=""/>
    <s v=""/>
    <s v="@2022/011295"/>
  </r>
  <r>
    <x v="1"/>
    <s v="Consejeria de Bienestar Social"/>
    <s v="011441/2022"/>
    <x v="293"/>
    <s v="Contrato de servicios"/>
    <x v="0"/>
    <s v="No"/>
    <n v="3144793.11"/>
    <n v="2890707.21"/>
    <s v=""/>
    <s v=""/>
    <s v=""/>
    <s v=""/>
    <s v="@2021/011352"/>
  </r>
  <r>
    <x v="1"/>
    <s v="Consejeria de Bienestar Social"/>
    <s v="007121/2022"/>
    <x v="294"/>
    <s v="Contrato de servicios"/>
    <x v="0"/>
    <s v="No"/>
    <n v="3750654.76"/>
    <n v="3594295.7"/>
    <s v=""/>
    <s v=""/>
    <s v=""/>
    <s v=""/>
    <s v="@2021/010518"/>
  </r>
  <r>
    <x v="1"/>
    <s v="Consejeria de Bienestar Social"/>
    <s v="014915/2022"/>
    <x v="289"/>
    <s v="Contrato de servicios"/>
    <x v="0"/>
    <s v="No"/>
    <n v="3764310"/>
    <n v="255000"/>
    <s v=""/>
    <s v=""/>
    <s v=""/>
    <s v=""/>
    <s v="@2022/001352"/>
  </r>
  <r>
    <x v="1"/>
    <s v="Consejeria de Bienestar Social"/>
    <s v="037936/2022"/>
    <x v="295"/>
    <s v="Contrato de servicios"/>
    <x v="0"/>
    <s v="No"/>
    <n v="3893374.28"/>
    <n v="3570389.23"/>
    <s v=""/>
    <s v=""/>
    <s v=""/>
    <s v=""/>
    <s v="@2022/000460"/>
  </r>
  <r>
    <x v="1"/>
    <s v="Consejeria de Bienestar Social"/>
    <s v="029796/2022"/>
    <x v="296"/>
    <s v="Contrato de servicios"/>
    <x v="0"/>
    <s v="No"/>
    <n v="5187290.46"/>
    <n v="4912185.41"/>
    <s v=""/>
    <s v=""/>
    <s v=""/>
    <s v=""/>
    <s v="@2022/000448"/>
  </r>
  <r>
    <x v="1"/>
    <s v="Consejeria de Bienestar Social"/>
    <s v="012147/2022"/>
    <x v="297"/>
    <s v="Contrato de servicios"/>
    <x v="0"/>
    <s v="No"/>
    <n v="7679023"/>
    <n v="7063165.3499999996"/>
    <s v=""/>
    <s v=""/>
    <s v=""/>
    <s v=""/>
    <s v="@2021/017706"/>
  </r>
  <r>
    <x v="1"/>
    <s v="Consejeria de Desarrollo Sostenible"/>
    <s v="029521/2022"/>
    <x v="298"/>
    <s v="Contrato de servicios"/>
    <x v="4"/>
    <s v="No"/>
    <n v="102.85"/>
    <n v="102.85"/>
    <s v=""/>
    <s v=""/>
    <s v=""/>
    <s v=""/>
    <s v="2022/014865"/>
  </r>
  <r>
    <x v="1"/>
    <s v="Consejeria de Desarrollo Sostenible"/>
    <s v="007109/2022"/>
    <x v="299"/>
    <s v="Contrato de servicios"/>
    <x v="4"/>
    <s v="No"/>
    <n v="238.62"/>
    <n v="238.62"/>
    <s v=""/>
    <s v=""/>
    <s v=""/>
    <s v=""/>
    <s v="2022/002668"/>
  </r>
  <r>
    <x v="1"/>
    <s v="Consejeria de Desarrollo Sostenible"/>
    <s v="029520/2022"/>
    <x v="300"/>
    <s v="Contrato de servicios"/>
    <x v="4"/>
    <s v="No"/>
    <n v="248.05"/>
    <n v="248.05"/>
    <s v=""/>
    <s v=""/>
    <s v=""/>
    <s v=""/>
    <s v="2022/014860"/>
  </r>
  <r>
    <x v="1"/>
    <s v="Consejeria de Desarrollo Sostenible"/>
    <s v="007408/2022"/>
    <x v="301"/>
    <s v="Contrato de servicios"/>
    <x v="4"/>
    <s v="No"/>
    <n v="728.96"/>
    <n v="728.96"/>
    <s v=""/>
    <s v=""/>
    <s v=""/>
    <s v=""/>
    <s v="2022/003505"/>
  </r>
  <r>
    <x v="1"/>
    <s v="Consejeria de Desarrollo Sostenible"/>
    <s v="007410/2022"/>
    <x v="302"/>
    <s v="Contrato de servicios"/>
    <x v="4"/>
    <s v="No"/>
    <n v="1225.3699999999999"/>
    <n v="1225.3699999999999"/>
    <s v=""/>
    <s v=""/>
    <s v=""/>
    <s v=""/>
    <s v="2022/003506"/>
  </r>
  <r>
    <x v="1"/>
    <s v="Consejeria de Desarrollo Sostenible"/>
    <s v="039185/2022"/>
    <x v="303"/>
    <s v="Contrato de servicios"/>
    <x v="4"/>
    <s v="No"/>
    <n v="2400"/>
    <n v="2400"/>
    <s v=""/>
    <s v=""/>
    <s v=""/>
    <s v=""/>
    <s v="2022/017357"/>
  </r>
  <r>
    <x v="1"/>
    <s v="Consejeria de Desarrollo Sostenible"/>
    <s v="029516/2022"/>
    <x v="304"/>
    <s v="Contrato de servicios"/>
    <x v="4"/>
    <s v="No"/>
    <n v="2420"/>
    <n v="2420"/>
    <s v=""/>
    <s v=""/>
    <s v=""/>
    <s v=""/>
    <s v="2022/014811"/>
  </r>
  <r>
    <x v="1"/>
    <s v="Consejeria de Desarrollo Sostenible"/>
    <s v="044301/2022"/>
    <x v="305"/>
    <s v="Contrato de servicios"/>
    <x v="4"/>
    <s v="No"/>
    <n v="2520"/>
    <n v="2520"/>
    <s v=""/>
    <s v=""/>
    <s v=""/>
    <s v=""/>
    <s v="2022/020423"/>
  </r>
  <r>
    <x v="1"/>
    <s v="Consejeria de Desarrollo Sostenible"/>
    <s v="043979/2022"/>
    <x v="306"/>
    <s v="Contrato de servicios"/>
    <x v="4"/>
    <s v="No"/>
    <n v="2547.9299999999998"/>
    <n v="2547.9299999999998"/>
    <s v=""/>
    <s v=""/>
    <s v=""/>
    <s v=""/>
    <s v="2022/021352"/>
  </r>
  <r>
    <x v="1"/>
    <s v="Consejeria de Desarrollo Sostenible"/>
    <s v="007412/2022"/>
    <x v="307"/>
    <s v="Contrato de servicios"/>
    <x v="4"/>
    <s v="No"/>
    <n v="2714.6"/>
    <n v="2714.6"/>
    <s v=""/>
    <s v=""/>
    <s v=""/>
    <s v=""/>
    <s v="2022/003500"/>
  </r>
  <r>
    <x v="1"/>
    <s v="Consejeria de Desarrollo Sostenible"/>
    <s v="004489/2022"/>
    <x v="308"/>
    <s v="Contrato de servicios"/>
    <x v="4"/>
    <s v="No"/>
    <n v="2759.04"/>
    <n v="811.91"/>
    <s v=""/>
    <s v=""/>
    <s v=""/>
    <s v=""/>
    <s v="@2021/016313"/>
  </r>
  <r>
    <x v="1"/>
    <s v="Consejeria de Desarrollo Sostenible"/>
    <s v="007476/2022"/>
    <x v="309"/>
    <s v="Contrato de servicios"/>
    <x v="4"/>
    <s v="No"/>
    <n v="2905.2"/>
    <n v="2905.2"/>
    <s v=""/>
    <s v=""/>
    <s v=""/>
    <s v=""/>
    <s v="2022/003503"/>
  </r>
  <r>
    <x v="1"/>
    <s v="Consejeria de Desarrollo Sostenible"/>
    <s v="017550/2022"/>
    <x v="310"/>
    <s v="Contrato de servicios"/>
    <x v="4"/>
    <s v="No"/>
    <n v="3057.33"/>
    <n v="3057.33"/>
    <s v=""/>
    <s v=""/>
    <s v=""/>
    <s v=""/>
    <s v="2022/006699"/>
  </r>
  <r>
    <x v="1"/>
    <s v="Consejeria de Desarrollo Sostenible"/>
    <s v="017554/2022"/>
    <x v="311"/>
    <s v="Contrato de servicios"/>
    <x v="4"/>
    <s v="No"/>
    <n v="3057.33"/>
    <n v="3057.33"/>
    <s v=""/>
    <s v=""/>
    <s v=""/>
    <s v=""/>
    <s v="2022/006731"/>
  </r>
  <r>
    <x v="1"/>
    <s v="Consejeria de Desarrollo Sostenible"/>
    <s v="017552/2022"/>
    <x v="312"/>
    <s v="Contrato de servicios"/>
    <x v="4"/>
    <s v="No"/>
    <n v="3154.91"/>
    <n v="3154.91"/>
    <s v=""/>
    <s v=""/>
    <s v=""/>
    <s v=""/>
    <s v="2022/006717"/>
  </r>
  <r>
    <x v="1"/>
    <s v="Consejeria de Desarrollo Sostenible"/>
    <s v="017507/2022"/>
    <x v="313"/>
    <s v="Contrato de servicios"/>
    <x v="4"/>
    <s v="No"/>
    <n v="3297.2"/>
    <n v="3297.2"/>
    <s v=""/>
    <s v=""/>
    <s v=""/>
    <s v=""/>
    <s v="2022/006687"/>
  </r>
  <r>
    <x v="1"/>
    <s v="Consejeria de Desarrollo Sostenible"/>
    <s v="044416/2022"/>
    <x v="314"/>
    <s v="Contrato de servicios"/>
    <x v="4"/>
    <s v="No"/>
    <n v="3483.84"/>
    <n v="2413.9499999999998"/>
    <s v=""/>
    <s v=""/>
    <s v=""/>
    <s v=""/>
    <s v="@2022/018813"/>
  </r>
  <r>
    <x v="1"/>
    <s v="Consejeria de Desarrollo Sostenible"/>
    <s v="017551/2022"/>
    <x v="315"/>
    <s v="Contrato de servicios"/>
    <x v="4"/>
    <s v="No"/>
    <n v="3537.07"/>
    <n v="3537.07"/>
    <s v=""/>
    <s v=""/>
    <s v=""/>
    <s v=""/>
    <s v="2022/006713"/>
  </r>
  <r>
    <x v="1"/>
    <s v="Consejeria de Desarrollo Sostenible"/>
    <s v="007097.1/2022"/>
    <x v="316"/>
    <s v="Contrato de servicios"/>
    <x v="4"/>
    <s v="No"/>
    <n v="3754.18"/>
    <n v="3754.18"/>
    <m/>
    <m/>
    <m/>
    <m/>
    <s v="2022/002665"/>
  </r>
  <r>
    <x v="1"/>
    <s v="Consejeria de Desarrollo Sostenible"/>
    <s v="009074/2022"/>
    <x v="317"/>
    <s v="Contrato de servicios"/>
    <x v="4"/>
    <s v="No"/>
    <n v="4042.2"/>
    <n v="2949.45"/>
    <s v=""/>
    <s v=""/>
    <s v=""/>
    <s v=""/>
    <s v="@2022/002285"/>
  </r>
  <r>
    <x v="1"/>
    <s v="Consejeria de Desarrollo Sostenible"/>
    <s v="017557/2022"/>
    <x v="318"/>
    <s v="Contrato de servicios"/>
    <x v="4"/>
    <s v="No"/>
    <n v="4301.3999999999996"/>
    <n v="4301.3999999999996"/>
    <s v=""/>
    <s v=""/>
    <s v=""/>
    <s v=""/>
    <s v="2022/006736"/>
  </r>
  <r>
    <x v="1"/>
    <s v="Consejeria de Desarrollo Sostenible"/>
    <s v="004183/2022"/>
    <x v="319"/>
    <s v="Contrato de servicios"/>
    <x v="4"/>
    <s v="No"/>
    <n v="4791.6000000000004"/>
    <n v="1300.99"/>
    <s v=""/>
    <s v=""/>
    <s v=""/>
    <s v=""/>
    <s v="@2022/001147"/>
  </r>
  <r>
    <x v="1"/>
    <s v="Consejeria de Desarrollo Sostenible"/>
    <s v="017268/2022"/>
    <x v="320"/>
    <s v="Contrato de servicios"/>
    <x v="4"/>
    <s v="No"/>
    <n v="4835.16"/>
    <n v="2901.1"/>
    <s v=""/>
    <s v=""/>
    <s v=""/>
    <s v=""/>
    <s v="@2022/005796"/>
  </r>
  <r>
    <x v="1"/>
    <s v="Consejeria de Desarrollo Sostenible"/>
    <s v="007404/2022"/>
    <x v="321"/>
    <s v="Contrato de servicios"/>
    <x v="4"/>
    <s v="No"/>
    <n v="4964.1000000000004"/>
    <n v="4964.1000000000004"/>
    <s v=""/>
    <s v=""/>
    <s v=""/>
    <s v=""/>
    <s v="2022/003504"/>
  </r>
  <r>
    <x v="1"/>
    <s v="Consejeria de Desarrollo Sostenible"/>
    <s v="044363/2022"/>
    <x v="322"/>
    <s v="Contrato de servicios"/>
    <x v="4"/>
    <s v="No"/>
    <n v="5123.3599999999997"/>
    <n v="5123.3599999999997"/>
    <s v=""/>
    <s v=""/>
    <s v=""/>
    <s v=""/>
    <s v="2022/019520"/>
  </r>
  <r>
    <x v="1"/>
    <s v="Consejeria de Desarrollo Sostenible"/>
    <s v="007403/2022"/>
    <x v="323"/>
    <s v="Contrato de servicios"/>
    <x v="4"/>
    <s v="No"/>
    <n v="5196.6499999999996"/>
    <n v="5196.6499999999996"/>
    <s v=""/>
    <s v=""/>
    <s v=""/>
    <s v=""/>
    <s v="2022/003502"/>
  </r>
  <r>
    <x v="1"/>
    <s v="Consejeria de Desarrollo Sostenible"/>
    <s v="007097/2022"/>
    <x v="316"/>
    <s v="Contrato de servicios"/>
    <x v="4"/>
    <s v="No"/>
    <n v="9385.4599999999991"/>
    <n v="9385.4599999999991"/>
    <s v=""/>
    <s v=""/>
    <s v=""/>
    <s v=""/>
    <s v="2022/002665"/>
  </r>
  <r>
    <x v="1"/>
    <s v="Consejeria de Desarrollo Sostenible"/>
    <s v="027262/2022"/>
    <x v="324"/>
    <s v="Contrato de servicios"/>
    <x v="4"/>
    <s v="No"/>
    <n v="13437.19"/>
    <n v="13437.18"/>
    <s v=""/>
    <s v=""/>
    <s v=""/>
    <s v=""/>
    <s v="@2022/009576"/>
  </r>
  <r>
    <x v="1"/>
    <s v="Consejeria de Desarrollo Sostenible"/>
    <s v="043991/2022"/>
    <x v="325"/>
    <s v="Contrato de servicios"/>
    <x v="4"/>
    <s v="No"/>
    <n v="16754.82"/>
    <n v="16754.82"/>
    <s v=""/>
    <s v=""/>
    <s v=""/>
    <s v=""/>
    <s v="2022/021540"/>
  </r>
  <r>
    <x v="1"/>
    <s v="Consejeria de Desarrollo Sostenible"/>
    <s v="007102/2022"/>
    <x v="326"/>
    <s v="Contrato de servicios"/>
    <x v="4"/>
    <s v="No"/>
    <n v="20027.09"/>
    <n v="20027.09"/>
    <s v=""/>
    <s v=""/>
    <s v=""/>
    <s v=""/>
    <s v="2022/002666"/>
  </r>
  <r>
    <x v="1"/>
    <s v="Consejeria de Desarrollo Sostenible"/>
    <s v="017661/2022"/>
    <x v="327"/>
    <s v="Contrato de servicios"/>
    <x v="4"/>
    <s v="No"/>
    <n v="20227.330000000002"/>
    <n v="2610.62"/>
    <s v=""/>
    <s v=""/>
    <s v=""/>
    <s v=""/>
    <s v="@2022/003440"/>
  </r>
  <r>
    <x v="1"/>
    <s v="Consejeria de Desarrollo Sostenible"/>
    <s v="008475/2022"/>
    <x v="328"/>
    <s v="Contrato de servicios"/>
    <x v="2"/>
    <s v="No"/>
    <n v="29761.9"/>
    <n v="24985.94"/>
    <s v=""/>
    <s v=""/>
    <s v=""/>
    <s v=""/>
    <s v="@2022/000747"/>
  </r>
  <r>
    <x v="1"/>
    <s v="Consejeria de Desarrollo Sostenible"/>
    <s v="044385/2022"/>
    <x v="329"/>
    <s v="Contrato de servicios"/>
    <x v="4"/>
    <s v="No"/>
    <n v="32742.92"/>
    <n v="32742.92"/>
    <s v=""/>
    <s v=""/>
    <s v=""/>
    <s v=""/>
    <s v="2022/019521"/>
  </r>
  <r>
    <x v="1"/>
    <s v="Consejeria de Desarrollo Sostenible"/>
    <s v="054378/2022"/>
    <x v="330"/>
    <s v="Contrato de servicios"/>
    <x v="1"/>
    <s v="No"/>
    <n v="32981.519999999997"/>
    <n v="31817.5"/>
    <s v=""/>
    <s v=""/>
    <s v=""/>
    <s v=""/>
    <s v="@2022/014291"/>
  </r>
  <r>
    <x v="1"/>
    <s v="Consejeria de Desarrollo Sostenible"/>
    <s v="029519/2022"/>
    <x v="331"/>
    <s v="Contrato de servicios"/>
    <x v="4"/>
    <s v="No"/>
    <n v="39930"/>
    <n v="39930"/>
    <s v=""/>
    <s v=""/>
    <s v=""/>
    <s v=""/>
    <s v="2022/014823"/>
  </r>
  <r>
    <x v="1"/>
    <s v="Consejeria de Desarrollo Sostenible"/>
    <s v="037320/2022"/>
    <x v="332"/>
    <s v="Contrato de servicios"/>
    <x v="2"/>
    <s v="No"/>
    <n v="39996"/>
    <n v="31638.6"/>
    <s v=""/>
    <s v=""/>
    <s v=""/>
    <s v=""/>
    <s v="@2022/010074"/>
  </r>
  <r>
    <x v="1"/>
    <s v="Consejeria de Desarrollo Sostenible"/>
    <s v="007484/2022"/>
    <x v="333"/>
    <s v="Contrato de servicios"/>
    <x v="4"/>
    <s v="No"/>
    <n v="44857.73"/>
    <n v="4695.87"/>
    <s v=""/>
    <s v=""/>
    <s v=""/>
    <s v=""/>
    <s v="@2022/001398"/>
  </r>
  <r>
    <x v="1"/>
    <s v="Consejeria de Desarrollo Sostenible"/>
    <s v="012167/2022"/>
    <x v="334"/>
    <s v="Contrato de servicios"/>
    <x v="2"/>
    <s v="No"/>
    <n v="45632.03"/>
    <n v="32152.31"/>
    <s v=""/>
    <s v=""/>
    <s v=""/>
    <s v=""/>
    <s v="@2022/001382"/>
  </r>
  <r>
    <x v="1"/>
    <s v="Consejeria de Desarrollo Sostenible"/>
    <s v="039186/2022"/>
    <x v="335"/>
    <s v="Contrato de servicios"/>
    <x v="4"/>
    <s v="No"/>
    <n v="56000.08"/>
    <n v="56000.08"/>
    <s v=""/>
    <s v=""/>
    <s v=""/>
    <s v=""/>
    <s v="2022/017358"/>
  </r>
  <r>
    <x v="1"/>
    <s v="Consejeria de Desarrollo Sostenible"/>
    <s v="011574/2022"/>
    <x v="336"/>
    <s v="Contrato de servicios"/>
    <x v="0"/>
    <s v="No"/>
    <n v="59967.6"/>
    <n v="46408.94"/>
    <s v=""/>
    <s v=""/>
    <s v=""/>
    <s v=""/>
    <s v="@2022/001805"/>
  </r>
  <r>
    <x v="1"/>
    <s v="Consejeria de Desarrollo Sostenible"/>
    <s v="038441/2022"/>
    <x v="337"/>
    <s v="Contrato de servicios"/>
    <x v="0"/>
    <s v="No"/>
    <n v="63337.59"/>
    <n v="47932.94"/>
    <s v=""/>
    <s v=""/>
    <s v=""/>
    <s v=""/>
    <s v="@2022/011397"/>
  </r>
  <r>
    <x v="1"/>
    <s v="Consejeria de Desarrollo Sostenible"/>
    <s v="043127/2022"/>
    <x v="337"/>
    <s v="Contrato de servicios"/>
    <x v="0"/>
    <s v="No"/>
    <n v="74121.039999999994"/>
    <n v="63008"/>
    <s v=""/>
    <s v=""/>
    <s v=""/>
    <s v=""/>
    <s v="@2022/011397"/>
  </r>
  <r>
    <x v="1"/>
    <s v="Consejeria de Desarrollo Sostenible"/>
    <s v="038437/2022"/>
    <x v="337"/>
    <s v="Contrato de servicios"/>
    <x v="0"/>
    <s v="No"/>
    <n v="75539.23"/>
    <n v="71837.919999999998"/>
    <s v=""/>
    <s v=""/>
    <s v=""/>
    <s v=""/>
    <s v="@2022/011397"/>
  </r>
  <r>
    <x v="1"/>
    <s v="Consejeria de Desarrollo Sostenible"/>
    <s v="033803/2022"/>
    <x v="338"/>
    <s v="Contrato de servicios"/>
    <x v="0"/>
    <s v="No"/>
    <n v="79999.149999999994"/>
    <n v="72578.22"/>
    <s v=""/>
    <s v=""/>
    <s v=""/>
    <s v=""/>
    <s v="@2022/004132"/>
  </r>
  <r>
    <x v="1"/>
    <s v="Consejeria de Desarrollo Sostenible"/>
    <s v="008474/2022"/>
    <x v="328"/>
    <s v="Contrato de servicios"/>
    <x v="2"/>
    <s v="No"/>
    <n v="91071.42"/>
    <n v="73343.240000000005"/>
    <s v=""/>
    <s v=""/>
    <s v=""/>
    <s v=""/>
    <s v="@2022/000747"/>
  </r>
  <r>
    <x v="1"/>
    <s v="Consejeria de Desarrollo Sostenible"/>
    <s v="033805/2022"/>
    <x v="338"/>
    <s v="Contrato de servicios"/>
    <x v="0"/>
    <s v="No"/>
    <n v="99999.24"/>
    <n v="97994.880000000005"/>
    <s v=""/>
    <s v=""/>
    <s v=""/>
    <s v=""/>
    <s v="@2022/004132"/>
  </r>
  <r>
    <x v="1"/>
    <s v="Consejeria de Desarrollo Sostenible"/>
    <s v="033808/2022"/>
    <x v="338"/>
    <s v="Contrato de servicios"/>
    <x v="0"/>
    <s v="No"/>
    <n v="99999.24"/>
    <n v="94378.79"/>
    <s v=""/>
    <s v=""/>
    <s v=""/>
    <s v=""/>
    <s v="@2022/004132"/>
  </r>
  <r>
    <x v="1"/>
    <s v="Consejeria de Desarrollo Sostenible"/>
    <s v="033809/2022"/>
    <x v="338"/>
    <s v="Contrato de servicios"/>
    <x v="0"/>
    <s v="No"/>
    <n v="99999.24"/>
    <n v="93999.29"/>
    <s v=""/>
    <s v=""/>
    <s v=""/>
    <s v=""/>
    <s v="@2022/004132"/>
  </r>
  <r>
    <x v="1"/>
    <s v="Consejeria de Desarrollo Sostenible"/>
    <s v="033811/2022"/>
    <x v="338"/>
    <s v="Contrato de servicios"/>
    <x v="0"/>
    <s v="No"/>
    <n v="99999.24"/>
    <n v="97284"/>
    <s v=""/>
    <s v=""/>
    <s v=""/>
    <s v=""/>
    <s v="@2022/004132"/>
  </r>
  <r>
    <x v="1"/>
    <s v="Consejeria de Desarrollo Sostenible"/>
    <s v="033806/2022"/>
    <x v="338"/>
    <s v="Contrato de servicios"/>
    <x v="0"/>
    <s v="No"/>
    <n v="119999.33"/>
    <n v="113242.69"/>
    <s v=""/>
    <s v=""/>
    <s v=""/>
    <s v=""/>
    <s v="@2022/004132"/>
  </r>
  <r>
    <x v="1"/>
    <s v="Consejeria de Desarrollo Sostenible"/>
    <s v="004247/2022"/>
    <x v="339"/>
    <s v="Contrato de servicios"/>
    <x v="3"/>
    <s v="No"/>
    <n v="170414.83"/>
    <n v="170085.3"/>
    <s v="168"/>
    <s v="a"/>
    <s v="1"/>
    <s v="PROCEDIMIENTO ABIERTO O RESTRINGIDO PREVIO DESIERTO O CON OFERTAS INADECUADAS"/>
    <s v="@2021/018954"/>
  </r>
  <r>
    <x v="1"/>
    <s v="Consejeria de Desarrollo Sostenible"/>
    <s v="000883/2022"/>
    <x v="340"/>
    <s v="Contrato de servicios"/>
    <x v="0"/>
    <s v="No"/>
    <n v="174479.29"/>
    <n v="92221.75"/>
    <s v=""/>
    <s v=""/>
    <s v=""/>
    <s v=""/>
    <s v="@2021/012195"/>
  </r>
  <r>
    <x v="1"/>
    <s v="Consejeria de Desarrollo Sostenible"/>
    <s v="014586/2022"/>
    <x v="341"/>
    <s v="Contrato de servicios"/>
    <x v="4"/>
    <s v="No"/>
    <n v="242987.36"/>
    <n v="168122.23999999999"/>
    <s v=""/>
    <s v=""/>
    <s v=""/>
    <s v=""/>
    <s v="@2022/004871"/>
  </r>
  <r>
    <x v="1"/>
    <s v="Consejeria de Desarrollo Sostenible"/>
    <s v="008193/2022"/>
    <x v="342"/>
    <s v="Contrato de servicios"/>
    <x v="0"/>
    <s v="No"/>
    <n v="480000"/>
    <n v="349235.04"/>
    <s v=""/>
    <s v=""/>
    <s v=""/>
    <s v=""/>
    <s v="@2021/013476"/>
  </r>
  <r>
    <x v="1"/>
    <s v="Consejeria de Desarrollo Sostenible"/>
    <s v="017254/2022"/>
    <x v="343"/>
    <s v="Contrato de servicios"/>
    <x v="0"/>
    <s v="No"/>
    <n v="4519590.3600000003"/>
    <n v="4519590.3600000003"/>
    <s v=""/>
    <s v=""/>
    <s v=""/>
    <s v=""/>
    <s v="@2022/000272"/>
  </r>
  <r>
    <x v="1"/>
    <s v="Consejeria de Desarrollo Sostenible"/>
    <s v="022631/2022"/>
    <x v="343"/>
    <s v="Contrato de servicios"/>
    <x v="0"/>
    <s v="No"/>
    <n v="5111540.5999999996"/>
    <n v="5111540.5999999996"/>
    <s v=""/>
    <s v=""/>
    <s v=""/>
    <s v=""/>
    <s v="@2022/000272"/>
  </r>
  <r>
    <x v="1"/>
    <s v="Consejeria de Economía, Empresas y Empleo"/>
    <s v="012138/2022"/>
    <x v="344"/>
    <s v="Contrato de servicios"/>
    <x v="4"/>
    <s v="No"/>
    <n v="793.06"/>
    <n v="752.27"/>
    <s v=""/>
    <s v=""/>
    <s v=""/>
    <s v=""/>
    <s v="@2022/004978"/>
  </r>
  <r>
    <x v="1"/>
    <s v="Consejeria de Economía, Empresas y Empleo"/>
    <s v="028169/2022"/>
    <x v="345"/>
    <s v="Contrato de servicios"/>
    <x v="5"/>
    <s v="No"/>
    <n v="14748.7"/>
    <n v="6689.91"/>
    <s v=""/>
    <s v=""/>
    <s v=""/>
    <s v=""/>
    <s v="@2022/005655"/>
  </r>
  <r>
    <x v="1"/>
    <s v="Consejeria de Economía, Empresas y Empleo"/>
    <s v="011555/2022"/>
    <x v="346"/>
    <s v="Contrato de servicios"/>
    <x v="4"/>
    <s v="No"/>
    <n v="16998.560000000001"/>
    <n v="10577.7"/>
    <s v=""/>
    <s v=""/>
    <s v=""/>
    <s v=""/>
    <s v="@2022/002911"/>
  </r>
  <r>
    <x v="1"/>
    <s v="Consejeria de Economía, Empresas y Empleo"/>
    <s v="030254/2022"/>
    <x v="347"/>
    <s v="Contrato de servicios"/>
    <x v="5"/>
    <s v="No"/>
    <n v="29424.47"/>
    <n v="27559.86"/>
    <s v=""/>
    <s v=""/>
    <s v=""/>
    <s v=""/>
    <s v="@2022/011075"/>
  </r>
  <r>
    <x v="1"/>
    <s v="Consejeria de Economía, Empresas y Empleo"/>
    <s v="008135/2022"/>
    <x v="348"/>
    <s v="Contrato de servicios"/>
    <x v="5"/>
    <s v="No"/>
    <n v="32800"/>
    <n v="32800"/>
    <s v=""/>
    <s v=""/>
    <s v=""/>
    <s v=""/>
    <s v="@2022/000876"/>
  </r>
  <r>
    <x v="1"/>
    <s v="Consejeria de Economía, Empresas y Empleo"/>
    <s v="018119/2022"/>
    <x v="349"/>
    <s v="Contrato de servicios"/>
    <x v="3"/>
    <s v="No"/>
    <n v="36300"/>
    <n v="36300"/>
    <s v="168"/>
    <s v="a"/>
    <s v="2"/>
    <s v="EXCLUSIVIDAD TÉCNICA, DE DERECHOS EXCLUSIVOS O ARTÍSTICA_x000a_"/>
    <s v="@2022/004614"/>
  </r>
  <r>
    <x v="1"/>
    <s v="Consejeria de Economía, Empresas y Empleo"/>
    <s v="000371/2022"/>
    <x v="350"/>
    <s v="Contrato de servicios"/>
    <x v="4"/>
    <s v="No"/>
    <n v="47109"/>
    <n v="30831.19"/>
    <s v=""/>
    <s v=""/>
    <s v=""/>
    <s v=""/>
    <s v="@2021/016178"/>
  </r>
  <r>
    <x v="1"/>
    <s v="Consejeria de Economía, Empresas y Empleo"/>
    <s v="007380/2022"/>
    <x v="351"/>
    <s v="Contrato de servicios"/>
    <x v="2"/>
    <s v="No"/>
    <n v="58324"/>
    <n v="27830"/>
    <s v=""/>
    <s v=""/>
    <s v=""/>
    <s v=""/>
    <s v="@2021/019266"/>
  </r>
  <r>
    <x v="1"/>
    <s v="Consejeria de Economía, Empresas y Empleo"/>
    <s v="000037/2022"/>
    <x v="352"/>
    <s v="Contrato de servicios"/>
    <x v="4"/>
    <s v="No"/>
    <n v="75714.929999999993"/>
    <n v="51453.99"/>
    <s v=""/>
    <s v=""/>
    <s v=""/>
    <s v=""/>
    <s v="@2021/016842"/>
  </r>
  <r>
    <x v="1"/>
    <s v="Consejeria de Economía, Empresas y Empleo"/>
    <s v="034095/2022"/>
    <x v="353"/>
    <s v="Contrato de servicios"/>
    <x v="0"/>
    <s v="No"/>
    <n v="88553.85"/>
    <n v="67034"/>
    <s v=""/>
    <s v=""/>
    <s v=""/>
    <s v=""/>
    <s v="@2022/002793"/>
  </r>
  <r>
    <x v="1"/>
    <s v="Consejeria de Economía, Empresas y Empleo"/>
    <s v="011613/2022"/>
    <x v="354"/>
    <s v="Contrato de servicios"/>
    <x v="4"/>
    <s v="No"/>
    <n v="93121.600000000006"/>
    <n v="93121.600000000006"/>
    <s v=""/>
    <s v=""/>
    <s v=""/>
    <s v=""/>
    <s v="@2022/000905"/>
  </r>
  <r>
    <x v="1"/>
    <s v="Consejeria de Economía, Empresas y Empleo"/>
    <s v="029803/2022"/>
    <x v="355"/>
    <s v="Contrato de servicios"/>
    <x v="2"/>
    <s v="No"/>
    <n v="105534"/>
    <n v="105534"/>
    <s v=""/>
    <s v=""/>
    <s v=""/>
    <s v=""/>
    <s v="@2022/005367"/>
  </r>
  <r>
    <x v="1"/>
    <s v="Consejeria de Economía, Empresas y Empleo"/>
    <s v="022447/2022"/>
    <x v="356"/>
    <s v="Contrato de servicios"/>
    <x v="3"/>
    <s v="No"/>
    <n v="128000"/>
    <n v="128000"/>
    <s v="168"/>
    <s v="a"/>
    <s v="2"/>
    <s v="EXCLUSIVIDAD TÉCNICA, DE DERECHOS EXCLUSIVOS O ARTÍSTICA_x000a_"/>
    <s v="@2022/003485"/>
  </r>
  <r>
    <x v="1"/>
    <s v="Consejeria de Economía, Empresas y Empleo"/>
    <s v="022519/2022"/>
    <x v="357"/>
    <s v="Contrato de servicios"/>
    <x v="2"/>
    <s v="No"/>
    <n v="213527.49"/>
    <n v="186219"/>
    <s v=""/>
    <s v=""/>
    <s v=""/>
    <s v=""/>
    <s v="@2022/002417"/>
  </r>
  <r>
    <x v="1"/>
    <s v="Consejeria de Economía, Empresas y Empleo"/>
    <s v="028900/2022"/>
    <x v="358"/>
    <s v="Contrato de servicios"/>
    <x v="0"/>
    <s v="No"/>
    <n v="544016"/>
    <n v="544016"/>
    <s v=""/>
    <s v=""/>
    <s v=""/>
    <s v=""/>
    <s v="@2022/002655"/>
  </r>
  <r>
    <x v="1"/>
    <s v="Consejeria de Bienestar Social"/>
    <s v="027855/2022"/>
    <x v="359"/>
    <s v="Contrato de obras"/>
    <x v="5"/>
    <s v="No"/>
    <n v="46585"/>
    <n v="29874.959999999999"/>
    <s v=""/>
    <s v=""/>
    <s v=""/>
    <s v=""/>
    <s v="@2022/006023#001"/>
  </r>
  <r>
    <x v="1"/>
    <s v="Consejeria de Bienestar Social"/>
    <s v="028065/2022"/>
    <x v="359"/>
    <s v="Contrato de obras"/>
    <x v="5"/>
    <s v="No"/>
    <n v="46585"/>
    <n v="39754.550000000003"/>
    <s v=""/>
    <s v=""/>
    <s v=""/>
    <s v=""/>
    <s v="@2022/006023#001"/>
  </r>
  <r>
    <x v="1"/>
    <s v="Consejeria de Economía, Empresas y Empleo"/>
    <s v="034267/2022"/>
    <x v="360"/>
    <s v="Contrato de servicios"/>
    <x v="3"/>
    <s v="No"/>
    <n v="605000"/>
    <n v="605000"/>
    <s v="168"/>
    <s v="a"/>
    <s v="2"/>
    <s v="EXCLUSIVIDAD TÉCNICA, DE DERECHOS EXCLUSIVOS O ARTÍSTICA_x000a_"/>
    <s v="@2022/014085"/>
  </r>
  <r>
    <x v="1"/>
    <s v="Consejeria de Economía, Empresas y Empleo"/>
    <s v="037550/2022"/>
    <x v="361"/>
    <s v="Contrato de servicios"/>
    <x v="0"/>
    <s v="No"/>
    <n v="622278.80000000005"/>
    <n v="622278.80000000005"/>
    <s v=""/>
    <s v=""/>
    <s v=""/>
    <s v=""/>
    <s v="@2021/016630"/>
  </r>
  <r>
    <x v="1"/>
    <s v="Consejeria de Economía, Empresas y Empleo"/>
    <s v="054248/2022"/>
    <x v="361"/>
    <s v="Contrato de servicios"/>
    <x v="0"/>
    <s v="No"/>
    <n v="622278.80000000005"/>
    <n v="622278.80000000005"/>
    <s v=""/>
    <s v=""/>
    <s v=""/>
    <s v=""/>
    <s v="@2021/016630"/>
  </r>
  <r>
    <x v="1"/>
    <s v="Consejeria de Economía, Empresas y Empleo"/>
    <s v="054249/2022"/>
    <x v="361"/>
    <s v="Contrato de servicios"/>
    <x v="0"/>
    <s v="No"/>
    <n v="1108650.3999999999"/>
    <n v="1108650.3999999999"/>
    <s v=""/>
    <s v=""/>
    <s v=""/>
    <s v=""/>
    <s v="@2021/016630"/>
  </r>
  <r>
    <x v="1"/>
    <s v="Consejeria de Economía, Empresas y Empleo"/>
    <s v="037548/2022"/>
    <x v="361"/>
    <s v="Contrato de servicios"/>
    <x v="0"/>
    <s v="No"/>
    <n v="2558956.4"/>
    <n v="2558956.4"/>
    <s v=""/>
    <s v=""/>
    <s v=""/>
    <s v=""/>
    <s v="@2021/016630"/>
  </r>
  <r>
    <x v="1"/>
    <s v="Consejeria de Educación, Cultura y deportes"/>
    <s v="029363.1/2022"/>
    <x v="362"/>
    <s v="Contrato de servicios"/>
    <x v="0"/>
    <s v="No"/>
    <n v="-4805.5"/>
    <n v="-4805.5"/>
    <m/>
    <m/>
    <m/>
    <m/>
    <s v="2021/000290-TO-I"/>
  </r>
  <r>
    <x v="1"/>
    <s v="Consejeria de Educación, Cultura y deportes"/>
    <s v="000130.2/2018"/>
    <x v="363"/>
    <s v="Contrato de servicios"/>
    <x v="0"/>
    <s v="No"/>
    <n v="-4229.2299999999996"/>
    <n v="-4229.2299999999996"/>
    <m/>
    <m/>
    <m/>
    <m/>
    <s v="2017/002871"/>
  </r>
  <r>
    <x v="1"/>
    <s v="Consejeria de Bienestar Social"/>
    <s v="044766/2022"/>
    <x v="364"/>
    <s v="Contrato de obras"/>
    <x v="5"/>
    <s v="No"/>
    <n v="64178.38"/>
    <n v="61567.64"/>
    <s v=""/>
    <s v=""/>
    <s v=""/>
    <s v=""/>
    <s v="@2022/015902#001"/>
  </r>
  <r>
    <x v="1"/>
    <s v="Consejeria de Educación, Cultura y deportes"/>
    <s v="000129.4/2018"/>
    <x v="365"/>
    <s v="Contrato de servicios"/>
    <x v="0"/>
    <s v="No"/>
    <n v="-3923.15"/>
    <n v="-3923.15"/>
    <m/>
    <m/>
    <m/>
    <m/>
    <s v="2017/002871"/>
  </r>
  <r>
    <x v="1"/>
    <s v="Consejeria de Educación, Cultura y deportes"/>
    <s v="029378.1/2022"/>
    <x v="366"/>
    <s v="Contrato de servicios"/>
    <x v="0"/>
    <s v="No"/>
    <n v="-3720.5"/>
    <n v="-3720.5"/>
    <m/>
    <m/>
    <m/>
    <m/>
    <s v="2021/000290-TO-II"/>
  </r>
  <r>
    <x v="1"/>
    <s v="Consejeria de Educación, Cultura y deportes"/>
    <s v="000120.4/2018"/>
    <x v="367"/>
    <s v="Contrato de servicios"/>
    <x v="0"/>
    <s v="No"/>
    <n v="-3500"/>
    <n v="-3500"/>
    <m/>
    <m/>
    <m/>
    <m/>
    <s v="2017/002871"/>
  </r>
  <r>
    <x v="1"/>
    <s v="Consejeria de Educación, Cultura y deportes"/>
    <s v="006511.3/2019"/>
    <x v="368"/>
    <s v="Contrato de servicios"/>
    <x v="0"/>
    <s v="No"/>
    <n v="-1732.5"/>
    <n v="-1732.5"/>
    <m/>
    <m/>
    <m/>
    <m/>
    <s v="2018/004297"/>
  </r>
  <r>
    <x v="1"/>
    <s v="Consejeria de Educación, Cultura y deportes"/>
    <s v="016573.1/2021"/>
    <x v="369"/>
    <s v="Contrato de servicios"/>
    <x v="4"/>
    <s v="No"/>
    <n v="0"/>
    <n v="0"/>
    <m/>
    <m/>
    <m/>
    <m/>
    <s v="2021/010002"/>
  </r>
  <r>
    <x v="1"/>
    <s v="Consejeria de Educación, Cultura y deportes"/>
    <s v="016890/2020"/>
    <x v="370"/>
    <s v="Contrato de servicios"/>
    <x v="4"/>
    <s v="No"/>
    <n v="39.950000000000003"/>
    <n v="39.950000000000003"/>
    <m/>
    <m/>
    <m/>
    <m/>
    <s v="2020/014639"/>
  </r>
  <r>
    <x v="1"/>
    <s v="Consejeria de Educación, Cultura y deportes"/>
    <s v="001426.2/2017"/>
    <x v="371"/>
    <s v="Contrato de servicios"/>
    <x v="0"/>
    <s v="No"/>
    <n v="119.62"/>
    <n v="119.62"/>
    <m/>
    <m/>
    <m/>
    <m/>
    <s v="2017/002694"/>
  </r>
  <r>
    <x v="1"/>
    <s v="Consejeria de Educación, Cultura y deportes"/>
    <s v="008152.3/2019"/>
    <x v="368"/>
    <s v="Contrato de servicios"/>
    <x v="0"/>
    <s v="No"/>
    <n v="176.96"/>
    <n v="176.96"/>
    <m/>
    <m/>
    <m/>
    <m/>
    <s v="2018/004297"/>
  </r>
  <r>
    <x v="1"/>
    <s v="Consejeria de Educación, Cultura y deportes"/>
    <s v="014459.2/2020"/>
    <x v="372"/>
    <s v="Contrato de servicios"/>
    <x v="0"/>
    <s v="No"/>
    <n v="264"/>
    <n v="264"/>
    <m/>
    <m/>
    <m/>
    <m/>
    <s v="2019/009248"/>
  </r>
  <r>
    <x v="1"/>
    <s v="Consejeria de Bienestar Social"/>
    <s v="043659/2022"/>
    <x v="373"/>
    <s v="Contrato de obras"/>
    <x v="5"/>
    <s v="No"/>
    <n v="96722.63"/>
    <n v="85115.92"/>
    <s v=""/>
    <s v=""/>
    <s v=""/>
    <s v=""/>
    <s v="@2022/011827"/>
  </r>
  <r>
    <x v="1"/>
    <s v="Consejeria de Educación, Cultura y deportes"/>
    <s v="014436.2/2020"/>
    <x v="372"/>
    <s v="Contrato de servicios"/>
    <x v="0"/>
    <s v="No"/>
    <n v="299.2"/>
    <n v="299.2"/>
    <m/>
    <m/>
    <m/>
    <m/>
    <s v="2019/009248"/>
  </r>
  <r>
    <x v="1"/>
    <s v="Consejeria de Educación, Cultura y deportes"/>
    <s v="014461.3/2020"/>
    <x v="372"/>
    <s v="Contrato de servicios"/>
    <x v="0"/>
    <s v="No"/>
    <n v="299.2"/>
    <n v="299.2"/>
    <m/>
    <m/>
    <m/>
    <m/>
    <s v="2019/009248"/>
  </r>
  <r>
    <x v="1"/>
    <s v="Consejeria de Bienestar Social"/>
    <s v="000782/2022"/>
    <x v="374"/>
    <s v="Contrato de obras"/>
    <x v="2"/>
    <s v="No"/>
    <n v="110885.89"/>
    <n v="97116.68"/>
    <s v=""/>
    <s v=""/>
    <s v=""/>
    <s v=""/>
    <s v="@2021/015363#001"/>
  </r>
  <r>
    <x v="1"/>
    <s v="Consejeria de Educación, Cultura y deportes"/>
    <s v="014471.2/2020"/>
    <x v="372"/>
    <s v="Contrato de servicios"/>
    <x v="0"/>
    <s v="No"/>
    <n v="299.2"/>
    <n v="299.2"/>
    <m/>
    <m/>
    <m/>
    <m/>
    <s v="2019/009248"/>
  </r>
  <r>
    <x v="1"/>
    <s v="Consejeria de Educación, Cultura y deportes"/>
    <s v="014403.2/2020"/>
    <x v="372"/>
    <s v="Contrato de servicios"/>
    <x v="0"/>
    <s v="No"/>
    <n v="347.17"/>
    <n v="347.17"/>
    <m/>
    <m/>
    <m/>
    <m/>
    <s v="2019/009248"/>
  </r>
  <r>
    <x v="1"/>
    <s v="Consejeria de Educación, Cultura y deportes"/>
    <s v="014460.2/2020"/>
    <x v="372"/>
    <s v="Contrato de servicios"/>
    <x v="0"/>
    <s v="No"/>
    <n v="396"/>
    <n v="396"/>
    <m/>
    <m/>
    <m/>
    <m/>
    <s v="2019/009248"/>
  </r>
  <r>
    <x v="1"/>
    <s v="Consejeria de Educación, Cultura y deportes"/>
    <s v="014956/2022"/>
    <x v="375"/>
    <s v="Contrato de servicios"/>
    <x v="3"/>
    <s v="No"/>
    <n v="419.43"/>
    <n v="419.43"/>
    <s v="168"/>
    <s v="a"/>
    <s v="1"/>
    <s v="PROCEDIMIENTO ABIERTO O RESTRINGIDO PREVIO DESIERTO O CON OFERTAS INADECUADAS"/>
    <s v="@2022/002712"/>
  </r>
  <r>
    <x v="1"/>
    <s v="Consejeria de Educación, Cultura y deportes"/>
    <s v="015753.2/2020"/>
    <x v="372"/>
    <s v="Contrato de servicios"/>
    <x v="0"/>
    <s v="No"/>
    <n v="520.41000000000008"/>
    <n v="520.41000000000008"/>
    <m/>
    <m/>
    <m/>
    <m/>
    <s v="2019/009248"/>
  </r>
  <r>
    <x v="1"/>
    <s v="Consejeria de Educación, Cultura y deportes"/>
    <s v="020636.1/2021"/>
    <x v="376"/>
    <s v="Contrato de servicios"/>
    <x v="5"/>
    <s v="No"/>
    <n v="809.03"/>
    <n v="809.03"/>
    <m/>
    <m/>
    <m/>
    <m/>
    <s v="2021/009056"/>
  </r>
  <r>
    <x v="1"/>
    <s v="Consejeria de Educación, Cultura y deportes"/>
    <s v="014922/2022"/>
    <x v="377"/>
    <s v="Contrato de servicios"/>
    <x v="3"/>
    <s v="No"/>
    <n v="1165.1199999999999"/>
    <n v="1165.1199999999999"/>
    <s v="168"/>
    <s v="a"/>
    <s v="1"/>
    <s v="PROCEDIMIENTO ABIERTO O RESTRINGIDO PREVIO DESIERTO O CON OFERTAS INADECUADAS"/>
    <s v="@2022/002709"/>
  </r>
  <r>
    <x v="1"/>
    <s v="Consejeria de Bienestar Social"/>
    <s v="009229/2022"/>
    <x v="378"/>
    <s v="Contrato de obras"/>
    <x v="2"/>
    <s v="No"/>
    <n v="158841.26"/>
    <n v="136150.41"/>
    <s v=""/>
    <s v=""/>
    <s v=""/>
    <s v=""/>
    <s v="@2022/001043#001"/>
  </r>
  <r>
    <x v="1"/>
    <s v="Consejeria de Educación, Cultura y deportes"/>
    <s v="006322.4/2019"/>
    <x v="368"/>
    <s v="Contrato de servicios"/>
    <x v="0"/>
    <s v="No"/>
    <n v="1581.58"/>
    <n v="1581.58"/>
    <m/>
    <m/>
    <m/>
    <m/>
    <s v="2018/004297"/>
  </r>
  <r>
    <x v="1"/>
    <s v="Consejeria de Educación, Cultura y deportes"/>
    <s v="010305.2/2020"/>
    <x v="379"/>
    <s v="Contrato de servicios"/>
    <x v="0"/>
    <s v="No"/>
    <n v="1603.7"/>
    <n v="1603.7"/>
    <m/>
    <m/>
    <m/>
    <m/>
    <s v="2019/009190"/>
  </r>
  <r>
    <x v="1"/>
    <s v="Consejeria de Bienestar Social"/>
    <s v="004689/2022"/>
    <x v="380"/>
    <s v="Contrato de obras"/>
    <x v="2"/>
    <s v="No"/>
    <n v="211550.11"/>
    <n v="209550"/>
    <s v=""/>
    <s v=""/>
    <s v=""/>
    <s v=""/>
    <s v="@2022/000145#001"/>
  </r>
  <r>
    <x v="1"/>
    <s v="Consejeria de Educación, Cultura y deportes"/>
    <s v="000093.7/2018"/>
    <x v="381"/>
    <s v="Contrato de servicios"/>
    <x v="0"/>
    <s v="No"/>
    <n v="1660.23"/>
    <n v="1660.23"/>
    <m/>
    <m/>
    <m/>
    <m/>
    <s v="2017/002871"/>
  </r>
  <r>
    <x v="1"/>
    <s v="Consejeria de Educación, Cultura y deportes"/>
    <s v="000493.3/2019"/>
    <x v="382"/>
    <s v="Contrato de servicios"/>
    <x v="4"/>
    <s v="No"/>
    <n v="1769.63"/>
    <n v="1769.63"/>
    <m/>
    <m/>
    <m/>
    <m/>
    <s v="2019/000173"/>
  </r>
  <r>
    <x v="1"/>
    <s v="Consejeria de Educación, Cultura y deportes"/>
    <s v="011660/2022"/>
    <x v="383"/>
    <s v="Contrato de servicios"/>
    <x v="3"/>
    <s v="No"/>
    <n v="2330.2399999999998"/>
    <n v="2090"/>
    <s v="168"/>
    <s v="a"/>
    <s v="1"/>
    <s v="PROCEDIMIENTO ABIERTO O RESTRINGIDO PREVIO DESIERTO O CON OFERTAS INADECUADAS"/>
    <s v="@2022/002771"/>
  </r>
  <r>
    <x v="1"/>
    <s v="Consejeria de Bienestar Social"/>
    <s v="017824/2022"/>
    <x v="384"/>
    <s v="Contrato de obras"/>
    <x v="2"/>
    <s v="No"/>
    <n v="382741.11"/>
    <n v="375342"/>
    <s v=""/>
    <s v=""/>
    <s v=""/>
    <s v=""/>
    <s v="@2021/018152#001"/>
  </r>
  <r>
    <x v="1"/>
    <s v="Consejeria de Educación, Cultura y deportes"/>
    <s v="006332.3/2019"/>
    <x v="368"/>
    <s v="Contrato de servicios"/>
    <x v="0"/>
    <s v="No"/>
    <n v="2405.6999999999998"/>
    <n v="2405.6999999999998"/>
    <m/>
    <m/>
    <m/>
    <m/>
    <s v="2018/004297"/>
  </r>
  <r>
    <x v="1"/>
    <s v="Consejeria de Bienestar Social"/>
    <s v="022523/2022"/>
    <x v="385"/>
    <s v="Contrato de obras"/>
    <x v="2"/>
    <s v="No"/>
    <n v="458390.64"/>
    <n v="385738.32"/>
    <s v=""/>
    <s v=""/>
    <s v=""/>
    <s v=""/>
    <s v="@2021/018157#001"/>
  </r>
  <r>
    <x v="1"/>
    <s v="Consejeria de Educación, Cultura y deportes"/>
    <s v="000140.3/2018"/>
    <x v="386"/>
    <s v="Contrato de servicios"/>
    <x v="0"/>
    <s v="No"/>
    <n v="2589.13"/>
    <n v="2589.13"/>
    <m/>
    <m/>
    <m/>
    <m/>
    <s v="2017/002871"/>
  </r>
  <r>
    <x v="1"/>
    <s v="Consejeria de Educación, Cultura y deportes"/>
    <s v="001529/2022"/>
    <x v="387"/>
    <s v="Contrato de servicios"/>
    <x v="5"/>
    <s v="No"/>
    <n v="2622.18"/>
    <n v="2600.1799999999998"/>
    <s v=""/>
    <s v=""/>
    <s v=""/>
    <s v=""/>
    <s v="@2021/018446"/>
  </r>
  <r>
    <x v="1"/>
    <s v="Consejeria de Educación, Cultura y deportes"/>
    <s v="030231.1/2022"/>
    <x v="388"/>
    <s v="Contrato de servicios"/>
    <x v="0"/>
    <s v="No"/>
    <n v="2746.66"/>
    <n v="2746.66"/>
    <m/>
    <m/>
    <m/>
    <m/>
    <s v="2021/001014-TO-VI"/>
  </r>
  <r>
    <x v="1"/>
    <s v="Consejeria de Educación, Cultura y deportes"/>
    <s v="029354.1/2022"/>
    <x v="362"/>
    <s v="Contrato de servicios"/>
    <x v="0"/>
    <s v="No"/>
    <n v="3146.22"/>
    <n v="3146.22"/>
    <m/>
    <m/>
    <m/>
    <m/>
    <s v="2021/000290-TO-I"/>
  </r>
  <r>
    <x v="1"/>
    <s v="Consejeria de Educación, Cultura y deportes"/>
    <s v="029315.1/2022"/>
    <x v="389"/>
    <s v="Contrato de servicios"/>
    <x v="0"/>
    <s v="No"/>
    <n v="3199.36"/>
    <n v="3199.36"/>
    <m/>
    <m/>
    <m/>
    <m/>
    <s v="2021/000290-CR-II"/>
  </r>
  <r>
    <x v="1"/>
    <s v="Consejeria de Bienestar Social"/>
    <s v="046948/2022"/>
    <x v="390"/>
    <s v="Contrato de obras"/>
    <x v="2"/>
    <s v="No"/>
    <n v="786324.8"/>
    <n v="718559.15"/>
    <s v=""/>
    <s v=""/>
    <s v=""/>
    <s v=""/>
    <s v="@2022/013910#001"/>
  </r>
  <r>
    <x v="1"/>
    <s v="Consejeria de Bienestar Social"/>
    <s v="003761/2022"/>
    <x v="391"/>
    <s v="Contrato de obras"/>
    <x v="2"/>
    <s v="No"/>
    <n v="833414.12"/>
    <n v="791490.96"/>
    <s v=""/>
    <s v=""/>
    <s v=""/>
    <s v=""/>
    <s v="@2021/017484#001"/>
  </r>
  <r>
    <x v="1"/>
    <s v="Consejeria de Educación, Cultura y deportes"/>
    <s v="022094.2/2019"/>
    <x v="368"/>
    <s v="Contrato de servicios"/>
    <x v="0"/>
    <s v="No"/>
    <n v="3268.65"/>
    <n v="3268.65"/>
    <m/>
    <m/>
    <m/>
    <m/>
    <s v="2018/004297"/>
  </r>
  <r>
    <x v="1"/>
    <s v="Consejeria de Bienestar Social"/>
    <s v="038383/2022"/>
    <x v="392"/>
    <s v="Contrato de obras"/>
    <x v="2"/>
    <s v="No"/>
    <n v="1183028.97"/>
    <n v="1096207.57"/>
    <s v=""/>
    <s v=""/>
    <s v=""/>
    <s v=""/>
    <s v="@2022/001722#001"/>
  </r>
  <r>
    <x v="1"/>
    <s v="Consejeria de Bienestar Social"/>
    <s v="030325/2022"/>
    <x v="393"/>
    <s v="Contrato de obras"/>
    <x v="2"/>
    <s v="No"/>
    <n v="1454301.04"/>
    <n v="1363823.67"/>
    <s v=""/>
    <s v=""/>
    <s v=""/>
    <s v=""/>
    <s v="@2022/006408#001"/>
  </r>
  <r>
    <x v="1"/>
    <s v="Consejeria de Educación, Cultura y deportes"/>
    <s v="023785.1/2022"/>
    <x v="394"/>
    <s v="Contrato de servicios"/>
    <x v="5"/>
    <s v="No"/>
    <n v="4069.23"/>
    <n v="4069.23"/>
    <m/>
    <m/>
    <m/>
    <m/>
    <s v="2022/006088"/>
  </r>
  <r>
    <x v="1"/>
    <s v="Consejeria de Bienestar Social"/>
    <s v="037283/2022"/>
    <x v="395"/>
    <s v="Contrato de obras"/>
    <x v="2"/>
    <s v="No"/>
    <n v="1704732.83"/>
    <n v="1673870.69"/>
    <s v=""/>
    <s v=""/>
    <s v=""/>
    <s v=""/>
    <s v="@2022/006011#001"/>
  </r>
  <r>
    <x v="1"/>
    <s v="Consejeria de Educación, Cultura y deportes"/>
    <s v="029345.1/2022"/>
    <x v="396"/>
    <s v="Contrato de servicios"/>
    <x v="0"/>
    <s v="No"/>
    <n v="4123.3500000000004"/>
    <n v="4123.3500000000004"/>
    <m/>
    <m/>
    <m/>
    <m/>
    <s v="2021/000290-CR-I"/>
  </r>
  <r>
    <x v="1"/>
    <s v="Consejeria de Educación, Cultura y deportes"/>
    <s v="029319.1/2022"/>
    <x v="389"/>
    <s v="Contrato de servicios"/>
    <x v="0"/>
    <s v="No"/>
    <n v="4292.76"/>
    <n v="4292.76"/>
    <m/>
    <m/>
    <m/>
    <m/>
    <s v="2021/000290-CR-II"/>
  </r>
  <r>
    <x v="1"/>
    <s v="Consejeria de Educación, Cultura y deportes"/>
    <s v="029318.1/2022"/>
    <x v="389"/>
    <s v="Contrato de servicios"/>
    <x v="0"/>
    <s v="No"/>
    <n v="4417.24"/>
    <n v="4417.24"/>
    <m/>
    <m/>
    <m/>
    <m/>
    <s v="2021/000290-CR-II"/>
  </r>
  <r>
    <x v="1"/>
    <s v="Consejeria de Educación, Cultura y deportes"/>
    <s v="034182/2022"/>
    <x v="397"/>
    <s v="Contrato de servicios"/>
    <x v="5"/>
    <s v="No"/>
    <n v="4443.58"/>
    <n v="4235"/>
    <s v=""/>
    <s v=""/>
    <s v=""/>
    <s v=""/>
    <s v="@2022/011125"/>
  </r>
  <r>
    <x v="1"/>
    <s v="Consejeria de Educación, Cultura y deportes"/>
    <s v="001396/2022"/>
    <x v="398"/>
    <s v="Contrato de servicios"/>
    <x v="5"/>
    <s v="No"/>
    <n v="4588.82"/>
    <n v="4081"/>
    <s v=""/>
    <s v=""/>
    <s v=""/>
    <s v=""/>
    <s v="@2021/019235"/>
  </r>
  <r>
    <x v="1"/>
    <s v="Consejeria de Educación, Cultura y deportes"/>
    <s v="001530/2022"/>
    <x v="399"/>
    <s v="Contrato de servicios"/>
    <x v="5"/>
    <s v="No"/>
    <n v="4893.3500000000004"/>
    <n v="4816.3500000000004"/>
    <s v=""/>
    <s v=""/>
    <s v=""/>
    <s v=""/>
    <s v="@2021/018684"/>
  </r>
  <r>
    <x v="1"/>
    <s v="Consejeria de Bienestar Social"/>
    <s v="028829/2022"/>
    <x v="400"/>
    <s v="Contrato de obras"/>
    <x v="2"/>
    <s v="No"/>
    <n v="5684307.21"/>
    <n v="5371670.3099999996"/>
    <s v=""/>
    <s v=""/>
    <s v=""/>
    <s v=""/>
    <s v="@2022/003509#001"/>
  </r>
  <r>
    <x v="1"/>
    <s v="Consejeria de Educación, Cultura y deportes"/>
    <s v="037718.1/2022"/>
    <x v="401"/>
    <s v="Contrato de servicios"/>
    <x v="0"/>
    <s v="No"/>
    <n v="4984.32"/>
    <n v="4984.32"/>
    <m/>
    <m/>
    <m/>
    <m/>
    <s v="2021/001014-TO-I"/>
  </r>
  <r>
    <x v="1"/>
    <s v="Consejeria de Educación, Cultura y deportes"/>
    <s v="029323.1/2022"/>
    <x v="396"/>
    <s v="Contrato de servicios"/>
    <x v="0"/>
    <s v="No"/>
    <n v="5328.4"/>
    <n v="5328.4"/>
    <m/>
    <m/>
    <m/>
    <m/>
    <s v="2021/000290-CR-I"/>
  </r>
  <r>
    <x v="1"/>
    <s v="Consejeria de Desarrollo Sostenible"/>
    <s v="003684/2022"/>
    <x v="402"/>
    <s v="Administrativo Especial "/>
    <x v="1"/>
    <s v="No"/>
    <n v="0"/>
    <n v="0"/>
    <s v=""/>
    <s v=""/>
    <s v=""/>
    <s v=""/>
    <s v="@2021/014888"/>
  </r>
  <r>
    <x v="1"/>
    <s v="Consejeria de Desarrollo Sostenible"/>
    <s v="027976/2022"/>
    <x v="403"/>
    <s v="Administrativo Especial "/>
    <x v="2"/>
    <s v="No"/>
    <n v="0"/>
    <n v="0"/>
    <s v=""/>
    <s v=""/>
    <s v=""/>
    <s v=""/>
    <s v="@2022/004095"/>
  </r>
  <r>
    <x v="1"/>
    <s v="Consejeria de Desarrollo Sostenible"/>
    <s v="043421/2022"/>
    <x v="404"/>
    <s v="Administrativo Especial "/>
    <x v="2"/>
    <s v="No"/>
    <n v="0"/>
    <n v="0"/>
    <s v=""/>
    <s v=""/>
    <s v=""/>
    <s v=""/>
    <s v="@2022/006208"/>
  </r>
  <r>
    <x v="1"/>
    <s v="Consejeria de Desarrollo Sostenible"/>
    <s v="043422/2022"/>
    <x v="404"/>
    <s v="Administrativo Especial "/>
    <x v="2"/>
    <s v="No"/>
    <n v="0"/>
    <n v="0"/>
    <s v=""/>
    <s v=""/>
    <s v=""/>
    <s v=""/>
    <s v="@2022/006208"/>
  </r>
  <r>
    <x v="1"/>
    <s v="Consejeria de Desarrollo Sostenible"/>
    <s v="043423/2022"/>
    <x v="404"/>
    <s v="Administrativo Especial "/>
    <x v="2"/>
    <s v="No"/>
    <n v="0"/>
    <n v="0"/>
    <s v=""/>
    <s v=""/>
    <s v=""/>
    <s v=""/>
    <s v="@2022/006208"/>
  </r>
  <r>
    <x v="1"/>
    <s v="Consejeria de Desarrollo Sostenible"/>
    <s v="043426/2022"/>
    <x v="404"/>
    <s v="Administrativo Especial "/>
    <x v="2"/>
    <s v="No"/>
    <n v="0"/>
    <n v="0"/>
    <s v=""/>
    <s v=""/>
    <s v=""/>
    <s v=""/>
    <s v="@2022/006208"/>
  </r>
  <r>
    <x v="1"/>
    <s v="Consejeria de Desarrollo Sostenible"/>
    <s v="043427/2022"/>
    <x v="404"/>
    <s v="Administrativo Especial "/>
    <x v="2"/>
    <s v="No"/>
    <n v="0"/>
    <n v="0"/>
    <s v=""/>
    <s v=""/>
    <s v=""/>
    <s v=""/>
    <s v="@2022/006208"/>
  </r>
  <r>
    <x v="1"/>
    <s v="Consejeria de Desarrollo Sostenible"/>
    <s v="043776/2022"/>
    <x v="405"/>
    <s v="Administrativo Especial "/>
    <x v="1"/>
    <s v="No"/>
    <n v="0"/>
    <n v="0"/>
    <s v=""/>
    <s v=""/>
    <s v=""/>
    <s v=""/>
    <s v="@2022/015474"/>
  </r>
  <r>
    <x v="1"/>
    <s v="Consejeria de Desarrollo Sostenible"/>
    <s v="052962/2022"/>
    <x v="406"/>
    <s v="Administrativo Especial "/>
    <x v="2"/>
    <s v="No"/>
    <n v="0"/>
    <n v="0"/>
    <s v=""/>
    <s v=""/>
    <s v=""/>
    <s v=""/>
    <s v="@2022/014572"/>
  </r>
  <r>
    <x v="1"/>
    <s v="Consejeria de Desarrollo Sostenible"/>
    <s v="052963/2022"/>
    <x v="406"/>
    <s v="Administrativo Especial "/>
    <x v="2"/>
    <s v="No"/>
    <n v="0"/>
    <n v="0"/>
    <s v=""/>
    <s v=""/>
    <s v=""/>
    <s v=""/>
    <s v="@2022/014572"/>
  </r>
  <r>
    <x v="1"/>
    <s v="Consejeria de Desarrollo Sostenible"/>
    <s v="052964/2022"/>
    <x v="406"/>
    <s v="Administrativo Especial "/>
    <x v="2"/>
    <s v="No"/>
    <n v="0"/>
    <n v="0"/>
    <s v=""/>
    <s v=""/>
    <s v=""/>
    <s v=""/>
    <s v="@2022/014572"/>
  </r>
  <r>
    <x v="1"/>
    <s v="Consejeria de Desarrollo Sostenible"/>
    <s v="052965/2022"/>
    <x v="406"/>
    <s v="Administrativo Especial "/>
    <x v="2"/>
    <s v="No"/>
    <n v="0"/>
    <n v="0"/>
    <s v=""/>
    <s v=""/>
    <s v=""/>
    <s v=""/>
    <s v="@2022/014572"/>
  </r>
  <r>
    <x v="1"/>
    <s v="Consejeria de Desarrollo Sostenible"/>
    <s v="052966/2022"/>
    <x v="406"/>
    <s v="Administrativo Especial "/>
    <x v="2"/>
    <s v="No"/>
    <n v="0"/>
    <n v="0"/>
    <s v=""/>
    <s v=""/>
    <s v=""/>
    <s v=""/>
    <s v="@2022/014572"/>
  </r>
  <r>
    <x v="1"/>
    <s v="Consejeria de Desarrollo Sostenible"/>
    <s v="052967/2022"/>
    <x v="406"/>
    <s v="Administrativo Especial "/>
    <x v="2"/>
    <s v="No"/>
    <n v="0"/>
    <n v="0"/>
    <s v=""/>
    <s v=""/>
    <s v=""/>
    <s v=""/>
    <s v="@2022/014572"/>
  </r>
  <r>
    <x v="1"/>
    <s v="Consejeria de Desarrollo Sostenible"/>
    <s v="052968/2022"/>
    <x v="406"/>
    <s v="Administrativo Especial "/>
    <x v="2"/>
    <s v="No"/>
    <n v="0"/>
    <n v="0"/>
    <s v=""/>
    <s v=""/>
    <s v=""/>
    <s v=""/>
    <s v="@2022/014572"/>
  </r>
  <r>
    <x v="1"/>
    <s v="Consejeria de Desarrollo Sostenible"/>
    <s v="052969/2022"/>
    <x v="406"/>
    <s v="Administrativo Especial "/>
    <x v="2"/>
    <s v="No"/>
    <n v="0"/>
    <n v="0"/>
    <s v=""/>
    <s v=""/>
    <s v=""/>
    <s v=""/>
    <s v="@2022/014572"/>
  </r>
  <r>
    <x v="1"/>
    <s v="Consejeria de Educación, Cultura y deportes"/>
    <s v="000247.8/2018"/>
    <x v="407"/>
    <s v="Contrato de servicios"/>
    <x v="0"/>
    <s v="No"/>
    <n v="5353.92"/>
    <n v="5353.92"/>
    <m/>
    <m/>
    <m/>
    <m/>
    <s v="2017/003118"/>
  </r>
  <r>
    <x v="1"/>
    <s v="Consejeria de Educación, Cultura y deportes"/>
    <s v="016888.1/2020"/>
    <x v="408"/>
    <s v="Contrato de servicios"/>
    <x v="4"/>
    <s v="No"/>
    <n v="5392.6600000000008"/>
    <n v="5392.6600000000008"/>
    <m/>
    <m/>
    <m/>
    <m/>
    <s v="2020/014355"/>
  </r>
  <r>
    <x v="1"/>
    <s v="Consejeria de Educación, Cultura y deportes"/>
    <s v="001340/2022"/>
    <x v="409"/>
    <s v="Contrato de servicios"/>
    <x v="5"/>
    <s v="No"/>
    <n v="5506.66"/>
    <n v="3730.65"/>
    <s v=""/>
    <s v=""/>
    <s v=""/>
    <s v=""/>
    <s v="@2021/018443"/>
  </r>
  <r>
    <x v="1"/>
    <s v="Consejeria de Educación, Cultura y deportes"/>
    <s v="029383.1/2022"/>
    <x v="366"/>
    <s v="Contrato de servicios"/>
    <x v="0"/>
    <s v="No"/>
    <n v="5642.6"/>
    <n v="5642.6"/>
    <m/>
    <m/>
    <m/>
    <m/>
    <s v="2021/000290-TO-II"/>
  </r>
  <r>
    <x v="1"/>
    <s v="Consejeria de Educación, Cultura y deportes"/>
    <s v="003970/2022"/>
    <x v="410"/>
    <s v="Contrato de servicios"/>
    <x v="5"/>
    <s v="No"/>
    <n v="5943.35"/>
    <n v="3630"/>
    <s v=""/>
    <s v=""/>
    <s v=""/>
    <s v=""/>
    <s v="@2021/018993"/>
  </r>
  <r>
    <x v="1"/>
    <s v="Consejeria de Educación, Cultura y deportes"/>
    <s v="038214/2022"/>
    <x v="411"/>
    <s v="Contrato de servicios"/>
    <x v="5"/>
    <s v="No"/>
    <n v="5976.29"/>
    <n v="5808"/>
    <s v=""/>
    <s v=""/>
    <s v=""/>
    <s v=""/>
    <s v="@2022/006663"/>
  </r>
  <r>
    <x v="1"/>
    <s v="Consejeria de Educación, Cultura y deportes"/>
    <s v="044396/2022"/>
    <x v="412"/>
    <s v="Contrato de servicios"/>
    <x v="2"/>
    <s v="No"/>
    <n v="6139.73"/>
    <n v="2148.96"/>
    <s v=""/>
    <s v=""/>
    <s v=""/>
    <s v=""/>
    <s v="@2022/015224"/>
  </r>
  <r>
    <x v="1"/>
    <s v="Consejeria de Educación, Cultura y deportes"/>
    <s v="044167/2022"/>
    <x v="412"/>
    <s v="Contrato de servicios"/>
    <x v="2"/>
    <s v="No"/>
    <n v="6175.65"/>
    <n v="2243.38"/>
    <s v=""/>
    <s v=""/>
    <s v=""/>
    <s v=""/>
    <s v="@2022/015224"/>
  </r>
  <r>
    <x v="1"/>
    <s v="Consejeria de Educación, Cultura y deportes"/>
    <s v="007852/2022"/>
    <x v="413"/>
    <s v="Contrato de servicios"/>
    <x v="5"/>
    <s v="No"/>
    <n v="6568.1"/>
    <n v="6545"/>
    <s v=""/>
    <s v=""/>
    <s v=""/>
    <s v=""/>
    <s v="@2022/002362"/>
  </r>
  <r>
    <x v="1"/>
    <s v="Consejeria de Educación, Cultura y deportes"/>
    <s v="000246.4/2018"/>
    <x v="414"/>
    <s v="Contrato de servicios"/>
    <x v="0"/>
    <s v="No"/>
    <n v="6639.9400000000005"/>
    <n v="6639.9400000000005"/>
    <m/>
    <m/>
    <m/>
    <m/>
    <s v="2017/003118"/>
  </r>
  <r>
    <x v="1"/>
    <s v="Consejeria de Educación, Cultura y deportes"/>
    <s v="007849/2022"/>
    <x v="415"/>
    <s v="Contrato de servicios"/>
    <x v="5"/>
    <s v="No"/>
    <n v="6742.51"/>
    <n v="6737.5"/>
    <s v=""/>
    <s v=""/>
    <s v=""/>
    <s v=""/>
    <s v="@2022/002364"/>
  </r>
  <r>
    <x v="1"/>
    <s v="Consejeria de Educación, Cultura y deportes"/>
    <s v="010353.2/2020"/>
    <x v="379"/>
    <s v="Contrato de servicios"/>
    <x v="0"/>
    <s v="No"/>
    <n v="6853"/>
    <n v="6853"/>
    <m/>
    <m/>
    <m/>
    <m/>
    <s v="2019/009190"/>
  </r>
  <r>
    <x v="1"/>
    <s v="Consejeria de Educación, Cultura y deportes"/>
    <s v="029301.1/2022"/>
    <x v="389"/>
    <s v="Contrato de servicios"/>
    <x v="0"/>
    <s v="No"/>
    <n v="6868.4"/>
    <n v="6868.4"/>
    <m/>
    <m/>
    <m/>
    <m/>
    <s v="2021/000290-CR-II"/>
  </r>
  <r>
    <x v="1"/>
    <s v="Consejeria de Educación, Cultura y deportes"/>
    <s v="022410/2022"/>
    <x v="416"/>
    <s v="Contrato de servicios"/>
    <x v="5"/>
    <s v="No"/>
    <n v="7045.61"/>
    <n v="5910.85"/>
    <s v=""/>
    <s v=""/>
    <s v=""/>
    <s v=""/>
    <s v="@2022/001796"/>
  </r>
  <r>
    <x v="1"/>
    <s v="Consejeria de Educación, Cultura y deportes"/>
    <s v="030058.1/2022"/>
    <x v="417"/>
    <s v="Contrato de servicios"/>
    <x v="0"/>
    <s v="No"/>
    <n v="7220.5"/>
    <n v="7220.5"/>
    <m/>
    <m/>
    <m/>
    <m/>
    <s v="2021/001014-AB-III"/>
  </r>
  <r>
    <x v="1"/>
    <s v="Consejeria de Educación, Cultura y deportes"/>
    <s v="030047.1/2022"/>
    <x v="418"/>
    <s v="Contrato de servicios"/>
    <x v="0"/>
    <s v="No"/>
    <n v="7269.5"/>
    <n v="7269.5"/>
    <m/>
    <m/>
    <m/>
    <m/>
    <s v="2021/001014-AB-II"/>
  </r>
  <r>
    <x v="1"/>
    <s v="Consejeria de Educación, Cultura y deportes"/>
    <s v="034030/2022"/>
    <x v="419"/>
    <s v="Contrato de servicios"/>
    <x v="2"/>
    <s v="No"/>
    <n v="7498.01"/>
    <n v="5445"/>
    <s v=""/>
    <s v=""/>
    <s v=""/>
    <s v=""/>
    <s v="@2022/007519"/>
  </r>
  <r>
    <x v="1"/>
    <s v="Consejeria de Educación, Cultura y deportes"/>
    <s v="007799/2022"/>
    <x v="420"/>
    <s v="Contrato de servicios"/>
    <x v="5"/>
    <s v="No"/>
    <n v="7650.72"/>
    <n v="7507.5"/>
    <s v=""/>
    <s v=""/>
    <s v=""/>
    <s v=""/>
    <s v="@2022/002363"/>
  </r>
  <r>
    <x v="1"/>
    <s v="Consejeria de Educación, Cultura y deportes"/>
    <s v="008174/2022"/>
    <x v="421"/>
    <s v="Contrato de servicios"/>
    <x v="5"/>
    <s v="No"/>
    <n v="7650.72"/>
    <n v="7584.5"/>
    <s v=""/>
    <s v=""/>
    <s v=""/>
    <s v=""/>
    <s v="@2022/000332"/>
  </r>
  <r>
    <x v="1"/>
    <s v="Consejeria de Educación, Cultura y deportes"/>
    <s v="029915.1/2022"/>
    <x v="422"/>
    <s v="Contrato de servicios"/>
    <x v="0"/>
    <s v="No"/>
    <n v="7840.31"/>
    <n v="7840.31"/>
    <m/>
    <m/>
    <m/>
    <m/>
    <s v="2021/001014-GU-I"/>
  </r>
  <r>
    <x v="1"/>
    <s v="Consejeria de Educación, Cultura y deportes"/>
    <s v="001417/2022"/>
    <x v="423"/>
    <s v="Contrato de servicios"/>
    <x v="5"/>
    <s v="No"/>
    <n v="8122.95"/>
    <n v="7150"/>
    <s v=""/>
    <s v=""/>
    <s v=""/>
    <s v=""/>
    <s v="@2021/018680"/>
  </r>
  <r>
    <x v="1"/>
    <s v="Consejeria de Educación, Cultura y deportes"/>
    <s v="001083/2022"/>
    <x v="424"/>
    <s v="Contrato de servicios"/>
    <x v="5"/>
    <s v="No"/>
    <n v="8334.15"/>
    <n v="6960.8"/>
    <s v=""/>
    <s v=""/>
    <s v=""/>
    <s v=""/>
    <s v="@2021/018505"/>
  </r>
  <r>
    <x v="1"/>
    <s v="Consejeria de Educación, Cultura y deportes"/>
    <s v="030225.1/2022"/>
    <x v="388"/>
    <s v="Contrato de servicios"/>
    <x v="0"/>
    <s v="No"/>
    <n v="8401.5400000000009"/>
    <n v="8401.5400000000009"/>
    <m/>
    <m/>
    <m/>
    <m/>
    <s v="2021/001014-TO-VI"/>
  </r>
  <r>
    <x v="1"/>
    <s v="Consejeria de Educación, Cultura y deportes"/>
    <s v="012009.2/2020"/>
    <x v="372"/>
    <s v="Contrato de servicios"/>
    <x v="0"/>
    <s v="No"/>
    <n v="8434.7999999999993"/>
    <n v="8434.7999999999993"/>
    <m/>
    <m/>
    <m/>
    <m/>
    <s v="2019/009248"/>
  </r>
  <r>
    <x v="1"/>
    <s v="Consejeria de Educación, Cultura y deportes"/>
    <s v="028019/2022"/>
    <x v="425"/>
    <s v="Contrato de servicios"/>
    <x v="5"/>
    <s v="No"/>
    <n v="8476.16"/>
    <n v="3520"/>
    <s v=""/>
    <s v=""/>
    <s v=""/>
    <s v=""/>
    <s v="@2022/009663"/>
  </r>
  <r>
    <x v="1"/>
    <s v="Consejeria de Educación, Cultura y deportes"/>
    <s v="015003/2022"/>
    <x v="426"/>
    <s v="Contrato de servicios"/>
    <x v="2"/>
    <s v="No"/>
    <n v="8519.66"/>
    <n v="4711.51"/>
    <s v=""/>
    <s v=""/>
    <s v=""/>
    <s v=""/>
    <s v="@2021/018775"/>
  </r>
  <r>
    <x v="1"/>
    <s v="Consejeria de Educación, Cultura y deportes"/>
    <s v="007850/2022"/>
    <x v="427"/>
    <s v="Contrato de servicios"/>
    <x v="5"/>
    <s v="No"/>
    <n v="8558.5499999999993"/>
    <n v="8547"/>
    <s v=""/>
    <s v=""/>
    <s v=""/>
    <s v=""/>
    <s v="@2022/002359"/>
  </r>
  <r>
    <x v="1"/>
    <s v="Consejeria de Educación, Cultura y deportes"/>
    <s v="030166.1/2022"/>
    <x v="428"/>
    <s v="Contrato de servicios"/>
    <x v="0"/>
    <s v="No"/>
    <n v="8670.64"/>
    <n v="8670.64"/>
    <m/>
    <m/>
    <m/>
    <m/>
    <s v="2021/001014-TO-V"/>
  </r>
  <r>
    <x v="1"/>
    <s v="Consejeria de Educación, Cultura y deportes"/>
    <s v="012082.2/2020"/>
    <x v="372"/>
    <s v="Contrato de servicios"/>
    <x v="0"/>
    <s v="No"/>
    <n v="8731.01"/>
    <n v="8731.01"/>
    <m/>
    <m/>
    <m/>
    <m/>
    <s v="2019/009248"/>
  </r>
  <r>
    <x v="1"/>
    <s v="Consejeria de Educación, Cultura y deportes"/>
    <s v="030228.1/2022"/>
    <x v="388"/>
    <s v="Contrato de servicios"/>
    <x v="0"/>
    <s v="No"/>
    <n v="8767.56"/>
    <n v="8767.56"/>
    <m/>
    <m/>
    <m/>
    <m/>
    <s v="2021/001014-TO-VI"/>
  </r>
  <r>
    <x v="1"/>
    <s v="Consejeria de Educación, Cultura y deportes"/>
    <s v="001511/2022"/>
    <x v="429"/>
    <s v="Contrato de servicios"/>
    <x v="5"/>
    <s v="No"/>
    <n v="9383"/>
    <n v="7425"/>
    <s v=""/>
    <s v=""/>
    <s v=""/>
    <s v=""/>
    <s v="@2021/018550"/>
  </r>
  <r>
    <x v="1"/>
    <s v="Consejeria de Educación, Cultura y deportes"/>
    <s v="007836/2022"/>
    <x v="430"/>
    <s v="Contrato de servicios"/>
    <x v="5"/>
    <s v="No"/>
    <n v="9782.16"/>
    <n v="5808"/>
    <s v=""/>
    <s v=""/>
    <s v=""/>
    <s v=""/>
    <s v="@2021/018220"/>
  </r>
  <r>
    <x v="1"/>
    <s v="Consejeria de Educación, Cultura y deportes"/>
    <s v="027984/2022"/>
    <x v="431"/>
    <s v="Contrato de servicios"/>
    <x v="5"/>
    <s v="No"/>
    <n v="9869.4"/>
    <n v="8142.64"/>
    <s v=""/>
    <s v=""/>
    <s v=""/>
    <s v=""/>
    <s v="@2022/007064"/>
  </r>
  <r>
    <x v="1"/>
    <s v="Consejeria de Educación, Cultura y deportes"/>
    <s v="030093.1/2022"/>
    <x v="432"/>
    <s v="Contrato de servicios"/>
    <x v="0"/>
    <s v="No"/>
    <n v="10113.959999999999"/>
    <n v="10113.959999999999"/>
    <m/>
    <m/>
    <m/>
    <m/>
    <s v="2021/001014-CR-I"/>
  </r>
  <r>
    <x v="1"/>
    <s v="Consejeria de Educación, Cultura y deportes"/>
    <s v="012083.2/2020"/>
    <x v="372"/>
    <s v="Contrato de servicios"/>
    <x v="0"/>
    <s v="No"/>
    <n v="10268.540000000001"/>
    <n v="10268.540000000001"/>
    <m/>
    <m/>
    <m/>
    <m/>
    <s v="2019/009248"/>
  </r>
  <r>
    <x v="1"/>
    <s v="Consejeria de Educación, Cultura y deportes"/>
    <s v="030223.1/2022"/>
    <x v="388"/>
    <s v="Contrato de servicios"/>
    <x v="0"/>
    <s v="No"/>
    <n v="10268.540000000001"/>
    <n v="10268.540000000001"/>
    <m/>
    <m/>
    <m/>
    <m/>
    <s v="2021/001014-TO-VI"/>
  </r>
  <r>
    <x v="1"/>
    <s v="Consejeria de Educación, Cultura y deportes"/>
    <s v="030205.1/2022"/>
    <x v="388"/>
    <s v="Contrato de servicios"/>
    <x v="0"/>
    <s v="No"/>
    <n v="10301.459999999999"/>
    <n v="10301.459999999999"/>
    <m/>
    <m/>
    <m/>
    <m/>
    <s v="2021/001014-TO-VI"/>
  </r>
  <r>
    <x v="1"/>
    <s v="Consejeria de Educación, Cultura y deportes"/>
    <s v="028235/2022"/>
    <x v="433"/>
    <s v="Contrato de servicios"/>
    <x v="2"/>
    <s v="No"/>
    <n v="10538.7"/>
    <n v="6655"/>
    <s v=""/>
    <s v=""/>
    <s v=""/>
    <s v=""/>
    <s v="@2021/015135"/>
  </r>
  <r>
    <x v="1"/>
    <s v="Consejeria de Educación, Cultura y deportes"/>
    <s v="012248/2022"/>
    <x v="434"/>
    <s v="Contrato de servicios"/>
    <x v="2"/>
    <s v="No"/>
    <n v="10868.61"/>
    <n v="6050"/>
    <s v=""/>
    <s v=""/>
    <s v=""/>
    <s v=""/>
    <s v="@2021/018258"/>
  </r>
  <r>
    <x v="1"/>
    <s v="Consejeria de Educación, Cultura y deportes"/>
    <s v="030013.1/2022"/>
    <x v="435"/>
    <s v="Contrato de servicios"/>
    <x v="0"/>
    <s v="No"/>
    <n v="10934"/>
    <n v="10934"/>
    <m/>
    <m/>
    <m/>
    <m/>
    <s v="2021/001014-GU-III"/>
  </r>
  <r>
    <x v="1"/>
    <s v="Consejeria de Educación, Cultura y deportes"/>
    <s v="043773/2022"/>
    <x v="436"/>
    <s v="Contrato de servicios"/>
    <x v="2"/>
    <s v="No"/>
    <n v="11374"/>
    <n v="4245.8900000000003"/>
    <s v=""/>
    <s v=""/>
    <s v=""/>
    <s v=""/>
    <s v="@2022/014888"/>
  </r>
  <r>
    <x v="1"/>
    <s v="Consejeria de Educación, Cultura y deportes"/>
    <s v="014444.2/2020"/>
    <x v="372"/>
    <s v="Contrato de servicios"/>
    <x v="0"/>
    <s v="No"/>
    <n v="11594"/>
    <n v="11594"/>
    <m/>
    <m/>
    <m/>
    <m/>
    <s v="2019/009248"/>
  </r>
  <r>
    <x v="1"/>
    <s v="Consejeria de Educación, Cultura y deportes"/>
    <s v="016889.1/2020"/>
    <x v="437"/>
    <s v="Contrato de servicios"/>
    <x v="4"/>
    <s v="No"/>
    <n v="11903.4"/>
    <n v="11903.4"/>
    <m/>
    <m/>
    <m/>
    <m/>
    <s v="2020/014610"/>
  </r>
  <r>
    <x v="1"/>
    <s v="Consejeria de Educación, Cultura y deportes"/>
    <s v="016891.1/2020"/>
    <x v="438"/>
    <s v="Contrato de servicios"/>
    <x v="4"/>
    <s v="No"/>
    <n v="12219.76"/>
    <n v="12219.76"/>
    <m/>
    <m/>
    <m/>
    <m/>
    <s v="2020/014669"/>
  </r>
  <r>
    <x v="1"/>
    <s v="Consejeria de Desarrollo Sostenible"/>
    <s v="032399/2022"/>
    <x v="439"/>
    <s v="Contrato de obras"/>
    <x v="2"/>
    <s v="No"/>
    <n v="19992.7"/>
    <n v="14025"/>
    <s v=""/>
    <s v=""/>
    <s v=""/>
    <s v=""/>
    <s v="@2022/004244#001"/>
  </r>
  <r>
    <x v="1"/>
    <s v="Consejeria de Educación, Cultura y deportes"/>
    <s v="007652/2022"/>
    <x v="440"/>
    <s v="Contrato de servicios"/>
    <x v="5"/>
    <s v="No"/>
    <n v="12235.33"/>
    <n v="7201.88"/>
    <s v=""/>
    <s v=""/>
    <s v=""/>
    <s v=""/>
    <s v="@2021/018222"/>
  </r>
  <r>
    <x v="1"/>
    <s v="Consejeria de Educación, Cultura y deportes"/>
    <s v="030053.1/2022"/>
    <x v="418"/>
    <s v="Contrato de servicios"/>
    <x v="0"/>
    <s v="No"/>
    <n v="12243"/>
    <n v="12243"/>
    <m/>
    <m/>
    <m/>
    <m/>
    <s v="2021/001014-AB-II"/>
  </r>
  <r>
    <x v="1"/>
    <s v="Consejeria de Educación, Cultura y deportes"/>
    <s v="004207/2022"/>
    <x v="441"/>
    <s v="Contrato de servicios"/>
    <x v="5"/>
    <s v="No"/>
    <n v="12466.78"/>
    <n v="5060"/>
    <s v=""/>
    <s v=""/>
    <s v=""/>
    <s v=""/>
    <s v="@2021/016801"/>
  </r>
  <r>
    <x v="1"/>
    <s v="Consejeria de Educación, Cultura y deportes"/>
    <s v="030169.1/2022"/>
    <x v="388"/>
    <s v="Contrato de servicios"/>
    <x v="0"/>
    <s v="No"/>
    <n v="13939.2"/>
    <n v="13939.2"/>
    <m/>
    <m/>
    <m/>
    <m/>
    <s v="2021/001014-TO-VI"/>
  </r>
  <r>
    <x v="1"/>
    <s v="Consejeria de Educación, Cultura y deportes"/>
    <s v="028069/2022"/>
    <x v="442"/>
    <s v="Contrato de servicios"/>
    <x v="5"/>
    <s v="No"/>
    <n v="14206.96"/>
    <n v="11503.34"/>
    <s v=""/>
    <s v=""/>
    <s v=""/>
    <s v=""/>
    <s v="@2022/006167"/>
  </r>
  <r>
    <x v="1"/>
    <s v="Consejeria de Educación, Cultura y deportes"/>
    <s v="005522.1/2019"/>
    <x v="443"/>
    <s v="Contrato de servicios"/>
    <x v="2"/>
    <s v="No"/>
    <n v="14374.8"/>
    <n v="14374.8"/>
    <m/>
    <m/>
    <m/>
    <m/>
    <s v="2018/001656"/>
  </r>
  <r>
    <x v="1"/>
    <s v="Consejeria de Educación, Cultura y deportes"/>
    <s v="030177.1/2022"/>
    <x v="388"/>
    <s v="Contrato de servicios"/>
    <x v="0"/>
    <s v="No"/>
    <n v="14639.52"/>
    <n v="14639.52"/>
    <m/>
    <m/>
    <m/>
    <m/>
    <s v="2021/001014-TO-VI"/>
  </r>
  <r>
    <x v="1"/>
    <s v="Consejeria de Educación, Cultura y deportes"/>
    <s v="034181/2022"/>
    <x v="397"/>
    <s v="Contrato de servicios"/>
    <x v="5"/>
    <s v="No"/>
    <n v="14691"/>
    <n v="6776"/>
    <s v=""/>
    <s v=""/>
    <s v=""/>
    <s v=""/>
    <s v="@2022/011125"/>
  </r>
  <r>
    <x v="1"/>
    <s v="Consejeria de Educación, Cultura y deportes"/>
    <s v="034183/2022"/>
    <x v="397"/>
    <s v="Contrato de servicios"/>
    <x v="5"/>
    <s v="No"/>
    <n v="14691"/>
    <n v="8814.59"/>
    <s v=""/>
    <s v=""/>
    <s v=""/>
    <s v=""/>
    <s v="@2022/011125"/>
  </r>
  <r>
    <x v="1"/>
    <s v="Consejeria de Educación, Cultura y deportes"/>
    <s v="029160/2022"/>
    <x v="444"/>
    <s v="Contrato de servicios"/>
    <x v="0"/>
    <s v="No"/>
    <n v="14946.43"/>
    <n v="7524"/>
    <s v=""/>
    <s v=""/>
    <s v=""/>
    <s v=""/>
    <s v="@2021/000290-CU-I"/>
  </r>
  <r>
    <x v="1"/>
    <s v="Consejeria de Desarrollo Sostenible"/>
    <s v="044535/2022"/>
    <x v="445"/>
    <s v="Contrato de obras"/>
    <x v="5"/>
    <s v="No"/>
    <n v="35430.85"/>
    <n v="32948.300000000003"/>
    <s v=""/>
    <s v=""/>
    <s v=""/>
    <s v=""/>
    <s v="@2022/018376#001"/>
  </r>
  <r>
    <x v="1"/>
    <s v="Consejeria de Educación, Cultura y deportes"/>
    <s v="043542/2022"/>
    <x v="446"/>
    <s v="Contrato de servicios"/>
    <x v="5"/>
    <s v="No"/>
    <n v="14994.84"/>
    <n v="11193.6"/>
    <s v=""/>
    <s v=""/>
    <s v=""/>
    <s v=""/>
    <s v="@2022/016035"/>
  </r>
  <r>
    <x v="1"/>
    <s v="Consejeria de Educación, Cultura y deportes"/>
    <s v="043557/2022"/>
    <x v="447"/>
    <s v="Contrato de servicios"/>
    <x v="5"/>
    <s v="No"/>
    <n v="14994.84"/>
    <n v="12826"/>
    <s v=""/>
    <s v=""/>
    <s v=""/>
    <s v=""/>
    <s v="@2022/016031"/>
  </r>
  <r>
    <x v="1"/>
    <s v="Consejeria de Desarrollo Sostenible"/>
    <s v="043331/2022"/>
    <x v="448"/>
    <s v="Administrativo Especial "/>
    <x v="5"/>
    <s v="No"/>
    <n v="38720"/>
    <n v="0"/>
    <s v=""/>
    <s v=""/>
    <s v=""/>
    <s v=""/>
    <s v="@2022/004286"/>
  </r>
  <r>
    <x v="1"/>
    <s v="Consejeria de Desarrollo Sostenible"/>
    <s v="032401/2022"/>
    <x v="439"/>
    <s v="Contrato de obras"/>
    <x v="2"/>
    <s v="No"/>
    <n v="39339.74"/>
    <n v="30492"/>
    <s v=""/>
    <s v=""/>
    <s v=""/>
    <s v=""/>
    <s v="@2022/004244#001"/>
  </r>
  <r>
    <x v="1"/>
    <s v="Consejeria de Desarrollo Sostenible"/>
    <s v="032400/2022"/>
    <x v="439"/>
    <s v="Contrato de obras"/>
    <x v="2"/>
    <s v="No"/>
    <n v="39758.269999999997"/>
    <n v="32050.7"/>
    <s v=""/>
    <s v=""/>
    <s v=""/>
    <s v=""/>
    <s v="@2022/004244#001"/>
  </r>
  <r>
    <x v="1"/>
    <s v="Consejeria de Desarrollo Sostenible"/>
    <s v="030330/2022"/>
    <x v="439"/>
    <s v="Contrato de obras"/>
    <x v="2"/>
    <s v="No"/>
    <n v="39918"/>
    <n v="30928.47"/>
    <s v=""/>
    <s v=""/>
    <s v=""/>
    <s v=""/>
    <s v="@2022/004244#001"/>
  </r>
  <r>
    <x v="1"/>
    <s v="Consejeria de Educación, Cultura y deportes"/>
    <s v="043559/2022"/>
    <x v="449"/>
    <s v="Contrato de servicios"/>
    <x v="5"/>
    <s v="No"/>
    <n v="14994.84"/>
    <n v="13409"/>
    <s v=""/>
    <s v=""/>
    <s v=""/>
    <s v=""/>
    <s v="@2022/016032"/>
  </r>
  <r>
    <x v="1"/>
    <s v="Consejeria de Desarrollo Sostenible"/>
    <s v="030329/2022"/>
    <x v="439"/>
    <s v="Contrato de obras"/>
    <x v="2"/>
    <s v="No"/>
    <n v="39957.19"/>
    <n v="30555.26"/>
    <s v=""/>
    <s v=""/>
    <s v=""/>
    <s v=""/>
    <s v="@2022/004244#001"/>
  </r>
  <r>
    <x v="1"/>
    <s v="Consejeria de Educación, Cultura y deportes"/>
    <s v="043797/2022"/>
    <x v="450"/>
    <s v="Contrato de servicios"/>
    <x v="5"/>
    <s v="No"/>
    <n v="15034.54"/>
    <n v="14973.2"/>
    <s v=""/>
    <s v=""/>
    <s v=""/>
    <s v=""/>
    <s v="@2022/018877"/>
  </r>
  <r>
    <x v="1"/>
    <s v="Consejeria de Desarrollo Sostenible"/>
    <s v="030331/2022"/>
    <x v="439"/>
    <s v="Contrato de obras"/>
    <x v="2"/>
    <s v="No"/>
    <n v="39997.870000000003"/>
    <n v="28978.46"/>
    <s v=""/>
    <s v=""/>
    <s v=""/>
    <s v=""/>
    <s v="@2022/004244#001"/>
  </r>
  <r>
    <x v="1"/>
    <s v="Consejeria de Educación, Cultura y deportes"/>
    <s v="045270/2022"/>
    <x v="451"/>
    <s v="Contrato de servicios"/>
    <x v="2"/>
    <s v="No"/>
    <n v="15776.85"/>
    <n v="12700"/>
    <s v=""/>
    <s v=""/>
    <s v=""/>
    <s v=""/>
    <s v="@2022/015572"/>
  </r>
  <r>
    <x v="1"/>
    <s v="Consejeria de Educación, Cultura y deportes"/>
    <s v="043556/2022"/>
    <x v="452"/>
    <s v="Contrato de servicios"/>
    <x v="5"/>
    <s v="No"/>
    <n v="16873.86"/>
    <n v="12826"/>
    <s v=""/>
    <s v=""/>
    <s v=""/>
    <s v=""/>
    <s v="@2022/016030"/>
  </r>
  <r>
    <x v="1"/>
    <s v="Consejeria de Educación, Cultura y deportes"/>
    <s v="043951/2022"/>
    <x v="453"/>
    <s v="Contrato de servicios"/>
    <x v="5"/>
    <s v="No"/>
    <n v="16873.86"/>
    <n v="13640.08"/>
    <s v=""/>
    <s v=""/>
    <s v=""/>
    <s v=""/>
    <s v="@2022/016029"/>
  </r>
  <r>
    <x v="1"/>
    <s v="Consejeria de Educación, Cultura y deportes"/>
    <s v="043794/2022"/>
    <x v="454"/>
    <s v="Contrato de servicios"/>
    <x v="5"/>
    <s v="No"/>
    <n v="16926.93"/>
    <n v="16912.5"/>
    <s v=""/>
    <s v=""/>
    <s v=""/>
    <s v=""/>
    <s v="@2022/018876"/>
  </r>
  <r>
    <x v="1"/>
    <s v="Consejeria de Desarrollo Sostenible"/>
    <s v="021623.1/2021"/>
    <x v="455"/>
    <s v="Contrato de obras"/>
    <x v="2"/>
    <s v="No"/>
    <n v="46818.7"/>
    <n v="46818.7"/>
    <m/>
    <m/>
    <m/>
    <m/>
    <s v="2021/010795"/>
  </r>
  <r>
    <x v="1"/>
    <s v="Consejeria de Desarrollo Sostenible"/>
    <s v="044471/2022"/>
    <x v="456"/>
    <s v="Contrato de obras"/>
    <x v="5"/>
    <s v="No"/>
    <n v="47956"/>
    <n v="47912.37"/>
    <s v=""/>
    <s v=""/>
    <s v=""/>
    <s v=""/>
    <s v="@2022/014990#001"/>
  </r>
  <r>
    <x v="1"/>
    <s v="Consejeria de Desarrollo Sostenible"/>
    <s v="029549/2022"/>
    <x v="457"/>
    <s v="Contrato de obras"/>
    <x v="5"/>
    <s v="No"/>
    <n v="48535.94"/>
    <n v="38780.22"/>
    <s v=""/>
    <s v=""/>
    <s v=""/>
    <s v=""/>
    <s v="@2022/012105#001"/>
  </r>
  <r>
    <x v="1"/>
    <s v="Consejeria de Educación, Cultura y deportes"/>
    <s v="043805/2022"/>
    <x v="458"/>
    <s v="Contrato de servicios"/>
    <x v="5"/>
    <s v="No"/>
    <n v="16926.93"/>
    <n v="16867.400000000001"/>
    <s v=""/>
    <s v=""/>
    <s v=""/>
    <s v=""/>
    <s v="@2022/018879"/>
  </r>
  <r>
    <x v="1"/>
    <s v="Consejeria de Educación, Cultura y deportes"/>
    <s v="000871/2022"/>
    <x v="459"/>
    <s v="Contrato de servicios"/>
    <x v="2"/>
    <s v="No"/>
    <n v="17119"/>
    <n v="11983.68"/>
    <s v=""/>
    <s v=""/>
    <s v=""/>
    <s v=""/>
    <s v="@2021/019183"/>
  </r>
  <r>
    <x v="1"/>
    <s v="Consejeria de Educación, Cultura y deportes"/>
    <s v="043801/2022"/>
    <x v="460"/>
    <s v="Contrato de servicios"/>
    <x v="5"/>
    <s v="No"/>
    <n v="18551.43"/>
    <n v="17949.8"/>
    <s v=""/>
    <s v=""/>
    <s v=""/>
    <s v=""/>
    <s v="@2022/018878"/>
  </r>
  <r>
    <x v="1"/>
    <s v="Consejeria de Educación, Cultura y deportes"/>
    <s v="043535/2022"/>
    <x v="461"/>
    <s v="Contrato de servicios"/>
    <x v="5"/>
    <s v="No"/>
    <n v="19306.54"/>
    <n v="13992"/>
    <s v=""/>
    <s v=""/>
    <s v=""/>
    <s v=""/>
    <s v="@2022/016011"/>
  </r>
  <r>
    <x v="1"/>
    <s v="Consejeria de Educación, Cultura y deportes"/>
    <s v="023305/2022"/>
    <x v="462"/>
    <s v="Contrato de servicios"/>
    <x v="5"/>
    <s v="No"/>
    <n v="19436.73"/>
    <n v="15015"/>
    <s v=""/>
    <s v=""/>
    <s v=""/>
    <s v=""/>
    <s v="@2022/006872"/>
  </r>
  <r>
    <x v="1"/>
    <s v="Consejeria de Educación, Cultura y deportes"/>
    <s v="023759/2022"/>
    <x v="463"/>
    <s v="Contrato de servicios"/>
    <x v="5"/>
    <s v="No"/>
    <n v="19436.73"/>
    <n v="17017"/>
    <s v=""/>
    <s v=""/>
    <s v=""/>
    <s v=""/>
    <s v="@2022/006869"/>
  </r>
  <r>
    <x v="1"/>
    <s v="Consejeria de Educación, Cultura y deportes"/>
    <s v="027863/2022"/>
    <x v="464"/>
    <s v="Contrato de servicios"/>
    <x v="5"/>
    <s v="No"/>
    <n v="19436.73"/>
    <n v="13282.5"/>
    <s v=""/>
    <s v=""/>
    <s v=""/>
    <s v=""/>
    <s v="@2022/006197"/>
  </r>
  <r>
    <x v="1"/>
    <s v="Consejeria de Educación, Cultura y deportes"/>
    <s v="027979/2022"/>
    <x v="465"/>
    <s v="Contrato de servicios"/>
    <x v="5"/>
    <s v="No"/>
    <n v="19436.73"/>
    <n v="11725.18"/>
    <s v=""/>
    <s v=""/>
    <s v=""/>
    <s v=""/>
    <s v="@2022/009613"/>
  </r>
  <r>
    <x v="1"/>
    <s v="Consejeria de Educación, Cultura y deportes"/>
    <s v="027985/2022"/>
    <x v="466"/>
    <s v="Contrato de servicios"/>
    <x v="5"/>
    <s v="No"/>
    <n v="19436.73"/>
    <n v="15207.5"/>
    <s v=""/>
    <s v=""/>
    <s v=""/>
    <s v=""/>
    <s v="@2022/007070"/>
  </r>
  <r>
    <x v="1"/>
    <s v="Consejeria de Educación, Cultura y deportes"/>
    <s v="028021/2022"/>
    <x v="467"/>
    <s v="Contrato de servicios"/>
    <x v="5"/>
    <s v="No"/>
    <n v="19436.73"/>
    <n v="16227.75"/>
    <s v=""/>
    <s v=""/>
    <s v=""/>
    <s v=""/>
    <s v="@2022/009652"/>
  </r>
  <r>
    <x v="1"/>
    <s v="Consejeria de Educación, Cultura y deportes"/>
    <s v="028045/2022"/>
    <x v="468"/>
    <s v="Contrato de servicios"/>
    <x v="5"/>
    <s v="No"/>
    <n v="19436.73"/>
    <n v="11261.25"/>
    <s v=""/>
    <s v=""/>
    <s v=""/>
    <s v=""/>
    <s v="@2022/006198"/>
  </r>
  <r>
    <x v="1"/>
    <s v="Consejeria de Educación, Cultura y deportes"/>
    <s v="028072/2022"/>
    <x v="469"/>
    <s v="Contrato de servicios"/>
    <x v="5"/>
    <s v="No"/>
    <n v="19436.73"/>
    <n v="17517.5"/>
    <s v=""/>
    <s v=""/>
    <s v=""/>
    <s v=""/>
    <s v="@2022/006194"/>
  </r>
  <r>
    <x v="1"/>
    <s v="Consejeria de Educación, Cultura y deportes"/>
    <s v="028081/2022"/>
    <x v="470"/>
    <s v="Contrato de servicios"/>
    <x v="5"/>
    <s v="No"/>
    <n v="19436.73"/>
    <n v="13475"/>
    <s v=""/>
    <s v=""/>
    <s v=""/>
    <s v=""/>
    <s v="@2022/007211"/>
  </r>
  <r>
    <x v="1"/>
    <s v="Consejeria de Educación, Cultura y deportes"/>
    <s v="028135/2022"/>
    <x v="471"/>
    <s v="Contrato de servicios"/>
    <x v="5"/>
    <s v="No"/>
    <n v="19436.73"/>
    <n v="17325"/>
    <s v=""/>
    <s v=""/>
    <s v=""/>
    <s v=""/>
    <s v="@2022/007241"/>
  </r>
  <r>
    <x v="1"/>
    <s v="Consejeria de Educación, Cultura y deportes"/>
    <s v="028240/2022"/>
    <x v="472"/>
    <s v="Contrato de servicios"/>
    <x v="5"/>
    <s v="No"/>
    <n v="19436.73"/>
    <n v="19423.25"/>
    <s v=""/>
    <s v=""/>
    <s v=""/>
    <s v=""/>
    <s v="@2022/012378"/>
  </r>
  <r>
    <x v="1"/>
    <s v="Consejeria de Educación, Cultura y deportes"/>
    <s v="028268/2022"/>
    <x v="473"/>
    <s v="Contrato de servicios"/>
    <x v="5"/>
    <s v="No"/>
    <n v="19436.73"/>
    <n v="16362.5"/>
    <s v=""/>
    <s v=""/>
    <s v=""/>
    <s v=""/>
    <s v="@2022/007059"/>
  </r>
  <r>
    <x v="1"/>
    <s v="Consejeria de Educación, Cultura y deportes"/>
    <s v="028295/2022"/>
    <x v="474"/>
    <s v="Contrato de servicios"/>
    <x v="5"/>
    <s v="No"/>
    <n v="19436.73"/>
    <n v="14437.5"/>
    <s v=""/>
    <s v=""/>
    <s v=""/>
    <s v=""/>
    <s v="@2022/007183"/>
  </r>
  <r>
    <x v="1"/>
    <s v="Consejeria de Educación, Cultura y deportes"/>
    <s v="028296/2022"/>
    <x v="475"/>
    <s v="Contrato de servicios"/>
    <x v="5"/>
    <s v="No"/>
    <n v="19436.73"/>
    <n v="16362.5"/>
    <s v=""/>
    <s v=""/>
    <s v=""/>
    <s v=""/>
    <s v="@2022/006193"/>
  </r>
  <r>
    <x v="1"/>
    <s v="Consejeria de Educación, Cultura y deportes"/>
    <s v="028544/2022"/>
    <x v="476"/>
    <s v="Contrato de servicios"/>
    <x v="5"/>
    <s v="No"/>
    <n v="19436.73"/>
    <n v="15785"/>
    <s v=""/>
    <s v=""/>
    <s v=""/>
    <s v=""/>
    <s v="@2022/007239"/>
  </r>
  <r>
    <x v="1"/>
    <s v="Consejeria de Educación, Cultura y deportes"/>
    <s v="037591/2022"/>
    <x v="477"/>
    <s v="Contrato de servicios"/>
    <x v="5"/>
    <s v="No"/>
    <n v="19436.73"/>
    <n v="9817.5"/>
    <s v=""/>
    <s v=""/>
    <s v=""/>
    <s v=""/>
    <s v="@2022/013063"/>
  </r>
  <r>
    <x v="1"/>
    <s v="Consejeria de Educación, Cultura y deportes"/>
    <s v="038708/2022"/>
    <x v="478"/>
    <s v="Contrato de servicios"/>
    <x v="3"/>
    <s v="No"/>
    <n v="19436.73"/>
    <n v="7392"/>
    <s v="168"/>
    <s v="a"/>
    <s v="1"/>
    <s v="PROCEDIMIENTO ABIERTO O RESTRINGIDO PREVIO DESIERTO O CON OFERTAS INADECUADAS"/>
    <s v="@2022/014367"/>
  </r>
  <r>
    <x v="1"/>
    <s v="Consejeria de Educación, Cultura y deportes"/>
    <s v="023304/2022"/>
    <x v="479"/>
    <s v="Contrato de servicios"/>
    <x v="5"/>
    <s v="No"/>
    <n v="19769.75"/>
    <n v="15734.95"/>
    <s v=""/>
    <s v=""/>
    <s v=""/>
    <s v=""/>
    <s v="@2022/006865"/>
  </r>
  <r>
    <x v="1"/>
    <s v="Consejeria de Educación, Cultura y deportes"/>
    <s v="038212/2022"/>
    <x v="411"/>
    <s v="Contrato de servicios"/>
    <x v="5"/>
    <s v="No"/>
    <n v="20272.990000000002"/>
    <n v="12571.9"/>
    <s v=""/>
    <s v=""/>
    <s v=""/>
    <s v=""/>
    <s v="@2022/006663"/>
  </r>
  <r>
    <x v="1"/>
    <s v="Consejeria de Educación, Cultura y deportes"/>
    <s v="038213/2022"/>
    <x v="411"/>
    <s v="Contrato de servicios"/>
    <x v="5"/>
    <s v="No"/>
    <n v="20272.990000000002"/>
    <n v="14399"/>
    <s v=""/>
    <s v=""/>
    <s v=""/>
    <s v=""/>
    <s v="@2022/006663"/>
  </r>
  <r>
    <x v="1"/>
    <s v="Consejeria de Educación, Cultura y deportes"/>
    <s v="004275/2022"/>
    <x v="480"/>
    <s v="Contrato de servicios"/>
    <x v="5"/>
    <s v="No"/>
    <n v="20612.8"/>
    <n v="8794.5"/>
    <s v=""/>
    <s v=""/>
    <s v=""/>
    <s v=""/>
    <s v="@2021/016795"/>
  </r>
  <r>
    <x v="1"/>
    <s v="Consejeria de Educación, Cultura y deportes"/>
    <s v="043698/2022"/>
    <x v="481"/>
    <s v="Contrato de servicios"/>
    <x v="5"/>
    <s v="No"/>
    <n v="21106.78"/>
    <n v="13098.8"/>
    <s v=""/>
    <s v=""/>
    <s v=""/>
    <s v=""/>
    <s v="@2022/017460"/>
  </r>
  <r>
    <x v="1"/>
    <s v="Consejeria de Educación, Cultura y deportes"/>
    <s v="028462/2022"/>
    <x v="482"/>
    <s v="Contrato de servicios"/>
    <x v="4"/>
    <s v="No"/>
    <n v="21309.55"/>
    <n v="16256.59"/>
    <s v=""/>
    <s v=""/>
    <s v=""/>
    <s v=""/>
    <s v="@2022/011825"/>
  </r>
  <r>
    <x v="1"/>
    <s v="Consejeria de Educación, Cultura y deportes"/>
    <s v="029161/2022"/>
    <x v="444"/>
    <s v="Contrato de servicios"/>
    <x v="0"/>
    <s v="No"/>
    <n v="21379.45"/>
    <n v="12540"/>
    <s v=""/>
    <s v=""/>
    <s v=""/>
    <s v=""/>
    <s v="@2021/000290-CU-I"/>
  </r>
  <r>
    <x v="1"/>
    <s v="Consejeria de Educación, Cultura y deportes"/>
    <s v="043513/2022"/>
    <x v="483"/>
    <s v="Contrato de servicios"/>
    <x v="5"/>
    <s v="No"/>
    <n v="21451.72"/>
    <n v="19431.39"/>
    <s v=""/>
    <s v=""/>
    <s v=""/>
    <s v=""/>
    <s v="@2022/015993"/>
  </r>
  <r>
    <x v="1"/>
    <s v="Consejeria de Educación, Cultura y deportes"/>
    <s v="045236/2022"/>
    <x v="451"/>
    <s v="Contrato de servicios"/>
    <x v="2"/>
    <s v="No"/>
    <n v="21821.279999999999"/>
    <n v="17989"/>
    <s v=""/>
    <s v=""/>
    <s v=""/>
    <s v=""/>
    <s v="@2022/015572"/>
  </r>
  <r>
    <x v="1"/>
    <s v="Consejeria de Educación, Cultura y deportes"/>
    <s v="043787/2022"/>
    <x v="484"/>
    <s v="Contrato de servicios"/>
    <x v="5"/>
    <s v="No"/>
    <n v="22087.58"/>
    <n v="22068.75"/>
    <s v=""/>
    <s v=""/>
    <s v=""/>
    <s v=""/>
    <s v="@2022/018874"/>
  </r>
  <r>
    <x v="1"/>
    <s v="Consejeria de Educación, Cultura y deportes"/>
    <s v="003968/2022"/>
    <x v="410"/>
    <s v="Contrato de servicios"/>
    <x v="5"/>
    <s v="No"/>
    <n v="22134.34"/>
    <n v="7865"/>
    <s v=""/>
    <s v=""/>
    <s v=""/>
    <s v=""/>
    <s v="@2021/018993"/>
  </r>
  <r>
    <x v="1"/>
    <s v="Consejeria de Educación, Cultura y deportes"/>
    <s v="003969/2022"/>
    <x v="410"/>
    <s v="Contrato de servicios"/>
    <x v="5"/>
    <s v="No"/>
    <n v="22134.34"/>
    <n v="7865"/>
    <s v=""/>
    <s v=""/>
    <s v=""/>
    <s v=""/>
    <s v="@2021/018993"/>
  </r>
  <r>
    <x v="1"/>
    <s v="Consejeria de Educación, Cultura y deportes"/>
    <s v="029163/2022"/>
    <x v="444"/>
    <s v="Contrato de servicios"/>
    <x v="0"/>
    <s v="No"/>
    <n v="22332.49"/>
    <n v="12920.39"/>
    <s v=""/>
    <s v=""/>
    <s v=""/>
    <s v=""/>
    <s v="@2021/000290-CU-I"/>
  </r>
  <r>
    <x v="1"/>
    <s v="Consejeria de Desarrollo Sostenible"/>
    <s v="000612/2022"/>
    <x v="485"/>
    <s v="Contrato de obras"/>
    <x v="2"/>
    <s v="No"/>
    <n v="324765.76"/>
    <n v="284592.98"/>
    <s v=""/>
    <s v=""/>
    <s v=""/>
    <s v=""/>
    <s v="@2021/006784#001"/>
  </r>
  <r>
    <x v="1"/>
    <s v="Consejeria de Educación, Cultura y deportes"/>
    <s v="022643/2022"/>
    <x v="486"/>
    <s v="Contrato de servicios"/>
    <x v="5"/>
    <s v="No"/>
    <n v="22428.18"/>
    <n v="19737.03"/>
    <s v=""/>
    <s v=""/>
    <s v=""/>
    <s v=""/>
    <s v="@2022/005928"/>
  </r>
  <r>
    <x v="1"/>
    <s v="Consejeria de Desarrollo Sostenible"/>
    <s v="000049/2022"/>
    <x v="487"/>
    <s v="Contrato de obras"/>
    <x v="0"/>
    <s v="No"/>
    <n v="375240.31"/>
    <n v="332737.90000000002"/>
    <s v=""/>
    <s v=""/>
    <s v=""/>
    <s v=""/>
    <s v="@2020/011839#001"/>
  </r>
  <r>
    <x v="1"/>
    <s v="Consejeria de Educación, Cultura y deportes"/>
    <s v="022647/2022"/>
    <x v="488"/>
    <s v="Contrato de servicios"/>
    <x v="5"/>
    <s v="No"/>
    <n v="22428.18"/>
    <n v="21819.88"/>
    <s v=""/>
    <s v=""/>
    <s v=""/>
    <s v=""/>
    <s v="@2022/005930"/>
  </r>
  <r>
    <x v="1"/>
    <s v="Consejeria de Desarrollo Sostenible"/>
    <s v="000884/2022"/>
    <x v="487"/>
    <s v="Contrato de obras"/>
    <x v="0"/>
    <s v="No"/>
    <n v="443646.45"/>
    <n v="393237.9"/>
    <s v=""/>
    <s v=""/>
    <s v=""/>
    <s v=""/>
    <s v="@2020/011839#001"/>
  </r>
  <r>
    <x v="1"/>
    <s v="Consejeria de Desarrollo Sostenible"/>
    <s v="037047/2022"/>
    <x v="489"/>
    <s v="Contrato de obras"/>
    <x v="2"/>
    <s v="No"/>
    <n v="459268.16"/>
    <n v="459268.16"/>
    <s v=""/>
    <s v=""/>
    <s v=""/>
    <s v=""/>
    <s v="@2022/011391#001"/>
  </r>
  <r>
    <x v="1"/>
    <s v="Consejeria de Educación, Cultura y deportes"/>
    <s v="022735/2022"/>
    <x v="490"/>
    <s v="Contrato de servicios"/>
    <x v="5"/>
    <s v="No"/>
    <n v="22428.18"/>
    <n v="21175"/>
    <s v=""/>
    <s v=""/>
    <s v=""/>
    <s v=""/>
    <s v="@2022/005931"/>
  </r>
  <r>
    <x v="1"/>
    <s v="Consejeria de Educación, Cultura y deportes"/>
    <s v="023307/2022"/>
    <x v="491"/>
    <s v="Contrato de servicios"/>
    <x v="5"/>
    <s v="No"/>
    <n v="22428.18"/>
    <n v="20125.88"/>
    <s v=""/>
    <s v=""/>
    <s v=""/>
    <s v=""/>
    <s v="@2022/007245"/>
  </r>
  <r>
    <x v="1"/>
    <s v="Consejeria de Desarrollo Sostenible"/>
    <s v="001026/2022"/>
    <x v="492"/>
    <s v="Contrato de obras"/>
    <x v="0"/>
    <s v="No"/>
    <n v="3677300.57"/>
    <n v="2908744.69"/>
    <s v=""/>
    <s v=""/>
    <s v=""/>
    <s v=""/>
    <s v="@2021/008644#001"/>
  </r>
  <r>
    <x v="1"/>
    <s v="Consejeria de Educación, Cultura y deportes"/>
    <s v="023316/2022"/>
    <x v="493"/>
    <s v="Contrato de servicios"/>
    <x v="5"/>
    <s v="No"/>
    <n v="22428.18"/>
    <n v="18326"/>
    <s v=""/>
    <s v=""/>
    <s v=""/>
    <s v=""/>
    <s v="@2022/006874"/>
  </r>
  <r>
    <x v="1"/>
    <s v="Consejeria de Educación, Cultura y deportes"/>
    <s v="023764/2022"/>
    <x v="494"/>
    <s v="Contrato de servicios"/>
    <x v="5"/>
    <s v="No"/>
    <n v="22428.18"/>
    <n v="18816.88"/>
    <s v=""/>
    <s v=""/>
    <s v=""/>
    <s v=""/>
    <s v="@2022/006871"/>
  </r>
  <r>
    <x v="1"/>
    <s v="Consejeria de Educación, Cultura y deportes"/>
    <s v="023878/2022"/>
    <x v="495"/>
    <s v="Contrato de servicios"/>
    <x v="5"/>
    <s v="No"/>
    <n v="22428.18"/>
    <n v="16266.25"/>
    <s v=""/>
    <s v=""/>
    <s v=""/>
    <s v=""/>
    <s v="@2022/006870"/>
  </r>
  <r>
    <x v="1"/>
    <s v="Consejeria de Educación, Cultura y deportes"/>
    <s v="027255/2022"/>
    <x v="496"/>
    <s v="Contrato de servicios"/>
    <x v="5"/>
    <s v="No"/>
    <n v="22428.18"/>
    <n v="21945"/>
    <s v=""/>
    <s v=""/>
    <s v=""/>
    <s v=""/>
    <s v="@2022/010060"/>
  </r>
  <r>
    <x v="1"/>
    <s v="Consejeria de Educación, Cultura y deportes"/>
    <s v="027371/2022"/>
    <x v="497"/>
    <s v="Contrato de servicios"/>
    <x v="5"/>
    <s v="No"/>
    <n v="22428.18"/>
    <n v="11068.75"/>
    <s v=""/>
    <s v=""/>
    <s v=""/>
    <s v=""/>
    <s v="@2022/009216"/>
  </r>
  <r>
    <x v="1"/>
    <s v="Consejeria de Educación, Cultura y deportes"/>
    <s v="027852/2022"/>
    <x v="498"/>
    <s v="Contrato de servicios"/>
    <x v="5"/>
    <s v="No"/>
    <n v="22428.18"/>
    <n v="18287.5"/>
    <s v=""/>
    <s v=""/>
    <s v=""/>
    <s v=""/>
    <s v="@2022/006163"/>
  </r>
  <r>
    <x v="1"/>
    <s v="Consejeria de Educación, Cultura y deportes"/>
    <s v="028178/2022"/>
    <x v="499"/>
    <s v="Contrato de servicios"/>
    <x v="5"/>
    <s v="No"/>
    <n v="22428.18"/>
    <n v="17325"/>
    <s v=""/>
    <s v=""/>
    <s v=""/>
    <s v=""/>
    <s v="@2022/006192"/>
  </r>
  <r>
    <x v="1"/>
    <s v="Consejeria de Educación, Cultura y deportes"/>
    <s v="028252/2022"/>
    <x v="500"/>
    <s v="Contrato de servicios"/>
    <x v="5"/>
    <s v="No"/>
    <n v="22428.18"/>
    <n v="19019"/>
    <s v=""/>
    <s v=""/>
    <s v=""/>
    <s v=""/>
    <s v="@2022/009649"/>
  </r>
  <r>
    <x v="1"/>
    <s v="Consejeria de Educación, Cultura y deportes"/>
    <s v="028272/2022"/>
    <x v="501"/>
    <s v="Contrato de servicios"/>
    <x v="5"/>
    <s v="No"/>
    <n v="22428.18"/>
    <n v="16362.5"/>
    <s v=""/>
    <s v=""/>
    <s v=""/>
    <s v=""/>
    <s v="@2022/007073"/>
  </r>
  <r>
    <x v="1"/>
    <s v="Consejeria de Educación, Cultura y deportes"/>
    <s v="034185/2022"/>
    <x v="397"/>
    <s v="Contrato de servicios"/>
    <x v="5"/>
    <s v="No"/>
    <n v="22671.3"/>
    <n v="15760.25"/>
    <s v=""/>
    <s v=""/>
    <s v=""/>
    <s v=""/>
    <s v="@2022/011125"/>
  </r>
  <r>
    <x v="1"/>
    <s v="Consejeria de Educación, Cultura y deportes"/>
    <s v="043766/2022"/>
    <x v="502"/>
    <s v="Contrato de servicios"/>
    <x v="5"/>
    <s v="No"/>
    <n v="22673.73"/>
    <n v="22657.25"/>
    <s v=""/>
    <s v=""/>
    <s v=""/>
    <s v=""/>
    <s v="@2022/018873"/>
  </r>
  <r>
    <x v="1"/>
    <s v="Consejeria de Educación, Cultura y deportes"/>
    <s v="028273/2022"/>
    <x v="503"/>
    <s v="Contrato de servicios"/>
    <x v="5"/>
    <s v="No"/>
    <n v="22812.66"/>
    <n v="18209.400000000001"/>
    <s v=""/>
    <s v=""/>
    <s v=""/>
    <s v=""/>
    <s v="@2022/007071"/>
  </r>
  <r>
    <x v="1"/>
    <s v="Consejeria de Educación, Cultura y deportes"/>
    <s v="029368/2022"/>
    <x v="504"/>
    <s v="Contrato de servicios"/>
    <x v="0"/>
    <s v="No"/>
    <n v="23285.53"/>
    <n v="12372.8"/>
    <s v=""/>
    <s v=""/>
    <s v=""/>
    <s v=""/>
    <s v="@2021/000290-GU-I"/>
  </r>
  <r>
    <x v="1"/>
    <s v="Consejeria de Educación, Cultura y deportes"/>
    <s v="004273/2022"/>
    <x v="505"/>
    <s v="Contrato de servicios"/>
    <x v="5"/>
    <s v="No"/>
    <n v="23389.34"/>
    <n v="10929.6"/>
    <s v=""/>
    <s v=""/>
    <s v=""/>
    <s v=""/>
    <s v="@2021/016792"/>
  </r>
  <r>
    <x v="1"/>
    <s v="Consejeria de Educación, Cultura y deportes"/>
    <s v="000872/2022"/>
    <x v="459"/>
    <s v="Contrato de servicios"/>
    <x v="2"/>
    <s v="No"/>
    <n v="23426"/>
    <n v="16398.72"/>
    <s v=""/>
    <s v=""/>
    <s v=""/>
    <s v=""/>
    <s v="@2021/019183"/>
  </r>
  <r>
    <x v="1"/>
    <s v="Consejeria de Educación, Cultura y deportes"/>
    <s v="028170/2022"/>
    <x v="506"/>
    <s v="Contrato de servicios"/>
    <x v="5"/>
    <s v="No"/>
    <n v="23873.85"/>
    <n v="14341.25"/>
    <s v=""/>
    <s v=""/>
    <s v=""/>
    <s v=""/>
    <s v="@2022/006159"/>
  </r>
  <r>
    <x v="1"/>
    <s v="Consejeria de Educación, Cultura y deportes"/>
    <s v="043486/2022"/>
    <x v="507"/>
    <s v="Contrato de servicios"/>
    <x v="5"/>
    <s v="No"/>
    <n v="24151.84"/>
    <n v="21881.16"/>
    <s v=""/>
    <s v=""/>
    <s v=""/>
    <s v=""/>
    <s v="@2022/016028"/>
  </r>
  <r>
    <x v="1"/>
    <s v="Consejeria de Educación, Cultura y deportes"/>
    <s v="043519/2022"/>
    <x v="508"/>
    <s v="Contrato de servicios"/>
    <x v="5"/>
    <s v="No"/>
    <n v="24151.84"/>
    <n v="18539.400000000001"/>
    <s v=""/>
    <s v=""/>
    <s v=""/>
    <s v=""/>
    <s v="@2022/016027"/>
  </r>
  <r>
    <x v="1"/>
    <s v="Consejeria de Educación, Cultura y deportes"/>
    <s v="022406/2022"/>
    <x v="416"/>
    <s v="Contrato de servicios"/>
    <x v="5"/>
    <s v="No"/>
    <n v="24624.67"/>
    <n v="10587.5"/>
    <s v=""/>
    <s v=""/>
    <s v=""/>
    <s v=""/>
    <s v="@2022/001796"/>
  </r>
  <r>
    <x v="1"/>
    <s v="Consejeria de Educación, Cultura y deportes"/>
    <s v="022409/2022"/>
    <x v="416"/>
    <s v="Contrato de servicios"/>
    <x v="5"/>
    <s v="No"/>
    <n v="24624.67"/>
    <n v="8470"/>
    <s v=""/>
    <s v=""/>
    <s v=""/>
    <s v=""/>
    <s v="@2022/001796"/>
  </r>
  <r>
    <x v="1"/>
    <s v="Consejeria de Educación, Cultura y deportes"/>
    <s v="024140/2022"/>
    <x v="509"/>
    <s v="Contrato de servicios"/>
    <x v="4"/>
    <s v="No"/>
    <n v="24795.01"/>
    <n v="18598.16"/>
    <s v=""/>
    <s v=""/>
    <s v=""/>
    <s v=""/>
    <s v="@2022/002897"/>
  </r>
  <r>
    <x v="1"/>
    <s v="Consejeria de Educación, Cultura y deportes"/>
    <s v="043689/2022"/>
    <x v="510"/>
    <s v="Contrato de servicios"/>
    <x v="5"/>
    <s v="No"/>
    <n v="25004.67"/>
    <n v="20592"/>
    <s v=""/>
    <s v=""/>
    <s v=""/>
    <s v=""/>
    <s v="@2022/017452"/>
  </r>
  <r>
    <x v="1"/>
    <s v="Consejeria de Educación, Cultura y deportes"/>
    <s v="043694/2022"/>
    <x v="511"/>
    <s v="Contrato de servicios"/>
    <x v="5"/>
    <s v="No"/>
    <n v="25004.67"/>
    <n v="20592"/>
    <s v=""/>
    <s v=""/>
    <s v=""/>
    <s v=""/>
    <s v="@2022/017453"/>
  </r>
  <r>
    <x v="1"/>
    <s v="Consejeria de Educación, Cultura y deportes"/>
    <s v="029162/2022"/>
    <x v="444"/>
    <s v="Contrato de servicios"/>
    <x v="0"/>
    <s v="No"/>
    <n v="25191.61"/>
    <n v="13208.8"/>
    <s v=""/>
    <s v=""/>
    <s v=""/>
    <s v=""/>
    <s v="@2021/000290-CU-I"/>
  </r>
  <r>
    <x v="1"/>
    <s v="Consejeria de Educación, Cultura y deportes"/>
    <s v="043696/2022"/>
    <x v="512"/>
    <s v="Contrato de servicios"/>
    <x v="5"/>
    <s v="No"/>
    <n v="25195.48"/>
    <n v="22206.18"/>
    <s v=""/>
    <s v=""/>
    <s v=""/>
    <s v=""/>
    <s v="@2022/017461"/>
  </r>
  <r>
    <x v="1"/>
    <s v="Consejeria de Educación, Cultura y deportes"/>
    <s v="023303/2022"/>
    <x v="513"/>
    <s v="Contrato de servicios"/>
    <x v="5"/>
    <s v="No"/>
    <n v="25238.68"/>
    <n v="17500.18"/>
    <s v=""/>
    <s v=""/>
    <s v=""/>
    <s v=""/>
    <s v="@2022/006864"/>
  </r>
  <r>
    <x v="1"/>
    <s v="Consejeria de Educación, Cultura y deportes"/>
    <s v="023755/2022"/>
    <x v="514"/>
    <s v="Contrato de servicios"/>
    <x v="5"/>
    <s v="No"/>
    <n v="25238.68"/>
    <n v="20020"/>
    <s v=""/>
    <s v=""/>
    <s v=""/>
    <s v=""/>
    <s v="@2022/006860"/>
  </r>
  <r>
    <x v="1"/>
    <s v="Consejeria de Educación, Cultura y deportes"/>
    <s v="023757/2022"/>
    <x v="515"/>
    <s v="Contrato de servicios"/>
    <x v="5"/>
    <s v="No"/>
    <n v="25238.68"/>
    <n v="20020"/>
    <s v=""/>
    <s v=""/>
    <s v=""/>
    <s v=""/>
    <s v="@2022/006863"/>
  </r>
  <r>
    <x v="1"/>
    <s v="Consejeria de Educación, Cultura y deportes"/>
    <s v="027439/2022"/>
    <x v="516"/>
    <s v="Contrato de servicios"/>
    <x v="5"/>
    <s v="No"/>
    <n v="25238.68"/>
    <n v="18191.25"/>
    <s v=""/>
    <s v=""/>
    <s v=""/>
    <s v=""/>
    <s v="@2022/006160"/>
  </r>
  <r>
    <x v="1"/>
    <s v="Consejeria de Educación, Cultura y deportes"/>
    <s v="028090/2022"/>
    <x v="517"/>
    <s v="Contrato de servicios"/>
    <x v="5"/>
    <s v="No"/>
    <n v="25238.68"/>
    <n v="22137.5"/>
    <s v=""/>
    <s v=""/>
    <s v=""/>
    <s v=""/>
    <s v="@2022/006095"/>
  </r>
  <r>
    <x v="1"/>
    <s v="Consejeria de Educación, Cultura y deportes"/>
    <s v="028228/2022"/>
    <x v="518"/>
    <s v="Contrato de servicios"/>
    <x v="5"/>
    <s v="No"/>
    <n v="25238.68"/>
    <n v="20212.5"/>
    <s v=""/>
    <s v=""/>
    <s v=""/>
    <s v=""/>
    <s v="@2022/006174"/>
  </r>
  <r>
    <x v="1"/>
    <s v="Consejeria de Educación, Cultura y deportes"/>
    <s v="043845/2022"/>
    <x v="519"/>
    <s v="Contrato de servicios"/>
    <x v="5"/>
    <s v="No"/>
    <n v="25728.04"/>
    <n v="25611.52"/>
    <s v=""/>
    <s v=""/>
    <s v=""/>
    <s v=""/>
    <s v="@2022/018871"/>
  </r>
  <r>
    <x v="1"/>
    <s v="Consejeria de Educación, Cultura y deportes"/>
    <s v="023583/2022"/>
    <x v="520"/>
    <s v="Contrato de servicios"/>
    <x v="4"/>
    <s v="No"/>
    <n v="27043.89"/>
    <n v="22769.439999999999"/>
    <s v=""/>
    <s v=""/>
    <s v=""/>
    <s v=""/>
    <s v="@2022/002918"/>
  </r>
  <r>
    <x v="1"/>
    <s v="Consejeria de Economía, Empresas y Empleo"/>
    <s v="007049/2022"/>
    <x v="521"/>
    <s v="Contrato de obras"/>
    <x v="2"/>
    <s v="No"/>
    <n v="223673.85"/>
    <n v="169510.79"/>
    <s v=""/>
    <s v=""/>
    <s v=""/>
    <s v=""/>
    <s v="@2021/016162#001"/>
  </r>
  <r>
    <x v="1"/>
    <s v="Consejeria de Educación, Cultura y deportes"/>
    <s v="027450/2022"/>
    <x v="522"/>
    <s v="Contrato de servicios"/>
    <x v="5"/>
    <s v="No"/>
    <n v="27374.799999999999"/>
    <n v="20559"/>
    <s v=""/>
    <s v=""/>
    <s v=""/>
    <s v=""/>
    <s v="@2022/009651"/>
  </r>
  <r>
    <x v="1"/>
    <s v="Consejeria de Educación, Cultura y deportes"/>
    <s v="043267/2022"/>
    <x v="523"/>
    <s v="Contrato de servicios"/>
    <x v="5"/>
    <s v="No"/>
    <n v="27921.27"/>
    <n v="22455.4"/>
    <s v=""/>
    <s v=""/>
    <s v=""/>
    <s v=""/>
    <s v="@2022/017459"/>
  </r>
  <r>
    <x v="1"/>
    <s v="Consejeria de Educación, Cultura y deportes"/>
    <s v="034027/2022"/>
    <x v="419"/>
    <s v="Contrato de servicios"/>
    <x v="2"/>
    <s v="No"/>
    <n v="27924.2"/>
    <n v="18128.22"/>
    <s v=""/>
    <s v=""/>
    <s v=""/>
    <s v=""/>
    <s v="@2022/007519"/>
  </r>
  <r>
    <x v="1"/>
    <s v="Consejeria de Educación, Cultura y deportes"/>
    <s v="034028/2022"/>
    <x v="419"/>
    <s v="Contrato de servicios"/>
    <x v="2"/>
    <s v="No"/>
    <n v="27924.2"/>
    <n v="14108.32"/>
    <s v=""/>
    <s v=""/>
    <s v=""/>
    <s v=""/>
    <s v="@2022/007519"/>
  </r>
  <r>
    <x v="1"/>
    <s v="Consejeria de Educación, Cultura y deportes"/>
    <s v="043790/2022"/>
    <x v="524"/>
    <s v="Contrato de servicios"/>
    <x v="5"/>
    <s v="No"/>
    <n v="29021.29"/>
    <n v="28718.799999999999"/>
    <s v=""/>
    <s v=""/>
    <s v=""/>
    <s v=""/>
    <s v="@2022/019409"/>
  </r>
  <r>
    <x v="1"/>
    <s v="Consejeria de Educación, Cultura y deportes"/>
    <s v="022759/2022"/>
    <x v="525"/>
    <s v="Contrato de servicios"/>
    <x v="5"/>
    <s v="No"/>
    <n v="29281.18"/>
    <n v="24888.32"/>
    <s v=""/>
    <s v=""/>
    <s v=""/>
    <s v=""/>
    <s v="@2022/005933"/>
  </r>
  <r>
    <x v="1"/>
    <s v="Consejeria de Educación, Cultura y deportes"/>
    <s v="043262/2022"/>
    <x v="526"/>
    <s v="Contrato de servicios"/>
    <x v="5"/>
    <s v="No"/>
    <n v="30056.13"/>
    <n v="26481.84"/>
    <s v=""/>
    <s v=""/>
    <s v=""/>
    <s v=""/>
    <s v="@2022/015942"/>
  </r>
  <r>
    <x v="1"/>
    <s v="Consejeria de Educación, Cultura y deportes"/>
    <s v="028088/2022"/>
    <x v="527"/>
    <s v="Contrato de servicios"/>
    <x v="5"/>
    <s v="No"/>
    <n v="30291.8"/>
    <n v="27893.25"/>
    <s v=""/>
    <s v=""/>
    <s v=""/>
    <s v=""/>
    <s v="@2022/007209"/>
  </r>
  <r>
    <x v="1"/>
    <s v="Consejeria de Educación, Cultura y deportes"/>
    <s v="015001/2022"/>
    <x v="426"/>
    <s v="Contrato de servicios"/>
    <x v="2"/>
    <s v="No"/>
    <n v="30707"/>
    <n v="13915"/>
    <s v=""/>
    <s v=""/>
    <s v=""/>
    <s v=""/>
    <s v="@2021/018775"/>
  </r>
  <r>
    <x v="1"/>
    <s v="Consejeria de Educación, Cultura y deportes"/>
    <s v="015002/2022"/>
    <x v="426"/>
    <s v="Contrato de servicios"/>
    <x v="2"/>
    <s v="No"/>
    <n v="30707"/>
    <n v="14520"/>
    <s v=""/>
    <s v=""/>
    <s v=""/>
    <s v=""/>
    <s v="@2021/018775"/>
  </r>
  <r>
    <x v="1"/>
    <s v="Consejeria de Educación, Cultura y deportes"/>
    <s v="038215/2022"/>
    <x v="411"/>
    <s v="Contrato de servicios"/>
    <x v="5"/>
    <s v="No"/>
    <n v="30772.6"/>
    <n v="21233.09"/>
    <s v=""/>
    <s v=""/>
    <s v=""/>
    <s v=""/>
    <s v="@2022/006663"/>
  </r>
  <r>
    <x v="1"/>
    <s v="Consejeria de Educación, Cultura y deportes"/>
    <s v="028248/2022"/>
    <x v="528"/>
    <s v="Contrato de servicios"/>
    <x v="5"/>
    <s v="No"/>
    <n v="31302.43"/>
    <n v="25025"/>
    <s v=""/>
    <s v=""/>
    <s v=""/>
    <s v=""/>
    <s v="@2022/006085"/>
  </r>
  <r>
    <x v="1"/>
    <s v="Consejeria de Educación, Cultura y deportes"/>
    <s v="023241/2022"/>
    <x v="529"/>
    <s v="Contrato de servicios"/>
    <x v="5"/>
    <s v="No"/>
    <n v="32085.9"/>
    <n v="26950"/>
    <s v=""/>
    <s v=""/>
    <s v=""/>
    <s v=""/>
    <s v="@2022/006074"/>
  </r>
  <r>
    <x v="1"/>
    <s v="Consejeria de Educación, Cultura y deportes"/>
    <s v="023785/2022"/>
    <x v="394"/>
    <s v="Contrato de servicios"/>
    <x v="5"/>
    <s v="No"/>
    <n v="32085.9"/>
    <n v="31955"/>
    <s v=""/>
    <s v=""/>
    <s v=""/>
    <s v=""/>
    <s v="@2022/006088"/>
  </r>
  <r>
    <x v="1"/>
    <s v="Consejeria de Educación, Cultura y deportes"/>
    <s v="027024/2022"/>
    <x v="530"/>
    <s v="Contrato de servicios"/>
    <x v="5"/>
    <s v="No"/>
    <n v="32085.9"/>
    <n v="31955"/>
    <s v=""/>
    <s v=""/>
    <s v=""/>
    <s v=""/>
    <s v="@2022/006090"/>
  </r>
  <r>
    <x v="1"/>
    <s v="Consejeria de Educación, Cultura y deportes"/>
    <s v="027265/2022"/>
    <x v="531"/>
    <s v="Contrato de servicios"/>
    <x v="5"/>
    <s v="No"/>
    <n v="32085.9"/>
    <n v="28490"/>
    <s v=""/>
    <s v=""/>
    <s v=""/>
    <s v=""/>
    <s v="@2022/006312"/>
  </r>
  <r>
    <x v="1"/>
    <s v="Consejeria de Educación, Cultura y deportes"/>
    <s v="027278/2022"/>
    <x v="532"/>
    <s v="Contrato de servicios"/>
    <x v="5"/>
    <s v="No"/>
    <n v="32085.9"/>
    <n v="28836.5"/>
    <s v=""/>
    <s v=""/>
    <s v=""/>
    <s v=""/>
    <s v="@2022/006314"/>
  </r>
  <r>
    <x v="1"/>
    <s v="Consejeria de Educación, Cultura y deportes"/>
    <s v="028103/2022"/>
    <x v="533"/>
    <s v="Contrato de servicios"/>
    <x v="5"/>
    <s v="No"/>
    <n v="32085.9"/>
    <n v="31185"/>
    <s v=""/>
    <s v=""/>
    <s v=""/>
    <s v=""/>
    <s v="@2022/010631"/>
  </r>
  <r>
    <x v="1"/>
    <s v="Consejeria de Educación, Cultura y deportes"/>
    <s v="014412.5/2021"/>
    <x v="534"/>
    <s v="Contrato de obras"/>
    <x v="0"/>
    <s v="No"/>
    <n v="0"/>
    <n v="0"/>
    <m/>
    <m/>
    <m/>
    <m/>
    <s v="2021/001635"/>
  </r>
  <r>
    <x v="1"/>
    <s v="Consejeria de Educación, Cultura y deportes"/>
    <s v="028280/2022"/>
    <x v="535"/>
    <s v="Contrato de servicios"/>
    <x v="5"/>
    <s v="No"/>
    <n v="32085.9"/>
    <n v="26308.98"/>
    <s v=""/>
    <s v=""/>
    <s v=""/>
    <s v=""/>
    <s v="@2022/007097"/>
  </r>
  <r>
    <x v="1"/>
    <s v="Consejeria de Educación, Cultura y deportes"/>
    <s v="011431.5/2022"/>
    <x v="536"/>
    <s v="Contrato de obras"/>
    <x v="3"/>
    <s v="No"/>
    <n v="0"/>
    <n v="0"/>
    <m/>
    <m/>
    <m/>
    <m/>
    <s v="2022/000231"/>
  </r>
  <r>
    <x v="1"/>
    <s v="Consejeria de Educación, Cultura y deportes"/>
    <s v="029533/2022"/>
    <x v="537"/>
    <s v="Contrato de concesión de servicios"/>
    <x v="0"/>
    <s v="No"/>
    <n v="0"/>
    <n v="0"/>
    <s v=""/>
    <s v=""/>
    <s v=""/>
    <s v=""/>
    <s v="@2022/011387"/>
  </r>
  <r>
    <x v="1"/>
    <s v="Consejeria de Educación, Cultura y deportes"/>
    <s v="045234/2022"/>
    <x v="451"/>
    <s v="Contrato de servicios"/>
    <x v="2"/>
    <s v="No"/>
    <n v="34410.480000000003"/>
    <n v="29590"/>
    <s v=""/>
    <s v=""/>
    <s v=""/>
    <s v=""/>
    <s v="@2022/015572"/>
  </r>
  <r>
    <x v="1"/>
    <s v="Consejeria de Educación, Cultura y deportes"/>
    <s v="027057/2022"/>
    <x v="538"/>
    <s v="Contrato de servicios"/>
    <x v="4"/>
    <s v="No"/>
    <n v="35189.51"/>
    <n v="32353.95"/>
    <s v=""/>
    <s v=""/>
    <s v=""/>
    <s v=""/>
    <s v="@2022/002931"/>
  </r>
  <r>
    <x v="1"/>
    <s v="Consejeria de Educación, Cultura y deportes"/>
    <s v="023262/2022"/>
    <x v="539"/>
    <s v="Contrato de servicios"/>
    <x v="5"/>
    <s v="No"/>
    <n v="36124.550000000003"/>
    <n v="31762.5"/>
    <s v=""/>
    <s v=""/>
    <s v=""/>
    <s v=""/>
    <s v="@2022/006079"/>
  </r>
  <r>
    <x v="1"/>
    <s v="Consejeria de Educación, Cultura y deportes"/>
    <s v="023296/2022"/>
    <x v="540"/>
    <s v="Contrato de servicios"/>
    <x v="5"/>
    <s v="No"/>
    <n v="36124.550000000003"/>
    <n v="35612.5"/>
    <s v=""/>
    <s v=""/>
    <s v=""/>
    <s v=""/>
    <s v="@2022/006054"/>
  </r>
  <r>
    <x v="1"/>
    <s v="Consejeria de Educación, Cultura y deportes"/>
    <s v="023368/2022"/>
    <x v="541"/>
    <s v="Contrato de servicios"/>
    <x v="5"/>
    <s v="No"/>
    <n v="36124.550000000003"/>
    <n v="35612.5"/>
    <s v=""/>
    <s v=""/>
    <s v=""/>
    <s v=""/>
    <s v="@2022/006069"/>
  </r>
  <r>
    <x v="1"/>
    <s v="Consejeria de Educación, Cultura y deportes"/>
    <s v="023753/2022"/>
    <x v="542"/>
    <s v="Contrato de servicios"/>
    <x v="5"/>
    <s v="No"/>
    <n v="36124.550000000003"/>
    <n v="32725"/>
    <s v=""/>
    <s v=""/>
    <s v=""/>
    <s v=""/>
    <s v="@2022/006072"/>
  </r>
  <r>
    <x v="1"/>
    <s v="Consejeria de Educación, Cultura y deportes"/>
    <s v="027144/2022"/>
    <x v="543"/>
    <s v="Contrato de servicios"/>
    <x v="5"/>
    <s v="No"/>
    <n v="36124.550000000003"/>
    <n v="35997.5"/>
    <s v=""/>
    <s v=""/>
    <s v=""/>
    <s v=""/>
    <s v="@2022/006308"/>
  </r>
  <r>
    <x v="1"/>
    <s v="Consejeria de Educación, Cultura y deportes"/>
    <s v="027147/2022"/>
    <x v="544"/>
    <s v="Contrato de servicios"/>
    <x v="5"/>
    <s v="No"/>
    <n v="36124.550000000003"/>
    <n v="35997.5"/>
    <s v=""/>
    <s v=""/>
    <s v=""/>
    <s v=""/>
    <s v="@2022/006309"/>
  </r>
  <r>
    <x v="1"/>
    <s v="Consejeria de Educación, Cultura y deportes"/>
    <s v="027149/2022"/>
    <x v="545"/>
    <s v="Contrato de servicios"/>
    <x v="5"/>
    <s v="No"/>
    <n v="36124.550000000003"/>
    <n v="35997.5"/>
    <s v=""/>
    <s v=""/>
    <s v=""/>
    <s v=""/>
    <s v="@2022/006310"/>
  </r>
  <r>
    <x v="1"/>
    <s v="Consejeria de Educación, Cultura y deportes"/>
    <s v="027430/2022"/>
    <x v="546"/>
    <s v="Contrato de servicios"/>
    <x v="5"/>
    <s v="No"/>
    <n v="36124.550000000003"/>
    <n v="34454"/>
    <s v=""/>
    <s v=""/>
    <s v=""/>
    <s v=""/>
    <s v="@2022/006362"/>
  </r>
  <r>
    <x v="1"/>
    <s v="Consejeria de Educación, Cultura y deportes"/>
    <s v="027966/2022"/>
    <x v="547"/>
    <s v="Contrato de servicios"/>
    <x v="5"/>
    <s v="No"/>
    <n v="36124.550000000003"/>
    <n v="25987.5"/>
    <s v=""/>
    <s v=""/>
    <s v=""/>
    <s v=""/>
    <s v="@2022/006256"/>
  </r>
  <r>
    <x v="1"/>
    <s v="Consejeria de Educación, Cultura y deportes"/>
    <s v="027981/2022"/>
    <x v="548"/>
    <s v="Contrato de servicios"/>
    <x v="5"/>
    <s v="No"/>
    <n v="36124.550000000003"/>
    <n v="30607.5"/>
    <s v=""/>
    <s v=""/>
    <s v=""/>
    <s v=""/>
    <s v="@2022/009657"/>
  </r>
  <r>
    <x v="1"/>
    <s v="Consejeria de Educación, Cultura y deportes"/>
    <s v="027987/2022"/>
    <x v="549"/>
    <s v="Contrato de servicios"/>
    <x v="5"/>
    <s v="No"/>
    <n v="36124.550000000003"/>
    <n v="35593.25"/>
    <s v=""/>
    <s v=""/>
    <s v=""/>
    <s v=""/>
    <s v="@2022/007080"/>
  </r>
  <r>
    <x v="1"/>
    <s v="Consejeria de Educación, Cultura y deportes"/>
    <s v="027989/2022"/>
    <x v="550"/>
    <s v="Contrato de servicios"/>
    <x v="5"/>
    <s v="No"/>
    <n v="36124.550000000003"/>
    <n v="29625.75"/>
    <s v=""/>
    <s v=""/>
    <s v=""/>
    <s v=""/>
    <s v="@2022/007083"/>
  </r>
  <r>
    <x v="1"/>
    <s v="Consejeria de Educación, Cultura y deportes"/>
    <s v="028006/2022"/>
    <x v="551"/>
    <s v="Contrato de servicios"/>
    <x v="5"/>
    <s v="No"/>
    <n v="36124.550000000003"/>
    <n v="29606.5"/>
    <s v=""/>
    <s v=""/>
    <s v=""/>
    <s v=""/>
    <s v="@2022/007118"/>
  </r>
  <r>
    <x v="1"/>
    <s v="Consejeria de Educación, Cultura y deportes"/>
    <s v="028008/2022"/>
    <x v="552"/>
    <s v="Contrato de servicios"/>
    <x v="5"/>
    <s v="No"/>
    <n v="36124.550000000003"/>
    <n v="22715"/>
    <s v=""/>
    <s v=""/>
    <s v=""/>
    <s v=""/>
    <s v="@2022/009654"/>
  </r>
  <r>
    <x v="1"/>
    <s v="Consejeria de Educación, Cultura y deportes"/>
    <s v="028010/2022"/>
    <x v="553"/>
    <s v="Contrato de servicios"/>
    <x v="5"/>
    <s v="No"/>
    <n v="36124.550000000003"/>
    <n v="25685.279999999999"/>
    <s v=""/>
    <s v=""/>
    <s v=""/>
    <s v=""/>
    <s v="@2022/007103"/>
  </r>
  <r>
    <x v="1"/>
    <s v="Consejeria de Educación, Cultura y deportes"/>
    <s v="028023/2022"/>
    <x v="554"/>
    <s v="Contrato de servicios"/>
    <x v="5"/>
    <s v="No"/>
    <n v="36124.550000000003"/>
    <n v="20982.5"/>
    <s v=""/>
    <s v=""/>
    <s v=""/>
    <s v=""/>
    <s v="@2022/009662"/>
  </r>
  <r>
    <x v="1"/>
    <s v="Consejeria de Educación, Cultura y deportes"/>
    <s v="028085/2022"/>
    <x v="555"/>
    <s v="Contrato de servicios"/>
    <x v="5"/>
    <s v="No"/>
    <n v="36124.550000000003"/>
    <n v="35805"/>
    <s v=""/>
    <s v=""/>
    <s v=""/>
    <s v=""/>
    <s v="@2022/006381"/>
  </r>
  <r>
    <x v="1"/>
    <s v="Consejeria de Educación, Cultura y deportes"/>
    <s v="028262/2022"/>
    <x v="556"/>
    <s v="Contrato de servicios"/>
    <x v="5"/>
    <s v="No"/>
    <n v="36124.550000000003"/>
    <n v="26565"/>
    <s v=""/>
    <s v=""/>
    <s v=""/>
    <s v=""/>
    <s v="@2022/007087"/>
  </r>
  <r>
    <x v="1"/>
    <s v="Consejeria de Educación, Cultura y deportes"/>
    <s v="038912/2022"/>
    <x v="557"/>
    <s v="Contrato de servicios"/>
    <x v="3"/>
    <s v="No"/>
    <n v="36124.550000000003"/>
    <n v="19588.8"/>
    <s v="168"/>
    <s v="a"/>
    <s v="1"/>
    <s v="PROCEDIMIENTO ABIERTO O RESTRINGIDO PREVIO DESIERTO O CON OFERTAS INADECUADAS"/>
    <s v="@2022/014384"/>
  </r>
  <r>
    <x v="1"/>
    <s v="Consejeria de Educación, Cultura y deportes"/>
    <s v="038906/2022"/>
    <x v="558"/>
    <s v="Contrato de servicios"/>
    <x v="3"/>
    <s v="No"/>
    <n v="36125.25"/>
    <n v="19588.8"/>
    <s v="168"/>
    <s v="a"/>
    <s v="1"/>
    <s v="PROCEDIMIENTO ABIERTO O RESTRINGIDO PREVIO DESIERTO O CON OFERTAS INADECUADAS"/>
    <s v="@2022/014369"/>
  </r>
  <r>
    <x v="1"/>
    <s v="Consejeria de Educación, Cultura y deportes"/>
    <s v="038908/2022"/>
    <x v="559"/>
    <s v="Contrato de servicios"/>
    <x v="3"/>
    <s v="No"/>
    <n v="36125.25"/>
    <n v="19588.8"/>
    <s v="168"/>
    <s v="a"/>
    <s v="1"/>
    <s v="PROCEDIMIENTO ABIERTO O RESTRINGIDO PREVIO DESIERTO O CON OFERTAS INADECUADAS"/>
    <s v="@2022/014370"/>
  </r>
  <r>
    <x v="1"/>
    <s v="Consejeria de Educación, Cultura y deportes"/>
    <s v="038910/2022"/>
    <x v="560"/>
    <s v="Contrato de servicios"/>
    <x v="3"/>
    <s v="No"/>
    <n v="36125.25"/>
    <n v="19588.8"/>
    <s v="168"/>
    <s v="a"/>
    <s v="1"/>
    <s v="PROCEDIMIENTO ABIERTO O RESTRINGIDO PREVIO DESIERTO O CON OFERTAS INADECUADAS"/>
    <s v="@2022/014371"/>
  </r>
  <r>
    <x v="1"/>
    <s v="Consejeria de Educación, Cultura y deportes"/>
    <s v="028114/2022"/>
    <x v="561"/>
    <s v="Contrato de servicios"/>
    <x v="5"/>
    <s v="No"/>
    <n v="36702.050000000003"/>
    <n v="30780.75"/>
    <s v=""/>
    <s v=""/>
    <s v=""/>
    <s v=""/>
    <s v="@2022/010382"/>
  </r>
  <r>
    <x v="1"/>
    <s v="Consejeria de Educación, Cultura y deportes"/>
    <s v="028011/2022"/>
    <x v="562"/>
    <s v="Contrato de servicios"/>
    <x v="5"/>
    <s v="No"/>
    <n v="36743.83"/>
    <n v="30834.58"/>
    <s v=""/>
    <s v=""/>
    <s v=""/>
    <s v=""/>
    <s v="@2022/007107"/>
  </r>
  <r>
    <x v="1"/>
    <s v="Consejeria de Educación, Cultura y deportes"/>
    <s v="000869/2022"/>
    <x v="459"/>
    <s v="Contrato de servicios"/>
    <x v="2"/>
    <s v="No"/>
    <n v="36941"/>
    <n v="25859.52"/>
    <s v=""/>
    <s v=""/>
    <s v=""/>
    <s v=""/>
    <s v="@2021/019183"/>
  </r>
  <r>
    <x v="1"/>
    <s v="Consejeria de Educación, Cultura y deportes"/>
    <s v="023621/2022"/>
    <x v="563"/>
    <s v="Contrato de servicios"/>
    <x v="5"/>
    <s v="No"/>
    <n v="37083.199999999997"/>
    <n v="36575"/>
    <s v=""/>
    <s v=""/>
    <s v=""/>
    <s v=""/>
    <s v="@2022/006092"/>
  </r>
  <r>
    <x v="1"/>
    <s v="Consejeria de Educación, Cultura y deportes"/>
    <s v="023740/2022"/>
    <x v="564"/>
    <s v="Contrato de servicios"/>
    <x v="5"/>
    <s v="No"/>
    <n v="37083.199999999997"/>
    <n v="20982.5"/>
    <s v=""/>
    <s v=""/>
    <s v=""/>
    <s v=""/>
    <s v="@2022/006883"/>
  </r>
  <r>
    <x v="1"/>
    <s v="Consejeria de Educación, Cultura y deportes"/>
    <s v="023763/2022"/>
    <x v="565"/>
    <s v="Contrato de servicios"/>
    <x v="5"/>
    <s v="No"/>
    <n v="37083.199999999997"/>
    <n v="22089.38"/>
    <s v=""/>
    <s v=""/>
    <s v=""/>
    <s v=""/>
    <s v="@2022/006861"/>
  </r>
  <r>
    <x v="1"/>
    <s v="Consejeria de Educación, Cultura y deportes"/>
    <s v="023783/2022"/>
    <x v="566"/>
    <s v="Contrato de servicios"/>
    <x v="5"/>
    <s v="No"/>
    <n v="37083.199999999997"/>
    <n v="36960"/>
    <s v=""/>
    <s v=""/>
    <s v=""/>
    <s v=""/>
    <s v="@2022/006084"/>
  </r>
  <r>
    <x v="1"/>
    <s v="Consejeria de Educación, Cultura y deportes"/>
    <s v="027022/2022"/>
    <x v="567"/>
    <s v="Contrato de servicios"/>
    <x v="5"/>
    <s v="No"/>
    <n v="37083.199999999997"/>
    <n v="35612.5"/>
    <s v=""/>
    <s v=""/>
    <s v=""/>
    <s v=""/>
    <s v="@2022/006043"/>
  </r>
  <r>
    <x v="1"/>
    <s v="Consejeria de Educación, Cultura y deportes"/>
    <s v="027123/2022"/>
    <x v="568"/>
    <s v="Contrato de servicios"/>
    <x v="5"/>
    <s v="No"/>
    <n v="37083.199999999997"/>
    <n v="24976.880000000001"/>
    <s v=""/>
    <s v=""/>
    <s v=""/>
    <s v=""/>
    <s v="@2022/010765"/>
  </r>
  <r>
    <x v="1"/>
    <s v="Consejeria de Educación, Cultura y deportes"/>
    <s v="028005/2022"/>
    <x v="569"/>
    <s v="Contrato de servicios"/>
    <x v="5"/>
    <s v="No"/>
    <n v="37083.199999999997"/>
    <n v="30588.25"/>
    <s v=""/>
    <s v=""/>
    <s v=""/>
    <s v=""/>
    <s v="@2022/007112"/>
  </r>
  <r>
    <x v="1"/>
    <s v="Consejeria de Educación, Cultura y deportes"/>
    <s v="028027/2022"/>
    <x v="570"/>
    <s v="Contrato de servicios"/>
    <x v="5"/>
    <s v="No"/>
    <n v="37083.199999999997"/>
    <n v="24024"/>
    <s v=""/>
    <s v=""/>
    <s v=""/>
    <s v=""/>
    <s v="@2022/009659"/>
  </r>
  <r>
    <x v="1"/>
    <s v="Consejeria de Educación, Cultura y deportes"/>
    <s v="028087/2022"/>
    <x v="571"/>
    <s v="Contrato de servicios"/>
    <x v="5"/>
    <s v="No"/>
    <n v="37083.199999999997"/>
    <n v="36767.5"/>
    <s v=""/>
    <s v=""/>
    <s v=""/>
    <s v=""/>
    <s v="@2022/010385"/>
  </r>
  <r>
    <x v="1"/>
    <s v="Consejeria de Educación, Cultura y deportes"/>
    <s v="028246/2022"/>
    <x v="572"/>
    <s v="Contrato de servicios"/>
    <x v="5"/>
    <s v="No"/>
    <n v="37083.199999999997"/>
    <n v="36883"/>
    <s v=""/>
    <s v=""/>
    <s v=""/>
    <s v=""/>
    <s v="@2022/010384"/>
  </r>
  <r>
    <x v="1"/>
    <s v="Consejeria de Educación, Cultura y deportes"/>
    <s v="028253/2022"/>
    <x v="573"/>
    <s v="Contrato de servicios"/>
    <x v="5"/>
    <s v="No"/>
    <n v="37083.199999999997"/>
    <n v="36382.5"/>
    <s v=""/>
    <s v=""/>
    <s v=""/>
    <s v=""/>
    <s v="@2022/009661"/>
  </r>
  <r>
    <x v="1"/>
    <s v="Consejeria de Educación, Cultura y deportes"/>
    <s v="028265/2022"/>
    <x v="574"/>
    <s v="Contrato de servicios"/>
    <x v="5"/>
    <s v="No"/>
    <n v="37083.199999999997"/>
    <n v="30415"/>
    <s v=""/>
    <s v=""/>
    <s v=""/>
    <s v=""/>
    <s v="@2022/007113"/>
  </r>
  <r>
    <x v="1"/>
    <s v="Consejeria de Educación, Cultura y deportes"/>
    <s v="028277/2022"/>
    <x v="575"/>
    <s v="Contrato de servicios"/>
    <x v="5"/>
    <s v="No"/>
    <n v="37083.199999999997"/>
    <n v="28740.25"/>
    <s v=""/>
    <s v=""/>
    <s v=""/>
    <s v=""/>
    <s v="@2022/007096"/>
  </r>
  <r>
    <x v="1"/>
    <s v="Consejeria de Educación, Cultura y deportes"/>
    <s v="028283/2022"/>
    <x v="576"/>
    <s v="Contrato de servicios"/>
    <x v="5"/>
    <s v="No"/>
    <n v="37083.199999999997"/>
    <n v="30800"/>
    <s v=""/>
    <s v=""/>
    <s v=""/>
    <s v=""/>
    <s v="@2022/007116"/>
  </r>
  <r>
    <x v="1"/>
    <s v="Consejeria de Educación, Cultura y deportes"/>
    <s v="037568/2022"/>
    <x v="577"/>
    <s v="Contrato de servicios"/>
    <x v="5"/>
    <s v="No"/>
    <n v="37083.199999999997"/>
    <n v="20212.5"/>
    <s v=""/>
    <s v=""/>
    <s v=""/>
    <s v=""/>
    <s v="@2022/013430"/>
  </r>
  <r>
    <x v="1"/>
    <s v="Consejeria de Educación, Cultura y deportes"/>
    <s v="015058/2022"/>
    <x v="578"/>
    <s v="Contrato de servicios"/>
    <x v="4"/>
    <s v="No"/>
    <n v="37321.050000000003"/>
    <n v="26609.93"/>
    <s v=""/>
    <s v=""/>
    <s v=""/>
    <s v=""/>
    <s v="@2022/003857"/>
  </r>
  <r>
    <x v="1"/>
    <s v="Consejeria de Educación, Cultura y deportes"/>
    <s v="022411/2022"/>
    <x v="416"/>
    <s v="Contrato de servicios"/>
    <x v="5"/>
    <s v="No"/>
    <n v="37378.089999999997"/>
    <n v="22009.9"/>
    <s v=""/>
    <s v=""/>
    <s v=""/>
    <s v=""/>
    <s v="@2022/001796"/>
  </r>
  <r>
    <x v="1"/>
    <s v="Consejeria de Educación, Cultura y deportes"/>
    <s v="023745/2022"/>
    <x v="579"/>
    <s v="Contrato de servicios"/>
    <x v="5"/>
    <s v="No"/>
    <n v="37718.449999999997"/>
    <n v="30030"/>
    <s v=""/>
    <s v=""/>
    <s v=""/>
    <s v=""/>
    <s v="@2022/006867"/>
  </r>
  <r>
    <x v="1"/>
    <s v="Consejeria de Educación, Cultura y deportes"/>
    <s v="028004/2022"/>
    <x v="580"/>
    <s v="Contrato de servicios"/>
    <x v="5"/>
    <s v="No"/>
    <n v="37718.910000000003"/>
    <n v="31112.62"/>
    <s v=""/>
    <s v=""/>
    <s v=""/>
    <s v=""/>
    <s v="@2022/007110"/>
  </r>
  <r>
    <x v="1"/>
    <s v="Consejeria de Educación, Cultura y deportes"/>
    <s v="028007/2022"/>
    <x v="581"/>
    <s v="Contrato de servicios"/>
    <x v="5"/>
    <s v="No"/>
    <n v="37718.910000000003"/>
    <n v="32502.799999999999"/>
    <s v=""/>
    <s v=""/>
    <s v=""/>
    <s v=""/>
    <s v="@2022/007078"/>
  </r>
  <r>
    <x v="1"/>
    <s v="Consejeria de Educación, Cultura y deportes"/>
    <s v="028281/2022"/>
    <x v="582"/>
    <s v="Contrato de servicios"/>
    <x v="5"/>
    <s v="No"/>
    <n v="37718.910000000003"/>
    <n v="31328"/>
    <s v=""/>
    <s v=""/>
    <s v=""/>
    <s v=""/>
    <s v="@2022/007102"/>
  </r>
  <r>
    <x v="1"/>
    <s v="Consejeria de Educación, Cultura y deportes"/>
    <s v="003971/2022"/>
    <x v="410"/>
    <s v="Contrato de servicios"/>
    <x v="5"/>
    <s v="No"/>
    <n v="37836.46"/>
    <n v="22319.73"/>
    <s v=""/>
    <s v=""/>
    <s v=""/>
    <s v=""/>
    <s v="@2021/018993"/>
  </r>
  <r>
    <x v="1"/>
    <s v="Consejeria de Educación, Cultura y deportes"/>
    <s v="028363/2022"/>
    <x v="583"/>
    <s v="Contrato de servicios"/>
    <x v="5"/>
    <s v="No"/>
    <n v="38436.519999999997"/>
    <n v="37537.5"/>
    <s v=""/>
    <s v=""/>
    <s v=""/>
    <s v=""/>
    <s v="@2022/007181"/>
  </r>
  <r>
    <x v="1"/>
    <s v="Consejeria de Educación, Cultura y deportes"/>
    <s v="023604/2022"/>
    <x v="584"/>
    <s v="Contrato de servicios"/>
    <x v="4"/>
    <s v="No"/>
    <n v="38874.11"/>
    <n v="33578.370000000003"/>
    <s v=""/>
    <s v=""/>
    <s v=""/>
    <s v=""/>
    <s v="@2022/002922"/>
  </r>
  <r>
    <x v="1"/>
    <s v="Consejeria de Educación, Cultura y deportes"/>
    <s v="037567/2022"/>
    <x v="585"/>
    <s v="Contrato de servicios"/>
    <x v="5"/>
    <s v="No"/>
    <n v="39014.51"/>
    <n v="23406.6"/>
    <s v=""/>
    <s v=""/>
    <s v=""/>
    <s v=""/>
    <s v="@2022/007182"/>
  </r>
  <r>
    <x v="1"/>
    <s v="Consejeria de Educación, Cultura y deportes"/>
    <s v="028109/2022"/>
    <x v="433"/>
    <s v="Contrato de servicios"/>
    <x v="2"/>
    <s v="No"/>
    <n v="39176.76"/>
    <n v="14495.4"/>
    <s v=""/>
    <s v=""/>
    <s v=""/>
    <s v=""/>
    <s v="@2021/015135"/>
  </r>
  <r>
    <x v="1"/>
    <s v="Consejeria de Educación, Cultura y deportes"/>
    <s v="028110/2022"/>
    <x v="433"/>
    <s v="Contrato de servicios"/>
    <x v="2"/>
    <s v="No"/>
    <n v="39176.76"/>
    <n v="13310"/>
    <s v=""/>
    <s v=""/>
    <s v=""/>
    <s v=""/>
    <s v="@2021/015135"/>
  </r>
  <r>
    <x v="1"/>
    <s v="Consejeria de Educación, Cultura y deportes"/>
    <s v="034031/2022"/>
    <x v="419"/>
    <s v="Contrato de servicios"/>
    <x v="2"/>
    <s v="No"/>
    <n v="39778.07"/>
    <n v="26651.3"/>
    <s v=""/>
    <s v=""/>
    <s v=""/>
    <s v=""/>
    <s v="@2022/007519"/>
  </r>
  <r>
    <x v="1"/>
    <s v="Consejeria de Educación, Cultura y deportes"/>
    <s v="029352/2022"/>
    <x v="362"/>
    <s v="Contrato de servicios"/>
    <x v="0"/>
    <s v="No"/>
    <n v="40220.339999999997"/>
    <n v="21182.71"/>
    <s v=""/>
    <s v=""/>
    <s v=""/>
    <s v=""/>
    <s v="@2021/000290-TO-I"/>
  </r>
  <r>
    <x v="1"/>
    <s v="Consejeria de Educación, Cultura y deportes"/>
    <s v="012243/2022"/>
    <x v="434"/>
    <s v="Contrato de servicios"/>
    <x v="2"/>
    <s v="No"/>
    <n v="40403.18"/>
    <n v="14544.2"/>
    <s v=""/>
    <s v=""/>
    <s v=""/>
    <s v=""/>
    <s v="@2021/018258"/>
  </r>
  <r>
    <x v="1"/>
    <s v="Consejeria de Educación, Cultura y deportes"/>
    <s v="012244/2022"/>
    <x v="434"/>
    <s v="Contrato de servicios"/>
    <x v="2"/>
    <s v="No"/>
    <n v="40403.18"/>
    <n v="12705"/>
    <s v=""/>
    <s v=""/>
    <s v=""/>
    <s v=""/>
    <s v="@2021/018258"/>
  </r>
  <r>
    <x v="1"/>
    <s v="Consejeria de Educación, Cultura y deportes"/>
    <s v="023577/2022"/>
    <x v="586"/>
    <s v="Contrato de servicios"/>
    <x v="4"/>
    <s v="No"/>
    <n v="40565.83"/>
    <n v="33934.620000000003"/>
    <s v=""/>
    <s v=""/>
    <s v=""/>
    <s v=""/>
    <s v="@2022/002913"/>
  </r>
  <r>
    <x v="1"/>
    <s v="Consejeria de Educación, Cultura y deportes"/>
    <s v="023578/2022"/>
    <x v="587"/>
    <s v="Contrato de servicios"/>
    <x v="4"/>
    <s v="No"/>
    <n v="40565.83"/>
    <n v="34154.160000000003"/>
    <s v=""/>
    <s v=""/>
    <s v=""/>
    <s v=""/>
    <s v="@2022/002912"/>
  </r>
  <r>
    <x v="1"/>
    <s v="Consejeria de Educación, Cultura y deportes"/>
    <s v="023579/2022"/>
    <x v="588"/>
    <s v="Contrato de servicios"/>
    <x v="4"/>
    <s v="No"/>
    <n v="40565.83"/>
    <n v="33934.620000000003"/>
    <s v=""/>
    <s v=""/>
    <s v=""/>
    <s v=""/>
    <s v="@2022/002914"/>
  </r>
  <r>
    <x v="1"/>
    <s v="Consejeria de Educación, Cultura y deportes"/>
    <s v="023581/2022"/>
    <x v="589"/>
    <s v="Contrato de servicios"/>
    <x v="4"/>
    <s v="No"/>
    <n v="40565.83"/>
    <n v="33934.620000000003"/>
    <s v=""/>
    <s v=""/>
    <s v=""/>
    <s v=""/>
    <s v="@2022/002916"/>
  </r>
  <r>
    <x v="1"/>
    <s v="Consejeria de Educación, Cultura y deportes"/>
    <s v="023582/2022"/>
    <x v="590"/>
    <s v="Contrato de servicios"/>
    <x v="4"/>
    <s v="No"/>
    <n v="40565.83"/>
    <n v="33934.620000000003"/>
    <s v=""/>
    <s v=""/>
    <s v=""/>
    <s v=""/>
    <s v="@2022/002917"/>
  </r>
  <r>
    <x v="1"/>
    <s v="Consejeria de Educación, Cultura y deportes"/>
    <s v="016576/2022"/>
    <x v="591"/>
    <s v="Contrato de servicios"/>
    <x v="4"/>
    <s v="No"/>
    <n v="40694.910000000003"/>
    <n v="26499.06"/>
    <s v=""/>
    <s v=""/>
    <s v=""/>
    <s v=""/>
    <s v="@2022/005349"/>
  </r>
  <r>
    <x v="1"/>
    <s v="Consejeria de Educación, Cultura y deportes"/>
    <s v="023242/2022"/>
    <x v="592"/>
    <s v="Contrato de servicios"/>
    <x v="5"/>
    <s v="No"/>
    <n v="42051.63"/>
    <n v="41965"/>
    <s v=""/>
    <s v=""/>
    <s v=""/>
    <s v=""/>
    <s v="@2022/006052"/>
  </r>
  <r>
    <x v="1"/>
    <s v="Consejeria de Educación, Cultura y deportes"/>
    <s v="023749/2022"/>
    <x v="593"/>
    <s v="Contrato de servicios"/>
    <x v="5"/>
    <s v="No"/>
    <n v="42051.63"/>
    <n v="38500"/>
    <s v=""/>
    <s v=""/>
    <s v=""/>
    <s v=""/>
    <s v="@2022/006060"/>
  </r>
  <r>
    <x v="1"/>
    <s v="Consejeria de Educación, Cultura y deportes"/>
    <s v="028026/2022"/>
    <x v="594"/>
    <s v="Contrato de servicios"/>
    <x v="5"/>
    <s v="No"/>
    <n v="42051.63"/>
    <n v="32686.5"/>
    <s v=""/>
    <s v=""/>
    <s v=""/>
    <s v=""/>
    <s v="@2022/009653"/>
  </r>
  <r>
    <x v="1"/>
    <s v="Consejeria de Educación, Cultura y deportes"/>
    <s v="022903/2022"/>
    <x v="595"/>
    <s v="Contrato de servicios"/>
    <x v="5"/>
    <s v="No"/>
    <n v="42078.57"/>
    <n v="41965"/>
    <s v=""/>
    <s v=""/>
    <s v=""/>
    <s v=""/>
    <s v="@2022/006076"/>
  </r>
  <r>
    <x v="1"/>
    <s v="Consejeria de Educación, Cultura y deportes"/>
    <s v="022906/2022"/>
    <x v="596"/>
    <s v="Contrato de servicios"/>
    <x v="5"/>
    <s v="No"/>
    <n v="42078.57"/>
    <n v="41965"/>
    <s v=""/>
    <s v=""/>
    <s v=""/>
    <s v=""/>
    <s v="@2022/006075"/>
  </r>
  <r>
    <x v="1"/>
    <s v="Consejeria de Educación, Cultura y deportes"/>
    <s v="023244/2022"/>
    <x v="597"/>
    <s v="Contrato de servicios"/>
    <x v="5"/>
    <s v="No"/>
    <n v="42078.57"/>
    <n v="41965"/>
    <s v=""/>
    <s v=""/>
    <s v=""/>
    <s v=""/>
    <s v="@2022/006066"/>
  </r>
  <r>
    <x v="1"/>
    <s v="Consejeria de Educación, Cultura y deportes"/>
    <s v="023289/2022"/>
    <x v="598"/>
    <s v="Contrato de servicios"/>
    <x v="5"/>
    <s v="No"/>
    <n v="42078.57"/>
    <n v="40425"/>
    <s v=""/>
    <s v=""/>
    <s v=""/>
    <s v=""/>
    <s v="@2022/006064"/>
  </r>
  <r>
    <x v="1"/>
    <s v="Consejeria de Educación, Cultura y deportes"/>
    <s v="023297/2022"/>
    <x v="599"/>
    <s v="Contrato de servicios"/>
    <x v="5"/>
    <s v="No"/>
    <n v="42078.57"/>
    <n v="40425"/>
    <s v=""/>
    <s v=""/>
    <s v=""/>
    <s v=""/>
    <s v="@2022/006081"/>
  </r>
  <r>
    <x v="1"/>
    <s v="Consejeria de Educación, Cultura y deportes"/>
    <s v="023318/2022"/>
    <x v="600"/>
    <s v="Contrato de servicios"/>
    <x v="5"/>
    <s v="No"/>
    <n v="42078.57"/>
    <n v="33666.32"/>
    <s v=""/>
    <s v=""/>
    <s v=""/>
    <s v=""/>
    <s v="@2022/006878"/>
  </r>
  <r>
    <x v="1"/>
    <s v="Consejeria de Educación, Cultura y deportes"/>
    <s v="023741/2022"/>
    <x v="601"/>
    <s v="Contrato de servicios"/>
    <x v="5"/>
    <s v="No"/>
    <n v="42078.57"/>
    <n v="33495"/>
    <s v=""/>
    <s v=""/>
    <s v=""/>
    <s v=""/>
    <s v="@2022/006880"/>
  </r>
  <r>
    <x v="1"/>
    <s v="Consejeria de Educación, Cultura y deportes"/>
    <s v="023742/2022"/>
    <x v="602"/>
    <s v="Contrato de servicios"/>
    <x v="5"/>
    <s v="No"/>
    <n v="42078.57"/>
    <n v="33495"/>
    <s v=""/>
    <s v=""/>
    <s v=""/>
    <s v=""/>
    <s v="@2022/006876"/>
  </r>
  <r>
    <x v="1"/>
    <s v="Consejeria de Educación, Cultura y deportes"/>
    <s v="023744/2022"/>
    <x v="603"/>
    <s v="Contrato de servicios"/>
    <x v="5"/>
    <s v="No"/>
    <n v="42078.57"/>
    <n v="33495"/>
    <s v=""/>
    <s v=""/>
    <s v=""/>
    <s v=""/>
    <s v="@2022/006875"/>
  </r>
  <r>
    <x v="1"/>
    <s v="Consejeria de Educación, Cultura y deportes"/>
    <s v="024110/2022"/>
    <x v="604"/>
    <s v="Contrato de servicios"/>
    <x v="5"/>
    <s v="No"/>
    <n v="42078.57"/>
    <n v="33302.5"/>
    <s v=""/>
    <s v=""/>
    <s v=""/>
    <s v=""/>
    <s v="@2022/006882"/>
  </r>
  <r>
    <x v="1"/>
    <s v="Consejeria de Educación, Cultura y deportes"/>
    <s v="024222/2022"/>
    <x v="605"/>
    <s v="Contrato de servicios"/>
    <x v="5"/>
    <s v="No"/>
    <n v="42078.57"/>
    <n v="40425"/>
    <s v=""/>
    <s v=""/>
    <s v=""/>
    <s v=""/>
    <s v="@2022/006078"/>
  </r>
  <r>
    <x v="1"/>
    <s v="Consejeria de Educación, Cultura y deportes"/>
    <s v="024223/2022"/>
    <x v="606"/>
    <s v="Contrato de servicios"/>
    <x v="5"/>
    <s v="No"/>
    <n v="42078.57"/>
    <n v="35901.25"/>
    <s v=""/>
    <s v=""/>
    <s v=""/>
    <s v=""/>
    <s v="@2022/006086"/>
  </r>
  <r>
    <x v="1"/>
    <s v="Consejeria de Educación, Cultura y deportes"/>
    <s v="024224/2022"/>
    <x v="607"/>
    <s v="Contrato de servicios"/>
    <x v="5"/>
    <s v="No"/>
    <n v="42078.57"/>
    <n v="40425"/>
    <s v=""/>
    <s v=""/>
    <s v=""/>
    <s v=""/>
    <s v="@2022/006080"/>
  </r>
  <r>
    <x v="1"/>
    <s v="Consejeria de Educación, Cultura y deportes"/>
    <s v="027138/2022"/>
    <x v="608"/>
    <s v="Contrato de servicios"/>
    <x v="5"/>
    <s v="No"/>
    <n v="42078.57"/>
    <n v="41965"/>
    <s v=""/>
    <s v=""/>
    <s v=""/>
    <s v=""/>
    <s v="@2022/006266"/>
  </r>
  <r>
    <x v="1"/>
    <s v="Consejeria de Educación, Cultura y deportes"/>
    <s v="027256/2022"/>
    <x v="609"/>
    <s v="Contrato de servicios"/>
    <x v="5"/>
    <s v="No"/>
    <n v="42078.57"/>
    <n v="41188"/>
    <s v=""/>
    <s v=""/>
    <s v=""/>
    <s v=""/>
    <s v="@2022/006320"/>
  </r>
  <r>
    <x v="1"/>
    <s v="Consejeria de Educación, Cultura y deportes"/>
    <s v="027401/2022"/>
    <x v="610"/>
    <s v="Contrato de servicios"/>
    <x v="5"/>
    <s v="No"/>
    <n v="42078.57"/>
    <n v="41753.25"/>
    <s v=""/>
    <s v=""/>
    <s v=""/>
    <s v=""/>
    <s v="@2022/006375"/>
  </r>
  <r>
    <x v="1"/>
    <s v="Consejeria de Educación, Cultura y deportes"/>
    <s v="027427/2022"/>
    <x v="611"/>
    <s v="Contrato de servicios"/>
    <x v="5"/>
    <s v="No"/>
    <n v="42078.57"/>
    <n v="40249.82"/>
    <s v=""/>
    <s v=""/>
    <s v=""/>
    <s v=""/>
    <s v="@2022/006378"/>
  </r>
  <r>
    <x v="1"/>
    <s v="Consejeria de Educación, Cultura y deportes"/>
    <s v="027982/2022"/>
    <x v="612"/>
    <s v="Contrato de servicios"/>
    <x v="5"/>
    <s v="No"/>
    <n v="42078.58"/>
    <n v="31762.5"/>
    <s v=""/>
    <s v=""/>
    <s v=""/>
    <s v=""/>
    <s v="@2022/009658"/>
  </r>
  <r>
    <x v="1"/>
    <s v="Consejeria de Educación, Cultura y deportes"/>
    <s v="027991/2022"/>
    <x v="613"/>
    <s v="Contrato de servicios"/>
    <x v="5"/>
    <s v="No"/>
    <n v="42078.58"/>
    <n v="34630.75"/>
    <s v=""/>
    <s v=""/>
    <s v=""/>
    <s v=""/>
    <s v="@2022/007084"/>
  </r>
  <r>
    <x v="1"/>
    <s v="Consejeria de Educación, Cultura y deportes"/>
    <s v="027992/2022"/>
    <x v="614"/>
    <s v="Contrato de servicios"/>
    <x v="5"/>
    <s v="No"/>
    <n v="42078.58"/>
    <n v="28682.5"/>
    <s v=""/>
    <s v=""/>
    <s v=""/>
    <s v=""/>
    <s v="@2022/009664"/>
  </r>
  <r>
    <x v="1"/>
    <s v="Consejeria de Educación, Cultura y deportes"/>
    <s v="028168/2022"/>
    <x v="615"/>
    <s v="Contrato de servicios"/>
    <x v="5"/>
    <s v="No"/>
    <n v="42078.58"/>
    <n v="35914.730000000003"/>
    <s v=""/>
    <s v=""/>
    <s v=""/>
    <s v=""/>
    <s v="@2022/009665"/>
  </r>
  <r>
    <x v="1"/>
    <s v="Consejeria de Educación, Cultura y deportes"/>
    <s v="028275/2022"/>
    <x v="616"/>
    <s v="Contrato de servicios"/>
    <x v="5"/>
    <s v="No"/>
    <n v="42078.58"/>
    <n v="35227.5"/>
    <s v=""/>
    <s v=""/>
    <s v=""/>
    <s v=""/>
    <s v="@2022/007095"/>
  </r>
  <r>
    <x v="1"/>
    <s v="Consejeria de Educación, Cultura y deportes"/>
    <s v="028250/2022"/>
    <x v="617"/>
    <s v="Contrato de servicios"/>
    <x v="5"/>
    <s v="No"/>
    <n v="42799.92"/>
    <n v="35439.800000000003"/>
    <s v=""/>
    <s v=""/>
    <s v=""/>
    <s v=""/>
    <s v="@2022/007076"/>
  </r>
  <r>
    <x v="1"/>
    <s v="Consejeria de Educación, Cultura y deportes"/>
    <s v="045235/2022"/>
    <x v="451"/>
    <s v="Contrato de servicios"/>
    <x v="2"/>
    <s v="No"/>
    <n v="43642.559999999998"/>
    <n v="37530"/>
    <s v=""/>
    <s v=""/>
    <s v=""/>
    <s v=""/>
    <s v="@2022/015572"/>
  </r>
  <r>
    <x v="1"/>
    <s v="Consejeria de Educación, Cultura y deportes"/>
    <s v="038517/2022"/>
    <x v="618"/>
    <s v="Contrato de servicios"/>
    <x v="5"/>
    <s v="No"/>
    <n v="44092.6"/>
    <n v="27720"/>
    <s v=""/>
    <s v=""/>
    <s v=""/>
    <s v=""/>
    <s v="@2022/013488"/>
  </r>
  <r>
    <x v="1"/>
    <s v="Consejeria de Educación, Cultura y deportes"/>
    <s v="028524/2022"/>
    <x v="619"/>
    <s v="Contrato de servicios"/>
    <x v="5"/>
    <s v="No"/>
    <n v="44808.23"/>
    <n v="37903.25"/>
    <s v=""/>
    <s v=""/>
    <s v=""/>
    <s v=""/>
    <s v="@2022/006246"/>
  </r>
  <r>
    <x v="1"/>
    <s v="Consejeria de Educación, Cultura y deportes"/>
    <s v="000292/2022"/>
    <x v="620"/>
    <s v="Contrato de servicios"/>
    <x v="4"/>
    <s v="No"/>
    <n v="45929.66"/>
    <n v="20566.13"/>
    <s v=""/>
    <s v=""/>
    <s v=""/>
    <s v=""/>
    <s v="@2021/012578"/>
  </r>
  <r>
    <x v="1"/>
    <s v="Consejeria de Educación, Cultura y deportes"/>
    <s v="023586/2022"/>
    <x v="621"/>
    <s v="Contrato de servicios"/>
    <x v="4"/>
    <s v="No"/>
    <n v="46485.85"/>
    <n v="35983.54"/>
    <s v=""/>
    <s v=""/>
    <s v=""/>
    <s v=""/>
    <s v="@2022/002919"/>
  </r>
  <r>
    <x v="1"/>
    <s v="Consejeria de Educación, Cultura y deportes"/>
    <s v="000870/2022"/>
    <x v="459"/>
    <s v="Contrato de servicios"/>
    <x v="2"/>
    <s v="No"/>
    <n v="46852"/>
    <n v="32797.440000000002"/>
    <s v=""/>
    <s v=""/>
    <s v=""/>
    <s v=""/>
    <s v="@2021/019183"/>
  </r>
  <r>
    <x v="1"/>
    <s v="Consejeria de Educación, Cultura y deportes"/>
    <s v="023752/2022"/>
    <x v="622"/>
    <s v="Contrato de servicios"/>
    <x v="5"/>
    <s v="No"/>
    <n v="47072.02"/>
    <n v="42350"/>
    <s v=""/>
    <s v=""/>
    <s v=""/>
    <s v=""/>
    <s v="@2022/006067"/>
  </r>
  <r>
    <x v="1"/>
    <s v="Consejeria de Educación, Cultura y deportes"/>
    <s v="023776/2022"/>
    <x v="623"/>
    <s v="Contrato de servicios"/>
    <x v="5"/>
    <s v="No"/>
    <n v="47072.02"/>
    <n v="46970"/>
    <s v=""/>
    <s v=""/>
    <s v=""/>
    <s v=""/>
    <s v="@2022/006050"/>
  </r>
  <r>
    <x v="1"/>
    <s v="Consejeria de Educación, Cultura y deportes"/>
    <s v="023779/2022"/>
    <x v="624"/>
    <s v="Contrato de servicios"/>
    <x v="5"/>
    <s v="No"/>
    <n v="47072.02"/>
    <n v="46970"/>
    <s v=""/>
    <s v=""/>
    <s v=""/>
    <s v=""/>
    <s v="@2022/006068"/>
  </r>
  <r>
    <x v="1"/>
    <s v="Consejeria de Educación, Cultura y deportes"/>
    <s v="023243/2022"/>
    <x v="625"/>
    <s v="Contrato de servicios"/>
    <x v="5"/>
    <s v="No"/>
    <n v="47072.03"/>
    <n v="46970"/>
    <s v=""/>
    <s v=""/>
    <s v=""/>
    <s v=""/>
    <s v="@2022/006055"/>
  </r>
  <r>
    <x v="1"/>
    <s v="Consejeria de Educación, Cultura y deportes"/>
    <s v="027995/2022"/>
    <x v="626"/>
    <s v="Contrato de servicios"/>
    <x v="5"/>
    <s v="No"/>
    <n v="47072.03"/>
    <n v="46161.5"/>
    <s v=""/>
    <s v=""/>
    <s v=""/>
    <s v=""/>
    <s v="@2022/007100"/>
  </r>
  <r>
    <x v="1"/>
    <s v="Consejeria de Educación, Cultura y deportes"/>
    <s v="028009/2022"/>
    <x v="627"/>
    <s v="Contrato de servicios"/>
    <x v="5"/>
    <s v="No"/>
    <n v="47072.03"/>
    <n v="37730"/>
    <s v=""/>
    <s v=""/>
    <s v=""/>
    <s v=""/>
    <s v="@2022/007086"/>
  </r>
  <r>
    <x v="1"/>
    <s v="Consejeria de Educación, Cultura y deportes"/>
    <s v="029369/2022"/>
    <x v="504"/>
    <s v="Contrato de servicios"/>
    <x v="0"/>
    <s v="No"/>
    <n v="47707.29"/>
    <n v="15900.5"/>
    <s v=""/>
    <s v=""/>
    <s v=""/>
    <s v=""/>
    <s v="@2021/000290-GU-I"/>
  </r>
  <r>
    <x v="1"/>
    <s v="Consejeria de Educación, Cultura y deportes"/>
    <s v="027986/2022"/>
    <x v="628"/>
    <s v="Contrato de servicios"/>
    <x v="5"/>
    <s v="No"/>
    <n v="47878.97"/>
    <n v="38944.620000000003"/>
    <s v=""/>
    <s v=""/>
    <s v=""/>
    <s v=""/>
    <s v="@2022/007079"/>
  </r>
  <r>
    <x v="1"/>
    <s v="Consejeria de Educación, Cultura y deportes"/>
    <s v="023605/2022"/>
    <x v="629"/>
    <s v="Contrato de servicios"/>
    <x v="4"/>
    <s v="No"/>
    <n v="48179.03"/>
    <n v="36040.6"/>
    <s v=""/>
    <s v=""/>
    <s v=""/>
    <s v=""/>
    <s v="@2022/002924"/>
  </r>
  <r>
    <x v="1"/>
    <s v="Consejeria de Educación, Cultura y deportes"/>
    <s v="023422/2022"/>
    <x v="630"/>
    <s v="Contrato de servicios"/>
    <x v="5"/>
    <s v="No"/>
    <n v="48943.13"/>
    <n v="40232.5"/>
    <s v=""/>
    <s v=""/>
    <s v=""/>
    <s v=""/>
    <s v="@2022/006059"/>
  </r>
  <r>
    <x v="1"/>
    <s v="Consejeria de Educación, Cultura y deportes"/>
    <s v="024588/2022"/>
    <x v="631"/>
    <s v="Contrato de servicios"/>
    <x v="5"/>
    <s v="No"/>
    <n v="48943.13"/>
    <n v="47124"/>
    <s v=""/>
    <s v=""/>
    <s v=""/>
    <s v=""/>
    <s v="@2022/006051"/>
  </r>
  <r>
    <x v="1"/>
    <s v="Consejeria de Educación, Cultura y deportes"/>
    <s v="024144/2022"/>
    <x v="632"/>
    <s v="Contrato de servicios"/>
    <x v="4"/>
    <s v="No"/>
    <n v="49590.01"/>
    <n v="37196.32"/>
    <s v=""/>
    <s v=""/>
    <s v=""/>
    <s v=""/>
    <s v="@2022/002898"/>
  </r>
  <r>
    <x v="1"/>
    <s v="Consejeria de Educación, Cultura y deportes"/>
    <s v="023756/2022"/>
    <x v="633"/>
    <s v="Contrato de servicios"/>
    <x v="5"/>
    <s v="No"/>
    <n v="50554.35"/>
    <n v="42350"/>
    <s v=""/>
    <s v=""/>
    <s v=""/>
    <s v=""/>
    <s v="@2022/006073"/>
  </r>
  <r>
    <x v="1"/>
    <s v="Consejeria de Educación, Cultura y deportes"/>
    <s v="023894/2022"/>
    <x v="634"/>
    <s v="Contrato de servicios"/>
    <x v="4"/>
    <s v="No"/>
    <n v="50645.18"/>
    <n v="36580.53"/>
    <s v=""/>
    <s v=""/>
    <s v=""/>
    <s v=""/>
    <s v="@2022/002841"/>
  </r>
  <r>
    <x v="1"/>
    <s v="Consejeria de Educación, Cultura y deportes"/>
    <s v="023420/2022"/>
    <x v="635"/>
    <s v="Contrato de servicios"/>
    <x v="5"/>
    <s v="No"/>
    <n v="50666"/>
    <n v="42927.5"/>
    <s v=""/>
    <s v=""/>
    <s v=""/>
    <s v=""/>
    <s v="@2022/006056"/>
  </r>
  <r>
    <x v="1"/>
    <s v="Consejeria de Educación, Cultura y deportes"/>
    <s v="028046/2022"/>
    <x v="636"/>
    <s v="Contrato de servicios"/>
    <x v="5"/>
    <s v="No"/>
    <n v="50941.279999999999"/>
    <n v="35574"/>
    <s v=""/>
    <s v=""/>
    <s v=""/>
    <s v=""/>
    <s v="@2022/009660"/>
  </r>
  <r>
    <x v="1"/>
    <s v="Consejeria de Educación, Cultura y deportes"/>
    <s v="027064/2022"/>
    <x v="637"/>
    <s v="Contrato de servicios"/>
    <x v="4"/>
    <s v="No"/>
    <n v="52031.62"/>
    <n v="37417.24"/>
    <s v=""/>
    <s v=""/>
    <s v=""/>
    <s v=""/>
    <s v="@2022/002951"/>
  </r>
  <r>
    <x v="1"/>
    <s v="Consejeria de Educación, Cultura y deportes"/>
    <s v="027072/2022"/>
    <x v="638"/>
    <s v="Contrato de servicios"/>
    <x v="4"/>
    <s v="No"/>
    <n v="52313.82"/>
    <n v="37479.019999999997"/>
    <s v=""/>
    <s v=""/>
    <s v=""/>
    <s v=""/>
    <s v="@2022/002957"/>
  </r>
  <r>
    <x v="1"/>
    <s v="Consejeria de Educación, Cultura y deportes"/>
    <s v="028512/2022"/>
    <x v="639"/>
    <s v="Contrato de servicios"/>
    <x v="5"/>
    <s v="No"/>
    <n v="52388.88"/>
    <n v="44255.75"/>
    <s v=""/>
    <s v=""/>
    <s v=""/>
    <s v=""/>
    <s v="@2022/006257"/>
  </r>
  <r>
    <x v="1"/>
    <s v="Consejeria de Educación, Cultura y deportes"/>
    <s v="007831/2022"/>
    <x v="430"/>
    <s v="Contrato de servicios"/>
    <x v="5"/>
    <s v="No"/>
    <n v="52933.79"/>
    <n v="31823.79"/>
    <s v=""/>
    <s v=""/>
    <s v=""/>
    <s v=""/>
    <s v="@2021/018220"/>
  </r>
  <r>
    <x v="1"/>
    <s v="Consejeria de Educación, Cultura y deportes"/>
    <s v="028943/2022"/>
    <x v="640"/>
    <s v="Contrato de servicios"/>
    <x v="0"/>
    <s v="No"/>
    <n v="53008.72"/>
    <n v="32301.5"/>
    <s v=""/>
    <s v=""/>
    <s v=""/>
    <s v=""/>
    <s v="@2021/000290-AB-I"/>
  </r>
  <r>
    <x v="1"/>
    <s v="Consejeria de Educación, Cultura y deportes"/>
    <s v="028946/2022"/>
    <x v="640"/>
    <s v="Contrato de servicios"/>
    <x v="0"/>
    <s v="No"/>
    <n v="53008.72"/>
    <n v="27053.96"/>
    <s v=""/>
    <s v=""/>
    <s v=""/>
    <s v=""/>
    <s v="@2021/000290-AB-I"/>
  </r>
  <r>
    <x v="1"/>
    <s v="Consejeria de Educación, Cultura y deportes"/>
    <s v="028947/2022"/>
    <x v="640"/>
    <s v="Contrato de servicios"/>
    <x v="0"/>
    <s v="No"/>
    <n v="53008.72"/>
    <n v="23100"/>
    <s v=""/>
    <s v=""/>
    <s v=""/>
    <s v=""/>
    <s v="@2021/000290-AB-I"/>
  </r>
  <r>
    <x v="1"/>
    <s v="Consejeria de Educación, Cultura y deportes"/>
    <s v="028950/2022"/>
    <x v="640"/>
    <s v="Contrato de servicios"/>
    <x v="0"/>
    <s v="No"/>
    <n v="53008.72"/>
    <n v="35339.15"/>
    <s v=""/>
    <s v=""/>
    <s v=""/>
    <s v=""/>
    <s v="@2021/000290-AB-I"/>
  </r>
  <r>
    <x v="1"/>
    <s v="Consejeria de Educación, Cultura y deportes"/>
    <s v="028951/2022"/>
    <x v="640"/>
    <s v="Contrato de servicios"/>
    <x v="0"/>
    <s v="No"/>
    <n v="53008.72"/>
    <n v="32725"/>
    <s v=""/>
    <s v=""/>
    <s v=""/>
    <s v=""/>
    <s v="@2021/000290-AB-I"/>
  </r>
  <r>
    <x v="1"/>
    <s v="Consejeria de Educación, Cultura y deportes"/>
    <s v="029306/2022"/>
    <x v="396"/>
    <s v="Contrato de servicios"/>
    <x v="0"/>
    <s v="No"/>
    <n v="53008.72"/>
    <n v="25756.5"/>
    <s v=""/>
    <s v=""/>
    <s v=""/>
    <s v=""/>
    <s v="@2021/000290-CR-I"/>
  </r>
  <r>
    <x v="1"/>
    <s v="Consejeria de Educación, Cultura y deportes"/>
    <s v="029316/2022"/>
    <x v="396"/>
    <s v="Contrato de servicios"/>
    <x v="0"/>
    <s v="No"/>
    <n v="53008.72"/>
    <n v="26757.5"/>
    <s v=""/>
    <s v=""/>
    <s v=""/>
    <s v=""/>
    <s v="@2021/000290-CR-I"/>
  </r>
  <r>
    <x v="1"/>
    <s v="Consejeria de Educación, Cultura y deportes"/>
    <s v="029358/2022"/>
    <x v="362"/>
    <s v="Contrato de servicios"/>
    <x v="0"/>
    <s v="No"/>
    <n v="53008.72"/>
    <n v="27920.2"/>
    <s v=""/>
    <s v=""/>
    <s v=""/>
    <s v=""/>
    <s v="@2021/000290-TO-I"/>
  </r>
  <r>
    <x v="1"/>
    <s v="Consejeria de Educación, Cultura y deportes"/>
    <s v="029360/2022"/>
    <x v="362"/>
    <s v="Contrato de servicios"/>
    <x v="0"/>
    <s v="No"/>
    <n v="53008.72"/>
    <n v="15400"/>
    <s v=""/>
    <s v=""/>
    <s v=""/>
    <s v=""/>
    <s v="@2021/000290-TO-I"/>
  </r>
  <r>
    <x v="1"/>
    <s v="Consejeria de Educación, Cultura y deportes"/>
    <s v="029377/2022"/>
    <x v="366"/>
    <s v="Contrato de servicios"/>
    <x v="0"/>
    <s v="No"/>
    <n v="53008.72"/>
    <n v="22715"/>
    <s v=""/>
    <s v=""/>
    <s v=""/>
    <s v=""/>
    <s v="@2021/000290-TO-II"/>
  </r>
  <r>
    <x v="1"/>
    <s v="Consejeria de Educación, Cultura y deportes"/>
    <s v="029380/2022"/>
    <x v="366"/>
    <s v="Contrato de servicios"/>
    <x v="0"/>
    <s v="No"/>
    <n v="53008.72"/>
    <n v="26565"/>
    <s v=""/>
    <s v=""/>
    <s v=""/>
    <s v=""/>
    <s v="@2021/000290-TO-II"/>
  </r>
  <r>
    <x v="1"/>
    <s v="Consejeria de Educación, Cultura y deportes"/>
    <s v="029382/2022"/>
    <x v="366"/>
    <s v="Contrato de servicios"/>
    <x v="0"/>
    <s v="No"/>
    <n v="53008.72"/>
    <n v="14988.05"/>
    <s v=""/>
    <s v=""/>
    <s v=""/>
    <s v=""/>
    <s v="@2021/000290-TO-II"/>
  </r>
  <r>
    <x v="1"/>
    <s v="Consejeria de Educación, Cultura y deportes"/>
    <s v="029387/2022"/>
    <x v="366"/>
    <s v="Contrato de servicios"/>
    <x v="0"/>
    <s v="No"/>
    <n v="53008.72"/>
    <n v="22330"/>
    <s v=""/>
    <s v=""/>
    <s v=""/>
    <s v=""/>
    <s v="@2021/000290-TO-II"/>
  </r>
  <r>
    <x v="1"/>
    <s v="Consejeria de Educación, Cultura y deportes"/>
    <s v="029390/2022"/>
    <x v="366"/>
    <s v="Contrato de servicios"/>
    <x v="0"/>
    <s v="No"/>
    <n v="53008.72"/>
    <n v="24393.599999999999"/>
    <s v=""/>
    <s v=""/>
    <s v=""/>
    <s v=""/>
    <s v="@2021/000290-TO-II"/>
  </r>
  <r>
    <x v="1"/>
    <s v="Consejeria de Educación, Cultura y deportes"/>
    <s v="028937/2022"/>
    <x v="640"/>
    <s v="Contrato de servicios"/>
    <x v="0"/>
    <s v="No"/>
    <n v="53008.73"/>
    <n v="26911.5"/>
    <s v=""/>
    <s v=""/>
    <s v=""/>
    <s v=""/>
    <s v="@2021/000290-AB-I"/>
  </r>
  <r>
    <x v="1"/>
    <s v="Consejeria de Educación, Cultura y deportes"/>
    <s v="028942/2022"/>
    <x v="640"/>
    <s v="Contrato de servicios"/>
    <x v="0"/>
    <s v="No"/>
    <n v="53008.73"/>
    <n v="28855.759999999998"/>
    <s v=""/>
    <s v=""/>
    <s v=""/>
    <s v=""/>
    <s v="@2021/000290-AB-I"/>
  </r>
  <r>
    <x v="1"/>
    <s v="Consejeria de Educación, Cultura y deportes"/>
    <s v="028949/2022"/>
    <x v="640"/>
    <s v="Contrato de servicios"/>
    <x v="0"/>
    <s v="No"/>
    <n v="53008.73"/>
    <n v="21167.3"/>
    <s v=""/>
    <s v=""/>
    <s v=""/>
    <s v=""/>
    <s v="@2021/000290-AB-I"/>
  </r>
  <r>
    <x v="1"/>
    <s v="Consejeria de Educación, Cultura y deportes"/>
    <s v="029152/2022"/>
    <x v="444"/>
    <s v="Contrato de servicios"/>
    <x v="0"/>
    <s v="No"/>
    <n v="53008.73"/>
    <n v="25025"/>
    <s v=""/>
    <s v=""/>
    <s v=""/>
    <s v=""/>
    <s v="@2021/000290-CU-I"/>
  </r>
  <r>
    <x v="1"/>
    <s v="Consejeria de Educación, Cultura y deportes"/>
    <s v="029168/2022"/>
    <x v="444"/>
    <s v="Contrato de servicios"/>
    <x v="0"/>
    <s v="No"/>
    <n v="53008.73"/>
    <n v="19250"/>
    <s v=""/>
    <s v=""/>
    <s v=""/>
    <s v=""/>
    <s v="@2021/000290-CU-I"/>
  </r>
  <r>
    <x v="1"/>
    <s v="Consejeria de Educación, Cultura y deportes"/>
    <s v="029317/2022"/>
    <x v="389"/>
    <s v="Contrato de servicios"/>
    <x v="0"/>
    <s v="No"/>
    <n v="53008.73"/>
    <n v="17325"/>
    <s v=""/>
    <s v=""/>
    <s v=""/>
    <s v=""/>
    <s v="@2021/000290-CR-II"/>
  </r>
  <r>
    <x v="1"/>
    <s v="Consejeria de Educación, Cultura y deportes"/>
    <s v="029319/2022"/>
    <x v="389"/>
    <s v="Contrato de servicios"/>
    <x v="0"/>
    <s v="No"/>
    <n v="53008.73"/>
    <n v="27908.65"/>
    <s v=""/>
    <s v=""/>
    <s v=""/>
    <s v=""/>
    <s v="@2021/000290-CR-II"/>
  </r>
  <r>
    <x v="1"/>
    <s v="Consejeria de Educación, Cultura y deportes"/>
    <s v="029322/2022"/>
    <x v="396"/>
    <s v="Contrato de servicios"/>
    <x v="0"/>
    <s v="No"/>
    <n v="53008.73"/>
    <n v="35339.15"/>
    <s v=""/>
    <s v=""/>
    <s v=""/>
    <s v=""/>
    <s v="@2021/000290-CR-I"/>
  </r>
  <r>
    <x v="1"/>
    <s v="Consejeria de Educación, Cultura y deportes"/>
    <s v="029324/2022"/>
    <x v="389"/>
    <s v="Contrato de servicios"/>
    <x v="0"/>
    <s v="No"/>
    <n v="53008.73"/>
    <n v="30030"/>
    <s v=""/>
    <s v=""/>
    <s v=""/>
    <s v=""/>
    <s v="@2021/000290-CR-II"/>
  </r>
  <r>
    <x v="1"/>
    <s v="Consejeria de Educación, Cultura y deportes"/>
    <s v="029353/2022"/>
    <x v="362"/>
    <s v="Contrato de servicios"/>
    <x v="0"/>
    <s v="No"/>
    <n v="53008.73"/>
    <n v="15400"/>
    <s v=""/>
    <s v=""/>
    <s v=""/>
    <s v=""/>
    <s v="@2021/000290-TO-I"/>
  </r>
  <r>
    <x v="1"/>
    <s v="Consejeria de Educación, Cultura y deportes"/>
    <s v="029354/2022"/>
    <x v="362"/>
    <s v="Contrato de servicios"/>
    <x v="0"/>
    <s v="No"/>
    <n v="53008.73"/>
    <n v="22715"/>
    <s v=""/>
    <s v=""/>
    <s v=""/>
    <s v=""/>
    <s v="@2021/000290-TO-I"/>
  </r>
  <r>
    <x v="1"/>
    <s v="Consejeria de Educación, Cultura y deportes"/>
    <s v="029367/2022"/>
    <x v="504"/>
    <s v="Contrato de servicios"/>
    <x v="0"/>
    <s v="No"/>
    <n v="53008.73"/>
    <n v="27646.86"/>
    <s v=""/>
    <s v=""/>
    <s v=""/>
    <s v=""/>
    <s v="@2021/000290-GU-I"/>
  </r>
  <r>
    <x v="1"/>
    <s v="Consejeria de Educación, Cultura y deportes"/>
    <s v="029384/2022"/>
    <x v="366"/>
    <s v="Contrato de servicios"/>
    <x v="0"/>
    <s v="No"/>
    <n v="53008.73"/>
    <n v="17498.259999999998"/>
    <s v=""/>
    <s v=""/>
    <s v=""/>
    <s v=""/>
    <s v="@2021/000290-TO-II"/>
  </r>
  <r>
    <x v="1"/>
    <s v="Consejeria de Educación, Cultura y deportes"/>
    <s v="028952/2022"/>
    <x v="640"/>
    <s v="Contrato de servicios"/>
    <x v="0"/>
    <s v="No"/>
    <n v="53008.74"/>
    <n v="32628.76"/>
    <s v=""/>
    <s v=""/>
    <s v=""/>
    <s v=""/>
    <s v="@2021/000290-AB-I"/>
  </r>
  <r>
    <x v="1"/>
    <s v="Consejeria de Educación, Cultura y deportes"/>
    <s v="028953/2022"/>
    <x v="640"/>
    <s v="Contrato de servicios"/>
    <x v="0"/>
    <s v="No"/>
    <n v="53008.74"/>
    <n v="31185"/>
    <s v=""/>
    <s v=""/>
    <s v=""/>
    <s v=""/>
    <s v="@2021/000290-AB-I"/>
  </r>
  <r>
    <x v="1"/>
    <s v="Consejeria de Educación, Cultura y deportes"/>
    <s v="029307/2022"/>
    <x v="389"/>
    <s v="Contrato de servicios"/>
    <x v="0"/>
    <s v="No"/>
    <n v="53008.74"/>
    <n v="35035"/>
    <s v=""/>
    <s v=""/>
    <s v=""/>
    <s v=""/>
    <s v="@2021/000290-CR-II"/>
  </r>
  <r>
    <x v="1"/>
    <s v="Consejeria de Educación, Cultura y deportes"/>
    <s v="029315/2022"/>
    <x v="389"/>
    <s v="Contrato de servicios"/>
    <x v="0"/>
    <s v="No"/>
    <n v="53008.74"/>
    <n v="20790"/>
    <s v=""/>
    <s v=""/>
    <s v=""/>
    <s v=""/>
    <s v="@2021/000290-CR-II"/>
  </r>
  <r>
    <x v="1"/>
    <s v="Consejeria de Educación, Cultura y deportes"/>
    <s v="029328/2022"/>
    <x v="396"/>
    <s v="Contrato de servicios"/>
    <x v="0"/>
    <s v="No"/>
    <n v="53008.74"/>
    <n v="25017.3"/>
    <s v=""/>
    <s v=""/>
    <s v=""/>
    <s v=""/>
    <s v="@2021/000290-CR-I"/>
  </r>
  <r>
    <x v="1"/>
    <s v="Consejeria de Educación, Cultura y deportes"/>
    <s v="029375/2022"/>
    <x v="504"/>
    <s v="Contrato de servicios"/>
    <x v="0"/>
    <s v="No"/>
    <n v="53008.74"/>
    <n v="15011.16"/>
    <s v=""/>
    <s v=""/>
    <s v=""/>
    <s v=""/>
    <s v="@2021/000290-GU-I"/>
  </r>
  <r>
    <x v="1"/>
    <s v="Consejeria de Educación, Cultura y deportes"/>
    <s v="015004/2022"/>
    <x v="426"/>
    <s v="Contrato de servicios"/>
    <x v="2"/>
    <s v="No"/>
    <n v="55932.6"/>
    <n v="33503.629999999997"/>
    <s v=""/>
    <s v=""/>
    <s v=""/>
    <s v=""/>
    <s v="@2021/018775"/>
  </r>
  <r>
    <x v="1"/>
    <s v="Consejeria de Educación, Cultura y deportes"/>
    <s v="022626/2022"/>
    <x v="641"/>
    <s v="Contrato de servicios"/>
    <x v="2"/>
    <s v="No"/>
    <n v="57322"/>
    <n v="57322"/>
    <s v=""/>
    <s v=""/>
    <s v=""/>
    <s v=""/>
    <s v="@2022/000744"/>
  </r>
  <r>
    <x v="1"/>
    <s v="Consejeria de Educación, Cultura y deportes"/>
    <s v="022895/2022"/>
    <x v="642"/>
    <s v="Contrato de servicios"/>
    <x v="4"/>
    <s v="No"/>
    <n v="57466.97"/>
    <n v="38920.86"/>
    <s v=""/>
    <s v=""/>
    <s v=""/>
    <s v=""/>
    <s v="@2022/002863"/>
  </r>
  <r>
    <x v="1"/>
    <s v="Consejeria de Educación, Cultura y deportes"/>
    <s v="024016/2022"/>
    <x v="643"/>
    <s v="Contrato de servicios"/>
    <x v="4"/>
    <s v="No"/>
    <n v="57466.97"/>
    <n v="38387.68"/>
    <s v=""/>
    <s v=""/>
    <s v=""/>
    <s v=""/>
    <s v="@2022/002884"/>
  </r>
  <r>
    <x v="1"/>
    <s v="Consejeria de Educación, Cultura y deportes"/>
    <s v="022891/2022"/>
    <x v="644"/>
    <s v="Contrato de servicios"/>
    <x v="4"/>
    <s v="No"/>
    <n v="57614.2"/>
    <n v="38419.919999999998"/>
    <s v=""/>
    <s v=""/>
    <s v=""/>
    <s v=""/>
    <s v="@2022/002852"/>
  </r>
  <r>
    <x v="1"/>
    <s v="Consejeria de Educación, Cultura y deportes"/>
    <s v="022892/2022"/>
    <x v="645"/>
    <s v="Contrato de servicios"/>
    <x v="4"/>
    <s v="No"/>
    <n v="57614.2"/>
    <n v="38639.46"/>
    <s v=""/>
    <s v=""/>
    <s v=""/>
    <s v=""/>
    <s v="@2022/002853"/>
  </r>
  <r>
    <x v="1"/>
    <s v="Consejeria de Educación, Cultura y deportes"/>
    <s v="022893/2022"/>
    <x v="646"/>
    <s v="Contrato de servicios"/>
    <x v="4"/>
    <s v="No"/>
    <n v="57614.2"/>
    <n v="39360.82"/>
    <s v=""/>
    <s v=""/>
    <s v=""/>
    <s v=""/>
    <s v="@2022/002857"/>
  </r>
  <r>
    <x v="1"/>
    <s v="Consejeria de Educación, Cultura y deportes"/>
    <s v="027058/2022"/>
    <x v="647"/>
    <s v="Contrato de servicios"/>
    <x v="4"/>
    <s v="No"/>
    <n v="57614.2"/>
    <n v="38953.089999999997"/>
    <s v=""/>
    <s v=""/>
    <s v=""/>
    <s v=""/>
    <s v="@2022/002933"/>
  </r>
  <r>
    <x v="1"/>
    <s v="Consejeria de Educación, Cultura y deportes"/>
    <s v="027847/2022"/>
    <x v="648"/>
    <s v="Contrato de servicios"/>
    <x v="4"/>
    <s v="No"/>
    <n v="58727.01"/>
    <n v="45009.68"/>
    <s v=""/>
    <s v=""/>
    <s v=""/>
    <s v=""/>
    <s v="@2022/010210"/>
  </r>
  <r>
    <x v="1"/>
    <s v="Consejeria de Educación, Cultura y deportes"/>
    <s v="022901/2022"/>
    <x v="649"/>
    <s v="Contrato de servicios"/>
    <x v="4"/>
    <s v="No"/>
    <n v="60006.73"/>
    <n v="39476.9"/>
    <s v=""/>
    <s v=""/>
    <s v=""/>
    <s v=""/>
    <s v="@2022/002875"/>
  </r>
  <r>
    <x v="1"/>
    <s v="Consejeria de Educación, Cultura y deportes"/>
    <s v="028939/2022"/>
    <x v="640"/>
    <s v="Contrato de servicios"/>
    <x v="0"/>
    <s v="No"/>
    <n v="61168.800000000003"/>
    <n v="40779.199999999997"/>
    <s v=""/>
    <s v=""/>
    <s v=""/>
    <s v=""/>
    <s v="@2021/000290-AB-I"/>
  </r>
  <r>
    <x v="1"/>
    <s v="Consejeria de Educación, Cultura y deportes"/>
    <s v="028957/2022"/>
    <x v="640"/>
    <s v="Contrato de servicios"/>
    <x v="0"/>
    <s v="No"/>
    <n v="61168.800000000003"/>
    <n v="38500"/>
    <s v=""/>
    <s v=""/>
    <s v=""/>
    <s v=""/>
    <s v="@2021/000290-AB-I"/>
  </r>
  <r>
    <x v="1"/>
    <s v="Consejeria de Educación, Cultura y deportes"/>
    <s v="029153/2022"/>
    <x v="444"/>
    <s v="Contrato de servicios"/>
    <x v="0"/>
    <s v="No"/>
    <n v="61168.800000000003"/>
    <n v="31955"/>
    <s v=""/>
    <s v=""/>
    <s v=""/>
    <s v=""/>
    <s v="@2021/000290-CU-I"/>
  </r>
  <r>
    <x v="1"/>
    <s v="Consejeria de Educación, Cultura y deportes"/>
    <s v="029157/2022"/>
    <x v="444"/>
    <s v="Contrato de servicios"/>
    <x v="0"/>
    <s v="No"/>
    <n v="61168.800000000003"/>
    <n v="23100"/>
    <s v=""/>
    <s v=""/>
    <s v=""/>
    <s v=""/>
    <s v="@2021/000290-CU-I"/>
  </r>
  <r>
    <x v="1"/>
    <s v="Consejeria de Educación, Cultura y deportes"/>
    <s v="029165/2022"/>
    <x v="444"/>
    <s v="Contrato de servicios"/>
    <x v="0"/>
    <s v="No"/>
    <n v="61168.800000000003"/>
    <n v="27720"/>
    <s v=""/>
    <s v=""/>
    <s v=""/>
    <s v=""/>
    <s v="@2021/000290-CU-I"/>
  </r>
  <r>
    <x v="1"/>
    <s v="Consejeria de Educación, Cultura y deportes"/>
    <s v="029169/2022"/>
    <x v="444"/>
    <s v="Contrato de servicios"/>
    <x v="0"/>
    <s v="No"/>
    <n v="61168.800000000003"/>
    <n v="30800"/>
    <s v=""/>
    <s v=""/>
    <s v=""/>
    <s v=""/>
    <s v="@2021/000290-CU-I"/>
  </r>
  <r>
    <x v="1"/>
    <s v="Consejeria de Educación, Cultura y deportes"/>
    <s v="029308/2022"/>
    <x v="389"/>
    <s v="Contrato de servicios"/>
    <x v="0"/>
    <s v="No"/>
    <n v="61168.800000000003"/>
    <n v="32012.75"/>
    <s v=""/>
    <s v=""/>
    <s v=""/>
    <s v=""/>
    <s v="@2021/000290-CR-II"/>
  </r>
  <r>
    <x v="1"/>
    <s v="Consejeria de Educación, Cultura y deportes"/>
    <s v="029310/2022"/>
    <x v="389"/>
    <s v="Contrato de servicios"/>
    <x v="0"/>
    <s v="No"/>
    <n v="61168.800000000003"/>
    <n v="28952"/>
    <s v=""/>
    <s v=""/>
    <s v=""/>
    <s v=""/>
    <s v="@2021/000290-CR-II"/>
  </r>
  <r>
    <x v="1"/>
    <s v="Consejeria de Educación, Cultura y deportes"/>
    <s v="029311/2022"/>
    <x v="389"/>
    <s v="Contrato de servicios"/>
    <x v="0"/>
    <s v="No"/>
    <n v="61168.800000000003"/>
    <n v="36575"/>
    <s v=""/>
    <s v=""/>
    <s v=""/>
    <s v=""/>
    <s v="@2021/000290-CR-II"/>
  </r>
  <r>
    <x v="1"/>
    <s v="Consejeria de Educación, Cultura y deportes"/>
    <s v="029314/2022"/>
    <x v="389"/>
    <s v="Contrato de servicios"/>
    <x v="0"/>
    <s v="No"/>
    <n v="61168.800000000003"/>
    <n v="32725"/>
    <s v=""/>
    <s v=""/>
    <s v=""/>
    <s v=""/>
    <s v="@2021/000290-CR-II"/>
  </r>
  <r>
    <x v="1"/>
    <s v="Consejeria de Educación, Cultura y deportes"/>
    <s v="029329/2022"/>
    <x v="396"/>
    <s v="Contrato de servicios"/>
    <x v="0"/>
    <s v="No"/>
    <n v="61168.800000000003"/>
    <n v="34650"/>
    <s v=""/>
    <s v=""/>
    <s v=""/>
    <s v=""/>
    <s v="@2021/000290-CR-I"/>
  </r>
  <r>
    <x v="1"/>
    <s v="Consejeria de Educación, Cultura y deportes"/>
    <s v="029330/2022"/>
    <x v="396"/>
    <s v="Contrato de servicios"/>
    <x v="0"/>
    <s v="No"/>
    <n v="61168.800000000003"/>
    <n v="26180"/>
    <s v=""/>
    <s v=""/>
    <s v=""/>
    <s v=""/>
    <s v="@2021/000290-CR-I"/>
  </r>
  <r>
    <x v="1"/>
    <s v="Consejeria de Educación, Cultura y deportes"/>
    <s v="029337/2022"/>
    <x v="504"/>
    <s v="Contrato de servicios"/>
    <x v="0"/>
    <s v="No"/>
    <n v="61168.800000000003"/>
    <n v="34611.5"/>
    <s v=""/>
    <s v=""/>
    <s v=""/>
    <s v=""/>
    <s v="@2021/000290-GU-I"/>
  </r>
  <r>
    <x v="1"/>
    <s v="Consejeria de Educación, Cultura y deportes"/>
    <s v="029345/2022"/>
    <x v="396"/>
    <s v="Contrato de servicios"/>
    <x v="0"/>
    <s v="No"/>
    <n v="61168.800000000003"/>
    <n v="36575"/>
    <s v=""/>
    <s v=""/>
    <s v=""/>
    <s v=""/>
    <s v="@2021/000290-CR-I"/>
  </r>
  <r>
    <x v="1"/>
    <s v="Consejeria de Educación, Cultura y deportes"/>
    <s v="029346/2022"/>
    <x v="362"/>
    <s v="Contrato de servicios"/>
    <x v="0"/>
    <s v="No"/>
    <n v="61168.800000000003"/>
    <n v="28875"/>
    <s v=""/>
    <s v=""/>
    <s v=""/>
    <s v=""/>
    <s v="@2021/000290-TO-I"/>
  </r>
  <r>
    <x v="1"/>
    <s v="Consejeria de Educación, Cultura y deportes"/>
    <s v="029349/2022"/>
    <x v="362"/>
    <s v="Contrato de servicios"/>
    <x v="0"/>
    <s v="No"/>
    <n v="61168.800000000003"/>
    <n v="40425"/>
    <s v=""/>
    <s v=""/>
    <s v=""/>
    <s v=""/>
    <s v="@2021/000290-TO-I"/>
  </r>
  <r>
    <x v="1"/>
    <s v="Consejeria de Educación, Cultura y deportes"/>
    <s v="029356/2022"/>
    <x v="362"/>
    <s v="Contrato de servicios"/>
    <x v="0"/>
    <s v="No"/>
    <n v="61168.800000000003"/>
    <n v="27720"/>
    <s v=""/>
    <s v=""/>
    <s v=""/>
    <s v=""/>
    <s v="@2021/000290-TO-I"/>
  </r>
  <r>
    <x v="1"/>
    <s v="Consejeria de Educación, Cultura y deportes"/>
    <s v="029359/2022"/>
    <x v="362"/>
    <s v="Contrato de servicios"/>
    <x v="0"/>
    <s v="No"/>
    <n v="61168.800000000003"/>
    <n v="32216.799999999999"/>
    <s v=""/>
    <s v=""/>
    <s v=""/>
    <s v=""/>
    <s v="@2021/000290-TO-I"/>
  </r>
  <r>
    <x v="1"/>
    <s v="Consejeria de Educación, Cultura y deportes"/>
    <s v="029361/2022"/>
    <x v="362"/>
    <s v="Contrato de servicios"/>
    <x v="0"/>
    <s v="No"/>
    <n v="61168.800000000003"/>
    <n v="26160.76"/>
    <s v=""/>
    <s v=""/>
    <s v=""/>
    <s v=""/>
    <s v="@2021/000290-TO-I"/>
  </r>
  <r>
    <x v="1"/>
    <s v="Consejeria de Educación, Cultura y deportes"/>
    <s v="029366/2022"/>
    <x v="504"/>
    <s v="Contrato de servicios"/>
    <x v="0"/>
    <s v="No"/>
    <n v="61168.800000000003"/>
    <n v="31185"/>
    <s v=""/>
    <s v=""/>
    <s v=""/>
    <s v=""/>
    <s v="@2021/000290-GU-I"/>
  </r>
  <r>
    <x v="1"/>
    <s v="Consejeria de Educación, Cultura y deportes"/>
    <s v="029374/2022"/>
    <x v="504"/>
    <s v="Contrato de servicios"/>
    <x v="0"/>
    <s v="No"/>
    <n v="61168.800000000003"/>
    <n v="32205.26"/>
    <s v=""/>
    <s v=""/>
    <s v=""/>
    <s v=""/>
    <s v="@2021/000290-GU-I"/>
  </r>
  <r>
    <x v="1"/>
    <s v="Consejeria de Educación, Cultura y deportes"/>
    <s v="029376/2022"/>
    <x v="504"/>
    <s v="Contrato de servicios"/>
    <x v="0"/>
    <s v="No"/>
    <n v="61168.800000000003"/>
    <n v="32147.5"/>
    <s v=""/>
    <s v=""/>
    <s v=""/>
    <s v=""/>
    <s v="@2021/000290-GU-I"/>
  </r>
  <r>
    <x v="1"/>
    <s v="Consejeria de Educación, Cultura y deportes"/>
    <s v="029379/2022"/>
    <x v="366"/>
    <s v="Contrato de servicios"/>
    <x v="0"/>
    <s v="No"/>
    <n v="61168.800000000003"/>
    <n v="26565"/>
    <s v=""/>
    <s v=""/>
    <s v=""/>
    <s v=""/>
    <s v="@2021/000290-TO-II"/>
  </r>
  <r>
    <x v="1"/>
    <s v="Consejeria de Educación, Cultura y deportes"/>
    <s v="029383/2022"/>
    <x v="366"/>
    <s v="Contrato de servicios"/>
    <x v="0"/>
    <s v="No"/>
    <n v="61168.800000000003"/>
    <n v="27720"/>
    <s v=""/>
    <s v=""/>
    <s v=""/>
    <s v=""/>
    <s v="@2021/000290-TO-II"/>
  </r>
  <r>
    <x v="1"/>
    <s v="Consejeria de Educación, Cultura y deportes"/>
    <s v="029385/2022"/>
    <x v="366"/>
    <s v="Contrato de servicios"/>
    <x v="0"/>
    <s v="No"/>
    <n v="61168.800000000003"/>
    <n v="30800"/>
    <s v=""/>
    <s v=""/>
    <s v=""/>
    <s v=""/>
    <s v="@2021/000290-TO-II"/>
  </r>
  <r>
    <x v="1"/>
    <s v="Consejeria de Educación, Cultura y deportes"/>
    <s v="029386/2022"/>
    <x v="366"/>
    <s v="Contrato de servicios"/>
    <x v="0"/>
    <s v="No"/>
    <n v="61168.800000000003"/>
    <n v="40425"/>
    <s v=""/>
    <s v=""/>
    <s v=""/>
    <s v=""/>
    <s v="@2021/000290-TO-II"/>
  </r>
  <r>
    <x v="1"/>
    <s v="Consejeria de Educación, Cultura y deportes"/>
    <s v="029391/2022"/>
    <x v="366"/>
    <s v="Contrato de servicios"/>
    <x v="0"/>
    <s v="No"/>
    <n v="61168.800000000003"/>
    <n v="28875"/>
    <s v=""/>
    <s v=""/>
    <s v=""/>
    <s v=""/>
    <s v="@2021/000290-TO-II"/>
  </r>
  <r>
    <x v="1"/>
    <s v="Consejeria de Educación, Cultura y deportes"/>
    <s v="033943/2022"/>
    <x v="650"/>
    <s v="Contrato de servicios"/>
    <x v="2"/>
    <s v="No"/>
    <n v="61578.42"/>
    <n v="58499.51"/>
    <s v=""/>
    <s v=""/>
    <s v=""/>
    <s v=""/>
    <s v="@2022/001764"/>
  </r>
  <r>
    <x v="1"/>
    <s v="Consejeria de Educación, Cultura y deportes"/>
    <s v="023743/2022"/>
    <x v="651"/>
    <s v="Contrato de servicios"/>
    <x v="4"/>
    <s v="No"/>
    <n v="62141.61"/>
    <n v="41319.71"/>
    <s v=""/>
    <s v=""/>
    <s v=""/>
    <s v=""/>
    <s v="@2022/002799"/>
  </r>
  <r>
    <x v="1"/>
    <s v="Consejeria de Educación, Cultura y deportes"/>
    <s v="024114/2022"/>
    <x v="652"/>
    <s v="Contrato de servicios"/>
    <x v="4"/>
    <s v="No"/>
    <n v="62141.61"/>
    <n v="39944.300000000003"/>
    <s v=""/>
    <s v=""/>
    <s v=""/>
    <s v=""/>
    <s v="@2022/002896"/>
  </r>
  <r>
    <x v="1"/>
    <s v="Consejeria de Educación, Cultura y deportes"/>
    <s v="024218/2022"/>
    <x v="653"/>
    <s v="Contrato de servicios"/>
    <x v="4"/>
    <s v="No"/>
    <n v="62141.61"/>
    <n v="42193.31"/>
    <s v=""/>
    <s v=""/>
    <s v=""/>
    <s v=""/>
    <s v="@2022/002804"/>
  </r>
  <r>
    <x v="1"/>
    <s v="Consejeria de Educación, Cultura y deportes"/>
    <s v="029154/2022"/>
    <x v="444"/>
    <s v="Contrato de servicios"/>
    <x v="0"/>
    <s v="No"/>
    <n v="62217.42"/>
    <n v="32502.799999999999"/>
    <s v=""/>
    <s v=""/>
    <s v=""/>
    <s v=""/>
    <s v="@2021/000290-CU-I"/>
  </r>
  <r>
    <x v="1"/>
    <s v="Consejeria de Educación, Cultura y deportes"/>
    <s v="029313/2022"/>
    <x v="389"/>
    <s v="Contrato de servicios"/>
    <x v="0"/>
    <s v="No"/>
    <n v="62217.42"/>
    <n v="31328"/>
    <s v=""/>
    <s v=""/>
    <s v=""/>
    <s v=""/>
    <s v="@2021/000290-CR-II"/>
  </r>
  <r>
    <x v="1"/>
    <s v="Consejeria de Educación, Cultura y deportes"/>
    <s v="022894/2022"/>
    <x v="654"/>
    <s v="Contrato de servicios"/>
    <x v="4"/>
    <s v="No"/>
    <n v="62914.58"/>
    <n v="40113.53"/>
    <s v=""/>
    <s v=""/>
    <s v=""/>
    <s v=""/>
    <s v="@2022/002861"/>
  </r>
  <r>
    <x v="1"/>
    <s v="Consejeria de Educación, Cultura y deportes"/>
    <s v="022897/2022"/>
    <x v="655"/>
    <s v="Contrato de servicios"/>
    <x v="4"/>
    <s v="No"/>
    <n v="62914.58"/>
    <n v="40113.53"/>
    <s v=""/>
    <s v=""/>
    <s v=""/>
    <s v=""/>
    <s v="@2022/002868"/>
  </r>
  <r>
    <x v="1"/>
    <s v="Consejeria de Educación, Cultura y deportes"/>
    <s v="022898/2022"/>
    <x v="656"/>
    <s v="Contrato de servicios"/>
    <x v="4"/>
    <s v="No"/>
    <n v="62914.58"/>
    <n v="39486.269999999997"/>
    <s v=""/>
    <s v=""/>
    <s v=""/>
    <s v=""/>
    <s v="@2022/002870"/>
  </r>
  <r>
    <x v="1"/>
    <s v="Consejeria de Educación, Cultura y deportes"/>
    <s v="028948/2022"/>
    <x v="640"/>
    <s v="Contrato de servicios"/>
    <x v="0"/>
    <s v="No"/>
    <n v="63368.7"/>
    <n v="38807.56"/>
    <s v=""/>
    <s v=""/>
    <s v=""/>
    <s v=""/>
    <s v="@2021/000290-AB-I"/>
  </r>
  <r>
    <x v="1"/>
    <s v="Consejeria de Educación, Cultura y deportes"/>
    <s v="029323/2022"/>
    <x v="396"/>
    <s v="Contrato de servicios"/>
    <x v="0"/>
    <s v="No"/>
    <n v="64702.11"/>
    <n v="35244"/>
    <s v=""/>
    <s v=""/>
    <s v=""/>
    <s v=""/>
    <s v="@2021/000290-CR-I"/>
  </r>
  <r>
    <x v="1"/>
    <s v="Consejeria de Educación, Cultura y deportes"/>
    <s v="029389/2022"/>
    <x v="366"/>
    <s v="Contrato de servicios"/>
    <x v="0"/>
    <s v="No"/>
    <n v="64702.12"/>
    <n v="33286"/>
    <s v=""/>
    <s v=""/>
    <s v=""/>
    <s v=""/>
    <s v="@2021/000290-TO-II"/>
  </r>
  <r>
    <x v="1"/>
    <s v="Consejeria de Educación, Cultura y deportes"/>
    <s v="029362/2022"/>
    <x v="362"/>
    <s v="Contrato de servicios"/>
    <x v="0"/>
    <s v="No"/>
    <n v="65429.11"/>
    <n v="28908"/>
    <s v=""/>
    <s v=""/>
    <s v=""/>
    <s v=""/>
    <s v="@2021/000290-TO-I"/>
  </r>
  <r>
    <x v="1"/>
    <s v="Consejeria de Educación, Cultura y deportes"/>
    <s v="029378/2022"/>
    <x v="366"/>
    <s v="Contrato de servicios"/>
    <x v="0"/>
    <s v="No"/>
    <n v="65429.11"/>
    <n v="22968"/>
    <s v=""/>
    <s v=""/>
    <s v=""/>
    <s v=""/>
    <s v="@2021/000290-TO-II"/>
  </r>
  <r>
    <x v="1"/>
    <s v="Consejeria de Educación, Cultura y deportes"/>
    <s v="029388/2022"/>
    <x v="366"/>
    <s v="Contrato de servicios"/>
    <x v="0"/>
    <s v="No"/>
    <n v="65429.11"/>
    <n v="24156"/>
    <s v=""/>
    <s v=""/>
    <s v=""/>
    <s v=""/>
    <s v="@2021/000290-TO-II"/>
  </r>
  <r>
    <x v="1"/>
    <s v="Consejeria de Educación, Cultura y deportes"/>
    <s v="024017/2022"/>
    <x v="657"/>
    <s v="Contrato de servicios"/>
    <x v="4"/>
    <s v="No"/>
    <n v="67086.179999999993"/>
    <n v="41026.839999999997"/>
    <s v=""/>
    <s v=""/>
    <s v=""/>
    <s v=""/>
    <s v="@2022/002883"/>
  </r>
  <r>
    <x v="1"/>
    <s v="Consejeria de Educación, Cultura y deportes"/>
    <s v="029170/2022"/>
    <x v="444"/>
    <s v="Contrato de servicios"/>
    <x v="0"/>
    <s v="No"/>
    <n v="68437.98"/>
    <n v="34852.400000000001"/>
    <s v=""/>
    <s v=""/>
    <s v=""/>
    <s v=""/>
    <s v="@2021/000290-CU-I"/>
  </r>
  <r>
    <x v="1"/>
    <s v="Consejeria de Educación, Cultura y deportes"/>
    <s v="029159/2022"/>
    <x v="444"/>
    <s v="Contrato de servicios"/>
    <x v="0"/>
    <s v="No"/>
    <n v="68832.210000000006"/>
    <n v="28875"/>
    <s v=""/>
    <s v=""/>
    <s v=""/>
    <s v=""/>
    <s v="@2021/000290-CU-I"/>
  </r>
  <r>
    <x v="1"/>
    <s v="Consejeria de Educación, Cultura y deportes"/>
    <s v="028954/2022"/>
    <x v="640"/>
    <s v="Contrato de servicios"/>
    <x v="0"/>
    <s v="No"/>
    <n v="68832.23"/>
    <n v="36721.300000000003"/>
    <s v=""/>
    <s v=""/>
    <s v=""/>
    <s v=""/>
    <s v="@2021/000290-AB-I"/>
  </r>
  <r>
    <x v="1"/>
    <s v="Consejeria de Educación, Cultura y deportes"/>
    <s v="029156/2022"/>
    <x v="444"/>
    <s v="Contrato de servicios"/>
    <x v="0"/>
    <s v="No"/>
    <n v="68832.23"/>
    <n v="30800"/>
    <s v=""/>
    <s v=""/>
    <s v=""/>
    <s v=""/>
    <s v="@2021/000290-CU-I"/>
  </r>
  <r>
    <x v="1"/>
    <s v="Consejeria de Educación, Cultura y deportes"/>
    <s v="029301/2022"/>
    <x v="389"/>
    <s v="Contrato de servicios"/>
    <x v="0"/>
    <s v="No"/>
    <n v="68832.23"/>
    <n v="34342"/>
    <s v=""/>
    <s v=""/>
    <s v=""/>
    <s v=""/>
    <s v="@2021/000290-CR-II"/>
  </r>
  <r>
    <x v="1"/>
    <s v="Consejeria de Educación, Cultura y deportes"/>
    <s v="029381/2022"/>
    <x v="366"/>
    <s v="Contrato de servicios"/>
    <x v="0"/>
    <s v="No"/>
    <n v="68832.23"/>
    <n v="35612.5"/>
    <s v=""/>
    <s v=""/>
    <s v=""/>
    <s v=""/>
    <s v="@2021/000290-TO-II"/>
  </r>
  <r>
    <x v="1"/>
    <s v="Consejeria de Educación, Cultura y deportes"/>
    <s v="034075/2022"/>
    <x v="504"/>
    <s v="Contrato de servicios"/>
    <x v="0"/>
    <s v="No"/>
    <n v="68832.23"/>
    <n v="34285.68"/>
    <s v=""/>
    <s v=""/>
    <s v=""/>
    <s v=""/>
    <s v="@2021/000290-GU-I"/>
  </r>
  <r>
    <x v="1"/>
    <s v="Consejeria de Educación, Cultura y deportes"/>
    <s v="029355/2022"/>
    <x v="362"/>
    <s v="Contrato de servicios"/>
    <x v="0"/>
    <s v="No"/>
    <n v="68832.240000000005"/>
    <n v="38115"/>
    <s v=""/>
    <s v=""/>
    <s v=""/>
    <s v=""/>
    <s v="@2021/000290-TO-I"/>
  </r>
  <r>
    <x v="1"/>
    <s v="Consejeria de Educación, Cultura y deportes"/>
    <s v="028955/2022"/>
    <x v="640"/>
    <s v="Contrato de servicios"/>
    <x v="0"/>
    <s v="No"/>
    <n v="68832.25"/>
    <n v="36721.300000000003"/>
    <s v=""/>
    <s v=""/>
    <s v=""/>
    <s v=""/>
    <s v="@2021/000290-AB-I"/>
  </r>
  <r>
    <x v="1"/>
    <s v="Consejeria de Educación, Cultura y deportes"/>
    <s v="028956/2022"/>
    <x v="640"/>
    <s v="Contrato de servicios"/>
    <x v="0"/>
    <s v="No"/>
    <n v="68832.25"/>
    <n v="36721.300000000003"/>
    <s v=""/>
    <s v=""/>
    <s v=""/>
    <s v=""/>
    <s v="@2021/000290-AB-I"/>
  </r>
  <r>
    <x v="1"/>
    <s v="Consejeria de Educación, Cultura y deportes"/>
    <s v="012130/2022"/>
    <x v="658"/>
    <s v="Contrato de servicios"/>
    <x v="3"/>
    <s v="No"/>
    <n v="69266.75"/>
    <n v="69266.75"/>
    <s v="168"/>
    <s v="a"/>
    <s v="2"/>
    <s v="EXCLUSIVIDAD TÉCNICA, DE DERECHOS EXCLUSIVOS O ARTÍSTICA_x000a_"/>
    <s v="@2022/001381"/>
  </r>
  <r>
    <x v="1"/>
    <s v="Consejeria de Educación, Cultura y deportes"/>
    <s v="029339/2022"/>
    <x v="504"/>
    <s v="Contrato de servicios"/>
    <x v="0"/>
    <s v="No"/>
    <n v="70012.2"/>
    <n v="37339.06"/>
    <s v=""/>
    <s v=""/>
    <s v=""/>
    <s v=""/>
    <s v="@2021/000290-GU-I"/>
  </r>
  <r>
    <x v="1"/>
    <s v="Consejeria de Educación, Cultura y deportes"/>
    <s v="029340/2022"/>
    <x v="504"/>
    <s v="Contrato de servicios"/>
    <x v="0"/>
    <s v="No"/>
    <n v="70012.2"/>
    <n v="37339.06"/>
    <s v=""/>
    <s v=""/>
    <s v=""/>
    <s v=""/>
    <s v="@2021/000290-GU-I"/>
  </r>
  <r>
    <x v="1"/>
    <s v="Consejeria de Educación, Cultura y deportes"/>
    <s v="029370/2022"/>
    <x v="504"/>
    <s v="Contrato de servicios"/>
    <x v="0"/>
    <s v="No"/>
    <n v="70012.2"/>
    <n v="45425.599999999999"/>
    <s v=""/>
    <s v=""/>
    <s v=""/>
    <s v=""/>
    <s v="@2021/000290-GU-I"/>
  </r>
  <r>
    <x v="1"/>
    <s v="Consejeria de Educación, Cultura y deportes"/>
    <s v="023416/2022"/>
    <x v="659"/>
    <s v="Contrato de servicios"/>
    <x v="4"/>
    <s v="No"/>
    <n v="73023.11"/>
    <n v="58930.58"/>
    <s v=""/>
    <s v=""/>
    <s v=""/>
    <s v=""/>
    <s v="@2022/002812"/>
  </r>
  <r>
    <x v="1"/>
    <s v="Consejeria de Educación, Cultura y deportes"/>
    <s v="027054/2022"/>
    <x v="660"/>
    <s v="Contrato de servicios"/>
    <x v="4"/>
    <s v="No"/>
    <n v="73133.539999999994"/>
    <n v="55520.49"/>
    <s v=""/>
    <s v=""/>
    <s v=""/>
    <s v=""/>
    <s v="@2022/002929"/>
  </r>
  <r>
    <x v="1"/>
    <s v="Consejeria de Educación, Cultura y deportes"/>
    <s v="043772/2022"/>
    <x v="436"/>
    <s v="Contrato de servicios"/>
    <x v="2"/>
    <s v="No"/>
    <n v="73628.5"/>
    <n v="48393.95"/>
    <s v=""/>
    <s v=""/>
    <s v=""/>
    <s v=""/>
    <s v="@2022/014888"/>
  </r>
  <r>
    <x v="1"/>
    <s v="Consejeria de Educación, Cultura y deportes"/>
    <s v="007653/2022"/>
    <x v="440"/>
    <s v="Contrato de servicios"/>
    <x v="5"/>
    <s v="No"/>
    <n v="74063.710000000006"/>
    <n v="44438.23"/>
    <s v=""/>
    <s v=""/>
    <s v=""/>
    <s v=""/>
    <s v="@2021/018222"/>
  </r>
  <r>
    <x v="1"/>
    <s v="Consejeria de Educación, Cultura y deportes"/>
    <s v="029300/2022"/>
    <x v="389"/>
    <s v="Contrato de servicios"/>
    <x v="0"/>
    <s v="No"/>
    <n v="74658.539999999994"/>
    <n v="38768.400000000001"/>
    <s v=""/>
    <s v=""/>
    <s v=""/>
    <s v=""/>
    <s v="@2021/000290-CR-II"/>
  </r>
  <r>
    <x v="1"/>
    <s v="Consejeria de Educación, Cultura y deportes"/>
    <s v="029302/2022"/>
    <x v="396"/>
    <s v="Contrato de servicios"/>
    <x v="0"/>
    <s v="No"/>
    <n v="74658.539999999994"/>
    <n v="29370"/>
    <s v=""/>
    <s v=""/>
    <s v=""/>
    <s v=""/>
    <s v="@2021/000290-CR-I"/>
  </r>
  <r>
    <x v="1"/>
    <s v="Consejeria de Educación, Cultura y deportes"/>
    <s v="029303/2022"/>
    <x v="389"/>
    <s v="Contrato de servicios"/>
    <x v="0"/>
    <s v="No"/>
    <n v="74658.539999999994"/>
    <n v="33286"/>
    <s v=""/>
    <s v=""/>
    <s v=""/>
    <s v=""/>
    <s v="@2021/000290-CR-II"/>
  </r>
  <r>
    <x v="1"/>
    <s v="Consejeria de Educación, Cultura y deportes"/>
    <s v="029305/2022"/>
    <x v="389"/>
    <s v="Contrato de servicios"/>
    <x v="0"/>
    <s v="No"/>
    <n v="74658.539999999994"/>
    <n v="43859.199999999997"/>
    <s v=""/>
    <s v=""/>
    <s v=""/>
    <s v=""/>
    <s v="@2021/000290-CR-II"/>
  </r>
  <r>
    <x v="1"/>
    <s v="Consejeria de Educación, Cultura y deportes"/>
    <s v="029309/2022"/>
    <x v="389"/>
    <s v="Contrato de servicios"/>
    <x v="0"/>
    <s v="No"/>
    <n v="74658.539999999994"/>
    <n v="35244"/>
    <s v=""/>
    <s v=""/>
    <s v=""/>
    <s v=""/>
    <s v="@2021/000290-CR-II"/>
  </r>
  <r>
    <x v="1"/>
    <s v="Consejeria de Educación, Cultura y deportes"/>
    <s v="029318/2022"/>
    <x v="389"/>
    <s v="Contrato de servicios"/>
    <x v="0"/>
    <s v="No"/>
    <n v="74658.539999999994"/>
    <n v="35244"/>
    <s v=""/>
    <s v=""/>
    <s v=""/>
    <s v=""/>
    <s v="@2021/000290-CR-II"/>
  </r>
  <r>
    <x v="1"/>
    <s v="Consejeria de Educación, Cultura y deportes"/>
    <s v="029321/2022"/>
    <x v="389"/>
    <s v="Contrato de servicios"/>
    <x v="0"/>
    <s v="No"/>
    <n v="74658.539999999994"/>
    <n v="34531.279999999999"/>
    <s v=""/>
    <s v=""/>
    <s v=""/>
    <s v=""/>
    <s v="@2021/000290-CR-II"/>
  </r>
  <r>
    <x v="1"/>
    <s v="Consejeria de Educación, Cultura y deportes"/>
    <s v="029325/2022"/>
    <x v="396"/>
    <s v="Contrato de servicios"/>
    <x v="0"/>
    <s v="No"/>
    <n v="74658.539999999994"/>
    <n v="33286"/>
    <s v=""/>
    <s v=""/>
    <s v=""/>
    <s v=""/>
    <s v="@2021/000290-CR-I"/>
  </r>
  <r>
    <x v="1"/>
    <s v="Consejeria de Educación, Cultura y deportes"/>
    <s v="029327/2022"/>
    <x v="396"/>
    <s v="Contrato de servicios"/>
    <x v="0"/>
    <s v="No"/>
    <n v="74658.539999999994"/>
    <n v="39160"/>
    <s v=""/>
    <s v=""/>
    <s v=""/>
    <s v=""/>
    <s v="@2021/000290-CR-I"/>
  </r>
  <r>
    <x v="1"/>
    <s v="Consejeria de Educación, Cultura y deportes"/>
    <s v="029331/2022"/>
    <x v="396"/>
    <s v="Contrato de servicios"/>
    <x v="0"/>
    <s v="No"/>
    <n v="74658.539999999994"/>
    <n v="31328"/>
    <s v=""/>
    <s v=""/>
    <s v=""/>
    <s v=""/>
    <s v="@2021/000290-CR-I"/>
  </r>
  <r>
    <x v="1"/>
    <s v="Consejeria de Educación, Cultura y deportes"/>
    <s v="029343/2022"/>
    <x v="396"/>
    <s v="Contrato de servicios"/>
    <x v="0"/>
    <s v="No"/>
    <n v="74658.539999999994"/>
    <n v="39160"/>
    <s v=""/>
    <s v=""/>
    <s v=""/>
    <s v=""/>
    <s v="@2021/000290-CR-I"/>
  </r>
  <r>
    <x v="1"/>
    <s v="Consejeria de Educación, Cultura y deportes"/>
    <s v="029363/2022"/>
    <x v="362"/>
    <s v="Contrato de servicios"/>
    <x v="0"/>
    <s v="No"/>
    <n v="74658.539999999994"/>
    <n v="29330.84"/>
    <s v=""/>
    <s v=""/>
    <s v=""/>
    <s v=""/>
    <s v="@2021/000290-TO-I"/>
  </r>
  <r>
    <x v="1"/>
    <s v="Consejeria de Educación, Cultura y deportes"/>
    <s v="034079/2022"/>
    <x v="366"/>
    <s v="Contrato de servicios"/>
    <x v="0"/>
    <s v="No"/>
    <n v="74658.539999999994"/>
    <n v="29383.200000000001"/>
    <s v=""/>
    <s v=""/>
    <s v=""/>
    <s v=""/>
    <s v="@2021/000290-TO-II"/>
  </r>
  <r>
    <x v="1"/>
    <s v="Consejeria de Educación, Cultura y deportes"/>
    <s v="000495.5/2019"/>
    <x v="382"/>
    <s v="Contrato de servicios"/>
    <x v="4"/>
    <s v="No"/>
    <n v="75047.710000000006"/>
    <n v="75047.710000000006"/>
    <m/>
    <m/>
    <m/>
    <m/>
    <s v="2019/000173"/>
  </r>
  <r>
    <x v="1"/>
    <s v="Consejeria de Educación, Cultura y deportes"/>
    <s v="028239/2022"/>
    <x v="433"/>
    <s v="Contrato de servicios"/>
    <x v="2"/>
    <s v="No"/>
    <n v="75051.27"/>
    <n v="47048.43"/>
    <s v=""/>
    <s v=""/>
    <s v=""/>
    <s v=""/>
    <s v="@2021/015135"/>
  </r>
  <r>
    <x v="1"/>
    <s v="Consejeria de Educación, Cultura y deportes"/>
    <s v="012251/2022"/>
    <x v="434"/>
    <s v="Contrato de servicios"/>
    <x v="2"/>
    <s v="No"/>
    <n v="77400.72"/>
    <n v="52434.14"/>
    <s v=""/>
    <s v=""/>
    <s v=""/>
    <s v=""/>
    <s v="@2021/018258"/>
  </r>
  <r>
    <x v="1"/>
    <s v="Consejeria de Educación, Cultura y deportes"/>
    <s v="000395/2022"/>
    <x v="661"/>
    <s v="Contrato de servicios"/>
    <x v="4"/>
    <s v="No"/>
    <n v="78304.62"/>
    <n v="41316.949999999997"/>
    <s v=""/>
    <s v=""/>
    <s v=""/>
    <s v=""/>
    <s v="@2021/012573"/>
  </r>
  <r>
    <x v="1"/>
    <s v="Consejeria de Educación, Cultura y deportes"/>
    <s v="029350/2022"/>
    <x v="362"/>
    <s v="Contrato de servicios"/>
    <x v="0"/>
    <s v="No"/>
    <n v="79804.73"/>
    <n v="35805"/>
    <s v=""/>
    <s v=""/>
    <s v=""/>
    <s v=""/>
    <s v="@2021/000290-TO-I"/>
  </r>
  <r>
    <x v="1"/>
    <s v="Consejeria de Educación, Cultura y deportes"/>
    <s v="044159/2022"/>
    <x v="662"/>
    <s v="Contrato de servicios"/>
    <x v="2"/>
    <s v="No"/>
    <n v="80986.75"/>
    <n v="61589"/>
    <s v=""/>
    <s v=""/>
    <s v=""/>
    <s v=""/>
    <s v="@2022/015217"/>
  </r>
  <r>
    <x v="1"/>
    <s v="Consejeria de Educación, Cultura y deportes"/>
    <s v="027025/2022"/>
    <x v="663"/>
    <s v="Contrato de servicios"/>
    <x v="4"/>
    <s v="No"/>
    <n v="83179.03"/>
    <n v="62357.23"/>
    <s v=""/>
    <s v=""/>
    <s v=""/>
    <s v=""/>
    <s v="@2022/002902"/>
  </r>
  <r>
    <x v="1"/>
    <s v="Consejeria de Educación, Cultura y deportes"/>
    <s v="000436/2022"/>
    <x v="664"/>
    <s v="Contrato de servicios"/>
    <x v="4"/>
    <s v="No"/>
    <n v="84241.55"/>
    <n v="41727"/>
    <s v=""/>
    <s v=""/>
    <s v=""/>
    <s v=""/>
    <s v="@2021/012579"/>
  </r>
  <r>
    <x v="1"/>
    <s v="Consejeria de Educación, Cultura y deportes"/>
    <s v="044157/2022"/>
    <x v="665"/>
    <s v="Contrato de servicios"/>
    <x v="2"/>
    <s v="No"/>
    <n v="84279.89"/>
    <n v="62678"/>
    <s v=""/>
    <s v=""/>
    <s v=""/>
    <s v=""/>
    <s v="@2022/015214"/>
  </r>
  <r>
    <x v="1"/>
    <s v="Consejeria de Educación, Cultura y deportes"/>
    <s v="024138/2022"/>
    <x v="666"/>
    <s v="Contrato de servicios"/>
    <x v="4"/>
    <s v="No"/>
    <n v="85445.88"/>
    <n v="58216.09"/>
    <s v=""/>
    <s v=""/>
    <s v=""/>
    <s v=""/>
    <s v="@2022/002895"/>
  </r>
  <r>
    <x v="1"/>
    <s v="Consejeria de Educación, Cultura y deportes"/>
    <s v="029765/2022"/>
    <x v="418"/>
    <s v="Contrato de servicios"/>
    <x v="0"/>
    <s v="No"/>
    <n v="87508.57"/>
    <n v="46200"/>
    <s v=""/>
    <s v=""/>
    <s v=""/>
    <s v=""/>
    <s v="@2021/001014-AB-II"/>
  </r>
  <r>
    <x v="1"/>
    <s v="Consejeria de Educación, Cultura y deportes"/>
    <s v="029767/2022"/>
    <x v="418"/>
    <s v="Contrato de servicios"/>
    <x v="0"/>
    <s v="No"/>
    <n v="87508.57"/>
    <n v="46585"/>
    <s v=""/>
    <s v=""/>
    <s v=""/>
    <s v=""/>
    <s v="@2021/001014-AB-II"/>
  </r>
  <r>
    <x v="1"/>
    <s v="Consejeria de Educación, Cultura y deportes"/>
    <s v="029893/2022"/>
    <x v="667"/>
    <s v="Contrato de servicios"/>
    <x v="0"/>
    <s v="No"/>
    <n v="87508.57"/>
    <n v="57750"/>
    <s v=""/>
    <s v=""/>
    <s v=""/>
    <s v=""/>
    <s v="@2021/001014-AB-I"/>
  </r>
  <r>
    <x v="1"/>
    <s v="Consejeria de Educación, Cultura y deportes"/>
    <s v="029912/2022"/>
    <x v="667"/>
    <s v="Contrato de servicios"/>
    <x v="0"/>
    <s v="No"/>
    <n v="87508.57"/>
    <n v="46727.45"/>
    <s v=""/>
    <s v=""/>
    <s v=""/>
    <s v=""/>
    <s v="@2021/001014-AB-I"/>
  </r>
  <r>
    <x v="1"/>
    <s v="Consejeria de Educación, Cultura y deportes"/>
    <s v="029920/2022"/>
    <x v="667"/>
    <s v="Contrato de servicios"/>
    <x v="0"/>
    <s v="No"/>
    <n v="87508.57"/>
    <n v="45430"/>
    <s v=""/>
    <s v=""/>
    <s v=""/>
    <s v=""/>
    <s v="@2021/001014-AB-I"/>
  </r>
  <r>
    <x v="1"/>
    <s v="Consejeria de Educación, Cultura y deportes"/>
    <s v="029926/2022"/>
    <x v="422"/>
    <s v="Contrato de servicios"/>
    <x v="0"/>
    <s v="No"/>
    <n v="87508.57"/>
    <n v="53130.01"/>
    <s v=""/>
    <s v=""/>
    <s v=""/>
    <s v=""/>
    <s v="@2021/001014-GU-I"/>
  </r>
  <r>
    <x v="1"/>
    <s v="Consejeria de Educación, Cultura y deportes"/>
    <s v="029927/2022"/>
    <x v="667"/>
    <s v="Contrato de servicios"/>
    <x v="0"/>
    <s v="No"/>
    <n v="87508.57"/>
    <n v="46669.7"/>
    <s v=""/>
    <s v=""/>
    <s v=""/>
    <s v=""/>
    <s v="@2021/001014-AB-I"/>
  </r>
  <r>
    <x v="1"/>
    <s v="Consejeria de Educación, Cultura y deportes"/>
    <s v="029929/2022"/>
    <x v="668"/>
    <s v="Contrato de servicios"/>
    <x v="0"/>
    <s v="No"/>
    <n v="87508.57"/>
    <n v="46084.5"/>
    <s v=""/>
    <s v=""/>
    <s v=""/>
    <s v=""/>
    <s v="@2021/001014-CU-I"/>
  </r>
  <r>
    <x v="1"/>
    <s v="Consejeria de Educación, Cultura y deportes"/>
    <s v="030006/2022"/>
    <x v="435"/>
    <s v="Contrato de servicios"/>
    <x v="0"/>
    <s v="No"/>
    <n v="87508.57"/>
    <n v="48510"/>
    <s v=""/>
    <s v=""/>
    <s v=""/>
    <s v=""/>
    <s v="@2021/001014-GU-III"/>
  </r>
  <r>
    <x v="1"/>
    <s v="Consejeria de Educación, Cultura y deportes"/>
    <s v="030024/2022"/>
    <x v="669"/>
    <s v="Contrato de servicios"/>
    <x v="0"/>
    <s v="No"/>
    <n v="87508.57"/>
    <n v="43505"/>
    <s v=""/>
    <s v=""/>
    <s v=""/>
    <s v=""/>
    <s v="@2021/001014-GU-IV"/>
  </r>
  <r>
    <x v="1"/>
    <s v="Consejeria de Educación, Cultura y deportes"/>
    <s v="030088/2022"/>
    <x v="401"/>
    <s v="Contrato de servicios"/>
    <x v="0"/>
    <s v="No"/>
    <n v="87508.57"/>
    <n v="42350"/>
    <s v=""/>
    <s v=""/>
    <s v=""/>
    <s v=""/>
    <s v="@2021/001014-TO-I"/>
  </r>
  <r>
    <x v="1"/>
    <s v="Consejeria de Educación, Cultura y deportes"/>
    <s v="030125/2022"/>
    <x v="422"/>
    <s v="Contrato de servicios"/>
    <x v="0"/>
    <s v="No"/>
    <n v="87508.57"/>
    <n v="43755.26"/>
    <s v=""/>
    <s v=""/>
    <s v=""/>
    <s v=""/>
    <s v="@2021/001014-GU-I"/>
  </r>
  <r>
    <x v="1"/>
    <s v="Consejeria de Educación, Cultura y deportes"/>
    <s v="030167/2022"/>
    <x v="670"/>
    <s v="Contrato de servicios"/>
    <x v="0"/>
    <s v="No"/>
    <n v="87508.57"/>
    <n v="53900"/>
    <s v=""/>
    <s v=""/>
    <s v=""/>
    <s v=""/>
    <s v="@2021/001014-TO-IV"/>
  </r>
  <r>
    <x v="1"/>
    <s v="Consejeria de Educación, Cultura y deportes"/>
    <s v="030170/2022"/>
    <x v="670"/>
    <s v="Contrato de servicios"/>
    <x v="0"/>
    <s v="No"/>
    <n v="87508.57"/>
    <n v="53900"/>
    <s v=""/>
    <s v=""/>
    <s v=""/>
    <s v=""/>
    <s v="@2021/001014-TO-IV"/>
  </r>
  <r>
    <x v="1"/>
    <s v="Consejeria de Educación, Cultura y deportes"/>
    <s v="034082/2022"/>
    <x v="432"/>
    <s v="Contrato de servicios"/>
    <x v="0"/>
    <s v="No"/>
    <n v="87508.57"/>
    <n v="33856.69"/>
    <s v=""/>
    <s v=""/>
    <s v=""/>
    <s v=""/>
    <s v="@2021/001014-CR-I"/>
  </r>
  <r>
    <x v="1"/>
    <s v="Consejeria de Educación, Cultura y deportes"/>
    <s v="034123/2022"/>
    <x v="670"/>
    <s v="Contrato de servicios"/>
    <x v="0"/>
    <s v="No"/>
    <n v="87508.57"/>
    <n v="37408.800000000003"/>
    <s v=""/>
    <s v=""/>
    <s v=""/>
    <s v=""/>
    <s v="@2021/001014-TO-IV"/>
  </r>
  <r>
    <x v="1"/>
    <s v="Consejeria de Educación, Cultura y deportes"/>
    <s v="037072/2022"/>
    <x v="669"/>
    <s v="Contrato de servicios"/>
    <x v="0"/>
    <s v="No"/>
    <n v="87508.57"/>
    <n v="45815"/>
    <s v=""/>
    <s v=""/>
    <s v=""/>
    <s v=""/>
    <s v="@2021/001014-GU-IV"/>
  </r>
  <r>
    <x v="1"/>
    <s v="Consejeria de Educación, Cultura y deportes"/>
    <s v="029777/2022"/>
    <x v="671"/>
    <s v="Contrato de servicios"/>
    <x v="0"/>
    <s v="No"/>
    <n v="87508.58"/>
    <n v="46200"/>
    <s v=""/>
    <s v=""/>
    <s v=""/>
    <s v=""/>
    <s v="@2021/001014-TO-II"/>
  </r>
  <r>
    <x v="1"/>
    <s v="Consejeria de Educación, Cultura y deportes"/>
    <s v="029778/2022"/>
    <x v="671"/>
    <s v="Contrato de servicios"/>
    <x v="0"/>
    <s v="No"/>
    <n v="87508.58"/>
    <n v="44255.75"/>
    <s v=""/>
    <s v=""/>
    <s v=""/>
    <s v=""/>
    <s v="@2021/001014-TO-II"/>
  </r>
  <r>
    <x v="1"/>
    <s v="Consejeria de Educación, Cultura y deportes"/>
    <s v="030020/2022"/>
    <x v="418"/>
    <s v="Contrato de servicios"/>
    <x v="0"/>
    <s v="No"/>
    <n v="87508.58"/>
    <n v="46585"/>
    <s v=""/>
    <s v=""/>
    <s v=""/>
    <s v=""/>
    <s v="@2021/001014-AB-II"/>
  </r>
  <r>
    <x v="1"/>
    <s v="Consejeria de Educación, Cultura y deportes"/>
    <s v="030030/2022"/>
    <x v="669"/>
    <s v="Contrato de servicios"/>
    <x v="0"/>
    <s v="No"/>
    <n v="87508.58"/>
    <n v="45815"/>
    <s v=""/>
    <s v=""/>
    <s v=""/>
    <s v=""/>
    <s v="@2021/001014-GU-IV"/>
  </r>
  <r>
    <x v="1"/>
    <s v="Consejeria de Educación, Cultura y deportes"/>
    <s v="030178/2022"/>
    <x v="670"/>
    <s v="Contrato de servicios"/>
    <x v="0"/>
    <s v="No"/>
    <n v="87508.58"/>
    <n v="51975"/>
    <s v=""/>
    <s v=""/>
    <s v=""/>
    <s v=""/>
    <s v="@2021/001014-TO-IV"/>
  </r>
  <r>
    <x v="1"/>
    <s v="Consejeria de Educación, Cultura y deportes"/>
    <s v="030240/2022"/>
    <x v="435"/>
    <s v="Contrato de servicios"/>
    <x v="0"/>
    <s v="No"/>
    <n v="87508.58"/>
    <n v="46200"/>
    <s v=""/>
    <s v=""/>
    <s v=""/>
    <s v=""/>
    <s v="@2021/001014-GU-III"/>
  </r>
  <r>
    <x v="1"/>
    <s v="Consejeria de Educación, Cultura y deportes"/>
    <s v="037059/2022"/>
    <x v="422"/>
    <s v="Contrato de servicios"/>
    <x v="0"/>
    <s v="No"/>
    <n v="87508.58"/>
    <n v="46200"/>
    <s v=""/>
    <s v=""/>
    <s v=""/>
    <s v=""/>
    <s v="@2021/001014-GU-I"/>
  </r>
  <r>
    <x v="1"/>
    <s v="Consejeria de Educación, Cultura y deportes"/>
    <s v="017098/2022"/>
    <x v="672"/>
    <s v="Contrato de servicios"/>
    <x v="4"/>
    <s v="No"/>
    <n v="88334.21"/>
    <n v="53101.07"/>
    <s v=""/>
    <s v=""/>
    <s v=""/>
    <s v=""/>
    <s v="@2022/004981"/>
  </r>
  <r>
    <x v="1"/>
    <s v="Consejeria de Educación, Cultura y deportes"/>
    <s v="024010/2022"/>
    <x v="673"/>
    <s v="Contrato de servicios"/>
    <x v="4"/>
    <s v="No"/>
    <n v="89510.57"/>
    <n v="71664.91"/>
    <s v=""/>
    <s v=""/>
    <s v=""/>
    <s v=""/>
    <s v="@2022/002848"/>
  </r>
  <r>
    <x v="1"/>
    <s v="Consejeria de Educación, Cultura y deportes"/>
    <s v="044166/2022"/>
    <x v="412"/>
    <s v="Contrato de servicios"/>
    <x v="2"/>
    <s v="No"/>
    <n v="93911.88"/>
    <n v="66796.36"/>
    <s v=""/>
    <s v=""/>
    <s v=""/>
    <s v=""/>
    <s v="@2022/015224"/>
  </r>
  <r>
    <x v="1"/>
    <s v="Consejeria de Educación, Cultura y deportes"/>
    <s v="022896/2022"/>
    <x v="674"/>
    <s v="Contrato de servicios"/>
    <x v="4"/>
    <s v="No"/>
    <n v="95916.36"/>
    <n v="72423.58"/>
    <s v=""/>
    <s v=""/>
    <s v=""/>
    <s v=""/>
    <s v="@2022/002865"/>
  </r>
  <r>
    <x v="1"/>
    <s v="Consejeria de Educación, Cultura y deportes"/>
    <s v="029753/2022"/>
    <x v="675"/>
    <s v="Contrato de servicios"/>
    <x v="0"/>
    <s v="No"/>
    <n v="98521.5"/>
    <n v="51513"/>
    <s v=""/>
    <s v=""/>
    <s v=""/>
    <s v=""/>
    <s v="@2021/001014-CU-II"/>
  </r>
  <r>
    <x v="1"/>
    <s v="Consejeria de Educación, Cultura y deportes"/>
    <s v="029757/2022"/>
    <x v="675"/>
    <s v="Contrato de servicios"/>
    <x v="0"/>
    <s v="No"/>
    <n v="98521.5"/>
    <n v="49260.75"/>
    <s v=""/>
    <s v=""/>
    <s v=""/>
    <s v=""/>
    <s v="@2021/001014-CU-II"/>
  </r>
  <r>
    <x v="1"/>
    <s v="Consejeria de Educación, Cultura y deportes"/>
    <s v="029758/2022"/>
    <x v="675"/>
    <s v="Contrato de servicios"/>
    <x v="0"/>
    <s v="No"/>
    <n v="98521.5"/>
    <n v="63525"/>
    <s v=""/>
    <s v=""/>
    <s v=""/>
    <s v=""/>
    <s v="@2021/001014-CU-II"/>
  </r>
  <r>
    <x v="1"/>
    <s v="Consejeria de Educación, Cultura y deportes"/>
    <s v="029783/2022"/>
    <x v="671"/>
    <s v="Contrato de servicios"/>
    <x v="0"/>
    <s v="No"/>
    <n v="98521.5"/>
    <n v="49222.25"/>
    <s v=""/>
    <s v=""/>
    <s v=""/>
    <s v=""/>
    <s v="@2021/001014-TO-II"/>
  </r>
  <r>
    <x v="1"/>
    <s v="Consejeria de Educación, Cultura y deportes"/>
    <s v="029785/2022"/>
    <x v="671"/>
    <s v="Contrato de servicios"/>
    <x v="0"/>
    <s v="No"/>
    <n v="98521.5"/>
    <n v="49129.85"/>
    <s v=""/>
    <s v=""/>
    <s v=""/>
    <s v=""/>
    <s v="@2021/001014-TO-II"/>
  </r>
  <r>
    <x v="1"/>
    <s v="Consejeria de Educación, Cultura y deportes"/>
    <s v="029786/2022"/>
    <x v="671"/>
    <s v="Contrato de servicios"/>
    <x v="0"/>
    <s v="No"/>
    <n v="98521.5"/>
    <n v="61215"/>
    <s v=""/>
    <s v=""/>
    <s v=""/>
    <s v=""/>
    <s v="@2021/001014-TO-II"/>
  </r>
  <r>
    <x v="1"/>
    <s v="Consejeria de Educación, Cultura y deportes"/>
    <s v="029787/2022"/>
    <x v="671"/>
    <s v="Contrato de servicios"/>
    <x v="0"/>
    <s v="No"/>
    <n v="98521.5"/>
    <n v="57365"/>
    <s v=""/>
    <s v=""/>
    <s v=""/>
    <s v=""/>
    <s v="@2021/001014-TO-II"/>
  </r>
  <r>
    <x v="1"/>
    <s v="Consejeria de Educación, Cultura y deportes"/>
    <s v="029788/2022"/>
    <x v="671"/>
    <s v="Contrato de servicios"/>
    <x v="0"/>
    <s v="No"/>
    <n v="98521.5"/>
    <n v="48125"/>
    <s v=""/>
    <s v=""/>
    <s v=""/>
    <s v=""/>
    <s v="@2021/001014-TO-II"/>
  </r>
  <r>
    <x v="1"/>
    <s v="Consejeria de Educación, Cultura y deportes"/>
    <s v="029789/2022"/>
    <x v="671"/>
    <s v="Contrato de servicios"/>
    <x v="0"/>
    <s v="No"/>
    <n v="98521.5"/>
    <n v="65065"/>
    <s v=""/>
    <s v=""/>
    <s v=""/>
    <s v=""/>
    <s v="@2021/001014-TO-II"/>
  </r>
  <r>
    <x v="1"/>
    <s v="Consejeria de Educación, Cultura y deportes"/>
    <s v="029791/2022"/>
    <x v="671"/>
    <s v="Contrato de servicios"/>
    <x v="0"/>
    <s v="No"/>
    <n v="98521.5"/>
    <n v="65065"/>
    <s v=""/>
    <s v=""/>
    <s v=""/>
    <s v=""/>
    <s v="@2021/001014-TO-II"/>
  </r>
  <r>
    <x v="1"/>
    <s v="Consejeria de Educación, Cultura y deportes"/>
    <s v="029794/2022"/>
    <x v="671"/>
    <s v="Contrato de servicios"/>
    <x v="0"/>
    <s v="No"/>
    <n v="98521.5"/>
    <n v="52360"/>
    <s v=""/>
    <s v=""/>
    <s v=""/>
    <s v=""/>
    <s v="@2021/001014-TO-II"/>
  </r>
  <r>
    <x v="1"/>
    <s v="Consejeria de Educación, Cultura y deportes"/>
    <s v="029804/2022"/>
    <x v="671"/>
    <s v="Contrato de servicios"/>
    <x v="0"/>
    <s v="No"/>
    <n v="98521.5"/>
    <n v="48105.75"/>
    <s v=""/>
    <s v=""/>
    <s v=""/>
    <s v=""/>
    <s v="@2021/001014-TO-II"/>
  </r>
  <r>
    <x v="1"/>
    <s v="Consejeria de Educación, Cultura y deportes"/>
    <s v="029928/2022"/>
    <x v="667"/>
    <s v="Contrato de servicios"/>
    <x v="0"/>
    <s v="No"/>
    <n v="98521.5"/>
    <n v="51886.45"/>
    <s v=""/>
    <s v=""/>
    <s v=""/>
    <s v=""/>
    <s v="@2021/001014-AB-I"/>
  </r>
  <r>
    <x v="1"/>
    <s v="Consejeria de Educación, Cultura y deportes"/>
    <s v="029943/2022"/>
    <x v="676"/>
    <s v="Contrato de servicios"/>
    <x v="0"/>
    <s v="No"/>
    <n v="98521.5"/>
    <n v="49260.76"/>
    <s v=""/>
    <s v=""/>
    <s v=""/>
    <s v=""/>
    <s v="@2021/001014-GU-II"/>
  </r>
  <r>
    <x v="1"/>
    <s v="Consejeria de Educación, Cultura y deportes"/>
    <s v="029957/2022"/>
    <x v="676"/>
    <s v="Contrato de servicios"/>
    <x v="0"/>
    <s v="No"/>
    <n v="98521.5"/>
    <n v="60830"/>
    <s v=""/>
    <s v=""/>
    <s v=""/>
    <s v=""/>
    <s v="@2021/001014-GU-II"/>
  </r>
  <r>
    <x v="1"/>
    <s v="Consejeria de Educación, Cultura y deportes"/>
    <s v="029978/2022"/>
    <x v="667"/>
    <s v="Contrato de servicios"/>
    <x v="0"/>
    <s v="No"/>
    <n v="98521.5"/>
    <n v="65681"/>
    <s v=""/>
    <s v=""/>
    <s v=""/>
    <s v=""/>
    <s v="@2021/001014-AB-I"/>
  </r>
  <r>
    <x v="1"/>
    <s v="Consejeria de Educación, Cultura y deportes"/>
    <s v="029987/2022"/>
    <x v="667"/>
    <s v="Contrato de servicios"/>
    <x v="0"/>
    <s v="No"/>
    <n v="98521.5"/>
    <n v="52610.25"/>
    <s v=""/>
    <s v=""/>
    <s v=""/>
    <s v=""/>
    <s v="@2021/001014-AB-I"/>
  </r>
  <r>
    <x v="1"/>
    <s v="Consejeria de Educación, Cultura y deportes"/>
    <s v="029990/2022"/>
    <x v="675"/>
    <s v="Contrato de servicios"/>
    <x v="0"/>
    <s v="No"/>
    <n v="98521.5"/>
    <n v="51474.5"/>
    <s v=""/>
    <s v=""/>
    <s v=""/>
    <s v=""/>
    <s v="@2021/001014-CU-II"/>
  </r>
  <r>
    <x v="1"/>
    <s v="Consejeria de Educación, Cultura y deportes"/>
    <s v="030008/2022"/>
    <x v="435"/>
    <s v="Contrato de servicios"/>
    <x v="0"/>
    <s v="No"/>
    <n v="98521.5"/>
    <n v="54670"/>
    <s v=""/>
    <s v=""/>
    <s v=""/>
    <s v=""/>
    <s v="@2021/001014-GU-III"/>
  </r>
  <r>
    <x v="1"/>
    <s v="Consejeria de Educación, Cultura y deportes"/>
    <s v="030021/2022"/>
    <x v="669"/>
    <s v="Contrato de servicios"/>
    <x v="0"/>
    <s v="No"/>
    <n v="98521.5"/>
    <n v="49665"/>
    <s v=""/>
    <s v=""/>
    <s v=""/>
    <s v=""/>
    <s v="@2021/001014-GU-IV"/>
  </r>
  <r>
    <x v="1"/>
    <s v="Consejeria de Educación, Cultura y deportes"/>
    <s v="030027/2022"/>
    <x v="669"/>
    <s v="Contrato de servicios"/>
    <x v="0"/>
    <s v="No"/>
    <n v="98521.5"/>
    <n v="48895"/>
    <s v=""/>
    <s v=""/>
    <s v=""/>
    <s v=""/>
    <s v="@2021/001014-GU-IV"/>
  </r>
  <r>
    <x v="1"/>
    <s v="Consejeria de Educación, Cultura y deportes"/>
    <s v="030029/2022"/>
    <x v="418"/>
    <s v="Contrato de servicios"/>
    <x v="0"/>
    <s v="No"/>
    <n v="98521.5"/>
    <n v="52544.800000000003"/>
    <s v=""/>
    <s v=""/>
    <s v=""/>
    <s v=""/>
    <s v="@2021/001014-AB-II"/>
  </r>
  <r>
    <x v="1"/>
    <s v="Consejeria de Educación, Cultura y deportes"/>
    <s v="030032/2022"/>
    <x v="418"/>
    <s v="Contrato de servicios"/>
    <x v="0"/>
    <s v="No"/>
    <n v="98521.5"/>
    <n v="53707.5"/>
    <s v=""/>
    <s v=""/>
    <s v=""/>
    <s v=""/>
    <s v="@2021/001014-AB-II"/>
  </r>
  <r>
    <x v="1"/>
    <s v="Consejeria de Educación, Cultura y deportes"/>
    <s v="030042/2022"/>
    <x v="418"/>
    <s v="Contrato de servicios"/>
    <x v="0"/>
    <s v="No"/>
    <n v="98521.5"/>
    <n v="57750"/>
    <s v=""/>
    <s v=""/>
    <s v=""/>
    <s v=""/>
    <s v="@2021/001014-AB-II"/>
  </r>
  <r>
    <x v="1"/>
    <s v="Consejeria de Educación, Cultura y deportes"/>
    <s v="030051/2022"/>
    <x v="418"/>
    <s v="Contrato de servicios"/>
    <x v="0"/>
    <s v="No"/>
    <n v="98521.5"/>
    <n v="57750"/>
    <s v=""/>
    <s v=""/>
    <s v=""/>
    <s v=""/>
    <s v="@2021/001014-AB-II"/>
  </r>
  <r>
    <x v="1"/>
    <s v="Consejeria de Educación, Cultura y deportes"/>
    <s v="030055/2022"/>
    <x v="669"/>
    <s v="Contrato de servicios"/>
    <x v="0"/>
    <s v="No"/>
    <n v="98521.5"/>
    <n v="52360"/>
    <s v=""/>
    <s v=""/>
    <s v=""/>
    <s v=""/>
    <s v="@2021/001014-GU-IV"/>
  </r>
  <r>
    <x v="1"/>
    <s v="Consejeria de Educación, Cultura y deportes"/>
    <s v="030056/2022"/>
    <x v="418"/>
    <s v="Contrato de servicios"/>
    <x v="0"/>
    <s v="No"/>
    <n v="98521.5"/>
    <n v="52544.800000000003"/>
    <s v=""/>
    <s v=""/>
    <s v=""/>
    <s v=""/>
    <s v="@2021/001014-AB-II"/>
  </r>
  <r>
    <x v="1"/>
    <s v="Consejeria de Educación, Cultura y deportes"/>
    <s v="030075/2022"/>
    <x v="669"/>
    <s v="Contrato de servicios"/>
    <x v="0"/>
    <s v="No"/>
    <n v="98521.5"/>
    <n v="52360"/>
    <s v=""/>
    <s v=""/>
    <s v=""/>
    <s v=""/>
    <s v="@2021/001014-GU-IV"/>
  </r>
  <r>
    <x v="1"/>
    <s v="Consejeria de Educación, Cultura y deportes"/>
    <s v="025731.5/2021"/>
    <x v="677"/>
    <s v="Contrato de obras"/>
    <x v="5"/>
    <s v="No"/>
    <n v="39164.080000000002"/>
    <n v="39164.080000000002"/>
    <m/>
    <m/>
    <m/>
    <m/>
    <s v="2021/010239"/>
  </r>
  <r>
    <x v="1"/>
    <s v="Consejeria de Educación, Cultura y deportes"/>
    <s v="030085/2022"/>
    <x v="401"/>
    <s v="Contrato de servicios"/>
    <x v="0"/>
    <s v="No"/>
    <n v="98521.5"/>
    <n v="54281.15"/>
    <s v=""/>
    <s v=""/>
    <s v=""/>
    <s v=""/>
    <s v="@2021/001014-TO-I"/>
  </r>
  <r>
    <x v="1"/>
    <s v="Consejeria de Educación, Cultura y deportes"/>
    <s v="030087/2022"/>
    <x v="401"/>
    <s v="Contrato de servicios"/>
    <x v="0"/>
    <s v="No"/>
    <n v="98521.5"/>
    <n v="54281.15"/>
    <s v=""/>
    <s v=""/>
    <s v=""/>
    <s v=""/>
    <s v="@2021/001014-TO-I"/>
  </r>
  <r>
    <x v="1"/>
    <s v="Consejeria de Educación, Cultura y deportes"/>
    <s v="030091/2022"/>
    <x v="401"/>
    <s v="Contrato de servicios"/>
    <x v="0"/>
    <s v="No"/>
    <n v="98521.5"/>
    <n v="51513"/>
    <s v=""/>
    <s v=""/>
    <s v=""/>
    <s v=""/>
    <s v="@2021/001014-TO-I"/>
  </r>
  <r>
    <x v="1"/>
    <s v="Consejeria de Educación, Cultura y deportes"/>
    <s v="030094/2022"/>
    <x v="678"/>
    <s v="Contrato de servicios"/>
    <x v="0"/>
    <s v="No"/>
    <n v="98521.5"/>
    <n v="51975"/>
    <s v=""/>
    <s v=""/>
    <s v=""/>
    <s v=""/>
    <s v="@2021/001014-TO-III"/>
  </r>
  <r>
    <x v="1"/>
    <s v="Consejeria de Educación, Cultura y deportes"/>
    <s v="030097/2022"/>
    <x v="401"/>
    <s v="Contrato de servicios"/>
    <x v="0"/>
    <s v="No"/>
    <n v="98521.5"/>
    <n v="51513"/>
    <s v=""/>
    <s v=""/>
    <s v=""/>
    <s v=""/>
    <s v="@2021/001014-TO-I"/>
  </r>
  <r>
    <x v="1"/>
    <s v="Consejeria de Educación, Cultura y deportes"/>
    <s v="030098/2022"/>
    <x v="678"/>
    <s v="Contrato de servicios"/>
    <x v="0"/>
    <s v="No"/>
    <n v="98521.5"/>
    <n v="51975"/>
    <s v=""/>
    <s v=""/>
    <s v=""/>
    <s v=""/>
    <s v="@2021/001014-TO-III"/>
  </r>
  <r>
    <x v="1"/>
    <s v="Consejeria de Educación, Cultura y deportes"/>
    <s v="030100/2022"/>
    <x v="401"/>
    <s v="Contrato de servicios"/>
    <x v="0"/>
    <s v="No"/>
    <n v="98521.5"/>
    <n v="51513"/>
    <s v=""/>
    <s v=""/>
    <s v=""/>
    <s v=""/>
    <s v="@2021/001014-TO-I"/>
  </r>
  <r>
    <x v="1"/>
    <s v="Consejeria de Educación, Cultura y deportes"/>
    <s v="030105/2022"/>
    <x v="401"/>
    <s v="Contrato de servicios"/>
    <x v="0"/>
    <s v="No"/>
    <n v="98521.5"/>
    <n v="48972"/>
    <s v=""/>
    <s v=""/>
    <s v=""/>
    <s v=""/>
    <s v="@2021/001014-TO-I"/>
  </r>
  <r>
    <x v="1"/>
    <s v="Consejeria de Educación, Cultura y deportes"/>
    <s v="030107/2022"/>
    <x v="678"/>
    <s v="Contrato de servicios"/>
    <x v="0"/>
    <s v="No"/>
    <n v="98521.5"/>
    <n v="51975"/>
    <s v=""/>
    <s v=""/>
    <s v=""/>
    <s v=""/>
    <s v="@2021/001014-TO-III"/>
  </r>
  <r>
    <x v="1"/>
    <s v="Consejeria de Educación, Cultura y deportes"/>
    <s v="030108/2022"/>
    <x v="401"/>
    <s v="Contrato de servicios"/>
    <x v="0"/>
    <s v="No"/>
    <n v="98521.5"/>
    <n v="45815"/>
    <s v=""/>
    <s v=""/>
    <s v=""/>
    <s v=""/>
    <s v="@2021/001014-TO-I"/>
  </r>
  <r>
    <x v="1"/>
    <s v="Consejeria de Educación, Cultura y deportes"/>
    <s v="030111/2022"/>
    <x v="401"/>
    <s v="Contrato de servicios"/>
    <x v="0"/>
    <s v="No"/>
    <n v="98521.5"/>
    <n v="44660"/>
    <s v=""/>
    <s v=""/>
    <s v=""/>
    <s v=""/>
    <s v="@2021/001014-TO-I"/>
  </r>
  <r>
    <x v="1"/>
    <s v="Consejeria de Educación, Cultura y deportes"/>
    <s v="030114/2022"/>
    <x v="678"/>
    <s v="Contrato de servicios"/>
    <x v="0"/>
    <s v="No"/>
    <n v="98521.5"/>
    <n v="51975"/>
    <s v=""/>
    <s v=""/>
    <s v=""/>
    <s v=""/>
    <s v="@2021/001014-TO-III"/>
  </r>
  <r>
    <x v="1"/>
    <s v="Consejeria de Educación, Cultura y deportes"/>
    <s v="030116/2022"/>
    <x v="678"/>
    <s v="Contrato de servicios"/>
    <x v="0"/>
    <s v="No"/>
    <n v="98521.5"/>
    <n v="51975"/>
    <s v=""/>
    <s v=""/>
    <s v=""/>
    <s v=""/>
    <s v="@2021/001014-TO-III"/>
  </r>
  <r>
    <x v="1"/>
    <s v="Consejeria de Educación, Cultura y deportes"/>
    <s v="030117/2022"/>
    <x v="678"/>
    <s v="Contrato de servicios"/>
    <x v="0"/>
    <s v="No"/>
    <n v="98521.5"/>
    <n v="51975"/>
    <s v=""/>
    <s v=""/>
    <s v=""/>
    <s v=""/>
    <s v="@2021/001014-TO-III"/>
  </r>
  <r>
    <x v="1"/>
    <s v="Consejeria de Educación, Cultura y deportes"/>
    <s v="030118/2022"/>
    <x v="678"/>
    <s v="Contrato de servicios"/>
    <x v="0"/>
    <s v="No"/>
    <n v="98521.5"/>
    <n v="51975"/>
    <s v=""/>
    <s v=""/>
    <s v=""/>
    <s v=""/>
    <s v="@2021/001014-TO-III"/>
  </r>
  <r>
    <x v="1"/>
    <s v="Consejeria de Educación, Cultura y deportes"/>
    <s v="030119/2022"/>
    <x v="678"/>
    <s v="Contrato de servicios"/>
    <x v="0"/>
    <s v="No"/>
    <n v="98521.5"/>
    <n v="52360"/>
    <s v=""/>
    <s v=""/>
    <s v=""/>
    <s v=""/>
    <s v="@2021/001014-TO-III"/>
  </r>
  <r>
    <x v="1"/>
    <s v="Consejeria de Educación, Cultura y deportes"/>
    <s v="030122/2022"/>
    <x v="678"/>
    <s v="Contrato de servicios"/>
    <x v="0"/>
    <s v="No"/>
    <n v="98521.5"/>
    <n v="51882.6"/>
    <s v=""/>
    <s v=""/>
    <s v=""/>
    <s v=""/>
    <s v="@2021/001014-TO-III"/>
  </r>
  <r>
    <x v="1"/>
    <s v="Consejeria de Educación, Cultura y deportes"/>
    <s v="030124/2022"/>
    <x v="678"/>
    <s v="Contrato de servicios"/>
    <x v="0"/>
    <s v="No"/>
    <n v="98521.5"/>
    <n v="51205"/>
    <s v=""/>
    <s v=""/>
    <s v=""/>
    <s v=""/>
    <s v="@2021/001014-TO-III"/>
  </r>
  <r>
    <x v="1"/>
    <s v="Consejeria de Educación, Cultura y deportes"/>
    <s v="030141/2022"/>
    <x v="428"/>
    <s v="Contrato de servicios"/>
    <x v="0"/>
    <s v="No"/>
    <n v="98521.5"/>
    <n v="49280"/>
    <s v=""/>
    <s v=""/>
    <s v=""/>
    <s v=""/>
    <s v="@2021/001014-TO-V"/>
  </r>
  <r>
    <x v="1"/>
    <s v="Consejeria de Educación, Cultura y deportes"/>
    <s v="030143/2022"/>
    <x v="428"/>
    <s v="Contrato de servicios"/>
    <x v="0"/>
    <s v="No"/>
    <n v="98521.5"/>
    <n v="49280"/>
    <s v=""/>
    <s v=""/>
    <s v=""/>
    <s v=""/>
    <s v="@2021/001014-TO-V"/>
  </r>
  <r>
    <x v="1"/>
    <s v="Consejeria de Educación, Cultura y deportes"/>
    <s v="030171/2022"/>
    <x v="428"/>
    <s v="Contrato de servicios"/>
    <x v="0"/>
    <s v="No"/>
    <n v="98521.5"/>
    <n v="51975"/>
    <s v=""/>
    <s v=""/>
    <s v=""/>
    <s v=""/>
    <s v="@2021/001014-TO-V"/>
  </r>
  <r>
    <x v="1"/>
    <s v="Consejeria de Educación, Cultura y deportes"/>
    <s v="030174/2022"/>
    <x v="428"/>
    <s v="Contrato de servicios"/>
    <x v="0"/>
    <s v="No"/>
    <n v="98521.5"/>
    <n v="51975"/>
    <s v=""/>
    <s v=""/>
    <s v=""/>
    <s v=""/>
    <s v="@2021/001014-TO-V"/>
  </r>
  <r>
    <x v="1"/>
    <s v="Consejeria de Educación, Cultura y deportes"/>
    <s v="030176/2022"/>
    <x v="428"/>
    <s v="Contrato de servicios"/>
    <x v="0"/>
    <s v="No"/>
    <n v="98521.5"/>
    <n v="51975"/>
    <s v=""/>
    <s v=""/>
    <s v=""/>
    <s v=""/>
    <s v="@2021/001014-TO-V"/>
  </r>
  <r>
    <x v="1"/>
    <s v="Consejeria de Educación, Cultura y deportes"/>
    <s v="030180/2022"/>
    <x v="388"/>
    <s v="Contrato de servicios"/>
    <x v="0"/>
    <s v="No"/>
    <n v="98521.5"/>
    <n v="65450"/>
    <s v=""/>
    <s v=""/>
    <s v=""/>
    <s v=""/>
    <s v="@2021/001014-TO-VI"/>
  </r>
  <r>
    <x v="1"/>
    <s v="Consejeria de Educación, Cultura y deportes"/>
    <s v="030184/2022"/>
    <x v="388"/>
    <s v="Contrato de servicios"/>
    <x v="0"/>
    <s v="No"/>
    <n v="98521.5"/>
    <n v="65450"/>
    <s v=""/>
    <s v=""/>
    <s v=""/>
    <s v=""/>
    <s v="@2021/001014-TO-VI"/>
  </r>
  <r>
    <x v="1"/>
    <s v="Consejeria de Educación, Cultura y deportes"/>
    <s v="030185/2022"/>
    <x v="388"/>
    <s v="Contrato de servicios"/>
    <x v="0"/>
    <s v="No"/>
    <n v="98521.5"/>
    <n v="52360"/>
    <s v=""/>
    <s v=""/>
    <s v=""/>
    <s v=""/>
    <s v="@2021/001014-TO-VI"/>
  </r>
  <r>
    <x v="1"/>
    <s v="Consejeria de Educación, Cultura y deportes"/>
    <s v="030186/2022"/>
    <x v="670"/>
    <s v="Contrato de servicios"/>
    <x v="0"/>
    <s v="No"/>
    <n v="98521.5"/>
    <n v="55440"/>
    <s v=""/>
    <s v=""/>
    <s v=""/>
    <s v=""/>
    <s v="@2021/001014-TO-IV"/>
  </r>
  <r>
    <x v="1"/>
    <s v="Consejeria de Educación, Cultura y deportes"/>
    <s v="030187/2022"/>
    <x v="428"/>
    <s v="Contrato de servicios"/>
    <x v="0"/>
    <s v="No"/>
    <n v="98521.5"/>
    <n v="51975"/>
    <s v=""/>
    <s v=""/>
    <s v=""/>
    <s v=""/>
    <s v="@2021/001014-TO-V"/>
  </r>
  <r>
    <x v="1"/>
    <s v="Consejeria de Educación, Cultura y deportes"/>
    <s v="030188/2022"/>
    <x v="388"/>
    <s v="Contrato de servicios"/>
    <x v="0"/>
    <s v="No"/>
    <n v="98521.5"/>
    <n v="52360"/>
    <s v=""/>
    <s v=""/>
    <s v=""/>
    <s v=""/>
    <s v="@2021/001014-TO-VI"/>
  </r>
  <r>
    <x v="1"/>
    <s v="Consejeria de Educación, Cultura y deportes"/>
    <s v="030197/2022"/>
    <x v="428"/>
    <s v="Contrato de servicios"/>
    <x v="0"/>
    <s v="No"/>
    <n v="98521.5"/>
    <n v="53053"/>
    <s v=""/>
    <s v=""/>
    <s v=""/>
    <s v=""/>
    <s v="@2021/001014-TO-V"/>
  </r>
  <r>
    <x v="1"/>
    <s v="Consejeria de Educación, Cultura y deportes"/>
    <s v="030201/2022"/>
    <x v="428"/>
    <s v="Contrato de servicios"/>
    <x v="0"/>
    <s v="No"/>
    <n v="98521.5"/>
    <n v="51228.1"/>
    <s v=""/>
    <s v=""/>
    <s v=""/>
    <s v=""/>
    <s v="@2021/001014-TO-V"/>
  </r>
  <r>
    <x v="1"/>
    <s v="Consejeria de Educación, Cultura y deportes"/>
    <s v="030202/2022"/>
    <x v="388"/>
    <s v="Contrato de servicios"/>
    <x v="0"/>
    <s v="No"/>
    <n v="98521.5"/>
    <n v="65450"/>
    <s v=""/>
    <s v=""/>
    <s v=""/>
    <s v=""/>
    <s v="@2021/001014-TO-VI"/>
  </r>
  <r>
    <x v="1"/>
    <s v="Consejeria de Educación, Cultura y deportes"/>
    <s v="030204/2022"/>
    <x v="670"/>
    <s v="Contrato de servicios"/>
    <x v="0"/>
    <s v="No"/>
    <n v="98521.5"/>
    <n v="46200"/>
    <s v=""/>
    <s v=""/>
    <s v=""/>
    <s v=""/>
    <s v="@2021/001014-TO-IV"/>
  </r>
  <r>
    <x v="1"/>
    <s v="Consejeria de Educación, Cultura y deportes"/>
    <s v="030205/2022"/>
    <x v="388"/>
    <s v="Contrato de servicios"/>
    <x v="0"/>
    <s v="No"/>
    <n v="98521.5"/>
    <n v="65450"/>
    <s v=""/>
    <s v=""/>
    <s v=""/>
    <s v=""/>
    <s v="@2021/001014-TO-VI"/>
  </r>
  <r>
    <x v="1"/>
    <s v="Consejeria de Educación, Cultura y deportes"/>
    <s v="030209/2022"/>
    <x v="388"/>
    <s v="Contrato de servicios"/>
    <x v="0"/>
    <s v="No"/>
    <n v="98521.5"/>
    <n v="63525"/>
    <s v=""/>
    <s v=""/>
    <s v=""/>
    <s v=""/>
    <s v="@2021/001014-TO-VI"/>
  </r>
  <r>
    <x v="1"/>
    <s v="Consejeria de Educación, Cultura y deportes"/>
    <s v="030213/2022"/>
    <x v="388"/>
    <s v="Contrato de servicios"/>
    <x v="0"/>
    <s v="No"/>
    <n v="98521.5"/>
    <n v="65450"/>
    <s v=""/>
    <s v=""/>
    <s v=""/>
    <s v=""/>
    <s v="@2021/001014-TO-VI"/>
  </r>
  <r>
    <x v="1"/>
    <s v="Consejeria de Educación, Cultura y deportes"/>
    <s v="030215/2022"/>
    <x v="388"/>
    <s v="Contrato de servicios"/>
    <x v="0"/>
    <s v="No"/>
    <n v="98521.5"/>
    <n v="65450"/>
    <s v=""/>
    <s v=""/>
    <s v=""/>
    <s v=""/>
    <s v="@2021/001014-TO-VI"/>
  </r>
  <r>
    <x v="1"/>
    <s v="Consejeria de Educación, Cultura y deportes"/>
    <s v="030219/2022"/>
    <x v="388"/>
    <s v="Contrato de servicios"/>
    <x v="0"/>
    <s v="No"/>
    <n v="98521.5"/>
    <n v="65450"/>
    <s v=""/>
    <s v=""/>
    <s v=""/>
    <s v=""/>
    <s v="@2021/001014-TO-VI"/>
  </r>
  <r>
    <x v="1"/>
    <s v="Consejeria de Educación, Cultura y deportes"/>
    <s v="030221/2022"/>
    <x v="388"/>
    <s v="Contrato de servicios"/>
    <x v="0"/>
    <s v="No"/>
    <n v="98521.5"/>
    <n v="65450"/>
    <s v=""/>
    <s v=""/>
    <s v=""/>
    <s v=""/>
    <s v="@2021/001014-TO-VI"/>
  </r>
  <r>
    <x v="1"/>
    <s v="Consejeria de Educación, Cultura y deportes"/>
    <s v="030223/2022"/>
    <x v="388"/>
    <s v="Contrato de servicios"/>
    <x v="0"/>
    <s v="No"/>
    <n v="98521.5"/>
    <n v="65450"/>
    <s v=""/>
    <s v=""/>
    <s v=""/>
    <s v=""/>
    <s v="@2021/001014-TO-VI"/>
  </r>
  <r>
    <x v="1"/>
    <s v="Consejeria de Educación, Cultura y deportes"/>
    <s v="030224/2022"/>
    <x v="670"/>
    <s v="Contrato de servicios"/>
    <x v="0"/>
    <s v="No"/>
    <n v="98521.5"/>
    <n v="45025.75"/>
    <s v=""/>
    <s v=""/>
    <s v=""/>
    <s v=""/>
    <s v="@2021/001014-TO-IV"/>
  </r>
  <r>
    <x v="1"/>
    <s v="Consejeria de Educación, Cultura y deportes"/>
    <s v="030225/2022"/>
    <x v="388"/>
    <s v="Contrato de servicios"/>
    <x v="0"/>
    <s v="No"/>
    <n v="98521.5"/>
    <n v="65450"/>
    <s v=""/>
    <s v=""/>
    <s v=""/>
    <s v=""/>
    <s v="@2021/001014-TO-VI"/>
  </r>
  <r>
    <x v="1"/>
    <s v="Consejeria de Educación, Cultura y deportes"/>
    <s v="030226/2022"/>
    <x v="670"/>
    <s v="Contrato de servicios"/>
    <x v="0"/>
    <s v="No"/>
    <n v="98521.5"/>
    <n v="46007.5"/>
    <s v=""/>
    <s v=""/>
    <s v=""/>
    <s v=""/>
    <s v="@2021/001014-TO-IV"/>
  </r>
  <r>
    <x v="1"/>
    <s v="Consejeria de Educación, Cultura y deportes"/>
    <s v="030227/2022"/>
    <x v="670"/>
    <s v="Contrato de servicios"/>
    <x v="0"/>
    <s v="No"/>
    <n v="98521.5"/>
    <n v="59213"/>
    <s v=""/>
    <s v=""/>
    <s v=""/>
    <s v=""/>
    <s v="@2021/001014-TO-IV"/>
  </r>
  <r>
    <x v="1"/>
    <s v="Consejeria de Educación, Cultura y deportes"/>
    <s v="030228/2022"/>
    <x v="388"/>
    <s v="Contrato de servicios"/>
    <x v="0"/>
    <s v="No"/>
    <n v="98521.5"/>
    <n v="65450"/>
    <s v=""/>
    <s v=""/>
    <s v=""/>
    <s v=""/>
    <s v="@2021/001014-TO-VI"/>
  </r>
  <r>
    <x v="1"/>
    <s v="Consejeria de Educación, Cultura y deportes"/>
    <s v="030229/2022"/>
    <x v="670"/>
    <s v="Contrato de servicios"/>
    <x v="0"/>
    <s v="No"/>
    <n v="98521.5"/>
    <n v="44979.55"/>
    <s v=""/>
    <s v=""/>
    <s v=""/>
    <s v=""/>
    <s v="@2021/001014-TO-IV"/>
  </r>
  <r>
    <x v="1"/>
    <s v="Consejeria de Educación, Cultura y deportes"/>
    <s v="030230/2022"/>
    <x v="388"/>
    <s v="Contrato de servicios"/>
    <x v="0"/>
    <s v="No"/>
    <n v="98521.5"/>
    <n v="65450"/>
    <s v=""/>
    <s v=""/>
    <s v=""/>
    <s v=""/>
    <s v="@2021/001014-TO-VI"/>
  </r>
  <r>
    <x v="1"/>
    <s v="Consejeria de Educación, Cultura y deportes"/>
    <s v="030231/2022"/>
    <x v="388"/>
    <s v="Contrato de servicios"/>
    <x v="0"/>
    <s v="No"/>
    <n v="98521.5"/>
    <n v="51975"/>
    <s v=""/>
    <s v=""/>
    <s v=""/>
    <s v=""/>
    <s v="@2021/001014-TO-VI"/>
  </r>
  <r>
    <x v="1"/>
    <s v="Consejeria de Educación, Cultura y deportes"/>
    <s v="030237/2022"/>
    <x v="435"/>
    <s v="Contrato de servicios"/>
    <x v="0"/>
    <s v="No"/>
    <n v="98521.5"/>
    <n v="48895"/>
    <s v=""/>
    <s v=""/>
    <s v=""/>
    <s v=""/>
    <s v="@2021/001014-GU-III"/>
  </r>
  <r>
    <x v="1"/>
    <s v="Consejeria de Educación, Cultura y deportes"/>
    <s v="030238/2022"/>
    <x v="435"/>
    <s v="Contrato de servicios"/>
    <x v="0"/>
    <s v="No"/>
    <n v="98521.5"/>
    <n v="51205"/>
    <s v=""/>
    <s v=""/>
    <s v=""/>
    <s v=""/>
    <s v="@2021/001014-GU-III"/>
  </r>
  <r>
    <x v="1"/>
    <s v="Consejeria de Educación, Cultura y deportes"/>
    <s v="030269/2022"/>
    <x v="428"/>
    <s v="Contrato de servicios"/>
    <x v="0"/>
    <s v="No"/>
    <n v="98521.5"/>
    <n v="51975"/>
    <s v=""/>
    <s v=""/>
    <s v=""/>
    <s v=""/>
    <s v="@2021/001014-TO-V"/>
  </r>
  <r>
    <x v="1"/>
    <s v="Consejeria de Educación, Cultura y deportes"/>
    <s v="034086/2022"/>
    <x v="422"/>
    <s v="Contrato de servicios"/>
    <x v="0"/>
    <s v="No"/>
    <n v="98521.5"/>
    <n v="45045"/>
    <s v=""/>
    <s v=""/>
    <s v=""/>
    <s v=""/>
    <s v="@2021/001014-GU-I"/>
  </r>
  <r>
    <x v="1"/>
    <s v="Consejeria de Educación, Cultura y deportes"/>
    <s v="034093/2022"/>
    <x v="669"/>
    <s v="Contrato de servicios"/>
    <x v="0"/>
    <s v="No"/>
    <n v="98521.5"/>
    <n v="47124"/>
    <s v=""/>
    <s v=""/>
    <s v=""/>
    <s v=""/>
    <s v="@2021/001014-GU-IV"/>
  </r>
  <r>
    <x v="1"/>
    <s v="Consejeria de Educación, Cultura y deportes"/>
    <s v="034256/2022"/>
    <x v="669"/>
    <s v="Contrato de servicios"/>
    <x v="0"/>
    <s v="No"/>
    <n v="98521.5"/>
    <n v="41926.5"/>
    <s v=""/>
    <s v=""/>
    <s v=""/>
    <s v=""/>
    <s v="@2021/001014-GU-IV"/>
  </r>
  <r>
    <x v="1"/>
    <s v="Consejeria de Educación, Cultura y deportes"/>
    <s v="034259/2022"/>
    <x v="669"/>
    <s v="Contrato de servicios"/>
    <x v="0"/>
    <s v="No"/>
    <n v="98521.5"/>
    <n v="41527.199999999997"/>
    <s v=""/>
    <s v=""/>
    <s v=""/>
    <s v=""/>
    <s v="@2021/001014-GU-IV"/>
  </r>
  <r>
    <x v="1"/>
    <s v="Consejeria de Educación, Cultura y deportes"/>
    <s v="037056/2022"/>
    <x v="422"/>
    <s v="Contrato de servicios"/>
    <x v="0"/>
    <s v="No"/>
    <n v="98521.5"/>
    <n v="51590"/>
    <s v=""/>
    <s v=""/>
    <s v=""/>
    <s v=""/>
    <s v="@2021/001014-GU-I"/>
  </r>
  <r>
    <x v="1"/>
    <s v="Consejeria de Educación, Cultura y deportes"/>
    <s v="037061/2022"/>
    <x v="676"/>
    <s v="Contrato de servicios"/>
    <x v="0"/>
    <s v="No"/>
    <n v="98521.5"/>
    <n v="51975"/>
    <s v=""/>
    <s v=""/>
    <s v=""/>
    <s v=""/>
    <s v="@2021/001014-GU-II"/>
  </r>
  <r>
    <x v="1"/>
    <s v="Consejeria de Educación, Cultura y deportes"/>
    <s v="037716/2022"/>
    <x v="401"/>
    <s v="Contrato de servicios"/>
    <x v="0"/>
    <s v="No"/>
    <n v="98521.5"/>
    <n v="47052.5"/>
    <s v=""/>
    <s v=""/>
    <s v=""/>
    <s v=""/>
    <s v="@2021/001014-TO-I"/>
  </r>
  <r>
    <x v="1"/>
    <s v="Consejeria de Educación, Cultura y deportes"/>
    <s v="037717/2022"/>
    <x v="401"/>
    <s v="Contrato de servicios"/>
    <x v="0"/>
    <s v="No"/>
    <n v="98521.5"/>
    <n v="47052.5"/>
    <s v=""/>
    <s v=""/>
    <s v=""/>
    <s v=""/>
    <s v="@2021/001014-TO-I"/>
  </r>
  <r>
    <x v="1"/>
    <s v="Consejeria de Educación, Cultura y deportes"/>
    <s v="037719/2022"/>
    <x v="678"/>
    <s v="Contrato de servicios"/>
    <x v="0"/>
    <s v="No"/>
    <n v="98521.5"/>
    <n v="44287.76"/>
    <s v=""/>
    <s v=""/>
    <s v=""/>
    <s v=""/>
    <s v="@2021/001014-TO-III"/>
  </r>
  <r>
    <x v="1"/>
    <s v="Consejeria de Educación, Cultura y deportes"/>
    <s v="037720/2022"/>
    <x v="678"/>
    <s v="Contrato de servicios"/>
    <x v="0"/>
    <s v="No"/>
    <n v="98521.5"/>
    <n v="43807.5"/>
    <s v=""/>
    <s v=""/>
    <s v=""/>
    <s v=""/>
    <s v="@2021/001014-TO-III"/>
  </r>
  <r>
    <x v="1"/>
    <s v="Consejeria de Educación, Cultura y deportes"/>
    <s v="037722/2022"/>
    <x v="678"/>
    <s v="Contrato de servicios"/>
    <x v="0"/>
    <s v="No"/>
    <n v="98521.5"/>
    <n v="43807.5"/>
    <s v=""/>
    <s v=""/>
    <s v=""/>
    <s v=""/>
    <s v="@2021/001014-TO-III"/>
  </r>
  <r>
    <x v="1"/>
    <s v="Consejeria de Educación, Cultura y deportes"/>
    <s v="037723/2022"/>
    <x v="428"/>
    <s v="Contrato de servicios"/>
    <x v="0"/>
    <s v="No"/>
    <n v="98521.5"/>
    <n v="43807.5"/>
    <s v=""/>
    <s v=""/>
    <s v=""/>
    <s v=""/>
    <s v="@2021/001014-TO-V"/>
  </r>
  <r>
    <x v="1"/>
    <s v="Consejeria de Educación, Cultura y deportes"/>
    <s v="038260/2022"/>
    <x v="432"/>
    <s v="Contrato de servicios"/>
    <x v="0"/>
    <s v="No"/>
    <n v="98521.5"/>
    <n v="43839.95"/>
    <s v=""/>
    <s v=""/>
    <s v=""/>
    <s v=""/>
    <s v="@2021/001014-CR-I"/>
  </r>
  <r>
    <x v="1"/>
    <s v="Consejeria de Educación, Cultura y deportes"/>
    <s v="043726/2022"/>
    <x v="432"/>
    <s v="Contrato de servicios"/>
    <x v="0"/>
    <s v="No"/>
    <n v="98521.5"/>
    <n v="42812"/>
    <s v=""/>
    <s v=""/>
    <s v=""/>
    <s v=""/>
    <s v="@2021/001014-CR-I"/>
  </r>
  <r>
    <x v="1"/>
    <s v="Consejeria de Educación, Cultura y deportes"/>
    <s v="043731/2022"/>
    <x v="401"/>
    <s v="Contrato de servicios"/>
    <x v="0"/>
    <s v="No"/>
    <n v="98521.5"/>
    <n v="40273.86"/>
    <s v=""/>
    <s v=""/>
    <s v=""/>
    <s v=""/>
    <s v="@2021/001014-TO-I"/>
  </r>
  <r>
    <x v="1"/>
    <s v="Consejeria de Educación, Cultura y deportes"/>
    <s v="043732/2022"/>
    <x v="670"/>
    <s v="Contrato de servicios"/>
    <x v="0"/>
    <s v="No"/>
    <n v="98521.5"/>
    <n v="41497.06"/>
    <s v=""/>
    <s v=""/>
    <s v=""/>
    <s v=""/>
    <s v="@2021/001014-TO-IV"/>
  </r>
  <r>
    <x v="1"/>
    <s v="Consejeria de Educación, Cultura y deportes"/>
    <s v="043734/2022"/>
    <x v="428"/>
    <s v="Contrato de servicios"/>
    <x v="0"/>
    <s v="No"/>
    <n v="98521.5"/>
    <n v="41283"/>
    <s v=""/>
    <s v=""/>
    <s v=""/>
    <s v=""/>
    <s v="@2021/001014-TO-V"/>
  </r>
  <r>
    <x v="1"/>
    <s v="Consejeria de Educación, Cultura y deportes"/>
    <s v="043735/2022"/>
    <x v="428"/>
    <s v="Contrato de servicios"/>
    <x v="0"/>
    <s v="No"/>
    <n v="98521.5"/>
    <n v="41283"/>
    <s v=""/>
    <s v=""/>
    <s v=""/>
    <s v=""/>
    <s v="@2021/001014-TO-V"/>
  </r>
  <r>
    <x v="1"/>
    <s v="Consejeria de Educación, Cultura y deportes"/>
    <s v="043736/2022"/>
    <x v="428"/>
    <s v="Contrato de servicios"/>
    <x v="0"/>
    <s v="No"/>
    <n v="98521.5"/>
    <n v="39142.400000000001"/>
    <s v=""/>
    <s v=""/>
    <s v=""/>
    <s v=""/>
    <s v="@2021/001014-TO-V"/>
  </r>
  <r>
    <x v="1"/>
    <s v="Consejeria de Educación, Cultura y deportes"/>
    <s v="043737/2022"/>
    <x v="678"/>
    <s v="Contrato de servicios"/>
    <x v="0"/>
    <s v="No"/>
    <n v="98521.5"/>
    <n v="51986"/>
    <s v=""/>
    <s v=""/>
    <s v=""/>
    <s v=""/>
    <s v="@2021/001014-TO-III"/>
  </r>
  <r>
    <x v="1"/>
    <s v="Consejeria de Educación, Cultura y deportes"/>
    <s v="043754/2022"/>
    <x v="679"/>
    <s v="Contrato de servicios"/>
    <x v="4"/>
    <s v="No"/>
    <n v="100072"/>
    <n v="100072"/>
    <s v=""/>
    <s v=""/>
    <s v=""/>
    <s v=""/>
    <s v="2022/019433"/>
  </r>
  <r>
    <x v="1"/>
    <s v="Consejeria de Educación, Cultura y deportes"/>
    <s v="024024/2022"/>
    <x v="680"/>
    <s v="Contrato de servicios"/>
    <x v="4"/>
    <s v="No"/>
    <n v="101057.24"/>
    <n v="74176.36"/>
    <s v=""/>
    <s v=""/>
    <s v=""/>
    <s v=""/>
    <s v="@2022/002886"/>
  </r>
  <r>
    <x v="1"/>
    <s v="Consejeria de Educación, Cultura y deportes"/>
    <s v="029972/2022"/>
    <x v="417"/>
    <s v="Contrato de servicios"/>
    <x v="0"/>
    <s v="No"/>
    <n v="101137.57"/>
    <n v="53515"/>
    <s v=""/>
    <s v=""/>
    <s v=""/>
    <s v=""/>
    <s v="@2021/001014-AB-III"/>
  </r>
  <r>
    <x v="1"/>
    <s v="Consejeria de Educación, Cultura y deportes"/>
    <s v="030189/2022"/>
    <x v="428"/>
    <s v="Contrato de servicios"/>
    <x v="0"/>
    <s v="No"/>
    <n v="101137.57"/>
    <n v="53053"/>
    <s v=""/>
    <s v=""/>
    <s v=""/>
    <s v=""/>
    <s v="@2021/001014-TO-V"/>
  </r>
  <r>
    <x v="1"/>
    <s v="Consejeria de Educación, Cultura y deportes"/>
    <s v="043721/2022"/>
    <x v="417"/>
    <s v="Contrato de servicios"/>
    <x v="0"/>
    <s v="No"/>
    <n v="101137.57"/>
    <n v="43041.36"/>
    <s v=""/>
    <s v=""/>
    <s v=""/>
    <s v=""/>
    <s v="@2021/001014-AB-III"/>
  </r>
  <r>
    <x v="1"/>
    <s v="Consejeria de Educación, Cultura y deportes"/>
    <s v="029764/2022"/>
    <x v="418"/>
    <s v="Contrato de servicios"/>
    <x v="0"/>
    <s v="No"/>
    <n v="101137.58"/>
    <n v="63525"/>
    <s v=""/>
    <s v=""/>
    <s v=""/>
    <s v=""/>
    <s v="@2021/001014-AB-II"/>
  </r>
  <r>
    <x v="1"/>
    <s v="Consejeria de Educación, Cultura y deportes"/>
    <s v="029918/2022"/>
    <x v="422"/>
    <s v="Contrato de servicios"/>
    <x v="0"/>
    <s v="No"/>
    <n v="101137.58"/>
    <n v="53938.5"/>
    <s v=""/>
    <s v=""/>
    <s v=""/>
    <s v=""/>
    <s v="@2021/001014-GU-I"/>
  </r>
  <r>
    <x v="1"/>
    <s v="Consejeria de Educación, Cultura y deportes"/>
    <s v="029941/2022"/>
    <x v="676"/>
    <s v="Contrato de servicios"/>
    <x v="0"/>
    <s v="No"/>
    <n v="101137.58"/>
    <n v="57476.65"/>
    <s v=""/>
    <s v=""/>
    <s v=""/>
    <s v=""/>
    <s v="@2021/001014-GU-II"/>
  </r>
  <r>
    <x v="1"/>
    <s v="Consejeria de Educación, Cultura y deportes"/>
    <s v="029948/2022"/>
    <x v="676"/>
    <s v="Contrato de servicios"/>
    <x v="0"/>
    <s v="No"/>
    <n v="101137.58"/>
    <n v="53900"/>
    <s v=""/>
    <s v=""/>
    <s v=""/>
    <s v=""/>
    <s v="@2021/001014-GU-II"/>
  </r>
  <r>
    <x v="1"/>
    <s v="Consejeria de Educación, Cultura y deportes"/>
    <s v="029995/2022"/>
    <x v="675"/>
    <s v="Contrato de servicios"/>
    <x v="0"/>
    <s v="No"/>
    <n v="101137.58"/>
    <n v="51898"/>
    <s v=""/>
    <s v=""/>
    <s v=""/>
    <s v=""/>
    <s v="@2021/001014-CU-II"/>
  </r>
  <r>
    <x v="1"/>
    <s v="Consejeria de Educación, Cultura y deportes"/>
    <s v="030010/2022"/>
    <x v="435"/>
    <s v="Contrato de servicios"/>
    <x v="0"/>
    <s v="No"/>
    <n v="101137.58"/>
    <n v="53938.5"/>
    <s v=""/>
    <s v=""/>
    <s v=""/>
    <s v=""/>
    <s v="@2021/001014-GU-III"/>
  </r>
  <r>
    <x v="1"/>
    <s v="Consejeria de Educación, Cultura y deportes"/>
    <s v="030013/2022"/>
    <x v="435"/>
    <s v="Contrato de servicios"/>
    <x v="0"/>
    <s v="No"/>
    <n v="101137.58"/>
    <n v="53900"/>
    <s v=""/>
    <s v=""/>
    <s v=""/>
    <s v=""/>
    <s v="@2021/001014-GU-III"/>
  </r>
  <r>
    <x v="1"/>
    <s v="Consejeria de Educación, Cultura y deportes"/>
    <s v="030086/2022"/>
    <x v="678"/>
    <s v="Contrato de servicios"/>
    <x v="0"/>
    <s v="No"/>
    <n v="101137.58"/>
    <n v="58793.35"/>
    <s v=""/>
    <s v=""/>
    <s v=""/>
    <s v=""/>
    <s v="@2021/001014-TO-III"/>
  </r>
  <r>
    <x v="1"/>
    <s v="Consejeria de Educación, Cultura y deportes"/>
    <s v="030090/2022"/>
    <x v="432"/>
    <s v="Contrato de servicios"/>
    <x v="0"/>
    <s v="No"/>
    <n v="101137.58"/>
    <n v="50565.9"/>
    <s v=""/>
    <s v=""/>
    <s v=""/>
    <s v=""/>
    <s v="@2021/001014-CR-I"/>
  </r>
  <r>
    <x v="1"/>
    <s v="Consejeria de Educación, Cultura y deportes"/>
    <s v="030092/2022"/>
    <x v="678"/>
    <s v="Contrato de servicios"/>
    <x v="0"/>
    <s v="No"/>
    <n v="101137.58"/>
    <n v="53900"/>
    <s v=""/>
    <s v=""/>
    <s v=""/>
    <s v=""/>
    <s v="@2021/001014-TO-III"/>
  </r>
  <r>
    <x v="1"/>
    <s v="Consejeria de Educación, Cultura y deportes"/>
    <s v="034255/2022"/>
    <x v="435"/>
    <s v="Contrato de servicios"/>
    <x v="0"/>
    <s v="No"/>
    <n v="101137.58"/>
    <n v="49764"/>
    <s v=""/>
    <s v=""/>
    <s v=""/>
    <s v=""/>
    <s v="@2021/001014-GU-III"/>
  </r>
  <r>
    <x v="1"/>
    <s v="Consejeria de Educación, Cultura y deportes"/>
    <s v="037065/2022"/>
    <x v="435"/>
    <s v="Contrato de servicios"/>
    <x v="0"/>
    <s v="No"/>
    <n v="101137.58"/>
    <n v="53130"/>
    <s v=""/>
    <s v=""/>
    <s v=""/>
    <s v=""/>
    <s v="@2021/001014-GU-III"/>
  </r>
  <r>
    <x v="1"/>
    <s v="Consejeria de Educación, Cultura y deportes"/>
    <s v="029779/2022"/>
    <x v="671"/>
    <s v="Contrato de servicios"/>
    <x v="0"/>
    <s v="No"/>
    <n v="101137.59"/>
    <n v="61600"/>
    <s v=""/>
    <s v=""/>
    <s v=""/>
    <s v=""/>
    <s v="@2021/001014-TO-II"/>
  </r>
  <r>
    <x v="1"/>
    <s v="Consejeria de Educación, Cultura y deportes"/>
    <s v="029924/2022"/>
    <x v="422"/>
    <s v="Contrato de servicios"/>
    <x v="0"/>
    <s v="No"/>
    <n v="101137.59"/>
    <n v="53900"/>
    <s v=""/>
    <s v=""/>
    <s v=""/>
    <s v=""/>
    <s v="@2021/001014-GU-I"/>
  </r>
  <r>
    <x v="1"/>
    <s v="Consejeria de Educación, Cultura y deportes"/>
    <s v="029945/2022"/>
    <x v="676"/>
    <s v="Contrato de servicios"/>
    <x v="0"/>
    <s v="No"/>
    <n v="101137.59"/>
    <n v="50569.760000000002"/>
    <s v=""/>
    <s v=""/>
    <s v=""/>
    <s v=""/>
    <s v="@2021/001014-GU-II"/>
  </r>
  <r>
    <x v="1"/>
    <s v="Consejeria de Educación, Cultura y deportes"/>
    <s v="029947/2022"/>
    <x v="668"/>
    <s v="Contrato de servicios"/>
    <x v="0"/>
    <s v="No"/>
    <n v="101137.59"/>
    <n v="53053"/>
    <s v=""/>
    <s v=""/>
    <s v=""/>
    <s v=""/>
    <s v="@2021/001014-CU-I"/>
  </r>
  <r>
    <x v="1"/>
    <s v="Consejeria de Educación, Cultura y deportes"/>
    <s v="029949/2022"/>
    <x v="676"/>
    <s v="Contrato de servicios"/>
    <x v="0"/>
    <s v="No"/>
    <n v="101137.59"/>
    <n v="53938.5"/>
    <s v=""/>
    <s v=""/>
    <s v=""/>
    <s v=""/>
    <s v="@2021/001014-GU-II"/>
  </r>
  <r>
    <x v="1"/>
    <s v="Consejeria de Educación, Cultura y deportes"/>
    <s v="029953/2022"/>
    <x v="668"/>
    <s v="Contrato de servicios"/>
    <x v="0"/>
    <s v="No"/>
    <n v="101137.59"/>
    <n v="53053"/>
    <s v=""/>
    <s v=""/>
    <s v=""/>
    <s v=""/>
    <s v="@2021/001014-CU-I"/>
  </r>
  <r>
    <x v="1"/>
    <s v="Consejeria de Educación, Cultura y deportes"/>
    <s v="029956/2022"/>
    <x v="668"/>
    <s v="Contrato de servicios"/>
    <x v="0"/>
    <s v="No"/>
    <n v="101137.59"/>
    <n v="53053"/>
    <s v=""/>
    <s v=""/>
    <s v=""/>
    <s v=""/>
    <s v="@2021/001014-CU-I"/>
  </r>
  <r>
    <x v="1"/>
    <s v="Consejeria de Educación, Cultura y deportes"/>
    <s v="029959/2022"/>
    <x v="668"/>
    <s v="Contrato de servicios"/>
    <x v="0"/>
    <s v="No"/>
    <n v="101137.59"/>
    <n v="53091.5"/>
    <s v=""/>
    <s v=""/>
    <s v=""/>
    <s v=""/>
    <s v="@2021/001014-CU-I"/>
  </r>
  <r>
    <x v="1"/>
    <s v="Consejeria de Educación, Cultura y deportes"/>
    <s v="029980/2022"/>
    <x v="667"/>
    <s v="Contrato de servicios"/>
    <x v="0"/>
    <s v="No"/>
    <n v="101137.59"/>
    <n v="67425.05"/>
    <s v=""/>
    <s v=""/>
    <s v=""/>
    <s v=""/>
    <s v="@2021/001014-AB-I"/>
  </r>
  <r>
    <x v="1"/>
    <s v="Consejeria de Educación, Cultura y deportes"/>
    <s v="029988/2022"/>
    <x v="675"/>
    <s v="Contrato de servicios"/>
    <x v="0"/>
    <s v="No"/>
    <n v="101137.59"/>
    <n v="51898"/>
    <s v=""/>
    <s v=""/>
    <s v=""/>
    <s v=""/>
    <s v="@2021/001014-CU-II"/>
  </r>
  <r>
    <x v="1"/>
    <s v="Consejeria de Educación, Cultura y deportes"/>
    <s v="030034/2022"/>
    <x v="432"/>
    <s v="Contrato de servicios"/>
    <x v="0"/>
    <s v="No"/>
    <n v="101137.59"/>
    <n v="53900"/>
    <s v=""/>
    <s v=""/>
    <s v=""/>
    <s v=""/>
    <s v="@2021/001014-CR-I"/>
  </r>
  <r>
    <x v="1"/>
    <s v="Consejeria de Educación, Cultura y deportes"/>
    <s v="030035/2022"/>
    <x v="418"/>
    <s v="Contrato de servicios"/>
    <x v="0"/>
    <s v="No"/>
    <n v="101137.59"/>
    <n v="53515"/>
    <s v=""/>
    <s v=""/>
    <s v=""/>
    <s v=""/>
    <s v="@2021/001014-AB-II"/>
  </r>
  <r>
    <x v="1"/>
    <s v="Consejeria de Educación, Cultura y deportes"/>
    <s v="030037/2022"/>
    <x v="418"/>
    <s v="Contrato de servicios"/>
    <x v="0"/>
    <s v="No"/>
    <n v="101137.59"/>
    <n v="53515"/>
    <s v=""/>
    <s v=""/>
    <s v=""/>
    <s v=""/>
    <s v="@2021/001014-AB-II"/>
  </r>
  <r>
    <x v="1"/>
    <s v="Consejeria de Educación, Cultura y deportes"/>
    <s v="030047/2022"/>
    <x v="418"/>
    <s v="Contrato de servicios"/>
    <x v="0"/>
    <s v="No"/>
    <n v="101137.59"/>
    <n v="53938.5"/>
    <s v=""/>
    <s v=""/>
    <s v=""/>
    <s v=""/>
    <s v="@2021/001014-AB-II"/>
  </r>
  <r>
    <x v="1"/>
    <s v="Consejeria de Educación, Cultura y deportes"/>
    <s v="030059/2022"/>
    <x v="417"/>
    <s v="Contrato de servicios"/>
    <x v="0"/>
    <s v="No"/>
    <n v="101137.59"/>
    <n v="58905"/>
    <s v=""/>
    <s v=""/>
    <s v=""/>
    <s v=""/>
    <s v="@2021/001014-AB-III"/>
  </r>
  <r>
    <x v="1"/>
    <s v="Consejeria de Educación, Cultura y deportes"/>
    <s v="030060/2022"/>
    <x v="417"/>
    <s v="Contrato de servicios"/>
    <x v="0"/>
    <s v="No"/>
    <n v="101137.59"/>
    <n v="53900"/>
    <s v=""/>
    <s v=""/>
    <s v=""/>
    <s v=""/>
    <s v="@2021/001014-AB-III"/>
  </r>
  <r>
    <x v="1"/>
    <s v="Consejeria de Educación, Cultura y deportes"/>
    <s v="030061/2022"/>
    <x v="417"/>
    <s v="Contrato de servicios"/>
    <x v="0"/>
    <s v="No"/>
    <n v="101137.59"/>
    <n v="53900"/>
    <s v=""/>
    <s v=""/>
    <s v=""/>
    <s v=""/>
    <s v="@2021/001014-AB-III"/>
  </r>
  <r>
    <x v="1"/>
    <s v="Consejeria de Educación, Cultura y deportes"/>
    <s v="030066/2022"/>
    <x v="417"/>
    <s v="Contrato de servicios"/>
    <x v="0"/>
    <s v="No"/>
    <n v="101137.59"/>
    <n v="53977"/>
    <s v=""/>
    <s v=""/>
    <s v=""/>
    <s v=""/>
    <s v="@2021/001014-AB-III"/>
  </r>
  <r>
    <x v="1"/>
    <s v="Consejeria de Educación, Cultura y deportes"/>
    <s v="030076/2022"/>
    <x v="417"/>
    <s v="Contrato de servicios"/>
    <x v="0"/>
    <s v="No"/>
    <n v="101137.59"/>
    <n v="53938.5"/>
    <s v=""/>
    <s v=""/>
    <s v=""/>
    <s v=""/>
    <s v="@2021/001014-AB-III"/>
  </r>
  <r>
    <x v="1"/>
    <s v="Consejeria de Educación, Cultura y deportes"/>
    <s v="030082/2022"/>
    <x v="432"/>
    <s v="Contrato de servicios"/>
    <x v="0"/>
    <s v="No"/>
    <n v="101137.59"/>
    <n v="55955.9"/>
    <s v=""/>
    <s v=""/>
    <s v=""/>
    <s v=""/>
    <s v="@2021/001014-CR-I"/>
  </r>
  <r>
    <x v="1"/>
    <s v="Consejeria de Educación, Cultura y deportes"/>
    <s v="030093/2022"/>
    <x v="432"/>
    <s v="Contrato de servicios"/>
    <x v="0"/>
    <s v="No"/>
    <n v="101137.59"/>
    <n v="50565.9"/>
    <s v=""/>
    <s v=""/>
    <s v=""/>
    <s v=""/>
    <s v="@2021/001014-CR-I"/>
  </r>
  <r>
    <x v="1"/>
    <s v="Consejeria de Educación, Cultura y deportes"/>
    <s v="030104/2022"/>
    <x v="401"/>
    <s v="Contrato de servicios"/>
    <x v="0"/>
    <s v="No"/>
    <n v="101137.59"/>
    <n v="48240.5"/>
    <s v=""/>
    <s v=""/>
    <s v=""/>
    <s v=""/>
    <s v="@2021/001014-TO-I"/>
  </r>
  <r>
    <x v="1"/>
    <s v="Consejeria de Educación, Cultura y deportes"/>
    <s v="030175/2022"/>
    <x v="670"/>
    <s v="Contrato de servicios"/>
    <x v="0"/>
    <s v="No"/>
    <n v="101137.59"/>
    <n v="57750"/>
    <s v=""/>
    <s v=""/>
    <s v=""/>
    <s v=""/>
    <s v="@2021/001014-TO-IV"/>
  </r>
  <r>
    <x v="1"/>
    <s v="Consejeria de Educación, Cultura y deportes"/>
    <s v="043722/2022"/>
    <x v="417"/>
    <s v="Contrato de servicios"/>
    <x v="0"/>
    <s v="No"/>
    <n v="101137.59"/>
    <n v="42842.58"/>
    <s v=""/>
    <s v=""/>
    <s v=""/>
    <s v=""/>
    <s v="@2021/001014-AB-III"/>
  </r>
  <r>
    <x v="1"/>
    <s v="Consejeria de Educación, Cultura y deportes"/>
    <s v="043723/2022"/>
    <x v="417"/>
    <s v="Contrato de servicios"/>
    <x v="0"/>
    <s v="No"/>
    <n v="101137.59"/>
    <n v="42812"/>
    <s v=""/>
    <s v=""/>
    <s v=""/>
    <s v=""/>
    <s v="@2021/001014-AB-III"/>
  </r>
  <r>
    <x v="1"/>
    <s v="Consejeria de Educación, Cultura y deportes"/>
    <s v="043724/2022"/>
    <x v="417"/>
    <s v="Contrato de servicios"/>
    <x v="0"/>
    <s v="No"/>
    <n v="101137.59"/>
    <n v="48928"/>
    <s v=""/>
    <s v=""/>
    <s v=""/>
    <s v=""/>
    <s v="@2021/001014-AB-III"/>
  </r>
  <r>
    <x v="1"/>
    <s v="Consejeria de Educación, Cultura y deportes"/>
    <s v="043725/2022"/>
    <x v="432"/>
    <s v="Contrato de servicios"/>
    <x v="0"/>
    <s v="No"/>
    <n v="101137.59"/>
    <n v="30271.14"/>
    <s v=""/>
    <s v=""/>
    <s v=""/>
    <s v=""/>
    <s v="@2021/001014-CR-I"/>
  </r>
  <r>
    <x v="1"/>
    <s v="Consejeria de Educación, Cultura y deportes"/>
    <s v="043727/2022"/>
    <x v="432"/>
    <s v="Contrato de servicios"/>
    <x v="0"/>
    <s v="No"/>
    <n v="101137.59"/>
    <n v="38225"/>
    <s v=""/>
    <s v=""/>
    <s v=""/>
    <s v=""/>
    <s v="@2021/001014-CR-I"/>
  </r>
  <r>
    <x v="1"/>
    <s v="Consejeria de Educación, Cultura y deportes"/>
    <s v="043728/2022"/>
    <x v="401"/>
    <s v="Contrato de servicios"/>
    <x v="0"/>
    <s v="No"/>
    <n v="101137.59"/>
    <n v="36390.199999999997"/>
    <s v=""/>
    <s v=""/>
    <s v=""/>
    <s v=""/>
    <s v="@2021/001014-TO-I"/>
  </r>
  <r>
    <x v="1"/>
    <s v="Consejeria de Educación, Cultura y deportes"/>
    <s v="054266/2022"/>
    <x v="432"/>
    <s v="Contrato de servicios"/>
    <x v="0"/>
    <s v="No"/>
    <n v="101137.59"/>
    <n v="33515.68"/>
    <s v=""/>
    <s v=""/>
    <s v=""/>
    <s v=""/>
    <s v="@2021/001014-CR-I"/>
  </r>
  <r>
    <x v="1"/>
    <s v="Consejeria de Educación, Cultura y deportes"/>
    <s v="029991/2022"/>
    <x v="667"/>
    <s v="Contrato de servicios"/>
    <x v="0"/>
    <s v="No"/>
    <n v="102066.64"/>
    <n v="54436.32"/>
    <s v=""/>
    <s v=""/>
    <s v=""/>
    <s v=""/>
    <s v="@2021/001014-AB-I"/>
  </r>
  <r>
    <x v="1"/>
    <s v="Consejeria de Educación, Cultura y deportes"/>
    <s v="029910/2022"/>
    <x v="422"/>
    <s v="Contrato de servicios"/>
    <x v="0"/>
    <s v="No"/>
    <n v="102871.35"/>
    <n v="46600.4"/>
    <s v=""/>
    <s v=""/>
    <s v=""/>
    <s v=""/>
    <s v="@2021/001014-GU-I"/>
  </r>
  <r>
    <x v="1"/>
    <s v="Consejeria de Educación, Cultura y deportes"/>
    <s v="028305/2022"/>
    <x v="681"/>
    <s v="Contrato de concesión de servicios"/>
    <x v="0"/>
    <s v="No"/>
    <n v="53340"/>
    <n v="53340"/>
    <s v=""/>
    <s v=""/>
    <s v=""/>
    <s v=""/>
    <s v="@2022/005287"/>
  </r>
  <r>
    <x v="1"/>
    <s v="Consejeria de Educación, Cultura y deportes"/>
    <s v="029915/2022"/>
    <x v="422"/>
    <s v="Contrato de servicios"/>
    <x v="0"/>
    <s v="No"/>
    <n v="102871.35"/>
    <n v="61481.2"/>
    <s v=""/>
    <s v=""/>
    <s v=""/>
    <s v=""/>
    <s v="@2021/001014-GU-I"/>
  </r>
  <r>
    <x v="1"/>
    <s v="Consejeria de Educación, Cultura y deportes"/>
    <s v="029936/2022"/>
    <x v="676"/>
    <s v="Contrato de servicios"/>
    <x v="0"/>
    <s v="No"/>
    <n v="102871.35"/>
    <n v="56398.23"/>
    <s v=""/>
    <s v=""/>
    <s v=""/>
    <s v=""/>
    <s v="@2021/001014-GU-II"/>
  </r>
  <r>
    <x v="1"/>
    <s v="Consejeria de Educación, Cultura y deportes"/>
    <s v="029960/2022"/>
    <x v="668"/>
    <s v="Contrato de servicios"/>
    <x v="0"/>
    <s v="No"/>
    <n v="102871.35"/>
    <n v="58740"/>
    <s v=""/>
    <s v=""/>
    <s v=""/>
    <s v=""/>
    <s v="@2021/001014-CU-I"/>
  </r>
  <r>
    <x v="1"/>
    <s v="Consejeria de Educación, Cultura y deportes"/>
    <s v="030183/2022"/>
    <x v="670"/>
    <s v="Contrato de servicios"/>
    <x v="0"/>
    <s v="No"/>
    <n v="102871.35"/>
    <n v="65788.800000000003"/>
    <s v=""/>
    <s v=""/>
    <s v=""/>
    <s v=""/>
    <s v="@2021/001014-TO-IV"/>
  </r>
  <r>
    <x v="1"/>
    <s v="Consejeria de Educación, Cultura y deportes"/>
    <s v="029745/2022"/>
    <x v="675"/>
    <s v="Contrato de servicios"/>
    <x v="0"/>
    <s v="No"/>
    <n v="102871.36"/>
    <n v="54863.16"/>
    <s v=""/>
    <s v=""/>
    <s v=""/>
    <s v=""/>
    <s v="@2021/001014-CU-II"/>
  </r>
  <r>
    <x v="1"/>
    <s v="Consejeria de Educación, Cultura y deportes"/>
    <s v="029751/2022"/>
    <x v="675"/>
    <s v="Contrato de servicios"/>
    <x v="0"/>
    <s v="No"/>
    <n v="102871.36"/>
    <n v="52787.68"/>
    <s v=""/>
    <s v=""/>
    <s v=""/>
    <s v=""/>
    <s v="@2021/001014-CU-II"/>
  </r>
  <r>
    <x v="1"/>
    <s v="Consejeria de Educación, Cultura y deportes"/>
    <s v="029752/2022"/>
    <x v="675"/>
    <s v="Contrato de servicios"/>
    <x v="0"/>
    <s v="No"/>
    <n v="102871.36"/>
    <n v="52787.68"/>
    <s v=""/>
    <s v=""/>
    <s v=""/>
    <s v=""/>
    <s v="@2021/001014-CU-II"/>
  </r>
  <r>
    <x v="1"/>
    <s v="Consejeria de Educación, Cultura y deportes"/>
    <s v="029755/2022"/>
    <x v="675"/>
    <s v="Contrato de servicios"/>
    <x v="0"/>
    <s v="No"/>
    <n v="102871.36"/>
    <n v="51436.66"/>
    <s v=""/>
    <s v=""/>
    <s v=""/>
    <s v=""/>
    <s v="@2021/001014-CU-II"/>
  </r>
  <r>
    <x v="1"/>
    <s v="Consejeria de Educación, Cultura y deportes"/>
    <s v="029938/2022"/>
    <x v="668"/>
    <s v="Contrato de servicios"/>
    <x v="0"/>
    <s v="No"/>
    <n v="102871.36"/>
    <n v="54177.86"/>
    <s v=""/>
    <s v=""/>
    <s v=""/>
    <s v=""/>
    <s v="@2021/001014-CU-I"/>
  </r>
  <r>
    <x v="1"/>
    <s v="Consejeria de Educación, Cultura y deportes"/>
    <s v="029962/2022"/>
    <x v="668"/>
    <s v="Contrato de servicios"/>
    <x v="0"/>
    <s v="No"/>
    <n v="102871.36"/>
    <n v="58740"/>
    <s v=""/>
    <s v=""/>
    <s v=""/>
    <s v=""/>
    <s v="@2021/001014-CU-I"/>
  </r>
  <r>
    <x v="1"/>
    <s v="Consejeria de Educación, Cultura y deportes"/>
    <s v="029966/2022"/>
    <x v="668"/>
    <s v="Contrato de servicios"/>
    <x v="0"/>
    <s v="No"/>
    <n v="102871.36"/>
    <n v="58740"/>
    <s v=""/>
    <s v=""/>
    <s v=""/>
    <s v=""/>
    <s v="@2021/001014-CU-I"/>
  </r>
  <r>
    <x v="1"/>
    <s v="Consejeria de Educación, Cultura y deportes"/>
    <s v="029970/2022"/>
    <x v="668"/>
    <s v="Contrato de servicios"/>
    <x v="0"/>
    <s v="No"/>
    <n v="102871.36"/>
    <n v="52599.71"/>
    <s v=""/>
    <s v=""/>
    <s v=""/>
    <s v=""/>
    <s v="@2021/001014-CU-I"/>
  </r>
  <r>
    <x v="1"/>
    <s v="Consejeria de Educación, Cultura y deportes"/>
    <s v="030063/2022"/>
    <x v="417"/>
    <s v="Contrato de servicios"/>
    <x v="0"/>
    <s v="No"/>
    <n v="104780.4"/>
    <n v="55881.32"/>
    <s v=""/>
    <s v=""/>
    <s v=""/>
    <s v=""/>
    <s v="@2021/001014-AB-III"/>
  </r>
  <r>
    <x v="1"/>
    <s v="Consejeria de Educación, Cultura y deportes"/>
    <s v="030064/2022"/>
    <x v="417"/>
    <s v="Contrato de servicios"/>
    <x v="0"/>
    <s v="No"/>
    <n v="106812.79"/>
    <n v="56966.05"/>
    <s v=""/>
    <s v=""/>
    <s v=""/>
    <s v=""/>
    <s v="@2021/001014-AB-III"/>
  </r>
  <r>
    <x v="1"/>
    <s v="Consejeria de Educación, Cultura y deportes"/>
    <s v="030194/2022"/>
    <x v="428"/>
    <s v="Contrato de servicios"/>
    <x v="0"/>
    <s v="No"/>
    <n v="107126.24"/>
    <n v="55748"/>
    <s v=""/>
    <s v=""/>
    <s v=""/>
    <s v=""/>
    <s v="@2021/001014-TO-V"/>
  </r>
  <r>
    <x v="1"/>
    <s v="Consejeria de Educación, Cultura y deportes"/>
    <s v="022900/2022"/>
    <x v="682"/>
    <s v="Contrato de servicios"/>
    <x v="4"/>
    <s v="No"/>
    <n v="107535.48"/>
    <n v="76221.94"/>
    <s v=""/>
    <s v=""/>
    <s v=""/>
    <s v=""/>
    <s v="@2022/002874"/>
  </r>
  <r>
    <x v="1"/>
    <s v="Consejeria de Educación, Cultura y deportes"/>
    <s v="000372/2022"/>
    <x v="683"/>
    <s v="Contrato de servicios"/>
    <x v="4"/>
    <s v="No"/>
    <n v="108359.86"/>
    <n v="67082.399999999994"/>
    <s v=""/>
    <s v=""/>
    <s v=""/>
    <s v=""/>
    <s v="@2021/012582"/>
  </r>
  <r>
    <x v="1"/>
    <s v="Consejeria de Educación, Cultura y deportes"/>
    <s v="030038/2022"/>
    <x v="432"/>
    <s v="Contrato de servicios"/>
    <x v="0"/>
    <s v="No"/>
    <n v="114685.71"/>
    <n v="48125"/>
    <s v=""/>
    <s v=""/>
    <s v=""/>
    <s v=""/>
    <s v="@2021/001014-CR-I"/>
  </r>
  <r>
    <x v="1"/>
    <s v="Consejeria de Educación, Cultura y deportes"/>
    <s v="030103/2022"/>
    <x v="432"/>
    <s v="Contrato de servicios"/>
    <x v="0"/>
    <s v="No"/>
    <n v="114685.71"/>
    <n v="52013.5"/>
    <s v=""/>
    <s v=""/>
    <s v=""/>
    <s v=""/>
    <s v="@2021/001014-CR-I"/>
  </r>
  <r>
    <x v="1"/>
    <s v="Consejeria de Educación, Cultura y deportes"/>
    <s v="030334/2022"/>
    <x v="432"/>
    <s v="Contrato de servicios"/>
    <x v="0"/>
    <s v="No"/>
    <n v="114685.71"/>
    <n v="53896.15"/>
    <s v=""/>
    <s v=""/>
    <s v=""/>
    <s v=""/>
    <s v="@2021/001014-CR-I"/>
  </r>
  <r>
    <x v="1"/>
    <s v="Consejeria de Educación, Cultura y deportes"/>
    <s v="029761/2022"/>
    <x v="418"/>
    <s v="Contrato de servicios"/>
    <x v="0"/>
    <s v="No"/>
    <n v="114685.73"/>
    <n v="60445"/>
    <s v=""/>
    <s v=""/>
    <s v=""/>
    <s v=""/>
    <s v="@2021/001014-AB-II"/>
  </r>
  <r>
    <x v="1"/>
    <s v="Consejeria de Educación, Cultura y deportes"/>
    <s v="029942/2022"/>
    <x v="676"/>
    <s v="Contrato de servicios"/>
    <x v="0"/>
    <s v="No"/>
    <n v="114685.73"/>
    <n v="61164.95"/>
    <s v=""/>
    <s v=""/>
    <s v=""/>
    <s v=""/>
    <s v="@2021/001014-GU-II"/>
  </r>
  <r>
    <x v="1"/>
    <s v="Consejeria de Educación, Cultura y deportes"/>
    <s v="029946/2022"/>
    <x v="676"/>
    <s v="Contrato de servicios"/>
    <x v="0"/>
    <s v="No"/>
    <n v="114685.73"/>
    <n v="60830"/>
    <s v=""/>
    <s v=""/>
    <s v=""/>
    <s v=""/>
    <s v="@2021/001014-GU-II"/>
  </r>
  <r>
    <x v="1"/>
    <s v="Consejeria de Educación, Cultura y deportes"/>
    <s v="030073/2022"/>
    <x v="417"/>
    <s v="Contrato de servicios"/>
    <x v="0"/>
    <s v="No"/>
    <n v="114685.73"/>
    <n v="42350"/>
    <s v=""/>
    <s v=""/>
    <s v=""/>
    <s v=""/>
    <s v="@2021/001014-AB-III"/>
  </r>
  <r>
    <x v="1"/>
    <s v="Consejeria de Educación, Cultura y deportes"/>
    <s v="030206/2022"/>
    <x v="428"/>
    <s v="Contrato de servicios"/>
    <x v="0"/>
    <s v="No"/>
    <n v="114685.73"/>
    <n v="48155.8"/>
    <s v=""/>
    <s v=""/>
    <s v=""/>
    <s v=""/>
    <s v="@2021/001014-TO-V"/>
  </r>
  <r>
    <x v="1"/>
    <s v="Consejeria de Educación, Cultura y deportes"/>
    <s v="029922/2022"/>
    <x v="422"/>
    <s v="Contrato de servicios"/>
    <x v="0"/>
    <s v="No"/>
    <n v="114685.75"/>
    <n v="61176.5"/>
    <s v=""/>
    <s v=""/>
    <s v=""/>
    <s v=""/>
    <s v="@2021/001014-GU-I"/>
  </r>
  <r>
    <x v="1"/>
    <s v="Consejeria de Educación, Cultura y deportes"/>
    <s v="030045/2022"/>
    <x v="669"/>
    <s v="Contrato de servicios"/>
    <x v="0"/>
    <s v="No"/>
    <n v="114685.75"/>
    <n v="61164.95"/>
    <s v=""/>
    <s v=""/>
    <s v=""/>
    <s v=""/>
    <s v="@2021/001014-GU-IV"/>
  </r>
  <r>
    <x v="1"/>
    <s v="Consejeria de Educación, Cultura y deportes"/>
    <s v="029756/2022"/>
    <x v="675"/>
    <s v="Contrato de servicios"/>
    <x v="0"/>
    <s v="No"/>
    <n v="114760.8"/>
    <n v="57711.5"/>
    <s v=""/>
    <s v=""/>
    <s v=""/>
    <s v=""/>
    <s v="@2021/001014-CU-II"/>
  </r>
  <r>
    <x v="1"/>
    <s v="Consejeria de Educación, Cultura y deportes"/>
    <s v="029768/2022"/>
    <x v="418"/>
    <s v="Contrato de servicios"/>
    <x v="0"/>
    <s v="No"/>
    <n v="114760.8"/>
    <n v="53900"/>
    <s v=""/>
    <s v=""/>
    <s v=""/>
    <s v=""/>
    <s v="@2021/001014-AB-II"/>
  </r>
  <r>
    <x v="1"/>
    <s v="Consejeria de Educación, Cultura y deportes"/>
    <s v="029769/2022"/>
    <x v="418"/>
    <s v="Contrato de servicios"/>
    <x v="0"/>
    <s v="No"/>
    <n v="114760.8"/>
    <n v="67375"/>
    <s v=""/>
    <s v=""/>
    <s v=""/>
    <s v=""/>
    <s v="@2021/001014-AB-II"/>
  </r>
  <r>
    <x v="1"/>
    <s v="Consejeria de Educación, Cultura y deportes"/>
    <s v="029770/2022"/>
    <x v="418"/>
    <s v="Contrato de servicios"/>
    <x v="0"/>
    <s v="No"/>
    <n v="114760.8"/>
    <n v="75075"/>
    <s v=""/>
    <s v=""/>
    <s v=""/>
    <s v=""/>
    <s v="@2021/001014-AB-II"/>
  </r>
  <r>
    <x v="1"/>
    <s v="Consejeria de Educación, Cultura y deportes"/>
    <s v="029784/2022"/>
    <x v="671"/>
    <s v="Contrato de servicios"/>
    <x v="0"/>
    <s v="No"/>
    <n v="114760.8"/>
    <n v="55778.8"/>
    <s v=""/>
    <s v=""/>
    <s v=""/>
    <s v=""/>
    <s v="@2021/001014-TO-II"/>
  </r>
  <r>
    <x v="1"/>
    <s v="Consejeria de Educación, Cultura y deportes"/>
    <s v="029792/2022"/>
    <x v="671"/>
    <s v="Contrato de servicios"/>
    <x v="0"/>
    <s v="No"/>
    <n v="114760.8"/>
    <n v="76230"/>
    <s v=""/>
    <s v=""/>
    <s v=""/>
    <s v=""/>
    <s v="@2021/001014-TO-II"/>
  </r>
  <r>
    <x v="1"/>
    <s v="Consejeria de Educación, Cultura y deportes"/>
    <s v="029793/2022"/>
    <x v="671"/>
    <s v="Contrato de servicios"/>
    <x v="0"/>
    <s v="No"/>
    <n v="114760.8"/>
    <n v="62370"/>
    <s v=""/>
    <s v=""/>
    <s v=""/>
    <s v=""/>
    <s v="@2021/001014-TO-II"/>
  </r>
  <r>
    <x v="1"/>
    <s v="Consejeria de Educación, Cultura y deportes"/>
    <s v="029930/2022"/>
    <x v="667"/>
    <s v="Contrato de servicios"/>
    <x v="0"/>
    <s v="No"/>
    <n v="114760.8"/>
    <n v="57365"/>
    <s v=""/>
    <s v=""/>
    <s v=""/>
    <s v=""/>
    <s v="@2021/001014-AB-I"/>
  </r>
  <r>
    <x v="1"/>
    <s v="Consejeria de Educación, Cultura y deportes"/>
    <s v="029931/2022"/>
    <x v="667"/>
    <s v="Contrato de servicios"/>
    <x v="0"/>
    <s v="No"/>
    <n v="114760.8"/>
    <n v="61280.45"/>
    <s v=""/>
    <s v=""/>
    <s v=""/>
    <s v=""/>
    <s v="@2021/001014-AB-I"/>
  </r>
  <r>
    <x v="1"/>
    <s v="Consejeria de Educación, Cultura y deportes"/>
    <s v="029937/2022"/>
    <x v="676"/>
    <s v="Contrato de servicios"/>
    <x v="0"/>
    <s v="No"/>
    <n v="114760.8"/>
    <n v="71148"/>
    <s v=""/>
    <s v=""/>
    <s v=""/>
    <s v=""/>
    <s v="@2021/001014-GU-II"/>
  </r>
  <r>
    <x v="1"/>
    <s v="Consejeria de Educación, Cultura y deportes"/>
    <s v="029940/2022"/>
    <x v="668"/>
    <s v="Contrato de servicios"/>
    <x v="0"/>
    <s v="No"/>
    <n v="114760.8"/>
    <n v="60021.5"/>
    <s v=""/>
    <s v=""/>
    <s v=""/>
    <s v=""/>
    <s v="@2021/001014-CU-I"/>
  </r>
  <r>
    <x v="1"/>
    <s v="Consejeria de Educación, Cultura y deportes"/>
    <s v="029944/2022"/>
    <x v="668"/>
    <s v="Contrato de servicios"/>
    <x v="0"/>
    <s v="No"/>
    <n v="114760.8"/>
    <n v="60021.5"/>
    <s v=""/>
    <s v=""/>
    <s v=""/>
    <s v=""/>
    <s v="@2021/001014-CU-I"/>
  </r>
  <r>
    <x v="1"/>
    <s v="Consejeria de Educación, Cultura y deportes"/>
    <s v="029950/2022"/>
    <x v="668"/>
    <s v="Contrato de servicios"/>
    <x v="0"/>
    <s v="No"/>
    <n v="114760.8"/>
    <n v="60060"/>
    <s v=""/>
    <s v=""/>
    <s v=""/>
    <s v=""/>
    <s v="@2021/001014-CU-I"/>
  </r>
  <r>
    <x v="1"/>
    <s v="Consejeria de Educación, Cultura y deportes"/>
    <s v="029965/2022"/>
    <x v="668"/>
    <s v="Contrato de servicios"/>
    <x v="0"/>
    <s v="No"/>
    <n v="114760.8"/>
    <n v="57750"/>
    <s v=""/>
    <s v=""/>
    <s v=""/>
    <s v=""/>
    <s v="@2021/001014-CU-I"/>
  </r>
  <r>
    <x v="1"/>
    <s v="Consejeria de Educación, Cultura y deportes"/>
    <s v="029969/2022"/>
    <x v="668"/>
    <s v="Contrato de servicios"/>
    <x v="0"/>
    <s v="No"/>
    <n v="114760.8"/>
    <n v="53083.8"/>
    <s v=""/>
    <s v=""/>
    <s v=""/>
    <s v=""/>
    <s v="@2021/001014-CU-I"/>
  </r>
  <r>
    <x v="1"/>
    <s v="Consejeria de Educación, Cultura y deportes"/>
    <s v="029974/2022"/>
    <x v="668"/>
    <s v="Contrato de servicios"/>
    <x v="0"/>
    <s v="No"/>
    <n v="114760.8"/>
    <n v="64683.85"/>
    <s v=""/>
    <s v=""/>
    <s v=""/>
    <s v=""/>
    <s v="@2021/001014-CU-I"/>
  </r>
  <r>
    <x v="1"/>
    <s v="Consejeria de Educación, Cultura y deportes"/>
    <s v="029976/2022"/>
    <x v="668"/>
    <s v="Contrato de servicios"/>
    <x v="0"/>
    <s v="No"/>
    <n v="114760.8"/>
    <n v="61207.3"/>
    <s v=""/>
    <s v=""/>
    <s v=""/>
    <s v=""/>
    <s v="@2021/001014-CU-I"/>
  </r>
  <r>
    <x v="1"/>
    <s v="Consejeria de Educación, Cultura y deportes"/>
    <s v="029979/2022"/>
    <x v="667"/>
    <s v="Contrato de servicios"/>
    <x v="0"/>
    <s v="No"/>
    <n v="114760.8"/>
    <n v="65450"/>
    <s v=""/>
    <s v=""/>
    <s v=""/>
    <s v=""/>
    <s v="@2021/001014-AB-I"/>
  </r>
  <r>
    <x v="1"/>
    <s v="Consejeria de Educación, Cultura y deportes"/>
    <s v="029982/2022"/>
    <x v="667"/>
    <s v="Contrato de servicios"/>
    <x v="0"/>
    <s v="No"/>
    <n v="114760.8"/>
    <n v="75075"/>
    <s v=""/>
    <s v=""/>
    <s v=""/>
    <s v=""/>
    <s v="@2021/001014-AB-I"/>
  </r>
  <r>
    <x v="1"/>
    <s v="Consejeria de Educación, Cultura y deportes"/>
    <s v="029983/2022"/>
    <x v="667"/>
    <s v="Contrato de servicios"/>
    <x v="0"/>
    <s v="No"/>
    <n v="114760.8"/>
    <n v="61207.3"/>
    <s v=""/>
    <s v=""/>
    <s v=""/>
    <s v=""/>
    <s v="@2021/001014-AB-I"/>
  </r>
  <r>
    <x v="1"/>
    <s v="Consejeria de Educación, Cultura y deportes"/>
    <s v="029989/2022"/>
    <x v="667"/>
    <s v="Contrato de servicios"/>
    <x v="0"/>
    <s v="No"/>
    <n v="114760.8"/>
    <n v="60830"/>
    <s v=""/>
    <s v=""/>
    <s v=""/>
    <s v=""/>
    <s v="@2021/001014-AB-I"/>
  </r>
  <r>
    <x v="1"/>
    <s v="Consejeria de Educación, Cultura y deportes"/>
    <s v="029992/2022"/>
    <x v="675"/>
    <s v="Contrato de servicios"/>
    <x v="0"/>
    <s v="No"/>
    <n v="114760.8"/>
    <n v="59598"/>
    <s v=""/>
    <s v=""/>
    <s v=""/>
    <s v=""/>
    <s v="@2021/001014-CU-II"/>
  </r>
  <r>
    <x v="1"/>
    <s v="Consejeria de Educación, Cultura y deportes"/>
    <s v="029997/2022"/>
    <x v="675"/>
    <s v="Contrato de servicios"/>
    <x v="0"/>
    <s v="No"/>
    <n v="114760.8"/>
    <n v="59598"/>
    <s v=""/>
    <s v=""/>
    <s v=""/>
    <s v=""/>
    <s v="@2021/001014-CU-II"/>
  </r>
  <r>
    <x v="1"/>
    <s v="Consejeria de Educación, Cultura y deportes"/>
    <s v="029998/2022"/>
    <x v="435"/>
    <s v="Contrato de servicios"/>
    <x v="0"/>
    <s v="No"/>
    <n v="114760.8"/>
    <n v="53322.5"/>
    <s v=""/>
    <s v=""/>
    <s v=""/>
    <s v=""/>
    <s v="@2021/001014-GU-III"/>
  </r>
  <r>
    <x v="1"/>
    <s v="Consejeria de Educación, Cultura y deportes"/>
    <s v="030002/2022"/>
    <x v="418"/>
    <s v="Contrato de servicios"/>
    <x v="0"/>
    <s v="No"/>
    <n v="114760.8"/>
    <n v="75075"/>
    <s v=""/>
    <s v=""/>
    <s v=""/>
    <s v=""/>
    <s v="@2021/001014-AB-II"/>
  </r>
  <r>
    <x v="1"/>
    <s v="Consejeria de Educación, Cultura y deportes"/>
    <s v="030011/2022"/>
    <x v="675"/>
    <s v="Contrato de servicios"/>
    <x v="0"/>
    <s v="No"/>
    <n v="114760.8"/>
    <n v="59598"/>
    <s v=""/>
    <s v=""/>
    <s v=""/>
    <s v=""/>
    <s v="@2021/001014-CU-II"/>
  </r>
  <r>
    <x v="1"/>
    <s v="Consejeria de Educación, Cultura y deportes"/>
    <s v="030014/2022"/>
    <x v="675"/>
    <s v="Contrato de servicios"/>
    <x v="0"/>
    <s v="No"/>
    <n v="114760.8"/>
    <n v="59598"/>
    <s v=""/>
    <s v=""/>
    <s v=""/>
    <s v=""/>
    <s v="@2021/001014-CU-II"/>
  </r>
  <r>
    <x v="1"/>
    <s v="Consejeria de Educación, Cultura y deportes"/>
    <s v="030015/2022"/>
    <x v="435"/>
    <s v="Contrato de servicios"/>
    <x v="0"/>
    <s v="No"/>
    <n v="114760.8"/>
    <n v="60830"/>
    <s v=""/>
    <s v=""/>
    <s v=""/>
    <s v=""/>
    <s v="@2021/001014-GU-III"/>
  </r>
  <r>
    <x v="1"/>
    <s v="Consejeria de Educación, Cultura y deportes"/>
    <s v="004125/2022"/>
    <x v="684"/>
    <s v="Contrato de obras"/>
    <x v="3"/>
    <s v="No"/>
    <n v="67000"/>
    <n v="67000"/>
    <s v="168"/>
    <s v="a"/>
    <s v="1"/>
    <s v="PROCEDIMIENTO ABIERTO O RESTRINGIDO PREVIO DESIERTO O CON OFERTAS INADECUADAS"/>
    <s v="@2021/018747#002"/>
  </r>
  <r>
    <x v="1"/>
    <s v="Consejeria de Educación, Cultura y deportes"/>
    <s v="030018/2022"/>
    <x v="675"/>
    <s v="Contrato de servicios"/>
    <x v="0"/>
    <s v="No"/>
    <n v="114760.8"/>
    <n v="61207.3"/>
    <s v=""/>
    <s v=""/>
    <s v=""/>
    <s v=""/>
    <s v="@2021/001014-CU-II"/>
  </r>
  <r>
    <x v="1"/>
    <s v="Consejeria de Educación, Cultura y deportes"/>
    <s v="030019/2022"/>
    <x v="418"/>
    <s v="Contrato de servicios"/>
    <x v="0"/>
    <s v="No"/>
    <n v="114760.8"/>
    <n v="61203.45"/>
    <s v=""/>
    <s v=""/>
    <s v=""/>
    <s v=""/>
    <s v="@2021/001014-AB-II"/>
  </r>
  <r>
    <x v="1"/>
    <s v="Consejeria de Educación, Cultura y deportes"/>
    <s v="030022/2022"/>
    <x v="675"/>
    <s v="Contrato de servicios"/>
    <x v="0"/>
    <s v="No"/>
    <n v="114760.8"/>
    <n v="61207.3"/>
    <s v=""/>
    <s v=""/>
    <s v=""/>
    <s v=""/>
    <s v="@2021/001014-CU-II"/>
  </r>
  <r>
    <x v="1"/>
    <s v="Consejeria de Educación, Cultura y deportes"/>
    <s v="030025/2022"/>
    <x v="418"/>
    <s v="Contrato de servicios"/>
    <x v="0"/>
    <s v="No"/>
    <n v="114760.8"/>
    <n v="61215"/>
    <s v=""/>
    <s v=""/>
    <s v=""/>
    <s v=""/>
    <s v="@2021/001014-AB-II"/>
  </r>
  <r>
    <x v="1"/>
    <s v="Consejeria de Educación, Cultura y deportes"/>
    <s v="030026/2022"/>
    <x v="675"/>
    <s v="Contrato de servicios"/>
    <x v="0"/>
    <s v="No"/>
    <n v="114760.8"/>
    <n v="53515"/>
    <s v=""/>
    <s v=""/>
    <s v=""/>
    <s v=""/>
    <s v="@2021/001014-CU-II"/>
  </r>
  <r>
    <x v="1"/>
    <s v="Consejeria de Educación, Cultura y deportes"/>
    <s v="030031/2022"/>
    <x v="669"/>
    <s v="Contrato de servicios"/>
    <x v="0"/>
    <s v="No"/>
    <n v="114760.8"/>
    <n v="55440"/>
    <s v=""/>
    <s v=""/>
    <s v=""/>
    <s v=""/>
    <s v="@2021/001014-GU-IV"/>
  </r>
  <r>
    <x v="1"/>
    <s v="Consejeria de Educación, Cultura y deportes"/>
    <s v="030040/2022"/>
    <x v="418"/>
    <s v="Contrato de servicios"/>
    <x v="0"/>
    <s v="No"/>
    <n v="114760.8"/>
    <n v="57750"/>
    <s v=""/>
    <s v=""/>
    <s v=""/>
    <s v=""/>
    <s v="@2021/001014-AB-II"/>
  </r>
  <r>
    <x v="1"/>
    <s v="Consejeria de Educación, Cultura y deportes"/>
    <s v="030048/2022"/>
    <x v="669"/>
    <s v="Contrato de servicios"/>
    <x v="0"/>
    <s v="No"/>
    <n v="114760.8"/>
    <n v="61203.46"/>
    <s v=""/>
    <s v=""/>
    <s v=""/>
    <s v=""/>
    <s v="@2021/001014-GU-IV"/>
  </r>
  <r>
    <x v="1"/>
    <s v="Consejeria de Educación, Cultura y deportes"/>
    <s v="030053/2022"/>
    <x v="418"/>
    <s v="Contrato de servicios"/>
    <x v="0"/>
    <s v="No"/>
    <n v="114760.8"/>
    <n v="61207.3"/>
    <s v=""/>
    <s v=""/>
    <s v=""/>
    <s v=""/>
    <s v="@2021/001014-AB-II"/>
  </r>
  <r>
    <x v="1"/>
    <s v="Consejeria de Educación, Cultura y deportes"/>
    <s v="030054/2022"/>
    <x v="669"/>
    <s v="Contrato de servicios"/>
    <x v="0"/>
    <s v="No"/>
    <n v="114760.8"/>
    <n v="60830"/>
    <s v=""/>
    <s v=""/>
    <s v=""/>
    <s v=""/>
    <s v="@2021/001014-GU-IV"/>
  </r>
  <r>
    <x v="1"/>
    <s v="Consejeria de Educación, Cultura y deportes"/>
    <s v="030057/2022"/>
    <x v="432"/>
    <s v="Contrato de servicios"/>
    <x v="0"/>
    <s v="No"/>
    <n v="114760.8"/>
    <n v="65026.5"/>
    <s v=""/>
    <s v=""/>
    <s v=""/>
    <s v=""/>
    <s v="@2021/001014-CR-I"/>
  </r>
  <r>
    <x v="1"/>
    <s v="Consejeria de Educación, Cultura y deportes"/>
    <s v="030058/2022"/>
    <x v="417"/>
    <s v="Contrato de servicios"/>
    <x v="0"/>
    <s v="No"/>
    <n v="114760.8"/>
    <n v="60830"/>
    <s v=""/>
    <s v=""/>
    <s v=""/>
    <s v=""/>
    <s v="@2021/001014-AB-III"/>
  </r>
  <r>
    <x v="1"/>
    <s v="Consejeria de Educación, Cultura y deportes"/>
    <s v="030062/2022"/>
    <x v="417"/>
    <s v="Contrato de servicios"/>
    <x v="0"/>
    <s v="No"/>
    <n v="114760.8"/>
    <n v="60830"/>
    <s v=""/>
    <s v=""/>
    <s v=""/>
    <s v=""/>
    <s v="@2021/001014-AB-III"/>
  </r>
  <r>
    <x v="1"/>
    <s v="Consejeria de Educación, Cultura y deportes"/>
    <s v="030065/2022"/>
    <x v="417"/>
    <s v="Contrato de servicios"/>
    <x v="0"/>
    <s v="No"/>
    <n v="114760.8"/>
    <n v="69300"/>
    <s v=""/>
    <s v=""/>
    <s v=""/>
    <s v=""/>
    <s v="@2021/001014-AB-III"/>
  </r>
  <r>
    <x v="1"/>
    <s v="Consejeria de Educación, Cultura y deportes"/>
    <s v="030071/2022"/>
    <x v="417"/>
    <s v="Contrato de servicios"/>
    <x v="0"/>
    <s v="No"/>
    <n v="114760.8"/>
    <n v="55632.5"/>
    <s v=""/>
    <s v=""/>
    <s v=""/>
    <s v=""/>
    <s v="@2021/001014-AB-III"/>
  </r>
  <r>
    <x v="1"/>
    <s v="Consejeria de Educación, Cultura y deportes"/>
    <s v="030072/2022"/>
    <x v="417"/>
    <s v="Contrato de servicios"/>
    <x v="0"/>
    <s v="No"/>
    <n v="114760.8"/>
    <n v="68857.25"/>
    <s v=""/>
    <s v=""/>
    <s v=""/>
    <s v=""/>
    <s v="@2021/001014-AB-III"/>
  </r>
  <r>
    <x v="1"/>
    <s v="Consejeria de Educación, Cultura y deportes"/>
    <s v="004006/2022"/>
    <x v="685"/>
    <s v="Contrato de obras"/>
    <x v="3"/>
    <s v="No"/>
    <n v="70489.289999999994"/>
    <n v="69361.460000000006"/>
    <s v="168"/>
    <s v="a"/>
    <s v="1"/>
    <s v="PROCEDIMIENTO ABIERTO O RESTRINGIDO PREVIO DESIERTO O CON OFERTAS INADECUADAS"/>
    <s v="@2021/017110#001"/>
  </r>
  <r>
    <x v="1"/>
    <s v="Consejeria de Educación, Cultura y deportes"/>
    <s v="030077/2022"/>
    <x v="417"/>
    <s v="Contrato de servicios"/>
    <x v="0"/>
    <s v="No"/>
    <n v="114760.8"/>
    <n v="67763.850000000006"/>
    <s v=""/>
    <s v=""/>
    <s v=""/>
    <s v=""/>
    <s v="@2021/001014-AB-III"/>
  </r>
  <r>
    <x v="1"/>
    <s v="Consejeria de Educación, Cultura y deportes"/>
    <s v="030078/2022"/>
    <x v="417"/>
    <s v="Contrato de servicios"/>
    <x v="0"/>
    <s v="No"/>
    <n v="114760.8"/>
    <n v="67375"/>
    <s v=""/>
    <s v=""/>
    <s v=""/>
    <s v=""/>
    <s v="@2021/001014-AB-III"/>
  </r>
  <r>
    <x v="1"/>
    <s v="Consejeria de Educación, Cultura y deportes"/>
    <s v="030080/2022"/>
    <x v="417"/>
    <s v="Contrato de servicios"/>
    <x v="0"/>
    <s v="No"/>
    <n v="114760.8"/>
    <n v="61203.45"/>
    <s v=""/>
    <s v=""/>
    <s v=""/>
    <s v=""/>
    <s v="@2021/001014-AB-III"/>
  </r>
  <r>
    <x v="1"/>
    <s v="Consejeria de Educación, Cultura y deportes"/>
    <s v="030084/2022"/>
    <x v="432"/>
    <s v="Contrato de servicios"/>
    <x v="0"/>
    <s v="No"/>
    <n v="114760.8"/>
    <n v="60822.3"/>
    <s v=""/>
    <s v=""/>
    <s v=""/>
    <s v=""/>
    <s v="@2021/001014-CR-I"/>
  </r>
  <r>
    <x v="1"/>
    <s v="Consejeria de Educación, Cultura y deportes"/>
    <s v="030106/2022"/>
    <x v="401"/>
    <s v="Contrato de servicios"/>
    <x v="0"/>
    <s v="No"/>
    <n v="114760.8"/>
    <n v="55055"/>
    <s v=""/>
    <s v=""/>
    <s v=""/>
    <s v=""/>
    <s v="@2021/001014-TO-I"/>
  </r>
  <r>
    <x v="1"/>
    <s v="Consejeria de Educación, Cultura y deportes"/>
    <s v="030109/2022"/>
    <x v="401"/>
    <s v="Contrato de servicios"/>
    <x v="0"/>
    <s v="No"/>
    <n v="114760.8"/>
    <n v="55055"/>
    <s v=""/>
    <s v=""/>
    <s v=""/>
    <s v=""/>
    <s v="@2021/001014-TO-I"/>
  </r>
  <r>
    <x v="1"/>
    <s v="Consejeria de Educación, Cultura y deportes"/>
    <s v="030162/2022"/>
    <x v="428"/>
    <s v="Contrato de servicios"/>
    <x v="0"/>
    <s v="No"/>
    <n v="114760.8"/>
    <n v="56980"/>
    <s v=""/>
    <s v=""/>
    <s v=""/>
    <s v=""/>
    <s v="@2021/001014-TO-V"/>
  </r>
  <r>
    <x v="1"/>
    <s v="Consejeria de Educación, Cultura y deportes"/>
    <s v="030164/2022"/>
    <x v="428"/>
    <s v="Contrato de servicios"/>
    <x v="0"/>
    <s v="No"/>
    <n v="114760.8"/>
    <n v="50111.6"/>
    <s v=""/>
    <s v=""/>
    <s v=""/>
    <s v=""/>
    <s v="@2021/001014-TO-V"/>
  </r>
  <r>
    <x v="1"/>
    <s v="Consejeria de Educación, Cultura y deportes"/>
    <s v="030169/2022"/>
    <x v="388"/>
    <s v="Contrato de servicios"/>
    <x v="0"/>
    <s v="No"/>
    <n v="114760.8"/>
    <n v="76230"/>
    <s v=""/>
    <s v=""/>
    <s v=""/>
    <s v=""/>
    <s v="@2021/001014-TO-VI"/>
  </r>
  <r>
    <x v="1"/>
    <s v="Consejeria de Educación, Cultura y deportes"/>
    <s v="030173/2022"/>
    <x v="388"/>
    <s v="Contrato de servicios"/>
    <x v="0"/>
    <s v="No"/>
    <n v="114760.8"/>
    <n v="76230"/>
    <s v=""/>
    <s v=""/>
    <s v=""/>
    <s v=""/>
    <s v="@2021/001014-TO-VI"/>
  </r>
  <r>
    <x v="1"/>
    <s v="Consejeria de Educación, Cultura y deportes"/>
    <s v="030177/2022"/>
    <x v="388"/>
    <s v="Contrato de servicios"/>
    <x v="0"/>
    <s v="No"/>
    <n v="114760.8"/>
    <n v="76230"/>
    <s v=""/>
    <s v=""/>
    <s v=""/>
    <s v=""/>
    <s v="@2021/001014-TO-VI"/>
  </r>
  <r>
    <x v="1"/>
    <s v="Consejeria de Educación, Cultura y deportes"/>
    <s v="030192/2022"/>
    <x v="388"/>
    <s v="Contrato de servicios"/>
    <x v="0"/>
    <s v="No"/>
    <n v="114760.8"/>
    <n v="76499.5"/>
    <s v=""/>
    <s v=""/>
    <s v=""/>
    <s v=""/>
    <s v="@2021/001014-TO-VI"/>
  </r>
  <r>
    <x v="1"/>
    <s v="Consejeria de Educación, Cultura y deportes"/>
    <s v="030195/2022"/>
    <x v="670"/>
    <s v="Contrato de servicios"/>
    <x v="0"/>
    <s v="No"/>
    <n v="114760.8"/>
    <n v="76230"/>
    <s v=""/>
    <s v=""/>
    <s v=""/>
    <s v=""/>
    <s v="@2021/001014-TO-IV"/>
  </r>
  <r>
    <x v="1"/>
    <s v="Consejeria de Educación, Cultura y deportes"/>
    <s v="030199/2022"/>
    <x v="428"/>
    <s v="Contrato de servicios"/>
    <x v="0"/>
    <s v="No"/>
    <n v="114760.8"/>
    <n v="57380.4"/>
    <s v=""/>
    <s v=""/>
    <s v=""/>
    <s v=""/>
    <s v="@2021/001014-TO-V"/>
  </r>
  <r>
    <x v="1"/>
    <s v="Consejeria de Educación, Cultura y deportes"/>
    <s v="030200/2022"/>
    <x v="388"/>
    <s v="Contrato de servicios"/>
    <x v="0"/>
    <s v="No"/>
    <n v="114760.8"/>
    <n v="76230"/>
    <s v=""/>
    <s v=""/>
    <s v=""/>
    <s v=""/>
    <s v="@2021/001014-TO-VI"/>
  </r>
  <r>
    <x v="1"/>
    <s v="Consejeria de Educación, Cultura y deportes"/>
    <s v="030203/2022"/>
    <x v="428"/>
    <s v="Contrato de servicios"/>
    <x v="0"/>
    <s v="No"/>
    <n v="114760.8"/>
    <n v="59675"/>
    <s v=""/>
    <s v=""/>
    <s v=""/>
    <s v=""/>
    <s v="@2021/001014-TO-V"/>
  </r>
  <r>
    <x v="1"/>
    <s v="Consejeria de Educación, Cultura y deportes"/>
    <s v="030207/2022"/>
    <x v="670"/>
    <s v="Contrato de servicios"/>
    <x v="0"/>
    <s v="No"/>
    <n v="114760.8"/>
    <n v="60060"/>
    <s v=""/>
    <s v=""/>
    <s v=""/>
    <s v=""/>
    <s v="@2021/001014-TO-IV"/>
  </r>
  <r>
    <x v="1"/>
    <s v="Consejeria de Educación, Cultura y deportes"/>
    <s v="030208/2022"/>
    <x v="428"/>
    <s v="Contrato de servicios"/>
    <x v="0"/>
    <s v="No"/>
    <n v="114760.8"/>
    <n v="48895"/>
    <s v=""/>
    <s v=""/>
    <s v=""/>
    <s v=""/>
    <s v="@2021/001014-TO-V"/>
  </r>
  <r>
    <x v="1"/>
    <s v="Consejeria de Educación, Cultura y deportes"/>
    <s v="030210/2022"/>
    <x v="670"/>
    <s v="Contrato de servicios"/>
    <x v="0"/>
    <s v="No"/>
    <n v="114760.8"/>
    <n v="48125"/>
    <s v=""/>
    <s v=""/>
    <s v=""/>
    <s v=""/>
    <s v="@2021/001014-TO-IV"/>
  </r>
  <r>
    <x v="1"/>
    <s v="Consejeria de Educación, Cultura y deportes"/>
    <s v="030211/2022"/>
    <x v="428"/>
    <s v="Contrato de servicios"/>
    <x v="0"/>
    <s v="No"/>
    <n v="114760.8"/>
    <n v="53515"/>
    <s v=""/>
    <s v=""/>
    <s v=""/>
    <s v=""/>
    <s v="@2021/001014-TO-V"/>
  </r>
  <r>
    <x v="1"/>
    <s v="Consejeria de Educación, Cultura y deportes"/>
    <s v="030212/2022"/>
    <x v="670"/>
    <s v="Contrato de servicios"/>
    <x v="0"/>
    <s v="No"/>
    <n v="114760.8"/>
    <n v="55440"/>
    <s v=""/>
    <s v=""/>
    <s v=""/>
    <s v=""/>
    <s v="@2021/001014-TO-IV"/>
  </r>
  <r>
    <x v="1"/>
    <s v="Consejeria de Educación, Cultura y deportes"/>
    <s v="030214/2022"/>
    <x v="670"/>
    <s v="Contrato de servicios"/>
    <x v="0"/>
    <s v="No"/>
    <n v="114760.8"/>
    <n v="60830"/>
    <s v=""/>
    <s v=""/>
    <s v=""/>
    <s v=""/>
    <s v="@2021/001014-TO-IV"/>
  </r>
  <r>
    <x v="1"/>
    <s v="Consejeria de Educación, Cultura y deportes"/>
    <s v="030216/2022"/>
    <x v="670"/>
    <s v="Contrato de servicios"/>
    <x v="0"/>
    <s v="No"/>
    <n v="114760.8"/>
    <n v="76230"/>
    <s v=""/>
    <s v=""/>
    <s v=""/>
    <s v=""/>
    <s v="@2021/001014-TO-IV"/>
  </r>
  <r>
    <x v="1"/>
    <s v="Consejeria de Educación, Cultura y deportes"/>
    <s v="030218/2022"/>
    <x v="670"/>
    <s v="Contrato de servicios"/>
    <x v="0"/>
    <s v="No"/>
    <n v="114760.8"/>
    <n v="59290"/>
    <s v=""/>
    <s v=""/>
    <s v=""/>
    <s v=""/>
    <s v="@2021/001014-TO-IV"/>
  </r>
  <r>
    <x v="1"/>
    <s v="Consejeria de Educación, Cultura y deportes"/>
    <s v="030220/2022"/>
    <x v="670"/>
    <s v="Contrato de servicios"/>
    <x v="0"/>
    <s v="No"/>
    <n v="114760.8"/>
    <n v="55440"/>
    <s v=""/>
    <s v=""/>
    <s v=""/>
    <s v=""/>
    <s v="@2021/001014-TO-IV"/>
  </r>
  <r>
    <x v="1"/>
    <s v="Consejeria de Educación, Cultura y deportes"/>
    <s v="030222/2022"/>
    <x v="670"/>
    <s v="Contrato de servicios"/>
    <x v="0"/>
    <s v="No"/>
    <n v="114760.8"/>
    <n v="59290"/>
    <s v=""/>
    <s v=""/>
    <s v=""/>
    <s v=""/>
    <s v="@2021/001014-TO-IV"/>
  </r>
  <r>
    <x v="1"/>
    <s v="Consejeria de Educación, Cultura y deportes"/>
    <s v="030233/2022"/>
    <x v="670"/>
    <s v="Contrato de servicios"/>
    <x v="0"/>
    <s v="No"/>
    <n v="114760.8"/>
    <n v="61207.3"/>
    <s v=""/>
    <s v=""/>
    <s v=""/>
    <s v=""/>
    <s v="@2021/001014-TO-IV"/>
  </r>
  <r>
    <x v="1"/>
    <s v="Consejeria de Educación, Cultura y deportes"/>
    <s v="030239/2022"/>
    <x v="435"/>
    <s v="Contrato de servicios"/>
    <x v="0"/>
    <s v="No"/>
    <n v="114760.8"/>
    <n v="53515"/>
    <s v=""/>
    <s v=""/>
    <s v=""/>
    <s v=""/>
    <s v="@2021/001014-GU-III"/>
  </r>
  <r>
    <x v="1"/>
    <s v="Consejeria de Educación, Cultura y deportes"/>
    <s v="003955/2022"/>
    <x v="686"/>
    <s v="Contrato de obras"/>
    <x v="3"/>
    <s v="No"/>
    <n v="80569.25"/>
    <n v="80000"/>
    <s v="168"/>
    <s v="a"/>
    <s v="1"/>
    <s v="PROCEDIMIENTO ABIERTO O RESTRINGIDO PREVIO DESIERTO O CON OFERTAS INADECUADAS"/>
    <s v="@2021/017229#001"/>
  </r>
  <r>
    <x v="1"/>
    <s v="Consejeria de Educación, Cultura y deportes"/>
    <s v="030242/2022"/>
    <x v="435"/>
    <s v="Contrato de servicios"/>
    <x v="0"/>
    <s v="No"/>
    <n v="114760.8"/>
    <n v="53515"/>
    <s v=""/>
    <s v=""/>
    <s v=""/>
    <s v=""/>
    <s v="@2021/001014-GU-III"/>
  </r>
  <r>
    <x v="1"/>
    <s v="Consejeria de Educación, Cultura y deportes"/>
    <s v="043842/2022"/>
    <x v="687"/>
    <s v="Contrato de obras"/>
    <x v="5"/>
    <s v="No"/>
    <n v="81032.070000000007"/>
    <n v="71065.13"/>
    <s v=""/>
    <s v=""/>
    <s v=""/>
    <s v=""/>
    <s v="@2022/012531#001"/>
  </r>
  <r>
    <x v="1"/>
    <s v="Consejeria de Educación, Cultura y deportes"/>
    <s v="030243/2022"/>
    <x v="435"/>
    <s v="Contrato de servicios"/>
    <x v="0"/>
    <s v="No"/>
    <n v="114760.8"/>
    <n v="48125"/>
    <s v=""/>
    <s v=""/>
    <s v=""/>
    <s v=""/>
    <s v="@2021/001014-GU-III"/>
  </r>
  <r>
    <x v="1"/>
    <s v="Consejeria de Educación, Cultura y deportes"/>
    <s v="030244/2022"/>
    <x v="422"/>
    <s v="Contrato de servicios"/>
    <x v="0"/>
    <s v="No"/>
    <n v="114760.8"/>
    <n v="68530"/>
    <s v=""/>
    <s v=""/>
    <s v=""/>
    <s v=""/>
    <s v="@2021/001014-GU-I"/>
  </r>
  <r>
    <x v="1"/>
    <s v="Consejeria de Educación, Cultura y deportes"/>
    <s v="034080/2022"/>
    <x v="667"/>
    <s v="Contrato de servicios"/>
    <x v="0"/>
    <s v="No"/>
    <n v="114760.8"/>
    <n v="54393.57"/>
    <s v=""/>
    <s v=""/>
    <s v=""/>
    <s v=""/>
    <s v="@2021/001014-AB-I"/>
  </r>
  <r>
    <x v="1"/>
    <s v="Consejeria de Educación, Cultura y deportes"/>
    <s v="034085/2022"/>
    <x v="432"/>
    <s v="Contrato de servicios"/>
    <x v="0"/>
    <s v="No"/>
    <n v="114760.8"/>
    <n v="55772.639999999999"/>
    <s v=""/>
    <s v=""/>
    <s v=""/>
    <s v=""/>
    <s v="@2021/001014-CR-I"/>
  </r>
  <r>
    <x v="1"/>
    <s v="Consejeria de Educación, Cultura y deportes"/>
    <s v="037050/2022"/>
    <x v="422"/>
    <s v="Contrato de servicios"/>
    <x v="0"/>
    <s v="No"/>
    <n v="114760.8"/>
    <n v="60060"/>
    <s v=""/>
    <s v=""/>
    <s v=""/>
    <s v=""/>
    <s v="@2021/001014-GU-I"/>
  </r>
  <r>
    <x v="1"/>
    <s v="Consejeria de Educación, Cultura y deportes"/>
    <s v="028552/2022"/>
    <x v="688"/>
    <s v="Contrato de obras"/>
    <x v="5"/>
    <s v="No"/>
    <n v="83303.12"/>
    <n v="83200"/>
    <s v=""/>
    <s v=""/>
    <s v=""/>
    <s v=""/>
    <s v="@2022/006956#001"/>
  </r>
  <r>
    <x v="1"/>
    <s v="Consejeria de Educación, Cultura y deportes"/>
    <s v="037053/2022"/>
    <x v="422"/>
    <s v="Contrato de servicios"/>
    <x v="0"/>
    <s v="No"/>
    <n v="114760.8"/>
    <n v="60060"/>
    <s v=""/>
    <s v=""/>
    <s v=""/>
    <s v=""/>
    <s v="@2021/001014-GU-I"/>
  </r>
  <r>
    <x v="1"/>
    <s v="Consejeria de Educación, Cultura y deportes"/>
    <s v="037055/2022"/>
    <x v="422"/>
    <s v="Contrato de servicios"/>
    <x v="0"/>
    <s v="No"/>
    <n v="114760.8"/>
    <n v="60060"/>
    <s v=""/>
    <s v=""/>
    <s v=""/>
    <s v=""/>
    <s v="@2021/001014-GU-I"/>
  </r>
  <r>
    <x v="1"/>
    <s v="Consejeria de Educación, Cultura y deportes"/>
    <s v="037058/2022"/>
    <x v="422"/>
    <s v="Contrato de servicios"/>
    <x v="0"/>
    <s v="No"/>
    <n v="114760.8"/>
    <n v="60060"/>
    <s v=""/>
    <s v=""/>
    <s v=""/>
    <s v=""/>
    <s v="@2021/001014-GU-I"/>
  </r>
  <r>
    <x v="1"/>
    <s v="Consejeria de Educación, Cultura y deportes"/>
    <s v="037066/2022"/>
    <x v="435"/>
    <s v="Contrato de servicios"/>
    <x v="0"/>
    <s v="No"/>
    <n v="114760.8"/>
    <n v="57750"/>
    <s v=""/>
    <s v=""/>
    <s v=""/>
    <s v=""/>
    <s v="@2021/001014-GU-III"/>
  </r>
  <r>
    <x v="1"/>
    <s v="Consejeria de Educación, Cultura y deportes"/>
    <s v="037067/2022"/>
    <x v="435"/>
    <s v="Contrato de servicios"/>
    <x v="0"/>
    <s v="No"/>
    <n v="114760.8"/>
    <n v="57750"/>
    <s v=""/>
    <s v=""/>
    <s v=""/>
    <s v=""/>
    <s v="@2021/001014-GU-III"/>
  </r>
  <r>
    <x v="1"/>
    <s v="Consejeria de Educación, Cultura y deportes"/>
    <s v="037068/2022"/>
    <x v="435"/>
    <s v="Contrato de servicios"/>
    <x v="0"/>
    <s v="No"/>
    <n v="114760.8"/>
    <n v="57750"/>
    <s v=""/>
    <s v=""/>
    <s v=""/>
    <s v=""/>
    <s v="@2021/001014-GU-III"/>
  </r>
  <r>
    <x v="1"/>
    <s v="Consejeria de Educación, Cultura y deportes"/>
    <s v="037069/2022"/>
    <x v="435"/>
    <s v="Contrato de servicios"/>
    <x v="0"/>
    <s v="No"/>
    <n v="114760.8"/>
    <n v="59675"/>
    <s v=""/>
    <s v=""/>
    <s v=""/>
    <s v=""/>
    <s v="@2021/001014-GU-III"/>
  </r>
  <r>
    <x v="1"/>
    <s v="Consejeria de Educación, Cultura y deportes"/>
    <s v="037070/2022"/>
    <x v="669"/>
    <s v="Contrato de servicios"/>
    <x v="0"/>
    <s v="No"/>
    <n v="114760.8"/>
    <n v="60060"/>
    <s v=""/>
    <s v=""/>
    <s v=""/>
    <s v=""/>
    <s v="@2021/001014-GU-IV"/>
  </r>
  <r>
    <x v="1"/>
    <s v="Consejeria de Educación, Cultura y deportes"/>
    <s v="037718/2022"/>
    <x v="401"/>
    <s v="Contrato de servicios"/>
    <x v="0"/>
    <s v="No"/>
    <n v="114760.8"/>
    <n v="49843.199999999997"/>
    <s v=""/>
    <s v=""/>
    <s v=""/>
    <s v=""/>
    <s v="@2021/001014-TO-I"/>
  </r>
  <r>
    <x v="1"/>
    <s v="Consejeria de Educación, Cultura y deportes"/>
    <s v="043730/2022"/>
    <x v="401"/>
    <s v="Contrato de servicios"/>
    <x v="0"/>
    <s v="No"/>
    <n v="114760.8"/>
    <n v="42720.26"/>
    <s v=""/>
    <s v=""/>
    <s v=""/>
    <s v=""/>
    <s v="@2021/001014-TO-I"/>
  </r>
  <r>
    <x v="1"/>
    <s v="Consejeria de Educación, Cultura y deportes"/>
    <s v="023895/2022"/>
    <x v="689"/>
    <s v="Contrato de servicios"/>
    <x v="4"/>
    <s v="No"/>
    <n v="115228.4"/>
    <n v="77310.5"/>
    <s v=""/>
    <s v=""/>
    <s v=""/>
    <s v=""/>
    <s v="@2022/002842"/>
  </r>
  <r>
    <x v="1"/>
    <s v="Consejeria de Educación, Cultura y deportes"/>
    <s v="024014/2022"/>
    <x v="690"/>
    <s v="Contrato de servicios"/>
    <x v="4"/>
    <s v="No"/>
    <n v="115228.4"/>
    <n v="78721.63"/>
    <s v=""/>
    <s v=""/>
    <s v=""/>
    <s v=""/>
    <s v="@2022/002851"/>
  </r>
  <r>
    <x v="1"/>
    <s v="Consejeria de Educación, Cultura y deportes"/>
    <s v="000434/2022"/>
    <x v="691"/>
    <s v="Contrato de servicios"/>
    <x v="4"/>
    <s v="No"/>
    <n v="116197.18"/>
    <n v="78431.23"/>
    <s v=""/>
    <s v=""/>
    <s v=""/>
    <s v=""/>
    <s v="@2021/012606"/>
  </r>
  <r>
    <x v="1"/>
    <s v="Consejeria de Educación, Cultura y deportes"/>
    <s v="029744/2022"/>
    <x v="675"/>
    <s v="Contrato de servicios"/>
    <x v="0"/>
    <s v="No"/>
    <n v="116651.76"/>
    <n v="62213.49"/>
    <s v=""/>
    <s v=""/>
    <s v=""/>
    <s v=""/>
    <s v="@2021/001014-CU-II"/>
  </r>
  <r>
    <x v="1"/>
    <s v="Consejeria de Educación, Cultura y deportes"/>
    <s v="029780/2022"/>
    <x v="671"/>
    <s v="Contrato de servicios"/>
    <x v="0"/>
    <s v="No"/>
    <n v="116651.76"/>
    <n v="61872.800000000003"/>
    <s v=""/>
    <s v=""/>
    <s v=""/>
    <s v=""/>
    <s v="@2021/001014-TO-II"/>
  </r>
  <r>
    <x v="1"/>
    <s v="Consejeria de Educación, Cultura y deportes"/>
    <s v="029906/2022"/>
    <x v="422"/>
    <s v="Contrato de servicios"/>
    <x v="0"/>
    <s v="No"/>
    <n v="116651.76"/>
    <n v="61872.800000000003"/>
    <s v=""/>
    <s v=""/>
    <s v=""/>
    <s v=""/>
    <s v="@2021/001014-GU-I"/>
  </r>
  <r>
    <x v="1"/>
    <s v="Consejeria de Educación, Cultura y deportes"/>
    <s v="029939/2022"/>
    <x v="676"/>
    <s v="Contrato de servicios"/>
    <x v="0"/>
    <s v="No"/>
    <n v="116651.76"/>
    <n v="62213.49"/>
    <s v=""/>
    <s v=""/>
    <s v=""/>
    <s v=""/>
    <s v="@2021/001014-GU-II"/>
  </r>
  <r>
    <x v="1"/>
    <s v="Consejeria de Educación, Cultura y deportes"/>
    <s v="030039/2022"/>
    <x v="669"/>
    <s v="Contrato de servicios"/>
    <x v="0"/>
    <s v="No"/>
    <n v="116651.76"/>
    <n v="66881.36"/>
    <s v=""/>
    <s v=""/>
    <s v=""/>
    <s v=""/>
    <s v="@2021/001014-GU-IV"/>
  </r>
  <r>
    <x v="1"/>
    <s v="Consejeria de Educación, Cultura y deportes"/>
    <s v="029748/2022"/>
    <x v="675"/>
    <s v="Contrato de servicios"/>
    <x v="0"/>
    <s v="No"/>
    <n v="116728.14"/>
    <n v="62256.57"/>
    <s v=""/>
    <s v=""/>
    <s v=""/>
    <s v=""/>
    <s v="@2021/001014-CU-II"/>
  </r>
  <r>
    <x v="1"/>
    <s v="Consejeria de Educación, Cultura y deportes"/>
    <s v="029913/2022"/>
    <x v="422"/>
    <s v="Contrato de servicios"/>
    <x v="0"/>
    <s v="No"/>
    <n v="116728.14"/>
    <n v="54432.4"/>
    <s v=""/>
    <s v=""/>
    <s v=""/>
    <s v=""/>
    <s v="@2021/001014-GU-I"/>
  </r>
  <r>
    <x v="1"/>
    <s v="Consejeria de Educación, Cultura y deportes"/>
    <s v="029955/2022"/>
    <x v="676"/>
    <s v="Contrato de servicios"/>
    <x v="0"/>
    <s v="No"/>
    <n v="116728.14"/>
    <n v="69704.800000000003"/>
    <s v=""/>
    <s v=""/>
    <s v=""/>
    <s v=""/>
    <s v="@2021/001014-GU-II"/>
  </r>
  <r>
    <x v="1"/>
    <s v="Consejeria de Educación, Cultura y deportes"/>
    <s v="029984/2022"/>
    <x v="675"/>
    <s v="Contrato de servicios"/>
    <x v="0"/>
    <s v="No"/>
    <n v="116728.14"/>
    <n v="60619.68"/>
    <s v=""/>
    <s v=""/>
    <s v=""/>
    <s v=""/>
    <s v="@2021/001014-CU-II"/>
  </r>
  <r>
    <x v="1"/>
    <s v="Consejeria de Educación, Cultura y deportes"/>
    <s v="000533/2022"/>
    <x v="692"/>
    <s v="Contrato de servicios"/>
    <x v="4"/>
    <s v="No"/>
    <n v="117845.01"/>
    <n v="102583.92"/>
    <s v=""/>
    <s v=""/>
    <s v=""/>
    <s v=""/>
    <s v="@2021/013345"/>
  </r>
  <r>
    <x v="1"/>
    <s v="Consejeria de Educación, Cultura y deportes"/>
    <s v="030198/2022"/>
    <x v="388"/>
    <s v="Contrato de servicios"/>
    <x v="0"/>
    <s v="No"/>
    <n v="118225.8"/>
    <n v="78540"/>
    <s v=""/>
    <s v=""/>
    <s v=""/>
    <s v=""/>
    <s v="@2021/001014-TO-VI"/>
  </r>
  <r>
    <x v="1"/>
    <s v="Consejeria de Educación, Cultura y deportes"/>
    <s v="017818/2022"/>
    <x v="693"/>
    <s v="Contrato de servicios"/>
    <x v="4"/>
    <s v="No"/>
    <n v="118485.52"/>
    <n v="67446.97"/>
    <s v=""/>
    <s v=""/>
    <s v=""/>
    <s v=""/>
    <s v="@2022/006716"/>
  </r>
  <r>
    <x v="1"/>
    <s v="Consejeria de Educación, Cultura y deportes"/>
    <s v="030081/2022"/>
    <x v="417"/>
    <s v="Contrato de servicios"/>
    <x v="0"/>
    <s v="No"/>
    <n v="118895.64"/>
    <n v="62616.84"/>
    <s v=""/>
    <s v=""/>
    <s v=""/>
    <s v=""/>
    <s v="@2021/001014-AB-III"/>
  </r>
  <r>
    <x v="1"/>
    <s v="Consejeria de Educación, Cultura y deportes"/>
    <s v="030172/2022"/>
    <x v="670"/>
    <s v="Contrato de servicios"/>
    <x v="0"/>
    <s v="No"/>
    <n v="120333.69"/>
    <n v="78925"/>
    <s v=""/>
    <s v=""/>
    <s v=""/>
    <s v=""/>
    <s v="@2021/001014-TO-IV"/>
  </r>
  <r>
    <x v="1"/>
    <s v="Consejeria de Educación, Cultura y deportes"/>
    <s v="030043/2022"/>
    <x v="669"/>
    <s v="Contrato de servicios"/>
    <x v="0"/>
    <s v="No"/>
    <n v="123157.65"/>
    <n v="75460"/>
    <s v=""/>
    <s v=""/>
    <s v=""/>
    <s v=""/>
    <s v="@2021/001014-GU-IV"/>
  </r>
  <r>
    <x v="1"/>
    <s v="Consejeria de Educación, Cultura y deportes"/>
    <s v="029782/2022"/>
    <x v="671"/>
    <s v="Contrato de servicios"/>
    <x v="0"/>
    <s v="No"/>
    <n v="124835.04"/>
    <n v="69280.2"/>
    <s v=""/>
    <s v=""/>
    <s v=""/>
    <s v=""/>
    <s v="@2021/001014-TO-II"/>
  </r>
  <r>
    <x v="1"/>
    <s v="Consejeria de Educación, Cultura y deportes"/>
    <s v="004153/2022"/>
    <x v="694"/>
    <s v="Contrato de servicios"/>
    <x v="3"/>
    <s v="No"/>
    <n v="124900"/>
    <n v="124900"/>
    <s v="168"/>
    <s v="a"/>
    <s v="2"/>
    <s v="EXCLUSIVIDAD TÉCNICA, DE DERECHOS EXCLUSIVOS O ARTÍSTICA_x000a_"/>
    <s v="@2021/015880"/>
  </r>
  <r>
    <x v="1"/>
    <s v="Consejeria de Educación, Cultura y deportes"/>
    <s v="029766/2022"/>
    <x v="418"/>
    <s v="Contrato de servicios"/>
    <x v="0"/>
    <s v="No"/>
    <n v="125606.25"/>
    <n v="56113.75"/>
    <s v=""/>
    <s v=""/>
    <s v=""/>
    <s v=""/>
    <s v="@2021/001014-AB-II"/>
  </r>
  <r>
    <x v="1"/>
    <s v="Consejeria de Educación, Cultura y deportes"/>
    <s v="029932/2022"/>
    <x v="676"/>
    <s v="Contrato de servicios"/>
    <x v="0"/>
    <s v="No"/>
    <n v="127615.95"/>
    <n v="62755"/>
    <s v=""/>
    <s v=""/>
    <s v=""/>
    <s v=""/>
    <s v="@2021/001014-GU-II"/>
  </r>
  <r>
    <x v="1"/>
    <s v="Consejeria de Educación, Cultura y deportes"/>
    <s v="029951/2022"/>
    <x v="676"/>
    <s v="Contrato de servicios"/>
    <x v="0"/>
    <s v="No"/>
    <n v="127864.29"/>
    <n v="68145"/>
    <s v=""/>
    <s v=""/>
    <s v=""/>
    <s v=""/>
    <s v="@2021/001014-GU-II"/>
  </r>
  <r>
    <x v="1"/>
    <s v="Consejeria de Educación, Cultura y deportes"/>
    <s v="030166/2022"/>
    <x v="428"/>
    <s v="Contrato de servicios"/>
    <x v="0"/>
    <s v="No"/>
    <n v="127864.29"/>
    <n v="63525"/>
    <s v=""/>
    <s v=""/>
    <s v=""/>
    <s v=""/>
    <s v="@2021/001014-TO-V"/>
  </r>
  <r>
    <x v="1"/>
    <s v="Consejeria de Educación, Cultura y deportes"/>
    <s v="037308/2022"/>
    <x v="695"/>
    <s v="Contrato de servicios"/>
    <x v="2"/>
    <s v="No"/>
    <n v="127906.85"/>
    <n v="63525"/>
    <s v=""/>
    <s v=""/>
    <s v=""/>
    <s v=""/>
    <s v="@2022/002996"/>
  </r>
  <r>
    <x v="1"/>
    <s v="Consejeria de Educación, Cultura y deportes"/>
    <s v="029781/2022"/>
    <x v="671"/>
    <s v="Contrato de servicios"/>
    <x v="0"/>
    <s v="No"/>
    <n v="128317.53"/>
    <n v="68138.399999999994"/>
    <s v=""/>
    <s v=""/>
    <s v=""/>
    <s v=""/>
    <s v="@2021/001014-TO-II"/>
  </r>
  <r>
    <x v="1"/>
    <s v="Consejeria de Educación, Cultura y deportes"/>
    <s v="029933/2022"/>
    <x v="676"/>
    <s v="Contrato de servicios"/>
    <x v="0"/>
    <s v="No"/>
    <n v="128378.23"/>
    <n v="65065"/>
    <s v=""/>
    <s v=""/>
    <s v=""/>
    <s v=""/>
    <s v="@2021/001014-GU-II"/>
  </r>
  <r>
    <x v="1"/>
    <s v="Consejeria de Educación, Cultura y deportes"/>
    <s v="029952/2022"/>
    <x v="676"/>
    <s v="Contrato de servicios"/>
    <x v="0"/>
    <s v="No"/>
    <n v="128378.24000000001"/>
    <n v="76230"/>
    <s v=""/>
    <s v=""/>
    <s v=""/>
    <s v=""/>
    <s v="@2021/001014-GU-II"/>
  </r>
  <r>
    <x v="1"/>
    <s v="Consejeria de Educación, Cultura y deportes"/>
    <s v="029958/2022"/>
    <x v="668"/>
    <s v="Contrato de servicios"/>
    <x v="0"/>
    <s v="No"/>
    <n v="128378.24000000001"/>
    <n v="67606"/>
    <s v=""/>
    <s v=""/>
    <s v=""/>
    <s v=""/>
    <s v="@2021/001014-CU-I"/>
  </r>
  <r>
    <x v="1"/>
    <s v="Consejeria de Educación, Cultura y deportes"/>
    <s v="029967/2022"/>
    <x v="668"/>
    <s v="Contrato de servicios"/>
    <x v="0"/>
    <s v="No"/>
    <n v="128378.24000000001"/>
    <n v="56410.2"/>
    <s v=""/>
    <s v=""/>
    <s v=""/>
    <s v=""/>
    <s v="@2021/001014-CU-I"/>
  </r>
  <r>
    <x v="1"/>
    <s v="Consejeria de Educación, Cultura y deportes"/>
    <s v="029977/2022"/>
    <x v="667"/>
    <s v="Contrato de servicios"/>
    <x v="0"/>
    <s v="No"/>
    <n v="128378.24000000001"/>
    <n v="75463.850000000006"/>
    <s v=""/>
    <s v=""/>
    <s v=""/>
    <s v=""/>
    <s v="@2021/001014-AB-I"/>
  </r>
  <r>
    <x v="1"/>
    <s v="Consejeria de Educación, Cultura y deportes"/>
    <s v="017928/2022"/>
    <x v="696"/>
    <s v="Contrato de obras"/>
    <x v="5"/>
    <s v="No"/>
    <n v="96419.33"/>
    <n v="87741.6"/>
    <s v=""/>
    <s v=""/>
    <s v=""/>
    <s v=""/>
    <s v="@2022/006825#001"/>
  </r>
  <r>
    <x v="1"/>
    <s v="Consejeria de Educación, Cultura y deportes"/>
    <s v="034010/2022"/>
    <x v="697"/>
    <s v="Contrato de obras"/>
    <x v="3"/>
    <s v="No"/>
    <n v="96798.51"/>
    <n v="96790"/>
    <s v="168"/>
    <s v="a"/>
    <s v="1"/>
    <s v="PROCEDIMIENTO ABIERTO O RESTRINGIDO PREVIO DESIERTO O CON OFERTAS INADECUADAS"/>
    <s v="@2022/007580#001"/>
  </r>
  <r>
    <x v="1"/>
    <s v="Consejeria de Educación, Cultura y deportes"/>
    <s v="030007/2022"/>
    <x v="675"/>
    <s v="Contrato de servicios"/>
    <x v="0"/>
    <s v="No"/>
    <n v="128378.24000000001"/>
    <n v="67298"/>
    <s v=""/>
    <s v=""/>
    <s v=""/>
    <s v=""/>
    <s v="@2021/001014-CU-II"/>
  </r>
  <r>
    <x v="1"/>
    <s v="Consejeria de Educación, Cultura y deportes"/>
    <s v="029985/2022"/>
    <x v="667"/>
    <s v="Contrato de servicios"/>
    <x v="0"/>
    <s v="No"/>
    <n v="128378.25"/>
    <n v="68468.399999999994"/>
    <s v=""/>
    <s v=""/>
    <s v=""/>
    <s v=""/>
    <s v="@2021/001014-AB-I"/>
  </r>
  <r>
    <x v="1"/>
    <s v="Consejeria de Educación, Cultura y deportes"/>
    <s v="030083/2022"/>
    <x v="432"/>
    <s v="Contrato de servicios"/>
    <x v="0"/>
    <s v="No"/>
    <n v="128378.25"/>
    <n v="53880.75"/>
    <s v=""/>
    <s v=""/>
    <s v=""/>
    <s v=""/>
    <s v="@2021/001014-CR-I"/>
  </r>
  <r>
    <x v="1"/>
    <s v="Consejeria de Educación, Cultura y deportes"/>
    <s v="030050/2022"/>
    <x v="669"/>
    <s v="Contrato de servicios"/>
    <x v="0"/>
    <s v="No"/>
    <n v="128378.26"/>
    <n v="68145.009999999995"/>
    <s v=""/>
    <s v=""/>
    <s v=""/>
    <s v=""/>
    <s v="@2021/001014-GU-IV"/>
  </r>
  <r>
    <x v="1"/>
    <s v="Consejeria de Educación, Cultura y deportes"/>
    <s v="030129/2022"/>
    <x v="428"/>
    <s v="Contrato de servicios"/>
    <x v="0"/>
    <s v="No"/>
    <n v="129746.93"/>
    <n v="68915"/>
    <s v=""/>
    <s v=""/>
    <s v=""/>
    <s v=""/>
    <s v="@2021/001014-TO-V"/>
  </r>
  <r>
    <x v="1"/>
    <s v="Consejeria de Educación, Cultura y deportes"/>
    <s v="030101/2022"/>
    <x v="401"/>
    <s v="Contrato de servicios"/>
    <x v="0"/>
    <s v="No"/>
    <n v="129842.46"/>
    <n v="64920.24"/>
    <s v=""/>
    <s v=""/>
    <s v=""/>
    <s v=""/>
    <s v="@2021/001014-TO-I"/>
  </r>
  <r>
    <x v="1"/>
    <s v="Consejeria de Educación, Cultura y deportes"/>
    <s v="029935/2022"/>
    <x v="676"/>
    <s v="Contrato de servicios"/>
    <x v="0"/>
    <s v="No"/>
    <n v="130579.02"/>
    <n v="80090.03"/>
    <s v=""/>
    <s v=""/>
    <s v=""/>
    <s v=""/>
    <s v="@2021/001014-GU-II"/>
  </r>
  <r>
    <x v="1"/>
    <s v="Consejeria de Educación, Cultura y deportes"/>
    <s v="030033/2022"/>
    <x v="669"/>
    <s v="Contrato de servicios"/>
    <x v="0"/>
    <s v="No"/>
    <n v="130579.02"/>
    <n v="66180.399999999994"/>
    <s v=""/>
    <s v=""/>
    <s v=""/>
    <s v=""/>
    <s v="@2021/001014-GU-IV"/>
  </r>
  <r>
    <x v="1"/>
    <s v="Consejeria de Educación, Cultura y deportes"/>
    <s v="030036/2022"/>
    <x v="669"/>
    <s v="Contrato de servicios"/>
    <x v="0"/>
    <s v="No"/>
    <n v="130579.02"/>
    <n v="66180.399999999994"/>
    <s v=""/>
    <s v=""/>
    <s v=""/>
    <s v=""/>
    <s v="@2021/001014-GU-IV"/>
  </r>
  <r>
    <x v="1"/>
    <s v="Consejeria de Educación, Cultura y deportes"/>
    <s v="030041/2022"/>
    <x v="669"/>
    <s v="Contrato de servicios"/>
    <x v="0"/>
    <s v="No"/>
    <n v="130579.02"/>
    <n v="72446"/>
    <s v=""/>
    <s v=""/>
    <s v=""/>
    <s v=""/>
    <s v="@2021/001014-GU-IV"/>
  </r>
  <r>
    <x v="1"/>
    <s v="Consejeria de Educación, Cultura y deportes"/>
    <s v="030099/2022"/>
    <x v="432"/>
    <s v="Contrato de servicios"/>
    <x v="0"/>
    <s v="No"/>
    <n v="133512.23000000001"/>
    <n v="65450"/>
    <s v=""/>
    <s v=""/>
    <s v=""/>
    <s v=""/>
    <s v="@2021/001014-CR-I"/>
  </r>
  <r>
    <x v="1"/>
    <s v="Consejeria de Educación, Cultura y deportes"/>
    <s v="037052/2022"/>
    <x v="422"/>
    <s v="Contrato de servicios"/>
    <x v="0"/>
    <s v="No"/>
    <n v="134955.99"/>
    <n v="67375"/>
    <s v=""/>
    <s v=""/>
    <s v=""/>
    <s v=""/>
    <s v="@2021/001014-GU-I"/>
  </r>
  <r>
    <x v="1"/>
    <s v="Consejeria de Educación, Cultura y deportes"/>
    <s v="030001/2022"/>
    <x v="435"/>
    <s v="Contrato de servicios"/>
    <x v="0"/>
    <s v="No"/>
    <n v="135394.89000000001"/>
    <n v="71995"/>
    <s v=""/>
    <s v=""/>
    <s v=""/>
    <s v=""/>
    <s v="@2021/001014-GU-III"/>
  </r>
  <r>
    <x v="1"/>
    <s v="Consejeria de Educación, Cultura y deportes"/>
    <s v="029923/2022"/>
    <x v="667"/>
    <s v="Contrato de servicios"/>
    <x v="0"/>
    <s v="No"/>
    <n v="140667.45000000001"/>
    <n v="75021.100000000006"/>
    <s v=""/>
    <s v=""/>
    <s v=""/>
    <s v=""/>
    <s v="@2021/001014-AB-I"/>
  </r>
  <r>
    <x v="1"/>
    <s v="Consejeria de Educación, Cultura y deportes"/>
    <s v="029954/2022"/>
    <x v="676"/>
    <s v="Contrato de servicios"/>
    <x v="0"/>
    <s v="No"/>
    <n v="142116.99"/>
    <n v="84315"/>
    <s v=""/>
    <s v=""/>
    <s v=""/>
    <s v=""/>
    <s v="@2021/001014-GU-II"/>
  </r>
  <r>
    <x v="1"/>
    <s v="Consejeria de Educación, Cultura y deportes"/>
    <s v="030074/2022"/>
    <x v="417"/>
    <s v="Contrato de servicios"/>
    <x v="0"/>
    <s v="No"/>
    <n v="142330.63"/>
    <n v="74959.5"/>
    <s v=""/>
    <s v=""/>
    <s v=""/>
    <s v=""/>
    <s v="@2021/001014-AB-III"/>
  </r>
  <r>
    <x v="1"/>
    <s v="Consejeria de Educación, Cultura y deportes"/>
    <s v="029754/2022"/>
    <x v="675"/>
    <s v="Contrato de servicios"/>
    <x v="0"/>
    <s v="No"/>
    <n v="143636.9"/>
    <n v="74325.679999999993"/>
    <s v=""/>
    <s v=""/>
    <s v=""/>
    <s v=""/>
    <s v="@2021/001014-CU-II"/>
  </r>
  <r>
    <x v="1"/>
    <s v="Consejeria de Educación, Cultura y deportes"/>
    <s v="027071/2022"/>
    <x v="698"/>
    <s v="Contrato de servicios"/>
    <x v="4"/>
    <s v="No"/>
    <n v="144141.35"/>
    <n v="100959.45"/>
    <s v=""/>
    <s v=""/>
    <s v=""/>
    <s v=""/>
    <s v="@2022/002955"/>
  </r>
  <r>
    <x v="1"/>
    <s v="Consejeria de Educación, Cultura y deportes"/>
    <s v="027020/2022"/>
    <x v="699"/>
    <s v="Contrato de servicios"/>
    <x v="4"/>
    <s v="No"/>
    <n v="144794.75"/>
    <n v="108510.14"/>
    <s v=""/>
    <s v=""/>
    <s v=""/>
    <s v=""/>
    <s v="@2022/002899"/>
  </r>
  <r>
    <x v="1"/>
    <s v="Consejeria de Educación, Cultura y deportes"/>
    <s v="029911/2022"/>
    <x v="422"/>
    <s v="Contrato de servicios"/>
    <x v="0"/>
    <s v="No"/>
    <n v="145287.46"/>
    <n v="76615.009999999995"/>
    <s v=""/>
    <s v=""/>
    <s v=""/>
    <s v=""/>
    <s v="@2021/001014-GU-I"/>
  </r>
  <r>
    <x v="1"/>
    <s v="Consejeria de Educación, Cultura y deportes"/>
    <s v="016999/2022"/>
    <x v="700"/>
    <s v="Contrato de servicios"/>
    <x v="4"/>
    <s v="No"/>
    <n v="145549.4"/>
    <n v="82162.759999999995"/>
    <s v=""/>
    <s v=""/>
    <s v=""/>
    <s v=""/>
    <s v="@2022/004983"/>
  </r>
  <r>
    <x v="1"/>
    <s v="Consejeria de Educación, Cultura y deportes"/>
    <s v="044474/2022"/>
    <x v="701"/>
    <s v="Contrato de servicios"/>
    <x v="0"/>
    <s v="No"/>
    <n v="147190.97"/>
    <n v="134745.60000000001"/>
    <s v=""/>
    <s v=""/>
    <s v=""/>
    <s v=""/>
    <s v="@2022/009687"/>
  </r>
  <r>
    <x v="1"/>
    <s v="Consejeria de Educación, Cultura y deportes"/>
    <s v="029973/2022"/>
    <x v="668"/>
    <s v="Contrato de servicios"/>
    <x v="0"/>
    <s v="No"/>
    <n v="156694.82"/>
    <n v="83571.360000000001"/>
    <s v=""/>
    <s v=""/>
    <s v=""/>
    <s v=""/>
    <s v="@2021/001014-CU-I"/>
  </r>
  <r>
    <x v="1"/>
    <s v="Consejeria de Educación, Cultura y deportes"/>
    <s v="029981/2022"/>
    <x v="667"/>
    <s v="Contrato de servicios"/>
    <x v="0"/>
    <s v="No"/>
    <n v="157126.20000000001"/>
    <n v="83802.95"/>
    <s v=""/>
    <s v=""/>
    <s v=""/>
    <s v=""/>
    <s v="@2021/001014-AB-I"/>
  </r>
  <r>
    <x v="1"/>
    <s v="Consejeria de Educación, Cultura y deportes"/>
    <s v="054265/2022"/>
    <x v="432"/>
    <s v="Contrato de servicios"/>
    <x v="0"/>
    <s v="No"/>
    <n v="161751.99"/>
    <n v="57857.36"/>
    <s v=""/>
    <s v=""/>
    <s v=""/>
    <s v=""/>
    <s v="@2021/001014-CR-I"/>
  </r>
  <r>
    <x v="1"/>
    <s v="Consejeria de Educación, Cultura y deportes"/>
    <s v="030168/2022"/>
    <x v="428"/>
    <s v="Contrato de servicios"/>
    <x v="0"/>
    <s v="No"/>
    <n v="174930.54"/>
    <n v="80850"/>
    <s v=""/>
    <s v=""/>
    <s v=""/>
    <s v=""/>
    <s v="@2021/001014-TO-V"/>
  </r>
  <r>
    <x v="1"/>
    <s v="Consejeria de Educación, Cultura y deportes"/>
    <s v="023896/2022"/>
    <x v="702"/>
    <s v="Contrato de servicios"/>
    <x v="4"/>
    <s v="No"/>
    <n v="177210.5"/>
    <n v="116822.98"/>
    <s v=""/>
    <s v=""/>
    <s v=""/>
    <s v=""/>
    <s v="@2022/002845"/>
  </r>
  <r>
    <x v="1"/>
    <s v="Consejeria de Educación, Cultura y deportes"/>
    <s v="027019/2022"/>
    <x v="703"/>
    <s v="Contrato de servicios"/>
    <x v="4"/>
    <s v="No"/>
    <n v="188096.58"/>
    <n v="127933.25"/>
    <s v=""/>
    <s v=""/>
    <s v=""/>
    <s v=""/>
    <s v="@2022/002901"/>
  </r>
  <r>
    <x v="1"/>
    <s v="Consejeria de Educación, Cultura y deportes"/>
    <s v="003790/2022"/>
    <x v="704"/>
    <s v="Contrato de servicios"/>
    <x v="0"/>
    <s v="No"/>
    <n v="192800"/>
    <n v="191785"/>
    <s v=""/>
    <s v=""/>
    <s v=""/>
    <s v=""/>
    <s v="@2021/012370"/>
  </r>
  <r>
    <x v="1"/>
    <s v="Consejeria de Educación, Cultura y deportes"/>
    <s v="001081/2022"/>
    <x v="705"/>
    <s v="Contrato de servicios"/>
    <x v="4"/>
    <s v="No"/>
    <n v="193916.12"/>
    <n v="114238.52"/>
    <s v=""/>
    <s v=""/>
    <s v=""/>
    <s v=""/>
    <s v="@2021/017357"/>
  </r>
  <r>
    <x v="1"/>
    <s v="Consejeria de Educación, Cultura y deportes"/>
    <s v="030089/2022"/>
    <x v="401"/>
    <s v="Contrato de servicios"/>
    <x v="0"/>
    <s v="No"/>
    <n v="199404.97"/>
    <n v="104643"/>
    <s v=""/>
    <s v=""/>
    <s v=""/>
    <s v=""/>
    <s v="@2021/001014-TO-I"/>
  </r>
  <r>
    <x v="1"/>
    <s v="Consejeria de Educación, Cultura y deportes"/>
    <s v="008629/2022"/>
    <x v="706"/>
    <s v="Contrato de servicios"/>
    <x v="4"/>
    <s v="No"/>
    <n v="204609.64"/>
    <n v="124489.2"/>
    <s v=""/>
    <s v=""/>
    <s v=""/>
    <s v=""/>
    <s v="@2021/017013"/>
  </r>
  <r>
    <x v="1"/>
    <s v="Consejeria de Educación, Cultura y deportes"/>
    <s v="029919/2022"/>
    <x v="422"/>
    <s v="Contrato de servicios"/>
    <x v="0"/>
    <s v="No"/>
    <n v="206583.3"/>
    <n v="109721.15"/>
    <s v=""/>
    <s v=""/>
    <s v=""/>
    <s v=""/>
    <s v="@2021/001014-GU-I"/>
  </r>
  <r>
    <x v="1"/>
    <s v="Consejeria de Educación, Cultura y deportes"/>
    <s v="011743/2022"/>
    <x v="707"/>
    <s v="Contrato de servicios"/>
    <x v="0"/>
    <s v="No"/>
    <n v="233544.93"/>
    <n v="233544.93"/>
    <s v=""/>
    <s v=""/>
    <s v=""/>
    <s v=""/>
    <s v="@2021/014161"/>
  </r>
  <r>
    <x v="1"/>
    <s v="Consejeria de Educación, Cultura y deportes"/>
    <s v="017529/2022"/>
    <x v="707"/>
    <s v="Contrato de servicios"/>
    <x v="0"/>
    <s v="No"/>
    <n v="328601.32"/>
    <n v="254100"/>
    <s v=""/>
    <s v=""/>
    <s v=""/>
    <s v=""/>
    <s v="@2021/014161"/>
  </r>
  <r>
    <x v="1"/>
    <s v="Consejeria de Educación, Cultura y deportes"/>
    <s v="008418/2022"/>
    <x v="708"/>
    <s v="Contrato de servicios"/>
    <x v="4"/>
    <s v="No"/>
    <n v="381118.71"/>
    <n v="165805.07999999999"/>
    <s v=""/>
    <s v=""/>
    <s v=""/>
    <s v=""/>
    <s v="@2022/001269"/>
  </r>
  <r>
    <x v="1"/>
    <s v="Consejeria de Educación, Cultura y deportes"/>
    <s v="030357/2022"/>
    <x v="709"/>
    <s v="Contrato de servicios"/>
    <x v="0"/>
    <s v="No"/>
    <n v="408055.46"/>
    <n v="266200"/>
    <s v=""/>
    <s v=""/>
    <s v=""/>
    <s v=""/>
    <s v="@2022/002491"/>
  </r>
  <r>
    <x v="1"/>
    <s v="Consejeria de Educación, Cultura y deportes"/>
    <s v="024012/2022"/>
    <x v="710"/>
    <s v="Contrato de servicios"/>
    <x v="4"/>
    <s v="No"/>
    <n v="473500.95"/>
    <n v="289390.3"/>
    <s v=""/>
    <s v=""/>
    <s v=""/>
    <s v=""/>
    <s v="@2022/003347"/>
  </r>
  <r>
    <x v="1"/>
    <s v="Consejeria de Educación, Cultura y deportes"/>
    <s v="007512/2022"/>
    <x v="711"/>
    <s v="Contrato de servicios"/>
    <x v="4"/>
    <s v="No"/>
    <n v="596561.57999999996"/>
    <n v="466559.53"/>
    <s v=""/>
    <s v=""/>
    <s v=""/>
    <s v=""/>
    <s v="@2022/001185"/>
  </r>
  <r>
    <x v="1"/>
    <s v="Consejeria de Educación, Cultura y deportes"/>
    <s v="025111/2022"/>
    <x v="712"/>
    <s v="Contrato de servicios"/>
    <x v="4"/>
    <s v="No"/>
    <n v="612253.22"/>
    <n v="355435.08"/>
    <s v=""/>
    <s v=""/>
    <s v=""/>
    <s v=""/>
    <s v="@2022/005889"/>
  </r>
  <r>
    <x v="1"/>
    <s v="Consejeria de Educación, Cultura y deportes"/>
    <s v="017625/2022"/>
    <x v="713"/>
    <s v="Contrato de servicios"/>
    <x v="0"/>
    <s v="No"/>
    <n v="671792"/>
    <n v="192995"/>
    <s v=""/>
    <s v=""/>
    <s v=""/>
    <s v=""/>
    <s v="@2021/013079"/>
  </r>
  <r>
    <x v="1"/>
    <s v="Consejeria de Educación, Cultura y deportes"/>
    <s v="017658/2022"/>
    <x v="714"/>
    <s v="Contrato de servicios"/>
    <x v="4"/>
    <s v="No"/>
    <n v="700270.6"/>
    <n v="77255.570000000007"/>
    <s v=""/>
    <s v=""/>
    <s v=""/>
    <s v=""/>
    <s v="@2022/002997"/>
  </r>
  <r>
    <x v="1"/>
    <s v="Consejeria de Educación, Cultura y deportes"/>
    <s v="000752/2022"/>
    <x v="715"/>
    <s v="Contrato de servicios"/>
    <x v="4"/>
    <s v="No"/>
    <n v="720921.59"/>
    <n v="433897.28"/>
    <s v=""/>
    <s v=""/>
    <s v=""/>
    <s v=""/>
    <s v="@2021/013391"/>
  </r>
  <r>
    <x v="1"/>
    <s v="Consejeria de Fomento"/>
    <s v="001393/2022"/>
    <x v="716"/>
    <s v="Contrato de servicios"/>
    <x v="4"/>
    <s v="No"/>
    <n v="1197.9000000000001"/>
    <n v="1197.9000000000001"/>
    <s v=""/>
    <s v=""/>
    <s v=""/>
    <s v=""/>
    <s v="2022/000563"/>
  </r>
  <r>
    <x v="1"/>
    <s v="Consejeria de Fomento"/>
    <s v="000017/2022"/>
    <x v="717"/>
    <s v="Contrato de servicios"/>
    <x v="5"/>
    <s v="No"/>
    <n v="1282.5999999999999"/>
    <n v="1010.35"/>
    <s v=""/>
    <s v=""/>
    <s v=""/>
    <s v=""/>
    <s v="@2021/016941"/>
  </r>
  <r>
    <x v="1"/>
    <s v="Consejeria de Fomento"/>
    <s v="003549/2022"/>
    <x v="718"/>
    <s v="Contrato de servicios"/>
    <x v="4"/>
    <s v="No"/>
    <n v="1401.52"/>
    <n v="1401.52"/>
    <s v=""/>
    <s v=""/>
    <s v=""/>
    <s v=""/>
    <s v="2022/001494"/>
  </r>
  <r>
    <x v="1"/>
    <s v="Consejeria de Fomento"/>
    <s v="029858/2022"/>
    <x v="719"/>
    <s v="Contrato de servicios"/>
    <x v="5"/>
    <s v="No"/>
    <n v="1595.75"/>
    <n v="1185.92"/>
    <s v=""/>
    <s v=""/>
    <s v=""/>
    <s v=""/>
    <s v="@2022/005070"/>
  </r>
  <r>
    <x v="1"/>
    <s v="Consejeria de Fomento"/>
    <s v="044005/2022"/>
    <x v="720"/>
    <s v="Contrato de servicios"/>
    <x v="4"/>
    <s v="No"/>
    <n v="2395.8000000000002"/>
    <n v="564.83000000000004"/>
    <s v=""/>
    <s v=""/>
    <s v=""/>
    <s v=""/>
    <s v="@2022/018754"/>
  </r>
  <r>
    <x v="1"/>
    <s v="Consejeria de Fomento"/>
    <s v="007815/2022"/>
    <x v="721"/>
    <s v="Contrato de servicios"/>
    <x v="4"/>
    <s v="No"/>
    <n v="4719"/>
    <n v="4719"/>
    <s v=""/>
    <s v=""/>
    <s v=""/>
    <s v=""/>
    <s v="2022/003467"/>
  </r>
  <r>
    <x v="1"/>
    <s v="Consejeria de Fomento"/>
    <s v="023324/2022"/>
    <x v="722"/>
    <s v="Contrato de servicios"/>
    <x v="4"/>
    <s v="No"/>
    <n v="6183.34"/>
    <n v="6183.34"/>
    <s v=""/>
    <s v=""/>
    <s v=""/>
    <s v=""/>
    <s v="@2022/005614"/>
  </r>
  <r>
    <x v="1"/>
    <s v="Consejeria de Fomento"/>
    <s v="000050/2022"/>
    <x v="723"/>
    <s v="Contrato de servicios"/>
    <x v="4"/>
    <s v="No"/>
    <n v="6776"/>
    <n v="6233.92"/>
    <s v=""/>
    <s v=""/>
    <s v=""/>
    <s v=""/>
    <s v="@2021/016627"/>
  </r>
  <r>
    <x v="1"/>
    <s v="Consejeria de Fomento"/>
    <s v="000289/2022"/>
    <x v="724"/>
    <s v="Contrato de servicios"/>
    <x v="4"/>
    <s v="No"/>
    <n v="10212.4"/>
    <n v="8169.92"/>
    <s v=""/>
    <s v=""/>
    <s v=""/>
    <s v=""/>
    <s v="@2021/016607"/>
  </r>
  <r>
    <x v="1"/>
    <s v="Consejeria de Fomento"/>
    <s v="029138/2022"/>
    <x v="725"/>
    <s v="Contrato de servicios"/>
    <x v="5"/>
    <s v="No"/>
    <n v="10608.07"/>
    <n v="8724.9699999999993"/>
    <s v=""/>
    <s v=""/>
    <s v=""/>
    <s v=""/>
    <s v="@2022/003345"/>
  </r>
  <r>
    <x v="1"/>
    <s v="Consejeria de Fomento"/>
    <s v="032546/2022"/>
    <x v="726"/>
    <s v="Contrato de servicios"/>
    <x v="5"/>
    <s v="No"/>
    <n v="12000"/>
    <n v="9137.51"/>
    <s v=""/>
    <s v=""/>
    <s v=""/>
    <s v=""/>
    <s v="@2022/011369"/>
  </r>
  <r>
    <x v="1"/>
    <s v="Consejeria de Fomento"/>
    <s v="004573/2022"/>
    <x v="727"/>
    <s v="Contrato de servicios"/>
    <x v="2"/>
    <s v="No"/>
    <n v="20134.400000000001"/>
    <n v="16107.52"/>
    <s v=""/>
    <s v=""/>
    <s v=""/>
    <s v=""/>
    <s v="@2021/008154"/>
  </r>
  <r>
    <x v="1"/>
    <s v="Consejeria de Fomento"/>
    <s v="000525/2022"/>
    <x v="728"/>
    <s v="Contrato de servicios"/>
    <x v="5"/>
    <s v="No"/>
    <n v="20400.02"/>
    <n v="14201.5"/>
    <s v=""/>
    <s v=""/>
    <s v=""/>
    <s v=""/>
    <s v="@2021/008592"/>
  </r>
  <r>
    <x v="1"/>
    <s v="Consejeria de Fomento"/>
    <s v="029137/2022"/>
    <x v="725"/>
    <s v="Contrato de servicios"/>
    <x v="5"/>
    <s v="No"/>
    <n v="22733.48"/>
    <n v="16958"/>
    <s v=""/>
    <s v=""/>
    <s v=""/>
    <s v=""/>
    <s v="@2022/003345"/>
  </r>
  <r>
    <x v="1"/>
    <s v="Consejeria de Fomento"/>
    <s v="007028/2022"/>
    <x v="727"/>
    <s v="Contrato de servicios"/>
    <x v="2"/>
    <s v="No"/>
    <n v="27176.6"/>
    <n v="12886.5"/>
    <s v=""/>
    <s v=""/>
    <s v=""/>
    <s v=""/>
    <s v="@2021/008154"/>
  </r>
  <r>
    <x v="1"/>
    <s v="Consejeria de Fomento"/>
    <s v="012188/2022"/>
    <x v="729"/>
    <s v="Contrato de servicios"/>
    <x v="4"/>
    <s v="No"/>
    <n v="30337.33"/>
    <n v="6866.15"/>
    <s v=""/>
    <s v=""/>
    <s v=""/>
    <s v=""/>
    <s v="@2022/003328"/>
  </r>
  <r>
    <x v="1"/>
    <s v="Consejeria de Fomento"/>
    <s v="009226/2022"/>
    <x v="730"/>
    <s v="Contrato de servicios"/>
    <x v="0"/>
    <s v="No"/>
    <n v="30473.85"/>
    <n v="18452.5"/>
    <s v=""/>
    <s v=""/>
    <s v=""/>
    <s v=""/>
    <s v="@2021/010739"/>
  </r>
  <r>
    <x v="1"/>
    <s v="Consejeria de Fomento"/>
    <s v="009225/2022"/>
    <x v="730"/>
    <s v="Contrato de servicios"/>
    <x v="0"/>
    <s v="No"/>
    <n v="44909.15"/>
    <n v="28309.09"/>
    <s v=""/>
    <s v=""/>
    <s v=""/>
    <s v=""/>
    <s v="@2021/010739"/>
  </r>
  <r>
    <x v="1"/>
    <s v="Consejeria de Fomento"/>
    <s v="003174/2022"/>
    <x v="731"/>
    <s v="Contrato de servicios"/>
    <x v="0"/>
    <s v="No"/>
    <n v="71353.7"/>
    <n v="71353.7"/>
    <s v=""/>
    <s v=""/>
    <s v=""/>
    <s v=""/>
    <s v="@2021/012200"/>
  </r>
  <r>
    <x v="1"/>
    <s v="Consejeria de Fomento"/>
    <s v="004571/2022"/>
    <x v="727"/>
    <s v="Contrato de servicios"/>
    <x v="2"/>
    <s v="No"/>
    <n v="73205"/>
    <n v="58564"/>
    <s v=""/>
    <s v=""/>
    <s v=""/>
    <s v=""/>
    <s v="@2021/008154"/>
  </r>
  <r>
    <x v="1"/>
    <s v="Consejeria de Fomento"/>
    <s v="028500/2022"/>
    <x v="732"/>
    <s v="Contrato de servicios"/>
    <x v="0"/>
    <s v="No"/>
    <n v="76110.69"/>
    <n v="76110.69"/>
    <s v=""/>
    <s v=""/>
    <s v=""/>
    <s v=""/>
    <s v="@2021/012408"/>
  </r>
  <r>
    <x v="1"/>
    <s v="Consejeria de Fomento"/>
    <s v="028030/2022"/>
    <x v="732"/>
    <s v="Contrato de servicios"/>
    <x v="0"/>
    <s v="No"/>
    <n v="77139.22"/>
    <n v="77139.22"/>
    <s v=""/>
    <s v=""/>
    <s v=""/>
    <s v=""/>
    <s v="@2021/012408"/>
  </r>
  <r>
    <x v="1"/>
    <s v="Consejeria de Fomento"/>
    <s v="027320/2022"/>
    <x v="733"/>
    <s v="Contrato de servicios"/>
    <x v="4"/>
    <s v="No"/>
    <n v="82992.62"/>
    <n v="32106.19"/>
    <s v=""/>
    <s v=""/>
    <s v=""/>
    <s v=""/>
    <s v="@2022/011287"/>
  </r>
  <r>
    <x v="1"/>
    <s v="Consejeria de Fomento"/>
    <s v="028028/2022"/>
    <x v="732"/>
    <s v="Contrato de servicios"/>
    <x v="0"/>
    <s v="No"/>
    <n v="85710.24"/>
    <n v="85710.24"/>
    <s v=""/>
    <s v=""/>
    <s v=""/>
    <s v=""/>
    <s v="@2021/012408"/>
  </r>
  <r>
    <x v="1"/>
    <s v="Consejeria de Fomento"/>
    <s v="028029/2022"/>
    <x v="732"/>
    <s v="Contrato de servicios"/>
    <x v="0"/>
    <s v="No"/>
    <n v="86053.08"/>
    <n v="86053.08"/>
    <s v=""/>
    <s v=""/>
    <s v=""/>
    <s v=""/>
    <s v="@2021/012408"/>
  </r>
  <r>
    <x v="1"/>
    <s v="Consejeria de Fomento"/>
    <s v="028042/2022"/>
    <x v="732"/>
    <s v="Contrato de servicios"/>
    <x v="0"/>
    <s v="No"/>
    <n v="90852.85"/>
    <n v="90852.85"/>
    <s v=""/>
    <s v=""/>
    <s v=""/>
    <s v=""/>
    <s v="@2021/012408"/>
  </r>
  <r>
    <x v="1"/>
    <s v="Consejeria de Fomento"/>
    <s v="028040/2022"/>
    <x v="732"/>
    <s v="Contrato de servicios"/>
    <x v="0"/>
    <s v="No"/>
    <n v="92909.9"/>
    <n v="92909.9"/>
    <s v=""/>
    <s v=""/>
    <s v=""/>
    <s v=""/>
    <s v="@2021/012408"/>
  </r>
  <r>
    <x v="1"/>
    <s v="Consejeria de Fomento"/>
    <s v="029742/2022"/>
    <x v="734"/>
    <s v="Contrato de servicios"/>
    <x v="4"/>
    <s v="No"/>
    <n v="99413.6"/>
    <n v="99413.6"/>
    <s v=""/>
    <s v=""/>
    <s v=""/>
    <s v=""/>
    <s v="@2022/006938"/>
  </r>
  <r>
    <x v="1"/>
    <s v="Consejeria de Fomento"/>
    <s v="028041/2022"/>
    <x v="732"/>
    <s v="Contrato de servicios"/>
    <x v="0"/>
    <s v="No"/>
    <n v="100452.4"/>
    <n v="100452.4"/>
    <s v=""/>
    <s v=""/>
    <s v=""/>
    <s v=""/>
    <s v="@2021/012408"/>
  </r>
  <r>
    <x v="1"/>
    <s v="Consejeria de Fomento"/>
    <s v="028034/2022"/>
    <x v="732"/>
    <s v="Contrato de servicios"/>
    <x v="0"/>
    <s v="No"/>
    <n v="108680.58"/>
    <n v="108680.58"/>
    <s v=""/>
    <s v=""/>
    <s v=""/>
    <s v=""/>
    <s v="@2021/012408"/>
  </r>
  <r>
    <x v="1"/>
    <s v="Consejeria de Fomento"/>
    <s v="028039/2022"/>
    <x v="732"/>
    <s v="Contrato de servicios"/>
    <x v="0"/>
    <s v="No"/>
    <n v="115537.41"/>
    <n v="115537.41"/>
    <s v=""/>
    <s v=""/>
    <s v=""/>
    <s v=""/>
    <s v="@2021/012408"/>
  </r>
  <r>
    <x v="1"/>
    <s v="Consejeria de Fomento"/>
    <s v="028035/2022"/>
    <x v="732"/>
    <s v="Contrato de servicios"/>
    <x v="0"/>
    <s v="No"/>
    <n v="123422.75"/>
    <n v="123422.75"/>
    <s v=""/>
    <s v=""/>
    <s v=""/>
    <s v=""/>
    <s v="@2021/012408"/>
  </r>
  <r>
    <x v="1"/>
    <s v="Consejeria de Fomento"/>
    <s v="022522/2022"/>
    <x v="735"/>
    <s v="Contrato de servicios"/>
    <x v="4"/>
    <s v="No"/>
    <n v="133311.75"/>
    <n v="105611.22"/>
    <s v=""/>
    <s v=""/>
    <s v=""/>
    <s v=""/>
    <s v="@2022/003970"/>
  </r>
  <r>
    <x v="1"/>
    <s v="Consejeria de Fomento"/>
    <s v="028036/2022"/>
    <x v="732"/>
    <s v="Contrato de servicios"/>
    <x v="0"/>
    <s v="No"/>
    <n v="135422.17000000001"/>
    <n v="135422.17000000001"/>
    <s v=""/>
    <s v=""/>
    <s v=""/>
    <s v=""/>
    <s v="@2021/012408"/>
  </r>
  <r>
    <x v="1"/>
    <s v="Consejeria de Fomento"/>
    <s v="028038/2022"/>
    <x v="732"/>
    <s v="Contrato de servicios"/>
    <x v="0"/>
    <s v="No"/>
    <n v="135765.01"/>
    <n v="135765.01"/>
    <s v=""/>
    <s v=""/>
    <s v=""/>
    <s v=""/>
    <s v="@2021/012408"/>
  </r>
  <r>
    <x v="1"/>
    <s v="Consejeria de Fomento"/>
    <s v="009223/2022"/>
    <x v="730"/>
    <s v="Contrato de servicios"/>
    <x v="0"/>
    <s v="No"/>
    <n v="149161.54"/>
    <n v="81850.87"/>
    <s v=""/>
    <s v=""/>
    <s v=""/>
    <s v=""/>
    <s v="@2021/010739"/>
  </r>
  <r>
    <x v="1"/>
    <s v="Consejeria de Fomento"/>
    <s v="011667/2022"/>
    <x v="736"/>
    <s v="Contrato de servicios"/>
    <x v="4"/>
    <s v="No"/>
    <n v="155952.88"/>
    <n v="116186.28"/>
    <s v=""/>
    <s v=""/>
    <s v=""/>
    <s v=""/>
    <s v="@2022/000416"/>
  </r>
  <r>
    <x v="1"/>
    <s v="Consejeria de Fomento"/>
    <s v="011982/2022"/>
    <x v="737"/>
    <s v="Contrato de servicios"/>
    <x v="2"/>
    <s v="No"/>
    <n v="187550"/>
    <n v="142780"/>
    <s v=""/>
    <s v=""/>
    <s v=""/>
    <s v=""/>
    <s v="@2022/000475"/>
  </r>
  <r>
    <x v="1"/>
    <s v="Consejeria de Fomento"/>
    <s v="028037/2022"/>
    <x v="732"/>
    <s v="Contrato de servicios"/>
    <x v="0"/>
    <s v="No"/>
    <n v="192676.61"/>
    <n v="192676.61"/>
    <s v=""/>
    <s v=""/>
    <s v=""/>
    <s v=""/>
    <s v="@2021/012408"/>
  </r>
  <r>
    <x v="1"/>
    <s v="Consejeria de Fomento"/>
    <s v="028033/2022"/>
    <x v="732"/>
    <s v="Contrato de servicios"/>
    <x v="0"/>
    <s v="No"/>
    <n v="193362.3"/>
    <n v="193362.3"/>
    <s v=""/>
    <s v=""/>
    <s v=""/>
    <s v=""/>
    <s v="@2021/012408"/>
  </r>
  <r>
    <x v="1"/>
    <s v="Consejeria de Fomento"/>
    <s v="028031/2022"/>
    <x v="732"/>
    <s v="Contrato de servicios"/>
    <x v="0"/>
    <s v="No"/>
    <n v="200904.79"/>
    <n v="200904.79"/>
    <s v=""/>
    <s v=""/>
    <s v=""/>
    <s v=""/>
    <s v="@2021/012408"/>
  </r>
  <r>
    <x v="1"/>
    <s v="Consejeria de Fomento"/>
    <s v="045984/2022"/>
    <x v="738"/>
    <s v="Contrato de servicios"/>
    <x v="0"/>
    <s v="No"/>
    <n v="245819.27"/>
    <n v="181500"/>
    <s v=""/>
    <s v=""/>
    <s v=""/>
    <s v=""/>
    <s v="@2022/002191"/>
  </r>
  <r>
    <x v="1"/>
    <s v="Consejeria de Fomento"/>
    <s v="036592/2022"/>
    <x v="739"/>
    <s v="Contrato de servicios"/>
    <x v="0"/>
    <s v="No"/>
    <n v="305168.34999999998"/>
    <n v="305168.34999999998"/>
    <s v=""/>
    <s v=""/>
    <s v=""/>
    <s v=""/>
    <s v="@2022/002704"/>
  </r>
  <r>
    <x v="1"/>
    <s v="Consejeria de Fomento"/>
    <s v="004348/2022"/>
    <x v="740"/>
    <s v="Contrato de servicios"/>
    <x v="0"/>
    <s v="No"/>
    <n v="504351.62"/>
    <n v="313182.12"/>
    <s v=""/>
    <s v=""/>
    <s v=""/>
    <s v=""/>
    <s v="@2021/014865"/>
  </r>
  <r>
    <x v="1"/>
    <s v="Consejeria de Fomento"/>
    <s v="027301/2022"/>
    <x v="741"/>
    <s v="Contrato de servicios"/>
    <x v="0"/>
    <s v="No"/>
    <n v="568016.65"/>
    <n v="417450"/>
    <s v=""/>
    <s v=""/>
    <s v=""/>
    <s v=""/>
    <s v="@2021/011696"/>
  </r>
  <r>
    <x v="1"/>
    <s v="Consejeria de Fomento"/>
    <s v="022474/2022"/>
    <x v="742"/>
    <s v="Contrato de servicios"/>
    <x v="0"/>
    <s v="No"/>
    <n v="865936.74"/>
    <n v="865936.74"/>
    <s v=""/>
    <s v=""/>
    <s v=""/>
    <s v=""/>
    <s v="@2021/015638"/>
  </r>
  <r>
    <x v="1"/>
    <s v="Consejeria de Fomento"/>
    <s v="022468/2022"/>
    <x v="742"/>
    <s v="Contrato de servicios"/>
    <x v="0"/>
    <s v="No"/>
    <n v="976023.86"/>
    <n v="976023.86"/>
    <s v=""/>
    <s v=""/>
    <s v=""/>
    <s v=""/>
    <s v="@2021/015638"/>
  </r>
  <r>
    <x v="1"/>
    <s v="Consejeria de Fomento"/>
    <s v="022473/2022"/>
    <x v="742"/>
    <s v="Contrato de servicios"/>
    <x v="0"/>
    <s v="No"/>
    <n v="1041143.14"/>
    <n v="1041143.14"/>
    <s v=""/>
    <s v=""/>
    <s v=""/>
    <s v=""/>
    <s v="@2021/015638"/>
  </r>
  <r>
    <x v="1"/>
    <s v="Consejeria de Fomento"/>
    <s v="022471/2022"/>
    <x v="742"/>
    <s v="Contrato de servicios"/>
    <x v="0"/>
    <s v="No"/>
    <n v="1100581.3600000001"/>
    <n v="1100581.3600000001"/>
    <s v=""/>
    <s v=""/>
    <s v=""/>
    <s v=""/>
    <s v="@2021/015638"/>
  </r>
  <r>
    <x v="1"/>
    <s v="Consejeria de Fomento"/>
    <s v="022530/2022"/>
    <x v="742"/>
    <s v="Contrato de servicios"/>
    <x v="0"/>
    <s v="No"/>
    <n v="1241985.1000000001"/>
    <n v="1241985.1000000001"/>
    <s v=""/>
    <s v=""/>
    <s v=""/>
    <s v=""/>
    <s v="@2021/015638"/>
  </r>
  <r>
    <x v="1"/>
    <s v="Consejeria de Fomento"/>
    <s v="045271/2022"/>
    <x v="743"/>
    <s v="Contrato de servicios"/>
    <x v="0"/>
    <s v="No"/>
    <n v="6600000.0099999998"/>
    <n v="6600000.0099999998"/>
    <s v=""/>
    <s v=""/>
    <s v=""/>
    <s v=""/>
    <s v="@2022/001646"/>
  </r>
  <r>
    <x v="1"/>
    <s v="Consejeria de Fomento"/>
    <s v="045306/2022"/>
    <x v="743"/>
    <s v="Contrato de servicios"/>
    <x v="0"/>
    <s v="No"/>
    <n v="6600000.0099999998"/>
    <n v="6600000.0099999998"/>
    <s v=""/>
    <s v=""/>
    <s v=""/>
    <s v=""/>
    <s v="@2022/001646"/>
  </r>
  <r>
    <x v="1"/>
    <s v="Consejeria de Fomento"/>
    <s v="044984/2022"/>
    <x v="743"/>
    <s v="Contrato de servicios"/>
    <x v="0"/>
    <s v="No"/>
    <n v="6600000.04"/>
    <n v="6600000.04"/>
    <s v=""/>
    <s v=""/>
    <s v=""/>
    <s v=""/>
    <s v="@2022/001646"/>
  </r>
  <r>
    <x v="1"/>
    <s v="Consejeria de Fomento"/>
    <s v="045297/2022"/>
    <x v="743"/>
    <s v="Contrato de servicios"/>
    <x v="0"/>
    <s v="No"/>
    <n v="6600000.04"/>
    <n v="6600000.04"/>
    <s v=""/>
    <s v=""/>
    <s v=""/>
    <s v=""/>
    <s v="@2022/001646"/>
  </r>
  <r>
    <x v="1"/>
    <s v="Consejeria de Fomento"/>
    <s v="045298/2022"/>
    <x v="743"/>
    <s v="Contrato de servicios"/>
    <x v="0"/>
    <s v="No"/>
    <n v="9000000.0299999993"/>
    <n v="9000000.0299999993"/>
    <s v=""/>
    <s v=""/>
    <s v=""/>
    <s v=""/>
    <s v="@2022/001646"/>
  </r>
  <r>
    <x v="1"/>
    <s v="Consejeria de Hacienda y Administraciones Publicas"/>
    <s v="022242.1/2021"/>
    <x v="744"/>
    <s v="Contrato de servicios"/>
    <x v="0"/>
    <s v="No"/>
    <n v="0"/>
    <n v="0"/>
    <m/>
    <m/>
    <m/>
    <m/>
    <s v="2020/011501"/>
  </r>
  <r>
    <x v="1"/>
    <s v="Consejeria de Hacienda y Administraciones Publicas"/>
    <s v="022243.1/2021"/>
    <x v="744"/>
    <s v="Contrato de servicios"/>
    <x v="0"/>
    <s v="No"/>
    <n v="0"/>
    <n v="0"/>
    <m/>
    <m/>
    <m/>
    <m/>
    <s v="2020/011501"/>
  </r>
  <r>
    <x v="1"/>
    <s v="Consejeria de Hacienda y Administraciones Publicas"/>
    <s v="022244.1/2021"/>
    <x v="744"/>
    <s v="Contrato de servicios"/>
    <x v="0"/>
    <s v="No"/>
    <n v="0"/>
    <n v="0"/>
    <m/>
    <m/>
    <m/>
    <m/>
    <s v="2020/011501"/>
  </r>
  <r>
    <x v="1"/>
    <s v="Consejeria de Hacienda y Administraciones Publicas"/>
    <s v="022245.1/2021"/>
    <x v="744"/>
    <s v="Contrato de servicios"/>
    <x v="0"/>
    <s v="No"/>
    <n v="0"/>
    <n v="0"/>
    <m/>
    <m/>
    <m/>
    <m/>
    <s v="2020/011501"/>
  </r>
  <r>
    <x v="1"/>
    <s v="Consejeria de Hacienda y Administraciones Publicas"/>
    <s v="022245.2/2021"/>
    <x v="744"/>
    <s v="Contrato de servicios"/>
    <x v="0"/>
    <s v="No"/>
    <n v="0"/>
    <n v="0"/>
    <m/>
    <m/>
    <m/>
    <m/>
    <s v="2020/011501"/>
  </r>
  <r>
    <x v="1"/>
    <s v="Consejeria de Hacienda y Administraciones Publicas"/>
    <s v="022246.1/2021"/>
    <x v="744"/>
    <s v="Contrato de servicios"/>
    <x v="0"/>
    <s v="No"/>
    <n v="0"/>
    <n v="0"/>
    <m/>
    <m/>
    <m/>
    <m/>
    <s v="2020/011501"/>
  </r>
  <r>
    <x v="1"/>
    <s v="Consejeria de Hacienda y Administraciones Publicas"/>
    <s v="022247.1/2021"/>
    <x v="744"/>
    <s v="Contrato de servicios"/>
    <x v="0"/>
    <s v="No"/>
    <n v="0"/>
    <n v="0"/>
    <m/>
    <m/>
    <m/>
    <m/>
    <s v="2020/011501"/>
  </r>
  <r>
    <x v="1"/>
    <s v="Consejeria de Hacienda y Administraciones Publicas"/>
    <s v="022247.2/2021"/>
    <x v="744"/>
    <s v="Contrato de servicios"/>
    <x v="0"/>
    <s v="No"/>
    <n v="0"/>
    <n v="0"/>
    <m/>
    <m/>
    <m/>
    <m/>
    <s v="2020/011501"/>
  </r>
  <r>
    <x v="1"/>
    <s v="Consejeria de Hacienda y Administraciones Publicas"/>
    <s v="038977/2022"/>
    <x v="745"/>
    <s v="Contrato de servicios"/>
    <x v="0"/>
    <s v="Sí"/>
    <n v="0"/>
    <n v="0"/>
    <s v=""/>
    <s v=""/>
    <s v=""/>
    <s v=""/>
    <s v="@2021/016601"/>
  </r>
  <r>
    <x v="1"/>
    <s v="Consejeria de Hacienda y Administraciones Publicas"/>
    <s v="038984/2022"/>
    <x v="745"/>
    <s v="Contrato de servicios"/>
    <x v="0"/>
    <s v="Sí"/>
    <n v="0"/>
    <n v="0"/>
    <s v=""/>
    <s v=""/>
    <s v=""/>
    <s v=""/>
    <s v="@2021/016601"/>
  </r>
  <r>
    <x v="1"/>
    <s v="Consejeria de Hacienda y Administraciones Publicas"/>
    <s v="038986/2022"/>
    <x v="745"/>
    <s v="Contrato de servicios"/>
    <x v="0"/>
    <s v="Sí"/>
    <n v="0"/>
    <n v="0"/>
    <s v=""/>
    <s v=""/>
    <s v=""/>
    <s v=""/>
    <s v="@2021/016601"/>
  </r>
  <r>
    <x v="1"/>
    <s v="Consejeria de Hacienda y Administraciones Publicas"/>
    <s v="038987/2022"/>
    <x v="745"/>
    <s v="Contrato de servicios"/>
    <x v="0"/>
    <s v="Sí"/>
    <n v="0"/>
    <n v="0"/>
    <s v=""/>
    <s v=""/>
    <s v=""/>
    <s v=""/>
    <s v="@2021/016601"/>
  </r>
  <r>
    <x v="1"/>
    <s v="Consejeria de Hacienda y Administraciones Publicas"/>
    <s v="038989/2022"/>
    <x v="745"/>
    <s v="Contrato de servicios"/>
    <x v="0"/>
    <s v="Sí"/>
    <n v="0"/>
    <n v="0"/>
    <s v=""/>
    <s v=""/>
    <s v=""/>
    <s v=""/>
    <s v="@2021/016601"/>
  </r>
  <r>
    <x v="1"/>
    <s v="Consejeria de Hacienda y Administraciones Publicas"/>
    <s v="038990/2022"/>
    <x v="745"/>
    <s v="Contrato de servicios"/>
    <x v="0"/>
    <s v="Sí"/>
    <n v="0"/>
    <n v="0"/>
    <s v=""/>
    <s v=""/>
    <s v=""/>
    <s v=""/>
    <s v="@2021/016601"/>
  </r>
  <r>
    <x v="1"/>
    <s v="Consejeria de Hacienda y Administraciones Publicas"/>
    <s v="038992/2022"/>
    <x v="745"/>
    <s v="Contrato de servicios"/>
    <x v="0"/>
    <s v="Sí"/>
    <n v="0"/>
    <n v="0"/>
    <s v=""/>
    <s v=""/>
    <s v=""/>
    <s v=""/>
    <s v="@2021/016601"/>
  </r>
  <r>
    <x v="1"/>
    <s v="Consejeria de Hacienda y Administraciones Publicas"/>
    <s v="038994/2022"/>
    <x v="745"/>
    <s v="Contrato de servicios"/>
    <x v="0"/>
    <s v="Sí"/>
    <n v="0"/>
    <n v="0"/>
    <s v=""/>
    <s v=""/>
    <s v=""/>
    <s v=""/>
    <s v="@2021/016601"/>
  </r>
  <r>
    <x v="1"/>
    <s v="Consejeria de Hacienda y Administraciones Publicas"/>
    <s v="038995/2022"/>
    <x v="745"/>
    <s v="Contrato de servicios"/>
    <x v="0"/>
    <s v="Sí"/>
    <n v="0"/>
    <n v="0"/>
    <s v=""/>
    <s v=""/>
    <s v=""/>
    <s v=""/>
    <s v="@2021/016601"/>
  </r>
  <r>
    <x v="1"/>
    <s v="Consejeria de Hacienda y Administraciones Publicas"/>
    <s v="038996/2022"/>
    <x v="745"/>
    <s v="Contrato de servicios"/>
    <x v="0"/>
    <s v="Sí"/>
    <n v="0"/>
    <n v="0"/>
    <s v=""/>
    <s v=""/>
    <s v=""/>
    <s v=""/>
    <s v="@2021/016601"/>
  </r>
  <r>
    <x v="1"/>
    <s v="Consejeria de Hacienda y Administraciones Publicas"/>
    <s v="038997/2022"/>
    <x v="745"/>
    <s v="Contrato de servicios"/>
    <x v="0"/>
    <s v="Sí"/>
    <n v="0"/>
    <n v="0"/>
    <s v=""/>
    <s v=""/>
    <s v=""/>
    <s v=""/>
    <s v="@2021/016601"/>
  </r>
  <r>
    <x v="1"/>
    <s v="Consejeria de Hacienda y Administraciones Publicas"/>
    <s v="039330/2022"/>
    <x v="746"/>
    <s v="Contrato de servicios"/>
    <x v="4"/>
    <s v="No"/>
    <n v="1000"/>
    <n v="1000"/>
    <s v=""/>
    <s v=""/>
    <s v=""/>
    <s v=""/>
    <s v="2022/019206"/>
  </r>
  <r>
    <x v="1"/>
    <s v="Consejeria de Hacienda y Administraciones Publicas"/>
    <s v="043202/2022"/>
    <x v="747"/>
    <s v="Contrato de servicios"/>
    <x v="1"/>
    <s v="No"/>
    <n v="4002.43"/>
    <n v="3089.13"/>
    <s v=""/>
    <s v=""/>
    <s v=""/>
    <s v=""/>
    <s v="@2022/018326"/>
  </r>
  <r>
    <x v="1"/>
    <s v="Consejeria de Hacienda y Administraciones Publicas"/>
    <s v="039328/2022"/>
    <x v="748"/>
    <s v="Contrato de servicios"/>
    <x v="4"/>
    <s v="No"/>
    <n v="5000"/>
    <n v="5000"/>
    <s v=""/>
    <s v=""/>
    <s v=""/>
    <s v=""/>
    <s v="2022/019201"/>
  </r>
  <r>
    <x v="1"/>
    <s v="Consejeria de Hacienda y Administraciones Publicas"/>
    <s v="022864/2022"/>
    <x v="749"/>
    <s v="Contrato de servicios"/>
    <x v="5"/>
    <s v="No"/>
    <n v="7260"/>
    <n v="6897.01"/>
    <s v=""/>
    <s v=""/>
    <s v=""/>
    <s v=""/>
    <s v="@2022/007176"/>
  </r>
  <r>
    <x v="1"/>
    <s v="Consejeria de Hacienda y Administraciones Publicas"/>
    <s v="003812/2022"/>
    <x v="750"/>
    <s v="Contrato de servicios"/>
    <x v="5"/>
    <s v="No"/>
    <n v="9680"/>
    <n v="9619.5"/>
    <s v=""/>
    <s v=""/>
    <s v=""/>
    <s v=""/>
    <s v="@2022/000618"/>
  </r>
  <r>
    <x v="1"/>
    <s v="Consejeria de Hacienda y Administraciones Publicas"/>
    <s v="043885/2022"/>
    <x v="751"/>
    <s v="Contrato de servicios"/>
    <x v="4"/>
    <s v="No"/>
    <n v="12034.37"/>
    <n v="8054"/>
    <s v=""/>
    <s v=""/>
    <s v=""/>
    <s v=""/>
    <s v="@2022/015543"/>
  </r>
  <r>
    <x v="1"/>
    <s v="Consejeria de Hacienda y Administraciones Publicas"/>
    <s v="037488/2022"/>
    <x v="752"/>
    <s v="Contrato de servicios"/>
    <x v="5"/>
    <s v="No"/>
    <n v="15900.7"/>
    <n v="15900.7"/>
    <s v=""/>
    <s v=""/>
    <s v=""/>
    <s v=""/>
    <s v="@2022/014083"/>
  </r>
  <r>
    <x v="1"/>
    <s v="Consejeria de Hacienda y Administraciones Publicas"/>
    <s v="044570/2022"/>
    <x v="753"/>
    <s v="Contrato de servicios"/>
    <x v="4"/>
    <s v="No"/>
    <n v="16164.83"/>
    <n v="12200.43"/>
    <s v=""/>
    <s v=""/>
    <s v=""/>
    <s v=""/>
    <s v="@2022/020509"/>
  </r>
  <r>
    <x v="1"/>
    <s v="Consejeria de Hacienda y Administraciones Publicas"/>
    <s v="011725/2022"/>
    <x v="754"/>
    <s v="Contrato de servicios"/>
    <x v="2"/>
    <s v="No"/>
    <n v="29095.360000000001"/>
    <n v="21211.3"/>
    <s v=""/>
    <s v=""/>
    <s v=""/>
    <s v=""/>
    <s v="@2022/000267#002"/>
  </r>
  <r>
    <x v="1"/>
    <s v="Consejeria de Hacienda y Administraciones Publicas"/>
    <s v="008517/2022"/>
    <x v="755"/>
    <s v="Contrato de servicios"/>
    <x v="2"/>
    <s v="No"/>
    <n v="30850.36"/>
    <n v="18022.14"/>
    <s v=""/>
    <s v=""/>
    <s v=""/>
    <s v=""/>
    <s v="@2022/000101#002"/>
  </r>
  <r>
    <x v="1"/>
    <s v="Consejeria de Hacienda y Administraciones Publicas"/>
    <s v="029326/2022"/>
    <x v="756"/>
    <s v="Contrato de servicios"/>
    <x v="5"/>
    <s v="No"/>
    <n v="36046.379999999997"/>
    <n v="20616.23"/>
    <s v=""/>
    <s v=""/>
    <s v=""/>
    <s v=""/>
    <s v="@2022/005798"/>
  </r>
  <r>
    <x v="1"/>
    <s v="Consejeria de Hacienda y Administraciones Publicas"/>
    <s v="044576/2022"/>
    <x v="757"/>
    <s v="Contrato de servicios"/>
    <x v="4"/>
    <s v="No"/>
    <n v="41686.61"/>
    <n v="28808.53"/>
    <s v=""/>
    <s v=""/>
    <s v=""/>
    <s v=""/>
    <s v="@2022/020511"/>
  </r>
  <r>
    <x v="1"/>
    <s v="Consejeria de Hacienda y Administraciones Publicas"/>
    <s v="009209/2022"/>
    <x v="758"/>
    <s v="Contrato de servicios"/>
    <x v="2"/>
    <s v="No"/>
    <n v="56942.58"/>
    <n v="35239.129999999997"/>
    <s v=""/>
    <s v=""/>
    <s v=""/>
    <s v=""/>
    <s v="@2022/001257#002"/>
  </r>
  <r>
    <x v="1"/>
    <s v="Consejeria de Hacienda y Administraciones Publicas"/>
    <s v="033995/2022"/>
    <x v="759"/>
    <s v="Contrato de servicios"/>
    <x v="4"/>
    <s v="No"/>
    <n v="69266.759999999995"/>
    <n v="43425.93"/>
    <s v=""/>
    <s v=""/>
    <s v=""/>
    <s v=""/>
    <s v="@2022/014110"/>
  </r>
  <r>
    <x v="1"/>
    <s v="Consejeria de Hacienda y Administraciones Publicas"/>
    <s v="009123/2022"/>
    <x v="760"/>
    <s v="Contrato de servicios"/>
    <x v="2"/>
    <s v="No"/>
    <n v="100000"/>
    <n v="99900"/>
    <s v=""/>
    <s v=""/>
    <s v=""/>
    <s v=""/>
    <s v="@2022/000437"/>
  </r>
  <r>
    <x v="1"/>
    <s v="Consejeria de Hacienda y Administraciones Publicas"/>
    <s v="020363.1/2021"/>
    <x v="761"/>
    <s v="Contrato de servicios"/>
    <x v="0"/>
    <s v="No"/>
    <n v="102850"/>
    <n v="102850"/>
    <m/>
    <m/>
    <m/>
    <m/>
    <s v="2021/001285"/>
  </r>
  <r>
    <x v="1"/>
    <s v="Consejeria de Hacienda y Administraciones Publicas"/>
    <s v="039327/2022"/>
    <x v="762"/>
    <s v="Contrato de servicios"/>
    <x v="4"/>
    <s v="No"/>
    <n v="110000"/>
    <n v="110000"/>
    <s v=""/>
    <s v=""/>
    <s v=""/>
    <s v=""/>
    <s v="2022/019191"/>
  </r>
  <r>
    <x v="1"/>
    <s v="Consejeria de Hacienda y Administraciones Publicas"/>
    <s v="043242/2022"/>
    <x v="763"/>
    <s v="Contrato de servicios"/>
    <x v="0"/>
    <s v="No"/>
    <n v="171726.5"/>
    <n v="171726.5"/>
    <s v=""/>
    <s v=""/>
    <s v=""/>
    <s v=""/>
    <s v="@2022/007582"/>
  </r>
  <r>
    <x v="1"/>
    <s v="Consejeria de Hacienda y Administraciones Publicas"/>
    <s v="024022/2022"/>
    <x v="764"/>
    <s v="Contrato de servicios"/>
    <x v="0"/>
    <s v="No"/>
    <n v="218120"/>
    <n v="218120"/>
    <s v=""/>
    <s v=""/>
    <s v=""/>
    <s v=""/>
    <s v="@2021/019251"/>
  </r>
  <r>
    <x v="1"/>
    <s v="Consejeria de Hacienda y Administraciones Publicas"/>
    <s v="000370/2022"/>
    <x v="765"/>
    <s v="Contrato de servicios"/>
    <x v="4"/>
    <s v="No"/>
    <n v="240867.34"/>
    <n v="178117.03"/>
    <s v=""/>
    <s v=""/>
    <s v=""/>
    <s v=""/>
    <s v="@2021/017453"/>
  </r>
  <r>
    <x v="1"/>
    <s v="Consejeria de Hacienda y Administraciones Publicas"/>
    <s v="029877/2022"/>
    <x v="766"/>
    <s v="Contrato de servicios"/>
    <x v="0"/>
    <s v="No"/>
    <n v="240941.98"/>
    <n v="239580"/>
    <s v=""/>
    <s v=""/>
    <s v=""/>
    <s v=""/>
    <s v="@2022/002146"/>
  </r>
  <r>
    <x v="1"/>
    <s v="Consejeria de Hacienda y Administraciones Publicas"/>
    <s v="030396/2022"/>
    <x v="767"/>
    <s v="Contrato de servicios"/>
    <x v="0"/>
    <s v="No"/>
    <n v="272189.5"/>
    <n v="272189.5"/>
    <s v=""/>
    <s v=""/>
    <s v=""/>
    <s v=""/>
    <s v="@2022/004992"/>
  </r>
  <r>
    <x v="1"/>
    <s v="Consejeria de Hacienda y Administraciones Publicas"/>
    <s v="007491/2022"/>
    <x v="768"/>
    <s v="Contrato de servicios"/>
    <x v="0"/>
    <s v="No"/>
    <n v="273428.37"/>
    <n v="100564.08"/>
    <s v=""/>
    <s v=""/>
    <s v=""/>
    <s v=""/>
    <s v="@2021/014953"/>
  </r>
  <r>
    <x v="1"/>
    <s v="Consejeria de Hacienda y Administraciones Publicas"/>
    <s v="008793/2022"/>
    <x v="769"/>
    <s v="Contrato de servicios"/>
    <x v="0"/>
    <s v="No"/>
    <n v="273498.90000000002"/>
    <n v="273498.90000000002"/>
    <s v=""/>
    <s v=""/>
    <s v=""/>
    <s v=""/>
    <s v="@2021/002010"/>
  </r>
  <r>
    <x v="1"/>
    <s v="Consejeria de Hacienda y Administraciones Publicas"/>
    <s v="011268/2022"/>
    <x v="769"/>
    <s v="Contrato de servicios"/>
    <x v="0"/>
    <s v="No"/>
    <n v="273498.90000000002"/>
    <n v="273498.90000000002"/>
    <s v=""/>
    <s v=""/>
    <s v=""/>
    <s v=""/>
    <s v="@2021/002010"/>
  </r>
  <r>
    <x v="1"/>
    <s v="Consejeria de Hacienda y Administraciones Publicas"/>
    <s v="034176/2022"/>
    <x v="770"/>
    <s v="Contrato de servicios"/>
    <x v="0"/>
    <s v="No"/>
    <n v="281437.96999999997"/>
    <n v="207783.09"/>
    <s v=""/>
    <s v=""/>
    <s v=""/>
    <s v=""/>
    <s v="@2022/001011"/>
  </r>
  <r>
    <x v="1"/>
    <s v="Consejeria de Hacienda y Administraciones Publicas"/>
    <s v="033546/2022"/>
    <x v="767"/>
    <s v="Contrato de servicios"/>
    <x v="0"/>
    <s v="No"/>
    <n v="286157.14"/>
    <n v="286157.14"/>
    <s v=""/>
    <s v=""/>
    <s v=""/>
    <s v=""/>
    <s v="@2022/004992"/>
  </r>
  <r>
    <x v="1"/>
    <s v="Consejeria de Hacienda y Administraciones Publicas"/>
    <s v="027330/2022"/>
    <x v="771"/>
    <s v="Contrato de servicios"/>
    <x v="0"/>
    <s v="No"/>
    <n v="343492.38"/>
    <n v="272250"/>
    <s v=""/>
    <s v=""/>
    <s v=""/>
    <s v=""/>
    <s v="@2021/018698"/>
  </r>
  <r>
    <x v="1"/>
    <s v="Consejeria de Hacienda y Administraciones Publicas"/>
    <s v="027038/2022"/>
    <x v="772"/>
    <s v="Contrato de servicios"/>
    <x v="3"/>
    <s v="No"/>
    <n v="386181.18"/>
    <n v="386181.18"/>
    <s v="168"/>
    <s v="a"/>
    <s v="2"/>
    <s v="EXCLUSIVIDAD TÉCNICA, DE DERECHOS EXCLUSIVOS O ARTÍSTICA_x000a_"/>
    <s v="@2022/000427"/>
  </r>
  <r>
    <x v="1"/>
    <s v="Consejeria de Hacienda y Administraciones Publicas"/>
    <s v="038732/2022"/>
    <x v="773"/>
    <s v="Contrato de servicios"/>
    <x v="0"/>
    <s v="No"/>
    <n v="458441.68"/>
    <n v="427309.08"/>
    <s v=""/>
    <s v=""/>
    <s v=""/>
    <s v=""/>
    <s v="@2022/005058"/>
  </r>
  <r>
    <x v="1"/>
    <s v="Consejeria de Hacienda y Administraciones Publicas"/>
    <s v="052883/2022"/>
    <x v="774"/>
    <s v="Contrato de servicios"/>
    <x v="0"/>
    <s v="No"/>
    <n v="539879.98"/>
    <n v="539879.98"/>
    <s v=""/>
    <s v=""/>
    <s v=""/>
    <s v=""/>
    <s v="@2022/010973"/>
  </r>
  <r>
    <x v="1"/>
    <s v="Consejeria de Hacienda y Administraciones Publicas"/>
    <s v="007647/2022"/>
    <x v="768"/>
    <s v="Contrato de servicios"/>
    <x v="0"/>
    <s v="No"/>
    <n v="641141.02"/>
    <n v="480855.76"/>
    <s v=""/>
    <s v=""/>
    <s v=""/>
    <s v=""/>
    <s v="@2021/014953"/>
  </r>
  <r>
    <x v="1"/>
    <s v="Consejeria de Hacienda y Administraciones Publicas"/>
    <s v="023236.1/2019"/>
    <x v="775"/>
    <s v="Contrato de servicios"/>
    <x v="0"/>
    <s v="No"/>
    <n v="673305.12"/>
    <n v="673305.12"/>
    <m/>
    <m/>
    <m/>
    <m/>
    <s v="2018/007417"/>
  </r>
  <r>
    <x v="1"/>
    <s v="Consejeria de Hacienda y Administraciones Publicas"/>
    <s v="004133/2022"/>
    <x v="776"/>
    <s v="Contrato de servicios"/>
    <x v="0"/>
    <s v="No"/>
    <n v="784464.66"/>
    <n v="784464.66"/>
    <s v=""/>
    <s v=""/>
    <s v=""/>
    <s v=""/>
    <s v="@2021/011202"/>
  </r>
  <r>
    <x v="1"/>
    <s v="Consejeria de Hacienda y Administraciones Publicas"/>
    <s v="022435/2022"/>
    <x v="777"/>
    <s v="Contrato de servicios"/>
    <x v="0"/>
    <s v="No"/>
    <n v="912081.06"/>
    <n v="672203.74"/>
    <s v=""/>
    <s v=""/>
    <s v=""/>
    <s v=""/>
    <s v="@2022/000008"/>
  </r>
  <r>
    <x v="1"/>
    <s v="Consejeria de Hacienda y Administraciones Publicas"/>
    <s v="038785/2022"/>
    <x v="773"/>
    <s v="Contrato de servicios"/>
    <x v="0"/>
    <s v="No"/>
    <n v="1071159.57"/>
    <n v="1071159.57"/>
    <s v=""/>
    <s v=""/>
    <s v=""/>
    <s v=""/>
    <s v="@2022/005058"/>
  </r>
  <r>
    <x v="1"/>
    <s v="Consejeria de Hacienda y Administraciones Publicas"/>
    <s v="028241/2022"/>
    <x v="778"/>
    <s v="Contrato de servicios"/>
    <x v="0"/>
    <s v="No"/>
    <n v="1106271.54"/>
    <n v="806536.39"/>
    <s v=""/>
    <s v=""/>
    <s v=""/>
    <s v=""/>
    <s v="@2022/000187"/>
  </r>
  <r>
    <x v="1"/>
    <s v="Consejeria de Hacienda y Administraciones Publicas"/>
    <s v="028247/2022"/>
    <x v="779"/>
    <s v="Contrato de servicios"/>
    <x v="0"/>
    <s v="No"/>
    <n v="1106271.54"/>
    <n v="806536.39"/>
    <s v=""/>
    <s v=""/>
    <s v=""/>
    <s v=""/>
    <s v="@2022/000188"/>
  </r>
  <r>
    <x v="1"/>
    <s v="Consejeria de Hacienda y Administraciones Publicas"/>
    <s v="028231/2022"/>
    <x v="780"/>
    <s v="Contrato de servicios"/>
    <x v="0"/>
    <s v="No"/>
    <n v="1436292.26"/>
    <n v="1006402.98"/>
    <s v=""/>
    <s v=""/>
    <s v=""/>
    <s v=""/>
    <s v="@2021/019764"/>
  </r>
  <r>
    <x v="1"/>
    <s v="Consejeria de Hacienda y Administraciones Publicas"/>
    <s v="038734/2022"/>
    <x v="773"/>
    <s v="Contrato de servicios"/>
    <x v="0"/>
    <s v="No"/>
    <n v="1535268.72"/>
    <n v="1535268.72"/>
    <s v=""/>
    <s v=""/>
    <s v=""/>
    <s v=""/>
    <s v="@2022/005058"/>
  </r>
  <r>
    <x v="1"/>
    <s v="Consejeria de Hacienda y Administraciones Publicas"/>
    <s v="052881/2022"/>
    <x v="774"/>
    <s v="Contrato de servicios"/>
    <x v="0"/>
    <s v="No"/>
    <n v="1555492.75"/>
    <n v="1555492.75"/>
    <s v=""/>
    <s v=""/>
    <s v=""/>
    <s v=""/>
    <s v="@2022/010973"/>
  </r>
  <r>
    <x v="1"/>
    <s v="Consejeria de Hacienda y Administraciones Publicas"/>
    <s v="003111/2022"/>
    <x v="781"/>
    <s v="Contrato de servicios"/>
    <x v="0"/>
    <s v="No"/>
    <n v="1760550"/>
    <n v="1227666"/>
    <s v=""/>
    <s v=""/>
    <s v=""/>
    <s v=""/>
    <s v="@2021/009162"/>
  </r>
  <r>
    <x v="1"/>
    <s v="Consejeria de Hacienda y Administraciones Publicas"/>
    <s v="038731/2022"/>
    <x v="773"/>
    <s v="Contrato de servicios"/>
    <x v="0"/>
    <s v="No"/>
    <n v="1965560.86"/>
    <n v="1753194.37"/>
    <s v=""/>
    <s v=""/>
    <s v=""/>
    <s v=""/>
    <s v="@2022/005058"/>
  </r>
  <r>
    <x v="1"/>
    <s v="Consejeria de Hacienda y Administraciones Publicas"/>
    <s v="053093/2022"/>
    <x v="774"/>
    <s v="Contrato de servicios"/>
    <x v="0"/>
    <s v="No"/>
    <n v="2006711.86"/>
    <n v="1765805.77"/>
    <s v=""/>
    <s v=""/>
    <s v=""/>
    <s v=""/>
    <s v="@2022/010973"/>
  </r>
  <r>
    <x v="1"/>
    <s v="Consejeria de Hacienda y Administraciones Publicas"/>
    <s v="038733/2022"/>
    <x v="773"/>
    <s v="Contrato de servicios"/>
    <x v="0"/>
    <s v="No"/>
    <n v="2032966.21"/>
    <n v="1537069.05"/>
    <s v=""/>
    <s v=""/>
    <s v=""/>
    <s v=""/>
    <s v="@2022/005058"/>
  </r>
  <r>
    <x v="1"/>
    <s v="Consejeria de Hacienda y Administraciones Publicas"/>
    <s v="004301/2022"/>
    <x v="769"/>
    <s v="Contrato de servicios"/>
    <x v="0"/>
    <s v="No"/>
    <n v="2554358.4"/>
    <n v="1723176.69"/>
    <s v=""/>
    <s v=""/>
    <s v=""/>
    <s v=""/>
    <s v="@2021/002010"/>
  </r>
  <r>
    <x v="1"/>
    <s v="Consejeria de Hacienda y Administraciones Publicas"/>
    <s v="052884/2022"/>
    <x v="774"/>
    <s v="Contrato de servicios"/>
    <x v="0"/>
    <s v="No"/>
    <n v="3506374.83"/>
    <n v="3506374.83"/>
    <s v=""/>
    <s v=""/>
    <s v=""/>
    <s v=""/>
    <s v="@2022/010973"/>
  </r>
  <r>
    <x v="1"/>
    <s v="Consejeria de Hacienda y Administraciones Publicas"/>
    <s v="003112/2022"/>
    <x v="781"/>
    <s v="Contrato de servicios"/>
    <x v="0"/>
    <s v="No"/>
    <n v="7406512.8499999996"/>
    <n v="6258120"/>
    <s v=""/>
    <s v=""/>
    <s v=""/>
    <s v=""/>
    <s v="@2021/009162"/>
  </r>
  <r>
    <x v="1"/>
    <s v="Consejeria de Sanidad"/>
    <s v="032687/2022"/>
    <x v="782"/>
    <s v="Contrato de servicios"/>
    <x v="4"/>
    <s v="No"/>
    <n v="357.77"/>
    <n v="357.77"/>
    <s v=""/>
    <s v=""/>
    <s v=""/>
    <s v=""/>
    <s v="2022/015714"/>
  </r>
  <r>
    <x v="1"/>
    <s v="Consejeria de Sanidad"/>
    <s v="033928/2022"/>
    <x v="783"/>
    <s v="Contrato de servicios"/>
    <x v="4"/>
    <s v="No"/>
    <n v="535.92999999999995"/>
    <n v="535.92999999999995"/>
    <s v=""/>
    <s v=""/>
    <s v=""/>
    <s v=""/>
    <s v="2022/016010"/>
  </r>
  <r>
    <x v="1"/>
    <s v="Consejeria de Sanidad"/>
    <s v="032693/2022"/>
    <x v="784"/>
    <s v="Contrato de servicios"/>
    <x v="4"/>
    <s v="No"/>
    <n v="715.54"/>
    <n v="715.54"/>
    <s v=""/>
    <s v=""/>
    <s v=""/>
    <s v=""/>
    <s v="2022/015717"/>
  </r>
  <r>
    <x v="1"/>
    <s v="Consejeria de Sanidad"/>
    <s v="033055/2022"/>
    <x v="785"/>
    <s v="Contrato de servicios"/>
    <x v="4"/>
    <s v="No"/>
    <n v="715.54"/>
    <n v="715.54"/>
    <s v=""/>
    <s v=""/>
    <s v=""/>
    <s v=""/>
    <s v="2022/015723"/>
  </r>
  <r>
    <x v="1"/>
    <s v="Consejeria de Sanidad"/>
    <s v="033086/2022"/>
    <x v="786"/>
    <s v="Contrato de servicios"/>
    <x v="4"/>
    <s v="No"/>
    <n v="715.54"/>
    <n v="715.54"/>
    <s v=""/>
    <s v=""/>
    <s v=""/>
    <s v=""/>
    <s v="2022/015471"/>
  </r>
  <r>
    <x v="1"/>
    <s v="Consejeria de Sanidad"/>
    <s v="033452/2022"/>
    <x v="787"/>
    <s v="Contrato de servicios"/>
    <x v="4"/>
    <s v="No"/>
    <n v="715.54"/>
    <n v="715.54"/>
    <s v=""/>
    <s v=""/>
    <s v=""/>
    <s v=""/>
    <s v="2022/015727"/>
  </r>
  <r>
    <x v="1"/>
    <s v="Consejeria de Sanidad"/>
    <s v="038177/2022"/>
    <x v="788"/>
    <s v="Contrato de servicios"/>
    <x v="4"/>
    <s v="No"/>
    <n v="719.61"/>
    <n v="719.61"/>
    <s v=""/>
    <s v=""/>
    <s v=""/>
    <s v=""/>
    <s v="2022/017800"/>
  </r>
  <r>
    <x v="1"/>
    <s v="Consejeria de Sanidad"/>
    <s v="027035/2022"/>
    <x v="789"/>
    <s v="Contrato de servicios"/>
    <x v="4"/>
    <s v="No"/>
    <n v="759.25"/>
    <n v="759.25"/>
    <s v=""/>
    <s v=""/>
    <s v=""/>
    <s v=""/>
    <s v="2022/001052"/>
  </r>
  <r>
    <x v="1"/>
    <s v="Consejeria de Sanidad"/>
    <s v="007448/2022"/>
    <x v="790"/>
    <s v="Contrato de servicios"/>
    <x v="4"/>
    <s v="No"/>
    <n v="874.98"/>
    <n v="874.98"/>
    <s v=""/>
    <s v=""/>
    <s v=""/>
    <s v=""/>
    <s v="2022/001061"/>
  </r>
  <r>
    <x v="1"/>
    <s v="Consejeria de Sanidad"/>
    <s v="007435/2022"/>
    <x v="791"/>
    <s v="Contrato de servicios"/>
    <x v="4"/>
    <s v="No"/>
    <n v="881.65"/>
    <n v="881.65"/>
    <s v=""/>
    <s v=""/>
    <s v=""/>
    <s v=""/>
    <s v="2022/001053"/>
  </r>
  <r>
    <x v="1"/>
    <s v="Consejeria de Sanidad"/>
    <s v="032695/2022"/>
    <x v="792"/>
    <s v="Contrato de servicios"/>
    <x v="4"/>
    <s v="No"/>
    <n v="894.43"/>
    <n v="894.43"/>
    <s v=""/>
    <s v=""/>
    <s v=""/>
    <s v=""/>
    <s v="2022/015721"/>
  </r>
  <r>
    <x v="1"/>
    <s v="Consejeria de Sanidad"/>
    <s v="038174/2022"/>
    <x v="788"/>
    <s v="Contrato de servicios"/>
    <x v="4"/>
    <s v="No"/>
    <n v="918.82"/>
    <n v="918.82"/>
    <s v=""/>
    <s v=""/>
    <s v=""/>
    <s v=""/>
    <s v="2022/017800"/>
  </r>
  <r>
    <x v="1"/>
    <s v="Consejeria de Sanidad"/>
    <s v="038179/2022"/>
    <x v="788"/>
    <s v="Contrato de servicios"/>
    <x v="4"/>
    <s v="No"/>
    <n v="918.83"/>
    <n v="918.83"/>
    <s v=""/>
    <s v=""/>
    <s v=""/>
    <s v=""/>
    <s v="2022/017800"/>
  </r>
  <r>
    <x v="1"/>
    <s v="Consejeria de Sanidad"/>
    <s v="007681/2022"/>
    <x v="793"/>
    <s v="Contrato de servicios"/>
    <x v="4"/>
    <s v="No"/>
    <n v="972.95"/>
    <n v="972.95"/>
    <s v=""/>
    <s v=""/>
    <s v=""/>
    <s v=""/>
    <s v="2022/001051"/>
  </r>
  <r>
    <x v="1"/>
    <s v="Consejeria de Sanidad"/>
    <s v="009076/2022"/>
    <x v="794"/>
    <s v="Contrato de servicios"/>
    <x v="4"/>
    <s v="No"/>
    <n v="996.05"/>
    <n v="996.05"/>
    <s v=""/>
    <s v=""/>
    <s v=""/>
    <s v=""/>
    <s v="2022/001060"/>
  </r>
  <r>
    <x v="1"/>
    <s v="Consejeria de Sanidad"/>
    <s v="009134/2022"/>
    <x v="795"/>
    <s v="Contrato de servicios"/>
    <x v="4"/>
    <s v="No"/>
    <n v="1007.24"/>
    <n v="1007.24"/>
    <s v=""/>
    <s v=""/>
    <s v=""/>
    <s v=""/>
    <s v="2022/001050"/>
  </r>
  <r>
    <x v="1"/>
    <s v="Consejeria de Sanidad"/>
    <s v="033915/2022"/>
    <x v="796"/>
    <s v="Contrato de servicios"/>
    <x v="4"/>
    <s v="No"/>
    <n v="1032.18"/>
    <n v="1032.18"/>
    <s v=""/>
    <s v=""/>
    <s v=""/>
    <s v=""/>
    <s v="2022/015791"/>
  </r>
  <r>
    <x v="1"/>
    <s v="Consejeria de Sanidad"/>
    <s v="008606/2022"/>
    <x v="797"/>
    <s v="Contrato de servicios"/>
    <x v="4"/>
    <s v="No"/>
    <n v="1042.8"/>
    <n v="1042.8"/>
    <s v=""/>
    <s v=""/>
    <s v=""/>
    <s v=""/>
    <s v="2022/001056"/>
  </r>
  <r>
    <x v="1"/>
    <s v="Consejeria de Sanidad"/>
    <s v="033904/2022"/>
    <x v="798"/>
    <s v="Contrato de servicios"/>
    <x v="4"/>
    <s v="No"/>
    <n v="1050.03"/>
    <n v="1050.03"/>
    <s v=""/>
    <s v=""/>
    <s v=""/>
    <s v=""/>
    <s v="2022/016009"/>
  </r>
  <r>
    <x v="1"/>
    <s v="Consejeria de Sanidad"/>
    <s v="037064/2022"/>
    <x v="799"/>
    <s v="Contrato de servicios"/>
    <x v="4"/>
    <s v="No"/>
    <n v="1050.04"/>
    <n v="1050.04"/>
    <s v=""/>
    <s v=""/>
    <s v=""/>
    <s v=""/>
    <s v="2022/015790"/>
  </r>
  <r>
    <x v="1"/>
    <s v="Consejeria de Sanidad"/>
    <s v="033938/2022"/>
    <x v="800"/>
    <s v="Contrato de servicios"/>
    <x v="4"/>
    <s v="No"/>
    <n v="1123.46"/>
    <n v="1123.46"/>
    <s v=""/>
    <s v=""/>
    <s v=""/>
    <s v=""/>
    <s v="2022/015761"/>
  </r>
  <r>
    <x v="1"/>
    <s v="Consejeria de Sanidad"/>
    <s v="007416/2022"/>
    <x v="801"/>
    <s v="Contrato de servicios"/>
    <x v="4"/>
    <s v="No"/>
    <n v="1166.6300000000001"/>
    <n v="1166.6300000000001"/>
    <s v=""/>
    <s v=""/>
    <s v=""/>
    <s v=""/>
    <s v="2022/001057"/>
  </r>
  <r>
    <x v="1"/>
    <s v="Consejeria de Sanidad"/>
    <s v="034201/2022"/>
    <x v="802"/>
    <s v="Contrato de servicios"/>
    <x v="4"/>
    <s v="No"/>
    <n v="1285.26"/>
    <n v="1285.26"/>
    <s v=""/>
    <s v=""/>
    <s v=""/>
    <s v=""/>
    <s v="2022/015762"/>
  </r>
  <r>
    <x v="1"/>
    <s v="Consejeria de Sanidad"/>
    <s v="023341/2022"/>
    <x v="803"/>
    <s v="Contrato de servicios"/>
    <x v="4"/>
    <s v="No"/>
    <n v="1467.2"/>
    <n v="1467.2"/>
    <s v=""/>
    <s v=""/>
    <s v=""/>
    <s v=""/>
    <s v="@2022/010071"/>
  </r>
  <r>
    <x v="1"/>
    <s v="Consejeria de Sanidad"/>
    <s v="023321/2022"/>
    <x v="804"/>
    <s v="Contrato de servicios"/>
    <x v="4"/>
    <s v="No"/>
    <n v="1485.01"/>
    <n v="1272.56"/>
    <s v=""/>
    <s v=""/>
    <s v=""/>
    <s v=""/>
    <s v="@2022/010065"/>
  </r>
  <r>
    <x v="1"/>
    <s v="Consejeria de Sanidad"/>
    <s v="007449/2022"/>
    <x v="805"/>
    <s v="Contrato de servicios"/>
    <x v="4"/>
    <s v="No"/>
    <n v="1576.29"/>
    <n v="1576.29"/>
    <s v=""/>
    <s v=""/>
    <s v=""/>
    <s v=""/>
    <s v="2022/002637"/>
  </r>
  <r>
    <x v="1"/>
    <s v="Consejeria de Sanidad"/>
    <s v="034064/2022"/>
    <x v="806"/>
    <s v="Contrato de servicios"/>
    <x v="4"/>
    <s v="No"/>
    <n v="1703.68"/>
    <n v="1431.09"/>
    <s v=""/>
    <s v=""/>
    <s v=""/>
    <s v=""/>
    <s v="@2022/015454"/>
  </r>
  <r>
    <x v="1"/>
    <s v="Consejeria de Sanidad"/>
    <s v="007791/2022"/>
    <x v="807"/>
    <s v="Contrato de servicios"/>
    <x v="4"/>
    <s v="No"/>
    <n v="1763.42"/>
    <n v="1763.42"/>
    <s v=""/>
    <s v=""/>
    <s v=""/>
    <s v=""/>
    <s v="2022/002633"/>
  </r>
  <r>
    <x v="1"/>
    <s v="Consejeria de Sanidad"/>
    <s v="022454/2022"/>
    <x v="808"/>
    <s v="Contrato de servicios"/>
    <x v="4"/>
    <s v="No"/>
    <n v="1792.93"/>
    <n v="1515.51"/>
    <s v=""/>
    <s v=""/>
    <s v=""/>
    <s v=""/>
    <s v="@2022/009668"/>
  </r>
  <r>
    <x v="1"/>
    <s v="Consejeria de Sanidad"/>
    <s v="022453/2022"/>
    <x v="809"/>
    <s v="Contrato de servicios"/>
    <x v="4"/>
    <s v="No"/>
    <n v="1800.96"/>
    <n v="1353.46"/>
    <s v=""/>
    <s v=""/>
    <s v=""/>
    <s v=""/>
    <s v="@2022/009667"/>
  </r>
  <r>
    <x v="1"/>
    <s v="Consejeria de Sanidad"/>
    <s v="007414/2022"/>
    <x v="810"/>
    <s v="Contrato de servicios"/>
    <x v="4"/>
    <s v="No"/>
    <n v="1850.14"/>
    <n v="1850.14"/>
    <s v=""/>
    <s v=""/>
    <s v=""/>
    <s v=""/>
    <s v="2022/001055"/>
  </r>
  <r>
    <x v="1"/>
    <s v="Consejeria de Sanidad"/>
    <s v="007446/2022"/>
    <x v="811"/>
    <s v="Contrato de servicios"/>
    <x v="4"/>
    <s v="No"/>
    <n v="1925.84"/>
    <n v="1925.83"/>
    <s v=""/>
    <s v=""/>
    <s v=""/>
    <s v=""/>
    <s v="2022/001059"/>
  </r>
  <r>
    <x v="1"/>
    <s v="Consejeria de Sanidad"/>
    <s v="011218/2022"/>
    <x v="812"/>
    <s v="Contrato de servicios"/>
    <x v="4"/>
    <s v="No"/>
    <n v="1936.24"/>
    <n v="1936.24"/>
    <s v=""/>
    <s v=""/>
    <s v=""/>
    <s v=""/>
    <s v="2022/001054"/>
  </r>
  <r>
    <x v="1"/>
    <s v="Consejeria de Sanidad"/>
    <s v="008508/2022"/>
    <x v="813"/>
    <s v="Contrato de servicios"/>
    <x v="4"/>
    <s v="No"/>
    <n v="2083.5700000000002"/>
    <n v="2083.5700000000002"/>
    <s v=""/>
    <s v=""/>
    <s v=""/>
    <s v=""/>
    <s v="2022/001058"/>
  </r>
  <r>
    <x v="1"/>
    <s v="Consejeria de Sanidad"/>
    <s v="038173/2022"/>
    <x v="788"/>
    <s v="Contrato de servicios"/>
    <x v="4"/>
    <s v="No"/>
    <n v="2272.67"/>
    <n v="2272.67"/>
    <s v=""/>
    <s v=""/>
    <s v=""/>
    <s v=""/>
    <s v="2022/017800"/>
  </r>
  <r>
    <x v="1"/>
    <s v="Consejeria de Sanidad"/>
    <s v="038176/2022"/>
    <x v="788"/>
    <s v="Contrato de servicios"/>
    <x v="4"/>
    <s v="No"/>
    <n v="2272.67"/>
    <n v="2272.67"/>
    <s v=""/>
    <s v=""/>
    <s v=""/>
    <s v=""/>
    <s v="2022/017800"/>
  </r>
  <r>
    <x v="1"/>
    <s v="Consejeria de Sanidad"/>
    <s v="038180/2022"/>
    <x v="788"/>
    <s v="Contrato de servicios"/>
    <x v="4"/>
    <s v="No"/>
    <n v="2512.54"/>
    <n v="2512.54"/>
    <s v=""/>
    <s v=""/>
    <s v=""/>
    <s v=""/>
    <s v="2022/017800"/>
  </r>
  <r>
    <x v="1"/>
    <s v="Consejeria de Sanidad"/>
    <s v="027691/2022"/>
    <x v="814"/>
    <s v="Contrato de servicios"/>
    <x v="4"/>
    <s v="No"/>
    <n v="3580.88"/>
    <n v="2817.85"/>
    <s v=""/>
    <s v=""/>
    <s v=""/>
    <s v=""/>
    <s v="@2022/011384"/>
  </r>
  <r>
    <x v="1"/>
    <s v="Consejeria de Sanidad"/>
    <s v="027683/2022"/>
    <x v="815"/>
    <s v="Contrato de servicios"/>
    <x v="4"/>
    <s v="No"/>
    <n v="5668.13"/>
    <n v="4723.17"/>
    <s v=""/>
    <s v=""/>
    <s v=""/>
    <s v=""/>
    <s v="@2022/011383"/>
  </r>
  <r>
    <x v="1"/>
    <s v="Consejeria de Sanidad"/>
    <s v="022609/2022"/>
    <x v="816"/>
    <s v="Contrato de servicios"/>
    <x v="4"/>
    <s v="No"/>
    <n v="9002.4"/>
    <n v="1931.16"/>
    <s v=""/>
    <s v=""/>
    <s v=""/>
    <s v=""/>
    <s v="@2022/009232"/>
  </r>
  <r>
    <x v="1"/>
    <s v="Consejeria de Sanidad"/>
    <s v="033752/2022"/>
    <x v="817"/>
    <s v="Contrato de servicios"/>
    <x v="4"/>
    <s v="No"/>
    <n v="12342"/>
    <n v="2265.12"/>
    <s v=""/>
    <s v=""/>
    <s v=""/>
    <s v=""/>
    <s v="@2022/015558"/>
  </r>
  <r>
    <x v="1"/>
    <s v="Consejeria de Sanidad"/>
    <s v="017725/2022"/>
    <x v="818"/>
    <s v="Contrato de servicios"/>
    <x v="4"/>
    <s v="No"/>
    <n v="12602.4"/>
    <n v="1275.6500000000001"/>
    <s v=""/>
    <s v=""/>
    <s v=""/>
    <s v=""/>
    <s v="@2022/007138"/>
  </r>
  <r>
    <x v="1"/>
    <s v="Consejeria de Sanidad"/>
    <s v="043960/2022"/>
    <x v="819"/>
    <s v="Contrato de servicios"/>
    <x v="5"/>
    <s v="No"/>
    <n v="17704.5"/>
    <n v="14671.8"/>
    <s v=""/>
    <s v=""/>
    <s v=""/>
    <s v=""/>
    <s v="@2022/019305"/>
  </r>
  <r>
    <x v="1"/>
    <s v="Consejeria de Sanidad"/>
    <s v="011554/2022"/>
    <x v="820"/>
    <s v="Contrato de servicios"/>
    <x v="5"/>
    <s v="No"/>
    <n v="19302.53"/>
    <n v="9812.32"/>
    <s v=""/>
    <s v=""/>
    <s v=""/>
    <s v=""/>
    <s v="@2022/002700"/>
  </r>
  <r>
    <x v="1"/>
    <s v="Consejeria de Sanidad"/>
    <s v="007479/2022"/>
    <x v="821"/>
    <s v="Contrato de servicios"/>
    <x v="4"/>
    <s v="No"/>
    <n v="21914.9"/>
    <n v="14242.14"/>
    <s v=""/>
    <s v=""/>
    <s v=""/>
    <s v=""/>
    <s v="@2022/001344"/>
  </r>
  <r>
    <x v="1"/>
    <s v="Consejeria de Sanidad"/>
    <s v="016699/2022"/>
    <x v="822"/>
    <s v="Contrato de servicios"/>
    <x v="4"/>
    <s v="No"/>
    <n v="52089.26"/>
    <n v="36235.629999999997"/>
    <s v=""/>
    <s v=""/>
    <s v=""/>
    <s v=""/>
    <s v="@2022/002783"/>
  </r>
  <r>
    <x v="1"/>
    <s v="Consejeria de Sanidad"/>
    <s v="012407.2/2020"/>
    <x v="823"/>
    <s v="Contrato de servicios"/>
    <x v="4"/>
    <s v="No"/>
    <n v="60000"/>
    <n v="60000"/>
    <m/>
    <m/>
    <m/>
    <m/>
    <s v="2020/013504"/>
  </r>
  <r>
    <x v="1"/>
    <s v="Consejeria de Sanidad"/>
    <s v="022733/2022"/>
    <x v="824"/>
    <s v="Contrato de servicios"/>
    <x v="4"/>
    <s v="No"/>
    <n v="119105.82"/>
    <n v="75220.06"/>
    <s v=""/>
    <s v=""/>
    <s v=""/>
    <s v=""/>
    <s v="@2022/006638"/>
  </r>
  <r>
    <x v="1"/>
    <s v="Consejeria de Sanidad"/>
    <s v="027983/2022"/>
    <x v="825"/>
    <s v="Contrato de servicios"/>
    <x v="0"/>
    <s v="No"/>
    <n v="210136.13"/>
    <n v="160000"/>
    <s v=""/>
    <s v=""/>
    <s v=""/>
    <s v=""/>
    <s v="@2022/005674"/>
  </r>
  <r>
    <x v="1"/>
    <s v="Consejeria de Sanidad"/>
    <s v="044778/2022"/>
    <x v="826"/>
    <s v="Contrato de servicios"/>
    <x v="1"/>
    <s v="No"/>
    <n v="589875"/>
    <n v="452237.5"/>
    <s v=""/>
    <s v=""/>
    <s v=""/>
    <s v=""/>
    <s v="@2022/013072"/>
  </r>
  <r>
    <x v="1"/>
    <s v="Consejo Consultivo de Castilla-La Mancha"/>
    <s v="007875/2022"/>
    <x v="827"/>
    <s v="Contrato de servicios"/>
    <x v="4"/>
    <s v="No"/>
    <n v="782.68"/>
    <n v="568.22"/>
    <s v=""/>
    <s v=""/>
    <s v=""/>
    <s v=""/>
    <s v="@2022/000737"/>
  </r>
  <r>
    <x v="1"/>
    <s v="Consejeria de Educación, Cultura y deportes"/>
    <s v="029809/2022"/>
    <x v="828"/>
    <s v="Contrato de obras"/>
    <x v="2"/>
    <s v="No"/>
    <n v="118765.35"/>
    <n v="118765.35"/>
    <s v=""/>
    <s v=""/>
    <s v=""/>
    <s v=""/>
    <s v="@2022/006301#001"/>
  </r>
  <r>
    <x v="1"/>
    <s v="Consejeria de Educación, Cultura y deportes"/>
    <s v="033813/2022"/>
    <x v="829"/>
    <s v="Contrato de concesión de servicios"/>
    <x v="3"/>
    <s v="No"/>
    <n v="125280"/>
    <n v="125280"/>
    <s v="168"/>
    <s v="a"/>
    <s v="1"/>
    <s v="PROCEDIMIENTO ABIERTO O RESTRINGIDO PREVIO DESIERTO O CON OFERTAS INADECUADAS"/>
    <s v="@2022/001162"/>
  </r>
  <r>
    <x v="1"/>
    <s v="Consejeria de Educación, Cultura y deportes"/>
    <s v="032561/2022"/>
    <x v="830"/>
    <s v="Contrato de obras"/>
    <x v="2"/>
    <s v="No"/>
    <n v="130769.27"/>
    <n v="126342.26"/>
    <s v=""/>
    <s v=""/>
    <s v=""/>
    <s v=""/>
    <s v="@2022/006696#001"/>
  </r>
  <r>
    <x v="1"/>
    <s v="Consejeria de Educación, Cultura y deportes"/>
    <s v="008268/2022"/>
    <x v="831"/>
    <s v="Contrato de obras"/>
    <x v="3"/>
    <s v="No"/>
    <n v="134499.99"/>
    <n v="134499"/>
    <s v="168"/>
    <s v="a"/>
    <s v="1"/>
    <s v="PROCEDIMIENTO ABIERTO O RESTRINGIDO PREVIO DESIERTO O CON OFERTAS INADECUADAS"/>
    <s v="@2021/018764#001"/>
  </r>
  <r>
    <x v="1"/>
    <s v="Consejeria de Educación, Cultura y deportes"/>
    <s v="000755/2022"/>
    <x v="832"/>
    <s v="Contrato de obras"/>
    <x v="2"/>
    <s v="No"/>
    <n v="138765.21"/>
    <n v="136488"/>
    <s v=""/>
    <s v=""/>
    <s v=""/>
    <s v=""/>
    <s v="@2021/012067#001"/>
  </r>
  <r>
    <x v="1"/>
    <s v="Consejeria de Educación, Cultura y deportes"/>
    <s v="027006/2022"/>
    <x v="833"/>
    <s v="Contrato de obras"/>
    <x v="5"/>
    <s v="No"/>
    <n v="142591.65"/>
    <n v="120395"/>
    <s v=""/>
    <s v=""/>
    <s v=""/>
    <s v=""/>
    <s v="@2022/011766#001"/>
  </r>
  <r>
    <x v="1"/>
    <s v="Consejeria de Educación, Cultura y deportes"/>
    <s v="023877/2022"/>
    <x v="834"/>
    <s v="Contrato de obras"/>
    <x v="5"/>
    <s v="No"/>
    <n v="143032.25"/>
    <n v="142765.46"/>
    <s v=""/>
    <s v=""/>
    <s v=""/>
    <s v=""/>
    <s v="@2022/006884#001"/>
  </r>
  <r>
    <x v="1"/>
    <s v="Consejeria de Educación, Cultura y deportes"/>
    <s v="017477/2022"/>
    <x v="835"/>
    <s v="Contrato de obras"/>
    <x v="5"/>
    <s v="No"/>
    <n v="152861.54"/>
    <n v="114704.37"/>
    <s v=""/>
    <s v=""/>
    <s v=""/>
    <s v=""/>
    <s v="@2022/005921#001"/>
  </r>
  <r>
    <x v="1"/>
    <s v="Consejeria de Educación, Cultura y deportes"/>
    <s v="004604/2022"/>
    <x v="836"/>
    <s v="Contrato de obras"/>
    <x v="5"/>
    <s v="No"/>
    <n v="183847.91"/>
    <n v="175787.2"/>
    <s v=""/>
    <s v=""/>
    <s v=""/>
    <s v=""/>
    <s v="@2021/016526#001"/>
  </r>
  <r>
    <x v="1"/>
    <s v="Consejeria de Educación, Cultura y deportes"/>
    <s v="017187/2022"/>
    <x v="837"/>
    <s v="Contrato de obras"/>
    <x v="5"/>
    <s v="No"/>
    <n v="188660.02"/>
    <n v="176774.44"/>
    <s v=""/>
    <s v=""/>
    <s v=""/>
    <s v=""/>
    <s v="@2022/006892#001"/>
  </r>
  <r>
    <x v="1"/>
    <s v="Consejeria de Educación, Cultura y deportes"/>
    <s v="034094/2022"/>
    <x v="838"/>
    <s v="Contrato de obras"/>
    <x v="2"/>
    <s v="No"/>
    <n v="195877.47"/>
    <n v="176200"/>
    <s v=""/>
    <s v=""/>
    <s v=""/>
    <s v=""/>
    <s v="@2022/010600#001"/>
  </r>
  <r>
    <x v="1"/>
    <s v="Consejeria de Educación, Cultura y deportes"/>
    <s v="007054/2022"/>
    <x v="839"/>
    <s v="Contrato de obras"/>
    <x v="3"/>
    <s v="No"/>
    <n v="205376.52"/>
    <n v="205350"/>
    <s v="168"/>
    <s v="a"/>
    <s v="1"/>
    <s v="PROCEDIMIENTO ABIERTO O RESTRINGIDO PREVIO DESIERTO O CON OFERTAS INADECUADAS"/>
    <s v="@2021/018755#001"/>
  </r>
  <r>
    <x v="1"/>
    <s v="Consejeria de Educación, Cultura y deportes"/>
    <s v="032578/2022"/>
    <x v="840"/>
    <s v="Contrato de obras"/>
    <x v="2"/>
    <s v="No"/>
    <n v="211086.57"/>
    <n v="190251.18"/>
    <s v=""/>
    <s v=""/>
    <s v=""/>
    <s v=""/>
    <s v="@2022/006349#001"/>
  </r>
  <r>
    <x v="1"/>
    <s v="Consejeria de Educación, Cultura y deportes"/>
    <s v="011431/2022"/>
    <x v="536"/>
    <s v="Contrato de obras"/>
    <x v="3"/>
    <s v="No"/>
    <n v="219257.23"/>
    <n v="208294"/>
    <s v="168"/>
    <s v="a"/>
    <s v="1"/>
    <s v="PROCEDIMIENTO ABIERTO O RESTRINGIDO PREVIO DESIERTO O CON OFERTAS INADECUADAS"/>
    <s v="@2022/000231#001"/>
  </r>
  <r>
    <x v="1"/>
    <s v="Consejeria de Educación, Cultura y deportes"/>
    <s v="014617/2022"/>
    <x v="841"/>
    <s v="Contrato de obras"/>
    <x v="5"/>
    <s v="No"/>
    <n v="235365.55"/>
    <n v="208646.35"/>
    <s v=""/>
    <s v=""/>
    <s v=""/>
    <s v=""/>
    <s v="@2022/001143#002"/>
  </r>
  <r>
    <x v="1"/>
    <s v="Consejeria de Educación, Cultura y deportes"/>
    <s v="029505/2022"/>
    <x v="842"/>
    <s v="Contrato de obras"/>
    <x v="5"/>
    <s v="No"/>
    <n v="238393.49"/>
    <n v="207569.21"/>
    <s v=""/>
    <s v=""/>
    <s v=""/>
    <s v=""/>
    <s v="@2022/006749#001"/>
  </r>
  <r>
    <x v="1"/>
    <s v="Consejeria de Educación, Cultura y deportes"/>
    <s v="007664/2022"/>
    <x v="843"/>
    <s v="Contrato de obras"/>
    <x v="5"/>
    <s v="No"/>
    <n v="238864.47"/>
    <n v="227743.02"/>
    <s v=""/>
    <s v=""/>
    <s v=""/>
    <s v=""/>
    <s v="@2021/018305#001"/>
  </r>
  <r>
    <x v="1"/>
    <s v="Consejeria de Educación, Cultura y deportes"/>
    <s v="022481/2022"/>
    <x v="844"/>
    <s v="Contrato de obras"/>
    <x v="5"/>
    <s v="No"/>
    <n v="239967.1"/>
    <n v="232528.12"/>
    <s v=""/>
    <s v=""/>
    <s v=""/>
    <s v=""/>
    <s v="@2022/005875#001"/>
  </r>
  <r>
    <x v="1"/>
    <s v="Consejeria de Educación, Cultura y deportes"/>
    <s v="008902/2022"/>
    <x v="845"/>
    <s v="Contrato de obras"/>
    <x v="5"/>
    <s v="No"/>
    <n v="239989.39"/>
    <n v="209054.76"/>
    <s v=""/>
    <s v=""/>
    <s v=""/>
    <s v=""/>
    <s v="@2022/001170#001"/>
  </r>
  <r>
    <x v="1"/>
    <s v="Consejeria de Educación, Cultura y deportes"/>
    <s v="043237/2022"/>
    <x v="846"/>
    <s v="Contrato de obras"/>
    <x v="2"/>
    <s v="No"/>
    <n v="320280.71999999997"/>
    <n v="320000"/>
    <s v=""/>
    <s v=""/>
    <s v=""/>
    <s v=""/>
    <s v="@2022/001084#001"/>
  </r>
  <r>
    <x v="1"/>
    <s v="Consejeria de Educación, Cultura y deportes"/>
    <s v="014663/2022"/>
    <x v="847"/>
    <s v="Contrato de obras"/>
    <x v="2"/>
    <s v="No"/>
    <n v="327026.68"/>
    <n v="317000"/>
    <s v=""/>
    <s v=""/>
    <s v=""/>
    <s v=""/>
    <s v="@2021/018549#001"/>
  </r>
  <r>
    <x v="1"/>
    <s v="Consejeria de Educación, Cultura y deportes"/>
    <s v="016998/2022"/>
    <x v="848"/>
    <s v="Contrato de obras"/>
    <x v="2"/>
    <s v="No"/>
    <n v="387487.92"/>
    <n v="378207.28"/>
    <s v=""/>
    <s v=""/>
    <s v=""/>
    <s v=""/>
    <s v="@2021/018537#001"/>
  </r>
  <r>
    <x v="1"/>
    <s v="Consejeria de Educación, Cultura y deportes"/>
    <s v="012125/2022"/>
    <x v="849"/>
    <s v="Contrato de obras"/>
    <x v="2"/>
    <s v="No"/>
    <n v="408626.74"/>
    <n v="395345.9"/>
    <s v=""/>
    <s v=""/>
    <s v=""/>
    <s v=""/>
    <s v="@2022/000757#001"/>
  </r>
  <r>
    <x v="1"/>
    <s v="Consejeria de Educación, Cultura y deportes"/>
    <s v="007338/2022"/>
    <x v="850"/>
    <s v="Contrato de obras"/>
    <x v="2"/>
    <s v="No"/>
    <n v="427721.3"/>
    <n v="361776.52"/>
    <s v=""/>
    <s v=""/>
    <s v=""/>
    <s v=""/>
    <s v="@2021/016384#001"/>
  </r>
  <r>
    <x v="1"/>
    <s v="Consejeria de Educación, Cultura y deportes"/>
    <s v="011399/2022"/>
    <x v="851"/>
    <s v="Contrato de obras"/>
    <x v="2"/>
    <s v="No"/>
    <n v="427721.3"/>
    <n v="322110.90999999997"/>
    <s v=""/>
    <s v=""/>
    <s v=""/>
    <s v=""/>
    <s v="@2021/016242#001"/>
  </r>
  <r>
    <x v="1"/>
    <s v="Consejeria de Educación, Cultura y deportes"/>
    <s v="033941/2022"/>
    <x v="852"/>
    <s v="Contrato de obras"/>
    <x v="2"/>
    <s v="No"/>
    <n v="440595.64"/>
    <n v="334851.77"/>
    <s v=""/>
    <s v=""/>
    <s v=""/>
    <s v=""/>
    <s v="@2022/006046#001"/>
  </r>
  <r>
    <x v="1"/>
    <s v="Consejeria de Educación, Cultura y deportes"/>
    <s v="033559/2022"/>
    <x v="853"/>
    <s v="Contrato de obras"/>
    <x v="2"/>
    <s v="No"/>
    <n v="454226.1"/>
    <n v="453726.45"/>
    <s v=""/>
    <s v=""/>
    <s v=""/>
    <s v=""/>
    <s v="@2022/010558#001"/>
  </r>
  <r>
    <x v="1"/>
    <s v="Consejeria de Educación, Cultura y deportes"/>
    <s v="037019/2022"/>
    <x v="854"/>
    <s v="Contrato de obras"/>
    <x v="2"/>
    <s v="No"/>
    <n v="458630.04"/>
    <n v="444895"/>
    <s v=""/>
    <s v=""/>
    <s v=""/>
    <s v=""/>
    <s v="@2022/010463#001"/>
  </r>
  <r>
    <x v="1"/>
    <s v="Consejeria de Educación, Cultura y deportes"/>
    <s v="007487/2022"/>
    <x v="855"/>
    <s v="Contrato de obras"/>
    <x v="2"/>
    <s v="No"/>
    <n v="524918.63"/>
    <n v="488961.3"/>
    <s v=""/>
    <s v=""/>
    <s v=""/>
    <s v=""/>
    <s v="@2021/018452#001"/>
  </r>
  <r>
    <x v="1"/>
    <s v="Consejeria de Educación, Cultura y deportes"/>
    <s v="014880/2022"/>
    <x v="856"/>
    <s v="Contrato de obras"/>
    <x v="2"/>
    <s v="No"/>
    <n v="534285.05000000005"/>
    <n v="496618.3"/>
    <s v=""/>
    <s v=""/>
    <s v=""/>
    <s v=""/>
    <s v="@2022/001792#001"/>
  </r>
  <r>
    <x v="1"/>
    <s v="Consejeria de Educación, Cultura y deportes"/>
    <s v="033345/2022"/>
    <x v="857"/>
    <s v="Contrato de obras"/>
    <x v="2"/>
    <s v="No"/>
    <n v="564470.06000000006"/>
    <n v="517056.17"/>
    <s v=""/>
    <s v=""/>
    <s v=""/>
    <s v=""/>
    <s v="@2022/005648#001"/>
  </r>
  <r>
    <x v="1"/>
    <s v="Consejeria de Educación, Cultura y deportes"/>
    <s v="033982/2022"/>
    <x v="858"/>
    <s v="Contrato de obras"/>
    <x v="2"/>
    <s v="No"/>
    <n v="672833.65"/>
    <n v="645473.29"/>
    <s v=""/>
    <s v=""/>
    <s v=""/>
    <s v=""/>
    <s v="@2022/010401#002"/>
  </r>
  <r>
    <x v="1"/>
    <s v="Consejeria de Educación, Cultura y deportes"/>
    <s v="033835/2022"/>
    <x v="859"/>
    <s v="Contrato de obras"/>
    <x v="2"/>
    <s v="No"/>
    <n v="686142.58"/>
    <n v="662127.57999999996"/>
    <s v=""/>
    <s v=""/>
    <s v=""/>
    <s v=""/>
    <s v="@2022/006209#001"/>
  </r>
  <r>
    <x v="1"/>
    <s v="Consejeria de Educación, Cultura y deportes"/>
    <s v="030028/2022"/>
    <x v="860"/>
    <s v="Contrato de obras"/>
    <x v="2"/>
    <s v="No"/>
    <n v="691460.83"/>
    <n v="683578.17"/>
    <s v=""/>
    <s v=""/>
    <s v=""/>
    <s v=""/>
    <s v="@2022/005831#001"/>
  </r>
  <r>
    <x v="1"/>
    <s v="Consejeria de Educación, Cultura y deportes"/>
    <s v="033506/2022"/>
    <x v="861"/>
    <s v="Contrato de obras"/>
    <x v="2"/>
    <s v="No"/>
    <n v="809717.48"/>
    <n v="725850.18"/>
    <s v=""/>
    <s v=""/>
    <s v=""/>
    <s v=""/>
    <s v="@2022/009213#001"/>
  </r>
  <r>
    <x v="1"/>
    <s v="Consejeria de Educación, Cultura y deportes"/>
    <s v="004581/2022"/>
    <x v="862"/>
    <s v="Contrato de obras"/>
    <x v="2"/>
    <s v="No"/>
    <n v="892689.44"/>
    <n v="802014.57"/>
    <s v=""/>
    <s v=""/>
    <s v=""/>
    <s v=""/>
    <s v="@2021/018780#001"/>
  </r>
  <r>
    <x v="1"/>
    <s v="Consejeria de Educación, Cultura y deportes"/>
    <s v="037726/2022"/>
    <x v="863"/>
    <s v="Contrato de obras"/>
    <x v="2"/>
    <s v="No"/>
    <n v="1029584.64"/>
    <n v="1021105.69"/>
    <s v=""/>
    <s v=""/>
    <s v=""/>
    <s v=""/>
    <s v="@2022/001784#001"/>
  </r>
  <r>
    <x v="1"/>
    <s v="Consejeria de Educación, Cultura y deportes"/>
    <s v="030307/2022"/>
    <x v="864"/>
    <s v="Contrato de concesión de servicios"/>
    <x v="0"/>
    <s v="No"/>
    <n v="1238074.2"/>
    <n v="0"/>
    <s v=""/>
    <s v=""/>
    <s v=""/>
    <s v=""/>
    <s v="@2022/000468"/>
  </r>
  <r>
    <x v="1"/>
    <s v="Consejeria de Educación, Cultura y deportes"/>
    <s v="036550/2022"/>
    <x v="865"/>
    <s v="Contrato de obras"/>
    <x v="2"/>
    <s v="No"/>
    <n v="1366256.51"/>
    <n v="1223209.45"/>
    <s v=""/>
    <s v=""/>
    <s v=""/>
    <s v=""/>
    <s v="@2022/005533#001"/>
  </r>
  <r>
    <x v="1"/>
    <s v="Consejeria de Educación, Cultura y deportes"/>
    <s v="038158/2022"/>
    <x v="866"/>
    <s v="Contrato de obras"/>
    <x v="2"/>
    <s v="No"/>
    <n v="1849773.51"/>
    <n v="1775412.61"/>
    <s v=""/>
    <s v=""/>
    <s v=""/>
    <s v=""/>
    <s v="@2022/005507#001"/>
  </r>
  <r>
    <x v="1"/>
    <s v="Consejeria de Educación, Cultura y deportes"/>
    <s v="012162/2022"/>
    <x v="867"/>
    <s v="Contrato de obras"/>
    <x v="2"/>
    <s v="No"/>
    <n v="2251269.46"/>
    <n v="2157616.64"/>
    <s v=""/>
    <s v=""/>
    <s v=""/>
    <s v=""/>
    <s v="@2021/017981#001"/>
  </r>
  <r>
    <x v="1"/>
    <s v="Consejeria de Educación, Cultura y deportes"/>
    <s v="017073/2022"/>
    <x v="868"/>
    <s v="Contrato de obras"/>
    <x v="2"/>
    <s v="No"/>
    <n v="2260276.75"/>
    <n v="1853426.93"/>
    <s v=""/>
    <s v=""/>
    <s v=""/>
    <s v=""/>
    <s v="@2022/001280#001"/>
  </r>
  <r>
    <x v="1"/>
    <s v="Consejeria de Educación, Cultura y deportes"/>
    <s v="030052/2022"/>
    <x v="869"/>
    <s v="Contrato de obras"/>
    <x v="2"/>
    <s v="No"/>
    <n v="2398626.1800000002"/>
    <n v="2154475.1800000002"/>
    <s v=""/>
    <s v=""/>
    <s v=""/>
    <s v=""/>
    <s v="@2022/006204#001"/>
  </r>
  <r>
    <x v="1"/>
    <s v="Consejeria de Educación, Cultura y deportes"/>
    <s v="004588/2022"/>
    <x v="870"/>
    <s v="Contrato de obras"/>
    <x v="2"/>
    <s v="No"/>
    <n v="3191049"/>
    <n v="3085352.38"/>
    <s v=""/>
    <s v=""/>
    <s v=""/>
    <s v=""/>
    <s v="@2021/014423#001"/>
  </r>
  <r>
    <x v="1"/>
    <s v="Consejeria de Educación, Cultura y deportes"/>
    <s v="017418/2022"/>
    <x v="871"/>
    <s v="Contrato de obras"/>
    <x v="0"/>
    <s v="No"/>
    <n v="3496798.51"/>
    <n v="3394962"/>
    <s v=""/>
    <s v=""/>
    <s v=""/>
    <s v=""/>
    <s v="@2021/017554#001"/>
  </r>
  <r>
    <x v="1"/>
    <s v="Consejeria de Educación, Cultura y deportes"/>
    <s v="022589/2022"/>
    <x v="872"/>
    <s v="Contrato de obras"/>
    <x v="0"/>
    <s v="No"/>
    <n v="4685646.08"/>
    <n v="4061760.67"/>
    <s v=""/>
    <s v=""/>
    <s v=""/>
    <s v=""/>
    <s v="@2021/011759#001"/>
  </r>
  <r>
    <x v="1"/>
    <s v="Consejeria de Educación, Cultura y deportes"/>
    <s v="043976/2022"/>
    <x v="873"/>
    <s v="Contrato de obras"/>
    <x v="0"/>
    <s v="No"/>
    <n v="4831048.75"/>
    <n v="4685427.8"/>
    <s v=""/>
    <s v=""/>
    <s v=""/>
    <s v=""/>
    <s v="@2021/017064#001"/>
  </r>
  <r>
    <x v="1"/>
    <s v="Consejeria de Fomento"/>
    <s v="005564.3/2019"/>
    <x v="874"/>
    <s v="Contrato de concesión de servicios"/>
    <x v="0"/>
    <s v="No"/>
    <n v="3264.86"/>
    <n v="3264.86"/>
    <m/>
    <m/>
    <m/>
    <m/>
    <s v="2018/000110"/>
  </r>
  <r>
    <x v="1"/>
    <s v="Consejeria de Fomento"/>
    <s v="000876.3/2018"/>
    <x v="875"/>
    <s v="Contrato de concesión de servicios"/>
    <x v="0"/>
    <s v="No"/>
    <n v="7354.68"/>
    <n v="7354.68"/>
    <m/>
    <m/>
    <m/>
    <m/>
    <s v="2018/000107"/>
  </r>
  <r>
    <x v="1"/>
    <s v="Presidencia de la Junta de Comunidades de Castilla-La Mancha"/>
    <s v="003486/2022"/>
    <x v="876"/>
    <s v="Contrato de servicios"/>
    <x v="4"/>
    <s v="No"/>
    <n v="1138.3699999999999"/>
    <n v="1138.3699999999999"/>
    <s v=""/>
    <s v=""/>
    <s v=""/>
    <s v=""/>
    <s v="2022/000371"/>
  </r>
  <r>
    <x v="1"/>
    <s v="Presidencia de la Junta de Comunidades de Castilla-La Mancha"/>
    <s v="011563/2022"/>
    <x v="877"/>
    <s v="Contrato de servicios"/>
    <x v="2"/>
    <s v="No"/>
    <n v="6050"/>
    <n v="5717.25"/>
    <s v=""/>
    <s v=""/>
    <s v=""/>
    <s v=""/>
    <s v="@2022/001763"/>
  </r>
  <r>
    <x v="1"/>
    <s v="Presidencia de la Junta de Comunidades de Castilla-La Mancha"/>
    <s v="011564/2022"/>
    <x v="877"/>
    <s v="Contrato de servicios"/>
    <x v="2"/>
    <s v="No"/>
    <n v="7865"/>
    <n v="7039.18"/>
    <s v=""/>
    <s v=""/>
    <s v=""/>
    <s v=""/>
    <s v="@2022/001763"/>
  </r>
  <r>
    <x v="1"/>
    <s v="Presidencia de la Junta de Comunidades de Castilla-La Mancha"/>
    <s v="011562/2022"/>
    <x v="877"/>
    <s v="Contrato de servicios"/>
    <x v="2"/>
    <s v="No"/>
    <n v="10285"/>
    <n v="9205.08"/>
    <s v=""/>
    <s v=""/>
    <s v=""/>
    <s v=""/>
    <s v="@2022/001763"/>
  </r>
  <r>
    <x v="1"/>
    <s v="Presidencia de la Junta de Comunidades de Castilla-La Mancha"/>
    <s v="011561/2022"/>
    <x v="877"/>
    <s v="Contrato de servicios"/>
    <x v="2"/>
    <s v="No"/>
    <n v="14520"/>
    <n v="12995.4"/>
    <s v=""/>
    <s v=""/>
    <s v=""/>
    <s v=""/>
    <s v="@2022/001763"/>
  </r>
  <r>
    <x v="1"/>
    <s v="Consejeria de Fomento"/>
    <s v="028133/2022"/>
    <x v="878"/>
    <s v="Contrato de obras"/>
    <x v="5"/>
    <s v="No"/>
    <n v="28154.1"/>
    <n v="25287.79"/>
    <s v=""/>
    <s v=""/>
    <s v=""/>
    <s v=""/>
    <s v="@2022/010988#001"/>
  </r>
  <r>
    <x v="1"/>
    <s v="Presidencia de la Junta de Comunidades de Castilla-La Mancha"/>
    <s v="011558/2022"/>
    <x v="877"/>
    <s v="Contrato de servicios"/>
    <x v="2"/>
    <s v="No"/>
    <n v="22990"/>
    <n v="20576.05"/>
    <s v=""/>
    <s v=""/>
    <s v=""/>
    <s v=""/>
    <s v="@2022/001763"/>
  </r>
  <r>
    <x v="1"/>
    <s v="Presidencia de la Junta de Comunidades de Castilla-La Mancha"/>
    <s v="037531/2022"/>
    <x v="879"/>
    <s v="Contrato de servicios"/>
    <x v="3"/>
    <s v="No"/>
    <n v="24865.5"/>
    <n v="24865.5"/>
    <s v="168"/>
    <s v="a"/>
    <s v="2"/>
    <s v="EXCLUSIVIDAD TÉCNICA, DE DERECHOS EXCLUSIVOS O ARTÍSTICA_x000a_"/>
    <s v="@2022/013157"/>
  </r>
  <r>
    <x v="1"/>
    <s v="Presidencia de la Junta de Comunidades de Castilla-La Mancha"/>
    <s v="004678/2022"/>
    <x v="880"/>
    <s v="Contrato de servicios"/>
    <x v="3"/>
    <s v="No"/>
    <n v="25000"/>
    <n v="25000"/>
    <s v="168"/>
    <s v="a"/>
    <s v="2"/>
    <s v="EXCLUSIVIDAD TÉCNICA, DE DERECHOS EXCLUSIVOS O ARTÍSTICA_x000a_"/>
    <s v="@2022/001016"/>
  </r>
  <r>
    <x v="1"/>
    <s v="Presidencia de la Junta de Comunidades de Castilla-La Mancha"/>
    <s v="030398/2022"/>
    <x v="881"/>
    <s v="Contrato de servicios"/>
    <x v="3"/>
    <s v="No"/>
    <n v="36300"/>
    <n v="36300"/>
    <s v="168"/>
    <s v="a"/>
    <s v="2"/>
    <s v="EXCLUSIVIDAD TÉCNICA, DE DERECHOS EXCLUSIVOS O ARTÍSTICA_x000a_"/>
    <s v="@2022/013104"/>
  </r>
  <r>
    <x v="1"/>
    <s v="Consejeria de Fomento"/>
    <s v="022880/2022"/>
    <x v="882"/>
    <s v="Contrato de obras"/>
    <x v="2"/>
    <s v="No"/>
    <n v="38718.910000000003"/>
    <n v="37510"/>
    <s v=""/>
    <s v=""/>
    <s v=""/>
    <s v=""/>
    <s v="@2022/006205#001"/>
  </r>
  <r>
    <x v="1"/>
    <s v="Presidencia de la Junta de Comunidades de Castilla-La Mancha"/>
    <s v="007632/2022"/>
    <x v="883"/>
    <s v="Contrato de servicios"/>
    <x v="3"/>
    <s v="No"/>
    <n v="42350"/>
    <n v="42350"/>
    <s v="168"/>
    <s v="a"/>
    <s v="2"/>
    <s v="EXCLUSIVIDAD TÉCNICA, DE DERECHOS EXCLUSIVOS O ARTÍSTICA_x000a_"/>
    <s v="@2022/001328"/>
  </r>
  <r>
    <x v="1"/>
    <s v="Presidencia de la Junta de Comunidades de Castilla-La Mancha"/>
    <s v="011560/2022"/>
    <x v="877"/>
    <s v="Contrato de servicios"/>
    <x v="2"/>
    <s v="No"/>
    <n v="43560"/>
    <n v="41164.199999999997"/>
    <s v=""/>
    <s v=""/>
    <s v=""/>
    <s v=""/>
    <s v="@2022/001763"/>
  </r>
  <r>
    <x v="1"/>
    <s v="Presidencia de la Junta de Comunidades de Castilla-La Mancha"/>
    <s v="014565/2022"/>
    <x v="884"/>
    <s v="Contrato de servicios"/>
    <x v="3"/>
    <s v="No"/>
    <n v="43560"/>
    <n v="43560"/>
    <s v="168"/>
    <s v="a"/>
    <s v="2"/>
    <s v="EXCLUSIVIDAD TÉCNICA, DE DERECHOS EXCLUSIVOS O ARTÍSTICA_x000a_"/>
    <s v="@2022/004103"/>
  </r>
  <r>
    <x v="1"/>
    <s v="Presidencia de la Junta de Comunidades de Castilla-La Mancha"/>
    <s v="004094/2022"/>
    <x v="885"/>
    <s v="Contrato de servicios"/>
    <x v="3"/>
    <s v="No"/>
    <n v="45980"/>
    <n v="45980"/>
    <s v="168"/>
    <s v="a"/>
    <s v="2"/>
    <s v="EXCLUSIVIDAD TÉCNICA, DE DERECHOS EXCLUSIVOS O ARTÍSTICA_x000a_"/>
    <s v="@2022/001219"/>
  </r>
  <r>
    <x v="1"/>
    <s v="Presidencia de la Junta de Comunidades de Castilla-La Mancha"/>
    <s v="030193/2022"/>
    <x v="886"/>
    <s v="Contrato de servicios"/>
    <x v="3"/>
    <s v="No"/>
    <n v="48400"/>
    <n v="48400"/>
    <s v="168"/>
    <s v="a"/>
    <s v="2"/>
    <s v="EXCLUSIVIDAD TÉCNICA, DE DERECHOS EXCLUSIVOS O ARTÍSTICA_x000a_"/>
    <s v="@2022/007169"/>
  </r>
  <r>
    <x v="1"/>
    <s v="Consejeria de Fomento"/>
    <s v="038246/2022"/>
    <x v="887"/>
    <s v="Contrato de obras"/>
    <x v="5"/>
    <s v="No"/>
    <n v="57124.39"/>
    <n v="55981.9"/>
    <s v=""/>
    <s v=""/>
    <s v=""/>
    <s v=""/>
    <s v="@2022/014265#001"/>
  </r>
  <r>
    <x v="1"/>
    <s v="Presidencia de la Junta de Comunidades de Castilla-La Mancha"/>
    <s v="005867.4/2020"/>
    <x v="888"/>
    <s v="Contrato de servicios"/>
    <x v="0"/>
    <s v="No"/>
    <n v="60000"/>
    <n v="60000"/>
    <m/>
    <m/>
    <m/>
    <m/>
    <s v="2019/025964"/>
  </r>
  <r>
    <x v="1"/>
    <s v="Presidencia de la Junta de Comunidades de Castilla-La Mancha"/>
    <s v="024045/2022"/>
    <x v="889"/>
    <s v="Contrato de servicios"/>
    <x v="3"/>
    <s v="No"/>
    <n v="60500"/>
    <n v="60500"/>
    <s v="168"/>
    <s v="a"/>
    <s v="2"/>
    <s v="EXCLUSIVIDAD TÉCNICA, DE DERECHOS EXCLUSIVOS O ARTÍSTICA_x000a_"/>
    <s v="@2022/004383"/>
  </r>
  <r>
    <x v="1"/>
    <s v="Presidencia de la Junta de Comunidades de Castilla-La Mancha"/>
    <s v="027047/2022"/>
    <x v="890"/>
    <s v="Contrato de servicios"/>
    <x v="2"/>
    <s v="No"/>
    <n v="67401.84"/>
    <n v="67401.84"/>
    <s v=""/>
    <s v=""/>
    <s v=""/>
    <s v=""/>
    <s v="@2022/006942"/>
  </r>
  <r>
    <x v="1"/>
    <s v="Presidencia de la Junta de Comunidades de Castilla-La Mancha"/>
    <s v="030280/2022"/>
    <x v="891"/>
    <s v="Contrato de servicios"/>
    <x v="3"/>
    <s v="No"/>
    <n v="70000"/>
    <n v="70000"/>
    <s v="168"/>
    <s v="a"/>
    <s v="2"/>
    <s v="EXCLUSIVIDAD TÉCNICA, DE DERECHOS EXCLUSIVOS O ARTÍSTICA_x000a_"/>
    <s v="@2022/013102"/>
  </r>
  <r>
    <x v="1"/>
    <s v="Presidencia de la Junta de Comunidades de Castilla-La Mancha"/>
    <s v="005867.3/2020"/>
    <x v="888"/>
    <s v="Contrato de servicios"/>
    <x v="0"/>
    <s v="No"/>
    <n v="150000"/>
    <n v="150000"/>
    <m/>
    <m/>
    <m/>
    <m/>
    <s v="2019/025964"/>
  </r>
  <r>
    <x v="1"/>
    <s v="Presidencia de la Junta de Comunidades de Castilla-La Mancha"/>
    <s v="005867.6/2020"/>
    <x v="888"/>
    <s v="Contrato de servicios"/>
    <x v="0"/>
    <s v="No"/>
    <n v="150000"/>
    <n v="150000"/>
    <m/>
    <m/>
    <m/>
    <m/>
    <s v="2019/025964"/>
  </r>
  <r>
    <x v="1"/>
    <s v="Presidencia de la Junta de Comunidades de Castilla-La Mancha"/>
    <s v="008563/2022"/>
    <x v="892"/>
    <s v="Contrato de servicios"/>
    <x v="3"/>
    <s v="No"/>
    <n v="181500"/>
    <n v="181500"/>
    <s v="168"/>
    <s v="a"/>
    <s v="2"/>
    <s v="EXCLUSIVIDAD TÉCNICA, DE DERECHOS EXCLUSIVOS O ARTÍSTICA_x000a_"/>
    <s v="@2022/002399"/>
  </r>
  <r>
    <x v="1"/>
    <s v="Consejeria de Fomento"/>
    <s v="000018.3/2022"/>
    <x v="893"/>
    <s v="Contrato de obras"/>
    <x v="2"/>
    <s v="No"/>
    <n v="83216.47"/>
    <n v="83216.47"/>
    <m/>
    <m/>
    <m/>
    <m/>
    <s v="2021/012054"/>
  </r>
  <r>
    <x v="1"/>
    <s v="Presidencia de la Junta de Comunidades de Castilla-La Mancha"/>
    <s v="028293/2022"/>
    <x v="894"/>
    <s v="Contrato de servicios"/>
    <x v="0"/>
    <s v="No"/>
    <n v="865000"/>
    <n v="842160"/>
    <s v=""/>
    <s v=""/>
    <s v=""/>
    <s v=""/>
    <s v="@2022/000341"/>
  </r>
  <r>
    <x v="1"/>
    <s v="Consejeria de Fomento"/>
    <s v="028105/2022"/>
    <x v="895"/>
    <s v="Contrato de obras"/>
    <x v="5"/>
    <s v="No"/>
    <n v="87140.13"/>
    <n v="84150"/>
    <s v=""/>
    <s v=""/>
    <s v=""/>
    <s v=""/>
    <s v="@2022/006631#001"/>
  </r>
  <r>
    <x v="1"/>
    <s v="Consejeria de Fomento"/>
    <s v="033652/2022"/>
    <x v="896"/>
    <s v="Contrato de obras"/>
    <x v="5"/>
    <s v="No"/>
    <n v="96528.8"/>
    <n v="95515.25"/>
    <s v=""/>
    <s v=""/>
    <s v=""/>
    <s v=""/>
    <s v="@2022/014838#001"/>
  </r>
  <r>
    <x v="1"/>
    <s v="Consejeria de Fomento"/>
    <s v="044253/2022"/>
    <x v="897"/>
    <s v="Contrato de obras"/>
    <x v="5"/>
    <s v="No"/>
    <n v="96703.2"/>
    <n v="84167.54"/>
    <s v=""/>
    <s v=""/>
    <s v=""/>
    <s v=""/>
    <s v="@2022/017671#001"/>
  </r>
  <r>
    <x v="1"/>
    <s v="Consejeria de Fomento"/>
    <s v="000824.4/2018"/>
    <x v="898"/>
    <s v="Contrato de concesión de servicios"/>
    <x v="0"/>
    <s v="No"/>
    <n v="138501.54999999999"/>
    <n v="138501.54999999999"/>
    <m/>
    <m/>
    <m/>
    <m/>
    <s v="2018/000108"/>
  </r>
  <r>
    <x v="1"/>
    <s v="Consejeria de Fomento"/>
    <s v="022227.1/2021"/>
    <x v="899"/>
    <s v="Contrato de obras"/>
    <x v="1"/>
    <s v="No"/>
    <n v="167139.38"/>
    <n v="167139.38"/>
    <m/>
    <m/>
    <m/>
    <m/>
    <s v="2021/000651"/>
  </r>
  <r>
    <x v="1"/>
    <s v="Consejeria de Fomento"/>
    <s v="028864.2/2021"/>
    <x v="900"/>
    <s v="Contrato de obras"/>
    <x v="2"/>
    <s v="No"/>
    <n v="192042.03999999998"/>
    <n v="192042.03999999998"/>
    <m/>
    <m/>
    <m/>
    <m/>
    <s v="2021/007174"/>
  </r>
  <r>
    <x v="1"/>
    <s v="Consejeria de Fomento"/>
    <s v="028243/2022"/>
    <x v="901"/>
    <s v="Contrato de obras"/>
    <x v="2"/>
    <s v="No"/>
    <n v="225114.33"/>
    <n v="191906"/>
    <s v=""/>
    <s v=""/>
    <s v=""/>
    <s v=""/>
    <s v="@2022/010653#001"/>
  </r>
  <r>
    <x v="1"/>
    <s v="Consejeria de Fomento"/>
    <s v="029849/2022"/>
    <x v="902"/>
    <s v="Contrato de obras"/>
    <x v="2"/>
    <s v="No"/>
    <n v="229332.2"/>
    <n v="193120.56"/>
    <s v=""/>
    <s v=""/>
    <s v=""/>
    <s v=""/>
    <s v="@2022/012122#001"/>
  </r>
  <r>
    <x v="1"/>
    <s v="Consejeria de Fomento"/>
    <s v="033224/2022"/>
    <x v="903"/>
    <s v="Contrato de obras"/>
    <x v="2"/>
    <s v="No"/>
    <n v="241902"/>
    <n v="235975.4"/>
    <s v=""/>
    <s v=""/>
    <s v=""/>
    <s v=""/>
    <s v="@2022/010561#001"/>
  </r>
  <r>
    <x v="1"/>
    <s v="Consejeria de Fomento"/>
    <s v="029266/2022"/>
    <x v="904"/>
    <s v="Contrato de obras"/>
    <x v="2"/>
    <s v="No"/>
    <n v="286143.89"/>
    <n v="275985.78999999998"/>
    <s v=""/>
    <s v=""/>
    <s v=""/>
    <s v=""/>
    <s v="@2022/006632#001"/>
  </r>
  <r>
    <x v="1"/>
    <s v="Consejeria de Fomento"/>
    <s v="023817/2022"/>
    <x v="905"/>
    <s v="Contrato de obras"/>
    <x v="2"/>
    <s v="No"/>
    <n v="291745.45"/>
    <n v="246554.08"/>
    <s v=""/>
    <s v=""/>
    <s v=""/>
    <s v=""/>
    <s v="@2022/004636#001"/>
  </r>
  <r>
    <x v="1"/>
    <s v="Consejeria de Fomento"/>
    <s v="028093/2022"/>
    <x v="906"/>
    <s v="Contrato de obras"/>
    <x v="2"/>
    <s v="No"/>
    <n v="300070.8"/>
    <n v="291500"/>
    <s v=""/>
    <s v=""/>
    <s v=""/>
    <s v=""/>
    <s v="@2022/006759#001"/>
  </r>
  <r>
    <x v="1"/>
    <s v="Consejeria de Fomento"/>
    <s v="029554/2022"/>
    <x v="907"/>
    <s v="Contrato de obras"/>
    <x v="2"/>
    <s v="No"/>
    <n v="305524.63"/>
    <n v="273444.53999999998"/>
    <s v=""/>
    <s v=""/>
    <s v=""/>
    <s v=""/>
    <s v="@2022/006709#001"/>
  </r>
  <r>
    <x v="1"/>
    <s v="Consejeria de Fomento"/>
    <s v="043326/2022"/>
    <x v="908"/>
    <s v="Contrato de obras"/>
    <x v="2"/>
    <s v="No"/>
    <n v="370139.92"/>
    <n v="355619.9"/>
    <s v=""/>
    <s v=""/>
    <s v=""/>
    <s v=""/>
    <s v="@2022/014615#001"/>
  </r>
  <r>
    <x v="1"/>
    <s v="Consejeria de Fomento"/>
    <s v="028161/2022"/>
    <x v="909"/>
    <s v="Contrato de obras"/>
    <x v="2"/>
    <s v="No"/>
    <n v="411833.55"/>
    <n v="366120.03"/>
    <s v=""/>
    <s v=""/>
    <s v=""/>
    <s v=""/>
    <s v="@2022/006624#001"/>
  </r>
  <r>
    <x v="1"/>
    <s v="Consejeria de Fomento"/>
    <s v="043567/2022"/>
    <x v="910"/>
    <s v="Contrato de obras"/>
    <x v="2"/>
    <s v="No"/>
    <n v="414073.06"/>
    <n v="375100"/>
    <s v=""/>
    <s v=""/>
    <s v=""/>
    <s v=""/>
    <s v="@2022/014623#001"/>
  </r>
  <r>
    <x v="1"/>
    <s v="Consejeria de Fomento"/>
    <s v="043702/2022"/>
    <x v="911"/>
    <s v="Contrato de obras"/>
    <x v="2"/>
    <s v="No"/>
    <n v="534801.6"/>
    <n v="427166.71999999997"/>
    <s v=""/>
    <s v=""/>
    <s v=""/>
    <s v=""/>
    <s v="@2022/011858#001"/>
  </r>
  <r>
    <x v="1"/>
    <s v="Consejeria de Fomento"/>
    <s v="000018/2022"/>
    <x v="893"/>
    <s v="Contrato de obras"/>
    <x v="2"/>
    <s v="No"/>
    <n v="630750.43000000005"/>
    <n v="623962.36"/>
    <s v=""/>
    <s v=""/>
    <s v=""/>
    <s v=""/>
    <s v="@2021/012054#001"/>
  </r>
  <r>
    <x v="1"/>
    <s v="Consejeria de Fomento"/>
    <s v="027136/2022"/>
    <x v="912"/>
    <s v="Contrato de obras"/>
    <x v="2"/>
    <s v="No"/>
    <n v="703606.93"/>
    <n v="663660.80000000005"/>
    <s v=""/>
    <s v=""/>
    <s v=""/>
    <s v=""/>
    <s v="@2022/003533#001"/>
  </r>
  <r>
    <x v="1"/>
    <s v="Consejeria de Fomento"/>
    <s v="044434/2022"/>
    <x v="913"/>
    <s v="Contrato de obras"/>
    <x v="2"/>
    <s v="No"/>
    <n v="799643.31"/>
    <n v="748038.89"/>
    <s v=""/>
    <s v=""/>
    <s v=""/>
    <s v=""/>
    <s v="@2022/014622#001"/>
  </r>
  <r>
    <x v="1"/>
    <s v="Consejeria de Fomento"/>
    <s v="000461/2022"/>
    <x v="914"/>
    <s v="Contrato de obras"/>
    <x v="1"/>
    <s v="No"/>
    <n v="1965521.85"/>
    <n v="1508341.46"/>
    <s v=""/>
    <s v=""/>
    <s v=""/>
    <s v=""/>
    <s v="@2021/011939#001"/>
  </r>
  <r>
    <x v="1"/>
    <s v="Consejeria de Fomento"/>
    <s v="032504/2022"/>
    <x v="915"/>
    <s v="Contrato de obras"/>
    <x v="1"/>
    <s v="No"/>
    <n v="2868821.13"/>
    <n v="2635380"/>
    <s v=""/>
    <s v=""/>
    <s v=""/>
    <s v=""/>
    <s v="@2022/005227#001"/>
  </r>
  <r>
    <x v="1"/>
    <s v="Consejeria de Fomento"/>
    <s v="033695/2022"/>
    <x v="916"/>
    <s v="Contrato de obras"/>
    <x v="0"/>
    <s v="No"/>
    <n v="3798192.06"/>
    <n v="3417993.03"/>
    <s v=""/>
    <s v=""/>
    <s v=""/>
    <s v=""/>
    <s v="@2022/001339#001"/>
  </r>
  <r>
    <x v="1"/>
    <s v="Consejeria de Fomento"/>
    <s v="044569/2022"/>
    <x v="917"/>
    <s v="Contrato de obras"/>
    <x v="1"/>
    <s v="No"/>
    <n v="4402711.17"/>
    <n v="3496900"/>
    <s v=""/>
    <s v=""/>
    <s v=""/>
    <s v=""/>
    <s v="@2022/010178#002"/>
  </r>
  <r>
    <x v="1"/>
    <s v="Consejeria de Fomento"/>
    <s v="015047/2022"/>
    <x v="918"/>
    <s v="Contrato de obras"/>
    <x v="0"/>
    <s v="No"/>
    <n v="4800000"/>
    <n v="4235000"/>
    <s v=""/>
    <s v=""/>
    <s v=""/>
    <s v=""/>
    <s v="@2021/017542#001"/>
  </r>
  <r>
    <x v="1"/>
    <s v="Consejeria de Fomento"/>
    <s v="044670/2022"/>
    <x v="919"/>
    <s v="Contrato de obras"/>
    <x v="1"/>
    <s v="No"/>
    <n v="5948878.4699999997"/>
    <n v="5120199.7"/>
    <s v=""/>
    <s v=""/>
    <s v=""/>
    <s v=""/>
    <s v="@2022/011748#001"/>
  </r>
  <r>
    <x v="1"/>
    <s v="Consejeria de Hacienda y Administraciones Publicas"/>
    <s v="038777/2022"/>
    <x v="920"/>
    <s v="Contrato de obras"/>
    <x v="5"/>
    <s v="No"/>
    <n v="85193.04"/>
    <n v="68340.800000000003"/>
    <s v=""/>
    <s v=""/>
    <s v=""/>
    <s v=""/>
    <s v="@2022/009594#001"/>
  </r>
  <r>
    <x v="1"/>
    <s v="Consejeria de Hacienda y Administraciones Publicas"/>
    <s v="007503/2022"/>
    <x v="921"/>
    <s v="Contrato de obras"/>
    <x v="2"/>
    <s v="No"/>
    <n v="189174.38"/>
    <n v="179677.82"/>
    <s v=""/>
    <s v=""/>
    <s v=""/>
    <s v=""/>
    <s v="@2022/000194#001"/>
  </r>
  <r>
    <x v="1"/>
    <s v="Consejeria de Hacienda y Administraciones Publicas"/>
    <s v="044341/2022"/>
    <x v="922"/>
    <s v="Contrato de obras"/>
    <x v="2"/>
    <s v="No"/>
    <n v="470127.35"/>
    <n v="384450.88"/>
    <s v=""/>
    <s v=""/>
    <s v=""/>
    <s v=""/>
    <s v="@2022/011737#001"/>
  </r>
  <r>
    <x v="1"/>
    <s v="Consejeria de Hacienda y Administraciones Publicas"/>
    <s v="011730/2022"/>
    <x v="923"/>
    <s v="Contrato de obras"/>
    <x v="2"/>
    <s v="No"/>
    <n v="850950.89"/>
    <n v="816103.1"/>
    <s v=""/>
    <s v=""/>
    <s v=""/>
    <s v=""/>
    <s v="@2022/000170#001"/>
  </r>
  <r>
    <x v="1"/>
    <s v="Consejeria de Hacienda y Administraciones Publicas"/>
    <s v="004152/2022"/>
    <x v="924"/>
    <s v="Contrato de obras"/>
    <x v="2"/>
    <s v="No"/>
    <n v="901863.47"/>
    <n v="901861.4"/>
    <s v=""/>
    <s v=""/>
    <s v=""/>
    <s v=""/>
    <s v="@2021/013968#001"/>
  </r>
  <r>
    <x v="1"/>
    <s v="Consejeria de Hacienda y Administraciones Publicas"/>
    <s v="007661/2022"/>
    <x v="925"/>
    <s v="Contrato de obras"/>
    <x v="2"/>
    <s v="No"/>
    <n v="933608.23"/>
    <n v="529356.11"/>
    <s v=""/>
    <s v=""/>
    <s v=""/>
    <s v=""/>
    <s v="@2021/015868#001"/>
  </r>
  <r>
    <x v="1"/>
    <s v="Consejeria de Hacienda y Administraciones Publicas"/>
    <s v="012208/2022"/>
    <x v="926"/>
    <s v="Contrato de obras"/>
    <x v="0"/>
    <s v="No"/>
    <n v="3196540.05"/>
    <n v="2876886.05"/>
    <s v=""/>
    <s v=""/>
    <s v=""/>
    <s v=""/>
    <s v="@2022/000213#001"/>
  </r>
  <r>
    <x v="1"/>
    <s v="Consejeria de Hacienda y Administraciones Publicas"/>
    <s v="009239/2022"/>
    <x v="927"/>
    <s v="Contrato de obras"/>
    <x v="0"/>
    <s v="No"/>
    <n v="33611940.119999997"/>
    <n v="30431394.52"/>
    <s v=""/>
    <s v=""/>
    <s v=""/>
    <s v=""/>
    <s v="@2022/000678#001"/>
  </r>
  <r>
    <x v="1"/>
    <s v="Consejeria de Agricultura, Agua y Desarrollo Rural"/>
    <s v="001464/2022"/>
    <x v="928"/>
    <s v="Contrato de suministros"/>
    <x v="4"/>
    <s v="No"/>
    <n v="166.01"/>
    <n v="166.01"/>
    <s v=""/>
    <s v=""/>
    <s v=""/>
    <s v=""/>
    <s v="2022/000090"/>
  </r>
  <r>
    <x v="1"/>
    <s v="Consejeria de Agricultura, Agua y Desarrollo Rural"/>
    <s v="003050/2022"/>
    <x v="929"/>
    <s v="Contrato de suministros"/>
    <x v="4"/>
    <s v="No"/>
    <n v="409.66"/>
    <n v="409.66"/>
    <s v=""/>
    <s v=""/>
    <s v=""/>
    <s v=""/>
    <s v="2022/000104"/>
  </r>
  <r>
    <x v="1"/>
    <s v="Consejeria de Agricultura, Agua y Desarrollo Rural"/>
    <s v="001467/2022"/>
    <x v="930"/>
    <s v="Contrato de suministros"/>
    <x v="4"/>
    <s v="No"/>
    <n v="479.74"/>
    <n v="479.74"/>
    <s v=""/>
    <s v=""/>
    <s v=""/>
    <s v=""/>
    <s v="2022/000096"/>
  </r>
  <r>
    <x v="1"/>
    <s v="Consejeria de Agricultura, Agua y Desarrollo Rural"/>
    <s v="001420/2022"/>
    <x v="931"/>
    <s v="Contrato de suministros"/>
    <x v="4"/>
    <s v="No"/>
    <n v="662.79"/>
    <n v="662.79"/>
    <s v=""/>
    <s v=""/>
    <s v=""/>
    <s v=""/>
    <s v="2022/000091"/>
  </r>
  <r>
    <x v="1"/>
    <s v="Consejeria de Agricultura, Agua y Desarrollo Rural"/>
    <s v="001426/2022"/>
    <x v="932"/>
    <s v="Contrato de suministros"/>
    <x v="4"/>
    <s v="No"/>
    <n v="678.96"/>
    <n v="678.96"/>
    <s v=""/>
    <s v=""/>
    <s v=""/>
    <s v=""/>
    <s v="2022/000094"/>
  </r>
  <r>
    <x v="1"/>
    <s v="Consejeria de Agricultura, Agua y Desarrollo Rural"/>
    <s v="001437/2022"/>
    <x v="933"/>
    <s v="Contrato de suministros"/>
    <x v="4"/>
    <s v="No"/>
    <n v="678.96"/>
    <n v="678.96"/>
    <s v=""/>
    <s v=""/>
    <s v=""/>
    <s v=""/>
    <s v="2022/000095"/>
  </r>
  <r>
    <x v="1"/>
    <s v="Consejeria de Agricultura, Agua y Desarrollo Rural"/>
    <s v="001412/2022"/>
    <x v="934"/>
    <s v="Contrato de suministros"/>
    <x v="4"/>
    <s v="No"/>
    <n v="918.83"/>
    <n v="918.83"/>
    <s v=""/>
    <s v=""/>
    <s v=""/>
    <s v=""/>
    <s v="2022/000092"/>
  </r>
  <r>
    <x v="1"/>
    <s v="Consejeria de Agricultura, Agua y Desarrollo Rural"/>
    <s v="001419/2022"/>
    <x v="935"/>
    <s v="Contrato de suministros"/>
    <x v="4"/>
    <s v="No"/>
    <n v="959.48"/>
    <n v="959.48"/>
    <s v=""/>
    <s v=""/>
    <s v=""/>
    <s v=""/>
    <s v="2022/000093"/>
  </r>
  <r>
    <x v="1"/>
    <s v="Consejeria de Agricultura, Agua y Desarrollo Rural"/>
    <s v="001552/2022"/>
    <x v="936"/>
    <s v="Contrato de suministros"/>
    <x v="4"/>
    <s v="No"/>
    <n v="970.71"/>
    <n v="970.71"/>
    <s v=""/>
    <s v=""/>
    <s v=""/>
    <s v=""/>
    <s v="2022/000111"/>
  </r>
  <r>
    <x v="1"/>
    <s v="Consejeria de Agricultura, Agua y Desarrollo Rural"/>
    <s v="001408/2022"/>
    <x v="937"/>
    <s v="Contrato de suministros"/>
    <x v="4"/>
    <s v="No"/>
    <n v="1118.04"/>
    <n v="1118.04"/>
    <s v=""/>
    <s v=""/>
    <s v=""/>
    <s v=""/>
    <s v="2022/000089"/>
  </r>
  <r>
    <x v="1"/>
    <s v="Consejeria de Agricultura, Agua y Desarrollo Rural"/>
    <s v="001468/2022"/>
    <x v="938"/>
    <s v="Contrato de suministros"/>
    <x v="4"/>
    <s v="No"/>
    <n v="1505.05"/>
    <n v="1505.05"/>
    <s v=""/>
    <s v=""/>
    <s v=""/>
    <s v=""/>
    <s v="2022/000109"/>
  </r>
  <r>
    <x v="1"/>
    <s v="Consejeria de Agricultura, Agua y Desarrollo Rural"/>
    <s v="001471/2022"/>
    <x v="939"/>
    <s v="Contrato de suministros"/>
    <x v="4"/>
    <s v="No"/>
    <n v="1665.35"/>
    <n v="1665.35"/>
    <s v=""/>
    <s v=""/>
    <s v=""/>
    <s v=""/>
    <s v="2022/000110"/>
  </r>
  <r>
    <x v="1"/>
    <s v="Consejeria de Agricultura, Agua y Desarrollo Rural"/>
    <s v="001439/2022"/>
    <x v="940"/>
    <s v="Contrato de suministros"/>
    <x v="4"/>
    <s v="No"/>
    <n v="1678.71"/>
    <n v="1678.71"/>
    <s v=""/>
    <s v=""/>
    <s v=""/>
    <s v=""/>
    <s v="2022/000105"/>
  </r>
  <r>
    <x v="1"/>
    <s v="Consejeria de Agricultura, Agua y Desarrollo Rural"/>
    <s v="003720/2022"/>
    <x v="941"/>
    <s v="Contrato de suministros"/>
    <x v="4"/>
    <s v="No"/>
    <n v="2040.44"/>
    <n v="1602.66"/>
    <s v=""/>
    <s v=""/>
    <s v=""/>
    <s v=""/>
    <s v="@2022/000051"/>
  </r>
  <r>
    <x v="1"/>
    <s v="Consejeria de Agricultura, Agua y Desarrollo Rural"/>
    <s v="001451/2022"/>
    <x v="942"/>
    <s v="Contrato de suministros"/>
    <x v="4"/>
    <s v="No"/>
    <n v="2128.44"/>
    <n v="2128.44"/>
    <s v=""/>
    <s v=""/>
    <s v=""/>
    <s v=""/>
    <s v="2022/000106"/>
  </r>
  <r>
    <x v="1"/>
    <s v="Consejeria de Agricultura, Agua y Desarrollo Rural"/>
    <s v="001466/2022"/>
    <x v="943"/>
    <s v="Contrato de suministros"/>
    <x v="4"/>
    <s v="No"/>
    <n v="2141.8000000000002"/>
    <n v="2141.8000000000002"/>
    <s v=""/>
    <s v=""/>
    <s v=""/>
    <s v=""/>
    <s v="2022/000108"/>
  </r>
  <r>
    <x v="1"/>
    <s v="Consejeria de Agricultura, Agua y Desarrollo Rural"/>
    <s v="003320/2022"/>
    <x v="944"/>
    <s v="Contrato de suministros"/>
    <x v="4"/>
    <s v="No"/>
    <n v="2317.39"/>
    <n v="1958.75"/>
    <s v=""/>
    <s v=""/>
    <s v=""/>
    <s v=""/>
    <s v="@2022/000084"/>
  </r>
  <r>
    <x v="1"/>
    <s v="Consejeria de Agricultura, Agua y Desarrollo Rural"/>
    <s v="001438/2022"/>
    <x v="945"/>
    <s v="Contrato de suministros"/>
    <x v="4"/>
    <s v="No"/>
    <n v="2529.19"/>
    <n v="2529.19"/>
    <s v=""/>
    <s v=""/>
    <s v=""/>
    <s v=""/>
    <s v="2022/000103"/>
  </r>
  <r>
    <x v="1"/>
    <s v="Consejeria de Agricultura, Agua y Desarrollo Rural"/>
    <s v="007629.1/2021"/>
    <x v="946"/>
    <s v="Contrato de suministros"/>
    <x v="4"/>
    <s v="No"/>
    <n v="3790.23"/>
    <n v="3790.23"/>
    <m/>
    <m/>
    <m/>
    <m/>
    <s v="2021/001356"/>
  </r>
  <r>
    <x v="1"/>
    <s v="Consejeria de Agricultura, Agua y Desarrollo Rural"/>
    <s v="003318/2022"/>
    <x v="947"/>
    <s v="Contrato de suministros"/>
    <x v="4"/>
    <s v="No"/>
    <n v="4777.8500000000004"/>
    <n v="4777.8500000000004"/>
    <s v=""/>
    <s v=""/>
    <s v=""/>
    <s v=""/>
    <s v="@2022/000057"/>
  </r>
  <r>
    <x v="1"/>
    <s v="Consejeria de Agricultura, Agua y Desarrollo Rural"/>
    <s v="038424/2022"/>
    <x v="948"/>
    <s v="Contrato de suministros"/>
    <x v="4"/>
    <s v="No"/>
    <n v="4890.07"/>
    <n v="4890.07"/>
    <s v=""/>
    <s v=""/>
    <s v=""/>
    <s v=""/>
    <s v="2022/015907"/>
  </r>
  <r>
    <x v="1"/>
    <s v="Consejeria de Agricultura, Agua y Desarrollo Rural"/>
    <s v="003731/2022"/>
    <x v="949"/>
    <s v="Contrato de suministros"/>
    <x v="4"/>
    <s v="No"/>
    <n v="4913.71"/>
    <n v="4176.68"/>
    <s v=""/>
    <s v=""/>
    <s v=""/>
    <s v=""/>
    <s v="@2022/000056"/>
  </r>
  <r>
    <x v="1"/>
    <s v="Consejeria de Agricultura, Agua y Desarrollo Rural"/>
    <s v="008337.1/2021"/>
    <x v="950"/>
    <s v="Contrato de suministros"/>
    <x v="4"/>
    <s v="No"/>
    <n v="5685.33"/>
    <n v="5685.33"/>
    <m/>
    <m/>
    <m/>
    <m/>
    <s v="2021/001338"/>
  </r>
  <r>
    <x v="1"/>
    <s v="Consejeria de Agricultura, Agua y Desarrollo Rural"/>
    <s v="043240/2022"/>
    <x v="951"/>
    <s v="Contrato de suministros"/>
    <x v="4"/>
    <s v="No"/>
    <n v="8000"/>
    <n v="8000"/>
    <s v=""/>
    <s v=""/>
    <s v=""/>
    <s v=""/>
    <s v="2022/018263"/>
  </r>
  <r>
    <x v="1"/>
    <s v="Consejeria de Agricultura, Agua y Desarrollo Rural"/>
    <s v="000477/2022"/>
    <x v="952"/>
    <s v="Contrato de suministros"/>
    <x v="4"/>
    <s v="No"/>
    <n v="10109.549999999999"/>
    <n v="10109.549999999999"/>
    <s v=""/>
    <s v=""/>
    <s v=""/>
    <s v=""/>
    <s v="2021/018779"/>
  </r>
  <r>
    <x v="1"/>
    <s v="Consejeria de Agricultura, Agua y Desarrollo Rural"/>
    <s v="022876/2022"/>
    <x v="953"/>
    <s v="Contrato de suministros"/>
    <x v="4"/>
    <s v="No"/>
    <n v="11000"/>
    <n v="11000"/>
    <s v=""/>
    <s v=""/>
    <s v=""/>
    <s v=""/>
    <s v="2022/010672"/>
  </r>
  <r>
    <x v="1"/>
    <s v="Consejeria de Agricultura, Agua y Desarrollo Rural"/>
    <s v="022878/2022"/>
    <x v="953"/>
    <s v="Contrato de suministros"/>
    <x v="4"/>
    <s v="No"/>
    <n v="29000"/>
    <n v="29000"/>
    <s v=""/>
    <s v=""/>
    <s v=""/>
    <s v=""/>
    <s v="2022/010681"/>
  </r>
  <r>
    <x v="1"/>
    <s v="Consejeria de Agricultura, Agua y Desarrollo Rural"/>
    <s v="043346/2022"/>
    <x v="954"/>
    <s v="Contrato de suministros"/>
    <x v="4"/>
    <s v="No"/>
    <n v="30000"/>
    <n v="30000"/>
    <s v=""/>
    <s v=""/>
    <s v=""/>
    <s v=""/>
    <s v="2022/018268"/>
  </r>
  <r>
    <x v="1"/>
    <s v="Consejeria de Agricultura, Agua y Desarrollo Rural"/>
    <s v="001012/2022"/>
    <x v="955"/>
    <s v="Contrato de suministros"/>
    <x v="0"/>
    <s v="No"/>
    <n v="37351.97"/>
    <n v="36258.199999999997"/>
    <s v=""/>
    <s v=""/>
    <s v=""/>
    <s v=""/>
    <s v="@2021/010309"/>
  </r>
  <r>
    <x v="1"/>
    <s v="Consejeria de Agricultura, Agua y Desarrollo Rural"/>
    <s v="039179/2022"/>
    <x v="956"/>
    <s v="Contrato de suministros"/>
    <x v="4"/>
    <s v="No"/>
    <n v="38332.81"/>
    <n v="38332.81"/>
    <s v=""/>
    <s v=""/>
    <s v=""/>
    <s v=""/>
    <s v="2022/018356"/>
  </r>
  <r>
    <x v="1"/>
    <s v="Consejeria de Agricultura, Agua y Desarrollo Rural"/>
    <s v="033641/2022"/>
    <x v="957"/>
    <s v="Contrato de suministros"/>
    <x v="4"/>
    <s v="No"/>
    <n v="42000"/>
    <n v="42000"/>
    <s v=""/>
    <s v=""/>
    <s v=""/>
    <s v=""/>
    <s v="2022/015248"/>
  </r>
  <r>
    <x v="1"/>
    <s v="Consejeria de Agricultura, Agua y Desarrollo Rural"/>
    <s v="008577/2022"/>
    <x v="958"/>
    <s v="Contrato de suministros"/>
    <x v="4"/>
    <s v="No"/>
    <n v="47700"/>
    <n v="47700"/>
    <s v=""/>
    <s v=""/>
    <s v=""/>
    <s v=""/>
    <s v="2022/001229"/>
  </r>
  <r>
    <x v="1"/>
    <s v="Consejeria de Agricultura, Agua y Desarrollo Rural"/>
    <s v="001011/2022"/>
    <x v="955"/>
    <s v="Contrato de suministros"/>
    <x v="0"/>
    <s v="No"/>
    <n v="47757.43"/>
    <n v="46359.54"/>
    <s v=""/>
    <s v=""/>
    <s v=""/>
    <s v=""/>
    <s v="@2021/010309"/>
  </r>
  <r>
    <x v="1"/>
    <s v="Consejeria de Agricultura, Agua y Desarrollo Rural"/>
    <s v="033622/2022"/>
    <x v="959"/>
    <s v="Contrato de suministros"/>
    <x v="2"/>
    <s v="No"/>
    <n v="48932.4"/>
    <n v="24408.12"/>
    <s v=""/>
    <s v=""/>
    <s v=""/>
    <s v=""/>
    <s v="@2022/014218"/>
  </r>
  <r>
    <x v="1"/>
    <s v="Consejeria de Agricultura, Agua y Desarrollo Rural"/>
    <s v="036616/2022"/>
    <x v="960"/>
    <s v="Contrato de suministros"/>
    <x v="4"/>
    <s v="No"/>
    <n v="50777.69"/>
    <n v="50777.69"/>
    <s v=""/>
    <s v=""/>
    <s v=""/>
    <s v=""/>
    <s v="2022/015871"/>
  </r>
  <r>
    <x v="1"/>
    <s v="Consejeria de Agricultura, Agua y Desarrollo Rural"/>
    <s v="044768/2022"/>
    <x v="961"/>
    <s v="Contrato de suministros"/>
    <x v="0"/>
    <s v="No"/>
    <n v="56503.72"/>
    <n v="53612.83"/>
    <s v=""/>
    <s v=""/>
    <s v=""/>
    <s v=""/>
    <s v="@2022/011742"/>
  </r>
  <r>
    <x v="1"/>
    <s v="Consejeria de Agricultura, Agua y Desarrollo Rural"/>
    <s v="008564/2022"/>
    <x v="962"/>
    <s v="Contrato de suministros"/>
    <x v="4"/>
    <s v="No"/>
    <n v="60000"/>
    <n v="60000"/>
    <s v=""/>
    <s v=""/>
    <s v=""/>
    <s v=""/>
    <s v="2022/001230"/>
  </r>
  <r>
    <x v="1"/>
    <s v="Consejeria de Agricultura, Agua y Desarrollo Rural"/>
    <s v="023263/2022"/>
    <x v="963"/>
    <s v="Contrato de suministros"/>
    <x v="5"/>
    <s v="No"/>
    <n v="61710"/>
    <n v="59850.34"/>
    <s v=""/>
    <s v=""/>
    <s v=""/>
    <s v=""/>
    <s v="@2022/005204"/>
  </r>
  <r>
    <x v="1"/>
    <s v="Consejeria de Agricultura, Agua y Desarrollo Rural"/>
    <s v="044769/2022"/>
    <x v="961"/>
    <s v="Contrato de suministros"/>
    <x v="0"/>
    <s v="No"/>
    <n v="62010.09"/>
    <n v="58838.33"/>
    <s v=""/>
    <s v=""/>
    <s v=""/>
    <s v=""/>
    <s v="@2022/011742"/>
  </r>
  <r>
    <x v="1"/>
    <s v="Consejeria de Agricultura, Agua y Desarrollo Rural"/>
    <s v="027150/2022"/>
    <x v="964"/>
    <s v="Contrato de suministros"/>
    <x v="4"/>
    <s v="No"/>
    <n v="62547.59"/>
    <n v="62547.59"/>
    <s v=""/>
    <s v=""/>
    <s v=""/>
    <s v=""/>
    <s v="2022/012592"/>
  </r>
  <r>
    <x v="1"/>
    <s v="Consejeria de Agricultura, Agua y Desarrollo Rural"/>
    <s v="033621/2022"/>
    <x v="959"/>
    <s v="Contrato de suministros"/>
    <x v="2"/>
    <s v="No"/>
    <n v="63408.84"/>
    <n v="21316.81"/>
    <s v=""/>
    <s v=""/>
    <s v=""/>
    <s v=""/>
    <s v="@2022/014218"/>
  </r>
  <r>
    <x v="1"/>
    <s v="Consejeria de Agricultura, Agua y Desarrollo Rural"/>
    <s v="008399/2022"/>
    <x v="965"/>
    <s v="Contrato de suministros"/>
    <x v="4"/>
    <s v="No"/>
    <n v="64000"/>
    <n v="64000"/>
    <s v=""/>
    <s v=""/>
    <s v=""/>
    <s v=""/>
    <s v="2022/001228"/>
  </r>
  <r>
    <x v="1"/>
    <s v="Consejeria de Agricultura, Agua y Desarrollo Rural"/>
    <s v="030245/2022"/>
    <x v="966"/>
    <s v="Contrato de suministros"/>
    <x v="4"/>
    <s v="No"/>
    <n v="66556.850000000006"/>
    <n v="66556.850000000006"/>
    <s v=""/>
    <s v=""/>
    <s v=""/>
    <s v=""/>
    <s v="2022/014455"/>
  </r>
  <r>
    <x v="1"/>
    <s v="Consejeria de Agricultura, Agua y Desarrollo Rural"/>
    <s v="008570/2022"/>
    <x v="967"/>
    <s v="Contrato de suministros"/>
    <x v="4"/>
    <s v="No"/>
    <n v="72000"/>
    <n v="72000"/>
    <s v=""/>
    <s v=""/>
    <s v=""/>
    <s v=""/>
    <s v="2022/001231"/>
  </r>
  <r>
    <x v="1"/>
    <s v="Consejeria de Agricultura, Agua y Desarrollo Rural"/>
    <s v="039180/2022"/>
    <x v="968"/>
    <s v="Contrato de suministros"/>
    <x v="4"/>
    <s v="No"/>
    <n v="76665.600000000006"/>
    <n v="76665.600000000006"/>
    <s v=""/>
    <s v=""/>
    <s v=""/>
    <s v=""/>
    <s v="2022/018357"/>
  </r>
  <r>
    <x v="1"/>
    <s v="Consejeria de Agricultura, Agua y Desarrollo Rural"/>
    <s v="033657/2022"/>
    <x v="969"/>
    <s v="Contrato de suministros"/>
    <x v="4"/>
    <s v="No"/>
    <n v="78000"/>
    <n v="78000"/>
    <s v=""/>
    <s v=""/>
    <s v=""/>
    <s v=""/>
    <s v="2022/015417"/>
  </r>
  <r>
    <x v="1"/>
    <s v="Consejeria de Agricultura, Agua y Desarrollo Rural"/>
    <s v="028290/2022"/>
    <x v="970"/>
    <s v="Contrato de suministros"/>
    <x v="4"/>
    <s v="No"/>
    <n v="81000"/>
    <n v="81000"/>
    <s v=""/>
    <s v=""/>
    <s v=""/>
    <s v=""/>
    <s v="2022/009811"/>
  </r>
  <r>
    <x v="1"/>
    <s v="Consejeria de Agricultura, Agua y Desarrollo Rural"/>
    <s v="000727/2022"/>
    <x v="955"/>
    <s v="Contrato de suministros"/>
    <x v="0"/>
    <s v="No"/>
    <n v="116091.92"/>
    <n v="106761.94"/>
    <s v=""/>
    <s v=""/>
    <s v=""/>
    <s v=""/>
    <s v="@2021/010309"/>
  </r>
  <r>
    <x v="1"/>
    <s v="Consejeria de Agricultura, Agua y Desarrollo Rural"/>
    <s v="044767/2022"/>
    <x v="961"/>
    <s v="Contrato de suministros"/>
    <x v="0"/>
    <s v="No"/>
    <n v="145983.07"/>
    <n v="128465.11"/>
    <s v=""/>
    <s v=""/>
    <s v=""/>
    <s v=""/>
    <s v="@2022/011742"/>
  </r>
  <r>
    <x v="1"/>
    <s v="Consejeria de Agricultura, Agua y Desarrollo Rural"/>
    <s v="044786/2022"/>
    <x v="971"/>
    <s v="Contrato de suministros"/>
    <x v="0"/>
    <s v="No"/>
    <n v="167328.60999999999"/>
    <n v="129995.12"/>
    <s v=""/>
    <s v=""/>
    <s v=""/>
    <s v=""/>
    <s v="@2022/011386"/>
  </r>
  <r>
    <x v="1"/>
    <s v="Consejeria de Agricultura, Agua y Desarrollo Rural"/>
    <s v="036590/2022"/>
    <x v="972"/>
    <s v="Contrato de suministros"/>
    <x v="2"/>
    <s v="No"/>
    <n v="168196.05"/>
    <n v="168196.05"/>
    <s v=""/>
    <s v=""/>
    <s v=""/>
    <s v=""/>
    <s v="@2022/010269"/>
  </r>
  <r>
    <x v="1"/>
    <s v="Consejeria de Agricultura, Agua y Desarrollo Rural"/>
    <s v="044784/2022"/>
    <x v="971"/>
    <s v="Contrato de suministros"/>
    <x v="0"/>
    <s v="No"/>
    <n v="173363.64"/>
    <n v="134683.62"/>
    <s v=""/>
    <s v=""/>
    <s v=""/>
    <s v=""/>
    <s v="@2022/011386"/>
  </r>
  <r>
    <x v="1"/>
    <s v="Consejeria de Agricultura, Agua y Desarrollo Rural"/>
    <s v="003355/2022"/>
    <x v="973"/>
    <s v="Contrato de suministros"/>
    <x v="4"/>
    <s v="No"/>
    <n v="234962.68"/>
    <n v="234962.67"/>
    <s v=""/>
    <s v=""/>
    <s v=""/>
    <s v=""/>
    <s v="2022/000532"/>
  </r>
  <r>
    <x v="1"/>
    <s v="Consejeria de Agricultura, Agua y Desarrollo Rural"/>
    <s v="044783/2022"/>
    <x v="971"/>
    <s v="Contrato de suministros"/>
    <x v="0"/>
    <s v="No"/>
    <n v="358997.14"/>
    <n v="272478.84000000003"/>
    <s v=""/>
    <s v=""/>
    <s v=""/>
    <s v=""/>
    <s v="@2022/011386"/>
  </r>
  <r>
    <x v="1"/>
    <s v="Consejeria de Bienestar Social"/>
    <s v="001400.2/2018"/>
    <x v="974"/>
    <s v="Contrato de suministros"/>
    <x v="1"/>
    <s v="No"/>
    <n v="0"/>
    <n v="0"/>
    <m/>
    <m/>
    <m/>
    <m/>
    <s v="2018/006970"/>
  </r>
  <r>
    <x v="1"/>
    <s v="Consejeria de Bienestar Social"/>
    <s v="001085/2022"/>
    <x v="975"/>
    <s v="Contrato de suministros"/>
    <x v="5"/>
    <s v="No"/>
    <n v="3229.49"/>
    <n v="2617.23"/>
    <s v=""/>
    <s v=""/>
    <s v=""/>
    <s v=""/>
    <s v="@2021/012249"/>
  </r>
  <r>
    <x v="1"/>
    <s v="Consejeria de Bienestar Social"/>
    <s v="032440/2022"/>
    <x v="976"/>
    <s v="Contrato de suministros"/>
    <x v="2"/>
    <s v="No"/>
    <n v="4043.31"/>
    <n v="3733.46"/>
    <s v=""/>
    <s v=""/>
    <s v=""/>
    <s v=""/>
    <s v="@2022/007496"/>
  </r>
  <r>
    <x v="1"/>
    <s v="Consejeria de Bienestar Social"/>
    <s v="003913/2022"/>
    <x v="977"/>
    <s v="Contrato de suministros"/>
    <x v="4"/>
    <s v="No"/>
    <n v="4647.37"/>
    <n v="4647.37"/>
    <s v=""/>
    <s v=""/>
    <s v=""/>
    <s v=""/>
    <s v="2022/001530"/>
  </r>
  <r>
    <x v="1"/>
    <s v="Consejeria de Bienestar Social"/>
    <s v="043835/2022"/>
    <x v="978"/>
    <s v="Contrato de suministros"/>
    <x v="5"/>
    <s v="No"/>
    <n v="4682.7"/>
    <n v="4095.97"/>
    <s v=""/>
    <s v=""/>
    <s v=""/>
    <s v=""/>
    <s v="@2022/015838"/>
  </r>
  <r>
    <x v="1"/>
    <s v="Consejeria de Bienestar Social"/>
    <s v="001316/2022"/>
    <x v="979"/>
    <s v="Contrato de suministros"/>
    <x v="4"/>
    <s v="No"/>
    <n v="6000"/>
    <n v="6000"/>
    <s v=""/>
    <s v=""/>
    <s v=""/>
    <s v=""/>
    <s v="2022/000753"/>
  </r>
  <r>
    <x v="1"/>
    <s v="Consejeria de Bienestar Social"/>
    <s v="030259/2022"/>
    <x v="980"/>
    <s v="Contrato de suministros"/>
    <x v="5"/>
    <s v="No"/>
    <n v="6098.4"/>
    <n v="5470.07"/>
    <s v=""/>
    <s v=""/>
    <s v=""/>
    <s v=""/>
    <s v="@2022/004308"/>
  </r>
  <r>
    <x v="1"/>
    <s v="Consejeria de Bienestar Social"/>
    <s v="037360/2022"/>
    <x v="981"/>
    <s v="Contrato de suministros"/>
    <x v="2"/>
    <s v="No"/>
    <n v="6388.8"/>
    <n v="5324"/>
    <s v=""/>
    <s v=""/>
    <s v=""/>
    <s v=""/>
    <s v="@2022/014602"/>
  </r>
  <r>
    <x v="1"/>
    <s v="Consejeria de Bienestar Social"/>
    <s v="038170/2022"/>
    <x v="981"/>
    <s v="Contrato de suministros"/>
    <x v="2"/>
    <s v="No"/>
    <n v="7055.51"/>
    <n v="6561.83"/>
    <s v=""/>
    <s v=""/>
    <s v=""/>
    <s v=""/>
    <s v="@2022/014602"/>
  </r>
  <r>
    <x v="1"/>
    <s v="Consejeria de Bienestar Social"/>
    <s v="033977/2022"/>
    <x v="982"/>
    <s v="Contrato de suministros"/>
    <x v="5"/>
    <s v="No"/>
    <n v="7456.02"/>
    <n v="6625.91"/>
    <s v=""/>
    <s v=""/>
    <s v=""/>
    <s v=""/>
    <s v="@2022/010633"/>
  </r>
  <r>
    <x v="1"/>
    <s v="Consejeria de Bienestar Social"/>
    <s v="033979/2022"/>
    <x v="982"/>
    <s v="Contrato de suministros"/>
    <x v="5"/>
    <s v="No"/>
    <n v="8203.7999999999993"/>
    <n v="6821.54"/>
    <s v=""/>
    <s v=""/>
    <s v=""/>
    <s v=""/>
    <s v="@2022/010633"/>
  </r>
  <r>
    <x v="1"/>
    <s v="Consejeria de Bienestar Social"/>
    <s v="032441/2022"/>
    <x v="976"/>
    <s v="Contrato de suministros"/>
    <x v="2"/>
    <s v="No"/>
    <n v="8284.42"/>
    <n v="5950.32"/>
    <s v=""/>
    <s v=""/>
    <s v=""/>
    <s v=""/>
    <s v="@2022/007496"/>
  </r>
  <r>
    <x v="1"/>
    <s v="Consejeria de Bienestar Social"/>
    <s v="043525/2022"/>
    <x v="983"/>
    <s v="Contrato de suministros"/>
    <x v="4"/>
    <s v="No"/>
    <n v="9000"/>
    <n v="9000"/>
    <s v=""/>
    <s v=""/>
    <s v=""/>
    <s v=""/>
    <s v="2022/017100"/>
  </r>
  <r>
    <x v="1"/>
    <s v="Consejeria de Bienestar Social"/>
    <s v="022594/2022"/>
    <x v="984"/>
    <s v="Contrato de suministros"/>
    <x v="4"/>
    <s v="No"/>
    <n v="9728.4"/>
    <n v="9728.4"/>
    <s v=""/>
    <s v=""/>
    <s v=""/>
    <s v=""/>
    <s v="2022/001690"/>
  </r>
  <r>
    <x v="1"/>
    <s v="Consejeria de Bienestar Social"/>
    <s v="030258/2022"/>
    <x v="980"/>
    <s v="Contrato de suministros"/>
    <x v="5"/>
    <s v="No"/>
    <n v="12210"/>
    <n v="6728"/>
    <s v=""/>
    <s v=""/>
    <s v=""/>
    <s v=""/>
    <s v="@2022/004308"/>
  </r>
  <r>
    <x v="1"/>
    <s v="Consejeria de Bienestar Social"/>
    <s v="030260/2022"/>
    <x v="980"/>
    <s v="Contrato de suministros"/>
    <x v="5"/>
    <s v="No"/>
    <n v="12212.2"/>
    <n v="11670"/>
    <s v=""/>
    <s v=""/>
    <s v=""/>
    <s v=""/>
    <s v="@2022/004308"/>
  </r>
  <r>
    <x v="1"/>
    <s v="Consejeria de Bienestar Social"/>
    <s v="054368/2022"/>
    <x v="985"/>
    <s v="Contrato de suministros"/>
    <x v="2"/>
    <s v="No"/>
    <n v="12679.64"/>
    <n v="12679.64"/>
    <s v=""/>
    <s v=""/>
    <s v=""/>
    <s v=""/>
    <s v="@2022/015716"/>
  </r>
  <r>
    <x v="1"/>
    <s v="Consejeria de Bienestar Social"/>
    <s v="043834/2022"/>
    <x v="978"/>
    <s v="Contrato de suministros"/>
    <x v="5"/>
    <s v="No"/>
    <n v="12735.25"/>
    <n v="9186.35"/>
    <s v=""/>
    <s v=""/>
    <s v=""/>
    <s v=""/>
    <s v="@2022/015838"/>
  </r>
  <r>
    <x v="1"/>
    <s v="Consejeria de Bienestar Social"/>
    <s v="001080/2022"/>
    <x v="975"/>
    <s v="Contrato de suministros"/>
    <x v="5"/>
    <s v="No"/>
    <n v="12788.49"/>
    <n v="10119.23"/>
    <s v=""/>
    <s v=""/>
    <s v=""/>
    <s v=""/>
    <s v="@2021/012249"/>
  </r>
  <r>
    <x v="1"/>
    <s v="Consejeria de Bienestar Social"/>
    <s v="037921/2022"/>
    <x v="986"/>
    <s v="Contrato de suministros"/>
    <x v="2"/>
    <s v="No"/>
    <n v="13142.03"/>
    <n v="13142.03"/>
    <s v=""/>
    <s v=""/>
    <s v=""/>
    <s v=""/>
    <s v="@2022/007492"/>
  </r>
  <r>
    <x v="1"/>
    <s v="Consejeria de Bienestar Social"/>
    <s v="033978/2022"/>
    <x v="982"/>
    <s v="Contrato de suministros"/>
    <x v="5"/>
    <s v="No"/>
    <n v="15457.75"/>
    <n v="12556.96"/>
    <s v=""/>
    <s v=""/>
    <s v=""/>
    <s v=""/>
    <s v="@2022/010633"/>
  </r>
  <r>
    <x v="1"/>
    <s v="Consejeria de Bienestar Social"/>
    <s v="001084/2022"/>
    <x v="975"/>
    <s v="Contrato de suministros"/>
    <x v="5"/>
    <s v="No"/>
    <n v="15542.45"/>
    <n v="11876.15"/>
    <s v=""/>
    <s v=""/>
    <s v=""/>
    <s v=""/>
    <s v="@2021/012249"/>
  </r>
  <r>
    <x v="1"/>
    <s v="Consejeria de Bienestar Social"/>
    <s v="017798/2022"/>
    <x v="987"/>
    <s v="Contrato de suministros"/>
    <x v="0"/>
    <s v="No"/>
    <n v="16335"/>
    <n v="8409.27"/>
    <s v=""/>
    <s v=""/>
    <s v=""/>
    <s v=""/>
    <s v="@2022/001040"/>
  </r>
  <r>
    <x v="1"/>
    <s v="Consejeria de Bienestar Social"/>
    <s v="004432/2022"/>
    <x v="986"/>
    <s v="Contrato de suministros"/>
    <x v="2"/>
    <s v="No"/>
    <n v="16497.25"/>
    <n v="15833.12"/>
    <s v=""/>
    <s v=""/>
    <s v=""/>
    <s v=""/>
    <s v="@2021/013382"/>
  </r>
  <r>
    <x v="1"/>
    <s v="Consejeria de Bienestar Social"/>
    <s v="046342/2022"/>
    <x v="988"/>
    <s v="Contrato de suministros"/>
    <x v="2"/>
    <s v="No"/>
    <n v="16747.5"/>
    <n v="16747.5"/>
    <s v=""/>
    <s v=""/>
    <s v=""/>
    <s v=""/>
    <s v="@2022/015711"/>
  </r>
  <r>
    <x v="1"/>
    <s v="Consejeria de Bienestar Social"/>
    <s v="004433/2022"/>
    <x v="986"/>
    <s v="Contrato de suministros"/>
    <x v="2"/>
    <s v="No"/>
    <n v="17972.240000000002"/>
    <n v="15063.95"/>
    <s v=""/>
    <s v=""/>
    <s v=""/>
    <s v=""/>
    <s v="@2021/013382"/>
  </r>
  <r>
    <x v="1"/>
    <s v="Consejeria de Bienestar Social"/>
    <s v="043833/2022"/>
    <x v="978"/>
    <s v="Contrato de suministros"/>
    <x v="5"/>
    <s v="No"/>
    <n v="20025.5"/>
    <n v="19637.240000000002"/>
    <s v=""/>
    <s v=""/>
    <s v=""/>
    <s v=""/>
    <s v="@2022/015838"/>
  </r>
  <r>
    <x v="1"/>
    <s v="Consejeria de Bienestar Social"/>
    <s v="046783/2022"/>
    <x v="989"/>
    <s v="Contrato de suministros"/>
    <x v="4"/>
    <s v="No"/>
    <n v="20131.78"/>
    <n v="20131.78"/>
    <s v=""/>
    <s v=""/>
    <s v=""/>
    <s v=""/>
    <s v="2022/020782"/>
  </r>
  <r>
    <x v="1"/>
    <s v="Consejeria de Bienestar Social"/>
    <s v="032443/2022"/>
    <x v="976"/>
    <s v="Contrato de suministros"/>
    <x v="2"/>
    <s v="No"/>
    <n v="20753.330000000002"/>
    <n v="18914.68"/>
    <s v=""/>
    <s v=""/>
    <s v=""/>
    <s v=""/>
    <s v="@2022/007496"/>
  </r>
  <r>
    <x v="1"/>
    <s v="Consejeria de Bienestar Social"/>
    <s v="037922/2022"/>
    <x v="986"/>
    <s v="Contrato de suministros"/>
    <x v="2"/>
    <s v="No"/>
    <n v="20920.080000000002"/>
    <n v="20837.849999999999"/>
    <s v=""/>
    <s v=""/>
    <s v=""/>
    <s v=""/>
    <s v="@2022/007492"/>
  </r>
  <r>
    <x v="1"/>
    <s v="Consejeria de Bienestar Social"/>
    <s v="009252/2022"/>
    <x v="990"/>
    <s v="Contrato de suministros"/>
    <x v="1"/>
    <s v="No"/>
    <n v="21296"/>
    <n v="6559.17"/>
    <s v=""/>
    <s v=""/>
    <s v=""/>
    <s v=""/>
    <s v="@2021/012227"/>
  </r>
  <r>
    <x v="1"/>
    <s v="Consejeria de Bienestar Social"/>
    <s v="054374/2022"/>
    <x v="985"/>
    <s v="Contrato de suministros"/>
    <x v="2"/>
    <s v="No"/>
    <n v="22651.200000000001"/>
    <n v="22651.200000000001"/>
    <s v=""/>
    <s v=""/>
    <s v=""/>
    <s v=""/>
    <s v="@2022/015716"/>
  </r>
  <r>
    <x v="1"/>
    <s v="Consejeria de Bienestar Social"/>
    <s v="017797/2022"/>
    <x v="987"/>
    <s v="Contrato de suministros"/>
    <x v="0"/>
    <s v="No"/>
    <n v="23413.5"/>
    <n v="14482.39"/>
    <s v=""/>
    <s v=""/>
    <s v=""/>
    <s v=""/>
    <s v="@2022/001040"/>
  </r>
  <r>
    <x v="1"/>
    <s v="Consejeria de Bienestar Social"/>
    <s v="004434/2022"/>
    <x v="986"/>
    <s v="Contrato de suministros"/>
    <x v="2"/>
    <s v="No"/>
    <n v="24537.7"/>
    <n v="24068.55"/>
    <s v=""/>
    <s v=""/>
    <s v=""/>
    <s v=""/>
    <s v="@2021/013382"/>
  </r>
  <r>
    <x v="1"/>
    <s v="Consejeria de Bienestar Social"/>
    <s v="034070/2022"/>
    <x v="986"/>
    <s v="Contrato de suministros"/>
    <x v="2"/>
    <s v="No"/>
    <n v="28810.1"/>
    <n v="28695.15"/>
    <s v=""/>
    <s v=""/>
    <s v=""/>
    <s v=""/>
    <s v="@2022/007492"/>
  </r>
  <r>
    <x v="1"/>
    <s v="Consejeria de Bienestar Social"/>
    <s v="046782/2022"/>
    <x v="991"/>
    <s v="Contrato de suministros"/>
    <x v="4"/>
    <s v="No"/>
    <n v="29526.62"/>
    <n v="29526.62"/>
    <s v=""/>
    <s v=""/>
    <s v=""/>
    <s v=""/>
    <s v="2022/020773"/>
  </r>
  <r>
    <x v="1"/>
    <s v="Consejeria de Bienestar Social"/>
    <s v="028144/2022"/>
    <x v="992"/>
    <s v="Contrato de suministros"/>
    <x v="5"/>
    <s v="No"/>
    <n v="29971.08"/>
    <n v="28248.09"/>
    <s v=""/>
    <s v=""/>
    <s v=""/>
    <s v=""/>
    <s v="@2022/009698"/>
  </r>
  <r>
    <x v="1"/>
    <s v="Consejeria de Bienestar Social"/>
    <s v="043534/2022"/>
    <x v="993"/>
    <s v="Contrato de suministros"/>
    <x v="4"/>
    <s v="No"/>
    <n v="33000"/>
    <n v="33000"/>
    <s v=""/>
    <s v=""/>
    <s v=""/>
    <s v=""/>
    <s v="2022/017096"/>
  </r>
  <r>
    <x v="1"/>
    <s v="Consejeria de Bienestar Social"/>
    <s v="037923/2022"/>
    <x v="986"/>
    <s v="Contrato de suministros"/>
    <x v="2"/>
    <s v="No"/>
    <n v="33004.949999999997"/>
    <n v="33000.550000000003"/>
    <s v=""/>
    <s v=""/>
    <s v=""/>
    <s v=""/>
    <s v="@2022/007492"/>
  </r>
  <r>
    <x v="1"/>
    <s v="Consejeria de Bienestar Social"/>
    <s v="043594/2022"/>
    <x v="978"/>
    <s v="Contrato de suministros"/>
    <x v="5"/>
    <s v="No"/>
    <n v="33613.800000000003"/>
    <n v="19419.400000000001"/>
    <s v=""/>
    <s v=""/>
    <s v=""/>
    <s v=""/>
    <s v="@2022/015838"/>
  </r>
  <r>
    <x v="1"/>
    <s v="Consejeria de Bienestar Social"/>
    <s v="033207/2022"/>
    <x v="994"/>
    <s v="Contrato de suministros"/>
    <x v="2"/>
    <s v="No"/>
    <n v="34430.550000000003"/>
    <n v="15237.64"/>
    <s v=""/>
    <s v=""/>
    <s v=""/>
    <s v=""/>
    <s v="@2022/009656"/>
  </r>
  <r>
    <x v="1"/>
    <s v="Consejeria de Bienestar Social"/>
    <s v="033976/2022"/>
    <x v="982"/>
    <s v="Contrato de suministros"/>
    <x v="5"/>
    <s v="No"/>
    <n v="37560.82"/>
    <n v="29116.35"/>
    <s v=""/>
    <s v=""/>
    <s v=""/>
    <s v=""/>
    <s v="@2022/010633"/>
  </r>
  <r>
    <x v="1"/>
    <s v="Consejeria de Bienestar Social"/>
    <s v="033054/2022"/>
    <x v="995"/>
    <s v="Contrato de suministros"/>
    <x v="2"/>
    <s v="No"/>
    <n v="40974.71"/>
    <n v="40974.71"/>
    <s v=""/>
    <s v=""/>
    <s v=""/>
    <s v=""/>
    <s v="@2022/009222"/>
  </r>
  <r>
    <x v="1"/>
    <s v="Consejeria de Bienestar Social"/>
    <s v="032442/2022"/>
    <x v="976"/>
    <s v="Contrato de suministros"/>
    <x v="2"/>
    <s v="No"/>
    <n v="41515.46"/>
    <n v="38025.800000000003"/>
    <s v=""/>
    <s v=""/>
    <s v=""/>
    <s v=""/>
    <s v="@2022/007496"/>
  </r>
  <r>
    <x v="1"/>
    <s v="Consejeria de Bienestar Social"/>
    <s v="033214/2022"/>
    <x v="994"/>
    <s v="Contrato de suministros"/>
    <x v="2"/>
    <s v="No"/>
    <n v="42083.8"/>
    <n v="31430.959999999999"/>
    <s v=""/>
    <s v=""/>
    <s v=""/>
    <s v=""/>
    <s v="@2022/009656"/>
  </r>
  <r>
    <x v="1"/>
    <s v="Consejeria de Bienestar Social"/>
    <s v="043753/2022"/>
    <x v="996"/>
    <s v="Contrato de suministros"/>
    <x v="5"/>
    <s v="No"/>
    <n v="43000"/>
    <n v="35768.81"/>
    <s v=""/>
    <s v=""/>
    <s v=""/>
    <s v=""/>
    <s v="@2022/018922"/>
  </r>
  <r>
    <x v="1"/>
    <s v="Consejeria de Bienestar Social"/>
    <s v="038806/2022"/>
    <x v="981"/>
    <s v="Contrato de suministros"/>
    <x v="2"/>
    <s v="No"/>
    <n v="43976.24"/>
    <n v="30785.86"/>
    <s v=""/>
    <s v=""/>
    <s v=""/>
    <s v=""/>
    <s v="@2022/014602"/>
  </r>
  <r>
    <x v="1"/>
    <s v="Consejeria de Bienestar Social"/>
    <s v="043886/2022"/>
    <x v="997"/>
    <s v="Contrato de suministros"/>
    <x v="2"/>
    <s v="No"/>
    <n v="46309.120000000003"/>
    <n v="46309.120000000003"/>
    <s v=""/>
    <s v=""/>
    <s v=""/>
    <s v=""/>
    <s v="@2022/015719"/>
  </r>
  <r>
    <x v="1"/>
    <s v="Consejeria de Bienestar Social"/>
    <s v="017795/2022"/>
    <x v="987"/>
    <s v="Contrato de suministros"/>
    <x v="0"/>
    <s v="No"/>
    <n v="48279"/>
    <n v="24846.62"/>
    <s v=""/>
    <s v=""/>
    <s v=""/>
    <s v=""/>
    <s v="@2022/001040"/>
  </r>
  <r>
    <x v="1"/>
    <s v="Consejeria de Bienestar Social"/>
    <s v="001400/2022"/>
    <x v="998"/>
    <s v="Contrato de suministros"/>
    <x v="4"/>
    <s v="No"/>
    <n v="50000"/>
    <n v="50000"/>
    <s v=""/>
    <s v=""/>
    <s v=""/>
    <s v=""/>
    <s v="2022/000759"/>
  </r>
  <r>
    <x v="1"/>
    <s v="Consejeria de Bienestar Social"/>
    <s v="009254/2022"/>
    <x v="990"/>
    <s v="Contrato de suministros"/>
    <x v="1"/>
    <s v="No"/>
    <n v="58080"/>
    <n v="17888.64"/>
    <s v=""/>
    <s v=""/>
    <s v=""/>
    <s v=""/>
    <s v="@2021/012227"/>
  </r>
  <r>
    <x v="1"/>
    <s v="Consejeria de Bienestar Social"/>
    <s v="044656/2022"/>
    <x v="999"/>
    <s v="Contrato de suministros"/>
    <x v="5"/>
    <s v="No"/>
    <n v="58393.04"/>
    <n v="34378.03"/>
    <s v=""/>
    <s v=""/>
    <s v=""/>
    <s v=""/>
    <s v="@2022/013066"/>
  </r>
  <r>
    <x v="1"/>
    <s v="Consejeria de Bienestar Social"/>
    <s v="017796/2022"/>
    <x v="987"/>
    <s v="Contrato de suministros"/>
    <x v="0"/>
    <s v="No"/>
    <n v="61897.55"/>
    <n v="36000.83"/>
    <s v=""/>
    <s v=""/>
    <s v=""/>
    <s v=""/>
    <s v="@2022/001040"/>
  </r>
  <r>
    <x v="1"/>
    <s v="Consejeria de Bienestar Social"/>
    <s v="046035/2022"/>
    <x v="1000"/>
    <s v="Contrato de suministros"/>
    <x v="2"/>
    <s v="No"/>
    <n v="70495.320000000007"/>
    <n v="69765.88"/>
    <s v=""/>
    <s v=""/>
    <s v=""/>
    <s v=""/>
    <s v="@2022/017485"/>
  </r>
  <r>
    <x v="1"/>
    <s v="Consejeria de Bienestar Social"/>
    <s v="009250/2022"/>
    <x v="990"/>
    <s v="Contrato de suministros"/>
    <x v="1"/>
    <s v="No"/>
    <n v="78650"/>
    <n v="23437.7"/>
    <s v=""/>
    <s v=""/>
    <s v=""/>
    <s v=""/>
    <s v="@2021/012227"/>
  </r>
  <r>
    <x v="1"/>
    <s v="Consejeria de Bienestar Social"/>
    <s v="003070/2022"/>
    <x v="1001"/>
    <s v="Contrato de suministros"/>
    <x v="2"/>
    <s v="No"/>
    <n v="79860"/>
    <n v="79860"/>
    <s v=""/>
    <s v=""/>
    <s v=""/>
    <s v=""/>
    <s v="@2021/017835"/>
  </r>
  <r>
    <x v="1"/>
    <s v="Consejeria de Bienestar Social"/>
    <s v="009253/2022"/>
    <x v="990"/>
    <s v="Contrato de suministros"/>
    <x v="1"/>
    <s v="No"/>
    <n v="90750"/>
    <n v="27043.5"/>
    <s v=""/>
    <s v=""/>
    <s v=""/>
    <s v=""/>
    <s v="@2021/012227"/>
  </r>
  <r>
    <x v="1"/>
    <s v="Consejeria de Bienestar Social"/>
    <s v="022442/2022"/>
    <x v="987"/>
    <s v="Contrato de suministros"/>
    <x v="0"/>
    <s v="No"/>
    <n v="95529.5"/>
    <n v="54115.14"/>
    <s v=""/>
    <s v=""/>
    <s v=""/>
    <s v=""/>
    <s v="@2022/001040"/>
  </r>
  <r>
    <x v="1"/>
    <s v="Consejeria de Bienestar Social"/>
    <s v="028925/2022"/>
    <x v="1002"/>
    <s v="Contrato de suministros"/>
    <x v="2"/>
    <s v="No"/>
    <n v="101455.38"/>
    <n v="86237.08"/>
    <s v=""/>
    <s v=""/>
    <s v=""/>
    <s v=""/>
    <s v="@2022/005476"/>
  </r>
  <r>
    <x v="1"/>
    <s v="Consejeria de Bienestar Social"/>
    <s v="043529/2022"/>
    <x v="1003"/>
    <s v="Contrato de suministros"/>
    <x v="4"/>
    <s v="No"/>
    <n v="199761.39"/>
    <n v="199761.39"/>
    <s v=""/>
    <s v=""/>
    <s v=""/>
    <s v=""/>
    <s v="2022/019523"/>
  </r>
  <r>
    <x v="1"/>
    <s v="Consejeria de Bienestar Social"/>
    <s v="009175/2022"/>
    <x v="1004"/>
    <s v="Contrato de suministros"/>
    <x v="4"/>
    <s v="No"/>
    <n v="735179.93"/>
    <n v="735179.93"/>
    <s v=""/>
    <s v=""/>
    <s v=""/>
    <s v=""/>
    <s v="2022/001557"/>
  </r>
  <r>
    <x v="1"/>
    <s v="Consejeria de Bienestar Social"/>
    <s v="003750/2022"/>
    <x v="1005"/>
    <s v="Contrato de suministros"/>
    <x v="4"/>
    <s v="No"/>
    <n v="967855.37"/>
    <n v="967855.37"/>
    <s v=""/>
    <s v=""/>
    <s v=""/>
    <s v=""/>
    <s v="2022/001794"/>
  </r>
  <r>
    <x v="1"/>
    <s v="Consejeria de Desarrollo Sostenible"/>
    <s v="026413.1/2021"/>
    <x v="1006"/>
    <s v="Contrato de suministros"/>
    <x v="4"/>
    <s v="No"/>
    <n v="0"/>
    <n v="0"/>
    <m/>
    <m/>
    <m/>
    <m/>
    <s v="2021/015027"/>
  </r>
  <r>
    <x v="1"/>
    <s v="Consejeria de Desarrollo Sostenible"/>
    <s v="008160/2022"/>
    <x v="1007"/>
    <s v="Contrato de suministros"/>
    <x v="4"/>
    <s v="No"/>
    <n v="1439.23"/>
    <n v="1439.23"/>
    <s v=""/>
    <s v=""/>
    <s v=""/>
    <s v=""/>
    <s v="2022/003830"/>
  </r>
  <r>
    <x v="1"/>
    <s v="Consejeria de Desarrollo Sostenible"/>
    <s v="007862/2022"/>
    <x v="1008"/>
    <s v="Contrato de suministros"/>
    <x v="4"/>
    <s v="No"/>
    <n v="1998.92"/>
    <n v="1998.92"/>
    <s v=""/>
    <s v=""/>
    <s v=""/>
    <s v=""/>
    <s v="2022/003824"/>
  </r>
  <r>
    <x v="1"/>
    <s v="Consejeria de Desarrollo Sostenible"/>
    <s v="008397/2022"/>
    <x v="1009"/>
    <s v="Contrato de suministros"/>
    <x v="4"/>
    <s v="No"/>
    <n v="2341.59"/>
    <n v="2341.59"/>
    <s v=""/>
    <s v=""/>
    <s v=""/>
    <s v=""/>
    <s v="2022/003826"/>
  </r>
  <r>
    <x v="1"/>
    <s v="Consejeria de Desarrollo Sostenible"/>
    <s v="008163/2022"/>
    <x v="1010"/>
    <s v="Contrato de suministros"/>
    <x v="4"/>
    <s v="No"/>
    <n v="2878.44"/>
    <n v="2878.44"/>
    <s v=""/>
    <s v=""/>
    <s v=""/>
    <s v=""/>
    <s v="2022/003833"/>
  </r>
  <r>
    <x v="1"/>
    <s v="Consejeria de Desarrollo Sostenible"/>
    <s v="037932/2022"/>
    <x v="1011"/>
    <s v="Contrato de suministros"/>
    <x v="4"/>
    <s v="No"/>
    <n v="3300"/>
    <n v="3300"/>
    <s v=""/>
    <s v=""/>
    <s v=""/>
    <s v=""/>
    <s v="2022/018393"/>
  </r>
  <r>
    <x v="1"/>
    <s v="Consejeria de Desarrollo Sostenible"/>
    <s v="008162/2022"/>
    <x v="1012"/>
    <s v="Contrato de suministros"/>
    <x v="4"/>
    <s v="No"/>
    <n v="3358.18"/>
    <n v="3358.18"/>
    <s v=""/>
    <s v=""/>
    <s v=""/>
    <s v=""/>
    <s v="2022/003832"/>
  </r>
  <r>
    <x v="1"/>
    <s v="Consejeria de Desarrollo Sostenible"/>
    <s v="004466/2022"/>
    <x v="1013"/>
    <s v="Contrato de suministros"/>
    <x v="4"/>
    <s v="No"/>
    <n v="3907.7"/>
    <n v="3907.7"/>
    <s v=""/>
    <s v=""/>
    <s v=""/>
    <s v=""/>
    <s v="2022/000001"/>
  </r>
  <r>
    <x v="1"/>
    <s v="Consejeria de Desarrollo Sostenible"/>
    <s v="012190/2022"/>
    <x v="1014"/>
    <s v="Contrato de suministros"/>
    <x v="4"/>
    <s v="No"/>
    <n v="5182.92"/>
    <n v="4008.12"/>
    <s v=""/>
    <s v=""/>
    <s v=""/>
    <s v=""/>
    <s v="@2022/003351"/>
  </r>
  <r>
    <x v="1"/>
    <s v="Consejeria de Desarrollo Sostenible"/>
    <s v="007930/2022"/>
    <x v="1015"/>
    <s v="Contrato de suministros"/>
    <x v="4"/>
    <s v="No"/>
    <n v="5277.15"/>
    <n v="5277.15"/>
    <s v=""/>
    <s v=""/>
    <s v=""/>
    <s v=""/>
    <s v="2022/003822"/>
  </r>
  <r>
    <x v="1"/>
    <s v="Consejeria de Desarrollo Sostenible"/>
    <s v="008136/2022"/>
    <x v="1016"/>
    <s v="Contrato de suministros"/>
    <x v="4"/>
    <s v="No"/>
    <n v="5277.15"/>
    <n v="5277.15"/>
    <s v=""/>
    <s v=""/>
    <s v=""/>
    <s v=""/>
    <s v="2022/003827"/>
  </r>
  <r>
    <x v="1"/>
    <s v="Consejeria de Desarrollo Sostenible"/>
    <s v="008161/2022"/>
    <x v="1017"/>
    <s v="Contrato de suministros"/>
    <x v="4"/>
    <s v="No"/>
    <n v="5277.15"/>
    <n v="5277.15"/>
    <s v=""/>
    <s v=""/>
    <s v=""/>
    <s v=""/>
    <s v="2022/003831"/>
  </r>
  <r>
    <x v="1"/>
    <s v="Consejeria de Desarrollo Sostenible"/>
    <s v="011609/2022"/>
    <x v="1018"/>
    <s v="Contrato de suministros"/>
    <x v="4"/>
    <s v="No"/>
    <n v="6236.64"/>
    <n v="4751.72"/>
    <s v=""/>
    <s v=""/>
    <s v=""/>
    <s v=""/>
    <s v="@2022/003355"/>
  </r>
  <r>
    <x v="1"/>
    <s v="Consejeria de Desarrollo Sostenible"/>
    <s v="028022/2022"/>
    <x v="1019"/>
    <s v="Contrato de suministros"/>
    <x v="4"/>
    <s v="No"/>
    <n v="7477.77"/>
    <n v="7477.76"/>
    <s v=""/>
    <s v=""/>
    <s v=""/>
    <s v=""/>
    <s v="2022/012694"/>
  </r>
  <r>
    <x v="1"/>
    <s v="Consejeria de Desarrollo Sostenible"/>
    <s v="004086/2022"/>
    <x v="1020"/>
    <s v="Contrato de suministros"/>
    <x v="4"/>
    <s v="No"/>
    <n v="10527"/>
    <n v="10527"/>
    <s v=""/>
    <s v=""/>
    <s v=""/>
    <s v=""/>
    <s v="2022/001362"/>
  </r>
  <r>
    <x v="1"/>
    <s v="Consejeria de Desarrollo Sostenible"/>
    <s v="016915/2022"/>
    <x v="1021"/>
    <s v="Contrato de suministros"/>
    <x v="4"/>
    <s v="No"/>
    <n v="10800"/>
    <n v="10800"/>
    <s v=""/>
    <s v=""/>
    <s v=""/>
    <s v=""/>
    <s v="2022/005501"/>
  </r>
  <r>
    <x v="1"/>
    <s v="Consejeria de Desarrollo Sostenible"/>
    <s v="023270/2022"/>
    <x v="1022"/>
    <s v="Contrato de suministros"/>
    <x v="5"/>
    <s v="No"/>
    <n v="20497.79"/>
    <n v="20222.78"/>
    <s v=""/>
    <s v=""/>
    <s v=""/>
    <s v=""/>
    <s v="@2022/010470"/>
  </r>
  <r>
    <x v="1"/>
    <s v="Consejeria de Desarrollo Sostenible"/>
    <s v="029850/2022"/>
    <x v="1023"/>
    <s v="Contrato de suministros"/>
    <x v="4"/>
    <s v="No"/>
    <n v="24200"/>
    <n v="24200"/>
    <s v=""/>
    <s v=""/>
    <s v=""/>
    <s v=""/>
    <s v="2022/014578"/>
  </r>
  <r>
    <x v="1"/>
    <s v="Consejeria de Desarrollo Sostenible"/>
    <s v="028257/2022"/>
    <x v="1024"/>
    <s v="Contrato de suministros"/>
    <x v="0"/>
    <s v="No"/>
    <n v="27146.68"/>
    <n v="19268.2"/>
    <s v=""/>
    <s v=""/>
    <s v=""/>
    <s v=""/>
    <s v="@2022/000100"/>
  </r>
  <r>
    <x v="1"/>
    <s v="Consejeria de Desarrollo Sostenible"/>
    <s v="023430/2022"/>
    <x v="1025"/>
    <s v="Contrato de suministros"/>
    <x v="0"/>
    <s v="No"/>
    <n v="27727.39"/>
    <n v="25148.639999999999"/>
    <s v=""/>
    <s v=""/>
    <s v=""/>
    <s v=""/>
    <s v="@2021/017651"/>
  </r>
  <r>
    <x v="1"/>
    <s v="Consejeria de Desarrollo Sostenible"/>
    <s v="038267/2022"/>
    <x v="1026"/>
    <s v="Contrato de suministros"/>
    <x v="5"/>
    <s v="No"/>
    <n v="35000"/>
    <n v="34650"/>
    <s v=""/>
    <s v=""/>
    <s v=""/>
    <s v=""/>
    <s v="@2022/015869"/>
  </r>
  <r>
    <x v="1"/>
    <s v="Consejeria de Desarrollo Sostenible"/>
    <s v="027355/2022"/>
    <x v="1027"/>
    <s v="Contrato de suministros"/>
    <x v="2"/>
    <s v="No"/>
    <n v="35680.81"/>
    <n v="32826.339999999997"/>
    <s v=""/>
    <s v=""/>
    <s v=""/>
    <s v=""/>
    <s v="@2022/005220"/>
  </r>
  <r>
    <x v="1"/>
    <s v="Consejeria de Desarrollo Sostenible"/>
    <s v="023451/2022"/>
    <x v="1025"/>
    <s v="Contrato de suministros"/>
    <x v="0"/>
    <s v="No"/>
    <n v="37829.440000000002"/>
    <n v="32701.46"/>
    <s v=""/>
    <s v=""/>
    <s v=""/>
    <s v=""/>
    <s v="@2021/017651"/>
  </r>
  <r>
    <x v="1"/>
    <s v="Consejeria de Desarrollo Sostenible"/>
    <s v="028256/2022"/>
    <x v="1024"/>
    <s v="Contrato de suministros"/>
    <x v="0"/>
    <s v="No"/>
    <n v="40807.24"/>
    <n v="40777"/>
    <s v=""/>
    <s v=""/>
    <s v=""/>
    <s v=""/>
    <s v="@2022/000100"/>
  </r>
  <r>
    <x v="1"/>
    <s v="Consejeria de Desarrollo Sostenible"/>
    <s v="017949/2022"/>
    <x v="1021"/>
    <s v="Contrato de suministros"/>
    <x v="4"/>
    <s v="No"/>
    <n v="43200"/>
    <n v="43200"/>
    <s v=""/>
    <s v=""/>
    <s v=""/>
    <s v=""/>
    <s v="2022/005499"/>
  </r>
  <r>
    <x v="1"/>
    <s v="Consejeria de Desarrollo Sostenible"/>
    <s v="027860/2022"/>
    <x v="1028"/>
    <s v="Contrato de suministros"/>
    <x v="4"/>
    <s v="No"/>
    <n v="51323.360000000001"/>
    <n v="51323.360000000001"/>
    <s v=""/>
    <s v=""/>
    <s v=""/>
    <s v=""/>
    <s v="2022/013419"/>
  </r>
  <r>
    <x v="1"/>
    <s v="Consejeria de Desarrollo Sostenible"/>
    <s v="023429/2022"/>
    <x v="1025"/>
    <s v="Contrato de suministros"/>
    <x v="0"/>
    <s v="No"/>
    <n v="54631.5"/>
    <n v="39930"/>
    <s v=""/>
    <s v=""/>
    <s v=""/>
    <s v=""/>
    <s v="@2021/017651"/>
  </r>
  <r>
    <x v="1"/>
    <s v="Consejeria de Desarrollo Sostenible"/>
    <s v="044359/2022"/>
    <x v="1029"/>
    <s v="Contrato de suministros"/>
    <x v="4"/>
    <s v="No"/>
    <n v="55000"/>
    <n v="55000"/>
    <s v=""/>
    <s v=""/>
    <s v=""/>
    <s v=""/>
    <s v="2022/018753"/>
  </r>
  <r>
    <x v="1"/>
    <s v="Consejeria de Desarrollo Sostenible"/>
    <s v="044386/2022"/>
    <x v="1030"/>
    <s v="Contrato de suministros"/>
    <x v="4"/>
    <s v="No"/>
    <n v="56226.64"/>
    <n v="56226.64"/>
    <s v=""/>
    <s v=""/>
    <s v=""/>
    <s v=""/>
    <s v="2022/021442"/>
  </r>
  <r>
    <x v="1"/>
    <s v="Consejeria de Desarrollo Sostenible"/>
    <s v="015076/2022"/>
    <x v="1031"/>
    <s v="Contrato de suministros"/>
    <x v="2"/>
    <s v="No"/>
    <n v="58098.83"/>
    <n v="48400"/>
    <s v=""/>
    <s v=""/>
    <s v=""/>
    <s v=""/>
    <s v="@2022/001370"/>
  </r>
  <r>
    <x v="1"/>
    <s v="Consejeria de Desarrollo Sostenible"/>
    <s v="028258/2022"/>
    <x v="1024"/>
    <s v="Contrato de suministros"/>
    <x v="0"/>
    <s v="No"/>
    <n v="66550"/>
    <n v="66550"/>
    <s v=""/>
    <s v=""/>
    <s v=""/>
    <s v=""/>
    <s v="@2022/000100"/>
  </r>
  <r>
    <x v="1"/>
    <s v="Consejeria de Desarrollo Sostenible"/>
    <s v="044364/2022"/>
    <x v="1032"/>
    <s v="Contrato de suministros"/>
    <x v="4"/>
    <s v="No"/>
    <n v="72575.990000000005"/>
    <n v="72575.990000000005"/>
    <s v=""/>
    <s v=""/>
    <s v=""/>
    <s v=""/>
    <s v="2022/019165"/>
  </r>
  <r>
    <x v="1"/>
    <s v="Consejeria de Desarrollo Sostenible"/>
    <s v="028126/2022"/>
    <x v="1033"/>
    <s v="Contrato de suministros"/>
    <x v="4"/>
    <s v="No"/>
    <n v="78000"/>
    <n v="78000"/>
    <s v=""/>
    <s v=""/>
    <s v=""/>
    <s v=""/>
    <s v="2022/013903"/>
  </r>
  <r>
    <x v="1"/>
    <s v="Consejeria de Desarrollo Sostenible"/>
    <s v="028128/2022"/>
    <x v="1034"/>
    <s v="Contrato de suministros"/>
    <x v="4"/>
    <s v="No"/>
    <n v="78000"/>
    <n v="78000"/>
    <s v=""/>
    <s v=""/>
    <s v=""/>
    <s v=""/>
    <s v="2022/013902"/>
  </r>
  <r>
    <x v="1"/>
    <s v="Consejeria de Desarrollo Sostenible"/>
    <s v="033931/2022"/>
    <x v="1035"/>
    <s v="Contrato de suministros"/>
    <x v="4"/>
    <s v="No"/>
    <n v="88000"/>
    <n v="88000"/>
    <s v=""/>
    <s v=""/>
    <s v=""/>
    <s v=""/>
    <s v="2022/015835"/>
  </r>
  <r>
    <x v="1"/>
    <s v="Consejeria de Desarrollo Sostenible"/>
    <s v="003569/2022"/>
    <x v="1036"/>
    <s v="Contrato de suministros"/>
    <x v="4"/>
    <s v="No"/>
    <n v="90750"/>
    <n v="90750"/>
    <s v=""/>
    <s v=""/>
    <s v=""/>
    <s v=""/>
    <s v="2022/001414"/>
  </r>
  <r>
    <x v="1"/>
    <s v="Consejeria de Desarrollo Sostenible"/>
    <s v="033347/2022"/>
    <x v="1037"/>
    <s v="Contrato de suministros"/>
    <x v="4"/>
    <s v="No"/>
    <n v="91710.6"/>
    <n v="91710.6"/>
    <s v=""/>
    <s v=""/>
    <s v=""/>
    <s v=""/>
    <s v="2022/015804"/>
  </r>
  <r>
    <x v="1"/>
    <s v="Consejeria de Desarrollo Sostenible"/>
    <s v="034246/2022"/>
    <x v="1038"/>
    <s v="Contrato de suministros"/>
    <x v="4"/>
    <s v="No"/>
    <n v="107750"/>
    <n v="107750"/>
    <s v=""/>
    <s v=""/>
    <s v=""/>
    <s v=""/>
    <s v="2022/017133"/>
  </r>
  <r>
    <x v="1"/>
    <s v="Consejeria de Desarrollo Sostenible"/>
    <s v="004490/2022"/>
    <x v="1039"/>
    <s v="Contrato de suministros"/>
    <x v="2"/>
    <s v="No"/>
    <n v="128811.17"/>
    <n v="109489.48"/>
    <s v=""/>
    <s v=""/>
    <s v=""/>
    <s v=""/>
    <s v="@2021/015837"/>
  </r>
  <r>
    <x v="1"/>
    <s v="Consejeria de Desarrollo Sostenible"/>
    <s v="033932/2022"/>
    <x v="1040"/>
    <s v="Contrato de suministros"/>
    <x v="4"/>
    <s v="No"/>
    <n v="132000"/>
    <n v="132000"/>
    <s v=""/>
    <s v=""/>
    <s v=""/>
    <s v=""/>
    <s v="2022/015834"/>
  </r>
  <r>
    <x v="1"/>
    <s v="Consejeria de Desarrollo Sostenible"/>
    <s v="028941/2022"/>
    <x v="1041"/>
    <s v="Contrato de suministros"/>
    <x v="4"/>
    <s v="No"/>
    <n v="133100"/>
    <n v="133100"/>
    <s v=""/>
    <s v=""/>
    <s v=""/>
    <s v=""/>
    <s v="2022/014489"/>
  </r>
  <r>
    <x v="1"/>
    <s v="Consejeria de Desarrollo Sostenible"/>
    <s v="044377/2022"/>
    <x v="1042"/>
    <s v="Contrato de suministros"/>
    <x v="4"/>
    <s v="No"/>
    <n v="139103.97"/>
    <n v="139103.97"/>
    <s v=""/>
    <s v=""/>
    <s v=""/>
    <s v=""/>
    <s v="2022/019168"/>
  </r>
  <r>
    <x v="1"/>
    <s v="Consejeria de Desarrollo Sostenible"/>
    <s v="044357/2022"/>
    <x v="1043"/>
    <s v="Contrato de suministros"/>
    <x v="4"/>
    <s v="No"/>
    <n v="150000"/>
    <n v="150000"/>
    <s v=""/>
    <s v=""/>
    <s v=""/>
    <s v=""/>
    <s v="2022/018743"/>
  </r>
  <r>
    <x v="1"/>
    <s v="Consejeria de Desarrollo Sostenible"/>
    <s v="017654/2022"/>
    <x v="1044"/>
    <s v="Contrato de suministros"/>
    <x v="4"/>
    <s v="No"/>
    <n v="230176.58"/>
    <n v="230176.58"/>
    <s v=""/>
    <s v=""/>
    <s v=""/>
    <s v=""/>
    <s v="2022/010289"/>
  </r>
  <r>
    <x v="1"/>
    <s v="Consejeria de Desarrollo Sostenible"/>
    <s v="027005/2022"/>
    <x v="1045"/>
    <s v="Contrato de suministros"/>
    <x v="0"/>
    <s v="No"/>
    <n v="364161.6"/>
    <n v="304170.76"/>
    <s v=""/>
    <s v=""/>
    <s v=""/>
    <s v=""/>
    <s v="@2022/000915"/>
  </r>
  <r>
    <x v="1"/>
    <s v="Consejeria de Desarrollo Sostenible"/>
    <s v="044733/2022"/>
    <x v="1025"/>
    <s v="Contrato de suministros"/>
    <x v="0"/>
    <s v="No"/>
    <n v="401669.67"/>
    <n v="287403.07"/>
    <s v=""/>
    <s v=""/>
    <s v=""/>
    <s v=""/>
    <s v="@2021/017651"/>
  </r>
  <r>
    <x v="1"/>
    <s v="Consejeria de Desarrollo Sostenible"/>
    <s v="027004/2022"/>
    <x v="1045"/>
    <s v="Contrato de suministros"/>
    <x v="0"/>
    <s v="No"/>
    <n v="1337495.28"/>
    <n v="1134254.76"/>
    <s v=""/>
    <s v=""/>
    <s v=""/>
    <s v=""/>
    <s v="@2022/000915"/>
  </r>
  <r>
    <x v="1"/>
    <s v="Consejeria de Desarrollo Sostenible"/>
    <s v="039000/2022"/>
    <x v="1046"/>
    <s v="Contrato de suministros"/>
    <x v="4"/>
    <s v="No"/>
    <n v="4943998.1900000004"/>
    <n v="4943998.1900000004"/>
    <s v=""/>
    <s v=""/>
    <s v=""/>
    <s v=""/>
    <s v="@2022/012061"/>
  </r>
  <r>
    <x v="1"/>
    <s v="Consejeria de Desarrollo Sostenible"/>
    <s v="000919/2022"/>
    <x v="1047"/>
    <s v="Contrato de suministros"/>
    <x v="0"/>
    <s v="No"/>
    <n v="7018000"/>
    <n v="6947820"/>
    <s v=""/>
    <s v=""/>
    <s v=""/>
    <s v=""/>
    <s v="@2021/000288"/>
  </r>
  <r>
    <x v="1"/>
    <s v="Consejeria de Desarrollo Sostenible"/>
    <s v="000918/2022"/>
    <x v="1047"/>
    <s v="Contrato de suministros"/>
    <x v="0"/>
    <s v="No"/>
    <n v="7744000"/>
    <n v="7666560"/>
    <s v=""/>
    <s v=""/>
    <s v=""/>
    <s v=""/>
    <s v="@2021/000288"/>
  </r>
  <r>
    <x v="1"/>
    <s v="Consejeria de Economía, Empresas y Empleo"/>
    <s v="029883/2022"/>
    <x v="1048"/>
    <s v="Contrato de suministros"/>
    <x v="4"/>
    <s v="No"/>
    <n v="1851.3"/>
    <n v="1851.3"/>
    <s v=""/>
    <s v=""/>
    <s v=""/>
    <s v=""/>
    <s v="2022/009728"/>
  </r>
  <r>
    <x v="1"/>
    <s v="Consejeria de Economía, Empresas y Empleo"/>
    <s v="029885/2022"/>
    <x v="1049"/>
    <s v="Contrato de suministros"/>
    <x v="4"/>
    <s v="No"/>
    <n v="3248.85"/>
    <n v="3248.85"/>
    <s v=""/>
    <s v=""/>
    <s v=""/>
    <s v=""/>
    <s v="2022/009725"/>
  </r>
  <r>
    <x v="1"/>
    <s v="Consejeria de Economía, Empresas y Empleo"/>
    <s v="009182/2022"/>
    <x v="1050"/>
    <s v="Contrato de suministros"/>
    <x v="4"/>
    <s v="No"/>
    <n v="3360.02"/>
    <n v="3360.02"/>
    <s v=""/>
    <s v=""/>
    <s v=""/>
    <s v=""/>
    <s v="2022/001649"/>
  </r>
  <r>
    <x v="1"/>
    <s v="Consejeria de Economía, Empresas y Empleo"/>
    <s v="029884/2022"/>
    <x v="1051"/>
    <s v="Contrato de suministros"/>
    <x v="4"/>
    <s v="No"/>
    <n v="4374.1499999999996"/>
    <n v="4374.1499999999996"/>
    <s v=""/>
    <s v=""/>
    <s v=""/>
    <s v=""/>
    <s v="2022/009726"/>
  </r>
  <r>
    <x v="1"/>
    <s v="Consejeria de Economía, Empresas y Empleo"/>
    <s v="037919/2022"/>
    <x v="1052"/>
    <s v="Contrato de suministros"/>
    <x v="4"/>
    <s v="No"/>
    <n v="5500"/>
    <n v="5500"/>
    <s v=""/>
    <s v=""/>
    <s v=""/>
    <s v=""/>
    <s v="2022/016566"/>
  </r>
  <r>
    <x v="1"/>
    <s v="Consejeria de Economía, Empresas y Empleo"/>
    <s v="003909/2022"/>
    <x v="1053"/>
    <s v="Contrato de suministros"/>
    <x v="5"/>
    <s v="No"/>
    <n v="7744"/>
    <n v="5566"/>
    <s v=""/>
    <s v=""/>
    <s v=""/>
    <s v=""/>
    <s v="@2021/016211"/>
  </r>
  <r>
    <x v="1"/>
    <s v="Consejeria de Economía, Empresas y Empleo"/>
    <s v="003515/2022"/>
    <x v="1054"/>
    <s v="Contrato de suministros"/>
    <x v="4"/>
    <s v="No"/>
    <n v="7799.06"/>
    <n v="7799.06"/>
    <s v=""/>
    <s v=""/>
    <s v=""/>
    <s v=""/>
    <s v="2021/020233"/>
  </r>
  <r>
    <x v="1"/>
    <s v="Consejeria de Economía, Empresas y Empleo"/>
    <s v="034226/2022"/>
    <x v="1055"/>
    <s v="Contrato de suministros"/>
    <x v="4"/>
    <s v="No"/>
    <n v="8499.98"/>
    <n v="8499.98"/>
    <s v=""/>
    <s v=""/>
    <s v=""/>
    <s v=""/>
    <s v="2022/014862"/>
  </r>
  <r>
    <x v="1"/>
    <s v="Consejeria de Economía, Empresas y Empleo"/>
    <s v="044740/2022"/>
    <x v="1056"/>
    <s v="Contrato de suministros"/>
    <x v="4"/>
    <s v="No"/>
    <n v="13000"/>
    <n v="13000"/>
    <s v=""/>
    <s v=""/>
    <s v=""/>
    <s v=""/>
    <s v="2022/017382"/>
  </r>
  <r>
    <x v="1"/>
    <s v="Consejeria de Economía, Empresas y Empleo"/>
    <s v="003756/2022"/>
    <x v="1057"/>
    <s v="Contrato de suministros"/>
    <x v="4"/>
    <s v="No"/>
    <n v="36967.919999999998"/>
    <n v="36967.919999999998"/>
    <s v=""/>
    <s v=""/>
    <s v=""/>
    <s v=""/>
    <s v="2022/001073"/>
  </r>
  <r>
    <x v="1"/>
    <s v="Consejeria de Economía, Empresas y Empleo"/>
    <s v="003861/2022"/>
    <x v="1053"/>
    <s v="Contrato de suministros"/>
    <x v="5"/>
    <s v="No"/>
    <n v="64795.5"/>
    <n v="39731.08"/>
    <s v=""/>
    <s v=""/>
    <s v=""/>
    <s v=""/>
    <s v="@2021/016211"/>
  </r>
  <r>
    <x v="1"/>
    <s v="Consejeria de Economía, Empresas y Empleo"/>
    <s v="030291/2022"/>
    <x v="1058"/>
    <s v="Contrato de suministros"/>
    <x v="5"/>
    <s v="No"/>
    <n v="65409"/>
    <n v="65286.76"/>
    <s v=""/>
    <s v=""/>
    <s v=""/>
    <s v=""/>
    <s v="@2022/010590"/>
  </r>
  <r>
    <x v="1"/>
    <s v="Consejeria de Economía, Empresas y Empleo"/>
    <s v="038705/2022"/>
    <x v="1059"/>
    <s v="Contrato de suministros"/>
    <x v="5"/>
    <s v="No"/>
    <n v="72541.919999999998"/>
    <n v="35207.4"/>
    <s v=""/>
    <s v=""/>
    <s v=""/>
    <s v=""/>
    <s v="@2022/015865"/>
  </r>
  <r>
    <x v="1"/>
    <s v="Consejeria de Economía, Empresas y Empleo"/>
    <s v="037955/2022"/>
    <x v="1060"/>
    <s v="Contrato de suministros"/>
    <x v="2"/>
    <s v="No"/>
    <n v="89225.38"/>
    <n v="70694.460000000006"/>
    <s v=""/>
    <s v=""/>
    <s v=""/>
    <s v=""/>
    <s v="@2022/012120"/>
  </r>
  <r>
    <x v="1"/>
    <s v="Consejeria de Economía, Empresas y Empleo"/>
    <s v="007333/2022"/>
    <x v="1061"/>
    <s v="Contrato de suministros"/>
    <x v="4"/>
    <s v="No"/>
    <n v="579828.47"/>
    <n v="579828.47"/>
    <s v=""/>
    <s v=""/>
    <s v=""/>
    <s v=""/>
    <s v="2022/002183"/>
  </r>
  <r>
    <x v="1"/>
    <s v="Consejeria de Economía, Empresas y Empleo"/>
    <s v="044734/2022"/>
    <x v="1062"/>
    <s v="Contrato de suministros"/>
    <x v="0"/>
    <s v="No"/>
    <n v="3081326.9"/>
    <n v="3081326.9"/>
    <s v=""/>
    <s v=""/>
    <s v=""/>
    <s v=""/>
    <s v="@2022/006690"/>
  </r>
  <r>
    <x v="1"/>
    <s v="Consejeria de Economía, Empresas y Empleo"/>
    <s v="044736/2022"/>
    <x v="1062"/>
    <s v="Contrato de suministros"/>
    <x v="0"/>
    <s v="No"/>
    <n v="3909064.2"/>
    <n v="3909064.2"/>
    <s v=""/>
    <s v=""/>
    <s v=""/>
    <s v=""/>
    <s v="@2022/006690"/>
  </r>
  <r>
    <x v="1"/>
    <s v="Consejeria de Economía, Empresas y Empleo"/>
    <s v="044737/2022"/>
    <x v="1062"/>
    <s v="Contrato de suministros"/>
    <x v="0"/>
    <s v="No"/>
    <n v="7058438.54"/>
    <n v="7058438.54"/>
    <s v=""/>
    <s v=""/>
    <s v=""/>
    <s v=""/>
    <s v="@2022/006690"/>
  </r>
  <r>
    <x v="1"/>
    <s v="Consejeria de Economía, Empresas y Empleo"/>
    <s v="044735/2022"/>
    <x v="1062"/>
    <s v="Contrato de suministros"/>
    <x v="0"/>
    <s v="No"/>
    <n v="7402233.0700000003"/>
    <n v="7402233.0700000003"/>
    <s v=""/>
    <s v=""/>
    <s v=""/>
    <s v=""/>
    <s v="@2022/006690"/>
  </r>
  <r>
    <x v="1"/>
    <s v="Consejeria de Economía, Empresas y Empleo"/>
    <s v="044459/2022"/>
    <x v="1062"/>
    <s v="Contrato de suministros"/>
    <x v="0"/>
    <s v="No"/>
    <n v="8602169.5299999993"/>
    <n v="8602169.5299999993"/>
    <s v=""/>
    <s v=""/>
    <s v=""/>
    <s v=""/>
    <s v="@2022/006690"/>
  </r>
  <r>
    <x v="1"/>
    <s v="Consejeria de Educación, Cultura y deportes"/>
    <s v="003939/2022"/>
    <x v="1063"/>
    <s v="Contrato de suministros"/>
    <x v="4"/>
    <s v="No"/>
    <n v="521.51"/>
    <n v="521.51"/>
    <s v=""/>
    <s v=""/>
    <s v=""/>
    <s v=""/>
    <s v="2022/002265"/>
  </r>
  <r>
    <x v="1"/>
    <s v="Consejeria de Educación, Cultura y deportes"/>
    <s v="003784.1/2021"/>
    <x v="1064"/>
    <s v="Contrato de suministros"/>
    <x v="4"/>
    <s v="No"/>
    <n v="1723.3"/>
    <n v="1723.3"/>
    <m/>
    <m/>
    <m/>
    <m/>
    <s v="2021/002938"/>
  </r>
  <r>
    <x v="1"/>
    <s v="Consejeria de Educación, Cultura y deportes"/>
    <s v="043882/2022"/>
    <x v="1065"/>
    <s v="Contrato de suministros"/>
    <x v="4"/>
    <s v="No"/>
    <n v="1867.88"/>
    <n v="1867.88"/>
    <s v=""/>
    <s v=""/>
    <s v=""/>
    <s v=""/>
    <s v="2022/021123"/>
  </r>
  <r>
    <x v="1"/>
    <s v="Consejeria de Educación, Cultura y deportes"/>
    <s v="000359.2/2018"/>
    <x v="1066"/>
    <s v="Contrato de suministros"/>
    <x v="3"/>
    <s v="No"/>
    <n v="2795.1"/>
    <n v="2795.1"/>
    <m/>
    <m/>
    <m/>
    <m/>
    <s v="2017/008498"/>
  </r>
  <r>
    <x v="1"/>
    <s v="Consejeria de Educación, Cultura y deportes"/>
    <s v="027271/2022"/>
    <x v="1067"/>
    <s v="Contrato de suministros"/>
    <x v="4"/>
    <s v="No"/>
    <n v="4501.51"/>
    <n v="4501.51"/>
    <s v=""/>
    <s v=""/>
    <s v=""/>
    <s v=""/>
    <s v="2022/010975"/>
  </r>
  <r>
    <x v="1"/>
    <s v="Consejeria de Educación, Cultura y deportes"/>
    <s v="003923/2022"/>
    <x v="1068"/>
    <s v="Contrato de suministros"/>
    <x v="4"/>
    <s v="No"/>
    <n v="5520.02"/>
    <n v="5520.02"/>
    <s v=""/>
    <s v=""/>
    <s v=""/>
    <s v=""/>
    <s v="2022/002264"/>
  </r>
  <r>
    <x v="1"/>
    <s v="Consejeria de Educación, Cultura y deportes"/>
    <s v="043515/2022"/>
    <x v="1069"/>
    <s v="Contrato de suministros"/>
    <x v="4"/>
    <s v="No"/>
    <n v="5994.6"/>
    <n v="5994.6"/>
    <s v=""/>
    <s v=""/>
    <s v=""/>
    <s v=""/>
    <s v="2022/018912"/>
  </r>
  <r>
    <x v="1"/>
    <s v="Consejeria de Educación, Cultura y deportes"/>
    <s v="044272/2022"/>
    <x v="1070"/>
    <s v="Contrato de suministros"/>
    <x v="4"/>
    <s v="No"/>
    <n v="6034.42"/>
    <n v="6034.42"/>
    <s v=""/>
    <s v=""/>
    <s v=""/>
    <s v=""/>
    <s v="2022/021494"/>
  </r>
  <r>
    <x v="1"/>
    <s v="Consejeria de Educación, Cultura y deportes"/>
    <s v="044062/2022"/>
    <x v="1071"/>
    <s v="Contrato de suministros"/>
    <x v="4"/>
    <s v="No"/>
    <n v="8357.44"/>
    <n v="8357.44"/>
    <s v=""/>
    <s v=""/>
    <s v=""/>
    <s v=""/>
    <s v="2022/021447"/>
  </r>
  <r>
    <x v="1"/>
    <s v="Consejeria de Educación, Cultura y deportes"/>
    <s v="044160/2022"/>
    <x v="1072"/>
    <s v="Contrato de suministros"/>
    <x v="4"/>
    <s v="No"/>
    <n v="8639.5"/>
    <n v="8639.5"/>
    <s v=""/>
    <s v=""/>
    <s v=""/>
    <s v=""/>
    <s v="2022/021478"/>
  </r>
  <r>
    <x v="1"/>
    <s v="Consejeria de Educación, Cultura y deportes"/>
    <s v="008263.2/2021"/>
    <x v="1073"/>
    <s v="Contrato de suministros"/>
    <x v="4"/>
    <s v="No"/>
    <n v="9117.76"/>
    <n v="9117.76"/>
    <m/>
    <m/>
    <m/>
    <m/>
    <s v="2021/004580"/>
  </r>
  <r>
    <x v="1"/>
    <s v="Consejeria de Educación, Cultura y deportes"/>
    <s v="044336/2022"/>
    <x v="1074"/>
    <s v="Contrato de suministros"/>
    <x v="4"/>
    <s v="No"/>
    <n v="9421.08"/>
    <n v="9421.08"/>
    <s v=""/>
    <s v=""/>
    <s v=""/>
    <s v=""/>
    <s v="2022/021480"/>
  </r>
  <r>
    <x v="1"/>
    <s v="Consejeria de Educación, Cultura y deportes"/>
    <s v="044966/2022"/>
    <x v="1075"/>
    <s v="Contrato de suministros"/>
    <x v="4"/>
    <s v="No"/>
    <n v="9912"/>
    <n v="9912"/>
    <s v=""/>
    <s v=""/>
    <s v=""/>
    <s v=""/>
    <s v="2022/021529"/>
  </r>
  <r>
    <x v="1"/>
    <s v="Consejeria de Educación, Cultura y deportes"/>
    <s v="043894/2022"/>
    <x v="1076"/>
    <s v="Contrato de suministros"/>
    <x v="4"/>
    <s v="No"/>
    <n v="9963.2800000000007"/>
    <n v="9963.2800000000007"/>
    <s v=""/>
    <s v=""/>
    <s v=""/>
    <s v=""/>
    <s v="2022/021132"/>
  </r>
  <r>
    <x v="1"/>
    <s v="Consejeria de Educación, Cultura y deportes"/>
    <s v="022875/2022"/>
    <x v="1077"/>
    <s v="Contrato de suministros"/>
    <x v="4"/>
    <s v="No"/>
    <n v="10526.27"/>
    <n v="10526.27"/>
    <s v=""/>
    <s v=""/>
    <s v=""/>
    <s v=""/>
    <s v="2022/010049"/>
  </r>
  <r>
    <x v="1"/>
    <s v="Consejeria de Educación, Cultura y deportes"/>
    <s v="008245.1/2021"/>
    <x v="1078"/>
    <s v="Contrato de suministros"/>
    <x v="4"/>
    <s v="No"/>
    <n v="11051"/>
    <n v="11051"/>
    <m/>
    <m/>
    <m/>
    <m/>
    <s v="2021/004553"/>
  </r>
  <r>
    <x v="1"/>
    <s v="Consejeria de Educación, Cultura y deportes"/>
    <s v="044275/2022"/>
    <x v="1079"/>
    <s v="Contrato de suministros"/>
    <x v="4"/>
    <s v="No"/>
    <n v="11090.14"/>
    <n v="11090.14"/>
    <s v=""/>
    <s v=""/>
    <s v=""/>
    <s v=""/>
    <s v="2022/021501"/>
  </r>
  <r>
    <x v="1"/>
    <s v="Consejeria de Educación, Cultura y deportes"/>
    <s v="044970/2022"/>
    <x v="1080"/>
    <s v="Contrato de suministros"/>
    <x v="4"/>
    <s v="No"/>
    <n v="11453.14"/>
    <n v="11453.14"/>
    <s v=""/>
    <s v=""/>
    <s v=""/>
    <s v=""/>
    <s v="2022/021508"/>
  </r>
  <r>
    <x v="1"/>
    <s v="Consejeria de Educación, Cultura y deportes"/>
    <s v="044153/2022"/>
    <x v="1081"/>
    <s v="Contrato de suministros"/>
    <x v="4"/>
    <s v="No"/>
    <n v="12170.28"/>
    <n v="12170.28"/>
    <s v=""/>
    <s v=""/>
    <s v=""/>
    <s v=""/>
    <s v="2022/021476"/>
  </r>
  <r>
    <x v="1"/>
    <s v="Consejeria de Educación, Cultura y deportes"/>
    <s v="044266/2022"/>
    <x v="1082"/>
    <s v="Contrato de suministros"/>
    <x v="4"/>
    <s v="No"/>
    <n v="13413.16"/>
    <n v="13413.16"/>
    <s v=""/>
    <s v=""/>
    <s v=""/>
    <s v=""/>
    <s v="2022/021484"/>
  </r>
  <r>
    <x v="1"/>
    <s v="Consejeria de Educación, Cultura y deportes"/>
    <s v="044214/2022"/>
    <x v="1083"/>
    <s v="Contrato de suministros"/>
    <x v="4"/>
    <s v="No"/>
    <n v="13706.76"/>
    <n v="13706.76"/>
    <s v=""/>
    <s v=""/>
    <s v=""/>
    <s v=""/>
    <s v="2022/021491"/>
  </r>
  <r>
    <x v="1"/>
    <s v="Consejeria de Educación, Cultura y deportes"/>
    <s v="044320/2022"/>
    <x v="1084"/>
    <s v="Contrato de suministros"/>
    <x v="4"/>
    <s v="No"/>
    <n v="14217.16"/>
    <n v="14217.16"/>
    <s v=""/>
    <s v=""/>
    <s v=""/>
    <s v=""/>
    <s v="2022/021499"/>
  </r>
  <r>
    <x v="1"/>
    <s v="Consejeria de Educación, Cultura y deportes"/>
    <s v="022877/2022"/>
    <x v="1085"/>
    <s v="Contrato de suministros"/>
    <x v="4"/>
    <s v="No"/>
    <n v="14928.5"/>
    <n v="14928.5"/>
    <s v=""/>
    <s v=""/>
    <s v=""/>
    <s v=""/>
    <s v="2022/010787"/>
  </r>
  <r>
    <x v="1"/>
    <s v="Consejeria de Educación, Cultura y deportes"/>
    <s v="043628/2022"/>
    <x v="1086"/>
    <s v="Contrato de suministros"/>
    <x v="2"/>
    <s v="No"/>
    <n v="18004.8"/>
    <n v="17104.560000000001"/>
    <s v=""/>
    <s v=""/>
    <s v=""/>
    <s v=""/>
    <s v="@2022/012132"/>
  </r>
  <r>
    <x v="1"/>
    <s v="Consejeria de Educación, Cultura y deportes"/>
    <s v="044339/2022"/>
    <x v="1087"/>
    <s v="Contrato de suministros"/>
    <x v="4"/>
    <s v="No"/>
    <n v="18722.98"/>
    <n v="18722.98"/>
    <s v=""/>
    <s v=""/>
    <s v=""/>
    <s v=""/>
    <s v="2022/021489"/>
  </r>
  <r>
    <x v="1"/>
    <s v="Consejeria de Educación, Cultura y deportes"/>
    <s v="044981/2022"/>
    <x v="1088"/>
    <s v="Contrato de suministros"/>
    <x v="4"/>
    <s v="No"/>
    <n v="18764.599999999999"/>
    <n v="18764.599999999999"/>
    <s v=""/>
    <s v=""/>
    <s v=""/>
    <s v=""/>
    <s v="2022/021532"/>
  </r>
  <r>
    <x v="1"/>
    <s v="Consejeria de Educación, Cultura y deportes"/>
    <s v="044328/2022"/>
    <x v="1089"/>
    <s v="Contrato de suministros"/>
    <x v="4"/>
    <s v="No"/>
    <n v="19063.96"/>
    <n v="19063.96"/>
    <s v=""/>
    <s v=""/>
    <s v=""/>
    <s v=""/>
    <s v="2022/021533"/>
  </r>
  <r>
    <x v="1"/>
    <s v="Consejeria de Educación, Cultura y deportes"/>
    <s v="044254/2022"/>
    <x v="1090"/>
    <s v="Contrato de suministros"/>
    <x v="4"/>
    <s v="No"/>
    <n v="19154.759999999998"/>
    <n v="19154.759999999998"/>
    <s v=""/>
    <s v=""/>
    <s v=""/>
    <s v=""/>
    <s v="2022/021492"/>
  </r>
  <r>
    <x v="1"/>
    <s v="Consejeria de Educación, Cultura y deportes"/>
    <s v="029921/2022"/>
    <x v="1091"/>
    <s v="Contrato de suministros"/>
    <x v="5"/>
    <s v="No"/>
    <n v="19275.080000000002"/>
    <n v="19255.96"/>
    <s v=""/>
    <s v=""/>
    <s v=""/>
    <s v=""/>
    <s v="@2022/013028"/>
  </r>
  <r>
    <x v="1"/>
    <s v="Consejeria de Educación, Cultura y deportes"/>
    <s v="044265/2022"/>
    <x v="1092"/>
    <s v="Contrato de suministros"/>
    <x v="4"/>
    <s v="No"/>
    <n v="20568.060000000001"/>
    <n v="20568.060000000001"/>
    <s v=""/>
    <s v=""/>
    <s v=""/>
    <s v=""/>
    <s v="2022/021490"/>
  </r>
  <r>
    <x v="1"/>
    <s v="Consejeria de Educación, Cultura y deportes"/>
    <s v="029993/2022"/>
    <x v="1093"/>
    <s v="Contrato de suministros"/>
    <x v="0"/>
    <s v="No"/>
    <n v="20812"/>
    <n v="19904.5"/>
    <s v=""/>
    <s v=""/>
    <s v=""/>
    <s v=""/>
    <s v="@2022/003917"/>
  </r>
  <r>
    <x v="1"/>
    <s v="Consejeria de Educación, Cultura y deportes"/>
    <s v="029994/2022"/>
    <x v="1093"/>
    <s v="Contrato de suministros"/>
    <x v="0"/>
    <s v="No"/>
    <n v="20812"/>
    <n v="19051.45"/>
    <s v=""/>
    <s v=""/>
    <s v=""/>
    <s v=""/>
    <s v="@2022/003917"/>
  </r>
  <r>
    <x v="1"/>
    <s v="Consejeria de Educación, Cultura y deportes"/>
    <s v="043997/2022"/>
    <x v="1094"/>
    <s v="Contrato de suministros"/>
    <x v="4"/>
    <s v="No"/>
    <n v="20987.64"/>
    <n v="20987.64"/>
    <s v=""/>
    <s v=""/>
    <s v=""/>
    <s v=""/>
    <s v="2022/021193"/>
  </r>
  <r>
    <x v="1"/>
    <s v="Consejeria de Educación, Cultura y deportes"/>
    <s v="044329/2022"/>
    <x v="1095"/>
    <s v="Contrato de suministros"/>
    <x v="4"/>
    <s v="No"/>
    <n v="21471.360000000001"/>
    <n v="21471.360000000001"/>
    <s v=""/>
    <s v=""/>
    <s v=""/>
    <s v=""/>
    <s v="2022/021479"/>
  </r>
  <r>
    <x v="1"/>
    <s v="Consejeria de Educación, Cultura y deportes"/>
    <s v="044072/2022"/>
    <x v="1096"/>
    <s v="Contrato de suministros"/>
    <x v="4"/>
    <s v="No"/>
    <n v="21501.26"/>
    <n v="21501.26"/>
    <s v=""/>
    <s v=""/>
    <s v=""/>
    <s v=""/>
    <s v="2022/021475"/>
  </r>
  <r>
    <x v="1"/>
    <s v="Consejeria de Educación, Cultura y deportes"/>
    <s v="043994/2022"/>
    <x v="1097"/>
    <s v="Contrato de suministros"/>
    <x v="4"/>
    <s v="No"/>
    <n v="21726.18"/>
    <n v="21726.18"/>
    <s v=""/>
    <s v=""/>
    <s v=""/>
    <s v=""/>
    <s v="2022/021432"/>
  </r>
  <r>
    <x v="1"/>
    <s v="Consejeria de Educación, Cultura y deportes"/>
    <s v="029917/2022"/>
    <x v="1091"/>
    <s v="Contrato de suministros"/>
    <x v="5"/>
    <s v="No"/>
    <n v="22309.38"/>
    <n v="21973.67"/>
    <s v=""/>
    <s v=""/>
    <s v=""/>
    <s v=""/>
    <s v="@2022/013028"/>
  </r>
  <r>
    <x v="1"/>
    <s v="Consejeria de Educación, Cultura y deportes"/>
    <s v="044343/2022"/>
    <x v="1098"/>
    <s v="Contrato de suministros"/>
    <x v="4"/>
    <s v="No"/>
    <n v="24270.1"/>
    <n v="24270.1"/>
    <s v=""/>
    <s v=""/>
    <s v=""/>
    <s v=""/>
    <s v="2022/021488"/>
  </r>
  <r>
    <x v="1"/>
    <s v="Consejeria de Educación, Cultura y deportes"/>
    <s v="043880/2022"/>
    <x v="1099"/>
    <s v="Contrato de suministros"/>
    <x v="4"/>
    <s v="No"/>
    <n v="24296.78"/>
    <n v="24296.78"/>
    <s v=""/>
    <s v=""/>
    <s v=""/>
    <s v=""/>
    <s v="2022/021117"/>
  </r>
  <r>
    <x v="1"/>
    <s v="Consejeria de Educación, Cultura y deportes"/>
    <s v="044004/2022"/>
    <x v="1100"/>
    <s v="Contrato de suministros"/>
    <x v="4"/>
    <s v="No"/>
    <n v="24727.34"/>
    <n v="24727.34"/>
    <s v=""/>
    <s v=""/>
    <s v=""/>
    <s v=""/>
    <s v="2022/021453"/>
  </r>
  <r>
    <x v="1"/>
    <s v="Consejeria de Educación, Cultura y deportes"/>
    <s v="044271/2022"/>
    <x v="1101"/>
    <s v="Contrato de suministros"/>
    <x v="4"/>
    <s v="No"/>
    <n v="25386.82"/>
    <n v="25386.82"/>
    <s v=""/>
    <s v=""/>
    <s v=""/>
    <s v=""/>
    <s v="2022/021515"/>
  </r>
  <r>
    <x v="1"/>
    <s v="Consejeria de Educación, Cultura y deportes"/>
    <s v="043881/2022"/>
    <x v="1102"/>
    <s v="Contrato de suministros"/>
    <x v="4"/>
    <s v="No"/>
    <n v="26498.52"/>
    <n v="26498.52"/>
    <s v=""/>
    <s v=""/>
    <s v=""/>
    <s v=""/>
    <s v="2022/021105"/>
  </r>
  <r>
    <x v="1"/>
    <s v="Consejeria de Educación, Cultura y deportes"/>
    <s v="043523/2022"/>
    <x v="1103"/>
    <s v="Contrato de suministros"/>
    <x v="4"/>
    <s v="No"/>
    <n v="26760.06"/>
    <n v="26760.06"/>
    <s v=""/>
    <s v=""/>
    <s v=""/>
    <s v=""/>
    <s v="2022/019852"/>
  </r>
  <r>
    <x v="1"/>
    <s v="Consejeria de Educación, Cultura y deportes"/>
    <s v="038165/2022"/>
    <x v="1104"/>
    <s v="Contrato de suministros"/>
    <x v="5"/>
    <s v="No"/>
    <n v="26772.3"/>
    <n v="20211.84"/>
    <s v=""/>
    <s v=""/>
    <s v=""/>
    <s v=""/>
    <s v="@2022/015118"/>
  </r>
  <r>
    <x v="1"/>
    <s v="Consejeria de Educación, Cultura y deportes"/>
    <s v="043629/2022"/>
    <x v="1086"/>
    <s v="Contrato de suministros"/>
    <x v="2"/>
    <s v="No"/>
    <n v="27007.200000000001"/>
    <n v="25656.85"/>
    <s v=""/>
    <s v=""/>
    <s v=""/>
    <s v=""/>
    <s v="@2022/012132"/>
  </r>
  <r>
    <x v="1"/>
    <s v="Consejeria de Educación, Cultura y deportes"/>
    <s v="028242/2022"/>
    <x v="1105"/>
    <s v="Contrato de suministros"/>
    <x v="5"/>
    <s v="No"/>
    <n v="29887"/>
    <n v="29526.42"/>
    <s v=""/>
    <s v=""/>
    <s v=""/>
    <s v=""/>
    <s v="@2022/000702"/>
  </r>
  <r>
    <x v="1"/>
    <s v="Consejeria de Educación, Cultura y deportes"/>
    <s v="044445/2022"/>
    <x v="1106"/>
    <s v="Contrato de suministros"/>
    <x v="1"/>
    <s v="No"/>
    <n v="30400"/>
    <n v="6347.27"/>
    <s v=""/>
    <s v=""/>
    <s v=""/>
    <s v=""/>
    <s v="@2021/007219"/>
  </r>
  <r>
    <x v="1"/>
    <s v="Consejeria de Educación, Cultura y deportes"/>
    <s v="044002/2022"/>
    <x v="1107"/>
    <s v="Contrato de suministros"/>
    <x v="4"/>
    <s v="No"/>
    <n v="30769.46"/>
    <n v="30769.46"/>
    <s v=""/>
    <s v=""/>
    <s v=""/>
    <s v=""/>
    <s v="2022/021443"/>
  </r>
  <r>
    <x v="1"/>
    <s v="Consejeria de Educación, Cultura y deportes"/>
    <s v="054376/2022"/>
    <x v="1106"/>
    <s v="Contrato de suministros"/>
    <x v="1"/>
    <s v="No"/>
    <n v="30900"/>
    <n v="24744.5"/>
    <s v=""/>
    <s v=""/>
    <s v=""/>
    <s v=""/>
    <s v="@2021/007219"/>
  </r>
  <r>
    <x v="1"/>
    <s v="Consejeria de Educación, Cultura y deportes"/>
    <s v="043954/2022"/>
    <x v="1108"/>
    <s v="Contrato de suministros"/>
    <x v="4"/>
    <s v="No"/>
    <n v="31072.44"/>
    <n v="31072.44"/>
    <s v=""/>
    <s v=""/>
    <s v=""/>
    <s v=""/>
    <s v="2022/021172"/>
  </r>
  <r>
    <x v="1"/>
    <s v="Consejeria de Educación, Cultura y deportes"/>
    <s v="044054/2022"/>
    <x v="1109"/>
    <s v="Contrato de suministros"/>
    <x v="4"/>
    <s v="No"/>
    <n v="31236.65"/>
    <n v="31236.65"/>
    <s v=""/>
    <s v=""/>
    <s v=""/>
    <s v=""/>
    <s v="2022/021422"/>
  </r>
  <r>
    <x v="1"/>
    <s v="Consejeria de Educación, Cultura y deportes"/>
    <s v="043898/2022"/>
    <x v="1110"/>
    <s v="Contrato de suministros"/>
    <x v="4"/>
    <s v="No"/>
    <n v="32185.71"/>
    <n v="32185.7"/>
    <s v=""/>
    <s v=""/>
    <s v=""/>
    <s v=""/>
    <s v="2022/021159"/>
  </r>
  <r>
    <x v="1"/>
    <s v="Consejeria de Educación, Cultura y deportes"/>
    <s v="044060/2022"/>
    <x v="1111"/>
    <s v="Contrato de suministros"/>
    <x v="4"/>
    <s v="No"/>
    <n v="32436.400000000001"/>
    <n v="32436.400000000001"/>
    <s v=""/>
    <s v=""/>
    <s v=""/>
    <s v=""/>
    <s v="2022/021474"/>
  </r>
  <r>
    <x v="1"/>
    <s v="Consejeria de Educación, Cultura y deportes"/>
    <s v="033923/2022"/>
    <x v="1112"/>
    <s v="Contrato de suministros"/>
    <x v="4"/>
    <s v="No"/>
    <n v="33333.46"/>
    <n v="33333.46"/>
    <s v=""/>
    <s v=""/>
    <s v=""/>
    <s v=""/>
    <s v="2022/016559"/>
  </r>
  <r>
    <x v="1"/>
    <s v="Consejeria de Educación, Cultura y deportes"/>
    <s v="043992/2022"/>
    <x v="1113"/>
    <s v="Contrato de suministros"/>
    <x v="4"/>
    <s v="No"/>
    <n v="34129.21"/>
    <n v="34129.21"/>
    <s v=""/>
    <s v=""/>
    <s v=""/>
    <s v=""/>
    <s v="2022/021186"/>
  </r>
  <r>
    <x v="1"/>
    <s v="Consejeria de Educación, Cultura y deportes"/>
    <s v="038762/2022"/>
    <x v="1114"/>
    <s v="Contrato de suministros"/>
    <x v="5"/>
    <s v="No"/>
    <n v="34548.879999999997"/>
    <n v="27890.5"/>
    <s v=""/>
    <s v=""/>
    <s v=""/>
    <s v=""/>
    <s v="@2022/015145"/>
  </r>
  <r>
    <x v="1"/>
    <s v="Consejeria de Educación, Cultura y deportes"/>
    <s v="044321/2022"/>
    <x v="1115"/>
    <s v="Contrato de suministros"/>
    <x v="4"/>
    <s v="No"/>
    <n v="34822.639999999999"/>
    <n v="34822.639999999999"/>
    <s v=""/>
    <s v=""/>
    <s v=""/>
    <s v=""/>
    <s v="2022/021507"/>
  </r>
  <r>
    <x v="1"/>
    <s v="Consejeria de Educación, Cultura y deportes"/>
    <s v="043922/2022"/>
    <x v="1116"/>
    <s v="Contrato de suministros"/>
    <x v="4"/>
    <s v="No"/>
    <n v="34878.83"/>
    <n v="34878.83"/>
    <s v=""/>
    <s v=""/>
    <s v=""/>
    <s v=""/>
    <s v="2022/021164"/>
  </r>
  <r>
    <x v="1"/>
    <s v="Consejeria de Educación, Cultura y deportes"/>
    <s v="044334/2022"/>
    <x v="1117"/>
    <s v="Contrato de suministros"/>
    <x v="4"/>
    <s v="No"/>
    <n v="35221.5"/>
    <n v="35221.5"/>
    <s v=""/>
    <s v=""/>
    <s v=""/>
    <s v=""/>
    <s v="2022/021486"/>
  </r>
  <r>
    <x v="1"/>
    <s v="Consejeria de Educación, Cultura y deportes"/>
    <s v="044000/2022"/>
    <x v="1118"/>
    <s v="Contrato de suministros"/>
    <x v="4"/>
    <s v="No"/>
    <n v="36363.760000000002"/>
    <n v="36363.760000000002"/>
    <s v=""/>
    <s v=""/>
    <s v=""/>
    <s v=""/>
    <s v="2022/021183"/>
  </r>
  <r>
    <x v="1"/>
    <s v="Consejeria de Educación, Cultura y deportes"/>
    <s v="044247/2022"/>
    <x v="1119"/>
    <s v="Contrato de suministros"/>
    <x v="4"/>
    <s v="No"/>
    <n v="38054.239999999998"/>
    <n v="38054.239999999998"/>
    <s v=""/>
    <s v=""/>
    <s v=""/>
    <s v=""/>
    <s v="2022/021511"/>
  </r>
  <r>
    <x v="1"/>
    <s v="Consejeria de Educación, Cultura y deportes"/>
    <s v="044276/2022"/>
    <x v="1120"/>
    <s v="Contrato de suministros"/>
    <x v="4"/>
    <s v="No"/>
    <n v="40362.160000000003"/>
    <n v="40362.160000000003"/>
    <s v=""/>
    <s v=""/>
    <s v=""/>
    <s v=""/>
    <s v="2022/021493"/>
  </r>
  <r>
    <x v="1"/>
    <s v="Consejeria de Educación, Cultura y deportes"/>
    <s v="043987/2022"/>
    <x v="1121"/>
    <s v="Contrato de suministros"/>
    <x v="4"/>
    <s v="No"/>
    <n v="40753.4"/>
    <n v="40753.4"/>
    <s v=""/>
    <s v=""/>
    <s v=""/>
    <s v=""/>
    <s v="2022/021180"/>
  </r>
  <r>
    <x v="1"/>
    <s v="Consejeria de Educación, Cultura y deportes"/>
    <s v="027028/2022"/>
    <x v="1122"/>
    <s v="Contrato de suministros"/>
    <x v="4"/>
    <s v="No"/>
    <n v="40816.1"/>
    <n v="40816.1"/>
    <s v=""/>
    <s v=""/>
    <s v=""/>
    <s v=""/>
    <s v="2022/012505"/>
  </r>
  <r>
    <x v="1"/>
    <s v="Consejeria de Educación, Cultura y deportes"/>
    <s v="043902/2022"/>
    <x v="1123"/>
    <s v="Contrato de suministros"/>
    <x v="4"/>
    <s v="No"/>
    <n v="41041.94"/>
    <n v="41041.94"/>
    <s v=""/>
    <s v=""/>
    <s v=""/>
    <s v=""/>
    <s v="2022/021161"/>
  </r>
  <r>
    <x v="1"/>
    <s v="Consejeria de Educación, Cultura y deportes"/>
    <s v="029896/2022"/>
    <x v="1093"/>
    <s v="Contrato de suministros"/>
    <x v="0"/>
    <s v="No"/>
    <n v="41624"/>
    <n v="37147"/>
    <s v=""/>
    <s v=""/>
    <s v=""/>
    <s v=""/>
    <s v="@2022/003917"/>
  </r>
  <r>
    <x v="1"/>
    <s v="Consejeria de Educación, Cultura y deportes"/>
    <s v="029897/2022"/>
    <x v="1093"/>
    <s v="Contrato de suministros"/>
    <x v="0"/>
    <s v="No"/>
    <n v="41624"/>
    <n v="37508.79"/>
    <s v=""/>
    <s v=""/>
    <s v=""/>
    <s v=""/>
    <s v="@2022/003917"/>
  </r>
  <r>
    <x v="1"/>
    <s v="Consejeria de Educación, Cultura y deportes"/>
    <s v="029898/2022"/>
    <x v="1093"/>
    <s v="Contrato de suministros"/>
    <x v="0"/>
    <s v="No"/>
    <n v="41624"/>
    <n v="39173.75"/>
    <s v=""/>
    <s v=""/>
    <s v=""/>
    <s v=""/>
    <s v="@2022/003917"/>
  </r>
  <r>
    <x v="1"/>
    <s v="Consejeria de Educación, Cultura y deportes"/>
    <s v="029899/2022"/>
    <x v="1093"/>
    <s v="Contrato de suministros"/>
    <x v="0"/>
    <s v="No"/>
    <n v="41624"/>
    <n v="39542.800000000003"/>
    <s v=""/>
    <s v=""/>
    <s v=""/>
    <s v=""/>
    <s v="@2022/003917"/>
  </r>
  <r>
    <x v="1"/>
    <s v="Consejeria de Educación, Cultura y deportes"/>
    <s v="036569/2022"/>
    <x v="1124"/>
    <s v="Contrato de suministros"/>
    <x v="5"/>
    <s v="No"/>
    <n v="41790"/>
    <n v="34291.050000000003"/>
    <s v=""/>
    <s v=""/>
    <s v=""/>
    <s v=""/>
    <s v="@2022/014463"/>
  </r>
  <r>
    <x v="1"/>
    <s v="Consejeria de Educación, Cultura y deportes"/>
    <s v="033185/2022"/>
    <x v="1125"/>
    <s v="Contrato de suministros"/>
    <x v="4"/>
    <s v="No"/>
    <n v="43148.13"/>
    <n v="43148.13"/>
    <s v=""/>
    <s v=""/>
    <s v=""/>
    <s v=""/>
    <s v="2022/015213"/>
  </r>
  <r>
    <x v="1"/>
    <s v="Consejeria de Educación, Cultura y deportes"/>
    <s v="028291/2022"/>
    <x v="1126"/>
    <s v="Contrato de suministros"/>
    <x v="5"/>
    <s v="No"/>
    <n v="43560"/>
    <n v="36590.400000000001"/>
    <s v=""/>
    <s v=""/>
    <s v=""/>
    <s v=""/>
    <s v="@2022/010994"/>
  </r>
  <r>
    <x v="1"/>
    <s v="Consejeria de Educación, Cultura y deportes"/>
    <s v="043877/2022"/>
    <x v="1127"/>
    <s v="Contrato de suministros"/>
    <x v="4"/>
    <s v="No"/>
    <n v="44794.05"/>
    <n v="44794.05"/>
    <s v=""/>
    <s v=""/>
    <s v=""/>
    <s v=""/>
    <s v="2022/021094"/>
  </r>
  <r>
    <x v="1"/>
    <s v="Consejeria de Educación, Cultura y deportes"/>
    <s v="028933/2022"/>
    <x v="1128"/>
    <s v="Contrato de suministros"/>
    <x v="1"/>
    <s v="No"/>
    <n v="45198.06"/>
    <n v="39945.49"/>
    <s v=""/>
    <s v=""/>
    <s v=""/>
    <s v=""/>
    <s v="@2021/005246"/>
  </r>
  <r>
    <x v="1"/>
    <s v="Consejeria de Educación, Cultura y deportes"/>
    <s v="044345/2022"/>
    <x v="1129"/>
    <s v="Contrato de suministros"/>
    <x v="4"/>
    <s v="No"/>
    <n v="46330.6"/>
    <n v="46330.6"/>
    <s v=""/>
    <s v=""/>
    <s v=""/>
    <s v=""/>
    <s v="2022/021487"/>
  </r>
  <r>
    <x v="1"/>
    <s v="Consejeria de Educación, Cultura y deportes"/>
    <s v="044150/2022"/>
    <x v="1130"/>
    <s v="Contrato de suministros"/>
    <x v="4"/>
    <s v="No"/>
    <n v="47003.46"/>
    <n v="47003.46"/>
    <s v=""/>
    <s v=""/>
    <s v=""/>
    <s v=""/>
    <s v="2022/021483"/>
  </r>
  <r>
    <x v="1"/>
    <s v="Consejeria de Educación, Cultura y deportes"/>
    <s v="044442/2022"/>
    <x v="1106"/>
    <s v="Contrato de suministros"/>
    <x v="1"/>
    <s v="No"/>
    <n v="48811.4"/>
    <n v="34378.519999999997"/>
    <s v=""/>
    <s v=""/>
    <s v=""/>
    <s v=""/>
    <s v="@2021/007219"/>
  </r>
  <r>
    <x v="1"/>
    <s v="Consejeria de Educación, Cultura y deportes"/>
    <s v="044299/2022"/>
    <x v="1131"/>
    <s v="Contrato de suministros"/>
    <x v="4"/>
    <s v="No"/>
    <n v="49487.74"/>
    <n v="49487.74"/>
    <s v=""/>
    <s v=""/>
    <s v=""/>
    <s v=""/>
    <s v="2022/021528"/>
  </r>
  <r>
    <x v="1"/>
    <s v="Consejeria de Educación, Cultura y deportes"/>
    <s v="043990/2022"/>
    <x v="1132"/>
    <s v="Contrato de suministros"/>
    <x v="4"/>
    <s v="No"/>
    <n v="50781.38"/>
    <n v="50781.38"/>
    <s v=""/>
    <s v=""/>
    <s v=""/>
    <s v=""/>
    <s v="2022/021425"/>
  </r>
  <r>
    <x v="1"/>
    <s v="Consejeria de Educación, Cultura y deportes"/>
    <s v="044972/2022"/>
    <x v="1133"/>
    <s v="Contrato de suministros"/>
    <x v="4"/>
    <s v="No"/>
    <n v="50784"/>
    <n v="50784"/>
    <s v=""/>
    <s v=""/>
    <s v=""/>
    <s v=""/>
    <s v="2022/021521"/>
  </r>
  <r>
    <x v="1"/>
    <s v="Consejeria de Educación, Cultura y deportes"/>
    <s v="043883/2022"/>
    <x v="1134"/>
    <s v="Contrato de suministros"/>
    <x v="4"/>
    <s v="No"/>
    <n v="51751.63"/>
    <n v="51751.62"/>
    <s v=""/>
    <s v=""/>
    <s v=""/>
    <s v=""/>
    <s v="2022/021127"/>
  </r>
  <r>
    <x v="1"/>
    <s v="Consejeria de Educación, Cultura y deportes"/>
    <s v="044298/2022"/>
    <x v="1135"/>
    <s v="Contrato de suministros"/>
    <x v="4"/>
    <s v="No"/>
    <n v="51964.12"/>
    <n v="51964.12"/>
    <s v=""/>
    <s v=""/>
    <s v=""/>
    <s v=""/>
    <s v="2022/021504"/>
  </r>
  <r>
    <x v="1"/>
    <s v="Consejeria de Educación, Cultura y deportes"/>
    <s v="044244/2022"/>
    <x v="1136"/>
    <s v="Contrato de suministros"/>
    <x v="4"/>
    <s v="No"/>
    <n v="51991.08"/>
    <n v="51991.08"/>
    <s v=""/>
    <s v=""/>
    <s v=""/>
    <s v=""/>
    <s v="2022/021485"/>
  </r>
  <r>
    <x v="1"/>
    <s v="Consejeria de Educación, Cultura y deportes"/>
    <s v="043977/2022"/>
    <x v="1137"/>
    <s v="Contrato de suministros"/>
    <x v="4"/>
    <s v="No"/>
    <n v="52187"/>
    <n v="52187"/>
    <s v=""/>
    <s v=""/>
    <s v=""/>
    <s v=""/>
    <s v="2022/021177"/>
  </r>
  <r>
    <x v="1"/>
    <s v="Consejeria de Educación, Cultura y deportes"/>
    <s v="043879/2022"/>
    <x v="1138"/>
    <s v="Contrato de suministros"/>
    <x v="4"/>
    <s v="No"/>
    <n v="55041.98"/>
    <n v="55041.98"/>
    <s v=""/>
    <s v=""/>
    <s v=""/>
    <s v=""/>
    <s v="2022/021109"/>
  </r>
  <r>
    <x v="1"/>
    <s v="Consejeria de Educación, Cultura y deportes"/>
    <s v="044156/2022"/>
    <x v="1139"/>
    <s v="Contrato de suministros"/>
    <x v="4"/>
    <s v="No"/>
    <n v="58156.160000000003"/>
    <n v="58156.160000000003"/>
    <s v=""/>
    <s v=""/>
    <s v=""/>
    <s v=""/>
    <s v="2022/021477"/>
  </r>
  <r>
    <x v="1"/>
    <s v="Consejeria de Educación, Cultura y deportes"/>
    <s v="043876/2022"/>
    <x v="1140"/>
    <s v="Contrato de suministros"/>
    <x v="4"/>
    <s v="No"/>
    <n v="58450.3"/>
    <n v="58450.3"/>
    <s v=""/>
    <s v=""/>
    <s v=""/>
    <s v=""/>
    <s v="2022/021090"/>
  </r>
  <r>
    <x v="1"/>
    <s v="Consejeria de Educación, Cultura y deportes"/>
    <s v="054375/2022"/>
    <x v="1106"/>
    <s v="Contrato de suministros"/>
    <x v="1"/>
    <s v="No"/>
    <n v="69555.64"/>
    <n v="55418"/>
    <s v=""/>
    <s v=""/>
    <s v=""/>
    <s v=""/>
    <s v="@2021/007219"/>
  </r>
  <r>
    <x v="1"/>
    <s v="Consejeria de Educación, Cultura y deportes"/>
    <s v="038097/2022"/>
    <x v="1141"/>
    <s v="Contrato de suministros"/>
    <x v="0"/>
    <s v="No"/>
    <n v="73079.7"/>
    <n v="73079.7"/>
    <s v=""/>
    <s v=""/>
    <s v=""/>
    <s v=""/>
    <s v="@2022/002276"/>
  </r>
  <r>
    <x v="1"/>
    <s v="Consejeria de Educación, Cultura y deportes"/>
    <s v="038098/2022"/>
    <x v="1141"/>
    <s v="Contrato de suministros"/>
    <x v="0"/>
    <s v="No"/>
    <n v="73591.039999999994"/>
    <n v="73591.039999999994"/>
    <s v=""/>
    <s v=""/>
    <s v=""/>
    <s v=""/>
    <s v="@2022/002276"/>
  </r>
  <r>
    <x v="1"/>
    <s v="Consejeria de Educación, Cultura y deportes"/>
    <s v="044286/2022"/>
    <x v="1142"/>
    <s v="Contrato de suministros"/>
    <x v="4"/>
    <s v="No"/>
    <n v="73938.84"/>
    <n v="73938.84"/>
    <s v=""/>
    <s v=""/>
    <s v=""/>
    <s v=""/>
    <s v="2022/021522"/>
  </r>
  <r>
    <x v="1"/>
    <s v="Consejeria de Educación, Cultura y deportes"/>
    <s v="029189/2022"/>
    <x v="1143"/>
    <s v="Contrato de suministros"/>
    <x v="4"/>
    <s v="No"/>
    <n v="74283.95"/>
    <n v="74283.95"/>
    <s v=""/>
    <s v=""/>
    <s v=""/>
    <s v=""/>
    <s v="2022/014038"/>
  </r>
  <r>
    <x v="1"/>
    <s v="Consejeria de Educación, Cultura y deportes"/>
    <s v="043896/2022"/>
    <x v="1144"/>
    <s v="Contrato de suministros"/>
    <x v="4"/>
    <s v="No"/>
    <n v="76439.600000000006"/>
    <n v="76439.600000000006"/>
    <s v=""/>
    <s v=""/>
    <s v=""/>
    <s v=""/>
    <s v="2022/021156"/>
  </r>
  <r>
    <x v="1"/>
    <s v="Consejeria de Educación, Cultura y deportes"/>
    <s v="028461/2022"/>
    <x v="1145"/>
    <s v="Contrato de suministros"/>
    <x v="2"/>
    <s v="No"/>
    <n v="79137.240000000005"/>
    <n v="59394.06"/>
    <s v=""/>
    <s v=""/>
    <s v=""/>
    <s v=""/>
    <s v="@2022/007235"/>
  </r>
  <r>
    <x v="1"/>
    <s v="Consejeria de Educación, Cultura y deportes"/>
    <s v="044875/2022"/>
    <x v="1146"/>
    <s v="Contrato de suministros"/>
    <x v="4"/>
    <s v="No"/>
    <n v="81181.23"/>
    <n v="81181.23"/>
    <s v=""/>
    <s v=""/>
    <s v=""/>
    <s v=""/>
    <s v="2022/021525"/>
  </r>
  <r>
    <x v="1"/>
    <s v="Consejeria de Educación, Cultura y deportes"/>
    <s v="038096/2022"/>
    <x v="1141"/>
    <s v="Contrato de suministros"/>
    <x v="0"/>
    <s v="No"/>
    <n v="81321.89"/>
    <n v="81321.89"/>
    <s v=""/>
    <s v=""/>
    <s v=""/>
    <s v=""/>
    <s v="@2022/002276"/>
  </r>
  <r>
    <x v="1"/>
    <s v="Consejeria de Educación, Cultura y deportes"/>
    <s v="038757/2022"/>
    <x v="1147"/>
    <s v="Contrato de suministros"/>
    <x v="2"/>
    <s v="No"/>
    <n v="81657.899999999994"/>
    <n v="56366.64"/>
    <s v=""/>
    <s v=""/>
    <s v=""/>
    <s v=""/>
    <s v="@2022/015146"/>
  </r>
  <r>
    <x v="1"/>
    <s v="Consejeria de Educación, Cultura y deportes"/>
    <s v="038090/2022"/>
    <x v="1141"/>
    <s v="Contrato de suministros"/>
    <x v="0"/>
    <s v="No"/>
    <n v="82770.41"/>
    <n v="82770.41"/>
    <s v=""/>
    <s v=""/>
    <s v=""/>
    <s v=""/>
    <s v="@2022/002276"/>
  </r>
  <r>
    <x v="1"/>
    <s v="Consejeria de Educación, Cultura y deportes"/>
    <s v="038095/2022"/>
    <x v="1141"/>
    <s v="Contrato de suministros"/>
    <x v="0"/>
    <s v="No"/>
    <n v="83324.149999999994"/>
    <n v="83324.149999999994"/>
    <s v=""/>
    <s v=""/>
    <s v=""/>
    <s v=""/>
    <s v="@2022/002276"/>
  </r>
  <r>
    <x v="1"/>
    <s v="Consejeria de Educación, Cultura y deportes"/>
    <s v="028908/2022"/>
    <x v="1148"/>
    <s v="Contrato de suministros"/>
    <x v="2"/>
    <s v="No"/>
    <n v="85305"/>
    <n v="85305"/>
    <s v=""/>
    <s v=""/>
    <s v=""/>
    <s v=""/>
    <s v="@2022/005286"/>
  </r>
  <r>
    <x v="1"/>
    <s v="Consejeria de Educación, Cultura y deportes"/>
    <s v="038089/2022"/>
    <x v="1141"/>
    <s v="Contrato de suministros"/>
    <x v="0"/>
    <s v="No"/>
    <n v="86574.92"/>
    <n v="86574.92"/>
    <s v=""/>
    <s v=""/>
    <s v=""/>
    <s v=""/>
    <s v="@2022/002276"/>
  </r>
  <r>
    <x v="1"/>
    <s v="Consejeria de Educación, Cultura y deportes"/>
    <s v="038107/2022"/>
    <x v="1141"/>
    <s v="Contrato de suministros"/>
    <x v="0"/>
    <s v="No"/>
    <n v="91455.85"/>
    <n v="91455.83"/>
    <s v=""/>
    <s v=""/>
    <s v=""/>
    <s v=""/>
    <s v="@2022/002276"/>
  </r>
  <r>
    <x v="1"/>
    <s v="Consejeria de Educación, Cultura y deportes"/>
    <s v="000003/2022"/>
    <x v="1149"/>
    <s v="Contrato de suministros"/>
    <x v="4"/>
    <s v="No"/>
    <n v="91506.27"/>
    <n v="91506.27"/>
    <s v=""/>
    <s v=""/>
    <s v=""/>
    <s v=""/>
    <s v="2021/020595"/>
  </r>
  <r>
    <x v="1"/>
    <s v="Consejeria de Educación, Cultura y deportes"/>
    <s v="038102/2022"/>
    <x v="1141"/>
    <s v="Contrato de suministros"/>
    <x v="0"/>
    <s v="No"/>
    <n v="91642.99"/>
    <n v="91642.99"/>
    <s v=""/>
    <s v=""/>
    <s v=""/>
    <s v=""/>
    <s v="@2022/002276"/>
  </r>
  <r>
    <x v="1"/>
    <s v="Consejeria de Educación, Cultura y deportes"/>
    <s v="044304/2022"/>
    <x v="1150"/>
    <s v="Contrato de suministros"/>
    <x v="4"/>
    <s v="No"/>
    <n v="92495.5"/>
    <n v="92495.5"/>
    <s v=""/>
    <s v=""/>
    <s v=""/>
    <s v=""/>
    <s v="2022/021541"/>
  </r>
  <r>
    <x v="1"/>
    <s v="Consejeria de Educación, Cultura y deportes"/>
    <s v="044450/2022"/>
    <x v="1106"/>
    <s v="Contrato de suministros"/>
    <x v="1"/>
    <s v="No"/>
    <n v="92712"/>
    <n v="78735.429999999993"/>
    <s v=""/>
    <s v=""/>
    <s v=""/>
    <s v=""/>
    <s v="@2021/007219"/>
  </r>
  <r>
    <x v="1"/>
    <s v="Consejeria de Educación, Cultura y deportes"/>
    <s v="038100/2022"/>
    <x v="1141"/>
    <s v="Contrato de suministros"/>
    <x v="0"/>
    <s v="No"/>
    <n v="93076.79"/>
    <n v="93076.79"/>
    <s v=""/>
    <s v=""/>
    <s v=""/>
    <s v=""/>
    <s v="@2022/002276"/>
  </r>
  <r>
    <x v="1"/>
    <s v="Consejeria de Educación, Cultura y deportes"/>
    <s v="038099/2022"/>
    <x v="1141"/>
    <s v="Contrato de suministros"/>
    <x v="0"/>
    <s v="No"/>
    <n v="93162.22"/>
    <n v="93162.22"/>
    <s v=""/>
    <s v=""/>
    <s v=""/>
    <s v=""/>
    <s v="@2022/002276"/>
  </r>
  <r>
    <x v="1"/>
    <s v="Consejeria de Educación, Cultura y deportes"/>
    <s v="044671/2022"/>
    <x v="1151"/>
    <s v="Contrato de suministros"/>
    <x v="3"/>
    <s v="No"/>
    <n v="97500"/>
    <n v="97500"/>
    <s v="168"/>
    <s v="a"/>
    <s v="1"/>
    <s v="PROCEDIMIENTO ABIERTO O RESTRINGIDO PREVIO DESIERTO O CON OFERTAS INADECUADAS"/>
    <s v="@2022/017220"/>
  </r>
  <r>
    <x v="1"/>
    <s v="Consejeria de Educación, Cultura y deportes"/>
    <s v="033984/2022"/>
    <x v="1152"/>
    <s v="Contrato de suministros"/>
    <x v="4"/>
    <s v="No"/>
    <n v="101415.67"/>
    <n v="101415.67"/>
    <s v=""/>
    <s v=""/>
    <s v=""/>
    <s v=""/>
    <s v="2022/015945"/>
  </r>
  <r>
    <x v="1"/>
    <s v="Consejeria de Educación, Cultura y deportes"/>
    <s v="044306/2022"/>
    <x v="1153"/>
    <s v="Contrato de suministros"/>
    <x v="4"/>
    <s v="No"/>
    <n v="102879.54"/>
    <n v="102879.54"/>
    <s v=""/>
    <s v=""/>
    <s v=""/>
    <s v=""/>
    <s v="2022/021497"/>
  </r>
  <r>
    <x v="1"/>
    <s v="Consejeria de Educación, Cultura y deportes"/>
    <s v="043955/2022"/>
    <x v="1154"/>
    <s v="Contrato de suministros"/>
    <x v="4"/>
    <s v="No"/>
    <n v="104423.17"/>
    <n v="104423.16"/>
    <s v=""/>
    <s v=""/>
    <s v=""/>
    <s v=""/>
    <s v="2022/021168"/>
  </r>
  <r>
    <x v="1"/>
    <s v="Consejeria de Educación, Cultura y deportes"/>
    <s v="027066/2022"/>
    <x v="1155"/>
    <s v="Contrato de suministros"/>
    <x v="4"/>
    <s v="No"/>
    <n v="104538.07"/>
    <n v="104538.07"/>
    <s v=""/>
    <s v=""/>
    <s v=""/>
    <s v=""/>
    <s v="2022/011924"/>
  </r>
  <r>
    <x v="1"/>
    <s v="Consejeria de Educación, Cultura y deportes"/>
    <s v="028932/2022"/>
    <x v="1128"/>
    <s v="Contrato de suministros"/>
    <x v="1"/>
    <s v="No"/>
    <n v="108453.8"/>
    <n v="104514.96"/>
    <s v=""/>
    <s v=""/>
    <s v=""/>
    <s v=""/>
    <s v="@2021/005246"/>
  </r>
  <r>
    <x v="1"/>
    <s v="Consejeria de Educación, Cultura y deportes"/>
    <s v="000009/2022"/>
    <x v="1156"/>
    <s v="Contrato de suministros"/>
    <x v="4"/>
    <s v="No"/>
    <n v="110682.38"/>
    <n v="110682.38"/>
    <s v=""/>
    <s v=""/>
    <s v=""/>
    <s v=""/>
    <s v="2021/020665"/>
  </r>
  <r>
    <x v="1"/>
    <s v="Consejeria de Educación, Cultura y deportes"/>
    <s v="028914/2022"/>
    <x v="1148"/>
    <s v="Contrato de suministros"/>
    <x v="2"/>
    <s v="No"/>
    <n v="112076.25"/>
    <n v="78226.5"/>
    <s v=""/>
    <s v=""/>
    <s v=""/>
    <s v=""/>
    <s v="@2022/005286"/>
  </r>
  <r>
    <x v="1"/>
    <s v="Consejeria de Educación, Cultura y deportes"/>
    <s v="054377/2022"/>
    <x v="1106"/>
    <s v="Contrato de suministros"/>
    <x v="1"/>
    <s v="No"/>
    <n v="122780"/>
    <n v="84942"/>
    <s v=""/>
    <s v=""/>
    <s v=""/>
    <s v=""/>
    <s v="@2021/007219"/>
  </r>
  <r>
    <x v="1"/>
    <s v="Consejeria de Educación, Cultura y deportes"/>
    <s v="029889/2022"/>
    <x v="1093"/>
    <s v="Contrato de suministros"/>
    <x v="0"/>
    <s v="No"/>
    <n v="148539.6"/>
    <n v="123867.19"/>
    <s v=""/>
    <s v=""/>
    <s v=""/>
    <s v=""/>
    <s v="@2022/003917"/>
  </r>
  <r>
    <x v="1"/>
    <s v="Consejeria de Educación, Cultura y deportes"/>
    <s v="044437/2022"/>
    <x v="1106"/>
    <s v="Contrato de suministros"/>
    <x v="1"/>
    <s v="No"/>
    <n v="150000"/>
    <n v="141479.25"/>
    <s v=""/>
    <s v=""/>
    <s v=""/>
    <s v=""/>
    <s v="@2021/007219"/>
  </r>
  <r>
    <x v="1"/>
    <s v="Consejeria de Educación, Cultura y deportes"/>
    <s v="014879/2022"/>
    <x v="1157"/>
    <s v="Contrato de suministros"/>
    <x v="4"/>
    <s v="No"/>
    <n v="156102.70000000001"/>
    <n v="156102.70000000001"/>
    <s v=""/>
    <s v=""/>
    <s v=""/>
    <s v=""/>
    <s v="2022/006414"/>
  </r>
  <r>
    <x v="1"/>
    <s v="Consejeria de Educación, Cultura y deportes"/>
    <s v="044440/2022"/>
    <x v="1106"/>
    <s v="Contrato de suministros"/>
    <x v="1"/>
    <s v="No"/>
    <n v="186327.9"/>
    <n v="126419.59"/>
    <s v=""/>
    <s v=""/>
    <s v=""/>
    <s v=""/>
    <s v="@2021/007219"/>
  </r>
  <r>
    <x v="1"/>
    <s v="Consejeria de Educación, Cultura y deportes"/>
    <s v="044438/2022"/>
    <x v="1106"/>
    <s v="Contrato de suministros"/>
    <x v="1"/>
    <s v="No"/>
    <n v="195000"/>
    <n v="188003.75"/>
    <s v=""/>
    <s v=""/>
    <s v=""/>
    <s v=""/>
    <s v="@2021/007219"/>
  </r>
  <r>
    <x v="1"/>
    <s v="Consejeria de Educación, Cultura y deportes"/>
    <s v="034089/2022"/>
    <x v="1158"/>
    <s v="Contrato de suministros"/>
    <x v="4"/>
    <s v="No"/>
    <n v="206000"/>
    <n v="206000"/>
    <s v=""/>
    <s v=""/>
    <s v=""/>
    <s v=""/>
    <s v="2022/016560"/>
  </r>
  <r>
    <x v="1"/>
    <s v="Consejeria de Educación, Cultura y deportes"/>
    <s v="030004/2022"/>
    <x v="1093"/>
    <s v="Contrato de suministros"/>
    <x v="0"/>
    <s v="No"/>
    <n v="247566"/>
    <n v="205267.64"/>
    <s v=""/>
    <s v=""/>
    <s v=""/>
    <s v=""/>
    <s v="@2022/003917"/>
  </r>
  <r>
    <x v="1"/>
    <s v="Consejeria de Educación, Cultura y deportes"/>
    <s v="044327/2022"/>
    <x v="1159"/>
    <s v="Contrato de suministros"/>
    <x v="4"/>
    <s v="No"/>
    <n v="260981.7"/>
    <n v="260981.7"/>
    <s v=""/>
    <s v=""/>
    <s v=""/>
    <s v=""/>
    <s v="2022/021545"/>
  </r>
  <r>
    <x v="1"/>
    <s v="Consejeria de Educación, Cultura y deportes"/>
    <s v="029890/2022"/>
    <x v="1093"/>
    <s v="Contrato de suministros"/>
    <x v="0"/>
    <s v="No"/>
    <n v="321835.8"/>
    <n v="268378.89"/>
    <s v=""/>
    <s v=""/>
    <s v=""/>
    <s v=""/>
    <s v="@2022/003917"/>
  </r>
  <r>
    <x v="1"/>
    <s v="Consejeria de Educación, Cultura y deportes"/>
    <s v="030003/2022"/>
    <x v="1093"/>
    <s v="Contrato de suministros"/>
    <x v="0"/>
    <s v="No"/>
    <n v="378004"/>
    <n v="315977.03000000003"/>
    <s v=""/>
    <s v=""/>
    <s v=""/>
    <s v=""/>
    <s v="@2022/003917"/>
  </r>
  <r>
    <x v="1"/>
    <s v="Consejeria de Educación, Cultura y deportes"/>
    <s v="030000/2022"/>
    <x v="1093"/>
    <s v="Contrato de suministros"/>
    <x v="0"/>
    <s v="No"/>
    <n v="496995.4"/>
    <n v="430627.38"/>
    <s v=""/>
    <s v=""/>
    <s v=""/>
    <s v=""/>
    <s v="@2022/003917"/>
  </r>
  <r>
    <x v="1"/>
    <s v="Consejeria de Educación, Cultura y deportes"/>
    <s v="044447/2022"/>
    <x v="1106"/>
    <s v="Contrato de suministros"/>
    <x v="1"/>
    <s v="No"/>
    <n v="532400"/>
    <n v="362243.75"/>
    <s v=""/>
    <s v=""/>
    <s v=""/>
    <s v=""/>
    <s v="@2021/007219"/>
  </r>
  <r>
    <x v="1"/>
    <s v="Consejeria de Educación, Cultura y deportes"/>
    <s v="038233/2022"/>
    <x v="1160"/>
    <s v="Contrato de suministros"/>
    <x v="4"/>
    <s v="No"/>
    <n v="743237.95"/>
    <n v="743237.95"/>
    <s v=""/>
    <s v=""/>
    <s v=""/>
    <s v=""/>
    <s v="2022/017214"/>
  </r>
  <r>
    <x v="1"/>
    <s v="Consejeria de Educación, Cultura y deportes"/>
    <s v="044436/2022"/>
    <x v="1106"/>
    <s v="Contrato de suministros"/>
    <x v="1"/>
    <s v="No"/>
    <n v="784876.18"/>
    <n v="776570.74"/>
    <s v=""/>
    <s v=""/>
    <s v=""/>
    <s v=""/>
    <s v="@2021/007219"/>
  </r>
  <r>
    <x v="1"/>
    <s v="Consejeria de Fomento"/>
    <s v="028505/2022"/>
    <x v="1161"/>
    <s v="Contrato de suministros"/>
    <x v="4"/>
    <s v="No"/>
    <n v="1876.79"/>
    <n v="1876.79"/>
    <s v=""/>
    <s v=""/>
    <s v=""/>
    <s v=""/>
    <s v="2022/012242"/>
  </r>
  <r>
    <x v="1"/>
    <s v="Consejeria de Fomento"/>
    <s v="022385/2022"/>
    <x v="1162"/>
    <s v="Contrato de suministros"/>
    <x v="4"/>
    <s v="No"/>
    <n v="2900.01"/>
    <n v="2900"/>
    <s v=""/>
    <s v=""/>
    <s v=""/>
    <s v=""/>
    <s v="2022/009779"/>
  </r>
  <r>
    <x v="1"/>
    <s v="Consejeria de Fomento"/>
    <s v="037964/2022"/>
    <x v="1163"/>
    <s v="Contrato de suministros"/>
    <x v="4"/>
    <s v="No"/>
    <n v="11000"/>
    <n v="11000"/>
    <s v=""/>
    <s v=""/>
    <s v=""/>
    <s v=""/>
    <s v="2022/017320"/>
  </r>
  <r>
    <x v="1"/>
    <s v="Consejeria de Fomento"/>
    <s v="037970/2022"/>
    <x v="1164"/>
    <s v="Contrato de suministros"/>
    <x v="4"/>
    <s v="No"/>
    <n v="11000"/>
    <n v="11000"/>
    <s v=""/>
    <s v=""/>
    <s v=""/>
    <s v=""/>
    <s v="2022/016661"/>
  </r>
  <r>
    <x v="1"/>
    <s v="Consejeria de Fomento"/>
    <s v="028249/2022"/>
    <x v="1165"/>
    <s v="Contrato de suministros"/>
    <x v="4"/>
    <s v="No"/>
    <n v="15004"/>
    <n v="15004"/>
    <s v=""/>
    <s v=""/>
    <s v=""/>
    <s v=""/>
    <s v="2022/013749"/>
  </r>
  <r>
    <x v="1"/>
    <s v="Consejeria de Fomento"/>
    <s v="038400/2022"/>
    <x v="1166"/>
    <s v="Contrato de suministros"/>
    <x v="4"/>
    <s v="No"/>
    <n v="20000"/>
    <n v="20000"/>
    <s v=""/>
    <s v=""/>
    <s v=""/>
    <s v=""/>
    <s v="2022/015943"/>
  </r>
  <r>
    <x v="1"/>
    <s v="Consejeria de Fomento"/>
    <s v="037700/2022"/>
    <x v="1167"/>
    <s v="Contrato de suministros"/>
    <x v="4"/>
    <s v="No"/>
    <n v="22000"/>
    <n v="22000"/>
    <s v=""/>
    <s v=""/>
    <s v=""/>
    <s v=""/>
    <s v="2022/018831"/>
  </r>
  <r>
    <x v="1"/>
    <s v="Consejeria de Fomento"/>
    <s v="034008/2022"/>
    <x v="1168"/>
    <s v="Contrato de suministros"/>
    <x v="4"/>
    <s v="No"/>
    <n v="28000.01"/>
    <n v="28000.01"/>
    <s v=""/>
    <s v=""/>
    <s v=""/>
    <s v=""/>
    <s v="2022/017074"/>
  </r>
  <r>
    <x v="1"/>
    <s v="Consejeria de Fomento"/>
    <s v="036558/2022"/>
    <x v="1169"/>
    <s v="Contrato de suministros"/>
    <x v="4"/>
    <s v="No"/>
    <n v="28488.82"/>
    <n v="28488.82"/>
    <s v=""/>
    <s v=""/>
    <s v=""/>
    <s v=""/>
    <s v="2022/016001"/>
  </r>
  <r>
    <x v="1"/>
    <s v="Consejeria de Fomento"/>
    <s v="027977/2022"/>
    <x v="1170"/>
    <s v="Contrato de suministros"/>
    <x v="4"/>
    <s v="No"/>
    <n v="30008"/>
    <n v="30008"/>
    <s v=""/>
    <s v=""/>
    <s v=""/>
    <s v=""/>
    <s v="2022/013911"/>
  </r>
  <r>
    <x v="1"/>
    <s v="Consejeria de Fomento"/>
    <s v="038401/2022"/>
    <x v="1171"/>
    <s v="Contrato de suministros"/>
    <x v="4"/>
    <s v="No"/>
    <n v="40000"/>
    <n v="40000"/>
    <s v=""/>
    <s v=""/>
    <s v=""/>
    <s v=""/>
    <s v="2022/015936"/>
  </r>
  <r>
    <x v="1"/>
    <s v="Consejeria de Fomento"/>
    <s v="022412/2022"/>
    <x v="1172"/>
    <s v="Contrato de suministros"/>
    <x v="4"/>
    <s v="No"/>
    <n v="48000"/>
    <n v="48000"/>
    <s v=""/>
    <s v=""/>
    <s v=""/>
    <s v=""/>
    <s v="2022/009781"/>
  </r>
  <r>
    <x v="1"/>
    <s v="Consejeria de Fomento"/>
    <s v="028062/2022"/>
    <x v="1173"/>
    <s v="Contrato de suministros"/>
    <x v="4"/>
    <s v="No"/>
    <n v="49000"/>
    <n v="49000"/>
    <s v=""/>
    <s v=""/>
    <s v=""/>
    <s v=""/>
    <s v="2022/013161"/>
  </r>
  <r>
    <x v="1"/>
    <s v="Consejeria de Fomento"/>
    <s v="002536.1/2020"/>
    <x v="1174"/>
    <s v="Contrato de suministros"/>
    <x v="4"/>
    <s v="No"/>
    <n v="50000.01"/>
    <n v="50000.01"/>
    <m/>
    <m/>
    <m/>
    <m/>
    <s v="2020/000148"/>
  </r>
  <r>
    <x v="1"/>
    <s v="Consejeria de Fomento"/>
    <s v="008413/2022"/>
    <x v="1175"/>
    <s v="Contrato de suministros"/>
    <x v="4"/>
    <s v="No"/>
    <n v="72000"/>
    <n v="72000"/>
    <s v=""/>
    <s v=""/>
    <s v=""/>
    <s v=""/>
    <s v="2022/003553"/>
  </r>
  <r>
    <x v="1"/>
    <s v="Consejeria de Fomento"/>
    <s v="029518/2022"/>
    <x v="1176"/>
    <s v="Contrato de suministros"/>
    <x v="4"/>
    <s v="No"/>
    <n v="74000"/>
    <n v="74000"/>
    <s v=""/>
    <s v=""/>
    <s v=""/>
    <s v=""/>
    <s v="2022/014997"/>
  </r>
  <r>
    <x v="1"/>
    <s v="Consejeria de Fomento"/>
    <s v="033702/2022"/>
    <x v="1177"/>
    <s v="Contrato de suministros"/>
    <x v="4"/>
    <s v="No"/>
    <n v="84000"/>
    <n v="84000"/>
    <s v=""/>
    <s v=""/>
    <s v=""/>
    <s v=""/>
    <s v="2022/017020"/>
  </r>
  <r>
    <x v="1"/>
    <s v="Consejeria de Fomento"/>
    <s v="037608/2022"/>
    <x v="1178"/>
    <s v="Contrato de suministros"/>
    <x v="4"/>
    <s v="No"/>
    <n v="117000"/>
    <n v="117000"/>
    <s v=""/>
    <s v=""/>
    <s v=""/>
    <s v=""/>
    <s v="2022/018338"/>
  </r>
  <r>
    <x v="1"/>
    <s v="Consejeria de Fomento"/>
    <s v="036615/2022"/>
    <x v="1179"/>
    <s v="Contrato de suministros"/>
    <x v="4"/>
    <s v="No"/>
    <n v="163000"/>
    <n v="163000"/>
    <s v=""/>
    <s v=""/>
    <s v=""/>
    <s v=""/>
    <s v="2022/017077"/>
  </r>
  <r>
    <x v="1"/>
    <s v="Consejeria de Fomento"/>
    <s v="037969/2022"/>
    <x v="1163"/>
    <s v="Contrato de suministros"/>
    <x v="4"/>
    <s v="No"/>
    <n v="173000"/>
    <n v="173000"/>
    <s v=""/>
    <s v=""/>
    <s v=""/>
    <s v=""/>
    <s v="2022/017323"/>
  </r>
  <r>
    <x v="1"/>
    <s v="Consejeria de Fomento"/>
    <s v="033674/2022"/>
    <x v="1180"/>
    <s v="Contrato de suministros"/>
    <x v="4"/>
    <s v="No"/>
    <n v="204000"/>
    <n v="204000"/>
    <s v=""/>
    <s v=""/>
    <s v=""/>
    <s v=""/>
    <s v="2022/017001"/>
  </r>
  <r>
    <x v="1"/>
    <s v="Consejeria de Fomento"/>
    <s v="038073/2022"/>
    <x v="1181"/>
    <s v="Contrato de suministros"/>
    <x v="4"/>
    <s v="No"/>
    <n v="228000"/>
    <n v="228000"/>
    <s v=""/>
    <s v=""/>
    <s v=""/>
    <s v=""/>
    <s v="2022/016669"/>
  </r>
  <r>
    <x v="1"/>
    <s v="Consejeria de Fomento"/>
    <s v="008463/2022"/>
    <x v="1182"/>
    <s v="Contrato de suministros"/>
    <x v="4"/>
    <s v="No"/>
    <n v="324000"/>
    <n v="324000"/>
    <s v=""/>
    <s v=""/>
    <s v=""/>
    <s v=""/>
    <s v="2022/003554"/>
  </r>
  <r>
    <x v="1"/>
    <s v="Consejeria de Hacienda y Administraciones Publicas"/>
    <s v="033434.1/2022"/>
    <x v="1183"/>
    <s v="Contrato de suministros"/>
    <x v="0"/>
    <s v="No"/>
    <n v="0"/>
    <n v="0"/>
    <m/>
    <m/>
    <m/>
    <m/>
    <s v="2022/001023"/>
  </r>
  <r>
    <x v="1"/>
    <s v="Consejeria de Hacienda y Administraciones Publicas"/>
    <s v="028897/2022"/>
    <x v="1184"/>
    <s v="Contrato de suministros"/>
    <x v="0"/>
    <s v="Sí"/>
    <n v="0"/>
    <n v="0"/>
    <s v=""/>
    <s v=""/>
    <s v=""/>
    <s v=""/>
    <s v="@2022/000192"/>
  </r>
  <r>
    <x v="1"/>
    <s v="Consejeria de Hacienda y Administraciones Publicas"/>
    <s v="028898/2022"/>
    <x v="1184"/>
    <s v="Contrato de suministros"/>
    <x v="0"/>
    <s v="Sí"/>
    <n v="0"/>
    <n v="0"/>
    <s v=""/>
    <s v=""/>
    <s v=""/>
    <s v=""/>
    <s v="@2022/000192"/>
  </r>
  <r>
    <x v="1"/>
    <s v="Consejeria de Hacienda y Administraciones Publicas"/>
    <s v="032362/2022"/>
    <x v="1185"/>
    <s v="Contrato de suministros"/>
    <x v="0"/>
    <s v="Sí"/>
    <n v="0"/>
    <n v="0"/>
    <s v=""/>
    <s v=""/>
    <s v=""/>
    <s v=""/>
    <s v="@2021/020189"/>
  </r>
  <r>
    <x v="1"/>
    <s v="Consejeria de Hacienda y Administraciones Publicas"/>
    <s v="032363/2022"/>
    <x v="1185"/>
    <s v="Contrato de suministros"/>
    <x v="0"/>
    <s v="Sí"/>
    <n v="0"/>
    <n v="0"/>
    <s v=""/>
    <s v=""/>
    <s v=""/>
    <s v=""/>
    <s v="@2021/020189"/>
  </r>
  <r>
    <x v="1"/>
    <s v="Consejeria de Hacienda y Administraciones Publicas"/>
    <s v="032364/2022"/>
    <x v="1185"/>
    <s v="Contrato de suministros"/>
    <x v="0"/>
    <s v="Sí"/>
    <n v="0"/>
    <n v="0"/>
    <s v=""/>
    <s v=""/>
    <s v=""/>
    <s v=""/>
    <s v="@2021/020189"/>
  </r>
  <r>
    <x v="1"/>
    <s v="Consejeria de Hacienda y Administraciones Publicas"/>
    <s v="032365/2022"/>
    <x v="1185"/>
    <s v="Contrato de suministros"/>
    <x v="0"/>
    <s v="Sí"/>
    <n v="0"/>
    <n v="0"/>
    <s v=""/>
    <s v=""/>
    <s v=""/>
    <s v=""/>
    <s v="@2021/020189"/>
  </r>
  <r>
    <x v="1"/>
    <s v="Consejeria de Hacienda y Administraciones Publicas"/>
    <s v="032366/2022"/>
    <x v="1185"/>
    <s v="Contrato de suministros"/>
    <x v="0"/>
    <s v="Sí"/>
    <n v="0"/>
    <n v="0"/>
    <s v=""/>
    <s v=""/>
    <s v=""/>
    <s v=""/>
    <s v="@2021/020189"/>
  </r>
  <r>
    <x v="1"/>
    <s v="Consejeria de Hacienda y Administraciones Publicas"/>
    <s v="024482/2022"/>
    <x v="1186"/>
    <s v="Contrato de suministros"/>
    <x v="4"/>
    <s v="No"/>
    <n v="2000"/>
    <n v="2000"/>
    <s v=""/>
    <s v=""/>
    <s v=""/>
    <s v=""/>
    <s v="2022/012063"/>
  </r>
  <r>
    <x v="1"/>
    <s v="Consejeria de Hacienda y Administraciones Publicas"/>
    <s v="001386/2022"/>
    <x v="1187"/>
    <s v="Contrato de suministros"/>
    <x v="4"/>
    <s v="No"/>
    <n v="3145.4"/>
    <n v="3145.4"/>
    <s v=""/>
    <s v=""/>
    <s v=""/>
    <s v=""/>
    <s v="2022/001027"/>
  </r>
  <r>
    <x v="1"/>
    <s v="Consejeria de Hacienda y Administraciones Publicas"/>
    <s v="007893/2022"/>
    <x v="1188"/>
    <s v="Contrato de suministros"/>
    <x v="4"/>
    <s v="No"/>
    <n v="13915"/>
    <n v="13915"/>
    <s v=""/>
    <s v=""/>
    <s v=""/>
    <s v=""/>
    <s v="2022/004101"/>
  </r>
  <r>
    <x v="1"/>
    <s v="Consejeria de Hacienda y Administraciones Publicas"/>
    <s v="028238/2022"/>
    <x v="1189"/>
    <s v="Contrato de suministros"/>
    <x v="1"/>
    <s v="No"/>
    <n v="16482.62"/>
    <n v="16482.62"/>
    <s v=""/>
    <s v=""/>
    <s v=""/>
    <s v=""/>
    <s v="@2022/004348"/>
  </r>
  <r>
    <x v="1"/>
    <s v="Consejeria de Hacienda y Administraciones Publicas"/>
    <s v="001547/2022"/>
    <x v="1190"/>
    <s v="Contrato de suministros"/>
    <x v="7"/>
    <s v="No"/>
    <n v="26970.9"/>
    <n v="26970.9"/>
    <s v=""/>
    <s v=""/>
    <s v=""/>
    <s v=""/>
    <s v="2022/000406"/>
  </r>
  <r>
    <x v="1"/>
    <s v="Consejeria de Hacienda y Administraciones Publicas"/>
    <s v="000019/2022"/>
    <x v="1191"/>
    <s v="Contrato de suministros"/>
    <x v="4"/>
    <s v="No"/>
    <n v="32000"/>
    <n v="32000"/>
    <s v=""/>
    <s v=""/>
    <s v=""/>
    <s v=""/>
    <s v="2021/020474"/>
  </r>
  <r>
    <x v="1"/>
    <s v="Consejeria de Hacienda y Administraciones Publicas"/>
    <s v="033893/2022"/>
    <x v="1192"/>
    <s v="Contrato de suministros"/>
    <x v="4"/>
    <s v="No"/>
    <n v="35150.19"/>
    <n v="35150.19"/>
    <s v=""/>
    <s v=""/>
    <s v=""/>
    <s v=""/>
    <s v="2022/015646"/>
  </r>
  <r>
    <x v="1"/>
    <s v="Consejeria de Hacienda y Administraciones Publicas"/>
    <s v="017980/2022"/>
    <x v="1193"/>
    <s v="Contrato de suministros"/>
    <x v="5"/>
    <s v="No"/>
    <n v="40615.339999999997"/>
    <n v="40615.339999999997"/>
    <s v=""/>
    <s v=""/>
    <s v=""/>
    <s v=""/>
    <s v="@2022/001152"/>
  </r>
  <r>
    <x v="1"/>
    <s v="Consejeria de Hacienda y Administraciones Publicas"/>
    <s v="011612/2022"/>
    <x v="1194"/>
    <s v="Contrato de suministros"/>
    <x v="5"/>
    <s v="No"/>
    <n v="44331.8"/>
    <n v="42187.86"/>
    <s v=""/>
    <s v=""/>
    <s v=""/>
    <s v=""/>
    <s v="@2022/003436"/>
  </r>
  <r>
    <x v="1"/>
    <s v="Consejeria de Hacienda y Administraciones Publicas"/>
    <s v="043250/2022"/>
    <x v="1195"/>
    <s v="Contrato de suministros"/>
    <x v="5"/>
    <s v="No"/>
    <n v="47460"/>
    <n v="40754.559999999998"/>
    <s v=""/>
    <s v=""/>
    <s v=""/>
    <s v=""/>
    <s v="@2022/017120"/>
  </r>
  <r>
    <x v="1"/>
    <s v="Consejeria de Hacienda y Administraciones Publicas"/>
    <s v="038221/2022"/>
    <x v="1196"/>
    <s v="Contrato de suministros"/>
    <x v="4"/>
    <s v="No"/>
    <n v="52347.69"/>
    <n v="52347.69"/>
    <s v=""/>
    <s v=""/>
    <s v=""/>
    <s v=""/>
    <s v="2022/016021"/>
  </r>
  <r>
    <x v="1"/>
    <s v="Consejeria de Hacienda y Administraciones Publicas"/>
    <s v="037138/2022"/>
    <x v="1197"/>
    <s v="Contrato de suministros"/>
    <x v="0"/>
    <s v="No"/>
    <n v="58464.92"/>
    <n v="58000"/>
    <s v=""/>
    <s v=""/>
    <s v=""/>
    <s v=""/>
    <s v="@2022/002792"/>
  </r>
  <r>
    <x v="1"/>
    <s v="Consejeria de Hacienda y Administraciones Publicas"/>
    <s v="053064/2022"/>
    <x v="1198"/>
    <s v="Contrato de suministros"/>
    <x v="0"/>
    <s v="No"/>
    <n v="62992.6"/>
    <n v="62992.6"/>
    <s v=""/>
    <s v=""/>
    <s v=""/>
    <s v=""/>
    <s v="@2022/012068"/>
  </r>
  <r>
    <x v="1"/>
    <s v="Consejeria de Hacienda y Administraciones Publicas"/>
    <s v="003944/2022"/>
    <x v="1199"/>
    <s v="Contrato de suministros"/>
    <x v="7"/>
    <s v="No"/>
    <n v="81796.12"/>
    <n v="81796.12"/>
    <s v=""/>
    <s v=""/>
    <s v=""/>
    <s v=""/>
    <s v="2022/001495"/>
  </r>
  <r>
    <x v="1"/>
    <s v="Consejeria de Hacienda y Administraciones Publicas"/>
    <s v="029135/2022"/>
    <x v="1189"/>
    <s v="Contrato de suministros"/>
    <x v="1"/>
    <s v="No"/>
    <n v="99825"/>
    <n v="99825"/>
    <s v=""/>
    <s v=""/>
    <s v=""/>
    <s v=""/>
    <s v="@2022/004348"/>
  </r>
  <r>
    <x v="1"/>
    <s v="Consejeria de Hacienda y Administraciones Publicas"/>
    <s v="007387/2022"/>
    <x v="1200"/>
    <s v="Contrato de suministros"/>
    <x v="2"/>
    <s v="No"/>
    <n v="139527.51999999999"/>
    <n v="139527.51999999999"/>
    <s v=""/>
    <s v=""/>
    <s v=""/>
    <s v=""/>
    <s v="@2021/014984"/>
  </r>
  <r>
    <x v="1"/>
    <s v="Consejeria de Hacienda y Administraciones Publicas"/>
    <s v="038222/2022"/>
    <x v="1201"/>
    <s v="Contrato de suministros"/>
    <x v="4"/>
    <s v="No"/>
    <n v="158925.26999999999"/>
    <n v="158925.26999999999"/>
    <s v=""/>
    <s v=""/>
    <s v=""/>
    <s v=""/>
    <s v="2022/016024"/>
  </r>
  <r>
    <x v="1"/>
    <s v="Consejeria de Hacienda y Administraciones Publicas"/>
    <s v="037938/2022"/>
    <x v="1202"/>
    <s v="Contrato de suministros"/>
    <x v="1"/>
    <s v="No"/>
    <n v="181828.51"/>
    <n v="163166.95000000001"/>
    <s v=""/>
    <s v=""/>
    <s v=""/>
    <s v=""/>
    <s v="@2022/004629"/>
  </r>
  <r>
    <x v="1"/>
    <s v="Consejeria de Hacienda y Administraciones Publicas"/>
    <s v="039038/2022"/>
    <x v="1203"/>
    <s v="Contrato de suministros"/>
    <x v="0"/>
    <s v="No"/>
    <n v="201122.13"/>
    <n v="200382.58"/>
    <s v=""/>
    <s v=""/>
    <s v=""/>
    <s v=""/>
    <s v="@2022/001427"/>
  </r>
  <r>
    <x v="1"/>
    <s v="Consejeria de Hacienda y Administraciones Publicas"/>
    <s v="038800/2022"/>
    <x v="1204"/>
    <s v="Contrato de suministros"/>
    <x v="1"/>
    <s v="No"/>
    <n v="202368.77"/>
    <n v="202368.77"/>
    <s v=""/>
    <s v=""/>
    <s v=""/>
    <s v=""/>
    <s v="@2022/001797"/>
  </r>
  <r>
    <x v="1"/>
    <s v="Consejeria de Hacienda y Administraciones Publicas"/>
    <s v="037135/2022"/>
    <x v="1197"/>
    <s v="Contrato de suministros"/>
    <x v="0"/>
    <s v="No"/>
    <n v="204975.03"/>
    <n v="201000"/>
    <s v=""/>
    <s v=""/>
    <s v=""/>
    <s v=""/>
    <s v="@2022/002792"/>
  </r>
  <r>
    <x v="1"/>
    <s v="Consejeria de Hacienda y Administraciones Publicas"/>
    <s v="037136/2022"/>
    <x v="1197"/>
    <s v="Contrato de suministros"/>
    <x v="0"/>
    <s v="No"/>
    <n v="212356.01"/>
    <n v="177086.52"/>
    <s v=""/>
    <s v=""/>
    <s v=""/>
    <s v=""/>
    <s v="@2022/002792"/>
  </r>
  <r>
    <x v="1"/>
    <s v="Consejeria de Hacienda y Administraciones Publicas"/>
    <s v="023568/2022"/>
    <x v="1205"/>
    <s v="Contrato de suministros"/>
    <x v="0"/>
    <s v="No"/>
    <n v="241410.86"/>
    <n v="203717.51"/>
    <s v=""/>
    <s v=""/>
    <s v=""/>
    <s v=""/>
    <s v="@2021/007093"/>
  </r>
  <r>
    <x v="1"/>
    <s v="Consejeria de Hacienda y Administraciones Publicas"/>
    <s v="043401/2022"/>
    <x v="1206"/>
    <s v="Contrato de suministros"/>
    <x v="0"/>
    <s v="No"/>
    <n v="263670.03999999998"/>
    <n v="261470"/>
    <s v=""/>
    <s v=""/>
    <s v=""/>
    <s v=""/>
    <s v="@2022/013100"/>
  </r>
  <r>
    <x v="1"/>
    <s v="Consejeria de Hacienda y Administraciones Publicas"/>
    <s v="053063/2022"/>
    <x v="1198"/>
    <s v="Contrato de suministros"/>
    <x v="0"/>
    <s v="No"/>
    <n v="279921.40000000002"/>
    <n v="279921.40000000002"/>
    <s v=""/>
    <s v=""/>
    <s v=""/>
    <s v=""/>
    <s v="@2022/012068"/>
  </r>
  <r>
    <x v="1"/>
    <s v="Consejeria de Hacienda y Administraciones Publicas"/>
    <s v="023564/2022"/>
    <x v="1205"/>
    <s v="Contrato de suministros"/>
    <x v="0"/>
    <s v="No"/>
    <n v="367746.88"/>
    <n v="275520.06"/>
    <s v=""/>
    <s v=""/>
    <s v=""/>
    <s v=""/>
    <s v="@2021/007093"/>
  </r>
  <r>
    <x v="1"/>
    <s v="Consejeria de Hacienda y Administraciones Publicas"/>
    <s v="043489/2022"/>
    <x v="1207"/>
    <s v="Contrato de suministros"/>
    <x v="0"/>
    <s v="No"/>
    <n v="377667.14"/>
    <n v="294030"/>
    <s v=""/>
    <s v=""/>
    <s v=""/>
    <s v=""/>
    <s v="@2022/005474"/>
  </r>
  <r>
    <x v="1"/>
    <s v="Consejeria de Hacienda y Administraciones Publicas"/>
    <s v="038218/2022"/>
    <x v="1208"/>
    <s v="Contrato de suministros"/>
    <x v="4"/>
    <s v="No"/>
    <n v="512362.4"/>
    <n v="512362.4"/>
    <s v=""/>
    <s v=""/>
    <s v=""/>
    <s v=""/>
    <s v="2022/016018"/>
  </r>
  <r>
    <x v="1"/>
    <s v="Consejeria de Hacienda y Administraciones Publicas"/>
    <s v="037137/2022"/>
    <x v="1197"/>
    <s v="Contrato de suministros"/>
    <x v="0"/>
    <s v="No"/>
    <n v="813034.77"/>
    <n v="768351.59"/>
    <s v=""/>
    <s v=""/>
    <s v=""/>
    <s v=""/>
    <s v="@2022/002792"/>
  </r>
  <r>
    <x v="1"/>
    <s v="Consejeria de Hacienda y Administraciones Publicas"/>
    <s v="043490/2022"/>
    <x v="1207"/>
    <s v="Contrato de suministros"/>
    <x v="0"/>
    <s v="No"/>
    <n v="873741.72"/>
    <n v="785290"/>
    <s v=""/>
    <s v=""/>
    <s v=""/>
    <s v=""/>
    <s v="@2022/005474"/>
  </r>
  <r>
    <x v="1"/>
    <s v="Consejeria de Hacienda y Administraciones Publicas"/>
    <s v="023557/2022"/>
    <x v="1205"/>
    <s v="Contrato de suministros"/>
    <x v="0"/>
    <s v="No"/>
    <n v="874890.26"/>
    <n v="874889.29"/>
    <s v=""/>
    <s v=""/>
    <s v=""/>
    <s v=""/>
    <s v="@2021/007093"/>
  </r>
  <r>
    <x v="1"/>
    <s v="Consejeria de Hacienda y Administraciones Publicas"/>
    <s v="039033/2022"/>
    <x v="1203"/>
    <s v="Contrato de suministros"/>
    <x v="0"/>
    <s v="No"/>
    <n v="915541.04"/>
    <n v="915539.24"/>
    <s v=""/>
    <s v=""/>
    <s v=""/>
    <s v=""/>
    <s v="@2022/001427"/>
  </r>
  <r>
    <x v="1"/>
    <s v="Consejeria de Hacienda y Administraciones Publicas"/>
    <s v="017033/2022"/>
    <x v="1209"/>
    <s v="Contrato de suministros"/>
    <x v="4"/>
    <s v="No"/>
    <n v="944094.03"/>
    <n v="944094.03"/>
    <s v=""/>
    <s v=""/>
    <s v=""/>
    <s v=""/>
    <s v="2022/002283"/>
  </r>
  <r>
    <x v="1"/>
    <s v="Consejeria de Hacienda y Administraciones Publicas"/>
    <s v="023570/2022"/>
    <x v="1205"/>
    <s v="Contrato de suministros"/>
    <x v="0"/>
    <s v="No"/>
    <n v="947922.43"/>
    <n v="943717.96"/>
    <s v=""/>
    <s v=""/>
    <s v=""/>
    <s v=""/>
    <s v="@2021/007093"/>
  </r>
  <r>
    <x v="1"/>
    <s v="Consejeria de Hacienda y Administraciones Publicas"/>
    <s v="023566/2022"/>
    <x v="1205"/>
    <s v="Contrato de suministros"/>
    <x v="0"/>
    <s v="No"/>
    <n v="1026206.49"/>
    <n v="1023671.52"/>
    <s v=""/>
    <s v=""/>
    <s v=""/>
    <s v=""/>
    <s v="@2021/007093"/>
  </r>
  <r>
    <x v="1"/>
    <s v="Consejeria de Hacienda y Administraciones Publicas"/>
    <s v="038812/2022"/>
    <x v="1210"/>
    <s v="Contrato de suministros"/>
    <x v="4"/>
    <s v="No"/>
    <n v="1065073.46"/>
    <n v="1065073.46"/>
    <s v=""/>
    <s v=""/>
    <s v=""/>
    <s v=""/>
    <s v="2022/016016"/>
  </r>
  <r>
    <x v="1"/>
    <s v="Consejeria de Hacienda y Administraciones Publicas"/>
    <s v="038811/2022"/>
    <x v="1211"/>
    <s v="Contrato de suministros"/>
    <x v="4"/>
    <s v="No"/>
    <n v="1187004.19"/>
    <n v="1187004.19"/>
    <s v=""/>
    <s v=""/>
    <s v=""/>
    <s v=""/>
    <s v="2022/016013"/>
  </r>
  <r>
    <x v="1"/>
    <s v="Consejeria de Hacienda y Administraciones Publicas"/>
    <s v="007496/2022"/>
    <x v="1212"/>
    <s v="Contrato de suministros"/>
    <x v="1"/>
    <s v="No"/>
    <n v="1702874.67"/>
    <n v="1530045"/>
    <s v=""/>
    <s v=""/>
    <s v=""/>
    <s v=""/>
    <s v="@2021/018767"/>
  </r>
  <r>
    <x v="1"/>
    <s v="Consejeria de Hacienda y Administraciones Publicas"/>
    <s v="033432/2022"/>
    <x v="1183"/>
    <s v="Contrato de suministros"/>
    <x v="0"/>
    <s v="No"/>
    <n v="2187484.71"/>
    <n v="2187484.71"/>
    <s v=""/>
    <s v=""/>
    <s v=""/>
    <s v=""/>
    <s v="@2022/001023"/>
  </r>
  <r>
    <x v="1"/>
    <s v="Consejeria de Hacienda y Administraciones Publicas"/>
    <s v="033431/2022"/>
    <x v="1183"/>
    <s v="Contrato de suministros"/>
    <x v="0"/>
    <s v="No"/>
    <n v="2260130.37"/>
    <n v="2260130.37"/>
    <s v=""/>
    <s v=""/>
    <s v=""/>
    <s v=""/>
    <s v="@2022/001023"/>
  </r>
  <r>
    <x v="1"/>
    <s v="Consejeria de Hacienda y Administraciones Publicas"/>
    <s v="033434/2022"/>
    <x v="1183"/>
    <s v="Contrato de suministros"/>
    <x v="0"/>
    <s v="No"/>
    <n v="2977681.24"/>
    <n v="2977681.24"/>
    <s v=""/>
    <s v=""/>
    <s v=""/>
    <s v=""/>
    <s v="@2022/001023"/>
  </r>
  <r>
    <x v="1"/>
    <s v="Consejeria de Hacienda y Administraciones Publicas"/>
    <s v="033433/2022"/>
    <x v="1183"/>
    <s v="Contrato de suministros"/>
    <x v="0"/>
    <s v="No"/>
    <n v="3076310.26"/>
    <n v="3076310.26"/>
    <s v=""/>
    <s v=""/>
    <s v=""/>
    <s v=""/>
    <s v="@2022/001023"/>
  </r>
  <r>
    <x v="1"/>
    <s v="Consejeria de Hacienda y Administraciones Publicas"/>
    <s v="012249/2022"/>
    <x v="1213"/>
    <s v="Contrato de suministros"/>
    <x v="3"/>
    <s v="No"/>
    <n v="3730183.78"/>
    <n v="3729539.53"/>
    <s v="168"/>
    <s v="a"/>
    <s v="2"/>
    <s v="EXCLUSIVIDAD TÉCNICA, DE DERECHOS EXCLUSIVOS O ARTÍSTICA_x000a_"/>
    <s v="@2022/000235"/>
  </r>
  <r>
    <x v="1"/>
    <s v="Consejeria de Hacienda y Administraciones Publicas"/>
    <s v="033428/2022"/>
    <x v="1183"/>
    <s v="Contrato de suministros"/>
    <x v="0"/>
    <s v="No"/>
    <n v="4457815.8600000003"/>
    <n v="4457815.8600000003"/>
    <s v=""/>
    <s v=""/>
    <s v=""/>
    <s v=""/>
    <s v="@2022/001023"/>
  </r>
  <r>
    <x v="1"/>
    <s v="Consejeria de Hacienda y Administraciones Publicas"/>
    <s v="033427/2022"/>
    <x v="1183"/>
    <s v="Contrato de suministros"/>
    <x v="0"/>
    <s v="No"/>
    <n v="4480687.8899999997"/>
    <n v="4480687.8899999997"/>
    <s v=""/>
    <s v=""/>
    <s v=""/>
    <s v=""/>
    <s v="@2022/001023"/>
  </r>
  <r>
    <x v="1"/>
    <s v="Consejeria de Hacienda y Administraciones Publicas"/>
    <s v="033429/2022"/>
    <x v="1183"/>
    <s v="Contrato de suministros"/>
    <x v="0"/>
    <s v="No"/>
    <n v="5705575.2999999998"/>
    <n v="5705575.2999999998"/>
    <s v=""/>
    <s v=""/>
    <s v=""/>
    <s v=""/>
    <s v="@2022/001023"/>
  </r>
  <r>
    <x v="1"/>
    <s v="Consejeria de Hacienda y Administraciones Publicas"/>
    <s v="033430/2022"/>
    <x v="1183"/>
    <s v="Contrato de suministros"/>
    <x v="0"/>
    <s v="No"/>
    <n v="5767925.3300000001"/>
    <n v="5767925.3300000001"/>
    <s v=""/>
    <s v=""/>
    <s v=""/>
    <s v=""/>
    <s v="@2022/001023"/>
  </r>
  <r>
    <x v="1"/>
    <s v="Consejeria de Hacienda y Administraciones Publicas"/>
    <s v="033436/2022"/>
    <x v="1183"/>
    <s v="Contrato de suministros"/>
    <x v="0"/>
    <s v="No"/>
    <n v="7344451.4199999999"/>
    <n v="7344451.4199999999"/>
    <s v=""/>
    <s v=""/>
    <s v=""/>
    <s v=""/>
    <s v="@2022/001023"/>
  </r>
  <r>
    <x v="1"/>
    <s v="Consejeria de Hacienda y Administraciones Publicas"/>
    <s v="033435/2022"/>
    <x v="1183"/>
    <s v="Contrato de suministros"/>
    <x v="0"/>
    <s v="No"/>
    <n v="9252864.3100000005"/>
    <n v="9252864.3100000005"/>
    <s v=""/>
    <s v=""/>
    <s v=""/>
    <s v=""/>
    <s v="@2022/001023"/>
  </r>
  <r>
    <x v="1"/>
    <s v="Consejeria de Sanidad"/>
    <s v="038185/2022"/>
    <x v="1214"/>
    <s v="Contrato de suministros"/>
    <x v="4"/>
    <s v="No"/>
    <n v="1215.6099999999999"/>
    <n v="1215.6099999999999"/>
    <s v=""/>
    <s v=""/>
    <s v=""/>
    <s v=""/>
    <s v="2022/017802"/>
  </r>
  <r>
    <x v="1"/>
    <s v="Consejeria de Sanidad"/>
    <s v="038183/2022"/>
    <x v="1214"/>
    <s v="Contrato de suministros"/>
    <x v="4"/>
    <s v="No"/>
    <n v="1469.42"/>
    <n v="1469.42"/>
    <s v=""/>
    <s v=""/>
    <s v=""/>
    <s v=""/>
    <s v="2022/017802"/>
  </r>
  <r>
    <x v="1"/>
    <s v="Consejeria de Sanidad"/>
    <s v="038186/2022"/>
    <x v="1214"/>
    <s v="Contrato de suministros"/>
    <x v="4"/>
    <s v="No"/>
    <n v="1469.42"/>
    <n v="1469.42"/>
    <s v=""/>
    <s v=""/>
    <s v=""/>
    <s v=""/>
    <s v="2022/017802"/>
  </r>
  <r>
    <x v="1"/>
    <s v="Consejeria de Sanidad"/>
    <s v="000437/2022"/>
    <x v="1215"/>
    <s v="Contrato de suministros"/>
    <x v="4"/>
    <s v="No"/>
    <n v="1980.16"/>
    <n v="1980.16"/>
    <s v=""/>
    <s v=""/>
    <s v=""/>
    <s v=""/>
    <s v="@2021/018976"/>
  </r>
  <r>
    <x v="1"/>
    <s v="Consejeria de Sanidad"/>
    <s v="001586/2022"/>
    <x v="1216"/>
    <s v="Contrato de suministros"/>
    <x v="4"/>
    <s v="No"/>
    <n v="2110.2399999999998"/>
    <n v="2110.2399999999998"/>
    <s v=""/>
    <s v=""/>
    <s v=""/>
    <s v=""/>
    <s v="2022/000683"/>
  </r>
  <r>
    <x v="1"/>
    <s v="Consejeria de Sanidad"/>
    <s v="003539/2022"/>
    <x v="1217"/>
    <s v="Contrato de suministros"/>
    <x v="1"/>
    <s v="No"/>
    <n v="2420"/>
    <n v="2420"/>
    <s v=""/>
    <s v=""/>
    <s v=""/>
    <s v=""/>
    <s v="@2021/013963"/>
  </r>
  <r>
    <x v="1"/>
    <s v="Consejeria de Sanidad"/>
    <s v="003540/2022"/>
    <x v="1217"/>
    <s v="Contrato de suministros"/>
    <x v="1"/>
    <s v="No"/>
    <n v="2989.86"/>
    <n v="2989.86"/>
    <s v=""/>
    <s v=""/>
    <s v=""/>
    <s v=""/>
    <s v="@2021/013963"/>
  </r>
  <r>
    <x v="1"/>
    <s v="Consejeria de Sanidad"/>
    <s v="038182/2022"/>
    <x v="1214"/>
    <s v="Contrato de suministros"/>
    <x v="4"/>
    <s v="No"/>
    <n v="3088.02"/>
    <n v="3088.02"/>
    <s v=""/>
    <s v=""/>
    <s v=""/>
    <s v=""/>
    <s v="2022/017802"/>
  </r>
  <r>
    <x v="1"/>
    <s v="Consejeria de Sanidad"/>
    <s v="038187/2022"/>
    <x v="1214"/>
    <s v="Contrato de suministros"/>
    <x v="4"/>
    <s v="No"/>
    <n v="3154.82"/>
    <n v="3154.82"/>
    <s v=""/>
    <s v=""/>
    <s v=""/>
    <s v=""/>
    <s v="2022/017802"/>
  </r>
  <r>
    <x v="1"/>
    <s v="Consejeria de Sanidad"/>
    <s v="003538/2022"/>
    <x v="1217"/>
    <s v="Contrato de suministros"/>
    <x v="1"/>
    <s v="No"/>
    <n v="3327.5"/>
    <n v="3327.5"/>
    <s v=""/>
    <s v=""/>
    <s v=""/>
    <s v=""/>
    <s v="@2021/013963"/>
  </r>
  <r>
    <x v="1"/>
    <s v="Consejeria de Sanidad"/>
    <s v="038181/2022"/>
    <x v="1214"/>
    <s v="Contrato de suministros"/>
    <x v="4"/>
    <s v="No"/>
    <n v="3424.2"/>
    <n v="3424.2"/>
    <s v=""/>
    <s v=""/>
    <s v=""/>
    <s v=""/>
    <s v="2022/017802"/>
  </r>
  <r>
    <x v="1"/>
    <s v="Consejeria de Sanidad"/>
    <s v="039015/2022"/>
    <x v="1218"/>
    <s v="Contrato de suministros"/>
    <x v="4"/>
    <s v="No"/>
    <n v="4469.79"/>
    <n v="4176.7299999999996"/>
    <s v=""/>
    <s v=""/>
    <s v=""/>
    <s v=""/>
    <s v="@2022/017137"/>
  </r>
  <r>
    <x v="1"/>
    <s v="Consejeria de Sanidad"/>
    <s v="012137/2022"/>
    <x v="1219"/>
    <s v="Contrato de suministros"/>
    <x v="4"/>
    <s v="No"/>
    <n v="4840"/>
    <n v="4840"/>
    <s v=""/>
    <s v=""/>
    <s v=""/>
    <s v=""/>
    <s v="2022/005970"/>
  </r>
  <r>
    <x v="1"/>
    <s v="Consejeria de Sanidad"/>
    <s v="001339/2022"/>
    <x v="1220"/>
    <s v="Contrato de suministros"/>
    <x v="5"/>
    <s v="No"/>
    <n v="5408"/>
    <n v="5408"/>
    <s v=""/>
    <s v=""/>
    <s v=""/>
    <s v=""/>
    <s v="@2021/017741"/>
  </r>
  <r>
    <x v="1"/>
    <s v="Consejeria de Sanidad"/>
    <s v="000438/2022"/>
    <x v="1215"/>
    <s v="Contrato de suministros"/>
    <x v="4"/>
    <s v="No"/>
    <n v="6843.2"/>
    <n v="6770.4"/>
    <s v=""/>
    <s v=""/>
    <s v=""/>
    <s v=""/>
    <s v="@2021/018976"/>
  </r>
  <r>
    <x v="1"/>
    <s v="Consejeria de Sanidad"/>
    <s v="001337/2022"/>
    <x v="1220"/>
    <s v="Contrato de suministros"/>
    <x v="5"/>
    <s v="No"/>
    <n v="7922.16"/>
    <n v="7922.16"/>
    <s v=""/>
    <s v=""/>
    <s v=""/>
    <s v=""/>
    <s v="@2021/017741"/>
  </r>
  <r>
    <x v="1"/>
    <s v="Consejeria de Sanidad"/>
    <s v="003474/2022"/>
    <x v="1221"/>
    <s v="Contrato de suministros"/>
    <x v="4"/>
    <s v="No"/>
    <n v="9680"/>
    <n v="9680"/>
    <s v=""/>
    <s v=""/>
    <s v=""/>
    <s v=""/>
    <s v="2022/001244"/>
  </r>
  <r>
    <x v="1"/>
    <s v="Consejeria de Sanidad"/>
    <s v="030049/2022"/>
    <x v="1222"/>
    <s v="Contrato de suministros"/>
    <x v="4"/>
    <s v="No"/>
    <n v="10000"/>
    <n v="10000"/>
    <s v=""/>
    <s v=""/>
    <s v=""/>
    <s v=""/>
    <s v="2022/014815"/>
  </r>
  <r>
    <x v="1"/>
    <s v="Consejeria de Sanidad"/>
    <s v="003542/2022"/>
    <x v="1217"/>
    <s v="Contrato de suministros"/>
    <x v="1"/>
    <s v="No"/>
    <n v="10845.23"/>
    <n v="10845.23"/>
    <s v=""/>
    <s v=""/>
    <s v=""/>
    <s v=""/>
    <s v="@2021/013963"/>
  </r>
  <r>
    <x v="1"/>
    <s v="Consejeria de Sanidad"/>
    <s v="038780/2022"/>
    <x v="1223"/>
    <s v="Contrato de suministros"/>
    <x v="4"/>
    <s v="No"/>
    <n v="12254.52"/>
    <n v="12254.52"/>
    <s v=""/>
    <s v=""/>
    <s v=""/>
    <s v=""/>
    <s v="2022/017812"/>
  </r>
  <r>
    <x v="1"/>
    <s v="Consejeria de Sanidad"/>
    <s v="003541/2022"/>
    <x v="1217"/>
    <s v="Contrato de suministros"/>
    <x v="1"/>
    <s v="No"/>
    <n v="13400.75"/>
    <n v="13400.75"/>
    <s v=""/>
    <s v=""/>
    <s v=""/>
    <s v=""/>
    <s v="@2021/013963"/>
  </r>
  <r>
    <x v="1"/>
    <s v="Consejeria de Sanidad"/>
    <s v="003735/2022"/>
    <x v="1217"/>
    <s v="Contrato de suministros"/>
    <x v="1"/>
    <s v="No"/>
    <n v="18229.2"/>
    <n v="18229.2"/>
    <s v=""/>
    <s v=""/>
    <s v=""/>
    <s v=""/>
    <s v="@2021/013963"/>
  </r>
  <r>
    <x v="1"/>
    <s v="Consejeria de Sanidad"/>
    <s v="003543/2022"/>
    <x v="1217"/>
    <s v="Contrato de suministros"/>
    <x v="1"/>
    <s v="No"/>
    <n v="19055.439999999999"/>
    <n v="19055.439999999999"/>
    <s v=""/>
    <s v=""/>
    <s v=""/>
    <s v=""/>
    <s v="@2021/013963"/>
  </r>
  <r>
    <x v="1"/>
    <s v="Consejeria de Sanidad"/>
    <s v="001338/2022"/>
    <x v="1220"/>
    <s v="Contrato de suministros"/>
    <x v="5"/>
    <s v="No"/>
    <n v="23304.71"/>
    <n v="23304.71"/>
    <s v=""/>
    <s v=""/>
    <s v=""/>
    <s v=""/>
    <s v="@2021/017741"/>
  </r>
  <r>
    <x v="1"/>
    <s v="Consejeria de Sanidad"/>
    <s v="003689/2022"/>
    <x v="1224"/>
    <s v="Contrato de suministros"/>
    <x v="4"/>
    <s v="No"/>
    <n v="24000"/>
    <n v="24000"/>
    <s v=""/>
    <s v=""/>
    <s v=""/>
    <s v=""/>
    <s v="2022/001265"/>
  </r>
  <r>
    <x v="1"/>
    <s v="Consejeria de Sanidad"/>
    <s v="022755/2022"/>
    <x v="1225"/>
    <s v="Contrato de suministros"/>
    <x v="4"/>
    <s v="No"/>
    <n v="24000"/>
    <n v="24000"/>
    <s v=""/>
    <s v=""/>
    <s v=""/>
    <s v=""/>
    <s v="2022/009228"/>
  </r>
  <r>
    <x v="1"/>
    <s v="Consejeria de Sanidad"/>
    <s v="043830/2022"/>
    <x v="1226"/>
    <s v="Contrato de suministros"/>
    <x v="5"/>
    <s v="No"/>
    <n v="29040"/>
    <n v="28667.39"/>
    <s v=""/>
    <s v=""/>
    <s v=""/>
    <s v=""/>
    <s v="@2022/019365"/>
  </r>
  <r>
    <x v="1"/>
    <s v="Consejeria de Sanidad"/>
    <s v="012139/2022"/>
    <x v="1227"/>
    <s v="Contrato de suministros"/>
    <x v="4"/>
    <s v="No"/>
    <n v="30250"/>
    <n v="30250"/>
    <s v=""/>
    <s v=""/>
    <s v=""/>
    <s v=""/>
    <s v="2022/005978"/>
  </r>
  <r>
    <x v="1"/>
    <s v="Consejeria de Sanidad"/>
    <s v="024109/2022"/>
    <x v="1228"/>
    <s v="Contrato de suministros"/>
    <x v="4"/>
    <s v="No"/>
    <n v="46000"/>
    <n v="46000"/>
    <s v=""/>
    <s v=""/>
    <s v=""/>
    <s v=""/>
    <s v="2022/012116"/>
  </r>
  <r>
    <x v="1"/>
    <s v="Consejeria de Sanidad"/>
    <s v="032616/2022"/>
    <x v="1229"/>
    <s v="Contrato de suministros"/>
    <x v="4"/>
    <s v="No"/>
    <n v="48347.1"/>
    <n v="48347.1"/>
    <s v=""/>
    <s v=""/>
    <s v=""/>
    <s v=""/>
    <s v="2022/015556"/>
  </r>
  <r>
    <x v="1"/>
    <s v="Consejeria de Sanidad"/>
    <s v="003738/2022"/>
    <x v="1217"/>
    <s v="Contrato de suministros"/>
    <x v="1"/>
    <s v="No"/>
    <n v="53687.7"/>
    <n v="53687.7"/>
    <s v=""/>
    <s v=""/>
    <s v=""/>
    <s v=""/>
    <s v="@2021/013963"/>
  </r>
  <r>
    <x v="1"/>
    <s v="Consejeria de Sanidad"/>
    <s v="017708/2022"/>
    <x v="1230"/>
    <s v="Contrato de suministros"/>
    <x v="5"/>
    <s v="No"/>
    <n v="59290"/>
    <n v="55873.72"/>
    <s v=""/>
    <s v=""/>
    <s v=""/>
    <s v=""/>
    <s v="@2022/003024"/>
  </r>
  <r>
    <x v="1"/>
    <s v="Consejeria de Sanidad"/>
    <s v="022758/2022"/>
    <x v="1231"/>
    <s v="Contrato de suministros"/>
    <x v="4"/>
    <s v="No"/>
    <n v="62400"/>
    <n v="62400"/>
    <s v=""/>
    <s v=""/>
    <s v=""/>
    <s v=""/>
    <s v="2022/010112"/>
  </r>
  <r>
    <x v="1"/>
    <s v="Consejeria de Sanidad"/>
    <s v="007677/2022"/>
    <x v="1232"/>
    <s v="Contrato de suministros"/>
    <x v="5"/>
    <s v="No"/>
    <n v="69448.38"/>
    <n v="69213.55"/>
    <s v=""/>
    <s v=""/>
    <s v=""/>
    <s v=""/>
    <s v="@2022/000450"/>
  </r>
  <r>
    <x v="1"/>
    <s v="Consejeria de Sanidad"/>
    <s v="030046/2022"/>
    <x v="1233"/>
    <s v="Contrato de suministros"/>
    <x v="4"/>
    <s v="No"/>
    <n v="82000"/>
    <n v="82000"/>
    <s v=""/>
    <s v=""/>
    <s v=""/>
    <s v=""/>
    <s v="2022/014816"/>
  </r>
  <r>
    <x v="1"/>
    <s v="Consejeria de Sanidad"/>
    <s v="032624/2022"/>
    <x v="1234"/>
    <s v="Contrato de suministros"/>
    <x v="4"/>
    <s v="No"/>
    <n v="103140.05"/>
    <n v="103140.05"/>
    <s v=""/>
    <s v=""/>
    <s v=""/>
    <s v=""/>
    <s v="2022/015630"/>
  </r>
  <r>
    <x v="1"/>
    <s v="Consejeria de Sanidad"/>
    <s v="014637/2022"/>
    <x v="1235"/>
    <s v="Contrato de suministros"/>
    <x v="4"/>
    <s v="No"/>
    <n v="117363.95"/>
    <n v="117363.95"/>
    <s v=""/>
    <s v=""/>
    <s v=""/>
    <s v=""/>
    <s v="2022/006691"/>
  </r>
  <r>
    <x v="1"/>
    <s v="Consejeria de Sanidad"/>
    <s v="003116/2022"/>
    <x v="1236"/>
    <s v="Contrato de suministros"/>
    <x v="1"/>
    <s v="No"/>
    <n v="132331.65"/>
    <n v="132331.65"/>
    <s v=""/>
    <s v=""/>
    <s v=""/>
    <s v=""/>
    <s v="@2021/015945"/>
  </r>
  <r>
    <x v="1"/>
    <s v="Consejeria de Sanidad"/>
    <s v="052975/2022"/>
    <x v="1237"/>
    <s v="Contrato de suministros"/>
    <x v="1"/>
    <s v="No"/>
    <n v="143481.79999999999"/>
    <n v="114466"/>
    <s v=""/>
    <s v=""/>
    <s v=""/>
    <s v=""/>
    <s v="@2022/015631"/>
  </r>
  <r>
    <x v="1"/>
    <s v="Consejeria de Sanidad"/>
    <s v="000439/2022"/>
    <x v="1215"/>
    <s v="Contrato de suministros"/>
    <x v="4"/>
    <s v="No"/>
    <n v="145204.79999999999"/>
    <n v="138580"/>
    <s v=""/>
    <s v=""/>
    <s v=""/>
    <s v=""/>
    <s v="@2021/018976"/>
  </r>
  <r>
    <x v="1"/>
    <s v="Consejeria de Sanidad"/>
    <s v="000442/2022"/>
    <x v="1215"/>
    <s v="Contrato de suministros"/>
    <x v="4"/>
    <s v="No"/>
    <n v="197662.4"/>
    <n v="174324.8"/>
    <s v=""/>
    <s v=""/>
    <s v=""/>
    <s v=""/>
    <s v="@2021/018976"/>
  </r>
  <r>
    <x v="1"/>
    <s v="Consejeria de Sanidad"/>
    <s v="000447/2022"/>
    <x v="1215"/>
    <s v="Contrato de suministros"/>
    <x v="4"/>
    <s v="No"/>
    <n v="241020"/>
    <n v="241020"/>
    <s v=""/>
    <s v=""/>
    <s v=""/>
    <s v=""/>
    <s v="@2021/018976"/>
  </r>
  <r>
    <x v="1"/>
    <s v="Consejeria de Sanidad"/>
    <s v="000443/2022"/>
    <x v="1215"/>
    <s v="Contrato de suministros"/>
    <x v="4"/>
    <s v="No"/>
    <n v="272480"/>
    <n v="177580"/>
    <s v=""/>
    <s v=""/>
    <s v=""/>
    <s v=""/>
    <s v="@2021/018976"/>
  </r>
  <r>
    <x v="1"/>
    <s v="Consejeria de Sanidad"/>
    <s v="000448/2022"/>
    <x v="1215"/>
    <s v="Contrato de suministros"/>
    <x v="4"/>
    <s v="No"/>
    <n v="353600"/>
    <n v="353600"/>
    <s v=""/>
    <s v=""/>
    <s v=""/>
    <s v=""/>
    <s v="@2021/018976"/>
  </r>
  <r>
    <x v="1"/>
    <s v="Consejeria de Sanidad"/>
    <s v="053061/2022"/>
    <x v="1237"/>
    <s v="Contrato de suministros"/>
    <x v="1"/>
    <s v="No"/>
    <n v="357719.56"/>
    <n v="349636.18"/>
    <s v=""/>
    <s v=""/>
    <s v=""/>
    <s v=""/>
    <s v="@2022/015631"/>
  </r>
  <r>
    <x v="1"/>
    <s v="Consejeria de Sanidad"/>
    <s v="000441/2022"/>
    <x v="1215"/>
    <s v="Contrato de suministros"/>
    <x v="4"/>
    <s v="No"/>
    <n v="388700"/>
    <n v="310180"/>
    <s v=""/>
    <s v=""/>
    <s v=""/>
    <s v=""/>
    <s v="@2021/018976"/>
  </r>
  <r>
    <x v="1"/>
    <s v="Consejeria de Sanidad"/>
    <s v="053062/2022"/>
    <x v="1237"/>
    <s v="Contrato de suministros"/>
    <x v="1"/>
    <s v="No"/>
    <n v="394084.9"/>
    <n v="383941.6"/>
    <s v=""/>
    <s v=""/>
    <s v=""/>
    <s v=""/>
    <s v="@2022/015631"/>
  </r>
  <r>
    <x v="1"/>
    <s v="Consejeria de Sanidad"/>
    <s v="054250/2022"/>
    <x v="1238"/>
    <s v="Contrato de suministros"/>
    <x v="1"/>
    <s v="No"/>
    <n v="411400"/>
    <n v="307727.2"/>
    <s v=""/>
    <s v=""/>
    <s v=""/>
    <s v=""/>
    <s v="@2022/014220"/>
  </r>
  <r>
    <x v="1"/>
    <s v="Consejeria de Sanidad"/>
    <s v="000444/2022"/>
    <x v="1215"/>
    <s v="Contrato de suministros"/>
    <x v="4"/>
    <s v="No"/>
    <n v="425880"/>
    <n v="425880"/>
    <s v=""/>
    <s v=""/>
    <s v=""/>
    <s v=""/>
    <s v="@2021/018976"/>
  </r>
  <r>
    <x v="1"/>
    <s v="Consejeria de Sanidad"/>
    <s v="039119/2022"/>
    <x v="1239"/>
    <s v="Contrato de suministros"/>
    <x v="3"/>
    <s v="No"/>
    <n v="449999"/>
    <n v="449846.19"/>
    <s v="168"/>
    <s v="a"/>
    <s v="2"/>
    <s v="EXCLUSIVIDAD TÉCNICA, DE DERECHOS EXCLUSIVOS O ARTÍSTICA_x000a_"/>
    <s v="@2022/014070"/>
  </r>
  <r>
    <x v="1"/>
    <s v="Consejeria de Sanidad"/>
    <s v="037562/2022"/>
    <x v="1240"/>
    <s v="Contrato de suministros"/>
    <x v="0"/>
    <s v="No"/>
    <n v="873392"/>
    <n v="575952"/>
    <s v=""/>
    <s v=""/>
    <s v=""/>
    <s v=""/>
    <s v="@2022/010218"/>
  </r>
  <r>
    <x v="1"/>
    <s v="Consejeria de Sanidad"/>
    <s v="000440/2022"/>
    <x v="1215"/>
    <s v="Contrato de suministros"/>
    <x v="4"/>
    <s v="No"/>
    <n v="934440"/>
    <n v="748800"/>
    <s v=""/>
    <s v=""/>
    <s v=""/>
    <s v=""/>
    <s v="@2021/018976"/>
  </r>
  <r>
    <x v="1"/>
    <s v="Consejeria de Sanidad"/>
    <s v="000445/2022"/>
    <x v="1215"/>
    <s v="Contrato de suministros"/>
    <x v="4"/>
    <s v="No"/>
    <n v="954200"/>
    <n v="954200"/>
    <s v=""/>
    <s v=""/>
    <s v=""/>
    <s v=""/>
    <s v="@2021/018976"/>
  </r>
  <r>
    <x v="1"/>
    <s v="Consejeria de Sanidad"/>
    <s v="028136/2022"/>
    <x v="1241"/>
    <s v="Contrato de suministros"/>
    <x v="4"/>
    <s v="No"/>
    <n v="1040000"/>
    <n v="1040000"/>
    <s v=""/>
    <s v=""/>
    <s v=""/>
    <s v=""/>
    <s v="@2022/004993"/>
  </r>
  <r>
    <x v="1"/>
    <s v="Consejeria de Sanidad"/>
    <s v="000446/2022"/>
    <x v="1215"/>
    <s v="Contrato de suministros"/>
    <x v="4"/>
    <s v="No"/>
    <n v="1170000"/>
    <n v="1170000"/>
    <s v=""/>
    <s v=""/>
    <s v=""/>
    <s v=""/>
    <s v="@2021/018976"/>
  </r>
  <r>
    <x v="1"/>
    <s v="Consejeria de Sanidad"/>
    <s v="034200/2022"/>
    <x v="1242"/>
    <s v="Contrato de suministros"/>
    <x v="3"/>
    <s v="No"/>
    <n v="1669636.8"/>
    <n v="1669636.8"/>
    <s v="168"/>
    <s v="a"/>
    <s v="2"/>
    <s v="EXCLUSIVIDAD TÉCNICA, DE DERECHOS EXCLUSIVOS O ARTÍSTICA_x000a_"/>
    <s v="@2022/010279"/>
  </r>
  <r>
    <x v="1"/>
    <s v="Consejeria de Sanidad"/>
    <s v="028131/2022"/>
    <x v="1241"/>
    <s v="Contrato de suministros"/>
    <x v="4"/>
    <s v="No"/>
    <n v="2964000"/>
    <n v="1450800"/>
    <s v=""/>
    <s v=""/>
    <s v=""/>
    <s v=""/>
    <s v="@2022/004993"/>
  </r>
  <r>
    <x v="1"/>
    <s v="Consejeria de Sanidad"/>
    <s v="028134/2022"/>
    <x v="1241"/>
    <s v="Contrato de suministros"/>
    <x v="4"/>
    <s v="No"/>
    <n v="3515200"/>
    <n v="3515200"/>
    <s v=""/>
    <s v=""/>
    <s v=""/>
    <s v=""/>
    <s v="@2022/004993"/>
  </r>
  <r>
    <x v="1"/>
    <s v="Consejo Consultivo de Castilla-La Mancha"/>
    <s v="033109/2022"/>
    <x v="1243"/>
    <s v="Contrato de suministros"/>
    <x v="4"/>
    <s v="No"/>
    <n v="15400"/>
    <n v="15400"/>
    <s v=""/>
    <s v=""/>
    <s v=""/>
    <s v=""/>
    <s v="2022/014961"/>
  </r>
  <r>
    <x v="1"/>
    <s v="Presidencia de la Junta de Comunidades de Castilla-La Mancha"/>
    <s v="003262/2022"/>
    <x v="1244"/>
    <s v="Contrato de suministros"/>
    <x v="4"/>
    <s v="No"/>
    <n v="533.61"/>
    <n v="533.61"/>
    <s v=""/>
    <s v=""/>
    <s v=""/>
    <s v=""/>
    <s v="2022/000975"/>
  </r>
  <r>
    <x v="1"/>
    <s v="Presidencia de la Junta de Comunidades de Castilla-La Mancha"/>
    <s v="001331/2022"/>
    <x v="1245"/>
    <s v="Contrato de suministros"/>
    <x v="4"/>
    <s v="No"/>
    <n v="5336.1"/>
    <n v="5336.1"/>
    <s v=""/>
    <s v=""/>
    <s v=""/>
    <s v=""/>
    <s v="2022/000394"/>
  </r>
  <r>
    <x v="1"/>
    <s v="Presidencia de la Junta de Comunidades de Castilla-La Mancha"/>
    <s v="003099/2022"/>
    <x v="1246"/>
    <s v="Contrato de suministros"/>
    <x v="4"/>
    <s v="No"/>
    <n v="30000"/>
    <n v="30000"/>
    <s v=""/>
    <s v=""/>
    <s v=""/>
    <s v=""/>
    <s v="2022/000807"/>
  </r>
  <r>
    <x v="1"/>
    <s v="Presidencia de la Junta de Comunidades de Castilla-La Mancha"/>
    <s v="008393/2022"/>
    <x v="1247"/>
    <s v="Contrato de suministros"/>
    <x v="4"/>
    <s v="No"/>
    <n v="30000"/>
    <n v="30000"/>
    <s v=""/>
    <s v=""/>
    <s v=""/>
    <s v=""/>
    <s v="2022/002468"/>
  </r>
  <r>
    <x v="1"/>
    <s v="Presidencia de la Junta de Comunidades de Castilla-La Mancha"/>
    <s v="022401/2022"/>
    <x v="1248"/>
    <s v="Contrato de suministros"/>
    <x v="5"/>
    <s v="No"/>
    <n v="30200"/>
    <n v="23965.99"/>
    <s v=""/>
    <s v=""/>
    <s v=""/>
    <s v=""/>
    <s v="@2022/003527"/>
  </r>
  <r>
    <x v="1"/>
    <s v="Presidencia de la Junta de Comunidades de Castilla-La Mancha"/>
    <s v="044755/2022"/>
    <x v="1249"/>
    <s v="Contrato de suministros"/>
    <x v="5"/>
    <s v="No"/>
    <n v="50000"/>
    <n v="50000"/>
    <s v=""/>
    <s v=""/>
    <s v=""/>
    <s v=""/>
    <s v="@2022/017330"/>
  </r>
  <r>
    <x v="1"/>
    <s v="Presidencia de la Junta de Comunidades de Castilla-La Mancha"/>
    <s v="038911/2022"/>
    <x v="1250"/>
    <s v="Contrato de suministros"/>
    <x v="4"/>
    <s v="No"/>
    <n v="54000"/>
    <n v="54000"/>
    <s v=""/>
    <s v=""/>
    <s v=""/>
    <s v=""/>
    <s v="2022/018694"/>
  </r>
  <r>
    <x v="1"/>
    <s v="Presidencia de la Junta de Comunidades de Castilla-La Mancha"/>
    <s v="017506/2022"/>
    <x v="1251"/>
    <s v="Contrato de suministros"/>
    <x v="7"/>
    <s v="No"/>
    <n v="73273.600000000006"/>
    <n v="73120.3"/>
    <s v=""/>
    <s v=""/>
    <s v=""/>
    <s v=""/>
    <s v="2022/001001"/>
  </r>
  <r>
    <x v="1"/>
    <s v="Presidencia de la Junta de Comunidades de Castilla-La Mancha"/>
    <s v="022734/2022"/>
    <x v="1252"/>
    <s v="Contrato de suministros"/>
    <x v="4"/>
    <s v="No"/>
    <n v="84000"/>
    <n v="84000"/>
    <s v=""/>
    <s v=""/>
    <s v=""/>
    <s v=""/>
    <s v="2022/010101"/>
  </r>
  <r>
    <x v="1"/>
    <s v="Presidencia de la Junta de Comunidades de Castilla-La Mancha"/>
    <s v="000428/2022"/>
    <x v="1253"/>
    <s v="Contrato de suministros"/>
    <x v="4"/>
    <s v="No"/>
    <n v="150000"/>
    <n v="149999.99"/>
    <s v=""/>
    <s v=""/>
    <s v=""/>
    <s v=""/>
    <s v="2021/018700"/>
  </r>
  <r>
    <x v="2"/>
    <s v="Agencia del Agua de Castilla La Mancha"/>
    <s v="001312.5/2020"/>
    <x v="1254"/>
    <s v="Contrato de servicios"/>
    <x v="0"/>
    <s v="No"/>
    <n v="-546656.64"/>
    <n v="-546656.64"/>
    <m/>
    <m/>
    <m/>
    <m/>
    <s v="2019/003158"/>
  </r>
  <r>
    <x v="2"/>
    <s v="Agencia del Agua de Castilla La Mancha"/>
    <s v="009277/2022"/>
    <x v="1255"/>
    <s v="Contrato de servicios"/>
    <x v="3"/>
    <s v="No"/>
    <n v="50"/>
    <n v="50"/>
    <s v="168"/>
    <s v="a"/>
    <s v="2"/>
    <s v="EXCLUSIVIDAD TÉCNICA, DE DERECHOS EXCLUSIVOS O ARTÍSTICA_x000a_"/>
    <s v="2022/000786"/>
  </r>
  <r>
    <x v="2"/>
    <s v="Agencia del Agua de Castilla La Mancha"/>
    <s v="009261/2022"/>
    <x v="1255"/>
    <s v="Contrato de servicios"/>
    <x v="3"/>
    <s v="No"/>
    <n v="70"/>
    <n v="70"/>
    <s v="168"/>
    <s v="a"/>
    <s v="2"/>
    <s v="EXCLUSIVIDAD TÉCNICA, DE DERECHOS EXCLUSIVOS O ARTÍSTICA_x000a_"/>
    <s v="2022/000786"/>
  </r>
  <r>
    <x v="2"/>
    <s v="Agencia del Agua de Castilla La Mancha"/>
    <s v="017940/2022"/>
    <x v="1255"/>
    <s v="Contrato de servicios"/>
    <x v="3"/>
    <s v="No"/>
    <n v="75"/>
    <n v="75"/>
    <s v="168"/>
    <s v="a"/>
    <s v="2"/>
    <s v="EXCLUSIVIDAD TÉCNICA, DE DERECHOS EXCLUSIVOS O ARTÍSTICA_x000a_"/>
    <s v="2022/000786"/>
  </r>
  <r>
    <x v="2"/>
    <s v="Agencia del Agua de Castilla La Mancha"/>
    <s v="017942/2022"/>
    <x v="1255"/>
    <s v="Contrato de servicios"/>
    <x v="3"/>
    <s v="No"/>
    <n v="75"/>
    <n v="75"/>
    <s v="168"/>
    <s v="a"/>
    <s v="2"/>
    <s v="EXCLUSIVIDAD TÉCNICA, DE DERECHOS EXCLUSIVOS O ARTÍSTICA_x000a_"/>
    <s v="2022/000786"/>
  </r>
  <r>
    <x v="2"/>
    <s v="Agencia del Agua de Castilla La Mancha"/>
    <s v="017946/2022"/>
    <x v="1255"/>
    <s v="Contrato de servicios"/>
    <x v="3"/>
    <s v="No"/>
    <n v="75"/>
    <n v="75"/>
    <s v="168"/>
    <s v="a"/>
    <s v="2"/>
    <s v="EXCLUSIVIDAD TÉCNICA, DE DERECHOS EXCLUSIVOS O ARTÍSTICA_x000a_"/>
    <s v="2022/000786"/>
  </r>
  <r>
    <x v="2"/>
    <s v="Agencia del Agua de Castilla La Mancha"/>
    <s v="017937/2022"/>
    <x v="1255"/>
    <s v="Contrato de servicios"/>
    <x v="3"/>
    <s v="No"/>
    <n v="100"/>
    <n v="100"/>
    <s v="168"/>
    <s v="a"/>
    <s v="2"/>
    <s v="EXCLUSIVIDAD TÉCNICA, DE DERECHOS EXCLUSIVOS O ARTÍSTICA_x000a_"/>
    <s v="2022/000786"/>
  </r>
  <r>
    <x v="2"/>
    <s v="Agencia del Agua de Castilla La Mancha"/>
    <s v="009275/2022"/>
    <x v="1255"/>
    <s v="Contrato de servicios"/>
    <x v="3"/>
    <s v="No"/>
    <n v="105"/>
    <n v="105"/>
    <s v="168"/>
    <s v="a"/>
    <s v="2"/>
    <s v="EXCLUSIVIDAD TÉCNICA, DE DERECHOS EXCLUSIVOS O ARTÍSTICA_x000a_"/>
    <s v="2022/000786"/>
  </r>
  <r>
    <x v="2"/>
    <s v="Agencia del Agua de Castilla La Mancha"/>
    <s v="009266/2022"/>
    <x v="1255"/>
    <s v="Contrato de servicios"/>
    <x v="3"/>
    <s v="No"/>
    <n v="125"/>
    <n v="125"/>
    <s v="168"/>
    <s v="a"/>
    <s v="2"/>
    <s v="EXCLUSIVIDAD TÉCNICA, DE DERECHOS EXCLUSIVOS O ARTÍSTICA_x000a_"/>
    <s v="2022/000786"/>
  </r>
  <r>
    <x v="2"/>
    <s v="Agencia del Agua de Castilla La Mancha"/>
    <s v="017932/2022"/>
    <x v="1255"/>
    <s v="Contrato de servicios"/>
    <x v="3"/>
    <s v="No"/>
    <n v="125"/>
    <n v="125"/>
    <s v="168"/>
    <s v="a"/>
    <s v="2"/>
    <s v="EXCLUSIVIDAD TÉCNICA, DE DERECHOS EXCLUSIVOS O ARTÍSTICA_x000a_"/>
    <s v="2022/000786"/>
  </r>
  <r>
    <x v="2"/>
    <s v="Agencia del Agua de Castilla La Mancha"/>
    <s v="017935/2022"/>
    <x v="1255"/>
    <s v="Contrato de servicios"/>
    <x v="3"/>
    <s v="No"/>
    <n v="125"/>
    <n v="125"/>
    <s v="168"/>
    <s v="a"/>
    <s v="2"/>
    <s v="EXCLUSIVIDAD TÉCNICA, DE DERECHOS EXCLUSIVOS O ARTÍSTICA_x000a_"/>
    <s v="2022/000786"/>
  </r>
  <r>
    <x v="2"/>
    <s v="Agencia del Agua de Castilla La Mancha"/>
    <s v="017941/2022"/>
    <x v="1255"/>
    <s v="Contrato de servicios"/>
    <x v="3"/>
    <s v="No"/>
    <n v="125"/>
    <n v="125"/>
    <s v="168"/>
    <s v="a"/>
    <s v="2"/>
    <s v="EXCLUSIVIDAD TÉCNICA, DE DERECHOS EXCLUSIVOS O ARTÍSTICA_x000a_"/>
    <s v="2022/000786"/>
  </r>
  <r>
    <x v="2"/>
    <s v="Agencia del Agua de Castilla La Mancha"/>
    <s v="017945/2022"/>
    <x v="1255"/>
    <s v="Contrato de servicios"/>
    <x v="3"/>
    <s v="No"/>
    <n v="125"/>
    <n v="125"/>
    <s v="168"/>
    <s v="a"/>
    <s v="2"/>
    <s v="EXCLUSIVIDAD TÉCNICA, DE DERECHOS EXCLUSIVOS O ARTÍSTICA_x000a_"/>
    <s v="2022/000786"/>
  </r>
  <r>
    <x v="2"/>
    <s v="Agencia del Agua de Castilla La Mancha"/>
    <s v="017938/2022"/>
    <x v="1255"/>
    <s v="Contrato de servicios"/>
    <x v="3"/>
    <s v="No"/>
    <n v="200"/>
    <n v="200"/>
    <s v="168"/>
    <s v="a"/>
    <s v="2"/>
    <s v="EXCLUSIVIDAD TÉCNICA, DE DERECHOS EXCLUSIVOS O ARTÍSTICA_x000a_"/>
    <s v="2022/000786"/>
  </r>
  <r>
    <x v="2"/>
    <s v="Agencia del Agua de Castilla La Mancha"/>
    <s v="009240/2022"/>
    <x v="1255"/>
    <s v="Contrato de servicios"/>
    <x v="3"/>
    <s v="No"/>
    <n v="250"/>
    <n v="250"/>
    <s v="168"/>
    <s v="a"/>
    <s v="2"/>
    <s v="EXCLUSIVIDAD TÉCNICA, DE DERECHOS EXCLUSIVOS O ARTÍSTICA_x000a_"/>
    <s v="2022/000786"/>
  </r>
  <r>
    <x v="2"/>
    <s v="Agencia del Agua de Castilla La Mancha"/>
    <s v="009267/2022"/>
    <x v="1255"/>
    <s v="Contrato de servicios"/>
    <x v="3"/>
    <s v="No"/>
    <n v="250"/>
    <n v="250"/>
    <s v="168"/>
    <s v="a"/>
    <s v="2"/>
    <s v="EXCLUSIVIDAD TÉCNICA, DE DERECHOS EXCLUSIVOS O ARTÍSTICA_x000a_"/>
    <s v="2022/000786"/>
  </r>
  <r>
    <x v="2"/>
    <s v="Agencia del Agua de Castilla La Mancha"/>
    <s v="017944/2022"/>
    <x v="1255"/>
    <s v="Contrato de servicios"/>
    <x v="3"/>
    <s v="No"/>
    <n v="250"/>
    <n v="250"/>
    <s v="168"/>
    <s v="a"/>
    <s v="2"/>
    <s v="EXCLUSIVIDAD TÉCNICA, DE DERECHOS EXCLUSIVOS O ARTÍSTICA_x000a_"/>
    <s v="2022/000786"/>
  </r>
  <r>
    <x v="2"/>
    <s v="Agencia del Agua de Castilla La Mancha"/>
    <s v="009238/2022"/>
    <x v="1255"/>
    <s v="Contrato de servicios"/>
    <x v="3"/>
    <s v="No"/>
    <n v="275"/>
    <n v="275"/>
    <s v="168"/>
    <s v="a"/>
    <s v="2"/>
    <s v="EXCLUSIVIDAD TÉCNICA, DE DERECHOS EXCLUSIVOS O ARTÍSTICA_x000a_"/>
    <s v="2022/000786"/>
  </r>
  <r>
    <x v="2"/>
    <s v="Agencia del Agua de Castilla La Mancha"/>
    <s v="009276/2022"/>
    <x v="1255"/>
    <s v="Contrato de servicios"/>
    <x v="3"/>
    <s v="No"/>
    <n v="275"/>
    <n v="275"/>
    <s v="168"/>
    <s v="a"/>
    <s v="2"/>
    <s v="EXCLUSIVIDAD TÉCNICA, DE DERECHOS EXCLUSIVOS O ARTÍSTICA_x000a_"/>
    <s v="2022/000786"/>
  </r>
  <r>
    <x v="2"/>
    <s v="Agencia del Agua de Castilla La Mancha"/>
    <s v="009258/2022"/>
    <x v="1255"/>
    <s v="Contrato de servicios"/>
    <x v="3"/>
    <s v="No"/>
    <n v="305"/>
    <n v="305"/>
    <s v="168"/>
    <s v="a"/>
    <s v="2"/>
    <s v="EXCLUSIVIDAD TÉCNICA, DE DERECHOS EXCLUSIVOS O ARTÍSTICA_x000a_"/>
    <s v="2022/000786"/>
  </r>
  <r>
    <x v="2"/>
    <s v="Agencia del Agua de Castilla La Mancha"/>
    <s v="009260/2022"/>
    <x v="1255"/>
    <s v="Contrato de servicios"/>
    <x v="3"/>
    <s v="No"/>
    <n v="305"/>
    <n v="305"/>
    <s v="168"/>
    <s v="a"/>
    <s v="2"/>
    <s v="EXCLUSIVIDAD TÉCNICA, DE DERECHOS EXCLUSIVOS O ARTÍSTICA_x000a_"/>
    <s v="2022/000786"/>
  </r>
  <r>
    <x v="2"/>
    <s v="Agencia del Agua de Castilla La Mancha"/>
    <s v="009242/2022"/>
    <x v="1255"/>
    <s v="Contrato de servicios"/>
    <x v="3"/>
    <s v="No"/>
    <n v="325"/>
    <n v="325"/>
    <s v="168"/>
    <s v="a"/>
    <s v="2"/>
    <s v="EXCLUSIVIDAD TÉCNICA, DE DERECHOS EXCLUSIVOS O ARTÍSTICA_x000a_"/>
    <s v="2022/000786"/>
  </r>
  <r>
    <x v="2"/>
    <s v="Agencia del Agua de Castilla La Mancha"/>
    <s v="009263/2022"/>
    <x v="1255"/>
    <s v="Contrato de servicios"/>
    <x v="3"/>
    <s v="No"/>
    <n v="375"/>
    <n v="375"/>
    <s v="168"/>
    <s v="a"/>
    <s v="2"/>
    <s v="EXCLUSIVIDAD TÉCNICA, DE DERECHOS EXCLUSIVOS O ARTÍSTICA_x000a_"/>
    <s v="2022/000786"/>
  </r>
  <r>
    <x v="2"/>
    <s v="Agencia del Agua de Castilla La Mancha"/>
    <s v="017943/2022"/>
    <x v="1255"/>
    <s v="Contrato de servicios"/>
    <x v="3"/>
    <s v="No"/>
    <n v="375"/>
    <n v="375"/>
    <s v="168"/>
    <s v="a"/>
    <s v="2"/>
    <s v="EXCLUSIVIDAD TÉCNICA, DE DERECHOS EXCLUSIVOS O ARTÍSTICA_x000a_"/>
    <s v="2022/000786"/>
  </r>
  <r>
    <x v="2"/>
    <s v="Agencia del Agua de Castilla La Mancha"/>
    <s v="009262/2022"/>
    <x v="1255"/>
    <s v="Contrato de servicios"/>
    <x v="3"/>
    <s v="No"/>
    <n v="510"/>
    <n v="510"/>
    <s v="168"/>
    <s v="a"/>
    <s v="2"/>
    <s v="EXCLUSIVIDAD TÉCNICA, DE DERECHOS EXCLUSIVOS O ARTÍSTICA_x000a_"/>
    <s v="2022/000786"/>
  </r>
  <r>
    <x v="2"/>
    <s v="Agencia del Agua de Castilla La Mancha"/>
    <s v="020120.3/2021"/>
    <x v="1256"/>
    <s v="Contrato de obras"/>
    <x v="2"/>
    <s v="No"/>
    <n v="36618.75"/>
    <n v="36618.75"/>
    <m/>
    <m/>
    <m/>
    <m/>
    <s v="2021/007113"/>
  </r>
  <r>
    <x v="2"/>
    <s v="Agencia del Agua de Castilla La Mancha"/>
    <s v="028043/2022"/>
    <x v="1257"/>
    <s v="Contrato de obras"/>
    <x v="5"/>
    <s v="No"/>
    <n v="76520"/>
    <n v="63219"/>
    <s v=""/>
    <s v=""/>
    <s v=""/>
    <s v=""/>
    <s v="@2022/007021#001"/>
  </r>
  <r>
    <x v="2"/>
    <s v="Agencia del Agua de Castilla La Mancha"/>
    <s v="000471/2022"/>
    <x v="1258"/>
    <s v="Contrato de obras"/>
    <x v="6"/>
    <s v="No"/>
    <n v="239195.12"/>
    <n v="220220"/>
    <s v=""/>
    <s v=""/>
    <s v=""/>
    <s v=""/>
    <s v="2022/000032#001"/>
  </r>
  <r>
    <x v="2"/>
    <s v="Agencia del Agua de Castilla La Mancha"/>
    <s v="039178/2022"/>
    <x v="1259"/>
    <s v="Contrato de obras"/>
    <x v="6"/>
    <s v="No"/>
    <n v="334590.13"/>
    <n v="330000"/>
    <s v=""/>
    <s v=""/>
    <s v=""/>
    <s v=""/>
    <s v="2022/020348#001"/>
  </r>
  <r>
    <x v="2"/>
    <s v="Agencia del Agua de Castilla La Mancha"/>
    <s v="000591/2022"/>
    <x v="1260"/>
    <s v="Contrato de obras"/>
    <x v="6"/>
    <s v="No"/>
    <n v="918428.36"/>
    <n v="757703.39"/>
    <s v=""/>
    <s v=""/>
    <s v=""/>
    <s v=""/>
    <s v="2022/000143#001"/>
  </r>
  <r>
    <x v="2"/>
    <s v="Instituto Regional de Investigacion y Desarrollo Agroalimentario y Forestal de Castilla-La Mancha (IRIAF)"/>
    <s v="004243/2022"/>
    <x v="1261"/>
    <s v="Contrato de servicios"/>
    <x v="4"/>
    <s v="No"/>
    <n v="831.32"/>
    <n v="831.32"/>
    <s v=""/>
    <s v=""/>
    <s v=""/>
    <s v=""/>
    <s v="2022/002369"/>
  </r>
  <r>
    <x v="2"/>
    <s v="Instituto Regional de Investigacion y Desarrollo Agroalimentario y Forestal de Castilla-La Mancha (IRIAF)"/>
    <s v="004335/2022"/>
    <x v="1262"/>
    <s v="Contrato de servicios"/>
    <x v="4"/>
    <s v="No"/>
    <n v="878.17"/>
    <n v="878.17"/>
    <s v=""/>
    <s v=""/>
    <s v=""/>
    <s v=""/>
    <s v="2022/002367"/>
  </r>
  <r>
    <x v="2"/>
    <s v="Instituto Regional de Investigacion y Desarrollo Agroalimentario y Forestal de Castilla-La Mancha (IRIAF)"/>
    <s v="017505/2022"/>
    <x v="1263"/>
    <s v="Contrato de servicios"/>
    <x v="4"/>
    <s v="No"/>
    <n v="1035.28"/>
    <n v="1035.28"/>
    <s v=""/>
    <s v=""/>
    <s v=""/>
    <s v=""/>
    <s v="2022/007189"/>
  </r>
  <r>
    <x v="2"/>
    <s v="Instituto Regional de Investigacion y Desarrollo Agroalimentario y Forestal de Castilla-La Mancha (IRIAF)"/>
    <s v="027264/2022"/>
    <x v="1264"/>
    <s v="Contrato de servicios"/>
    <x v="4"/>
    <s v="No"/>
    <n v="1616.56"/>
    <n v="1228.5899999999999"/>
    <s v=""/>
    <s v=""/>
    <s v=""/>
    <s v=""/>
    <s v="@2022/006679"/>
  </r>
  <r>
    <x v="2"/>
    <s v="Instituto Regional de Investigacion y Desarrollo Agroalimentario y Forestal de Castilla-La Mancha (IRIAF)"/>
    <s v="024181/2022"/>
    <x v="1265"/>
    <s v="Contrato de servicios"/>
    <x v="4"/>
    <s v="No"/>
    <n v="1713.36"/>
    <n v="1285.02"/>
    <s v=""/>
    <s v=""/>
    <s v=""/>
    <s v=""/>
    <s v="@2022/006762"/>
  </r>
  <r>
    <x v="2"/>
    <s v="Instituto Regional de Investigacion y Desarrollo Agroalimentario y Forestal de Castilla-La Mancha (IRIAF)"/>
    <s v="036623/2022"/>
    <x v="1266"/>
    <s v="Contrato de servicios"/>
    <x v="4"/>
    <s v="No"/>
    <n v="2400"/>
    <n v="2400"/>
    <s v=""/>
    <s v=""/>
    <s v=""/>
    <s v=""/>
    <s v="2022/017088"/>
  </r>
  <r>
    <x v="2"/>
    <s v="Instituto Regional de Investigacion y Desarrollo Agroalimentario y Forestal de Castilla-La Mancha (IRIAF)"/>
    <s v="036630/2022"/>
    <x v="1267"/>
    <s v="Contrato de servicios"/>
    <x v="4"/>
    <s v="No"/>
    <n v="2400"/>
    <n v="2400"/>
    <s v=""/>
    <s v=""/>
    <s v=""/>
    <s v=""/>
    <s v="2022/017090"/>
  </r>
  <r>
    <x v="2"/>
    <s v="Instituto Regional de Investigacion y Desarrollo Agroalimentario y Forestal de Castilla-La Mancha (IRIAF)"/>
    <s v="027283/2022"/>
    <x v="1268"/>
    <s v="Contrato de servicios"/>
    <x v="4"/>
    <s v="No"/>
    <n v="2521.64"/>
    <n v="1538.2"/>
    <s v=""/>
    <s v=""/>
    <s v=""/>
    <s v=""/>
    <s v="@2022/006761"/>
  </r>
  <r>
    <x v="2"/>
    <s v="Instituto Regional de Investigacion y Desarrollo Agroalimentario y Forestal de Castilla-La Mancha (IRIAF)"/>
    <s v="023739/2022"/>
    <x v="1269"/>
    <s v="Contrato de servicios"/>
    <x v="4"/>
    <s v="No"/>
    <n v="12308.12"/>
    <n v="12308.12"/>
    <s v=""/>
    <s v=""/>
    <s v=""/>
    <s v=""/>
    <s v="@2022/006836"/>
  </r>
  <r>
    <x v="2"/>
    <s v="Instituto Regional de Investigacion y Desarrollo Agroalimentario y Forestal de Castilla-La Mancha (IRIAF)"/>
    <s v="024035/2022"/>
    <x v="1270"/>
    <s v="Contrato de servicios"/>
    <x v="4"/>
    <s v="No"/>
    <n v="13794"/>
    <n v="3252.48"/>
    <s v=""/>
    <s v=""/>
    <s v=""/>
    <s v=""/>
    <s v="@2022/006625"/>
  </r>
  <r>
    <x v="2"/>
    <s v="Instituto Regional de Investigacion y Desarrollo Agroalimentario y Forestal de Castilla-La Mancha (IRIAF)"/>
    <s v="023411/2022"/>
    <x v="1271"/>
    <s v="Contrato de servicios"/>
    <x v="4"/>
    <s v="No"/>
    <n v="14469.18"/>
    <n v="13576.2"/>
    <s v=""/>
    <s v=""/>
    <s v=""/>
    <s v=""/>
    <s v="@2022/006655"/>
  </r>
  <r>
    <x v="2"/>
    <s v="Instituto Regional de Investigacion y Desarrollo Agroalimentario y Forestal de Castilla-La Mancha (IRIAF)"/>
    <s v="023555/2022"/>
    <x v="1272"/>
    <s v="Contrato de servicios"/>
    <x v="4"/>
    <s v="No"/>
    <n v="34001.480000000003"/>
    <n v="8830.58"/>
    <s v=""/>
    <s v=""/>
    <s v=""/>
    <s v=""/>
    <s v="@2022/006657"/>
  </r>
  <r>
    <x v="2"/>
    <s v="Instituto Regional de Investigacion y Desarrollo Agroalimentario y Forestal de Castilla-La Mancha (IRIAF)"/>
    <s v="023323/2022"/>
    <x v="1273"/>
    <s v="Contrato de servicios"/>
    <x v="4"/>
    <s v="No"/>
    <n v="36924.36"/>
    <n v="27152.400000000001"/>
    <s v=""/>
    <s v=""/>
    <s v=""/>
    <s v=""/>
    <s v="@2022/006653"/>
  </r>
  <r>
    <x v="2"/>
    <s v="Instituto Regional de Investigacion y Desarrollo Agroalimentario y Forestal de Castilla-La Mancha (IRIAF)"/>
    <s v="029762/2022"/>
    <x v="1274"/>
    <s v="Contrato de servicios"/>
    <x v="4"/>
    <s v="No"/>
    <n v="51015.54"/>
    <n v="44773.87"/>
    <s v=""/>
    <s v=""/>
    <s v=""/>
    <s v=""/>
    <s v="@2022/011398"/>
  </r>
  <r>
    <x v="2"/>
    <s v="Instituto Regional de Investigacion y Desarrollo Agroalimentario y Forestal de Castilla-La Mancha (IRIAF)"/>
    <s v="030016/2022"/>
    <x v="1275"/>
    <s v="Contrato de servicios"/>
    <x v="4"/>
    <s v="No"/>
    <n v="62809.89"/>
    <n v="51531.48"/>
    <s v=""/>
    <s v=""/>
    <s v=""/>
    <s v=""/>
    <s v="@2022/011738"/>
  </r>
  <r>
    <x v="2"/>
    <s v="Servicio de Salud de Castilla - La Mancha (Sescam)"/>
    <s v="000075.3/2020"/>
    <x v="1276"/>
    <s v="Contrato de servicios"/>
    <x v="3"/>
    <s v="No"/>
    <n v="-1462.73"/>
    <n v="-1462.73"/>
    <m/>
    <m/>
    <m/>
    <m/>
    <s v="2019/023125"/>
  </r>
  <r>
    <x v="2"/>
    <s v="Servicio de Salud de Castilla - La Mancha (Sescam)"/>
    <s v="037310/2022"/>
    <x v="1277"/>
    <s v="Contrato de servicios"/>
    <x v="3"/>
    <s v="No"/>
    <n v="2800"/>
    <n v="2800"/>
    <s v="168"/>
    <s v="a"/>
    <s v="2"/>
    <s v="EXCLUSIVIDAD TÉCNICA, DE DERECHOS EXCLUSIVOS O ARTÍSTICA_x000a_"/>
    <s v="2022/018370"/>
  </r>
  <r>
    <x v="2"/>
    <s v="Servicio de Salud de Castilla - La Mancha (Sescam)"/>
    <s v="037311/2022"/>
    <x v="1277"/>
    <s v="Contrato de servicios"/>
    <x v="3"/>
    <s v="No"/>
    <n v="2800"/>
    <n v="2800"/>
    <s v="168"/>
    <s v="a"/>
    <s v="2"/>
    <s v="EXCLUSIVIDAD TÉCNICA, DE DERECHOS EXCLUSIVOS O ARTÍSTICA_x000a_"/>
    <s v="2022/018370"/>
  </r>
  <r>
    <x v="2"/>
    <s v="Servicio de Salud de Castilla - La Mancha (Sescam)"/>
    <s v="037313/2022"/>
    <x v="1277"/>
    <s v="Contrato de servicios"/>
    <x v="3"/>
    <s v="No"/>
    <n v="2800"/>
    <n v="2800"/>
    <s v="168"/>
    <s v="a"/>
    <s v="2"/>
    <s v="EXCLUSIVIDAD TÉCNICA, DE DERECHOS EXCLUSIVOS O ARTÍSTICA_x000a_"/>
    <s v="2022/018370"/>
  </r>
  <r>
    <x v="2"/>
    <s v="Servicio de Salud de Castilla - La Mancha (Sescam)"/>
    <s v="000058/2022"/>
    <x v="1278"/>
    <s v="Contrato de servicios"/>
    <x v="3"/>
    <s v="No"/>
    <n v="3500"/>
    <n v="3500"/>
    <s v="168"/>
    <s v="a"/>
    <s v="2"/>
    <s v="EXCLUSIVIDAD TÉCNICA, DE DERECHOS EXCLUSIVOS O ARTÍSTICA_x000a_"/>
    <s v="2022/000154"/>
  </r>
  <r>
    <x v="2"/>
    <s v="Servicio de Salud de Castilla - La Mancha (Sescam)"/>
    <s v="000435/2022"/>
    <x v="1279"/>
    <s v="Contrato de servicios"/>
    <x v="3"/>
    <s v="No"/>
    <n v="4500"/>
    <n v="4500"/>
    <s v="168"/>
    <s v="a"/>
    <s v="2"/>
    <s v="EXCLUSIVIDAD TÉCNICA, DE DERECHOS EXCLUSIVOS O ARTÍSTICA_x000a_"/>
    <s v="2022/000102"/>
  </r>
  <r>
    <x v="2"/>
    <s v="Servicio de Salud de Castilla - La Mancha (Sescam)"/>
    <s v="044362/2022"/>
    <x v="1280"/>
    <s v="Contrato de servicios"/>
    <x v="4"/>
    <s v="No"/>
    <n v="5653.12"/>
    <n v="5653.12"/>
    <s v=""/>
    <s v=""/>
    <s v=""/>
    <s v=""/>
    <s v="2022/020721"/>
  </r>
  <r>
    <x v="2"/>
    <s v="Servicio de Salud de Castilla - La Mancha (Sescam)"/>
    <s v="001456/2022"/>
    <x v="1281"/>
    <s v="Contrato de servicios"/>
    <x v="3"/>
    <s v="No"/>
    <n v="5850"/>
    <n v="5850"/>
    <s v="168"/>
    <s v="a"/>
    <s v="2"/>
    <s v="EXCLUSIVIDAD TÉCNICA, DE DERECHOS EXCLUSIVOS O ARTÍSTICA_x000a_"/>
    <s v="2022/001097"/>
  </r>
  <r>
    <x v="2"/>
    <s v="Servicio de Salud de Castilla - La Mancha (Sescam)"/>
    <s v="000837/2022"/>
    <x v="1282"/>
    <s v="Contrato de servicios"/>
    <x v="3"/>
    <s v="No"/>
    <n v="6750"/>
    <n v="6750"/>
    <s v="168"/>
    <s v="a"/>
    <s v="2"/>
    <s v="EXCLUSIVIDAD TÉCNICA, DE DERECHOS EXCLUSIVOS O ARTÍSTICA_x000a_"/>
    <s v="2022/000574"/>
  </r>
  <r>
    <x v="2"/>
    <s v="Servicio de Salud de Castilla - La Mancha (Sescam)"/>
    <s v="011978/2022"/>
    <x v="1283"/>
    <s v="Contrato de servicios"/>
    <x v="3"/>
    <s v="No"/>
    <n v="7500"/>
    <n v="7500"/>
    <s v="168"/>
    <s v="a"/>
    <s v="2"/>
    <s v="EXCLUSIVIDAD TÉCNICA, DE DERECHOS EXCLUSIVOS O ARTÍSTICA_x000a_"/>
    <s v="2022/006629"/>
  </r>
  <r>
    <x v="2"/>
    <s v="Servicio de Salud de Castilla - La Mancha (Sescam)"/>
    <s v="034507.1/2021"/>
    <x v="1284"/>
    <s v="Contrato de servicios"/>
    <x v="3"/>
    <s v="No"/>
    <n v="8033.39"/>
    <n v="8033.39"/>
    <m/>
    <m/>
    <m/>
    <m/>
    <s v="2021/011863"/>
  </r>
  <r>
    <x v="2"/>
    <s v="Servicio de Salud de Castilla - La Mancha (Sescam)"/>
    <s v="003529/2022"/>
    <x v="1285"/>
    <s v="Contrato de servicios"/>
    <x v="3"/>
    <s v="No"/>
    <n v="8157.34"/>
    <n v="8143.78"/>
    <s v="168"/>
    <s v="a"/>
    <s v="2"/>
    <s v="EXCLUSIVIDAD TÉCNICA, DE DERECHOS EXCLUSIVOS O ARTÍSTICA_x000a_"/>
    <s v="@2021/017752"/>
  </r>
  <r>
    <x v="2"/>
    <s v="Servicio de Salud de Castilla - La Mancha (Sescam)"/>
    <s v="000819/2022"/>
    <x v="1286"/>
    <s v="Contrato de servicios"/>
    <x v="3"/>
    <s v="No"/>
    <n v="10744.8"/>
    <n v="10744.8"/>
    <s v="168"/>
    <s v="a"/>
    <s v="2"/>
    <s v="EXCLUSIVIDAD TÉCNICA, DE DERECHOS EXCLUSIVOS O ARTÍSTICA_x000a_"/>
    <s v="@2021/017342"/>
  </r>
  <r>
    <x v="2"/>
    <s v="Servicio de Salud de Castilla - La Mancha (Sescam)"/>
    <s v="013438.1/2021"/>
    <x v="1287"/>
    <s v="Contrato de servicios"/>
    <x v="3"/>
    <s v="No"/>
    <n v="11359.5"/>
    <n v="11359.5"/>
    <m/>
    <m/>
    <m/>
    <m/>
    <s v="2021/004424"/>
  </r>
  <r>
    <x v="2"/>
    <s v="Servicio de Salud de Castilla - La Mancha (Sescam)"/>
    <s v="044356/2022"/>
    <x v="1288"/>
    <s v="Contrato de servicios"/>
    <x v="4"/>
    <s v="No"/>
    <n v="11854.85"/>
    <n v="11854.85"/>
    <s v=""/>
    <s v=""/>
    <s v=""/>
    <s v=""/>
    <s v="2022/020716"/>
  </r>
  <r>
    <x v="2"/>
    <s v="Servicio de Salud de Castilla - La Mancha (Sescam)"/>
    <s v="001608/2022"/>
    <x v="1289"/>
    <s v="Contrato de servicios"/>
    <x v="3"/>
    <s v="No"/>
    <n v="11858"/>
    <n v="11858"/>
    <s v="168"/>
    <s v="a"/>
    <s v="2"/>
    <s v="EXCLUSIVIDAD TÉCNICA, DE DERECHOS EXCLUSIVOS O ARTÍSTICA_x000a_"/>
    <s v="@2021/018294"/>
  </r>
  <r>
    <x v="2"/>
    <s v="Servicio de Salud de Castilla - La Mancha (Sescam)"/>
    <s v="029852/2022"/>
    <x v="1290"/>
    <s v="Contrato de servicios"/>
    <x v="4"/>
    <s v="No"/>
    <n v="14693.51"/>
    <n v="3570.71"/>
    <s v=""/>
    <s v=""/>
    <s v=""/>
    <s v=""/>
    <s v="@2022/013907"/>
  </r>
  <r>
    <x v="2"/>
    <s v="Servicio de Salud de Castilla - La Mancha (Sescam)"/>
    <s v="038775/2022"/>
    <x v="1291"/>
    <s v="Contrato de servicios"/>
    <x v="3"/>
    <s v="No"/>
    <n v="17424"/>
    <n v="17424"/>
    <s v="168"/>
    <s v="a"/>
    <s v="2"/>
    <s v="EXCLUSIVIDAD TÉCNICA, DE DERECHOS EXCLUSIVOS O ARTÍSTICA_x000a_"/>
    <s v="@2022/010360"/>
  </r>
  <r>
    <x v="2"/>
    <s v="Servicio de Salud de Castilla - La Mancha (Sescam)"/>
    <s v="003527/2022"/>
    <x v="1292"/>
    <s v="Contrato de servicios"/>
    <x v="3"/>
    <s v="No"/>
    <n v="18150"/>
    <n v="18150"/>
    <s v="168"/>
    <s v="a"/>
    <s v="2"/>
    <s v="EXCLUSIVIDAD TÉCNICA, DE DERECHOS EXCLUSIVOS O ARTÍSTICA_x000a_"/>
    <s v="@2021/017646"/>
  </r>
  <r>
    <x v="2"/>
    <s v="Servicio de Salud de Castilla - La Mancha (Sescam)"/>
    <s v="039156/2022"/>
    <x v="1293"/>
    <s v="Contrato de servicios"/>
    <x v="3"/>
    <s v="No"/>
    <n v="21634.799999999999"/>
    <n v="21633.59"/>
    <s v="168"/>
    <s v="a"/>
    <s v="2"/>
    <s v="EXCLUSIVIDAD TÉCNICA, DE DERECHOS EXCLUSIVOS O ARTÍSTICA_x000a_"/>
    <s v="@2022/014119"/>
  </r>
  <r>
    <x v="2"/>
    <s v="Servicio de Salud de Castilla - La Mancha (Sescam)"/>
    <s v="023634/2022"/>
    <x v="1294"/>
    <s v="Contrato de servicios"/>
    <x v="3"/>
    <s v="No"/>
    <n v="22385"/>
    <n v="22385"/>
    <s v="168"/>
    <s v="a"/>
    <s v="2"/>
    <s v="EXCLUSIVIDAD TÉCNICA, DE DERECHOS EXCLUSIVOS O ARTÍSTICA_x000a_"/>
    <s v="@2022/005681"/>
  </r>
  <r>
    <x v="2"/>
    <s v="Servicio de Salud de Castilla - La Mancha (Sescam)"/>
    <s v="028938/2022"/>
    <x v="1295"/>
    <s v="Contrato de servicios"/>
    <x v="3"/>
    <s v="No"/>
    <n v="22500"/>
    <n v="22500"/>
    <s v="168"/>
    <s v="a"/>
    <s v="2"/>
    <s v="EXCLUSIVIDAD TÉCNICA, DE DERECHOS EXCLUSIVOS O ARTÍSTICA_x000a_"/>
    <s v="2022/013035"/>
  </r>
  <r>
    <x v="2"/>
    <s v="Servicio de Salud de Castilla - La Mancha (Sescam)"/>
    <s v="011285/2022"/>
    <x v="1296"/>
    <s v="Contrato de servicios"/>
    <x v="3"/>
    <s v="No"/>
    <n v="23073.31"/>
    <n v="23073.31"/>
    <s v="168"/>
    <s v="a"/>
    <s v="2"/>
    <s v="EXCLUSIVIDAD TÉCNICA, DE DERECHOS EXCLUSIVOS O ARTÍSTICA_x000a_"/>
    <s v="2022/005516"/>
  </r>
  <r>
    <x v="2"/>
    <s v="Servicio de Salud de Castilla - La Mancha (Sescam)"/>
    <s v="009345.2/2020"/>
    <x v="1297"/>
    <s v="Contrato de servicios"/>
    <x v="0"/>
    <s v="No"/>
    <n v="23741.11"/>
    <n v="23741.11"/>
    <m/>
    <m/>
    <m/>
    <m/>
    <s v="2020/000112"/>
  </r>
  <r>
    <x v="2"/>
    <s v="Servicio de Salud de Castilla - La Mancha (Sescam)"/>
    <s v="017721/2022"/>
    <x v="1298"/>
    <s v="Contrato de servicios"/>
    <x v="3"/>
    <s v="No"/>
    <n v="24000"/>
    <n v="24000"/>
    <s v="168"/>
    <s v="a"/>
    <s v="2"/>
    <s v="EXCLUSIVIDAD TÉCNICA, DE DERECHOS EXCLUSIVOS O ARTÍSTICA_x000a_"/>
    <s v="2022/009708"/>
  </r>
  <r>
    <x v="2"/>
    <s v="Servicio de Salud de Castilla - La Mancha (Sescam)"/>
    <s v="044184/2022"/>
    <x v="1299"/>
    <s v="Contrato de servicios"/>
    <x v="3"/>
    <s v="No"/>
    <n v="28110.720000000001"/>
    <n v="28110.720000000001"/>
    <s v="168"/>
    <s v="a"/>
    <s v="2"/>
    <s v="EXCLUSIVIDAD TÉCNICA, DE DERECHOS EXCLUSIVOS O ARTÍSTICA_x000a_"/>
    <s v="@2022/014540"/>
  </r>
  <r>
    <x v="2"/>
    <s v="Servicio de Salud de Castilla - La Mancha (Sescam)"/>
    <s v="011977/2022"/>
    <x v="1283"/>
    <s v="Contrato de servicios"/>
    <x v="3"/>
    <s v="No"/>
    <n v="30000"/>
    <n v="30000"/>
    <s v="168"/>
    <s v="a"/>
    <s v="2"/>
    <s v="EXCLUSIVIDAD TÉCNICA, DE DERECHOS EXCLUSIVOS O ARTÍSTICA_x000a_"/>
    <s v="2022/006629"/>
  </r>
  <r>
    <x v="2"/>
    <s v="Servicio de Salud de Castilla - La Mancha (Sescam)"/>
    <s v="003319/2022"/>
    <x v="1300"/>
    <s v="Contrato de servicios"/>
    <x v="3"/>
    <s v="No"/>
    <n v="31956.1"/>
    <n v="31956.1"/>
    <s v="168"/>
    <s v="a"/>
    <s v="2"/>
    <s v="EXCLUSIVIDAD TÉCNICA, DE DERECHOS EXCLUSIVOS O ARTÍSTICA_x000a_"/>
    <s v="@2021/018419"/>
  </r>
  <r>
    <x v="2"/>
    <s v="Servicio de Salud de Castilla - La Mancha (Sescam)"/>
    <s v="039168/2022"/>
    <x v="1301"/>
    <s v="Contrato de servicios"/>
    <x v="3"/>
    <s v="No"/>
    <n v="32863.599999999999"/>
    <n v="32863.599999999999"/>
    <s v="168"/>
    <s v="a"/>
    <s v="2"/>
    <s v="EXCLUSIVIDAD TÉCNICA, DE DERECHOS EXCLUSIVOS O ARTÍSTICA_x000a_"/>
    <s v="@2022/010254"/>
  </r>
  <r>
    <x v="2"/>
    <s v="Servicio de Salud de Castilla - La Mancha (Sescam)"/>
    <s v="017939/2022"/>
    <x v="1302"/>
    <s v="Contrato de servicios"/>
    <x v="3"/>
    <s v="No"/>
    <n v="32942.25"/>
    <n v="32942.25"/>
    <s v="168"/>
    <s v="a"/>
    <s v="2"/>
    <s v="EXCLUSIVIDAD TÉCNICA, DE DERECHOS EXCLUSIVOS O ARTÍSTICA_x000a_"/>
    <s v="@2022/007180"/>
  </r>
  <r>
    <x v="2"/>
    <s v="Servicio de Salud de Castilla - La Mancha (Sescam)"/>
    <s v="043142/2022"/>
    <x v="1303"/>
    <s v="Contrato de servicios"/>
    <x v="3"/>
    <s v="No"/>
    <n v="33838.980000000003"/>
    <n v="33838.980000000003"/>
    <s v="168"/>
    <s v="a"/>
    <s v="2"/>
    <s v="EXCLUSIVIDAD TÉCNICA, DE DERECHOS EXCLUSIVOS O ARTÍSTICA_x000a_"/>
    <s v="@2022/014631"/>
  </r>
  <r>
    <x v="2"/>
    <s v="Servicio de Salud de Castilla - La Mancha (Sescam)"/>
    <s v="000517/2022"/>
    <x v="1304"/>
    <s v="Contrato de servicios"/>
    <x v="3"/>
    <s v="No"/>
    <n v="34000"/>
    <n v="34000"/>
    <s v="168"/>
    <s v="a"/>
    <s v="2"/>
    <s v="EXCLUSIVIDAD TÉCNICA, DE DERECHOS EXCLUSIVOS O ARTÍSTICA_x000a_"/>
    <s v="2022/000392"/>
  </r>
  <r>
    <x v="2"/>
    <s v="Servicio de Salud de Castilla - La Mancha (Sescam)"/>
    <s v="039086/2022"/>
    <x v="1305"/>
    <s v="Contrato de servicios"/>
    <x v="2"/>
    <s v="No"/>
    <n v="34817.75"/>
    <n v="33398.42"/>
    <s v=""/>
    <s v=""/>
    <s v=""/>
    <s v=""/>
    <s v="@2022/015477"/>
  </r>
  <r>
    <x v="2"/>
    <s v="Servicio de Salud de Castilla - La Mancha (Sescam)"/>
    <s v="016727/2022"/>
    <x v="1306"/>
    <s v="Contrato de servicios"/>
    <x v="5"/>
    <s v="No"/>
    <n v="35068.1"/>
    <n v="26018.27"/>
    <s v=""/>
    <s v=""/>
    <s v=""/>
    <s v=""/>
    <s v="@2022/005042"/>
  </r>
  <r>
    <x v="2"/>
    <s v="Servicio de Salud de Castilla - La Mancha (Sescam)"/>
    <s v="011550/2022"/>
    <x v="1307"/>
    <s v="Contrato de servicios"/>
    <x v="3"/>
    <s v="No"/>
    <n v="36000"/>
    <n v="36000"/>
    <s v="168"/>
    <s v="a"/>
    <s v="2"/>
    <s v="EXCLUSIVIDAD TÉCNICA, DE DERECHOS EXCLUSIVOS O ARTÍSTICA_x000a_"/>
    <s v="2022/006170"/>
  </r>
  <r>
    <x v="2"/>
    <s v="Servicio de Salud de Castilla - La Mancha (Sescam)"/>
    <s v="011551/2022"/>
    <x v="1307"/>
    <s v="Contrato de servicios"/>
    <x v="3"/>
    <s v="No"/>
    <n v="36000"/>
    <n v="36000"/>
    <s v="168"/>
    <s v="a"/>
    <s v="2"/>
    <s v="EXCLUSIVIDAD TÉCNICA, DE DERECHOS EXCLUSIVOS O ARTÍSTICA_x000a_"/>
    <s v="2022/006170"/>
  </r>
  <r>
    <x v="2"/>
    <s v="Servicio de Salud de Castilla - La Mancha (Sescam)"/>
    <s v="023338/2022"/>
    <x v="1308"/>
    <s v="Contrato de servicios"/>
    <x v="3"/>
    <s v="No"/>
    <n v="37250"/>
    <n v="37250"/>
    <s v="168"/>
    <s v="a"/>
    <s v="2"/>
    <s v="EXCLUSIVIDAD TÉCNICA, DE DERECHOS EXCLUSIVOS O ARTÍSTICA_x000a_"/>
    <s v="2022/011834"/>
  </r>
  <r>
    <x v="2"/>
    <s v="Servicio de Salud de Castilla - La Mancha (Sescam)"/>
    <s v="003525/2022"/>
    <x v="1309"/>
    <s v="Contrato de servicios"/>
    <x v="3"/>
    <s v="No"/>
    <n v="38448.959999999999"/>
    <n v="38448.959999999999"/>
    <s v="168"/>
    <s v="a"/>
    <s v="2"/>
    <s v="EXCLUSIVIDAD TÉCNICA, DE DERECHOS EXCLUSIVOS O ARTÍSTICA_x000a_"/>
    <s v="@2021/018413"/>
  </r>
  <r>
    <x v="2"/>
    <s v="Servicio de Salud de Castilla - La Mancha (Sescam)"/>
    <s v="000405/2022"/>
    <x v="1310"/>
    <s v="Contrato de servicios"/>
    <x v="3"/>
    <s v="No"/>
    <n v="38778.480000000003"/>
    <n v="38778.480000000003"/>
    <s v="168"/>
    <s v="a"/>
    <s v="2"/>
    <s v="EXCLUSIVIDAD TÉCNICA, DE DERECHOS EXCLUSIVOS O ARTÍSTICA_x000a_"/>
    <s v="@2021/017778"/>
  </r>
  <r>
    <x v="2"/>
    <s v="Servicio de Salud de Castilla - La Mancha (Sescam)"/>
    <s v="029531/2022"/>
    <x v="1311"/>
    <s v="Contrato de servicios"/>
    <x v="0"/>
    <s v="No"/>
    <n v="39627.5"/>
    <n v="35997.5"/>
    <s v=""/>
    <s v=""/>
    <s v=""/>
    <s v=""/>
    <s v="@2022/000697"/>
  </r>
  <r>
    <x v="2"/>
    <s v="Servicio de Salud de Castilla - La Mancha (Sescam)"/>
    <s v="007620/2022"/>
    <x v="1312"/>
    <s v="Contrato de servicios"/>
    <x v="3"/>
    <s v="No"/>
    <n v="43500"/>
    <n v="43500"/>
    <s v="168"/>
    <s v="a"/>
    <s v="2"/>
    <s v="EXCLUSIVIDAD TÉCNICA, DE DERECHOS EXCLUSIVOS O ARTÍSTICA_x000a_"/>
    <s v="2022/002267"/>
  </r>
  <r>
    <x v="2"/>
    <s v="Servicio de Salud de Castilla - La Mancha (Sescam)"/>
    <s v="007326/2022"/>
    <x v="1313"/>
    <s v="Contrato de servicios"/>
    <x v="2"/>
    <s v="No"/>
    <n v="43876.44"/>
    <n v="30590.18"/>
    <s v=""/>
    <s v=""/>
    <s v=""/>
    <s v=""/>
    <s v="@2021/002050"/>
  </r>
  <r>
    <x v="2"/>
    <s v="Servicio de Salud de Castilla - La Mancha (Sescam)"/>
    <s v="037032/2022"/>
    <x v="1314"/>
    <s v="Contrato de servicios"/>
    <x v="5"/>
    <s v="No"/>
    <n v="44586.7"/>
    <n v="30809.4"/>
    <s v=""/>
    <s v=""/>
    <s v=""/>
    <s v=""/>
    <s v="@2022/004112"/>
  </r>
  <r>
    <x v="2"/>
    <s v="Servicio de Salud de Castilla - La Mancha (Sescam)"/>
    <s v="000469/2022"/>
    <x v="1315"/>
    <s v="Contrato de servicios"/>
    <x v="3"/>
    <s v="No"/>
    <n v="45563.76"/>
    <n v="45563.76"/>
    <s v="168"/>
    <s v="a"/>
    <s v="2"/>
    <s v="EXCLUSIVIDAD TÉCNICA, DE DERECHOS EXCLUSIVOS O ARTÍSTICA_x000a_"/>
    <s v="@2021/018118"/>
  </r>
  <r>
    <x v="2"/>
    <s v="Servicio de Salud de Castilla - La Mancha (Sescam)"/>
    <s v="000523/2022"/>
    <x v="1316"/>
    <s v="Contrato de servicios"/>
    <x v="3"/>
    <s v="No"/>
    <n v="46500"/>
    <n v="46500"/>
    <s v="168"/>
    <s v="a"/>
    <s v="2"/>
    <s v="EXCLUSIVIDAD TÉCNICA, DE DERECHOS EXCLUSIVOS O ARTÍSTICA_x000a_"/>
    <s v="2022/000162"/>
  </r>
  <r>
    <x v="2"/>
    <s v="Servicio de Salud de Castilla - La Mancha (Sescam)"/>
    <s v="044179/2022"/>
    <x v="1317"/>
    <s v="Contrato de servicios"/>
    <x v="3"/>
    <s v="No"/>
    <n v="47795"/>
    <n v="47795"/>
    <s v="168"/>
    <s v="a"/>
    <s v="2"/>
    <s v="EXCLUSIVIDAD TÉCNICA, DE DERECHOS EXCLUSIVOS O ARTÍSTICA_x000a_"/>
    <s v="@2022/015400"/>
  </r>
  <r>
    <x v="2"/>
    <s v="Servicio de Salud de Castilla - La Mancha (Sescam)"/>
    <s v="043230/2022"/>
    <x v="1318"/>
    <s v="Contrato de servicios"/>
    <x v="3"/>
    <s v="No"/>
    <n v="52054.2"/>
    <n v="52054.2"/>
    <s v="168"/>
    <s v="a"/>
    <s v="2"/>
    <s v="EXCLUSIVIDAD TÉCNICA, DE DERECHOS EXCLUSIVOS O ARTÍSTICA_x000a_"/>
    <s v="@2022/015375"/>
  </r>
  <r>
    <x v="2"/>
    <s v="Servicio de Salud de Castilla - La Mancha (Sescam)"/>
    <s v="046036/2022"/>
    <x v="1319"/>
    <s v="Contrato de servicios"/>
    <x v="3"/>
    <s v="No"/>
    <n v="58122"/>
    <n v="58122"/>
    <s v="168"/>
    <s v="a"/>
    <s v="2"/>
    <s v="EXCLUSIVIDAD TÉCNICA, DE DERECHOS EXCLUSIVOS O ARTÍSTICA_x000a_"/>
    <s v="2023/000152"/>
  </r>
  <r>
    <x v="2"/>
    <s v="Servicio de Salud de Castilla - La Mancha (Sescam)"/>
    <s v="000295/2022"/>
    <x v="1320"/>
    <s v="Contrato de servicios"/>
    <x v="3"/>
    <s v="No"/>
    <n v="59000"/>
    <n v="59000"/>
    <s v="168"/>
    <s v="a"/>
    <s v="2"/>
    <s v="EXCLUSIVIDAD TÉCNICA, DE DERECHOS EXCLUSIVOS O ARTÍSTICA_x000a_"/>
    <s v="2022/000171"/>
  </r>
  <r>
    <x v="2"/>
    <s v="Servicio de Salud de Castilla - La Mancha (Sescam)"/>
    <s v="011529/2022"/>
    <x v="1321"/>
    <s v="Contrato de servicios"/>
    <x v="3"/>
    <s v="No"/>
    <n v="59078.17"/>
    <n v="59078.17"/>
    <s v="168"/>
    <s v="a"/>
    <s v="2"/>
    <s v="EXCLUSIVIDAD TÉCNICA, DE DERECHOS EXCLUSIVOS O ARTÍSTICA_x000a_"/>
    <s v="@2022/002781"/>
  </r>
  <r>
    <x v="2"/>
    <s v="Servicio de Salud de Castilla - La Mancha (Sescam)"/>
    <s v="014471/2022"/>
    <x v="1322"/>
    <s v="Contrato de servicios"/>
    <x v="3"/>
    <s v="No"/>
    <n v="59395"/>
    <n v="59395"/>
    <s v="168"/>
    <s v="a"/>
    <s v="2"/>
    <s v="EXCLUSIVIDAD TÉCNICA, DE DERECHOS EXCLUSIVOS O ARTÍSTICA_x000a_"/>
    <s v="2022/005389"/>
  </r>
  <r>
    <x v="2"/>
    <s v="Servicio de Salud de Castilla - La Mancha (Sescam)"/>
    <s v="001160/2022"/>
    <x v="1323"/>
    <s v="Contrato de servicios"/>
    <x v="0"/>
    <s v="No"/>
    <n v="59636"/>
    <n v="55414.16"/>
    <s v=""/>
    <s v=""/>
    <s v=""/>
    <s v=""/>
    <s v="@2021/014182"/>
  </r>
  <r>
    <x v="2"/>
    <s v="Servicio de Salud de Castilla - La Mancha (Sescam)"/>
    <s v="043971/2022"/>
    <x v="1324"/>
    <s v="Contrato de servicios"/>
    <x v="2"/>
    <s v="No"/>
    <n v="60363.27"/>
    <n v="48400"/>
    <s v=""/>
    <s v=""/>
    <s v=""/>
    <s v=""/>
    <s v="@2022/002872"/>
  </r>
  <r>
    <x v="2"/>
    <s v="Servicio de Salud de Castilla - La Mancha (Sescam)"/>
    <s v="029292/2022"/>
    <x v="1325"/>
    <s v="Contrato de servicios"/>
    <x v="0"/>
    <s v="No"/>
    <n v="60439.5"/>
    <n v="55601.82"/>
    <s v=""/>
    <s v=""/>
    <s v=""/>
    <s v=""/>
    <s v="@2022/000302"/>
  </r>
  <r>
    <x v="2"/>
    <s v="Servicio de Salud de Castilla - La Mancha (Sescam)"/>
    <s v="045164/2022"/>
    <x v="1326"/>
    <s v="Contrato de servicios"/>
    <x v="3"/>
    <s v="No"/>
    <n v="62637.74"/>
    <n v="62629.599999999999"/>
    <s v="168"/>
    <s v="a"/>
    <s v="2"/>
    <s v="EXCLUSIVIDAD TÉCNICA, DE DERECHOS EXCLUSIVOS O ARTÍSTICA_x000a_"/>
    <s v="@2022/016077"/>
  </r>
  <r>
    <x v="2"/>
    <s v="Servicio de Salud de Castilla - La Mancha (Sescam)"/>
    <s v="033913/2022"/>
    <x v="1327"/>
    <s v="Contrato de servicios"/>
    <x v="3"/>
    <s v="No"/>
    <n v="63000"/>
    <n v="63000"/>
    <s v="168"/>
    <s v="a"/>
    <s v="2"/>
    <s v="EXCLUSIVIDAD TÉCNICA, DE DERECHOS EXCLUSIVOS O ARTÍSTICA_x000a_"/>
    <s v="2022/014566"/>
  </r>
  <r>
    <x v="2"/>
    <s v="Servicio de Salud de Castilla - La Mancha (Sescam)"/>
    <s v="017985/2022"/>
    <x v="1328"/>
    <s v="Contrato de servicios"/>
    <x v="3"/>
    <s v="No"/>
    <n v="66000"/>
    <n v="66000"/>
    <s v="168"/>
    <s v="a"/>
    <s v="2"/>
    <s v="EXCLUSIVIDAD TÉCNICA, DE DERECHOS EXCLUSIVOS O ARTÍSTICA_x000a_"/>
    <s v="2022/010291"/>
  </r>
  <r>
    <x v="2"/>
    <s v="Servicio de Salud de Castilla - La Mancha (Sescam)"/>
    <s v="000054/2022"/>
    <x v="1329"/>
    <s v="Contrato de servicios"/>
    <x v="3"/>
    <s v="No"/>
    <n v="66304.94"/>
    <n v="66304.94"/>
    <s v="168"/>
    <s v="a"/>
    <s v="2"/>
    <s v="EXCLUSIVIDAD TÉCNICA, DE DERECHOS EXCLUSIVOS O ARTÍSTICA_x000a_"/>
    <s v="2022/000140"/>
  </r>
  <r>
    <x v="2"/>
    <s v="Servicio de Salud de Castilla - La Mancha (Sescam)"/>
    <s v="004265/2022"/>
    <x v="1330"/>
    <s v="Contrato de servicios"/>
    <x v="3"/>
    <s v="No"/>
    <n v="67639"/>
    <n v="67638.39"/>
    <s v="168"/>
    <s v="a"/>
    <s v="2"/>
    <s v="EXCLUSIVIDAD TÉCNICA, DE DERECHOS EXCLUSIVOS O ARTÍSTICA_x000a_"/>
    <s v="@2021/017373"/>
  </r>
  <r>
    <x v="2"/>
    <s v="Servicio de Salud de Castilla - La Mancha (Sescam)"/>
    <s v="007362/2022"/>
    <x v="1313"/>
    <s v="Contrato de servicios"/>
    <x v="2"/>
    <s v="No"/>
    <n v="69777.14"/>
    <n v="30552.5"/>
    <s v=""/>
    <s v=""/>
    <s v=""/>
    <s v=""/>
    <s v="@2021/002050"/>
  </r>
  <r>
    <x v="2"/>
    <s v="Servicio de Salud de Castilla - La Mancha (Sescam)"/>
    <s v="003517/2022"/>
    <x v="1331"/>
    <s v="Contrato de servicios"/>
    <x v="3"/>
    <s v="No"/>
    <n v="71033"/>
    <n v="71033"/>
    <s v="168"/>
    <s v="a"/>
    <s v="2"/>
    <s v="EXCLUSIVIDAD TÉCNICA, DE DERECHOS EXCLUSIVOS O ARTÍSTICA_x000a_"/>
    <s v="2022/002162"/>
  </r>
  <r>
    <x v="2"/>
    <s v="Servicio de Salud de Castilla - La Mancha (Sescam)"/>
    <s v="003518/2022"/>
    <x v="1331"/>
    <s v="Contrato de servicios"/>
    <x v="3"/>
    <s v="No"/>
    <n v="71033"/>
    <n v="71033"/>
    <s v="168"/>
    <s v="a"/>
    <s v="2"/>
    <s v="EXCLUSIVIDAD TÉCNICA, DE DERECHOS EXCLUSIVOS O ARTÍSTICA_x000a_"/>
    <s v="2022/002162"/>
  </r>
  <r>
    <x v="2"/>
    <s v="Servicio de Salud de Castilla - La Mancha (Sescam)"/>
    <s v="003519/2022"/>
    <x v="1331"/>
    <s v="Contrato de servicios"/>
    <x v="3"/>
    <s v="No"/>
    <n v="71033"/>
    <n v="71033"/>
    <s v="168"/>
    <s v="a"/>
    <s v="2"/>
    <s v="EXCLUSIVIDAD TÉCNICA, DE DERECHOS EXCLUSIVOS O ARTÍSTICA_x000a_"/>
    <s v="2022/002162"/>
  </r>
  <r>
    <x v="2"/>
    <s v="Servicio de Salud de Castilla - La Mancha (Sescam)"/>
    <s v="024059/2022"/>
    <x v="1332"/>
    <s v="Contrato de servicios"/>
    <x v="3"/>
    <s v="No"/>
    <n v="71033"/>
    <n v="71033"/>
    <s v="168"/>
    <s v="a"/>
    <s v="2"/>
    <s v="EXCLUSIVIDAD TÉCNICA, DE DERECHOS EXCLUSIVOS O ARTÍSTICA_x000a_"/>
    <s v="2022/012530"/>
  </r>
  <r>
    <x v="2"/>
    <s v="Servicio de Salud de Castilla - La Mancha (Sescam)"/>
    <s v="014673/2022"/>
    <x v="1333"/>
    <s v="Contrato de servicios"/>
    <x v="3"/>
    <s v="No"/>
    <n v="72479"/>
    <n v="72479"/>
    <s v="168"/>
    <s v="a"/>
    <s v="1"/>
    <s v="PROCEDIMIENTO ABIERTO O RESTRINGIDO PREVIO DESIERTO O CON OFERTAS INADECUADAS"/>
    <s v="@2022/004354"/>
  </r>
  <r>
    <x v="2"/>
    <s v="Servicio de Salud de Castilla - La Mancha (Sescam)"/>
    <s v="004345/2022"/>
    <x v="1334"/>
    <s v="Contrato de servicios"/>
    <x v="3"/>
    <s v="No"/>
    <n v="72597.58"/>
    <n v="72597.58"/>
    <s v="168"/>
    <s v="a"/>
    <s v="2"/>
    <s v="EXCLUSIVIDAD TÉCNICA, DE DERECHOS EXCLUSIVOS O ARTÍSTICA_x000a_"/>
    <s v="@2022/000615"/>
  </r>
  <r>
    <x v="2"/>
    <s v="Servicio de Salud de Castilla - La Mancha (Sescam)"/>
    <s v="045198/2022"/>
    <x v="1335"/>
    <s v="Contrato de servicios"/>
    <x v="2"/>
    <s v="No"/>
    <n v="73306.11"/>
    <n v="54450"/>
    <s v=""/>
    <s v=""/>
    <s v=""/>
    <s v=""/>
    <s v="@2022/010234"/>
  </r>
  <r>
    <x v="2"/>
    <s v="Servicio de Salud de Castilla - La Mancha (Sescam)"/>
    <s v="016996/2022"/>
    <x v="1336"/>
    <s v="Contrato de servicios"/>
    <x v="3"/>
    <s v="No"/>
    <n v="78408"/>
    <n v="78408"/>
    <s v="168"/>
    <s v="a"/>
    <s v="2"/>
    <s v="EXCLUSIVIDAD TÉCNICA, DE DERECHOS EXCLUSIVOS O ARTÍSTICA_x000a_"/>
    <s v="@2022/002255"/>
  </r>
  <r>
    <x v="2"/>
    <s v="Servicio de Salud de Castilla - La Mancha (Sescam)"/>
    <s v="014895/2022"/>
    <x v="1337"/>
    <s v="Contrato de servicios"/>
    <x v="3"/>
    <s v="No"/>
    <n v="83756.639999999999"/>
    <n v="83756.639999999999"/>
    <s v="168"/>
    <s v="a"/>
    <s v="2"/>
    <s v="EXCLUSIVIDAD TÉCNICA, DE DERECHOS EXCLUSIVOS O ARTÍSTICA_x000a_"/>
    <s v="2022/005654"/>
  </r>
  <r>
    <x v="2"/>
    <s v="Servicio de Salud de Castilla - La Mancha (Sescam)"/>
    <s v="037574/2022"/>
    <x v="1338"/>
    <s v="Contrato de servicios"/>
    <x v="3"/>
    <s v="No"/>
    <n v="87120"/>
    <n v="87120"/>
    <s v="168"/>
    <s v="a"/>
    <s v="2"/>
    <s v="EXCLUSIVIDAD TÉCNICA, DE DERECHOS EXCLUSIVOS O ARTÍSTICA_x000a_"/>
    <s v="@2022/010368"/>
  </r>
  <r>
    <x v="2"/>
    <s v="Servicio de Salud de Castilla - La Mancha (Sescam)"/>
    <s v="000528/2022"/>
    <x v="1339"/>
    <s v="Contrato de servicios"/>
    <x v="3"/>
    <s v="No"/>
    <n v="89500"/>
    <n v="89500"/>
    <s v="168"/>
    <s v="a"/>
    <s v="2"/>
    <s v="EXCLUSIVIDAD TÉCNICA, DE DERECHOS EXCLUSIVOS O ARTÍSTICA_x000a_"/>
    <s v="2022/000404"/>
  </r>
  <r>
    <x v="2"/>
    <s v="Servicio de Salud de Castilla - La Mancha (Sescam)"/>
    <s v="009106/2022"/>
    <x v="1340"/>
    <s v="Contrato de servicios"/>
    <x v="3"/>
    <s v="No"/>
    <n v="90532.2"/>
    <n v="90532.2"/>
    <s v="168"/>
    <s v="a"/>
    <s v="2"/>
    <s v="EXCLUSIVIDAD TÉCNICA, DE DERECHOS EXCLUSIVOS O ARTÍSTICA_x000a_"/>
    <s v="@2022/003787"/>
  </r>
  <r>
    <x v="2"/>
    <s v="Servicio de Salud de Castilla - La Mancha (Sescam)"/>
    <s v="016581/2022"/>
    <x v="1341"/>
    <s v="Contrato de servicios"/>
    <x v="3"/>
    <s v="No"/>
    <n v="90604.800000000003"/>
    <n v="90604.800000000003"/>
    <s v="168"/>
    <s v="a"/>
    <s v="2"/>
    <s v="EXCLUSIVIDAD TÉCNICA, DE DERECHOS EXCLUSIVOS O ARTÍSTICA_x000a_"/>
    <s v="@2022/002272"/>
  </r>
  <r>
    <x v="2"/>
    <s v="Servicio de Salud de Castilla - La Mancha (Sescam)"/>
    <s v="044987/2022"/>
    <x v="1342"/>
    <s v="Contrato de servicios"/>
    <x v="3"/>
    <s v="No"/>
    <n v="91508.67"/>
    <n v="91508.67"/>
    <s v="168"/>
    <s v="a"/>
    <s v="2"/>
    <s v="EXCLUSIVIDAD TÉCNICA, DE DERECHOS EXCLUSIVOS O ARTÍSTICA_x000a_"/>
    <s v="@2022/019583"/>
  </r>
  <r>
    <x v="2"/>
    <s v="Servicio de Salud de Castilla - La Mancha (Sescam)"/>
    <s v="004694/2022"/>
    <x v="1313"/>
    <s v="Contrato de servicios"/>
    <x v="2"/>
    <s v="No"/>
    <n v="91645.38"/>
    <n v="55903.67"/>
    <s v=""/>
    <s v=""/>
    <s v=""/>
    <s v=""/>
    <s v="@2021/002050"/>
  </r>
  <r>
    <x v="2"/>
    <s v="Servicio de Salud de Castilla - La Mancha (Sescam)"/>
    <s v="037535/2022"/>
    <x v="1329"/>
    <s v="Contrato de servicios"/>
    <x v="3"/>
    <s v="No"/>
    <n v="93214.28"/>
    <n v="93214.28"/>
    <s v="168"/>
    <s v="a"/>
    <s v="2"/>
    <s v="EXCLUSIVIDAD TÉCNICA, DE DERECHOS EXCLUSIVOS O ARTÍSTICA_x000a_"/>
    <s v="2022/018720"/>
  </r>
  <r>
    <x v="2"/>
    <s v="Servicio de Salud de Castilla - La Mancha (Sescam)"/>
    <s v="001611/2022"/>
    <x v="1343"/>
    <s v="Contrato de servicios"/>
    <x v="3"/>
    <s v="No"/>
    <n v="96081.45"/>
    <n v="95209.09"/>
    <s v="168"/>
    <s v="a"/>
    <s v="2"/>
    <s v="EXCLUSIVIDAD TÉCNICA, DE DERECHOS EXCLUSIVOS O ARTÍSTICA_x000a_"/>
    <s v="@2021/019232"/>
  </r>
  <r>
    <x v="2"/>
    <s v="Servicio de Salud de Castilla - La Mancha (Sescam)"/>
    <s v="012177/2022"/>
    <x v="1344"/>
    <s v="Contrato de servicios"/>
    <x v="3"/>
    <s v="No"/>
    <n v="97889"/>
    <n v="97889"/>
    <s v="168"/>
    <s v="a"/>
    <s v="2"/>
    <s v="EXCLUSIVIDAD TÉCNICA, DE DERECHOS EXCLUSIVOS O ARTÍSTICA_x000a_"/>
    <s v="@2022/001076"/>
  </r>
  <r>
    <x v="2"/>
    <s v="Servicio de Salud de Castilla - La Mancha (Sescam)"/>
    <s v="009221/2022"/>
    <x v="1345"/>
    <s v="Contrato de servicios"/>
    <x v="2"/>
    <s v="No"/>
    <n v="98917.5"/>
    <n v="98917.5"/>
    <s v=""/>
    <s v=""/>
    <s v=""/>
    <s v=""/>
    <s v="@2022/001768"/>
  </r>
  <r>
    <x v="2"/>
    <s v="Servicio de Salud de Castilla - La Mancha (Sescam)"/>
    <s v="037559/2022"/>
    <x v="1346"/>
    <s v="Contrato de servicios"/>
    <x v="6"/>
    <s v="No"/>
    <n v="102090.4"/>
    <n v="102090.4"/>
    <s v=""/>
    <s v=""/>
    <s v=""/>
    <s v=""/>
    <s v="2022/015675"/>
  </r>
  <r>
    <x v="2"/>
    <s v="Servicio de Salud de Castilla - La Mancha (Sescam)"/>
    <s v="024023/2022"/>
    <x v="1347"/>
    <s v="Contrato de servicios"/>
    <x v="6"/>
    <s v="No"/>
    <n v="103271.32"/>
    <n v="103271.32"/>
    <s v=""/>
    <s v=""/>
    <s v=""/>
    <s v=""/>
    <s v="2022/012076"/>
  </r>
  <r>
    <x v="2"/>
    <s v="Servicio de Salud de Castilla - La Mancha (Sescam)"/>
    <s v="039161/2022"/>
    <x v="1348"/>
    <s v="Contrato de servicios"/>
    <x v="6"/>
    <s v="No"/>
    <n v="103271.32"/>
    <n v="103271.32"/>
    <s v=""/>
    <s v=""/>
    <s v=""/>
    <s v=""/>
    <s v="2022/020296"/>
  </r>
  <r>
    <x v="2"/>
    <s v="Servicio de Salud de Castilla - La Mancha (Sescam)"/>
    <s v="033080/2022"/>
    <x v="1349"/>
    <s v="Contrato de servicios"/>
    <x v="3"/>
    <s v="No"/>
    <n v="111165.43"/>
    <n v="111165.43"/>
    <s v="168"/>
    <s v="a"/>
    <s v="2"/>
    <s v="EXCLUSIVIDAD TÉCNICA, DE DERECHOS EXCLUSIVOS O ARTÍSTICA_x000a_"/>
    <s v="@2022/010907"/>
  </r>
  <r>
    <x v="2"/>
    <s v="Servicio de Salud de Castilla - La Mancha (Sescam)"/>
    <s v="000521/2022"/>
    <x v="1350"/>
    <s v="Contrato de servicios"/>
    <x v="3"/>
    <s v="No"/>
    <n v="112000"/>
    <n v="112000"/>
    <s v="168"/>
    <s v="a"/>
    <s v="2"/>
    <s v="EXCLUSIVIDAD TÉCNICA, DE DERECHOS EXCLUSIVOS O ARTÍSTICA_x000a_"/>
    <s v="2022/000397"/>
  </r>
  <r>
    <x v="2"/>
    <s v="Servicio de Salud de Castilla - La Mancha (Sescam)"/>
    <s v="014888/2022"/>
    <x v="1351"/>
    <s v="Contrato de servicios"/>
    <x v="3"/>
    <s v="No"/>
    <n v="114576.5"/>
    <n v="114576.5"/>
    <s v="168"/>
    <s v="a"/>
    <s v="2"/>
    <s v="EXCLUSIVIDAD TÉCNICA, DE DERECHOS EXCLUSIVOS O ARTÍSTICA_x000a_"/>
    <s v="2022/007466"/>
  </r>
  <r>
    <x v="2"/>
    <s v="Servicio de Salud de Castilla - La Mancha (Sescam)"/>
    <s v="017014/2022"/>
    <x v="1352"/>
    <s v="Contrato de servicios"/>
    <x v="3"/>
    <s v="No"/>
    <n v="114739.5"/>
    <n v="113646.73"/>
    <s v="168"/>
    <s v="a"/>
    <s v="2"/>
    <s v="EXCLUSIVIDAD TÉCNICA, DE DERECHOS EXCLUSIVOS O ARTÍSTICA_x000a_"/>
    <s v="@2022/000991"/>
  </r>
  <r>
    <x v="2"/>
    <s v="Servicio de Salud de Castilla - La Mancha (Sescam)"/>
    <s v="011746/2022"/>
    <x v="1353"/>
    <s v="Contrato de servicios"/>
    <x v="2"/>
    <s v="No"/>
    <n v="115029.37"/>
    <n v="105850.8"/>
    <s v=""/>
    <s v=""/>
    <s v=""/>
    <s v=""/>
    <s v="@2022/000412"/>
  </r>
  <r>
    <x v="2"/>
    <s v="Servicio de Salud de Castilla - La Mancha (Sescam)"/>
    <s v="038978/2022"/>
    <x v="1354"/>
    <s v="Contrato de servicios"/>
    <x v="3"/>
    <s v="No"/>
    <n v="116202.66"/>
    <n v="60366.9"/>
    <s v="168"/>
    <s v="b"/>
    <s v="1"/>
    <s v="IMPERIOSA URGENCIA"/>
    <s v="@2022/014204"/>
  </r>
  <r>
    <x v="2"/>
    <s v="Servicio de Salud de Castilla - La Mancha (Sescam)"/>
    <s v="034270/2022"/>
    <x v="1355"/>
    <s v="Contrato de servicios"/>
    <x v="2"/>
    <s v="No"/>
    <n v="117502.02"/>
    <n v="98545"/>
    <s v=""/>
    <s v=""/>
    <s v=""/>
    <s v=""/>
    <s v="@2022/014215"/>
  </r>
  <r>
    <x v="2"/>
    <s v="Servicio de Salud de Castilla - La Mancha (Sescam)"/>
    <s v="023277/2022"/>
    <x v="1356"/>
    <s v="Contrato de servicios"/>
    <x v="3"/>
    <s v="No"/>
    <n v="119000"/>
    <n v="119000"/>
    <s v="168"/>
    <s v="a"/>
    <s v="2"/>
    <s v="EXCLUSIVIDAD TÉCNICA, DE DERECHOS EXCLUSIVOS O ARTÍSTICA_x000a_"/>
    <s v="2022/011760"/>
  </r>
  <r>
    <x v="2"/>
    <s v="Servicio de Salud de Castilla - La Mancha (Sescam)"/>
    <s v="030320/2022"/>
    <x v="1357"/>
    <s v="Contrato de servicios"/>
    <x v="6"/>
    <s v="No"/>
    <n v="120733.09"/>
    <n v="120733.09"/>
    <s v=""/>
    <s v=""/>
    <s v=""/>
    <s v=""/>
    <s v="2022/015670"/>
  </r>
  <r>
    <x v="2"/>
    <s v="Servicio de Salud de Castilla - La Mancha (Sescam)"/>
    <s v="003170/2022"/>
    <x v="1358"/>
    <s v="Contrato de servicios"/>
    <x v="0"/>
    <s v="No"/>
    <n v="140387.35"/>
    <n v="77440"/>
    <s v=""/>
    <s v=""/>
    <s v=""/>
    <s v=""/>
    <s v="@2020/011092"/>
  </r>
  <r>
    <x v="2"/>
    <s v="Servicio de Salud de Castilla - La Mancha (Sescam)"/>
    <s v="022483/2022"/>
    <x v="1359"/>
    <s v="Contrato de servicios"/>
    <x v="6"/>
    <s v="No"/>
    <n v="145200"/>
    <n v="145200"/>
    <s v=""/>
    <s v=""/>
    <s v=""/>
    <s v=""/>
    <s v="2022/011026"/>
  </r>
  <r>
    <x v="2"/>
    <s v="Servicio de Salud de Castilla - La Mancha (Sescam)"/>
    <s v="029603/2022"/>
    <x v="1360"/>
    <s v="Contrato de servicios"/>
    <x v="3"/>
    <s v="No"/>
    <n v="145200"/>
    <n v="145200"/>
    <s v="168"/>
    <s v="a"/>
    <s v="2"/>
    <s v="EXCLUSIVIDAD TÉCNICA, DE DERECHOS EXCLUSIVOS O ARTÍSTICA_x000a_"/>
    <s v="@2022/013367"/>
  </r>
  <r>
    <x v="2"/>
    <s v="Servicio de Salud de Castilla - La Mancha (Sescam)"/>
    <s v="043238/2022"/>
    <x v="1359"/>
    <s v="Contrato de servicios"/>
    <x v="6"/>
    <s v="No"/>
    <n v="145200"/>
    <n v="145200"/>
    <s v=""/>
    <s v=""/>
    <s v=""/>
    <s v=""/>
    <s v="2022/020748"/>
  </r>
  <r>
    <x v="2"/>
    <s v="Servicio de Salud de Castilla - La Mancha (Sescam)"/>
    <s v="023327/2022"/>
    <x v="1361"/>
    <s v="Contrato de servicios"/>
    <x v="3"/>
    <s v="No"/>
    <n v="149250"/>
    <n v="149250"/>
    <s v="168"/>
    <s v="a"/>
    <s v="2"/>
    <s v="EXCLUSIVIDAD TÉCNICA, DE DERECHOS EXCLUSIVOS O ARTÍSTICA_x000a_"/>
    <s v="2022/011817"/>
  </r>
  <r>
    <x v="2"/>
    <s v="Servicio de Salud de Castilla - La Mancha (Sescam)"/>
    <s v="000684.3/2018"/>
    <x v="1362"/>
    <s v="Contrato de servicios"/>
    <x v="0"/>
    <s v="No"/>
    <n v="150303.18"/>
    <n v="150303.18"/>
    <m/>
    <m/>
    <m/>
    <m/>
    <s v="2017/001543"/>
  </r>
  <r>
    <x v="2"/>
    <s v="Servicio de Salud de Castilla - La Mancha (Sescam)"/>
    <s v="023580/2022"/>
    <x v="1363"/>
    <s v="Contrato de servicios"/>
    <x v="2"/>
    <s v="No"/>
    <n v="152460"/>
    <n v="111295.8"/>
    <s v=""/>
    <s v=""/>
    <s v=""/>
    <s v=""/>
    <s v="@2022/005391"/>
  </r>
  <r>
    <x v="2"/>
    <s v="Servicio de Salud de Castilla - La Mancha (Sescam)"/>
    <s v="004493/2022"/>
    <x v="1364"/>
    <s v="Contrato de servicios"/>
    <x v="3"/>
    <s v="No"/>
    <n v="153307"/>
    <n v="131164"/>
    <s v="168"/>
    <s v="a"/>
    <s v="2"/>
    <s v="EXCLUSIVIDAD TÉCNICA, DE DERECHOS EXCLUSIVOS O ARTÍSTICA_x000a_"/>
    <s v="@2022/000754"/>
  </r>
  <r>
    <x v="2"/>
    <s v="Servicio de Salud de Castilla - La Mancha (Sescam)"/>
    <s v="023713/2022"/>
    <x v="1346"/>
    <s v="Contrato de servicios"/>
    <x v="6"/>
    <s v="No"/>
    <n v="159516.25"/>
    <n v="159516.25"/>
    <s v=""/>
    <s v=""/>
    <s v=""/>
    <s v=""/>
    <s v="2022/012212"/>
  </r>
  <r>
    <x v="2"/>
    <s v="Servicio de Salud de Castilla - La Mancha (Sescam)"/>
    <s v="029463/2022"/>
    <x v="1365"/>
    <s v="Contrato de servicios"/>
    <x v="3"/>
    <s v="No"/>
    <n v="162987"/>
    <n v="162987"/>
    <s v="168"/>
    <s v="a"/>
    <s v="2"/>
    <s v="EXCLUSIVIDAD TÉCNICA, DE DERECHOS EXCLUSIVOS O ARTÍSTICA_x000a_"/>
    <s v="@2022/010905"/>
  </r>
  <r>
    <x v="2"/>
    <s v="Servicio de Salud de Castilla - La Mancha (Sescam)"/>
    <s v="044399/2022"/>
    <x v="1366"/>
    <s v="Contrato de servicios"/>
    <x v="3"/>
    <s v="No"/>
    <n v="163861.23000000001"/>
    <n v="163861.22"/>
    <s v="168"/>
    <s v="a"/>
    <s v="2"/>
    <s v="EXCLUSIVIDAD TÉCNICA, DE DERECHOS EXCLUSIVOS O ARTÍSTICA_x000a_"/>
    <s v="@2022/011018"/>
  </r>
  <r>
    <x v="2"/>
    <s v="Servicio de Salud de Castilla - La Mancha (Sescam)"/>
    <s v="037314/2022"/>
    <x v="1367"/>
    <s v="Contrato de servicios"/>
    <x v="0"/>
    <s v="No"/>
    <n v="163894.5"/>
    <n v="163894.5"/>
    <s v=""/>
    <s v=""/>
    <s v=""/>
    <s v=""/>
    <s v="@2021/016027"/>
  </r>
  <r>
    <x v="2"/>
    <s v="Servicio de Salud de Castilla - La Mancha (Sescam)"/>
    <s v="030289/2022"/>
    <x v="1368"/>
    <s v="Contrato de servicios"/>
    <x v="3"/>
    <s v="No"/>
    <n v="170610"/>
    <n v="170603.99"/>
    <s v="168"/>
    <s v="a"/>
    <s v="2"/>
    <s v="EXCLUSIVIDAD TÉCNICA, DE DERECHOS EXCLUSIVOS O ARTÍSTICA_x000a_"/>
    <s v="@2022/011000"/>
  </r>
  <r>
    <x v="2"/>
    <s v="Servicio de Salud de Castilla - La Mancha (Sescam)"/>
    <s v="004531/2022"/>
    <x v="1369"/>
    <s v="Contrato de servicios"/>
    <x v="3"/>
    <s v="No"/>
    <n v="171183.64"/>
    <n v="171183.64"/>
    <s v="168"/>
    <s v="a"/>
    <s v="2"/>
    <s v="EXCLUSIVIDAD TÉCNICA, DE DERECHOS EXCLUSIVOS O ARTÍSTICA_x000a_"/>
    <s v="@2021/017326"/>
  </r>
  <r>
    <x v="2"/>
    <s v="Servicio de Salud de Castilla - La Mancha (Sescam)"/>
    <s v="029530/2022"/>
    <x v="1311"/>
    <s v="Contrato de servicios"/>
    <x v="0"/>
    <s v="No"/>
    <n v="173635"/>
    <n v="160930"/>
    <s v=""/>
    <s v=""/>
    <s v=""/>
    <s v=""/>
    <s v="@2022/000697"/>
  </r>
  <r>
    <x v="2"/>
    <s v="Servicio de Salud de Castilla - La Mancha (Sescam)"/>
    <s v="029470/2022"/>
    <x v="1370"/>
    <s v="Contrato de servicios"/>
    <x v="3"/>
    <s v="No"/>
    <n v="180402.66"/>
    <n v="180402.48"/>
    <s v="168"/>
    <s v="a"/>
    <s v="2"/>
    <s v="EXCLUSIVIDAD TÉCNICA, DE DERECHOS EXCLUSIVOS O ARTÍSTICA_x000a_"/>
    <s v="@2022/010958"/>
  </r>
  <r>
    <x v="2"/>
    <s v="Servicio de Salud de Castilla - La Mancha (Sescam)"/>
    <s v="001108/2022"/>
    <x v="1371"/>
    <s v="Contrato de servicios"/>
    <x v="1"/>
    <s v="No"/>
    <n v="187127.2"/>
    <n v="176965.36"/>
    <s v=""/>
    <s v=""/>
    <s v=""/>
    <s v=""/>
    <s v="@2021/016613"/>
  </r>
  <r>
    <x v="2"/>
    <s v="Servicio de Salud de Castilla - La Mancha (Sescam)"/>
    <s v="039257/2022"/>
    <x v="1372"/>
    <s v="Contrato de servicios"/>
    <x v="0"/>
    <s v="No"/>
    <n v="190282.18"/>
    <n v="171408.4"/>
    <s v=""/>
    <s v=""/>
    <s v=""/>
    <s v=""/>
    <s v="@2021/014252"/>
  </r>
  <r>
    <x v="2"/>
    <s v="Servicio de Salud de Castilla - La Mancha (Sescam)"/>
    <s v="037309/2022"/>
    <x v="1367"/>
    <s v="Contrato de servicios"/>
    <x v="0"/>
    <s v="No"/>
    <n v="207273"/>
    <n v="207273"/>
    <s v=""/>
    <s v=""/>
    <s v=""/>
    <s v=""/>
    <s v="@2021/016027"/>
  </r>
  <r>
    <x v="2"/>
    <s v="Servicio de Salud de Castilla - La Mancha (Sescam)"/>
    <s v="034187/2022"/>
    <x v="1373"/>
    <s v="Contrato de servicios"/>
    <x v="3"/>
    <s v="No"/>
    <n v="208317.25"/>
    <n v="208317.25"/>
    <s v="168"/>
    <s v="a"/>
    <s v="2"/>
    <s v="EXCLUSIVIDAD TÉCNICA, DE DERECHOS EXCLUSIVOS O ARTÍSTICA_x000a_"/>
    <s v="2022/014240"/>
  </r>
  <r>
    <x v="2"/>
    <s v="Servicio de Salud de Castilla - La Mancha (Sescam)"/>
    <s v="029558/2022"/>
    <x v="1374"/>
    <s v="Contrato de servicios"/>
    <x v="6"/>
    <s v="No"/>
    <n v="208725"/>
    <n v="208725"/>
    <s v=""/>
    <s v=""/>
    <s v=""/>
    <s v=""/>
    <s v="2022/015197"/>
  </r>
  <r>
    <x v="2"/>
    <s v="Servicio de Salud de Castilla - La Mancha (Sescam)"/>
    <s v="033291/2022"/>
    <x v="1375"/>
    <s v="Contrato de servicios"/>
    <x v="3"/>
    <s v="No"/>
    <n v="208800"/>
    <n v="208800"/>
    <s v="168"/>
    <s v="a"/>
    <s v="2"/>
    <s v="EXCLUSIVIDAD TÉCNICA, DE DERECHOS EXCLUSIVOS O ARTÍSTICA_x000a_"/>
    <s v="@2022/010103"/>
  </r>
  <r>
    <x v="2"/>
    <s v="Servicio de Salud de Castilla - La Mancha (Sescam)"/>
    <s v="039169/2022"/>
    <x v="1376"/>
    <s v="Contrato de servicios"/>
    <x v="3"/>
    <s v="No"/>
    <n v="214838.39999999999"/>
    <n v="214838.39999999999"/>
    <s v="168"/>
    <s v="a"/>
    <s v="2"/>
    <s v="EXCLUSIVIDAD TÉCNICA, DE DERECHOS EXCLUSIVOS O ARTÍSTICA_x000a_"/>
    <s v="2022/018837"/>
  </r>
  <r>
    <x v="2"/>
    <s v="Servicio de Salud de Castilla - La Mancha (Sescam)"/>
    <s v="001027/2022"/>
    <x v="1377"/>
    <s v="Contrato de servicios"/>
    <x v="6"/>
    <s v="No"/>
    <n v="217800"/>
    <n v="217800"/>
    <s v=""/>
    <s v=""/>
    <s v=""/>
    <s v=""/>
    <s v="2022/000536"/>
  </r>
  <r>
    <x v="2"/>
    <s v="Servicio de Salud de Castilla - La Mancha (Sescam)"/>
    <s v="003681/2022"/>
    <x v="1378"/>
    <s v="Contrato de servicios"/>
    <x v="0"/>
    <s v="No"/>
    <n v="224930.34"/>
    <n v="151250"/>
    <s v=""/>
    <s v=""/>
    <s v=""/>
    <s v=""/>
    <s v="@2021/005905#025"/>
  </r>
  <r>
    <x v="2"/>
    <s v="Servicio de Salud de Castilla - La Mancha (Sescam)"/>
    <s v="044620/2022"/>
    <x v="1379"/>
    <s v="Contrato de servicios"/>
    <x v="3"/>
    <s v="No"/>
    <n v="225275.84"/>
    <n v="222168.44"/>
    <s v="168"/>
    <s v="a"/>
    <s v="2"/>
    <s v="EXCLUSIVIDAD TÉCNICA, DE DERECHOS EXCLUSIVOS O ARTÍSTICA_x000a_"/>
    <s v="@2022/010358"/>
  </r>
  <r>
    <x v="2"/>
    <s v="Servicio de Salud de Castilla - La Mancha (Sescam)"/>
    <s v="028101/2022"/>
    <x v="1380"/>
    <s v="Contrato de servicios"/>
    <x v="0"/>
    <s v="No"/>
    <n v="232570.16"/>
    <n v="227480"/>
    <s v=""/>
    <s v=""/>
    <s v=""/>
    <s v=""/>
    <s v="@2022/000385"/>
  </r>
  <r>
    <x v="2"/>
    <s v="Servicio de Salud de Castilla - La Mancha (Sescam)"/>
    <s v="024041/2022"/>
    <x v="1381"/>
    <s v="Contrato de servicios"/>
    <x v="6"/>
    <s v="No"/>
    <n v="233472.16"/>
    <n v="233472.16"/>
    <s v=""/>
    <s v=""/>
    <s v=""/>
    <s v=""/>
    <s v="2022/012077"/>
  </r>
  <r>
    <x v="2"/>
    <s v="Servicio de Salud de Castilla - La Mancha (Sescam)"/>
    <s v="039162/2022"/>
    <x v="1382"/>
    <s v="Contrato de servicios"/>
    <x v="6"/>
    <s v="No"/>
    <n v="233472.16"/>
    <n v="233472.16"/>
    <s v=""/>
    <s v=""/>
    <s v=""/>
    <s v=""/>
    <s v="2022/020299"/>
  </r>
  <r>
    <x v="2"/>
    <s v="Servicio de Salud de Castilla - La Mancha (Sescam)"/>
    <s v="044001/2022"/>
    <x v="1383"/>
    <s v="Contrato de servicios"/>
    <x v="3"/>
    <s v="No"/>
    <n v="245775"/>
    <n v="245775"/>
    <s v="168"/>
    <s v="a"/>
    <s v="2"/>
    <s v="EXCLUSIVIDAD TÉCNICA, DE DERECHOS EXCLUSIVOS O ARTÍSTICA_x000a_"/>
    <s v="@2022/018778"/>
  </r>
  <r>
    <x v="2"/>
    <s v="Servicio de Salud de Castilla - La Mancha (Sescam)"/>
    <s v="033921/2022"/>
    <x v="1384"/>
    <s v="Contrato de servicios"/>
    <x v="0"/>
    <s v="No"/>
    <n v="288658.46999999997"/>
    <n v="263683.20000000001"/>
    <s v=""/>
    <s v=""/>
    <s v=""/>
    <s v=""/>
    <s v="@2022/000249"/>
  </r>
  <r>
    <x v="2"/>
    <s v="Servicio de Salud de Castilla - La Mancha (Sescam)"/>
    <s v="017280/2022"/>
    <x v="1385"/>
    <s v="Contrato de servicios"/>
    <x v="0"/>
    <s v="No"/>
    <n v="292576.15999999997"/>
    <n v="291561.59999999998"/>
    <s v=""/>
    <s v=""/>
    <s v=""/>
    <s v=""/>
    <s v="@2021/010199"/>
  </r>
  <r>
    <x v="2"/>
    <s v="Servicio de Salud de Castilla - La Mancha (Sescam)"/>
    <s v="034049.1/2022"/>
    <x v="1386"/>
    <s v="Contrato de servicios"/>
    <x v="3"/>
    <s v="No"/>
    <n v="296462.15000000002"/>
    <n v="296462.15000000002"/>
    <m/>
    <m/>
    <m/>
    <m/>
    <s v="2021/016071"/>
  </r>
  <r>
    <x v="2"/>
    <s v="Servicio de Salud de Castilla - La Mancha (Sescam)"/>
    <s v="034049/2022"/>
    <x v="1386"/>
    <s v="Contrato de servicios"/>
    <x v="3"/>
    <s v="No"/>
    <n v="303319.21999999997"/>
    <n v="303319.21999999997"/>
    <s v="168"/>
    <s v="a"/>
    <s v="2"/>
    <s v="EXCLUSIVIDAD TÉCNICA, DE DERECHOS EXCLUSIVOS O ARTÍSTICA_x000a_"/>
    <s v="@2021/016071"/>
  </r>
  <r>
    <x v="2"/>
    <s v="Servicio de Salud de Castilla - La Mancha (Sescam)"/>
    <s v="000744/2022"/>
    <x v="1387"/>
    <s v="Contrato de servicios"/>
    <x v="3"/>
    <s v="No"/>
    <n v="304500"/>
    <n v="304500"/>
    <s v="168"/>
    <s v="a"/>
    <s v="2"/>
    <s v="EXCLUSIVIDAD TÉCNICA, DE DERECHOS EXCLUSIVOS O ARTÍSTICA_x000a_"/>
    <s v="@2022/000184"/>
  </r>
  <r>
    <x v="2"/>
    <s v="Servicio de Salud de Castilla - La Mancha (Sescam)"/>
    <s v="014555/2022"/>
    <x v="1388"/>
    <s v="Contrato de servicios"/>
    <x v="0"/>
    <s v="No"/>
    <n v="305566.21999999997"/>
    <n v="168061.43"/>
    <s v=""/>
    <s v=""/>
    <s v=""/>
    <s v=""/>
    <s v="@2021/014114#002"/>
  </r>
  <r>
    <x v="2"/>
    <s v="Servicio de Salud de Castilla - La Mancha (Sescam)"/>
    <s v="029800/2022"/>
    <x v="1389"/>
    <s v="Contrato de servicios"/>
    <x v="3"/>
    <s v="No"/>
    <n v="309956.7"/>
    <n v="309852.78000000003"/>
    <s v="168"/>
    <s v="b"/>
    <s v="1"/>
    <s v="IMPERIOSA URGENCIA"/>
    <s v="@2022/011141"/>
  </r>
  <r>
    <x v="2"/>
    <s v="Servicio de Salud de Castilla - La Mancha (Sescam)"/>
    <s v="043783/2022"/>
    <x v="1390"/>
    <s v="Contrato de servicios"/>
    <x v="0"/>
    <s v="No"/>
    <n v="313855.84999999998"/>
    <n v="268016.21000000002"/>
    <s v=""/>
    <s v=""/>
    <s v=""/>
    <s v=""/>
    <s v="@2021/015844"/>
  </r>
  <r>
    <x v="2"/>
    <s v="Servicio de Salud de Castilla - La Mancha (Sescam)"/>
    <s v="033920/2022"/>
    <x v="1384"/>
    <s v="Contrato de servicios"/>
    <x v="0"/>
    <s v="No"/>
    <n v="337668.19"/>
    <n v="300854.40000000002"/>
    <s v=""/>
    <s v=""/>
    <s v=""/>
    <s v=""/>
    <s v="@2022/000249"/>
  </r>
  <r>
    <x v="2"/>
    <s v="Servicio de Salud de Castilla - La Mancha (Sescam)"/>
    <s v="045810/2022"/>
    <x v="1391"/>
    <s v="Contrato de servicios"/>
    <x v="0"/>
    <s v="No"/>
    <n v="363000"/>
    <n v="127715.5"/>
    <s v=""/>
    <s v=""/>
    <s v=""/>
    <s v=""/>
    <s v="@2022/010974"/>
  </r>
  <r>
    <x v="2"/>
    <s v="Servicio de Salud de Castilla - La Mancha (Sescam)"/>
    <s v="044155/2022"/>
    <x v="1392"/>
    <s v="Contrato de servicios"/>
    <x v="3"/>
    <s v="No"/>
    <n v="365938.84"/>
    <n v="365938.84"/>
    <s v="168"/>
    <s v="a"/>
    <s v="2"/>
    <s v="EXCLUSIVIDAD TÉCNICA, DE DERECHOS EXCLUSIVOS O ARTÍSTICA_x000a_"/>
    <s v="@2022/015928"/>
  </r>
  <r>
    <x v="2"/>
    <s v="Servicio de Salud de Castilla - La Mancha (Sescam)"/>
    <s v="001115/2022"/>
    <x v="1371"/>
    <s v="Contrato de servicios"/>
    <x v="1"/>
    <s v="No"/>
    <n v="368969.12"/>
    <n v="346534.24"/>
    <s v=""/>
    <s v=""/>
    <s v=""/>
    <s v=""/>
    <s v="@2021/016613"/>
  </r>
  <r>
    <x v="2"/>
    <s v="Servicio de Salud de Castilla - La Mancha (Sescam)"/>
    <s v="012009/2022"/>
    <x v="1388"/>
    <s v="Contrato de servicios"/>
    <x v="0"/>
    <s v="No"/>
    <n v="434053.41"/>
    <n v="390648.08"/>
    <s v=""/>
    <s v=""/>
    <s v=""/>
    <s v=""/>
    <s v="@2021/014114#002"/>
  </r>
  <r>
    <x v="2"/>
    <s v="Servicio de Salud de Castilla - La Mancha (Sescam)"/>
    <s v="007016/2022"/>
    <x v="1393"/>
    <s v="Contrato de servicios"/>
    <x v="3"/>
    <s v="No"/>
    <n v="444675"/>
    <n v="444675"/>
    <s v="168"/>
    <s v="a"/>
    <s v="2"/>
    <s v="EXCLUSIVIDAD TÉCNICA, DE DERECHOS EXCLUSIVOS O ARTÍSTICA_x000a_"/>
    <s v="@2021/012696"/>
  </r>
  <r>
    <x v="2"/>
    <s v="Servicio de Salud de Castilla - La Mancha (Sescam)"/>
    <s v="001117/2022"/>
    <x v="1371"/>
    <s v="Contrato de servicios"/>
    <x v="1"/>
    <s v="No"/>
    <n v="476067.3"/>
    <n v="470829.84"/>
    <s v=""/>
    <s v=""/>
    <s v=""/>
    <s v=""/>
    <s v="@2021/016613"/>
  </r>
  <r>
    <x v="2"/>
    <s v="Servicio de Salud de Castilla - La Mancha (Sescam)"/>
    <s v="044061/2022"/>
    <x v="1394"/>
    <s v="Contrato de servicios"/>
    <x v="3"/>
    <s v="No"/>
    <n v="538852.06000000006"/>
    <n v="538852.06000000006"/>
    <s v="168"/>
    <s v="a"/>
    <s v="2"/>
    <s v="EXCLUSIVIDAD TÉCNICA, DE DERECHOS EXCLUSIVOS O ARTÍSTICA_x000a_"/>
    <s v="2022/018825"/>
  </r>
  <r>
    <x v="2"/>
    <s v="Servicio de Salud de Castilla - La Mancha (Sescam)"/>
    <s v="038479/2022"/>
    <x v="1395"/>
    <s v="Contrato de servicios"/>
    <x v="0"/>
    <s v="No"/>
    <n v="696960"/>
    <n v="689545.12"/>
    <s v=""/>
    <s v=""/>
    <s v=""/>
    <s v=""/>
    <s v="@2022/007574"/>
  </r>
  <r>
    <x v="2"/>
    <s v="Servicio de Salud de Castilla - La Mancha (Sescam)"/>
    <s v="052908/2022"/>
    <x v="1396"/>
    <s v="Contrato de servicios"/>
    <x v="3"/>
    <s v="No"/>
    <n v="706500"/>
    <n v="706500"/>
    <s v="168"/>
    <s v="a"/>
    <s v="2"/>
    <s v="EXCLUSIVIDAD TÉCNICA, DE DERECHOS EXCLUSIVOS O ARTÍSTICA_x000a_"/>
    <s v="@2022/020109"/>
  </r>
  <r>
    <x v="2"/>
    <s v="Servicio de Salud de Castilla - La Mancha (Sescam)"/>
    <s v="000818/2022"/>
    <x v="1286"/>
    <s v="Contrato de servicios"/>
    <x v="3"/>
    <s v="No"/>
    <n v="712486.32"/>
    <n v="712486.32"/>
    <s v="168"/>
    <s v="a"/>
    <s v="2"/>
    <s v="EXCLUSIVIDAD TÉCNICA, DE DERECHOS EXCLUSIVOS O ARTÍSTICA_x000a_"/>
    <s v="@2021/017342"/>
  </r>
  <r>
    <x v="2"/>
    <s v="Servicio de Salud de Castilla - La Mancha (Sescam)"/>
    <s v="003523/2022"/>
    <x v="1397"/>
    <s v="Contrato de servicios"/>
    <x v="3"/>
    <s v="No"/>
    <n v="721034.16"/>
    <n v="721034.16"/>
    <s v="168"/>
    <s v="a"/>
    <s v="2"/>
    <s v="EXCLUSIVIDAD TÉCNICA, DE DERECHOS EXCLUSIVOS O ARTÍSTICA_x000a_"/>
    <s v="@2021/015642"/>
  </r>
  <r>
    <x v="2"/>
    <s v="Servicio de Salud de Castilla - La Mancha (Sescam)"/>
    <s v="017520/2022"/>
    <x v="1398"/>
    <s v="Contrato de servicios"/>
    <x v="3"/>
    <s v="No"/>
    <n v="740434.24"/>
    <n v="740434.24"/>
    <s v="168"/>
    <s v="a"/>
    <s v="2"/>
    <s v="EXCLUSIVIDAD TÉCNICA, DE DERECHOS EXCLUSIVOS O ARTÍSTICA_x000a_"/>
    <s v="@2022/001019"/>
  </r>
  <r>
    <x v="2"/>
    <s v="Servicio de Salud de Castilla - La Mancha (Sescam)"/>
    <s v="017914/2022"/>
    <x v="1399"/>
    <s v="Contrato de servicios"/>
    <x v="0"/>
    <s v="No"/>
    <n v="761152.92"/>
    <n v="665469.75"/>
    <s v=""/>
    <s v=""/>
    <s v=""/>
    <s v=""/>
    <s v="@2021/002980"/>
  </r>
  <r>
    <x v="2"/>
    <s v="Servicio de Salud de Castilla - La Mancha (Sescam)"/>
    <s v="008461/2022"/>
    <x v="1388"/>
    <s v="Contrato de servicios"/>
    <x v="0"/>
    <s v="No"/>
    <n v="771650.5"/>
    <n v="578815.04"/>
    <s v=""/>
    <s v=""/>
    <s v=""/>
    <s v=""/>
    <s v="@2021/014114#002"/>
  </r>
  <r>
    <x v="2"/>
    <s v="Servicio de Salud de Castilla - La Mancha (Sescam)"/>
    <s v="001119/2022"/>
    <x v="1371"/>
    <s v="Contrato de servicios"/>
    <x v="1"/>
    <s v="No"/>
    <n v="808964"/>
    <n v="702138.32"/>
    <s v=""/>
    <s v=""/>
    <s v=""/>
    <s v=""/>
    <s v="@2021/016613"/>
  </r>
  <r>
    <x v="2"/>
    <s v="Servicio de Salud de Castilla - La Mancha (Sescam)"/>
    <s v="027353/2022"/>
    <x v="1400"/>
    <s v="Contrato de servicios"/>
    <x v="0"/>
    <s v="No"/>
    <n v="840000"/>
    <n v="655200"/>
    <s v=""/>
    <s v=""/>
    <s v=""/>
    <s v=""/>
    <s v="@2022/002706"/>
  </r>
  <r>
    <x v="2"/>
    <s v="Servicio de Salud de Castilla - La Mancha (Sescam)"/>
    <s v="037603/2022"/>
    <x v="1401"/>
    <s v="Contrato de servicios"/>
    <x v="4"/>
    <s v="No"/>
    <n v="840770.54"/>
    <n v="840770.54"/>
    <s v=""/>
    <s v=""/>
    <s v=""/>
    <s v=""/>
    <s v="2022/003486"/>
  </r>
  <r>
    <x v="2"/>
    <s v="Servicio de Salud de Castilla - La Mancha (Sescam)"/>
    <s v="001092/2022"/>
    <x v="1402"/>
    <s v="Contrato de servicios"/>
    <x v="0"/>
    <s v="No"/>
    <n v="866596.13"/>
    <n v="748354.75"/>
    <s v=""/>
    <s v=""/>
    <s v=""/>
    <s v=""/>
    <s v="@2021/014408"/>
  </r>
  <r>
    <x v="2"/>
    <s v="Servicio de Salud de Castilla - La Mancha (Sescam)"/>
    <s v="043907/2022"/>
    <x v="1403"/>
    <s v="Contrato de servicios"/>
    <x v="0"/>
    <s v="No"/>
    <n v="885228.55"/>
    <n v="885228.55"/>
    <s v=""/>
    <s v=""/>
    <s v=""/>
    <s v=""/>
    <s v="@2022/011134"/>
  </r>
  <r>
    <x v="2"/>
    <s v="Servicio de Salud de Castilla - La Mancha (Sescam)"/>
    <s v="037566/2022"/>
    <x v="1404"/>
    <s v="Contrato de servicios"/>
    <x v="0"/>
    <s v="No"/>
    <n v="924189.81"/>
    <n v="915970"/>
    <s v=""/>
    <s v=""/>
    <s v=""/>
    <s v=""/>
    <s v="@2022/007632"/>
  </r>
  <r>
    <x v="2"/>
    <s v="Servicio de Salud de Castilla - La Mancha (Sescam)"/>
    <s v="034281/2022"/>
    <x v="1405"/>
    <s v="Contrato de servicios"/>
    <x v="3"/>
    <s v="No"/>
    <n v="1018448.22"/>
    <n v="1018448.22"/>
    <s v="168"/>
    <s v="a"/>
    <s v="2"/>
    <s v="EXCLUSIVIDAD TÉCNICA, DE DERECHOS EXCLUSIVOS O ARTÍSTICA_x000a_"/>
    <s v="2022/017331"/>
  </r>
  <r>
    <x v="2"/>
    <s v="Servicio de Salud de Castilla - La Mancha (Sescam)"/>
    <s v="014462/2022"/>
    <x v="1388"/>
    <s v="Contrato de servicios"/>
    <x v="0"/>
    <s v="No"/>
    <n v="1118229.28"/>
    <n v="838783.78"/>
    <s v=""/>
    <s v=""/>
    <s v=""/>
    <s v=""/>
    <s v="@2021/014114#002"/>
  </r>
  <r>
    <x v="2"/>
    <s v="Servicio de Salud de Castilla - La Mancha (Sescam)"/>
    <s v="024061/2022"/>
    <x v="1406"/>
    <s v="Contrato de servicios"/>
    <x v="3"/>
    <s v="No"/>
    <n v="1344375.25"/>
    <n v="1344375.25"/>
    <s v="168"/>
    <s v="a"/>
    <s v="2"/>
    <s v="EXCLUSIVIDAD TÉCNICA, DE DERECHOS EXCLUSIVOS O ARTÍSTICA_x000a_"/>
    <s v="2022/012532"/>
  </r>
  <r>
    <x v="2"/>
    <s v="Servicio de Salud de Castilla - La Mancha (Sescam)"/>
    <s v="037505/2022"/>
    <x v="1407"/>
    <s v="Contrato de servicios"/>
    <x v="3"/>
    <s v="No"/>
    <n v="1499997.94"/>
    <n v="1499997.94"/>
    <s v="168"/>
    <s v="a"/>
    <s v="2"/>
    <s v="EXCLUSIVIDAD TÉCNICA, DE DERECHOS EXCLUSIVOS O ARTÍSTICA_x000a_"/>
    <s v="2022/018567"/>
  </r>
  <r>
    <x v="2"/>
    <s v="Servicio de Salud de Castilla - La Mancha (Sescam)"/>
    <s v="017250/2022"/>
    <x v="1408"/>
    <s v="Contrato de servicios"/>
    <x v="3"/>
    <s v="No"/>
    <n v="1645000.11"/>
    <n v="1645000.11"/>
    <s v="168"/>
    <s v="a"/>
    <s v="2"/>
    <s v="EXCLUSIVIDAD TÉCNICA, DE DERECHOS EXCLUSIVOS O ARTÍSTICA_x000a_"/>
    <s v="@2022/004958"/>
  </r>
  <r>
    <x v="2"/>
    <s v="Servicio de Salud de Castilla - La Mancha (Sescam)"/>
    <s v="028364/2022"/>
    <x v="1409"/>
    <s v="Contrato de servicios"/>
    <x v="3"/>
    <s v="No"/>
    <n v="2013408.56"/>
    <n v="2013408.56"/>
    <s v="168"/>
    <s v="a"/>
    <s v="2"/>
    <s v="EXCLUSIVIDAD TÉCNICA, DE DERECHOS EXCLUSIVOS O ARTÍSTICA_x000a_"/>
    <s v="2022/013425"/>
  </r>
  <r>
    <x v="2"/>
    <s v="Servicio de Salud de Castilla - La Mancha (Sescam)"/>
    <s v="008804/2022"/>
    <x v="1410"/>
    <s v="Contrato de servicios"/>
    <x v="3"/>
    <s v="No"/>
    <n v="2324798.92"/>
    <n v="2324798.92"/>
    <s v="168"/>
    <s v="a"/>
    <s v="2"/>
    <s v="EXCLUSIVIDAD TÉCNICA, DE DERECHOS EXCLUSIVOS O ARTÍSTICA_x000a_"/>
    <s v="2022/000510"/>
  </r>
  <r>
    <x v="2"/>
    <s v="Servicio de Salud de Castilla - La Mancha (Sescam)"/>
    <s v="018134/2022"/>
    <x v="1411"/>
    <s v="Contrato de servicios"/>
    <x v="3"/>
    <s v="No"/>
    <n v="2324798.92"/>
    <n v="2324798.92"/>
    <s v="168"/>
    <s v="a"/>
    <s v="2"/>
    <s v="EXCLUSIVIDAD TÉCNICA, DE DERECHOS EXCLUSIVOS O ARTÍSTICA_x000a_"/>
    <s v="2022/006708"/>
  </r>
  <r>
    <x v="2"/>
    <s v="Servicio de Salud de Castilla - La Mancha (Sescam)"/>
    <s v="043733/2022"/>
    <x v="1412"/>
    <s v="Contrato de servicios"/>
    <x v="0"/>
    <s v="No"/>
    <n v="2372273.25"/>
    <n v="2372273.25"/>
    <s v=""/>
    <s v=""/>
    <s v=""/>
    <s v=""/>
    <s v="@2022/006191"/>
  </r>
  <r>
    <x v="2"/>
    <s v="Servicio de Salud de Castilla - La Mancha (Sescam)"/>
    <s v="007020/2022"/>
    <x v="1413"/>
    <s v="Contrato de servicios"/>
    <x v="3"/>
    <s v="No"/>
    <n v="2409777.41"/>
    <n v="2409777.41"/>
    <s v="168"/>
    <s v="a"/>
    <s v="2"/>
    <s v="EXCLUSIVIDAD TÉCNICA, DE DERECHOS EXCLUSIVOS O ARTÍSTICA_x000a_"/>
    <s v="@2021/014183"/>
  </r>
  <r>
    <x v="2"/>
    <s v="Servicio de Salud de Castilla - La Mancha (Sescam)"/>
    <s v="024569/2022"/>
    <x v="1388"/>
    <s v="Contrato de servicios"/>
    <x v="0"/>
    <s v="No"/>
    <n v="2483680.3199999998"/>
    <n v="2049035.78"/>
    <s v=""/>
    <s v=""/>
    <s v=""/>
    <s v=""/>
    <s v="@2021/014114#002"/>
  </r>
  <r>
    <x v="2"/>
    <s v="Servicio de Salud de Castilla - La Mancha (Sescam)"/>
    <s v="032582/2022"/>
    <x v="1414"/>
    <s v="Contrato de servicios"/>
    <x v="3"/>
    <s v="No"/>
    <n v="2510782.84"/>
    <n v="2510782.84"/>
    <s v="168"/>
    <s v="a"/>
    <s v="2"/>
    <s v="EXCLUSIVIDAD TÉCNICA, DE DERECHOS EXCLUSIVOS O ARTÍSTICA_x000a_"/>
    <s v="2022/015024"/>
  </r>
  <r>
    <x v="2"/>
    <s v="Servicio de Salud de Castilla - La Mancha (Sescam)"/>
    <s v="027695/2022"/>
    <x v="1415"/>
    <s v="Contrato de servicios"/>
    <x v="3"/>
    <s v="No"/>
    <n v="2525548.66"/>
    <n v="2525548.66"/>
    <s v="168"/>
    <s v="a"/>
    <s v="2"/>
    <s v="EXCLUSIVIDAD TÉCNICA, DE DERECHOS EXCLUSIVOS O ARTÍSTICA_x000a_"/>
    <s v="2022/010223"/>
  </r>
  <r>
    <x v="2"/>
    <s v="Servicio de Salud de Castilla - La Mancha (Sescam)"/>
    <s v="019271/2022"/>
    <x v="1416"/>
    <s v="Contrato de servicios"/>
    <x v="3"/>
    <s v="No"/>
    <n v="2565000"/>
    <n v="2565000"/>
    <s v="168"/>
    <s v="a"/>
    <s v="2"/>
    <s v="EXCLUSIVIDAD TÉCNICA, DE DERECHOS EXCLUSIVOS O ARTÍSTICA_x000a_"/>
    <s v="2022/006934"/>
  </r>
  <r>
    <x v="2"/>
    <s v="Servicio de Salud de Castilla - La Mancha (Sescam)"/>
    <s v="043710/2022"/>
    <x v="1417"/>
    <s v="Contrato de servicios"/>
    <x v="0"/>
    <s v="No"/>
    <n v="2808131.7"/>
    <n v="2526756.9"/>
    <s v=""/>
    <s v=""/>
    <s v=""/>
    <s v=""/>
    <s v="@2022/001138"/>
  </r>
  <r>
    <x v="2"/>
    <s v="Servicio de Salud de Castilla - La Mancha (Sescam)"/>
    <s v="029172/2022"/>
    <x v="1418"/>
    <s v="Contrato de servicios"/>
    <x v="0"/>
    <s v="No"/>
    <n v="2976788.05"/>
    <n v="2693303.71"/>
    <s v=""/>
    <s v=""/>
    <s v=""/>
    <s v=""/>
    <s v="@2021/000600"/>
  </r>
  <r>
    <x v="2"/>
    <s v="Servicio de Salud de Castilla - La Mancha (Sescam)"/>
    <s v="043493/2022"/>
    <x v="1419"/>
    <s v="Contrato de servicios"/>
    <x v="3"/>
    <s v="No"/>
    <n v="2989858.35"/>
    <n v="2989858.35"/>
    <s v="168"/>
    <s v="a"/>
    <s v="2"/>
    <s v="EXCLUSIVIDAD TÉCNICA, DE DERECHOS EXCLUSIVOS O ARTÍSTICA_x000a_"/>
    <s v="@2022/014278"/>
  </r>
  <r>
    <x v="2"/>
    <s v="Servicio de Salud de Castilla - La Mancha (Sescam)"/>
    <s v="053385/2022"/>
    <x v="1420"/>
    <s v="Contrato de servicios"/>
    <x v="3"/>
    <s v="No"/>
    <n v="3439655.36"/>
    <n v="3439655.36"/>
    <s v="168"/>
    <s v="a"/>
    <s v="2"/>
    <s v="EXCLUSIVIDAD TÉCNICA, DE DERECHOS EXCLUSIVOS O ARTÍSTICA_x000a_"/>
    <s v="2022/025167"/>
  </r>
  <r>
    <x v="2"/>
    <s v="Servicio de Salud de Castilla - La Mancha (Sescam)"/>
    <s v="008811/2022"/>
    <x v="1421"/>
    <s v="Contrato de servicios"/>
    <x v="3"/>
    <s v="No"/>
    <n v="3537824.78"/>
    <n v="3537824.78"/>
    <s v="168"/>
    <s v="a"/>
    <s v="2"/>
    <s v="EXCLUSIVIDAD TÉCNICA, DE DERECHOS EXCLUSIVOS O ARTÍSTICA_x000a_"/>
    <s v="2022/000509"/>
  </r>
  <r>
    <x v="2"/>
    <s v="Servicio de Salud de Castilla - La Mancha (Sescam)"/>
    <s v="018092/2022"/>
    <x v="1422"/>
    <s v="Contrato de servicios"/>
    <x v="3"/>
    <s v="No"/>
    <n v="3537824.78"/>
    <n v="3537824.78"/>
    <s v="168"/>
    <s v="a"/>
    <s v="2"/>
    <s v="EXCLUSIVIDAD TÉCNICA, DE DERECHOS EXCLUSIVOS O ARTÍSTICA_x000a_"/>
    <s v="2022/006702"/>
  </r>
  <r>
    <x v="2"/>
    <s v="Servicio de Salud de Castilla - La Mancha (Sescam)"/>
    <s v="008934/2022"/>
    <x v="1423"/>
    <s v="Contrato de servicios"/>
    <x v="3"/>
    <s v="No"/>
    <n v="3690877.66"/>
    <n v="3690877.66"/>
    <s v="168"/>
    <s v="a"/>
    <s v="2"/>
    <s v="EXCLUSIVIDAD TÉCNICA, DE DERECHOS EXCLUSIVOS O ARTÍSTICA_x000a_"/>
    <s v="2022/000508"/>
  </r>
  <r>
    <x v="2"/>
    <s v="Servicio de Salud de Castilla - La Mancha (Sescam)"/>
    <s v="018118/2022"/>
    <x v="1424"/>
    <s v="Contrato de servicios"/>
    <x v="3"/>
    <s v="No"/>
    <n v="3690877.66"/>
    <n v="3690877.66"/>
    <s v="168"/>
    <s v="a"/>
    <s v="2"/>
    <s v="EXCLUSIVIDAD TÉCNICA, DE DERECHOS EXCLUSIVOS O ARTÍSTICA_x000a_"/>
    <s v="2022/006706"/>
  </r>
  <r>
    <x v="2"/>
    <s v="Servicio de Salud de Castilla - La Mancha (Sescam)"/>
    <s v="008794/2022"/>
    <x v="1425"/>
    <s v="Contrato de servicios"/>
    <x v="3"/>
    <s v="No"/>
    <n v="3788323"/>
    <n v="3788323"/>
    <s v="168"/>
    <s v="b"/>
    <s v="1"/>
    <s v="IMPERIOSA URGENCIA"/>
    <s v="2022/000279"/>
  </r>
  <r>
    <x v="2"/>
    <s v="Servicio de Salud de Castilla - La Mancha (Sescam)"/>
    <s v="012160/2022"/>
    <x v="1426"/>
    <s v="Contrato de servicios"/>
    <x v="3"/>
    <s v="No"/>
    <n v="3788323"/>
    <n v="3788323"/>
    <s v="168"/>
    <s v="a"/>
    <s v="2"/>
    <s v="EXCLUSIVIDAD TÉCNICA, DE DERECHOS EXCLUSIVOS O ARTÍSTICA_x000a_"/>
    <s v="2022/006847"/>
  </r>
  <r>
    <x v="2"/>
    <s v="Servicio de Salud de Castilla - La Mancha (Sescam)"/>
    <s v="032486/2022"/>
    <x v="1427"/>
    <s v="Contrato de servicios"/>
    <x v="3"/>
    <s v="No"/>
    <n v="3820850.76"/>
    <n v="3820850.76"/>
    <s v="168"/>
    <s v="a"/>
    <s v="2"/>
    <s v="EXCLUSIVIDAD TÉCNICA, DE DERECHOS EXCLUSIVOS O ARTÍSTICA_x000a_"/>
    <s v="2022/015022"/>
  </r>
  <r>
    <x v="2"/>
    <s v="Servicio de Salud de Castilla - La Mancha (Sescam)"/>
    <s v="012259/2022"/>
    <x v="1428"/>
    <s v="Contrato de servicios"/>
    <x v="3"/>
    <s v="No"/>
    <n v="3839761.14"/>
    <n v="3839761.14"/>
    <s v="168"/>
    <s v="b"/>
    <s v="1"/>
    <s v="IMPERIOSA URGENCIA"/>
    <s v="2022/000823"/>
  </r>
  <r>
    <x v="2"/>
    <s v="Servicio de Salud de Castilla - La Mancha (Sescam)"/>
    <s v="008809/2022"/>
    <x v="1429"/>
    <s v="Contrato de servicios"/>
    <x v="3"/>
    <s v="No"/>
    <n v="4026817.12"/>
    <n v="4026817.12"/>
    <s v="168"/>
    <s v="a"/>
    <s v="2"/>
    <s v="EXCLUSIVIDAD TÉCNICA, DE DERECHOS EXCLUSIVOS O ARTÍSTICA_x000a_"/>
    <s v="2022/004699"/>
  </r>
  <r>
    <x v="2"/>
    <s v="Servicio de Salud de Castilla - La Mancha (Sescam)"/>
    <s v="033442/2022"/>
    <x v="1430"/>
    <s v="Contrato de servicios"/>
    <x v="3"/>
    <s v="No"/>
    <n v="4028792.96"/>
    <n v="4028792.96"/>
    <s v="168"/>
    <s v="a"/>
    <s v="2"/>
    <s v="EXCLUSIVIDAD TÉCNICA, DE DERECHOS EXCLUSIVOS O ARTÍSTICA_x000a_"/>
    <s v="2022/015023"/>
  </r>
  <r>
    <x v="2"/>
    <s v="Servicio de Salud de Castilla - La Mancha (Sescam)"/>
    <s v="037582/2022"/>
    <x v="1431"/>
    <s v="Contrato de servicios"/>
    <x v="4"/>
    <s v="No"/>
    <n v="4062980.61"/>
    <n v="4062980.61"/>
    <s v=""/>
    <s v=""/>
    <s v=""/>
    <s v=""/>
    <s v="2022/003469"/>
  </r>
  <r>
    <x v="2"/>
    <s v="Servicio de Salud de Castilla - La Mancha (Sescam)"/>
    <s v="032383/2022"/>
    <x v="1432"/>
    <s v="Contrato de servicios"/>
    <x v="3"/>
    <s v="No"/>
    <n v="4153766.85"/>
    <n v="4153766.85"/>
    <s v="168"/>
    <s v="a"/>
    <s v="2"/>
    <s v="EXCLUSIVIDAD TÉCNICA, DE DERECHOS EXCLUSIVOS O ARTÍSTICA_x000a_"/>
    <s v="2022/015021"/>
  </r>
  <r>
    <x v="2"/>
    <s v="Servicio de Salud de Castilla - La Mancha (Sescam)"/>
    <s v="032406/2022"/>
    <x v="1433"/>
    <s v="Contrato de servicios"/>
    <x v="3"/>
    <s v="No"/>
    <n v="4310538.32"/>
    <n v="4310538.32"/>
    <s v="168"/>
    <s v="a"/>
    <s v="2"/>
    <s v="EXCLUSIVIDAD TÉCNICA, DE DERECHOS EXCLUSIVOS O ARTÍSTICA_x000a_"/>
    <s v="2022/015020"/>
  </r>
  <r>
    <x v="2"/>
    <s v="Servicio de Salud de Castilla - La Mancha (Sescam)"/>
    <s v="001359/2022"/>
    <x v="1434"/>
    <s v="Contrato de servicios"/>
    <x v="3"/>
    <s v="No"/>
    <n v="7152087.3600000003"/>
    <n v="6800442"/>
    <s v="168"/>
    <s v="a"/>
    <s v="1"/>
    <s v="PROCEDIMIENTO ABIERTO O RESTRINGIDO PREVIO DESIERTO O CON OFERTAS INADECUADAS"/>
    <s v="@2021/001316"/>
  </r>
  <r>
    <x v="2"/>
    <s v="Servicio de Salud de Castilla - La Mancha (Sescam)"/>
    <s v="004692/2022"/>
    <x v="1435"/>
    <s v="Contrato de servicios"/>
    <x v="0"/>
    <s v="No"/>
    <n v="8115480.04"/>
    <n v="7717601.2999999998"/>
    <s v=""/>
    <s v=""/>
    <s v=""/>
    <s v=""/>
    <s v="@2021/004769"/>
  </r>
  <r>
    <x v="2"/>
    <s v="Servicio de Salud de Castilla - La Mancha (Sescam)"/>
    <s v="004681/2022"/>
    <x v="1435"/>
    <s v="Contrato de servicios"/>
    <x v="0"/>
    <s v="No"/>
    <n v="22859624.559999999"/>
    <n v="22058557.190000001"/>
    <s v=""/>
    <s v=""/>
    <s v=""/>
    <s v=""/>
    <s v="@2021/004769"/>
  </r>
  <r>
    <x v="2"/>
    <s v="Servicio de Salud de Castilla - La Mancha (Sescam)"/>
    <s v="044053/2022"/>
    <x v="1436"/>
    <s v="Contrato de servicios"/>
    <x v="0"/>
    <s v="No"/>
    <n v="43064953.920000002"/>
    <n v="43064953.920000002"/>
    <s v=""/>
    <s v=""/>
    <s v=""/>
    <s v=""/>
    <s v="@2022/013024"/>
  </r>
  <r>
    <x v="2"/>
    <s v="Servicio de Salud de Castilla - La Mancha (Sescam)"/>
    <s v="032503/2022"/>
    <x v="1437"/>
    <s v="Contrato de concesión de servicios"/>
    <x v="8"/>
    <s v="No"/>
    <n v="0"/>
    <n v="0"/>
    <s v=""/>
    <s v=""/>
    <s v=""/>
    <s v=""/>
    <s v="@2022/004328"/>
  </r>
  <r>
    <x v="2"/>
    <s v="Servicio de Salud de Castilla - La Mancha (Sescam)"/>
    <s v="038474/2022"/>
    <x v="1438"/>
    <s v="Contrato de obras"/>
    <x v="3"/>
    <s v="No"/>
    <n v="59246.89"/>
    <n v="56877.01"/>
    <s v="168"/>
    <s v="a"/>
    <s v="1"/>
    <s v="PROCEDIMIENTO ABIERTO O RESTRINGIDO PREVIO DESIERTO O CON OFERTAS INADECUADAS"/>
    <s v="2022/017292#001"/>
  </r>
  <r>
    <x v="2"/>
    <s v="Servicio de Salud de Castilla - La Mancha (Sescam)"/>
    <s v="011353/2022"/>
    <x v="1439"/>
    <s v="Contrato de obras"/>
    <x v="5"/>
    <s v="No"/>
    <n v="66485.41"/>
    <n v="55568.08"/>
    <s v=""/>
    <s v=""/>
    <s v=""/>
    <s v=""/>
    <s v="@2022/002547#001"/>
  </r>
  <r>
    <x v="2"/>
    <s v="Servicio de Salud de Castilla - La Mancha (Sescam)"/>
    <s v="014990/2022"/>
    <x v="1440"/>
    <s v="Contrato de obras"/>
    <x v="2"/>
    <s v="No"/>
    <n v="78694.47"/>
    <n v="66671"/>
    <s v=""/>
    <s v=""/>
    <s v=""/>
    <s v=""/>
    <s v="@2021/009342#001"/>
  </r>
  <r>
    <x v="2"/>
    <s v="Servicio de Salud de Castilla - La Mancha (Sescam)"/>
    <s v="017118/2022"/>
    <x v="1440"/>
    <s v="Contrato de obras"/>
    <x v="2"/>
    <s v="No"/>
    <n v="84945.87"/>
    <n v="84458"/>
    <s v=""/>
    <s v=""/>
    <s v=""/>
    <s v=""/>
    <s v="@2021/009342#001"/>
  </r>
  <r>
    <x v="2"/>
    <s v="Servicio de Salud de Castilla - La Mancha (Sescam)"/>
    <s v="027346/2022"/>
    <x v="1441"/>
    <s v="Contrato de obras"/>
    <x v="2"/>
    <s v="No"/>
    <n v="117798.91"/>
    <n v="107548.51"/>
    <s v=""/>
    <s v=""/>
    <s v=""/>
    <s v=""/>
    <s v="@2022/009607#001"/>
  </r>
  <r>
    <x v="2"/>
    <s v="Servicio de Salud de Castilla - La Mancha (Sescam)"/>
    <s v="016700/2022"/>
    <x v="1440"/>
    <s v="Contrato de obras"/>
    <x v="2"/>
    <s v="No"/>
    <n v="126441.85"/>
    <n v="103576"/>
    <s v=""/>
    <s v=""/>
    <s v=""/>
    <s v=""/>
    <s v="@2021/009342#001"/>
  </r>
  <r>
    <x v="2"/>
    <s v="Servicio de Salud de Castilla - La Mancha (Sescam)"/>
    <s v="004136/2022"/>
    <x v="1442"/>
    <s v="Contrato de obras"/>
    <x v="3"/>
    <s v="No"/>
    <n v="141900.21"/>
    <n v="141899.12"/>
    <s v="168"/>
    <s v="a"/>
    <s v="1"/>
    <s v="PROCEDIMIENTO ABIERTO O RESTRINGIDO PREVIO DESIERTO O CON OFERTAS INADECUADAS"/>
    <s v="@2021/010793#002"/>
  </r>
  <r>
    <x v="2"/>
    <s v="Servicio de Salud de Castilla - La Mancha (Sescam)"/>
    <s v="004137/2022"/>
    <x v="1442"/>
    <s v="Contrato de obras"/>
    <x v="3"/>
    <s v="No"/>
    <n v="156876.66"/>
    <n v="156876.5"/>
    <s v="168"/>
    <s v="a"/>
    <s v="1"/>
    <s v="PROCEDIMIENTO ABIERTO O RESTRINGIDO PREVIO DESIERTO O CON OFERTAS INADECUADAS"/>
    <s v="@2021/010793#002"/>
  </r>
  <r>
    <x v="2"/>
    <s v="Servicio de Salud de Castilla - La Mancha (Sescam)"/>
    <s v="037023/2022"/>
    <x v="1443"/>
    <s v="Contrato de obras"/>
    <x v="2"/>
    <s v="No"/>
    <n v="157420.56"/>
    <n v="157420.56"/>
    <s v=""/>
    <s v=""/>
    <s v=""/>
    <s v=""/>
    <s v="@2022/015158#001"/>
  </r>
  <r>
    <x v="2"/>
    <s v="Servicio de Salud de Castilla - La Mancha (Sescam)"/>
    <s v="043252/2022"/>
    <x v="1444"/>
    <s v="Contrato de obras"/>
    <x v="3"/>
    <s v="No"/>
    <n v="180562.25"/>
    <n v="175164.14"/>
    <s v="168"/>
    <s v="b"/>
    <s v="1"/>
    <s v="IMPERIOSA URGENCIA"/>
    <s v="@2022/017136#001"/>
  </r>
  <r>
    <x v="2"/>
    <s v="Servicio de Salud de Castilla - La Mancha (Sescam)"/>
    <s v="052925/2022"/>
    <x v="1445"/>
    <s v="Contrato de obras"/>
    <x v="2"/>
    <s v="No"/>
    <n v="183551.54"/>
    <n v="121000"/>
    <s v=""/>
    <s v=""/>
    <s v=""/>
    <s v=""/>
    <s v="@2022/001284#001"/>
  </r>
  <r>
    <x v="2"/>
    <s v="Servicio de Salud de Castilla - La Mancha (Sescam)"/>
    <s v="028287/2022"/>
    <x v="1446"/>
    <s v="Contrato de obras"/>
    <x v="3"/>
    <s v="No"/>
    <n v="222445"/>
    <n v="220158.36"/>
    <s v="168"/>
    <s v="a"/>
    <s v="1"/>
    <s v="PROCEDIMIENTO ABIERTO O RESTRINGIDO PREVIO DESIERTO O CON OFERTAS INADECUADAS"/>
    <s v="@2022/010991#001"/>
  </r>
  <r>
    <x v="2"/>
    <s v="Servicio de Salud de Castilla - La Mancha (Sescam)"/>
    <s v="004135/2022"/>
    <x v="1442"/>
    <s v="Contrato de obras"/>
    <x v="3"/>
    <s v="No"/>
    <n v="222971.65"/>
    <n v="222971.54"/>
    <s v="168"/>
    <s v="a"/>
    <s v="1"/>
    <s v="PROCEDIMIENTO ABIERTO O RESTRINGIDO PREVIO DESIERTO O CON OFERTAS INADECUADAS"/>
    <s v="@2021/010793#002"/>
  </r>
  <r>
    <x v="2"/>
    <s v="Servicio de Salud de Castilla - La Mancha (Sescam)"/>
    <s v="033229/2022"/>
    <x v="1447"/>
    <s v="Contrato de obras"/>
    <x v="2"/>
    <s v="No"/>
    <n v="225930.6"/>
    <n v="223608"/>
    <s v=""/>
    <s v=""/>
    <s v=""/>
    <s v=""/>
    <s v="@2022/013906#001"/>
  </r>
  <r>
    <x v="2"/>
    <s v="Servicio de Salud de Castilla - La Mancha (Sescam)"/>
    <s v="030248/2022"/>
    <x v="1448"/>
    <s v="Contrato de obras"/>
    <x v="2"/>
    <s v="No"/>
    <n v="263819.5"/>
    <n v="165380.37"/>
    <s v=""/>
    <s v=""/>
    <s v=""/>
    <s v=""/>
    <s v="@2022/013387#001"/>
  </r>
  <r>
    <x v="2"/>
    <s v="Servicio de Salud de Castilla - La Mancha (Sescam)"/>
    <s v="028362/2022"/>
    <x v="1449"/>
    <s v="Contrato de obras"/>
    <x v="2"/>
    <s v="No"/>
    <n v="312270.92"/>
    <n v="310514.24"/>
    <s v=""/>
    <s v=""/>
    <s v=""/>
    <s v=""/>
    <s v="@2022/009578#001"/>
  </r>
  <r>
    <x v="2"/>
    <s v="Servicio de Salud de Castilla - La Mancha (Sescam)"/>
    <s v="027374/2022"/>
    <x v="1450"/>
    <s v="Contrato de obras"/>
    <x v="2"/>
    <s v="No"/>
    <n v="414080.76"/>
    <n v="393084.51"/>
    <s v=""/>
    <s v=""/>
    <s v=""/>
    <s v=""/>
    <s v="@2021/016150#001"/>
  </r>
  <r>
    <x v="2"/>
    <s v="Servicio de Salud de Castilla - La Mancha (Sescam)"/>
    <s v="028013/2022"/>
    <x v="1451"/>
    <s v="Contrato de obras"/>
    <x v="2"/>
    <s v="No"/>
    <n v="445263.06"/>
    <n v="356210.21"/>
    <s v=""/>
    <s v=""/>
    <s v=""/>
    <s v=""/>
    <s v="@2022/009306#001"/>
  </r>
  <r>
    <x v="2"/>
    <s v="Servicio de Salud de Castilla - La Mancha (Sescam)"/>
    <s v="033726/2022"/>
    <x v="1452"/>
    <s v="Contrato de obras"/>
    <x v="2"/>
    <s v="No"/>
    <n v="471513.09"/>
    <n v="357767.63"/>
    <s v=""/>
    <s v=""/>
    <s v=""/>
    <s v=""/>
    <s v="@2022/014494#001"/>
  </r>
  <r>
    <x v="2"/>
    <s v="Servicio de Salud de Castilla - La Mancha (Sescam)"/>
    <s v="038408/2022"/>
    <x v="1453"/>
    <s v="Contrato de obras"/>
    <x v="2"/>
    <s v="No"/>
    <n v="912375.26"/>
    <n v="752253.39"/>
    <s v=""/>
    <s v=""/>
    <s v=""/>
    <s v=""/>
    <s v="@2022/007199#001"/>
  </r>
  <r>
    <x v="2"/>
    <s v="Servicio de Salud de Castilla - La Mancha (Sescam)"/>
    <s v="030359/2022"/>
    <x v="1454"/>
    <s v="Contrato de obras"/>
    <x v="6"/>
    <s v="No"/>
    <n v="1245890.23"/>
    <n v="1245890.0900000001"/>
    <s v=""/>
    <s v=""/>
    <s v=""/>
    <s v=""/>
    <s v="2022/015745#001"/>
  </r>
  <r>
    <x v="2"/>
    <s v="Servicio de Salud de Castilla - La Mancha (Sescam)"/>
    <s v="043220/2022"/>
    <x v="1454"/>
    <s v="Contrato de obras"/>
    <x v="6"/>
    <s v="No"/>
    <n v="1245890.23"/>
    <n v="1245890.23"/>
    <s v=""/>
    <s v=""/>
    <s v=""/>
    <s v=""/>
    <s v="2022/020676#001"/>
  </r>
  <r>
    <x v="2"/>
    <s v="Servicio de Salud de Castilla - La Mancha (Sescam)"/>
    <s v="011736/2022"/>
    <x v="1455"/>
    <s v="Contrato de obras"/>
    <x v="2"/>
    <s v="No"/>
    <n v="1671523.65"/>
    <n v="1633003.98"/>
    <s v=""/>
    <s v=""/>
    <s v=""/>
    <s v=""/>
    <s v="@2021/015625#002"/>
  </r>
  <r>
    <x v="2"/>
    <s v="Servicio de Salud de Castilla - La Mancha (Sescam)"/>
    <s v="038114/2022"/>
    <x v="1456"/>
    <s v="Contrato de obras"/>
    <x v="3"/>
    <s v="No"/>
    <n v="4751922.04"/>
    <n v="4751922.04"/>
    <s v="168"/>
    <s v="a"/>
    <s v="2"/>
    <s v="EXCLUSIVIDAD TÉCNICA, DE DERECHOS EXCLUSIVOS O ARTÍSTICA_x000a_"/>
    <s v="@2022/006166#001"/>
  </r>
  <r>
    <x v="2"/>
    <s v="Servicio de Salud de Castilla - La Mancha (Sescam)"/>
    <s v="028855/2022"/>
    <x v="1457"/>
    <s v="Contrato de obras"/>
    <x v="3"/>
    <s v="No"/>
    <n v="4791097.34"/>
    <n v="4791097.34"/>
    <s v="168"/>
    <s v="a"/>
    <s v="2"/>
    <s v="EXCLUSIVIDAD TÉCNICA, DE DERECHOS EXCLUSIVOS O ARTÍSTICA_x000a_"/>
    <s v="@2022/001598#001"/>
  </r>
  <r>
    <x v="2"/>
    <s v="Servicio de Salud de Castilla - La Mancha (Sescam)"/>
    <s v="004471/2022"/>
    <x v="1458"/>
    <s v="Contrato de obras"/>
    <x v="0"/>
    <s v="No"/>
    <n v="135913325.69"/>
    <n v="116207523.63"/>
    <s v=""/>
    <s v=""/>
    <s v=""/>
    <s v=""/>
    <s v="@2021/010789#001"/>
  </r>
  <r>
    <x v="2"/>
    <s v="Instituto de la Mujer"/>
    <s v="000909/2022"/>
    <x v="1459"/>
    <s v="Contrato de suministros"/>
    <x v="4"/>
    <s v="No"/>
    <n v="152.46"/>
    <n v="152.46"/>
    <s v=""/>
    <s v=""/>
    <s v=""/>
    <s v=""/>
    <s v="2022/000704"/>
  </r>
  <r>
    <x v="2"/>
    <s v="Instituto de la Mujer"/>
    <s v="000913/2022"/>
    <x v="1460"/>
    <s v="Contrato de suministros"/>
    <x v="4"/>
    <s v="No"/>
    <n v="152.46"/>
    <n v="152.46"/>
    <s v=""/>
    <s v=""/>
    <s v=""/>
    <s v=""/>
    <s v="2022/000703"/>
  </r>
  <r>
    <x v="2"/>
    <s v="Instituto de la Mujer"/>
    <s v="000914/2022"/>
    <x v="1461"/>
    <s v="Contrato de suministros"/>
    <x v="4"/>
    <s v="No"/>
    <n v="292.82"/>
    <n v="292.82"/>
    <s v=""/>
    <s v=""/>
    <s v=""/>
    <s v=""/>
    <s v="2022/000701"/>
  </r>
  <r>
    <x v="2"/>
    <s v="Instituto de la Mujer"/>
    <s v="000908/2022"/>
    <x v="1462"/>
    <s v="Contrato de suministros"/>
    <x v="4"/>
    <s v="No"/>
    <n v="673.97"/>
    <n v="673.97"/>
    <s v=""/>
    <s v=""/>
    <s v=""/>
    <s v=""/>
    <s v="2022/000706"/>
  </r>
  <r>
    <x v="2"/>
    <s v="Instituto de la Mujer"/>
    <s v="014544/2022"/>
    <x v="1463"/>
    <s v="Contrato de suministros"/>
    <x v="4"/>
    <s v="No"/>
    <n v="1700"/>
    <n v="1700"/>
    <s v=""/>
    <s v=""/>
    <s v=""/>
    <s v=""/>
    <s v="2022/005035"/>
  </r>
  <r>
    <x v="2"/>
    <s v="Instituto de la Mujer"/>
    <s v="044335/2022"/>
    <x v="1464"/>
    <s v="Contrato de suministros"/>
    <x v="4"/>
    <s v="No"/>
    <n v="5600"/>
    <n v="5600"/>
    <s v=""/>
    <s v=""/>
    <s v=""/>
    <s v=""/>
    <s v="2022/020732"/>
  </r>
  <r>
    <x v="2"/>
    <s v="Instituto de la Mujer"/>
    <s v="033872/2022"/>
    <x v="1465"/>
    <s v="Contrato de suministros"/>
    <x v="4"/>
    <s v="No"/>
    <n v="10500"/>
    <n v="10500"/>
    <s v=""/>
    <s v=""/>
    <s v=""/>
    <s v=""/>
    <s v="2022/015509"/>
  </r>
  <r>
    <x v="2"/>
    <s v="Instituto de la Mujer"/>
    <s v="043194/2022"/>
    <x v="1466"/>
    <s v="Contrato de suministros"/>
    <x v="4"/>
    <s v="No"/>
    <n v="11025"/>
    <n v="11025"/>
    <s v=""/>
    <s v=""/>
    <s v=""/>
    <s v=""/>
    <s v="2022/019172"/>
  </r>
  <r>
    <x v="2"/>
    <s v="Instituto Regional de Investigacion y Desarrollo Agroalimentario y Forestal de Castilla-La Mancha (IRIAF)"/>
    <s v="001610/2022"/>
    <x v="1467"/>
    <s v="Contrato de suministros"/>
    <x v="4"/>
    <s v="No"/>
    <n v="1219.68"/>
    <n v="1219.68"/>
    <s v=""/>
    <s v=""/>
    <s v=""/>
    <s v=""/>
    <s v="2022/001447"/>
  </r>
  <r>
    <x v="2"/>
    <s v="Instituto Regional de Investigacion y Desarrollo Agroalimentario y Forestal de Castilla-La Mancha (IRIAF)"/>
    <s v="043081/2022"/>
    <x v="1468"/>
    <s v="Contrato de suministros"/>
    <x v="4"/>
    <s v="No"/>
    <n v="12000"/>
    <n v="12000"/>
    <s v=""/>
    <s v=""/>
    <s v=""/>
    <s v=""/>
    <s v="2022/019876"/>
  </r>
  <r>
    <x v="2"/>
    <s v="Instituto Regional de Investigacion y Desarrollo Agroalimentario y Forestal de Castilla-La Mancha (IRIAF)"/>
    <s v="004001/2022"/>
    <x v="1469"/>
    <s v="Contrato de suministros"/>
    <x v="4"/>
    <s v="No"/>
    <n v="36300"/>
    <n v="36300"/>
    <s v=""/>
    <s v=""/>
    <s v=""/>
    <s v=""/>
    <s v="2022/001925"/>
  </r>
  <r>
    <x v="2"/>
    <s v="Instituto Regional de Investigacion y Desarrollo Agroalimentario y Forestal de Castilla-La Mancha (IRIAF)"/>
    <s v="003999/2022"/>
    <x v="1470"/>
    <s v="Contrato de suministros"/>
    <x v="4"/>
    <s v="No"/>
    <n v="147499"/>
    <n v="147499"/>
    <s v=""/>
    <s v=""/>
    <s v=""/>
    <s v=""/>
    <s v="2022/001776"/>
  </r>
  <r>
    <x v="2"/>
    <s v="Instituto Regional de Investigacion y Desarrollo Agroalimentario y Forestal de Castilla-La Mancha (IRIAF)"/>
    <s v="004004/2022"/>
    <x v="1471"/>
    <s v="Contrato de suministros"/>
    <x v="4"/>
    <s v="No"/>
    <n v="252236.6"/>
    <n v="252236.6"/>
    <s v=""/>
    <s v=""/>
    <s v=""/>
    <s v=""/>
    <s v="2022/001942"/>
  </r>
  <r>
    <x v="2"/>
    <s v="Instituto Regional de Investigacion y Desarrollo Agroalimentario y Forestal de Castilla-La Mancha (IRIAF)"/>
    <s v="007795/2022"/>
    <x v="1472"/>
    <s v="Contrato de suministros"/>
    <x v="4"/>
    <s v="No"/>
    <n v="266200"/>
    <n v="266200"/>
    <s v=""/>
    <s v=""/>
    <s v=""/>
    <s v=""/>
    <s v="2022/002866"/>
  </r>
  <r>
    <x v="2"/>
    <s v="Instituto Regional de Investigacion y Desarrollo Agroalimentario y Forestal de Castilla-La Mancha (IRIAF)"/>
    <s v="023267/2022"/>
    <x v="1473"/>
    <s v="Contrato de suministros"/>
    <x v="0"/>
    <s v="No"/>
    <n v="595559.56999999995"/>
    <n v="551786.62"/>
    <s v=""/>
    <s v=""/>
    <s v=""/>
    <s v=""/>
    <s v="@2022/001947"/>
  </r>
  <r>
    <x v="2"/>
    <s v="Servicio de Salud de Castilla - La Mancha (Sescam)"/>
    <s v="000975/2022"/>
    <x v="1474"/>
    <s v="Contrato de suministros"/>
    <x v="0"/>
    <s v="Sí"/>
    <n v="0"/>
    <n v="0"/>
    <s v=""/>
    <s v=""/>
    <s v=""/>
    <s v=""/>
    <s v="@2020/001425"/>
  </r>
  <r>
    <x v="2"/>
    <s v="Servicio de Salud de Castilla - La Mancha (Sescam)"/>
    <s v="000986/2022"/>
    <x v="1475"/>
    <s v="Contrato de suministros"/>
    <x v="0"/>
    <s v="Sí"/>
    <n v="0"/>
    <n v="0"/>
    <s v=""/>
    <s v=""/>
    <s v=""/>
    <s v=""/>
    <s v="@2020/001445"/>
  </r>
  <r>
    <x v="2"/>
    <s v="Servicio de Salud de Castilla - La Mancha (Sescam)"/>
    <s v="001306/2022"/>
    <x v="1476"/>
    <s v="Contrato de suministros"/>
    <x v="0"/>
    <s v="Sí"/>
    <n v="0"/>
    <n v="0"/>
    <s v=""/>
    <s v=""/>
    <s v=""/>
    <s v=""/>
    <s v="@2020/001168"/>
  </r>
  <r>
    <x v="2"/>
    <s v="Servicio de Salud de Castilla - La Mancha (Sescam)"/>
    <s v="001411/2022"/>
    <x v="1475"/>
    <s v="Contrato de suministros"/>
    <x v="0"/>
    <s v="Sí"/>
    <n v="0"/>
    <n v="0"/>
    <s v=""/>
    <s v=""/>
    <s v=""/>
    <s v=""/>
    <s v="@2020/001445"/>
  </r>
  <r>
    <x v="2"/>
    <s v="Servicio de Salud de Castilla - La Mancha (Sescam)"/>
    <s v="003781/2022"/>
    <x v="1474"/>
    <s v="Contrato de suministros"/>
    <x v="0"/>
    <s v="Sí"/>
    <n v="0"/>
    <n v="0"/>
    <s v=""/>
    <s v=""/>
    <s v=""/>
    <s v=""/>
    <s v="@2020/001425"/>
  </r>
  <r>
    <x v="2"/>
    <s v="Servicio de Salud de Castilla - La Mancha (Sescam)"/>
    <s v="003783/2022"/>
    <x v="1474"/>
    <s v="Contrato de suministros"/>
    <x v="0"/>
    <s v="Sí"/>
    <n v="0"/>
    <n v="0"/>
    <s v=""/>
    <s v=""/>
    <s v=""/>
    <s v=""/>
    <s v="@2020/001425"/>
  </r>
  <r>
    <x v="2"/>
    <s v="Servicio de Salud de Castilla - La Mancha (Sescam)"/>
    <s v="003785/2022"/>
    <x v="1474"/>
    <s v="Contrato de suministros"/>
    <x v="0"/>
    <s v="Sí"/>
    <n v="0"/>
    <n v="0"/>
    <s v=""/>
    <s v=""/>
    <s v=""/>
    <s v=""/>
    <s v="@2020/001425"/>
  </r>
  <r>
    <x v="2"/>
    <s v="Servicio de Salud de Castilla - La Mancha (Sescam)"/>
    <s v="003786/2022"/>
    <x v="1474"/>
    <s v="Contrato de suministros"/>
    <x v="0"/>
    <s v="Sí"/>
    <n v="0"/>
    <n v="0"/>
    <s v=""/>
    <s v=""/>
    <s v=""/>
    <s v=""/>
    <s v="@2020/001425"/>
  </r>
  <r>
    <x v="2"/>
    <s v="Servicio de Salud de Castilla - La Mancha (Sescam)"/>
    <s v="003787/2022"/>
    <x v="1474"/>
    <s v="Contrato de suministros"/>
    <x v="0"/>
    <s v="Sí"/>
    <n v="0"/>
    <n v="0"/>
    <s v=""/>
    <s v=""/>
    <s v=""/>
    <s v=""/>
    <s v="@2020/001425"/>
  </r>
  <r>
    <x v="2"/>
    <s v="Servicio de Salud de Castilla - La Mancha (Sescam)"/>
    <s v="004427/2022"/>
    <x v="1476"/>
    <s v="Contrato de suministros"/>
    <x v="0"/>
    <s v="Sí"/>
    <n v="0"/>
    <n v="0"/>
    <s v=""/>
    <s v=""/>
    <s v=""/>
    <s v=""/>
    <s v="@2020/001168"/>
  </r>
  <r>
    <x v="2"/>
    <s v="Servicio de Salud de Castilla - La Mancha (Sescam)"/>
    <s v="004435/2022"/>
    <x v="1476"/>
    <s v="Contrato de suministros"/>
    <x v="0"/>
    <s v="Sí"/>
    <n v="0"/>
    <n v="0"/>
    <s v=""/>
    <s v=""/>
    <s v=""/>
    <s v=""/>
    <s v="@2020/001168"/>
  </r>
  <r>
    <x v="2"/>
    <s v="Servicio de Salud de Castilla - La Mancha (Sescam)"/>
    <s v="008281/2022"/>
    <x v="1476"/>
    <s v="Contrato de suministros"/>
    <x v="0"/>
    <s v="Sí"/>
    <n v="0"/>
    <n v="0"/>
    <s v=""/>
    <s v=""/>
    <s v=""/>
    <s v=""/>
    <s v="@2020/001168"/>
  </r>
  <r>
    <x v="2"/>
    <s v="Servicio de Salud de Castilla - La Mancha (Sescam)"/>
    <s v="008283/2022"/>
    <x v="1476"/>
    <s v="Contrato de suministros"/>
    <x v="0"/>
    <s v="Sí"/>
    <n v="0"/>
    <n v="0"/>
    <s v=""/>
    <s v=""/>
    <s v=""/>
    <s v=""/>
    <s v="@2020/001168"/>
  </r>
  <r>
    <x v="2"/>
    <s v="Servicio de Salud de Castilla - La Mancha (Sescam)"/>
    <s v="008580/2022"/>
    <x v="1475"/>
    <s v="Contrato de suministros"/>
    <x v="0"/>
    <s v="Sí"/>
    <n v="0"/>
    <n v="0"/>
    <s v=""/>
    <s v=""/>
    <s v=""/>
    <s v=""/>
    <s v="@2020/001445"/>
  </r>
  <r>
    <x v="2"/>
    <s v="Servicio de Salud de Castilla - La Mancha (Sescam)"/>
    <s v="008581/2022"/>
    <x v="1475"/>
    <s v="Contrato de suministros"/>
    <x v="0"/>
    <s v="Sí"/>
    <n v="0"/>
    <n v="0"/>
    <s v=""/>
    <s v=""/>
    <s v=""/>
    <s v=""/>
    <s v="@2020/001445"/>
  </r>
  <r>
    <x v="2"/>
    <s v="Servicio de Salud de Castilla - La Mancha (Sescam)"/>
    <s v="012129/2022"/>
    <x v="1476"/>
    <s v="Contrato de suministros"/>
    <x v="0"/>
    <s v="Sí"/>
    <n v="0"/>
    <n v="0"/>
    <s v=""/>
    <s v=""/>
    <s v=""/>
    <s v=""/>
    <s v="@2020/001168"/>
  </r>
  <r>
    <x v="2"/>
    <s v="Servicio de Salud de Castilla - La Mancha (Sescam)"/>
    <s v="012211/2022"/>
    <x v="1477"/>
    <s v="Contrato de suministros"/>
    <x v="0"/>
    <s v="Sí"/>
    <n v="0"/>
    <n v="0"/>
    <s v=""/>
    <s v=""/>
    <s v=""/>
    <s v=""/>
    <s v="@2021/008752"/>
  </r>
  <r>
    <x v="2"/>
    <s v="Servicio de Salud de Castilla - La Mancha (Sescam)"/>
    <s v="014458/2022"/>
    <x v="1477"/>
    <s v="Contrato de suministros"/>
    <x v="0"/>
    <s v="Sí"/>
    <n v="0"/>
    <n v="0"/>
    <s v=""/>
    <s v=""/>
    <s v=""/>
    <s v=""/>
    <s v="@2021/008752"/>
  </r>
  <r>
    <x v="2"/>
    <s v="Servicio de Salud de Castilla - La Mancha (Sescam)"/>
    <s v="014475/2022"/>
    <x v="1477"/>
    <s v="Contrato de suministros"/>
    <x v="0"/>
    <s v="Sí"/>
    <n v="0"/>
    <n v="0"/>
    <s v=""/>
    <s v=""/>
    <s v=""/>
    <s v=""/>
    <s v="@2021/008752"/>
  </r>
  <r>
    <x v="2"/>
    <s v="Servicio de Salud de Castilla - La Mancha (Sescam)"/>
    <s v="014484/2022"/>
    <x v="1477"/>
    <s v="Contrato de suministros"/>
    <x v="0"/>
    <s v="Sí"/>
    <n v="0"/>
    <n v="0"/>
    <s v=""/>
    <s v=""/>
    <s v=""/>
    <s v=""/>
    <s v="@2021/008752"/>
  </r>
  <r>
    <x v="2"/>
    <s v="Servicio de Salud de Castilla - La Mancha (Sescam)"/>
    <s v="014485/2022"/>
    <x v="1477"/>
    <s v="Contrato de suministros"/>
    <x v="0"/>
    <s v="Sí"/>
    <n v="0"/>
    <n v="0"/>
    <s v=""/>
    <s v=""/>
    <s v=""/>
    <s v=""/>
    <s v="@2021/008752"/>
  </r>
  <r>
    <x v="2"/>
    <s v="Servicio de Salud de Castilla - La Mancha (Sescam)"/>
    <s v="014891/2022"/>
    <x v="1476"/>
    <s v="Contrato de suministros"/>
    <x v="0"/>
    <s v="Sí"/>
    <n v="0"/>
    <n v="0"/>
    <s v=""/>
    <s v=""/>
    <s v=""/>
    <s v=""/>
    <s v="@2020/001168"/>
  </r>
  <r>
    <x v="2"/>
    <s v="Servicio de Salud de Castilla - La Mancha (Sescam)"/>
    <s v="017513/2022"/>
    <x v="1474"/>
    <s v="Contrato de suministros"/>
    <x v="0"/>
    <s v="Sí"/>
    <n v="0"/>
    <n v="0"/>
    <s v=""/>
    <s v=""/>
    <s v=""/>
    <s v=""/>
    <s v="@2020/001425"/>
  </r>
  <r>
    <x v="2"/>
    <s v="Servicio de Salud de Castilla - La Mancha (Sescam)"/>
    <s v="028853/2022"/>
    <x v="1475"/>
    <s v="Contrato de suministros"/>
    <x v="0"/>
    <s v="Sí"/>
    <n v="0"/>
    <n v="0"/>
    <s v=""/>
    <s v=""/>
    <s v=""/>
    <s v=""/>
    <s v="@2020/001445"/>
  </r>
  <r>
    <x v="2"/>
    <s v="Servicio de Salud de Castilla - La Mancha (Sescam)"/>
    <s v="033747/2022"/>
    <x v="1478"/>
    <s v="Contrato de suministros"/>
    <x v="0"/>
    <s v="Sí"/>
    <n v="0"/>
    <n v="0"/>
    <s v=""/>
    <s v=""/>
    <s v=""/>
    <s v=""/>
    <s v="@2021/016105"/>
  </r>
  <r>
    <x v="2"/>
    <s v="Servicio de Salud de Castilla - La Mancha (Sescam)"/>
    <s v="033901/2022"/>
    <x v="1478"/>
    <s v="Contrato de suministros"/>
    <x v="0"/>
    <s v="Sí"/>
    <n v="0"/>
    <n v="0"/>
    <s v=""/>
    <s v=""/>
    <s v=""/>
    <s v=""/>
    <s v="@2021/016105"/>
  </r>
  <r>
    <x v="2"/>
    <s v="Servicio de Salud de Castilla - La Mancha (Sescam)"/>
    <s v="034184/2022"/>
    <x v="1475"/>
    <s v="Contrato de suministros"/>
    <x v="0"/>
    <s v="Sí"/>
    <n v="0"/>
    <n v="0"/>
    <s v=""/>
    <s v=""/>
    <s v=""/>
    <s v=""/>
    <s v="@2020/001445"/>
  </r>
  <r>
    <x v="2"/>
    <s v="Servicio de Salud de Castilla - La Mancha (Sescam)"/>
    <s v="034271/2022"/>
    <x v="1478"/>
    <s v="Contrato de suministros"/>
    <x v="0"/>
    <s v="Sí"/>
    <n v="0"/>
    <n v="0"/>
    <s v=""/>
    <s v=""/>
    <s v=""/>
    <s v=""/>
    <s v="@2021/016105"/>
  </r>
  <r>
    <x v="2"/>
    <s v="Servicio de Salud de Castilla - La Mancha (Sescam)"/>
    <s v="036672/2022"/>
    <x v="1478"/>
    <s v="Contrato de suministros"/>
    <x v="0"/>
    <s v="Sí"/>
    <n v="0"/>
    <n v="0"/>
    <s v=""/>
    <s v=""/>
    <s v=""/>
    <s v=""/>
    <s v="@2021/016105"/>
  </r>
  <r>
    <x v="2"/>
    <s v="Servicio de Salud de Castilla - La Mancha (Sescam)"/>
    <s v="037925/2022"/>
    <x v="1478"/>
    <s v="Contrato de suministros"/>
    <x v="0"/>
    <s v="Sí"/>
    <n v="0"/>
    <n v="0"/>
    <s v=""/>
    <s v=""/>
    <s v=""/>
    <s v=""/>
    <s v="@2021/016105"/>
  </r>
  <r>
    <x v="2"/>
    <s v="Servicio de Salud de Castilla - La Mancha (Sescam)"/>
    <s v="039113/2022"/>
    <x v="1478"/>
    <s v="Contrato de suministros"/>
    <x v="0"/>
    <s v="Sí"/>
    <n v="0"/>
    <n v="0"/>
    <s v=""/>
    <s v=""/>
    <s v=""/>
    <s v=""/>
    <s v="@2021/016105"/>
  </r>
  <r>
    <x v="2"/>
    <s v="Servicio de Salud de Castilla - La Mancha (Sescam)"/>
    <s v="043180/2022"/>
    <x v="1478"/>
    <s v="Contrato de suministros"/>
    <x v="0"/>
    <s v="Sí"/>
    <n v="0"/>
    <n v="0"/>
    <s v=""/>
    <s v=""/>
    <s v=""/>
    <s v=""/>
    <s v="@2021/016105"/>
  </r>
  <r>
    <x v="2"/>
    <s v="Servicio de Salud de Castilla - La Mancha (Sescam)"/>
    <s v="043184/2022"/>
    <x v="1478"/>
    <s v="Contrato de suministros"/>
    <x v="0"/>
    <s v="Sí"/>
    <n v="0"/>
    <n v="0"/>
    <s v=""/>
    <s v=""/>
    <s v=""/>
    <s v=""/>
    <s v="@2021/016105"/>
  </r>
  <r>
    <x v="2"/>
    <s v="Servicio de Salud de Castilla - La Mancha (Sescam)"/>
    <s v="045323/2022"/>
    <x v="1475"/>
    <s v="Contrato de suministros"/>
    <x v="0"/>
    <s v="Sí"/>
    <n v="0"/>
    <n v="0"/>
    <s v=""/>
    <s v=""/>
    <s v=""/>
    <s v=""/>
    <s v="@2020/001445"/>
  </r>
  <r>
    <x v="2"/>
    <s v="Servicio de Salud de Castilla - La Mancha (Sescam)"/>
    <s v="047499/2022"/>
    <x v="1477"/>
    <s v="Contrato de suministros"/>
    <x v="0"/>
    <s v="Sí"/>
    <n v="0"/>
    <n v="0"/>
    <s v=""/>
    <s v=""/>
    <s v=""/>
    <s v=""/>
    <s v="@2021/008752"/>
  </r>
  <r>
    <x v="2"/>
    <s v="Servicio de Salud de Castilla - La Mancha (Sescam)"/>
    <s v="037539/2022"/>
    <x v="1479"/>
    <s v="Contrato de suministros"/>
    <x v="0"/>
    <s v="No"/>
    <n v="1.35"/>
    <n v="1.35"/>
    <s v=""/>
    <s v=""/>
    <s v=""/>
    <s v=""/>
    <s v="2018/003422"/>
  </r>
  <r>
    <x v="2"/>
    <s v="Servicio de Salud de Castilla - La Mancha (Sescam)"/>
    <s v="003717/2022"/>
    <x v="1480"/>
    <s v="Contrato de suministros"/>
    <x v="4"/>
    <s v="No"/>
    <n v="47.54"/>
    <n v="47.54"/>
    <s v=""/>
    <s v=""/>
    <s v=""/>
    <s v=""/>
    <s v="2022/001223"/>
  </r>
  <r>
    <x v="2"/>
    <s v="Servicio de Salud de Castilla - La Mancha (Sescam)"/>
    <s v="014551/2022"/>
    <x v="1481"/>
    <s v="Contrato de suministros"/>
    <x v="0"/>
    <s v="No"/>
    <n v="200.86"/>
    <n v="119.79"/>
    <s v=""/>
    <s v=""/>
    <s v=""/>
    <s v=""/>
    <s v="@2021/000316"/>
  </r>
  <r>
    <x v="2"/>
    <s v="Servicio de Salud de Castilla - La Mancha (Sescam)"/>
    <s v="014571/2022"/>
    <x v="1481"/>
    <s v="Contrato de suministros"/>
    <x v="0"/>
    <s v="No"/>
    <n v="200.86"/>
    <n v="130.68"/>
    <s v=""/>
    <s v=""/>
    <s v=""/>
    <s v=""/>
    <s v="@2021/000316"/>
  </r>
  <r>
    <x v="2"/>
    <s v="Servicio de Salud de Castilla - La Mancha (Sescam)"/>
    <s v="028172/2022"/>
    <x v="1482"/>
    <s v="Contrato de suministros"/>
    <x v="4"/>
    <s v="No"/>
    <n v="338.87"/>
    <n v="338.87"/>
    <s v=""/>
    <s v=""/>
    <s v=""/>
    <s v=""/>
    <s v="2022/012707"/>
  </r>
  <r>
    <x v="2"/>
    <s v="Servicio de Salud de Castilla - La Mancha (Sescam)"/>
    <s v="003748/2022"/>
    <x v="1483"/>
    <s v="Contrato de suministros"/>
    <x v="4"/>
    <s v="No"/>
    <n v="421.2"/>
    <n v="421.2"/>
    <s v=""/>
    <s v=""/>
    <s v=""/>
    <s v=""/>
    <s v="2022/001135"/>
  </r>
  <r>
    <x v="2"/>
    <s v="Servicio de Salud de Castilla - La Mancha (Sescam)"/>
    <s v="001077/2022"/>
    <x v="1484"/>
    <s v="Contrato de suministros"/>
    <x v="4"/>
    <s v="No"/>
    <n v="838.53"/>
    <n v="838.53"/>
    <s v=""/>
    <s v=""/>
    <s v=""/>
    <s v=""/>
    <s v="2022/000838"/>
  </r>
  <r>
    <x v="2"/>
    <s v="Servicio de Salud de Castilla - La Mancha (Sescam)"/>
    <s v="001078/2022"/>
    <x v="1484"/>
    <s v="Contrato de suministros"/>
    <x v="4"/>
    <s v="No"/>
    <n v="946.83"/>
    <n v="946.83"/>
    <s v=""/>
    <s v=""/>
    <s v=""/>
    <s v=""/>
    <s v="2022/000838"/>
  </r>
  <r>
    <x v="2"/>
    <s v="Servicio de Salud de Castilla - La Mancha (Sescam)"/>
    <s v="022798/2022"/>
    <x v="1485"/>
    <s v="Contrato de suministros"/>
    <x v="4"/>
    <s v="No"/>
    <n v="954.8"/>
    <n v="462"/>
    <s v=""/>
    <s v=""/>
    <s v=""/>
    <s v=""/>
    <s v="@2022/000778"/>
  </r>
  <r>
    <x v="2"/>
    <s v="Servicio de Salud de Castilla - La Mancha (Sescam)"/>
    <s v="022770/2022"/>
    <x v="1486"/>
    <s v="Contrato de suministros"/>
    <x v="4"/>
    <s v="No"/>
    <n v="957.35"/>
    <n v="478.68"/>
    <s v=""/>
    <s v=""/>
    <s v=""/>
    <s v=""/>
    <s v="@2022/000776"/>
  </r>
  <r>
    <x v="2"/>
    <s v="Servicio de Salud de Castilla - La Mancha (Sescam)"/>
    <s v="014550/2022"/>
    <x v="1481"/>
    <s v="Contrato de suministros"/>
    <x v="0"/>
    <s v="No"/>
    <n v="1316.48"/>
    <n v="672.76"/>
    <s v=""/>
    <s v=""/>
    <s v=""/>
    <s v=""/>
    <s v="@2021/000316"/>
  </r>
  <r>
    <x v="2"/>
    <s v="Servicio de Salud de Castilla - La Mancha (Sescam)"/>
    <s v="001076/2022"/>
    <x v="1484"/>
    <s v="Contrato de suministros"/>
    <x v="4"/>
    <s v="No"/>
    <n v="1677.06"/>
    <n v="1677.06"/>
    <s v=""/>
    <s v=""/>
    <s v=""/>
    <s v=""/>
    <s v="2022/000838"/>
  </r>
  <r>
    <x v="2"/>
    <s v="Servicio de Salud de Castilla - La Mancha (Sescam)"/>
    <s v="022885/2022"/>
    <x v="1487"/>
    <s v="Contrato de suministros"/>
    <x v="4"/>
    <s v="No"/>
    <n v="1829.52"/>
    <n v="1829.52"/>
    <s v=""/>
    <s v=""/>
    <s v=""/>
    <s v=""/>
    <s v="2022/001444"/>
  </r>
  <r>
    <x v="2"/>
    <s v="Servicio de Salud de Castilla - La Mancha (Sescam)"/>
    <s v="001075/2022"/>
    <x v="1484"/>
    <s v="Contrato de suministros"/>
    <x v="4"/>
    <s v="No"/>
    <n v="1837.38"/>
    <n v="1837.38"/>
    <s v=""/>
    <s v=""/>
    <s v=""/>
    <s v=""/>
    <s v="2022/000838"/>
  </r>
  <r>
    <x v="2"/>
    <s v="Servicio de Salud de Castilla - La Mancha (Sescam)"/>
    <s v="044667/2022"/>
    <x v="1488"/>
    <s v="Contrato de suministros"/>
    <x v="4"/>
    <s v="No"/>
    <n v="1963.67"/>
    <n v="1848"/>
    <s v=""/>
    <s v=""/>
    <s v=""/>
    <s v=""/>
    <s v="2022/015404"/>
  </r>
  <r>
    <x v="2"/>
    <s v="Servicio de Salud de Castilla - La Mancha (Sescam)"/>
    <s v="030113/2022"/>
    <x v="1489"/>
    <s v="Contrato de suministros"/>
    <x v="4"/>
    <s v="No"/>
    <n v="2080"/>
    <n v="2080"/>
    <s v=""/>
    <s v=""/>
    <s v=""/>
    <s v=""/>
    <s v="2022/015433"/>
  </r>
  <r>
    <x v="2"/>
    <s v="Servicio de Salud de Castilla - La Mancha (Sescam)"/>
    <s v="030261/2022"/>
    <x v="1490"/>
    <s v="Contrato de suministros"/>
    <x v="4"/>
    <s v="No"/>
    <n v="2240.7399999999998"/>
    <n v="2240.7399999999998"/>
    <s v=""/>
    <s v=""/>
    <s v=""/>
    <s v=""/>
    <s v="2022/014084"/>
  </r>
  <r>
    <x v="2"/>
    <s v="Servicio de Salud de Castilla - La Mancha (Sescam)"/>
    <s v="043199/2022"/>
    <x v="1491"/>
    <s v="Contrato de suministros"/>
    <x v="4"/>
    <s v="No"/>
    <n v="2240.7399999999998"/>
    <n v="2240.7399999999998"/>
    <s v=""/>
    <s v=""/>
    <s v=""/>
    <s v=""/>
    <s v="2022/018906"/>
  </r>
  <r>
    <x v="2"/>
    <s v="Servicio de Salud de Castilla - La Mancha (Sescam)"/>
    <s v="001079/2022"/>
    <x v="1484"/>
    <s v="Contrato de suministros"/>
    <x v="4"/>
    <s v="No"/>
    <n v="2479.29"/>
    <n v="2479.29"/>
    <s v=""/>
    <s v=""/>
    <s v=""/>
    <s v=""/>
    <s v="2022/000838"/>
  </r>
  <r>
    <x v="2"/>
    <s v="Servicio de Salud de Castilla - La Mancha (Sescam)"/>
    <s v="001568/2022"/>
    <x v="1492"/>
    <s v="Contrato de suministros"/>
    <x v="4"/>
    <s v="No"/>
    <n v="2641.6"/>
    <n v="2641.6"/>
    <s v=""/>
    <s v=""/>
    <s v=""/>
    <s v=""/>
    <s v="2022/001062"/>
  </r>
  <r>
    <x v="2"/>
    <s v="Servicio de Salud de Castilla - La Mancha (Sescam)"/>
    <s v="004309/2022"/>
    <x v="1493"/>
    <s v="Contrato de suministros"/>
    <x v="4"/>
    <s v="No"/>
    <n v="2641.6"/>
    <n v="2641.6"/>
    <s v=""/>
    <s v=""/>
    <s v=""/>
    <s v=""/>
    <s v="2022/001535"/>
  </r>
  <r>
    <x v="2"/>
    <s v="Servicio de Salud de Castilla - La Mancha (Sescam)"/>
    <s v="014576/2022"/>
    <x v="1481"/>
    <s v="Contrato de suministros"/>
    <x v="0"/>
    <s v="No"/>
    <n v="2648.44"/>
    <n v="1068.67"/>
    <s v=""/>
    <s v=""/>
    <s v=""/>
    <s v=""/>
    <s v="@2021/000316"/>
  </r>
  <r>
    <x v="2"/>
    <s v="Servicio de Salud de Castilla - La Mancha (Sescam)"/>
    <s v="014574/2022"/>
    <x v="1481"/>
    <s v="Contrato de suministros"/>
    <x v="0"/>
    <s v="No"/>
    <n v="2657.16"/>
    <n v="1023.66"/>
    <s v=""/>
    <s v=""/>
    <s v=""/>
    <s v=""/>
    <s v="@2021/000316"/>
  </r>
  <r>
    <x v="2"/>
    <s v="Servicio de Salud de Castilla - La Mancha (Sescam)"/>
    <s v="014554/2022"/>
    <x v="1481"/>
    <s v="Contrato de suministros"/>
    <x v="0"/>
    <s v="No"/>
    <n v="2904"/>
    <n v="2831.4"/>
    <s v=""/>
    <s v=""/>
    <s v=""/>
    <s v=""/>
    <s v="@2021/000316"/>
  </r>
  <r>
    <x v="2"/>
    <s v="Servicio de Salud de Castilla - La Mancha (Sescam)"/>
    <s v="033898/2022"/>
    <x v="1494"/>
    <s v="Contrato de suministros"/>
    <x v="2"/>
    <s v="No"/>
    <n v="2928.2"/>
    <n v="2459.69"/>
    <s v=""/>
    <s v=""/>
    <s v=""/>
    <s v=""/>
    <s v="@2022/013736"/>
  </r>
  <r>
    <x v="2"/>
    <s v="Servicio de Salud de Castilla - La Mancha (Sescam)"/>
    <s v="038435/2022"/>
    <x v="1495"/>
    <s v="Contrato de suministros"/>
    <x v="4"/>
    <s v="No"/>
    <n v="2995.2"/>
    <n v="2995.2"/>
    <s v=""/>
    <s v=""/>
    <s v=""/>
    <s v=""/>
    <s v="2022/017502"/>
  </r>
  <r>
    <x v="2"/>
    <s v="Servicio de Salud de Castilla - La Mancha (Sescam)"/>
    <s v="033902/2022"/>
    <x v="1494"/>
    <s v="Contrato de suministros"/>
    <x v="2"/>
    <s v="No"/>
    <n v="3146"/>
    <n v="3146"/>
    <s v=""/>
    <s v=""/>
    <s v=""/>
    <s v=""/>
    <s v="@2022/013736"/>
  </r>
  <r>
    <x v="2"/>
    <s v="Servicio de Salud de Castilla - La Mancha (Sescam)"/>
    <s v="007780/2022"/>
    <x v="1496"/>
    <s v="Contrato de suministros"/>
    <x v="4"/>
    <s v="No"/>
    <n v="3194.4"/>
    <n v="3194.4"/>
    <s v=""/>
    <s v=""/>
    <s v=""/>
    <s v=""/>
    <s v="2022/002493"/>
  </r>
  <r>
    <x v="2"/>
    <s v="Servicio de Salud de Castilla - La Mancha (Sescam)"/>
    <s v="033896/2022"/>
    <x v="1494"/>
    <s v="Contrato de suministros"/>
    <x v="2"/>
    <s v="No"/>
    <n v="3267"/>
    <n v="2928.2"/>
    <s v=""/>
    <s v=""/>
    <s v=""/>
    <s v=""/>
    <s v="@2022/013736"/>
  </r>
  <r>
    <x v="2"/>
    <s v="Servicio de Salud de Castilla - La Mancha (Sescam)"/>
    <s v="054260/2022"/>
    <x v="1488"/>
    <s v="Contrato de suministros"/>
    <x v="4"/>
    <s v="No"/>
    <n v="3378.08"/>
    <n v="3366"/>
    <s v=""/>
    <s v=""/>
    <s v=""/>
    <s v=""/>
    <s v="2022/015404"/>
  </r>
  <r>
    <x v="2"/>
    <s v="Servicio de Salud de Castilla - La Mancha (Sescam)"/>
    <s v="014570/2022"/>
    <x v="1481"/>
    <s v="Contrato de suministros"/>
    <x v="0"/>
    <s v="No"/>
    <n v="3441.25"/>
    <n v="2657.16"/>
    <s v=""/>
    <s v=""/>
    <s v=""/>
    <s v=""/>
    <s v="@2021/000316"/>
  </r>
  <r>
    <x v="2"/>
    <s v="Servicio de Salud de Castilla - La Mancha (Sescam)"/>
    <s v="022774/2022"/>
    <x v="1486"/>
    <s v="Contrato de suministros"/>
    <x v="4"/>
    <s v="No"/>
    <n v="3481.33"/>
    <n v="1740.66"/>
    <s v=""/>
    <s v=""/>
    <s v=""/>
    <s v=""/>
    <s v="@2022/000776"/>
  </r>
  <r>
    <x v="2"/>
    <s v="Servicio de Salud de Castilla - La Mancha (Sescam)"/>
    <s v="022800/2022"/>
    <x v="1485"/>
    <s v="Contrato de suministros"/>
    <x v="4"/>
    <s v="No"/>
    <n v="3482.6"/>
    <n v="1683"/>
    <s v=""/>
    <s v=""/>
    <s v=""/>
    <s v=""/>
    <s v="@2022/000778"/>
  </r>
  <r>
    <x v="2"/>
    <s v="Servicio de Salud de Castilla - La Mancha (Sescam)"/>
    <s v="037972/2022"/>
    <x v="1497"/>
    <s v="Contrato de suministros"/>
    <x v="4"/>
    <s v="No"/>
    <n v="3564"/>
    <n v="3564"/>
    <s v=""/>
    <s v=""/>
    <s v=""/>
    <s v=""/>
    <s v="2022/018744"/>
  </r>
  <r>
    <x v="2"/>
    <s v="Servicio de Salud de Castilla - La Mancha (Sescam)"/>
    <s v="033908/2022"/>
    <x v="1498"/>
    <s v="Contrato de suministros"/>
    <x v="2"/>
    <s v="No"/>
    <n v="3715.91"/>
    <n v="3166.55"/>
    <s v=""/>
    <s v=""/>
    <s v=""/>
    <s v=""/>
    <s v="@2022/010622"/>
  </r>
  <r>
    <x v="2"/>
    <s v="Servicio de Salud de Castilla - La Mancha (Sescam)"/>
    <s v="001598/2022"/>
    <x v="1499"/>
    <s v="Contrato de suministros"/>
    <x v="4"/>
    <s v="No"/>
    <n v="3962.4"/>
    <n v="3962.4"/>
    <s v=""/>
    <s v=""/>
    <s v=""/>
    <s v=""/>
    <s v="2022/001174"/>
  </r>
  <r>
    <x v="2"/>
    <s v="Servicio de Salud de Castilla - La Mancha (Sescam)"/>
    <s v="014577/2022"/>
    <x v="1481"/>
    <s v="Contrato de suministros"/>
    <x v="0"/>
    <s v="No"/>
    <n v="3968.8"/>
    <n v="2226.4"/>
    <s v=""/>
    <s v=""/>
    <s v=""/>
    <s v=""/>
    <s v="@2021/000316"/>
  </r>
  <r>
    <x v="2"/>
    <s v="Servicio de Salud de Castilla - La Mancha (Sescam)"/>
    <s v="028158/2022"/>
    <x v="1500"/>
    <s v="Contrato de suministros"/>
    <x v="4"/>
    <s v="No"/>
    <n v="4224"/>
    <n v="4224"/>
    <s v=""/>
    <s v=""/>
    <s v=""/>
    <s v=""/>
    <s v="2022/013376"/>
  </r>
  <r>
    <x v="2"/>
    <s v="Servicio de Salud de Castilla - La Mancha (Sescam)"/>
    <s v="028141/2022"/>
    <x v="1501"/>
    <s v="Contrato de suministros"/>
    <x v="4"/>
    <s v="No"/>
    <n v="4247.2299999999996"/>
    <n v="4247.2299999999996"/>
    <s v=""/>
    <s v=""/>
    <s v=""/>
    <s v=""/>
    <s v="2022/013399"/>
  </r>
  <r>
    <x v="2"/>
    <s v="Servicio de Salud de Castilla - La Mancha (Sescam)"/>
    <s v="028121/2022"/>
    <x v="1502"/>
    <s v="Contrato de suministros"/>
    <x v="4"/>
    <s v="No"/>
    <n v="4251.45"/>
    <n v="4251.45"/>
    <s v=""/>
    <s v=""/>
    <s v=""/>
    <s v=""/>
    <s v="2022/013405"/>
  </r>
  <r>
    <x v="2"/>
    <s v="Servicio de Salud de Castilla - La Mancha (Sescam)"/>
    <s v="014569/2022"/>
    <x v="1481"/>
    <s v="Contrato de suministros"/>
    <x v="0"/>
    <s v="No"/>
    <n v="4530.24"/>
    <n v="4428.6000000000004"/>
    <s v=""/>
    <s v=""/>
    <s v=""/>
    <s v=""/>
    <s v="@2021/000316"/>
  </r>
  <r>
    <x v="2"/>
    <s v="Servicio de Salud de Castilla - La Mancha (Sescam)"/>
    <s v="044630/2022"/>
    <x v="1488"/>
    <s v="Contrato de suministros"/>
    <x v="4"/>
    <s v="No"/>
    <n v="4791.6000000000004"/>
    <n v="4763"/>
    <s v=""/>
    <s v=""/>
    <s v=""/>
    <s v=""/>
    <s v="2022/015404"/>
  </r>
  <r>
    <x v="2"/>
    <s v="Servicio de Salud de Castilla - La Mancha (Sescam)"/>
    <s v="044643/2022"/>
    <x v="1488"/>
    <s v="Contrato de suministros"/>
    <x v="4"/>
    <s v="No"/>
    <n v="4791.6000000000004"/>
    <n v="4791.6000000000004"/>
    <s v=""/>
    <s v=""/>
    <s v=""/>
    <s v=""/>
    <s v="2022/015404"/>
  </r>
  <r>
    <x v="2"/>
    <s v="Servicio de Salud de Castilla - La Mancha (Sescam)"/>
    <s v="044666/2022"/>
    <x v="1488"/>
    <s v="Contrato de suministros"/>
    <x v="4"/>
    <s v="No"/>
    <n v="4791.6000000000004"/>
    <n v="4620"/>
    <s v=""/>
    <s v=""/>
    <s v=""/>
    <s v=""/>
    <s v="2022/015404"/>
  </r>
  <r>
    <x v="2"/>
    <s v="Servicio de Salud de Castilla - La Mancha (Sescam)"/>
    <s v="044625/2022"/>
    <x v="1488"/>
    <s v="Contrato de suministros"/>
    <x v="4"/>
    <s v="No"/>
    <n v="5067.12"/>
    <n v="5049"/>
    <s v=""/>
    <s v=""/>
    <s v=""/>
    <s v=""/>
    <s v="2022/015404"/>
  </r>
  <r>
    <x v="2"/>
    <s v="Servicio de Salud de Castilla - La Mancha (Sescam)"/>
    <s v="044644/2022"/>
    <x v="1488"/>
    <s v="Contrato de suministros"/>
    <x v="4"/>
    <s v="No"/>
    <n v="5067.12"/>
    <n v="5067.12"/>
    <s v=""/>
    <s v=""/>
    <s v=""/>
    <s v=""/>
    <s v="2022/015404"/>
  </r>
  <r>
    <x v="2"/>
    <s v="Servicio de Salud de Castilla - La Mancha (Sescam)"/>
    <s v="004182/2022"/>
    <x v="1503"/>
    <s v="Contrato de suministros"/>
    <x v="4"/>
    <s v="No"/>
    <n v="5074.0600000000004"/>
    <n v="5074.0600000000004"/>
    <s v=""/>
    <s v=""/>
    <s v=""/>
    <s v=""/>
    <s v="2022/001691"/>
  </r>
  <r>
    <x v="2"/>
    <s v="Servicio de Salud de Castilla - La Mancha (Sescam)"/>
    <s v="032438/2022"/>
    <x v="1504"/>
    <s v="Contrato de suministros"/>
    <x v="4"/>
    <s v="No"/>
    <n v="5280"/>
    <n v="5280"/>
    <s v=""/>
    <s v=""/>
    <s v=""/>
    <s v=""/>
    <s v="2022/015691"/>
  </r>
  <r>
    <x v="2"/>
    <s v="Servicio de Salud de Castilla - La Mancha (Sescam)"/>
    <s v="028157/2022"/>
    <x v="1500"/>
    <s v="Contrato de suministros"/>
    <x v="4"/>
    <s v="No"/>
    <n v="5324"/>
    <n v="5324"/>
    <s v=""/>
    <s v=""/>
    <s v=""/>
    <s v=""/>
    <s v="2022/013376"/>
  </r>
  <r>
    <x v="2"/>
    <s v="Servicio de Salud de Castilla - La Mancha (Sescam)"/>
    <s v="028143/2022"/>
    <x v="1501"/>
    <s v="Contrato de suministros"/>
    <x v="4"/>
    <s v="No"/>
    <n v="5374.34"/>
    <n v="5374.34"/>
    <s v=""/>
    <s v=""/>
    <s v=""/>
    <s v=""/>
    <s v="2022/013399"/>
  </r>
  <r>
    <x v="2"/>
    <s v="Servicio de Salud de Castilla - La Mancha (Sescam)"/>
    <s v="028123/2022"/>
    <x v="1502"/>
    <s v="Contrato de suministros"/>
    <x v="4"/>
    <s v="No"/>
    <n v="5379.7"/>
    <n v="5379.7"/>
    <s v=""/>
    <s v=""/>
    <s v=""/>
    <s v=""/>
    <s v="2022/013405"/>
  </r>
  <r>
    <x v="2"/>
    <s v="Servicio de Salud de Castilla - La Mancha (Sescam)"/>
    <s v="030079/2022"/>
    <x v="1505"/>
    <s v="Contrato de suministros"/>
    <x v="4"/>
    <s v="No"/>
    <n v="5500"/>
    <n v="5500"/>
    <s v=""/>
    <s v=""/>
    <s v=""/>
    <s v=""/>
    <s v="2022/015086"/>
  </r>
  <r>
    <x v="2"/>
    <s v="Servicio de Salud de Castilla - La Mancha (Sescam)"/>
    <s v="004527/2022"/>
    <x v="1506"/>
    <s v="Contrato de suministros"/>
    <x v="4"/>
    <s v="No"/>
    <n v="5616"/>
    <n v="5616"/>
    <s v=""/>
    <s v=""/>
    <s v=""/>
    <s v=""/>
    <s v="2022/002639"/>
  </r>
  <r>
    <x v="2"/>
    <s v="Servicio de Salud de Castilla - La Mancha (Sescam)"/>
    <s v="038433/2022"/>
    <x v="1495"/>
    <s v="Contrato de suministros"/>
    <x v="4"/>
    <s v="No"/>
    <n v="5824"/>
    <n v="5824"/>
    <s v=""/>
    <s v=""/>
    <s v=""/>
    <s v=""/>
    <s v="2022/017502"/>
  </r>
  <r>
    <x v="2"/>
    <s v="Servicio de Salud de Castilla - La Mancha (Sescam)"/>
    <s v="037744/2022"/>
    <x v="1507"/>
    <s v="Contrato de suministros"/>
    <x v="4"/>
    <s v="No"/>
    <n v="5895.7"/>
    <n v="5895.7"/>
    <s v=""/>
    <s v=""/>
    <s v=""/>
    <s v=""/>
    <s v="2022/016676"/>
  </r>
  <r>
    <x v="2"/>
    <s v="Servicio de Salud de Castilla - La Mancha (Sescam)"/>
    <s v="043887/2022"/>
    <x v="1479"/>
    <s v="Contrato de suministros"/>
    <x v="0"/>
    <s v="No"/>
    <n v="6000.05"/>
    <n v="6000.05"/>
    <s v=""/>
    <s v=""/>
    <s v=""/>
    <s v=""/>
    <s v="2018/003422"/>
  </r>
  <r>
    <x v="2"/>
    <s v="Servicio de Salud de Castilla - La Mancha (Sescam)"/>
    <s v="007517/2022"/>
    <x v="1508"/>
    <s v="Contrato de suministros"/>
    <x v="4"/>
    <s v="No"/>
    <n v="6115.2"/>
    <n v="6115.2"/>
    <s v=""/>
    <s v=""/>
    <s v=""/>
    <s v=""/>
    <s v="2022/001552"/>
  </r>
  <r>
    <x v="2"/>
    <s v="Servicio de Salud de Castilla - La Mancha (Sescam)"/>
    <s v="028155/2022"/>
    <x v="1500"/>
    <s v="Contrato de suministros"/>
    <x v="4"/>
    <s v="No"/>
    <n v="6600"/>
    <n v="6600"/>
    <s v=""/>
    <s v=""/>
    <s v=""/>
    <s v=""/>
    <s v="2022/013376"/>
  </r>
  <r>
    <x v="2"/>
    <s v="Servicio de Salud de Castilla - La Mancha (Sescam)"/>
    <s v="044673/2022"/>
    <x v="1488"/>
    <s v="Contrato de suministros"/>
    <x v="4"/>
    <s v="No"/>
    <n v="6756.15"/>
    <n v="6732"/>
    <s v=""/>
    <s v=""/>
    <s v=""/>
    <s v=""/>
    <s v="2022/015404"/>
  </r>
  <r>
    <x v="2"/>
    <s v="Servicio de Salud de Castilla - La Mancha (Sescam)"/>
    <s v="044669/2022"/>
    <x v="1488"/>
    <s v="Contrato de suministros"/>
    <x v="4"/>
    <s v="No"/>
    <n v="6756.16"/>
    <n v="6732"/>
    <s v=""/>
    <s v=""/>
    <s v=""/>
    <s v=""/>
    <s v="2022/015404"/>
  </r>
  <r>
    <x v="2"/>
    <s v="Servicio de Salud de Castilla - La Mancha (Sescam)"/>
    <s v="039109/2022"/>
    <x v="1509"/>
    <s v="Contrato de suministros"/>
    <x v="5"/>
    <s v="No"/>
    <n v="6897"/>
    <n v="6889.74"/>
    <s v=""/>
    <s v=""/>
    <s v=""/>
    <s v=""/>
    <s v="@2022/015447"/>
  </r>
  <r>
    <x v="2"/>
    <s v="Servicio de Salud de Castilla - La Mancha (Sescam)"/>
    <s v="028142/2022"/>
    <x v="1501"/>
    <s v="Contrato de suministros"/>
    <x v="4"/>
    <s v="No"/>
    <n v="6919.09"/>
    <n v="6919.09"/>
    <s v=""/>
    <s v=""/>
    <s v=""/>
    <s v=""/>
    <s v="2022/013399"/>
  </r>
  <r>
    <x v="2"/>
    <s v="Servicio de Salud de Castilla - La Mancha (Sescam)"/>
    <s v="028124/2022"/>
    <x v="1502"/>
    <s v="Contrato de suministros"/>
    <x v="4"/>
    <s v="No"/>
    <n v="6926.04"/>
    <n v="6926.04"/>
    <s v=""/>
    <s v=""/>
    <s v=""/>
    <s v=""/>
    <s v="2022/013405"/>
  </r>
  <r>
    <x v="2"/>
    <s v="Servicio de Salud de Castilla - La Mancha (Sescam)"/>
    <s v="044668/2022"/>
    <x v="1488"/>
    <s v="Contrato de suministros"/>
    <x v="4"/>
    <s v="No"/>
    <n v="6969.6"/>
    <n v="6732"/>
    <s v=""/>
    <s v=""/>
    <s v=""/>
    <s v=""/>
    <s v="2022/015404"/>
  </r>
  <r>
    <x v="2"/>
    <s v="Servicio de Salud de Castilla - La Mancha (Sescam)"/>
    <s v="044634/2022"/>
    <x v="1488"/>
    <s v="Contrato de suministros"/>
    <x v="4"/>
    <s v="No"/>
    <n v="7187.4"/>
    <n v="7095"/>
    <s v=""/>
    <s v=""/>
    <s v=""/>
    <s v=""/>
    <s v="2022/015404"/>
  </r>
  <r>
    <x v="2"/>
    <s v="Servicio de Salud de Castilla - La Mancha (Sescam)"/>
    <s v="044635/2022"/>
    <x v="1488"/>
    <s v="Contrato de suministros"/>
    <x v="4"/>
    <s v="No"/>
    <n v="7187.4"/>
    <n v="7095"/>
    <s v=""/>
    <s v=""/>
    <s v=""/>
    <s v=""/>
    <s v="2022/015404"/>
  </r>
  <r>
    <x v="2"/>
    <s v="Servicio de Salud de Castilla - La Mancha (Sescam)"/>
    <s v="044663/2022"/>
    <x v="1488"/>
    <s v="Contrato de suministros"/>
    <x v="4"/>
    <s v="No"/>
    <n v="7187.4"/>
    <n v="6930"/>
    <s v=""/>
    <s v=""/>
    <s v=""/>
    <s v=""/>
    <s v="2022/015404"/>
  </r>
  <r>
    <x v="2"/>
    <s v="Servicio de Salud de Castilla - La Mancha (Sescam)"/>
    <s v="044664/2022"/>
    <x v="1488"/>
    <s v="Contrato de suministros"/>
    <x v="4"/>
    <s v="No"/>
    <n v="7187.4"/>
    <n v="6930"/>
    <s v=""/>
    <s v=""/>
    <s v=""/>
    <s v=""/>
    <s v="2022/015404"/>
  </r>
  <r>
    <x v="2"/>
    <s v="Servicio de Salud de Castilla - La Mancha (Sescam)"/>
    <s v="028116/2022"/>
    <x v="1502"/>
    <s v="Contrato de suministros"/>
    <x v="4"/>
    <s v="No"/>
    <n v="7187.41"/>
    <n v="7187.4"/>
    <s v=""/>
    <s v=""/>
    <s v=""/>
    <s v=""/>
    <s v="2022/013405"/>
  </r>
  <r>
    <x v="2"/>
    <s v="Servicio de Salud de Castilla - La Mancha (Sescam)"/>
    <s v="014568/2022"/>
    <x v="1481"/>
    <s v="Contrato de suministros"/>
    <x v="0"/>
    <s v="No"/>
    <n v="7453.6"/>
    <n v="7369.38"/>
    <s v=""/>
    <s v=""/>
    <s v=""/>
    <s v=""/>
    <s v="@2021/000316"/>
  </r>
  <r>
    <x v="2"/>
    <s v="Servicio de Salud de Castilla - La Mancha (Sescam)"/>
    <s v="044645/2022"/>
    <x v="1488"/>
    <s v="Contrato de suministros"/>
    <x v="4"/>
    <s v="No"/>
    <n v="7603.2"/>
    <n v="7603.18"/>
    <s v=""/>
    <s v=""/>
    <s v=""/>
    <s v=""/>
    <s v="2022/015404"/>
  </r>
  <r>
    <x v="2"/>
    <s v="Servicio de Salud de Castilla - La Mancha (Sescam)"/>
    <s v="038190/2022"/>
    <x v="1510"/>
    <s v="Contrato de suministros"/>
    <x v="4"/>
    <s v="No"/>
    <n v="7865"/>
    <n v="7865"/>
    <s v=""/>
    <s v=""/>
    <s v=""/>
    <s v=""/>
    <s v="2022/015585"/>
  </r>
  <r>
    <x v="2"/>
    <s v="Servicio de Salud de Castilla - La Mancha (Sescam)"/>
    <s v="014572/2022"/>
    <x v="1481"/>
    <s v="Contrato de suministros"/>
    <x v="0"/>
    <s v="No"/>
    <n v="8523.24"/>
    <n v="5786.22"/>
    <s v=""/>
    <s v=""/>
    <s v=""/>
    <s v=""/>
    <s v="@2021/000316"/>
  </r>
  <r>
    <x v="2"/>
    <s v="Servicio de Salud de Castilla - La Mancha (Sescam)"/>
    <s v="033903/2022"/>
    <x v="1494"/>
    <s v="Contrato de suministros"/>
    <x v="2"/>
    <s v="No"/>
    <n v="8712"/>
    <n v="8518.4"/>
    <s v=""/>
    <s v=""/>
    <s v=""/>
    <s v=""/>
    <s v="@2022/013736"/>
  </r>
  <r>
    <x v="2"/>
    <s v="Servicio de Salud de Castilla - La Mancha (Sescam)"/>
    <s v="032449/2022"/>
    <x v="1511"/>
    <s v="Contrato de suministros"/>
    <x v="4"/>
    <s v="No"/>
    <n v="8800.02"/>
    <n v="8800.02"/>
    <s v=""/>
    <s v=""/>
    <s v=""/>
    <s v=""/>
    <s v="2022/015694"/>
  </r>
  <r>
    <x v="2"/>
    <s v="Servicio de Salud de Castilla - La Mancha (Sescam)"/>
    <s v="029866/2022"/>
    <x v="1512"/>
    <s v="Contrato de suministros"/>
    <x v="4"/>
    <s v="No"/>
    <n v="9508.06"/>
    <n v="9508.06"/>
    <s v=""/>
    <s v=""/>
    <s v=""/>
    <s v=""/>
    <s v="2022/015179"/>
  </r>
  <r>
    <x v="2"/>
    <s v="Servicio de Salud de Castilla - La Mancha (Sescam)"/>
    <s v="004173/2022"/>
    <x v="1513"/>
    <s v="Contrato de suministros"/>
    <x v="4"/>
    <s v="No"/>
    <n v="9755.2000000000007"/>
    <n v="9755.2000000000007"/>
    <s v=""/>
    <s v=""/>
    <s v=""/>
    <s v=""/>
    <s v="2022/001608"/>
  </r>
  <r>
    <x v="2"/>
    <s v="Servicio de Salud de Castilla - La Mancha (Sescam)"/>
    <s v="028139/2022"/>
    <x v="1501"/>
    <s v="Contrato de suministros"/>
    <x v="4"/>
    <s v="No"/>
    <n v="10443.969999999999"/>
    <n v="10443.969999999999"/>
    <s v=""/>
    <s v=""/>
    <s v=""/>
    <s v=""/>
    <s v="2022/013399"/>
  </r>
  <r>
    <x v="2"/>
    <s v="Servicio de Salud de Castilla - La Mancha (Sescam)"/>
    <s v="004331/2022"/>
    <x v="1514"/>
    <s v="Contrato de suministros"/>
    <x v="4"/>
    <s v="No"/>
    <n v="10818.6"/>
    <n v="10818.6"/>
    <s v=""/>
    <s v=""/>
    <s v=""/>
    <s v=""/>
    <s v="2022/001928"/>
  </r>
  <r>
    <x v="2"/>
    <s v="Servicio de Salud de Castilla - La Mancha (Sescam)"/>
    <s v="007371/2022"/>
    <x v="1515"/>
    <s v="Contrato de suministros"/>
    <x v="4"/>
    <s v="No"/>
    <n v="10896.6"/>
    <n v="10896.6"/>
    <s v=""/>
    <s v=""/>
    <s v=""/>
    <s v=""/>
    <s v="2022/001708"/>
  </r>
  <r>
    <x v="2"/>
    <s v="Servicio de Salud de Castilla - La Mancha (Sescam)"/>
    <s v="044648/2022"/>
    <x v="1488"/>
    <s v="Contrato de suministros"/>
    <x v="4"/>
    <s v="No"/>
    <n v="11090.2"/>
    <n v="10120"/>
    <s v=""/>
    <s v=""/>
    <s v=""/>
    <s v=""/>
    <s v="2022/015404"/>
  </r>
  <r>
    <x v="2"/>
    <s v="Servicio de Salud de Castilla - La Mancha (Sescam)"/>
    <s v="043889/2022"/>
    <x v="1479"/>
    <s v="Contrato de suministros"/>
    <x v="0"/>
    <s v="No"/>
    <n v="11340"/>
    <n v="11340"/>
    <s v=""/>
    <s v=""/>
    <s v=""/>
    <s v=""/>
    <s v="2018/003422"/>
  </r>
  <r>
    <x v="2"/>
    <s v="Servicio de Salud de Castilla - La Mancha (Sescam)"/>
    <s v="028140/2022"/>
    <x v="1501"/>
    <s v="Contrato de suministros"/>
    <x v="4"/>
    <s v="No"/>
    <n v="11811.41"/>
    <n v="11811.41"/>
    <s v=""/>
    <s v=""/>
    <s v=""/>
    <s v=""/>
    <s v="2022/013399"/>
  </r>
  <r>
    <x v="2"/>
    <s v="Servicio de Salud de Castilla - La Mancha (Sescam)"/>
    <s v="001514/2022"/>
    <x v="1516"/>
    <s v="Contrato de suministros"/>
    <x v="4"/>
    <s v="No"/>
    <n v="11891.88"/>
    <n v="11891.88"/>
    <s v=""/>
    <s v=""/>
    <s v=""/>
    <s v=""/>
    <s v="2022/001017"/>
  </r>
  <r>
    <x v="2"/>
    <s v="Servicio de Salud de Castilla - La Mancha (Sescam)"/>
    <s v="044632/2022"/>
    <x v="1488"/>
    <s v="Contrato de suministros"/>
    <x v="4"/>
    <s v="No"/>
    <n v="11979"/>
    <n v="11907.5"/>
    <s v=""/>
    <s v=""/>
    <s v=""/>
    <s v=""/>
    <s v="2022/015404"/>
  </r>
  <r>
    <x v="2"/>
    <s v="Servicio de Salud de Castilla - La Mancha (Sescam)"/>
    <s v="044662/2022"/>
    <x v="1488"/>
    <s v="Contrato de suministros"/>
    <x v="4"/>
    <s v="No"/>
    <n v="12105.45"/>
    <n v="10788.8"/>
    <s v=""/>
    <s v=""/>
    <s v=""/>
    <s v=""/>
    <s v="2022/015404"/>
  </r>
  <r>
    <x v="2"/>
    <s v="Servicio de Salud de Castilla - La Mancha (Sescam)"/>
    <s v="007877/2022"/>
    <x v="1517"/>
    <s v="Contrato de suministros"/>
    <x v="4"/>
    <s v="No"/>
    <n v="12191.2"/>
    <n v="10010"/>
    <s v=""/>
    <s v=""/>
    <s v=""/>
    <s v=""/>
    <s v="2021/005410"/>
  </r>
  <r>
    <x v="2"/>
    <s v="Servicio de Salud de Castilla - La Mancha (Sescam)"/>
    <s v="028120/2022"/>
    <x v="1502"/>
    <s v="Contrato de suministros"/>
    <x v="4"/>
    <s v="No"/>
    <n v="12196.8"/>
    <n v="12196.8"/>
    <s v=""/>
    <s v=""/>
    <s v=""/>
    <s v=""/>
    <s v="2022/013405"/>
  </r>
  <r>
    <x v="2"/>
    <s v="Servicio de Salud de Castilla - La Mancha (Sescam)"/>
    <s v="033493/2022"/>
    <x v="1518"/>
    <s v="Contrato de suministros"/>
    <x v="4"/>
    <s v="No"/>
    <n v="12920"/>
    <n v="12920"/>
    <s v=""/>
    <s v=""/>
    <s v=""/>
    <s v=""/>
    <s v="2022/016003"/>
  </r>
  <r>
    <x v="2"/>
    <s v="Servicio de Salud de Castilla - La Mancha (Sescam)"/>
    <s v="028154/2022"/>
    <x v="1500"/>
    <s v="Contrato de suministros"/>
    <x v="4"/>
    <s v="No"/>
    <n v="13464"/>
    <n v="13464"/>
    <s v=""/>
    <s v=""/>
    <s v=""/>
    <s v=""/>
    <s v="2022/013376"/>
  </r>
  <r>
    <x v="2"/>
    <s v="Servicio de Salud de Castilla - La Mancha (Sescam)"/>
    <s v="028156/2022"/>
    <x v="1500"/>
    <s v="Contrato de suministros"/>
    <x v="4"/>
    <s v="No"/>
    <n v="13464"/>
    <n v="13464"/>
    <s v=""/>
    <s v=""/>
    <s v=""/>
    <s v=""/>
    <s v="2022/013376"/>
  </r>
  <r>
    <x v="2"/>
    <s v="Servicio de Salud de Castilla - La Mancha (Sescam)"/>
    <s v="004084/2022"/>
    <x v="1519"/>
    <s v="Contrato de suministros"/>
    <x v="3"/>
    <s v="No"/>
    <n v="13490.4"/>
    <n v="13490.4"/>
    <s v="168"/>
    <s v="a"/>
    <s v="2"/>
    <s v="EXCLUSIVIDAD TÉCNICA, DE DERECHOS EXCLUSIVOS O ARTÍSTICA_x000a_"/>
    <s v="@2022/000486"/>
  </r>
  <r>
    <x v="2"/>
    <s v="Servicio de Salud de Castilla - La Mancha (Sescam)"/>
    <s v="014578/2022"/>
    <x v="1481"/>
    <s v="Contrato de suministros"/>
    <x v="0"/>
    <s v="No"/>
    <n v="13573.29"/>
    <n v="10672.2"/>
    <s v=""/>
    <s v=""/>
    <s v=""/>
    <s v=""/>
    <s v="@2021/000316"/>
  </r>
  <r>
    <x v="2"/>
    <s v="Servicio de Salud de Castilla - La Mancha (Sescam)"/>
    <s v="022790/2022"/>
    <x v="1485"/>
    <s v="Contrato de suministros"/>
    <x v="4"/>
    <s v="No"/>
    <n v="13862.75"/>
    <n v="12650"/>
    <s v=""/>
    <s v=""/>
    <s v=""/>
    <s v=""/>
    <s v="@2022/000778"/>
  </r>
  <r>
    <x v="2"/>
    <s v="Servicio de Salud de Castilla - La Mancha (Sescam)"/>
    <s v="044636/2022"/>
    <x v="1488"/>
    <s v="Contrato de suministros"/>
    <x v="4"/>
    <s v="No"/>
    <n v="14374.8"/>
    <n v="14190"/>
    <s v=""/>
    <s v=""/>
    <s v=""/>
    <s v=""/>
    <s v="2022/015404"/>
  </r>
  <r>
    <x v="2"/>
    <s v="Servicio de Salud de Castilla - La Mancha (Sescam)"/>
    <s v="044665/2022"/>
    <x v="1488"/>
    <s v="Contrato de suministros"/>
    <x v="4"/>
    <s v="No"/>
    <n v="14374.8"/>
    <n v="13860"/>
    <s v=""/>
    <s v=""/>
    <s v=""/>
    <s v=""/>
    <s v="2022/015404"/>
  </r>
  <r>
    <x v="2"/>
    <s v="Servicio de Salud de Castilla - La Mancha (Sescam)"/>
    <s v="033102/2022"/>
    <x v="1520"/>
    <s v="Contrato de suministros"/>
    <x v="4"/>
    <s v="No"/>
    <n v="14400"/>
    <n v="14400"/>
    <s v=""/>
    <s v=""/>
    <s v=""/>
    <s v=""/>
    <s v="2022/014630"/>
  </r>
  <r>
    <x v="2"/>
    <s v="Servicio de Salud de Castilla - La Mancha (Sescam)"/>
    <s v="004357/2022"/>
    <x v="1521"/>
    <s v="Contrato de suministros"/>
    <x v="4"/>
    <s v="No"/>
    <n v="14792.96"/>
    <n v="14792.96"/>
    <s v=""/>
    <s v=""/>
    <s v=""/>
    <s v=""/>
    <s v="2022/001935"/>
  </r>
  <r>
    <x v="2"/>
    <s v="Servicio de Salud de Castilla - La Mancha (Sescam)"/>
    <s v="028152/2022"/>
    <x v="1500"/>
    <s v="Contrato de suministros"/>
    <x v="4"/>
    <s v="No"/>
    <n v="15708"/>
    <n v="15708"/>
    <s v=""/>
    <s v=""/>
    <s v=""/>
    <s v=""/>
    <s v="2022/013376"/>
  </r>
  <r>
    <x v="2"/>
    <s v="Servicio de Salud de Castilla - La Mancha (Sescam)"/>
    <s v="036671/2022"/>
    <x v="1479"/>
    <s v="Contrato de suministros"/>
    <x v="0"/>
    <s v="No"/>
    <n v="15960"/>
    <n v="15960"/>
    <s v=""/>
    <s v=""/>
    <s v=""/>
    <s v=""/>
    <s v="2018/003422"/>
  </r>
  <r>
    <x v="2"/>
    <s v="Servicio de Salud de Castilla - La Mancha (Sescam)"/>
    <s v="039029/2022"/>
    <x v="1479"/>
    <s v="Contrato de suministros"/>
    <x v="0"/>
    <s v="No"/>
    <n v="16093"/>
    <n v="16093"/>
    <s v=""/>
    <s v=""/>
    <s v=""/>
    <s v=""/>
    <s v="2018/003422"/>
  </r>
  <r>
    <x v="2"/>
    <s v="Servicio de Salud de Castilla - La Mancha (Sescam)"/>
    <s v="033900/2022"/>
    <x v="1494"/>
    <s v="Contrato de suministros"/>
    <x v="2"/>
    <s v="No"/>
    <n v="16637.5"/>
    <n v="16637.5"/>
    <s v=""/>
    <s v=""/>
    <s v=""/>
    <s v=""/>
    <s v="@2022/013736"/>
  </r>
  <r>
    <x v="2"/>
    <s v="Servicio de Salud de Castilla - La Mancha (Sescam)"/>
    <s v="028119/2022"/>
    <x v="1502"/>
    <s v="Contrato de suministros"/>
    <x v="4"/>
    <s v="No"/>
    <n v="16890.39"/>
    <n v="16890.39"/>
    <s v=""/>
    <s v=""/>
    <s v=""/>
    <s v=""/>
    <s v="2022/013405"/>
  </r>
  <r>
    <x v="2"/>
    <s v="Servicio de Salud de Castilla - La Mancha (Sescam)"/>
    <s v="028877/2022"/>
    <x v="1522"/>
    <s v="Contrato de suministros"/>
    <x v="3"/>
    <s v="No"/>
    <n v="17122.830000000002"/>
    <n v="17122.82"/>
    <s v="168"/>
    <s v="a"/>
    <s v="2"/>
    <s v="EXCLUSIVIDAD TÉCNICA, DE DERECHOS EXCLUSIVOS O ARTÍSTICA_x000a_"/>
    <s v="@2022/002471"/>
  </r>
  <r>
    <x v="2"/>
    <s v="Servicio de Salud de Castilla - La Mancha (Sescam)"/>
    <s v="011267/2022"/>
    <x v="1523"/>
    <s v="Contrato de suministros"/>
    <x v="4"/>
    <s v="No"/>
    <n v="17264"/>
    <n v="17264"/>
    <s v=""/>
    <s v=""/>
    <s v=""/>
    <s v=""/>
    <s v="2022/003283"/>
  </r>
  <r>
    <x v="2"/>
    <s v="Servicio de Salud de Castilla - La Mancha (Sescam)"/>
    <s v="004315/2022"/>
    <x v="1493"/>
    <s v="Contrato de suministros"/>
    <x v="4"/>
    <s v="No"/>
    <n v="17309.759999999998"/>
    <n v="17309.759999999998"/>
    <s v=""/>
    <s v=""/>
    <s v=""/>
    <s v=""/>
    <s v="2022/001535"/>
  </r>
  <r>
    <x v="2"/>
    <s v="Servicio de Salud de Castilla - La Mancha (Sescam)"/>
    <s v="023790/2022"/>
    <x v="1524"/>
    <s v="Contrato de suministros"/>
    <x v="5"/>
    <s v="No"/>
    <n v="17424"/>
    <n v="13939.2"/>
    <s v=""/>
    <s v=""/>
    <s v=""/>
    <s v=""/>
    <s v="@2022/001020"/>
  </r>
  <r>
    <x v="2"/>
    <s v="Servicio de Salud de Castilla - La Mancha (Sescam)"/>
    <s v="008415/2022"/>
    <x v="1525"/>
    <s v="Contrato de suministros"/>
    <x v="4"/>
    <s v="No"/>
    <n v="17531.240000000002"/>
    <n v="17531.240000000002"/>
    <s v=""/>
    <s v=""/>
    <s v=""/>
    <s v=""/>
    <s v="2022/003274"/>
  </r>
  <r>
    <x v="2"/>
    <s v="Servicio de Salud de Castilla - La Mancha (Sescam)"/>
    <s v="008869/2022"/>
    <x v="1517"/>
    <s v="Contrato de suministros"/>
    <x v="4"/>
    <s v="No"/>
    <n v="17562.560000000001"/>
    <n v="15510"/>
    <s v=""/>
    <s v=""/>
    <s v=""/>
    <s v=""/>
    <s v="2021/005410"/>
  </r>
  <r>
    <x v="2"/>
    <s v="Servicio de Salud de Castilla - La Mancha (Sescam)"/>
    <s v="044367/2022"/>
    <x v="1488"/>
    <s v="Contrato de suministros"/>
    <x v="4"/>
    <s v="No"/>
    <n v="17899.419999999998"/>
    <n v="16511.88"/>
    <s v=""/>
    <s v=""/>
    <s v=""/>
    <s v=""/>
    <s v="2022/015404"/>
  </r>
  <r>
    <x v="2"/>
    <s v="Servicio de Salud de Castilla - La Mancha (Sescam)"/>
    <s v="039105/2022"/>
    <x v="1479"/>
    <s v="Contrato de suministros"/>
    <x v="0"/>
    <s v="No"/>
    <n v="18150"/>
    <n v="18150"/>
    <s v=""/>
    <s v=""/>
    <s v=""/>
    <s v=""/>
    <s v="2018/003422"/>
  </r>
  <r>
    <x v="2"/>
    <s v="Servicio de Salud de Castilla - La Mancha (Sescam)"/>
    <s v="028137/2022"/>
    <x v="1501"/>
    <s v="Contrato de suministros"/>
    <x v="4"/>
    <s v="No"/>
    <n v="18189.689999999999"/>
    <n v="18189.689999999999"/>
    <s v=""/>
    <s v=""/>
    <s v=""/>
    <s v=""/>
    <s v="2022/013399"/>
  </r>
  <r>
    <x v="2"/>
    <s v="Servicio de Salud de Castilla - La Mancha (Sescam)"/>
    <s v="044381/2022"/>
    <x v="1488"/>
    <s v="Contrato de suministros"/>
    <x v="4"/>
    <s v="No"/>
    <n v="18286.79"/>
    <n v="15015"/>
    <s v=""/>
    <s v=""/>
    <s v=""/>
    <s v=""/>
    <s v="2022/015404"/>
  </r>
  <r>
    <x v="2"/>
    <s v="Servicio de Salud de Castilla - La Mancha (Sescam)"/>
    <s v="008817/2022"/>
    <x v="1517"/>
    <s v="Contrato de suministros"/>
    <x v="4"/>
    <s v="No"/>
    <n v="18307.96"/>
    <n v="18087.61"/>
    <s v=""/>
    <s v=""/>
    <s v=""/>
    <s v=""/>
    <s v="2021/005410"/>
  </r>
  <r>
    <x v="2"/>
    <s v="Servicio de Salud de Castilla - La Mancha (Sescam)"/>
    <s v="008608/2022"/>
    <x v="1526"/>
    <s v="Contrato de suministros"/>
    <x v="4"/>
    <s v="No"/>
    <n v="18330"/>
    <n v="18330"/>
    <s v=""/>
    <s v=""/>
    <s v=""/>
    <s v=""/>
    <s v="2022/003852"/>
  </r>
  <r>
    <x v="2"/>
    <s v="Servicio de Salud de Castilla - La Mancha (Sescam)"/>
    <s v="028125/2022"/>
    <x v="1502"/>
    <s v="Contrato de suministros"/>
    <x v="4"/>
    <s v="No"/>
    <n v="19057.5"/>
    <n v="19057.5"/>
    <s v=""/>
    <s v=""/>
    <s v=""/>
    <s v=""/>
    <s v="2022/013405"/>
  </r>
  <r>
    <x v="2"/>
    <s v="Servicio de Salud de Castilla - La Mancha (Sescam)"/>
    <s v="043746/2022"/>
    <x v="1527"/>
    <s v="Contrato de suministros"/>
    <x v="4"/>
    <s v="No"/>
    <n v="19057.5"/>
    <n v="19057.5"/>
    <s v=""/>
    <s v=""/>
    <s v=""/>
    <s v=""/>
    <s v="2022/017089"/>
  </r>
  <r>
    <x v="2"/>
    <s v="Servicio de Salud de Castilla - La Mancha (Sescam)"/>
    <s v="028335/2022"/>
    <x v="1528"/>
    <s v="Contrato de suministros"/>
    <x v="4"/>
    <s v="No"/>
    <n v="19166.400000000001"/>
    <n v="7095.01"/>
    <s v=""/>
    <s v=""/>
    <s v=""/>
    <s v=""/>
    <s v="@2022/000322"/>
  </r>
  <r>
    <x v="2"/>
    <s v="Servicio de Salud de Castilla - La Mancha (Sescam)"/>
    <s v="014530/2022"/>
    <x v="1481"/>
    <s v="Contrato de suministros"/>
    <x v="0"/>
    <s v="No"/>
    <n v="19360"/>
    <n v="7381"/>
    <s v=""/>
    <s v=""/>
    <s v=""/>
    <s v=""/>
    <s v="@2021/000316"/>
  </r>
  <r>
    <x v="2"/>
    <s v="Servicio de Salud de Castilla - La Mancha (Sescam)"/>
    <s v="043619/2022"/>
    <x v="1529"/>
    <s v="Contrato de suministros"/>
    <x v="4"/>
    <s v="No"/>
    <n v="19360"/>
    <n v="19360"/>
    <s v=""/>
    <s v=""/>
    <s v=""/>
    <s v=""/>
    <s v="2022/020786"/>
  </r>
  <r>
    <x v="2"/>
    <s v="Servicio de Salud de Castilla - La Mancha (Sescam)"/>
    <s v="014549/2022"/>
    <x v="1481"/>
    <s v="Contrato de suministros"/>
    <x v="0"/>
    <s v="No"/>
    <n v="19650.400000000001"/>
    <n v="16770.599999999999"/>
    <s v=""/>
    <s v=""/>
    <s v=""/>
    <s v=""/>
    <s v="@2021/000316"/>
  </r>
  <r>
    <x v="2"/>
    <s v="Servicio de Salud de Castilla - La Mancha (Sescam)"/>
    <s v="036668/2022"/>
    <x v="1479"/>
    <s v="Contrato de suministros"/>
    <x v="0"/>
    <s v="No"/>
    <n v="20349"/>
    <n v="20349"/>
    <s v=""/>
    <s v=""/>
    <s v=""/>
    <s v=""/>
    <s v="2018/003422"/>
  </r>
  <r>
    <x v="2"/>
    <s v="Servicio de Salud de Castilla - La Mancha (Sescam)"/>
    <s v="004610/2022"/>
    <x v="1530"/>
    <s v="Contrato de suministros"/>
    <x v="5"/>
    <s v="No"/>
    <n v="21253.75"/>
    <n v="21252.44"/>
    <s v=""/>
    <s v=""/>
    <s v=""/>
    <s v=""/>
    <s v="@2022/000875"/>
  </r>
  <r>
    <x v="2"/>
    <s v="Servicio de Salud de Castilla - La Mancha (Sescam)"/>
    <s v="044383/2022"/>
    <x v="1488"/>
    <s v="Contrato de suministros"/>
    <x v="4"/>
    <s v="No"/>
    <n v="21699.37"/>
    <n v="20900"/>
    <s v=""/>
    <s v=""/>
    <s v=""/>
    <s v=""/>
    <s v="2022/015404"/>
  </r>
  <r>
    <x v="2"/>
    <s v="Servicio de Salud de Castilla - La Mancha (Sescam)"/>
    <s v="043412/2022"/>
    <x v="1531"/>
    <s v="Contrato de suministros"/>
    <x v="6"/>
    <s v="No"/>
    <n v="21780"/>
    <n v="21780"/>
    <s v=""/>
    <s v=""/>
    <s v=""/>
    <s v=""/>
    <s v="2022/020621"/>
  </r>
  <r>
    <x v="2"/>
    <s v="Servicio de Salud de Castilla - La Mancha (Sescam)"/>
    <s v="044382/2022"/>
    <x v="1488"/>
    <s v="Contrato de suministros"/>
    <x v="4"/>
    <s v="No"/>
    <n v="21942.03"/>
    <n v="19800"/>
    <s v=""/>
    <s v=""/>
    <s v=""/>
    <s v=""/>
    <s v="2022/015404"/>
  </r>
  <r>
    <x v="2"/>
    <s v="Servicio de Salud de Castilla - La Mancha (Sescam)"/>
    <s v="014567/2022"/>
    <x v="1481"/>
    <s v="Contrato de suministros"/>
    <x v="0"/>
    <s v="No"/>
    <n v="22007.48"/>
    <n v="13987.6"/>
    <s v=""/>
    <s v=""/>
    <s v=""/>
    <s v=""/>
    <s v="@2021/000316"/>
  </r>
  <r>
    <x v="2"/>
    <s v="Servicio de Salud de Castilla - La Mancha (Sescam)"/>
    <s v="008872/2022"/>
    <x v="1517"/>
    <s v="Contrato de suministros"/>
    <x v="4"/>
    <s v="No"/>
    <n v="22228.7"/>
    <n v="20900"/>
    <s v=""/>
    <s v=""/>
    <s v=""/>
    <s v=""/>
    <s v="2021/005410"/>
  </r>
  <r>
    <x v="2"/>
    <s v="Servicio de Salud de Castilla - La Mancha (Sescam)"/>
    <s v="000398/2022"/>
    <x v="1532"/>
    <s v="Contrato de suministros"/>
    <x v="6"/>
    <s v="No"/>
    <n v="22680"/>
    <n v="22680"/>
    <s v=""/>
    <s v=""/>
    <s v=""/>
    <s v=""/>
    <s v="2022/000240"/>
  </r>
  <r>
    <x v="2"/>
    <s v="Servicio de Salud de Castilla - La Mancha (Sescam)"/>
    <s v="022788/2022"/>
    <x v="1533"/>
    <s v="Contrato de suministros"/>
    <x v="4"/>
    <s v="No"/>
    <n v="22869"/>
    <n v="22869"/>
    <s v=""/>
    <s v=""/>
    <s v=""/>
    <s v=""/>
    <s v="@2022/000777"/>
  </r>
  <r>
    <x v="2"/>
    <s v="Servicio de Salud de Castilla - La Mancha (Sescam)"/>
    <s v="039325/2022"/>
    <x v="1534"/>
    <s v="Contrato de suministros"/>
    <x v="4"/>
    <s v="No"/>
    <n v="22990"/>
    <n v="22990"/>
    <s v=""/>
    <s v=""/>
    <s v=""/>
    <s v=""/>
    <s v="2022/018994"/>
  </r>
  <r>
    <x v="2"/>
    <s v="Servicio de Salud de Castilla - La Mancha (Sescam)"/>
    <s v="008873/2022"/>
    <x v="1517"/>
    <s v="Contrato de suministros"/>
    <x v="4"/>
    <s v="No"/>
    <n v="24499.200000000001"/>
    <n v="24499.200000000001"/>
    <s v=""/>
    <s v=""/>
    <s v=""/>
    <s v=""/>
    <s v="2021/005410"/>
  </r>
  <r>
    <x v="2"/>
    <s v="Servicio de Salud de Castilla - La Mancha (Sescam)"/>
    <s v="029819/2022"/>
    <x v="1535"/>
    <s v="Contrato de suministros"/>
    <x v="4"/>
    <s v="No"/>
    <n v="24823.73"/>
    <n v="24823.73"/>
    <s v=""/>
    <s v=""/>
    <s v=""/>
    <s v=""/>
    <s v="2022/014947"/>
  </r>
  <r>
    <x v="2"/>
    <s v="Servicio de Salud de Castilla - La Mancha (Sescam)"/>
    <s v="028153/2022"/>
    <x v="1500"/>
    <s v="Contrato de suministros"/>
    <x v="4"/>
    <s v="No"/>
    <n v="24948"/>
    <n v="24948"/>
    <s v=""/>
    <s v=""/>
    <s v=""/>
    <s v=""/>
    <s v="2022/013376"/>
  </r>
  <r>
    <x v="2"/>
    <s v="Servicio de Salud de Castilla - La Mancha (Sescam)"/>
    <s v="007374/2022"/>
    <x v="1536"/>
    <s v="Contrato de suministros"/>
    <x v="4"/>
    <s v="No"/>
    <n v="24960"/>
    <n v="24960"/>
    <s v=""/>
    <s v=""/>
    <s v=""/>
    <s v=""/>
    <s v="2022/002782"/>
  </r>
  <r>
    <x v="2"/>
    <s v="Servicio de Salud de Castilla - La Mancha (Sescam)"/>
    <s v="038751/2022"/>
    <x v="1537"/>
    <s v="Contrato de suministros"/>
    <x v="3"/>
    <s v="No"/>
    <n v="25264.799999999999"/>
    <n v="25264.799999999999"/>
    <s v="168"/>
    <s v="a"/>
    <s v="2"/>
    <s v="EXCLUSIVIDAD TÉCNICA, DE DERECHOS EXCLUSIVOS O ARTÍSTICA_x000a_"/>
    <s v="@2022/015570"/>
  </r>
  <r>
    <x v="2"/>
    <s v="Servicio de Salud de Castilla - La Mancha (Sescam)"/>
    <s v="036674/2022"/>
    <x v="1479"/>
    <s v="Contrato de suministros"/>
    <x v="0"/>
    <s v="No"/>
    <n v="25935"/>
    <n v="25935"/>
    <s v=""/>
    <s v=""/>
    <s v=""/>
    <s v=""/>
    <s v="2018/003422"/>
  </r>
  <r>
    <x v="2"/>
    <s v="Servicio de Salud de Castilla - La Mancha (Sescam)"/>
    <s v="008868/2022"/>
    <x v="1517"/>
    <s v="Contrato de suministros"/>
    <x v="4"/>
    <s v="No"/>
    <n v="26270.1"/>
    <n v="25613.51"/>
    <s v=""/>
    <s v=""/>
    <s v=""/>
    <s v=""/>
    <s v="2021/005410"/>
  </r>
  <r>
    <x v="2"/>
    <s v="Servicio de Salud de Castilla - La Mancha (Sescam)"/>
    <s v="022780/2022"/>
    <x v="1533"/>
    <s v="Contrato de suministros"/>
    <x v="4"/>
    <s v="No"/>
    <n v="26466"/>
    <n v="26466"/>
    <s v=""/>
    <s v=""/>
    <s v=""/>
    <s v=""/>
    <s v="@2022/000777"/>
  </r>
  <r>
    <x v="2"/>
    <s v="Servicio de Salud de Castilla - La Mancha (Sescam)"/>
    <s v="022614/2022"/>
    <x v="1538"/>
    <s v="Contrato de suministros"/>
    <x v="2"/>
    <s v="No"/>
    <n v="27000"/>
    <n v="26983"/>
    <s v=""/>
    <s v=""/>
    <s v=""/>
    <s v=""/>
    <s v="@2022/006721"/>
  </r>
  <r>
    <x v="2"/>
    <s v="Servicio de Salud de Castilla - La Mancha (Sescam)"/>
    <s v="000684/2022"/>
    <x v="1539"/>
    <s v="Contrato de suministros"/>
    <x v="2"/>
    <s v="No"/>
    <n v="27800"/>
    <n v="23552.65"/>
    <s v=""/>
    <s v=""/>
    <s v=""/>
    <s v=""/>
    <s v="@2021/018935"/>
  </r>
  <r>
    <x v="2"/>
    <s v="Servicio de Salud de Castilla - La Mancha (Sescam)"/>
    <s v="038439/2022"/>
    <x v="1495"/>
    <s v="Contrato de suministros"/>
    <x v="4"/>
    <s v="No"/>
    <n v="27989.85"/>
    <n v="27989.85"/>
    <s v=""/>
    <s v=""/>
    <s v=""/>
    <s v=""/>
    <s v="2022/017502"/>
  </r>
  <r>
    <x v="2"/>
    <s v="Servicio de Salud de Castilla - La Mancha (Sescam)"/>
    <s v="008574/2022"/>
    <x v="1540"/>
    <s v="Contrato de suministros"/>
    <x v="4"/>
    <s v="No"/>
    <n v="28080"/>
    <n v="28080"/>
    <s v=""/>
    <s v=""/>
    <s v=""/>
    <s v=""/>
    <s v="2022/003903"/>
  </r>
  <r>
    <x v="2"/>
    <s v="Servicio de Salud de Castilla - La Mancha (Sescam)"/>
    <s v="014531/2022"/>
    <x v="1481"/>
    <s v="Contrato de suministros"/>
    <x v="0"/>
    <s v="No"/>
    <n v="28749.599999999999"/>
    <n v="21296"/>
    <s v=""/>
    <s v=""/>
    <s v=""/>
    <s v=""/>
    <s v="@2021/000316"/>
  </r>
  <r>
    <x v="2"/>
    <s v="Servicio de Salud de Castilla - La Mancha (Sescam)"/>
    <s v="004208/2022"/>
    <x v="1541"/>
    <s v="Contrato de suministros"/>
    <x v="4"/>
    <s v="No"/>
    <n v="28849.599999999999"/>
    <n v="28849.599999999999"/>
    <s v=""/>
    <s v=""/>
    <s v=""/>
    <s v=""/>
    <s v="2022/002171"/>
  </r>
  <r>
    <x v="2"/>
    <s v="Servicio de Salud de Castilla - La Mancha (Sescam)"/>
    <s v="003582/2022"/>
    <x v="1542"/>
    <s v="Contrato de suministros"/>
    <x v="4"/>
    <s v="No"/>
    <n v="29203.200000000001"/>
    <n v="29203.200000000001"/>
    <s v=""/>
    <s v=""/>
    <s v=""/>
    <s v=""/>
    <s v="2022/001029"/>
  </r>
  <r>
    <x v="2"/>
    <s v="Servicio de Salud de Castilla - La Mancha (Sescam)"/>
    <s v="039107/2022"/>
    <x v="1479"/>
    <s v="Contrato de suministros"/>
    <x v="0"/>
    <s v="No"/>
    <n v="29947.5"/>
    <n v="29947.5"/>
    <s v=""/>
    <s v=""/>
    <s v=""/>
    <s v=""/>
    <s v="2018/003422"/>
  </r>
  <r>
    <x v="2"/>
    <s v="Servicio de Salud de Castilla - La Mancha (Sescam)"/>
    <s v="028138/2022"/>
    <x v="1501"/>
    <s v="Contrato de suministros"/>
    <x v="4"/>
    <s v="No"/>
    <n v="30156.59"/>
    <n v="30156.59"/>
    <s v=""/>
    <s v=""/>
    <s v=""/>
    <s v=""/>
    <s v="2022/013399"/>
  </r>
  <r>
    <x v="2"/>
    <s v="Servicio de Salud de Castilla - La Mancha (Sescam)"/>
    <s v="029407/2022"/>
    <x v="1543"/>
    <s v="Contrato de suministros"/>
    <x v="5"/>
    <s v="No"/>
    <n v="30528"/>
    <n v="12196.8"/>
    <s v=""/>
    <s v=""/>
    <s v=""/>
    <s v=""/>
    <s v="@2022/010395"/>
  </r>
  <r>
    <x v="2"/>
    <s v="Servicio de Salud de Castilla - La Mancha (Sescam)"/>
    <s v="029409/2022"/>
    <x v="1543"/>
    <s v="Contrato de suministros"/>
    <x v="5"/>
    <s v="No"/>
    <n v="30528"/>
    <n v="12196.8"/>
    <s v=""/>
    <s v=""/>
    <s v=""/>
    <s v=""/>
    <s v="@2022/010395"/>
  </r>
  <r>
    <x v="2"/>
    <s v="Servicio de Salud de Castilla - La Mancha (Sescam)"/>
    <s v="029832/2022"/>
    <x v="1544"/>
    <s v="Contrato de suministros"/>
    <x v="4"/>
    <s v="No"/>
    <n v="31218"/>
    <n v="31218"/>
    <s v=""/>
    <s v=""/>
    <s v=""/>
    <s v=""/>
    <s v="2022/012937"/>
  </r>
  <r>
    <x v="2"/>
    <s v="Servicio de Salud de Castilla - La Mancha (Sescam)"/>
    <s v="003749/2022"/>
    <x v="1545"/>
    <s v="Contrato de suministros"/>
    <x v="4"/>
    <s v="No"/>
    <n v="32491.68"/>
    <n v="32491.68"/>
    <s v=""/>
    <s v=""/>
    <s v=""/>
    <s v=""/>
    <s v="2022/001096"/>
  </r>
  <r>
    <x v="2"/>
    <s v="Servicio de Salud de Castilla - La Mancha (Sescam)"/>
    <s v="033646/2022"/>
    <x v="1546"/>
    <s v="Contrato de suministros"/>
    <x v="4"/>
    <s v="No"/>
    <n v="32912"/>
    <n v="32912"/>
    <s v=""/>
    <s v=""/>
    <s v=""/>
    <s v=""/>
    <s v="2022/015212"/>
  </r>
  <r>
    <x v="2"/>
    <s v="Servicio de Salud de Castilla - La Mancha (Sescam)"/>
    <s v="036673/2022"/>
    <x v="1479"/>
    <s v="Contrato de suministros"/>
    <x v="0"/>
    <s v="No"/>
    <n v="33250"/>
    <n v="33250"/>
    <s v=""/>
    <s v=""/>
    <s v=""/>
    <s v=""/>
    <s v="2018/003422"/>
  </r>
  <r>
    <x v="2"/>
    <s v="Servicio de Salud de Castilla - La Mancha (Sescam)"/>
    <s v="038704/2022"/>
    <x v="1479"/>
    <s v="Contrato de suministros"/>
    <x v="0"/>
    <s v="No"/>
    <n v="33275"/>
    <n v="33275"/>
    <s v=""/>
    <s v=""/>
    <s v=""/>
    <s v=""/>
    <s v="2018/003422"/>
  </r>
  <r>
    <x v="2"/>
    <s v="Servicio de Salud de Castilla - La Mancha (Sescam)"/>
    <s v="007866/2022"/>
    <x v="1547"/>
    <s v="Contrato de suministros"/>
    <x v="4"/>
    <s v="No"/>
    <n v="33517"/>
    <n v="33517"/>
    <s v=""/>
    <s v=""/>
    <s v=""/>
    <s v=""/>
    <s v="2022/001755"/>
  </r>
  <r>
    <x v="2"/>
    <s v="Servicio de Salud de Castilla - La Mancha (Sescam)"/>
    <s v="000738/2022"/>
    <x v="1548"/>
    <s v="Contrato de suministros"/>
    <x v="4"/>
    <s v="No"/>
    <n v="33523.480000000003"/>
    <n v="33523.480000000003"/>
    <s v=""/>
    <s v=""/>
    <s v=""/>
    <s v=""/>
    <s v="2022/000263"/>
  </r>
  <r>
    <x v="2"/>
    <s v="Servicio de Salud de Castilla - La Mancha (Sescam)"/>
    <s v="028117/2022"/>
    <x v="1502"/>
    <s v="Contrato de suministros"/>
    <x v="4"/>
    <s v="No"/>
    <n v="34499.519999999997"/>
    <n v="34499.519999999997"/>
    <s v=""/>
    <s v=""/>
    <s v=""/>
    <s v=""/>
    <s v="2022/013405"/>
  </r>
  <r>
    <x v="2"/>
    <s v="Servicio de Salud de Castilla - La Mancha (Sescam)"/>
    <s v="028873/2022"/>
    <x v="1522"/>
    <s v="Contrato de suministros"/>
    <x v="3"/>
    <s v="No"/>
    <n v="34510.89"/>
    <n v="34508.29"/>
    <s v="168"/>
    <s v="a"/>
    <s v="2"/>
    <s v="EXCLUSIVIDAD TÉCNICA, DE DERECHOS EXCLUSIVOS O ARTÍSTICA_x000a_"/>
    <s v="@2022/002471"/>
  </r>
  <r>
    <x v="2"/>
    <s v="Servicio de Salud de Castilla - La Mancha (Sescam)"/>
    <s v="033814/2022"/>
    <x v="1479"/>
    <s v="Contrato de suministros"/>
    <x v="0"/>
    <s v="No"/>
    <n v="34832.050000000003"/>
    <n v="34832.050000000003"/>
    <s v=""/>
    <s v=""/>
    <s v=""/>
    <s v=""/>
    <s v="2018/003422"/>
  </r>
  <r>
    <x v="2"/>
    <s v="Servicio de Salud de Castilla - La Mancha (Sescam)"/>
    <s v="007473/2022"/>
    <x v="1549"/>
    <s v="Contrato de suministros"/>
    <x v="4"/>
    <s v="No"/>
    <n v="34944"/>
    <n v="34944"/>
    <s v=""/>
    <s v=""/>
    <s v=""/>
    <s v=""/>
    <s v="2022/002674"/>
  </r>
  <r>
    <x v="2"/>
    <s v="Servicio de Salud de Castilla - La Mancha (Sescam)"/>
    <s v="037011/2022"/>
    <x v="1550"/>
    <s v="Contrato de suministros"/>
    <x v="5"/>
    <s v="No"/>
    <n v="34991.94"/>
    <n v="34267.61"/>
    <s v=""/>
    <s v=""/>
    <s v=""/>
    <s v=""/>
    <s v="@2022/015076"/>
  </r>
  <r>
    <x v="2"/>
    <s v="Servicio de Salud de Castilla - La Mancha (Sescam)"/>
    <s v="029738/2022"/>
    <x v="1551"/>
    <s v="Contrato de suministros"/>
    <x v="4"/>
    <s v="No"/>
    <n v="36300"/>
    <n v="36300"/>
    <s v=""/>
    <s v=""/>
    <s v=""/>
    <s v=""/>
    <s v="2022/015203"/>
  </r>
  <r>
    <x v="2"/>
    <s v="Servicio de Salud de Castilla - La Mancha (Sescam)"/>
    <s v="039104/2022"/>
    <x v="1479"/>
    <s v="Contrato de suministros"/>
    <x v="0"/>
    <s v="No"/>
    <n v="36300"/>
    <n v="36300"/>
    <s v=""/>
    <s v=""/>
    <s v=""/>
    <s v=""/>
    <s v="2018/003422"/>
  </r>
  <r>
    <x v="2"/>
    <s v="Servicio de Salud de Castilla - La Mancha (Sescam)"/>
    <s v="018083/2022"/>
    <x v="1552"/>
    <s v="Contrato de suministros"/>
    <x v="7"/>
    <s v="No"/>
    <n v="36560.15"/>
    <n v="36560.15"/>
    <s v=""/>
    <s v=""/>
    <s v=""/>
    <s v=""/>
    <s v="@2022/006672"/>
  </r>
  <r>
    <x v="2"/>
    <s v="Servicio de Salud de Castilla - La Mancha (Sescam)"/>
    <s v="003396/2022"/>
    <x v="1553"/>
    <s v="Contrato de suministros"/>
    <x v="4"/>
    <s v="No"/>
    <n v="36764"/>
    <n v="36764"/>
    <s v=""/>
    <s v=""/>
    <s v=""/>
    <s v=""/>
    <s v="2022/001202"/>
  </r>
  <r>
    <x v="2"/>
    <s v="Servicio de Salud de Castilla - La Mancha (Sescam)"/>
    <s v="044629/2022"/>
    <x v="1488"/>
    <s v="Contrato de suministros"/>
    <x v="4"/>
    <s v="No"/>
    <n v="36776.85"/>
    <n v="35189"/>
    <s v=""/>
    <s v=""/>
    <s v=""/>
    <s v=""/>
    <s v="2022/015404"/>
  </r>
  <r>
    <x v="2"/>
    <s v="Servicio de Salud de Castilla - La Mancha (Sescam)"/>
    <s v="044397/2022"/>
    <x v="1554"/>
    <s v="Contrato de suministros"/>
    <x v="5"/>
    <s v="No"/>
    <n v="36853"/>
    <n v="24457.62"/>
    <s v=""/>
    <s v=""/>
    <s v=""/>
    <s v=""/>
    <s v="@2022/017110"/>
  </r>
  <r>
    <x v="2"/>
    <s v="Servicio de Salud de Castilla - La Mancha (Sescam)"/>
    <s v="017207/2022"/>
    <x v="1555"/>
    <s v="Contrato de suministros"/>
    <x v="5"/>
    <s v="No"/>
    <n v="38478"/>
    <n v="31218"/>
    <s v=""/>
    <s v=""/>
    <s v=""/>
    <s v=""/>
    <s v="@2022/004822"/>
  </r>
  <r>
    <x v="2"/>
    <s v="Servicio de Salud de Castilla - La Mancha (Sescam)"/>
    <s v="022802/2022"/>
    <x v="1485"/>
    <s v="Contrato de suministros"/>
    <x v="4"/>
    <s v="No"/>
    <n v="38907"/>
    <n v="20625"/>
    <s v=""/>
    <s v=""/>
    <s v=""/>
    <s v=""/>
    <s v="@2022/000778"/>
  </r>
  <r>
    <x v="2"/>
    <s v="Servicio de Salud de Castilla - La Mancha (Sescam)"/>
    <s v="022777/2022"/>
    <x v="1486"/>
    <s v="Contrato de suministros"/>
    <x v="4"/>
    <s v="No"/>
    <n v="38919.870000000003"/>
    <n v="12973.29"/>
    <s v=""/>
    <s v=""/>
    <s v=""/>
    <s v=""/>
    <s v="@2022/000776"/>
  </r>
  <r>
    <x v="2"/>
    <s v="Servicio de Salud de Castilla - La Mancha (Sescam)"/>
    <s v="022787/2022"/>
    <x v="1533"/>
    <s v="Contrato de suministros"/>
    <x v="4"/>
    <s v="No"/>
    <n v="38958.980000000003"/>
    <n v="4328.78"/>
    <s v=""/>
    <s v=""/>
    <s v=""/>
    <s v=""/>
    <s v="@2022/000777"/>
  </r>
  <r>
    <x v="2"/>
    <s v="Servicio de Salud de Castilla - La Mancha (Sescam)"/>
    <s v="000483/2022"/>
    <x v="1556"/>
    <s v="Contrato de suministros"/>
    <x v="6"/>
    <s v="No"/>
    <n v="39000"/>
    <n v="39000"/>
    <s v=""/>
    <s v=""/>
    <s v=""/>
    <s v=""/>
    <s v="2022/000349"/>
  </r>
  <r>
    <x v="2"/>
    <s v="Servicio de Salud de Castilla - La Mancha (Sescam)"/>
    <s v="044642/2022"/>
    <x v="1488"/>
    <s v="Contrato de suministros"/>
    <x v="4"/>
    <s v="No"/>
    <n v="39193"/>
    <n v="39192.980000000003"/>
    <s v=""/>
    <s v=""/>
    <s v=""/>
    <s v=""/>
    <s v="2022/015404"/>
  </r>
  <r>
    <x v="2"/>
    <s v="Servicio de Salud de Castilla - La Mancha (Sescam)"/>
    <s v="007078/2022"/>
    <x v="1557"/>
    <s v="Contrato de suministros"/>
    <x v="4"/>
    <s v="No"/>
    <n v="39291.160000000003"/>
    <n v="39291.160000000003"/>
    <s v=""/>
    <s v=""/>
    <s v=""/>
    <s v=""/>
    <s v="2022/001358"/>
  </r>
  <r>
    <x v="2"/>
    <s v="Servicio de Salud de Castilla - La Mancha (Sescam)"/>
    <s v="008571/2022"/>
    <x v="1540"/>
    <s v="Contrato de suministros"/>
    <x v="4"/>
    <s v="No"/>
    <n v="39449.64"/>
    <n v="39449.64"/>
    <s v=""/>
    <s v=""/>
    <s v=""/>
    <s v=""/>
    <s v="2022/003903"/>
  </r>
  <r>
    <x v="2"/>
    <s v="Servicio de Salud de Castilla - La Mancha (Sescam)"/>
    <s v="004317/2022"/>
    <x v="1493"/>
    <s v="Contrato de suministros"/>
    <x v="4"/>
    <s v="No"/>
    <n v="40560"/>
    <n v="40560"/>
    <s v=""/>
    <s v=""/>
    <s v=""/>
    <s v=""/>
    <s v="2022/001535"/>
  </r>
  <r>
    <x v="2"/>
    <s v="Servicio de Salud de Castilla - La Mancha (Sescam)"/>
    <s v="036546/2022"/>
    <x v="1558"/>
    <s v="Contrato de suministros"/>
    <x v="5"/>
    <s v="No"/>
    <n v="40656"/>
    <n v="37752"/>
    <s v=""/>
    <s v=""/>
    <s v=""/>
    <s v=""/>
    <s v="@2022/015225"/>
  </r>
  <r>
    <x v="2"/>
    <s v="Servicio de Salud de Castilla - La Mancha (Sescam)"/>
    <s v="037978/2022"/>
    <x v="1559"/>
    <s v="Contrato de suministros"/>
    <x v="4"/>
    <s v="No"/>
    <n v="40980.5"/>
    <n v="34920"/>
    <s v=""/>
    <s v=""/>
    <s v=""/>
    <s v=""/>
    <s v="2022/018335"/>
  </r>
  <r>
    <x v="2"/>
    <s v="Servicio de Salud de Castilla - La Mancha (Sescam)"/>
    <s v="037756/2022"/>
    <x v="1560"/>
    <s v="Contrato de suministros"/>
    <x v="3"/>
    <s v="No"/>
    <n v="41058.160000000003"/>
    <n v="41058.160000000003"/>
    <s v="168"/>
    <s v="a"/>
    <s v="2"/>
    <s v="EXCLUSIVIDAD TÉCNICA, DE DERECHOS EXCLUSIVOS O ARTÍSTICA_x000a_"/>
    <s v="@2022/002368"/>
  </r>
  <r>
    <x v="2"/>
    <s v="Servicio de Salud de Castilla - La Mancha (Sescam)"/>
    <s v="028867/2022"/>
    <x v="1522"/>
    <s v="Contrato de suministros"/>
    <x v="3"/>
    <s v="No"/>
    <n v="41095.03"/>
    <n v="41095.03"/>
    <s v="168"/>
    <s v="a"/>
    <s v="2"/>
    <s v="EXCLUSIVIDAD TÉCNICA, DE DERECHOS EXCLUSIVOS O ARTÍSTICA_x000a_"/>
    <s v="@2022/002471"/>
  </r>
  <r>
    <x v="2"/>
    <s v="Servicio de Salud de Castilla - La Mancha (Sescam)"/>
    <s v="012022/2022"/>
    <x v="1561"/>
    <s v="Contrato de suministros"/>
    <x v="3"/>
    <s v="No"/>
    <n v="41106.32"/>
    <n v="41106.32"/>
    <s v="168"/>
    <s v="a"/>
    <s v="2"/>
    <s v="EXCLUSIVIDAD TÉCNICA, DE DERECHOS EXCLUSIVOS O ARTÍSTICA_x000a_"/>
    <s v="@2021/013843"/>
  </r>
  <r>
    <x v="2"/>
    <s v="Servicio de Salud de Castilla - La Mancha (Sescam)"/>
    <s v="038370/2022"/>
    <x v="1562"/>
    <s v="Contrato de suministros"/>
    <x v="4"/>
    <s v="No"/>
    <n v="41140"/>
    <n v="41140"/>
    <s v=""/>
    <s v=""/>
    <s v=""/>
    <s v=""/>
    <s v="2022/015584"/>
  </r>
  <r>
    <x v="2"/>
    <s v="Servicio de Salud de Castilla - La Mancha (Sescam)"/>
    <s v="037715/2022"/>
    <x v="1563"/>
    <s v="Contrato de suministros"/>
    <x v="4"/>
    <s v="No"/>
    <n v="41214.76"/>
    <n v="41214.76"/>
    <s v=""/>
    <s v=""/>
    <s v=""/>
    <s v=""/>
    <s v="2022/016677"/>
  </r>
  <r>
    <x v="2"/>
    <s v="Servicio de Salud de Castilla - La Mancha (Sescam)"/>
    <s v="022783/2022"/>
    <x v="1533"/>
    <s v="Contrato de suministros"/>
    <x v="4"/>
    <s v="No"/>
    <n v="42900"/>
    <n v="42900"/>
    <s v=""/>
    <s v=""/>
    <s v=""/>
    <s v=""/>
    <s v="@2022/000777"/>
  </r>
  <r>
    <x v="2"/>
    <s v="Servicio de Salud de Castilla - La Mancha (Sescam)"/>
    <s v="001566/2022"/>
    <x v="1564"/>
    <s v="Contrato de suministros"/>
    <x v="4"/>
    <s v="No"/>
    <n v="43274.400000000001"/>
    <n v="43274.400000000001"/>
    <s v=""/>
    <s v=""/>
    <s v=""/>
    <s v=""/>
    <s v="2022/001077"/>
  </r>
  <r>
    <x v="2"/>
    <s v="Servicio de Salud de Castilla - La Mancha (Sescam)"/>
    <s v="003696/2022"/>
    <x v="1565"/>
    <s v="Contrato de suministros"/>
    <x v="4"/>
    <s v="No"/>
    <n v="43274.400000000001"/>
    <n v="43274.400000000001"/>
    <s v=""/>
    <s v=""/>
    <s v=""/>
    <s v=""/>
    <s v="2022/001008"/>
  </r>
  <r>
    <x v="2"/>
    <s v="Servicio de Salud de Castilla - La Mancha (Sescam)"/>
    <s v="007423/2022"/>
    <x v="1566"/>
    <s v="Contrato de suministros"/>
    <x v="4"/>
    <s v="No"/>
    <n v="43274.400000000001"/>
    <n v="43274.400000000001"/>
    <s v=""/>
    <s v=""/>
    <s v=""/>
    <s v=""/>
    <s v="2022/001531"/>
  </r>
  <r>
    <x v="2"/>
    <s v="Servicio de Salud de Castilla - La Mancha (Sescam)"/>
    <s v="008870/2022"/>
    <x v="1517"/>
    <s v="Contrato de suministros"/>
    <x v="4"/>
    <s v="No"/>
    <n v="43884.07"/>
    <n v="39600"/>
    <s v=""/>
    <s v=""/>
    <s v=""/>
    <s v=""/>
    <s v="2021/005410"/>
  </r>
  <r>
    <x v="2"/>
    <s v="Servicio de Salud de Castilla - La Mancha (Sescam)"/>
    <s v="044263/2022"/>
    <x v="1567"/>
    <s v="Contrato de suministros"/>
    <x v="4"/>
    <s v="No"/>
    <n v="44127.49"/>
    <n v="44127.49"/>
    <s v=""/>
    <s v=""/>
    <s v=""/>
    <s v=""/>
    <s v="2022/019329"/>
  </r>
  <r>
    <x v="2"/>
    <s v="Servicio de Salud de Castilla - La Mancha (Sescam)"/>
    <s v="014628/2022"/>
    <x v="1568"/>
    <s v="Contrato de suministros"/>
    <x v="0"/>
    <s v="No"/>
    <n v="44332.77"/>
    <n v="44332.77"/>
    <s v=""/>
    <s v=""/>
    <s v=""/>
    <s v=""/>
    <s v="@2019/013280"/>
  </r>
  <r>
    <x v="2"/>
    <s v="Servicio de Salud de Castilla - La Mancha (Sescam)"/>
    <s v="044658/2022"/>
    <x v="1488"/>
    <s v="Contrato de suministros"/>
    <x v="4"/>
    <s v="No"/>
    <n v="44457.38"/>
    <n v="41800"/>
    <s v=""/>
    <s v=""/>
    <s v=""/>
    <s v=""/>
    <s v="2022/015404"/>
  </r>
  <r>
    <x v="2"/>
    <s v="Servicio de Salud de Castilla - La Mancha (Sescam)"/>
    <s v="007385/2022"/>
    <x v="1569"/>
    <s v="Contrato de suministros"/>
    <x v="4"/>
    <s v="No"/>
    <n v="44928"/>
    <n v="44928"/>
    <s v=""/>
    <s v=""/>
    <s v=""/>
    <s v=""/>
    <s v="2022/001359"/>
  </r>
  <r>
    <x v="2"/>
    <s v="Servicio de Salud de Castilla - La Mancha (Sescam)"/>
    <s v="028336/2022"/>
    <x v="1568"/>
    <s v="Contrato de suministros"/>
    <x v="0"/>
    <s v="No"/>
    <n v="45000.02"/>
    <n v="45000"/>
    <s v=""/>
    <s v=""/>
    <s v=""/>
    <s v=""/>
    <s v="@2019/013280"/>
  </r>
  <r>
    <x v="2"/>
    <s v="Servicio de Salud de Castilla - La Mancha (Sescam)"/>
    <s v="037026/2022"/>
    <x v="1479"/>
    <s v="Contrato de suministros"/>
    <x v="0"/>
    <s v="No"/>
    <n v="45253.8"/>
    <n v="45253.8"/>
    <s v=""/>
    <s v=""/>
    <s v=""/>
    <s v=""/>
    <s v="2018/003422"/>
  </r>
  <r>
    <x v="2"/>
    <s v="Servicio de Salud de Castilla - La Mancha (Sescam)"/>
    <s v="029198/2022"/>
    <x v="1570"/>
    <s v="Contrato de suministros"/>
    <x v="4"/>
    <s v="No"/>
    <n v="46234.1"/>
    <n v="46234.1"/>
    <s v=""/>
    <s v=""/>
    <s v=""/>
    <s v=""/>
    <s v="2022/012102"/>
  </r>
  <r>
    <x v="2"/>
    <s v="Servicio de Salud de Castilla - La Mancha (Sescam)"/>
    <s v="038234/2022"/>
    <x v="1571"/>
    <s v="Contrato de suministros"/>
    <x v="3"/>
    <s v="No"/>
    <n v="46709.61"/>
    <n v="46707.94"/>
    <s v="168"/>
    <s v="c"/>
    <s v="2"/>
    <s v="ENTREGAS ADICIONALES DEL PROVEEDOR INICIAL"/>
    <s v="@2022/017312"/>
  </r>
  <r>
    <x v="2"/>
    <s v="Servicio de Salud de Castilla - La Mancha (Sescam)"/>
    <s v="037014/2022"/>
    <x v="1572"/>
    <s v="Contrato de suministros"/>
    <x v="5"/>
    <s v="No"/>
    <n v="48310.58"/>
    <n v="43489.19"/>
    <s v=""/>
    <s v=""/>
    <s v=""/>
    <s v=""/>
    <s v="@2022/014998"/>
  </r>
  <r>
    <x v="2"/>
    <s v="Servicio de Salud de Castilla - La Mancha (Sescam)"/>
    <s v="008815/2022"/>
    <x v="1517"/>
    <s v="Contrato de suministros"/>
    <x v="4"/>
    <s v="No"/>
    <n v="48328.44"/>
    <n v="48132.42"/>
    <s v=""/>
    <s v=""/>
    <s v=""/>
    <s v=""/>
    <s v="2021/005410"/>
  </r>
  <r>
    <x v="2"/>
    <s v="Servicio de Salud de Castilla - La Mancha (Sescam)"/>
    <s v="043431/2022"/>
    <x v="1573"/>
    <s v="Contrato de suministros"/>
    <x v="2"/>
    <s v="No"/>
    <n v="48400"/>
    <n v="45474.83"/>
    <s v=""/>
    <s v=""/>
    <s v=""/>
    <s v=""/>
    <s v="@2022/017286"/>
  </r>
  <r>
    <x v="2"/>
    <s v="Servicio de Salud de Castilla - La Mancha (Sescam)"/>
    <s v="037746/2022"/>
    <x v="1479"/>
    <s v="Contrato de suministros"/>
    <x v="0"/>
    <s v="No"/>
    <n v="50391.5"/>
    <n v="50391.5"/>
    <s v=""/>
    <s v=""/>
    <s v=""/>
    <s v=""/>
    <s v="2018/003422"/>
  </r>
  <r>
    <x v="2"/>
    <s v="Servicio de Salud de Castilla - La Mancha (Sescam)"/>
    <s v="044269/2022"/>
    <x v="1574"/>
    <s v="Contrato de suministros"/>
    <x v="4"/>
    <s v="No"/>
    <n v="50458.2"/>
    <n v="50458.2"/>
    <s v=""/>
    <s v=""/>
    <s v=""/>
    <s v=""/>
    <s v="2022/020542"/>
  </r>
  <r>
    <x v="2"/>
    <s v="Servicio de Salud de Castilla - La Mancha (Sescam)"/>
    <s v="000993/2022"/>
    <x v="1575"/>
    <s v="Contrato de suministros"/>
    <x v="3"/>
    <s v="No"/>
    <n v="50783.62"/>
    <n v="50783.62"/>
    <s v="168"/>
    <s v="a"/>
    <s v="2"/>
    <s v="EXCLUSIVIDAD TÉCNICA, DE DERECHOS EXCLUSIVOS O ARTÍSTICA_x000a_"/>
    <s v="@2021/020487"/>
  </r>
  <r>
    <x v="2"/>
    <s v="Servicio de Salud de Castilla - La Mancha (Sescam)"/>
    <s v="008823/2022"/>
    <x v="1517"/>
    <s v="Contrato de suministros"/>
    <x v="4"/>
    <s v="No"/>
    <n v="50859.6"/>
    <n v="20772.400000000001"/>
    <s v=""/>
    <s v=""/>
    <s v=""/>
    <s v=""/>
    <s v="2021/005410"/>
  </r>
  <r>
    <x v="2"/>
    <s v="Servicio de Salud de Castilla - La Mancha (Sescam)"/>
    <s v="022793/2022"/>
    <x v="1485"/>
    <s v="Contrato de suministros"/>
    <x v="4"/>
    <s v="No"/>
    <n v="51931"/>
    <n v="51700"/>
    <s v=""/>
    <s v=""/>
    <s v=""/>
    <s v=""/>
    <s v="@2022/000778"/>
  </r>
  <r>
    <x v="2"/>
    <s v="Servicio de Salud de Castilla - La Mancha (Sescam)"/>
    <s v="044637/2022"/>
    <x v="1488"/>
    <s v="Contrato de suministros"/>
    <x v="4"/>
    <s v="No"/>
    <n v="52800"/>
    <n v="51315"/>
    <s v=""/>
    <s v=""/>
    <s v=""/>
    <s v=""/>
    <s v="2022/015404"/>
  </r>
  <r>
    <x v="2"/>
    <s v="Servicio de Salud de Castilla - La Mancha (Sescam)"/>
    <s v="027865/2022"/>
    <x v="1576"/>
    <s v="Contrato de suministros"/>
    <x v="4"/>
    <s v="No"/>
    <n v="53664"/>
    <n v="53664"/>
    <s v=""/>
    <s v=""/>
    <s v=""/>
    <s v=""/>
    <s v="2022/010565"/>
  </r>
  <r>
    <x v="2"/>
    <s v="Servicio de Salud de Castilla - La Mancha (Sescam)"/>
    <s v="022846/2022"/>
    <x v="1485"/>
    <s v="Contrato de suministros"/>
    <x v="4"/>
    <s v="No"/>
    <n v="53944"/>
    <n v="53944"/>
    <s v=""/>
    <s v=""/>
    <s v=""/>
    <s v=""/>
    <s v="@2022/000778"/>
  </r>
  <r>
    <x v="2"/>
    <s v="Servicio de Salud de Castilla - La Mancha (Sescam)"/>
    <s v="000683/2022"/>
    <x v="1539"/>
    <s v="Contrato de suministros"/>
    <x v="2"/>
    <s v="No"/>
    <n v="54000"/>
    <n v="49489"/>
    <s v=""/>
    <s v=""/>
    <s v=""/>
    <s v=""/>
    <s v="@2021/018935"/>
  </r>
  <r>
    <x v="2"/>
    <s v="Servicio de Salud de Castilla - La Mancha (Sescam)"/>
    <s v="043434/2022"/>
    <x v="1573"/>
    <s v="Contrato de suministros"/>
    <x v="2"/>
    <s v="No"/>
    <n v="54450"/>
    <n v="54179.53"/>
    <s v=""/>
    <s v=""/>
    <s v=""/>
    <s v=""/>
    <s v="@2022/017286"/>
  </r>
  <r>
    <x v="2"/>
    <s v="Servicio de Salud de Castilla - La Mancha (Sescam)"/>
    <s v="018033/2022"/>
    <x v="1577"/>
    <s v="Contrato de suministros"/>
    <x v="7"/>
    <s v="No"/>
    <n v="54864.91"/>
    <n v="54864.91"/>
    <s v=""/>
    <s v=""/>
    <s v=""/>
    <s v=""/>
    <s v="@2022/003125"/>
  </r>
  <r>
    <x v="2"/>
    <s v="Servicio de Salud de Castilla - La Mancha (Sescam)"/>
    <s v="014540/2022"/>
    <x v="1578"/>
    <s v="Contrato de suministros"/>
    <x v="5"/>
    <s v="No"/>
    <n v="55563.199999999997"/>
    <n v="54072.480000000003"/>
    <s v=""/>
    <s v=""/>
    <s v=""/>
    <s v=""/>
    <s v="@2022/000301"/>
  </r>
  <r>
    <x v="2"/>
    <s v="Servicio de Salud de Castilla - La Mancha (Sescam)"/>
    <s v="037285/2022"/>
    <x v="1579"/>
    <s v="Contrato de suministros"/>
    <x v="5"/>
    <s v="No"/>
    <n v="55660"/>
    <n v="32549"/>
    <s v=""/>
    <s v=""/>
    <s v=""/>
    <s v=""/>
    <s v="@2022/015246"/>
  </r>
  <r>
    <x v="2"/>
    <s v="Servicio de Salud de Castilla - La Mancha (Sescam)"/>
    <s v="044627/2022"/>
    <x v="1488"/>
    <s v="Contrato de suministros"/>
    <x v="4"/>
    <s v="No"/>
    <n v="58014"/>
    <n v="56100"/>
    <s v=""/>
    <s v=""/>
    <s v=""/>
    <s v=""/>
    <s v="2022/015404"/>
  </r>
  <r>
    <x v="2"/>
    <s v="Servicio de Salud de Castilla - La Mancha (Sescam)"/>
    <s v="017265/2022"/>
    <x v="1580"/>
    <s v="Contrato de suministros"/>
    <x v="3"/>
    <s v="No"/>
    <n v="58564"/>
    <n v="58564"/>
    <s v="168"/>
    <s v="a"/>
    <s v="2"/>
    <s v="EXCLUSIVIDAD TÉCNICA, DE DERECHOS EXCLUSIVOS O ARTÍSTICA_x000a_"/>
    <s v="@2022/001101"/>
  </r>
  <r>
    <x v="2"/>
    <s v="Servicio de Salud de Castilla - La Mancha (Sescam)"/>
    <s v="008821/2022"/>
    <x v="1517"/>
    <s v="Contrato de suministros"/>
    <x v="4"/>
    <s v="No"/>
    <n v="58588.3"/>
    <n v="56430"/>
    <s v=""/>
    <s v=""/>
    <s v=""/>
    <s v=""/>
    <s v="2021/005410"/>
  </r>
  <r>
    <x v="2"/>
    <s v="Servicio de Salud de Castilla - La Mancha (Sescam)"/>
    <s v="009188/2022"/>
    <x v="1581"/>
    <s v="Contrato de suministros"/>
    <x v="3"/>
    <s v="No"/>
    <n v="58854.400000000001"/>
    <n v="58854.400000000001"/>
    <s v="168"/>
    <s v="a"/>
    <s v="2"/>
    <s v="EXCLUSIVIDAD TÉCNICA, DE DERECHOS EXCLUSIVOS O ARTÍSTICA_x000a_"/>
    <s v="@2022/001030"/>
  </r>
  <r>
    <x v="2"/>
    <s v="Servicio de Salud de Castilla - La Mancha (Sescam)"/>
    <s v="039158/2022"/>
    <x v="1479"/>
    <s v="Contrato de suministros"/>
    <x v="0"/>
    <s v="No"/>
    <n v="60200"/>
    <n v="60200"/>
    <s v=""/>
    <s v=""/>
    <s v=""/>
    <s v=""/>
    <s v="2018/003422"/>
  </r>
  <r>
    <x v="2"/>
    <s v="Servicio de Salud de Castilla - La Mancha (Sescam)"/>
    <s v="028303/2022"/>
    <x v="1582"/>
    <s v="Contrato de suministros"/>
    <x v="5"/>
    <s v="No"/>
    <n v="60500"/>
    <n v="54450"/>
    <s v=""/>
    <s v=""/>
    <s v=""/>
    <s v=""/>
    <s v="@2022/011030"/>
  </r>
  <r>
    <x v="2"/>
    <s v="Servicio de Salud de Castilla - La Mancha (Sescam)"/>
    <s v="043945/2022"/>
    <x v="1583"/>
    <s v="Contrato de suministros"/>
    <x v="4"/>
    <s v="No"/>
    <n v="61132.5"/>
    <n v="61132.5"/>
    <s v=""/>
    <s v=""/>
    <s v=""/>
    <s v=""/>
    <s v="2022/020783"/>
  </r>
  <r>
    <x v="2"/>
    <s v="Servicio de Salud de Castilla - La Mancha (Sescam)"/>
    <s v="017716/2022"/>
    <x v="1584"/>
    <s v="Contrato de suministros"/>
    <x v="2"/>
    <s v="No"/>
    <n v="61407.5"/>
    <n v="61407.51"/>
    <s v=""/>
    <s v=""/>
    <s v=""/>
    <s v=""/>
    <s v="@2022/001248"/>
  </r>
  <r>
    <x v="2"/>
    <s v="Servicio de Salud de Castilla - La Mancha (Sescam)"/>
    <s v="008340/2022"/>
    <x v="1585"/>
    <s v="Contrato de suministros"/>
    <x v="4"/>
    <s v="No"/>
    <n v="61710"/>
    <n v="61710"/>
    <s v=""/>
    <s v=""/>
    <s v=""/>
    <s v=""/>
    <s v="2022/001801"/>
  </r>
  <r>
    <x v="2"/>
    <s v="Servicio de Salud de Castilla - La Mancha (Sescam)"/>
    <s v="007471/2022"/>
    <x v="1549"/>
    <s v="Contrato de suministros"/>
    <x v="4"/>
    <s v="No"/>
    <n v="62400"/>
    <n v="62400"/>
    <s v=""/>
    <s v=""/>
    <s v=""/>
    <s v=""/>
    <s v="2022/002674"/>
  </r>
  <r>
    <x v="2"/>
    <s v="Servicio de Salud de Castilla - La Mancha (Sescam)"/>
    <s v="038428/2022"/>
    <x v="1495"/>
    <s v="Contrato de suministros"/>
    <x v="4"/>
    <s v="No"/>
    <n v="62433.279999999999"/>
    <n v="62433.279999999999"/>
    <s v=""/>
    <s v=""/>
    <s v=""/>
    <s v=""/>
    <s v="2022/017502"/>
  </r>
  <r>
    <x v="2"/>
    <s v="Servicio de Salud de Castilla - La Mancha (Sescam)"/>
    <s v="022764/2022"/>
    <x v="1486"/>
    <s v="Contrato de suministros"/>
    <x v="4"/>
    <s v="No"/>
    <n v="62519"/>
    <n v="58455.32"/>
    <s v=""/>
    <s v=""/>
    <s v=""/>
    <s v=""/>
    <s v="@2022/000776"/>
  </r>
  <r>
    <x v="2"/>
    <s v="Servicio de Salud de Castilla - La Mancha (Sescam)"/>
    <s v="008864/2022"/>
    <x v="1517"/>
    <s v="Contrato de suministros"/>
    <x v="4"/>
    <s v="No"/>
    <n v="62700"/>
    <n v="62678.55"/>
    <s v=""/>
    <s v=""/>
    <s v=""/>
    <s v=""/>
    <s v="2021/005410"/>
  </r>
  <r>
    <x v="2"/>
    <s v="Servicio de Salud de Castilla - La Mancha (Sescam)"/>
    <s v="000380/2022"/>
    <x v="1586"/>
    <s v="Contrato de suministros"/>
    <x v="3"/>
    <s v="No"/>
    <n v="62876.32"/>
    <n v="62876.32"/>
    <s v="168"/>
    <s v="a"/>
    <s v="2"/>
    <s v="EXCLUSIVIDAD TÉCNICA, DE DERECHOS EXCLUSIVOS O ARTÍSTICA_x000a_"/>
    <s v="@2021/019242"/>
  </r>
  <r>
    <x v="2"/>
    <s v="Servicio de Salud de Castilla - La Mancha (Sescam)"/>
    <s v="029290/2022"/>
    <x v="1587"/>
    <s v="Contrato de suministros"/>
    <x v="4"/>
    <s v="No"/>
    <n v="63195.69"/>
    <n v="63195.69"/>
    <s v=""/>
    <s v=""/>
    <s v=""/>
    <s v=""/>
    <s v="2022/010586"/>
  </r>
  <r>
    <x v="2"/>
    <s v="Servicio de Salud de Castilla - La Mancha (Sescam)"/>
    <s v="003053/2022"/>
    <x v="1588"/>
    <s v="Contrato de suministros"/>
    <x v="4"/>
    <s v="No"/>
    <n v="63290.239999999998"/>
    <n v="63290.239999999998"/>
    <s v=""/>
    <s v=""/>
    <s v=""/>
    <s v=""/>
    <s v="2022/001010"/>
  </r>
  <r>
    <x v="2"/>
    <s v="Servicio de Salud de Castilla - La Mancha (Sescam)"/>
    <s v="029760/2022"/>
    <x v="1589"/>
    <s v="Contrato de suministros"/>
    <x v="3"/>
    <s v="No"/>
    <n v="63349.55"/>
    <n v="63349.55"/>
    <s v="168"/>
    <s v="a"/>
    <s v="2"/>
    <s v="EXCLUSIVIDAD TÉCNICA, DE DERECHOS EXCLUSIVOS O ARTÍSTICA_x000a_"/>
    <s v="@2022/014483"/>
  </r>
  <r>
    <x v="2"/>
    <s v="Servicio de Salud de Castilla - La Mancha (Sescam)"/>
    <s v="007023/2022"/>
    <x v="1590"/>
    <s v="Contrato de suministros"/>
    <x v="4"/>
    <s v="No"/>
    <n v="63625.52"/>
    <n v="63625.52"/>
    <s v=""/>
    <s v=""/>
    <s v=""/>
    <s v=""/>
    <s v="2022/001310"/>
  </r>
  <r>
    <x v="2"/>
    <s v="Servicio de Salud de Castilla - La Mancha (Sescam)"/>
    <s v="007381/2022"/>
    <x v="1591"/>
    <s v="Contrato de suministros"/>
    <x v="4"/>
    <s v="No"/>
    <n v="63815.32"/>
    <n v="63815.32"/>
    <s v=""/>
    <s v=""/>
    <s v=""/>
    <s v=""/>
    <s v="2022/001357"/>
  </r>
  <r>
    <x v="2"/>
    <s v="Servicio de Salud de Castilla - La Mancha (Sescam)"/>
    <s v="022847/2022"/>
    <x v="1592"/>
    <s v="Contrato de suministros"/>
    <x v="4"/>
    <s v="No"/>
    <n v="64680"/>
    <n v="64680"/>
    <s v=""/>
    <s v=""/>
    <s v=""/>
    <s v=""/>
    <s v="@2022/000780"/>
  </r>
  <r>
    <x v="2"/>
    <s v="Servicio de Salud de Castilla - La Mancha (Sescam)"/>
    <s v="030095/2022"/>
    <x v="1593"/>
    <s v="Contrato de suministros"/>
    <x v="4"/>
    <s v="No"/>
    <n v="65000"/>
    <n v="65000"/>
    <s v=""/>
    <s v=""/>
    <s v=""/>
    <s v=""/>
    <s v="2022/015083"/>
  </r>
  <r>
    <x v="2"/>
    <s v="Servicio de Salud de Castilla - La Mancha (Sescam)"/>
    <s v="044659/2022"/>
    <x v="1488"/>
    <s v="Contrato de suministros"/>
    <x v="4"/>
    <s v="No"/>
    <n v="65098"/>
    <n v="62480"/>
    <s v=""/>
    <s v=""/>
    <s v=""/>
    <s v=""/>
    <s v="2022/015404"/>
  </r>
  <r>
    <x v="2"/>
    <s v="Servicio de Salud de Castilla - La Mancha (Sescam)"/>
    <s v="004336/2022"/>
    <x v="1594"/>
    <s v="Contrato de suministros"/>
    <x v="4"/>
    <s v="No"/>
    <n v="65650"/>
    <n v="65650"/>
    <s v=""/>
    <s v=""/>
    <s v=""/>
    <s v=""/>
    <s v="2022/001940"/>
  </r>
  <r>
    <x v="2"/>
    <s v="Servicio de Salud de Castilla - La Mancha (Sescam)"/>
    <s v="039163/2022"/>
    <x v="1479"/>
    <s v="Contrato de suministros"/>
    <x v="0"/>
    <s v="No"/>
    <n v="68250"/>
    <n v="68250"/>
    <s v=""/>
    <s v=""/>
    <s v=""/>
    <s v=""/>
    <s v="2018/003422"/>
  </r>
  <r>
    <x v="2"/>
    <s v="Servicio de Salud de Castilla - La Mancha (Sescam)"/>
    <s v="029820/2022"/>
    <x v="1535"/>
    <s v="Contrato de suministros"/>
    <x v="4"/>
    <s v="No"/>
    <n v="68342.600000000006"/>
    <n v="68342.600000000006"/>
    <s v=""/>
    <s v=""/>
    <s v=""/>
    <s v=""/>
    <s v="2022/014947"/>
  </r>
  <r>
    <x v="2"/>
    <s v="Servicio de Salud de Castilla - La Mancha (Sescam)"/>
    <s v="038758/2022"/>
    <x v="1479"/>
    <s v="Contrato de suministros"/>
    <x v="0"/>
    <s v="No"/>
    <n v="69572.5"/>
    <n v="69572.5"/>
    <s v=""/>
    <s v=""/>
    <s v=""/>
    <s v=""/>
    <s v="2018/003422"/>
  </r>
  <r>
    <x v="2"/>
    <s v="Servicio de Salud de Castilla - La Mancha (Sescam)"/>
    <s v="017069/2022"/>
    <x v="1595"/>
    <s v="Contrato de suministros"/>
    <x v="6"/>
    <s v="No"/>
    <n v="71540"/>
    <n v="71540"/>
    <s v=""/>
    <s v=""/>
    <s v=""/>
    <s v=""/>
    <s v="2022/009648"/>
  </r>
  <r>
    <x v="2"/>
    <s v="Servicio de Salud de Castilla - La Mancha (Sescam)"/>
    <s v="043642/2022"/>
    <x v="1596"/>
    <s v="Contrato de suministros"/>
    <x v="2"/>
    <s v="No"/>
    <n v="72479"/>
    <n v="65751.399999999994"/>
    <s v=""/>
    <s v=""/>
    <s v=""/>
    <s v=""/>
    <s v="@2022/015841"/>
  </r>
  <r>
    <x v="2"/>
    <s v="Servicio de Salud de Castilla - La Mancha (Sescam)"/>
    <s v="044319/2022"/>
    <x v="1597"/>
    <s v="Contrato de suministros"/>
    <x v="4"/>
    <s v="No"/>
    <n v="72600"/>
    <n v="72600"/>
    <s v=""/>
    <s v=""/>
    <s v=""/>
    <s v=""/>
    <s v="2022/020787"/>
  </r>
  <r>
    <x v="2"/>
    <s v="Servicio de Salud de Castilla - La Mancha (Sescam)"/>
    <s v="000740/2022"/>
    <x v="1598"/>
    <s v="Contrato de suministros"/>
    <x v="3"/>
    <s v="No"/>
    <n v="72737.59"/>
    <n v="72737.59"/>
    <s v="168"/>
    <s v="a"/>
    <s v="2"/>
    <s v="EXCLUSIVIDAD TÉCNICA, DE DERECHOS EXCLUSIVOS O ARTÍSTICA_x000a_"/>
    <s v="@2021/020060"/>
  </r>
  <r>
    <x v="2"/>
    <s v="Servicio de Salud de Castilla - La Mancha (Sescam)"/>
    <s v="028020/2022"/>
    <x v="1599"/>
    <s v="Contrato de suministros"/>
    <x v="4"/>
    <s v="No"/>
    <n v="72875.88"/>
    <n v="72875.88"/>
    <s v=""/>
    <s v=""/>
    <s v=""/>
    <s v=""/>
    <s v="2022/010109"/>
  </r>
  <r>
    <x v="2"/>
    <s v="Servicio de Salud de Castilla - La Mancha (Sescam)"/>
    <s v="008325/2022"/>
    <x v="1600"/>
    <s v="Contrato de suministros"/>
    <x v="4"/>
    <s v="No"/>
    <n v="73519.600000000006"/>
    <n v="73519.600000000006"/>
    <s v=""/>
    <s v=""/>
    <s v=""/>
    <s v=""/>
    <s v="2022/001304"/>
  </r>
  <r>
    <x v="2"/>
    <s v="Servicio de Salud de Castilla - La Mancha (Sescam)"/>
    <s v="022768/2022"/>
    <x v="1486"/>
    <s v="Contrato de suministros"/>
    <x v="4"/>
    <s v="No"/>
    <n v="73553.7"/>
    <n v="70611.55"/>
    <s v=""/>
    <s v=""/>
    <s v=""/>
    <s v=""/>
    <s v="@2022/000776"/>
  </r>
  <r>
    <x v="2"/>
    <s v="Servicio de Salud de Castilla - La Mancha (Sescam)"/>
    <s v="037606/2022"/>
    <x v="1601"/>
    <s v="Contrato de suministros"/>
    <x v="3"/>
    <s v="No"/>
    <n v="73873.62"/>
    <n v="73873.62"/>
    <s v="168"/>
    <s v="a"/>
    <s v="2"/>
    <s v="EXCLUSIVIDAD TÉCNICA, DE DERECHOS EXCLUSIVOS O ARTÍSTICA_x000a_"/>
    <s v="@2022/016674"/>
  </r>
  <r>
    <x v="2"/>
    <s v="Servicio de Salud de Castilla - La Mancha (Sescam)"/>
    <s v="000623/2022"/>
    <x v="1602"/>
    <s v="Contrato de suministros"/>
    <x v="3"/>
    <s v="No"/>
    <n v="74824.36"/>
    <n v="71830.720000000001"/>
    <s v="168"/>
    <s v="a"/>
    <s v="2"/>
    <s v="EXCLUSIVIDAD TÉCNICA, DE DERECHOS EXCLUSIVOS O ARTÍSTICA_x000a_"/>
    <s v="@2021/020212"/>
  </r>
  <r>
    <x v="2"/>
    <s v="Servicio de Salud de Castilla - La Mancha (Sescam)"/>
    <s v="008819/2022"/>
    <x v="1517"/>
    <s v="Contrato de suministros"/>
    <x v="4"/>
    <s v="No"/>
    <n v="74989.55"/>
    <n v="74764.59"/>
    <s v=""/>
    <s v=""/>
    <s v=""/>
    <s v=""/>
    <s v="2021/005410"/>
  </r>
  <r>
    <x v="2"/>
    <s v="Servicio de Salud de Castilla - La Mancha (Sescam)"/>
    <s v="022789/2022"/>
    <x v="1485"/>
    <s v="Contrato de suministros"/>
    <x v="4"/>
    <s v="No"/>
    <n v="75947.8"/>
    <n v="71225"/>
    <s v=""/>
    <s v=""/>
    <s v=""/>
    <s v=""/>
    <s v="@2022/000778"/>
  </r>
  <r>
    <x v="2"/>
    <s v="Servicio de Salud de Castilla - La Mancha (Sescam)"/>
    <s v="044633/2022"/>
    <x v="1488"/>
    <s v="Contrato de suministros"/>
    <x v="4"/>
    <s v="No"/>
    <n v="77006.490000000005"/>
    <n v="64680"/>
    <s v=""/>
    <s v=""/>
    <s v=""/>
    <s v=""/>
    <s v="2022/015404"/>
  </r>
  <r>
    <x v="2"/>
    <s v="Servicio de Salud de Castilla - La Mancha (Sescam)"/>
    <s v="008187/2022"/>
    <x v="1517"/>
    <s v="Contrato de suministros"/>
    <x v="4"/>
    <s v="No"/>
    <n v="77006.5"/>
    <n v="64680"/>
    <s v=""/>
    <s v=""/>
    <s v=""/>
    <s v=""/>
    <s v="2021/005410"/>
  </r>
  <r>
    <x v="2"/>
    <s v="Servicio de Salud de Castilla - La Mancha (Sescam)"/>
    <s v="037754/2022"/>
    <x v="1560"/>
    <s v="Contrato de suministros"/>
    <x v="3"/>
    <s v="No"/>
    <n v="80121.570000000007"/>
    <n v="80121.570000000007"/>
    <s v="168"/>
    <s v="a"/>
    <s v="2"/>
    <s v="EXCLUSIVIDAD TÉCNICA, DE DERECHOS EXCLUSIVOS O ARTÍSTICA_x000a_"/>
    <s v="@2022/002368"/>
  </r>
  <r>
    <x v="2"/>
    <s v="Servicio de Salud de Castilla - La Mancha (Sescam)"/>
    <s v="043956/2022"/>
    <x v="1603"/>
    <s v="Contrato de suministros"/>
    <x v="0"/>
    <s v="No"/>
    <n v="80363.360000000001"/>
    <n v="80360.94"/>
    <s v=""/>
    <s v=""/>
    <s v=""/>
    <s v=""/>
    <s v="@2022/015864"/>
  </r>
  <r>
    <x v="2"/>
    <s v="Servicio de Salud de Castilla - La Mancha (Sescam)"/>
    <s v="008822/2022"/>
    <x v="1517"/>
    <s v="Contrato de suministros"/>
    <x v="4"/>
    <s v="No"/>
    <n v="81070"/>
    <n v="79860"/>
    <s v=""/>
    <s v=""/>
    <s v=""/>
    <s v=""/>
    <s v="2021/005410"/>
  </r>
  <r>
    <x v="2"/>
    <s v="Servicio de Salud de Castilla - La Mancha (Sescam)"/>
    <s v="008818/2022"/>
    <x v="1517"/>
    <s v="Contrato de suministros"/>
    <x v="4"/>
    <s v="No"/>
    <n v="81372.509999999995"/>
    <n v="78534.509999999995"/>
    <s v=""/>
    <s v=""/>
    <s v=""/>
    <s v=""/>
    <s v="2021/005410"/>
  </r>
  <r>
    <x v="2"/>
    <s v="Servicio de Salud de Castilla - La Mancha (Sescam)"/>
    <s v="008875/2022"/>
    <x v="1517"/>
    <s v="Contrato de suministros"/>
    <x v="4"/>
    <s v="No"/>
    <n v="81400"/>
    <n v="79596"/>
    <s v=""/>
    <s v=""/>
    <s v=""/>
    <s v=""/>
    <s v="2021/005410"/>
  </r>
  <r>
    <x v="2"/>
    <s v="Servicio de Salud de Castilla - La Mancha (Sescam)"/>
    <s v="008816/2022"/>
    <x v="1517"/>
    <s v="Contrato de suministros"/>
    <x v="4"/>
    <s v="No"/>
    <n v="81685.399999999994"/>
    <n v="80866.86"/>
    <s v=""/>
    <s v=""/>
    <s v=""/>
    <s v=""/>
    <s v="2021/005410"/>
  </r>
  <r>
    <x v="2"/>
    <s v="Servicio de Salud de Castilla - La Mancha (Sescam)"/>
    <s v="014552/2022"/>
    <x v="1481"/>
    <s v="Contrato de suministros"/>
    <x v="0"/>
    <s v="No"/>
    <n v="82280"/>
    <n v="65412.6"/>
    <s v=""/>
    <s v=""/>
    <s v=""/>
    <s v=""/>
    <s v="@2021/000316"/>
  </r>
  <r>
    <x v="2"/>
    <s v="Servicio de Salud de Castilla - La Mancha (Sescam)"/>
    <s v="043036/2022"/>
    <x v="1604"/>
    <s v="Contrato de suministros"/>
    <x v="2"/>
    <s v="No"/>
    <n v="82280"/>
    <n v="81169.22"/>
    <s v=""/>
    <s v=""/>
    <s v=""/>
    <s v=""/>
    <s v="@2022/016782"/>
  </r>
  <r>
    <x v="2"/>
    <s v="Servicio de Salud de Castilla - La Mancha (Sescam)"/>
    <s v="022796/2022"/>
    <x v="1485"/>
    <s v="Contrato de suministros"/>
    <x v="4"/>
    <s v="No"/>
    <n v="82438.399999999994"/>
    <n v="80960"/>
    <s v=""/>
    <s v=""/>
    <s v=""/>
    <s v=""/>
    <s v="@2022/000778"/>
  </r>
  <r>
    <x v="2"/>
    <s v="Servicio de Salud de Castilla - La Mancha (Sescam)"/>
    <s v="003726/2022"/>
    <x v="1605"/>
    <s v="Contrato de suministros"/>
    <x v="3"/>
    <s v="No"/>
    <n v="83060.52"/>
    <n v="83059.509999999995"/>
    <s v="168"/>
    <s v="a"/>
    <s v="2"/>
    <s v="EXCLUSIVIDAD TÉCNICA, DE DERECHOS EXCLUSIVOS O ARTÍSTICA_x000a_"/>
    <s v="@2022/000685"/>
  </r>
  <r>
    <x v="2"/>
    <s v="Servicio de Salud de Castilla - La Mancha (Sescam)"/>
    <s v="044661/2022"/>
    <x v="1488"/>
    <s v="Contrato de suministros"/>
    <x v="4"/>
    <s v="No"/>
    <n v="83600"/>
    <n v="80960"/>
    <s v=""/>
    <s v=""/>
    <s v=""/>
    <s v=""/>
    <s v="2022/015404"/>
  </r>
  <r>
    <x v="2"/>
    <s v="Servicio de Salud de Castilla - La Mancha (Sescam)"/>
    <s v="007507/2022"/>
    <x v="1606"/>
    <s v="Contrato de suministros"/>
    <x v="4"/>
    <s v="No"/>
    <n v="86548.800000000003"/>
    <n v="86548.800000000003"/>
    <s v=""/>
    <s v=""/>
    <s v=""/>
    <s v=""/>
    <s v="2022/003498"/>
  </r>
  <r>
    <x v="2"/>
    <s v="Servicio de Salud de Castilla - La Mancha (Sescam)"/>
    <s v="003480/2022"/>
    <x v="1607"/>
    <s v="Contrato de suministros"/>
    <x v="4"/>
    <s v="No"/>
    <n v="87100"/>
    <n v="87100"/>
    <s v=""/>
    <s v=""/>
    <s v=""/>
    <s v=""/>
    <s v="2022/001112"/>
  </r>
  <r>
    <x v="2"/>
    <s v="Servicio de Salud de Castilla - La Mancha (Sescam)"/>
    <s v="008579/2022"/>
    <x v="1608"/>
    <s v="Contrato de suministros"/>
    <x v="4"/>
    <s v="No"/>
    <n v="87100"/>
    <n v="87100"/>
    <s v=""/>
    <s v=""/>
    <s v=""/>
    <s v=""/>
    <s v="2022/002408"/>
  </r>
  <r>
    <x v="2"/>
    <s v="Servicio de Salud de Castilla - La Mancha (Sescam)"/>
    <s v="037752/2022"/>
    <x v="1609"/>
    <s v="Contrato de suministros"/>
    <x v="2"/>
    <s v="No"/>
    <n v="87120"/>
    <n v="87120"/>
    <s v=""/>
    <s v=""/>
    <s v=""/>
    <s v=""/>
    <s v="@2022/010228"/>
  </r>
  <r>
    <x v="2"/>
    <s v="Servicio de Salud de Castilla - La Mancha (Sescam)"/>
    <s v="014638/2022"/>
    <x v="1610"/>
    <s v="Contrato de suministros"/>
    <x v="3"/>
    <s v="No"/>
    <n v="87678.23"/>
    <n v="87677.85"/>
    <s v="168"/>
    <s v="a"/>
    <s v="2"/>
    <s v="EXCLUSIVIDAD TÉCNICA, DE DERECHOS EXCLUSIVOS O ARTÍSTICA_x000a_"/>
    <s v="@2022/003791"/>
  </r>
  <r>
    <x v="2"/>
    <s v="Servicio de Salud de Castilla - La Mancha (Sescam)"/>
    <s v="008824/2022"/>
    <x v="1517"/>
    <s v="Contrato de suministros"/>
    <x v="4"/>
    <s v="No"/>
    <n v="88000"/>
    <n v="87983.51"/>
    <s v=""/>
    <s v=""/>
    <s v=""/>
    <s v=""/>
    <s v="2021/005410"/>
  </r>
  <r>
    <x v="2"/>
    <s v="Servicio de Salud de Castilla - La Mancha (Sescam)"/>
    <s v="008865/2022"/>
    <x v="1517"/>
    <s v="Contrato de suministros"/>
    <x v="4"/>
    <s v="No"/>
    <n v="88158.399999999994"/>
    <n v="88000"/>
    <s v=""/>
    <s v=""/>
    <s v=""/>
    <s v=""/>
    <s v="2021/005410"/>
  </r>
  <r>
    <x v="2"/>
    <s v="Servicio de Salud de Castilla - La Mancha (Sescam)"/>
    <s v="037025/2022"/>
    <x v="1479"/>
    <s v="Contrato de suministros"/>
    <x v="0"/>
    <s v="No"/>
    <n v="89205"/>
    <n v="89205"/>
    <s v=""/>
    <s v=""/>
    <s v=""/>
    <s v=""/>
    <s v="2018/003422"/>
  </r>
  <r>
    <x v="2"/>
    <s v="Servicio de Salud de Castilla - La Mancha (Sescam)"/>
    <s v="008627/2022"/>
    <x v="1611"/>
    <s v="Contrato de suministros"/>
    <x v="4"/>
    <s v="No"/>
    <n v="89284"/>
    <n v="89284"/>
    <s v=""/>
    <s v=""/>
    <s v=""/>
    <s v=""/>
    <s v="2022/003769"/>
  </r>
  <r>
    <x v="2"/>
    <s v="Servicio de Salud de Castilla - La Mancha (Sescam)"/>
    <s v="007618/2022"/>
    <x v="1595"/>
    <s v="Contrato de suministros"/>
    <x v="6"/>
    <s v="No"/>
    <n v="89425"/>
    <n v="89425"/>
    <s v=""/>
    <s v=""/>
    <s v=""/>
    <s v=""/>
    <s v="2022/003936"/>
  </r>
  <r>
    <x v="2"/>
    <s v="Servicio de Salud de Castilla - La Mancha (Sescam)"/>
    <s v="044623/2022"/>
    <x v="1488"/>
    <s v="Contrato de suministros"/>
    <x v="4"/>
    <s v="No"/>
    <n v="90761.55"/>
    <n v="79029.72"/>
    <s v=""/>
    <s v=""/>
    <s v=""/>
    <s v=""/>
    <s v="2022/015404"/>
  </r>
  <r>
    <x v="2"/>
    <s v="Servicio de Salud de Castilla - La Mancha (Sescam)"/>
    <s v="044657/2022"/>
    <x v="1488"/>
    <s v="Contrato de suministros"/>
    <x v="4"/>
    <s v="No"/>
    <n v="92125"/>
    <n v="82500"/>
    <s v=""/>
    <s v=""/>
    <s v=""/>
    <s v=""/>
    <s v="2022/015404"/>
  </r>
  <r>
    <x v="2"/>
    <s v="Servicio de Salud de Castilla - La Mancha (Sescam)"/>
    <s v="017698/2022"/>
    <x v="1612"/>
    <s v="Contrato de suministros"/>
    <x v="2"/>
    <s v="No"/>
    <n v="92565"/>
    <n v="92550.48"/>
    <s v=""/>
    <s v=""/>
    <s v=""/>
    <s v=""/>
    <s v="@2022/006057"/>
  </r>
  <r>
    <x v="2"/>
    <s v="Servicio de Salud de Castilla - La Mancha (Sescam)"/>
    <s v="000980/2022"/>
    <x v="1613"/>
    <s v="Contrato de suministros"/>
    <x v="4"/>
    <s v="No"/>
    <n v="93049.83"/>
    <n v="93049.83"/>
    <s v=""/>
    <s v=""/>
    <s v=""/>
    <s v=""/>
    <s v="2021/020584"/>
  </r>
  <r>
    <x v="2"/>
    <s v="Servicio de Salud de Castilla - La Mancha (Sescam)"/>
    <s v="001320/2022"/>
    <x v="1614"/>
    <s v="Contrato de suministros"/>
    <x v="3"/>
    <s v="No"/>
    <n v="93509"/>
    <n v="93509"/>
    <s v="168"/>
    <s v="a"/>
    <s v="2"/>
    <s v="EXCLUSIVIDAD TÉCNICA, DE DERECHOS EXCLUSIVOS O ARTÍSTICA_x000a_"/>
    <s v="@2021/020080"/>
  </r>
  <r>
    <x v="2"/>
    <s v="Servicio de Salud de Castilla - La Mancha (Sescam)"/>
    <s v="007492/2022"/>
    <x v="1615"/>
    <s v="Contrato de suministros"/>
    <x v="4"/>
    <s v="No"/>
    <n v="93600"/>
    <n v="93600"/>
    <s v=""/>
    <s v=""/>
    <s v=""/>
    <s v=""/>
    <s v="2022/003559"/>
  </r>
  <r>
    <x v="2"/>
    <s v="Servicio de Salud de Castilla - La Mancha (Sescam)"/>
    <s v="039165/2022"/>
    <x v="1479"/>
    <s v="Contrato de suministros"/>
    <x v="0"/>
    <s v="No"/>
    <n v="93604.05"/>
    <n v="93604.05"/>
    <s v=""/>
    <s v=""/>
    <s v=""/>
    <s v=""/>
    <s v="2018/003422"/>
  </r>
  <r>
    <x v="2"/>
    <s v="Servicio de Salud de Castilla - La Mancha (Sescam)"/>
    <s v="011452/2022"/>
    <x v="1616"/>
    <s v="Contrato de suministros"/>
    <x v="2"/>
    <s v="No"/>
    <n v="93700"/>
    <n v="85500"/>
    <s v=""/>
    <s v=""/>
    <s v=""/>
    <s v=""/>
    <s v="@2022/001610"/>
  </r>
  <r>
    <x v="2"/>
    <s v="Servicio de Salud de Castilla - La Mancha (Sescam)"/>
    <s v="007642/2022"/>
    <x v="1617"/>
    <s v="Contrato de suministros"/>
    <x v="4"/>
    <s v="No"/>
    <n v="94860.18"/>
    <n v="94860.18"/>
    <s v=""/>
    <s v=""/>
    <s v=""/>
    <s v=""/>
    <s v="2022/002271"/>
  </r>
  <r>
    <x v="2"/>
    <s v="Servicio de Salud de Castilla - La Mancha (Sescam)"/>
    <s v="014584/2022"/>
    <x v="1481"/>
    <s v="Contrato de suministros"/>
    <x v="0"/>
    <s v="No"/>
    <n v="96437"/>
    <n v="89078.99"/>
    <s v=""/>
    <s v=""/>
    <s v=""/>
    <s v=""/>
    <s v="@2021/000316"/>
  </r>
  <r>
    <x v="2"/>
    <s v="Servicio de Salud de Castilla - La Mancha (Sescam)"/>
    <s v="007504/2022"/>
    <x v="1618"/>
    <s v="Contrato de suministros"/>
    <x v="4"/>
    <s v="No"/>
    <n v="96457.919999999998"/>
    <n v="96457.919999999998"/>
    <s v=""/>
    <s v=""/>
    <s v=""/>
    <s v=""/>
    <s v="2022/003516"/>
  </r>
  <r>
    <x v="2"/>
    <s v="Servicio de Salud de Castilla - La Mancha (Sescam)"/>
    <s v="008874/2022"/>
    <x v="1517"/>
    <s v="Contrato de suministros"/>
    <x v="4"/>
    <s v="No"/>
    <n v="96690"/>
    <n v="92812.51"/>
    <s v=""/>
    <s v=""/>
    <s v=""/>
    <s v=""/>
    <s v="2021/005410"/>
  </r>
  <r>
    <x v="2"/>
    <s v="Servicio de Salud de Castilla - La Mancha (Sescam)"/>
    <s v="043056/2022"/>
    <x v="1619"/>
    <s v="Contrato de suministros"/>
    <x v="4"/>
    <s v="No"/>
    <n v="97334.95"/>
    <n v="97334.95"/>
    <s v=""/>
    <s v=""/>
    <s v=""/>
    <s v=""/>
    <s v="2022/014593"/>
  </r>
  <r>
    <x v="2"/>
    <s v="Servicio de Salud de Castilla - La Mancha (Sescam)"/>
    <s v="008866/2022"/>
    <x v="1517"/>
    <s v="Contrato de suministros"/>
    <x v="4"/>
    <s v="No"/>
    <n v="97982.51"/>
    <n v="97982.51"/>
    <s v=""/>
    <s v=""/>
    <s v=""/>
    <s v=""/>
    <s v="2021/005410"/>
  </r>
  <r>
    <x v="2"/>
    <s v="Servicio de Salud de Castilla - La Mancha (Sescam)"/>
    <s v="028866/2022"/>
    <x v="1522"/>
    <s v="Contrato de suministros"/>
    <x v="3"/>
    <s v="No"/>
    <n v="98240.68"/>
    <n v="98240.68"/>
    <s v="168"/>
    <s v="a"/>
    <s v="2"/>
    <s v="EXCLUSIVIDAD TÉCNICA, DE DERECHOS EXCLUSIVOS O ARTÍSTICA_x000a_"/>
    <s v="@2022/002471"/>
  </r>
  <r>
    <x v="2"/>
    <s v="Servicio de Salud de Castilla - La Mancha (Sescam)"/>
    <s v="039166/2022"/>
    <x v="1479"/>
    <s v="Contrato de suministros"/>
    <x v="0"/>
    <s v="No"/>
    <n v="98504"/>
    <n v="98504"/>
    <s v=""/>
    <s v=""/>
    <s v=""/>
    <s v=""/>
    <s v="2018/003422"/>
  </r>
  <r>
    <x v="2"/>
    <s v="Servicio de Salud de Castilla - La Mancha (Sescam)"/>
    <s v="028415/2022"/>
    <x v="1568"/>
    <s v="Contrato de suministros"/>
    <x v="0"/>
    <s v="No"/>
    <n v="98550.02"/>
    <n v="98550"/>
    <s v=""/>
    <s v=""/>
    <s v=""/>
    <s v=""/>
    <s v="@2019/013280"/>
  </r>
  <r>
    <x v="2"/>
    <s v="Servicio de Salud de Castilla - La Mancha (Sescam)"/>
    <s v="017468/2022"/>
    <x v="1620"/>
    <s v="Contrato de suministros"/>
    <x v="2"/>
    <s v="No"/>
    <n v="99000"/>
    <n v="87714"/>
    <s v=""/>
    <s v=""/>
    <s v=""/>
    <s v=""/>
    <s v="@2022/004273"/>
  </r>
  <r>
    <x v="2"/>
    <s v="Servicio de Salud de Castilla - La Mancha (Sescam)"/>
    <s v="004594/2022"/>
    <x v="1621"/>
    <s v="Contrato de suministros"/>
    <x v="4"/>
    <s v="No"/>
    <n v="99008"/>
    <n v="99008"/>
    <s v=""/>
    <s v=""/>
    <s v=""/>
    <s v=""/>
    <s v="2022/001944"/>
  </r>
  <r>
    <x v="2"/>
    <s v="Servicio de Salud de Castilla - La Mancha (Sescam)"/>
    <s v="037570/2022"/>
    <x v="1479"/>
    <s v="Contrato de suministros"/>
    <x v="0"/>
    <s v="No"/>
    <n v="99260"/>
    <n v="99260"/>
    <s v=""/>
    <s v=""/>
    <s v=""/>
    <s v=""/>
    <s v="2018/003422"/>
  </r>
  <r>
    <x v="2"/>
    <s v="Servicio de Salud de Castilla - La Mancha (Sescam)"/>
    <s v="038939/2022"/>
    <x v="1479"/>
    <s v="Contrato de suministros"/>
    <x v="0"/>
    <s v="No"/>
    <n v="99697"/>
    <n v="99697"/>
    <s v=""/>
    <s v=""/>
    <s v=""/>
    <s v=""/>
    <s v="2018/003422"/>
  </r>
  <r>
    <x v="2"/>
    <s v="Servicio de Salud de Castilla - La Mancha (Sescam)"/>
    <s v="028835/2022"/>
    <x v="1568"/>
    <s v="Contrato de suministros"/>
    <x v="0"/>
    <s v="No"/>
    <n v="99749.98"/>
    <n v="99749.98"/>
    <s v=""/>
    <s v=""/>
    <s v=""/>
    <s v=""/>
    <s v="@2019/013280"/>
  </r>
  <r>
    <x v="2"/>
    <s v="Servicio de Salud de Castilla - La Mancha (Sescam)"/>
    <s v="028839/2022"/>
    <x v="1568"/>
    <s v="Contrato de suministros"/>
    <x v="0"/>
    <s v="No"/>
    <n v="99749.98"/>
    <n v="99749.98"/>
    <s v=""/>
    <s v=""/>
    <s v=""/>
    <s v=""/>
    <s v="@2019/013280"/>
  </r>
  <r>
    <x v="2"/>
    <s v="Servicio de Salud de Castilla - La Mancha (Sescam)"/>
    <s v="004362/2022"/>
    <x v="1622"/>
    <s v="Contrato de suministros"/>
    <x v="4"/>
    <s v="No"/>
    <n v="99840"/>
    <n v="99840"/>
    <s v=""/>
    <s v=""/>
    <s v=""/>
    <s v=""/>
    <s v="2022/001936"/>
  </r>
  <r>
    <x v="2"/>
    <s v="Servicio de Salud de Castilla - La Mancha (Sescam)"/>
    <s v="037024/2022"/>
    <x v="1479"/>
    <s v="Contrato de suministros"/>
    <x v="0"/>
    <s v="No"/>
    <n v="99960"/>
    <n v="99960"/>
    <s v=""/>
    <s v=""/>
    <s v=""/>
    <s v=""/>
    <s v="2018/003422"/>
  </r>
  <r>
    <x v="2"/>
    <s v="Servicio de Salud de Castilla - La Mancha (Sescam)"/>
    <s v="023590/2022"/>
    <x v="1623"/>
    <s v="Contrato de suministros"/>
    <x v="4"/>
    <s v="No"/>
    <n v="100620"/>
    <n v="100620"/>
    <s v=""/>
    <s v=""/>
    <s v=""/>
    <s v=""/>
    <s v="2022/010313"/>
  </r>
  <r>
    <x v="2"/>
    <s v="Servicio de Salud de Castilla - La Mancha (Sescam)"/>
    <s v="022775/2022"/>
    <x v="1486"/>
    <s v="Contrato de suministros"/>
    <x v="4"/>
    <s v="No"/>
    <n v="101240.7"/>
    <n v="50620.35"/>
    <s v=""/>
    <s v=""/>
    <s v=""/>
    <s v=""/>
    <s v="@2022/000776"/>
  </r>
  <r>
    <x v="2"/>
    <s v="Servicio de Salud de Castilla - La Mancha (Sescam)"/>
    <s v="022801/2022"/>
    <x v="1485"/>
    <s v="Contrato de suministros"/>
    <x v="4"/>
    <s v="No"/>
    <n v="101244"/>
    <n v="50490"/>
    <s v=""/>
    <s v=""/>
    <s v=""/>
    <s v=""/>
    <s v="@2022/000778"/>
  </r>
  <r>
    <x v="2"/>
    <s v="Servicio de Salud de Castilla - La Mancha (Sescam)"/>
    <s v="009190/2022"/>
    <x v="1624"/>
    <s v="Contrato de suministros"/>
    <x v="4"/>
    <s v="No"/>
    <n v="101400"/>
    <n v="101400"/>
    <s v=""/>
    <s v=""/>
    <s v=""/>
    <s v=""/>
    <s v="2022/004314"/>
  </r>
  <r>
    <x v="2"/>
    <s v="Servicio de Salud de Castilla - La Mancha (Sescam)"/>
    <s v="037736/2022"/>
    <x v="1560"/>
    <s v="Contrato de suministros"/>
    <x v="3"/>
    <s v="No"/>
    <n v="101548.72"/>
    <n v="101548.72"/>
    <s v="168"/>
    <s v="a"/>
    <s v="2"/>
    <s v="EXCLUSIVIDAD TÉCNICA, DE DERECHOS EXCLUSIVOS O ARTÍSTICA_x000a_"/>
    <s v="@2022/002368"/>
  </r>
  <r>
    <x v="2"/>
    <s v="Servicio de Salud de Castilla - La Mancha (Sescam)"/>
    <s v="000397/2022"/>
    <x v="1625"/>
    <s v="Contrato de suministros"/>
    <x v="6"/>
    <s v="No"/>
    <n v="102200"/>
    <n v="102200"/>
    <s v=""/>
    <s v=""/>
    <s v=""/>
    <s v=""/>
    <s v="2022/000237"/>
  </r>
  <r>
    <x v="2"/>
    <s v="Servicio de Salud de Castilla - La Mancha (Sescam)"/>
    <s v="038934/2022"/>
    <x v="1479"/>
    <s v="Contrato de suministros"/>
    <x v="0"/>
    <s v="No"/>
    <n v="102626.5"/>
    <n v="102626.5"/>
    <s v=""/>
    <s v=""/>
    <s v=""/>
    <s v=""/>
    <s v="2018/003422"/>
  </r>
  <r>
    <x v="2"/>
    <s v="Servicio de Salud de Castilla - La Mancha (Sescam)"/>
    <s v="044411/2022"/>
    <x v="1626"/>
    <s v="Contrato de suministros"/>
    <x v="2"/>
    <s v="No"/>
    <n v="102850"/>
    <n v="101035"/>
    <s v=""/>
    <s v=""/>
    <s v=""/>
    <s v=""/>
    <s v="@2022/019869"/>
  </r>
  <r>
    <x v="2"/>
    <s v="Servicio de Salud de Castilla - La Mancha (Sescam)"/>
    <s v="044435/2022"/>
    <x v="1627"/>
    <s v="Contrato de suministros"/>
    <x v="2"/>
    <s v="No"/>
    <n v="102850"/>
    <n v="101035"/>
    <s v=""/>
    <s v=""/>
    <s v=""/>
    <s v=""/>
    <s v="@2022/019226"/>
  </r>
  <r>
    <x v="2"/>
    <s v="Servicio de Salud de Castilla - La Mancha (Sescam)"/>
    <s v="008417/2022"/>
    <x v="1628"/>
    <s v="Contrato de suministros"/>
    <x v="4"/>
    <s v="No"/>
    <n v="102960"/>
    <n v="102960"/>
    <s v=""/>
    <s v=""/>
    <s v=""/>
    <s v=""/>
    <s v="2022/003515"/>
  </r>
  <r>
    <x v="2"/>
    <s v="Servicio de Salud de Castilla - La Mancha (Sescam)"/>
    <s v="003762/2022"/>
    <x v="1629"/>
    <s v="Contrato de suministros"/>
    <x v="4"/>
    <s v="No"/>
    <n v="105040"/>
    <n v="105040"/>
    <s v=""/>
    <s v=""/>
    <s v=""/>
    <s v=""/>
    <s v="2022/001212"/>
  </r>
  <r>
    <x v="2"/>
    <s v="Servicio de Salud de Castilla - La Mancha (Sescam)"/>
    <s v="030252/2022"/>
    <x v="1630"/>
    <s v="Contrato de suministros"/>
    <x v="2"/>
    <s v="No"/>
    <n v="105996"/>
    <n v="105996"/>
    <s v=""/>
    <s v=""/>
    <s v=""/>
    <s v=""/>
    <s v="@2022/010579"/>
  </r>
  <r>
    <x v="2"/>
    <s v="Servicio de Salud de Castilla - La Mancha (Sescam)"/>
    <s v="003802/2022"/>
    <x v="1631"/>
    <s v="Contrato de suministros"/>
    <x v="4"/>
    <s v="No"/>
    <n v="106080"/>
    <n v="106080"/>
    <s v=""/>
    <s v=""/>
    <s v=""/>
    <s v=""/>
    <s v="2022/001108"/>
  </r>
  <r>
    <x v="2"/>
    <s v="Servicio de Salud de Castilla - La Mancha (Sescam)"/>
    <s v="038935/2022"/>
    <x v="1479"/>
    <s v="Contrato de suministros"/>
    <x v="0"/>
    <s v="No"/>
    <n v="106607.45"/>
    <n v="106607.45"/>
    <s v=""/>
    <s v=""/>
    <s v=""/>
    <s v=""/>
    <s v="2018/003422"/>
  </r>
  <r>
    <x v="2"/>
    <s v="Servicio de Salud de Castilla - La Mancha (Sescam)"/>
    <s v="004334/2022"/>
    <x v="1632"/>
    <s v="Contrato de suministros"/>
    <x v="4"/>
    <s v="No"/>
    <n v="107179.07"/>
    <n v="107179.07"/>
    <s v=""/>
    <s v=""/>
    <s v=""/>
    <s v=""/>
    <s v="2022/001938"/>
  </r>
  <r>
    <x v="2"/>
    <s v="Servicio de Salud de Castilla - La Mancha (Sescam)"/>
    <s v="014575/2022"/>
    <x v="1481"/>
    <s v="Contrato de suministros"/>
    <x v="0"/>
    <s v="No"/>
    <n v="107448"/>
    <n v="68244"/>
    <s v=""/>
    <s v=""/>
    <s v=""/>
    <s v=""/>
    <s v="@2021/000316"/>
  </r>
  <r>
    <x v="2"/>
    <s v="Servicio de Salud de Castilla - La Mancha (Sescam)"/>
    <s v="008573/2022"/>
    <x v="1540"/>
    <s v="Contrato de suministros"/>
    <x v="4"/>
    <s v="No"/>
    <n v="108186"/>
    <n v="108186"/>
    <s v=""/>
    <s v=""/>
    <s v=""/>
    <s v=""/>
    <s v="2022/003903"/>
  </r>
  <r>
    <x v="2"/>
    <s v="Servicio de Salud de Castilla - La Mancha (Sescam)"/>
    <s v="004347/2022"/>
    <x v="1633"/>
    <s v="Contrato de suministros"/>
    <x v="2"/>
    <s v="No"/>
    <n v="108464.4"/>
    <n v="104282.64"/>
    <s v=""/>
    <s v=""/>
    <s v=""/>
    <s v=""/>
    <s v="@2021/015903"/>
  </r>
  <r>
    <x v="2"/>
    <s v="Servicio de Salud de Castilla - La Mancha (Sescam)"/>
    <s v="004311/2022"/>
    <x v="1493"/>
    <s v="Contrato de suministros"/>
    <x v="4"/>
    <s v="No"/>
    <n v="111488"/>
    <n v="111488"/>
    <s v=""/>
    <s v=""/>
    <s v=""/>
    <s v=""/>
    <s v="2022/001535"/>
  </r>
  <r>
    <x v="2"/>
    <s v="Servicio de Salud de Castilla - La Mancha (Sescam)"/>
    <s v="033911/2022"/>
    <x v="1498"/>
    <s v="Contrato de suministros"/>
    <x v="2"/>
    <s v="No"/>
    <n v="112493.7"/>
    <n v="74370.84"/>
    <s v=""/>
    <s v=""/>
    <s v=""/>
    <s v=""/>
    <s v="@2022/010622"/>
  </r>
  <r>
    <x v="2"/>
    <s v="Servicio de Salud de Castilla - La Mancha (Sescam)"/>
    <s v="034265/2022"/>
    <x v="1634"/>
    <s v="Contrato de suministros"/>
    <x v="2"/>
    <s v="No"/>
    <n v="114950"/>
    <n v="89636.800000000003"/>
    <s v=""/>
    <s v=""/>
    <s v=""/>
    <s v=""/>
    <s v="@2022/014209"/>
  </r>
  <r>
    <x v="2"/>
    <s v="Servicio de Salud de Castilla - La Mancha (Sescam)"/>
    <s v="028349/2022"/>
    <x v="1568"/>
    <s v="Contrato de suministros"/>
    <x v="0"/>
    <s v="No"/>
    <n v="116145"/>
    <n v="116145"/>
    <s v=""/>
    <s v=""/>
    <s v=""/>
    <s v=""/>
    <s v="@2019/013280"/>
  </r>
  <r>
    <x v="2"/>
    <s v="Servicio de Salud de Castilla - La Mancha (Sescam)"/>
    <s v="004205/2022"/>
    <x v="1635"/>
    <s v="Contrato de suministros"/>
    <x v="4"/>
    <s v="No"/>
    <n v="116480"/>
    <n v="116480"/>
    <s v=""/>
    <s v=""/>
    <s v=""/>
    <s v=""/>
    <s v="2022/001018"/>
  </r>
  <r>
    <x v="2"/>
    <s v="Servicio de Salud de Castilla - La Mancha (Sescam)"/>
    <s v="022784/2022"/>
    <x v="1533"/>
    <s v="Contrato de suministros"/>
    <x v="4"/>
    <s v="No"/>
    <n v="117579"/>
    <n v="117579"/>
    <s v=""/>
    <s v=""/>
    <s v=""/>
    <s v=""/>
    <s v="@2022/000777"/>
  </r>
  <r>
    <x v="2"/>
    <s v="Servicio de Salud de Castilla - La Mancha (Sescam)"/>
    <s v="028060/2022"/>
    <x v="1636"/>
    <s v="Contrato de suministros"/>
    <x v="3"/>
    <s v="No"/>
    <n v="118122.26"/>
    <n v="107459.89"/>
    <s v="168"/>
    <s v="a"/>
    <s v="1"/>
    <s v="PROCEDIMIENTO ABIERTO O RESTRINGIDO PREVIO DESIERTO O CON OFERTAS INADECUADAS"/>
    <s v="2022/012668"/>
  </r>
  <r>
    <x v="2"/>
    <s v="Servicio de Salud de Castilla - La Mancha (Sescam)"/>
    <s v="022628/2022"/>
    <x v="1637"/>
    <s v="Contrato de suministros"/>
    <x v="2"/>
    <s v="No"/>
    <n v="120516"/>
    <n v="102511.2"/>
    <s v=""/>
    <s v=""/>
    <s v=""/>
    <s v=""/>
    <s v="@2022/000304"/>
  </r>
  <r>
    <x v="2"/>
    <s v="Servicio de Salud de Castilla - La Mancha (Sescam)"/>
    <s v="029207/2022"/>
    <x v="1638"/>
    <s v="Contrato de suministros"/>
    <x v="3"/>
    <s v="No"/>
    <n v="120951.6"/>
    <n v="120949.18"/>
    <s v="168"/>
    <s v="c"/>
    <s v="2"/>
    <s v="ENTREGAS ADICIONALES DEL PROVEEDOR INICIAL"/>
    <s v="@2022/012124"/>
  </r>
  <r>
    <x v="2"/>
    <s v="Servicio de Salud de Castilla - La Mancha (Sescam)"/>
    <s v="037757/2022"/>
    <x v="1560"/>
    <s v="Contrato de suministros"/>
    <x v="3"/>
    <s v="No"/>
    <n v="121131.26"/>
    <n v="121131.24"/>
    <s v="168"/>
    <s v="a"/>
    <s v="2"/>
    <s v="EXCLUSIVIDAD TÉCNICA, DE DERECHOS EXCLUSIVOS O ARTÍSTICA_x000a_"/>
    <s v="@2022/002368"/>
  </r>
  <r>
    <x v="2"/>
    <s v="Servicio de Salud de Castilla - La Mancha (Sescam)"/>
    <s v="008428/2022"/>
    <x v="1639"/>
    <s v="Contrato de suministros"/>
    <x v="4"/>
    <s v="No"/>
    <n v="121951.44"/>
    <n v="121951.44"/>
    <s v=""/>
    <s v=""/>
    <s v=""/>
    <s v=""/>
    <s v="2022/003267"/>
  </r>
  <r>
    <x v="2"/>
    <s v="Servicio de Salud de Castilla - La Mancha (Sescam)"/>
    <s v="000413/2022"/>
    <x v="1640"/>
    <s v="Contrato de suministros"/>
    <x v="6"/>
    <s v="No"/>
    <n v="123159.74"/>
    <n v="123159.74"/>
    <s v=""/>
    <s v=""/>
    <s v=""/>
    <s v=""/>
    <s v="2022/000236"/>
  </r>
  <r>
    <x v="2"/>
    <s v="Servicio de Salud de Castilla - La Mancha (Sescam)"/>
    <s v="011659/2022"/>
    <x v="1641"/>
    <s v="Contrato de suministros"/>
    <x v="4"/>
    <s v="No"/>
    <n v="123177.60000000001"/>
    <n v="123177.60000000001"/>
    <s v=""/>
    <s v=""/>
    <s v=""/>
    <s v=""/>
    <s v="2022/003434"/>
  </r>
  <r>
    <x v="2"/>
    <s v="Servicio de Salud de Castilla - La Mancha (Sescam)"/>
    <s v="028332/2022"/>
    <x v="1528"/>
    <s v="Contrato de suministros"/>
    <x v="4"/>
    <s v="No"/>
    <n v="124581.6"/>
    <n v="33110"/>
    <s v=""/>
    <s v=""/>
    <s v=""/>
    <s v=""/>
    <s v="@2022/000322"/>
  </r>
  <r>
    <x v="2"/>
    <s v="Servicio de Salud de Castilla - La Mancha (Sescam)"/>
    <s v="033886/2022"/>
    <x v="1642"/>
    <s v="Contrato de suministros"/>
    <x v="4"/>
    <s v="No"/>
    <n v="125094.96"/>
    <n v="125094.96"/>
    <s v=""/>
    <s v=""/>
    <s v=""/>
    <s v=""/>
    <s v="2022/015816"/>
  </r>
  <r>
    <x v="2"/>
    <s v="Servicio de Salud de Castilla - La Mancha (Sescam)"/>
    <s v="008412/2022"/>
    <x v="1643"/>
    <s v="Contrato de suministros"/>
    <x v="4"/>
    <s v="No"/>
    <n v="125957.35"/>
    <n v="125957.35"/>
    <s v=""/>
    <s v=""/>
    <s v=""/>
    <s v=""/>
    <s v="2022/003271"/>
  </r>
  <r>
    <x v="2"/>
    <s v="Servicio de Salud de Castilla - La Mancha (Sescam)"/>
    <s v="003397/2022"/>
    <x v="1644"/>
    <s v="Contrato de suministros"/>
    <x v="4"/>
    <s v="No"/>
    <n v="126048"/>
    <n v="126048"/>
    <s v=""/>
    <s v=""/>
    <s v=""/>
    <s v=""/>
    <s v="2022/001111"/>
  </r>
  <r>
    <x v="2"/>
    <s v="Servicio de Salud de Castilla - La Mancha (Sescam)"/>
    <s v="007377/2022"/>
    <x v="1645"/>
    <s v="Contrato de suministros"/>
    <x v="4"/>
    <s v="No"/>
    <n v="126048"/>
    <n v="126048"/>
    <s v=""/>
    <s v=""/>
    <s v=""/>
    <s v=""/>
    <s v="2022/001712"/>
  </r>
  <r>
    <x v="2"/>
    <s v="Servicio de Salud de Castilla - La Mancha (Sescam)"/>
    <s v="047289/2022"/>
    <x v="1646"/>
    <s v="Contrato de suministros"/>
    <x v="2"/>
    <s v="No"/>
    <n v="126599.88"/>
    <n v="115555"/>
    <s v=""/>
    <s v=""/>
    <s v=""/>
    <s v=""/>
    <s v="@2022/017297"/>
  </r>
  <r>
    <x v="2"/>
    <s v="Servicio de Salud de Castilla - La Mancha (Sescam)"/>
    <s v="038703/2022"/>
    <x v="1479"/>
    <s v="Contrato de suministros"/>
    <x v="0"/>
    <s v="No"/>
    <n v="128505.05"/>
    <n v="128505.05"/>
    <s v=""/>
    <s v=""/>
    <s v=""/>
    <s v=""/>
    <s v="2018/003422"/>
  </r>
  <r>
    <x v="2"/>
    <s v="Servicio de Salud de Castilla - La Mancha (Sescam)"/>
    <s v="003737/2022"/>
    <x v="1647"/>
    <s v="Contrato de suministros"/>
    <x v="3"/>
    <s v="No"/>
    <n v="129292.8"/>
    <n v="129292.8"/>
    <s v="168"/>
    <s v="a"/>
    <s v="2"/>
    <s v="EXCLUSIVIDAD TÉCNICA, DE DERECHOS EXCLUSIVOS O ARTÍSTICA_x000a_"/>
    <s v="@2021/020203"/>
  </r>
  <r>
    <x v="2"/>
    <s v="Servicio de Salud de Castilla - La Mancha (Sescam)"/>
    <s v="007094/2022"/>
    <x v="1648"/>
    <s v="Contrato de suministros"/>
    <x v="4"/>
    <s v="No"/>
    <n v="129661.38"/>
    <n v="129661.38"/>
    <s v=""/>
    <s v=""/>
    <s v=""/>
    <s v=""/>
    <s v="2022/001361"/>
  </r>
  <r>
    <x v="2"/>
    <s v="Servicio de Salud de Castilla - La Mancha (Sescam)"/>
    <s v="039103/2022"/>
    <x v="1479"/>
    <s v="Contrato de suministros"/>
    <x v="0"/>
    <s v="No"/>
    <n v="130105"/>
    <n v="130105"/>
    <s v=""/>
    <s v=""/>
    <s v=""/>
    <s v=""/>
    <s v="2018/003422"/>
  </r>
  <r>
    <x v="2"/>
    <s v="Servicio de Salud de Castilla - La Mancha (Sescam)"/>
    <s v="004524/2022"/>
    <x v="1649"/>
    <s v="Contrato de suministros"/>
    <x v="4"/>
    <s v="No"/>
    <n v="132912"/>
    <n v="132912"/>
    <s v=""/>
    <s v=""/>
    <s v=""/>
    <s v=""/>
    <s v="2022/002608"/>
  </r>
  <r>
    <x v="2"/>
    <s v="Servicio de Salud de Castilla - La Mancha (Sescam)"/>
    <s v="027687/2022"/>
    <x v="1650"/>
    <s v="Contrato de suministros"/>
    <x v="4"/>
    <s v="No"/>
    <n v="134680"/>
    <n v="134680"/>
    <s v=""/>
    <s v=""/>
    <s v=""/>
    <s v=""/>
    <s v="2022/012523"/>
  </r>
  <r>
    <x v="2"/>
    <s v="Servicio de Salud de Castilla - La Mancha (Sescam)"/>
    <s v="038938/2022"/>
    <x v="1479"/>
    <s v="Contrato de suministros"/>
    <x v="0"/>
    <s v="No"/>
    <n v="135866.25"/>
    <n v="135866.25"/>
    <s v=""/>
    <s v=""/>
    <s v=""/>
    <s v=""/>
    <s v="2018/003422"/>
  </r>
  <r>
    <x v="2"/>
    <s v="Servicio de Salud de Castilla - La Mancha (Sescam)"/>
    <s v="024034/2022"/>
    <x v="1651"/>
    <s v="Contrato de suministros"/>
    <x v="4"/>
    <s v="No"/>
    <n v="136367.78"/>
    <n v="131476.79999999999"/>
    <s v=""/>
    <s v=""/>
    <s v=""/>
    <s v=""/>
    <s v="2022/010115"/>
  </r>
  <r>
    <x v="2"/>
    <s v="Servicio de Salud de Castilla - La Mancha (Sescam)"/>
    <s v="028071/2022"/>
    <x v="1652"/>
    <s v="Contrato de suministros"/>
    <x v="4"/>
    <s v="No"/>
    <n v="136386.01999999999"/>
    <n v="136386.01999999999"/>
    <s v=""/>
    <s v=""/>
    <s v=""/>
    <s v=""/>
    <s v="2022/009683"/>
  </r>
  <r>
    <x v="2"/>
    <s v="Servicio de Salud de Castilla - La Mancha (Sescam)"/>
    <s v="004313/2022"/>
    <x v="1493"/>
    <s v="Contrato de suministros"/>
    <x v="4"/>
    <s v="No"/>
    <n v="136552"/>
    <n v="136552"/>
    <s v=""/>
    <s v=""/>
    <s v=""/>
    <s v=""/>
    <s v="2022/001535"/>
  </r>
  <r>
    <x v="2"/>
    <s v="Servicio de Salud de Castilla - La Mancha (Sescam)"/>
    <s v="007441/2022"/>
    <x v="1653"/>
    <s v="Contrato de suministros"/>
    <x v="4"/>
    <s v="No"/>
    <n v="139086.15"/>
    <n v="139086.15"/>
    <s v=""/>
    <s v=""/>
    <s v=""/>
    <s v=""/>
    <s v="2022/001709"/>
  </r>
  <r>
    <x v="2"/>
    <s v="Servicio de Salud de Castilla - La Mancha (Sescam)"/>
    <s v="004360/2022"/>
    <x v="1654"/>
    <s v="Contrato de suministros"/>
    <x v="4"/>
    <s v="No"/>
    <n v="139360"/>
    <n v="139360"/>
    <s v=""/>
    <s v=""/>
    <s v=""/>
    <s v=""/>
    <s v="2022/001943"/>
  </r>
  <r>
    <x v="2"/>
    <s v="Servicio de Salud de Castilla - La Mancha (Sescam)"/>
    <s v="023715/2022"/>
    <x v="1655"/>
    <s v="Contrato de suministros"/>
    <x v="4"/>
    <s v="No"/>
    <n v="139861.81"/>
    <n v="139861.81"/>
    <s v=""/>
    <s v=""/>
    <s v=""/>
    <s v=""/>
    <s v="2022/010023"/>
  </r>
  <r>
    <x v="2"/>
    <s v="Servicio de Salud de Castilla - La Mancha (Sescam)"/>
    <s v="003733/2022"/>
    <x v="1656"/>
    <s v="Contrato de suministros"/>
    <x v="4"/>
    <s v="No"/>
    <n v="140140"/>
    <n v="140140"/>
    <s v=""/>
    <s v=""/>
    <s v=""/>
    <s v=""/>
    <s v="2022/001109"/>
  </r>
  <r>
    <x v="2"/>
    <s v="Servicio de Salud de Castilla - La Mancha (Sescam)"/>
    <s v="007394/2022"/>
    <x v="1657"/>
    <s v="Contrato de suministros"/>
    <x v="4"/>
    <s v="No"/>
    <n v="140360"/>
    <n v="140360"/>
    <s v=""/>
    <s v=""/>
    <s v=""/>
    <s v=""/>
    <s v="2022/002212"/>
  </r>
  <r>
    <x v="2"/>
    <s v="Servicio de Salud de Castilla - La Mancha (Sescam)"/>
    <s v="037745/2022"/>
    <x v="1479"/>
    <s v="Contrato de suministros"/>
    <x v="0"/>
    <s v="No"/>
    <n v="141900.04999999999"/>
    <n v="141900.04999999999"/>
    <s v=""/>
    <s v=""/>
    <s v=""/>
    <s v=""/>
    <s v="2018/003422"/>
  </r>
  <r>
    <x v="2"/>
    <s v="Servicio de Salud de Castilla - La Mancha (Sescam)"/>
    <s v="008599/2022"/>
    <x v="1658"/>
    <s v="Contrato de suministros"/>
    <x v="4"/>
    <s v="No"/>
    <n v="145390.34"/>
    <n v="145390.34"/>
    <s v=""/>
    <s v=""/>
    <s v=""/>
    <s v=""/>
    <s v="2022/003238"/>
  </r>
  <r>
    <x v="2"/>
    <s v="Servicio de Salud de Castilla - La Mancha (Sescam)"/>
    <s v="038761/2022"/>
    <x v="1479"/>
    <s v="Contrato de suministros"/>
    <x v="0"/>
    <s v="No"/>
    <n v="147221.95000000001"/>
    <n v="147221.95000000001"/>
    <s v=""/>
    <s v=""/>
    <s v=""/>
    <s v=""/>
    <s v="2018/003422"/>
  </r>
  <r>
    <x v="2"/>
    <s v="Servicio de Salud de Castilla - La Mancha (Sescam)"/>
    <s v="028871/2022"/>
    <x v="1522"/>
    <s v="Contrato de suministros"/>
    <x v="3"/>
    <s v="No"/>
    <n v="148834.29"/>
    <n v="116604.38"/>
    <s v="168"/>
    <s v="a"/>
    <s v="2"/>
    <s v="EXCLUSIVIDAD TÉCNICA, DE DERECHOS EXCLUSIVOS O ARTÍSTICA_x000a_"/>
    <s v="@2022/002471"/>
  </r>
  <r>
    <x v="2"/>
    <s v="Servicio de Salud de Castilla - La Mancha (Sescam)"/>
    <s v="038701/2022"/>
    <x v="1479"/>
    <s v="Contrato de suministros"/>
    <x v="0"/>
    <s v="No"/>
    <n v="155394.45000000001"/>
    <n v="155394.45000000001"/>
    <s v=""/>
    <s v=""/>
    <s v=""/>
    <s v=""/>
    <s v="2018/003422"/>
  </r>
  <r>
    <x v="2"/>
    <s v="Servicio de Salud de Castilla - La Mancha (Sescam)"/>
    <s v="022792/2022"/>
    <x v="1485"/>
    <s v="Contrato de suministros"/>
    <x v="4"/>
    <s v="No"/>
    <n v="155600.82999999999"/>
    <n v="146300"/>
    <s v=""/>
    <s v=""/>
    <s v=""/>
    <s v=""/>
    <s v="@2022/000778"/>
  </r>
  <r>
    <x v="2"/>
    <s v="Servicio de Salud de Castilla - La Mancha (Sescam)"/>
    <s v="008419/2022"/>
    <x v="1659"/>
    <s v="Contrato de suministros"/>
    <x v="4"/>
    <s v="No"/>
    <n v="157741.57999999999"/>
    <n v="157741.57999999999"/>
    <s v=""/>
    <s v=""/>
    <s v=""/>
    <s v=""/>
    <s v="2022/003282"/>
  </r>
  <r>
    <x v="2"/>
    <s v="Servicio de Salud de Castilla - La Mancha (Sescam)"/>
    <s v="023594/2022"/>
    <x v="1660"/>
    <s v="Contrato de suministros"/>
    <x v="4"/>
    <s v="No"/>
    <n v="160992"/>
    <n v="160992"/>
    <s v=""/>
    <s v=""/>
    <s v=""/>
    <s v=""/>
    <s v="2022/011156"/>
  </r>
  <r>
    <x v="2"/>
    <s v="Servicio de Salud de Castilla - La Mancha (Sescam)"/>
    <s v="012140/2022"/>
    <x v="1661"/>
    <s v="Contrato de suministros"/>
    <x v="4"/>
    <s v="No"/>
    <n v="162672.4"/>
    <n v="162672.4"/>
    <s v=""/>
    <s v=""/>
    <s v=""/>
    <s v=""/>
    <s v="2022/004233"/>
  </r>
  <r>
    <x v="2"/>
    <s v="Servicio de Salud de Castilla - La Mancha (Sescam)"/>
    <s v="038702/2022"/>
    <x v="1479"/>
    <s v="Contrato de suministros"/>
    <x v="0"/>
    <s v="No"/>
    <n v="162920.04999999999"/>
    <n v="162920.04999999999"/>
    <s v=""/>
    <s v=""/>
    <s v=""/>
    <s v=""/>
    <s v="2018/003422"/>
  </r>
  <r>
    <x v="2"/>
    <s v="Servicio de Salud de Castilla - La Mancha (Sescam)"/>
    <s v="029373/2022"/>
    <x v="1662"/>
    <s v="Contrato de suministros"/>
    <x v="6"/>
    <s v="No"/>
    <n v="163774.63"/>
    <n v="163774.63"/>
    <s v=""/>
    <s v=""/>
    <s v=""/>
    <s v=""/>
    <s v="2022/015027"/>
  </r>
  <r>
    <x v="2"/>
    <s v="Servicio de Salud de Castilla - La Mancha (Sescam)"/>
    <s v="038079/2022"/>
    <x v="1479"/>
    <s v="Contrato de suministros"/>
    <x v="0"/>
    <s v="No"/>
    <n v="165905"/>
    <n v="165905"/>
    <s v=""/>
    <s v=""/>
    <s v=""/>
    <s v=""/>
    <s v="2018/003422"/>
  </r>
  <r>
    <x v="2"/>
    <s v="Servicio de Salud de Castilla - La Mancha (Sescam)"/>
    <s v="000991/2022"/>
    <x v="1663"/>
    <s v="Contrato de suministros"/>
    <x v="3"/>
    <s v="No"/>
    <n v="166381.97"/>
    <n v="166381.97"/>
    <s v="168"/>
    <s v="a"/>
    <s v="2"/>
    <s v="EXCLUSIVIDAD TÉCNICA, DE DERECHOS EXCLUSIVOS O ARTÍSTICA_x000a_"/>
    <s v="@2021/019221"/>
  </r>
  <r>
    <x v="2"/>
    <s v="Servicio de Salud de Castilla - La Mancha (Sescam)"/>
    <s v="024572/2022"/>
    <x v="1664"/>
    <s v="Contrato de suministros"/>
    <x v="4"/>
    <s v="No"/>
    <n v="167481.60000000001"/>
    <n v="167481.60000000001"/>
    <s v=""/>
    <s v=""/>
    <s v=""/>
    <s v=""/>
    <s v="2022/010096"/>
  </r>
  <r>
    <x v="2"/>
    <s v="Servicio de Salud de Castilla - La Mancha (Sescam)"/>
    <s v="000529/2022"/>
    <x v="1665"/>
    <s v="Contrato de suministros"/>
    <x v="3"/>
    <s v="No"/>
    <n v="168499.41"/>
    <n v="98611.41"/>
    <s v="168"/>
    <s v="a"/>
    <s v="2"/>
    <s v="EXCLUSIVIDAD TÉCNICA, DE DERECHOS EXCLUSIVOS O ARTÍSTICA_x000a_"/>
    <s v="@2021/019540"/>
  </r>
  <r>
    <x v="2"/>
    <s v="Servicio de Salud de Castilla - La Mancha (Sescam)"/>
    <s v="003914/2022"/>
    <x v="1666"/>
    <s v="Contrato de suministros"/>
    <x v="4"/>
    <s v="No"/>
    <n v="169478.39999999999"/>
    <n v="169478.39999999999"/>
    <s v=""/>
    <s v=""/>
    <s v=""/>
    <s v=""/>
    <s v="2022/001216"/>
  </r>
  <r>
    <x v="2"/>
    <s v="Servicio de Salud de Castilla - La Mancha (Sescam)"/>
    <s v="003791/2022"/>
    <x v="1667"/>
    <s v="Contrato de suministros"/>
    <x v="4"/>
    <s v="No"/>
    <n v="174200"/>
    <n v="174200"/>
    <s v=""/>
    <s v=""/>
    <s v=""/>
    <s v=""/>
    <s v="2022/001215"/>
  </r>
  <r>
    <x v="2"/>
    <s v="Servicio de Salud de Castilla - La Mancha (Sescam)"/>
    <s v="009228/2022"/>
    <x v="1668"/>
    <s v="Contrato de suministros"/>
    <x v="4"/>
    <s v="No"/>
    <n v="175631.5"/>
    <n v="175631.5"/>
    <s v=""/>
    <s v=""/>
    <s v=""/>
    <s v=""/>
    <s v="2022/000696"/>
  </r>
  <r>
    <x v="2"/>
    <s v="Servicio de Salud de Castilla - La Mancha (Sescam)"/>
    <s v="001512/2022"/>
    <x v="1669"/>
    <s v="Contrato de suministros"/>
    <x v="3"/>
    <s v="No"/>
    <n v="177008"/>
    <n v="177008"/>
    <s v="168"/>
    <s v="a"/>
    <s v="2"/>
    <s v="EXCLUSIVIDAD TÉCNICA, DE DERECHOS EXCLUSIVOS O ARTÍSTICA_x000a_"/>
    <s v="@2021/020070"/>
  </r>
  <r>
    <x v="2"/>
    <s v="Servicio de Salud de Castilla - La Mancha (Sescam)"/>
    <s v="001676/2022"/>
    <x v="1670"/>
    <s v="Contrato de suministros"/>
    <x v="4"/>
    <s v="No"/>
    <n v="179379.20000000001"/>
    <n v="179379.20000000001"/>
    <s v=""/>
    <s v=""/>
    <s v=""/>
    <s v=""/>
    <s v="2022/001179"/>
  </r>
  <r>
    <x v="2"/>
    <s v="Servicio de Salud de Castilla - La Mancha (Sescam)"/>
    <s v="001405/2022"/>
    <x v="1671"/>
    <s v="Contrato de suministros"/>
    <x v="3"/>
    <s v="No"/>
    <n v="180874.14"/>
    <n v="180874.14"/>
    <s v="168"/>
    <s v="a"/>
    <s v="2"/>
    <s v="EXCLUSIVIDAD TÉCNICA, DE DERECHOS EXCLUSIVOS O ARTÍSTICA_x000a_"/>
    <s v="@2021/019915"/>
  </r>
  <r>
    <x v="2"/>
    <s v="Servicio de Salud de Castilla - La Mancha (Sescam)"/>
    <s v="003239/2022"/>
    <x v="1672"/>
    <s v="Contrato de suministros"/>
    <x v="3"/>
    <s v="No"/>
    <n v="182010.4"/>
    <n v="182010.4"/>
    <s v="168"/>
    <s v="a"/>
    <s v="2"/>
    <s v="EXCLUSIVIDAD TÉCNICA, DE DERECHOS EXCLUSIVOS O ARTÍSTICA_x000a_"/>
    <s v="@2021/020125"/>
  </r>
  <r>
    <x v="2"/>
    <s v="Servicio de Salud de Castilla - La Mancha (Sescam)"/>
    <s v="000982/2022"/>
    <x v="1613"/>
    <s v="Contrato de suministros"/>
    <x v="4"/>
    <s v="No"/>
    <n v="182040.98"/>
    <n v="182040.98"/>
    <s v=""/>
    <s v=""/>
    <s v=""/>
    <s v=""/>
    <s v="2021/020584"/>
  </r>
  <r>
    <x v="2"/>
    <s v="Servicio de Salud de Castilla - La Mancha (Sescam)"/>
    <s v="037933/2022"/>
    <x v="1479"/>
    <s v="Contrato de suministros"/>
    <x v="0"/>
    <s v="No"/>
    <n v="185005"/>
    <n v="185005"/>
    <s v=""/>
    <s v=""/>
    <s v=""/>
    <s v=""/>
    <s v="2018/003422"/>
  </r>
  <r>
    <x v="2"/>
    <s v="Servicio de Salud de Castilla - La Mancha (Sescam)"/>
    <s v="004170/2022"/>
    <x v="1513"/>
    <s v="Contrato de suministros"/>
    <x v="4"/>
    <s v="No"/>
    <n v="187200"/>
    <n v="187200"/>
    <s v=""/>
    <s v=""/>
    <s v=""/>
    <s v=""/>
    <s v="2022/001608"/>
  </r>
  <r>
    <x v="2"/>
    <s v="Servicio de Salud de Castilla - La Mancha (Sescam)"/>
    <s v="038429/2022"/>
    <x v="1495"/>
    <s v="Contrato de suministros"/>
    <x v="4"/>
    <s v="No"/>
    <n v="189928.95999999999"/>
    <n v="189928.95999999999"/>
    <s v=""/>
    <s v=""/>
    <s v=""/>
    <s v=""/>
    <s v="2022/017502"/>
  </r>
  <r>
    <x v="2"/>
    <s v="Servicio de Salud de Castilla - La Mancha (Sescam)"/>
    <s v="028875/2022"/>
    <x v="1522"/>
    <s v="Contrato de suministros"/>
    <x v="3"/>
    <s v="No"/>
    <n v="190033.86"/>
    <n v="190033.86"/>
    <s v="168"/>
    <s v="a"/>
    <s v="2"/>
    <s v="EXCLUSIVIDAD TÉCNICA, DE DERECHOS EXCLUSIVOS O ARTÍSTICA_x000a_"/>
    <s v="@2022/002471"/>
  </r>
  <r>
    <x v="2"/>
    <s v="Servicio de Salud de Castilla - La Mancha (Sescam)"/>
    <s v="004169/2022"/>
    <x v="1513"/>
    <s v="Contrato de suministros"/>
    <x v="4"/>
    <s v="No"/>
    <n v="193365.12"/>
    <n v="193365.12"/>
    <s v=""/>
    <s v=""/>
    <s v=""/>
    <s v=""/>
    <s v="2022/001608"/>
  </r>
  <r>
    <x v="2"/>
    <s v="Servicio de Salud de Castilla - La Mancha (Sescam)"/>
    <s v="028872/2022"/>
    <x v="1522"/>
    <s v="Contrato de suministros"/>
    <x v="3"/>
    <s v="No"/>
    <n v="194367.16"/>
    <n v="194367.16"/>
    <s v="168"/>
    <s v="a"/>
    <s v="2"/>
    <s v="EXCLUSIVIDAD TÉCNICA, DE DERECHOS EXCLUSIVOS O ARTÍSTICA_x000a_"/>
    <s v="@2022/002471"/>
  </r>
  <r>
    <x v="2"/>
    <s v="Servicio de Salud de Castilla - La Mancha (Sescam)"/>
    <s v="038249/2022"/>
    <x v="1673"/>
    <s v="Contrato de suministros"/>
    <x v="4"/>
    <s v="No"/>
    <n v="196560"/>
    <n v="196560"/>
    <s v=""/>
    <s v=""/>
    <s v=""/>
    <s v=""/>
    <s v="2022/018591"/>
  </r>
  <r>
    <x v="2"/>
    <s v="Servicio de Salud de Castilla - La Mancha (Sescam)"/>
    <s v="017077/2022"/>
    <x v="1568"/>
    <s v="Contrato de suministros"/>
    <x v="0"/>
    <s v="No"/>
    <n v="202402.02"/>
    <n v="202402.02"/>
    <s v=""/>
    <s v=""/>
    <s v=""/>
    <s v=""/>
    <s v="@2019/013280"/>
  </r>
  <r>
    <x v="2"/>
    <s v="Servicio de Salud de Castilla - La Mancha (Sescam)"/>
    <s v="017079/2022"/>
    <x v="1568"/>
    <s v="Contrato de suministros"/>
    <x v="0"/>
    <s v="No"/>
    <n v="202402.02"/>
    <n v="202402.02"/>
    <s v=""/>
    <s v=""/>
    <s v=""/>
    <s v=""/>
    <s v="@2019/013280"/>
  </r>
  <r>
    <x v="2"/>
    <s v="Servicio de Salud de Castilla - La Mancha (Sescam)"/>
    <s v="038711/2022"/>
    <x v="1479"/>
    <s v="Contrato de suministros"/>
    <x v="0"/>
    <s v="No"/>
    <n v="203506.5"/>
    <n v="203506.5"/>
    <s v=""/>
    <s v=""/>
    <s v=""/>
    <s v=""/>
    <s v="2018/003422"/>
  </r>
  <r>
    <x v="2"/>
    <s v="Servicio de Salud de Castilla - La Mancha (Sescam)"/>
    <s v="022794/2022"/>
    <x v="1485"/>
    <s v="Contrato de suministros"/>
    <x v="4"/>
    <s v="No"/>
    <n v="204160"/>
    <n v="204160"/>
    <s v=""/>
    <s v=""/>
    <s v=""/>
    <s v=""/>
    <s v="@2022/000778"/>
  </r>
  <r>
    <x v="2"/>
    <s v="Servicio de Salud de Castilla - La Mancha (Sescam)"/>
    <s v="037737/2022"/>
    <x v="1560"/>
    <s v="Contrato de suministros"/>
    <x v="3"/>
    <s v="No"/>
    <n v="204986.26"/>
    <n v="165356.04999999999"/>
    <s v="168"/>
    <s v="a"/>
    <s v="2"/>
    <s v="EXCLUSIVIDAD TÉCNICA, DE DERECHOS EXCLUSIVOS O ARTÍSTICA_x000a_"/>
    <s v="@2022/002368"/>
  </r>
  <r>
    <x v="2"/>
    <s v="Servicio de Salud de Castilla - La Mancha (Sescam)"/>
    <s v="028874/2022"/>
    <x v="1522"/>
    <s v="Contrato de suministros"/>
    <x v="3"/>
    <s v="No"/>
    <n v="209082.51"/>
    <n v="193020.24"/>
    <s v="168"/>
    <s v="a"/>
    <s v="2"/>
    <s v="EXCLUSIVIDAD TÉCNICA, DE DERECHOS EXCLUSIVOS O ARTÍSTICA_x000a_"/>
    <s v="@2022/002471"/>
  </r>
  <r>
    <x v="2"/>
    <s v="Servicio de Salud de Castilla - La Mancha (Sescam)"/>
    <s v="008609/2022"/>
    <x v="1526"/>
    <s v="Contrato de suministros"/>
    <x v="4"/>
    <s v="No"/>
    <n v="209664"/>
    <n v="209664"/>
    <s v=""/>
    <s v=""/>
    <s v=""/>
    <s v=""/>
    <s v="2022/003852"/>
  </r>
  <r>
    <x v="2"/>
    <s v="Servicio de Salud de Castilla - La Mancha (Sescam)"/>
    <s v="037753/2022"/>
    <x v="1560"/>
    <s v="Contrato de suministros"/>
    <x v="3"/>
    <s v="No"/>
    <n v="214884.54"/>
    <n v="214884.54"/>
    <s v="168"/>
    <s v="a"/>
    <s v="2"/>
    <s v="EXCLUSIVIDAD TÉCNICA, DE DERECHOS EXCLUSIVOS O ARTÍSTICA_x000a_"/>
    <s v="@2022/002368"/>
  </r>
  <r>
    <x v="2"/>
    <s v="Servicio de Salud de Castilla - La Mancha (Sescam)"/>
    <s v="008572/2022"/>
    <x v="1540"/>
    <s v="Contrato de suministros"/>
    <x v="4"/>
    <s v="No"/>
    <n v="215332.01"/>
    <n v="215332.01"/>
    <s v=""/>
    <s v=""/>
    <s v=""/>
    <s v=""/>
    <s v="2022/003903"/>
  </r>
  <r>
    <x v="2"/>
    <s v="Servicio de Salud de Castilla - La Mancha (Sescam)"/>
    <s v="007088/2022"/>
    <x v="1674"/>
    <s v="Contrato de suministros"/>
    <x v="4"/>
    <s v="No"/>
    <n v="216232.81"/>
    <n v="216232.81"/>
    <s v=""/>
    <s v=""/>
    <s v=""/>
    <s v=""/>
    <s v="2022/000290"/>
  </r>
  <r>
    <x v="2"/>
    <s v="Servicio de Salud de Castilla - La Mancha (Sescam)"/>
    <s v="029837/2022"/>
    <x v="1675"/>
    <s v="Contrato de suministros"/>
    <x v="6"/>
    <s v="No"/>
    <n v="221220.13"/>
    <n v="221220.13"/>
    <s v=""/>
    <s v=""/>
    <s v=""/>
    <s v=""/>
    <s v="2022/015159"/>
  </r>
  <r>
    <x v="2"/>
    <s v="Servicio de Salud de Castilla - La Mancha (Sescam)"/>
    <s v="023633/2022"/>
    <x v="1676"/>
    <s v="Contrato de suministros"/>
    <x v="4"/>
    <s v="No"/>
    <n v="226503.53"/>
    <n v="226503.53"/>
    <s v=""/>
    <s v=""/>
    <s v=""/>
    <s v=""/>
    <s v="2022/010114"/>
  </r>
  <r>
    <x v="2"/>
    <s v="Servicio de Salud de Castilla - La Mancha (Sescam)"/>
    <s v="028318/2022"/>
    <x v="1677"/>
    <s v="Contrato de suministros"/>
    <x v="4"/>
    <s v="No"/>
    <n v="232277.76000000001"/>
    <n v="232277.76000000001"/>
    <s v=""/>
    <s v=""/>
    <s v=""/>
    <s v=""/>
    <s v="2022/013141"/>
  </r>
  <r>
    <x v="2"/>
    <s v="Servicio de Salud de Castilla - La Mancha (Sescam)"/>
    <s v="000737/2022"/>
    <x v="1548"/>
    <s v="Contrato de suministros"/>
    <x v="4"/>
    <s v="No"/>
    <n v="242336.64000000001"/>
    <n v="242336.64000000001"/>
    <s v=""/>
    <s v=""/>
    <s v=""/>
    <s v=""/>
    <s v="2022/000263"/>
  </r>
  <r>
    <x v="2"/>
    <s v="Servicio de Salud de Castilla - La Mancha (Sescam)"/>
    <s v="038075/2022"/>
    <x v="1479"/>
    <s v="Contrato de suministros"/>
    <x v="0"/>
    <s v="No"/>
    <n v="242700"/>
    <n v="242700"/>
    <s v=""/>
    <s v=""/>
    <s v=""/>
    <s v=""/>
    <s v="2018/003422"/>
  </r>
  <r>
    <x v="2"/>
    <s v="Servicio de Salud de Castilla - La Mancha (Sescam)"/>
    <s v="007083/2022"/>
    <x v="1678"/>
    <s v="Contrato de suministros"/>
    <x v="4"/>
    <s v="No"/>
    <n v="244089.04"/>
    <n v="244089.04"/>
    <s v=""/>
    <s v=""/>
    <s v=""/>
    <s v=""/>
    <s v="2022/001363"/>
  </r>
  <r>
    <x v="2"/>
    <s v="Servicio de Salud de Castilla - La Mancha (Sescam)"/>
    <s v="017188/2022"/>
    <x v="1679"/>
    <s v="Contrato de suministros"/>
    <x v="4"/>
    <s v="No"/>
    <n v="244952.4"/>
    <n v="244952.4"/>
    <s v=""/>
    <s v=""/>
    <s v=""/>
    <s v=""/>
    <s v="2022/005303"/>
  </r>
  <r>
    <x v="2"/>
    <s v="Servicio de Salud de Castilla - La Mancha (Sescam)"/>
    <s v="007430/2022"/>
    <x v="1680"/>
    <s v="Contrato de suministros"/>
    <x v="4"/>
    <s v="No"/>
    <n v="252435.46"/>
    <n v="252435.46"/>
    <s v=""/>
    <s v=""/>
    <s v=""/>
    <s v=""/>
    <s v="2022/001365"/>
  </r>
  <r>
    <x v="2"/>
    <s v="Servicio de Salud de Castilla - La Mancha (Sescam)"/>
    <s v="028086/2022"/>
    <x v="1681"/>
    <s v="Contrato de suministros"/>
    <x v="4"/>
    <s v="No"/>
    <n v="254511.12"/>
    <n v="245224.65"/>
    <s v=""/>
    <s v=""/>
    <s v=""/>
    <s v=""/>
    <s v="@2022/001428"/>
  </r>
  <r>
    <x v="2"/>
    <s v="Servicio de Salud de Castilla - La Mancha (Sescam)"/>
    <s v="037579/2022"/>
    <x v="1682"/>
    <s v="Contrato de suministros"/>
    <x v="4"/>
    <s v="No"/>
    <n v="254891.34"/>
    <n v="254891.34"/>
    <s v=""/>
    <s v=""/>
    <s v=""/>
    <s v=""/>
    <s v="2022/014547"/>
  </r>
  <r>
    <x v="2"/>
    <s v="Servicio de Salud de Castilla - La Mancha (Sescam)"/>
    <s v="038712/2022"/>
    <x v="1479"/>
    <s v="Contrato de suministros"/>
    <x v="0"/>
    <s v="No"/>
    <n v="255851"/>
    <n v="255851"/>
    <s v=""/>
    <s v=""/>
    <s v=""/>
    <s v=""/>
    <s v="2018/003422"/>
  </r>
  <r>
    <x v="2"/>
    <s v="Servicio de Salud de Castilla - La Mancha (Sescam)"/>
    <s v="037763/2022"/>
    <x v="1560"/>
    <s v="Contrato de suministros"/>
    <x v="3"/>
    <s v="No"/>
    <n v="256568.44"/>
    <n v="256568.44"/>
    <s v="168"/>
    <s v="a"/>
    <s v="2"/>
    <s v="EXCLUSIVIDAD TÉCNICA, DE DERECHOS EXCLUSIVOS O ARTÍSTICA_x000a_"/>
    <s v="@2022/002368"/>
  </r>
  <r>
    <x v="2"/>
    <s v="Servicio de Salud de Castilla - La Mancha (Sescam)"/>
    <s v="012194/2022"/>
    <x v="1683"/>
    <s v="Contrato de suministros"/>
    <x v="3"/>
    <s v="No"/>
    <n v="262328"/>
    <n v="248762.93"/>
    <s v="168"/>
    <s v="a"/>
    <s v="1"/>
    <s v="PROCEDIMIENTO ABIERTO O RESTRINGIDO PREVIO DESIERTO O CON OFERTAS INADECUADAS"/>
    <s v="@2021/008262"/>
  </r>
  <r>
    <x v="2"/>
    <s v="Servicio de Salud de Castilla - La Mancha (Sescam)"/>
    <s v="008568/2022"/>
    <x v="1684"/>
    <s v="Contrato de suministros"/>
    <x v="4"/>
    <s v="No"/>
    <n v="262600"/>
    <n v="262600"/>
    <s v=""/>
    <s v=""/>
    <s v=""/>
    <s v=""/>
    <s v="2022/003605"/>
  </r>
  <r>
    <x v="2"/>
    <s v="Servicio de Salud de Castilla - La Mancha (Sescam)"/>
    <s v="028174/2022"/>
    <x v="1568"/>
    <s v="Contrato de suministros"/>
    <x v="0"/>
    <s v="No"/>
    <n v="263160"/>
    <n v="263160"/>
    <s v=""/>
    <s v=""/>
    <s v=""/>
    <s v=""/>
    <s v="@2019/013280"/>
  </r>
  <r>
    <x v="2"/>
    <s v="Servicio de Salud de Castilla - La Mancha (Sescam)"/>
    <s v="017530/2022"/>
    <x v="1685"/>
    <s v="Contrato de suministros"/>
    <x v="4"/>
    <s v="No"/>
    <n v="263612.7"/>
    <n v="263144.7"/>
    <s v=""/>
    <s v=""/>
    <s v=""/>
    <s v=""/>
    <s v="2019/034508"/>
  </r>
  <r>
    <x v="2"/>
    <s v="Servicio de Salud de Castilla - La Mancha (Sescam)"/>
    <s v="039084/2022"/>
    <x v="1479"/>
    <s v="Contrato de suministros"/>
    <x v="0"/>
    <s v="No"/>
    <n v="268524.40000000002"/>
    <n v="268524.40000000002"/>
    <s v=""/>
    <s v=""/>
    <s v=""/>
    <s v=""/>
    <s v="2018/003422"/>
  </r>
  <r>
    <x v="2"/>
    <s v="Servicio de Salud de Castilla - La Mancha (Sescam)"/>
    <s v="004316/2022"/>
    <x v="1493"/>
    <s v="Contrato de suministros"/>
    <x v="4"/>
    <s v="No"/>
    <n v="269068.79999999999"/>
    <n v="269068.79999999999"/>
    <s v=""/>
    <s v=""/>
    <s v=""/>
    <s v=""/>
    <s v="2022/001535"/>
  </r>
  <r>
    <x v="2"/>
    <s v="Servicio de Salud de Castilla - La Mancha (Sescam)"/>
    <s v="027428/2022"/>
    <x v="1686"/>
    <s v="Contrato de suministros"/>
    <x v="4"/>
    <s v="No"/>
    <n v="273000"/>
    <n v="273000"/>
    <s v=""/>
    <s v=""/>
    <s v=""/>
    <s v=""/>
    <s v="2022/012527"/>
  </r>
  <r>
    <x v="2"/>
    <s v="Servicio de Salud de Castilla - La Mancha (Sescam)"/>
    <s v="016642/2022"/>
    <x v="1687"/>
    <s v="Contrato de suministros"/>
    <x v="0"/>
    <s v="No"/>
    <n v="273755"/>
    <n v="255139.39"/>
    <s v=""/>
    <s v=""/>
    <s v=""/>
    <s v=""/>
    <s v="@2021/004666"/>
  </r>
  <r>
    <x v="2"/>
    <s v="Servicio de Salud de Castilla - La Mancha (Sescam)"/>
    <s v="007775/2022"/>
    <x v="1688"/>
    <s v="Contrato de suministros"/>
    <x v="4"/>
    <s v="No"/>
    <n v="274049.36"/>
    <n v="274049.36"/>
    <s v=""/>
    <s v=""/>
    <s v=""/>
    <s v=""/>
    <s v="2022/001397"/>
  </r>
  <r>
    <x v="2"/>
    <s v="Servicio de Salud de Castilla - La Mancha (Sescam)"/>
    <s v="037758/2022"/>
    <x v="1560"/>
    <s v="Contrato de suministros"/>
    <x v="3"/>
    <s v="No"/>
    <n v="279325.17"/>
    <n v="279323.67"/>
    <s v="168"/>
    <s v="a"/>
    <s v="2"/>
    <s v="EXCLUSIVIDAD TÉCNICA, DE DERECHOS EXCLUSIVOS O ARTÍSTICA_x000a_"/>
    <s v="@2022/002368"/>
  </r>
  <r>
    <x v="2"/>
    <s v="Servicio de Salud de Castilla - La Mancha (Sescam)"/>
    <s v="014553/2022"/>
    <x v="1481"/>
    <s v="Contrato de suministros"/>
    <x v="0"/>
    <s v="No"/>
    <n v="290400"/>
    <n v="159236"/>
    <s v=""/>
    <s v=""/>
    <s v=""/>
    <s v=""/>
    <s v="@2021/000316"/>
  </r>
  <r>
    <x v="2"/>
    <s v="Servicio de Salud de Castilla - La Mancha (Sescam)"/>
    <s v="027379/2022"/>
    <x v="1689"/>
    <s v="Contrato de suministros"/>
    <x v="4"/>
    <s v="No"/>
    <n v="291798"/>
    <n v="291798"/>
    <s v=""/>
    <s v=""/>
    <s v=""/>
    <s v=""/>
    <s v="2022/010367"/>
  </r>
  <r>
    <x v="2"/>
    <s v="Servicio de Salud de Castilla - La Mancha (Sescam)"/>
    <s v="027007/2022"/>
    <x v="1568"/>
    <s v="Contrato de suministros"/>
    <x v="0"/>
    <s v="No"/>
    <n v="295262.02"/>
    <n v="295262"/>
    <s v=""/>
    <s v=""/>
    <s v=""/>
    <s v=""/>
    <s v="@2019/013280"/>
  </r>
  <r>
    <x v="2"/>
    <s v="Servicio de Salud de Castilla - La Mancha (Sescam)"/>
    <s v="007382/2022"/>
    <x v="1690"/>
    <s v="Contrato de suministros"/>
    <x v="4"/>
    <s v="No"/>
    <n v="298587.89"/>
    <n v="298587.88"/>
    <s v=""/>
    <s v=""/>
    <s v=""/>
    <s v=""/>
    <s v="2022/001360"/>
  </r>
  <r>
    <x v="2"/>
    <s v="Servicio de Salud de Castilla - La Mancha (Sescam)"/>
    <s v="022769/2022"/>
    <x v="1486"/>
    <s v="Contrato de suministros"/>
    <x v="4"/>
    <s v="No"/>
    <n v="298677.39"/>
    <n v="298677.39"/>
    <s v=""/>
    <s v=""/>
    <s v=""/>
    <s v=""/>
    <s v="@2022/000776"/>
  </r>
  <r>
    <x v="2"/>
    <s v="Servicio de Salud de Castilla - La Mancha (Sescam)"/>
    <s v="038086/2022"/>
    <x v="1479"/>
    <s v="Contrato de suministros"/>
    <x v="0"/>
    <s v="No"/>
    <n v="298713"/>
    <n v="298713"/>
    <s v=""/>
    <s v=""/>
    <s v=""/>
    <s v=""/>
    <s v="2018/003422"/>
  </r>
  <r>
    <x v="2"/>
    <s v="Servicio de Salud de Castilla - La Mancha (Sescam)"/>
    <s v="024032/2022"/>
    <x v="1568"/>
    <s v="Contrato de suministros"/>
    <x v="0"/>
    <s v="No"/>
    <n v="301653"/>
    <n v="301653"/>
    <s v=""/>
    <s v=""/>
    <s v=""/>
    <s v=""/>
    <s v="@2019/013280"/>
  </r>
  <r>
    <x v="2"/>
    <s v="Servicio de Salud de Castilla - La Mancha (Sescam)"/>
    <s v="033626/2022"/>
    <x v="1691"/>
    <s v="Contrato de suministros"/>
    <x v="4"/>
    <s v="No"/>
    <n v="302016"/>
    <n v="302016"/>
    <s v=""/>
    <s v=""/>
    <s v=""/>
    <s v=""/>
    <s v="2022/006920"/>
  </r>
  <r>
    <x v="2"/>
    <s v="Servicio de Salud de Castilla - La Mancha (Sescam)"/>
    <s v="039080/2022"/>
    <x v="1479"/>
    <s v="Contrato de suministros"/>
    <x v="0"/>
    <s v="No"/>
    <n v="302400"/>
    <n v="302400"/>
    <s v=""/>
    <s v=""/>
    <s v=""/>
    <s v=""/>
    <s v="2018/003422"/>
  </r>
  <r>
    <x v="2"/>
    <s v="Servicio de Salud de Castilla - La Mancha (Sescam)"/>
    <s v="007848/2022"/>
    <x v="1692"/>
    <s v="Contrato de suministros"/>
    <x v="4"/>
    <s v="No"/>
    <n v="307037.5"/>
    <n v="307037.5"/>
    <s v=""/>
    <s v=""/>
    <s v=""/>
    <s v=""/>
    <s v="2022/000690"/>
  </r>
  <r>
    <x v="2"/>
    <s v="Servicio de Salud de Castilla - La Mancha (Sescam)"/>
    <s v="043892/2022"/>
    <x v="1693"/>
    <s v="Contrato de suministros"/>
    <x v="4"/>
    <s v="No"/>
    <n v="308436.27"/>
    <n v="308436.27"/>
    <s v=""/>
    <s v=""/>
    <s v=""/>
    <s v=""/>
    <s v="2022/018384"/>
  </r>
  <r>
    <x v="2"/>
    <s v="Servicio de Salud de Castilla - La Mancha (Sescam)"/>
    <s v="003448/2022"/>
    <x v="1694"/>
    <s v="Contrato de suministros"/>
    <x v="4"/>
    <s v="No"/>
    <n v="313560"/>
    <n v="313560"/>
    <s v=""/>
    <s v=""/>
    <s v=""/>
    <s v=""/>
    <s v="2022/001206"/>
  </r>
  <r>
    <x v="2"/>
    <s v="Servicio de Salud de Castilla - La Mancha (Sescam)"/>
    <s v="022848/2022"/>
    <x v="1592"/>
    <s v="Contrato de suministros"/>
    <x v="4"/>
    <s v="No"/>
    <n v="316910"/>
    <n v="23650"/>
    <s v=""/>
    <s v=""/>
    <s v=""/>
    <s v=""/>
    <s v="@2022/000780"/>
  </r>
  <r>
    <x v="2"/>
    <s v="Servicio de Salud de Castilla - La Mancha (Sescam)"/>
    <s v="009129/2022"/>
    <x v="1695"/>
    <s v="Contrato de suministros"/>
    <x v="4"/>
    <s v="No"/>
    <n v="316935.84000000003"/>
    <n v="316935.84000000003"/>
    <s v=""/>
    <s v=""/>
    <s v=""/>
    <s v=""/>
    <s v="2022/003437"/>
  </r>
  <r>
    <x v="2"/>
    <s v="Servicio de Salud de Castilla - La Mancha (Sescam)"/>
    <s v="007516/2022"/>
    <x v="1696"/>
    <s v="Contrato de suministros"/>
    <x v="4"/>
    <s v="No"/>
    <n v="317069.99"/>
    <n v="317069.99"/>
    <s v=""/>
    <s v=""/>
    <s v=""/>
    <s v=""/>
    <s v="2022/001340"/>
  </r>
  <r>
    <x v="2"/>
    <s v="Servicio de Salud de Castilla - La Mancha (Sescam)"/>
    <s v="022617/2022"/>
    <x v="1697"/>
    <s v="Contrato de suministros"/>
    <x v="0"/>
    <s v="Sí"/>
    <n v="317649.2"/>
    <n v="231170.5"/>
    <s v=""/>
    <s v=""/>
    <s v=""/>
    <s v=""/>
    <s v="@2021/010463"/>
  </r>
  <r>
    <x v="2"/>
    <s v="Servicio de Salud de Castilla - La Mancha (Sescam)"/>
    <s v="022799/2022"/>
    <x v="1485"/>
    <s v="Contrato de suministros"/>
    <x v="4"/>
    <s v="No"/>
    <n v="319858"/>
    <n v="157080"/>
    <s v=""/>
    <s v=""/>
    <s v=""/>
    <s v=""/>
    <s v="@2022/000778"/>
  </r>
  <r>
    <x v="2"/>
    <s v="Servicio de Salud de Castilla - La Mancha (Sescam)"/>
    <s v="022772/2022"/>
    <x v="1486"/>
    <s v="Contrato de suministros"/>
    <x v="4"/>
    <s v="No"/>
    <n v="320712.92"/>
    <n v="119669"/>
    <s v=""/>
    <s v=""/>
    <s v=""/>
    <s v=""/>
    <s v="@2022/000776"/>
  </r>
  <r>
    <x v="2"/>
    <s v="Servicio de Salud de Castilla - La Mancha (Sescam)"/>
    <s v="022786/2022"/>
    <x v="1533"/>
    <s v="Contrato de suministros"/>
    <x v="4"/>
    <s v="No"/>
    <n v="321037.2"/>
    <n v="14374.8"/>
    <s v=""/>
    <s v=""/>
    <s v=""/>
    <s v=""/>
    <s v="@2022/000777"/>
  </r>
  <r>
    <x v="2"/>
    <s v="Servicio de Salud de Castilla - La Mancha (Sescam)"/>
    <s v="007378/2022"/>
    <x v="1698"/>
    <s v="Contrato de suministros"/>
    <x v="4"/>
    <s v="No"/>
    <n v="326753.24"/>
    <n v="326753.24"/>
    <s v=""/>
    <s v=""/>
    <s v=""/>
    <s v=""/>
    <s v="2022/002239"/>
  </r>
  <r>
    <x v="2"/>
    <s v="Servicio de Salud de Castilla - La Mancha (Sescam)"/>
    <s v="003739/2022"/>
    <x v="1699"/>
    <s v="Contrato de suministros"/>
    <x v="3"/>
    <s v="No"/>
    <n v="328562.59999999998"/>
    <n v="328338.09999999998"/>
    <s v="168"/>
    <s v="b"/>
    <s v="1"/>
    <s v="IMPERIOSA URGENCIA"/>
    <s v="@2021/020970"/>
  </r>
  <r>
    <x v="2"/>
    <s v="Servicio de Salud de Castilla - La Mancha (Sescam)"/>
    <s v="037761/2022"/>
    <x v="1560"/>
    <s v="Contrato de suministros"/>
    <x v="3"/>
    <s v="No"/>
    <n v="329829.71000000002"/>
    <n v="302607.87"/>
    <s v="168"/>
    <s v="a"/>
    <s v="2"/>
    <s v="EXCLUSIVIDAD TÉCNICA, DE DERECHOS EXCLUSIVOS O ARTÍSTICA_x000a_"/>
    <s v="@2022/002368"/>
  </r>
  <r>
    <x v="2"/>
    <s v="Servicio de Salud de Castilla - La Mancha (Sescam)"/>
    <s v="022797/2022"/>
    <x v="1485"/>
    <s v="Contrato de suministros"/>
    <x v="4"/>
    <s v="No"/>
    <n v="330594"/>
    <n v="321337.5"/>
    <s v=""/>
    <s v=""/>
    <s v=""/>
    <s v=""/>
    <s v="@2022/000778"/>
  </r>
  <r>
    <x v="2"/>
    <s v="Servicio de Salud de Castilla - La Mancha (Sescam)"/>
    <s v="028876/2022"/>
    <x v="1522"/>
    <s v="Contrato de suministros"/>
    <x v="3"/>
    <s v="No"/>
    <n v="331120.39"/>
    <n v="296116.27"/>
    <s v="168"/>
    <s v="a"/>
    <s v="2"/>
    <s v="EXCLUSIVIDAD TÉCNICA, DE DERECHOS EXCLUSIVOS O ARTÍSTICA_x000a_"/>
    <s v="@2022/002471"/>
  </r>
  <r>
    <x v="2"/>
    <s v="Servicio de Salud de Castilla - La Mancha (Sescam)"/>
    <s v="038068/2022"/>
    <x v="1479"/>
    <s v="Contrato de suministros"/>
    <x v="0"/>
    <s v="No"/>
    <n v="331905"/>
    <n v="331905"/>
    <s v=""/>
    <s v=""/>
    <s v=""/>
    <s v=""/>
    <s v="2018/003422"/>
  </r>
  <r>
    <x v="2"/>
    <s v="Servicio de Salud de Castilla - La Mancha (Sescam)"/>
    <s v="038448/2022"/>
    <x v="1700"/>
    <s v="Contrato de suministros"/>
    <x v="0"/>
    <s v="No"/>
    <n v="332266"/>
    <n v="276096.92"/>
    <s v=""/>
    <s v=""/>
    <s v=""/>
    <s v=""/>
    <s v="@2021/014102"/>
  </r>
  <r>
    <x v="2"/>
    <s v="Servicio de Salud de Castilla - La Mancha (Sescam)"/>
    <s v="022791/2022"/>
    <x v="1485"/>
    <s v="Contrato de suministros"/>
    <x v="4"/>
    <s v="No"/>
    <n v="332792.34999999998"/>
    <n v="281325"/>
    <s v=""/>
    <s v=""/>
    <s v=""/>
    <s v=""/>
    <s v="@2022/000778"/>
  </r>
  <r>
    <x v="2"/>
    <s v="Servicio de Salud de Castilla - La Mancha (Sescam)"/>
    <s v="038081/2022"/>
    <x v="1479"/>
    <s v="Contrato de suministros"/>
    <x v="0"/>
    <s v="No"/>
    <n v="336342.95"/>
    <n v="336342.95"/>
    <s v=""/>
    <s v=""/>
    <s v=""/>
    <s v=""/>
    <s v="2018/003422"/>
  </r>
  <r>
    <x v="2"/>
    <s v="Servicio de Salud de Castilla - La Mancha (Sescam)"/>
    <s v="039315/2022"/>
    <x v="1701"/>
    <s v="Contrato de suministros"/>
    <x v="4"/>
    <s v="No"/>
    <n v="338800"/>
    <n v="338800"/>
    <s v=""/>
    <s v=""/>
    <s v=""/>
    <s v=""/>
    <s v="2022/007461"/>
  </r>
  <r>
    <x v="2"/>
    <s v="Servicio de Salud de Castilla - La Mancha (Sescam)"/>
    <s v="038442/2022"/>
    <x v="1495"/>
    <s v="Contrato de suministros"/>
    <x v="4"/>
    <s v="No"/>
    <n v="350481.6"/>
    <n v="350481.6"/>
    <s v=""/>
    <s v=""/>
    <s v=""/>
    <s v=""/>
    <s v="2022/017502"/>
  </r>
  <r>
    <x v="2"/>
    <s v="Servicio de Salud de Castilla - La Mancha (Sescam)"/>
    <s v="022765/2022"/>
    <x v="1486"/>
    <s v="Contrato de suministros"/>
    <x v="4"/>
    <s v="No"/>
    <n v="361898.9"/>
    <n v="332946.90000000002"/>
    <s v=""/>
    <s v=""/>
    <s v=""/>
    <s v=""/>
    <s v="@2022/000776"/>
  </r>
  <r>
    <x v="2"/>
    <s v="Servicio de Salud de Castilla - La Mancha (Sescam)"/>
    <s v="011739/2022"/>
    <x v="1523"/>
    <s v="Contrato de suministros"/>
    <x v="4"/>
    <s v="No"/>
    <n v="365123.2"/>
    <n v="365123.2"/>
    <s v=""/>
    <s v=""/>
    <s v=""/>
    <s v=""/>
    <s v="2022/003283"/>
  </r>
  <r>
    <x v="2"/>
    <s v="Servicio de Salud de Castilla - La Mancha (Sescam)"/>
    <s v="022883/2022"/>
    <x v="1702"/>
    <s v="Contrato de suministros"/>
    <x v="4"/>
    <s v="No"/>
    <n v="368475.25"/>
    <n v="368475.25"/>
    <s v=""/>
    <s v=""/>
    <s v=""/>
    <s v=""/>
    <s v="2022/006915"/>
  </r>
  <r>
    <x v="2"/>
    <s v="Servicio de Salud de Castilla - La Mancha (Sescam)"/>
    <s v="014679/2022"/>
    <x v="1703"/>
    <s v="Contrato de suministros"/>
    <x v="4"/>
    <s v="No"/>
    <n v="373285"/>
    <n v="373285"/>
    <s v=""/>
    <s v=""/>
    <s v=""/>
    <s v=""/>
    <s v="2022/004887"/>
  </r>
  <r>
    <x v="2"/>
    <s v="Servicio de Salud de Castilla - La Mancha (Sescam)"/>
    <s v="024230/2022"/>
    <x v="1704"/>
    <s v="Contrato de suministros"/>
    <x v="6"/>
    <s v="No"/>
    <n v="376915"/>
    <n v="376915"/>
    <s v=""/>
    <s v=""/>
    <s v=""/>
    <s v=""/>
    <s v="2022/012502"/>
  </r>
  <r>
    <x v="2"/>
    <s v="Servicio de Salud de Castilla - La Mancha (Sescam)"/>
    <s v="039085/2022"/>
    <x v="1479"/>
    <s v="Contrato de suministros"/>
    <x v="0"/>
    <s v="No"/>
    <n v="386992.4"/>
    <n v="386992.4"/>
    <s v=""/>
    <s v=""/>
    <s v=""/>
    <s v=""/>
    <s v="2018/003422"/>
  </r>
  <r>
    <x v="2"/>
    <s v="Servicio de Salud de Castilla - La Mancha (Sescam)"/>
    <s v="023336/2022"/>
    <x v="1705"/>
    <s v="Contrato de suministros"/>
    <x v="4"/>
    <s v="No"/>
    <n v="389966.59"/>
    <n v="389966.59"/>
    <s v=""/>
    <s v=""/>
    <s v=""/>
    <s v=""/>
    <s v="2022/007477"/>
  </r>
  <r>
    <x v="2"/>
    <s v="Servicio de Salud de Castilla - La Mancha (Sescam)"/>
    <s v="024227/2022"/>
    <x v="1706"/>
    <s v="Contrato de suministros"/>
    <x v="0"/>
    <s v="No"/>
    <n v="393500"/>
    <n v="393250"/>
    <s v=""/>
    <s v=""/>
    <s v=""/>
    <s v=""/>
    <s v="@2022/002855"/>
  </r>
  <r>
    <x v="2"/>
    <s v="Servicio de Salud de Castilla - La Mancha (Sescam)"/>
    <s v="034213/2022"/>
    <x v="1707"/>
    <s v="Contrato de suministros"/>
    <x v="0"/>
    <s v="No"/>
    <n v="401077.26"/>
    <n v="401054.51"/>
    <s v=""/>
    <s v=""/>
    <s v=""/>
    <s v=""/>
    <s v="@2022/000815"/>
  </r>
  <r>
    <x v="2"/>
    <s v="Servicio de Salud de Castilla - La Mancha (Sescam)"/>
    <s v="007383/2022"/>
    <x v="1708"/>
    <s v="Contrato de suministros"/>
    <x v="4"/>
    <s v="No"/>
    <n v="401841"/>
    <n v="401841"/>
    <s v=""/>
    <s v=""/>
    <s v=""/>
    <s v=""/>
    <s v="2022/001941"/>
  </r>
  <r>
    <x v="2"/>
    <s v="Servicio de Salud de Castilla - La Mancha (Sescam)"/>
    <s v="037738/2022"/>
    <x v="1560"/>
    <s v="Contrato de suministros"/>
    <x v="3"/>
    <s v="No"/>
    <n v="404799.87"/>
    <n v="404799.87"/>
    <s v="168"/>
    <s v="a"/>
    <s v="2"/>
    <s v="EXCLUSIVIDAD TÉCNICA, DE DERECHOS EXCLUSIVOS O ARTÍSTICA_x000a_"/>
    <s v="@2022/002368"/>
  </r>
  <r>
    <x v="2"/>
    <s v="Servicio de Salud de Castilla - La Mancha (Sescam)"/>
    <s v="017108/2022"/>
    <x v="1568"/>
    <s v="Contrato de suministros"/>
    <x v="0"/>
    <s v="No"/>
    <n v="406571.07"/>
    <n v="406571.07"/>
    <s v=""/>
    <s v=""/>
    <s v=""/>
    <s v=""/>
    <s v="@2019/013280"/>
  </r>
  <r>
    <x v="2"/>
    <s v="Servicio de Salud de Castilla - La Mancha (Sescam)"/>
    <s v="038710/2022"/>
    <x v="1479"/>
    <s v="Contrato de suministros"/>
    <x v="0"/>
    <s v="No"/>
    <n v="411799.1"/>
    <n v="411799.1"/>
    <s v=""/>
    <s v=""/>
    <s v=""/>
    <s v=""/>
    <s v="2018/003422"/>
  </r>
  <r>
    <x v="2"/>
    <s v="Servicio de Salud de Castilla - La Mancha (Sescam)"/>
    <s v="014582/2022"/>
    <x v="1481"/>
    <s v="Contrato de suministros"/>
    <x v="0"/>
    <s v="No"/>
    <n v="413600"/>
    <n v="365200"/>
    <s v=""/>
    <s v=""/>
    <s v=""/>
    <s v=""/>
    <s v="@2021/000316"/>
  </r>
  <r>
    <x v="2"/>
    <s v="Servicio de Salud de Castilla - La Mancha (Sescam)"/>
    <s v="007846/2022"/>
    <x v="1709"/>
    <s v="Contrato de suministros"/>
    <x v="4"/>
    <s v="No"/>
    <n v="414805.04"/>
    <n v="414805.04"/>
    <s v=""/>
    <s v=""/>
    <s v=""/>
    <s v=""/>
    <s v="2022/001765"/>
  </r>
  <r>
    <x v="2"/>
    <s v="Servicio de Salud de Castilla - La Mancha (Sescam)"/>
    <s v="001407/2022"/>
    <x v="1710"/>
    <s v="Contrato de suministros"/>
    <x v="3"/>
    <s v="No"/>
    <n v="420942.04"/>
    <n v="420906.44"/>
    <s v="168"/>
    <s v="a"/>
    <s v="2"/>
    <s v="EXCLUSIVIDAD TÉCNICA, DE DERECHOS EXCLUSIVOS O ARTÍSTICA_x000a_"/>
    <s v="@2021/019963"/>
  </r>
  <r>
    <x v="2"/>
    <s v="Servicio de Salud de Castilla - La Mancha (Sescam)"/>
    <s v="008464/2022"/>
    <x v="1711"/>
    <s v="Contrato de suministros"/>
    <x v="4"/>
    <s v="No"/>
    <n v="430735.8"/>
    <n v="430735.8"/>
    <s v=""/>
    <s v=""/>
    <s v=""/>
    <s v=""/>
    <s v="2022/002648"/>
  </r>
  <r>
    <x v="2"/>
    <s v="Servicio de Salud de Castilla - La Mancha (Sescam)"/>
    <s v="004167/2022"/>
    <x v="1513"/>
    <s v="Contrato de suministros"/>
    <x v="4"/>
    <s v="No"/>
    <n v="432744"/>
    <n v="432744"/>
    <s v=""/>
    <s v=""/>
    <s v=""/>
    <s v=""/>
    <s v="2022/001608"/>
  </r>
  <r>
    <x v="2"/>
    <s v="Servicio de Salud de Castilla - La Mancha (Sescam)"/>
    <s v="003734/2022"/>
    <x v="1712"/>
    <s v="Contrato de suministros"/>
    <x v="3"/>
    <s v="No"/>
    <n v="434130.06"/>
    <n v="434130.06"/>
    <s v="168"/>
    <s v="a"/>
    <s v="2"/>
    <s v="EXCLUSIVIDAD TÉCNICA, DE DERECHOS EXCLUSIVOS O ARTÍSTICA_x000a_"/>
    <s v="@2021/020259"/>
  </r>
  <r>
    <x v="2"/>
    <s v="Servicio de Salud de Castilla - La Mancha (Sescam)"/>
    <s v="030303/2022"/>
    <x v="1713"/>
    <s v="Contrato de suministros"/>
    <x v="3"/>
    <s v="No"/>
    <n v="435265"/>
    <n v="351259.37"/>
    <s v="168"/>
    <s v="b"/>
    <s v="1"/>
    <s v="IMPERIOSA URGENCIA"/>
    <s v="@2022/004869"/>
  </r>
  <r>
    <x v="2"/>
    <s v="Servicio de Salud de Castilla - La Mancha (Sescam)"/>
    <s v="003576/2022"/>
    <x v="1714"/>
    <s v="Contrato de suministros"/>
    <x v="4"/>
    <s v="No"/>
    <n v="444972.55"/>
    <n v="444972.52"/>
    <s v=""/>
    <s v=""/>
    <s v=""/>
    <s v=""/>
    <s v="2022/000877"/>
  </r>
  <r>
    <x v="2"/>
    <s v="Servicio de Salud de Castilla - La Mancha (Sescam)"/>
    <s v="016721/2022"/>
    <x v="1715"/>
    <s v="Contrato de suministros"/>
    <x v="4"/>
    <s v="No"/>
    <n v="449890.1"/>
    <n v="449890.1"/>
    <s v=""/>
    <s v=""/>
    <s v=""/>
    <s v=""/>
    <s v="2022/006003"/>
  </r>
  <r>
    <x v="2"/>
    <s v="Servicio de Salud de Castilla - La Mancha (Sescam)"/>
    <s v="012027/2022"/>
    <x v="1561"/>
    <s v="Contrato de suministros"/>
    <x v="3"/>
    <s v="No"/>
    <n v="451215.59"/>
    <n v="451215.59"/>
    <s v="168"/>
    <s v="a"/>
    <s v="2"/>
    <s v="EXCLUSIVIDAD TÉCNICA, DE DERECHOS EXCLUSIVOS O ARTÍSTICA_x000a_"/>
    <s v="@2021/013843"/>
  </r>
  <r>
    <x v="2"/>
    <s v="Servicio de Salud de Castilla - La Mancha (Sescam)"/>
    <s v="012253/2022"/>
    <x v="1716"/>
    <s v="Contrato de suministros"/>
    <x v="4"/>
    <s v="No"/>
    <n v="453866.4"/>
    <n v="302983.2"/>
    <s v=""/>
    <s v=""/>
    <s v=""/>
    <s v=""/>
    <s v="2022/003214"/>
  </r>
  <r>
    <x v="2"/>
    <s v="Servicio de Salud de Castilla - La Mancha (Sescam)"/>
    <s v="001022/2022"/>
    <x v="1717"/>
    <s v="Contrato de suministros"/>
    <x v="3"/>
    <s v="No"/>
    <n v="463656.96000000002"/>
    <n v="446752.8"/>
    <s v="168"/>
    <s v="a"/>
    <s v="2"/>
    <s v="EXCLUSIVIDAD TÉCNICA, DE DERECHOS EXCLUSIVOS O ARTÍSTICA_x000a_"/>
    <s v="@2021/019680"/>
  </r>
  <r>
    <x v="2"/>
    <s v="Servicio de Salud de Castilla - La Mancha (Sescam)"/>
    <s v="000504/2022"/>
    <x v="1718"/>
    <s v="Contrato de suministros"/>
    <x v="6"/>
    <s v="No"/>
    <n v="468000"/>
    <n v="468000"/>
    <s v=""/>
    <s v=""/>
    <s v=""/>
    <s v=""/>
    <s v="2022/000353"/>
  </r>
  <r>
    <x v="2"/>
    <s v="Servicio de Salud de Castilla - La Mancha (Sescam)"/>
    <s v="007509/2022"/>
    <x v="1719"/>
    <s v="Contrato de suministros"/>
    <x v="4"/>
    <s v="No"/>
    <n v="470870.4"/>
    <n v="470870.4"/>
    <s v=""/>
    <s v=""/>
    <s v=""/>
    <s v=""/>
    <s v="2022/003569"/>
  </r>
  <r>
    <x v="2"/>
    <s v="Servicio de Salud de Castilla - La Mancha (Sescam)"/>
    <s v="011265/2022"/>
    <x v="1720"/>
    <s v="Contrato de suministros"/>
    <x v="4"/>
    <s v="No"/>
    <n v="479160"/>
    <n v="479160"/>
    <s v=""/>
    <s v=""/>
    <s v=""/>
    <s v=""/>
    <s v="2022/002649"/>
  </r>
  <r>
    <x v="2"/>
    <s v="Servicio de Salud de Castilla - La Mancha (Sescam)"/>
    <s v="022795/2022"/>
    <x v="1485"/>
    <s v="Contrato de suministros"/>
    <x v="4"/>
    <s v="No"/>
    <n v="483450"/>
    <n v="464062.5"/>
    <s v=""/>
    <s v=""/>
    <s v=""/>
    <s v=""/>
    <s v="@2022/000778"/>
  </r>
  <r>
    <x v="2"/>
    <s v="Servicio de Salud de Castilla - La Mancha (Sescam)"/>
    <s v="001086/2022"/>
    <x v="1721"/>
    <s v="Contrato de suministros"/>
    <x v="3"/>
    <s v="No"/>
    <n v="486045.3"/>
    <n v="486014.25"/>
    <s v="168"/>
    <s v="a"/>
    <s v="2"/>
    <s v="EXCLUSIVIDAD TÉCNICA, DE DERECHOS EXCLUSIVOS O ARTÍSTICA_x000a_"/>
    <s v="@2021/013410"/>
  </r>
  <r>
    <x v="2"/>
    <s v="Servicio de Salud de Castilla - La Mancha (Sescam)"/>
    <s v="022766/2022"/>
    <x v="1486"/>
    <s v="Contrato de suministros"/>
    <x v="4"/>
    <s v="No"/>
    <n v="513376.38"/>
    <n v="510809.64"/>
    <s v=""/>
    <s v=""/>
    <s v=""/>
    <s v=""/>
    <s v="@2022/000776"/>
  </r>
  <r>
    <x v="2"/>
    <s v="Servicio de Salud de Castilla - La Mancha (Sescam)"/>
    <s v="007360/2022"/>
    <x v="1722"/>
    <s v="Contrato de suministros"/>
    <x v="4"/>
    <s v="No"/>
    <n v="518210.16"/>
    <n v="518210.16"/>
    <s v=""/>
    <s v=""/>
    <s v=""/>
    <s v=""/>
    <s v="2022/001514"/>
  </r>
  <r>
    <x v="2"/>
    <s v="Servicio de Salud de Castilla - La Mancha (Sescam)"/>
    <s v="008565/2022"/>
    <x v="1723"/>
    <s v="Contrato de suministros"/>
    <x v="4"/>
    <s v="No"/>
    <n v="524160"/>
    <n v="524160"/>
    <s v=""/>
    <s v=""/>
    <s v=""/>
    <s v=""/>
    <s v="2022/004641"/>
  </r>
  <r>
    <x v="2"/>
    <s v="Servicio de Salud de Castilla - La Mancha (Sescam)"/>
    <s v="000407/2022"/>
    <x v="1724"/>
    <s v="Contrato de suministros"/>
    <x v="6"/>
    <s v="No"/>
    <n v="524861.66"/>
    <n v="524861.66"/>
    <s v=""/>
    <s v=""/>
    <s v=""/>
    <s v=""/>
    <s v="2022/000238"/>
  </r>
  <r>
    <x v="2"/>
    <s v="Servicio de Salud de Castilla - La Mancha (Sescam)"/>
    <s v="028837/2022"/>
    <x v="1568"/>
    <s v="Contrato de suministros"/>
    <x v="0"/>
    <s v="No"/>
    <n v="527238.01"/>
    <n v="527238"/>
    <s v=""/>
    <s v=""/>
    <s v=""/>
    <s v=""/>
    <s v="@2019/013280"/>
  </r>
  <r>
    <x v="2"/>
    <s v="Servicio de Salud de Castilla - La Mancha (Sescam)"/>
    <s v="017004/2022"/>
    <x v="1568"/>
    <s v="Contrato de suministros"/>
    <x v="0"/>
    <s v="No"/>
    <n v="530588.99"/>
    <n v="530588.99"/>
    <s v=""/>
    <s v=""/>
    <s v=""/>
    <s v=""/>
    <s v="@2019/013280"/>
  </r>
  <r>
    <x v="2"/>
    <s v="Servicio de Salud de Castilla - La Mancha (Sescam)"/>
    <s v="000002/2022"/>
    <x v="1725"/>
    <s v="Contrato de suministros"/>
    <x v="6"/>
    <s v="No"/>
    <n v="550000"/>
    <n v="550000"/>
    <s v=""/>
    <s v=""/>
    <s v=""/>
    <s v=""/>
    <s v="2022/000026"/>
  </r>
  <r>
    <x v="2"/>
    <s v="Servicio de Salud de Castilla - La Mancha (Sescam)"/>
    <s v="004180/2022"/>
    <x v="1503"/>
    <s v="Contrato de suministros"/>
    <x v="4"/>
    <s v="No"/>
    <n v="552418.88"/>
    <n v="552418.88"/>
    <s v=""/>
    <s v=""/>
    <s v=""/>
    <s v=""/>
    <s v="2022/001691"/>
  </r>
  <r>
    <x v="2"/>
    <s v="Servicio de Salud de Castilla - La Mancha (Sescam)"/>
    <s v="039118/2022"/>
    <x v="1479"/>
    <s v="Contrato de suministros"/>
    <x v="0"/>
    <s v="No"/>
    <n v="577542.85"/>
    <n v="577542.85"/>
    <s v=""/>
    <s v=""/>
    <s v=""/>
    <s v=""/>
    <s v="2018/003422"/>
  </r>
  <r>
    <x v="2"/>
    <s v="Servicio de Salud de Castilla - La Mancha (Sescam)"/>
    <s v="033271/2022"/>
    <x v="1726"/>
    <s v="Contrato de suministros"/>
    <x v="4"/>
    <s v="No"/>
    <n v="578009.98"/>
    <n v="369138.46"/>
    <s v=""/>
    <s v=""/>
    <s v=""/>
    <s v=""/>
    <s v="@2022/005024"/>
  </r>
  <r>
    <x v="2"/>
    <s v="Servicio de Salud de Castilla - La Mancha (Sescam)"/>
    <s v="017629/2022"/>
    <x v="1568"/>
    <s v="Contrato de suministros"/>
    <x v="0"/>
    <s v="No"/>
    <n v="588784.97"/>
    <n v="588784.97"/>
    <s v=""/>
    <s v=""/>
    <s v=""/>
    <s v=""/>
    <s v="@2019/013280"/>
  </r>
  <r>
    <x v="2"/>
    <s v="Servicio de Salud de Castilla - La Mancha (Sescam)"/>
    <s v="011451/2022"/>
    <x v="1727"/>
    <s v="Contrato de suministros"/>
    <x v="4"/>
    <s v="No"/>
    <n v="591593.19999999995"/>
    <n v="591593.19999999995"/>
    <s v=""/>
    <s v=""/>
    <s v=""/>
    <s v=""/>
    <s v="2022/004247"/>
  </r>
  <r>
    <x v="2"/>
    <s v="Servicio de Salud de Castilla - La Mancha (Sescam)"/>
    <s v="007390/2022"/>
    <x v="1728"/>
    <s v="Contrato de suministros"/>
    <x v="4"/>
    <s v="No"/>
    <n v="597815.4"/>
    <n v="597815.4"/>
    <s v=""/>
    <s v=""/>
    <s v=""/>
    <s v=""/>
    <s v="2022/001364"/>
  </r>
  <r>
    <x v="2"/>
    <s v="Servicio de Salud de Castilla - La Mancha (Sescam)"/>
    <s v="004178/2022"/>
    <x v="1503"/>
    <s v="Contrato de suministros"/>
    <x v="4"/>
    <s v="No"/>
    <n v="599820"/>
    <n v="599820"/>
    <s v=""/>
    <s v=""/>
    <s v=""/>
    <s v=""/>
    <s v="2022/001691"/>
  </r>
  <r>
    <x v="2"/>
    <s v="Servicio de Salud de Castilla - La Mancha (Sescam)"/>
    <s v="014882/2022"/>
    <x v="1729"/>
    <s v="Contrato de suministros"/>
    <x v="4"/>
    <s v="No"/>
    <n v="614326.68000000005"/>
    <n v="614326.68000000005"/>
    <s v=""/>
    <s v=""/>
    <s v=""/>
    <s v=""/>
    <s v="2022/002242"/>
  </r>
  <r>
    <x v="2"/>
    <s v="Servicio de Salud de Castilla - La Mancha (Sescam)"/>
    <s v="000852/2022"/>
    <x v="1730"/>
    <s v="Contrato de suministros"/>
    <x v="3"/>
    <s v="No"/>
    <n v="625270.53"/>
    <n v="603049.56999999995"/>
    <s v="168"/>
    <s v="a"/>
    <s v="2"/>
    <s v="EXCLUSIVIDAD TÉCNICA, DE DERECHOS EXCLUSIVOS O ARTÍSTICA_x000a_"/>
    <s v="@2021/019200"/>
  </r>
  <r>
    <x v="2"/>
    <s v="Servicio de Salud de Castilla - La Mancha (Sescam)"/>
    <s v="004174/2022"/>
    <x v="1513"/>
    <s v="Contrato de suministros"/>
    <x v="4"/>
    <s v="No"/>
    <n v="630240"/>
    <n v="630240"/>
    <s v=""/>
    <s v=""/>
    <s v=""/>
    <s v=""/>
    <s v="2022/001608"/>
  </r>
  <r>
    <x v="2"/>
    <s v="Servicio de Salud de Castilla - La Mancha (Sescam)"/>
    <s v="015006/2022"/>
    <x v="1731"/>
    <s v="Contrato de suministros"/>
    <x v="4"/>
    <s v="No"/>
    <n v="646120.64"/>
    <n v="646120.64"/>
    <s v=""/>
    <s v=""/>
    <s v=""/>
    <s v=""/>
    <s v="2022/005039"/>
  </r>
  <r>
    <x v="2"/>
    <s v="Servicio de Salud de Castilla - La Mancha (Sescam)"/>
    <s v="000056/2022"/>
    <x v="1732"/>
    <s v="Contrato de suministros"/>
    <x v="6"/>
    <s v="No"/>
    <n v="660000"/>
    <n v="660000"/>
    <s v=""/>
    <s v=""/>
    <s v=""/>
    <s v=""/>
    <s v="2022/000147"/>
  </r>
  <r>
    <x v="2"/>
    <s v="Servicio de Salud de Castilla - La Mancha (Sescam)"/>
    <s v="000412/2022"/>
    <x v="1732"/>
    <s v="Contrato de suministros"/>
    <x v="6"/>
    <s v="No"/>
    <n v="660000"/>
    <n v="660000"/>
    <s v=""/>
    <s v=""/>
    <s v=""/>
    <s v=""/>
    <s v="2022/000261"/>
  </r>
  <r>
    <x v="2"/>
    <s v="Servicio de Salud de Castilla - La Mancha (Sescam)"/>
    <s v="007358/2022"/>
    <x v="1733"/>
    <s v="Contrato de suministros"/>
    <x v="4"/>
    <s v="No"/>
    <n v="668748.07999999996"/>
    <n v="668748.07999999996"/>
    <s v=""/>
    <s v=""/>
    <s v=""/>
    <s v=""/>
    <s v="2022/001377"/>
  </r>
  <r>
    <x v="2"/>
    <s v="Servicio de Salud de Castilla - La Mancha (Sescam)"/>
    <s v="014583/2022"/>
    <x v="1481"/>
    <s v="Contrato de suministros"/>
    <x v="0"/>
    <s v="No"/>
    <n v="676825.59999999998"/>
    <n v="561246.4"/>
    <s v=""/>
    <s v=""/>
    <s v=""/>
    <s v=""/>
    <s v="@2021/000316"/>
  </r>
  <r>
    <x v="2"/>
    <s v="Servicio de Salud de Castilla - La Mancha (Sescam)"/>
    <s v="001042/2022"/>
    <x v="1734"/>
    <s v="Contrato de suministros"/>
    <x v="3"/>
    <s v="No"/>
    <n v="686804.87"/>
    <n v="669844.76"/>
    <s v="168"/>
    <s v="a"/>
    <s v="2"/>
    <s v="EXCLUSIVIDAD TÉCNICA, DE DERECHOS EXCLUSIVOS O ARTÍSTICA_x000a_"/>
    <s v="@2021/019761"/>
  </r>
  <r>
    <x v="2"/>
    <s v="Servicio de Salud de Castilla - La Mancha (Sescam)"/>
    <s v="007627/2022"/>
    <x v="1735"/>
    <s v="Contrato de suministros"/>
    <x v="4"/>
    <s v="No"/>
    <n v="696800"/>
    <n v="696800"/>
    <s v=""/>
    <s v=""/>
    <s v=""/>
    <s v=""/>
    <s v="2022/003624"/>
  </r>
  <r>
    <x v="2"/>
    <s v="Servicio de Salud de Castilla - La Mancha (Sescam)"/>
    <s v="007665/2022"/>
    <x v="1736"/>
    <s v="Contrato de suministros"/>
    <x v="4"/>
    <s v="No"/>
    <n v="698775"/>
    <n v="698775"/>
    <s v=""/>
    <s v=""/>
    <s v=""/>
    <s v=""/>
    <s v="2022/001429"/>
  </r>
  <r>
    <x v="2"/>
    <s v="Servicio de Salud de Castilla - La Mancha (Sescam)"/>
    <s v="000856/2022"/>
    <x v="1737"/>
    <s v="Contrato de suministros"/>
    <x v="3"/>
    <s v="No"/>
    <n v="717850.8"/>
    <n v="717850.8"/>
    <s v="168"/>
    <s v="a"/>
    <s v="2"/>
    <s v="EXCLUSIVIDAD TÉCNICA, DE DERECHOS EXCLUSIVOS O ARTÍSTICA_x000a_"/>
    <s v="@2021/019268"/>
  </r>
  <r>
    <x v="2"/>
    <s v="Servicio de Salud de Castilla - La Mancha (Sescam)"/>
    <s v="004168/2022"/>
    <x v="1513"/>
    <s v="Contrato de suministros"/>
    <x v="4"/>
    <s v="No"/>
    <n v="784784"/>
    <n v="784784"/>
    <s v=""/>
    <s v=""/>
    <s v=""/>
    <s v=""/>
    <s v="2022/001608"/>
  </r>
  <r>
    <x v="2"/>
    <s v="Servicio de Salud de Castilla - La Mancha (Sescam)"/>
    <s v="024571/2022"/>
    <x v="1664"/>
    <s v="Contrato de suministros"/>
    <x v="4"/>
    <s v="No"/>
    <n v="792588.16"/>
    <n v="792588.16"/>
    <s v=""/>
    <s v=""/>
    <s v=""/>
    <s v=""/>
    <s v="2022/010096"/>
  </r>
  <r>
    <x v="2"/>
    <s v="Servicio de Salud de Castilla - La Mancha (Sescam)"/>
    <s v="038797/2022"/>
    <x v="1738"/>
    <s v="Contrato de suministros"/>
    <x v="0"/>
    <s v="No"/>
    <n v="793760"/>
    <n v="462876.11"/>
    <s v=""/>
    <s v=""/>
    <s v=""/>
    <s v=""/>
    <s v="@2022/000413"/>
  </r>
  <r>
    <x v="2"/>
    <s v="Servicio de Salud de Castilla - La Mancha (Sescam)"/>
    <s v="029743/2022"/>
    <x v="1739"/>
    <s v="Contrato de suministros"/>
    <x v="4"/>
    <s v="No"/>
    <n v="798026.46"/>
    <n v="798026.46"/>
    <s v=""/>
    <s v=""/>
    <s v=""/>
    <s v=""/>
    <s v="2022/014525"/>
  </r>
  <r>
    <x v="2"/>
    <s v="Servicio de Salud de Castilla - La Mancha (Sescam)"/>
    <s v="037781/2022"/>
    <x v="1740"/>
    <s v="Contrato de suministros"/>
    <x v="3"/>
    <s v="No"/>
    <n v="803825"/>
    <n v="803825"/>
    <s v="168"/>
    <s v="a"/>
    <s v="2"/>
    <s v="EXCLUSIVIDAD TÉCNICA, DE DERECHOS EXCLUSIVOS O ARTÍSTICA_x000a_"/>
    <s v="@2022/006162"/>
  </r>
  <r>
    <x v="2"/>
    <s v="Servicio de Salud de Castilla - La Mancha (Sescam)"/>
    <s v="003246/2022"/>
    <x v="1741"/>
    <s v="Contrato de suministros"/>
    <x v="3"/>
    <s v="No"/>
    <n v="825931.38"/>
    <n v="744213.45"/>
    <s v="168"/>
    <s v="a"/>
    <s v="2"/>
    <s v="EXCLUSIVIDAD TÉCNICA, DE DERECHOS EXCLUSIVOS O ARTÍSTICA_x000a_"/>
    <s v="@2021/020227"/>
  </r>
  <r>
    <x v="2"/>
    <s v="Servicio de Salud de Castilla - La Mancha (Sescam)"/>
    <s v="004175/2022"/>
    <x v="1513"/>
    <s v="Contrato de suministros"/>
    <x v="4"/>
    <s v="No"/>
    <n v="836160"/>
    <n v="836160"/>
    <s v=""/>
    <s v=""/>
    <s v=""/>
    <s v=""/>
    <s v="2022/001608"/>
  </r>
  <r>
    <x v="2"/>
    <s v="Servicio de Salud de Castilla - La Mancha (Sescam)"/>
    <s v="008445/2022"/>
    <x v="1742"/>
    <s v="Contrato de suministros"/>
    <x v="4"/>
    <s v="No"/>
    <n v="847000"/>
    <n v="847000"/>
    <s v=""/>
    <s v=""/>
    <s v=""/>
    <s v=""/>
    <s v="2022/002615"/>
  </r>
  <r>
    <x v="2"/>
    <s v="Servicio de Salud de Castilla - La Mancha (Sescam)"/>
    <s v="003575/2022"/>
    <x v="1714"/>
    <s v="Contrato de suministros"/>
    <x v="4"/>
    <s v="No"/>
    <n v="851874.39"/>
    <n v="851874.39"/>
    <s v=""/>
    <s v=""/>
    <s v=""/>
    <s v=""/>
    <s v="2022/000877"/>
  </r>
  <r>
    <x v="2"/>
    <s v="Servicio de Salud de Castilla - La Mancha (Sescam)"/>
    <s v="028912/2022"/>
    <x v="1743"/>
    <s v="Contrato de suministros"/>
    <x v="4"/>
    <s v="No"/>
    <n v="870358.35"/>
    <n v="858257.84"/>
    <s v=""/>
    <s v=""/>
    <s v=""/>
    <s v=""/>
    <s v="@2022/005209"/>
  </r>
  <r>
    <x v="2"/>
    <s v="Servicio de Salud de Castilla - La Mancha (Sescam)"/>
    <s v="028864/2022"/>
    <x v="1744"/>
    <s v="Contrato de suministros"/>
    <x v="4"/>
    <s v="No"/>
    <n v="877717.86"/>
    <n v="805088.02"/>
    <s v=""/>
    <s v=""/>
    <s v=""/>
    <s v=""/>
    <s v="@2022/005027"/>
  </r>
  <r>
    <x v="2"/>
    <s v="Servicio de Salud de Castilla - La Mancha (Sescam)"/>
    <s v="028886/2022"/>
    <x v="1745"/>
    <s v="Contrato de suministros"/>
    <x v="4"/>
    <s v="No"/>
    <n v="877717.86"/>
    <n v="701428.53"/>
    <s v=""/>
    <s v=""/>
    <s v=""/>
    <s v=""/>
    <s v="@2022/005029"/>
  </r>
  <r>
    <x v="2"/>
    <s v="Servicio de Salud de Castilla - La Mancha (Sescam)"/>
    <s v="007663/2022"/>
    <x v="1746"/>
    <s v="Contrato de suministros"/>
    <x v="4"/>
    <s v="No"/>
    <n v="893413.45"/>
    <n v="893413.45"/>
    <s v=""/>
    <s v=""/>
    <s v=""/>
    <s v=""/>
    <s v="2022/001865"/>
  </r>
  <r>
    <x v="2"/>
    <s v="Servicio de Salud de Castilla - La Mancha (Sescam)"/>
    <s v="000911/2022"/>
    <x v="1747"/>
    <s v="Contrato de suministros"/>
    <x v="3"/>
    <s v="No"/>
    <n v="903193.63"/>
    <n v="866091.49"/>
    <s v="168"/>
    <s v="a"/>
    <s v="2"/>
    <s v="EXCLUSIVIDAD TÉCNICA, DE DERECHOS EXCLUSIVOS O ARTÍSTICA_x000a_"/>
    <s v="@2021/019257"/>
  </r>
  <r>
    <x v="2"/>
    <s v="Servicio de Salud de Castilla - La Mancha (Sescam)"/>
    <s v="008820/2022"/>
    <x v="1748"/>
    <s v="Contrato de suministros"/>
    <x v="4"/>
    <s v="No"/>
    <n v="903447.71"/>
    <n v="903447.71"/>
    <s v=""/>
    <s v=""/>
    <s v=""/>
    <s v=""/>
    <s v="2022/001795"/>
  </r>
  <r>
    <x v="2"/>
    <s v="Servicio de Salud de Castilla - La Mancha (Sescam)"/>
    <s v="038752/2022"/>
    <x v="1479"/>
    <s v="Contrato de suministros"/>
    <x v="0"/>
    <s v="No"/>
    <n v="915696.7"/>
    <n v="915696.7"/>
    <s v=""/>
    <s v=""/>
    <s v=""/>
    <s v=""/>
    <s v="2018/003422"/>
  </r>
  <r>
    <x v="2"/>
    <s v="Servicio de Salud de Castilla - La Mancha (Sescam)"/>
    <s v="038154/2022"/>
    <x v="1560"/>
    <s v="Contrato de suministros"/>
    <x v="3"/>
    <s v="No"/>
    <n v="926478.42"/>
    <n v="913390.5"/>
    <s v="168"/>
    <s v="a"/>
    <s v="2"/>
    <s v="EXCLUSIVIDAD TÉCNICA, DE DERECHOS EXCLUSIVOS O ARTÍSTICA_x000a_"/>
    <s v="@2022/002368"/>
  </r>
  <r>
    <x v="2"/>
    <s v="Servicio de Salud de Castilla - La Mancha (Sescam)"/>
    <s v="017632/2022"/>
    <x v="1568"/>
    <s v="Contrato de suministros"/>
    <x v="0"/>
    <s v="No"/>
    <n v="946365.81"/>
    <n v="946365.81"/>
    <s v=""/>
    <s v=""/>
    <s v=""/>
    <s v=""/>
    <s v="@2019/013280"/>
  </r>
  <r>
    <x v="2"/>
    <s v="Servicio de Salud de Castilla - La Mancha (Sescam)"/>
    <s v="012023/2022"/>
    <x v="1561"/>
    <s v="Contrato de suministros"/>
    <x v="3"/>
    <s v="No"/>
    <n v="947036.23"/>
    <n v="872986.52"/>
    <s v="168"/>
    <s v="a"/>
    <s v="2"/>
    <s v="EXCLUSIVIDAD TÉCNICA, DE DERECHOS EXCLUSIVOS O ARTÍSTICA_x000a_"/>
    <s v="@2021/013843"/>
  </r>
  <r>
    <x v="2"/>
    <s v="Servicio de Salud de Castilla - La Mancha (Sescam)"/>
    <s v="001142/2022"/>
    <x v="1749"/>
    <s v="Contrato de suministros"/>
    <x v="3"/>
    <s v="No"/>
    <n v="1012584.98"/>
    <n v="1012584.95"/>
    <s v="168"/>
    <s v="a"/>
    <s v="2"/>
    <s v="EXCLUSIVIDAD TÉCNICA, DE DERECHOS EXCLUSIVOS O ARTÍSTICA_x000a_"/>
    <s v="@2021/019912"/>
  </r>
  <r>
    <x v="2"/>
    <s v="Servicio de Salud de Castilla - La Mancha (Sescam)"/>
    <s v="028936/2022"/>
    <x v="1750"/>
    <s v="Contrato de suministros"/>
    <x v="4"/>
    <s v="No"/>
    <n v="1016539.97"/>
    <n v="682198"/>
    <s v=""/>
    <s v=""/>
    <s v=""/>
    <s v=""/>
    <s v="@2022/005212"/>
  </r>
  <r>
    <x v="2"/>
    <s v="Servicio de Salud de Castilla - La Mancha (Sescam)"/>
    <s v="033446/2022"/>
    <x v="1751"/>
    <s v="Contrato de suministros"/>
    <x v="4"/>
    <s v="No"/>
    <n v="1018488.17"/>
    <n v="1016400"/>
    <s v=""/>
    <s v=""/>
    <s v=""/>
    <s v=""/>
    <s v="@2022/005017"/>
  </r>
  <r>
    <x v="2"/>
    <s v="Servicio de Salud de Castilla - La Mancha (Sescam)"/>
    <s v="043578/2022"/>
    <x v="1752"/>
    <s v="Contrato de suministros"/>
    <x v="3"/>
    <s v="No"/>
    <n v="1024601.06"/>
    <n v="1019614.48"/>
    <s v="168"/>
    <s v="a"/>
    <s v="2"/>
    <s v="EXCLUSIVIDAD TÉCNICA, DE DERECHOS EXCLUSIVOS O ARTÍSTICA_x000a_"/>
    <s v="@2022/005582"/>
  </r>
  <r>
    <x v="2"/>
    <s v="Servicio de Salud de Castilla - La Mancha (Sescam)"/>
    <s v="028463/2022"/>
    <x v="1568"/>
    <s v="Contrato de suministros"/>
    <x v="0"/>
    <s v="No"/>
    <n v="1063400.03"/>
    <n v="1063400.03"/>
    <s v=""/>
    <s v=""/>
    <s v=""/>
    <s v=""/>
    <s v="@2019/013280"/>
  </r>
  <r>
    <x v="2"/>
    <s v="Servicio de Salud de Castilla - La Mancha (Sescam)"/>
    <s v="012024/2022"/>
    <x v="1561"/>
    <s v="Contrato de suministros"/>
    <x v="3"/>
    <s v="No"/>
    <n v="1129318.1399999999"/>
    <n v="1127700.1200000001"/>
    <s v="168"/>
    <s v="a"/>
    <s v="2"/>
    <s v="EXCLUSIVIDAD TÉCNICA, DE DERECHOS EXCLUSIVOS O ARTÍSTICA_x000a_"/>
    <s v="@2021/013843"/>
  </r>
  <r>
    <x v="2"/>
    <s v="Servicio de Salud de Castilla - La Mancha (Sescam)"/>
    <s v="016648/2022"/>
    <x v="1753"/>
    <s v="Contrato de suministros"/>
    <x v="4"/>
    <s v="No"/>
    <n v="1165090.8500000001"/>
    <n v="1165090.8500000001"/>
    <s v=""/>
    <s v=""/>
    <s v=""/>
    <s v=""/>
    <s v="2022/004256"/>
  </r>
  <r>
    <x v="2"/>
    <s v="Servicio de Salud de Castilla - La Mancha (Sescam)"/>
    <s v="016579/2022"/>
    <x v="1754"/>
    <s v="Contrato de suministros"/>
    <x v="4"/>
    <s v="No"/>
    <n v="1169800.17"/>
    <n v="1169800.17"/>
    <s v=""/>
    <s v=""/>
    <s v=""/>
    <s v=""/>
    <s v="2022/005049"/>
  </r>
  <r>
    <x v="2"/>
    <s v="Servicio de Salud de Castilla - La Mancha (Sescam)"/>
    <s v="001325/2022"/>
    <x v="1755"/>
    <s v="Contrato de suministros"/>
    <x v="0"/>
    <s v="No"/>
    <n v="1188195.8"/>
    <n v="1188195.8"/>
    <s v=""/>
    <s v=""/>
    <s v=""/>
    <s v=""/>
    <s v="@2021/002615"/>
  </r>
  <r>
    <x v="2"/>
    <s v="Servicio de Salud de Castilla - La Mancha (Sescam)"/>
    <s v="003255/2022"/>
    <x v="1756"/>
    <s v="Contrato de suministros"/>
    <x v="3"/>
    <s v="No"/>
    <n v="1235094.96"/>
    <n v="1112072"/>
    <s v="168"/>
    <s v="a"/>
    <s v="2"/>
    <s v="EXCLUSIVIDAD TÉCNICA, DE DERECHOS EXCLUSIVOS O ARTÍSTICA_x000a_"/>
    <s v="@2021/020244"/>
  </r>
  <r>
    <x v="2"/>
    <s v="Servicio de Salud de Castilla - La Mancha (Sescam)"/>
    <s v="028096/2022"/>
    <x v="1757"/>
    <s v="Contrato de suministros"/>
    <x v="4"/>
    <s v="No"/>
    <n v="1256947.68"/>
    <n v="1242241.53"/>
    <s v=""/>
    <s v=""/>
    <s v=""/>
    <s v=""/>
    <s v="@2022/001305"/>
  </r>
  <r>
    <x v="2"/>
    <s v="Servicio de Salud de Castilla - La Mancha (Sescam)"/>
    <s v="028847/2022"/>
    <x v="1758"/>
    <s v="Contrato de suministros"/>
    <x v="4"/>
    <s v="No"/>
    <n v="1271710"/>
    <n v="1271710"/>
    <s v=""/>
    <s v=""/>
    <s v=""/>
    <s v=""/>
    <s v="2022/007462"/>
  </r>
  <r>
    <x v="2"/>
    <s v="Servicio de Salud de Castilla - La Mancha (Sescam)"/>
    <s v="001169/2022"/>
    <x v="1759"/>
    <s v="Contrato de suministros"/>
    <x v="3"/>
    <s v="No"/>
    <n v="1333224.1499999999"/>
    <n v="602545.38"/>
    <s v="168"/>
    <s v="a"/>
    <s v="2"/>
    <s v="EXCLUSIVIDAD TÉCNICA, DE DERECHOS EXCLUSIVOS O ARTÍSTICA_x000a_"/>
    <s v="@2021/019811"/>
  </r>
  <r>
    <x v="2"/>
    <s v="Servicio de Salud de Castilla - La Mancha (Sescam)"/>
    <s v="024155/2022"/>
    <x v="1568"/>
    <s v="Contrato de suministros"/>
    <x v="0"/>
    <s v="No"/>
    <n v="1344238.01"/>
    <n v="1344238"/>
    <s v=""/>
    <s v=""/>
    <s v=""/>
    <s v=""/>
    <s v="@2019/013280"/>
  </r>
  <r>
    <x v="2"/>
    <s v="Servicio de Salud de Castilla - La Mancha (Sescam)"/>
    <s v="001427/2022"/>
    <x v="1760"/>
    <s v="Contrato de suministros"/>
    <x v="3"/>
    <s v="No"/>
    <n v="1398030.07"/>
    <n v="1380392.89"/>
    <s v="168"/>
    <s v="a"/>
    <s v="2"/>
    <s v="EXCLUSIVIDAD TÉCNICA, DE DERECHOS EXCLUSIVOS O ARTÍSTICA_x000a_"/>
    <s v="@2021/020115"/>
  </r>
  <r>
    <x v="2"/>
    <s v="Servicio de Salud de Castilla - La Mancha (Sescam)"/>
    <s v="001066/2022"/>
    <x v="1761"/>
    <s v="Contrato de suministros"/>
    <x v="3"/>
    <s v="No"/>
    <n v="1471280.87"/>
    <n v="1436553.41"/>
    <s v="168"/>
    <s v="a"/>
    <s v="2"/>
    <s v="EXCLUSIVIDAD TÉCNICA, DE DERECHOS EXCLUSIVOS O ARTÍSTICA_x000a_"/>
    <s v="@2021/019627"/>
  </r>
  <r>
    <x v="2"/>
    <s v="Servicio de Salud de Castilla - La Mancha (Sescam)"/>
    <s v="022618/2022"/>
    <x v="1697"/>
    <s v="Contrato de suministros"/>
    <x v="0"/>
    <s v="Sí"/>
    <n v="1502995.45"/>
    <n v="1149340.6200000001"/>
    <s v=""/>
    <s v=""/>
    <s v=""/>
    <s v=""/>
    <s v="@2021/010463"/>
  </r>
  <r>
    <x v="2"/>
    <s v="Servicio de Salud de Castilla - La Mancha (Sescam)"/>
    <s v="033307/2022"/>
    <x v="1762"/>
    <s v="Contrato de suministros"/>
    <x v="4"/>
    <s v="No"/>
    <n v="1515789.42"/>
    <n v="1343100"/>
    <s v=""/>
    <s v=""/>
    <s v=""/>
    <s v=""/>
    <s v="@2022/005216"/>
  </r>
  <r>
    <x v="2"/>
    <s v="Servicio de Salud de Castilla - La Mancha (Sescam)"/>
    <s v="007309/2022"/>
    <x v="1763"/>
    <s v="Contrato de suministros"/>
    <x v="3"/>
    <s v="No"/>
    <n v="1536175.72"/>
    <n v="1241266"/>
    <s v="168"/>
    <s v="a"/>
    <s v="2"/>
    <s v="EXCLUSIVIDAD TÉCNICA, DE DERECHOS EXCLUSIVOS O ARTÍSTICA_x000a_"/>
    <s v="@2021/020198"/>
  </r>
  <r>
    <x v="2"/>
    <s v="Servicio de Salud de Castilla - La Mancha (Sescam)"/>
    <s v="037759/2022"/>
    <x v="1560"/>
    <s v="Contrato de suministros"/>
    <x v="3"/>
    <s v="No"/>
    <n v="1543682.25"/>
    <n v="713101.51"/>
    <s v="168"/>
    <s v="a"/>
    <s v="2"/>
    <s v="EXCLUSIVIDAD TÉCNICA, DE DERECHOS EXCLUSIVOS O ARTÍSTICA_x000a_"/>
    <s v="@2022/002368"/>
  </r>
  <r>
    <x v="2"/>
    <s v="Servicio de Salud de Castilla - La Mancha (Sescam)"/>
    <s v="008954/2022"/>
    <x v="1764"/>
    <s v="Contrato de suministros"/>
    <x v="4"/>
    <s v="No"/>
    <n v="1591997"/>
    <n v="1591997"/>
    <s v=""/>
    <s v=""/>
    <s v=""/>
    <s v=""/>
    <s v="2022/001791"/>
  </r>
  <r>
    <x v="2"/>
    <s v="Servicio de Salud de Castilla - La Mancha (Sescam)"/>
    <s v="028413/2022"/>
    <x v="1765"/>
    <s v="Contrato de suministros"/>
    <x v="4"/>
    <s v="No"/>
    <n v="1735079.5"/>
    <n v="1735079.5"/>
    <s v=""/>
    <s v=""/>
    <s v=""/>
    <s v=""/>
    <s v="@2022/005022"/>
  </r>
  <r>
    <x v="2"/>
    <s v="Servicio de Salud de Castilla - La Mancha (Sescam)"/>
    <s v="028885/2022"/>
    <x v="1766"/>
    <s v="Contrato de suministros"/>
    <x v="4"/>
    <s v="No"/>
    <n v="1740716.7"/>
    <n v="1716515.68"/>
    <s v=""/>
    <s v=""/>
    <s v=""/>
    <s v=""/>
    <s v="@2022/005205"/>
  </r>
  <r>
    <x v="2"/>
    <s v="Servicio de Salud de Castilla - La Mancha (Sescam)"/>
    <s v="028270/2022"/>
    <x v="1568"/>
    <s v="Contrato de suministros"/>
    <x v="0"/>
    <s v="No"/>
    <n v="1790090.4"/>
    <n v="1790090.4"/>
    <s v=""/>
    <s v=""/>
    <s v=""/>
    <s v=""/>
    <s v="@2019/013280"/>
  </r>
  <r>
    <x v="2"/>
    <s v="Servicio de Salud de Castilla - La Mancha (Sescam)"/>
    <s v="003244/2022"/>
    <x v="1767"/>
    <s v="Contrato de suministros"/>
    <x v="3"/>
    <s v="No"/>
    <n v="1945928.57"/>
    <n v="1620421.47"/>
    <s v="168"/>
    <s v="a"/>
    <s v="2"/>
    <s v="EXCLUSIVIDAD TÉCNICA, DE DERECHOS EXCLUSIVOS O ARTÍSTICA_x000a_"/>
    <s v="@2021/020170"/>
  </r>
  <r>
    <x v="2"/>
    <s v="Servicio de Salud de Castilla - La Mancha (Sescam)"/>
    <s v="017002/2022"/>
    <x v="1568"/>
    <s v="Contrato de suministros"/>
    <x v="0"/>
    <s v="No"/>
    <n v="2026075.43"/>
    <n v="2026075.43"/>
    <s v=""/>
    <s v=""/>
    <s v=""/>
    <s v=""/>
    <s v="@2019/013280"/>
  </r>
  <r>
    <x v="2"/>
    <s v="Servicio de Salud de Castilla - La Mancha (Sescam)"/>
    <s v="037596/2022"/>
    <x v="1479"/>
    <s v="Contrato de suministros"/>
    <x v="0"/>
    <s v="No"/>
    <n v="2028743.4"/>
    <n v="2028743.4"/>
    <s v=""/>
    <s v=""/>
    <s v=""/>
    <s v=""/>
    <s v="2018/003422"/>
  </r>
  <r>
    <x v="2"/>
    <s v="Servicio de Salud de Castilla - La Mancha (Sescam)"/>
    <s v="044468/2022"/>
    <x v="1768"/>
    <s v="Contrato de suministros"/>
    <x v="4"/>
    <s v="No"/>
    <n v="2119533.6"/>
    <n v="2119533.59"/>
    <s v=""/>
    <s v=""/>
    <s v=""/>
    <s v=""/>
    <s v="2022/021316"/>
  </r>
  <r>
    <x v="2"/>
    <s v="Servicio de Salud de Castilla - La Mancha (Sescam)"/>
    <s v="038105/2022"/>
    <x v="1479"/>
    <s v="Contrato de suministros"/>
    <x v="0"/>
    <s v="No"/>
    <n v="2154209"/>
    <n v="2154209"/>
    <s v=""/>
    <s v=""/>
    <s v=""/>
    <s v=""/>
    <s v="2018/003422"/>
  </r>
  <r>
    <x v="2"/>
    <s v="Servicio de Salud de Castilla - La Mancha (Sescam)"/>
    <s v="017105/2022"/>
    <x v="1568"/>
    <s v="Contrato de suministros"/>
    <x v="0"/>
    <s v="No"/>
    <n v="2181818.7599999998"/>
    <n v="2181818.7599999998"/>
    <s v=""/>
    <s v=""/>
    <s v=""/>
    <s v=""/>
    <s v="@2019/013280"/>
  </r>
  <r>
    <x v="2"/>
    <s v="Servicio de Salud de Castilla - La Mancha (Sescam)"/>
    <s v="001376/2022"/>
    <x v="1769"/>
    <s v="Contrato de suministros"/>
    <x v="3"/>
    <s v="No"/>
    <n v="2235024.2200000002"/>
    <n v="2235021.36"/>
    <s v="168"/>
    <s v="a"/>
    <s v="2"/>
    <s v="EXCLUSIVIDAD TÉCNICA, DE DERECHOS EXCLUSIVOS O ARTÍSTICA_x000a_"/>
    <s v="@2021/020274"/>
  </r>
  <r>
    <x v="2"/>
    <s v="Servicio de Salud de Castilla - La Mancha (Sescam)"/>
    <s v="029297/2022"/>
    <x v="1770"/>
    <s v="Contrato de suministros"/>
    <x v="4"/>
    <s v="No"/>
    <n v="2344711.0699999998"/>
    <n v="2326411.56"/>
    <s v=""/>
    <s v=""/>
    <s v=""/>
    <s v=""/>
    <s v="@2022/005210"/>
  </r>
  <r>
    <x v="2"/>
    <s v="Servicio de Salud de Castilla - La Mancha (Sescam)"/>
    <s v="033692/2022"/>
    <x v="1697"/>
    <s v="Contrato de suministros"/>
    <x v="0"/>
    <s v="Sí"/>
    <n v="2354587.4"/>
    <n v="2012217.9"/>
    <s v=""/>
    <s v=""/>
    <s v=""/>
    <s v=""/>
    <s v="@2021/010463"/>
  </r>
  <r>
    <x v="2"/>
    <s v="Servicio de Salud de Castilla - La Mancha (Sescam)"/>
    <s v="001370/2022"/>
    <x v="1771"/>
    <s v="Contrato de suministros"/>
    <x v="3"/>
    <s v="No"/>
    <n v="2414997.31"/>
    <n v="2414997.31"/>
    <s v="168"/>
    <s v="a"/>
    <s v="2"/>
    <s v="EXCLUSIVIDAD TÉCNICA, DE DERECHOS EXCLUSIVOS O ARTÍSTICA_x000a_"/>
    <s v="@2021/019283"/>
  </r>
  <r>
    <x v="2"/>
    <s v="Servicio de Salud de Castilla - La Mancha (Sescam)"/>
    <s v="029338/2022"/>
    <x v="1772"/>
    <s v="Contrato de suministros"/>
    <x v="4"/>
    <s v="No"/>
    <n v="2583723.85"/>
    <n v="2583350"/>
    <s v=""/>
    <s v=""/>
    <s v=""/>
    <s v=""/>
    <s v="@2022/005026"/>
  </r>
  <r>
    <x v="2"/>
    <s v="Servicio de Salud de Castilla - La Mancha (Sescam)"/>
    <s v="001039/2022"/>
    <x v="1773"/>
    <s v="Contrato de suministros"/>
    <x v="3"/>
    <s v="No"/>
    <n v="2798609.35"/>
    <n v="2763473.75"/>
    <s v="168"/>
    <s v="a"/>
    <s v="2"/>
    <s v="EXCLUSIVIDAD TÉCNICA, DE DERECHOS EXCLUSIVOS O ARTÍSTICA_x000a_"/>
    <s v="@2021/019886"/>
  </r>
  <r>
    <x v="2"/>
    <s v="Servicio de Salud de Castilla - La Mancha (Sescam)"/>
    <s v="028266/2022"/>
    <x v="1568"/>
    <s v="Contrato de suministros"/>
    <x v="0"/>
    <s v="No"/>
    <n v="2955498.81"/>
    <n v="2955498.8"/>
    <s v=""/>
    <s v=""/>
    <s v=""/>
    <s v=""/>
    <s v="@2019/013280"/>
  </r>
  <r>
    <x v="2"/>
    <s v="Servicio de Salud de Castilla - La Mancha (Sescam)"/>
    <s v="038104/2022"/>
    <x v="1479"/>
    <s v="Contrato de suministros"/>
    <x v="0"/>
    <s v="No"/>
    <n v="3050667.3"/>
    <n v="3050667.3"/>
    <s v=""/>
    <s v=""/>
    <s v=""/>
    <s v=""/>
    <s v="2018/003422"/>
  </r>
  <r>
    <x v="2"/>
    <s v="Servicio de Salud de Castilla - La Mancha (Sescam)"/>
    <s v="038103/2022"/>
    <x v="1479"/>
    <s v="Contrato de suministros"/>
    <x v="0"/>
    <s v="No"/>
    <n v="3512705.45"/>
    <n v="3512705.45"/>
    <s v=""/>
    <s v=""/>
    <s v=""/>
    <s v=""/>
    <s v="2018/003422"/>
  </r>
  <r>
    <x v="2"/>
    <s v="Servicio de Salud de Castilla - La Mancha (Sescam)"/>
    <s v="028414/2022"/>
    <x v="1774"/>
    <s v="Contrato de suministros"/>
    <x v="4"/>
    <s v="No"/>
    <n v="3566723.53"/>
    <n v="3093926.44"/>
    <s v=""/>
    <s v=""/>
    <s v=""/>
    <s v=""/>
    <s v="@2022/005213"/>
  </r>
  <r>
    <x v="2"/>
    <s v="Servicio de Salud de Castilla - La Mancha (Sescam)"/>
    <s v="001416/2022"/>
    <x v="1775"/>
    <s v="Contrato de suministros"/>
    <x v="3"/>
    <s v="No"/>
    <n v="3609038.16"/>
    <n v="3241885.04"/>
    <s v="168"/>
    <s v="a"/>
    <s v="2"/>
    <s v="EXCLUSIVIDAD TÉCNICA, DE DERECHOS EXCLUSIVOS O ARTÍSTICA_x000a_"/>
    <s v="@2021/020041"/>
  </r>
  <r>
    <x v="2"/>
    <s v="Servicio de Salud de Castilla - La Mancha (Sescam)"/>
    <s v="037616/2022"/>
    <x v="1479"/>
    <s v="Contrato de suministros"/>
    <x v="0"/>
    <s v="No"/>
    <n v="3633984.75"/>
    <n v="3633984.75"/>
    <s v=""/>
    <s v=""/>
    <s v=""/>
    <s v=""/>
    <s v="2018/003422"/>
  </r>
  <r>
    <x v="2"/>
    <s v="Servicio de Salud de Castilla - La Mancha (Sescam)"/>
    <s v="001355/2022"/>
    <x v="1776"/>
    <s v="Contrato de suministros"/>
    <x v="3"/>
    <s v="No"/>
    <n v="3852244.42"/>
    <n v="3289216.51"/>
    <s v="168"/>
    <s v="a"/>
    <s v="2"/>
    <s v="EXCLUSIVIDAD TÉCNICA, DE DERECHOS EXCLUSIVOS O ARTÍSTICA_x000a_"/>
    <s v="@2021/020105"/>
  </r>
  <r>
    <x v="2"/>
    <s v="Servicio de Salud de Castilla - La Mancha (Sescam)"/>
    <s v="004693/2022"/>
    <x v="1777"/>
    <s v="Contrato de suministros"/>
    <x v="3"/>
    <s v="No"/>
    <n v="3932588.44"/>
    <n v="588898.01"/>
    <s v="168"/>
    <s v="a"/>
    <s v="2"/>
    <s v="EXCLUSIVIDAD TÉCNICA, DE DERECHOS EXCLUSIVOS O ARTÍSTICA_x000a_"/>
    <s v="@2021/020112"/>
  </r>
  <r>
    <x v="2"/>
    <s v="Servicio de Salud de Castilla - La Mancha (Sescam)"/>
    <s v="038747/2022"/>
    <x v="1778"/>
    <s v="Contrato de suministros"/>
    <x v="3"/>
    <s v="No"/>
    <n v="4177780.02"/>
    <n v="4175723.91"/>
    <s v="168"/>
    <s v="a"/>
    <s v="2"/>
    <s v="EXCLUSIVIDAD TÉCNICA, DE DERECHOS EXCLUSIVOS O ARTÍSTICA_x000a_"/>
    <s v="@2022/010094"/>
  </r>
  <r>
    <x v="2"/>
    <s v="Servicio de Salud de Castilla - La Mancha (Sescam)"/>
    <s v="034209/2022"/>
    <x v="1779"/>
    <s v="Contrato de suministros"/>
    <x v="4"/>
    <s v="No"/>
    <n v="4515063.99"/>
    <n v="4174500"/>
    <s v=""/>
    <s v=""/>
    <s v=""/>
    <s v=""/>
    <s v="@2022/005219"/>
  </r>
  <r>
    <x v="2"/>
    <s v="Servicio de Salud de Castilla - La Mancha (Sescam)"/>
    <s v="028263/2022"/>
    <x v="1780"/>
    <s v="Contrato de suministros"/>
    <x v="0"/>
    <s v="No"/>
    <n v="4554440"/>
    <n v="3764301.76"/>
    <s v=""/>
    <s v=""/>
    <s v=""/>
    <s v=""/>
    <s v="@2021/015900"/>
  </r>
  <r>
    <x v="2"/>
    <s v="Servicio de Salud de Castilla - La Mancha (Sescam)"/>
    <s v="001352/2022"/>
    <x v="1781"/>
    <s v="Contrato de suministros"/>
    <x v="3"/>
    <s v="No"/>
    <n v="4939398.96"/>
    <n v="4565435.28"/>
    <s v="168"/>
    <s v="a"/>
    <s v="2"/>
    <s v="EXCLUSIVIDAD TÉCNICA, DE DERECHOS EXCLUSIVOS O ARTÍSTICA_x000a_"/>
    <s v="@2021/020126"/>
  </r>
  <r>
    <x v="2"/>
    <s v="Servicio de Salud de Castilla - La Mancha (Sescam)"/>
    <s v="004231/2022"/>
    <x v="1782"/>
    <s v="Contrato de suministros"/>
    <x v="0"/>
    <s v="No"/>
    <n v="5233701.42"/>
    <n v="5233701.42"/>
    <s v=""/>
    <s v=""/>
    <s v=""/>
    <s v=""/>
    <s v="@2021/002698"/>
  </r>
  <r>
    <x v="2"/>
    <s v="Servicio de Salud de Castilla - La Mancha (Sescam)"/>
    <s v="043266/2022"/>
    <x v="1697"/>
    <s v="Contrato de suministros"/>
    <x v="0"/>
    <s v="Sí"/>
    <n v="7615842.8499999996"/>
    <n v="5293078.45"/>
    <s v=""/>
    <s v=""/>
    <s v=""/>
    <s v=""/>
    <s v="@2021/010463"/>
  </r>
  <r>
    <x v="2"/>
    <s v="Servicio de Salud de Castilla - La Mancha (Sescam)"/>
    <s v="029304/2022"/>
    <x v="1783"/>
    <s v="Contrato de suministros"/>
    <x v="4"/>
    <s v="No"/>
    <n v="7751171.5599999996"/>
    <n v="6897000"/>
    <s v=""/>
    <s v=""/>
    <s v=""/>
    <s v=""/>
    <s v="@2022/005025"/>
  </r>
  <r>
    <x v="2"/>
    <s v="Servicio de Salud de Castilla - La Mancha (Sescam)"/>
    <s v="014883/2022"/>
    <x v="1784"/>
    <s v="Contrato de suministros"/>
    <x v="0"/>
    <s v="Sí"/>
    <s v=""/>
    <s v=""/>
    <s v=""/>
    <s v=""/>
    <s v=""/>
    <s v=""/>
    <s v="@2019/000150-V"/>
  </r>
  <r>
    <x v="2"/>
    <s v="Servicio de Salud de Castilla - La Mancha (Sescam)"/>
    <s v="014894/2022"/>
    <x v="1784"/>
    <s v="Contrato de suministros"/>
    <x v="0"/>
    <s v="Sí"/>
    <s v=""/>
    <s v=""/>
    <s v=""/>
    <s v=""/>
    <s v=""/>
    <s v=""/>
    <s v="@2019/000150-V"/>
  </r>
  <r>
    <x v="2"/>
    <s v="Servicio de Salud de Castilla - La Mancha (Sescam)"/>
    <s v="014896/2022"/>
    <x v="1784"/>
    <s v="Contrato de suministros"/>
    <x v="0"/>
    <s v="Sí"/>
    <s v=""/>
    <s v=""/>
    <s v=""/>
    <s v=""/>
    <s v=""/>
    <s v=""/>
    <s v="@2019/000150-V"/>
  </r>
  <r>
    <x v="2"/>
    <s v="Servicio de Salud de Castilla - La Mancha (Sescam)"/>
    <s v="014897/2022"/>
    <x v="1784"/>
    <s v="Contrato de suministros"/>
    <x v="0"/>
    <s v="Sí"/>
    <s v=""/>
    <s v=""/>
    <s v=""/>
    <s v=""/>
    <s v=""/>
    <s v=""/>
    <s v="@2019/000150-V"/>
  </r>
  <r>
    <x v="2"/>
    <s v="Servicio de Salud de Castilla - La Mancha (Sescam)"/>
    <s v="017244/2022"/>
    <x v="1784"/>
    <s v="Contrato de suministros"/>
    <x v="0"/>
    <s v="Sí"/>
    <s v=""/>
    <s v=""/>
    <s v=""/>
    <s v=""/>
    <s v=""/>
    <s v=""/>
    <s v="@2019/000150-V"/>
  </r>
  <r>
    <x v="2"/>
    <s v="Servicio de Salud de Castilla - La Mancha (Sescam)"/>
    <s v="017246/2022"/>
    <x v="1784"/>
    <s v="Contrato de suministros"/>
    <x v="0"/>
    <s v="Sí"/>
    <s v=""/>
    <s v=""/>
    <s v=""/>
    <s v=""/>
    <s v=""/>
    <s v=""/>
    <s v="@2019/000150-V"/>
  </r>
  <r>
    <x v="2"/>
    <s v="Servicio de Salud de Castilla - La Mancha (Sescam)"/>
    <s v="043681/2022"/>
    <x v="1785"/>
    <s v="Contrato de suministros"/>
    <x v="0"/>
    <s v="Sí"/>
    <s v=""/>
    <s v=""/>
    <s v=""/>
    <s v=""/>
    <s v=""/>
    <s v=""/>
    <s v="@2019/000150-I"/>
  </r>
  <r>
    <x v="2"/>
    <s v="Servicio de Salud de Castilla - La Mancha (Sescam)"/>
    <s v="043682/2022"/>
    <x v="1785"/>
    <s v="Contrato de suministros"/>
    <x v="0"/>
    <s v="Sí"/>
    <s v=""/>
    <s v=""/>
    <s v=""/>
    <s v=""/>
    <s v=""/>
    <s v=""/>
    <s v="@2019/000150-I"/>
  </r>
  <r>
    <x v="2"/>
    <s v="Servicio de Salud de Castilla - La Mancha (Sescam)"/>
    <s v="045305/2022"/>
    <x v="1784"/>
    <s v="Contrato de suministros"/>
    <x v="0"/>
    <s v="Sí"/>
    <s v=""/>
    <s v=""/>
    <s v=""/>
    <s v=""/>
    <s v=""/>
    <s v=""/>
    <s v="@2019/000150-V"/>
  </r>
  <r>
    <x v="2"/>
    <s v="Servicio de Salud de Castilla - La Mancha (Sescam)"/>
    <s v="052823/2022"/>
    <x v="1784"/>
    <s v="Contrato de suministros"/>
    <x v="0"/>
    <s v="Sí"/>
    <s v=""/>
    <s v=""/>
    <s v=""/>
    <s v=""/>
    <s v=""/>
    <s v=""/>
    <s v="@2019/000150-V"/>
  </r>
  <r>
    <x v="3"/>
    <s v="Universidad de Castilla-La Mancha"/>
    <s v="001180/2022"/>
    <x v="1786"/>
    <s v="Contrato de servicios"/>
    <x v="4"/>
    <s v="Sí"/>
    <n v="47.41"/>
    <n v="47.41"/>
    <s v=""/>
    <s v=""/>
    <s v=""/>
    <s v=""/>
    <s v="/"/>
  </r>
  <r>
    <x v="3"/>
    <s v="Universidad de Castilla-La Mancha"/>
    <s v="001181/2022"/>
    <x v="1787"/>
    <s v="Contrato de servicios"/>
    <x v="4"/>
    <s v="Sí"/>
    <n v="19.97"/>
    <n v="19.97"/>
    <s v=""/>
    <s v=""/>
    <s v=""/>
    <s v=""/>
    <s v="/"/>
  </r>
  <r>
    <x v="3"/>
    <s v="Universidad de Castilla-La Mancha"/>
    <s v="001182/2022"/>
    <x v="1788"/>
    <s v="Contrato de servicios"/>
    <x v="4"/>
    <s v="Sí"/>
    <n v="60.02"/>
    <n v="60.02"/>
    <s v=""/>
    <s v=""/>
    <s v=""/>
    <s v=""/>
    <s v="/"/>
  </r>
  <r>
    <x v="3"/>
    <s v="Universidad de Castilla-La Mancha"/>
    <s v="001183/2022"/>
    <x v="1789"/>
    <s v="Contrato de servicios"/>
    <x v="4"/>
    <s v="Sí"/>
    <n v="71.91"/>
    <n v="71.91"/>
    <s v=""/>
    <s v=""/>
    <s v=""/>
    <s v=""/>
    <s v="/"/>
  </r>
  <r>
    <x v="3"/>
    <s v="Universidad de Castilla-La Mancha"/>
    <s v="001184/2022"/>
    <x v="1790"/>
    <s v="Contrato de servicios"/>
    <x v="4"/>
    <s v="Sí"/>
    <n v="46.82"/>
    <n v="46.82"/>
    <s v=""/>
    <s v=""/>
    <s v=""/>
    <s v=""/>
    <s v="/"/>
  </r>
  <r>
    <x v="3"/>
    <s v="Universidad de Castilla-La Mancha"/>
    <s v="001185/2022"/>
    <x v="1791"/>
    <s v="Contrato de servicios"/>
    <x v="4"/>
    <s v="Sí"/>
    <n v="59.62"/>
    <n v="59.62"/>
    <s v=""/>
    <s v=""/>
    <s v=""/>
    <s v=""/>
    <s v="/"/>
  </r>
  <r>
    <x v="3"/>
    <s v="Universidad de Castilla-La Mancha"/>
    <s v="001186/2022"/>
    <x v="1792"/>
    <s v="Contrato de servicios"/>
    <x v="4"/>
    <s v="Sí"/>
    <n v="47.41"/>
    <n v="47.41"/>
    <s v=""/>
    <s v=""/>
    <s v=""/>
    <s v=""/>
    <s v="/"/>
  </r>
  <r>
    <x v="3"/>
    <s v="Universidad de Castilla-La Mancha"/>
    <s v="001187/2022"/>
    <x v="1793"/>
    <s v="Contrato de servicios"/>
    <x v="4"/>
    <s v="Sí"/>
    <n v="200.06"/>
    <n v="200.06"/>
    <s v=""/>
    <s v=""/>
    <s v=""/>
    <s v=""/>
    <s v="/"/>
  </r>
  <r>
    <x v="3"/>
    <s v="Universidad de Castilla-La Mancha"/>
    <s v="001188/2022"/>
    <x v="1794"/>
    <s v="Contrato de servicios"/>
    <x v="4"/>
    <s v="Sí"/>
    <n v="139.01"/>
    <n v="139.01"/>
    <s v=""/>
    <s v=""/>
    <s v=""/>
    <s v=""/>
    <s v="/"/>
  </r>
  <r>
    <x v="3"/>
    <s v="Universidad de Castilla-La Mancha"/>
    <s v="001189/2022"/>
    <x v="1795"/>
    <s v="Contrato de servicios"/>
    <x v="4"/>
    <s v="Sí"/>
    <n v="65.36"/>
    <n v="65.36"/>
    <s v=""/>
    <s v=""/>
    <s v=""/>
    <s v=""/>
    <s v="/"/>
  </r>
  <r>
    <x v="3"/>
    <s v="Universidad de Castilla-La Mancha"/>
    <s v="001190/2022"/>
    <x v="1796"/>
    <s v="Contrato de servicios"/>
    <x v="4"/>
    <s v="Sí"/>
    <n v="71.91"/>
    <n v="71.91"/>
    <s v=""/>
    <s v=""/>
    <s v=""/>
    <s v=""/>
    <s v="/"/>
  </r>
  <r>
    <x v="3"/>
    <s v="Universidad de Castilla-La Mancha"/>
    <s v="001209/2022"/>
    <x v="1797"/>
    <s v="Contrato de suministros"/>
    <x v="4"/>
    <s v="Sí"/>
    <n v="145.19999999999999"/>
    <n v="145.19999999999999"/>
    <s v=""/>
    <s v=""/>
    <s v=""/>
    <s v=""/>
    <s v="/"/>
  </r>
  <r>
    <x v="3"/>
    <s v="Universidad de Castilla-La Mancha"/>
    <s v="001265/2022"/>
    <x v="1798"/>
    <s v="Contrato de servicios"/>
    <x v="4"/>
    <s v="Sí"/>
    <n v="3.96"/>
    <n v="3.96"/>
    <s v=""/>
    <s v=""/>
    <s v=""/>
    <s v=""/>
    <s v="/"/>
  </r>
  <r>
    <x v="3"/>
    <s v="Universidad de Castilla-La Mancha"/>
    <s v="001300/2022"/>
    <x v="1799"/>
    <s v="Contrato de suministros"/>
    <x v="4"/>
    <s v="Sí"/>
    <n v="931.7"/>
    <n v="931.7"/>
    <s v=""/>
    <s v=""/>
    <s v=""/>
    <s v=""/>
    <s v="/"/>
  </r>
  <r>
    <x v="3"/>
    <s v="Universidad de Castilla-La Mancha"/>
    <s v="001717/2022"/>
    <x v="1800"/>
    <s v="Contrato de suministros"/>
    <x v="4"/>
    <s v="Sí"/>
    <n v="448.74"/>
    <n v="448.74"/>
    <s v=""/>
    <s v=""/>
    <s v=""/>
    <s v=""/>
    <s v="/"/>
  </r>
  <r>
    <x v="3"/>
    <s v="Universidad de Castilla-La Mancha"/>
    <s v="001718/2022"/>
    <x v="1801"/>
    <s v="Contrato de suministros"/>
    <x v="4"/>
    <s v="Sí"/>
    <n v="599"/>
    <n v="599"/>
    <s v=""/>
    <s v=""/>
    <s v=""/>
    <s v=""/>
    <s v="/"/>
  </r>
  <r>
    <x v="3"/>
    <s v="Universidad de Castilla-La Mancha"/>
    <s v="001719/2022"/>
    <x v="1802"/>
    <s v="Contrato de suministros"/>
    <x v="4"/>
    <s v="Sí"/>
    <n v="165.14"/>
    <n v="165.14"/>
    <s v=""/>
    <s v=""/>
    <s v=""/>
    <s v=""/>
    <s v="/"/>
  </r>
  <r>
    <x v="3"/>
    <s v="Universidad de Castilla-La Mancha"/>
    <s v="001750/2022"/>
    <x v="1803"/>
    <s v="Contrato de suministros"/>
    <x v="4"/>
    <s v="Sí"/>
    <n v="163.25"/>
    <n v="163.25"/>
    <s v=""/>
    <s v=""/>
    <s v=""/>
    <s v=""/>
    <s v="/"/>
  </r>
  <r>
    <x v="3"/>
    <s v="Universidad de Castilla-La Mancha"/>
    <s v="001751/2022"/>
    <x v="1804"/>
    <s v="Contrato de suministros"/>
    <x v="4"/>
    <s v="Sí"/>
    <n v="338.82"/>
    <n v="338.82"/>
    <s v=""/>
    <s v=""/>
    <s v=""/>
    <s v=""/>
    <s v="/"/>
  </r>
  <r>
    <x v="3"/>
    <s v="Universidad de Castilla-La Mancha"/>
    <s v="001753/2022"/>
    <x v="1805"/>
    <s v="Contrato de suministros"/>
    <x v="4"/>
    <s v="Sí"/>
    <n v="401.72"/>
    <n v="401.72"/>
    <s v=""/>
    <s v=""/>
    <s v=""/>
    <s v=""/>
    <s v="/"/>
  </r>
  <r>
    <x v="3"/>
    <s v="Universidad de Castilla-La Mancha"/>
    <s v="001793/2022"/>
    <x v="1806"/>
    <s v="Contrato de suministros"/>
    <x v="4"/>
    <s v="Sí"/>
    <n v="138.06"/>
    <n v="138.06"/>
    <s v=""/>
    <s v=""/>
    <s v=""/>
    <s v=""/>
    <s v="/"/>
  </r>
  <r>
    <x v="3"/>
    <s v="Universidad de Castilla-La Mancha"/>
    <s v="001794/2022"/>
    <x v="1807"/>
    <s v="Contrato de suministros"/>
    <x v="4"/>
    <s v="Sí"/>
    <n v="986.57"/>
    <n v="986.57"/>
    <s v=""/>
    <s v=""/>
    <s v=""/>
    <s v=""/>
    <s v="/"/>
  </r>
  <r>
    <x v="3"/>
    <s v="Universidad de Castilla-La Mancha"/>
    <s v="001860/2022"/>
    <x v="1808"/>
    <s v="Contrato de servicios"/>
    <x v="4"/>
    <s v="Sí"/>
    <n v="60.5"/>
    <n v="60.5"/>
    <s v=""/>
    <s v=""/>
    <s v=""/>
    <s v=""/>
    <s v="/"/>
  </r>
  <r>
    <x v="3"/>
    <s v="Universidad de Castilla-La Mancha"/>
    <s v="001861/2022"/>
    <x v="1809"/>
    <s v="Contrato de servicios"/>
    <x v="4"/>
    <s v="Sí"/>
    <n v="302.5"/>
    <n v="302.5"/>
    <s v=""/>
    <s v=""/>
    <s v=""/>
    <s v=""/>
    <s v="/"/>
  </r>
  <r>
    <x v="3"/>
    <s v="Universidad de Castilla-La Mancha"/>
    <s v="001862/2022"/>
    <x v="1810"/>
    <s v="Contrato de servicios"/>
    <x v="4"/>
    <s v="Sí"/>
    <n v="60.5"/>
    <n v="60.5"/>
    <s v=""/>
    <s v=""/>
    <s v=""/>
    <s v=""/>
    <s v="/"/>
  </r>
  <r>
    <x v="3"/>
    <s v="Universidad de Castilla-La Mancha"/>
    <s v="001863/2022"/>
    <x v="1811"/>
    <s v="Contrato de suministros"/>
    <x v="4"/>
    <s v="Sí"/>
    <n v="485.51"/>
    <n v="485.51"/>
    <s v=""/>
    <s v=""/>
    <s v=""/>
    <s v=""/>
    <s v="/"/>
  </r>
  <r>
    <x v="3"/>
    <s v="Universidad de Castilla-La Mancha"/>
    <s v="001864/2022"/>
    <x v="1812"/>
    <s v="Contrato de servicios"/>
    <x v="4"/>
    <s v="Sí"/>
    <n v="176.33"/>
    <n v="176.33"/>
    <s v=""/>
    <s v=""/>
    <s v=""/>
    <s v=""/>
    <s v="/"/>
  </r>
  <r>
    <x v="3"/>
    <s v="Universidad de Castilla-La Mancha"/>
    <s v="001865/2022"/>
    <x v="1813"/>
    <s v="Contrato de servicios"/>
    <x v="4"/>
    <s v="Sí"/>
    <n v="65.97"/>
    <n v="65.97"/>
    <s v=""/>
    <s v=""/>
    <s v=""/>
    <s v=""/>
    <s v="/"/>
  </r>
  <r>
    <x v="3"/>
    <s v="Universidad de Castilla-La Mancha"/>
    <s v="001866/2022"/>
    <x v="1814"/>
    <s v="Contrato de suministros"/>
    <x v="4"/>
    <s v="Sí"/>
    <n v="72.599999999999994"/>
    <n v="72.599999999999994"/>
    <s v=""/>
    <s v=""/>
    <s v=""/>
    <s v=""/>
    <s v="/"/>
  </r>
  <r>
    <x v="3"/>
    <s v="Universidad de Castilla-La Mancha"/>
    <s v="001918/2022"/>
    <x v="1815"/>
    <s v="Contrato de servicios"/>
    <x v="4"/>
    <s v="Sí"/>
    <n v="387.57"/>
    <n v="387.57"/>
    <s v=""/>
    <s v=""/>
    <s v=""/>
    <s v=""/>
    <s v="/"/>
  </r>
  <r>
    <x v="3"/>
    <s v="Universidad de Castilla-La Mancha"/>
    <s v="001919/2022"/>
    <x v="1816"/>
    <s v="Contrato de servicios"/>
    <x v="4"/>
    <s v="Sí"/>
    <n v="1750.57"/>
    <n v="1750.57"/>
    <s v=""/>
    <s v=""/>
    <s v=""/>
    <s v=""/>
    <s v="/"/>
  </r>
  <r>
    <x v="3"/>
    <s v="Universidad de Castilla-La Mancha"/>
    <s v="001920/2022"/>
    <x v="1817"/>
    <s v="Contrato de servicios"/>
    <x v="4"/>
    <s v="Sí"/>
    <n v="191.52"/>
    <n v="191.52"/>
    <s v=""/>
    <s v=""/>
    <s v=""/>
    <s v=""/>
    <s v="/"/>
  </r>
  <r>
    <x v="3"/>
    <s v="Universidad de Castilla-La Mancha"/>
    <s v="001954/2022"/>
    <x v="1818"/>
    <s v="Contrato de suministros"/>
    <x v="4"/>
    <s v="Sí"/>
    <n v="596.53"/>
    <n v="596.53"/>
    <s v=""/>
    <s v=""/>
    <s v=""/>
    <s v=""/>
    <s v="/"/>
  </r>
  <r>
    <x v="3"/>
    <s v="Universidad de Castilla-La Mancha"/>
    <s v="001978/2022"/>
    <x v="1819"/>
    <s v="Contrato de servicios"/>
    <x v="4"/>
    <s v="Sí"/>
    <n v="254.1"/>
    <n v="254.1"/>
    <s v=""/>
    <s v=""/>
    <s v=""/>
    <s v=""/>
    <s v="/"/>
  </r>
  <r>
    <x v="3"/>
    <s v="Universidad de Castilla-La Mancha"/>
    <s v="001979/2022"/>
    <x v="1820"/>
    <s v="Contrato de suministros"/>
    <x v="4"/>
    <s v="Sí"/>
    <n v="223.61"/>
    <n v="223.61"/>
    <s v=""/>
    <s v=""/>
    <s v=""/>
    <s v=""/>
    <s v="/"/>
  </r>
  <r>
    <x v="3"/>
    <s v="Universidad de Castilla-La Mancha"/>
    <s v="001980/2022"/>
    <x v="1821"/>
    <s v="Contrato de suministros"/>
    <x v="4"/>
    <s v="Sí"/>
    <n v="93.12"/>
    <n v="93.12"/>
    <s v=""/>
    <s v=""/>
    <s v=""/>
    <s v=""/>
    <s v="/"/>
  </r>
  <r>
    <x v="3"/>
    <s v="Universidad de Castilla-La Mancha"/>
    <s v="001981/2022"/>
    <x v="1822"/>
    <s v="Contrato de servicios"/>
    <x v="4"/>
    <s v="Sí"/>
    <n v="181.5"/>
    <n v="181.5"/>
    <s v=""/>
    <s v=""/>
    <s v=""/>
    <s v=""/>
    <s v="/"/>
  </r>
  <r>
    <x v="3"/>
    <s v="Universidad de Castilla-La Mancha"/>
    <s v="001982/2022"/>
    <x v="1823"/>
    <s v="Contrato de suministros"/>
    <x v="4"/>
    <s v="Sí"/>
    <n v="29.65"/>
    <n v="29.65"/>
    <s v=""/>
    <s v=""/>
    <s v=""/>
    <s v=""/>
    <s v="/"/>
  </r>
  <r>
    <x v="3"/>
    <s v="Universidad de Castilla-La Mancha"/>
    <s v="001983/2022"/>
    <x v="1824"/>
    <s v="Contrato de suministros"/>
    <x v="4"/>
    <s v="Sí"/>
    <n v="84.7"/>
    <n v="84.7"/>
    <s v=""/>
    <s v=""/>
    <s v=""/>
    <s v=""/>
    <s v="/"/>
  </r>
  <r>
    <x v="3"/>
    <s v="Universidad de Castilla-La Mancha"/>
    <s v="001984/2022"/>
    <x v="1825"/>
    <s v="Contrato de servicios"/>
    <x v="4"/>
    <s v="Sí"/>
    <n v="60.5"/>
    <n v="60.5"/>
    <s v=""/>
    <s v=""/>
    <s v=""/>
    <s v=""/>
    <s v="/"/>
  </r>
  <r>
    <x v="3"/>
    <s v="Universidad de Castilla-La Mancha"/>
    <s v="001985/2022"/>
    <x v="1826"/>
    <s v="Contrato de servicios"/>
    <x v="4"/>
    <s v="Sí"/>
    <n v="60.5"/>
    <n v="60.5"/>
    <s v=""/>
    <s v=""/>
    <s v=""/>
    <s v=""/>
    <s v="/"/>
  </r>
  <r>
    <x v="3"/>
    <s v="Universidad de Castilla-La Mancha"/>
    <s v="001986/2022"/>
    <x v="1827"/>
    <s v="Contrato de suministros"/>
    <x v="4"/>
    <s v="Sí"/>
    <n v="284.95"/>
    <n v="284.95"/>
    <s v=""/>
    <s v=""/>
    <s v=""/>
    <s v=""/>
    <s v="/"/>
  </r>
  <r>
    <x v="3"/>
    <s v="Universidad de Castilla-La Mancha"/>
    <s v="001987/2022"/>
    <x v="1828"/>
    <s v="Contrato de servicios"/>
    <x v="4"/>
    <s v="Sí"/>
    <n v="493.79"/>
    <n v="493.79"/>
    <s v=""/>
    <s v=""/>
    <s v=""/>
    <s v=""/>
    <s v="/"/>
  </r>
  <r>
    <x v="3"/>
    <s v="Universidad de Castilla-La Mancha"/>
    <s v="001988/2022"/>
    <x v="1829"/>
    <s v="Contrato de servicios"/>
    <x v="4"/>
    <s v="Sí"/>
    <n v="212.17"/>
    <n v="212.17"/>
    <s v=""/>
    <s v=""/>
    <s v=""/>
    <s v=""/>
    <s v="/"/>
  </r>
  <r>
    <x v="3"/>
    <s v="Universidad de Castilla-La Mancha"/>
    <s v="001989/2022"/>
    <x v="1830"/>
    <s v="Contrato de suministros"/>
    <x v="4"/>
    <s v="Sí"/>
    <n v="211.79"/>
    <n v="211.79"/>
    <s v=""/>
    <s v=""/>
    <s v=""/>
    <s v=""/>
    <s v="/"/>
  </r>
  <r>
    <x v="3"/>
    <s v="Universidad de Castilla-La Mancha"/>
    <s v="002021/2022"/>
    <x v="1831"/>
    <s v="Contrato de servicios"/>
    <x v="4"/>
    <s v="Sí"/>
    <n v="296.62"/>
    <n v="296.62"/>
    <s v=""/>
    <s v=""/>
    <s v=""/>
    <s v=""/>
    <s v="/"/>
  </r>
  <r>
    <x v="3"/>
    <s v="Universidad de Castilla-La Mancha"/>
    <s v="002022/2022"/>
    <x v="1832"/>
    <s v="Contrato de servicios"/>
    <x v="4"/>
    <s v="Sí"/>
    <n v="71.91"/>
    <n v="71.91"/>
    <s v=""/>
    <s v=""/>
    <s v=""/>
    <s v=""/>
    <s v="/"/>
  </r>
  <r>
    <x v="3"/>
    <s v="Universidad de Castilla-La Mancha"/>
    <s v="002023/2022"/>
    <x v="1833"/>
    <s v="Contrato de servicios"/>
    <x v="4"/>
    <s v="Sí"/>
    <n v="90.61"/>
    <n v="90.61"/>
    <s v=""/>
    <s v=""/>
    <s v=""/>
    <s v=""/>
    <s v="/"/>
  </r>
  <r>
    <x v="3"/>
    <s v="Universidad de Castilla-La Mancha"/>
    <s v="002024/2022"/>
    <x v="1834"/>
    <s v="Contrato de servicios"/>
    <x v="4"/>
    <s v="Sí"/>
    <n v="65.97"/>
    <n v="65.97"/>
    <s v=""/>
    <s v=""/>
    <s v=""/>
    <s v=""/>
    <s v="/"/>
  </r>
  <r>
    <x v="3"/>
    <s v="Universidad de Castilla-La Mancha"/>
    <s v="002025/2022"/>
    <x v="1835"/>
    <s v="Contrato de servicios"/>
    <x v="4"/>
    <s v="Sí"/>
    <n v="65.97"/>
    <n v="65.97"/>
    <s v=""/>
    <s v=""/>
    <s v=""/>
    <s v=""/>
    <s v="/"/>
  </r>
  <r>
    <x v="3"/>
    <s v="Universidad de Castilla-La Mancha"/>
    <s v="002026/2022"/>
    <x v="1836"/>
    <s v="Contrato de servicios"/>
    <x v="4"/>
    <s v="Sí"/>
    <n v="88.18"/>
    <n v="88.18"/>
    <s v=""/>
    <s v=""/>
    <s v=""/>
    <s v=""/>
    <s v="/"/>
  </r>
  <r>
    <x v="3"/>
    <s v="Universidad de Castilla-La Mancha"/>
    <s v="002027/2022"/>
    <x v="1837"/>
    <s v="Contrato de servicios"/>
    <x v="4"/>
    <s v="Sí"/>
    <n v="208.33"/>
    <n v="208.33"/>
    <s v=""/>
    <s v=""/>
    <s v=""/>
    <s v=""/>
    <s v="/"/>
  </r>
  <r>
    <x v="3"/>
    <s v="Universidad de Castilla-La Mancha"/>
    <s v="002028/2022"/>
    <x v="1838"/>
    <s v="Contrato de servicios"/>
    <x v="4"/>
    <s v="Sí"/>
    <n v="601.57000000000005"/>
    <n v="601.57000000000005"/>
    <s v=""/>
    <s v=""/>
    <s v=""/>
    <s v=""/>
    <s v="/"/>
  </r>
  <r>
    <x v="3"/>
    <s v="Universidad de Castilla-La Mancha"/>
    <s v="002029/2022"/>
    <x v="1839"/>
    <s v="Contrato de servicios"/>
    <x v="4"/>
    <s v="Sí"/>
    <n v="117.22"/>
    <n v="117.22"/>
    <s v=""/>
    <s v=""/>
    <s v=""/>
    <s v=""/>
    <s v="/"/>
  </r>
  <r>
    <x v="3"/>
    <s v="Universidad de Castilla-La Mancha"/>
    <s v="002030/2022"/>
    <x v="1840"/>
    <s v="Contrato de servicios"/>
    <x v="4"/>
    <s v="Sí"/>
    <n v="245.98"/>
    <n v="245.98"/>
    <s v=""/>
    <s v=""/>
    <s v=""/>
    <s v=""/>
    <s v="/"/>
  </r>
  <r>
    <x v="3"/>
    <s v="Universidad de Castilla-La Mancha"/>
    <s v="002031/2022"/>
    <x v="1841"/>
    <s v="Contrato de servicios"/>
    <x v="4"/>
    <s v="Sí"/>
    <n v="65.97"/>
    <n v="65.97"/>
    <s v=""/>
    <s v=""/>
    <s v=""/>
    <s v=""/>
    <s v="/"/>
  </r>
  <r>
    <x v="3"/>
    <s v="Universidad de Castilla-La Mancha"/>
    <s v="002032/2022"/>
    <x v="1842"/>
    <s v="Contrato de servicios"/>
    <x v="4"/>
    <s v="Sí"/>
    <n v="65.97"/>
    <n v="65.97"/>
    <s v=""/>
    <s v=""/>
    <s v=""/>
    <s v=""/>
    <s v="/"/>
  </r>
  <r>
    <x v="3"/>
    <s v="Universidad de Castilla-La Mancha"/>
    <s v="002033/2022"/>
    <x v="1843"/>
    <s v="Contrato de servicios"/>
    <x v="4"/>
    <s v="Sí"/>
    <n v="215.38"/>
    <n v="215.38"/>
    <s v=""/>
    <s v=""/>
    <s v=""/>
    <s v=""/>
    <s v="/"/>
  </r>
  <r>
    <x v="3"/>
    <s v="Universidad de Castilla-La Mancha"/>
    <s v="002034/2022"/>
    <x v="1844"/>
    <s v="Contrato de servicios"/>
    <x v="4"/>
    <s v="Sí"/>
    <n v="47.41"/>
    <n v="47.41"/>
    <s v=""/>
    <s v=""/>
    <s v=""/>
    <s v=""/>
    <s v="/"/>
  </r>
  <r>
    <x v="3"/>
    <s v="Universidad de Castilla-La Mancha"/>
    <s v="002035/2022"/>
    <x v="1806"/>
    <s v="Contrato de suministros"/>
    <x v="4"/>
    <s v="Sí"/>
    <n v="60.5"/>
    <n v="60.5"/>
    <s v=""/>
    <s v=""/>
    <s v=""/>
    <s v=""/>
    <s v="/"/>
  </r>
  <r>
    <x v="3"/>
    <s v="Universidad de Castilla-La Mancha"/>
    <s v="002070/2022"/>
    <x v="1845"/>
    <s v="Contrato de servicios"/>
    <x v="4"/>
    <s v="Sí"/>
    <n v="22.21"/>
    <n v="22.21"/>
    <s v=""/>
    <s v=""/>
    <s v=""/>
    <s v=""/>
    <s v="/"/>
  </r>
  <r>
    <x v="3"/>
    <s v="Universidad de Castilla-La Mancha"/>
    <s v="002071/2022"/>
    <x v="1846"/>
    <s v="Contrato de servicios"/>
    <x v="4"/>
    <s v="Sí"/>
    <n v="59.71"/>
    <n v="59.71"/>
    <s v=""/>
    <s v=""/>
    <s v=""/>
    <s v=""/>
    <s v="/"/>
  </r>
  <r>
    <x v="3"/>
    <s v="Universidad de Castilla-La Mancha"/>
    <s v="002072/2022"/>
    <x v="1847"/>
    <s v="Contrato de servicios"/>
    <x v="4"/>
    <s v="Sí"/>
    <n v="233.31"/>
    <n v="233.31"/>
    <s v=""/>
    <s v=""/>
    <s v=""/>
    <s v=""/>
    <s v="/"/>
  </r>
  <r>
    <x v="3"/>
    <s v="Universidad de Castilla-La Mancha"/>
    <s v="002073/2022"/>
    <x v="1848"/>
    <s v="Contrato de servicios"/>
    <x v="4"/>
    <s v="Sí"/>
    <n v="36.299999999999997"/>
    <n v="36.299999999999997"/>
    <s v=""/>
    <s v=""/>
    <s v=""/>
    <s v=""/>
    <s v="/"/>
  </r>
  <r>
    <x v="3"/>
    <s v="Universidad de Castilla-La Mancha"/>
    <s v="002176/2022"/>
    <x v="1849"/>
    <s v="Contrato de suministros"/>
    <x v="4"/>
    <s v="Sí"/>
    <n v="127.05"/>
    <n v="127.05"/>
    <s v=""/>
    <s v=""/>
    <s v=""/>
    <s v=""/>
    <s v="/"/>
  </r>
  <r>
    <x v="3"/>
    <s v="Universidad de Castilla-La Mancha"/>
    <s v="002177/2022"/>
    <x v="1850"/>
    <s v="Contrato de suministros"/>
    <x v="4"/>
    <s v="Sí"/>
    <n v="299.5"/>
    <n v="299.5"/>
    <s v=""/>
    <s v=""/>
    <s v=""/>
    <s v=""/>
    <s v="/"/>
  </r>
  <r>
    <x v="3"/>
    <s v="Universidad de Castilla-La Mancha"/>
    <s v="002178/2022"/>
    <x v="1851"/>
    <s v="Contrato de servicios"/>
    <x v="4"/>
    <s v="Sí"/>
    <n v="329.87"/>
    <n v="329.87"/>
    <s v=""/>
    <s v=""/>
    <s v=""/>
    <s v=""/>
    <s v="/"/>
  </r>
  <r>
    <x v="3"/>
    <s v="Universidad de Castilla-La Mancha"/>
    <s v="002179/2022"/>
    <x v="1852"/>
    <s v="Contrato de servicios"/>
    <x v="4"/>
    <s v="Sí"/>
    <n v="22.21"/>
    <n v="22.21"/>
    <s v=""/>
    <s v=""/>
    <s v=""/>
    <s v=""/>
    <s v="/"/>
  </r>
  <r>
    <x v="3"/>
    <s v="Universidad de Castilla-La Mancha"/>
    <s v="002180/2022"/>
    <x v="1853"/>
    <s v="Contrato de suministros"/>
    <x v="4"/>
    <s v="Sí"/>
    <n v="641.29999999999995"/>
    <n v="641.29999999999995"/>
    <s v=""/>
    <s v=""/>
    <s v=""/>
    <s v=""/>
    <s v="/"/>
  </r>
  <r>
    <x v="3"/>
    <s v="Universidad de Castilla-La Mancha"/>
    <s v="002181/2022"/>
    <x v="1854"/>
    <s v="Contrato de suministros"/>
    <x v="4"/>
    <s v="Sí"/>
    <n v="82.57"/>
    <n v="82.57"/>
    <s v=""/>
    <s v=""/>
    <s v=""/>
    <s v=""/>
    <s v="/"/>
  </r>
  <r>
    <x v="3"/>
    <s v="Universidad de Castilla-La Mancha"/>
    <s v="002182/2022"/>
    <x v="1855"/>
    <s v="Contrato de suministros"/>
    <x v="4"/>
    <s v="Sí"/>
    <n v="112.94"/>
    <n v="112.94"/>
    <s v=""/>
    <s v=""/>
    <s v=""/>
    <s v=""/>
    <s v="/"/>
  </r>
  <r>
    <x v="3"/>
    <s v="Universidad de Castilla-La Mancha"/>
    <s v="002183/2022"/>
    <x v="1855"/>
    <s v="Contrato de suministros"/>
    <x v="4"/>
    <s v="Sí"/>
    <n v="338.82"/>
    <n v="338.82"/>
    <s v=""/>
    <s v=""/>
    <s v=""/>
    <s v=""/>
    <s v="/"/>
  </r>
  <r>
    <x v="3"/>
    <s v="Universidad de Castilla-La Mancha"/>
    <s v="002284/2022"/>
    <x v="1856"/>
    <s v="Contrato de suministros"/>
    <x v="4"/>
    <s v="Sí"/>
    <n v="1687.76"/>
    <n v="1687.76"/>
    <s v=""/>
    <s v=""/>
    <s v=""/>
    <s v=""/>
    <s v="/"/>
  </r>
  <r>
    <x v="3"/>
    <s v="Universidad de Castilla-La Mancha"/>
    <s v="002285/2022"/>
    <x v="1857"/>
    <s v="Contrato de suministros"/>
    <x v="4"/>
    <s v="Sí"/>
    <n v="42.35"/>
    <n v="42.35"/>
    <s v=""/>
    <s v=""/>
    <s v=""/>
    <s v=""/>
    <s v="/"/>
  </r>
  <r>
    <x v="3"/>
    <s v="Universidad de Castilla-La Mancha"/>
    <s v="002286/2022"/>
    <x v="1858"/>
    <s v="Contrato de suministros"/>
    <x v="4"/>
    <s v="Sí"/>
    <n v="50.82"/>
    <n v="50.82"/>
    <s v=""/>
    <s v=""/>
    <s v=""/>
    <s v=""/>
    <s v="/"/>
  </r>
  <r>
    <x v="3"/>
    <s v="Universidad de Castilla-La Mancha"/>
    <s v="002287/2022"/>
    <x v="1858"/>
    <s v="Contrato de suministros"/>
    <x v="4"/>
    <s v="Sí"/>
    <n v="50.82"/>
    <n v="50.82"/>
    <s v=""/>
    <s v=""/>
    <s v=""/>
    <s v=""/>
    <s v="/"/>
  </r>
  <r>
    <x v="3"/>
    <s v="Universidad de Castilla-La Mancha"/>
    <s v="002288/2022"/>
    <x v="1859"/>
    <s v="Contrato de servicios"/>
    <x v="4"/>
    <s v="Sí"/>
    <n v="726"/>
    <n v="726"/>
    <s v=""/>
    <s v=""/>
    <s v=""/>
    <s v=""/>
    <s v="/"/>
  </r>
  <r>
    <x v="3"/>
    <s v="Universidad de Castilla-La Mancha"/>
    <s v="002344/2022"/>
    <x v="1860"/>
    <s v="Contrato de servicios"/>
    <x v="4"/>
    <s v="Sí"/>
    <n v="164.92"/>
    <n v="164.92"/>
    <s v=""/>
    <s v=""/>
    <s v=""/>
    <s v=""/>
    <s v="/"/>
  </r>
  <r>
    <x v="3"/>
    <s v="Universidad de Castilla-La Mancha"/>
    <s v="002345/2022"/>
    <x v="1850"/>
    <s v="Contrato de suministros"/>
    <x v="4"/>
    <s v="Sí"/>
    <n v="299.5"/>
    <n v="299.5"/>
    <s v=""/>
    <s v=""/>
    <s v=""/>
    <s v=""/>
    <s v="/"/>
  </r>
  <r>
    <x v="3"/>
    <s v="Universidad de Castilla-La Mancha"/>
    <s v="002408/2022"/>
    <x v="1861"/>
    <s v="Contrato de servicios"/>
    <x v="4"/>
    <s v="Sí"/>
    <n v="63.21"/>
    <n v="63.21"/>
    <s v=""/>
    <s v=""/>
    <s v=""/>
    <s v=""/>
    <s v="/"/>
  </r>
  <r>
    <x v="3"/>
    <s v="Universidad de Castilla-La Mancha"/>
    <s v="002409/2022"/>
    <x v="1862"/>
    <s v="Contrato de servicios"/>
    <x v="4"/>
    <s v="Sí"/>
    <n v="129.1"/>
    <n v="129.1"/>
    <s v=""/>
    <s v=""/>
    <s v=""/>
    <s v=""/>
    <s v="/"/>
  </r>
  <r>
    <x v="3"/>
    <s v="Universidad de Castilla-La Mancha"/>
    <s v="002410/2022"/>
    <x v="1863"/>
    <s v="Contrato de servicios"/>
    <x v="4"/>
    <s v="Sí"/>
    <n v="129.1"/>
    <n v="129.1"/>
    <s v=""/>
    <s v=""/>
    <s v=""/>
    <s v=""/>
    <s v="/"/>
  </r>
  <r>
    <x v="3"/>
    <s v="Universidad de Castilla-La Mancha"/>
    <s v="002411/2022"/>
    <x v="1864"/>
    <s v="Contrato de suministros"/>
    <x v="4"/>
    <s v="Sí"/>
    <n v="211.79"/>
    <n v="211.79"/>
    <s v=""/>
    <s v=""/>
    <s v=""/>
    <s v=""/>
    <s v="/"/>
  </r>
  <r>
    <x v="3"/>
    <s v="Universidad de Castilla-La Mancha"/>
    <s v="002412/2022"/>
    <x v="1865"/>
    <s v="Contrato de servicios"/>
    <x v="4"/>
    <s v="Sí"/>
    <n v="3.8"/>
    <n v="3.8"/>
    <s v=""/>
    <s v=""/>
    <s v=""/>
    <s v=""/>
    <s v="/"/>
  </r>
  <r>
    <x v="3"/>
    <s v="Universidad de Castilla-La Mancha"/>
    <s v="002484/2022"/>
    <x v="1866"/>
    <s v="Contrato de suministros"/>
    <x v="4"/>
    <s v="Sí"/>
    <n v="433.53"/>
    <n v="433.53"/>
    <s v=""/>
    <s v=""/>
    <s v=""/>
    <s v=""/>
    <s v="/"/>
  </r>
  <r>
    <x v="3"/>
    <s v="Universidad de Castilla-La Mancha"/>
    <s v="002485/2022"/>
    <x v="1867"/>
    <s v="Contrato de servicios"/>
    <x v="4"/>
    <s v="Sí"/>
    <n v="478.01"/>
    <n v="478.01"/>
    <s v=""/>
    <s v=""/>
    <s v=""/>
    <s v=""/>
    <s v="/"/>
  </r>
  <r>
    <x v="3"/>
    <s v="Universidad de Castilla-La Mancha"/>
    <s v="002486/2022"/>
    <x v="1868"/>
    <s v="Contrato de servicios"/>
    <x v="4"/>
    <s v="Sí"/>
    <n v="59.71"/>
    <n v="59.71"/>
    <s v=""/>
    <s v=""/>
    <s v=""/>
    <s v=""/>
    <s v="/"/>
  </r>
  <r>
    <x v="3"/>
    <s v="Universidad de Castilla-La Mancha"/>
    <s v="002487/2022"/>
    <x v="1869"/>
    <s v="Contrato de servicios"/>
    <x v="4"/>
    <s v="Sí"/>
    <n v="86.31"/>
    <n v="86.31"/>
    <s v=""/>
    <s v=""/>
    <s v=""/>
    <s v=""/>
    <s v="/"/>
  </r>
  <r>
    <x v="3"/>
    <s v="Universidad de Castilla-La Mancha"/>
    <s v="002488/2022"/>
    <x v="1870"/>
    <s v="Contrato de servicios"/>
    <x v="4"/>
    <s v="Sí"/>
    <n v="84.37"/>
    <n v="84.37"/>
    <s v=""/>
    <s v=""/>
    <s v=""/>
    <s v=""/>
    <s v="/"/>
  </r>
  <r>
    <x v="3"/>
    <s v="Universidad de Castilla-La Mancha"/>
    <s v="002489/2022"/>
    <x v="1871"/>
    <s v="Contrato de suministros"/>
    <x v="4"/>
    <s v="Sí"/>
    <n v="48.4"/>
    <n v="48.4"/>
    <s v=""/>
    <s v=""/>
    <s v=""/>
    <s v=""/>
    <s v="/"/>
  </r>
  <r>
    <x v="3"/>
    <s v="Universidad de Castilla-La Mancha"/>
    <s v="002566/2022"/>
    <x v="1872"/>
    <s v="Contrato de suministros"/>
    <x v="4"/>
    <s v="Sí"/>
    <n v="249.74"/>
    <n v="249.74"/>
    <s v=""/>
    <s v=""/>
    <s v=""/>
    <s v=""/>
    <s v="/"/>
  </r>
  <r>
    <x v="3"/>
    <s v="Universidad de Castilla-La Mancha"/>
    <s v="002567/2022"/>
    <x v="1873"/>
    <s v="Contrato de servicios"/>
    <x v="4"/>
    <s v="Sí"/>
    <n v="36.299999999999997"/>
    <n v="36.299999999999997"/>
    <s v=""/>
    <s v=""/>
    <s v=""/>
    <s v=""/>
    <s v="/"/>
  </r>
  <r>
    <x v="3"/>
    <s v="Universidad de Castilla-La Mancha"/>
    <s v="002568/2022"/>
    <x v="1874"/>
    <s v="Contrato de servicios"/>
    <x v="4"/>
    <s v="Sí"/>
    <n v="117.23"/>
    <n v="117.23"/>
    <s v=""/>
    <s v=""/>
    <s v=""/>
    <s v=""/>
    <s v="/"/>
  </r>
  <r>
    <x v="3"/>
    <s v="Universidad de Castilla-La Mancha"/>
    <s v="002569/2022"/>
    <x v="1875"/>
    <s v="Contrato de servicios"/>
    <x v="4"/>
    <s v="Sí"/>
    <n v="60.02"/>
    <n v="60.02"/>
    <s v=""/>
    <s v=""/>
    <s v=""/>
    <s v=""/>
    <s v="/"/>
  </r>
  <r>
    <x v="3"/>
    <s v="Universidad de Castilla-La Mancha"/>
    <s v="002570/2022"/>
    <x v="1876"/>
    <s v="Contrato de suministros"/>
    <x v="4"/>
    <s v="Sí"/>
    <n v="112.94"/>
    <n v="112.94"/>
    <s v=""/>
    <s v=""/>
    <s v=""/>
    <s v=""/>
    <s v="/"/>
  </r>
  <r>
    <x v="3"/>
    <s v="Universidad de Castilla-La Mancha"/>
    <s v="002628/2022"/>
    <x v="1877"/>
    <s v="Contrato de suministros"/>
    <x v="4"/>
    <s v="Sí"/>
    <n v="1124.3800000000001"/>
    <n v="1124.3800000000001"/>
    <s v=""/>
    <s v=""/>
    <s v=""/>
    <s v=""/>
    <s v="/"/>
  </r>
  <r>
    <x v="3"/>
    <s v="Universidad de Castilla-La Mancha"/>
    <s v="002629/2022"/>
    <x v="1878"/>
    <s v="Contrato de suministros"/>
    <x v="4"/>
    <s v="Sí"/>
    <n v="123.86"/>
    <n v="123.86"/>
    <s v=""/>
    <s v=""/>
    <s v=""/>
    <s v=""/>
    <s v="/"/>
  </r>
  <r>
    <x v="3"/>
    <s v="Universidad de Castilla-La Mancha"/>
    <s v="002630/2022"/>
    <x v="1879"/>
    <s v="Contrato de servicios"/>
    <x v="4"/>
    <s v="Sí"/>
    <n v="58.61"/>
    <n v="58.61"/>
    <s v=""/>
    <s v=""/>
    <s v=""/>
    <s v=""/>
    <s v="/"/>
  </r>
  <r>
    <x v="3"/>
    <s v="Universidad de Castilla-La Mancha"/>
    <s v="002694/2022"/>
    <x v="1880"/>
    <s v="Contrato de suministros"/>
    <x v="4"/>
    <s v="Sí"/>
    <n v="223.61"/>
    <n v="223.61"/>
    <s v=""/>
    <s v=""/>
    <s v=""/>
    <s v=""/>
    <s v="/"/>
  </r>
  <r>
    <x v="3"/>
    <s v="Universidad de Castilla-La Mancha"/>
    <s v="002695/2022"/>
    <x v="1881"/>
    <s v="Contrato de suministros"/>
    <x v="4"/>
    <s v="Sí"/>
    <n v="112.94"/>
    <n v="112.94"/>
    <s v=""/>
    <s v=""/>
    <s v=""/>
    <s v=""/>
    <s v="/"/>
  </r>
  <r>
    <x v="3"/>
    <s v="Universidad de Castilla-La Mancha"/>
    <s v="002696/2022"/>
    <x v="1882"/>
    <s v="Contrato de servicios"/>
    <x v="4"/>
    <s v="Sí"/>
    <n v="36.299999999999997"/>
    <n v="36.299999999999997"/>
    <s v=""/>
    <s v=""/>
    <s v=""/>
    <s v=""/>
    <s v="/"/>
  </r>
  <r>
    <x v="3"/>
    <s v="Universidad de Castilla-La Mancha"/>
    <s v="002697/2022"/>
    <x v="1883"/>
    <s v="Contrato de suministros"/>
    <x v="4"/>
    <s v="Sí"/>
    <n v="277.48"/>
    <n v="277.48"/>
    <s v=""/>
    <s v=""/>
    <s v=""/>
    <s v=""/>
    <s v="/"/>
  </r>
  <r>
    <x v="3"/>
    <s v="Universidad de Castilla-La Mancha"/>
    <s v="002698/2022"/>
    <x v="1884"/>
    <s v="Contrato de servicios"/>
    <x v="4"/>
    <s v="Sí"/>
    <n v="223.53"/>
    <n v="223.53"/>
    <s v=""/>
    <s v=""/>
    <s v=""/>
    <s v=""/>
    <s v="/"/>
  </r>
  <r>
    <x v="3"/>
    <s v="Universidad de Castilla-La Mancha"/>
    <s v="002747/2022"/>
    <x v="1885"/>
    <s v="Contrato de servicios"/>
    <x v="4"/>
    <s v="Sí"/>
    <n v="214.05"/>
    <n v="214.05"/>
    <s v=""/>
    <s v=""/>
    <s v=""/>
    <s v=""/>
    <s v="/"/>
  </r>
  <r>
    <x v="3"/>
    <s v="Universidad de Castilla-La Mancha"/>
    <s v="002787/2022"/>
    <x v="1858"/>
    <s v="Contrato de suministros"/>
    <x v="4"/>
    <s v="Sí"/>
    <n v="50.82"/>
    <n v="50.82"/>
    <s v=""/>
    <s v=""/>
    <s v=""/>
    <s v=""/>
    <s v="/"/>
  </r>
  <r>
    <x v="3"/>
    <s v="Universidad de Castilla-La Mancha"/>
    <s v="002827/2022"/>
    <x v="1886"/>
    <s v="Contrato de servicios"/>
    <x v="4"/>
    <s v="Sí"/>
    <n v="154.13999999999999"/>
    <n v="154.13999999999999"/>
    <s v=""/>
    <s v=""/>
    <s v=""/>
    <s v=""/>
    <s v="/"/>
  </r>
  <r>
    <x v="3"/>
    <s v="Universidad de Castilla-La Mancha"/>
    <s v="002872/2022"/>
    <x v="1887"/>
    <s v="Contrato de servicios"/>
    <x v="4"/>
    <s v="Sí"/>
    <n v="43.21"/>
    <n v="43.21"/>
    <s v=""/>
    <s v=""/>
    <s v=""/>
    <s v=""/>
    <s v="/"/>
  </r>
  <r>
    <x v="3"/>
    <s v="Universidad de Castilla-La Mancha"/>
    <s v="002911/2022"/>
    <x v="1888"/>
    <s v="Contrato de servicios"/>
    <x v="4"/>
    <s v="Sí"/>
    <n v="329.28"/>
    <n v="329.28"/>
    <s v=""/>
    <s v=""/>
    <s v=""/>
    <s v=""/>
    <s v="/"/>
  </r>
  <r>
    <x v="3"/>
    <s v="Universidad de Castilla-La Mancha"/>
    <s v="002912/2022"/>
    <x v="1889"/>
    <s v="Contrato de servicios"/>
    <x v="4"/>
    <s v="Sí"/>
    <n v="89.82"/>
    <n v="89.82"/>
    <s v=""/>
    <s v=""/>
    <s v=""/>
    <s v=""/>
    <s v="/"/>
  </r>
  <r>
    <x v="3"/>
    <s v="Universidad de Castilla-La Mancha"/>
    <s v="002913/2022"/>
    <x v="1890"/>
    <s v="Contrato de servicios"/>
    <x v="4"/>
    <s v="Sí"/>
    <n v="75.11"/>
    <n v="75.11"/>
    <s v=""/>
    <s v=""/>
    <s v=""/>
    <s v=""/>
    <s v="/"/>
  </r>
  <r>
    <x v="3"/>
    <s v="Universidad de Castilla-La Mancha"/>
    <s v="003023/2022"/>
    <x v="1891"/>
    <s v="Contrato de servicios"/>
    <x v="4"/>
    <s v="Sí"/>
    <n v="57.73"/>
    <n v="57.73"/>
    <s v=""/>
    <s v=""/>
    <s v=""/>
    <s v=""/>
    <s v="/"/>
  </r>
  <r>
    <x v="3"/>
    <s v="Universidad de Castilla-La Mancha"/>
    <s v="004698/2022"/>
    <x v="1892"/>
    <s v="Contrato de servicios"/>
    <x v="4"/>
    <s v="Sí"/>
    <n v="88.21"/>
    <n v="88.21"/>
    <s v=""/>
    <s v=""/>
    <s v=""/>
    <s v=""/>
    <s v="/"/>
  </r>
  <r>
    <x v="3"/>
    <s v="Universidad de Castilla-La Mancha"/>
    <s v="004710/2022"/>
    <x v="1893"/>
    <s v="Contrato de servicios"/>
    <x v="4"/>
    <s v="Sí"/>
    <n v="108.9"/>
    <n v="108.9"/>
    <s v=""/>
    <s v=""/>
    <s v=""/>
    <s v=""/>
    <s v="/"/>
  </r>
  <r>
    <x v="3"/>
    <s v="Universidad de Castilla-La Mancha"/>
    <s v="004728/2022"/>
    <x v="1894"/>
    <s v="Contrato de servicios"/>
    <x v="4"/>
    <s v="Sí"/>
    <n v="64.27"/>
    <n v="64.27"/>
    <s v=""/>
    <s v=""/>
    <s v=""/>
    <s v=""/>
    <s v="/"/>
  </r>
  <r>
    <x v="3"/>
    <s v="Universidad de Castilla-La Mancha"/>
    <s v="004741/2022"/>
    <x v="1806"/>
    <s v="Contrato de suministros"/>
    <x v="4"/>
    <s v="Sí"/>
    <n v="60.5"/>
    <n v="60.5"/>
    <s v=""/>
    <s v=""/>
    <s v=""/>
    <s v=""/>
    <s v="/"/>
  </r>
  <r>
    <x v="3"/>
    <s v="Universidad de Castilla-La Mancha"/>
    <s v="004766/2022"/>
    <x v="1895"/>
    <s v="Contrato de suministros"/>
    <x v="4"/>
    <s v="Sí"/>
    <n v="66.55"/>
    <n v="66.55"/>
    <s v=""/>
    <s v=""/>
    <s v=""/>
    <s v=""/>
    <s v="/"/>
  </r>
  <r>
    <x v="3"/>
    <s v="Universidad de Castilla-La Mancha"/>
    <s v="004767/2022"/>
    <x v="1896"/>
    <s v="Contrato de servicios"/>
    <x v="4"/>
    <s v="Sí"/>
    <n v="65.97"/>
    <n v="65.97"/>
    <s v=""/>
    <s v=""/>
    <s v=""/>
    <s v=""/>
    <s v="/"/>
  </r>
  <r>
    <x v="3"/>
    <s v="Universidad de Castilla-La Mancha"/>
    <s v="004768/2022"/>
    <x v="1897"/>
    <s v="Contrato de servicios"/>
    <x v="4"/>
    <s v="Sí"/>
    <n v="192.98"/>
    <n v="192.98"/>
    <s v=""/>
    <s v=""/>
    <s v=""/>
    <s v=""/>
    <s v="/"/>
  </r>
  <r>
    <x v="3"/>
    <s v="Universidad de Castilla-La Mancha"/>
    <s v="004782/2022"/>
    <x v="1898"/>
    <s v="Contrato de servicios"/>
    <x v="4"/>
    <s v="Sí"/>
    <n v="9.42"/>
    <n v="9.42"/>
    <s v=""/>
    <s v=""/>
    <s v=""/>
    <s v=""/>
    <s v="/"/>
  </r>
  <r>
    <x v="3"/>
    <s v="Universidad de Castilla-La Mancha"/>
    <s v="004783/2022"/>
    <x v="1899"/>
    <s v="Contrato de servicios"/>
    <x v="4"/>
    <s v="Sí"/>
    <n v="13.9"/>
    <n v="13.9"/>
    <s v=""/>
    <s v=""/>
    <s v=""/>
    <s v=""/>
    <s v="/"/>
  </r>
  <r>
    <x v="3"/>
    <s v="Universidad de Castilla-La Mancha"/>
    <s v="004816/2022"/>
    <x v="1895"/>
    <s v="Contrato de suministros"/>
    <x v="4"/>
    <s v="Sí"/>
    <n v="66.55"/>
    <n v="66.55"/>
    <s v=""/>
    <s v=""/>
    <s v=""/>
    <s v=""/>
    <s v="/"/>
  </r>
  <r>
    <x v="3"/>
    <s v="Universidad de Castilla-La Mancha"/>
    <s v="004817/2022"/>
    <x v="1900"/>
    <s v="Contrato de servicios"/>
    <x v="4"/>
    <s v="Sí"/>
    <n v="123.04"/>
    <n v="123.04"/>
    <s v=""/>
    <s v=""/>
    <s v=""/>
    <s v=""/>
    <s v="/"/>
  </r>
  <r>
    <x v="3"/>
    <s v="Universidad de Castilla-La Mancha"/>
    <s v="004818/2022"/>
    <x v="1901"/>
    <s v="Contrato de servicios"/>
    <x v="4"/>
    <s v="Sí"/>
    <n v="160.1"/>
    <n v="160.1"/>
    <s v=""/>
    <s v=""/>
    <s v=""/>
    <s v=""/>
    <s v="/"/>
  </r>
  <r>
    <x v="3"/>
    <s v="Universidad de Castilla-La Mancha"/>
    <s v="004819/2022"/>
    <x v="1814"/>
    <s v="Contrato de suministros"/>
    <x v="4"/>
    <s v="Sí"/>
    <n v="72.599999999999994"/>
    <n v="72.599999999999994"/>
    <s v=""/>
    <s v=""/>
    <s v=""/>
    <s v=""/>
    <s v="/"/>
  </r>
  <r>
    <x v="3"/>
    <s v="Universidad de Castilla-La Mancha"/>
    <s v="004820/2022"/>
    <x v="1902"/>
    <s v="Contrato de servicios"/>
    <x v="4"/>
    <s v="Sí"/>
    <n v="130.63"/>
    <n v="130.63"/>
    <s v=""/>
    <s v=""/>
    <s v=""/>
    <s v=""/>
    <s v="/"/>
  </r>
  <r>
    <x v="3"/>
    <s v="Universidad de Castilla-La Mancha"/>
    <s v="004821/2022"/>
    <x v="1903"/>
    <s v="Contrato de servicios"/>
    <x v="4"/>
    <s v="Sí"/>
    <n v="194.44"/>
    <n v="194.44"/>
    <s v=""/>
    <s v=""/>
    <s v=""/>
    <s v=""/>
    <s v="/"/>
  </r>
  <r>
    <x v="3"/>
    <s v="Universidad de Castilla-La Mancha"/>
    <s v="004822/2022"/>
    <x v="1904"/>
    <s v="Contrato de servicios"/>
    <x v="4"/>
    <s v="Sí"/>
    <n v="123.3"/>
    <n v="123.3"/>
    <s v=""/>
    <s v=""/>
    <s v=""/>
    <s v=""/>
    <s v="/"/>
  </r>
  <r>
    <x v="3"/>
    <s v="Universidad de Castilla-La Mancha"/>
    <s v="004823/2022"/>
    <x v="1905"/>
    <s v="Contrato de suministros"/>
    <x v="4"/>
    <s v="Sí"/>
    <n v="522.79"/>
    <n v="522.79"/>
    <s v=""/>
    <s v=""/>
    <s v=""/>
    <s v=""/>
    <s v="/"/>
  </r>
  <r>
    <x v="3"/>
    <s v="Universidad de Castilla-La Mancha"/>
    <s v="004853/2022"/>
    <x v="1906"/>
    <s v="Contrato de suministros"/>
    <x v="4"/>
    <s v="Sí"/>
    <n v="84.7"/>
    <n v="84.7"/>
    <s v=""/>
    <s v=""/>
    <s v=""/>
    <s v=""/>
    <s v="/"/>
  </r>
  <r>
    <x v="3"/>
    <s v="Universidad de Castilla-La Mancha"/>
    <s v="004948/2022"/>
    <x v="1907"/>
    <s v="Contrato de suministros"/>
    <x v="4"/>
    <s v="Sí"/>
    <n v="212.96"/>
    <n v="212.96"/>
    <s v=""/>
    <s v=""/>
    <s v=""/>
    <s v=""/>
    <s v="/"/>
  </r>
  <r>
    <x v="3"/>
    <s v="Universidad de Castilla-La Mancha"/>
    <s v="004969/2022"/>
    <x v="1908"/>
    <s v="Contrato de servicios"/>
    <x v="4"/>
    <s v="Sí"/>
    <n v="97.72"/>
    <n v="97.72"/>
    <s v=""/>
    <s v=""/>
    <s v=""/>
    <s v=""/>
    <s v="/"/>
  </r>
  <r>
    <x v="3"/>
    <s v="Universidad de Castilla-La Mancha"/>
    <s v="004970/2022"/>
    <x v="1909"/>
    <s v="Contrato de servicios"/>
    <x v="4"/>
    <s v="Sí"/>
    <n v="142"/>
    <n v="142"/>
    <s v=""/>
    <s v=""/>
    <s v=""/>
    <s v=""/>
    <s v="/"/>
  </r>
  <r>
    <x v="3"/>
    <s v="Universidad de Castilla-La Mancha"/>
    <s v="004971/2022"/>
    <x v="1910"/>
    <s v="Contrato de servicios"/>
    <x v="4"/>
    <s v="Sí"/>
    <n v="279.13"/>
    <n v="279.13"/>
    <s v=""/>
    <s v=""/>
    <s v=""/>
    <s v=""/>
    <s v="/"/>
  </r>
  <r>
    <x v="3"/>
    <s v="Universidad de Castilla-La Mancha"/>
    <s v="004972/2022"/>
    <x v="1911"/>
    <s v="Contrato de servicios"/>
    <x v="4"/>
    <s v="Sí"/>
    <n v="279.13"/>
    <n v="279.13"/>
    <s v=""/>
    <s v=""/>
    <s v=""/>
    <s v=""/>
    <s v="/"/>
  </r>
  <r>
    <x v="3"/>
    <s v="Universidad de Castilla-La Mancha"/>
    <s v="005001/2022"/>
    <x v="1912"/>
    <s v="Contrato de suministros"/>
    <x v="4"/>
    <s v="Sí"/>
    <n v="223.61"/>
    <n v="223.61"/>
    <s v=""/>
    <s v=""/>
    <s v=""/>
    <s v=""/>
    <s v="/"/>
  </r>
  <r>
    <x v="3"/>
    <s v="Universidad de Castilla-La Mancha"/>
    <s v="005002/2022"/>
    <x v="1913"/>
    <s v="Contrato de servicios"/>
    <x v="4"/>
    <s v="Sí"/>
    <n v="31.61"/>
    <n v="31.61"/>
    <s v=""/>
    <s v=""/>
    <s v=""/>
    <s v=""/>
    <s v="/"/>
  </r>
  <r>
    <x v="3"/>
    <s v="Universidad de Castilla-La Mancha"/>
    <s v="005034/2022"/>
    <x v="1914"/>
    <s v="Contrato de servicios"/>
    <x v="4"/>
    <s v="Sí"/>
    <n v="72.599999999999994"/>
    <n v="72.599999999999994"/>
    <s v=""/>
    <s v=""/>
    <s v=""/>
    <s v=""/>
    <s v="/"/>
  </r>
  <r>
    <x v="3"/>
    <s v="Universidad de Castilla-La Mancha"/>
    <s v="005035/2022"/>
    <x v="1915"/>
    <s v="Contrato de suministros"/>
    <x v="4"/>
    <s v="Sí"/>
    <n v="202.92"/>
    <n v="202.92"/>
    <s v=""/>
    <s v=""/>
    <s v=""/>
    <s v=""/>
    <s v="/"/>
  </r>
  <r>
    <x v="3"/>
    <s v="Universidad de Castilla-La Mancha"/>
    <s v="005036/2022"/>
    <x v="1916"/>
    <s v="Contrato de servicios"/>
    <x v="4"/>
    <s v="Sí"/>
    <n v="1063.73"/>
    <n v="1063.73"/>
    <s v=""/>
    <s v=""/>
    <s v=""/>
    <s v=""/>
    <s v="/"/>
  </r>
  <r>
    <x v="3"/>
    <s v="Universidad de Castilla-La Mancha"/>
    <s v="005037/2022"/>
    <x v="1917"/>
    <s v="Contrato de servicios"/>
    <x v="4"/>
    <s v="Sí"/>
    <n v="64.91"/>
    <n v="64.91"/>
    <s v=""/>
    <s v=""/>
    <s v=""/>
    <s v=""/>
    <s v="/"/>
  </r>
  <r>
    <x v="3"/>
    <s v="Universidad de Castilla-La Mancha"/>
    <s v="005038/2022"/>
    <x v="1918"/>
    <s v="Contrato de servicios"/>
    <x v="4"/>
    <s v="Sí"/>
    <n v="64.91"/>
    <n v="64.91"/>
    <s v=""/>
    <s v=""/>
    <s v=""/>
    <s v=""/>
    <s v="/"/>
  </r>
  <r>
    <x v="3"/>
    <s v="Universidad de Castilla-La Mancha"/>
    <s v="005069/2022"/>
    <x v="1919"/>
    <s v="Contrato de suministros"/>
    <x v="4"/>
    <s v="Sí"/>
    <n v="112.94"/>
    <n v="112.94"/>
    <s v=""/>
    <s v=""/>
    <s v=""/>
    <s v=""/>
    <s v="/"/>
  </r>
  <r>
    <x v="3"/>
    <s v="Universidad de Castilla-La Mancha"/>
    <s v="005070/2022"/>
    <x v="1920"/>
    <s v="Contrato de suministros"/>
    <x v="4"/>
    <s v="Sí"/>
    <n v="41.29"/>
    <n v="41.29"/>
    <s v=""/>
    <s v=""/>
    <s v=""/>
    <s v=""/>
    <s v="/"/>
  </r>
  <r>
    <x v="3"/>
    <s v="Universidad de Castilla-La Mancha"/>
    <s v="005120/2022"/>
    <x v="1921"/>
    <s v="Contrato de suministros"/>
    <x v="4"/>
    <s v="Sí"/>
    <n v="394.63"/>
    <n v="394.63"/>
    <s v=""/>
    <s v=""/>
    <s v=""/>
    <s v=""/>
    <s v="/"/>
  </r>
  <r>
    <x v="3"/>
    <s v="Universidad de Castilla-La Mancha"/>
    <s v="005121/2022"/>
    <x v="1922"/>
    <s v="Contrato de servicios"/>
    <x v="4"/>
    <s v="Sí"/>
    <n v="57.53"/>
    <n v="57.53"/>
    <s v=""/>
    <s v=""/>
    <s v=""/>
    <s v=""/>
    <s v="/"/>
  </r>
  <r>
    <x v="3"/>
    <s v="Universidad de Castilla-La Mancha"/>
    <s v="005164/2022"/>
    <x v="1923"/>
    <s v="Contrato de suministros"/>
    <x v="4"/>
    <s v="Sí"/>
    <n v="1524.6"/>
    <n v="1524.6"/>
    <s v=""/>
    <s v=""/>
    <s v=""/>
    <s v=""/>
    <s v="/"/>
  </r>
  <r>
    <x v="3"/>
    <s v="Universidad de Castilla-La Mancha"/>
    <s v="005165/2022"/>
    <x v="1924"/>
    <s v="Contrato de servicios"/>
    <x v="4"/>
    <s v="Sí"/>
    <n v="71.91"/>
    <n v="71.91"/>
    <s v=""/>
    <s v=""/>
    <s v=""/>
    <s v=""/>
    <s v="/"/>
  </r>
  <r>
    <x v="3"/>
    <s v="Universidad de Castilla-La Mancha"/>
    <s v="005166/2022"/>
    <x v="1925"/>
    <s v="Contrato de suministros"/>
    <x v="4"/>
    <s v="Sí"/>
    <n v="160.4"/>
    <n v="160.4"/>
    <s v=""/>
    <s v=""/>
    <s v=""/>
    <s v=""/>
    <s v="/"/>
  </r>
  <r>
    <x v="3"/>
    <s v="Universidad de Castilla-La Mancha"/>
    <s v="005212/2022"/>
    <x v="1926"/>
    <s v="Contrato de suministros"/>
    <x v="4"/>
    <s v="Sí"/>
    <n v="16.940000000000001"/>
    <n v="16.940000000000001"/>
    <s v=""/>
    <s v=""/>
    <s v=""/>
    <s v=""/>
    <s v="/"/>
  </r>
  <r>
    <x v="3"/>
    <s v="Universidad de Castilla-La Mancha"/>
    <s v="005213/2022"/>
    <x v="1927"/>
    <s v="Contrato de servicios"/>
    <x v="4"/>
    <s v="Sí"/>
    <n v="131.94999999999999"/>
    <n v="131.94999999999999"/>
    <s v=""/>
    <s v=""/>
    <s v=""/>
    <s v=""/>
    <s v="/"/>
  </r>
  <r>
    <x v="3"/>
    <s v="Universidad de Castilla-La Mancha"/>
    <s v="005214/2022"/>
    <x v="1928"/>
    <s v="Contrato de servicios"/>
    <x v="4"/>
    <s v="Sí"/>
    <n v="485.68"/>
    <n v="485.68"/>
    <s v=""/>
    <s v=""/>
    <s v=""/>
    <s v=""/>
    <s v="/"/>
  </r>
  <r>
    <x v="3"/>
    <s v="Universidad de Castilla-La Mancha"/>
    <s v="005215/2022"/>
    <x v="1929"/>
    <s v="Contrato de servicios"/>
    <x v="4"/>
    <s v="Sí"/>
    <n v="62.7"/>
    <n v="62.7"/>
    <s v=""/>
    <s v=""/>
    <s v=""/>
    <s v=""/>
    <s v="/"/>
  </r>
  <r>
    <x v="3"/>
    <s v="Universidad de Castilla-La Mancha"/>
    <s v="005263/2022"/>
    <x v="1930"/>
    <s v="Contrato de suministros"/>
    <x v="4"/>
    <s v="Sí"/>
    <n v="599"/>
    <n v="599"/>
    <s v=""/>
    <s v=""/>
    <s v=""/>
    <s v=""/>
    <s v="/"/>
  </r>
  <r>
    <x v="3"/>
    <s v="Universidad de Castilla-La Mancha"/>
    <s v="005328/2022"/>
    <x v="1931"/>
    <s v="Contrato de suministros"/>
    <x v="4"/>
    <s v="Sí"/>
    <n v="374.37"/>
    <n v="374.37"/>
    <s v=""/>
    <s v=""/>
    <s v=""/>
    <s v=""/>
    <s v="/"/>
  </r>
  <r>
    <x v="3"/>
    <s v="Universidad de Castilla-La Mancha"/>
    <s v="005361/2022"/>
    <x v="1932"/>
    <s v="Contrato de suministros"/>
    <x v="4"/>
    <s v="Sí"/>
    <n v="112.94"/>
    <n v="112.94"/>
    <s v=""/>
    <s v=""/>
    <s v=""/>
    <s v=""/>
    <s v="/"/>
  </r>
  <r>
    <x v="3"/>
    <s v="Universidad de Castilla-La Mancha"/>
    <s v="005385/2022"/>
    <x v="1933"/>
    <s v="Contrato de servicios"/>
    <x v="4"/>
    <s v="Sí"/>
    <n v="62.71"/>
    <n v="62.71"/>
    <s v=""/>
    <s v=""/>
    <s v=""/>
    <s v=""/>
    <s v="/"/>
  </r>
  <r>
    <x v="3"/>
    <s v="Universidad de Castilla-La Mancha"/>
    <s v="005446/2022"/>
    <x v="1934"/>
    <s v="Contrato de suministros"/>
    <x v="4"/>
    <s v="Sí"/>
    <n v="485.51"/>
    <n v="485.51"/>
    <s v=""/>
    <s v=""/>
    <s v=""/>
    <s v=""/>
    <s v="/"/>
  </r>
  <r>
    <x v="3"/>
    <s v="Universidad de Castilla-La Mancha"/>
    <s v="005447/2022"/>
    <x v="1806"/>
    <s v="Contrato de suministros"/>
    <x v="4"/>
    <s v="Sí"/>
    <n v="60.5"/>
    <n v="60.5"/>
    <s v=""/>
    <s v=""/>
    <s v=""/>
    <s v=""/>
    <s v="/"/>
  </r>
  <r>
    <x v="3"/>
    <s v="Universidad de Castilla-La Mancha"/>
    <s v="005448/2022"/>
    <x v="1806"/>
    <s v="Contrato de suministros"/>
    <x v="4"/>
    <s v="Sí"/>
    <n v="151.25"/>
    <n v="151.25"/>
    <s v=""/>
    <s v=""/>
    <s v=""/>
    <s v=""/>
    <s v="/"/>
  </r>
  <r>
    <x v="3"/>
    <s v="Universidad de Castilla-La Mancha"/>
    <s v="005449/2022"/>
    <x v="1935"/>
    <s v="Contrato de suministros"/>
    <x v="4"/>
    <s v="Sí"/>
    <n v="160.4"/>
    <n v="160.4"/>
    <s v=""/>
    <s v=""/>
    <s v=""/>
    <s v=""/>
    <s v="/"/>
  </r>
  <r>
    <x v="3"/>
    <s v="Universidad de Castilla-La Mancha"/>
    <s v="005520/2022"/>
    <x v="1936"/>
    <s v="Contrato de suministros"/>
    <x v="4"/>
    <s v="Sí"/>
    <n v="548.44000000000005"/>
    <n v="548.44000000000005"/>
    <s v=""/>
    <s v=""/>
    <s v=""/>
    <s v=""/>
    <s v="/"/>
  </r>
  <r>
    <x v="3"/>
    <s v="Universidad de Castilla-La Mancha"/>
    <s v="005521/2022"/>
    <x v="1937"/>
    <s v="Contrato de suministros"/>
    <x v="4"/>
    <s v="Sí"/>
    <n v="138.06"/>
    <n v="138.06"/>
    <s v=""/>
    <s v=""/>
    <s v=""/>
    <s v=""/>
    <s v="/"/>
  </r>
  <r>
    <x v="3"/>
    <s v="Universidad de Castilla-La Mancha"/>
    <s v="005522/2022"/>
    <x v="1938"/>
    <s v="Contrato de servicios"/>
    <x v="4"/>
    <s v="Sí"/>
    <n v="72.599999999999994"/>
    <n v="72.599999999999994"/>
    <s v=""/>
    <s v=""/>
    <s v=""/>
    <s v=""/>
    <s v="/"/>
  </r>
  <r>
    <x v="3"/>
    <s v="Universidad de Castilla-La Mancha"/>
    <s v="005523/2022"/>
    <x v="1939"/>
    <s v="Contrato de servicios"/>
    <x v="4"/>
    <s v="Sí"/>
    <n v="108.9"/>
    <n v="108.9"/>
    <s v=""/>
    <s v=""/>
    <s v=""/>
    <s v=""/>
    <s v="/"/>
  </r>
  <r>
    <x v="3"/>
    <s v="Universidad de Castilla-La Mancha"/>
    <s v="005524/2022"/>
    <x v="1940"/>
    <s v="Contrato de suministros"/>
    <x v="4"/>
    <s v="Sí"/>
    <n v="41.29"/>
    <n v="41.29"/>
    <s v=""/>
    <s v=""/>
    <s v=""/>
    <s v=""/>
    <s v="/"/>
  </r>
  <r>
    <x v="3"/>
    <s v="Universidad de Castilla-La Mancha"/>
    <s v="005525/2022"/>
    <x v="1941"/>
    <s v="Contrato de servicios"/>
    <x v="4"/>
    <s v="Sí"/>
    <n v="22.22"/>
    <n v="22.22"/>
    <s v=""/>
    <s v=""/>
    <s v=""/>
    <s v=""/>
    <s v="/"/>
  </r>
  <r>
    <x v="3"/>
    <s v="Universidad de Castilla-La Mancha"/>
    <s v="005526/2022"/>
    <x v="1942"/>
    <s v="Contrato de servicios"/>
    <x v="4"/>
    <s v="Sí"/>
    <n v="204.83"/>
    <n v="204.83"/>
    <s v=""/>
    <s v=""/>
    <s v=""/>
    <s v=""/>
    <s v="/"/>
  </r>
  <r>
    <x v="3"/>
    <s v="Universidad de Castilla-La Mancha"/>
    <s v="005527/2022"/>
    <x v="1943"/>
    <s v="Contrato de servicios"/>
    <x v="4"/>
    <s v="Sí"/>
    <n v="47.41"/>
    <n v="47.41"/>
    <s v=""/>
    <s v=""/>
    <s v=""/>
    <s v=""/>
    <s v="/"/>
  </r>
  <r>
    <x v="3"/>
    <s v="Universidad de Castilla-La Mancha"/>
    <s v="005528/2022"/>
    <x v="1944"/>
    <s v="Contrato de suministros"/>
    <x v="4"/>
    <s v="Sí"/>
    <n v="302.38"/>
    <n v="302.38"/>
    <s v=""/>
    <s v=""/>
    <s v=""/>
    <s v=""/>
    <s v="/"/>
  </r>
  <r>
    <x v="3"/>
    <s v="Universidad de Castilla-La Mancha"/>
    <s v="005611/2022"/>
    <x v="1945"/>
    <s v="Contrato de servicios"/>
    <x v="4"/>
    <s v="Sí"/>
    <n v="326.7"/>
    <n v="326.7"/>
    <s v=""/>
    <s v=""/>
    <s v=""/>
    <s v=""/>
    <s v="/"/>
  </r>
  <r>
    <x v="3"/>
    <s v="Universidad de Castilla-La Mancha"/>
    <s v="005612/2022"/>
    <x v="1946"/>
    <s v="Contrato de suministros"/>
    <x v="4"/>
    <s v="Sí"/>
    <n v="138.06"/>
    <n v="138.06"/>
    <s v=""/>
    <s v=""/>
    <s v=""/>
    <s v=""/>
    <s v="/"/>
  </r>
  <r>
    <x v="3"/>
    <s v="Universidad de Castilla-La Mancha"/>
    <s v="005613/2022"/>
    <x v="1905"/>
    <s v="Contrato de suministros"/>
    <x v="4"/>
    <s v="Sí"/>
    <n v="522.79"/>
    <n v="522.79"/>
    <s v=""/>
    <s v=""/>
    <s v=""/>
    <s v=""/>
    <s v="/"/>
  </r>
  <r>
    <x v="3"/>
    <s v="Universidad de Castilla-La Mancha"/>
    <s v="005614/2022"/>
    <x v="1947"/>
    <s v="Contrato de servicios"/>
    <x v="4"/>
    <s v="Sí"/>
    <n v="326.7"/>
    <n v="326.7"/>
    <s v=""/>
    <s v=""/>
    <s v=""/>
    <s v=""/>
    <s v="/"/>
  </r>
  <r>
    <x v="3"/>
    <s v="Universidad de Castilla-La Mancha"/>
    <s v="005615/2022"/>
    <x v="1948"/>
    <s v="Contrato de servicios"/>
    <x v="4"/>
    <s v="Sí"/>
    <n v="13.92"/>
    <n v="13.92"/>
    <s v=""/>
    <s v=""/>
    <s v=""/>
    <s v=""/>
    <s v="/"/>
  </r>
  <r>
    <x v="3"/>
    <s v="Universidad de Castilla-La Mancha"/>
    <s v="005740/2022"/>
    <x v="1858"/>
    <s v="Contrato de suministros"/>
    <x v="4"/>
    <s v="Sí"/>
    <n v="50.82"/>
    <n v="50.82"/>
    <s v=""/>
    <s v=""/>
    <s v=""/>
    <s v=""/>
    <s v="/"/>
  </r>
  <r>
    <x v="3"/>
    <s v="Universidad de Castilla-La Mancha"/>
    <s v="005741/2022"/>
    <x v="1949"/>
    <s v="Contrato de suministros"/>
    <x v="4"/>
    <s v="Sí"/>
    <n v="432.58"/>
    <n v="432.58"/>
    <s v=""/>
    <s v=""/>
    <s v=""/>
    <s v=""/>
    <s v="/"/>
  </r>
  <r>
    <x v="3"/>
    <s v="Universidad de Castilla-La Mancha"/>
    <s v="005822/2022"/>
    <x v="1950"/>
    <s v="Contrato de suministros"/>
    <x v="4"/>
    <s v="Sí"/>
    <n v="299.5"/>
    <n v="299.5"/>
    <s v=""/>
    <s v=""/>
    <s v=""/>
    <s v=""/>
    <s v="/"/>
  </r>
  <r>
    <x v="3"/>
    <s v="Universidad de Castilla-La Mancha"/>
    <s v="005823/2022"/>
    <x v="1951"/>
    <s v="Contrato de servicios"/>
    <x v="4"/>
    <s v="Sí"/>
    <n v="1028.68"/>
    <n v="1028.68"/>
    <s v=""/>
    <s v=""/>
    <s v=""/>
    <s v=""/>
    <s v="/"/>
  </r>
  <r>
    <x v="3"/>
    <s v="Universidad de Castilla-La Mancha"/>
    <s v="005901/2022"/>
    <x v="1952"/>
    <s v="Contrato de servicios"/>
    <x v="4"/>
    <s v="Sí"/>
    <n v="61.6"/>
    <n v="61.6"/>
    <s v=""/>
    <s v=""/>
    <s v=""/>
    <s v=""/>
    <s v="/"/>
  </r>
  <r>
    <x v="3"/>
    <s v="Universidad de Castilla-La Mancha"/>
    <s v="005902/2022"/>
    <x v="1953"/>
    <s v="Contrato de servicios"/>
    <x v="4"/>
    <s v="Sí"/>
    <n v="295.93"/>
    <n v="295.93"/>
    <s v=""/>
    <s v=""/>
    <s v=""/>
    <s v=""/>
    <s v="/"/>
  </r>
  <r>
    <x v="3"/>
    <s v="Universidad de Castilla-La Mancha"/>
    <s v="006009/2022"/>
    <x v="1954"/>
    <s v="Contrato de servicios"/>
    <x v="4"/>
    <s v="Sí"/>
    <n v="290.39999999999998"/>
    <n v="290.39999999999998"/>
    <s v=""/>
    <s v=""/>
    <s v=""/>
    <s v=""/>
    <s v="/"/>
  </r>
  <r>
    <x v="3"/>
    <s v="Universidad de Castilla-La Mancha"/>
    <s v="006010/2022"/>
    <x v="1955"/>
    <s v="Contrato de servicios"/>
    <x v="4"/>
    <s v="Sí"/>
    <n v="290.39999999999998"/>
    <n v="290.39999999999998"/>
    <s v=""/>
    <s v=""/>
    <s v=""/>
    <s v=""/>
    <s v="/"/>
  </r>
  <r>
    <x v="3"/>
    <s v="Universidad de Castilla-La Mancha"/>
    <s v="006077/2022"/>
    <x v="1806"/>
    <s v="Contrato de suministros"/>
    <x v="4"/>
    <s v="Sí"/>
    <n v="127.05"/>
    <n v="127.05"/>
    <s v=""/>
    <s v=""/>
    <s v=""/>
    <s v=""/>
    <s v="/"/>
  </r>
  <r>
    <x v="3"/>
    <s v="Universidad de Castilla-La Mancha"/>
    <s v="006078/2022"/>
    <x v="1956"/>
    <s v="Contrato de servicios"/>
    <x v="4"/>
    <s v="Sí"/>
    <n v="181.5"/>
    <n v="181.5"/>
    <s v=""/>
    <s v=""/>
    <s v=""/>
    <s v=""/>
    <s v="/"/>
  </r>
  <r>
    <x v="3"/>
    <s v="Universidad de Castilla-La Mancha"/>
    <s v="006079/2022"/>
    <x v="1957"/>
    <s v="Contrato de servicios"/>
    <x v="4"/>
    <s v="Sí"/>
    <n v="58.61"/>
    <n v="58.61"/>
    <s v=""/>
    <s v=""/>
    <s v=""/>
    <s v=""/>
    <s v="/"/>
  </r>
  <r>
    <x v="3"/>
    <s v="Universidad de Castilla-La Mancha"/>
    <s v="006183/2022"/>
    <x v="1958"/>
    <s v="Contrato de suministros"/>
    <x v="4"/>
    <s v="Sí"/>
    <n v="225.88"/>
    <n v="225.88"/>
    <s v=""/>
    <s v=""/>
    <s v=""/>
    <s v=""/>
    <s v="/"/>
  </r>
  <r>
    <x v="3"/>
    <s v="Universidad de Castilla-La Mancha"/>
    <s v="006184/2022"/>
    <x v="1959"/>
    <s v="Contrato de suministros"/>
    <x v="4"/>
    <s v="Sí"/>
    <n v="449.49"/>
    <n v="449.49"/>
    <s v=""/>
    <s v=""/>
    <s v=""/>
    <s v=""/>
    <s v="/"/>
  </r>
  <r>
    <x v="3"/>
    <s v="Universidad de Castilla-La Mancha"/>
    <s v="006186/2022"/>
    <x v="1960"/>
    <s v="Contrato de suministros"/>
    <x v="4"/>
    <s v="Sí"/>
    <n v="261.72000000000003"/>
    <n v="261.72000000000003"/>
    <s v=""/>
    <s v=""/>
    <s v=""/>
    <s v=""/>
    <s v="/"/>
  </r>
  <r>
    <x v="3"/>
    <s v="Universidad de Castilla-La Mancha"/>
    <s v="006398/2022"/>
    <x v="1961"/>
    <s v="Contrato de servicios"/>
    <x v="4"/>
    <s v="Sí"/>
    <n v="191.57"/>
    <n v="191.57"/>
    <s v=""/>
    <s v=""/>
    <s v=""/>
    <s v=""/>
    <s v="/"/>
  </r>
  <r>
    <x v="3"/>
    <s v="Universidad de Castilla-La Mancha"/>
    <s v="006399/2022"/>
    <x v="1962"/>
    <s v="Contrato de servicios"/>
    <x v="4"/>
    <s v="Sí"/>
    <n v="191.57"/>
    <n v="191.57"/>
    <s v=""/>
    <s v=""/>
    <s v=""/>
    <s v=""/>
    <s v="/"/>
  </r>
  <r>
    <x v="3"/>
    <s v="Universidad de Castilla-La Mancha"/>
    <s v="006465/2022"/>
    <x v="1806"/>
    <s v="Contrato de suministros"/>
    <x v="4"/>
    <s v="Sí"/>
    <n v="60.5"/>
    <n v="60.5"/>
    <s v=""/>
    <s v=""/>
    <s v=""/>
    <s v=""/>
    <s v="/"/>
  </r>
  <r>
    <x v="3"/>
    <s v="Universidad de Castilla-La Mancha"/>
    <s v="006466/2022"/>
    <x v="1963"/>
    <s v="Contrato de servicios"/>
    <x v="4"/>
    <s v="Sí"/>
    <n v="29.32"/>
    <n v="29.32"/>
    <s v=""/>
    <s v=""/>
    <s v=""/>
    <s v=""/>
    <s v="/"/>
  </r>
  <r>
    <x v="3"/>
    <s v="Universidad de Castilla-La Mancha"/>
    <s v="006467/2022"/>
    <x v="1964"/>
    <s v="Contrato de suministros"/>
    <x v="4"/>
    <s v="Sí"/>
    <n v="29.65"/>
    <n v="29.65"/>
    <s v=""/>
    <s v=""/>
    <s v=""/>
    <s v=""/>
    <s v="/"/>
  </r>
  <r>
    <x v="3"/>
    <s v="Universidad de Castilla-La Mancha"/>
    <s v="006468/2022"/>
    <x v="1965"/>
    <s v="Contrato de servicios"/>
    <x v="4"/>
    <s v="Sí"/>
    <n v="58.61"/>
    <n v="58.61"/>
    <s v=""/>
    <s v=""/>
    <s v=""/>
    <s v=""/>
    <s v="/"/>
  </r>
  <r>
    <x v="3"/>
    <s v="Universidad de Castilla-La Mancha"/>
    <s v="006469/2022"/>
    <x v="1966"/>
    <s v="Contrato de servicios"/>
    <x v="4"/>
    <s v="Sí"/>
    <n v="174.23"/>
    <n v="174.23"/>
    <s v=""/>
    <s v=""/>
    <s v=""/>
    <s v=""/>
    <s v="/"/>
  </r>
  <r>
    <x v="3"/>
    <s v="Universidad de Castilla-La Mancha"/>
    <s v="006470/2022"/>
    <x v="1967"/>
    <s v="Contrato de suministros"/>
    <x v="4"/>
    <s v="Sí"/>
    <n v="111.8"/>
    <n v="111.8"/>
    <s v=""/>
    <s v=""/>
    <s v=""/>
    <s v=""/>
    <s v="/"/>
  </r>
  <r>
    <x v="3"/>
    <s v="Universidad de Castilla-La Mancha"/>
    <s v="006473/2022"/>
    <x v="1968"/>
    <s v="Contrato de suministros"/>
    <x v="4"/>
    <s v="Sí"/>
    <n v="223.61"/>
    <n v="223.61"/>
    <s v=""/>
    <s v=""/>
    <s v=""/>
    <s v=""/>
    <s v="/"/>
  </r>
  <r>
    <x v="3"/>
    <s v="Universidad de Castilla-La Mancha"/>
    <s v="006478/2022"/>
    <x v="1969"/>
    <s v="Contrato de suministros"/>
    <x v="4"/>
    <s v="Sí"/>
    <n v="72.599999999999994"/>
    <n v="72.599999999999994"/>
    <s v=""/>
    <s v=""/>
    <s v=""/>
    <s v=""/>
    <s v="/"/>
  </r>
  <r>
    <x v="3"/>
    <s v="Universidad de Castilla-La Mancha"/>
    <s v="006532/2022"/>
    <x v="1970"/>
    <s v="Contrato de suministros"/>
    <x v="4"/>
    <s v="Sí"/>
    <n v="599"/>
    <n v="599"/>
    <s v=""/>
    <s v=""/>
    <s v=""/>
    <s v=""/>
    <s v="/"/>
  </r>
  <r>
    <x v="3"/>
    <s v="Universidad de Castilla-La Mancha"/>
    <s v="006533/2022"/>
    <x v="1971"/>
    <s v="Contrato de servicios"/>
    <x v="4"/>
    <s v="Sí"/>
    <n v="185.35"/>
    <n v="185.35"/>
    <s v=""/>
    <s v=""/>
    <s v=""/>
    <s v=""/>
    <s v="/"/>
  </r>
  <r>
    <x v="3"/>
    <s v="Universidad de Castilla-La Mancha"/>
    <s v="006534/2022"/>
    <x v="1855"/>
    <s v="Contrato de suministros"/>
    <x v="4"/>
    <s v="Sí"/>
    <n v="112.94"/>
    <n v="112.94"/>
    <s v=""/>
    <s v=""/>
    <s v=""/>
    <s v=""/>
    <s v="/"/>
  </r>
  <r>
    <x v="3"/>
    <s v="Universidad de Castilla-La Mancha"/>
    <s v="006600/2022"/>
    <x v="1972"/>
    <s v="Contrato de suministros"/>
    <x v="4"/>
    <s v="Sí"/>
    <n v="225.88"/>
    <n v="225.88"/>
    <s v=""/>
    <s v=""/>
    <s v=""/>
    <s v=""/>
    <s v="/"/>
  </r>
  <r>
    <x v="3"/>
    <s v="Universidad de Castilla-La Mancha"/>
    <s v="006601/2022"/>
    <x v="1858"/>
    <s v="Contrato de suministros"/>
    <x v="4"/>
    <s v="Sí"/>
    <n v="50.82"/>
    <n v="50.82"/>
    <s v=""/>
    <s v=""/>
    <s v=""/>
    <s v=""/>
    <s v="/"/>
  </r>
  <r>
    <x v="3"/>
    <s v="Universidad de Castilla-La Mancha"/>
    <s v="006653/2022"/>
    <x v="1973"/>
    <s v="Contrato de servicios"/>
    <x v="4"/>
    <s v="Sí"/>
    <n v="56.01"/>
    <n v="56.01"/>
    <s v=""/>
    <s v=""/>
    <s v=""/>
    <s v=""/>
    <s v="/"/>
  </r>
  <r>
    <x v="3"/>
    <s v="Universidad de Castilla-La Mancha"/>
    <s v="006698/2022"/>
    <x v="1974"/>
    <s v="Contrato de servicios"/>
    <x v="4"/>
    <s v="Sí"/>
    <n v="45.82"/>
    <n v="45.82"/>
    <s v=""/>
    <s v=""/>
    <s v=""/>
    <s v=""/>
    <s v="/"/>
  </r>
  <r>
    <x v="3"/>
    <s v="Universidad de Castilla-La Mancha"/>
    <s v="006795/2022"/>
    <x v="1975"/>
    <s v="Contrato de suministros"/>
    <x v="4"/>
    <s v="Sí"/>
    <n v="919.8"/>
    <n v="919.8"/>
    <s v=""/>
    <s v=""/>
    <s v=""/>
    <s v=""/>
    <s v="/"/>
  </r>
  <r>
    <x v="3"/>
    <s v="Universidad de Castilla-La Mancha"/>
    <s v="006796/2022"/>
    <x v="1976"/>
    <s v="Contrato de servicios"/>
    <x v="4"/>
    <s v="Sí"/>
    <n v="801.75"/>
    <n v="801.75"/>
    <s v=""/>
    <s v=""/>
    <s v=""/>
    <s v=""/>
    <s v="/"/>
  </r>
  <r>
    <x v="3"/>
    <s v="Universidad de Castilla-La Mancha"/>
    <s v="006797/2022"/>
    <x v="1977"/>
    <s v="Contrato de servicios"/>
    <x v="4"/>
    <s v="Sí"/>
    <n v="784.22"/>
    <n v="784.22"/>
    <s v=""/>
    <s v=""/>
    <s v=""/>
    <s v=""/>
    <s v="/"/>
  </r>
  <r>
    <x v="3"/>
    <s v="Universidad de Castilla-La Mancha"/>
    <s v="006843/2022"/>
    <x v="1978"/>
    <s v="Contrato de servicios"/>
    <x v="4"/>
    <s v="Sí"/>
    <n v="62.7"/>
    <n v="62.7"/>
    <s v=""/>
    <s v=""/>
    <s v=""/>
    <s v=""/>
    <s v="/"/>
  </r>
  <r>
    <x v="3"/>
    <s v="Universidad de Castilla-La Mancha"/>
    <s v="006844/2022"/>
    <x v="1979"/>
    <s v="Contrato de servicios"/>
    <x v="4"/>
    <s v="Sí"/>
    <n v="177.8"/>
    <n v="177.8"/>
    <s v=""/>
    <s v=""/>
    <s v=""/>
    <s v=""/>
    <s v="/"/>
  </r>
  <r>
    <x v="3"/>
    <s v="Universidad de Castilla-La Mancha"/>
    <s v="006871/2022"/>
    <x v="1980"/>
    <s v="Contrato de servicios"/>
    <x v="4"/>
    <s v="Sí"/>
    <n v="47.41"/>
    <n v="47.41"/>
    <s v=""/>
    <s v=""/>
    <s v=""/>
    <s v=""/>
    <s v="/"/>
  </r>
  <r>
    <x v="3"/>
    <s v="Universidad de Castilla-La Mancha"/>
    <s v="006912/2022"/>
    <x v="1981"/>
    <s v="Contrato de servicios"/>
    <x v="4"/>
    <s v="Sí"/>
    <n v="13.92"/>
    <n v="13.92"/>
    <s v=""/>
    <s v=""/>
    <s v=""/>
    <s v=""/>
    <s v="/"/>
  </r>
  <r>
    <x v="3"/>
    <s v="Universidad de Castilla-La Mancha"/>
    <s v="006913/2022"/>
    <x v="1982"/>
    <s v="Contrato de servicios"/>
    <x v="4"/>
    <s v="Sí"/>
    <n v="22.22"/>
    <n v="22.22"/>
    <s v=""/>
    <s v=""/>
    <s v=""/>
    <s v=""/>
    <s v="/"/>
  </r>
  <r>
    <x v="3"/>
    <s v="Universidad de Castilla-La Mancha"/>
    <s v="006914/2022"/>
    <x v="1983"/>
    <s v="Contrato de servicios"/>
    <x v="4"/>
    <s v="Sí"/>
    <n v="203.93"/>
    <n v="203.93"/>
    <s v=""/>
    <s v=""/>
    <s v=""/>
    <s v=""/>
    <s v="/"/>
  </r>
  <r>
    <x v="3"/>
    <s v="Universidad de Castilla-La Mancha"/>
    <s v="006915/2022"/>
    <x v="1984"/>
    <s v="Contrato de servicios"/>
    <x v="4"/>
    <s v="Sí"/>
    <n v="154.61000000000001"/>
    <n v="154.61000000000001"/>
    <s v=""/>
    <s v=""/>
    <s v=""/>
    <s v=""/>
    <s v="/"/>
  </r>
  <r>
    <x v="3"/>
    <s v="Universidad de Castilla-La Mancha"/>
    <s v="006936/2022"/>
    <x v="1985"/>
    <s v="Contrato de servicios"/>
    <x v="4"/>
    <s v="Sí"/>
    <n v="447.06"/>
    <n v="447.06"/>
    <s v=""/>
    <s v=""/>
    <s v=""/>
    <s v=""/>
    <s v="/"/>
  </r>
  <r>
    <x v="3"/>
    <s v="Universidad de Castilla-La Mancha"/>
    <s v="006937/2022"/>
    <x v="1986"/>
    <s v="Contrato de servicios"/>
    <x v="4"/>
    <s v="Sí"/>
    <n v="22.22"/>
    <n v="22.22"/>
    <s v=""/>
    <s v=""/>
    <s v=""/>
    <s v=""/>
    <s v="/"/>
  </r>
  <r>
    <x v="3"/>
    <s v="Universidad de Castilla-La Mancha"/>
    <s v="006938/2022"/>
    <x v="1987"/>
    <s v="Contrato de servicios"/>
    <x v="4"/>
    <s v="Sí"/>
    <n v="413.93"/>
    <n v="413.93"/>
    <s v=""/>
    <s v=""/>
    <s v=""/>
    <s v=""/>
    <s v="/"/>
  </r>
  <r>
    <x v="3"/>
    <s v="Universidad de Castilla-La Mancha"/>
    <s v="006939/2022"/>
    <x v="1988"/>
    <s v="Contrato de servicios"/>
    <x v="4"/>
    <s v="Sí"/>
    <n v="468.33"/>
    <n v="468.33"/>
    <s v=""/>
    <s v=""/>
    <s v=""/>
    <s v=""/>
    <s v="/"/>
  </r>
  <r>
    <x v="3"/>
    <s v="Universidad de Castilla-La Mancha"/>
    <s v="006940/2022"/>
    <x v="1989"/>
    <s v="Contrato de servicios"/>
    <x v="4"/>
    <s v="Sí"/>
    <n v="22.21"/>
    <n v="22.21"/>
    <s v=""/>
    <s v=""/>
    <s v=""/>
    <s v=""/>
    <s v="/"/>
  </r>
  <r>
    <x v="3"/>
    <s v="Universidad de Castilla-La Mancha"/>
    <s v="006941/2022"/>
    <x v="1990"/>
    <s v="Contrato de servicios"/>
    <x v="4"/>
    <s v="Sí"/>
    <n v="194.62"/>
    <n v="194.62"/>
    <s v=""/>
    <s v=""/>
    <s v=""/>
    <s v=""/>
    <s v="/"/>
  </r>
  <r>
    <x v="3"/>
    <s v="Universidad de Castilla-La Mancha"/>
    <s v="006942/2022"/>
    <x v="1991"/>
    <s v="Contrato de servicios"/>
    <x v="4"/>
    <s v="Sí"/>
    <n v="62.71"/>
    <n v="62.71"/>
    <s v=""/>
    <s v=""/>
    <s v=""/>
    <s v=""/>
    <s v="/"/>
  </r>
  <r>
    <x v="3"/>
    <s v="Universidad de Castilla-La Mancha"/>
    <s v="006943/2022"/>
    <x v="1992"/>
    <s v="Contrato de servicios"/>
    <x v="4"/>
    <s v="Sí"/>
    <n v="97.33"/>
    <n v="97.33"/>
    <s v=""/>
    <s v=""/>
    <s v=""/>
    <s v=""/>
    <s v="/"/>
  </r>
  <r>
    <x v="3"/>
    <s v="Universidad de Castilla-La Mancha"/>
    <s v="006944/2022"/>
    <x v="1993"/>
    <s v="Contrato de servicios"/>
    <x v="4"/>
    <s v="Sí"/>
    <n v="263.02999999999997"/>
    <n v="263.02999999999997"/>
    <s v=""/>
    <s v=""/>
    <s v=""/>
    <s v=""/>
    <s v="/"/>
  </r>
  <r>
    <x v="3"/>
    <s v="Universidad de Castilla-La Mancha"/>
    <s v="006988/2022"/>
    <x v="1994"/>
    <s v="Contrato de servicios"/>
    <x v="4"/>
    <s v="Sí"/>
    <n v="13.9"/>
    <n v="13.9"/>
    <s v=""/>
    <s v=""/>
    <s v=""/>
    <s v=""/>
    <s v="/"/>
  </r>
  <r>
    <x v="3"/>
    <s v="Universidad de Castilla-La Mancha"/>
    <s v="009344/2022"/>
    <x v="1995"/>
    <s v="Contrato de servicios"/>
    <x v="4"/>
    <s v="Sí"/>
    <n v="38.520000000000003"/>
    <n v="38.520000000000003"/>
    <s v=""/>
    <s v=""/>
    <s v=""/>
    <s v=""/>
    <s v="/"/>
  </r>
  <r>
    <x v="3"/>
    <s v="Universidad de Castilla-La Mancha"/>
    <s v="009345/2022"/>
    <x v="1921"/>
    <s v="Contrato de suministros"/>
    <x v="4"/>
    <s v="Sí"/>
    <n v="394.63"/>
    <n v="394.63"/>
    <s v=""/>
    <s v=""/>
    <s v=""/>
    <s v=""/>
    <s v="/"/>
  </r>
  <r>
    <x v="3"/>
    <s v="Universidad de Castilla-La Mancha"/>
    <s v="009354/2022"/>
    <x v="1996"/>
    <s v="Contrato de servicios"/>
    <x v="4"/>
    <s v="Sí"/>
    <n v="60.5"/>
    <n v="60.5"/>
    <s v=""/>
    <s v=""/>
    <s v=""/>
    <s v=""/>
    <s v="/"/>
  </r>
  <r>
    <x v="3"/>
    <s v="Universidad de Castilla-La Mancha"/>
    <s v="009365/2022"/>
    <x v="1997"/>
    <s v="Contrato de servicios"/>
    <x v="4"/>
    <s v="Sí"/>
    <n v="121.42"/>
    <n v="121.42"/>
    <s v=""/>
    <s v=""/>
    <s v=""/>
    <s v=""/>
    <s v="/"/>
  </r>
  <r>
    <x v="3"/>
    <s v="Universidad de Castilla-La Mancha"/>
    <s v="009372/2022"/>
    <x v="1811"/>
    <s v="Contrato de suministros"/>
    <x v="4"/>
    <s v="Sí"/>
    <n v="485.51"/>
    <n v="485.51"/>
    <s v=""/>
    <s v=""/>
    <s v=""/>
    <s v=""/>
    <s v="/"/>
  </r>
  <r>
    <x v="3"/>
    <s v="Universidad de Castilla-La Mancha"/>
    <s v="009373/2022"/>
    <x v="1998"/>
    <s v="Contrato de suministros"/>
    <x v="4"/>
    <s v="Sí"/>
    <n v="197.31"/>
    <n v="197.31"/>
    <s v=""/>
    <s v=""/>
    <s v=""/>
    <s v=""/>
    <s v="/"/>
  </r>
  <r>
    <x v="3"/>
    <s v="Universidad de Castilla-La Mancha"/>
    <s v="009374/2022"/>
    <x v="1999"/>
    <s v="Contrato de suministros"/>
    <x v="4"/>
    <s v="Sí"/>
    <n v="320.64999999999998"/>
    <n v="320.64999999999998"/>
    <s v=""/>
    <s v=""/>
    <s v=""/>
    <s v=""/>
    <s v="/"/>
  </r>
  <r>
    <x v="3"/>
    <s v="Universidad de Castilla-La Mancha"/>
    <s v="009436/2022"/>
    <x v="2000"/>
    <s v="Contrato de suministros"/>
    <x v="4"/>
    <s v="Sí"/>
    <n v="202.92"/>
    <n v="202.92"/>
    <s v=""/>
    <s v=""/>
    <s v=""/>
    <s v=""/>
    <s v="/"/>
  </r>
  <r>
    <x v="3"/>
    <s v="Universidad de Castilla-La Mancha"/>
    <s v="009461/2022"/>
    <x v="2001"/>
    <s v="Contrato de servicios"/>
    <x v="4"/>
    <s v="Sí"/>
    <n v="60.5"/>
    <n v="60.5"/>
    <s v=""/>
    <s v=""/>
    <s v=""/>
    <s v=""/>
    <s v="/"/>
  </r>
  <r>
    <x v="3"/>
    <s v="Universidad de Castilla-La Mancha"/>
    <s v="009500/2022"/>
    <x v="2002"/>
    <s v="Contrato de suministros"/>
    <x v="4"/>
    <s v="Sí"/>
    <n v="163.25"/>
    <n v="163.25"/>
    <s v=""/>
    <s v=""/>
    <s v=""/>
    <s v=""/>
    <s v="/"/>
  </r>
  <r>
    <x v="3"/>
    <s v="Universidad de Castilla-La Mancha"/>
    <s v="009533/2022"/>
    <x v="2003"/>
    <s v="Contrato de servicios"/>
    <x v="4"/>
    <s v="Sí"/>
    <n v="145.19999999999999"/>
    <n v="145.19999999999999"/>
    <s v=""/>
    <s v=""/>
    <s v=""/>
    <s v=""/>
    <s v="/"/>
  </r>
  <r>
    <x v="3"/>
    <s v="Universidad de Castilla-La Mancha"/>
    <s v="009540/2022"/>
    <x v="2004"/>
    <s v="Contrato de suministros"/>
    <x v="4"/>
    <s v="Sí"/>
    <n v="374.37"/>
    <n v="374.37"/>
    <s v=""/>
    <s v=""/>
    <s v=""/>
    <s v=""/>
    <s v="/"/>
  </r>
  <r>
    <x v="3"/>
    <s v="Universidad de Castilla-La Mancha"/>
    <s v="009541/2022"/>
    <x v="2005"/>
    <s v="Contrato de servicios"/>
    <x v="4"/>
    <s v="Sí"/>
    <n v="62.72"/>
    <n v="62.72"/>
    <s v=""/>
    <s v=""/>
    <s v=""/>
    <s v=""/>
    <s v="/"/>
  </r>
  <r>
    <x v="3"/>
    <s v="Universidad de Castilla-La Mancha"/>
    <s v="009699/2022"/>
    <x v="2006"/>
    <s v="Contrato de suministros"/>
    <x v="4"/>
    <s v="Sí"/>
    <n v="112.94"/>
    <n v="112.94"/>
    <s v=""/>
    <s v=""/>
    <s v=""/>
    <s v=""/>
    <s v="/"/>
  </r>
  <r>
    <x v="3"/>
    <s v="Universidad de Castilla-La Mancha"/>
    <s v="009700/2022"/>
    <x v="2007"/>
    <s v="Contrato de suministros"/>
    <x v="4"/>
    <s v="Sí"/>
    <n v="1016.4"/>
    <n v="1016.4"/>
    <s v=""/>
    <s v=""/>
    <s v=""/>
    <s v=""/>
    <s v="/"/>
  </r>
  <r>
    <x v="3"/>
    <s v="Universidad de Castilla-La Mancha"/>
    <s v="009732/2022"/>
    <x v="2008"/>
    <s v="Contrato de suministros"/>
    <x v="4"/>
    <s v="Sí"/>
    <n v="197.31"/>
    <n v="197.31"/>
    <s v=""/>
    <s v=""/>
    <s v=""/>
    <s v=""/>
    <s v="/"/>
  </r>
  <r>
    <x v="3"/>
    <s v="Universidad de Castilla-La Mancha"/>
    <s v="009758/2022"/>
    <x v="1968"/>
    <s v="Contrato de suministros"/>
    <x v="4"/>
    <s v="Sí"/>
    <n v="223.61"/>
    <n v="223.61"/>
    <s v=""/>
    <s v=""/>
    <s v=""/>
    <s v=""/>
    <s v="/"/>
  </r>
  <r>
    <x v="3"/>
    <s v="Universidad de Castilla-La Mancha"/>
    <s v="009785/2022"/>
    <x v="2009"/>
    <s v="Contrato de suministros"/>
    <x v="4"/>
    <s v="Sí"/>
    <n v="101.79"/>
    <n v="101.79"/>
    <s v=""/>
    <s v=""/>
    <s v=""/>
    <s v=""/>
    <s v="/"/>
  </r>
  <r>
    <x v="3"/>
    <s v="Universidad de Castilla-La Mancha"/>
    <s v="009809/2022"/>
    <x v="2010"/>
    <s v="Contrato de servicios"/>
    <x v="4"/>
    <s v="Sí"/>
    <n v="36.299999999999997"/>
    <n v="36.299999999999997"/>
    <s v=""/>
    <s v=""/>
    <s v=""/>
    <s v=""/>
    <s v="/"/>
  </r>
  <r>
    <x v="3"/>
    <s v="Universidad de Castilla-La Mancha"/>
    <s v="009810/2022"/>
    <x v="2011"/>
    <s v="Contrato de suministros"/>
    <x v="4"/>
    <s v="Sí"/>
    <n v="72.599999999999994"/>
    <n v="72.599999999999994"/>
    <s v=""/>
    <s v=""/>
    <s v=""/>
    <s v=""/>
    <s v="/"/>
  </r>
  <r>
    <x v="3"/>
    <s v="Universidad de Castilla-La Mancha"/>
    <s v="009889/2022"/>
    <x v="2012"/>
    <s v="Contrato de servicios"/>
    <x v="4"/>
    <s v="Sí"/>
    <n v="36.299999999999997"/>
    <n v="36.299999999999997"/>
    <s v=""/>
    <s v=""/>
    <s v=""/>
    <s v=""/>
    <s v="/"/>
  </r>
  <r>
    <x v="3"/>
    <s v="Universidad de Castilla-La Mancha"/>
    <s v="009890/2022"/>
    <x v="2013"/>
    <s v="Contrato de servicios"/>
    <x v="4"/>
    <s v="Sí"/>
    <n v="36.299999999999997"/>
    <n v="36.299999999999997"/>
    <s v=""/>
    <s v=""/>
    <s v=""/>
    <s v=""/>
    <s v="/"/>
  </r>
  <r>
    <x v="3"/>
    <s v="Universidad de Castilla-La Mancha"/>
    <s v="009911/2022"/>
    <x v="2014"/>
    <s v="Contrato de suministros"/>
    <x v="4"/>
    <s v="Sí"/>
    <n v="609.75"/>
    <n v="609.75"/>
    <s v=""/>
    <s v=""/>
    <s v=""/>
    <s v=""/>
    <s v="/"/>
  </r>
  <r>
    <x v="3"/>
    <s v="Universidad de Castilla-La Mancha"/>
    <s v="009956/2022"/>
    <x v="1968"/>
    <s v="Contrato de suministros"/>
    <x v="4"/>
    <s v="Sí"/>
    <n v="223.61"/>
    <n v="223.61"/>
    <s v=""/>
    <s v=""/>
    <s v=""/>
    <s v=""/>
    <s v="/"/>
  </r>
  <r>
    <x v="3"/>
    <s v="Universidad de Castilla-La Mancha"/>
    <s v="009957/2022"/>
    <x v="2015"/>
    <s v="Contrato de servicios"/>
    <x v="4"/>
    <s v="Sí"/>
    <n v="145.19999999999999"/>
    <n v="145.19999999999999"/>
    <s v=""/>
    <s v=""/>
    <s v=""/>
    <s v=""/>
    <s v="/"/>
  </r>
  <r>
    <x v="3"/>
    <s v="Universidad de Castilla-La Mancha"/>
    <s v="010003/2022"/>
    <x v="1866"/>
    <s v="Contrato de suministros"/>
    <x v="4"/>
    <s v="Sí"/>
    <n v="433.53"/>
    <n v="433.53"/>
    <s v=""/>
    <s v=""/>
    <s v=""/>
    <s v=""/>
    <s v="/"/>
  </r>
  <r>
    <x v="3"/>
    <s v="Universidad de Castilla-La Mancha"/>
    <s v="010004/2022"/>
    <x v="2016"/>
    <s v="Contrato de suministros"/>
    <x v="4"/>
    <s v="Sí"/>
    <n v="299.5"/>
    <n v="299.5"/>
    <s v=""/>
    <s v=""/>
    <s v=""/>
    <s v=""/>
    <s v="/"/>
  </r>
  <r>
    <x v="3"/>
    <s v="Universidad de Castilla-La Mancha"/>
    <s v="010005/2022"/>
    <x v="2017"/>
    <s v="Contrato de suministros"/>
    <x v="4"/>
    <s v="Sí"/>
    <n v="1388.26"/>
    <n v="1388.26"/>
    <s v=""/>
    <s v=""/>
    <s v=""/>
    <s v=""/>
    <s v="/"/>
  </r>
  <r>
    <x v="3"/>
    <s v="Universidad de Castilla-La Mancha"/>
    <s v="010041/2022"/>
    <x v="1855"/>
    <s v="Contrato de suministros"/>
    <x v="4"/>
    <s v="Sí"/>
    <n v="225.88"/>
    <n v="225.88"/>
    <s v=""/>
    <s v=""/>
    <s v=""/>
    <s v=""/>
    <s v="/"/>
  </r>
  <r>
    <x v="3"/>
    <s v="Universidad de Castilla-La Mancha"/>
    <s v="010103/2022"/>
    <x v="2018"/>
    <s v="Contrato de servicios"/>
    <x v="4"/>
    <s v="Sí"/>
    <n v="47.41"/>
    <n v="47.41"/>
    <s v=""/>
    <s v=""/>
    <s v=""/>
    <s v=""/>
    <s v="/"/>
  </r>
  <r>
    <x v="3"/>
    <s v="Universidad de Castilla-La Mancha"/>
    <s v="010104/2022"/>
    <x v="2019"/>
    <s v="Contrato de servicios"/>
    <x v="4"/>
    <s v="Sí"/>
    <n v="217.95"/>
    <n v="217.95"/>
    <s v=""/>
    <s v=""/>
    <s v=""/>
    <s v=""/>
    <s v="/"/>
  </r>
  <r>
    <x v="3"/>
    <s v="Universidad de Castilla-La Mancha"/>
    <s v="010105/2022"/>
    <x v="2020"/>
    <s v="Contrato de suministros"/>
    <x v="4"/>
    <s v="Sí"/>
    <n v="112.94"/>
    <n v="112.94"/>
    <s v=""/>
    <s v=""/>
    <s v=""/>
    <s v=""/>
    <s v="/"/>
  </r>
  <r>
    <x v="3"/>
    <s v="Universidad de Castilla-La Mancha"/>
    <s v="010106/2022"/>
    <x v="2021"/>
    <s v="Contrato de suministros"/>
    <x v="4"/>
    <s v="Sí"/>
    <n v="197.31"/>
    <n v="197.31"/>
    <s v=""/>
    <s v=""/>
    <s v=""/>
    <s v=""/>
    <s v="/"/>
  </r>
  <r>
    <x v="3"/>
    <s v="Universidad de Castilla-La Mancha"/>
    <s v="010145/2022"/>
    <x v="1968"/>
    <s v="Contrato de suministros"/>
    <x v="4"/>
    <s v="Sí"/>
    <n v="223.61"/>
    <n v="223.61"/>
    <s v=""/>
    <s v=""/>
    <s v=""/>
    <s v=""/>
    <s v="/"/>
  </r>
  <r>
    <x v="3"/>
    <s v="Universidad de Castilla-La Mancha"/>
    <s v="010146/2022"/>
    <x v="1806"/>
    <s v="Contrato de suministros"/>
    <x v="4"/>
    <s v="Sí"/>
    <n v="60.5"/>
    <n v="60.5"/>
    <s v=""/>
    <s v=""/>
    <s v=""/>
    <s v=""/>
    <s v="/"/>
  </r>
  <r>
    <x v="3"/>
    <s v="Universidad de Castilla-La Mancha"/>
    <s v="010147/2022"/>
    <x v="2022"/>
    <s v="Contrato de servicios"/>
    <x v="4"/>
    <s v="Sí"/>
    <n v="192.85"/>
    <n v="192.85"/>
    <s v=""/>
    <s v=""/>
    <s v=""/>
    <s v=""/>
    <s v="/"/>
  </r>
  <r>
    <x v="3"/>
    <s v="Universidad de Castilla-La Mancha"/>
    <s v="010148/2022"/>
    <x v="2023"/>
    <s v="Contrato de servicios"/>
    <x v="4"/>
    <s v="Sí"/>
    <n v="253.63"/>
    <n v="253.63"/>
    <s v=""/>
    <s v=""/>
    <s v=""/>
    <s v=""/>
    <s v="/"/>
  </r>
  <r>
    <x v="3"/>
    <s v="Universidad de Castilla-La Mancha"/>
    <s v="010149/2022"/>
    <x v="2024"/>
    <s v="Contrato de servicios"/>
    <x v="4"/>
    <s v="Sí"/>
    <n v="245.04"/>
    <n v="245.04"/>
    <s v=""/>
    <s v=""/>
    <s v=""/>
    <s v=""/>
    <s v="/"/>
  </r>
  <r>
    <x v="3"/>
    <s v="Universidad de Castilla-La Mancha"/>
    <s v="010150/2022"/>
    <x v="2025"/>
    <s v="Contrato de servicios"/>
    <x v="4"/>
    <s v="Sí"/>
    <n v="208.87"/>
    <n v="208.87"/>
    <s v=""/>
    <s v=""/>
    <s v=""/>
    <s v=""/>
    <s v="/"/>
  </r>
  <r>
    <x v="3"/>
    <s v="Universidad de Castilla-La Mancha"/>
    <s v="010151/2022"/>
    <x v="2026"/>
    <s v="Contrato de servicios"/>
    <x v="4"/>
    <s v="Sí"/>
    <n v="256.62"/>
    <n v="256.62"/>
    <s v=""/>
    <s v=""/>
    <s v=""/>
    <s v=""/>
    <s v="/"/>
  </r>
  <r>
    <x v="3"/>
    <s v="Universidad de Castilla-La Mancha"/>
    <s v="010152/2022"/>
    <x v="2027"/>
    <s v="Contrato de servicios"/>
    <x v="4"/>
    <s v="Sí"/>
    <n v="247.72"/>
    <n v="247.72"/>
    <s v=""/>
    <s v=""/>
    <s v=""/>
    <s v=""/>
    <s v="/"/>
  </r>
  <r>
    <x v="3"/>
    <s v="Universidad de Castilla-La Mancha"/>
    <s v="010153/2022"/>
    <x v="2028"/>
    <s v="Contrato de servicios"/>
    <x v="4"/>
    <s v="Sí"/>
    <n v="60.96"/>
    <n v="60.96"/>
    <s v=""/>
    <s v=""/>
    <s v=""/>
    <s v=""/>
    <s v="/"/>
  </r>
  <r>
    <x v="3"/>
    <s v="Universidad de Castilla-La Mancha"/>
    <s v="010154/2022"/>
    <x v="2029"/>
    <s v="Contrato de servicios"/>
    <x v="4"/>
    <s v="Sí"/>
    <n v="233.31"/>
    <n v="233.31"/>
    <s v=""/>
    <s v=""/>
    <s v=""/>
    <s v=""/>
    <s v="/"/>
  </r>
  <r>
    <x v="3"/>
    <s v="Universidad de Castilla-La Mancha"/>
    <s v="010155/2022"/>
    <x v="2030"/>
    <s v="Contrato de servicios"/>
    <x v="4"/>
    <s v="Sí"/>
    <n v="923.59"/>
    <n v="923.59"/>
    <s v=""/>
    <s v=""/>
    <s v=""/>
    <s v=""/>
    <s v="/"/>
  </r>
  <r>
    <x v="3"/>
    <s v="Universidad de Castilla-La Mancha"/>
    <s v="010208/2022"/>
    <x v="1857"/>
    <s v="Contrato de suministros"/>
    <x v="4"/>
    <s v="Sí"/>
    <n v="42.35"/>
    <n v="42.35"/>
    <s v=""/>
    <s v=""/>
    <s v=""/>
    <s v=""/>
    <s v="/"/>
  </r>
  <r>
    <x v="3"/>
    <s v="Universidad de Castilla-La Mancha"/>
    <s v="010209/2022"/>
    <x v="2031"/>
    <s v="Contrato de servicios"/>
    <x v="4"/>
    <s v="Sí"/>
    <n v="45.82"/>
    <n v="45.82"/>
    <s v=""/>
    <s v=""/>
    <s v=""/>
    <s v=""/>
    <s v="/"/>
  </r>
  <r>
    <x v="3"/>
    <s v="Universidad de Castilla-La Mancha"/>
    <s v="010210/2022"/>
    <x v="2032"/>
    <s v="Contrato de servicios"/>
    <x v="4"/>
    <s v="Sí"/>
    <n v="75.11"/>
    <n v="75.11"/>
    <s v=""/>
    <s v=""/>
    <s v=""/>
    <s v=""/>
    <s v="/"/>
  </r>
  <r>
    <x v="3"/>
    <s v="Universidad de Castilla-La Mancha"/>
    <s v="010211/2022"/>
    <x v="2033"/>
    <s v="Contrato de servicios"/>
    <x v="4"/>
    <s v="Sí"/>
    <n v="170.34"/>
    <n v="170.34"/>
    <s v=""/>
    <s v=""/>
    <s v=""/>
    <s v=""/>
    <s v="/"/>
  </r>
  <r>
    <x v="3"/>
    <s v="Universidad de Castilla-La Mancha"/>
    <s v="010212/2022"/>
    <x v="2034"/>
    <s v="Contrato de servicios"/>
    <x v="4"/>
    <s v="Sí"/>
    <n v="94.22"/>
    <n v="94.22"/>
    <s v=""/>
    <s v=""/>
    <s v=""/>
    <s v=""/>
    <s v="/"/>
  </r>
  <r>
    <x v="3"/>
    <s v="Universidad de Castilla-La Mancha"/>
    <s v="010213/2022"/>
    <x v="2035"/>
    <s v="Contrato de servicios"/>
    <x v="4"/>
    <s v="Sí"/>
    <n v="89.82"/>
    <n v="89.82"/>
    <s v=""/>
    <s v=""/>
    <s v=""/>
    <s v=""/>
    <s v="/"/>
  </r>
  <r>
    <x v="3"/>
    <s v="Universidad de Castilla-La Mancha"/>
    <s v="010214/2022"/>
    <x v="2036"/>
    <s v="Contrato de servicios"/>
    <x v="4"/>
    <s v="Sí"/>
    <n v="87.32"/>
    <n v="87.32"/>
    <s v=""/>
    <s v=""/>
    <s v=""/>
    <s v=""/>
    <s v="/"/>
  </r>
  <r>
    <x v="3"/>
    <s v="Universidad de Castilla-La Mancha"/>
    <s v="010215/2022"/>
    <x v="1958"/>
    <s v="Contrato de suministros"/>
    <x v="4"/>
    <s v="Sí"/>
    <n v="225.88"/>
    <n v="225.88"/>
    <s v=""/>
    <s v=""/>
    <s v=""/>
    <s v=""/>
    <s v="/"/>
  </r>
  <r>
    <x v="3"/>
    <s v="Universidad de Castilla-La Mancha"/>
    <s v="010216/2022"/>
    <x v="2037"/>
    <s v="Contrato de suministros"/>
    <x v="4"/>
    <s v="Sí"/>
    <n v="280.89"/>
    <n v="280.89"/>
    <s v=""/>
    <s v=""/>
    <s v=""/>
    <s v=""/>
    <s v="/"/>
  </r>
  <r>
    <x v="3"/>
    <s v="Universidad de Castilla-La Mancha"/>
    <s v="010303/2022"/>
    <x v="2038"/>
    <s v="Contrato de servicios"/>
    <x v="4"/>
    <s v="Sí"/>
    <n v="112.01"/>
    <n v="112.01"/>
    <s v=""/>
    <s v=""/>
    <s v=""/>
    <s v=""/>
    <s v="/"/>
  </r>
  <r>
    <x v="3"/>
    <s v="Universidad de Castilla-La Mancha"/>
    <s v="010304/2022"/>
    <x v="1949"/>
    <s v="Contrato de suministros"/>
    <x v="4"/>
    <s v="Sí"/>
    <n v="432.58"/>
    <n v="432.58"/>
    <s v=""/>
    <s v=""/>
    <s v=""/>
    <s v=""/>
    <s v="/"/>
  </r>
  <r>
    <x v="3"/>
    <s v="Universidad de Castilla-La Mancha"/>
    <s v="010305/2022"/>
    <x v="2039"/>
    <s v="Contrato de servicios"/>
    <x v="4"/>
    <s v="Sí"/>
    <n v="62.13"/>
    <n v="62.13"/>
    <s v=""/>
    <s v=""/>
    <s v=""/>
    <s v=""/>
    <s v="/"/>
  </r>
  <r>
    <x v="3"/>
    <s v="Universidad de Castilla-La Mancha"/>
    <s v="010306/2022"/>
    <x v="2040"/>
    <s v="Contrato de servicios"/>
    <x v="4"/>
    <s v="Sí"/>
    <n v="75.13"/>
    <n v="75.13"/>
    <s v=""/>
    <s v=""/>
    <s v=""/>
    <s v=""/>
    <s v="/"/>
  </r>
  <r>
    <x v="3"/>
    <s v="Universidad de Castilla-La Mancha"/>
    <s v="010307/2022"/>
    <x v="2041"/>
    <s v="Contrato de servicios"/>
    <x v="4"/>
    <s v="Sí"/>
    <n v="13.9"/>
    <n v="13.9"/>
    <s v=""/>
    <s v=""/>
    <s v=""/>
    <s v=""/>
    <s v="/"/>
  </r>
  <r>
    <x v="3"/>
    <s v="Universidad de Castilla-La Mancha"/>
    <s v="010308/2022"/>
    <x v="2042"/>
    <s v="Contrato de servicios"/>
    <x v="4"/>
    <s v="Sí"/>
    <n v="198.52"/>
    <n v="198.52"/>
    <s v=""/>
    <s v=""/>
    <s v=""/>
    <s v=""/>
    <s v="/"/>
  </r>
  <r>
    <x v="3"/>
    <s v="Universidad de Castilla-La Mancha"/>
    <s v="010309/2022"/>
    <x v="2043"/>
    <s v="Contrato de servicios"/>
    <x v="4"/>
    <s v="Sí"/>
    <n v="58.62"/>
    <n v="58.62"/>
    <s v=""/>
    <s v=""/>
    <s v=""/>
    <s v=""/>
    <s v="/"/>
  </r>
  <r>
    <x v="3"/>
    <s v="Universidad de Castilla-La Mancha"/>
    <s v="010310/2022"/>
    <x v="2044"/>
    <s v="Contrato de servicios"/>
    <x v="4"/>
    <s v="Sí"/>
    <n v="760.64"/>
    <n v="760.64"/>
    <s v=""/>
    <s v=""/>
    <s v=""/>
    <s v=""/>
    <s v="/"/>
  </r>
  <r>
    <x v="3"/>
    <s v="Universidad de Castilla-La Mancha"/>
    <s v="010311/2022"/>
    <x v="1858"/>
    <s v="Contrato de suministros"/>
    <x v="4"/>
    <s v="Sí"/>
    <n v="50.82"/>
    <n v="50.82"/>
    <s v=""/>
    <s v=""/>
    <s v=""/>
    <s v=""/>
    <s v="/"/>
  </r>
  <r>
    <x v="3"/>
    <s v="Universidad de Castilla-La Mancha"/>
    <s v="010312/2022"/>
    <x v="2045"/>
    <s v="Contrato de servicios"/>
    <x v="4"/>
    <s v="Sí"/>
    <n v="13.9"/>
    <n v="13.9"/>
    <s v=""/>
    <s v=""/>
    <s v=""/>
    <s v=""/>
    <s v="/"/>
  </r>
  <r>
    <x v="3"/>
    <s v="Universidad de Castilla-La Mancha"/>
    <s v="010313/2022"/>
    <x v="2046"/>
    <s v="Contrato de servicios"/>
    <x v="4"/>
    <s v="Sí"/>
    <n v="62.7"/>
    <n v="62.7"/>
    <s v=""/>
    <s v=""/>
    <s v=""/>
    <s v=""/>
    <s v="/"/>
  </r>
  <r>
    <x v="3"/>
    <s v="Universidad de Castilla-La Mancha"/>
    <s v="010314/2022"/>
    <x v="2047"/>
    <s v="Contrato de suministros"/>
    <x v="4"/>
    <s v="Sí"/>
    <n v="72.599999999999994"/>
    <n v="72.599999999999994"/>
    <s v=""/>
    <s v=""/>
    <s v=""/>
    <s v=""/>
    <s v="/"/>
  </r>
  <r>
    <x v="3"/>
    <s v="Universidad de Castilla-La Mancha"/>
    <s v="010315/2022"/>
    <x v="2048"/>
    <s v="Contrato de servicios"/>
    <x v="4"/>
    <s v="Sí"/>
    <n v="285.83999999999997"/>
    <n v="285.83999999999997"/>
    <s v=""/>
    <s v=""/>
    <s v=""/>
    <s v=""/>
    <s v="/"/>
  </r>
  <r>
    <x v="3"/>
    <s v="Universidad de Castilla-La Mancha"/>
    <s v="010316/2022"/>
    <x v="2049"/>
    <s v="Contrato de servicios"/>
    <x v="4"/>
    <s v="Sí"/>
    <n v="13.92"/>
    <n v="13.92"/>
    <s v=""/>
    <s v=""/>
    <s v=""/>
    <s v=""/>
    <s v="/"/>
  </r>
  <r>
    <x v="3"/>
    <s v="Universidad de Castilla-La Mancha"/>
    <s v="010317/2022"/>
    <x v="2050"/>
    <s v="Contrato de servicios"/>
    <x v="4"/>
    <s v="Sí"/>
    <n v="103.22"/>
    <n v="103.22"/>
    <s v=""/>
    <s v=""/>
    <s v=""/>
    <s v=""/>
    <s v="/"/>
  </r>
  <r>
    <x v="3"/>
    <s v="Universidad de Castilla-La Mancha"/>
    <s v="010399/2022"/>
    <x v="1806"/>
    <s v="Contrato de suministros"/>
    <x v="4"/>
    <s v="Sí"/>
    <n v="60.5"/>
    <n v="60.5"/>
    <s v=""/>
    <s v=""/>
    <s v=""/>
    <s v=""/>
    <s v="/"/>
  </r>
  <r>
    <x v="3"/>
    <s v="Universidad de Castilla-La Mancha"/>
    <s v="010400/2022"/>
    <x v="2051"/>
    <s v="Contrato de suministros"/>
    <x v="4"/>
    <s v="Sí"/>
    <n v="24.2"/>
    <n v="24.2"/>
    <s v=""/>
    <s v=""/>
    <s v=""/>
    <s v=""/>
    <s v="/"/>
  </r>
  <r>
    <x v="3"/>
    <s v="Universidad de Castilla-La Mancha"/>
    <s v="010401/2022"/>
    <x v="2052"/>
    <s v="Contrato de servicios"/>
    <x v="4"/>
    <s v="Sí"/>
    <n v="122.14"/>
    <n v="122.14"/>
    <s v=""/>
    <s v=""/>
    <s v=""/>
    <s v=""/>
    <s v="/"/>
  </r>
  <r>
    <x v="3"/>
    <s v="Universidad de Castilla-La Mancha"/>
    <s v="010402/2022"/>
    <x v="2053"/>
    <s v="Contrato de servicios"/>
    <x v="4"/>
    <s v="Sí"/>
    <n v="122.14"/>
    <n v="122.14"/>
    <s v=""/>
    <s v=""/>
    <s v=""/>
    <s v=""/>
    <s v="/"/>
  </r>
  <r>
    <x v="3"/>
    <s v="Universidad de Castilla-La Mancha"/>
    <s v="010403/2022"/>
    <x v="2054"/>
    <s v="Contrato de servicios"/>
    <x v="4"/>
    <s v="Sí"/>
    <n v="144.19999999999999"/>
    <n v="144.19999999999999"/>
    <s v=""/>
    <s v=""/>
    <s v=""/>
    <s v=""/>
    <s v="/"/>
  </r>
  <r>
    <x v="3"/>
    <s v="Universidad de Castilla-La Mancha"/>
    <s v="010404/2022"/>
    <x v="2055"/>
    <s v="Contrato de suministros"/>
    <x v="4"/>
    <s v="Sí"/>
    <n v="394.63"/>
    <n v="394.63"/>
    <s v=""/>
    <s v=""/>
    <s v=""/>
    <s v=""/>
    <s v="/"/>
  </r>
  <r>
    <x v="3"/>
    <s v="Universidad de Castilla-La Mancha"/>
    <s v="010405/2022"/>
    <x v="2056"/>
    <s v="Contrato de suministros"/>
    <x v="4"/>
    <s v="Sí"/>
    <n v="374.37"/>
    <n v="374.37"/>
    <s v=""/>
    <s v=""/>
    <s v=""/>
    <s v=""/>
    <s v="/"/>
  </r>
  <r>
    <x v="3"/>
    <s v="Universidad de Castilla-La Mancha"/>
    <s v="010406/2022"/>
    <x v="2057"/>
    <s v="Contrato de suministros"/>
    <x v="4"/>
    <s v="Sí"/>
    <n v="215.23"/>
    <n v="215.23"/>
    <s v=""/>
    <s v=""/>
    <s v=""/>
    <s v=""/>
    <s v="/"/>
  </r>
  <r>
    <x v="3"/>
    <s v="Universidad de Castilla-La Mancha"/>
    <s v="010484/2022"/>
    <x v="2058"/>
    <s v="Contrato de servicios"/>
    <x v="4"/>
    <s v="Sí"/>
    <n v="92.98"/>
    <n v="92.98"/>
    <s v=""/>
    <s v=""/>
    <s v=""/>
    <s v=""/>
    <s v="/"/>
  </r>
  <r>
    <x v="3"/>
    <s v="Universidad de Castilla-La Mancha"/>
    <s v="010485/2022"/>
    <x v="2059"/>
    <s v="Contrato de servicios"/>
    <x v="4"/>
    <s v="Sí"/>
    <n v="180.79"/>
    <n v="180.79"/>
    <s v=""/>
    <s v=""/>
    <s v=""/>
    <s v=""/>
    <s v="/"/>
  </r>
  <r>
    <x v="3"/>
    <s v="Universidad de Castilla-La Mancha"/>
    <s v="010486/2022"/>
    <x v="2060"/>
    <s v="Contrato de servicios"/>
    <x v="4"/>
    <s v="Sí"/>
    <n v="63.73"/>
    <n v="63.73"/>
    <s v=""/>
    <s v=""/>
    <s v=""/>
    <s v=""/>
    <s v="/"/>
  </r>
  <r>
    <x v="3"/>
    <s v="Universidad de Castilla-La Mancha"/>
    <s v="010550/2022"/>
    <x v="2061"/>
    <s v="Contrato de servicios"/>
    <x v="4"/>
    <s v="Sí"/>
    <n v="138.85"/>
    <n v="138.85"/>
    <s v=""/>
    <s v=""/>
    <s v=""/>
    <s v=""/>
    <s v="/"/>
  </r>
  <r>
    <x v="3"/>
    <s v="Universidad de Castilla-La Mancha"/>
    <s v="010551/2022"/>
    <x v="1806"/>
    <s v="Contrato de suministros"/>
    <x v="4"/>
    <s v="Sí"/>
    <n v="127.05"/>
    <n v="127.05"/>
    <s v=""/>
    <s v=""/>
    <s v=""/>
    <s v=""/>
    <s v="/"/>
  </r>
  <r>
    <x v="3"/>
    <s v="Universidad de Castilla-La Mancha"/>
    <s v="010552/2022"/>
    <x v="1850"/>
    <s v="Contrato de suministros"/>
    <x v="4"/>
    <s v="Sí"/>
    <n v="299.5"/>
    <n v="299.5"/>
    <s v=""/>
    <s v=""/>
    <s v=""/>
    <s v=""/>
    <s v="/"/>
  </r>
  <r>
    <x v="3"/>
    <s v="Universidad de Castilla-La Mancha"/>
    <s v="010607/2022"/>
    <x v="1958"/>
    <s v="Contrato de suministros"/>
    <x v="4"/>
    <s v="Sí"/>
    <n v="225.88"/>
    <n v="225.88"/>
    <s v=""/>
    <s v=""/>
    <s v=""/>
    <s v=""/>
    <s v="/"/>
  </r>
  <r>
    <x v="3"/>
    <s v="Universidad de Castilla-La Mancha"/>
    <s v="010707/2022"/>
    <x v="1858"/>
    <s v="Contrato de suministros"/>
    <x v="4"/>
    <s v="Sí"/>
    <n v="50.82"/>
    <n v="50.82"/>
    <s v=""/>
    <s v=""/>
    <s v=""/>
    <s v=""/>
    <s v="/"/>
  </r>
  <r>
    <x v="3"/>
    <s v="Universidad de Castilla-La Mancha"/>
    <s v="010708/2022"/>
    <x v="2062"/>
    <s v="Contrato de suministros"/>
    <x v="4"/>
    <s v="Sí"/>
    <n v="66.55"/>
    <n v="66.55"/>
    <s v=""/>
    <s v=""/>
    <s v=""/>
    <s v=""/>
    <s v="/"/>
  </r>
  <r>
    <x v="3"/>
    <s v="Universidad de Castilla-La Mancha"/>
    <s v="010709/2022"/>
    <x v="2063"/>
    <s v="Contrato de servicios"/>
    <x v="4"/>
    <s v="Sí"/>
    <n v="944.79"/>
    <n v="944.79"/>
    <s v=""/>
    <s v=""/>
    <s v=""/>
    <s v=""/>
    <s v="/"/>
  </r>
  <r>
    <x v="3"/>
    <s v="Universidad de Castilla-La Mancha"/>
    <s v="010801/2022"/>
    <x v="2064"/>
    <s v="Contrato de suministros"/>
    <x v="4"/>
    <s v="Sí"/>
    <n v="275.88"/>
    <n v="275.88"/>
    <s v=""/>
    <s v=""/>
    <s v=""/>
    <s v=""/>
    <s v="/"/>
  </r>
  <r>
    <x v="3"/>
    <s v="Universidad de Castilla-La Mancha"/>
    <s v="010821/2022"/>
    <x v="2065"/>
    <s v="Contrato de servicios"/>
    <x v="4"/>
    <s v="Sí"/>
    <n v="265.68"/>
    <n v="265.68"/>
    <s v=""/>
    <s v=""/>
    <s v=""/>
    <s v=""/>
    <s v="/"/>
  </r>
  <r>
    <x v="3"/>
    <s v="Universidad de Castilla-La Mancha"/>
    <s v="010890/2022"/>
    <x v="2066"/>
    <s v="Contrato de servicios"/>
    <x v="4"/>
    <s v="Sí"/>
    <n v="56.01"/>
    <n v="56.01"/>
    <s v=""/>
    <s v=""/>
    <s v=""/>
    <s v=""/>
    <s v="/"/>
  </r>
  <r>
    <x v="3"/>
    <s v="Universidad de Castilla-La Mancha"/>
    <s v="010891/2022"/>
    <x v="1935"/>
    <s v="Contrato de suministros"/>
    <x v="4"/>
    <s v="Sí"/>
    <n v="160.4"/>
    <n v="160.4"/>
    <s v=""/>
    <s v=""/>
    <s v=""/>
    <s v=""/>
    <s v="/"/>
  </r>
  <r>
    <x v="3"/>
    <s v="Universidad de Castilla-La Mancha"/>
    <s v="010933/2022"/>
    <x v="2067"/>
    <s v="Contrato de servicios"/>
    <x v="4"/>
    <s v="Sí"/>
    <n v="94.84"/>
    <n v="94.84"/>
    <s v=""/>
    <s v=""/>
    <s v=""/>
    <s v=""/>
    <s v="/"/>
  </r>
  <r>
    <x v="3"/>
    <s v="Universidad de Castilla-La Mancha"/>
    <s v="010935/2022"/>
    <x v="2068"/>
    <s v="Contrato de servicios"/>
    <x v="4"/>
    <s v="Sí"/>
    <n v="3275.31"/>
    <n v="3275.31"/>
    <s v=""/>
    <s v=""/>
    <s v=""/>
    <s v=""/>
    <s v="/"/>
  </r>
  <r>
    <x v="3"/>
    <s v="Universidad de Castilla-La Mancha"/>
    <s v="010936/2022"/>
    <x v="2069"/>
    <s v="Contrato de servicios"/>
    <x v="4"/>
    <s v="Sí"/>
    <n v="65.41"/>
    <n v="65.41"/>
    <s v=""/>
    <s v=""/>
    <s v=""/>
    <s v=""/>
    <s v="/"/>
  </r>
  <r>
    <x v="3"/>
    <s v="Universidad de Castilla-La Mancha"/>
    <s v="010937/2022"/>
    <x v="2070"/>
    <s v="Contrato de servicios"/>
    <x v="4"/>
    <s v="Sí"/>
    <n v="20.91"/>
    <n v="20.91"/>
    <s v=""/>
    <s v=""/>
    <s v=""/>
    <s v=""/>
    <s v="/"/>
  </r>
  <r>
    <x v="3"/>
    <s v="Universidad de Castilla-La Mancha"/>
    <s v="010938/2022"/>
    <x v="2071"/>
    <s v="Contrato de servicios"/>
    <x v="4"/>
    <s v="Sí"/>
    <n v="194.18"/>
    <n v="194.18"/>
    <s v=""/>
    <s v=""/>
    <s v=""/>
    <s v=""/>
    <s v="/"/>
  </r>
  <r>
    <x v="3"/>
    <s v="Universidad de Castilla-La Mancha"/>
    <s v="010939/2022"/>
    <x v="2072"/>
    <s v="Contrato de servicios"/>
    <x v="4"/>
    <s v="Sí"/>
    <n v="133.94999999999999"/>
    <n v="133.94999999999999"/>
    <s v=""/>
    <s v=""/>
    <s v=""/>
    <s v=""/>
    <s v="/"/>
  </r>
  <r>
    <x v="3"/>
    <s v="Universidad de Castilla-La Mancha"/>
    <s v="010940/2022"/>
    <x v="2073"/>
    <s v="Contrato de servicios"/>
    <x v="4"/>
    <s v="Sí"/>
    <n v="152.72"/>
    <n v="152.72"/>
    <s v=""/>
    <s v=""/>
    <s v=""/>
    <s v=""/>
    <s v="/"/>
  </r>
  <r>
    <x v="3"/>
    <s v="Universidad de Castilla-La Mancha"/>
    <s v="010941/2022"/>
    <x v="2074"/>
    <s v="Contrato de servicios"/>
    <x v="4"/>
    <s v="Sí"/>
    <n v="47.42"/>
    <n v="47.42"/>
    <s v=""/>
    <s v=""/>
    <s v=""/>
    <s v=""/>
    <s v="/"/>
  </r>
  <r>
    <x v="3"/>
    <s v="Universidad de Castilla-La Mancha"/>
    <s v="010943/2022"/>
    <x v="2075"/>
    <s v="Contrato de servicios"/>
    <x v="4"/>
    <s v="Sí"/>
    <n v="410.46"/>
    <n v="410.46"/>
    <s v=""/>
    <s v=""/>
    <s v=""/>
    <s v=""/>
    <s v="/"/>
  </r>
  <r>
    <x v="3"/>
    <s v="Universidad de Castilla-La Mancha"/>
    <s v="010944/2022"/>
    <x v="2076"/>
    <s v="Contrato de servicios"/>
    <x v="4"/>
    <s v="Sí"/>
    <n v="174.57"/>
    <n v="174.57"/>
    <s v=""/>
    <s v=""/>
    <s v=""/>
    <s v=""/>
    <s v="/"/>
  </r>
  <r>
    <x v="3"/>
    <s v="Universidad de Castilla-La Mancha"/>
    <s v="010945/2022"/>
    <x v="2077"/>
    <s v="Contrato de servicios"/>
    <x v="4"/>
    <s v="Sí"/>
    <n v="39.06"/>
    <n v="39.06"/>
    <s v=""/>
    <s v=""/>
    <s v=""/>
    <s v=""/>
    <s v="/"/>
  </r>
  <r>
    <x v="3"/>
    <s v="Universidad de Castilla-La Mancha"/>
    <s v="010946/2022"/>
    <x v="2078"/>
    <s v="Contrato de servicios"/>
    <x v="4"/>
    <s v="Sí"/>
    <n v="39.06"/>
    <n v="39.06"/>
    <s v=""/>
    <s v=""/>
    <s v=""/>
    <s v=""/>
    <s v="/"/>
  </r>
  <r>
    <x v="3"/>
    <s v="Universidad de Castilla-La Mancha"/>
    <s v="010947/2022"/>
    <x v="2079"/>
    <s v="Contrato de servicios"/>
    <x v="4"/>
    <s v="Sí"/>
    <n v="39.07"/>
    <n v="39.07"/>
    <s v=""/>
    <s v=""/>
    <s v=""/>
    <s v=""/>
    <s v="/"/>
  </r>
  <r>
    <x v="3"/>
    <s v="Universidad de Castilla-La Mancha"/>
    <s v="010948/2022"/>
    <x v="2080"/>
    <s v="Contrato de servicios"/>
    <x v="4"/>
    <s v="Sí"/>
    <n v="58.63"/>
    <n v="58.63"/>
    <s v=""/>
    <s v=""/>
    <s v=""/>
    <s v=""/>
    <s v="/"/>
  </r>
  <r>
    <x v="3"/>
    <s v="Universidad de Castilla-La Mancha"/>
    <s v="010990/2022"/>
    <x v="2081"/>
    <s v="Contrato de servicios"/>
    <x v="4"/>
    <s v="Sí"/>
    <n v="75.11"/>
    <n v="75.11"/>
    <s v=""/>
    <s v=""/>
    <s v=""/>
    <s v=""/>
    <s v="/"/>
  </r>
  <r>
    <x v="3"/>
    <s v="Universidad de Castilla-La Mancha"/>
    <s v="011027/2022"/>
    <x v="2082"/>
    <s v="Contrato de suministros"/>
    <x v="4"/>
    <s v="Sí"/>
    <n v="106.48"/>
    <n v="106.48"/>
    <s v=""/>
    <s v=""/>
    <s v=""/>
    <s v=""/>
    <s v="/"/>
  </r>
  <r>
    <x v="3"/>
    <s v="Universidad de Castilla-La Mancha"/>
    <s v="011028/2022"/>
    <x v="2083"/>
    <s v="Contrato de servicios"/>
    <x v="4"/>
    <s v="Sí"/>
    <n v="370.49"/>
    <n v="370.49"/>
    <s v=""/>
    <s v=""/>
    <s v=""/>
    <s v=""/>
    <s v="/"/>
  </r>
  <r>
    <x v="3"/>
    <s v="Universidad de Castilla-La Mancha"/>
    <s v="011071/2022"/>
    <x v="2084"/>
    <s v="Contrato de suministros"/>
    <x v="4"/>
    <s v="Sí"/>
    <n v="112.94"/>
    <n v="112.94"/>
    <s v=""/>
    <s v=""/>
    <s v=""/>
    <s v=""/>
    <s v="/"/>
  </r>
  <r>
    <x v="3"/>
    <s v="Universidad de Castilla-La Mancha"/>
    <s v="011097/2022"/>
    <x v="2085"/>
    <s v="Contrato de servicios"/>
    <x v="4"/>
    <s v="Sí"/>
    <n v="75.12"/>
    <n v="75.12"/>
    <s v=""/>
    <s v=""/>
    <s v=""/>
    <s v=""/>
    <s v="/"/>
  </r>
  <r>
    <x v="3"/>
    <s v="Universidad de Castilla-La Mancha"/>
    <s v="011098/2022"/>
    <x v="2086"/>
    <s v="Contrato de servicios"/>
    <x v="4"/>
    <s v="Sí"/>
    <n v="56.01"/>
    <n v="56.01"/>
    <s v=""/>
    <s v=""/>
    <s v=""/>
    <s v=""/>
    <s v="/"/>
  </r>
  <r>
    <x v="3"/>
    <s v="Universidad de Castilla-La Mancha"/>
    <s v="011099/2022"/>
    <x v="2087"/>
    <s v="Contrato de suministros"/>
    <x v="4"/>
    <s v="Sí"/>
    <n v="280.89"/>
    <n v="280.89"/>
    <s v=""/>
    <s v=""/>
    <s v=""/>
    <s v=""/>
    <s v="/"/>
  </r>
  <r>
    <x v="3"/>
    <s v="Universidad de Castilla-La Mancha"/>
    <s v="011168/2022"/>
    <x v="2088"/>
    <s v="Contrato de servicios"/>
    <x v="4"/>
    <s v="Sí"/>
    <n v="318.81"/>
    <n v="318.81"/>
    <s v=""/>
    <s v=""/>
    <s v=""/>
    <s v=""/>
    <s v="/"/>
  </r>
  <r>
    <x v="3"/>
    <s v="Universidad de Castilla-La Mancha"/>
    <s v="011169/2022"/>
    <x v="2089"/>
    <s v="Contrato de servicios"/>
    <x v="4"/>
    <s v="Sí"/>
    <n v="69.92"/>
    <n v="69.92"/>
    <s v=""/>
    <s v=""/>
    <s v=""/>
    <s v=""/>
    <s v="/"/>
  </r>
  <r>
    <x v="3"/>
    <s v="Universidad de Castilla-La Mancha"/>
    <s v="011170/2022"/>
    <x v="2090"/>
    <s v="Contrato de servicios"/>
    <x v="4"/>
    <s v="Sí"/>
    <n v="883.37"/>
    <n v="883.37"/>
    <s v=""/>
    <s v=""/>
    <s v=""/>
    <s v=""/>
    <s v="/"/>
  </r>
  <r>
    <x v="3"/>
    <s v="Universidad de Castilla-La Mancha"/>
    <s v="012294/2022"/>
    <x v="2091"/>
    <s v="Contrato de servicios"/>
    <x v="4"/>
    <s v="Sí"/>
    <n v="1.6"/>
    <n v="1.6"/>
    <s v=""/>
    <s v=""/>
    <s v=""/>
    <s v=""/>
    <s v="/"/>
  </r>
  <r>
    <x v="3"/>
    <s v="Universidad de Castilla-La Mancha"/>
    <s v="012323/2022"/>
    <x v="2092"/>
    <s v="Contrato de suministros"/>
    <x v="4"/>
    <s v="Sí"/>
    <n v="188.2"/>
    <n v="188.2"/>
    <s v=""/>
    <s v=""/>
    <s v=""/>
    <s v=""/>
    <s v="/"/>
  </r>
  <r>
    <x v="3"/>
    <s v="Universidad de Castilla-La Mancha"/>
    <s v="012353/2022"/>
    <x v="2093"/>
    <s v="Contrato de servicios"/>
    <x v="4"/>
    <s v="Sí"/>
    <n v="302.5"/>
    <n v="302.5"/>
    <s v=""/>
    <s v=""/>
    <s v=""/>
    <s v=""/>
    <s v="/"/>
  </r>
  <r>
    <x v="3"/>
    <s v="Universidad de Castilla-La Mancha"/>
    <s v="012409/2022"/>
    <x v="2094"/>
    <s v="Contrato de suministros"/>
    <x v="4"/>
    <s v="Sí"/>
    <n v="385.45"/>
    <n v="385.45"/>
    <s v=""/>
    <s v=""/>
    <s v=""/>
    <s v=""/>
    <s v="/"/>
  </r>
  <r>
    <x v="3"/>
    <s v="Universidad de Castilla-La Mancha"/>
    <s v="012450/2022"/>
    <x v="2095"/>
    <s v="Contrato de servicios"/>
    <x v="4"/>
    <s v="Sí"/>
    <n v="60.5"/>
    <n v="60.5"/>
    <s v=""/>
    <s v=""/>
    <s v=""/>
    <s v=""/>
    <s v="/"/>
  </r>
  <r>
    <x v="3"/>
    <s v="Universidad de Castilla-La Mancha"/>
    <s v="012464/2022"/>
    <x v="1866"/>
    <s v="Contrato de suministros"/>
    <x v="4"/>
    <s v="Sí"/>
    <n v="433.53"/>
    <n v="433.53"/>
    <s v=""/>
    <s v=""/>
    <s v=""/>
    <s v=""/>
    <s v="/"/>
  </r>
  <r>
    <x v="3"/>
    <s v="Universidad de Castilla-La Mancha"/>
    <s v="012559/2022"/>
    <x v="2096"/>
    <s v="Contrato de servicios"/>
    <x v="4"/>
    <s v="Sí"/>
    <n v="60.5"/>
    <n v="60.5"/>
    <s v=""/>
    <s v=""/>
    <s v=""/>
    <s v=""/>
    <s v="/"/>
  </r>
  <r>
    <x v="3"/>
    <s v="Universidad de Castilla-La Mancha"/>
    <s v="012560/2022"/>
    <x v="1895"/>
    <s v="Contrato de suministros"/>
    <x v="4"/>
    <s v="Sí"/>
    <n v="66.55"/>
    <n v="66.55"/>
    <s v=""/>
    <s v=""/>
    <s v=""/>
    <s v=""/>
    <s v="/"/>
  </r>
  <r>
    <x v="3"/>
    <s v="Universidad de Castilla-La Mancha"/>
    <s v="012592/2022"/>
    <x v="2097"/>
    <s v="Contrato de servicios"/>
    <x v="4"/>
    <s v="Sí"/>
    <n v="380.01"/>
    <n v="380.01"/>
    <s v=""/>
    <s v=""/>
    <s v=""/>
    <s v=""/>
    <s v="/"/>
  </r>
  <r>
    <x v="3"/>
    <s v="Universidad de Castilla-La Mancha"/>
    <s v="012611/2022"/>
    <x v="2098"/>
    <s v="Contrato de servicios"/>
    <x v="4"/>
    <s v="Sí"/>
    <n v="60.5"/>
    <n v="60.5"/>
    <s v=""/>
    <s v=""/>
    <s v=""/>
    <s v=""/>
    <s v="/"/>
  </r>
  <r>
    <x v="3"/>
    <s v="Universidad de Castilla-La Mancha"/>
    <s v="012612/2022"/>
    <x v="2099"/>
    <s v="Contrato de suministros"/>
    <x v="4"/>
    <s v="Sí"/>
    <n v="112.94"/>
    <n v="112.94"/>
    <s v=""/>
    <s v=""/>
    <s v=""/>
    <s v=""/>
    <s v="/"/>
  </r>
  <r>
    <x v="3"/>
    <s v="Universidad de Castilla-La Mancha"/>
    <s v="012623/2022"/>
    <x v="2100"/>
    <s v="Contrato de servicios"/>
    <x v="4"/>
    <s v="Sí"/>
    <n v="103.42"/>
    <n v="103.42"/>
    <s v=""/>
    <s v=""/>
    <s v=""/>
    <s v=""/>
    <s v="/"/>
  </r>
  <r>
    <x v="3"/>
    <s v="Universidad de Castilla-La Mancha"/>
    <s v="012624/2022"/>
    <x v="2101"/>
    <s v="Contrato de servicios"/>
    <x v="4"/>
    <s v="Sí"/>
    <n v="213.52"/>
    <n v="213.52"/>
    <s v=""/>
    <s v=""/>
    <s v=""/>
    <s v=""/>
    <s v="/"/>
  </r>
  <r>
    <x v="3"/>
    <s v="Universidad de Castilla-La Mancha"/>
    <s v="012625/2022"/>
    <x v="2102"/>
    <s v="Contrato de servicios"/>
    <x v="4"/>
    <s v="Sí"/>
    <n v="141.11000000000001"/>
    <n v="141.11000000000001"/>
    <s v=""/>
    <s v=""/>
    <s v=""/>
    <s v=""/>
    <s v="/"/>
  </r>
  <r>
    <x v="3"/>
    <s v="Universidad de Castilla-La Mancha"/>
    <s v="012646/2022"/>
    <x v="2103"/>
    <s v="Contrato de servicios"/>
    <x v="4"/>
    <s v="Sí"/>
    <n v="91.07"/>
    <n v="91.07"/>
    <s v=""/>
    <s v=""/>
    <s v=""/>
    <s v=""/>
    <s v="/"/>
  </r>
  <r>
    <x v="3"/>
    <s v="Universidad de Castilla-La Mancha"/>
    <s v="012692/2022"/>
    <x v="2104"/>
    <s v="Contrato de servicios"/>
    <x v="4"/>
    <s v="Sí"/>
    <n v="312.19"/>
    <n v="312.19"/>
    <s v=""/>
    <s v=""/>
    <s v=""/>
    <s v=""/>
    <s v="/"/>
  </r>
  <r>
    <x v="3"/>
    <s v="Universidad de Castilla-La Mancha"/>
    <s v="012693/2022"/>
    <x v="2105"/>
    <s v="Contrato de servicios"/>
    <x v="4"/>
    <s v="Sí"/>
    <n v="90.26"/>
    <n v="90.26"/>
    <s v=""/>
    <s v=""/>
    <s v=""/>
    <s v=""/>
    <s v="/"/>
  </r>
  <r>
    <x v="3"/>
    <s v="Universidad de Castilla-La Mancha"/>
    <s v="012694/2022"/>
    <x v="2106"/>
    <s v="Contrato de servicios"/>
    <x v="4"/>
    <s v="Sí"/>
    <n v="5.31"/>
    <n v="5.31"/>
    <s v=""/>
    <s v=""/>
    <s v=""/>
    <s v=""/>
    <s v="/"/>
  </r>
  <r>
    <x v="3"/>
    <s v="Universidad de Castilla-La Mancha"/>
    <s v="012695/2022"/>
    <x v="2107"/>
    <s v="Contrato de servicios"/>
    <x v="4"/>
    <s v="Sí"/>
    <n v="196.83"/>
    <n v="196.83"/>
    <s v=""/>
    <s v=""/>
    <s v=""/>
    <s v=""/>
    <s v="/"/>
  </r>
  <r>
    <x v="3"/>
    <s v="Universidad de Castilla-La Mancha"/>
    <s v="012704/2022"/>
    <x v="1806"/>
    <s v="Contrato de suministros"/>
    <x v="4"/>
    <s v="Sí"/>
    <n v="1588.23"/>
    <n v="1588.23"/>
    <s v=""/>
    <s v=""/>
    <s v=""/>
    <s v=""/>
    <s v="/"/>
  </r>
  <r>
    <x v="3"/>
    <s v="Universidad de Castilla-La Mancha"/>
    <s v="012713/2022"/>
    <x v="2108"/>
    <s v="Contrato de suministros"/>
    <x v="4"/>
    <s v="Sí"/>
    <n v="447.22"/>
    <n v="447.22"/>
    <s v=""/>
    <s v=""/>
    <s v=""/>
    <s v=""/>
    <s v="/"/>
  </r>
  <r>
    <x v="3"/>
    <s v="Universidad de Castilla-La Mancha"/>
    <s v="012734/2022"/>
    <x v="2092"/>
    <s v="Contrato de suministros"/>
    <x v="4"/>
    <s v="Sí"/>
    <n v="199.65"/>
    <n v="199.65"/>
    <s v=""/>
    <s v=""/>
    <s v=""/>
    <s v=""/>
    <s v="/"/>
  </r>
  <r>
    <x v="3"/>
    <s v="Universidad de Castilla-La Mancha"/>
    <s v="012736/2022"/>
    <x v="2109"/>
    <s v="Contrato de servicios"/>
    <x v="4"/>
    <s v="Sí"/>
    <n v="47.42"/>
    <n v="47.42"/>
    <s v=""/>
    <s v=""/>
    <s v=""/>
    <s v=""/>
    <s v="/"/>
  </r>
  <r>
    <x v="3"/>
    <s v="Universidad de Castilla-La Mancha"/>
    <s v="012835/2022"/>
    <x v="2110"/>
    <s v="Contrato de suministros"/>
    <x v="4"/>
    <s v="Sí"/>
    <n v="1824.08"/>
    <n v="1824.08"/>
    <s v=""/>
    <s v=""/>
    <s v=""/>
    <s v=""/>
    <s v="/"/>
  </r>
  <r>
    <x v="3"/>
    <s v="Universidad de Castilla-La Mancha"/>
    <s v="012836/2022"/>
    <x v="1968"/>
    <s v="Contrato de suministros"/>
    <x v="4"/>
    <s v="Sí"/>
    <n v="223.61"/>
    <n v="223.61"/>
    <s v=""/>
    <s v=""/>
    <s v=""/>
    <s v=""/>
    <s v="/"/>
  </r>
  <r>
    <x v="3"/>
    <s v="Universidad de Castilla-La Mancha"/>
    <s v="012837/2022"/>
    <x v="2111"/>
    <s v="Contrato de suministros"/>
    <x v="4"/>
    <s v="Sí"/>
    <n v="111.8"/>
    <n v="111.8"/>
    <s v=""/>
    <s v=""/>
    <s v=""/>
    <s v=""/>
    <s v="/"/>
  </r>
  <r>
    <x v="3"/>
    <s v="Universidad de Castilla-La Mancha"/>
    <s v="012838/2022"/>
    <x v="2112"/>
    <s v="Contrato de suministros"/>
    <x v="4"/>
    <s v="Sí"/>
    <n v="112.94"/>
    <n v="112.94"/>
    <s v=""/>
    <s v=""/>
    <s v=""/>
    <s v=""/>
    <s v="/"/>
  </r>
  <r>
    <x v="3"/>
    <s v="Universidad de Castilla-La Mancha"/>
    <s v="012839/2022"/>
    <x v="1937"/>
    <s v="Contrato de suministros"/>
    <x v="4"/>
    <s v="Sí"/>
    <n v="138.06"/>
    <n v="138.06"/>
    <s v=""/>
    <s v=""/>
    <s v=""/>
    <s v=""/>
    <s v="/"/>
  </r>
  <r>
    <x v="3"/>
    <s v="Universidad de Castilla-La Mancha"/>
    <s v="012845/2022"/>
    <x v="2113"/>
    <s v="Contrato de suministros"/>
    <x v="4"/>
    <s v="Sí"/>
    <n v="260.14999999999998"/>
    <n v="260.14999999999998"/>
    <s v=""/>
    <s v=""/>
    <s v=""/>
    <s v=""/>
    <s v="/"/>
  </r>
  <r>
    <x v="3"/>
    <s v="Universidad de Castilla-La Mancha"/>
    <s v="012866/2022"/>
    <x v="1806"/>
    <s v="Contrato de suministros"/>
    <x v="4"/>
    <s v="Sí"/>
    <n v="60.5"/>
    <n v="60.5"/>
    <s v=""/>
    <s v=""/>
    <s v=""/>
    <s v=""/>
    <s v="/"/>
  </r>
  <r>
    <x v="3"/>
    <s v="Universidad de Castilla-La Mancha"/>
    <s v="012867/2022"/>
    <x v="2114"/>
    <s v="Contrato de suministros"/>
    <x v="4"/>
    <s v="Sí"/>
    <n v="1687.76"/>
    <n v="1687.76"/>
    <s v=""/>
    <s v=""/>
    <s v=""/>
    <s v=""/>
    <s v="/"/>
  </r>
  <r>
    <x v="3"/>
    <s v="Universidad de Castilla-La Mancha"/>
    <s v="012868/2022"/>
    <x v="2115"/>
    <s v="Contrato de servicios"/>
    <x v="4"/>
    <s v="Sí"/>
    <n v="152.4"/>
    <n v="152.4"/>
    <s v=""/>
    <s v=""/>
    <s v=""/>
    <s v=""/>
    <s v="/"/>
  </r>
  <r>
    <x v="3"/>
    <s v="Universidad de Castilla-La Mancha"/>
    <s v="012869/2022"/>
    <x v="1881"/>
    <s v="Contrato de suministros"/>
    <x v="4"/>
    <s v="Sí"/>
    <n v="112.94"/>
    <n v="112.94"/>
    <s v=""/>
    <s v=""/>
    <s v=""/>
    <s v=""/>
    <s v="/"/>
  </r>
  <r>
    <x v="3"/>
    <s v="Universidad de Castilla-La Mancha"/>
    <s v="012896/2022"/>
    <x v="2116"/>
    <s v="Contrato de servicios"/>
    <x v="4"/>
    <s v="Sí"/>
    <n v="22.21"/>
    <n v="22.21"/>
    <s v=""/>
    <s v=""/>
    <s v=""/>
    <s v=""/>
    <s v="/"/>
  </r>
  <r>
    <x v="3"/>
    <s v="Universidad de Castilla-La Mancha"/>
    <s v="012897/2022"/>
    <x v="2117"/>
    <s v="Contrato de servicios"/>
    <x v="4"/>
    <s v="Sí"/>
    <n v="13.9"/>
    <n v="13.9"/>
    <s v=""/>
    <s v=""/>
    <s v=""/>
    <s v=""/>
    <s v="/"/>
  </r>
  <r>
    <x v="3"/>
    <s v="Universidad de Castilla-La Mancha"/>
    <s v="012898/2022"/>
    <x v="2118"/>
    <s v="Contrato de servicios"/>
    <x v="4"/>
    <s v="Sí"/>
    <n v="75.13"/>
    <n v="75.13"/>
    <s v=""/>
    <s v=""/>
    <s v=""/>
    <s v=""/>
    <s v="/"/>
  </r>
  <r>
    <x v="3"/>
    <s v="Universidad de Castilla-La Mancha"/>
    <s v="012899/2022"/>
    <x v="2119"/>
    <s v="Contrato de servicios"/>
    <x v="4"/>
    <s v="Sí"/>
    <n v="0.63"/>
    <n v="0.63"/>
    <s v=""/>
    <s v=""/>
    <s v=""/>
    <s v=""/>
    <s v="/"/>
  </r>
  <r>
    <x v="3"/>
    <s v="Universidad de Castilla-La Mancha"/>
    <s v="012900/2022"/>
    <x v="2120"/>
    <s v="Contrato de servicios"/>
    <x v="4"/>
    <s v="Sí"/>
    <n v="131.80000000000001"/>
    <n v="131.80000000000001"/>
    <s v=""/>
    <s v=""/>
    <s v=""/>
    <s v=""/>
    <s v="/"/>
  </r>
  <r>
    <x v="3"/>
    <s v="Universidad de Castilla-La Mancha"/>
    <s v="012901/2022"/>
    <x v="2121"/>
    <s v="Contrato de servicios"/>
    <x v="4"/>
    <s v="Sí"/>
    <n v="175.85"/>
    <n v="175.85"/>
    <s v=""/>
    <s v=""/>
    <s v=""/>
    <s v=""/>
    <s v="/"/>
  </r>
  <r>
    <x v="3"/>
    <s v="Universidad de Castilla-La Mancha"/>
    <s v="012919/2022"/>
    <x v="2122"/>
    <s v="Contrato de servicios"/>
    <x v="4"/>
    <s v="Sí"/>
    <n v="158.13"/>
    <n v="158.13"/>
    <s v=""/>
    <s v=""/>
    <s v=""/>
    <s v=""/>
    <s v="/"/>
  </r>
  <r>
    <x v="3"/>
    <s v="Universidad de Castilla-La Mancha"/>
    <s v="012920/2022"/>
    <x v="2123"/>
    <s v="Contrato de servicios"/>
    <x v="4"/>
    <s v="Sí"/>
    <n v="152.19999999999999"/>
    <n v="152.19999999999999"/>
    <s v=""/>
    <s v=""/>
    <s v=""/>
    <s v=""/>
    <s v="/"/>
  </r>
  <r>
    <x v="3"/>
    <s v="Universidad de Castilla-La Mancha"/>
    <s v="012966/2022"/>
    <x v="2124"/>
    <s v="Contrato de servicios"/>
    <x v="4"/>
    <s v="Sí"/>
    <n v="62.7"/>
    <n v="62.7"/>
    <s v=""/>
    <s v=""/>
    <s v=""/>
    <s v=""/>
    <s v="/"/>
  </r>
  <r>
    <x v="3"/>
    <s v="Universidad de Castilla-La Mancha"/>
    <s v="012967/2022"/>
    <x v="2125"/>
    <s v="Contrato de servicios"/>
    <x v="4"/>
    <s v="Sí"/>
    <n v="60.95"/>
    <n v="60.95"/>
    <s v=""/>
    <s v=""/>
    <s v=""/>
    <s v=""/>
    <s v="/"/>
  </r>
  <r>
    <x v="3"/>
    <s v="Universidad de Castilla-La Mancha"/>
    <s v="012968/2022"/>
    <x v="2126"/>
    <s v="Contrato de servicios"/>
    <x v="4"/>
    <s v="Sí"/>
    <n v="188.5"/>
    <n v="188.5"/>
    <s v=""/>
    <s v=""/>
    <s v=""/>
    <s v=""/>
    <s v="/"/>
  </r>
  <r>
    <x v="3"/>
    <s v="Universidad de Castilla-La Mancha"/>
    <s v="013020/2022"/>
    <x v="1806"/>
    <s v="Contrato de suministros"/>
    <x v="4"/>
    <s v="Sí"/>
    <n v="60.5"/>
    <n v="60.5"/>
    <s v=""/>
    <s v=""/>
    <s v=""/>
    <s v=""/>
    <s v="/"/>
  </r>
  <r>
    <x v="3"/>
    <s v="Universidad de Castilla-La Mancha"/>
    <s v="013021/2022"/>
    <x v="2127"/>
    <s v="Contrato de suministros"/>
    <x v="4"/>
    <s v="Sí"/>
    <n v="41.29"/>
    <n v="41.29"/>
    <s v=""/>
    <s v=""/>
    <s v=""/>
    <s v=""/>
    <s v="/"/>
  </r>
  <r>
    <x v="3"/>
    <s v="Universidad de Castilla-La Mancha"/>
    <s v="013022/2022"/>
    <x v="2128"/>
    <s v="Contrato de servicios"/>
    <x v="4"/>
    <s v="Sí"/>
    <n v="102.07"/>
    <n v="102.07"/>
    <s v=""/>
    <s v=""/>
    <s v=""/>
    <s v=""/>
    <s v="/"/>
  </r>
  <r>
    <x v="3"/>
    <s v="Universidad de Castilla-La Mancha"/>
    <s v="013063/2022"/>
    <x v="2129"/>
    <s v="Contrato de suministros"/>
    <x v="4"/>
    <s v="Sí"/>
    <n v="299.5"/>
    <n v="299.5"/>
    <s v=""/>
    <s v=""/>
    <s v=""/>
    <s v=""/>
    <s v="/"/>
  </r>
  <r>
    <x v="3"/>
    <s v="Universidad de Castilla-La Mancha"/>
    <s v="013064/2022"/>
    <x v="2130"/>
    <s v="Contrato de servicios"/>
    <x v="4"/>
    <s v="Sí"/>
    <n v="7.77"/>
    <n v="7.77"/>
    <s v=""/>
    <s v=""/>
    <s v=""/>
    <s v=""/>
    <s v="/"/>
  </r>
  <r>
    <x v="3"/>
    <s v="Universidad de Castilla-La Mancha"/>
    <s v="013065/2022"/>
    <x v="2131"/>
    <s v="Contrato de servicios"/>
    <x v="4"/>
    <s v="Sí"/>
    <n v="857.45"/>
    <n v="857.45"/>
    <s v=""/>
    <s v=""/>
    <s v=""/>
    <s v=""/>
    <s v="/"/>
  </r>
  <r>
    <x v="3"/>
    <s v="Universidad de Castilla-La Mancha"/>
    <s v="013066/2022"/>
    <x v="2132"/>
    <s v="Contrato de servicios"/>
    <x v="4"/>
    <s v="Sí"/>
    <n v="45.8"/>
    <n v="45.8"/>
    <s v=""/>
    <s v=""/>
    <s v=""/>
    <s v=""/>
    <s v="/"/>
  </r>
  <r>
    <x v="3"/>
    <s v="Universidad de Castilla-La Mancha"/>
    <s v="013067/2022"/>
    <x v="2133"/>
    <s v="Contrato de servicios"/>
    <x v="4"/>
    <s v="Sí"/>
    <n v="64.319999999999993"/>
    <n v="64.319999999999993"/>
    <s v=""/>
    <s v=""/>
    <s v=""/>
    <s v=""/>
    <s v="/"/>
  </r>
  <r>
    <x v="3"/>
    <s v="Universidad de Castilla-La Mancha"/>
    <s v="013068/2022"/>
    <x v="2134"/>
    <s v="Contrato de servicios"/>
    <x v="4"/>
    <s v="Sí"/>
    <n v="127.3"/>
    <n v="127.3"/>
    <s v=""/>
    <s v=""/>
    <s v=""/>
    <s v=""/>
    <s v="/"/>
  </r>
  <r>
    <x v="3"/>
    <s v="Universidad de Castilla-La Mancha"/>
    <s v="013112/2022"/>
    <x v="2135"/>
    <s v="Contrato de servicios"/>
    <x v="4"/>
    <s v="Sí"/>
    <n v="91.62"/>
    <n v="91.62"/>
    <s v=""/>
    <s v=""/>
    <s v=""/>
    <s v=""/>
    <s v="/"/>
  </r>
  <r>
    <x v="3"/>
    <s v="Universidad de Castilla-La Mancha"/>
    <s v="013113/2022"/>
    <x v="2136"/>
    <s v="Contrato de suministros"/>
    <x v="4"/>
    <s v="Sí"/>
    <n v="160.4"/>
    <n v="160.4"/>
    <s v=""/>
    <s v=""/>
    <s v=""/>
    <s v=""/>
    <s v="/"/>
  </r>
  <r>
    <x v="3"/>
    <s v="Universidad de Castilla-La Mancha"/>
    <s v="013178/2022"/>
    <x v="2047"/>
    <s v="Contrato de suministros"/>
    <x v="4"/>
    <s v="Sí"/>
    <n v="72.599999999999994"/>
    <n v="72.599999999999994"/>
    <s v=""/>
    <s v=""/>
    <s v=""/>
    <s v=""/>
    <s v="/"/>
  </r>
  <r>
    <x v="3"/>
    <s v="Universidad de Castilla-La Mancha"/>
    <s v="013179/2022"/>
    <x v="2137"/>
    <s v="Contrato de servicios"/>
    <x v="4"/>
    <s v="Sí"/>
    <n v="184.33"/>
    <n v="184.33"/>
    <s v=""/>
    <s v=""/>
    <s v=""/>
    <s v=""/>
    <s v="/"/>
  </r>
  <r>
    <x v="3"/>
    <s v="Universidad de Castilla-La Mancha"/>
    <s v="013180/2022"/>
    <x v="2138"/>
    <s v="Contrato de servicios"/>
    <x v="4"/>
    <s v="Sí"/>
    <n v="58.2"/>
    <n v="58.2"/>
    <s v=""/>
    <s v=""/>
    <s v=""/>
    <s v=""/>
    <s v="/"/>
  </r>
  <r>
    <x v="3"/>
    <s v="Universidad de Castilla-La Mancha"/>
    <s v="013181/2022"/>
    <x v="2139"/>
    <s v="Contrato de servicios"/>
    <x v="4"/>
    <s v="Sí"/>
    <n v="3.1"/>
    <n v="3.1"/>
    <s v=""/>
    <s v=""/>
    <s v=""/>
    <s v=""/>
    <s v="/"/>
  </r>
  <r>
    <x v="3"/>
    <s v="Universidad de Castilla-La Mancha"/>
    <s v="013182/2022"/>
    <x v="2140"/>
    <s v="Contrato de suministros"/>
    <x v="4"/>
    <s v="Sí"/>
    <n v="112.94"/>
    <n v="112.94"/>
    <s v=""/>
    <s v=""/>
    <s v=""/>
    <s v=""/>
    <s v="/"/>
  </r>
  <r>
    <x v="3"/>
    <s v="Universidad de Castilla-La Mancha"/>
    <s v="013183/2022"/>
    <x v="1850"/>
    <s v="Contrato de suministros"/>
    <x v="4"/>
    <s v="Sí"/>
    <n v="299.5"/>
    <n v="299.5"/>
    <s v=""/>
    <s v=""/>
    <s v=""/>
    <s v=""/>
    <s v="/"/>
  </r>
  <r>
    <x v="3"/>
    <s v="Universidad de Castilla-La Mancha"/>
    <s v="013184/2022"/>
    <x v="1964"/>
    <s v="Contrato de suministros"/>
    <x v="4"/>
    <s v="Sí"/>
    <n v="29.65"/>
    <n v="29.65"/>
    <s v=""/>
    <s v=""/>
    <s v=""/>
    <s v=""/>
    <s v="/"/>
  </r>
  <r>
    <x v="3"/>
    <s v="Universidad de Castilla-La Mancha"/>
    <s v="013185/2022"/>
    <x v="1930"/>
    <s v="Contrato de suministros"/>
    <x v="4"/>
    <s v="Sí"/>
    <n v="599"/>
    <n v="599"/>
    <s v=""/>
    <s v=""/>
    <s v=""/>
    <s v=""/>
    <s v="/"/>
  </r>
  <r>
    <x v="3"/>
    <s v="Universidad de Castilla-La Mancha"/>
    <s v="013256/2022"/>
    <x v="2141"/>
    <s v="Contrato de servicios"/>
    <x v="4"/>
    <s v="Sí"/>
    <n v="65.900000000000006"/>
    <n v="65.900000000000006"/>
    <s v=""/>
    <s v=""/>
    <s v=""/>
    <s v=""/>
    <s v="/"/>
  </r>
  <r>
    <x v="3"/>
    <s v="Universidad de Castilla-La Mancha"/>
    <s v="013257/2022"/>
    <x v="2142"/>
    <s v="Contrato de servicios"/>
    <x v="4"/>
    <s v="Sí"/>
    <n v="118.43"/>
    <n v="118.43"/>
    <s v=""/>
    <s v=""/>
    <s v=""/>
    <s v=""/>
    <s v="/"/>
  </r>
  <r>
    <x v="3"/>
    <s v="Universidad de Castilla-La Mancha"/>
    <s v="013258/2022"/>
    <x v="2143"/>
    <s v="Contrato de servicios"/>
    <x v="4"/>
    <s v="Sí"/>
    <n v="205.56"/>
    <n v="205.56"/>
    <s v=""/>
    <s v=""/>
    <s v=""/>
    <s v=""/>
    <s v="/"/>
  </r>
  <r>
    <x v="3"/>
    <s v="Universidad de Castilla-La Mancha"/>
    <s v="013259/2022"/>
    <x v="2144"/>
    <s v="Contrato de servicios"/>
    <x v="4"/>
    <s v="Sí"/>
    <n v="111.55"/>
    <n v="111.55"/>
    <s v=""/>
    <s v=""/>
    <s v=""/>
    <s v=""/>
    <s v="/"/>
  </r>
  <r>
    <x v="3"/>
    <s v="Universidad de Castilla-La Mancha"/>
    <s v="013346/2022"/>
    <x v="2004"/>
    <s v="Contrato de suministros"/>
    <x v="4"/>
    <s v="Sí"/>
    <n v="374.37"/>
    <n v="374.37"/>
    <s v=""/>
    <s v=""/>
    <s v=""/>
    <s v=""/>
    <s v="/"/>
  </r>
  <r>
    <x v="3"/>
    <s v="Universidad de Castilla-La Mancha"/>
    <s v="013347/2022"/>
    <x v="2145"/>
    <s v="Contrato de servicios"/>
    <x v="4"/>
    <s v="Sí"/>
    <n v="158.94999999999999"/>
    <n v="158.94999999999999"/>
    <s v=""/>
    <s v=""/>
    <s v=""/>
    <s v=""/>
    <s v="/"/>
  </r>
  <r>
    <x v="3"/>
    <s v="Universidad de Castilla-La Mancha"/>
    <s v="013348/2022"/>
    <x v="1881"/>
    <s v="Contrato de suministros"/>
    <x v="4"/>
    <s v="Sí"/>
    <n v="112.94"/>
    <n v="112.94"/>
    <s v=""/>
    <s v=""/>
    <s v=""/>
    <s v=""/>
    <s v="/"/>
  </r>
  <r>
    <x v="3"/>
    <s v="Universidad de Castilla-La Mancha"/>
    <s v="013349/2022"/>
    <x v="2146"/>
    <s v="Contrato de suministros"/>
    <x v="4"/>
    <s v="Sí"/>
    <n v="223.61"/>
    <n v="223.61"/>
    <s v=""/>
    <s v=""/>
    <s v=""/>
    <s v=""/>
    <s v="/"/>
  </r>
  <r>
    <x v="3"/>
    <s v="Universidad de Castilla-La Mancha"/>
    <s v="013350/2022"/>
    <x v="2147"/>
    <s v="Contrato de suministros"/>
    <x v="4"/>
    <s v="Sí"/>
    <n v="16.940000000000001"/>
    <n v="16.940000000000001"/>
    <s v=""/>
    <s v=""/>
    <s v=""/>
    <s v=""/>
    <s v="/"/>
  </r>
  <r>
    <x v="3"/>
    <s v="Universidad de Castilla-La Mancha"/>
    <s v="013428/2022"/>
    <x v="1858"/>
    <s v="Contrato de suministros"/>
    <x v="4"/>
    <s v="Sí"/>
    <n v="50.82"/>
    <n v="50.82"/>
    <s v=""/>
    <s v=""/>
    <s v=""/>
    <s v=""/>
    <s v="/"/>
  </r>
  <r>
    <x v="3"/>
    <s v="Universidad de Castilla-La Mancha"/>
    <s v="013429/2022"/>
    <x v="1806"/>
    <s v="Contrato de suministros"/>
    <x v="4"/>
    <s v="Sí"/>
    <n v="127.05"/>
    <n v="127.05"/>
    <s v=""/>
    <s v=""/>
    <s v=""/>
    <s v=""/>
    <s v="/"/>
  </r>
  <r>
    <x v="3"/>
    <s v="Universidad de Castilla-La Mancha"/>
    <s v="013430/2022"/>
    <x v="2148"/>
    <s v="Contrato de servicios"/>
    <x v="4"/>
    <s v="Sí"/>
    <n v="163.82"/>
    <n v="163.82"/>
    <s v=""/>
    <s v=""/>
    <s v=""/>
    <s v=""/>
    <s v="/"/>
  </r>
  <r>
    <x v="3"/>
    <s v="Universidad de Castilla-La Mancha"/>
    <s v="013431/2022"/>
    <x v="2149"/>
    <s v="Contrato de servicios"/>
    <x v="4"/>
    <s v="Sí"/>
    <n v="247.12"/>
    <n v="247.12"/>
    <s v=""/>
    <s v=""/>
    <s v=""/>
    <s v=""/>
    <s v="/"/>
  </r>
  <r>
    <x v="3"/>
    <s v="Universidad de Castilla-La Mancha"/>
    <s v="013432/2022"/>
    <x v="2150"/>
    <s v="Contrato de servicios"/>
    <x v="4"/>
    <s v="Sí"/>
    <n v="336.03"/>
    <n v="336.03"/>
    <s v=""/>
    <s v=""/>
    <s v=""/>
    <s v=""/>
    <s v="/"/>
  </r>
  <r>
    <x v="3"/>
    <s v="Universidad de Castilla-La Mancha"/>
    <s v="013433/2022"/>
    <x v="2151"/>
    <s v="Contrato de servicios"/>
    <x v="4"/>
    <s v="Sí"/>
    <n v="72.599999999999994"/>
    <n v="72.599999999999994"/>
    <s v=""/>
    <s v=""/>
    <s v=""/>
    <s v=""/>
    <s v="/"/>
  </r>
  <r>
    <x v="3"/>
    <s v="Universidad de Castilla-La Mancha"/>
    <s v="013434/2022"/>
    <x v="1930"/>
    <s v="Contrato de suministros"/>
    <x v="4"/>
    <s v="Sí"/>
    <n v="599"/>
    <n v="599"/>
    <s v=""/>
    <s v=""/>
    <s v=""/>
    <s v=""/>
    <s v="/"/>
  </r>
  <r>
    <x v="3"/>
    <s v="Universidad de Castilla-La Mancha"/>
    <s v="013435/2022"/>
    <x v="2152"/>
    <s v="Contrato de suministros"/>
    <x v="4"/>
    <s v="Sí"/>
    <n v="789.26"/>
    <n v="789.26"/>
    <s v=""/>
    <s v=""/>
    <s v=""/>
    <s v=""/>
    <s v="/"/>
  </r>
  <r>
    <x v="3"/>
    <s v="Universidad de Castilla-La Mancha"/>
    <s v="013436/2022"/>
    <x v="2153"/>
    <s v="Contrato de suministros"/>
    <x v="4"/>
    <s v="Sí"/>
    <n v="123.86"/>
    <n v="123.86"/>
    <s v=""/>
    <s v=""/>
    <s v=""/>
    <s v=""/>
    <s v="/"/>
  </r>
  <r>
    <x v="3"/>
    <s v="Universidad de Castilla-La Mancha"/>
    <s v="013437/2022"/>
    <x v="1914"/>
    <s v="Contrato de servicios"/>
    <x v="4"/>
    <s v="Sí"/>
    <n v="72.599999999999994"/>
    <n v="72.599999999999994"/>
    <s v=""/>
    <s v=""/>
    <s v=""/>
    <s v=""/>
    <s v="/"/>
  </r>
  <r>
    <x v="3"/>
    <s v="Universidad de Castilla-La Mancha"/>
    <s v="013497/2022"/>
    <x v="2154"/>
    <s v="Contrato de servicios"/>
    <x v="4"/>
    <s v="Sí"/>
    <n v="287.38"/>
    <n v="287.38"/>
    <s v=""/>
    <s v=""/>
    <s v=""/>
    <s v=""/>
    <s v="/"/>
  </r>
  <r>
    <x v="3"/>
    <s v="Universidad de Castilla-La Mancha"/>
    <s v="013498/2022"/>
    <x v="2155"/>
    <s v="Contrato de servicios"/>
    <x v="4"/>
    <s v="Sí"/>
    <n v="22.21"/>
    <n v="22.21"/>
    <s v=""/>
    <s v=""/>
    <s v=""/>
    <s v=""/>
    <s v="/"/>
  </r>
  <r>
    <x v="3"/>
    <s v="Universidad de Castilla-La Mancha"/>
    <s v="013499/2022"/>
    <x v="2156"/>
    <s v="Contrato de servicios"/>
    <x v="4"/>
    <s v="Sí"/>
    <n v="229.87"/>
    <n v="229.87"/>
    <s v=""/>
    <s v=""/>
    <s v=""/>
    <s v=""/>
    <s v="/"/>
  </r>
  <r>
    <x v="3"/>
    <s v="Universidad de Castilla-La Mancha"/>
    <s v="013500/2022"/>
    <x v="2157"/>
    <s v="Contrato de servicios"/>
    <x v="4"/>
    <s v="Sí"/>
    <n v="120.03"/>
    <n v="120.03"/>
    <s v=""/>
    <s v=""/>
    <s v=""/>
    <s v=""/>
    <s v="/"/>
  </r>
  <r>
    <x v="3"/>
    <s v="Universidad de Castilla-La Mancha"/>
    <s v="013501/2022"/>
    <x v="2158"/>
    <s v="Contrato de servicios"/>
    <x v="4"/>
    <s v="Sí"/>
    <n v="2695.11"/>
    <n v="2695.11"/>
    <s v=""/>
    <s v=""/>
    <s v=""/>
    <s v=""/>
    <s v="/"/>
  </r>
  <r>
    <x v="3"/>
    <s v="Universidad de Castilla-La Mancha"/>
    <s v="013502/2022"/>
    <x v="2008"/>
    <s v="Contrato de suministros"/>
    <x v="4"/>
    <s v="Sí"/>
    <n v="197.31"/>
    <n v="197.31"/>
    <s v=""/>
    <s v=""/>
    <s v=""/>
    <s v=""/>
    <s v="/"/>
  </r>
  <r>
    <x v="3"/>
    <s v="Universidad de Castilla-La Mancha"/>
    <s v="013503/2022"/>
    <x v="2159"/>
    <s v="Contrato de servicios"/>
    <x v="4"/>
    <s v="Sí"/>
    <n v="56"/>
    <n v="56"/>
    <s v=""/>
    <s v=""/>
    <s v=""/>
    <s v=""/>
    <s v="/"/>
  </r>
  <r>
    <x v="3"/>
    <s v="Universidad de Castilla-La Mancha"/>
    <s v="013584/2022"/>
    <x v="2160"/>
    <s v="Contrato de suministros"/>
    <x v="4"/>
    <s v="Sí"/>
    <n v="224.37"/>
    <n v="224.37"/>
    <s v=""/>
    <s v=""/>
    <s v=""/>
    <s v=""/>
    <s v="/"/>
  </r>
  <r>
    <x v="3"/>
    <s v="Universidad de Castilla-La Mancha"/>
    <s v="013585/2022"/>
    <x v="2111"/>
    <s v="Contrato de suministros"/>
    <x v="4"/>
    <s v="Sí"/>
    <n v="111.8"/>
    <n v="111.8"/>
    <s v=""/>
    <s v=""/>
    <s v=""/>
    <s v=""/>
    <s v="/"/>
  </r>
  <r>
    <x v="3"/>
    <s v="Universidad de Castilla-La Mancha"/>
    <s v="013586/2022"/>
    <x v="2161"/>
    <s v="Contrato de suministros"/>
    <x v="4"/>
    <s v="Sí"/>
    <n v="432.6"/>
    <n v="432.6"/>
    <s v=""/>
    <s v=""/>
    <s v=""/>
    <s v=""/>
    <s v="/"/>
  </r>
  <r>
    <x v="3"/>
    <s v="Universidad de Castilla-La Mancha"/>
    <s v="013657/2022"/>
    <x v="1855"/>
    <s v="Contrato de suministros"/>
    <x v="4"/>
    <s v="Sí"/>
    <n v="112.94"/>
    <n v="112.94"/>
    <s v=""/>
    <s v=""/>
    <s v=""/>
    <s v=""/>
    <s v="/"/>
  </r>
  <r>
    <x v="3"/>
    <s v="Universidad de Castilla-La Mancha"/>
    <s v="013728/2022"/>
    <x v="2162"/>
    <s v="Contrato de suministros"/>
    <x v="4"/>
    <s v="Sí"/>
    <n v="211.79"/>
    <n v="211.79"/>
    <s v=""/>
    <s v=""/>
    <s v=""/>
    <s v=""/>
    <s v="/"/>
  </r>
  <r>
    <x v="3"/>
    <s v="Universidad de Castilla-La Mancha"/>
    <s v="013796/2022"/>
    <x v="1871"/>
    <s v="Contrato de suministros"/>
    <x v="4"/>
    <s v="Sí"/>
    <n v="151.25"/>
    <n v="151.25"/>
    <s v=""/>
    <s v=""/>
    <s v=""/>
    <s v=""/>
    <s v="/"/>
  </r>
  <r>
    <x v="3"/>
    <s v="Universidad de Castilla-La Mancha"/>
    <s v="013863/2022"/>
    <x v="2163"/>
    <s v="Contrato de suministros"/>
    <x v="4"/>
    <s v="Sí"/>
    <n v="302.38"/>
    <n v="302.38"/>
    <s v=""/>
    <s v=""/>
    <s v=""/>
    <s v=""/>
    <s v="/"/>
  </r>
  <r>
    <x v="3"/>
    <s v="Universidad de Castilla-La Mancha"/>
    <s v="013864/2022"/>
    <x v="2164"/>
    <s v="Contrato de servicios"/>
    <x v="4"/>
    <s v="Sí"/>
    <n v="73.010000000000005"/>
    <n v="73.010000000000005"/>
    <s v=""/>
    <s v=""/>
    <s v=""/>
    <s v=""/>
    <s v="/"/>
  </r>
  <r>
    <x v="3"/>
    <s v="Universidad de Castilla-La Mancha"/>
    <s v="013938/2022"/>
    <x v="2165"/>
    <s v="Contrato de servicios"/>
    <x v="4"/>
    <s v="Sí"/>
    <n v="69.92"/>
    <n v="69.92"/>
    <s v=""/>
    <s v=""/>
    <s v=""/>
    <s v=""/>
    <s v="/"/>
  </r>
  <r>
    <x v="3"/>
    <s v="Universidad de Castilla-La Mancha"/>
    <s v="014010/2022"/>
    <x v="2166"/>
    <s v="Contrato de suministros"/>
    <x v="4"/>
    <s v="Sí"/>
    <n v="801.82"/>
    <n v="801.82"/>
    <s v=""/>
    <s v=""/>
    <s v=""/>
    <s v=""/>
    <s v="/"/>
  </r>
  <r>
    <x v="3"/>
    <s v="Universidad de Castilla-La Mancha"/>
    <s v="014011/2022"/>
    <x v="2167"/>
    <s v="Contrato de servicios"/>
    <x v="4"/>
    <s v="Sí"/>
    <n v="12.16"/>
    <n v="12.16"/>
    <s v=""/>
    <s v=""/>
    <s v=""/>
    <s v=""/>
    <s v="/"/>
  </r>
  <r>
    <x v="3"/>
    <s v="Universidad de Castilla-La Mancha"/>
    <s v="014012/2022"/>
    <x v="2168"/>
    <s v="Contrato de servicios"/>
    <x v="4"/>
    <s v="Sí"/>
    <n v="104.4"/>
    <n v="104.4"/>
    <s v=""/>
    <s v=""/>
    <s v=""/>
    <s v=""/>
    <s v="/"/>
  </r>
  <r>
    <x v="3"/>
    <s v="Universidad de Castilla-La Mancha"/>
    <s v="014013/2022"/>
    <x v="2169"/>
    <s v="Contrato de servicios"/>
    <x v="4"/>
    <s v="Sí"/>
    <n v="75.11"/>
    <n v="75.11"/>
    <s v=""/>
    <s v=""/>
    <s v=""/>
    <s v=""/>
    <s v="/"/>
  </r>
  <r>
    <x v="3"/>
    <s v="Universidad de Castilla-La Mancha"/>
    <s v="014014/2022"/>
    <x v="2170"/>
    <s v="Contrato de servicios"/>
    <x v="4"/>
    <s v="Sí"/>
    <n v="80.52"/>
    <n v="80.52"/>
    <s v=""/>
    <s v=""/>
    <s v=""/>
    <s v=""/>
    <s v="/"/>
  </r>
  <r>
    <x v="3"/>
    <s v="Universidad de Castilla-La Mancha"/>
    <s v="014015/2022"/>
    <x v="2171"/>
    <s v="Contrato de servicios"/>
    <x v="4"/>
    <s v="Sí"/>
    <n v="110.31"/>
    <n v="110.31"/>
    <s v=""/>
    <s v=""/>
    <s v=""/>
    <s v=""/>
    <s v="/"/>
  </r>
  <r>
    <x v="3"/>
    <s v="Universidad de Castilla-La Mancha"/>
    <s v="014078/2022"/>
    <x v="2172"/>
    <s v="Contrato de suministros"/>
    <x v="4"/>
    <s v="Sí"/>
    <n v="112.94"/>
    <n v="112.94"/>
    <s v=""/>
    <s v=""/>
    <s v=""/>
    <s v=""/>
    <s v="/"/>
  </r>
  <r>
    <x v="3"/>
    <s v="Universidad de Castilla-La Mancha"/>
    <s v="014130/2022"/>
    <x v="2173"/>
    <s v="Contrato de servicios"/>
    <x v="4"/>
    <s v="Sí"/>
    <n v="60.5"/>
    <n v="60.5"/>
    <s v=""/>
    <s v=""/>
    <s v=""/>
    <s v=""/>
    <s v="/"/>
  </r>
  <r>
    <x v="3"/>
    <s v="Universidad de Castilla-La Mancha"/>
    <s v="014131/2022"/>
    <x v="2174"/>
    <s v="Contrato de servicios"/>
    <x v="4"/>
    <s v="Sí"/>
    <n v="84.11"/>
    <n v="84.11"/>
    <s v=""/>
    <s v=""/>
    <s v=""/>
    <s v=""/>
    <s v="/"/>
  </r>
  <r>
    <x v="3"/>
    <s v="Universidad de Castilla-La Mancha"/>
    <s v="014175/2022"/>
    <x v="2175"/>
    <s v="Contrato de servicios"/>
    <x v="4"/>
    <s v="Sí"/>
    <n v="790.25"/>
    <n v="790.25"/>
    <s v=""/>
    <s v=""/>
    <s v=""/>
    <s v=""/>
    <s v="/"/>
  </r>
  <r>
    <x v="3"/>
    <s v="Universidad de Castilla-La Mancha"/>
    <s v="014226/2022"/>
    <x v="2176"/>
    <s v="Contrato de servicios"/>
    <x v="4"/>
    <s v="Sí"/>
    <n v="36.299999999999997"/>
    <n v="36.299999999999997"/>
    <s v=""/>
    <s v=""/>
    <s v=""/>
    <s v=""/>
    <s v="/"/>
  </r>
  <r>
    <x v="3"/>
    <s v="Universidad de Castilla-La Mancha"/>
    <s v="014282/2022"/>
    <x v="1968"/>
    <s v="Contrato de suministros"/>
    <x v="4"/>
    <s v="Sí"/>
    <n v="223.61"/>
    <n v="223.61"/>
    <s v=""/>
    <s v=""/>
    <s v=""/>
    <s v=""/>
    <s v="/"/>
  </r>
  <r>
    <x v="3"/>
    <s v="Universidad de Castilla-La Mancha"/>
    <s v="014283/2022"/>
    <x v="1858"/>
    <s v="Contrato de suministros"/>
    <x v="4"/>
    <s v="Sí"/>
    <n v="50.82"/>
    <n v="50.82"/>
    <s v=""/>
    <s v=""/>
    <s v=""/>
    <s v=""/>
    <s v="/"/>
  </r>
  <r>
    <x v="3"/>
    <s v="Universidad de Castilla-La Mancha"/>
    <s v="014284/2022"/>
    <x v="2177"/>
    <s v="Contrato de servicios"/>
    <x v="4"/>
    <s v="Sí"/>
    <n v="47.42"/>
    <n v="47.42"/>
    <s v=""/>
    <s v=""/>
    <s v=""/>
    <s v=""/>
    <s v="/"/>
  </r>
  <r>
    <x v="3"/>
    <s v="Universidad de Castilla-La Mancha"/>
    <s v="014314/2022"/>
    <x v="2178"/>
    <s v="Contrato de servicios"/>
    <x v="4"/>
    <s v="Sí"/>
    <n v="33.22"/>
    <n v="33.22"/>
    <s v=""/>
    <s v=""/>
    <s v=""/>
    <s v=""/>
    <s v="/"/>
  </r>
  <r>
    <x v="3"/>
    <s v="Universidad de Castilla-La Mancha"/>
    <s v="014315/2022"/>
    <x v="2179"/>
    <s v="Contrato de servicios"/>
    <x v="4"/>
    <s v="Sí"/>
    <n v="113.41"/>
    <n v="113.41"/>
    <s v=""/>
    <s v=""/>
    <s v=""/>
    <s v=""/>
    <s v="/"/>
  </r>
  <r>
    <x v="3"/>
    <s v="Universidad de Castilla-La Mancha"/>
    <s v="014401/2022"/>
    <x v="2180"/>
    <s v="Contrato de servicios"/>
    <x v="4"/>
    <s v="Sí"/>
    <n v="54.52"/>
    <n v="54.52"/>
    <s v=""/>
    <s v=""/>
    <s v=""/>
    <s v=""/>
    <s v="/"/>
  </r>
  <r>
    <x v="3"/>
    <s v="Universidad de Castilla-La Mancha"/>
    <s v="014424/2022"/>
    <x v="2181"/>
    <s v="Contrato de servicios"/>
    <x v="4"/>
    <s v="Sí"/>
    <n v="183.63"/>
    <n v="183.63"/>
    <s v=""/>
    <s v=""/>
    <s v=""/>
    <s v=""/>
    <s v="/"/>
  </r>
  <r>
    <x v="3"/>
    <s v="Universidad de Castilla-La Mancha"/>
    <s v="014425/2022"/>
    <x v="2182"/>
    <s v="Contrato de servicios"/>
    <x v="4"/>
    <s v="Sí"/>
    <n v="63.21"/>
    <n v="63.21"/>
    <s v=""/>
    <s v=""/>
    <s v=""/>
    <s v=""/>
    <s v="/"/>
  </r>
  <r>
    <x v="3"/>
    <s v="Universidad de Castilla-La Mancha"/>
    <s v="014450/2022"/>
    <x v="2183"/>
    <s v="Contrato de servicios"/>
    <x v="4"/>
    <s v="Sí"/>
    <n v="53.43"/>
    <n v="53.43"/>
    <s v=""/>
    <s v=""/>
    <s v=""/>
    <s v=""/>
    <s v="/"/>
  </r>
  <r>
    <x v="3"/>
    <s v="Universidad de Castilla-La Mancha"/>
    <s v="020208/2022"/>
    <x v="2184"/>
    <s v="Contrato de servicios"/>
    <x v="4"/>
    <s v="Sí"/>
    <n v="60.02"/>
    <n v="60.02"/>
    <s v=""/>
    <s v=""/>
    <s v=""/>
    <s v=""/>
    <s v="/"/>
  </r>
  <r>
    <x v="3"/>
    <s v="Universidad de Castilla-La Mancha"/>
    <s v="020211/2022"/>
    <x v="1946"/>
    <s v="Contrato de suministros"/>
    <x v="4"/>
    <s v="Sí"/>
    <n v="138.06"/>
    <n v="138.06"/>
    <s v=""/>
    <s v=""/>
    <s v=""/>
    <s v=""/>
    <s v="/"/>
  </r>
  <r>
    <x v="3"/>
    <s v="Universidad de Castilla-La Mancha"/>
    <s v="020213/2022"/>
    <x v="1949"/>
    <s v="Contrato de suministros"/>
    <x v="4"/>
    <s v="Sí"/>
    <n v="432.58"/>
    <n v="432.58"/>
    <s v=""/>
    <s v=""/>
    <s v=""/>
    <s v=""/>
    <s v="/"/>
  </r>
  <r>
    <x v="3"/>
    <s v="Universidad de Castilla-La Mancha"/>
    <s v="020215/2022"/>
    <x v="2185"/>
    <s v="Contrato de suministros"/>
    <x v="4"/>
    <s v="Sí"/>
    <n v="513.94000000000005"/>
    <n v="513.94000000000005"/>
    <s v=""/>
    <s v=""/>
    <s v=""/>
    <s v=""/>
    <s v="/"/>
  </r>
  <r>
    <x v="3"/>
    <s v="Universidad de Castilla-La Mancha"/>
    <s v="020226/2022"/>
    <x v="1806"/>
    <s v="Contrato de suministros"/>
    <x v="4"/>
    <s v="Sí"/>
    <n v="529.41"/>
    <n v="529.41"/>
    <s v=""/>
    <s v=""/>
    <s v=""/>
    <s v=""/>
    <s v="/"/>
  </r>
  <r>
    <x v="3"/>
    <s v="Universidad de Castilla-La Mancha"/>
    <s v="020230/2022"/>
    <x v="2186"/>
    <s v="Contrato de servicios"/>
    <x v="4"/>
    <s v="Sí"/>
    <n v="124.03"/>
    <n v="124.03"/>
    <s v=""/>
    <s v=""/>
    <s v=""/>
    <s v=""/>
    <s v="/"/>
  </r>
  <r>
    <x v="3"/>
    <s v="Universidad de Castilla-La Mancha"/>
    <s v="020241/2022"/>
    <x v="2187"/>
    <s v="Contrato de servicios"/>
    <x v="4"/>
    <s v="Sí"/>
    <n v="47.41"/>
    <n v="47.41"/>
    <s v=""/>
    <s v=""/>
    <s v=""/>
    <s v=""/>
    <s v="/"/>
  </r>
  <r>
    <x v="3"/>
    <s v="Universidad de Castilla-La Mancha"/>
    <s v="020269/2022"/>
    <x v="2188"/>
    <s v="Contrato de servicios"/>
    <x v="4"/>
    <s v="Sí"/>
    <n v="165.47"/>
    <n v="165.47"/>
    <s v=""/>
    <s v=""/>
    <s v=""/>
    <s v=""/>
    <s v="/"/>
  </r>
  <r>
    <x v="3"/>
    <s v="Universidad de Castilla-La Mancha"/>
    <s v="020274/2022"/>
    <x v="2189"/>
    <s v="Contrato de servicios"/>
    <x v="4"/>
    <s v="Sí"/>
    <n v="60.5"/>
    <n v="60.5"/>
    <s v=""/>
    <s v=""/>
    <s v=""/>
    <s v=""/>
    <s v="/"/>
  </r>
  <r>
    <x v="3"/>
    <s v="Universidad de Castilla-La Mancha"/>
    <s v="020277/2022"/>
    <x v="2190"/>
    <s v="Contrato de suministros"/>
    <x v="4"/>
    <s v="Sí"/>
    <n v="1058.82"/>
    <n v="1058.82"/>
    <s v=""/>
    <s v=""/>
    <s v=""/>
    <s v=""/>
    <s v="/"/>
  </r>
  <r>
    <x v="3"/>
    <s v="Universidad de Castilla-La Mancha"/>
    <s v="020294/2022"/>
    <x v="2191"/>
    <s v="Contrato de servicios"/>
    <x v="4"/>
    <s v="Sí"/>
    <n v="60.5"/>
    <n v="60.5"/>
    <s v=""/>
    <s v=""/>
    <s v=""/>
    <s v=""/>
    <s v="/"/>
  </r>
  <r>
    <x v="3"/>
    <s v="Universidad de Castilla-La Mancha"/>
    <s v="020342/2022"/>
    <x v="2192"/>
    <s v="Contrato de suministros"/>
    <x v="4"/>
    <s v="Sí"/>
    <n v="1355.2"/>
    <n v="1355.2"/>
    <s v=""/>
    <s v=""/>
    <s v=""/>
    <s v=""/>
    <s v="/"/>
  </r>
  <r>
    <x v="3"/>
    <s v="Universidad de Castilla-La Mancha"/>
    <s v="020344/2022"/>
    <x v="2193"/>
    <s v="Contrato de servicios"/>
    <x v="4"/>
    <s v="Sí"/>
    <n v="228.53"/>
    <n v="228.53"/>
    <s v=""/>
    <s v=""/>
    <s v=""/>
    <s v=""/>
    <s v="/"/>
  </r>
  <r>
    <x v="3"/>
    <s v="Universidad de Castilla-La Mancha"/>
    <s v="020345/2022"/>
    <x v="2194"/>
    <s v="Contrato de suministros"/>
    <x v="4"/>
    <s v="Sí"/>
    <n v="849.78"/>
    <n v="849.78"/>
    <s v=""/>
    <s v=""/>
    <s v=""/>
    <s v=""/>
    <s v="/"/>
  </r>
  <r>
    <x v="3"/>
    <s v="Universidad de Castilla-La Mancha"/>
    <s v="020352/2022"/>
    <x v="2195"/>
    <s v="Contrato de servicios"/>
    <x v="4"/>
    <s v="Sí"/>
    <n v="29.61"/>
    <n v="29.61"/>
    <s v=""/>
    <s v=""/>
    <s v=""/>
    <s v=""/>
    <s v="/"/>
  </r>
  <r>
    <x v="3"/>
    <s v="Universidad de Castilla-La Mancha"/>
    <s v="020358/2022"/>
    <x v="2196"/>
    <s v="Contrato de servicios"/>
    <x v="4"/>
    <s v="Sí"/>
    <n v="112"/>
    <n v="112"/>
    <s v=""/>
    <s v=""/>
    <s v=""/>
    <s v=""/>
    <s v="/"/>
  </r>
  <r>
    <x v="3"/>
    <s v="Universidad de Castilla-La Mancha"/>
    <s v="020427/2022"/>
    <x v="1946"/>
    <s v="Contrato de suministros"/>
    <x v="4"/>
    <s v="Sí"/>
    <n v="138.06"/>
    <n v="138.06"/>
    <s v=""/>
    <s v=""/>
    <s v=""/>
    <s v=""/>
    <s v="/"/>
  </r>
  <r>
    <x v="3"/>
    <s v="Universidad de Castilla-La Mancha"/>
    <s v="020430/2022"/>
    <x v="2197"/>
    <s v="Contrato de servicios"/>
    <x v="4"/>
    <s v="Sí"/>
    <n v="47.42"/>
    <n v="47.42"/>
    <s v=""/>
    <s v=""/>
    <s v=""/>
    <s v=""/>
    <s v="/"/>
  </r>
  <r>
    <x v="3"/>
    <s v="Universidad de Castilla-La Mancha"/>
    <s v="020431/2022"/>
    <x v="2198"/>
    <s v="Contrato de servicios"/>
    <x v="4"/>
    <s v="Sí"/>
    <n v="107.83"/>
    <n v="107.83"/>
    <s v=""/>
    <s v=""/>
    <s v=""/>
    <s v=""/>
    <s v="/"/>
  </r>
  <r>
    <x v="3"/>
    <s v="Universidad de Castilla-La Mancha"/>
    <s v="020437/2022"/>
    <x v="2199"/>
    <s v="Contrato de servicios"/>
    <x v="4"/>
    <s v="Sí"/>
    <n v="341.72"/>
    <n v="341.72"/>
    <s v=""/>
    <s v=""/>
    <s v=""/>
    <s v=""/>
    <s v="/"/>
  </r>
  <r>
    <x v="3"/>
    <s v="Universidad de Castilla-La Mancha"/>
    <s v="020504/2022"/>
    <x v="2200"/>
    <s v="Contrato de suministros"/>
    <x v="4"/>
    <s v="Sí"/>
    <n v="242"/>
    <n v="242"/>
    <s v=""/>
    <s v=""/>
    <s v=""/>
    <s v=""/>
    <s v="/"/>
  </r>
  <r>
    <x v="3"/>
    <s v="Universidad de Castilla-La Mancha"/>
    <s v="020539/2022"/>
    <x v="2201"/>
    <s v="Contrato de suministros"/>
    <x v="4"/>
    <s v="Sí"/>
    <n v="212.96"/>
    <n v="212.96"/>
    <s v=""/>
    <s v=""/>
    <s v=""/>
    <s v=""/>
    <s v="/"/>
  </r>
  <r>
    <x v="3"/>
    <s v="Universidad de Castilla-La Mancha"/>
    <s v="020616/2022"/>
    <x v="2202"/>
    <s v="Contrato de suministros"/>
    <x v="4"/>
    <s v="Sí"/>
    <n v="133.1"/>
    <n v="133.1"/>
    <s v=""/>
    <s v=""/>
    <s v=""/>
    <s v=""/>
    <s v="/"/>
  </r>
  <r>
    <x v="3"/>
    <s v="Universidad de Castilla-La Mancha"/>
    <s v="020674/2022"/>
    <x v="2203"/>
    <s v="Contrato de servicios"/>
    <x v="4"/>
    <s v="Sí"/>
    <n v="149.4"/>
    <n v="149.4"/>
    <s v=""/>
    <s v=""/>
    <s v=""/>
    <s v=""/>
    <s v="/"/>
  </r>
  <r>
    <x v="3"/>
    <s v="Universidad de Castilla-La Mancha"/>
    <s v="020691/2022"/>
    <x v="2204"/>
    <s v="Contrato de servicios"/>
    <x v="4"/>
    <s v="Sí"/>
    <n v="3275.31"/>
    <n v="3275.31"/>
    <s v=""/>
    <s v=""/>
    <s v=""/>
    <s v=""/>
    <s v="/"/>
  </r>
  <r>
    <x v="3"/>
    <s v="Universidad de Castilla-La Mancha"/>
    <s v="020751/2022"/>
    <x v="2205"/>
    <s v="Contrato de suministros"/>
    <x v="4"/>
    <s v="Sí"/>
    <n v="124.87"/>
    <n v="124.87"/>
    <s v=""/>
    <s v=""/>
    <s v=""/>
    <s v=""/>
    <s v="/"/>
  </r>
  <r>
    <x v="3"/>
    <s v="Universidad de Castilla-La Mancha"/>
    <s v="020758/2022"/>
    <x v="1806"/>
    <s v="Contrato de suministros"/>
    <x v="4"/>
    <s v="Sí"/>
    <n v="60.5"/>
    <n v="60.5"/>
    <s v=""/>
    <s v=""/>
    <s v=""/>
    <s v=""/>
    <s v="/"/>
  </r>
  <r>
    <x v="3"/>
    <s v="Universidad de Castilla-La Mancha"/>
    <s v="020759/2022"/>
    <x v="2206"/>
    <s v="Contrato de servicios"/>
    <x v="4"/>
    <s v="Sí"/>
    <n v="105.6"/>
    <n v="105.6"/>
    <s v=""/>
    <s v=""/>
    <s v=""/>
    <s v=""/>
    <s v="/"/>
  </r>
  <r>
    <x v="3"/>
    <s v="Universidad de Castilla-La Mancha"/>
    <s v="020760/2022"/>
    <x v="2207"/>
    <s v="Contrato de servicios"/>
    <x v="4"/>
    <s v="Sí"/>
    <n v="4745"/>
    <n v="4745"/>
    <s v=""/>
    <s v=""/>
    <s v=""/>
    <s v=""/>
    <s v="/"/>
  </r>
  <r>
    <x v="3"/>
    <s v="Universidad de Castilla-La Mancha"/>
    <s v="020785/2022"/>
    <x v="1946"/>
    <s v="Contrato de suministros"/>
    <x v="4"/>
    <s v="Sí"/>
    <n v="138.06"/>
    <n v="138.06"/>
    <s v=""/>
    <s v=""/>
    <s v=""/>
    <s v=""/>
    <s v="/"/>
  </r>
  <r>
    <x v="3"/>
    <s v="Universidad de Castilla-La Mancha"/>
    <s v="020825/2022"/>
    <x v="1803"/>
    <s v="Contrato de suministros"/>
    <x v="4"/>
    <s v="Sí"/>
    <n v="326.51"/>
    <n v="326.51"/>
    <s v=""/>
    <s v=""/>
    <s v=""/>
    <s v=""/>
    <s v="/"/>
  </r>
  <r>
    <x v="3"/>
    <s v="Universidad de Castilla-La Mancha"/>
    <s v="020879/2022"/>
    <x v="2208"/>
    <s v="Contrato de servicios"/>
    <x v="4"/>
    <s v="Sí"/>
    <n v="215.29"/>
    <n v="215.29"/>
    <s v=""/>
    <s v=""/>
    <s v=""/>
    <s v=""/>
    <s v="/"/>
  </r>
  <r>
    <x v="3"/>
    <s v="Universidad de Castilla-La Mancha"/>
    <s v="020914/2022"/>
    <x v="2209"/>
    <s v="Contrato de suministros"/>
    <x v="4"/>
    <s v="Sí"/>
    <n v="274.22000000000003"/>
    <n v="274.22000000000003"/>
    <s v=""/>
    <s v=""/>
    <s v=""/>
    <s v=""/>
    <s v="/"/>
  </r>
  <r>
    <x v="3"/>
    <s v="Universidad de Castilla-La Mancha"/>
    <s v="020915/2022"/>
    <x v="2210"/>
    <s v="Contrato de suministros"/>
    <x v="4"/>
    <s v="Sí"/>
    <n v="112.94"/>
    <n v="112.94"/>
    <s v=""/>
    <s v=""/>
    <s v=""/>
    <s v=""/>
    <s v="/"/>
  </r>
  <r>
    <x v="3"/>
    <s v="Universidad de Castilla-La Mancha"/>
    <s v="020951/2022"/>
    <x v="2211"/>
    <s v="Contrato de servicios"/>
    <x v="4"/>
    <s v="Sí"/>
    <n v="382.64"/>
    <n v="382.64"/>
    <s v=""/>
    <s v=""/>
    <s v=""/>
    <s v=""/>
    <s v="/"/>
  </r>
  <r>
    <x v="3"/>
    <s v="Universidad de Castilla-La Mancha"/>
    <s v="020985/2022"/>
    <x v="1968"/>
    <s v="Contrato de suministros"/>
    <x v="4"/>
    <s v="Sí"/>
    <n v="223.61"/>
    <n v="223.61"/>
    <s v=""/>
    <s v=""/>
    <s v=""/>
    <s v=""/>
    <s v="/"/>
  </r>
  <r>
    <x v="3"/>
    <s v="Universidad de Castilla-La Mancha"/>
    <s v="020986/2022"/>
    <x v="2212"/>
    <s v="Contrato de servicios"/>
    <x v="4"/>
    <s v="Sí"/>
    <n v="72.599999999999994"/>
    <n v="72.599999999999994"/>
    <s v=""/>
    <s v=""/>
    <s v=""/>
    <s v=""/>
    <s v="/"/>
  </r>
  <r>
    <x v="3"/>
    <s v="Universidad de Castilla-La Mancha"/>
    <s v="020987/2022"/>
    <x v="2213"/>
    <s v="Contrato de suministros"/>
    <x v="4"/>
    <s v="Sí"/>
    <n v="485.51"/>
    <n v="485.51"/>
    <s v=""/>
    <s v=""/>
    <s v=""/>
    <s v=""/>
    <s v="/"/>
  </r>
  <r>
    <x v="3"/>
    <s v="Universidad de Castilla-La Mancha"/>
    <s v="020988/2022"/>
    <x v="2214"/>
    <s v="Contrato de servicios"/>
    <x v="4"/>
    <s v="Sí"/>
    <n v="618.30999999999995"/>
    <n v="618.30999999999995"/>
    <s v=""/>
    <s v=""/>
    <s v=""/>
    <s v=""/>
    <s v="/"/>
  </r>
  <r>
    <x v="3"/>
    <s v="Universidad de Castilla-La Mancha"/>
    <s v="020989/2022"/>
    <x v="2215"/>
    <s v="Contrato de servicios"/>
    <x v="4"/>
    <s v="Sí"/>
    <n v="239.29"/>
    <n v="239.29"/>
    <s v=""/>
    <s v=""/>
    <s v=""/>
    <s v=""/>
    <s v="/"/>
  </r>
  <r>
    <x v="3"/>
    <s v="Universidad de Castilla-La Mancha"/>
    <s v="021018/2022"/>
    <x v="1937"/>
    <s v="Contrato de suministros"/>
    <x v="4"/>
    <s v="Sí"/>
    <n v="138.06"/>
    <n v="138.06"/>
    <s v=""/>
    <s v=""/>
    <s v=""/>
    <s v=""/>
    <s v="/"/>
  </r>
  <r>
    <x v="3"/>
    <s v="Universidad de Castilla-La Mancha"/>
    <s v="021019/2022"/>
    <x v="2216"/>
    <s v="Contrato de servicios"/>
    <x v="4"/>
    <s v="Sí"/>
    <n v="174.72"/>
    <n v="174.72"/>
    <s v=""/>
    <s v=""/>
    <s v=""/>
    <s v=""/>
    <s v="/"/>
  </r>
  <r>
    <x v="3"/>
    <s v="Universidad de Castilla-La Mancha"/>
    <s v="021020/2022"/>
    <x v="2217"/>
    <s v="Contrato de servicios"/>
    <x v="4"/>
    <s v="Sí"/>
    <n v="971.49"/>
    <n v="971.49"/>
    <s v=""/>
    <s v=""/>
    <s v=""/>
    <s v=""/>
    <s v="/"/>
  </r>
  <r>
    <x v="3"/>
    <s v="Universidad de Castilla-La Mancha"/>
    <s v="021067/2022"/>
    <x v="2218"/>
    <s v="Contrato de suministros"/>
    <x v="4"/>
    <s v="Sí"/>
    <n v="112.94"/>
    <n v="112.94"/>
    <s v=""/>
    <s v=""/>
    <s v=""/>
    <s v=""/>
    <s v="/"/>
  </r>
  <r>
    <x v="3"/>
    <s v="Universidad de Castilla-La Mancha"/>
    <s v="021068/2022"/>
    <x v="2219"/>
    <s v="Contrato de servicios"/>
    <x v="4"/>
    <s v="Sí"/>
    <n v="18.809999999999999"/>
    <n v="18.809999999999999"/>
    <s v=""/>
    <s v=""/>
    <s v=""/>
    <s v=""/>
    <s v="/"/>
  </r>
  <r>
    <x v="3"/>
    <s v="Universidad de Castilla-La Mancha"/>
    <s v="021069/2022"/>
    <x v="2020"/>
    <s v="Contrato de suministros"/>
    <x v="4"/>
    <s v="Sí"/>
    <n v="112.94"/>
    <n v="112.94"/>
    <s v=""/>
    <s v=""/>
    <s v=""/>
    <s v=""/>
    <s v="/"/>
  </r>
  <r>
    <x v="3"/>
    <s v="Universidad de Castilla-La Mancha"/>
    <s v="021076/2022"/>
    <x v="2220"/>
    <s v="Contrato de suministros"/>
    <x v="4"/>
    <s v="Sí"/>
    <n v="1149.5"/>
    <n v="1149.5"/>
    <s v=""/>
    <s v=""/>
    <s v=""/>
    <s v=""/>
    <s v="/"/>
  </r>
  <r>
    <x v="3"/>
    <s v="Universidad de Castilla-La Mancha"/>
    <s v="021077/2022"/>
    <x v="2221"/>
    <s v="Contrato de suministros"/>
    <x v="4"/>
    <s v="Sí"/>
    <n v="786.5"/>
    <n v="786.5"/>
    <s v=""/>
    <s v=""/>
    <s v=""/>
    <s v=""/>
    <s v="/"/>
  </r>
  <r>
    <x v="3"/>
    <s v="Universidad de Castilla-La Mancha"/>
    <s v="021082/2022"/>
    <x v="2222"/>
    <s v="Contrato de suministros"/>
    <x v="4"/>
    <s v="Sí"/>
    <n v="281.36"/>
    <n v="281.36"/>
    <s v=""/>
    <s v=""/>
    <s v=""/>
    <s v=""/>
    <s v="/"/>
  </r>
  <r>
    <x v="3"/>
    <s v="Universidad de Castilla-La Mancha"/>
    <s v="021131/2022"/>
    <x v="1855"/>
    <s v="Contrato de suministros"/>
    <x v="4"/>
    <s v="Sí"/>
    <n v="225.88"/>
    <n v="225.88"/>
    <s v=""/>
    <s v=""/>
    <s v=""/>
    <s v=""/>
    <s v="/"/>
  </r>
  <r>
    <x v="3"/>
    <s v="Universidad de Castilla-La Mancha"/>
    <s v="021176/2022"/>
    <x v="2223"/>
    <s v="Contrato de suministros"/>
    <x v="4"/>
    <s v="Sí"/>
    <n v="72.84"/>
    <n v="72.84"/>
    <s v=""/>
    <s v=""/>
    <s v=""/>
    <s v=""/>
    <s v="/"/>
  </r>
  <r>
    <x v="3"/>
    <s v="Universidad de Castilla-La Mancha"/>
    <s v="021186/2022"/>
    <x v="2224"/>
    <s v="Contrato de servicios"/>
    <x v="4"/>
    <s v="Sí"/>
    <n v="2855"/>
    <n v="2855"/>
    <s v=""/>
    <s v=""/>
    <s v=""/>
    <s v=""/>
    <s v="/"/>
  </r>
  <r>
    <x v="3"/>
    <s v="Universidad de Castilla-La Mancha"/>
    <s v="021187/2022"/>
    <x v="2225"/>
    <s v="Contrato de servicios"/>
    <x v="4"/>
    <s v="Sí"/>
    <n v="1427.5"/>
    <n v="1427.5"/>
    <s v=""/>
    <s v=""/>
    <s v=""/>
    <s v=""/>
    <s v="/"/>
  </r>
  <r>
    <x v="3"/>
    <s v="Universidad de Castilla-La Mancha"/>
    <s v="021188/2022"/>
    <x v="2226"/>
    <s v="Contrato de servicios"/>
    <x v="4"/>
    <s v="Sí"/>
    <n v="60.47"/>
    <n v="60.47"/>
    <s v=""/>
    <s v=""/>
    <s v=""/>
    <s v=""/>
    <s v="/"/>
  </r>
  <r>
    <x v="3"/>
    <s v="Universidad de Castilla-La Mancha"/>
    <s v="021189/2022"/>
    <x v="2227"/>
    <s v="Contrato de servicios"/>
    <x v="4"/>
    <s v="Sí"/>
    <n v="16.7"/>
    <n v="16.7"/>
    <s v=""/>
    <s v=""/>
    <s v=""/>
    <s v=""/>
    <s v="/"/>
  </r>
  <r>
    <x v="3"/>
    <s v="Universidad de Castilla-La Mancha"/>
    <s v="021190/2022"/>
    <x v="2228"/>
    <s v="Contrato de servicios"/>
    <x v="4"/>
    <s v="Sí"/>
    <n v="75.12"/>
    <n v="75.12"/>
    <s v=""/>
    <s v=""/>
    <s v=""/>
    <s v=""/>
    <s v="/"/>
  </r>
  <r>
    <x v="3"/>
    <s v="Universidad de Castilla-La Mancha"/>
    <s v="021291/2022"/>
    <x v="1968"/>
    <s v="Contrato de suministros"/>
    <x v="4"/>
    <s v="Sí"/>
    <n v="223.61"/>
    <n v="223.61"/>
    <s v=""/>
    <s v=""/>
    <s v=""/>
    <s v=""/>
    <s v="/"/>
  </r>
  <r>
    <x v="3"/>
    <s v="Universidad de Castilla-La Mancha"/>
    <s v="021317/2022"/>
    <x v="2229"/>
    <s v="Contrato de servicios"/>
    <x v="4"/>
    <s v="Sí"/>
    <n v="135.41"/>
    <n v="135.41"/>
    <s v=""/>
    <s v=""/>
    <s v=""/>
    <s v=""/>
    <s v="/"/>
  </r>
  <r>
    <x v="3"/>
    <s v="Universidad de Castilla-La Mancha"/>
    <s v="021318/2022"/>
    <x v="2230"/>
    <s v="Contrato de servicios"/>
    <x v="4"/>
    <s v="Sí"/>
    <n v="48.55"/>
    <n v="48.55"/>
    <s v=""/>
    <s v=""/>
    <s v=""/>
    <s v=""/>
    <s v="/"/>
  </r>
  <r>
    <x v="3"/>
    <s v="Universidad de Castilla-La Mancha"/>
    <s v="021319/2022"/>
    <x v="2231"/>
    <s v="Contrato de servicios"/>
    <x v="4"/>
    <s v="Sí"/>
    <n v="226.39"/>
    <n v="226.39"/>
    <s v=""/>
    <s v=""/>
    <s v=""/>
    <s v=""/>
    <s v="/"/>
  </r>
  <r>
    <x v="3"/>
    <s v="Universidad de Castilla-La Mancha"/>
    <s v="021474/2022"/>
    <x v="1967"/>
    <s v="Contrato de suministros"/>
    <x v="4"/>
    <s v="Sí"/>
    <n v="111.8"/>
    <n v="111.8"/>
    <s v=""/>
    <s v=""/>
    <s v=""/>
    <s v=""/>
    <s v="/"/>
  </r>
  <r>
    <x v="3"/>
    <s v="Universidad de Castilla-La Mancha"/>
    <s v="021554/2022"/>
    <x v="1946"/>
    <s v="Contrato de suministros"/>
    <x v="4"/>
    <s v="Sí"/>
    <n v="138.06"/>
    <n v="138.06"/>
    <s v=""/>
    <s v=""/>
    <s v=""/>
    <s v=""/>
    <s v="/"/>
  </r>
  <r>
    <x v="3"/>
    <s v="Universidad de Castilla-La Mancha"/>
    <s v="021591/2022"/>
    <x v="2232"/>
    <s v="Contrato de servicios"/>
    <x v="4"/>
    <s v="Sí"/>
    <n v="22.21"/>
    <n v="22.21"/>
    <s v=""/>
    <s v=""/>
    <s v=""/>
    <s v=""/>
    <s v="/"/>
  </r>
  <r>
    <x v="3"/>
    <s v="Universidad de Castilla-La Mancha"/>
    <s v="021592/2022"/>
    <x v="2233"/>
    <s v="Contrato de servicios"/>
    <x v="4"/>
    <s v="Sí"/>
    <n v="244"/>
    <n v="244"/>
    <s v=""/>
    <s v=""/>
    <s v=""/>
    <s v=""/>
    <s v="/"/>
  </r>
  <r>
    <x v="3"/>
    <s v="Universidad de Castilla-La Mancha"/>
    <s v="021593/2022"/>
    <x v="2234"/>
    <s v="Contrato de servicios"/>
    <x v="4"/>
    <s v="Sí"/>
    <n v="182.25"/>
    <n v="182.25"/>
    <s v=""/>
    <s v=""/>
    <s v=""/>
    <s v=""/>
    <s v="/"/>
  </r>
  <r>
    <x v="3"/>
    <s v="Universidad de Castilla-La Mancha"/>
    <s v="021594/2022"/>
    <x v="2235"/>
    <s v="Contrato de servicios"/>
    <x v="4"/>
    <s v="Sí"/>
    <n v="492.82"/>
    <n v="492.82"/>
    <s v=""/>
    <s v=""/>
    <s v=""/>
    <s v=""/>
    <s v="/"/>
  </r>
  <r>
    <x v="3"/>
    <s v="Universidad de Castilla-La Mancha"/>
    <s v="021595/2022"/>
    <x v="2236"/>
    <s v="Contrato de servicios"/>
    <x v="4"/>
    <s v="Sí"/>
    <n v="209.77"/>
    <n v="209.77"/>
    <s v=""/>
    <s v=""/>
    <s v=""/>
    <s v=""/>
    <s v="/"/>
  </r>
  <r>
    <x v="3"/>
    <s v="Universidad de Castilla-La Mancha"/>
    <s v="021596/2022"/>
    <x v="2237"/>
    <s v="Contrato de servicios"/>
    <x v="4"/>
    <s v="Sí"/>
    <n v="1100"/>
    <n v="1100"/>
    <s v=""/>
    <s v=""/>
    <s v=""/>
    <s v=""/>
    <s v="/"/>
  </r>
  <r>
    <x v="3"/>
    <s v="Universidad de Castilla-La Mancha"/>
    <s v="021597/2022"/>
    <x v="2238"/>
    <s v="Contrato de servicios"/>
    <x v="4"/>
    <s v="Sí"/>
    <n v="4902.8100000000004"/>
    <n v="4902.8100000000004"/>
    <s v=""/>
    <s v=""/>
    <s v=""/>
    <s v=""/>
    <s v="/"/>
  </r>
  <r>
    <x v="3"/>
    <s v="Universidad de Castilla-La Mancha"/>
    <s v="021598/2022"/>
    <x v="2239"/>
    <s v="Contrato de servicios"/>
    <x v="4"/>
    <s v="Sí"/>
    <n v="47.91"/>
    <n v="47.91"/>
    <s v=""/>
    <s v=""/>
    <s v=""/>
    <s v=""/>
    <s v="/"/>
  </r>
  <r>
    <x v="3"/>
    <s v="Universidad de Castilla-La Mancha"/>
    <s v="021599/2022"/>
    <x v="2240"/>
    <s v="Contrato de servicios"/>
    <x v="4"/>
    <s v="Sí"/>
    <n v="48.63"/>
    <n v="48.63"/>
    <s v=""/>
    <s v=""/>
    <s v=""/>
    <s v=""/>
    <s v="/"/>
  </r>
  <r>
    <x v="3"/>
    <s v="Universidad de Castilla-La Mancha"/>
    <s v="021600/2022"/>
    <x v="1968"/>
    <s v="Contrato de suministros"/>
    <x v="4"/>
    <s v="Sí"/>
    <n v="223.61"/>
    <n v="223.61"/>
    <s v=""/>
    <s v=""/>
    <s v=""/>
    <s v=""/>
    <s v="/"/>
  </r>
  <r>
    <x v="3"/>
    <s v="Universidad de Castilla-La Mancha"/>
    <s v="021737/2022"/>
    <x v="2241"/>
    <s v="Contrato de servicios"/>
    <x v="4"/>
    <s v="Sí"/>
    <n v="91"/>
    <n v="91"/>
    <s v=""/>
    <s v=""/>
    <s v=""/>
    <s v=""/>
    <s v="/"/>
  </r>
  <r>
    <x v="3"/>
    <s v="Universidad de Castilla-La Mancha"/>
    <s v="021861/2022"/>
    <x v="2242"/>
    <s v="Contrato de servicios"/>
    <x v="4"/>
    <s v="Sí"/>
    <n v="310"/>
    <n v="310"/>
    <s v=""/>
    <s v=""/>
    <s v=""/>
    <s v=""/>
    <s v="/"/>
  </r>
  <r>
    <x v="3"/>
    <s v="Universidad de Castilla-La Mancha"/>
    <s v="021862/2022"/>
    <x v="2243"/>
    <s v="Contrato de servicios"/>
    <x v="4"/>
    <s v="Sí"/>
    <n v="329.95"/>
    <n v="329.95"/>
    <s v=""/>
    <s v=""/>
    <s v=""/>
    <s v=""/>
    <s v="/"/>
  </r>
  <r>
    <x v="3"/>
    <s v="Universidad de Castilla-La Mancha"/>
    <s v="021863/2022"/>
    <x v="2244"/>
    <s v="Contrato de servicios"/>
    <x v="4"/>
    <s v="Sí"/>
    <n v="85.09"/>
    <n v="85.09"/>
    <s v=""/>
    <s v=""/>
    <s v=""/>
    <s v=""/>
    <s v="/"/>
  </r>
  <r>
    <x v="3"/>
    <s v="Universidad de Castilla-La Mancha"/>
    <s v="021864/2022"/>
    <x v="2245"/>
    <s v="Contrato de servicios"/>
    <x v="4"/>
    <s v="Sí"/>
    <n v="349.31"/>
    <n v="349.31"/>
    <s v=""/>
    <s v=""/>
    <s v=""/>
    <s v=""/>
    <s v="/"/>
  </r>
  <r>
    <x v="3"/>
    <s v="Universidad de Castilla-La Mancha"/>
    <s v="021921/2022"/>
    <x v="2246"/>
    <s v="Contrato de servicios"/>
    <x v="4"/>
    <s v="Sí"/>
    <n v="125.22"/>
    <n v="125.22"/>
    <s v=""/>
    <s v=""/>
    <s v=""/>
    <s v=""/>
    <s v="/"/>
  </r>
  <r>
    <x v="3"/>
    <s v="Universidad de Castilla-La Mancha"/>
    <s v="021922/2022"/>
    <x v="2247"/>
    <s v="Contrato de servicios"/>
    <x v="4"/>
    <s v="Sí"/>
    <n v="173.37"/>
    <n v="173.37"/>
    <s v=""/>
    <s v=""/>
    <s v=""/>
    <s v=""/>
    <s v="/"/>
  </r>
  <r>
    <x v="3"/>
    <s v="Universidad de Castilla-La Mancha"/>
    <s v="021953/2022"/>
    <x v="2248"/>
    <s v="Contrato de servicios"/>
    <x v="4"/>
    <s v="Sí"/>
    <n v="147.94"/>
    <n v="147.94"/>
    <s v=""/>
    <s v=""/>
    <s v=""/>
    <s v=""/>
    <s v="/"/>
  </r>
  <r>
    <x v="3"/>
    <s v="Universidad de Castilla-La Mancha"/>
    <s v="021971/2022"/>
    <x v="2249"/>
    <s v="Contrato de servicios"/>
    <x v="4"/>
    <s v="Sí"/>
    <n v="190.1"/>
    <n v="190.1"/>
    <s v=""/>
    <s v=""/>
    <s v=""/>
    <s v=""/>
    <s v="/"/>
  </r>
  <r>
    <x v="3"/>
    <s v="Universidad de Castilla-La Mancha"/>
    <s v="021974/2022"/>
    <x v="2250"/>
    <s v="Contrato de servicios"/>
    <x v="4"/>
    <s v="Sí"/>
    <n v="167.2"/>
    <n v="167.2"/>
    <s v=""/>
    <s v=""/>
    <s v=""/>
    <s v=""/>
    <s v="/"/>
  </r>
  <r>
    <x v="3"/>
    <s v="Universidad de Castilla-La Mancha"/>
    <s v="021975/2022"/>
    <x v="2251"/>
    <s v="Contrato de servicios"/>
    <x v="4"/>
    <s v="Sí"/>
    <n v="252.05"/>
    <n v="252.05"/>
    <s v=""/>
    <s v=""/>
    <s v=""/>
    <s v=""/>
    <s v="/"/>
  </r>
  <r>
    <x v="3"/>
    <s v="Universidad de Castilla-La Mancha"/>
    <s v="021976/2022"/>
    <x v="2252"/>
    <s v="Contrato de servicios"/>
    <x v="4"/>
    <s v="Sí"/>
    <n v="221"/>
    <n v="221"/>
    <s v=""/>
    <s v=""/>
    <s v=""/>
    <s v=""/>
    <s v="/"/>
  </r>
  <r>
    <x v="3"/>
    <s v="Universidad de Castilla-La Mancha"/>
    <s v="021977/2022"/>
    <x v="2253"/>
    <s v="Contrato de servicios"/>
    <x v="4"/>
    <s v="Sí"/>
    <n v="59.82"/>
    <n v="59.82"/>
    <s v=""/>
    <s v=""/>
    <s v=""/>
    <s v=""/>
    <s v="/"/>
  </r>
  <r>
    <x v="3"/>
    <s v="Universidad de Castilla-La Mancha"/>
    <s v="021978/2022"/>
    <x v="2254"/>
    <s v="Contrato de servicios"/>
    <x v="4"/>
    <s v="Sí"/>
    <n v="489.5"/>
    <n v="489.5"/>
    <s v=""/>
    <s v=""/>
    <s v=""/>
    <s v=""/>
    <s v="/"/>
  </r>
  <r>
    <x v="3"/>
    <s v="Universidad de Castilla-La Mancha"/>
    <s v="022016/2022"/>
    <x v="1855"/>
    <s v="Contrato de suministros"/>
    <x v="4"/>
    <s v="Sí"/>
    <n v="112.94"/>
    <n v="112.94"/>
    <s v=""/>
    <s v=""/>
    <s v=""/>
    <s v=""/>
    <s v="/"/>
  </r>
  <r>
    <x v="3"/>
    <s v="Universidad de Castilla-La Mancha"/>
    <s v="022019/2022"/>
    <x v="2255"/>
    <s v="Contrato de servicios"/>
    <x v="4"/>
    <s v="Sí"/>
    <n v="47.41"/>
    <n v="47.41"/>
    <s v=""/>
    <s v=""/>
    <s v=""/>
    <s v=""/>
    <s v="/"/>
  </r>
  <r>
    <x v="3"/>
    <s v="Universidad de Castilla-La Mancha"/>
    <s v="022020/2022"/>
    <x v="2256"/>
    <s v="Contrato de servicios"/>
    <x v="4"/>
    <s v="Sí"/>
    <n v="8.65"/>
    <n v="8.65"/>
    <s v=""/>
    <s v=""/>
    <s v=""/>
    <s v=""/>
    <s v="/"/>
  </r>
  <r>
    <x v="3"/>
    <s v="Universidad de Castilla-La Mancha"/>
    <s v="022044/2022"/>
    <x v="2257"/>
    <s v="Contrato de servicios"/>
    <x v="4"/>
    <s v="Sí"/>
    <n v="640.15"/>
    <n v="640.15"/>
    <s v=""/>
    <s v=""/>
    <s v=""/>
    <s v=""/>
    <s v="/"/>
  </r>
  <r>
    <x v="3"/>
    <s v="Universidad de Castilla-La Mancha"/>
    <s v="022052/2022"/>
    <x v="2258"/>
    <s v="Contrato de servicios"/>
    <x v="4"/>
    <s v="Sí"/>
    <n v="5.5"/>
    <n v="5.5"/>
    <s v=""/>
    <s v=""/>
    <s v=""/>
    <s v=""/>
    <s v="/"/>
  </r>
  <r>
    <x v="3"/>
    <s v="Universidad de Castilla-La Mancha"/>
    <s v="022060/2022"/>
    <x v="2259"/>
    <s v="Contrato de servicios"/>
    <x v="4"/>
    <s v="Sí"/>
    <n v="549.63"/>
    <n v="549.63"/>
    <s v=""/>
    <s v=""/>
    <s v=""/>
    <s v=""/>
    <s v="/"/>
  </r>
  <r>
    <x v="3"/>
    <s v="Universidad de Castilla-La Mancha"/>
    <s v="022061/2022"/>
    <x v="2260"/>
    <s v="Contrato de servicios"/>
    <x v="4"/>
    <s v="Sí"/>
    <n v="75.11"/>
    <n v="75.11"/>
    <s v=""/>
    <s v=""/>
    <s v=""/>
    <s v=""/>
    <s v="/"/>
  </r>
  <r>
    <x v="3"/>
    <s v="Universidad de Castilla-La Mancha"/>
    <s v="022084/2022"/>
    <x v="2084"/>
    <s v="Contrato de suministros"/>
    <x v="4"/>
    <s v="Sí"/>
    <n v="112.94"/>
    <n v="112.94"/>
    <s v=""/>
    <s v=""/>
    <s v=""/>
    <s v=""/>
    <s v="/"/>
  </r>
  <r>
    <x v="3"/>
    <s v="Universidad de Castilla-La Mancha"/>
    <s v="022099/2022"/>
    <x v="2261"/>
    <s v="Contrato de servicios"/>
    <x v="4"/>
    <s v="Sí"/>
    <n v="450.8"/>
    <n v="450.8"/>
    <s v=""/>
    <s v=""/>
    <s v=""/>
    <s v=""/>
    <s v="/"/>
  </r>
  <r>
    <x v="3"/>
    <s v="Universidad de Castilla-La Mancha"/>
    <s v="022100/2022"/>
    <x v="2262"/>
    <s v="Contrato de servicios"/>
    <x v="4"/>
    <s v="Sí"/>
    <n v="335.28"/>
    <n v="335.28"/>
    <s v=""/>
    <s v=""/>
    <s v=""/>
    <s v=""/>
    <s v="/"/>
  </r>
  <r>
    <x v="3"/>
    <s v="Universidad de Castilla-La Mancha"/>
    <s v="022102/2022"/>
    <x v="2263"/>
    <s v="Contrato de servicios"/>
    <x v="4"/>
    <s v="Sí"/>
    <n v="2506.06"/>
    <n v="2506.06"/>
    <s v=""/>
    <s v=""/>
    <s v=""/>
    <s v=""/>
    <s v="/"/>
  </r>
  <r>
    <x v="3"/>
    <s v="Universidad de Castilla-La Mancha"/>
    <s v="022112/2022"/>
    <x v="2264"/>
    <s v="Contrato de servicios"/>
    <x v="4"/>
    <s v="Sí"/>
    <n v="75.099999999999994"/>
    <n v="75.099999999999994"/>
    <s v=""/>
    <s v=""/>
    <s v=""/>
    <s v=""/>
    <s v="/"/>
  </r>
  <r>
    <x v="3"/>
    <s v="Universidad de Castilla-La Mancha"/>
    <s v="022120/2022"/>
    <x v="2265"/>
    <s v="Contrato de servicios"/>
    <x v="4"/>
    <s v="Sí"/>
    <n v="53.9"/>
    <n v="53.9"/>
    <s v=""/>
    <s v=""/>
    <s v=""/>
    <s v=""/>
    <s v="/"/>
  </r>
  <r>
    <x v="3"/>
    <s v="Universidad de Castilla-La Mancha"/>
    <s v="022121/2022"/>
    <x v="2266"/>
    <s v="Contrato de servicios"/>
    <x v="4"/>
    <s v="Sí"/>
    <n v="276.16000000000003"/>
    <n v="276.16000000000003"/>
    <s v=""/>
    <s v=""/>
    <s v=""/>
    <s v=""/>
    <s v="/"/>
  </r>
  <r>
    <x v="3"/>
    <s v="Universidad de Castilla-La Mancha"/>
    <s v="022122/2022"/>
    <x v="2267"/>
    <s v="Contrato de servicios"/>
    <x v="4"/>
    <s v="Sí"/>
    <n v="91"/>
    <n v="91"/>
    <s v=""/>
    <s v=""/>
    <s v=""/>
    <s v=""/>
    <s v="/"/>
  </r>
  <r>
    <x v="3"/>
    <s v="Universidad de Castilla-La Mancha"/>
    <s v="022123/2022"/>
    <x v="2268"/>
    <s v="Contrato de servicios"/>
    <x v="4"/>
    <s v="Sí"/>
    <n v="4354.09"/>
    <n v="4354.09"/>
    <s v=""/>
    <s v=""/>
    <s v=""/>
    <s v=""/>
    <s v="/"/>
  </r>
  <r>
    <x v="3"/>
    <s v="Universidad de Castilla-La Mancha"/>
    <s v="022164/2022"/>
    <x v="2269"/>
    <s v="Contrato de servicios"/>
    <x v="4"/>
    <s v="Sí"/>
    <n v="211.28"/>
    <n v="211.28"/>
    <s v=""/>
    <s v=""/>
    <s v=""/>
    <s v=""/>
    <s v="/"/>
  </r>
  <r>
    <x v="3"/>
    <s v="Universidad de Castilla-La Mancha"/>
    <s v="022165/2022"/>
    <x v="2270"/>
    <s v="Contrato de servicios"/>
    <x v="4"/>
    <s v="Sí"/>
    <n v="496.29"/>
    <n v="496.29"/>
    <s v=""/>
    <s v=""/>
    <s v=""/>
    <s v=""/>
    <s v="/"/>
  </r>
  <r>
    <x v="3"/>
    <s v="Universidad de Castilla-La Mancha"/>
    <s v="022166/2022"/>
    <x v="2271"/>
    <s v="Contrato de servicios"/>
    <x v="4"/>
    <s v="Sí"/>
    <n v="154.58000000000001"/>
    <n v="154.58000000000001"/>
    <s v=""/>
    <s v=""/>
    <s v=""/>
    <s v=""/>
    <s v="/"/>
  </r>
  <r>
    <x v="3"/>
    <s v="Universidad de Castilla-La Mancha"/>
    <s v="022174/2022"/>
    <x v="2272"/>
    <s v="Contrato de servicios"/>
    <x v="4"/>
    <s v="Sí"/>
    <n v="210.27"/>
    <n v="210.27"/>
    <s v=""/>
    <s v=""/>
    <s v=""/>
    <s v=""/>
    <s v="/"/>
  </r>
  <r>
    <x v="3"/>
    <s v="Universidad de Castilla-La Mancha"/>
    <s v="022182/2022"/>
    <x v="2273"/>
    <s v="Contrato de servicios"/>
    <x v="4"/>
    <s v="Sí"/>
    <n v="56"/>
    <n v="56"/>
    <s v=""/>
    <s v=""/>
    <s v=""/>
    <s v=""/>
    <s v="/"/>
  </r>
  <r>
    <x v="3"/>
    <s v="Universidad de Castilla-La Mancha"/>
    <s v="022189/2022"/>
    <x v="2274"/>
    <s v="Contrato de servicios"/>
    <x v="4"/>
    <s v="Sí"/>
    <n v="75.099999999999994"/>
    <n v="75.099999999999994"/>
    <s v=""/>
    <s v=""/>
    <s v=""/>
    <s v=""/>
    <s v="/"/>
  </r>
  <r>
    <x v="3"/>
    <s v="Universidad de Castilla-La Mancha"/>
    <s v="022191/2022"/>
    <x v="2275"/>
    <s v="Contrato de servicios"/>
    <x v="4"/>
    <s v="Sí"/>
    <n v="75.099999999999994"/>
    <n v="75.099999999999994"/>
    <s v=""/>
    <s v=""/>
    <s v=""/>
    <s v=""/>
    <s v="/"/>
  </r>
  <r>
    <x v="3"/>
    <s v="Universidad de Castilla-La Mancha"/>
    <s v="022209/2022"/>
    <x v="2276"/>
    <s v="Contrato de servicios"/>
    <x v="4"/>
    <s v="Sí"/>
    <n v="75.11"/>
    <n v="75.11"/>
    <s v=""/>
    <s v=""/>
    <s v=""/>
    <s v=""/>
    <s v="/"/>
  </r>
  <r>
    <x v="3"/>
    <s v="Universidad de Castilla-La Mancha"/>
    <s v="022210/2022"/>
    <x v="2277"/>
    <s v="Contrato de servicios"/>
    <x v="4"/>
    <s v="Sí"/>
    <n v="182.91"/>
    <n v="182.91"/>
    <s v=""/>
    <s v=""/>
    <s v=""/>
    <s v=""/>
    <s v="/"/>
  </r>
  <r>
    <x v="3"/>
    <s v="Universidad de Castilla-La Mancha"/>
    <s v="022211/2022"/>
    <x v="2278"/>
    <s v="Contrato de servicios"/>
    <x v="4"/>
    <s v="Sí"/>
    <n v="591.61"/>
    <n v="591.61"/>
    <s v=""/>
    <s v=""/>
    <s v=""/>
    <s v=""/>
    <s v="/"/>
  </r>
  <r>
    <x v="3"/>
    <s v="Universidad de Castilla-La Mancha"/>
    <s v="022249/2022"/>
    <x v="2279"/>
    <s v="Contrato de servicios"/>
    <x v="4"/>
    <s v="Sí"/>
    <n v="47.41"/>
    <n v="47.41"/>
    <s v=""/>
    <s v=""/>
    <s v=""/>
    <s v=""/>
    <s v="/"/>
  </r>
  <r>
    <x v="3"/>
    <s v="Universidad de Castilla-La Mancha"/>
    <s v="022250/2022"/>
    <x v="2279"/>
    <s v="Contrato de servicios"/>
    <x v="4"/>
    <s v="Sí"/>
    <n v="47.41"/>
    <n v="47.41"/>
    <s v=""/>
    <s v=""/>
    <s v=""/>
    <s v=""/>
    <s v="/"/>
  </r>
  <r>
    <x v="3"/>
    <s v="Universidad de Castilla-La Mancha"/>
    <s v="022251/2022"/>
    <x v="2279"/>
    <s v="Contrato de servicios"/>
    <x v="4"/>
    <s v="Sí"/>
    <n v="47.41"/>
    <n v="47.41"/>
    <s v=""/>
    <s v=""/>
    <s v=""/>
    <s v=""/>
    <s v="/"/>
  </r>
  <r>
    <x v="3"/>
    <s v="Universidad de Castilla-La Mancha"/>
    <s v="022254/2022"/>
    <x v="2280"/>
    <s v="Contrato de servicios"/>
    <x v="4"/>
    <s v="Sí"/>
    <n v="622.34"/>
    <n v="622.34"/>
    <s v=""/>
    <s v=""/>
    <s v=""/>
    <s v=""/>
    <s v="/"/>
  </r>
  <r>
    <x v="3"/>
    <s v="Universidad de Castilla-La Mancha"/>
    <s v="022258/2022"/>
    <x v="2281"/>
    <s v="Contrato de servicios"/>
    <x v="4"/>
    <s v="Sí"/>
    <n v="45.8"/>
    <n v="45.8"/>
    <s v=""/>
    <s v=""/>
    <s v=""/>
    <s v=""/>
    <s v="/"/>
  </r>
  <r>
    <x v="3"/>
    <s v="Universidad de Castilla-La Mancha"/>
    <s v="028558/2022"/>
    <x v="2282"/>
    <s v="Contrato de servicios"/>
    <x v="4"/>
    <s v="Sí"/>
    <n v="117.43"/>
    <n v="117.43"/>
    <s v=""/>
    <s v=""/>
    <s v=""/>
    <s v=""/>
    <s v="/"/>
  </r>
  <r>
    <x v="3"/>
    <s v="Universidad de Castilla-La Mancha"/>
    <s v="028568/2022"/>
    <x v="2283"/>
    <s v="Contrato de suministros"/>
    <x v="4"/>
    <s v="Sí"/>
    <n v="41.29"/>
    <n v="41.29"/>
    <s v=""/>
    <s v=""/>
    <s v=""/>
    <s v=""/>
    <s v="/"/>
  </r>
  <r>
    <x v="3"/>
    <s v="Universidad de Castilla-La Mancha"/>
    <s v="028574/2022"/>
    <x v="2284"/>
    <s v="Contrato de suministros"/>
    <x v="4"/>
    <s v="Sí"/>
    <n v="394.63"/>
    <n v="394.63"/>
    <s v=""/>
    <s v=""/>
    <s v=""/>
    <s v=""/>
    <s v="/"/>
  </r>
  <r>
    <x v="3"/>
    <s v="Universidad de Castilla-La Mancha"/>
    <s v="028622/2022"/>
    <x v="2285"/>
    <s v="Contrato de suministros"/>
    <x v="4"/>
    <s v="Sí"/>
    <n v="824.88"/>
    <n v="824.88"/>
    <s v=""/>
    <s v=""/>
    <s v=""/>
    <s v=""/>
    <s v="/"/>
  </r>
  <r>
    <x v="3"/>
    <s v="Universidad de Castilla-La Mancha"/>
    <s v="028639/2022"/>
    <x v="2286"/>
    <s v="Contrato de servicios"/>
    <x v="4"/>
    <s v="Sí"/>
    <n v="145.19999999999999"/>
    <n v="145.19999999999999"/>
    <s v=""/>
    <s v=""/>
    <s v=""/>
    <s v=""/>
    <s v="/"/>
  </r>
  <r>
    <x v="3"/>
    <s v="Universidad de Castilla-La Mancha"/>
    <s v="028666/2022"/>
    <x v="2287"/>
    <s v="Contrato de suministros"/>
    <x v="4"/>
    <s v="Sí"/>
    <n v="599"/>
    <n v="599"/>
    <s v=""/>
    <s v=""/>
    <s v=""/>
    <s v=""/>
    <s v="/"/>
  </r>
  <r>
    <x v="3"/>
    <s v="Universidad de Castilla-La Mancha"/>
    <s v="028668/2022"/>
    <x v="1912"/>
    <s v="Contrato de suministros"/>
    <x v="4"/>
    <s v="Sí"/>
    <n v="223.61"/>
    <n v="223.61"/>
    <s v=""/>
    <s v=""/>
    <s v=""/>
    <s v=""/>
    <s v="/"/>
  </r>
  <r>
    <x v="3"/>
    <s v="Universidad de Castilla-La Mancha"/>
    <s v="028680/2022"/>
    <x v="2288"/>
    <s v="Contrato de suministros"/>
    <x v="4"/>
    <s v="Sí"/>
    <n v="112.94"/>
    <n v="112.94"/>
    <s v=""/>
    <s v=""/>
    <s v=""/>
    <s v=""/>
    <s v="/"/>
  </r>
  <r>
    <x v="3"/>
    <s v="Universidad de Castilla-La Mancha"/>
    <s v="028682/2022"/>
    <x v="2161"/>
    <s v="Contrato de suministros"/>
    <x v="4"/>
    <s v="Sí"/>
    <n v="432.58"/>
    <n v="432.58"/>
    <s v=""/>
    <s v=""/>
    <s v=""/>
    <s v=""/>
    <s v="/"/>
  </r>
  <r>
    <x v="3"/>
    <s v="Universidad de Castilla-La Mancha"/>
    <s v="028683/2022"/>
    <x v="2289"/>
    <s v="Contrato de suministros"/>
    <x v="4"/>
    <s v="Sí"/>
    <n v="223.61"/>
    <n v="223.61"/>
    <s v=""/>
    <s v=""/>
    <s v=""/>
    <s v=""/>
    <s v="/"/>
  </r>
  <r>
    <x v="3"/>
    <s v="Universidad de Castilla-La Mancha"/>
    <s v="028690/2022"/>
    <x v="2290"/>
    <s v="Contrato de suministros"/>
    <x v="4"/>
    <s v="Sí"/>
    <n v="223.61"/>
    <n v="223.61"/>
    <s v=""/>
    <s v=""/>
    <s v=""/>
    <s v=""/>
    <s v="/"/>
  </r>
  <r>
    <x v="3"/>
    <s v="Universidad de Castilla-La Mancha"/>
    <s v="028796/2022"/>
    <x v="2291"/>
    <s v="Contrato de servicios"/>
    <x v="4"/>
    <s v="Sí"/>
    <n v="2070.52"/>
    <n v="2070.52"/>
    <s v=""/>
    <s v=""/>
    <s v=""/>
    <s v=""/>
    <s v="/"/>
  </r>
  <r>
    <x v="3"/>
    <s v="Universidad de Castilla-La Mancha"/>
    <s v="028798/2022"/>
    <x v="2292"/>
    <s v="Contrato de servicios"/>
    <x v="4"/>
    <s v="Sí"/>
    <n v="91.45"/>
    <n v="91.45"/>
    <s v=""/>
    <s v=""/>
    <s v=""/>
    <s v=""/>
    <s v="/"/>
  </r>
  <r>
    <x v="3"/>
    <s v="Universidad de Castilla-La Mancha"/>
    <s v="028799/2022"/>
    <x v="2293"/>
    <s v="Contrato de servicios"/>
    <x v="4"/>
    <s v="Sí"/>
    <n v="65.14"/>
    <n v="65.14"/>
    <s v=""/>
    <s v=""/>
    <s v=""/>
    <s v=""/>
    <s v="/"/>
  </r>
  <r>
    <x v="3"/>
    <s v="Universidad de Castilla-La Mancha"/>
    <s v="028800/2022"/>
    <x v="2294"/>
    <s v="Contrato de servicios"/>
    <x v="4"/>
    <s v="Sí"/>
    <n v="58.6"/>
    <n v="58.6"/>
    <s v=""/>
    <s v=""/>
    <s v=""/>
    <s v=""/>
    <s v="/"/>
  </r>
  <r>
    <x v="3"/>
    <s v="Universidad de Castilla-La Mancha"/>
    <s v="028802/2022"/>
    <x v="2295"/>
    <s v="Contrato de servicios"/>
    <x v="4"/>
    <s v="Sí"/>
    <n v="18.8"/>
    <n v="18.8"/>
    <s v=""/>
    <s v=""/>
    <s v=""/>
    <s v=""/>
    <s v="/"/>
  </r>
  <r>
    <x v="3"/>
    <s v="Universidad de Castilla-La Mancha"/>
    <s v="028803/2022"/>
    <x v="2296"/>
    <s v="Contrato de servicios"/>
    <x v="4"/>
    <s v="Sí"/>
    <n v="18.8"/>
    <n v="18.8"/>
    <s v=""/>
    <s v=""/>
    <s v=""/>
    <s v=""/>
    <s v="/"/>
  </r>
  <r>
    <x v="3"/>
    <s v="Universidad de Castilla-La Mancha"/>
    <s v="030479/2022"/>
    <x v="2297"/>
    <s v="Contrato de servicios"/>
    <x v="4"/>
    <s v="Sí"/>
    <n v="60.5"/>
    <n v="60.5"/>
    <s v=""/>
    <s v=""/>
    <s v=""/>
    <s v=""/>
    <s v="/"/>
  </r>
  <r>
    <x v="3"/>
    <s v="Universidad de Castilla-La Mancha"/>
    <s v="030483/2022"/>
    <x v="2298"/>
    <s v="Contrato de servicios"/>
    <x v="4"/>
    <s v="Sí"/>
    <n v="60.5"/>
    <n v="60.5"/>
    <s v=""/>
    <s v=""/>
    <s v=""/>
    <s v=""/>
    <s v="/"/>
  </r>
  <r>
    <x v="3"/>
    <s v="Universidad de Castilla-La Mancha"/>
    <s v="030489/2022"/>
    <x v="2299"/>
    <s v="Contrato de servicios"/>
    <x v="4"/>
    <s v="Sí"/>
    <n v="72.599999999999994"/>
    <n v="72.599999999999994"/>
    <s v=""/>
    <s v=""/>
    <s v=""/>
    <s v=""/>
    <s v="/"/>
  </r>
  <r>
    <x v="3"/>
    <s v="Universidad de Castilla-La Mancha"/>
    <s v="030553/2022"/>
    <x v="2011"/>
    <s v="Contrato de suministros"/>
    <x v="4"/>
    <s v="Sí"/>
    <n v="72.599999999999994"/>
    <n v="72.599999999999994"/>
    <s v=""/>
    <s v=""/>
    <s v=""/>
    <s v=""/>
    <s v="/"/>
  </r>
  <r>
    <x v="3"/>
    <s v="Universidad de Castilla-La Mancha"/>
    <s v="030588/2022"/>
    <x v="2300"/>
    <s v="Contrato de suministros"/>
    <x v="4"/>
    <s v="Sí"/>
    <n v="60.5"/>
    <n v="60.5"/>
    <s v=""/>
    <s v=""/>
    <s v=""/>
    <s v=""/>
    <s v="/"/>
  </r>
  <r>
    <x v="3"/>
    <s v="Universidad de Castilla-La Mancha"/>
    <s v="030603/2022"/>
    <x v="2301"/>
    <s v="Contrato de servicios"/>
    <x v="4"/>
    <s v="Sí"/>
    <n v="145.19999999999999"/>
    <n v="145.19999999999999"/>
    <s v=""/>
    <s v=""/>
    <s v=""/>
    <s v=""/>
    <s v="/"/>
  </r>
  <r>
    <x v="3"/>
    <s v="Universidad de Castilla-La Mancha"/>
    <s v="030608/2022"/>
    <x v="2092"/>
    <s v="Contrato de suministros"/>
    <x v="4"/>
    <s v="Sí"/>
    <n v="189.67"/>
    <n v="189.67"/>
    <s v=""/>
    <s v=""/>
    <s v=""/>
    <s v=""/>
    <s v="/"/>
  </r>
  <r>
    <x v="3"/>
    <s v="Universidad de Castilla-La Mancha"/>
    <s v="030620/2022"/>
    <x v="2302"/>
    <s v="Contrato de servicios"/>
    <x v="4"/>
    <s v="Sí"/>
    <n v="60.5"/>
    <n v="60.5"/>
    <s v=""/>
    <s v=""/>
    <s v=""/>
    <s v=""/>
    <s v="/"/>
  </r>
  <r>
    <x v="3"/>
    <s v="Universidad de Castilla-La Mancha"/>
    <s v="030649/2022"/>
    <x v="2300"/>
    <s v="Contrato de suministros"/>
    <x v="4"/>
    <s v="Sí"/>
    <n v="60.5"/>
    <n v="60.5"/>
    <s v=""/>
    <s v=""/>
    <s v=""/>
    <s v=""/>
    <s v="/"/>
  </r>
  <r>
    <x v="3"/>
    <s v="Universidad de Castilla-La Mancha"/>
    <s v="030653/2022"/>
    <x v="2303"/>
    <s v="Contrato de suministros"/>
    <x v="4"/>
    <s v="Sí"/>
    <n v="332.75"/>
    <n v="332.75"/>
    <s v=""/>
    <s v=""/>
    <s v=""/>
    <s v=""/>
    <s v="/"/>
  </r>
  <r>
    <x v="3"/>
    <s v="Universidad de Castilla-La Mancha"/>
    <s v="030703/2022"/>
    <x v="2304"/>
    <s v="Contrato de servicios"/>
    <x v="4"/>
    <s v="Sí"/>
    <n v="566.77"/>
    <n v="566.77"/>
    <s v=""/>
    <s v=""/>
    <s v=""/>
    <s v=""/>
    <s v="/"/>
  </r>
  <r>
    <x v="3"/>
    <s v="Universidad de Castilla-La Mancha"/>
    <s v="030705/2022"/>
    <x v="2300"/>
    <s v="Contrato de suministros"/>
    <x v="4"/>
    <s v="Sí"/>
    <n v="127.05"/>
    <n v="127.05"/>
    <s v=""/>
    <s v=""/>
    <s v=""/>
    <s v=""/>
    <s v="/"/>
  </r>
  <r>
    <x v="3"/>
    <s v="Universidad de Castilla-La Mancha"/>
    <s v="030718/2022"/>
    <x v="2305"/>
    <s v="Contrato de servicios"/>
    <x v="4"/>
    <s v="Sí"/>
    <n v="1875.5"/>
    <n v="1875.5"/>
    <s v=""/>
    <s v=""/>
    <s v=""/>
    <s v=""/>
    <s v="/"/>
  </r>
  <r>
    <x v="3"/>
    <s v="Universidad de Castilla-La Mancha"/>
    <s v="030774/2022"/>
    <x v="2306"/>
    <s v="Contrato de suministros"/>
    <x v="4"/>
    <s v="Sí"/>
    <n v="971.03"/>
    <n v="971.03"/>
    <s v=""/>
    <s v=""/>
    <s v=""/>
    <s v=""/>
    <s v="/"/>
  </r>
  <r>
    <x v="3"/>
    <s v="Universidad de Castilla-La Mancha"/>
    <s v="030793/2022"/>
    <x v="2307"/>
    <s v="Contrato de servicios"/>
    <x v="4"/>
    <s v="Sí"/>
    <n v="121"/>
    <n v="121"/>
    <s v=""/>
    <s v=""/>
    <s v=""/>
    <s v=""/>
    <s v="/"/>
  </r>
  <r>
    <x v="3"/>
    <s v="Universidad de Castilla-La Mancha"/>
    <s v="030794/2022"/>
    <x v="2308"/>
    <s v="Contrato de suministros"/>
    <x v="4"/>
    <s v="Sí"/>
    <n v="1016.4"/>
    <n v="1016.4"/>
    <s v=""/>
    <s v=""/>
    <s v=""/>
    <s v=""/>
    <s v="/"/>
  </r>
  <r>
    <x v="3"/>
    <s v="Universidad de Castilla-La Mancha"/>
    <s v="030837/2022"/>
    <x v="2309"/>
    <s v="Contrato de suministros"/>
    <x v="4"/>
    <s v="Sí"/>
    <n v="268.86"/>
    <n v="268.86"/>
    <s v=""/>
    <s v=""/>
    <s v=""/>
    <s v=""/>
    <s v="/"/>
  </r>
  <r>
    <x v="3"/>
    <s v="Universidad de Castilla-La Mancha"/>
    <s v="030853/2022"/>
    <x v="2288"/>
    <s v="Contrato de suministros"/>
    <x v="4"/>
    <s v="Sí"/>
    <n v="138.06"/>
    <n v="138.06"/>
    <s v=""/>
    <s v=""/>
    <s v=""/>
    <s v=""/>
    <s v="/"/>
  </r>
  <r>
    <x v="3"/>
    <s v="Universidad de Castilla-La Mancha"/>
    <s v="030854/2022"/>
    <x v="2288"/>
    <s v="Contrato de suministros"/>
    <x v="4"/>
    <s v="Sí"/>
    <n v="138.06"/>
    <n v="138.06"/>
    <s v=""/>
    <s v=""/>
    <s v=""/>
    <s v=""/>
    <s v="/"/>
  </r>
  <r>
    <x v="3"/>
    <s v="Universidad de Castilla-La Mancha"/>
    <s v="030884/2022"/>
    <x v="2092"/>
    <s v="Contrato de suministros"/>
    <x v="4"/>
    <s v="Sí"/>
    <n v="189.67"/>
    <n v="189.67"/>
    <s v=""/>
    <s v=""/>
    <s v=""/>
    <s v=""/>
    <s v="/"/>
  </r>
  <r>
    <x v="3"/>
    <s v="Universidad de Castilla-La Mancha"/>
    <s v="030894/2022"/>
    <x v="2310"/>
    <s v="Contrato de suministros"/>
    <x v="4"/>
    <s v="Sí"/>
    <n v="396.4"/>
    <n v="396.4"/>
    <s v=""/>
    <s v=""/>
    <s v=""/>
    <s v=""/>
    <s v="/"/>
  </r>
  <r>
    <x v="3"/>
    <s v="Universidad de Castilla-La Mancha"/>
    <s v="030899/2022"/>
    <x v="2300"/>
    <s v="Contrato de suministros"/>
    <x v="4"/>
    <s v="Sí"/>
    <n v="127.05"/>
    <n v="127.05"/>
    <s v=""/>
    <s v=""/>
    <s v=""/>
    <s v=""/>
    <s v="/"/>
  </r>
  <r>
    <x v="3"/>
    <s v="Universidad de Castilla-La Mancha"/>
    <s v="030900/2022"/>
    <x v="2311"/>
    <s v="Contrato de suministros"/>
    <x v="4"/>
    <s v="Sí"/>
    <n v="112.94"/>
    <n v="112.94"/>
    <s v=""/>
    <s v=""/>
    <s v=""/>
    <s v=""/>
    <s v="/"/>
  </r>
  <r>
    <x v="3"/>
    <s v="Universidad de Castilla-La Mancha"/>
    <s v="030917/2022"/>
    <x v="2312"/>
    <s v="Contrato de suministros"/>
    <x v="4"/>
    <s v="Sí"/>
    <n v="233.19"/>
    <n v="233.19"/>
    <s v=""/>
    <s v=""/>
    <s v=""/>
    <s v=""/>
    <s v="/"/>
  </r>
  <r>
    <x v="3"/>
    <s v="Universidad de Castilla-La Mancha"/>
    <s v="030934/2022"/>
    <x v="2313"/>
    <s v="Contrato de servicios"/>
    <x v="4"/>
    <s v="Sí"/>
    <n v="60.5"/>
    <n v="60.5"/>
    <s v=""/>
    <s v=""/>
    <s v=""/>
    <s v=""/>
    <s v="/"/>
  </r>
  <r>
    <x v="3"/>
    <s v="Universidad de Castilla-La Mancha"/>
    <s v="031040/2022"/>
    <x v="1858"/>
    <s v="Contrato de suministros"/>
    <x v="4"/>
    <s v="Sí"/>
    <n v="50.82"/>
    <n v="50.82"/>
    <s v=""/>
    <s v=""/>
    <s v=""/>
    <s v=""/>
    <s v="/"/>
  </r>
  <r>
    <x v="3"/>
    <s v="Universidad de Castilla-La Mancha"/>
    <s v="031041/2022"/>
    <x v="1850"/>
    <s v="Contrato de suministros"/>
    <x v="4"/>
    <s v="Sí"/>
    <n v="299.5"/>
    <n v="299.5"/>
    <s v=""/>
    <s v=""/>
    <s v=""/>
    <s v=""/>
    <s v="/"/>
  </r>
  <r>
    <x v="3"/>
    <s v="Universidad de Castilla-La Mancha"/>
    <s v="031087/2022"/>
    <x v="1906"/>
    <s v="Contrato de suministros"/>
    <x v="4"/>
    <s v="Sí"/>
    <n v="277.08999999999997"/>
    <n v="277.08999999999997"/>
    <s v=""/>
    <s v=""/>
    <s v=""/>
    <s v=""/>
    <s v="/"/>
  </r>
  <r>
    <x v="3"/>
    <s v="Universidad de Castilla-La Mancha"/>
    <s v="031088/2022"/>
    <x v="2300"/>
    <s v="Contrato de suministros"/>
    <x v="4"/>
    <s v="Sí"/>
    <n v="60.5"/>
    <n v="60.5"/>
    <s v=""/>
    <s v=""/>
    <s v=""/>
    <s v=""/>
    <s v="/"/>
  </r>
  <r>
    <x v="3"/>
    <s v="Universidad de Castilla-La Mancha"/>
    <s v="031117/2022"/>
    <x v="2314"/>
    <s v="Contrato de servicios"/>
    <x v="4"/>
    <s v="Sí"/>
    <n v="277.10000000000002"/>
    <n v="277.10000000000002"/>
    <s v=""/>
    <s v=""/>
    <s v=""/>
    <s v=""/>
    <s v="/"/>
  </r>
  <r>
    <x v="3"/>
    <s v="Universidad de Castilla-La Mancha"/>
    <s v="031154/2022"/>
    <x v="2315"/>
    <s v="Contrato de servicios"/>
    <x v="4"/>
    <s v="Sí"/>
    <n v="685"/>
    <n v="685"/>
    <s v=""/>
    <s v=""/>
    <s v=""/>
    <s v=""/>
    <s v="/"/>
  </r>
  <r>
    <x v="3"/>
    <s v="Universidad de Castilla-La Mancha"/>
    <s v="031155/2022"/>
    <x v="2316"/>
    <s v="Contrato de suministros"/>
    <x v="4"/>
    <s v="Sí"/>
    <n v="1355.2"/>
    <n v="1355.2"/>
    <s v=""/>
    <s v=""/>
    <s v=""/>
    <s v=""/>
    <s v="/"/>
  </r>
  <r>
    <x v="3"/>
    <s v="Universidad de Castilla-La Mancha"/>
    <s v="031187/2022"/>
    <x v="2317"/>
    <s v="Contrato de servicios"/>
    <x v="4"/>
    <s v="Sí"/>
    <n v="141.07"/>
    <n v="141.07"/>
    <s v=""/>
    <s v=""/>
    <s v=""/>
    <s v=""/>
    <s v="/"/>
  </r>
  <r>
    <x v="3"/>
    <s v="Universidad de Castilla-La Mancha"/>
    <s v="031195/2022"/>
    <x v="2318"/>
    <s v="Contrato de suministros"/>
    <x v="4"/>
    <s v="Sí"/>
    <n v="789.26"/>
    <n v="789.26"/>
    <s v=""/>
    <s v=""/>
    <s v=""/>
    <s v=""/>
    <s v="/"/>
  </r>
  <r>
    <x v="3"/>
    <s v="Universidad de Castilla-La Mancha"/>
    <s v="031196/2022"/>
    <x v="2300"/>
    <s v="Contrato de suministros"/>
    <x v="4"/>
    <s v="Sí"/>
    <n v="127.05"/>
    <n v="127.05"/>
    <s v=""/>
    <s v=""/>
    <s v=""/>
    <s v=""/>
    <s v="/"/>
  </r>
  <r>
    <x v="3"/>
    <s v="Universidad de Castilla-La Mancha"/>
    <s v="031197/2022"/>
    <x v="1811"/>
    <s v="Contrato de suministros"/>
    <x v="4"/>
    <s v="Sí"/>
    <n v="485.51"/>
    <n v="485.51"/>
    <s v=""/>
    <s v=""/>
    <s v=""/>
    <s v=""/>
    <s v="/"/>
  </r>
  <r>
    <x v="3"/>
    <s v="Universidad de Castilla-La Mancha"/>
    <s v="031198/2022"/>
    <x v="2300"/>
    <s v="Contrato de suministros"/>
    <x v="4"/>
    <s v="Sí"/>
    <n v="60.5"/>
    <n v="60.5"/>
    <s v=""/>
    <s v=""/>
    <s v=""/>
    <s v=""/>
    <s v="/"/>
  </r>
  <r>
    <x v="3"/>
    <s v="Universidad de Castilla-La Mancha"/>
    <s v="031259/2022"/>
    <x v="2319"/>
    <s v="Contrato de servicios"/>
    <x v="4"/>
    <s v="Sí"/>
    <n v="121"/>
    <n v="121"/>
    <s v=""/>
    <s v=""/>
    <s v=""/>
    <s v=""/>
    <s v="/"/>
  </r>
  <r>
    <x v="3"/>
    <s v="Universidad de Castilla-La Mancha"/>
    <s v="031260/2022"/>
    <x v="2320"/>
    <s v="Contrato de servicios"/>
    <x v="4"/>
    <s v="Sí"/>
    <n v="141.07"/>
    <n v="141.07"/>
    <s v=""/>
    <s v=""/>
    <s v=""/>
    <s v=""/>
    <s v="/"/>
  </r>
  <r>
    <x v="3"/>
    <s v="Universidad de Castilla-La Mancha"/>
    <s v="031261/2022"/>
    <x v="2321"/>
    <s v="Contrato de servicios"/>
    <x v="4"/>
    <s v="Sí"/>
    <n v="103.52"/>
    <n v="103.52"/>
    <s v=""/>
    <s v=""/>
    <s v=""/>
    <s v=""/>
    <s v="/"/>
  </r>
  <r>
    <x v="3"/>
    <s v="Universidad de Castilla-La Mancha"/>
    <s v="031262/2022"/>
    <x v="2322"/>
    <s v="Contrato de servicios"/>
    <x v="4"/>
    <s v="Sí"/>
    <n v="183"/>
    <n v="183"/>
    <s v=""/>
    <s v=""/>
    <s v=""/>
    <s v=""/>
    <s v="/"/>
  </r>
  <r>
    <x v="3"/>
    <s v="Universidad de Castilla-La Mancha"/>
    <s v="031263/2022"/>
    <x v="2323"/>
    <s v="Contrato de servicios"/>
    <x v="4"/>
    <s v="Sí"/>
    <n v="183"/>
    <n v="183"/>
    <s v=""/>
    <s v=""/>
    <s v=""/>
    <s v=""/>
    <s v="/"/>
  </r>
  <r>
    <x v="3"/>
    <s v="Universidad de Castilla-La Mancha"/>
    <s v="031264/2022"/>
    <x v="2324"/>
    <s v="Contrato de servicios"/>
    <x v="4"/>
    <s v="Sí"/>
    <n v="183"/>
    <n v="183"/>
    <s v=""/>
    <s v=""/>
    <s v=""/>
    <s v=""/>
    <s v="/"/>
  </r>
  <r>
    <x v="3"/>
    <s v="Universidad de Castilla-La Mancha"/>
    <s v="031308/2022"/>
    <x v="2325"/>
    <s v="Contrato de suministros"/>
    <x v="4"/>
    <s v="Sí"/>
    <n v="969.21"/>
    <n v="969.21"/>
    <s v=""/>
    <s v=""/>
    <s v=""/>
    <s v=""/>
    <s v="/"/>
  </r>
  <r>
    <x v="3"/>
    <s v="Universidad de Castilla-La Mancha"/>
    <s v="031309/2022"/>
    <x v="2326"/>
    <s v="Contrato de servicios"/>
    <x v="4"/>
    <s v="Sí"/>
    <n v="183"/>
    <n v="183"/>
    <s v=""/>
    <s v=""/>
    <s v=""/>
    <s v=""/>
    <s v="/"/>
  </r>
  <r>
    <x v="3"/>
    <s v="Universidad de Castilla-La Mancha"/>
    <s v="031350/2022"/>
    <x v="2327"/>
    <s v="Contrato de servicios"/>
    <x v="4"/>
    <s v="Sí"/>
    <n v="1483.83"/>
    <n v="1483.83"/>
    <s v=""/>
    <s v=""/>
    <s v=""/>
    <s v=""/>
    <s v="/"/>
  </r>
  <r>
    <x v="3"/>
    <s v="Universidad de Castilla-La Mancha"/>
    <s v="031351/2022"/>
    <x v="2328"/>
    <s v="Contrato de servicios"/>
    <x v="4"/>
    <s v="Sí"/>
    <n v="75.5"/>
    <n v="75.5"/>
    <s v=""/>
    <s v=""/>
    <s v=""/>
    <s v=""/>
    <s v="/"/>
  </r>
  <r>
    <x v="3"/>
    <s v="Universidad de Castilla-La Mancha"/>
    <s v="031352/2022"/>
    <x v="2329"/>
    <s v="Contrato de servicios"/>
    <x v="4"/>
    <s v="Sí"/>
    <n v="184.92"/>
    <n v="184.92"/>
    <s v=""/>
    <s v=""/>
    <s v=""/>
    <s v=""/>
    <s v="/"/>
  </r>
  <r>
    <x v="3"/>
    <s v="Universidad de Castilla-La Mancha"/>
    <s v="031353/2022"/>
    <x v="2330"/>
    <s v="Contrato de servicios"/>
    <x v="4"/>
    <s v="Sí"/>
    <n v="126.32"/>
    <n v="126.32"/>
    <s v=""/>
    <s v=""/>
    <s v=""/>
    <s v=""/>
    <s v="/"/>
  </r>
  <r>
    <x v="3"/>
    <s v="Universidad de Castilla-La Mancha"/>
    <s v="031354/2022"/>
    <x v="1937"/>
    <s v="Contrato de suministros"/>
    <x v="4"/>
    <s v="Sí"/>
    <n v="66.55"/>
    <n v="66.55"/>
    <s v=""/>
    <s v=""/>
    <s v=""/>
    <s v=""/>
    <s v="/"/>
  </r>
  <r>
    <x v="3"/>
    <s v="Universidad de Castilla-La Mancha"/>
    <s v="031355/2022"/>
    <x v="1858"/>
    <s v="Contrato de suministros"/>
    <x v="4"/>
    <s v="Sí"/>
    <n v="50.82"/>
    <n v="50.82"/>
    <s v=""/>
    <s v=""/>
    <s v=""/>
    <s v=""/>
    <s v="/"/>
  </r>
  <r>
    <x v="3"/>
    <s v="Universidad de Castilla-La Mancha"/>
    <s v="031390/2022"/>
    <x v="2014"/>
    <s v="Contrato de suministros"/>
    <x v="4"/>
    <s v="Sí"/>
    <n v="486.01"/>
    <n v="486.01"/>
    <s v=""/>
    <s v=""/>
    <s v=""/>
    <s v=""/>
    <s v="/"/>
  </r>
  <r>
    <x v="3"/>
    <s v="Universidad de Castilla-La Mancha"/>
    <s v="031518/2022"/>
    <x v="2331"/>
    <s v="Contrato de servicios"/>
    <x v="4"/>
    <s v="Sí"/>
    <n v="46"/>
    <n v="46"/>
    <s v=""/>
    <s v=""/>
    <s v=""/>
    <s v=""/>
    <s v="/"/>
  </r>
  <r>
    <x v="3"/>
    <s v="Universidad de Castilla-La Mancha"/>
    <s v="031547/2022"/>
    <x v="2332"/>
    <s v="Contrato de servicios"/>
    <x v="4"/>
    <s v="Sí"/>
    <n v="51.45"/>
    <n v="51.45"/>
    <s v=""/>
    <s v=""/>
    <s v=""/>
    <s v=""/>
    <s v="/"/>
  </r>
  <r>
    <x v="3"/>
    <s v="Universidad de Castilla-La Mancha"/>
    <s v="031549/2022"/>
    <x v="2333"/>
    <s v="Contrato de suministros"/>
    <x v="4"/>
    <s v="Sí"/>
    <n v="112.94"/>
    <n v="112.94"/>
    <s v=""/>
    <s v=""/>
    <s v=""/>
    <s v=""/>
    <s v="/"/>
  </r>
  <r>
    <x v="3"/>
    <s v="Universidad de Castilla-La Mancha"/>
    <s v="031557/2022"/>
    <x v="2334"/>
    <s v="Contrato de suministros"/>
    <x v="4"/>
    <s v="Sí"/>
    <n v="401.72"/>
    <n v="401.72"/>
    <s v=""/>
    <s v=""/>
    <s v=""/>
    <s v=""/>
    <s v="/"/>
  </r>
  <r>
    <x v="3"/>
    <s v="Universidad de Castilla-La Mancha"/>
    <s v="031604/2022"/>
    <x v="2335"/>
    <s v="Contrato de suministros"/>
    <x v="4"/>
    <s v="Sí"/>
    <n v="138.06"/>
    <n v="138.06"/>
    <s v=""/>
    <s v=""/>
    <s v=""/>
    <s v=""/>
    <s v="/"/>
  </r>
  <r>
    <x v="3"/>
    <s v="Universidad de Castilla-La Mancha"/>
    <s v="031605/2022"/>
    <x v="2336"/>
    <s v="Contrato de suministros"/>
    <x v="4"/>
    <s v="Sí"/>
    <n v="42.35"/>
    <n v="42.35"/>
    <s v=""/>
    <s v=""/>
    <s v=""/>
    <s v=""/>
    <s v="/"/>
  </r>
  <r>
    <x v="3"/>
    <s v="Universidad de Castilla-La Mancha"/>
    <s v="031606/2022"/>
    <x v="2337"/>
    <s v="Contrato de servicios"/>
    <x v="4"/>
    <s v="Sí"/>
    <n v="326.7"/>
    <n v="326.7"/>
    <s v=""/>
    <s v=""/>
    <s v=""/>
    <s v=""/>
    <s v="/"/>
  </r>
  <r>
    <x v="3"/>
    <s v="Universidad de Castilla-La Mancha"/>
    <s v="031711/2022"/>
    <x v="2338"/>
    <s v="Contrato de suministros"/>
    <x v="4"/>
    <s v="Sí"/>
    <n v="112.94"/>
    <n v="112.94"/>
    <s v=""/>
    <s v=""/>
    <s v=""/>
    <s v=""/>
    <s v="/"/>
  </r>
  <r>
    <x v="3"/>
    <s v="Universidad de Castilla-La Mancha"/>
    <s v="031749/2022"/>
    <x v="2339"/>
    <s v="Contrato de suministros"/>
    <x v="4"/>
    <s v="Sí"/>
    <n v="93.12"/>
    <n v="93.12"/>
    <s v=""/>
    <s v=""/>
    <s v=""/>
    <s v=""/>
    <s v="/"/>
  </r>
  <r>
    <x v="3"/>
    <s v="Universidad de Castilla-La Mancha"/>
    <s v="031750/2022"/>
    <x v="2283"/>
    <s v="Contrato de suministros"/>
    <x v="4"/>
    <s v="Sí"/>
    <n v="41.29"/>
    <n v="41.29"/>
    <s v=""/>
    <s v=""/>
    <s v=""/>
    <s v=""/>
    <s v="/"/>
  </r>
  <r>
    <x v="3"/>
    <s v="Universidad de Castilla-La Mancha"/>
    <s v="031799/2022"/>
    <x v="1858"/>
    <s v="Contrato de suministros"/>
    <x v="4"/>
    <s v="Sí"/>
    <n v="50.82"/>
    <n v="50.82"/>
    <s v=""/>
    <s v=""/>
    <s v=""/>
    <s v=""/>
    <s v="/"/>
  </r>
  <r>
    <x v="3"/>
    <s v="Universidad de Castilla-La Mancha"/>
    <s v="031918/2022"/>
    <x v="2340"/>
    <s v="Contrato de suministros"/>
    <x v="4"/>
    <s v="Sí"/>
    <n v="16.940000000000001"/>
    <n v="16.940000000000001"/>
    <s v=""/>
    <s v=""/>
    <s v=""/>
    <s v=""/>
    <s v="/"/>
  </r>
  <r>
    <x v="3"/>
    <s v="Universidad de Castilla-La Mancha"/>
    <s v="031978/2022"/>
    <x v="2084"/>
    <s v="Contrato de suministros"/>
    <x v="4"/>
    <s v="Sí"/>
    <n v="112.94"/>
    <n v="112.94"/>
    <s v=""/>
    <s v=""/>
    <s v=""/>
    <s v=""/>
    <s v="/"/>
  </r>
  <r>
    <x v="3"/>
    <s v="Universidad de Castilla-La Mancha"/>
    <s v="031979/2022"/>
    <x v="2341"/>
    <s v="Contrato de servicios"/>
    <x v="4"/>
    <s v="Sí"/>
    <n v="163.85"/>
    <n v="163.85"/>
    <s v=""/>
    <s v=""/>
    <s v=""/>
    <s v=""/>
    <s v="/"/>
  </r>
  <r>
    <x v="3"/>
    <s v="Universidad de Castilla-La Mancha"/>
    <s v="032040/2022"/>
    <x v="2300"/>
    <s v="Contrato de suministros"/>
    <x v="4"/>
    <s v="Sí"/>
    <n v="127.05"/>
    <n v="127.05"/>
    <s v=""/>
    <s v=""/>
    <s v=""/>
    <s v=""/>
    <s v="/"/>
  </r>
  <r>
    <x v="3"/>
    <s v="Universidad de Castilla-La Mancha"/>
    <s v="032041/2022"/>
    <x v="2342"/>
    <s v="Contrato de servicios"/>
    <x v="4"/>
    <s v="Sí"/>
    <n v="58.6"/>
    <n v="58.6"/>
    <s v=""/>
    <s v=""/>
    <s v=""/>
    <s v=""/>
    <s v="/"/>
  </r>
  <r>
    <x v="3"/>
    <s v="Universidad de Castilla-La Mancha"/>
    <s v="032091/2022"/>
    <x v="2333"/>
    <s v="Contrato de suministros"/>
    <x v="4"/>
    <s v="Sí"/>
    <n v="112.94"/>
    <n v="112.94"/>
    <s v=""/>
    <s v=""/>
    <s v=""/>
    <s v=""/>
    <s v="/"/>
  </r>
  <r>
    <x v="3"/>
    <s v="Universidad de Castilla-La Mancha"/>
    <s v="032254/2022"/>
    <x v="2343"/>
    <s v="Contrato de suministros"/>
    <x v="4"/>
    <s v="Sí"/>
    <n v="160.4"/>
    <n v="160.4"/>
    <s v=""/>
    <s v=""/>
    <s v=""/>
    <s v=""/>
    <s v="/"/>
  </r>
  <r>
    <x v="3"/>
    <s v="Universidad de Castilla-La Mancha"/>
    <s v="032283/2022"/>
    <x v="2344"/>
    <s v="Contrato de servicios"/>
    <x v="4"/>
    <s v="Sí"/>
    <n v="75.099999999999994"/>
    <n v="75.099999999999994"/>
    <s v=""/>
    <s v=""/>
    <s v=""/>
    <s v=""/>
    <s v="/"/>
  </r>
  <r>
    <x v="3"/>
    <s v="Universidad de Castilla-La Mancha"/>
    <s v="034298/2022"/>
    <x v="2345"/>
    <s v="Contrato de servicios"/>
    <x v="4"/>
    <s v="Sí"/>
    <n v="9.61"/>
    <n v="9.61"/>
    <s v=""/>
    <s v=""/>
    <s v=""/>
    <s v=""/>
    <s v="/"/>
  </r>
  <r>
    <x v="3"/>
    <s v="Universidad de Castilla-La Mancha"/>
    <s v="034334/2022"/>
    <x v="2346"/>
    <s v="Contrato de suministros"/>
    <x v="4"/>
    <s v="Sí"/>
    <n v="756.25"/>
    <n v="756.25"/>
    <s v=""/>
    <s v=""/>
    <s v=""/>
    <s v=""/>
    <s v="/"/>
  </r>
  <r>
    <x v="3"/>
    <s v="Universidad de Castilla-La Mancha"/>
    <s v="034380/2022"/>
    <x v="1895"/>
    <s v="Contrato de suministros"/>
    <x v="4"/>
    <s v="Sí"/>
    <n v="66.55"/>
    <n v="66.55"/>
    <s v=""/>
    <s v=""/>
    <s v=""/>
    <s v=""/>
    <s v="/"/>
  </r>
  <r>
    <x v="3"/>
    <s v="Universidad de Castilla-La Mancha"/>
    <s v="034443/2022"/>
    <x v="2347"/>
    <s v="Contrato de servicios"/>
    <x v="4"/>
    <s v="Sí"/>
    <n v="9418.2000000000007"/>
    <n v="9418.2000000000007"/>
    <s v=""/>
    <s v=""/>
    <s v=""/>
    <s v=""/>
    <s v="/"/>
  </r>
  <r>
    <x v="3"/>
    <s v="Universidad de Castilla-La Mancha"/>
    <s v="034468/2022"/>
    <x v="2348"/>
    <s v="Contrato de servicios"/>
    <x v="4"/>
    <s v="Sí"/>
    <n v="37.549999999999997"/>
    <n v="37.549999999999997"/>
    <s v=""/>
    <s v=""/>
    <s v=""/>
    <s v=""/>
    <s v="/"/>
  </r>
  <r>
    <x v="3"/>
    <s v="Universidad de Castilla-La Mancha"/>
    <s v="034469/2022"/>
    <x v="2161"/>
    <s v="Contrato de suministros"/>
    <x v="4"/>
    <s v="Sí"/>
    <n v="432.6"/>
    <n v="432.6"/>
    <s v=""/>
    <s v=""/>
    <s v=""/>
    <s v=""/>
    <s v="/"/>
  </r>
  <r>
    <x v="3"/>
    <s v="Universidad de Castilla-La Mancha"/>
    <s v="034489/2022"/>
    <x v="2349"/>
    <s v="Contrato de suministros"/>
    <x v="4"/>
    <s v="Sí"/>
    <n v="72.599999999999994"/>
    <n v="72.599999999999994"/>
    <s v=""/>
    <s v=""/>
    <s v=""/>
    <s v=""/>
    <s v="/"/>
  </r>
  <r>
    <x v="3"/>
    <s v="Universidad de Castilla-La Mancha"/>
    <s v="034522/2022"/>
    <x v="2350"/>
    <s v="Contrato de servicios"/>
    <x v="4"/>
    <s v="Sí"/>
    <n v="63"/>
    <n v="63"/>
    <s v=""/>
    <s v=""/>
    <s v=""/>
    <s v=""/>
    <s v="/"/>
  </r>
  <r>
    <x v="3"/>
    <s v="Universidad de Castilla-La Mancha"/>
    <s v="034535/2022"/>
    <x v="2351"/>
    <s v="Contrato de servicios"/>
    <x v="4"/>
    <s v="Sí"/>
    <n v="300.5"/>
    <n v="300.5"/>
    <s v=""/>
    <s v=""/>
    <s v=""/>
    <s v=""/>
    <s v="/"/>
  </r>
  <r>
    <x v="3"/>
    <s v="Universidad de Castilla-La Mancha"/>
    <s v="034536/2022"/>
    <x v="2352"/>
    <s v="Contrato de servicios"/>
    <x v="4"/>
    <s v="Sí"/>
    <n v="300.5"/>
    <n v="300.5"/>
    <s v=""/>
    <s v=""/>
    <s v=""/>
    <s v=""/>
    <s v="/"/>
  </r>
  <r>
    <x v="3"/>
    <s v="Universidad de Castilla-La Mancha"/>
    <s v="034560/2022"/>
    <x v="2300"/>
    <s v="Contrato de suministros"/>
    <x v="4"/>
    <s v="Sí"/>
    <n v="151.25"/>
    <n v="151.25"/>
    <s v=""/>
    <s v=""/>
    <s v=""/>
    <s v=""/>
    <s v="/"/>
  </r>
  <r>
    <x v="3"/>
    <s v="Universidad de Castilla-La Mancha"/>
    <s v="034561/2022"/>
    <x v="1855"/>
    <s v="Contrato de suministros"/>
    <x v="4"/>
    <s v="Sí"/>
    <n v="112.94"/>
    <n v="112.94"/>
    <s v=""/>
    <s v=""/>
    <s v=""/>
    <s v=""/>
    <s v="/"/>
  </r>
  <r>
    <x v="3"/>
    <s v="Universidad de Castilla-La Mancha"/>
    <s v="034609/2022"/>
    <x v="2353"/>
    <s v="Contrato de suministros"/>
    <x v="4"/>
    <s v="Sí"/>
    <n v="1016.4"/>
    <n v="1016.4"/>
    <s v=""/>
    <s v=""/>
    <s v=""/>
    <s v=""/>
    <s v="/"/>
  </r>
  <r>
    <x v="3"/>
    <s v="Universidad de Castilla-La Mancha"/>
    <s v="034610/2022"/>
    <x v="2354"/>
    <s v="Contrato de servicios"/>
    <x v="4"/>
    <s v="Sí"/>
    <n v="363"/>
    <n v="363"/>
    <s v=""/>
    <s v=""/>
    <s v=""/>
    <s v=""/>
    <s v="/"/>
  </r>
  <r>
    <x v="3"/>
    <s v="Universidad de Castilla-La Mancha"/>
    <s v="034649/2022"/>
    <x v="2355"/>
    <s v="Contrato de servicios"/>
    <x v="4"/>
    <s v="Sí"/>
    <n v="181.5"/>
    <n v="181.5"/>
    <s v=""/>
    <s v=""/>
    <s v=""/>
    <s v=""/>
    <s v="/"/>
  </r>
  <r>
    <x v="3"/>
    <s v="Universidad de Castilla-La Mancha"/>
    <s v="034650/2022"/>
    <x v="2356"/>
    <s v="Contrato de servicios"/>
    <x v="4"/>
    <s v="Sí"/>
    <n v="122"/>
    <n v="122"/>
    <s v=""/>
    <s v=""/>
    <s v=""/>
    <s v=""/>
    <s v="/"/>
  </r>
  <r>
    <x v="3"/>
    <s v="Universidad de Castilla-La Mancha"/>
    <s v="034688/2022"/>
    <x v="2357"/>
    <s v="Contrato de servicios"/>
    <x v="4"/>
    <s v="Sí"/>
    <n v="78.45"/>
    <n v="78.45"/>
    <s v=""/>
    <s v=""/>
    <s v=""/>
    <s v=""/>
    <s v="/"/>
  </r>
  <r>
    <x v="3"/>
    <s v="Universidad de Castilla-La Mancha"/>
    <s v="034689/2022"/>
    <x v="2358"/>
    <s v="Contrato de servicios"/>
    <x v="4"/>
    <s v="Sí"/>
    <n v="100.11"/>
    <n v="100.11"/>
    <s v=""/>
    <s v=""/>
    <s v=""/>
    <s v=""/>
    <s v="/"/>
  </r>
  <r>
    <x v="3"/>
    <s v="Universidad de Castilla-La Mancha"/>
    <s v="034690/2022"/>
    <x v="2359"/>
    <s v="Contrato de servicios"/>
    <x v="4"/>
    <s v="Sí"/>
    <n v="45.8"/>
    <n v="45.8"/>
    <s v=""/>
    <s v=""/>
    <s v=""/>
    <s v=""/>
    <s v="/"/>
  </r>
  <r>
    <x v="3"/>
    <s v="Universidad de Castilla-La Mancha"/>
    <s v="034691/2022"/>
    <x v="2360"/>
    <s v="Contrato de servicios"/>
    <x v="4"/>
    <s v="Sí"/>
    <n v="150.1"/>
    <n v="150.1"/>
    <s v=""/>
    <s v=""/>
    <s v=""/>
    <s v=""/>
    <s v="/"/>
  </r>
  <r>
    <x v="3"/>
    <s v="Universidad de Castilla-La Mancha"/>
    <s v="034692/2022"/>
    <x v="2361"/>
    <s v="Contrato de servicios"/>
    <x v="4"/>
    <s v="Sí"/>
    <n v="1367.47"/>
    <n v="1367.47"/>
    <s v=""/>
    <s v=""/>
    <s v=""/>
    <s v=""/>
    <s v="/"/>
  </r>
  <r>
    <x v="3"/>
    <s v="Universidad de Castilla-La Mancha"/>
    <s v="034693/2022"/>
    <x v="2362"/>
    <s v="Contrato de servicios"/>
    <x v="4"/>
    <s v="Sí"/>
    <n v="144.19999999999999"/>
    <n v="144.19999999999999"/>
    <s v=""/>
    <s v=""/>
    <s v=""/>
    <s v=""/>
    <s v="/"/>
  </r>
  <r>
    <x v="3"/>
    <s v="Universidad de Castilla-La Mancha"/>
    <s v="034735/2022"/>
    <x v="2363"/>
    <s v="Contrato de servicios"/>
    <x v="4"/>
    <s v="Sí"/>
    <n v="65.97"/>
    <n v="65.97"/>
    <s v=""/>
    <s v=""/>
    <s v=""/>
    <s v=""/>
    <s v="/"/>
  </r>
  <r>
    <x v="3"/>
    <s v="Universidad de Castilla-La Mancha"/>
    <s v="034736/2022"/>
    <x v="2364"/>
    <s v="Contrato de servicios"/>
    <x v="4"/>
    <s v="Sí"/>
    <n v="65.97"/>
    <n v="65.97"/>
    <s v=""/>
    <s v=""/>
    <s v=""/>
    <s v=""/>
    <s v="/"/>
  </r>
  <r>
    <x v="3"/>
    <s v="Universidad de Castilla-La Mancha"/>
    <s v="034737/2022"/>
    <x v="2365"/>
    <s v="Contrato de servicios"/>
    <x v="4"/>
    <s v="Sí"/>
    <n v="65.97"/>
    <n v="65.97"/>
    <s v=""/>
    <s v=""/>
    <s v=""/>
    <s v=""/>
    <s v="/"/>
  </r>
  <r>
    <x v="3"/>
    <s v="Universidad de Castilla-La Mancha"/>
    <s v="034749/2022"/>
    <x v="2300"/>
    <s v="Contrato de suministros"/>
    <x v="4"/>
    <s v="Sí"/>
    <n v="60.5"/>
    <n v="60.5"/>
    <s v=""/>
    <s v=""/>
    <s v=""/>
    <s v=""/>
    <s v="/"/>
  </r>
  <r>
    <x v="3"/>
    <s v="Universidad de Castilla-La Mancha"/>
    <s v="034750/2022"/>
    <x v="2300"/>
    <s v="Contrato de suministros"/>
    <x v="4"/>
    <s v="Sí"/>
    <n v="60.5"/>
    <n v="60.5"/>
    <s v=""/>
    <s v=""/>
    <s v=""/>
    <s v=""/>
    <s v="/"/>
  </r>
  <r>
    <x v="3"/>
    <s v="Universidad de Castilla-La Mancha"/>
    <s v="034751/2022"/>
    <x v="2366"/>
    <s v="Contrato de servicios"/>
    <x v="4"/>
    <s v="Sí"/>
    <n v="212.9"/>
    <n v="212.9"/>
    <s v=""/>
    <s v=""/>
    <s v=""/>
    <s v=""/>
    <s v="/"/>
  </r>
  <r>
    <x v="3"/>
    <s v="Universidad de Castilla-La Mancha"/>
    <s v="034752/2022"/>
    <x v="2367"/>
    <s v="Contrato de servicios"/>
    <x v="4"/>
    <s v="Sí"/>
    <n v="182"/>
    <n v="182"/>
    <s v=""/>
    <s v=""/>
    <s v=""/>
    <s v=""/>
    <s v="/"/>
  </r>
  <r>
    <x v="3"/>
    <s v="Universidad de Castilla-La Mancha"/>
    <s v="034787/2022"/>
    <x v="2368"/>
    <s v="Contrato de suministros"/>
    <x v="4"/>
    <s v="Sí"/>
    <n v="111.8"/>
    <n v="111.8"/>
    <s v=""/>
    <s v=""/>
    <s v=""/>
    <s v=""/>
    <s v="/"/>
  </r>
  <r>
    <x v="3"/>
    <s v="Universidad de Castilla-La Mancha"/>
    <s v="034788/2022"/>
    <x v="2369"/>
    <s v="Contrato de suministros"/>
    <x v="4"/>
    <s v="Sí"/>
    <n v="336.08"/>
    <n v="336.08"/>
    <s v=""/>
    <s v=""/>
    <s v=""/>
    <s v=""/>
    <s v="/"/>
  </r>
  <r>
    <x v="3"/>
    <s v="Universidad de Castilla-La Mancha"/>
    <s v="034796/2022"/>
    <x v="2370"/>
    <s v="Contrato de suministros"/>
    <x v="4"/>
    <s v="Sí"/>
    <n v="189.67"/>
    <n v="189.67"/>
    <s v=""/>
    <s v=""/>
    <s v=""/>
    <s v=""/>
    <s v="/"/>
  </r>
  <r>
    <x v="3"/>
    <s v="Universidad de Castilla-La Mancha"/>
    <s v="034839/2022"/>
    <x v="2371"/>
    <s v="Contrato de servicios"/>
    <x v="4"/>
    <s v="Sí"/>
    <n v="60.5"/>
    <n v="60.5"/>
    <s v=""/>
    <s v=""/>
    <s v=""/>
    <s v=""/>
    <s v="/"/>
  </r>
  <r>
    <x v="3"/>
    <s v="Universidad de Castilla-La Mancha"/>
    <s v="034857/2022"/>
    <x v="2372"/>
    <s v="Contrato de suministros"/>
    <x v="4"/>
    <s v="Sí"/>
    <n v="432.6"/>
    <n v="432.6"/>
    <s v=""/>
    <s v=""/>
    <s v=""/>
    <s v=""/>
    <s v="/"/>
  </r>
  <r>
    <x v="3"/>
    <s v="Universidad de Castilla-La Mancha"/>
    <s v="034885/2022"/>
    <x v="2373"/>
    <s v="Contrato de servicios"/>
    <x v="4"/>
    <s v="Sí"/>
    <n v="145.19999999999999"/>
    <n v="145.19999999999999"/>
    <s v=""/>
    <s v=""/>
    <s v=""/>
    <s v=""/>
    <s v="/"/>
  </r>
  <r>
    <x v="3"/>
    <s v="Universidad de Castilla-La Mancha"/>
    <s v="034942/2022"/>
    <x v="2374"/>
    <s v="Contrato de suministros"/>
    <x v="4"/>
    <s v="Sí"/>
    <n v="112.94"/>
    <n v="112.94"/>
    <s v=""/>
    <s v=""/>
    <s v=""/>
    <s v=""/>
    <s v="/"/>
  </r>
  <r>
    <x v="3"/>
    <s v="Universidad de Castilla-La Mancha"/>
    <s v="034968/2022"/>
    <x v="1866"/>
    <s v="Contrato de suministros"/>
    <x v="4"/>
    <s v="Sí"/>
    <n v="433.53"/>
    <n v="433.53"/>
    <s v=""/>
    <s v=""/>
    <s v=""/>
    <s v=""/>
    <s v="/"/>
  </r>
  <r>
    <x v="3"/>
    <s v="Universidad de Castilla-La Mancha"/>
    <s v="034969/2022"/>
    <x v="2375"/>
    <s v="Contrato de servicios"/>
    <x v="4"/>
    <s v="Sí"/>
    <n v="174.05"/>
    <n v="174.05"/>
    <s v=""/>
    <s v=""/>
    <s v=""/>
    <s v=""/>
    <s v="/"/>
  </r>
  <r>
    <x v="3"/>
    <s v="Universidad de Castilla-La Mancha"/>
    <s v="035054/2022"/>
    <x v="2201"/>
    <s v="Contrato de suministros"/>
    <x v="4"/>
    <s v="Sí"/>
    <n v="425.92"/>
    <n v="425.92"/>
    <s v=""/>
    <s v=""/>
    <s v=""/>
    <s v=""/>
    <s v="/"/>
  </r>
  <r>
    <x v="3"/>
    <s v="Universidad de Castilla-La Mancha"/>
    <s v="035065/2022"/>
    <x v="2376"/>
    <s v="Contrato de suministros"/>
    <x v="4"/>
    <s v="Sí"/>
    <n v="320.64999999999998"/>
    <n v="320.64999999999998"/>
    <s v=""/>
    <s v=""/>
    <s v=""/>
    <s v=""/>
    <s v="/"/>
  </r>
  <r>
    <x v="3"/>
    <s v="Universidad de Castilla-La Mancha"/>
    <s v="035066/2022"/>
    <x v="2377"/>
    <s v="Contrato de suministros"/>
    <x v="4"/>
    <s v="Sí"/>
    <n v="485.51"/>
    <n v="485.51"/>
    <s v=""/>
    <s v=""/>
    <s v=""/>
    <s v=""/>
    <s v="/"/>
  </r>
  <r>
    <x v="3"/>
    <s v="Universidad de Castilla-La Mancha"/>
    <s v="035067/2022"/>
    <x v="2300"/>
    <s v="Contrato de suministros"/>
    <x v="4"/>
    <s v="Sí"/>
    <n v="60.5"/>
    <n v="60.5"/>
    <s v=""/>
    <s v=""/>
    <s v=""/>
    <s v=""/>
    <s v="/"/>
  </r>
  <r>
    <x v="3"/>
    <s v="Universidad de Castilla-La Mancha"/>
    <s v="035157/2022"/>
    <x v="2378"/>
    <s v="Contrato de suministros"/>
    <x v="4"/>
    <s v="Sí"/>
    <n v="299.5"/>
    <n v="299.5"/>
    <s v=""/>
    <s v=""/>
    <s v=""/>
    <s v=""/>
    <s v="/"/>
  </r>
  <r>
    <x v="3"/>
    <s v="Universidad de Castilla-La Mancha"/>
    <s v="035158/2022"/>
    <x v="2379"/>
    <s v="Contrato de servicios"/>
    <x v="4"/>
    <s v="Sí"/>
    <n v="80.8"/>
    <n v="80.8"/>
    <s v=""/>
    <s v=""/>
    <s v=""/>
    <s v=""/>
    <s v="/"/>
  </r>
  <r>
    <x v="3"/>
    <s v="Universidad de Castilla-La Mancha"/>
    <s v="035215/2022"/>
    <x v="2380"/>
    <s v="Contrato de suministros"/>
    <x v="4"/>
    <s v="Sí"/>
    <n v="68.239999999999995"/>
    <n v="68.239999999999995"/>
    <s v=""/>
    <s v=""/>
    <s v=""/>
    <s v=""/>
    <s v="/"/>
  </r>
  <r>
    <x v="3"/>
    <s v="Universidad de Castilla-La Mancha"/>
    <s v="035262/2022"/>
    <x v="2333"/>
    <s v="Contrato de suministros"/>
    <x v="4"/>
    <s v="Sí"/>
    <n v="112.94"/>
    <n v="112.94"/>
    <s v=""/>
    <s v=""/>
    <s v=""/>
    <s v=""/>
    <s v="/"/>
  </r>
  <r>
    <x v="3"/>
    <s v="Universidad de Castilla-La Mancha"/>
    <s v="035263/2022"/>
    <x v="2284"/>
    <s v="Contrato de suministros"/>
    <x v="4"/>
    <s v="Sí"/>
    <n v="394.63"/>
    <n v="394.63"/>
    <s v=""/>
    <s v=""/>
    <s v=""/>
    <s v=""/>
    <s v="/"/>
  </r>
  <r>
    <x v="3"/>
    <s v="Universidad de Castilla-La Mancha"/>
    <s v="035264/2022"/>
    <x v="2381"/>
    <s v="Contrato de suministros"/>
    <x v="4"/>
    <s v="Sí"/>
    <n v="374.37"/>
    <n v="374.37"/>
    <s v=""/>
    <s v=""/>
    <s v=""/>
    <s v=""/>
    <s v="/"/>
  </r>
  <r>
    <x v="3"/>
    <s v="Universidad de Castilla-La Mancha"/>
    <s v="035265/2022"/>
    <x v="1855"/>
    <s v="Contrato de suministros"/>
    <x v="4"/>
    <s v="Sí"/>
    <n v="225.88"/>
    <n v="225.88"/>
    <s v=""/>
    <s v=""/>
    <s v=""/>
    <s v=""/>
    <s v="/"/>
  </r>
  <r>
    <x v="3"/>
    <s v="Universidad de Castilla-La Mancha"/>
    <s v="035339/2022"/>
    <x v="1858"/>
    <s v="Contrato de suministros"/>
    <x v="4"/>
    <s v="Sí"/>
    <n v="50.82"/>
    <n v="50.82"/>
    <s v=""/>
    <s v=""/>
    <s v=""/>
    <s v=""/>
    <s v="/"/>
  </r>
  <r>
    <x v="3"/>
    <s v="Universidad de Castilla-La Mancha"/>
    <s v="035415/2022"/>
    <x v="2382"/>
    <s v="Contrato de suministros"/>
    <x v="4"/>
    <s v="Sí"/>
    <n v="1011.12"/>
    <n v="1011.12"/>
    <s v=""/>
    <s v=""/>
    <s v=""/>
    <s v=""/>
    <s v="/"/>
  </r>
  <r>
    <x v="3"/>
    <s v="Universidad de Castilla-La Mancha"/>
    <s v="035580/2022"/>
    <x v="2383"/>
    <s v="Contrato de servicios"/>
    <x v="4"/>
    <s v="Sí"/>
    <n v="46"/>
    <n v="46"/>
    <s v=""/>
    <s v=""/>
    <s v=""/>
    <s v=""/>
    <s v="/"/>
  </r>
  <r>
    <x v="3"/>
    <s v="Universidad de Castilla-La Mancha"/>
    <s v="035617/2022"/>
    <x v="1850"/>
    <s v="Contrato de suministros"/>
    <x v="4"/>
    <s v="Sí"/>
    <n v="299.5"/>
    <n v="299.5"/>
    <s v=""/>
    <s v=""/>
    <s v=""/>
    <s v=""/>
    <s v="/"/>
  </r>
  <r>
    <x v="3"/>
    <s v="Universidad de Castilla-La Mancha"/>
    <s v="035692/2022"/>
    <x v="2336"/>
    <s v="Contrato de suministros"/>
    <x v="4"/>
    <s v="Sí"/>
    <n v="42.35"/>
    <n v="42.35"/>
    <s v=""/>
    <s v=""/>
    <s v=""/>
    <s v=""/>
    <s v="/"/>
  </r>
  <r>
    <x v="3"/>
    <s v="Universidad de Castilla-La Mancha"/>
    <s v="035693/2022"/>
    <x v="1803"/>
    <s v="Contrato de suministros"/>
    <x v="4"/>
    <s v="Sí"/>
    <n v="163.25"/>
    <n v="163.25"/>
    <s v=""/>
    <s v=""/>
    <s v=""/>
    <s v=""/>
    <s v="/"/>
  </r>
  <r>
    <x v="3"/>
    <s v="Universidad de Castilla-La Mancha"/>
    <s v="035781/2022"/>
    <x v="2384"/>
    <s v="Contrato de suministros"/>
    <x v="4"/>
    <s v="Sí"/>
    <n v="160.4"/>
    <n v="160.4"/>
    <s v=""/>
    <s v=""/>
    <s v=""/>
    <s v=""/>
    <s v="/"/>
  </r>
  <r>
    <x v="3"/>
    <s v="Universidad de Castilla-La Mancha"/>
    <s v="035853/2022"/>
    <x v="2338"/>
    <s v="Contrato de suministros"/>
    <x v="4"/>
    <s v="Sí"/>
    <n v="112.94"/>
    <n v="112.94"/>
    <s v=""/>
    <s v=""/>
    <s v=""/>
    <s v=""/>
    <s v="/"/>
  </r>
  <r>
    <x v="3"/>
    <s v="Universidad de Castilla-La Mancha"/>
    <s v="035854/2022"/>
    <x v="2385"/>
    <s v="Contrato de servicios"/>
    <x v="4"/>
    <s v="Sí"/>
    <n v="125.8"/>
    <n v="125.8"/>
    <s v=""/>
    <s v=""/>
    <s v=""/>
    <s v=""/>
    <s v="/"/>
  </r>
  <r>
    <x v="3"/>
    <s v="Universidad de Castilla-La Mancha"/>
    <s v="035855/2022"/>
    <x v="2386"/>
    <s v="Contrato de suministros"/>
    <x v="4"/>
    <s v="Sí"/>
    <n v="215.23"/>
    <n v="215.23"/>
    <s v=""/>
    <s v=""/>
    <s v=""/>
    <s v=""/>
    <s v="/"/>
  </r>
  <r>
    <x v="3"/>
    <s v="Universidad de Castilla-La Mancha"/>
    <s v="035856/2022"/>
    <x v="2387"/>
    <s v="Contrato de suministros"/>
    <x v="4"/>
    <s v="Sí"/>
    <n v="299.5"/>
    <n v="299.5"/>
    <s v=""/>
    <s v=""/>
    <s v=""/>
    <s v=""/>
    <s v="/"/>
  </r>
  <r>
    <x v="3"/>
    <s v="Universidad de Castilla-La Mancha"/>
    <s v="036048/2022"/>
    <x v="2388"/>
    <s v="Contrato de servicios"/>
    <x v="4"/>
    <s v="Sí"/>
    <n v="60.5"/>
    <n v="60.5"/>
    <s v=""/>
    <s v=""/>
    <s v=""/>
    <s v=""/>
    <s v="/"/>
  </r>
  <r>
    <x v="3"/>
    <s v="Universidad de Castilla-La Mancha"/>
    <s v="036049/2022"/>
    <x v="2389"/>
    <s v="Contrato de servicios"/>
    <x v="4"/>
    <s v="Sí"/>
    <n v="90"/>
    <n v="90"/>
    <s v=""/>
    <s v=""/>
    <s v=""/>
    <s v=""/>
    <s v="/"/>
  </r>
  <r>
    <x v="3"/>
    <s v="Universidad de Castilla-La Mancha"/>
    <s v="036050/2022"/>
    <x v="2390"/>
    <s v="Contrato de servicios"/>
    <x v="4"/>
    <s v="Sí"/>
    <n v="67"/>
    <n v="67"/>
    <s v=""/>
    <s v=""/>
    <s v=""/>
    <s v=""/>
    <s v="/"/>
  </r>
  <r>
    <x v="3"/>
    <s v="Universidad de Castilla-La Mancha"/>
    <s v="036051/2022"/>
    <x v="2391"/>
    <s v="Contrato de servicios"/>
    <x v="4"/>
    <s v="Sí"/>
    <n v="67"/>
    <n v="67"/>
    <s v=""/>
    <s v=""/>
    <s v=""/>
    <s v=""/>
    <s v="/"/>
  </r>
  <r>
    <x v="3"/>
    <s v="Universidad de Castilla-La Mancha"/>
    <s v="036052/2022"/>
    <x v="2392"/>
    <s v="Contrato de servicios"/>
    <x v="4"/>
    <s v="Sí"/>
    <n v="60.5"/>
    <n v="60.5"/>
    <s v=""/>
    <s v=""/>
    <s v=""/>
    <s v=""/>
    <s v="/"/>
  </r>
  <r>
    <x v="3"/>
    <s v="Universidad de Castilla-La Mancha"/>
    <s v="036053/2022"/>
    <x v="2393"/>
    <s v="Contrato de servicios"/>
    <x v="4"/>
    <s v="Sí"/>
    <n v="67"/>
    <n v="67"/>
    <s v=""/>
    <s v=""/>
    <s v=""/>
    <s v=""/>
    <s v="/"/>
  </r>
  <r>
    <x v="3"/>
    <s v="Universidad de Castilla-La Mancha"/>
    <s v="036103/2022"/>
    <x v="2161"/>
    <s v="Contrato de suministros"/>
    <x v="4"/>
    <s v="Sí"/>
    <n v="432.6"/>
    <n v="432.6"/>
    <s v=""/>
    <s v=""/>
    <s v=""/>
    <s v=""/>
    <s v="/"/>
  </r>
  <r>
    <x v="3"/>
    <s v="Universidad de Castilla-La Mancha"/>
    <s v="036145/2022"/>
    <x v="2300"/>
    <s v="Contrato de suministros"/>
    <x v="4"/>
    <s v="Sí"/>
    <n v="127.05"/>
    <n v="127.05"/>
    <s v=""/>
    <s v=""/>
    <s v=""/>
    <s v=""/>
    <s v="/"/>
  </r>
  <r>
    <x v="3"/>
    <s v="Universidad de Castilla-La Mancha"/>
    <s v="036226/2022"/>
    <x v="2394"/>
    <s v="Contrato de suministros"/>
    <x v="4"/>
    <s v="Sí"/>
    <n v="225.88"/>
    <n v="225.88"/>
    <s v=""/>
    <s v=""/>
    <s v=""/>
    <s v=""/>
    <s v="/"/>
  </r>
  <r>
    <x v="3"/>
    <s v="Universidad de Castilla-La Mancha"/>
    <s v="036290/2022"/>
    <x v="1858"/>
    <s v="Contrato de suministros"/>
    <x v="4"/>
    <s v="Sí"/>
    <n v="50.82"/>
    <n v="50.82"/>
    <s v=""/>
    <s v=""/>
    <s v=""/>
    <s v=""/>
    <s v="/"/>
  </r>
  <r>
    <x v="3"/>
    <s v="Universidad de Castilla-La Mancha"/>
    <s v="036383/2022"/>
    <x v="2300"/>
    <s v="Contrato de suministros"/>
    <x v="4"/>
    <s v="Sí"/>
    <n v="60.5"/>
    <n v="60.5"/>
    <s v=""/>
    <s v=""/>
    <s v=""/>
    <s v=""/>
    <s v="/"/>
  </r>
  <r>
    <x v="3"/>
    <s v="Universidad de Castilla-La Mancha"/>
    <s v="036384/2022"/>
    <x v="2300"/>
    <s v="Contrato de suministros"/>
    <x v="4"/>
    <s v="Sí"/>
    <n v="60.5"/>
    <n v="60.5"/>
    <s v=""/>
    <s v=""/>
    <s v=""/>
    <s v=""/>
    <s v="/"/>
  </r>
  <r>
    <x v="3"/>
    <s v="Universidad de Castilla-La Mancha"/>
    <s v="036518/2022"/>
    <x v="2395"/>
    <s v="Contrato de servicios"/>
    <x v="4"/>
    <s v="Sí"/>
    <n v="125.4"/>
    <n v="125.4"/>
    <s v=""/>
    <s v=""/>
    <s v=""/>
    <s v=""/>
    <s v="/"/>
  </r>
  <r>
    <x v="3"/>
    <s v="Universidad de Castilla-La Mancha"/>
    <s v="036522/2022"/>
    <x v="2396"/>
    <s v="Contrato de servicios"/>
    <x v="4"/>
    <s v="Sí"/>
    <n v="114.9"/>
    <n v="114.9"/>
    <s v=""/>
    <s v=""/>
    <s v=""/>
    <s v=""/>
    <s v="/"/>
  </r>
  <r>
    <x v="3"/>
    <s v="Universidad de Castilla-La Mancha"/>
    <s v="036523/2022"/>
    <x v="2397"/>
    <s v="Contrato de servicios"/>
    <x v="4"/>
    <s v="Sí"/>
    <n v="45.8"/>
    <n v="45.8"/>
    <s v=""/>
    <s v=""/>
    <s v=""/>
    <s v=""/>
    <s v="/"/>
  </r>
  <r>
    <x v="3"/>
    <s v="Universidad de Castilla-La Mancha"/>
    <s v="036524/2022"/>
    <x v="2398"/>
    <s v="Contrato de servicios"/>
    <x v="4"/>
    <s v="Sí"/>
    <n v="287.10000000000002"/>
    <n v="287.10000000000002"/>
    <s v=""/>
    <s v=""/>
    <s v=""/>
    <s v=""/>
    <s v="/"/>
  </r>
  <r>
    <x v="3"/>
    <s v="Universidad de Castilla-La Mancha"/>
    <s v="036537/2022"/>
    <x v="2399"/>
    <s v="Contrato de servicios"/>
    <x v="4"/>
    <s v="Sí"/>
    <n v="2.2599999999999998"/>
    <n v="2.2599999999999998"/>
    <s v=""/>
    <s v=""/>
    <s v=""/>
    <s v=""/>
    <s v="/"/>
  </r>
  <r>
    <x v="3"/>
    <s v="Universidad de Castilla-La Mancha"/>
    <s v="039370/2022"/>
    <x v="2400"/>
    <s v="Contrato de servicios"/>
    <x v="4"/>
    <s v="Sí"/>
    <n v="108.9"/>
    <n v="108.9"/>
    <s v=""/>
    <s v=""/>
    <s v=""/>
    <s v=""/>
    <s v="/"/>
  </r>
  <r>
    <x v="3"/>
    <s v="Universidad de Castilla-La Mancha"/>
    <s v="039414/2022"/>
    <x v="2401"/>
    <s v="Contrato de servicios"/>
    <x v="4"/>
    <s v="Sí"/>
    <n v="113.03"/>
    <n v="113.03"/>
    <s v=""/>
    <s v=""/>
    <s v=""/>
    <s v=""/>
    <s v="/"/>
  </r>
  <r>
    <x v="3"/>
    <s v="Universidad de Castilla-La Mancha"/>
    <s v="039418/2022"/>
    <x v="2402"/>
    <s v="Contrato de servicios"/>
    <x v="4"/>
    <s v="Sí"/>
    <n v="2056"/>
    <n v="2056"/>
    <s v=""/>
    <s v=""/>
    <s v=""/>
    <s v=""/>
    <s v="/"/>
  </r>
  <r>
    <x v="3"/>
    <s v="Universidad de Castilla-La Mancha"/>
    <s v="039426/2022"/>
    <x v="2403"/>
    <s v="Contrato de servicios"/>
    <x v="4"/>
    <s v="Sí"/>
    <n v="105.61"/>
    <n v="105.61"/>
    <s v=""/>
    <s v=""/>
    <s v=""/>
    <s v=""/>
    <s v="/"/>
  </r>
  <r>
    <x v="3"/>
    <s v="Universidad de Castilla-La Mancha"/>
    <s v="039427/2022"/>
    <x v="2404"/>
    <s v="Contrato de servicios"/>
    <x v="4"/>
    <s v="Sí"/>
    <n v="105.51"/>
    <n v="105.51"/>
    <s v=""/>
    <s v=""/>
    <s v=""/>
    <s v=""/>
    <s v="/"/>
  </r>
  <r>
    <x v="3"/>
    <s v="Universidad de Castilla-La Mancha"/>
    <s v="039428/2022"/>
    <x v="2405"/>
    <s v="Contrato de servicios"/>
    <x v="4"/>
    <s v="Sí"/>
    <n v="72.61"/>
    <n v="72.61"/>
    <s v=""/>
    <s v=""/>
    <s v=""/>
    <s v=""/>
    <s v="/"/>
  </r>
  <r>
    <x v="3"/>
    <s v="Universidad de Castilla-La Mancha"/>
    <s v="039429/2022"/>
    <x v="2406"/>
    <s v="Contrato de servicios"/>
    <x v="4"/>
    <s v="Sí"/>
    <n v="72.61"/>
    <n v="72.61"/>
    <s v=""/>
    <s v=""/>
    <s v=""/>
    <s v=""/>
    <s v="/"/>
  </r>
  <r>
    <x v="3"/>
    <s v="Universidad de Castilla-La Mancha"/>
    <s v="039434/2022"/>
    <x v="1906"/>
    <s v="Contrato de suministros"/>
    <x v="4"/>
    <s v="Sí"/>
    <n v="277.08999999999997"/>
    <n v="277.08999999999997"/>
    <s v=""/>
    <s v=""/>
    <s v=""/>
    <s v=""/>
    <s v="/"/>
  </r>
  <r>
    <x v="3"/>
    <s v="Universidad de Castilla-La Mancha"/>
    <s v="039448/2022"/>
    <x v="1937"/>
    <s v="Contrato de suministros"/>
    <x v="4"/>
    <s v="Sí"/>
    <n v="66.55"/>
    <n v="66.55"/>
    <s v=""/>
    <s v=""/>
    <s v=""/>
    <s v=""/>
    <s v="/"/>
  </r>
  <r>
    <x v="3"/>
    <s v="Universidad de Castilla-La Mancha"/>
    <s v="039450/2022"/>
    <x v="2289"/>
    <s v="Contrato de suministros"/>
    <x v="4"/>
    <s v="Sí"/>
    <n v="223.61"/>
    <n v="223.61"/>
    <s v=""/>
    <s v=""/>
    <s v=""/>
    <s v=""/>
    <s v="/"/>
  </r>
  <r>
    <x v="3"/>
    <s v="Universidad de Castilla-La Mancha"/>
    <s v="039462/2022"/>
    <x v="1937"/>
    <s v="Contrato de suministros"/>
    <x v="4"/>
    <s v="Sí"/>
    <n v="66.55"/>
    <n v="66.55"/>
    <s v=""/>
    <s v=""/>
    <s v=""/>
    <s v=""/>
    <s v="/"/>
  </r>
  <r>
    <x v="3"/>
    <s v="Universidad de Castilla-La Mancha"/>
    <s v="039531/2022"/>
    <x v="2407"/>
    <s v="Contrato de servicios"/>
    <x v="4"/>
    <s v="Sí"/>
    <n v="36.299999999999997"/>
    <n v="36.299999999999997"/>
    <s v=""/>
    <s v=""/>
    <s v=""/>
    <s v=""/>
    <s v="/"/>
  </r>
  <r>
    <x v="3"/>
    <s v="Universidad de Castilla-La Mancha"/>
    <s v="039698/2022"/>
    <x v="2408"/>
    <s v="Contrato de servicios"/>
    <x v="4"/>
    <s v="Sí"/>
    <n v="2425.3200000000002"/>
    <n v="2425.3200000000002"/>
    <s v=""/>
    <s v=""/>
    <s v=""/>
    <s v=""/>
    <s v="/"/>
  </r>
  <r>
    <x v="3"/>
    <s v="Universidad de Castilla-La Mancha"/>
    <s v="039699/2022"/>
    <x v="2409"/>
    <s v="Contrato de servicios"/>
    <x v="4"/>
    <s v="Sí"/>
    <n v="22.2"/>
    <n v="22.2"/>
    <s v=""/>
    <s v=""/>
    <s v=""/>
    <s v=""/>
    <s v="/"/>
  </r>
  <r>
    <x v="3"/>
    <s v="Universidad de Castilla-La Mancha"/>
    <s v="039700/2022"/>
    <x v="2410"/>
    <s v="Contrato de servicios"/>
    <x v="4"/>
    <s v="Sí"/>
    <n v="218.1"/>
    <n v="218.1"/>
    <s v=""/>
    <s v=""/>
    <s v=""/>
    <s v=""/>
    <s v="/"/>
  </r>
  <r>
    <x v="3"/>
    <s v="Universidad de Castilla-La Mancha"/>
    <s v="039745/2022"/>
    <x v="2411"/>
    <s v="Contrato de servicios"/>
    <x v="4"/>
    <s v="Sí"/>
    <n v="60.5"/>
    <n v="60.5"/>
    <s v=""/>
    <s v=""/>
    <s v=""/>
    <s v=""/>
    <s v="/"/>
  </r>
  <r>
    <x v="3"/>
    <s v="Universidad de Castilla-La Mancha"/>
    <s v="039834/2022"/>
    <x v="2288"/>
    <s v="Contrato de suministros"/>
    <x v="4"/>
    <s v="Sí"/>
    <n v="138.06"/>
    <n v="138.06"/>
    <s v=""/>
    <s v=""/>
    <s v=""/>
    <s v=""/>
    <s v="/"/>
  </r>
  <r>
    <x v="3"/>
    <s v="Universidad de Castilla-La Mancha"/>
    <s v="039928/2022"/>
    <x v="2412"/>
    <s v="Contrato de servicios"/>
    <x v="4"/>
    <s v="Sí"/>
    <n v="36.299999999999997"/>
    <n v="36.299999999999997"/>
    <s v=""/>
    <s v=""/>
    <s v=""/>
    <s v=""/>
    <s v="/"/>
  </r>
  <r>
    <x v="3"/>
    <s v="Universidad de Castilla-La Mancha"/>
    <s v="039929/2022"/>
    <x v="2413"/>
    <s v="Contrato de suministros"/>
    <x v="4"/>
    <s v="Sí"/>
    <n v="256.97000000000003"/>
    <n v="256.97000000000003"/>
    <s v=""/>
    <s v=""/>
    <s v=""/>
    <s v=""/>
    <s v="/"/>
  </r>
  <r>
    <x v="3"/>
    <s v="Universidad de Castilla-La Mancha"/>
    <s v="039930/2022"/>
    <x v="2414"/>
    <s v="Contrato de servicios"/>
    <x v="4"/>
    <s v="Sí"/>
    <n v="242"/>
    <n v="242"/>
    <s v=""/>
    <s v=""/>
    <s v=""/>
    <s v=""/>
    <s v="/"/>
  </r>
  <r>
    <x v="3"/>
    <s v="Universidad de Castilla-La Mancha"/>
    <s v="039952/2022"/>
    <x v="2338"/>
    <s v="Contrato de suministros"/>
    <x v="4"/>
    <s v="Sí"/>
    <n v="112.94"/>
    <n v="112.94"/>
    <s v=""/>
    <s v=""/>
    <s v=""/>
    <s v=""/>
    <s v="/"/>
  </r>
  <r>
    <x v="3"/>
    <s v="Universidad de Castilla-La Mancha"/>
    <s v="039953/2022"/>
    <x v="2011"/>
    <s v="Contrato de suministros"/>
    <x v="4"/>
    <s v="Sí"/>
    <n v="72.599999999999994"/>
    <n v="72.599999999999994"/>
    <s v=""/>
    <s v=""/>
    <s v=""/>
    <s v=""/>
    <s v="/"/>
  </r>
  <r>
    <x v="3"/>
    <s v="Universidad de Castilla-La Mancha"/>
    <s v="040023/2022"/>
    <x v="2300"/>
    <s v="Contrato de suministros"/>
    <x v="4"/>
    <s v="Sí"/>
    <n v="60.5"/>
    <n v="60.5"/>
    <s v=""/>
    <s v=""/>
    <s v=""/>
    <s v=""/>
    <s v="/"/>
  </r>
  <r>
    <x v="3"/>
    <s v="Universidad de Castilla-La Mancha"/>
    <s v="040122/2022"/>
    <x v="2415"/>
    <s v="Contrato de suministros"/>
    <x v="4"/>
    <s v="Sí"/>
    <n v="16.940000000000001"/>
    <n v="16.940000000000001"/>
    <s v=""/>
    <s v=""/>
    <s v=""/>
    <s v=""/>
    <s v="/"/>
  </r>
  <r>
    <x v="3"/>
    <s v="Universidad de Castilla-La Mancha"/>
    <s v="040123/2022"/>
    <x v="2416"/>
    <s v="Contrato de suministros"/>
    <x v="4"/>
    <s v="Sí"/>
    <n v="553.32000000000005"/>
    <n v="553.32000000000005"/>
    <s v=""/>
    <s v=""/>
    <s v=""/>
    <s v=""/>
    <s v="/"/>
  </r>
  <r>
    <x v="3"/>
    <s v="Universidad de Castilla-La Mancha"/>
    <s v="040164/2022"/>
    <x v="2417"/>
    <s v="Contrato de suministros"/>
    <x v="4"/>
    <s v="Sí"/>
    <n v="1817.28"/>
    <n v="1817.28"/>
    <s v=""/>
    <s v=""/>
    <s v=""/>
    <s v=""/>
    <s v="/"/>
  </r>
  <r>
    <x v="3"/>
    <s v="Universidad de Castilla-La Mancha"/>
    <s v="040272/2022"/>
    <x v="2418"/>
    <s v="Contrato de suministros"/>
    <x v="4"/>
    <s v="Sí"/>
    <n v="269.83"/>
    <n v="269.83"/>
    <s v=""/>
    <s v=""/>
    <s v=""/>
    <s v=""/>
    <s v="/"/>
  </r>
  <r>
    <x v="3"/>
    <s v="Universidad de Castilla-La Mancha"/>
    <s v="040289/2022"/>
    <x v="2419"/>
    <s v="Contrato de servicios"/>
    <x v="4"/>
    <s v="Sí"/>
    <n v="75.099999999999994"/>
    <n v="75.099999999999994"/>
    <s v=""/>
    <s v=""/>
    <s v=""/>
    <s v=""/>
    <s v="/"/>
  </r>
  <r>
    <x v="3"/>
    <s v="Universidad de Castilla-La Mancha"/>
    <s v="040290/2022"/>
    <x v="2420"/>
    <s v="Contrato de servicios"/>
    <x v="4"/>
    <s v="Sí"/>
    <n v="75.099999999999994"/>
    <n v="75.099999999999994"/>
    <s v=""/>
    <s v=""/>
    <s v=""/>
    <s v=""/>
    <s v="/"/>
  </r>
  <r>
    <x v="3"/>
    <s v="Universidad de Castilla-La Mancha"/>
    <s v="040291/2022"/>
    <x v="2421"/>
    <s v="Contrato de suministros"/>
    <x v="4"/>
    <s v="Sí"/>
    <n v="254.1"/>
    <n v="254.1"/>
    <s v=""/>
    <s v=""/>
    <s v=""/>
    <s v=""/>
    <s v="/"/>
  </r>
  <r>
    <x v="3"/>
    <s v="Universidad de Castilla-La Mancha"/>
    <s v="040338/2022"/>
    <x v="2422"/>
    <s v="Contrato de servicios"/>
    <x v="4"/>
    <s v="Sí"/>
    <n v="36.299999999999997"/>
    <n v="36.299999999999997"/>
    <s v=""/>
    <s v=""/>
    <s v=""/>
    <s v=""/>
    <s v="/"/>
  </r>
  <r>
    <x v="3"/>
    <s v="Universidad de Castilla-La Mancha"/>
    <s v="040356/2022"/>
    <x v="2423"/>
    <s v="Contrato de servicios"/>
    <x v="4"/>
    <s v="Sí"/>
    <n v="36.299999999999997"/>
    <n v="36.299999999999997"/>
    <s v=""/>
    <s v=""/>
    <s v=""/>
    <s v=""/>
    <s v="/"/>
  </r>
  <r>
    <x v="3"/>
    <s v="Universidad de Castilla-La Mancha"/>
    <s v="040383/2022"/>
    <x v="2424"/>
    <s v="Contrato de suministros"/>
    <x v="4"/>
    <s v="Sí"/>
    <n v="160.4"/>
    <n v="160.4"/>
    <s v=""/>
    <s v=""/>
    <s v=""/>
    <s v=""/>
    <s v="/"/>
  </r>
  <r>
    <x v="3"/>
    <s v="Universidad de Castilla-La Mancha"/>
    <s v="040443/2022"/>
    <x v="2425"/>
    <s v="Contrato de suministros"/>
    <x v="4"/>
    <s v="Sí"/>
    <n v="128.21"/>
    <n v="128.21"/>
    <s v=""/>
    <s v=""/>
    <s v=""/>
    <s v=""/>
    <s v="/"/>
  </r>
  <r>
    <x v="3"/>
    <s v="Universidad de Castilla-La Mancha"/>
    <s v="040619/2022"/>
    <x v="2011"/>
    <s v="Contrato de suministros"/>
    <x v="4"/>
    <s v="Sí"/>
    <n v="72.599999999999994"/>
    <n v="72.599999999999994"/>
    <s v=""/>
    <s v=""/>
    <s v=""/>
    <s v=""/>
    <s v="/"/>
  </r>
  <r>
    <x v="3"/>
    <s v="Universidad de Castilla-La Mancha"/>
    <s v="040620/2022"/>
    <x v="2426"/>
    <s v="Contrato de suministros"/>
    <x v="4"/>
    <s v="Sí"/>
    <n v="338.82"/>
    <n v="338.82"/>
    <s v=""/>
    <s v=""/>
    <s v=""/>
    <s v=""/>
    <s v="/"/>
  </r>
  <r>
    <x v="3"/>
    <s v="Universidad de Castilla-La Mancha"/>
    <s v="040684/2022"/>
    <x v="2427"/>
    <s v="Contrato de servicios"/>
    <x v="4"/>
    <s v="Sí"/>
    <n v="60.5"/>
    <n v="60.5"/>
    <s v=""/>
    <s v=""/>
    <s v=""/>
    <s v=""/>
    <s v="/"/>
  </r>
  <r>
    <x v="3"/>
    <s v="Universidad de Castilla-La Mancha"/>
    <s v="040685/2022"/>
    <x v="2335"/>
    <s v="Contrato de suministros"/>
    <x v="4"/>
    <s v="Sí"/>
    <n v="138.06"/>
    <n v="138.06"/>
    <s v=""/>
    <s v=""/>
    <s v=""/>
    <s v=""/>
    <s v="/"/>
  </r>
  <r>
    <x v="3"/>
    <s v="Universidad de Castilla-La Mancha"/>
    <s v="040733/2022"/>
    <x v="2300"/>
    <s v="Contrato de suministros"/>
    <x v="4"/>
    <s v="Sí"/>
    <n v="151.25"/>
    <n v="151.25"/>
    <s v=""/>
    <s v=""/>
    <s v=""/>
    <s v=""/>
    <s v="/"/>
  </r>
  <r>
    <x v="3"/>
    <s v="Universidad de Castilla-La Mancha"/>
    <s v="040734/2022"/>
    <x v="1811"/>
    <s v="Contrato de suministros"/>
    <x v="4"/>
    <s v="Sí"/>
    <n v="485.51"/>
    <n v="485.51"/>
    <s v=""/>
    <s v=""/>
    <s v=""/>
    <s v=""/>
    <s v="/"/>
  </r>
  <r>
    <x v="3"/>
    <s v="Universidad de Castilla-La Mancha"/>
    <s v="040832/2022"/>
    <x v="2340"/>
    <s v="Contrato de suministros"/>
    <x v="4"/>
    <s v="Sí"/>
    <n v="16.940000000000001"/>
    <n v="16.940000000000001"/>
    <s v=""/>
    <s v=""/>
    <s v=""/>
    <s v=""/>
    <s v="/"/>
  </r>
  <r>
    <x v="3"/>
    <s v="Universidad de Castilla-La Mancha"/>
    <s v="040833/2022"/>
    <x v="2428"/>
    <s v="Contrato de suministros"/>
    <x v="4"/>
    <s v="Sí"/>
    <n v="166.01"/>
    <n v="166.01"/>
    <s v=""/>
    <s v=""/>
    <s v=""/>
    <s v=""/>
    <s v="/"/>
  </r>
  <r>
    <x v="3"/>
    <s v="Universidad de Castilla-La Mancha"/>
    <s v="040834/2022"/>
    <x v="2338"/>
    <s v="Contrato de suministros"/>
    <x v="4"/>
    <s v="Sí"/>
    <n v="112.94"/>
    <n v="112.94"/>
    <s v=""/>
    <s v=""/>
    <s v=""/>
    <s v=""/>
    <s v="/"/>
  </r>
  <r>
    <x v="3"/>
    <s v="Universidad de Castilla-La Mancha"/>
    <s v="040835/2022"/>
    <x v="2429"/>
    <s v="Contrato de servicios"/>
    <x v="4"/>
    <s v="Sí"/>
    <n v="121"/>
    <n v="121"/>
    <s v=""/>
    <s v=""/>
    <s v=""/>
    <s v=""/>
    <s v="/"/>
  </r>
  <r>
    <x v="3"/>
    <s v="Universidad de Castilla-La Mancha"/>
    <s v="040921/2022"/>
    <x v="2430"/>
    <s v="Contrato de servicios"/>
    <x v="4"/>
    <s v="Sí"/>
    <n v="1269.25"/>
    <n v="1269.25"/>
    <s v=""/>
    <s v=""/>
    <s v=""/>
    <s v=""/>
    <s v="/"/>
  </r>
  <r>
    <x v="3"/>
    <s v="Universidad de Castilla-La Mancha"/>
    <s v="040922/2022"/>
    <x v="2431"/>
    <s v="Contrato de servicios"/>
    <x v="4"/>
    <s v="Sí"/>
    <n v="166.55"/>
    <n v="166.55"/>
    <s v=""/>
    <s v=""/>
    <s v=""/>
    <s v=""/>
    <s v="/"/>
  </r>
  <r>
    <x v="3"/>
    <s v="Universidad de Castilla-La Mancha"/>
    <s v="040923/2022"/>
    <x v="2432"/>
    <s v="Contrato de servicios"/>
    <x v="4"/>
    <s v="Sí"/>
    <n v="56"/>
    <n v="56"/>
    <s v=""/>
    <s v=""/>
    <s v=""/>
    <s v=""/>
    <s v="/"/>
  </r>
  <r>
    <x v="3"/>
    <s v="Universidad de Castilla-La Mancha"/>
    <s v="040924/2022"/>
    <x v="2300"/>
    <s v="Contrato de suministros"/>
    <x v="4"/>
    <s v="Sí"/>
    <n v="138.06"/>
    <n v="138.06"/>
    <s v=""/>
    <s v=""/>
    <s v=""/>
    <s v=""/>
    <s v="/"/>
  </r>
  <r>
    <x v="3"/>
    <s v="Universidad de Castilla-La Mancha"/>
    <s v="041114/2022"/>
    <x v="2433"/>
    <s v="Contrato de servicios"/>
    <x v="4"/>
    <s v="Sí"/>
    <n v="108.9"/>
    <n v="108.9"/>
    <s v=""/>
    <s v=""/>
    <s v=""/>
    <s v=""/>
    <s v="/"/>
  </r>
  <r>
    <x v="3"/>
    <s v="Universidad de Castilla-La Mancha"/>
    <s v="041178/2022"/>
    <x v="2434"/>
    <s v="Contrato de servicios"/>
    <x v="4"/>
    <s v="Sí"/>
    <n v="263.88"/>
    <n v="263.88"/>
    <s v=""/>
    <s v=""/>
    <s v=""/>
    <s v=""/>
    <s v="/"/>
  </r>
  <r>
    <x v="3"/>
    <s v="Universidad de Castilla-La Mancha"/>
    <s v="041179/2022"/>
    <x v="2435"/>
    <s v="Contrato de servicios"/>
    <x v="4"/>
    <s v="Sí"/>
    <n v="60.5"/>
    <n v="60.5"/>
    <s v=""/>
    <s v=""/>
    <s v=""/>
    <s v=""/>
    <s v="/"/>
  </r>
  <r>
    <x v="3"/>
    <s v="Universidad de Castilla-La Mancha"/>
    <s v="041180/2022"/>
    <x v="2436"/>
    <s v="Contrato de suministros"/>
    <x v="4"/>
    <s v="Sí"/>
    <n v="448.74"/>
    <n v="448.74"/>
    <s v=""/>
    <s v=""/>
    <s v=""/>
    <s v=""/>
    <s v="/"/>
  </r>
  <r>
    <x v="3"/>
    <s v="Universidad de Castilla-La Mancha"/>
    <s v="041181/2022"/>
    <x v="2437"/>
    <s v="Contrato de suministros"/>
    <x v="4"/>
    <s v="Sí"/>
    <n v="299.5"/>
    <n v="299.5"/>
    <s v=""/>
    <s v=""/>
    <s v=""/>
    <s v=""/>
    <s v="/"/>
  </r>
  <r>
    <x v="3"/>
    <s v="Universidad de Castilla-La Mancha"/>
    <s v="041241/2022"/>
    <x v="2438"/>
    <s v="Contrato de suministros"/>
    <x v="4"/>
    <s v="Sí"/>
    <n v="299.5"/>
    <n v="299.5"/>
    <s v=""/>
    <s v=""/>
    <s v=""/>
    <s v=""/>
    <s v="/"/>
  </r>
  <r>
    <x v="3"/>
    <s v="Universidad de Castilla-La Mancha"/>
    <s v="041370/2022"/>
    <x v="2439"/>
    <s v="Contrato de servicios"/>
    <x v="4"/>
    <s v="Sí"/>
    <n v="36.299999999999997"/>
    <n v="36.299999999999997"/>
    <s v=""/>
    <s v=""/>
    <s v=""/>
    <s v=""/>
    <s v="/"/>
  </r>
  <r>
    <x v="3"/>
    <s v="Universidad de Castilla-La Mancha"/>
    <s v="041371/2022"/>
    <x v="2440"/>
    <s v="Contrato de suministros"/>
    <x v="4"/>
    <s v="Sí"/>
    <n v="217.8"/>
    <n v="217.8"/>
    <s v=""/>
    <s v=""/>
    <s v=""/>
    <s v=""/>
    <s v="/"/>
  </r>
  <r>
    <x v="3"/>
    <s v="Universidad de Castilla-La Mancha"/>
    <s v="041572/2022"/>
    <x v="2441"/>
    <s v="Contrato de suministros"/>
    <x v="4"/>
    <s v="Sí"/>
    <n v="299.5"/>
    <n v="299.5"/>
    <s v=""/>
    <s v=""/>
    <s v=""/>
    <s v=""/>
    <s v="/"/>
  </r>
  <r>
    <x v="3"/>
    <s v="Universidad de Castilla-La Mancha"/>
    <s v="041573/2022"/>
    <x v="2442"/>
    <s v="Contrato de servicios"/>
    <x v="4"/>
    <s v="Sí"/>
    <n v="279.77"/>
    <n v="279.77"/>
    <s v=""/>
    <s v=""/>
    <s v=""/>
    <s v=""/>
    <s v="/"/>
  </r>
  <r>
    <x v="3"/>
    <s v="Universidad de Castilla-La Mancha"/>
    <s v="041638/2022"/>
    <x v="2443"/>
    <s v="Contrato de servicios"/>
    <x v="4"/>
    <s v="Sí"/>
    <n v="239.43"/>
    <n v="239.43"/>
    <s v=""/>
    <s v=""/>
    <s v=""/>
    <s v=""/>
    <s v="/"/>
  </r>
  <r>
    <x v="3"/>
    <s v="Universidad de Castilla-La Mancha"/>
    <s v="041639/2022"/>
    <x v="2443"/>
    <s v="Contrato de servicios"/>
    <x v="4"/>
    <s v="Sí"/>
    <n v="239.43"/>
    <n v="239.43"/>
    <s v=""/>
    <s v=""/>
    <s v=""/>
    <s v=""/>
    <s v="/"/>
  </r>
  <r>
    <x v="3"/>
    <s v="Universidad de Castilla-La Mancha"/>
    <s v="041640/2022"/>
    <x v="2443"/>
    <s v="Contrato de servicios"/>
    <x v="4"/>
    <s v="Sí"/>
    <n v="239.43"/>
    <n v="239.43"/>
    <s v=""/>
    <s v=""/>
    <s v=""/>
    <s v=""/>
    <s v="/"/>
  </r>
  <r>
    <x v="3"/>
    <s v="Universidad de Castilla-La Mancha"/>
    <s v="041713/2022"/>
    <x v="2300"/>
    <s v="Contrato de suministros"/>
    <x v="4"/>
    <s v="Sí"/>
    <n v="60.5"/>
    <n v="60.5"/>
    <s v=""/>
    <s v=""/>
    <s v=""/>
    <s v=""/>
    <s v="/"/>
  </r>
  <r>
    <x v="3"/>
    <s v="Universidad de Castilla-La Mancha"/>
    <s v="041714/2022"/>
    <x v="2444"/>
    <s v="Contrato de suministros"/>
    <x v="4"/>
    <s v="Sí"/>
    <n v="172.01"/>
    <n v="172.01"/>
    <s v=""/>
    <s v=""/>
    <s v=""/>
    <s v=""/>
    <s v="/"/>
  </r>
  <r>
    <x v="3"/>
    <s v="Universidad de Castilla-La Mancha"/>
    <s v="041825/2022"/>
    <x v="2374"/>
    <s v="Contrato de suministros"/>
    <x v="4"/>
    <s v="Sí"/>
    <n v="112.94"/>
    <n v="112.94"/>
    <s v=""/>
    <s v=""/>
    <s v=""/>
    <s v=""/>
    <s v="/"/>
  </r>
  <r>
    <x v="3"/>
    <s v="Universidad de Castilla-La Mancha"/>
    <s v="041953/2022"/>
    <x v="2445"/>
    <s v="Contrato de suministros"/>
    <x v="4"/>
    <s v="Sí"/>
    <n v="526.35"/>
    <n v="526.35"/>
    <s v=""/>
    <s v=""/>
    <s v=""/>
    <s v=""/>
    <s v="/"/>
  </r>
  <r>
    <x v="3"/>
    <s v="Universidad de Castilla-La Mancha"/>
    <s v="042062/2022"/>
    <x v="2446"/>
    <s v="Contrato de suministros"/>
    <x v="4"/>
    <s v="Sí"/>
    <n v="138.11000000000001"/>
    <n v="138.11000000000001"/>
    <s v=""/>
    <s v=""/>
    <s v=""/>
    <s v=""/>
    <s v="/"/>
  </r>
  <r>
    <x v="3"/>
    <s v="Universidad de Castilla-La Mancha"/>
    <s v="042063/2022"/>
    <x v="2084"/>
    <s v="Contrato de suministros"/>
    <x v="4"/>
    <s v="Sí"/>
    <n v="112.94"/>
    <n v="112.94"/>
    <s v=""/>
    <s v=""/>
    <s v=""/>
    <s v=""/>
    <s v="/"/>
  </r>
  <r>
    <x v="3"/>
    <s v="Universidad de Castilla-La Mancha"/>
    <s v="042133/2022"/>
    <x v="2113"/>
    <s v="Contrato de suministros"/>
    <x v="4"/>
    <s v="Sí"/>
    <n v="260.14999999999998"/>
    <n v="260.14999999999998"/>
    <s v=""/>
    <s v=""/>
    <s v=""/>
    <s v=""/>
    <s v="/"/>
  </r>
  <r>
    <x v="3"/>
    <s v="Universidad de Castilla-La Mancha"/>
    <s v="042143/2022"/>
    <x v="2300"/>
    <s v="Contrato de suministros"/>
    <x v="4"/>
    <s v="Sí"/>
    <n v="60.5"/>
    <n v="60.5"/>
    <s v=""/>
    <s v=""/>
    <s v=""/>
    <s v=""/>
    <s v="/"/>
  </r>
  <r>
    <x v="3"/>
    <s v="Universidad de Castilla-La Mancha"/>
    <s v="042238/2022"/>
    <x v="1855"/>
    <s v="Contrato de suministros"/>
    <x v="4"/>
    <s v="Sí"/>
    <n v="112.94"/>
    <n v="112.94"/>
    <s v=""/>
    <s v=""/>
    <s v=""/>
    <s v=""/>
    <s v="/"/>
  </r>
  <r>
    <x v="3"/>
    <s v="Universidad de Castilla-La Mancha"/>
    <s v="042337/2022"/>
    <x v="1858"/>
    <s v="Contrato de suministros"/>
    <x v="4"/>
    <s v="Sí"/>
    <n v="50.82"/>
    <n v="50.82"/>
    <s v=""/>
    <s v=""/>
    <s v=""/>
    <s v=""/>
    <s v="/"/>
  </r>
  <r>
    <x v="3"/>
    <s v="Universidad de Castilla-La Mancha"/>
    <s v="042338/2022"/>
    <x v="1937"/>
    <s v="Contrato de suministros"/>
    <x v="4"/>
    <s v="Sí"/>
    <n v="66.55"/>
    <n v="66.55"/>
    <s v=""/>
    <s v=""/>
    <s v=""/>
    <s v=""/>
    <s v="/"/>
  </r>
  <r>
    <x v="3"/>
    <s v="Universidad de Castilla-La Mancha"/>
    <s v="042339/2022"/>
    <x v="2447"/>
    <s v="Contrato de servicios"/>
    <x v="4"/>
    <s v="Sí"/>
    <n v="92"/>
    <n v="92"/>
    <s v=""/>
    <s v=""/>
    <s v=""/>
    <s v=""/>
    <s v="/"/>
  </r>
  <r>
    <x v="3"/>
    <s v="Universidad de Castilla-La Mancha"/>
    <s v="042340/2022"/>
    <x v="2448"/>
    <s v="Contrato de suministros"/>
    <x v="4"/>
    <s v="Sí"/>
    <n v="215.23"/>
    <n v="215.23"/>
    <s v=""/>
    <s v=""/>
    <s v=""/>
    <s v=""/>
    <s v="/"/>
  </r>
  <r>
    <x v="3"/>
    <s v="Universidad de Castilla-La Mancha"/>
    <s v="042352/2022"/>
    <x v="2443"/>
    <s v="Contrato de servicios"/>
    <x v="4"/>
    <s v="Sí"/>
    <n v="239.43"/>
    <n v="239.43"/>
    <s v=""/>
    <s v=""/>
    <s v=""/>
    <s v=""/>
    <s v="/"/>
  </r>
  <r>
    <x v="3"/>
    <s v="Universidad de Castilla-La Mancha"/>
    <s v="042432/2022"/>
    <x v="2449"/>
    <s v="Contrato de servicios"/>
    <x v="4"/>
    <s v="Sí"/>
    <n v="7.6"/>
    <n v="7.6"/>
    <s v=""/>
    <s v=""/>
    <s v=""/>
    <s v=""/>
    <s v="/"/>
  </r>
  <r>
    <x v="3"/>
    <s v="Universidad de Castilla-La Mancha"/>
    <s v="042433/2022"/>
    <x v="2450"/>
    <s v="Contrato de servicios"/>
    <x v="4"/>
    <s v="Sí"/>
    <n v="36.299999999999997"/>
    <n v="36.299999999999997"/>
    <s v=""/>
    <s v=""/>
    <s v=""/>
    <s v=""/>
    <s v="/"/>
  </r>
  <r>
    <x v="3"/>
    <s v="Universidad de Castilla-La Mancha"/>
    <s v="042434/2022"/>
    <x v="2451"/>
    <s v="Contrato de suministros"/>
    <x v="4"/>
    <s v="Sí"/>
    <n v="41.29"/>
    <n v="41.29"/>
    <s v=""/>
    <s v=""/>
    <s v=""/>
    <s v=""/>
    <s v="/"/>
  </r>
  <r>
    <x v="3"/>
    <s v="Universidad de Castilla-La Mancha"/>
    <s v="042693/2022"/>
    <x v="2452"/>
    <s v="Contrato de servicios"/>
    <x v="4"/>
    <s v="Sí"/>
    <n v="81"/>
    <n v="81"/>
    <s v=""/>
    <s v=""/>
    <s v=""/>
    <s v=""/>
    <s v="/"/>
  </r>
  <r>
    <x v="3"/>
    <s v="Universidad de Castilla-La Mancha"/>
    <s v="042694/2022"/>
    <x v="2453"/>
    <s v="Contrato de servicios"/>
    <x v="4"/>
    <s v="Sí"/>
    <n v="210.2"/>
    <n v="210.2"/>
    <s v=""/>
    <s v=""/>
    <s v=""/>
    <s v=""/>
    <s v="/"/>
  </r>
  <r>
    <x v="3"/>
    <s v="Universidad de Castilla-La Mancha"/>
    <s v="042695/2022"/>
    <x v="2454"/>
    <s v="Contrato de servicios"/>
    <x v="4"/>
    <s v="Sí"/>
    <n v="398.2"/>
    <n v="398.2"/>
    <s v=""/>
    <s v=""/>
    <s v=""/>
    <s v=""/>
    <s v="/"/>
  </r>
  <r>
    <x v="3"/>
    <s v="Universidad de Castilla-La Mancha"/>
    <s v="042696/2022"/>
    <x v="2455"/>
    <s v="Contrato de servicios"/>
    <x v="4"/>
    <s v="Sí"/>
    <n v="116.2"/>
    <n v="116.2"/>
    <s v=""/>
    <s v=""/>
    <s v=""/>
    <s v=""/>
    <s v="/"/>
  </r>
  <r>
    <x v="3"/>
    <s v="Universidad de Castilla-La Mancha"/>
    <s v="042697/2022"/>
    <x v="2456"/>
    <s v="Contrato de servicios"/>
    <x v="4"/>
    <s v="Sí"/>
    <n v="431.4"/>
    <n v="431.4"/>
    <s v=""/>
    <s v=""/>
    <s v=""/>
    <s v=""/>
    <s v="/"/>
  </r>
  <r>
    <x v="3"/>
    <s v="Universidad de Castilla-La Mancha"/>
    <s v="042698/2022"/>
    <x v="2457"/>
    <s v="Contrato de servicios"/>
    <x v="4"/>
    <s v="Sí"/>
    <n v="188"/>
    <n v="188"/>
    <s v=""/>
    <s v=""/>
    <s v=""/>
    <s v=""/>
    <s v="/"/>
  </r>
  <r>
    <x v="3"/>
    <s v="Universidad de Castilla-La Mancha"/>
    <s v="042699/2022"/>
    <x v="2458"/>
    <s v="Contrato de servicios"/>
    <x v="4"/>
    <s v="Sí"/>
    <n v="384.1"/>
    <n v="384.1"/>
    <s v=""/>
    <s v=""/>
    <s v=""/>
    <s v=""/>
    <s v="/"/>
  </r>
  <r>
    <x v="3"/>
    <s v="Universidad de Castilla-La Mancha"/>
    <s v="042700/2022"/>
    <x v="2459"/>
    <s v="Contrato de servicios"/>
    <x v="4"/>
    <s v="Sí"/>
    <n v="282"/>
    <n v="282"/>
    <s v=""/>
    <s v=""/>
    <s v=""/>
    <s v=""/>
    <s v="/"/>
  </r>
  <r>
    <x v="3"/>
    <s v="Universidad de Castilla-La Mancha"/>
    <s v="042701/2022"/>
    <x v="2460"/>
    <s v="Contrato de servicios"/>
    <x v="4"/>
    <s v="Sí"/>
    <n v="282"/>
    <n v="282"/>
    <s v=""/>
    <s v=""/>
    <s v=""/>
    <s v=""/>
    <s v="/"/>
  </r>
  <r>
    <x v="3"/>
    <s v="Universidad de Castilla-La Mancha"/>
    <s v="042702/2022"/>
    <x v="2461"/>
    <s v="Contrato de servicios"/>
    <x v="4"/>
    <s v="Sí"/>
    <n v="188"/>
    <n v="188"/>
    <s v=""/>
    <s v=""/>
    <s v=""/>
    <s v=""/>
    <s v="/"/>
  </r>
  <r>
    <x v="3"/>
    <s v="Universidad de Castilla-La Mancha"/>
    <s v="042703/2022"/>
    <x v="2462"/>
    <s v="Contrato de servicios"/>
    <x v="4"/>
    <s v="Sí"/>
    <n v="94"/>
    <n v="94"/>
    <s v=""/>
    <s v=""/>
    <s v=""/>
    <s v=""/>
    <s v="/"/>
  </r>
  <r>
    <x v="3"/>
    <s v="Universidad de Castilla-La Mancha"/>
    <s v="042704/2022"/>
    <x v="2463"/>
    <s v="Contrato de servicios"/>
    <x v="4"/>
    <s v="Sí"/>
    <n v="109"/>
    <n v="109"/>
    <s v=""/>
    <s v=""/>
    <s v=""/>
    <s v=""/>
    <s v="/"/>
  </r>
  <r>
    <x v="3"/>
    <s v="Universidad de Castilla-La Mancha"/>
    <s v="042705/2022"/>
    <x v="2464"/>
    <s v="Contrato de servicios"/>
    <x v="4"/>
    <s v="Sí"/>
    <n v="58.6"/>
    <n v="58.6"/>
    <s v=""/>
    <s v=""/>
    <s v=""/>
    <s v=""/>
    <s v="/"/>
  </r>
  <r>
    <x v="3"/>
    <s v="Universidad de Castilla-La Mancha"/>
    <s v="042882/2022"/>
    <x v="2465"/>
    <s v="Contrato de servicios"/>
    <x v="4"/>
    <s v="Sí"/>
    <n v="133.6"/>
    <n v="133.6"/>
    <s v=""/>
    <s v=""/>
    <s v=""/>
    <s v=""/>
    <s v="/"/>
  </r>
  <r>
    <x v="3"/>
    <s v="Universidad de Castilla-La Mancha"/>
    <s v="042883/2022"/>
    <x v="2466"/>
    <s v="Contrato de servicios"/>
    <x v="4"/>
    <s v="Sí"/>
    <n v="137"/>
    <n v="137"/>
    <s v=""/>
    <s v=""/>
    <s v=""/>
    <s v=""/>
    <s v="/"/>
  </r>
  <r>
    <x v="3"/>
    <s v="Universidad de Castilla-La Mancha"/>
    <s v="042884/2022"/>
    <x v="2467"/>
    <s v="Contrato de servicios"/>
    <x v="4"/>
    <s v="Sí"/>
    <n v="58.6"/>
    <n v="58.6"/>
    <s v=""/>
    <s v=""/>
    <s v=""/>
    <s v=""/>
    <s v="/"/>
  </r>
  <r>
    <x v="3"/>
    <s v="Universidad de Castilla-La Mancha"/>
    <s v="042885/2022"/>
    <x v="2468"/>
    <s v="Contrato de servicios"/>
    <x v="4"/>
    <s v="Sí"/>
    <n v="104.3"/>
    <n v="104.3"/>
    <s v=""/>
    <s v=""/>
    <s v=""/>
    <s v=""/>
    <s v="/"/>
  </r>
  <r>
    <x v="3"/>
    <s v="Universidad de Castilla-La Mancha"/>
    <s v="042886/2022"/>
    <x v="2469"/>
    <s v="Contrato de servicios"/>
    <x v="4"/>
    <s v="Sí"/>
    <n v="344.05"/>
    <n v="344.05"/>
    <s v=""/>
    <s v=""/>
    <s v=""/>
    <s v=""/>
    <s v="/"/>
  </r>
  <r>
    <x v="3"/>
    <s v="Universidad de Castilla-La Mancha"/>
    <s v="042887/2022"/>
    <x v="2470"/>
    <s v="Contrato de servicios"/>
    <x v="4"/>
    <s v="Sí"/>
    <n v="56.55"/>
    <n v="56.55"/>
    <s v=""/>
    <s v=""/>
    <s v=""/>
    <s v=""/>
    <s v="/"/>
  </r>
  <r>
    <x v="3"/>
    <s v="Universidad de Castilla-La Mancha"/>
    <s v="042888/2022"/>
    <x v="2471"/>
    <s v="Contrato de servicios"/>
    <x v="4"/>
    <s v="Sí"/>
    <n v="56.55"/>
    <n v="56.55"/>
    <s v=""/>
    <s v=""/>
    <s v=""/>
    <s v=""/>
    <s v="/"/>
  </r>
  <r>
    <x v="3"/>
    <s v="Universidad de Castilla-La Mancha"/>
    <s v="042889/2022"/>
    <x v="2472"/>
    <s v="Contrato de servicios"/>
    <x v="4"/>
    <s v="Sí"/>
    <n v="208.6"/>
    <n v="208.6"/>
    <s v=""/>
    <s v=""/>
    <s v=""/>
    <s v=""/>
    <s v="/"/>
  </r>
  <r>
    <x v="3"/>
    <s v="Universidad de Castilla-La Mancha"/>
    <s v="042890/2022"/>
    <x v="2473"/>
    <s v="Contrato de servicios"/>
    <x v="4"/>
    <s v="Sí"/>
    <n v="133.6"/>
    <n v="133.6"/>
    <s v=""/>
    <s v=""/>
    <s v=""/>
    <s v=""/>
    <s v="/"/>
  </r>
  <r>
    <x v="3"/>
    <s v="Universidad de Castilla-La Mancha"/>
    <s v="042891/2022"/>
    <x v="2474"/>
    <s v="Contrato de servicios"/>
    <x v="4"/>
    <s v="Sí"/>
    <n v="133.6"/>
    <n v="133.6"/>
    <s v=""/>
    <s v=""/>
    <s v=""/>
    <s v=""/>
    <s v="/"/>
  </r>
  <r>
    <x v="3"/>
    <s v="Universidad de Castilla-La Mancha"/>
    <s v="042892/2022"/>
    <x v="2475"/>
    <s v="Contrato de servicios"/>
    <x v="4"/>
    <s v="Sí"/>
    <n v="153.31"/>
    <n v="153.31"/>
    <s v=""/>
    <s v=""/>
    <s v=""/>
    <s v=""/>
    <s v="/"/>
  </r>
  <r>
    <x v="3"/>
    <s v="Universidad de Castilla-La Mancha"/>
    <s v="042893/2022"/>
    <x v="2476"/>
    <s v="Contrato de servicios"/>
    <x v="4"/>
    <s v="Sí"/>
    <n v="58.6"/>
    <n v="58.6"/>
    <s v=""/>
    <s v=""/>
    <s v=""/>
    <s v=""/>
    <s v="/"/>
  </r>
  <r>
    <x v="3"/>
    <s v="Universidad de Castilla-La Mancha"/>
    <s v="042894/2022"/>
    <x v="2477"/>
    <s v="Contrato de servicios"/>
    <x v="4"/>
    <s v="Sí"/>
    <n v="2.9"/>
    <n v="2.9"/>
    <s v=""/>
    <s v=""/>
    <s v=""/>
    <s v=""/>
    <s v="/"/>
  </r>
  <r>
    <x v="3"/>
    <s v="Universidad de Castilla-La Mancha"/>
    <s v="042895/2022"/>
    <x v="2478"/>
    <s v="Contrato de servicios"/>
    <x v="4"/>
    <s v="Sí"/>
    <n v="47.4"/>
    <n v="47.4"/>
    <s v=""/>
    <s v=""/>
    <s v=""/>
    <s v=""/>
    <s v="/"/>
  </r>
  <r>
    <x v="3"/>
    <s v="Universidad de Castilla-La Mancha"/>
    <s v="042955/2022"/>
    <x v="2479"/>
    <s v="Contrato de servicios"/>
    <x v="4"/>
    <s v="Sí"/>
    <n v="51.3"/>
    <n v="51.3"/>
    <s v=""/>
    <s v=""/>
    <s v=""/>
    <s v=""/>
    <s v="/"/>
  </r>
  <r>
    <x v="3"/>
    <s v="Universidad de Castilla-La Mancha"/>
    <s v="042956/2022"/>
    <x v="2480"/>
    <s v="Contrato de servicios"/>
    <x v="4"/>
    <s v="Sí"/>
    <n v="51.3"/>
    <n v="51.3"/>
    <s v=""/>
    <s v=""/>
    <s v=""/>
    <s v=""/>
    <s v="/"/>
  </r>
  <r>
    <x v="3"/>
    <s v="Universidad de Castilla-La Mancha"/>
    <s v="042957/2022"/>
    <x v="2481"/>
    <s v="Contrato de servicios"/>
    <x v="4"/>
    <s v="Sí"/>
    <n v="58.6"/>
    <n v="58.6"/>
    <s v=""/>
    <s v=""/>
    <s v=""/>
    <s v=""/>
    <s v="/"/>
  </r>
  <r>
    <x v="3"/>
    <s v="Universidad de Castilla-La Mancha"/>
    <s v="042958/2022"/>
    <x v="2482"/>
    <s v="Contrato de servicios"/>
    <x v="4"/>
    <s v="Sí"/>
    <n v="250.94"/>
    <n v="250.94"/>
    <s v=""/>
    <s v=""/>
    <s v=""/>
    <s v=""/>
    <s v="/"/>
  </r>
  <r>
    <x v="3"/>
    <s v="Universidad de Castilla-La Mancha"/>
    <s v="042959/2022"/>
    <x v="2483"/>
    <s v="Contrato de servicios"/>
    <x v="4"/>
    <s v="Sí"/>
    <n v="131.13999999999999"/>
    <n v="131.13999999999999"/>
    <s v=""/>
    <s v=""/>
    <s v=""/>
    <s v=""/>
    <s v="/"/>
  </r>
  <r>
    <x v="3"/>
    <s v="Universidad de Castilla-La Mancha"/>
    <s v="047696/2022"/>
    <x v="2484"/>
    <s v="Contrato de servicios"/>
    <x v="0"/>
    <s v="No"/>
    <n v="1210"/>
    <n v="1210"/>
    <s v=""/>
    <s v=""/>
    <s v=""/>
    <s v=""/>
    <s v="/"/>
  </r>
  <r>
    <x v="3"/>
    <s v="Universidad de Castilla-La Mancha"/>
    <s v="047697/2022"/>
    <x v="2485"/>
    <s v="Contrato de obras"/>
    <x v="4"/>
    <s v="No"/>
    <n v="96572.34"/>
    <n v="96572.34"/>
    <s v=""/>
    <s v=""/>
    <s v=""/>
    <s v=""/>
    <s v="/"/>
  </r>
  <r>
    <x v="3"/>
    <s v="Universidad de Castilla-La Mancha"/>
    <s v="047698/2022"/>
    <x v="2486"/>
    <s v="Contrato de suministros"/>
    <x v="5"/>
    <s v="No"/>
    <n v="34442.65"/>
    <n v="34436.6"/>
    <s v=""/>
    <s v=""/>
    <s v=""/>
    <s v=""/>
    <s v="/"/>
  </r>
  <r>
    <x v="3"/>
    <s v="Universidad de Castilla-La Mancha"/>
    <s v="047699/2022"/>
    <x v="2487"/>
    <s v="Contrato de suministros"/>
    <x v="2"/>
    <s v="No"/>
    <n v="18150"/>
    <n v="17378.63"/>
    <s v=""/>
    <s v=""/>
    <s v=""/>
    <s v=""/>
    <s v="/"/>
  </r>
  <r>
    <x v="3"/>
    <s v="Universidad de Castilla-La Mancha"/>
    <s v="047700/2022"/>
    <x v="2488"/>
    <s v="Contrato de servicios"/>
    <x v="3"/>
    <s v="No"/>
    <n v="7526.2"/>
    <n v="7526.2"/>
    <s v=""/>
    <s v=""/>
    <s v=""/>
    <s v="EXCLUSIVIDAD TÉCNICA, DE DERECHOS EXCLUSIVOS O ARTÍSTICA_x000a_"/>
    <s v="/"/>
  </r>
  <r>
    <x v="3"/>
    <s v="Universidad de Castilla-La Mancha"/>
    <s v="047701/2022"/>
    <x v="2489"/>
    <s v="Contrato de suministros"/>
    <x v="2"/>
    <s v="No"/>
    <n v="43620.5"/>
    <n v="41037.15"/>
    <s v=""/>
    <s v=""/>
    <s v=""/>
    <s v=""/>
    <s v="/"/>
  </r>
  <r>
    <x v="3"/>
    <s v="Universidad de Castilla-La Mancha"/>
    <s v="047702/2022"/>
    <x v="2490"/>
    <s v="Contrato de suministros"/>
    <x v="3"/>
    <s v="No"/>
    <n v="13341.12"/>
    <n v="13341.12"/>
    <s v=""/>
    <s v=""/>
    <s v=""/>
    <s v="EXCLUSIVIDAD TÉCNICA, DE DERECHOS EXCLUSIVOS O ARTÍSTICA_x000a_"/>
    <s v="/"/>
  </r>
  <r>
    <x v="3"/>
    <s v="Universidad de Castilla-La Mancha"/>
    <s v="047703/2022"/>
    <x v="2491"/>
    <s v="Contrato de servicios"/>
    <x v="3"/>
    <s v="No"/>
    <n v="6059.91"/>
    <n v="6059.91"/>
    <s v=""/>
    <s v=""/>
    <s v=""/>
    <s v="EXCLUSIVIDAD TÉCNICA, DE DERECHOS EXCLUSIVOS O ARTÍSTICA_x000a_"/>
    <s v="/"/>
  </r>
  <r>
    <x v="3"/>
    <s v="Universidad de Castilla-La Mancha"/>
    <s v="047704/2022"/>
    <x v="2492"/>
    <s v="Contrato de suministros"/>
    <x v="3"/>
    <s v="No"/>
    <n v="855281.72"/>
    <n v="853648.47"/>
    <s v=""/>
    <s v=""/>
    <s v=""/>
    <s v="EXCLUSIVIDAD TÉCNICA, DE DERECHOS EXCLUSIVOS O ARTÍSTICA_x000a_"/>
    <s v="/"/>
  </r>
  <r>
    <x v="3"/>
    <s v="Universidad de Castilla-La Mancha"/>
    <s v="047705/2022"/>
    <x v="2493"/>
    <s v="Administrativo Especial "/>
    <x v="0"/>
    <s v="No"/>
    <n v="0"/>
    <n v="0"/>
    <s v=""/>
    <s v=""/>
    <s v=""/>
    <s v=""/>
    <s v="/"/>
  </r>
  <r>
    <x v="3"/>
    <s v="Universidad de Castilla-La Mancha"/>
    <s v="047706/2022"/>
    <x v="2494"/>
    <s v="Contrato de suministros"/>
    <x v="0"/>
    <s v="No"/>
    <n v="252557.06"/>
    <n v="252557.06"/>
    <s v=""/>
    <s v=""/>
    <s v=""/>
    <s v=""/>
    <s v="/"/>
  </r>
  <r>
    <x v="3"/>
    <s v="Universidad de Castilla-La Mancha"/>
    <s v="047707/2022"/>
    <x v="2495"/>
    <s v="Contrato de suministros"/>
    <x v="2"/>
    <s v="No"/>
    <n v="133100"/>
    <n v="116495.9"/>
    <s v=""/>
    <s v=""/>
    <s v=""/>
    <s v=""/>
    <s v="/"/>
  </r>
  <r>
    <x v="3"/>
    <s v="Universidad de Castilla-La Mancha"/>
    <s v="047708/2022"/>
    <x v="2496"/>
    <s v="Contrato de servicios"/>
    <x v="0"/>
    <s v="No"/>
    <n v="1921078.22"/>
    <n v="557383.89"/>
    <s v=""/>
    <s v=""/>
    <s v=""/>
    <s v=""/>
    <s v="/"/>
  </r>
  <r>
    <x v="3"/>
    <s v="Universidad de Castilla-La Mancha"/>
    <s v="047709/2022"/>
    <x v="2496"/>
    <s v="Contrato de servicios"/>
    <x v="0"/>
    <s v="No"/>
    <n v="1921078.22"/>
    <n v="603687.62"/>
    <s v=""/>
    <s v=""/>
    <s v=""/>
    <s v=""/>
    <s v="/"/>
  </r>
  <r>
    <x v="3"/>
    <s v="Universidad de Castilla-La Mancha"/>
    <s v="047710/2022"/>
    <x v="2496"/>
    <s v="Contrato de servicios"/>
    <x v="0"/>
    <s v="No"/>
    <n v="1921078.22"/>
    <n v="222380.47"/>
    <s v=""/>
    <s v=""/>
    <s v=""/>
    <s v=""/>
    <s v="/"/>
  </r>
  <r>
    <x v="3"/>
    <s v="Universidad de Castilla-La Mancha"/>
    <s v="047711/2022"/>
    <x v="2496"/>
    <s v="Contrato de servicios"/>
    <x v="0"/>
    <s v="No"/>
    <n v="1921078.22"/>
    <n v="229565.56"/>
    <s v=""/>
    <s v=""/>
    <s v=""/>
    <s v=""/>
    <s v="/"/>
  </r>
  <r>
    <x v="3"/>
    <s v="Universidad de Castilla-La Mancha"/>
    <s v="047712/2022"/>
    <x v="2497"/>
    <s v="Contrato de suministros"/>
    <x v="5"/>
    <s v="No"/>
    <n v="19110.990000000002"/>
    <n v="14338.5"/>
    <s v=""/>
    <s v=""/>
    <s v=""/>
    <s v=""/>
    <s v="/"/>
  </r>
  <r>
    <x v="3"/>
    <s v="Universidad de Castilla-La Mancha"/>
    <s v="047713/2022"/>
    <x v="2497"/>
    <s v="Contrato de suministros"/>
    <x v="5"/>
    <s v="No"/>
    <n v="19110.990000000002"/>
    <n v="3147.21"/>
    <s v=""/>
    <s v=""/>
    <s v=""/>
    <s v=""/>
    <s v="/"/>
  </r>
  <r>
    <x v="3"/>
    <s v="Universidad de Castilla-La Mancha"/>
    <s v="047714/2022"/>
    <x v="2498"/>
    <s v="Contrato de servicios"/>
    <x v="0"/>
    <s v="No"/>
    <n v="35100"/>
    <n v="30595"/>
    <s v=""/>
    <s v=""/>
    <s v=""/>
    <s v=""/>
    <s v="/"/>
  </r>
  <r>
    <x v="3"/>
    <s v="Universidad de Castilla-La Mancha"/>
    <s v="047715/2022"/>
    <x v="2499"/>
    <s v="Contrato de servicios"/>
    <x v="0"/>
    <s v="No"/>
    <n v="304344.86"/>
    <n v="50243.68"/>
    <s v=""/>
    <s v=""/>
    <s v=""/>
    <s v=""/>
    <s v="/"/>
  </r>
  <r>
    <x v="3"/>
    <s v="Universidad de Castilla-La Mancha"/>
    <s v="047716/2022"/>
    <x v="2499"/>
    <s v="Contrato de servicios"/>
    <x v="0"/>
    <s v="No"/>
    <n v="304344.86"/>
    <n v="52666.7"/>
    <s v=""/>
    <s v=""/>
    <s v=""/>
    <s v=""/>
    <s v="/"/>
  </r>
  <r>
    <x v="3"/>
    <s v="Universidad de Castilla-La Mancha"/>
    <s v="047717/2022"/>
    <x v="2499"/>
    <s v="Contrato de servicios"/>
    <x v="0"/>
    <s v="No"/>
    <n v="304344.86"/>
    <n v="28504.7"/>
    <s v=""/>
    <s v=""/>
    <s v=""/>
    <s v=""/>
    <s v="/"/>
  </r>
  <r>
    <x v="3"/>
    <s v="Universidad de Castilla-La Mancha"/>
    <s v="047718/2022"/>
    <x v="2499"/>
    <s v="Contrato de servicios"/>
    <x v="0"/>
    <s v="No"/>
    <n v="304344.86"/>
    <n v="60322.25"/>
    <s v=""/>
    <s v=""/>
    <s v=""/>
    <s v=""/>
    <s v="/"/>
  </r>
  <r>
    <x v="3"/>
    <s v="Universidad de Castilla-La Mancha"/>
    <s v="047719/2022"/>
    <x v="2500"/>
    <s v="Contrato de servicios"/>
    <x v="2"/>
    <s v="No"/>
    <n v="118063.39"/>
    <n v="86152"/>
    <s v=""/>
    <s v=""/>
    <s v=""/>
    <s v=""/>
    <s v="/"/>
  </r>
  <r>
    <x v="3"/>
    <s v="Universidad de Castilla-La Mancha"/>
    <s v="047720/2022"/>
    <x v="2501"/>
    <s v="Contrato de suministros"/>
    <x v="3"/>
    <s v="No"/>
    <n v="21780"/>
    <n v="21780"/>
    <s v=""/>
    <s v=""/>
    <s v=""/>
    <s v="EXCLUSIVIDAD TÉCNICA, DE DERECHOS EXCLUSIVOS O ARTÍSTICA_x000a_"/>
    <s v="/"/>
  </r>
  <r>
    <x v="3"/>
    <s v="Universidad de Castilla-La Mancha"/>
    <s v="047721/2022"/>
    <x v="2502"/>
    <s v="Contrato de suministros"/>
    <x v="2"/>
    <s v="No"/>
    <n v="7260"/>
    <n v="7253.95"/>
    <s v=""/>
    <s v=""/>
    <s v=""/>
    <s v=""/>
    <s v="/"/>
  </r>
  <r>
    <x v="3"/>
    <s v="Universidad de Castilla-La Mancha"/>
    <s v="047722/2022"/>
    <x v="2503"/>
    <s v="Contrato de suministros"/>
    <x v="0"/>
    <s v="No"/>
    <n v="65340"/>
    <n v="49368"/>
    <s v=""/>
    <s v=""/>
    <s v=""/>
    <s v=""/>
    <s v="/"/>
  </r>
  <r>
    <x v="3"/>
    <s v="Universidad de Castilla-La Mancha"/>
    <s v="047723/2022"/>
    <x v="2504"/>
    <s v="Contrato de suministros"/>
    <x v="3"/>
    <s v="No"/>
    <n v="18755"/>
    <n v="18755"/>
    <s v=""/>
    <s v=""/>
    <s v=""/>
    <s v="EXCLUSIVIDAD TÉCNICA, DE DERECHOS EXCLUSIVOS O ARTÍSTICA_x000a_"/>
    <s v="/"/>
  </r>
  <r>
    <x v="3"/>
    <s v="Universidad de Castilla-La Mancha"/>
    <s v="047724/2022"/>
    <x v="2505"/>
    <s v="Contrato de servicios"/>
    <x v="3"/>
    <s v="No"/>
    <n v="103543.23"/>
    <n v="103543.23"/>
    <s v=""/>
    <s v=""/>
    <s v=""/>
    <s v="EXCLUSIVIDAD TÉCNICA, DE DERECHOS EXCLUSIVOS O ARTÍSTICA_x000a_"/>
    <s v="/"/>
  </r>
  <r>
    <x v="3"/>
    <s v="Universidad de Castilla-La Mancha"/>
    <s v="047725/2022"/>
    <x v="2506"/>
    <s v="Contrato de servicios"/>
    <x v="3"/>
    <s v="No"/>
    <n v="8799.77"/>
    <n v="8799.77"/>
    <s v=""/>
    <s v=""/>
    <s v=""/>
    <s v="EXCLUSIVIDAD TÉCNICA, DE DERECHOS EXCLUSIVOS O ARTÍSTICA_x000a_"/>
    <s v="/"/>
  </r>
  <r>
    <x v="3"/>
    <s v="Universidad de Castilla-La Mancha"/>
    <s v="047726/2022"/>
    <x v="2507"/>
    <s v="Contrato de suministros"/>
    <x v="3"/>
    <s v="No"/>
    <n v="168096.54"/>
    <n v="168096.54"/>
    <s v=""/>
    <s v=""/>
    <s v=""/>
    <s v="EXCLUSIVIDAD TÉCNICA, DE DERECHOS EXCLUSIVOS O ARTÍSTICA_x000a_"/>
    <s v="/"/>
  </r>
  <r>
    <x v="3"/>
    <s v="Universidad de Castilla-La Mancha"/>
    <s v="047727/2022"/>
    <x v="2508"/>
    <s v="Administrativo Especial "/>
    <x v="0"/>
    <s v="No"/>
    <n v="0"/>
    <n v="0"/>
    <s v=""/>
    <s v=""/>
    <s v=""/>
    <s v=""/>
    <s v="/"/>
  </r>
  <r>
    <x v="3"/>
    <s v="Universidad de Castilla-La Mancha"/>
    <s v="047728/2022"/>
    <x v="2509"/>
    <s v="Contrato de suministros"/>
    <x v="3"/>
    <s v="No"/>
    <n v="75496.3"/>
    <n v="75496.3"/>
    <s v=""/>
    <s v=""/>
    <s v=""/>
    <s v="EXCLUSIVIDAD TÉCNICA, DE DERECHOS EXCLUSIVOS O ARTÍSTICA_x000a_"/>
    <s v="/"/>
  </r>
  <r>
    <x v="3"/>
    <s v="Universidad de Castilla-La Mancha"/>
    <s v="047729/2022"/>
    <x v="2510"/>
    <s v="Contrato de servicios"/>
    <x v="3"/>
    <s v="No"/>
    <n v="22488"/>
    <n v="22488"/>
    <s v=""/>
    <s v=""/>
    <s v=""/>
    <s v="EXCLUSIVIDAD TÉCNICA, DE DERECHOS EXCLUSIVOS O ARTÍSTICA_x000a_"/>
    <s v="/"/>
  </r>
  <r>
    <x v="3"/>
    <s v="Universidad de Castilla-La Mancha"/>
    <s v="047730/2022"/>
    <x v="2511"/>
    <s v="Contrato de servicios"/>
    <x v="0"/>
    <s v="No"/>
    <n v="4467382.92"/>
    <n v="4467382.92"/>
    <s v=""/>
    <s v=""/>
    <s v=""/>
    <s v=""/>
    <s v="/"/>
  </r>
  <r>
    <x v="3"/>
    <s v="Universidad de Castilla-La Mancha"/>
    <s v="047731/2022"/>
    <x v="2512"/>
    <s v="Contrato de servicios"/>
    <x v="0"/>
    <s v="No"/>
    <n v="1629999.8"/>
    <n v="1629999.8"/>
    <s v=""/>
    <s v=""/>
    <s v=""/>
    <s v=""/>
    <s v="/"/>
  </r>
  <r>
    <x v="3"/>
    <s v="Universidad de Castilla-La Mancha"/>
    <s v="047732/2022"/>
    <x v="2513"/>
    <s v="Contrato de suministros"/>
    <x v="4"/>
    <s v="No"/>
    <n v="30808.75"/>
    <n v="30446.18"/>
    <s v=""/>
    <s v=""/>
    <s v=""/>
    <s v=""/>
    <s v="/"/>
  </r>
  <r>
    <x v="3"/>
    <s v="Universidad de Castilla-La Mancha"/>
    <s v="047733/2022"/>
    <x v="2514"/>
    <s v="Contrato de servicios"/>
    <x v="2"/>
    <s v="No"/>
    <n v="49831.01"/>
    <n v="29387.51"/>
    <s v=""/>
    <s v=""/>
    <s v=""/>
    <s v=""/>
    <s v="/"/>
  </r>
  <r>
    <x v="3"/>
    <s v="Universidad de Castilla-La Mancha"/>
    <s v="047734/2022"/>
    <x v="2515"/>
    <s v="Contrato de suministros"/>
    <x v="4"/>
    <s v="No"/>
    <n v="33583.550000000003"/>
    <n v="24945.57"/>
    <s v=""/>
    <s v=""/>
    <s v=""/>
    <s v=""/>
    <s v="/"/>
  </r>
  <r>
    <x v="3"/>
    <s v="Universidad de Castilla-La Mancha"/>
    <s v="047735/2022"/>
    <x v="2516"/>
    <s v="Contrato de suministros"/>
    <x v="2"/>
    <s v="No"/>
    <n v="13612.5"/>
    <n v="10454.4"/>
    <s v=""/>
    <s v=""/>
    <s v=""/>
    <s v=""/>
    <s v="/"/>
  </r>
  <r>
    <x v="3"/>
    <s v="Universidad de Castilla-La Mancha"/>
    <s v="047736/2022"/>
    <x v="2517"/>
    <s v="Contrato de servicios"/>
    <x v="2"/>
    <s v="No"/>
    <n v="30250"/>
    <n v="28677"/>
    <s v=""/>
    <s v=""/>
    <s v=""/>
    <s v=""/>
    <s v="/"/>
  </r>
  <r>
    <x v="3"/>
    <s v="Universidad de Castilla-La Mancha"/>
    <s v="047737/2022"/>
    <x v="2518"/>
    <s v="Contrato de obras"/>
    <x v="2"/>
    <s v="No"/>
    <n v="298540.38"/>
    <n v="295255.73"/>
    <s v=""/>
    <s v=""/>
    <s v=""/>
    <s v=""/>
    <s v="/"/>
  </r>
  <r>
    <x v="3"/>
    <s v="Universidad de Castilla-La Mancha"/>
    <s v="047738/2022"/>
    <x v="2519"/>
    <s v="Contrato de servicios"/>
    <x v="0"/>
    <s v="No"/>
    <n v="84700"/>
    <n v="50069.8"/>
    <s v=""/>
    <s v=""/>
    <s v=""/>
    <s v=""/>
    <s v="/"/>
  </r>
  <r>
    <x v="3"/>
    <s v="Universidad de Castilla-La Mancha"/>
    <s v="047739/2022"/>
    <x v="2520"/>
    <s v="Contrato de servicios"/>
    <x v="0"/>
    <s v="No"/>
    <n v="1089"/>
    <n v="1089"/>
    <s v=""/>
    <s v=""/>
    <s v=""/>
    <s v=""/>
    <s v="/"/>
  </r>
  <r>
    <x v="3"/>
    <s v="Universidad de Castilla-La Mancha"/>
    <s v="047740/2022"/>
    <x v="2521"/>
    <s v="Contrato de suministros"/>
    <x v="5"/>
    <s v="No"/>
    <n v="85274.75"/>
    <n v="85274.75"/>
    <s v=""/>
    <s v=""/>
    <s v=""/>
    <s v=""/>
    <s v="/"/>
  </r>
  <r>
    <x v="3"/>
    <s v="Universidad de Castilla-La Mancha"/>
    <s v="047741/2022"/>
    <x v="2522"/>
    <s v="Contrato de suministros"/>
    <x v="2"/>
    <s v="No"/>
    <n v="9982.5"/>
    <n v="9075"/>
    <s v=""/>
    <s v=""/>
    <s v=""/>
    <s v=""/>
    <s v="/"/>
  </r>
  <r>
    <x v="3"/>
    <s v="Universidad de Castilla-La Mancha"/>
    <s v="047742/2022"/>
    <x v="2523"/>
    <s v="Contrato de suministros"/>
    <x v="2"/>
    <s v="No"/>
    <n v="6000"/>
    <n v="5964.09"/>
    <s v=""/>
    <s v=""/>
    <s v=""/>
    <s v=""/>
    <s v="/"/>
  </r>
  <r>
    <x v="3"/>
    <s v="Universidad de Castilla-La Mancha"/>
    <s v="047743/2022"/>
    <x v="2524"/>
    <s v="Contrato de suministros"/>
    <x v="0"/>
    <s v="No"/>
    <n v="866126.47"/>
    <n v="865997"/>
    <s v=""/>
    <s v=""/>
    <s v=""/>
    <s v=""/>
    <s v="/"/>
  </r>
  <r>
    <x v="3"/>
    <s v="Universidad de Castilla-La Mancha"/>
    <s v="047744/2022"/>
    <x v="2525"/>
    <s v="Contrato de suministros"/>
    <x v="5"/>
    <s v="No"/>
    <n v="17999.84"/>
    <n v="12898.6"/>
    <s v=""/>
    <s v=""/>
    <s v=""/>
    <s v=""/>
    <s v="/"/>
  </r>
  <r>
    <x v="3"/>
    <s v="Universidad de Castilla-La Mancha"/>
    <s v="047745/2022"/>
    <x v="2526"/>
    <s v="Contrato de servicios"/>
    <x v="5"/>
    <s v="No"/>
    <n v="489"/>
    <n v="242"/>
    <s v=""/>
    <s v=""/>
    <s v=""/>
    <s v=""/>
    <s v="/"/>
  </r>
  <r>
    <x v="3"/>
    <s v="Universidad de Castilla-La Mancha"/>
    <s v="047746/2022"/>
    <x v="2527"/>
    <s v="Administrativo Especial "/>
    <x v="0"/>
    <s v="No"/>
    <n v="0"/>
    <n v="0"/>
    <s v=""/>
    <s v=""/>
    <s v=""/>
    <s v=""/>
    <s v="/"/>
  </r>
  <r>
    <x v="3"/>
    <s v="Universidad de Castilla-La Mancha"/>
    <s v="047747/2022"/>
    <x v="2528"/>
    <s v="Contrato de servicios"/>
    <x v="0"/>
    <s v="No"/>
    <n v="180786.49"/>
    <n v="34769.35"/>
    <s v=""/>
    <s v=""/>
    <s v=""/>
    <s v=""/>
    <s v="/"/>
  </r>
  <r>
    <x v="3"/>
    <s v="Universidad de Castilla-La Mancha"/>
    <s v="047748/2022"/>
    <x v="2528"/>
    <s v="Contrato de servicios"/>
    <x v="0"/>
    <s v="No"/>
    <n v="180786.49"/>
    <n v="43085.68"/>
    <s v=""/>
    <s v=""/>
    <s v=""/>
    <s v=""/>
    <s v="/"/>
  </r>
  <r>
    <x v="3"/>
    <s v="Universidad de Castilla-La Mancha"/>
    <s v="047749/2022"/>
    <x v="2528"/>
    <s v="Contrato de servicios"/>
    <x v="0"/>
    <s v="No"/>
    <n v="180786.49"/>
    <n v="25310.78"/>
    <s v=""/>
    <s v=""/>
    <s v=""/>
    <s v=""/>
    <s v="/"/>
  </r>
  <r>
    <x v="3"/>
    <s v="Universidad de Castilla-La Mancha"/>
    <s v="047750/2022"/>
    <x v="2528"/>
    <s v="Contrato de servicios"/>
    <x v="0"/>
    <s v="No"/>
    <n v="180786.49"/>
    <n v="26906.77"/>
    <s v=""/>
    <s v=""/>
    <s v=""/>
    <s v=""/>
    <s v="/"/>
  </r>
  <r>
    <x v="3"/>
    <s v="Universidad de Castilla-La Mancha"/>
    <s v="047751/2022"/>
    <x v="2529"/>
    <s v="Administrativo Especial "/>
    <x v="0"/>
    <s v="No"/>
    <n v="0"/>
    <n v="0"/>
    <s v=""/>
    <s v=""/>
    <s v=""/>
    <s v=""/>
    <s v="/"/>
  </r>
  <r>
    <x v="3"/>
    <s v="Universidad de Castilla-La Mancha"/>
    <s v="047752/2022"/>
    <x v="2530"/>
    <s v="Contrato de suministros"/>
    <x v="5"/>
    <s v="No"/>
    <n v="71294.41"/>
    <n v="45633.94"/>
    <s v=""/>
    <s v=""/>
    <s v=""/>
    <s v=""/>
    <s v="/"/>
  </r>
  <r>
    <x v="3"/>
    <s v="Universidad de Castilla-La Mancha"/>
    <s v="047753/2022"/>
    <x v="2530"/>
    <s v="Contrato de suministros"/>
    <x v="5"/>
    <s v="No"/>
    <n v="71294.41"/>
    <n v="21175"/>
    <s v=""/>
    <s v=""/>
    <s v=""/>
    <s v=""/>
    <s v="/"/>
  </r>
  <r>
    <x v="3"/>
    <s v="Universidad de Castilla-La Mancha"/>
    <s v="047754/2022"/>
    <x v="2531"/>
    <s v="Contrato de servicios"/>
    <x v="2"/>
    <s v="No"/>
    <n v="14520"/>
    <n v="12321.43"/>
    <s v=""/>
    <s v=""/>
    <s v=""/>
    <s v=""/>
    <s v="/"/>
  </r>
  <r>
    <x v="3"/>
    <s v="Universidad de Castilla-La Mancha"/>
    <s v="047755/2022"/>
    <x v="2532"/>
    <s v="Contrato de suministros"/>
    <x v="3"/>
    <s v="No"/>
    <n v="20807.16"/>
    <n v="20807.16"/>
    <s v=""/>
    <s v=""/>
    <s v=""/>
    <s v="EXCLUSIVIDAD TÉCNICA, DE DERECHOS EXCLUSIVOS O ARTÍSTICA_x000a_"/>
    <s v="/"/>
  </r>
  <r>
    <x v="3"/>
    <s v="Universidad de Castilla-La Mancha"/>
    <s v="047756/2022"/>
    <x v="2533"/>
    <s v="Contrato de suministros"/>
    <x v="0"/>
    <s v="No"/>
    <n v="199250.7"/>
    <n v="199149.79"/>
    <s v=""/>
    <s v=""/>
    <s v=""/>
    <s v=""/>
    <s v="/"/>
  </r>
  <r>
    <x v="3"/>
    <s v="Universidad de Castilla-La Mancha"/>
    <s v="047913/2022"/>
    <x v="2534"/>
    <s v="Contrato de suministros"/>
    <x v="4"/>
    <s v="Sí"/>
    <n v="639.23"/>
    <n v="639.23"/>
    <s v=""/>
    <s v=""/>
    <s v=""/>
    <s v=""/>
    <s v="/"/>
  </r>
  <r>
    <x v="3"/>
    <s v="Universidad de Castilla-La Mancha"/>
    <s v="047920/2022"/>
    <x v="2535"/>
    <s v="Contrato de servicios"/>
    <x v="4"/>
    <s v="Sí"/>
    <n v="21"/>
    <n v="21"/>
    <s v=""/>
    <s v=""/>
    <s v=""/>
    <s v=""/>
    <s v="/"/>
  </r>
  <r>
    <x v="3"/>
    <s v="Universidad de Castilla-La Mancha"/>
    <s v="047921/2022"/>
    <x v="2536"/>
    <s v="Contrato de servicios"/>
    <x v="4"/>
    <s v="Sí"/>
    <n v="464.36"/>
    <n v="464.36"/>
    <s v=""/>
    <s v=""/>
    <s v=""/>
    <s v=""/>
    <s v="/"/>
  </r>
  <r>
    <x v="3"/>
    <s v="Universidad de Castilla-La Mancha"/>
    <s v="047933/2022"/>
    <x v="1857"/>
    <s v="Contrato de suministros"/>
    <x v="4"/>
    <s v="Sí"/>
    <n v="60.5"/>
    <n v="60.5"/>
    <s v=""/>
    <s v=""/>
    <s v=""/>
    <s v=""/>
    <s v="/"/>
  </r>
  <r>
    <x v="3"/>
    <s v="Universidad de Castilla-La Mancha"/>
    <s v="047941/2022"/>
    <x v="2537"/>
    <s v="Contrato de servicios"/>
    <x v="4"/>
    <s v="Sí"/>
    <n v="125.42"/>
    <n v="125.42"/>
    <s v=""/>
    <s v=""/>
    <s v=""/>
    <s v=""/>
    <s v="/"/>
  </r>
  <r>
    <x v="3"/>
    <s v="Universidad de Castilla-La Mancha"/>
    <s v="047955/2022"/>
    <x v="2538"/>
    <s v="Contrato de suministros"/>
    <x v="4"/>
    <s v="Sí"/>
    <n v="126.78"/>
    <n v="126.78"/>
    <s v=""/>
    <s v=""/>
    <s v=""/>
    <s v=""/>
    <s v="/"/>
  </r>
  <r>
    <x v="3"/>
    <s v="Universidad de Castilla-La Mancha"/>
    <s v="047967/2022"/>
    <x v="1811"/>
    <s v="Contrato de suministros"/>
    <x v="4"/>
    <s v="Sí"/>
    <n v="485.51"/>
    <n v="485.51"/>
    <s v=""/>
    <s v=""/>
    <s v=""/>
    <s v=""/>
    <s v="/"/>
  </r>
  <r>
    <x v="3"/>
    <s v="Universidad de Castilla-La Mancha"/>
    <s v="047989/2022"/>
    <x v="2539"/>
    <s v="Contrato de servicios"/>
    <x v="4"/>
    <s v="Sí"/>
    <n v="75.099999999999994"/>
    <n v="75.099999999999994"/>
    <s v=""/>
    <s v=""/>
    <s v=""/>
    <s v=""/>
    <s v="/"/>
  </r>
  <r>
    <x v="3"/>
    <s v="Universidad de Castilla-La Mancha"/>
    <s v="048014/2022"/>
    <x v="2540"/>
    <s v="Contrato de servicios"/>
    <x v="4"/>
    <s v="Sí"/>
    <n v="60.5"/>
    <n v="60.5"/>
    <s v=""/>
    <s v=""/>
    <s v=""/>
    <s v=""/>
    <s v="/"/>
  </r>
  <r>
    <x v="3"/>
    <s v="Universidad de Castilla-La Mancha"/>
    <s v="048026/2022"/>
    <x v="2541"/>
    <s v="Contrato de servicios"/>
    <x v="4"/>
    <s v="Sí"/>
    <n v="60.5"/>
    <n v="60.5"/>
    <s v=""/>
    <s v=""/>
    <s v=""/>
    <s v=""/>
    <s v="/"/>
  </r>
  <r>
    <x v="3"/>
    <s v="Universidad de Castilla-La Mancha"/>
    <s v="048080/2022"/>
    <x v="2542"/>
    <s v="Contrato de suministros"/>
    <x v="4"/>
    <s v="Sí"/>
    <n v="1524.6"/>
    <n v="1524.6"/>
    <s v=""/>
    <s v=""/>
    <s v=""/>
    <s v=""/>
    <s v="/"/>
  </r>
  <r>
    <x v="3"/>
    <s v="Universidad de Castilla-La Mancha"/>
    <s v="048101/2022"/>
    <x v="2014"/>
    <s v="Contrato de suministros"/>
    <x v="4"/>
    <s v="Sí"/>
    <n v="815.54"/>
    <n v="815.54"/>
    <s v=""/>
    <s v=""/>
    <s v=""/>
    <s v=""/>
    <s v="/"/>
  </r>
  <r>
    <x v="3"/>
    <s v="Universidad de Castilla-La Mancha"/>
    <s v="048107/2022"/>
    <x v="2543"/>
    <s v="Contrato de servicios"/>
    <x v="4"/>
    <s v="Sí"/>
    <n v="60.5"/>
    <n v="60.5"/>
    <s v=""/>
    <s v=""/>
    <s v=""/>
    <s v=""/>
    <s v="/"/>
  </r>
  <r>
    <x v="3"/>
    <s v="Universidad de Castilla-La Mancha"/>
    <s v="048143/2022"/>
    <x v="2544"/>
    <s v="Contrato de servicios"/>
    <x v="4"/>
    <s v="Sí"/>
    <n v="302.5"/>
    <n v="302.5"/>
    <s v=""/>
    <s v=""/>
    <s v=""/>
    <s v=""/>
    <s v="/"/>
  </r>
  <r>
    <x v="3"/>
    <s v="Universidad de Castilla-La Mancha"/>
    <s v="048192/2022"/>
    <x v="2370"/>
    <s v="Contrato de suministros"/>
    <x v="4"/>
    <s v="Sí"/>
    <n v="189.67"/>
    <n v="189.67"/>
    <s v=""/>
    <s v=""/>
    <s v=""/>
    <s v=""/>
    <s v="/"/>
  </r>
  <r>
    <x v="3"/>
    <s v="Universidad de Castilla-La Mancha"/>
    <s v="048417/2022"/>
    <x v="2288"/>
    <s v="Contrato de suministros"/>
    <x v="4"/>
    <s v="Sí"/>
    <n v="82.57"/>
    <n v="82.57"/>
    <s v=""/>
    <s v=""/>
    <s v=""/>
    <s v=""/>
    <s v="/"/>
  </r>
  <r>
    <x v="3"/>
    <s v="Universidad de Castilla-La Mancha"/>
    <s v="048446/2022"/>
    <x v="2545"/>
    <s v="Contrato de suministros"/>
    <x v="4"/>
    <s v="Sí"/>
    <n v="197.31"/>
    <n v="197.31"/>
    <s v=""/>
    <s v=""/>
    <s v=""/>
    <s v=""/>
    <s v="/"/>
  </r>
  <r>
    <x v="3"/>
    <s v="Universidad de Castilla-La Mancha"/>
    <s v="048447/2022"/>
    <x v="2300"/>
    <s v="Contrato de suministros"/>
    <x v="4"/>
    <s v="Sí"/>
    <n v="127.05"/>
    <n v="127.05"/>
    <s v=""/>
    <s v=""/>
    <s v=""/>
    <s v=""/>
    <s v="/"/>
  </r>
  <r>
    <x v="3"/>
    <s v="Universidad de Castilla-La Mancha"/>
    <s v="048473/2022"/>
    <x v="2546"/>
    <s v="Contrato de servicios"/>
    <x v="4"/>
    <s v="Sí"/>
    <n v="22.2"/>
    <n v="22.2"/>
    <s v=""/>
    <s v=""/>
    <s v=""/>
    <s v=""/>
    <s v="/"/>
  </r>
  <r>
    <x v="3"/>
    <s v="Universidad de Castilla-La Mancha"/>
    <s v="048522/2022"/>
    <x v="2011"/>
    <s v="Contrato de suministros"/>
    <x v="4"/>
    <s v="Sí"/>
    <n v="72.599999999999994"/>
    <n v="72.599999999999994"/>
    <s v=""/>
    <s v=""/>
    <s v=""/>
    <s v=""/>
    <s v="/"/>
  </r>
  <r>
    <x v="3"/>
    <s v="Universidad de Castilla-La Mancha"/>
    <s v="048573/2022"/>
    <x v="2547"/>
    <s v="Contrato de suministros"/>
    <x v="4"/>
    <s v="Sí"/>
    <n v="299.5"/>
    <n v="299.5"/>
    <s v=""/>
    <s v=""/>
    <s v=""/>
    <s v=""/>
    <s v="/"/>
  </r>
  <r>
    <x v="3"/>
    <s v="Universidad de Castilla-La Mancha"/>
    <s v="048620/2022"/>
    <x v="2548"/>
    <s v="Contrato de suministros"/>
    <x v="4"/>
    <s v="Sí"/>
    <n v="124.87"/>
    <n v="124.87"/>
    <s v=""/>
    <s v=""/>
    <s v=""/>
    <s v=""/>
    <s v="/"/>
  </r>
  <r>
    <x v="3"/>
    <s v="Universidad de Castilla-La Mancha"/>
    <s v="048674/2022"/>
    <x v="2289"/>
    <s v="Contrato de suministros"/>
    <x v="4"/>
    <s v="Sí"/>
    <n v="223.61"/>
    <n v="223.61"/>
    <s v=""/>
    <s v=""/>
    <s v=""/>
    <s v=""/>
    <s v="/"/>
  </r>
  <r>
    <x v="3"/>
    <s v="Universidad de Castilla-La Mancha"/>
    <s v="048675/2022"/>
    <x v="2549"/>
    <s v="Contrato de suministros"/>
    <x v="4"/>
    <s v="Sí"/>
    <n v="320.64999999999998"/>
    <n v="320.64999999999998"/>
    <s v=""/>
    <s v=""/>
    <s v=""/>
    <s v=""/>
    <s v="/"/>
  </r>
  <r>
    <x v="3"/>
    <s v="Universidad de Castilla-La Mancha"/>
    <s v="048706/2022"/>
    <x v="2550"/>
    <s v="Contrato de suministros"/>
    <x v="4"/>
    <s v="Sí"/>
    <n v="82.57"/>
    <n v="82.57"/>
    <s v=""/>
    <s v=""/>
    <s v=""/>
    <s v=""/>
    <s v="/"/>
  </r>
  <r>
    <x v="3"/>
    <s v="Universidad de Castilla-La Mancha"/>
    <s v="048724/2022"/>
    <x v="2205"/>
    <s v="Contrato de suministros"/>
    <x v="4"/>
    <s v="Sí"/>
    <n v="124.87"/>
    <n v="124.87"/>
    <s v=""/>
    <s v=""/>
    <s v=""/>
    <s v=""/>
    <s v="/"/>
  </r>
  <r>
    <x v="3"/>
    <s v="Universidad de Castilla-La Mancha"/>
    <s v="048783/2022"/>
    <x v="2551"/>
    <s v="Contrato de servicios"/>
    <x v="4"/>
    <s v="Sí"/>
    <n v="60.5"/>
    <n v="60.5"/>
    <s v=""/>
    <s v=""/>
    <s v=""/>
    <s v=""/>
    <s v="/"/>
  </r>
  <r>
    <x v="3"/>
    <s v="Universidad de Castilla-La Mancha"/>
    <s v="048784/2022"/>
    <x v="2343"/>
    <s v="Contrato de suministros"/>
    <x v="4"/>
    <s v="Sí"/>
    <n v="160.4"/>
    <n v="160.4"/>
    <s v=""/>
    <s v=""/>
    <s v=""/>
    <s v=""/>
    <s v="/"/>
  </r>
  <r>
    <x v="3"/>
    <s v="Universidad de Castilla-La Mancha"/>
    <s v="048874/2022"/>
    <x v="2552"/>
    <s v="Contrato de suministros"/>
    <x v="4"/>
    <s v="Sí"/>
    <n v="302.38"/>
    <n v="302.38"/>
    <s v=""/>
    <s v=""/>
    <s v=""/>
    <s v=""/>
    <s v="/"/>
  </r>
  <r>
    <x v="3"/>
    <s v="Universidad de Castilla-La Mancha"/>
    <s v="048875/2022"/>
    <x v="2553"/>
    <s v="Contrato de servicios"/>
    <x v="4"/>
    <s v="Sí"/>
    <n v="60.5"/>
    <n v="60.5"/>
    <s v=""/>
    <s v=""/>
    <s v=""/>
    <s v=""/>
    <s v="/"/>
  </r>
  <r>
    <x v="3"/>
    <s v="Universidad de Castilla-La Mancha"/>
    <s v="048876/2022"/>
    <x v="2554"/>
    <s v="Contrato de suministros"/>
    <x v="4"/>
    <s v="Sí"/>
    <n v="2871.65"/>
    <n v="2871.65"/>
    <s v=""/>
    <s v=""/>
    <s v=""/>
    <s v=""/>
    <s v="/"/>
  </r>
  <r>
    <x v="3"/>
    <s v="Universidad de Castilla-La Mancha"/>
    <s v="048877/2022"/>
    <x v="2172"/>
    <s v="Contrato de suministros"/>
    <x v="4"/>
    <s v="Sí"/>
    <n v="112.94"/>
    <n v="112.94"/>
    <s v=""/>
    <s v=""/>
    <s v=""/>
    <s v=""/>
    <s v="/"/>
  </r>
  <r>
    <x v="3"/>
    <s v="Universidad de Castilla-La Mancha"/>
    <s v="048878/2022"/>
    <x v="1855"/>
    <s v="Contrato de suministros"/>
    <x v="4"/>
    <s v="Sí"/>
    <n v="338.82"/>
    <n v="338.82"/>
    <s v=""/>
    <s v=""/>
    <s v=""/>
    <s v=""/>
    <s v="/"/>
  </r>
  <r>
    <x v="3"/>
    <s v="Universidad de Castilla-La Mancha"/>
    <s v="048879/2022"/>
    <x v="2555"/>
    <s v="Contrato de servicios"/>
    <x v="4"/>
    <s v="Sí"/>
    <n v="58.6"/>
    <n v="58.6"/>
    <s v=""/>
    <s v=""/>
    <s v=""/>
    <s v=""/>
    <s v="/"/>
  </r>
  <r>
    <x v="3"/>
    <s v="Universidad de Castilla-La Mancha"/>
    <s v="048880/2022"/>
    <x v="2556"/>
    <s v="Contrato de servicios"/>
    <x v="4"/>
    <s v="Sí"/>
    <n v="58.6"/>
    <n v="58.6"/>
    <s v=""/>
    <s v=""/>
    <s v=""/>
    <s v=""/>
    <s v="/"/>
  </r>
  <r>
    <x v="3"/>
    <s v="Universidad de Castilla-La Mancha"/>
    <s v="048881/2022"/>
    <x v="2557"/>
    <s v="Contrato de servicios"/>
    <x v="4"/>
    <s v="Sí"/>
    <n v="116.9"/>
    <n v="116.9"/>
    <s v=""/>
    <s v=""/>
    <s v=""/>
    <s v=""/>
    <s v="/"/>
  </r>
  <r>
    <x v="3"/>
    <s v="Universidad de Castilla-La Mancha"/>
    <s v="048882/2022"/>
    <x v="2300"/>
    <s v="Contrato de suministros"/>
    <x v="4"/>
    <s v="Sí"/>
    <n v="166.01"/>
    <n v="166.01"/>
    <s v=""/>
    <s v=""/>
    <s v=""/>
    <s v=""/>
    <s v="/"/>
  </r>
  <r>
    <x v="3"/>
    <s v="Universidad de Castilla-La Mancha"/>
    <s v="048954/2022"/>
    <x v="2558"/>
    <s v="Contrato de servicios"/>
    <x v="4"/>
    <s v="Sí"/>
    <n v="183.82"/>
    <n v="183.82"/>
    <s v=""/>
    <s v=""/>
    <s v=""/>
    <s v=""/>
    <s v="/"/>
  </r>
  <r>
    <x v="3"/>
    <s v="Universidad de Castilla-La Mancha"/>
    <s v="048955/2022"/>
    <x v="2559"/>
    <s v="Contrato de servicios"/>
    <x v="4"/>
    <s v="Sí"/>
    <n v="180.91"/>
    <n v="180.91"/>
    <s v=""/>
    <s v=""/>
    <s v=""/>
    <s v=""/>
    <s v="/"/>
  </r>
  <r>
    <x v="3"/>
    <s v="Universidad de Castilla-La Mancha"/>
    <s v="048956/2022"/>
    <x v="2560"/>
    <s v="Contrato de servicios"/>
    <x v="4"/>
    <s v="Sí"/>
    <n v="75.3"/>
    <n v="75.3"/>
    <s v=""/>
    <s v=""/>
    <s v=""/>
    <s v=""/>
    <s v="/"/>
  </r>
  <r>
    <x v="3"/>
    <s v="Universidad de Castilla-La Mancha"/>
    <s v="048957/2022"/>
    <x v="2561"/>
    <s v="Contrato de servicios"/>
    <x v="4"/>
    <s v="Sí"/>
    <n v="135.69999999999999"/>
    <n v="135.69999999999999"/>
    <s v=""/>
    <s v=""/>
    <s v=""/>
    <s v=""/>
    <s v="/"/>
  </r>
  <r>
    <x v="3"/>
    <s v="Universidad de Castilla-La Mancha"/>
    <s v="048958/2022"/>
    <x v="2562"/>
    <s v="Contrato de servicios"/>
    <x v="4"/>
    <s v="Sí"/>
    <n v="138.35"/>
    <n v="138.35"/>
    <s v=""/>
    <s v=""/>
    <s v=""/>
    <s v=""/>
    <s v="/"/>
  </r>
  <r>
    <x v="3"/>
    <s v="Universidad de Castilla-La Mancha"/>
    <s v="048959/2022"/>
    <x v="2563"/>
    <s v="Contrato de suministros"/>
    <x v="4"/>
    <s v="Sí"/>
    <n v="1124.06"/>
    <n v="1124.06"/>
    <s v=""/>
    <s v=""/>
    <s v=""/>
    <s v=""/>
    <s v="/"/>
  </r>
  <r>
    <x v="3"/>
    <s v="Universidad de Castilla-La Mancha"/>
    <s v="049028/2022"/>
    <x v="2289"/>
    <s v="Contrato de suministros"/>
    <x v="4"/>
    <s v="Sí"/>
    <n v="223.61"/>
    <n v="223.61"/>
    <s v=""/>
    <s v=""/>
    <s v=""/>
    <s v=""/>
    <s v="/"/>
  </r>
  <r>
    <x v="3"/>
    <s v="Universidad de Castilla-La Mancha"/>
    <s v="049029/2022"/>
    <x v="2564"/>
    <s v="Contrato de servicios"/>
    <x v="4"/>
    <s v="Sí"/>
    <n v="53.9"/>
    <n v="53.9"/>
    <s v=""/>
    <s v=""/>
    <s v=""/>
    <s v=""/>
    <s v="/"/>
  </r>
  <r>
    <x v="3"/>
    <s v="Universidad de Castilla-La Mancha"/>
    <s v="049071/2022"/>
    <x v="2565"/>
    <s v="Contrato de servicios"/>
    <x v="4"/>
    <s v="Sí"/>
    <n v="60.95"/>
    <n v="60.95"/>
    <s v=""/>
    <s v=""/>
    <s v=""/>
    <s v=""/>
    <s v="/"/>
  </r>
  <r>
    <x v="3"/>
    <s v="Universidad de Castilla-La Mancha"/>
    <s v="049072/2022"/>
    <x v="2566"/>
    <s v="Contrato de servicios"/>
    <x v="4"/>
    <s v="Sí"/>
    <n v="22.2"/>
    <n v="22.2"/>
    <s v=""/>
    <s v=""/>
    <s v=""/>
    <s v=""/>
    <s v="/"/>
  </r>
  <r>
    <x v="3"/>
    <s v="Universidad de Castilla-La Mancha"/>
    <s v="049073/2022"/>
    <x v="2567"/>
    <s v="Contrato de servicios"/>
    <x v="4"/>
    <s v="Sí"/>
    <n v="60.95"/>
    <n v="60.95"/>
    <s v=""/>
    <s v=""/>
    <s v=""/>
    <s v=""/>
    <s v="/"/>
  </r>
  <r>
    <x v="3"/>
    <s v="Universidad de Castilla-La Mancha"/>
    <s v="049074/2022"/>
    <x v="2568"/>
    <s v="Contrato de servicios"/>
    <x v="4"/>
    <s v="Sí"/>
    <n v="58.6"/>
    <n v="58.6"/>
    <s v=""/>
    <s v=""/>
    <s v=""/>
    <s v=""/>
    <s v="/"/>
  </r>
  <r>
    <x v="3"/>
    <s v="Universidad de Castilla-La Mancha"/>
    <s v="049075/2022"/>
    <x v="2569"/>
    <s v="Contrato de servicios"/>
    <x v="4"/>
    <s v="Sí"/>
    <n v="134.1"/>
    <n v="134.1"/>
    <s v=""/>
    <s v=""/>
    <s v=""/>
    <s v=""/>
    <s v="/"/>
  </r>
  <r>
    <x v="3"/>
    <s v="Universidad de Castilla-La Mancha"/>
    <s v="049076/2022"/>
    <x v="2570"/>
    <s v="Contrato de servicios"/>
    <x v="4"/>
    <s v="Sí"/>
    <n v="188.8"/>
    <n v="188.8"/>
    <s v=""/>
    <s v=""/>
    <s v=""/>
    <s v=""/>
    <s v="/"/>
  </r>
  <r>
    <x v="3"/>
    <s v="Universidad de Castilla-La Mancha"/>
    <s v="049077/2022"/>
    <x v="2571"/>
    <s v="Contrato de servicios"/>
    <x v="4"/>
    <s v="Sí"/>
    <n v="60.95"/>
    <n v="60.95"/>
    <s v=""/>
    <s v=""/>
    <s v=""/>
    <s v=""/>
    <s v="/"/>
  </r>
  <r>
    <x v="3"/>
    <s v="Universidad de Castilla-La Mancha"/>
    <s v="049078/2022"/>
    <x v="2572"/>
    <s v="Contrato de servicios"/>
    <x v="4"/>
    <s v="Sí"/>
    <n v="27.8"/>
    <n v="27.8"/>
    <s v=""/>
    <s v=""/>
    <s v=""/>
    <s v=""/>
    <s v="/"/>
  </r>
  <r>
    <x v="3"/>
    <s v="Universidad de Castilla-La Mancha"/>
    <s v="049079/2022"/>
    <x v="2573"/>
    <s v="Contrato de suministros"/>
    <x v="4"/>
    <s v="Sí"/>
    <n v="138.06"/>
    <n v="138.06"/>
    <s v=""/>
    <s v=""/>
    <s v=""/>
    <s v=""/>
    <s v="/"/>
  </r>
  <r>
    <x v="3"/>
    <s v="Universidad de Castilla-La Mancha"/>
    <s v="049080/2022"/>
    <x v="2574"/>
    <s v="Contrato de servicios"/>
    <x v="4"/>
    <s v="Sí"/>
    <n v="134.96"/>
    <n v="134.96"/>
    <s v=""/>
    <s v=""/>
    <s v=""/>
    <s v=""/>
    <s v="/"/>
  </r>
  <r>
    <x v="3"/>
    <s v="Universidad de Castilla-La Mancha"/>
    <s v="049081/2022"/>
    <x v="2575"/>
    <s v="Contrato de servicios"/>
    <x v="4"/>
    <s v="Sí"/>
    <n v="123.65"/>
    <n v="123.65"/>
    <s v=""/>
    <s v=""/>
    <s v=""/>
    <s v=""/>
    <s v="/"/>
  </r>
  <r>
    <x v="3"/>
    <s v="Universidad de Castilla-La Mancha"/>
    <s v="049082/2022"/>
    <x v="2576"/>
    <s v="Contrato de servicios"/>
    <x v="4"/>
    <s v="Sí"/>
    <n v="80.8"/>
    <n v="80.8"/>
    <s v=""/>
    <s v=""/>
    <s v=""/>
    <s v=""/>
    <s v="/"/>
  </r>
  <r>
    <x v="3"/>
    <s v="Universidad de Castilla-La Mancha"/>
    <s v="049083/2022"/>
    <x v="2577"/>
    <s v="Contrato de servicios"/>
    <x v="4"/>
    <s v="Sí"/>
    <n v="60.95"/>
    <n v="60.95"/>
    <s v=""/>
    <s v=""/>
    <s v=""/>
    <s v=""/>
    <s v="/"/>
  </r>
  <r>
    <x v="3"/>
    <s v="Universidad de Castilla-La Mancha"/>
    <s v="049084/2022"/>
    <x v="2578"/>
    <s v="Contrato de servicios"/>
    <x v="4"/>
    <s v="Sí"/>
    <n v="123.65"/>
    <n v="123.65"/>
    <s v=""/>
    <s v=""/>
    <s v=""/>
    <s v=""/>
    <s v="/"/>
  </r>
  <r>
    <x v="3"/>
    <s v="Universidad de Castilla-La Mancha"/>
    <s v="049088/2022"/>
    <x v="2579"/>
    <s v="Contrato de servicios"/>
    <x v="4"/>
    <s v="Sí"/>
    <n v="136.4"/>
    <n v="136.4"/>
    <s v=""/>
    <s v=""/>
    <s v=""/>
    <s v=""/>
    <s v="/"/>
  </r>
  <r>
    <x v="3"/>
    <s v="Universidad de Castilla-La Mancha"/>
    <s v="049089/2022"/>
    <x v="2580"/>
    <s v="Contrato de servicios"/>
    <x v="4"/>
    <s v="Sí"/>
    <n v="68.2"/>
    <n v="68.2"/>
    <s v=""/>
    <s v=""/>
    <s v=""/>
    <s v=""/>
    <s v="/"/>
  </r>
  <r>
    <x v="3"/>
    <s v="Universidad de Castilla-La Mancha"/>
    <s v="049090/2022"/>
    <x v="2581"/>
    <s v="Contrato de servicios"/>
    <x v="4"/>
    <s v="Sí"/>
    <n v="143.30000000000001"/>
    <n v="143.30000000000001"/>
    <s v=""/>
    <s v=""/>
    <s v=""/>
    <s v=""/>
    <s v="/"/>
  </r>
  <r>
    <x v="3"/>
    <s v="Universidad de Castilla-La Mancha"/>
    <s v="049091/2022"/>
    <x v="2582"/>
    <s v="Contrato de servicios"/>
    <x v="4"/>
    <s v="Sí"/>
    <n v="143.30000000000001"/>
    <n v="143.30000000000001"/>
    <s v=""/>
    <s v=""/>
    <s v=""/>
    <s v=""/>
    <s v="/"/>
  </r>
  <r>
    <x v="3"/>
    <s v="Universidad de Castilla-La Mancha"/>
    <s v="049092/2022"/>
    <x v="2583"/>
    <s v="Contrato de servicios"/>
    <x v="4"/>
    <s v="Sí"/>
    <n v="236.3"/>
    <n v="236.3"/>
    <s v=""/>
    <s v=""/>
    <s v=""/>
    <s v=""/>
    <s v="/"/>
  </r>
  <r>
    <x v="3"/>
    <s v="Universidad de Castilla-La Mancha"/>
    <s v="049093/2022"/>
    <x v="2584"/>
    <s v="Contrato de servicios"/>
    <x v="4"/>
    <s v="Sí"/>
    <n v="136.4"/>
    <n v="136.4"/>
    <s v=""/>
    <s v=""/>
    <s v=""/>
    <s v=""/>
    <s v="/"/>
  </r>
  <r>
    <x v="3"/>
    <s v="Universidad de Castilla-La Mancha"/>
    <s v="049167/2022"/>
    <x v="2585"/>
    <s v="Contrato de suministros"/>
    <x v="4"/>
    <s v="Sí"/>
    <n v="299.5"/>
    <n v="299.5"/>
    <s v=""/>
    <s v=""/>
    <s v=""/>
    <s v=""/>
    <s v="/"/>
  </r>
  <r>
    <x v="3"/>
    <s v="Universidad de Castilla-La Mancha"/>
    <s v="049168/2022"/>
    <x v="2586"/>
    <s v="Contrato de servicios"/>
    <x v="4"/>
    <s v="Sí"/>
    <n v="136.4"/>
    <n v="136.4"/>
    <s v=""/>
    <s v=""/>
    <s v=""/>
    <s v=""/>
    <s v="/"/>
  </r>
  <r>
    <x v="3"/>
    <s v="Universidad de Castilla-La Mancha"/>
    <s v="049169/2022"/>
    <x v="2587"/>
    <s v="Contrato de servicios"/>
    <x v="4"/>
    <s v="Sí"/>
    <n v="662.66"/>
    <n v="662.66"/>
    <s v=""/>
    <s v=""/>
    <s v=""/>
    <s v=""/>
    <s v="/"/>
  </r>
  <r>
    <x v="3"/>
    <s v="Universidad de Castilla-La Mancha"/>
    <s v="049270/2022"/>
    <x v="2588"/>
    <s v="Contrato de servicios"/>
    <x v="4"/>
    <s v="Sí"/>
    <n v="54.51"/>
    <n v="54.51"/>
    <s v=""/>
    <s v=""/>
    <s v=""/>
    <s v=""/>
    <s v="/"/>
  </r>
  <r>
    <x v="3"/>
    <s v="Universidad de Castilla-La Mancha"/>
    <s v="049271/2022"/>
    <x v="2589"/>
    <s v="Contrato de servicios"/>
    <x v="4"/>
    <s v="Sí"/>
    <n v="119.8"/>
    <n v="119.8"/>
    <s v=""/>
    <s v=""/>
    <s v=""/>
    <s v=""/>
    <s v="/"/>
  </r>
  <r>
    <x v="3"/>
    <s v="Universidad de Castilla-La Mancha"/>
    <s v="049272/2022"/>
    <x v="2590"/>
    <s v="Contrato de servicios"/>
    <x v="4"/>
    <s v="Sí"/>
    <n v="56.55"/>
    <n v="56.55"/>
    <s v=""/>
    <s v=""/>
    <s v=""/>
    <s v=""/>
    <s v="/"/>
  </r>
  <r>
    <x v="3"/>
    <s v="Universidad de Castilla-La Mancha"/>
    <s v="049273/2022"/>
    <x v="2591"/>
    <s v="Contrato de servicios"/>
    <x v="4"/>
    <s v="Sí"/>
    <n v="24.3"/>
    <n v="24.3"/>
    <s v=""/>
    <s v=""/>
    <s v=""/>
    <s v=""/>
    <s v="/"/>
  </r>
  <r>
    <x v="3"/>
    <s v="Universidad de Castilla-La Mancha"/>
    <s v="049282/2022"/>
    <x v="2592"/>
    <s v="Contrato de servicios"/>
    <x v="4"/>
    <s v="Sí"/>
    <n v="59.4"/>
    <n v="59.4"/>
    <s v=""/>
    <s v=""/>
    <s v=""/>
    <s v=""/>
    <s v="/"/>
  </r>
  <r>
    <x v="3"/>
    <s v="Universidad de Castilla-La Mancha"/>
    <s v="049283/2022"/>
    <x v="2593"/>
    <s v="Contrato de servicios"/>
    <x v="4"/>
    <s v="Sí"/>
    <n v="24.31"/>
    <n v="24.31"/>
    <s v=""/>
    <s v=""/>
    <s v=""/>
    <s v=""/>
    <s v="/"/>
  </r>
  <r>
    <x v="3"/>
    <s v="Universidad de Castilla-La Mancha"/>
    <s v="049284/2022"/>
    <x v="2594"/>
    <s v="Contrato de servicios"/>
    <x v="4"/>
    <s v="Sí"/>
    <n v="24.31"/>
    <n v="24.31"/>
    <s v=""/>
    <s v=""/>
    <s v=""/>
    <s v=""/>
    <s v="/"/>
  </r>
  <r>
    <x v="3"/>
    <s v="Universidad de Castilla-La Mancha"/>
    <s v="049285/2022"/>
    <x v="2595"/>
    <s v="Contrato de servicios"/>
    <x v="4"/>
    <s v="Sí"/>
    <n v="223.91"/>
    <n v="223.91"/>
    <s v=""/>
    <s v=""/>
    <s v=""/>
    <s v=""/>
    <s v="/"/>
  </r>
  <r>
    <x v="3"/>
    <s v="Universidad de Castilla-La Mancha"/>
    <s v="049286/2022"/>
    <x v="2596"/>
    <s v="Contrato de servicios"/>
    <x v="4"/>
    <s v="Sí"/>
    <n v="58.61"/>
    <n v="58.61"/>
    <s v=""/>
    <s v=""/>
    <s v=""/>
    <s v=""/>
    <s v="/"/>
  </r>
  <r>
    <x v="3"/>
    <s v="Universidad de Castilla-La Mancha"/>
    <s v="049287/2022"/>
    <x v="2597"/>
    <s v="Contrato de servicios"/>
    <x v="4"/>
    <s v="Sí"/>
    <n v="146.6"/>
    <n v="146.6"/>
    <s v=""/>
    <s v=""/>
    <s v=""/>
    <s v=""/>
    <s v="/"/>
  </r>
  <r>
    <x v="3"/>
    <s v="Universidad de Castilla-La Mancha"/>
    <s v="049288/2022"/>
    <x v="2598"/>
    <s v="Contrato de servicios"/>
    <x v="4"/>
    <s v="Sí"/>
    <n v="146.6"/>
    <n v="146.6"/>
    <s v=""/>
    <s v=""/>
    <s v=""/>
    <s v=""/>
    <s v="/"/>
  </r>
  <r>
    <x v="3"/>
    <s v="Universidad de Castilla-La Mancha"/>
    <s v="049289/2022"/>
    <x v="2599"/>
    <s v="Contrato de servicios"/>
    <x v="4"/>
    <s v="Sí"/>
    <n v="146.6"/>
    <n v="146.6"/>
    <s v=""/>
    <s v=""/>
    <s v=""/>
    <s v=""/>
    <s v="/"/>
  </r>
  <r>
    <x v="3"/>
    <s v="Universidad de Castilla-La Mancha"/>
    <s v="049290/2022"/>
    <x v="2600"/>
    <s v="Contrato de servicios"/>
    <x v="4"/>
    <s v="Sí"/>
    <n v="146.6"/>
    <n v="146.6"/>
    <s v=""/>
    <s v=""/>
    <s v=""/>
    <s v=""/>
    <s v="/"/>
  </r>
  <r>
    <x v="3"/>
    <s v="Universidad de Castilla-La Mancha"/>
    <s v="049291/2022"/>
    <x v="2601"/>
    <s v="Contrato de servicios"/>
    <x v="4"/>
    <s v="Sí"/>
    <n v="73.3"/>
    <n v="73.3"/>
    <s v=""/>
    <s v=""/>
    <s v=""/>
    <s v=""/>
    <s v="/"/>
  </r>
  <r>
    <x v="3"/>
    <s v="Universidad de Castilla-La Mancha"/>
    <s v="049292/2022"/>
    <x v="2602"/>
    <s v="Contrato de servicios"/>
    <x v="4"/>
    <s v="Sí"/>
    <n v="73.3"/>
    <n v="73.3"/>
    <s v=""/>
    <s v=""/>
    <s v=""/>
    <s v=""/>
    <s v="/"/>
  </r>
  <r>
    <x v="3"/>
    <s v="Universidad de Castilla-La Mancha"/>
    <s v="049396/2022"/>
    <x v="2603"/>
    <s v="Contrato de servicios"/>
    <x v="4"/>
    <s v="Sí"/>
    <n v="127.8"/>
    <n v="127.8"/>
    <s v=""/>
    <s v=""/>
    <s v=""/>
    <s v=""/>
    <s v="/"/>
  </r>
  <r>
    <x v="3"/>
    <s v="Universidad de Castilla-La Mancha"/>
    <s v="049397/2022"/>
    <x v="2604"/>
    <s v="Contrato de servicios"/>
    <x v="4"/>
    <s v="Sí"/>
    <n v="130.19999999999999"/>
    <n v="130.19999999999999"/>
    <s v=""/>
    <s v=""/>
    <s v=""/>
    <s v=""/>
    <s v="/"/>
  </r>
  <r>
    <x v="3"/>
    <s v="Universidad de Castilla-La Mancha"/>
    <s v="049398/2022"/>
    <x v="2605"/>
    <s v="Contrato de servicios"/>
    <x v="4"/>
    <s v="Sí"/>
    <n v="58.6"/>
    <n v="58.6"/>
    <s v=""/>
    <s v=""/>
    <s v=""/>
    <s v=""/>
    <s v="/"/>
  </r>
  <r>
    <x v="3"/>
    <s v="Universidad de Castilla-La Mancha"/>
    <s v="049399/2022"/>
    <x v="2606"/>
    <s v="Contrato de servicios"/>
    <x v="4"/>
    <s v="Sí"/>
    <n v="1159"/>
    <n v="1159"/>
    <s v=""/>
    <s v=""/>
    <s v=""/>
    <s v=""/>
    <s v="/"/>
  </r>
  <r>
    <x v="3"/>
    <s v="Universidad de Castilla-La Mancha"/>
    <s v="049400/2022"/>
    <x v="2607"/>
    <s v="Contrato de servicios"/>
    <x v="4"/>
    <s v="Sí"/>
    <n v="58.61"/>
    <n v="58.61"/>
    <s v=""/>
    <s v=""/>
    <s v=""/>
    <s v=""/>
    <s v="/"/>
  </r>
  <r>
    <x v="3"/>
    <s v="Universidad de Castilla-La Mancha"/>
    <s v="049401/2022"/>
    <x v="2608"/>
    <s v="Contrato de servicios"/>
    <x v="4"/>
    <s v="Sí"/>
    <n v="58.61"/>
    <n v="58.61"/>
    <s v=""/>
    <s v=""/>
    <s v=""/>
    <s v=""/>
    <s v="/"/>
  </r>
  <r>
    <x v="3"/>
    <s v="Universidad de Castilla-La Mancha"/>
    <s v="049492/2022"/>
    <x v="1858"/>
    <s v="Contrato de suministros"/>
    <x v="4"/>
    <s v="Sí"/>
    <n v="50.82"/>
    <n v="50.82"/>
    <s v=""/>
    <s v=""/>
    <s v=""/>
    <s v=""/>
    <s v="/"/>
  </r>
  <r>
    <x v="3"/>
    <s v="Universidad de Castilla-La Mancha"/>
    <s v="049493/2022"/>
    <x v="2609"/>
    <s v="Contrato de servicios"/>
    <x v="4"/>
    <s v="Sí"/>
    <n v="112.56"/>
    <n v="112.56"/>
    <s v=""/>
    <s v=""/>
    <s v=""/>
    <s v=""/>
    <s v="/"/>
  </r>
  <r>
    <x v="3"/>
    <s v="Universidad de Castilla-La Mancha"/>
    <s v="049494/2022"/>
    <x v="2610"/>
    <s v="Contrato de servicios"/>
    <x v="4"/>
    <s v="Sí"/>
    <n v="129.25"/>
    <n v="129.25"/>
    <s v=""/>
    <s v=""/>
    <s v=""/>
    <s v=""/>
    <s v="/"/>
  </r>
  <r>
    <x v="3"/>
    <s v="Universidad de Castilla-La Mancha"/>
    <s v="049495/2022"/>
    <x v="2611"/>
    <s v="Contrato de servicios"/>
    <x v="4"/>
    <s v="Sí"/>
    <n v="127.2"/>
    <n v="127.2"/>
    <s v=""/>
    <s v=""/>
    <s v=""/>
    <s v=""/>
    <s v="/"/>
  </r>
  <r>
    <x v="3"/>
    <s v="Universidad de Castilla-La Mancha"/>
    <s v="049496/2022"/>
    <x v="2612"/>
    <s v="Contrato de servicios"/>
    <x v="4"/>
    <s v="Sí"/>
    <n v="127.2"/>
    <n v="127.2"/>
    <s v=""/>
    <s v=""/>
    <s v=""/>
    <s v=""/>
    <s v="/"/>
  </r>
  <r>
    <x v="3"/>
    <s v="Universidad de Castilla-La Mancha"/>
    <s v="049497/2022"/>
    <x v="2613"/>
    <s v="Contrato de servicios"/>
    <x v="4"/>
    <s v="Sí"/>
    <n v="127.2"/>
    <n v="127.2"/>
    <s v=""/>
    <s v=""/>
    <s v=""/>
    <s v=""/>
    <s v="/"/>
  </r>
  <r>
    <x v="3"/>
    <s v="Universidad de Castilla-La Mancha"/>
    <s v="049498/2022"/>
    <x v="2614"/>
    <s v="Contrato de servicios"/>
    <x v="4"/>
    <s v="Sí"/>
    <n v="55.09"/>
    <n v="55.09"/>
    <s v=""/>
    <s v=""/>
    <s v=""/>
    <s v=""/>
    <s v="/"/>
  </r>
  <r>
    <x v="3"/>
    <s v="Universidad de Castilla-La Mancha"/>
    <s v="049499/2022"/>
    <x v="2615"/>
    <s v="Contrato de servicios"/>
    <x v="4"/>
    <s v="Sí"/>
    <n v="98.2"/>
    <n v="98.2"/>
    <s v=""/>
    <s v=""/>
    <s v=""/>
    <s v=""/>
    <s v="/"/>
  </r>
  <r>
    <x v="3"/>
    <s v="Universidad de Castilla-La Mancha"/>
    <s v="049500/2022"/>
    <x v="2616"/>
    <s v="Contrato de servicios"/>
    <x v="4"/>
    <s v="Sí"/>
    <n v="283.2"/>
    <n v="283.2"/>
    <s v=""/>
    <s v=""/>
    <s v=""/>
    <s v=""/>
    <s v="/"/>
  </r>
  <r>
    <x v="3"/>
    <s v="Universidad de Castilla-La Mancha"/>
    <s v="049572/2022"/>
    <x v="2617"/>
    <s v="Contrato de servicios"/>
    <x v="4"/>
    <s v="Sí"/>
    <n v="128.30000000000001"/>
    <n v="128.30000000000001"/>
    <s v=""/>
    <s v=""/>
    <s v=""/>
    <s v=""/>
    <s v="/"/>
  </r>
  <r>
    <x v="3"/>
    <s v="Universidad de Castilla-La Mancha"/>
    <s v="049573/2022"/>
    <x v="2618"/>
    <s v="Contrato de servicios"/>
    <x v="4"/>
    <s v="Sí"/>
    <n v="106.25"/>
    <n v="106.25"/>
    <s v=""/>
    <s v=""/>
    <s v=""/>
    <s v=""/>
    <s v="/"/>
  </r>
  <r>
    <x v="3"/>
    <s v="Universidad de Castilla-La Mancha"/>
    <s v="049626/2022"/>
    <x v="2619"/>
    <s v="Contrato de servicios"/>
    <x v="4"/>
    <s v="Sí"/>
    <n v="13.9"/>
    <n v="13.9"/>
    <s v=""/>
    <s v=""/>
    <s v=""/>
    <s v=""/>
    <s v="/"/>
  </r>
  <r>
    <x v="3"/>
    <s v="Universidad de Castilla-La Mancha"/>
    <s v="049627/2022"/>
    <x v="2620"/>
    <s v="Contrato de servicios"/>
    <x v="4"/>
    <s v="Sí"/>
    <n v="77.400000000000006"/>
    <n v="77.400000000000006"/>
    <s v=""/>
    <s v=""/>
    <s v=""/>
    <s v=""/>
    <s v="/"/>
  </r>
  <r>
    <x v="3"/>
    <s v="Universidad de Castilla-La Mancha"/>
    <s v="049628/2022"/>
    <x v="2621"/>
    <s v="Contrato de servicios"/>
    <x v="4"/>
    <s v="Sí"/>
    <n v="109.55"/>
    <n v="109.55"/>
    <s v=""/>
    <s v=""/>
    <s v=""/>
    <s v=""/>
    <s v="/"/>
  </r>
  <r>
    <x v="3"/>
    <s v="Universidad de Castilla-La Mancha"/>
    <s v="049629/2022"/>
    <x v="2622"/>
    <s v="Contrato de servicios"/>
    <x v="4"/>
    <s v="Sí"/>
    <n v="60.95"/>
    <n v="60.95"/>
    <s v=""/>
    <s v=""/>
    <s v=""/>
    <s v=""/>
    <s v="/"/>
  </r>
  <r>
    <x v="3"/>
    <s v="Universidad de Castilla-La Mancha"/>
    <s v="049630/2022"/>
    <x v="2623"/>
    <s v="Contrato de servicios"/>
    <x v="4"/>
    <s v="Sí"/>
    <n v="147.19999999999999"/>
    <n v="147.19999999999999"/>
    <s v=""/>
    <s v=""/>
    <s v=""/>
    <s v=""/>
    <s v="/"/>
  </r>
  <r>
    <x v="3"/>
    <s v="Universidad de Castilla-La Mancha"/>
    <s v="049631/2022"/>
    <x v="2624"/>
    <s v="Contrato de servicios"/>
    <x v="4"/>
    <s v="Sí"/>
    <n v="74.86"/>
    <n v="74.86"/>
    <s v=""/>
    <s v=""/>
    <s v=""/>
    <s v=""/>
    <s v="/"/>
  </r>
  <r>
    <x v="3"/>
    <s v="Universidad de Castilla-La Mancha"/>
    <s v="049634/2022"/>
    <x v="2625"/>
    <s v="Contrato de servicios"/>
    <x v="4"/>
    <s v="Sí"/>
    <n v="144.86000000000001"/>
    <n v="144.86000000000001"/>
    <s v=""/>
    <s v=""/>
    <s v=""/>
    <s v=""/>
    <s v="/"/>
  </r>
  <r>
    <x v="3"/>
    <s v="Universidad de Castilla-La Mancha"/>
    <s v="049635/2022"/>
    <x v="2626"/>
    <s v="Contrato de servicios"/>
    <x v="4"/>
    <s v="Sí"/>
    <n v="144.86000000000001"/>
    <n v="144.86000000000001"/>
    <s v=""/>
    <s v=""/>
    <s v=""/>
    <s v=""/>
    <s v="/"/>
  </r>
  <r>
    <x v="3"/>
    <s v="Universidad de Castilla-La Mancha"/>
    <s v="049636/2022"/>
    <x v="2627"/>
    <s v="Contrato de servicios"/>
    <x v="4"/>
    <s v="Sí"/>
    <n v="65.900000000000006"/>
    <n v="65.900000000000006"/>
    <s v=""/>
    <s v=""/>
    <s v=""/>
    <s v=""/>
    <s v="/"/>
  </r>
  <r>
    <x v="3"/>
    <s v="Universidad de Castilla-La Mancha"/>
    <s v="049637/2022"/>
    <x v="2628"/>
    <s v="Contrato de servicios"/>
    <x v="4"/>
    <s v="Sí"/>
    <n v="158.1"/>
    <n v="158.1"/>
    <s v=""/>
    <s v=""/>
    <s v=""/>
    <s v=""/>
    <s v="/"/>
  </r>
  <r>
    <x v="3"/>
    <s v="Universidad de Castilla-La Mancha"/>
    <s v="049638/2022"/>
    <x v="2629"/>
    <s v="Contrato de servicios"/>
    <x v="4"/>
    <s v="Sí"/>
    <n v="267.77"/>
    <n v="267.77"/>
    <s v=""/>
    <s v=""/>
    <s v=""/>
    <s v=""/>
    <s v="/"/>
  </r>
  <r>
    <x v="3"/>
    <s v="Universidad de Castilla-La Mancha"/>
    <s v="049641/2022"/>
    <x v="2630"/>
    <s v="Contrato de servicios"/>
    <x v="4"/>
    <s v="Sí"/>
    <n v="68.11"/>
    <n v="68.11"/>
    <s v=""/>
    <s v=""/>
    <s v=""/>
    <s v=""/>
    <s v="/"/>
  </r>
  <r>
    <x v="3"/>
    <s v="Universidad de Castilla-La Mancha"/>
    <s v="049642/2022"/>
    <x v="2631"/>
    <s v="Contrato de servicios"/>
    <x v="4"/>
    <s v="Sí"/>
    <n v="163.6"/>
    <n v="163.6"/>
    <s v=""/>
    <s v=""/>
    <s v=""/>
    <s v=""/>
    <s v="/"/>
  </r>
  <r>
    <x v="3"/>
    <s v="Universidad de Castilla-La Mancha"/>
    <s v="049643/2022"/>
    <x v="2632"/>
    <s v="Contrato de servicios"/>
    <x v="4"/>
    <s v="Sí"/>
    <n v="29.3"/>
    <n v="29.3"/>
    <s v=""/>
    <s v=""/>
    <s v=""/>
    <s v=""/>
    <s v="/"/>
  </r>
  <r>
    <x v="3"/>
    <s v="Universidad de Castilla-La Mancha"/>
    <s v="049644/2022"/>
    <x v="2633"/>
    <s v="Contrato de servicios"/>
    <x v="4"/>
    <s v="Sí"/>
    <n v="58.61"/>
    <n v="58.61"/>
    <s v=""/>
    <s v=""/>
    <s v=""/>
    <s v=""/>
    <s v="/"/>
  </r>
  <r>
    <x v="3"/>
    <s v="Universidad de Castilla-La Mancha"/>
    <s v="049728/2022"/>
    <x v="2634"/>
    <s v="Contrato de servicios"/>
    <x v="4"/>
    <s v="Sí"/>
    <n v="491.49"/>
    <n v="491.49"/>
    <s v=""/>
    <s v=""/>
    <s v=""/>
    <s v=""/>
    <s v="/"/>
  </r>
  <r>
    <x v="3"/>
    <s v="Universidad de Castilla-La Mancha"/>
    <s v="049729/2022"/>
    <x v="2635"/>
    <s v="Contrato de servicios"/>
    <x v="4"/>
    <s v="Sí"/>
    <n v="84.25"/>
    <n v="84.25"/>
    <s v=""/>
    <s v=""/>
    <s v=""/>
    <s v=""/>
    <s v="/"/>
  </r>
  <r>
    <x v="3"/>
    <s v="Universidad de Castilla-La Mancha"/>
    <s v="049738/2022"/>
    <x v="2636"/>
    <s v="Contrato de servicios"/>
    <x v="4"/>
    <s v="Sí"/>
    <n v="55.75"/>
    <n v="55.75"/>
    <s v=""/>
    <s v=""/>
    <s v=""/>
    <s v=""/>
    <s v="/"/>
  </r>
  <r>
    <x v="3"/>
    <s v="Universidad de Castilla-La Mancha"/>
    <s v="049774/2022"/>
    <x v="2637"/>
    <s v="Contrato de servicios"/>
    <x v="4"/>
    <s v="Sí"/>
    <n v="58.6"/>
    <n v="58.6"/>
    <s v=""/>
    <s v=""/>
    <s v=""/>
    <s v=""/>
    <s v="/"/>
  </r>
  <r>
    <x v="3"/>
    <s v="Universidad de Castilla-La Mancha"/>
    <s v="049775/2022"/>
    <x v="2638"/>
    <s v="Contrato de servicios"/>
    <x v="4"/>
    <s v="Sí"/>
    <n v="304.52"/>
    <n v="304.52"/>
    <s v=""/>
    <s v=""/>
    <s v=""/>
    <s v=""/>
    <s v="/"/>
  </r>
  <r>
    <x v="3"/>
    <s v="Universidad de Castilla-La Mancha"/>
    <s v="049836/2022"/>
    <x v="2639"/>
    <s v="Contrato de servicios"/>
    <x v="4"/>
    <s v="Sí"/>
    <n v="546"/>
    <n v="546"/>
    <s v=""/>
    <s v=""/>
    <s v=""/>
    <s v=""/>
    <s v="/"/>
  </r>
  <r>
    <x v="3"/>
    <s v="Universidad de Castilla-La Mancha"/>
    <s v="049837/2022"/>
    <x v="2640"/>
    <s v="Contrato de servicios"/>
    <x v="4"/>
    <s v="Sí"/>
    <n v="132.94999999999999"/>
    <n v="132.94999999999999"/>
    <s v=""/>
    <s v=""/>
    <s v=""/>
    <s v=""/>
    <s v="/"/>
  </r>
  <r>
    <x v="3"/>
    <s v="Universidad de Castilla-La Mancha"/>
    <s v="049870/2022"/>
    <x v="2641"/>
    <s v="Contrato de servicios"/>
    <x v="4"/>
    <s v="Sí"/>
    <n v="61"/>
    <n v="61"/>
    <s v=""/>
    <s v=""/>
    <s v=""/>
    <s v=""/>
    <s v="/"/>
  </r>
  <r>
    <x v="3"/>
    <s v="Universidad de Castilla-La Mancha"/>
    <s v="049871/2022"/>
    <x v="2642"/>
    <s v="Contrato de servicios"/>
    <x v="4"/>
    <s v="Sí"/>
    <n v="61"/>
    <n v="61"/>
    <s v=""/>
    <s v=""/>
    <s v=""/>
    <s v=""/>
    <s v="/"/>
  </r>
  <r>
    <x v="3"/>
    <s v="Universidad de Castilla-La Mancha"/>
    <s v="049872/2022"/>
    <x v="2643"/>
    <s v="Contrato de servicios"/>
    <x v="4"/>
    <s v="Sí"/>
    <n v="106.25"/>
    <n v="106.25"/>
    <s v=""/>
    <s v=""/>
    <s v=""/>
    <s v=""/>
    <s v="/"/>
  </r>
  <r>
    <x v="3"/>
    <s v="Universidad de Castilla-La Mancha"/>
    <s v="049873/2022"/>
    <x v="2644"/>
    <s v="Contrato de servicios"/>
    <x v="4"/>
    <s v="Sí"/>
    <n v="132.94999999999999"/>
    <n v="132.94999999999999"/>
    <s v=""/>
    <s v=""/>
    <s v=""/>
    <s v=""/>
    <s v="/"/>
  </r>
</pivotCacheRecords>
</file>

<file path=xl/pivotCache/pivotCacheRecords4.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076">
  <r>
    <x v="0"/>
    <x v="0"/>
    <s v="043204/2022"/>
    <s v="Servicios de ejecución integral del congreso Culinaria Castilla-La Mancha 2022."/>
    <s v="Contrato de servicios"/>
    <s v="Procedimiento abierto; multiplicidad de criterios"/>
    <s v="No"/>
    <n v="120000"/>
    <n v="119790"/>
    <s v=""/>
    <s v=""/>
    <s v=""/>
    <s v=""/>
    <s v="@2022/012688"/>
  </r>
  <r>
    <x v="0"/>
    <x v="0"/>
    <s v="044183/2022"/>
    <s v="Servicios de producción de piezas audiovisuales para la campaña publicitaria de turismo de Castilla-La Mancha de 2023"/>
    <s v="Contrato de servicios"/>
    <s v="Procedimiento abierto; multiplicidad de criterios"/>
    <s v="No"/>
    <n v="210000"/>
    <n v="161717.71"/>
    <s v=""/>
    <s v=""/>
    <s v=""/>
    <s v=""/>
    <s v="@2022/015501"/>
  </r>
  <r>
    <x v="0"/>
    <x v="0"/>
    <s v="045273/2022"/>
    <s v="Construcción, ejecución y servicios complementarios de los stands de promoción turística de la Junta de Comunidades de Castilla-La Mancha para las ferias de turismo durante el año 2023"/>
    <s v="Contrato de servicios"/>
    <s v="Procedimiento abierto; multiplicidad de criterios"/>
    <s v="No"/>
    <n v="874999.99"/>
    <n v="778756"/>
    <s v=""/>
    <s v=""/>
    <s v=""/>
    <s v=""/>
    <s v="@2022/012379"/>
  </r>
  <r>
    <x v="0"/>
    <x v="1"/>
    <s v="043822/2022"/>
    <s v="Servicios de personal de control de acceso y atención al público para la Colección Roberto Polo. Centro de Arte Moderno y Contemporáneo de Castilla - La Mancha (Toledo)"/>
    <s v="Contrato de servicios"/>
    <s v="Procedimiento abierto; multiplicidad de criterios"/>
    <s v="No"/>
    <n v="84700"/>
    <n v="52638.53"/>
    <s v=""/>
    <s v=""/>
    <s v=""/>
    <s v=""/>
    <s v="@2022/014994"/>
  </r>
  <r>
    <x v="0"/>
    <x v="1"/>
    <s v="044316/2022"/>
    <s v="Servicios de personal de taquilla para la Colección Roberto Polo. Centro de Arte Moderno y Contemporáneo de Castilla - La Mancha, sedes de Toledo y Cuenca"/>
    <s v="Contrato de servicios"/>
    <s v="Procedimiento abierto; multiplicidad de criterios"/>
    <s v="No"/>
    <n v="84700"/>
    <n v="52239.02"/>
    <s v=""/>
    <s v=""/>
    <s v=""/>
    <s v=""/>
    <s v="@2022/014991"/>
  </r>
  <r>
    <x v="0"/>
    <x v="1"/>
    <s v="054263/2022"/>
    <s v="Servicios de Personal de mantenimiento y limpieza para la Colección Roberto Polo. Centro de Arte Moderno y Contemporáneo de Castilla - La Mancha, sedes de Toledo y Cuenca"/>
    <s v="Contrato de servicios"/>
    <s v="Procedimiento abierto; multiplicidad de criterios"/>
    <s v="No"/>
    <n v="108900"/>
    <n v="106359"/>
    <s v=""/>
    <s v=""/>
    <s v=""/>
    <s v=""/>
    <s v="@2022/014992"/>
  </r>
  <r>
    <x v="0"/>
    <x v="1"/>
    <s v="054262/2022"/>
    <s v="Personal de seguridad (Vigilancia de seguridad) para la exposición permanente de la Colección Roberto Polo. Centro de Arte Moderno y Contemporáneo de Castilla - La Mancha"/>
    <s v="Contrato de servicios"/>
    <s v="Procedimiento abierto; multiplicidad de criterios"/>
    <s v="No"/>
    <n v="133100"/>
    <n v="119499.6"/>
    <s v=""/>
    <s v=""/>
    <s v=""/>
    <s v=""/>
    <s v="@2022/012134"/>
  </r>
  <r>
    <x v="0"/>
    <x v="1"/>
    <s v="043816/2022"/>
    <s v="Servicios de personal de auxiliares de sala de la Colección Roberto Polo. Centro de Arte Moderno y Contemporáneo de Castilla - La Mancha (Cuenca)"/>
    <s v="Contrato de servicios"/>
    <s v="Procedimiento abierto; multiplicidad de criterios"/>
    <s v="No"/>
    <n v="143990"/>
    <n v="105095.9"/>
    <s v=""/>
    <s v=""/>
    <s v=""/>
    <s v=""/>
    <s v="@2022/014989"/>
  </r>
  <r>
    <x v="0"/>
    <x v="1"/>
    <s v="029281/2022"/>
    <s v="Seguro para las obras de arte que conforman la exposición permanente de la Colección Roberto Polo. Centro de Arte Moderno y Contemporáneo de Castilla - La Mancha en sus sedes en la ciudad de Toledo y Cuenca"/>
    <s v="Contrato de servicios"/>
    <s v="Procedimiento abierto. Un solo criterio"/>
    <s v="No"/>
    <n v="300000"/>
    <n v="299291.24"/>
    <s v=""/>
    <s v=""/>
    <s v=""/>
    <s v=""/>
    <s v="@2022/005589"/>
  </r>
  <r>
    <x v="0"/>
    <x v="2"/>
    <s v="044376/2022"/>
    <s v="servicios de transporte, montaje y desmontaje de una exposición itinerante durante 2023 por 5 localidades de la provincia de Ciudad Real, conmemorativa del 40 Aniversario del Estatuto de Autonomía de Castilla- La Mancha."/>
    <s v="Contrato de servicios"/>
    <s v="Procedimiento Abierto Simplificado"/>
    <s v="No"/>
    <n v="21175"/>
    <n v="20920.900000000001"/>
    <s v=""/>
    <s v=""/>
    <s v=""/>
    <s v=""/>
    <s v="@2022/019644"/>
  </r>
  <r>
    <x v="0"/>
    <x v="2"/>
    <s v="043897/2022"/>
    <s v="servicio de transporte, montaje y desmontaje de una exposición itinerante, durante el año 2023, por 6 localidades de la provincia de Toledo, al aire libre, conmemorativa del 40 aniversario del Estatuto de Autonomía de Castilla-La Mancha."/>
    <s v="Contrato de servicios"/>
    <s v="Procedimiento negociado sin publicidad"/>
    <s v="No"/>
    <n v="25410"/>
    <n v="25410"/>
    <s v="168"/>
    <s v="a"/>
    <s v="1"/>
    <s v="PROCEDIMIENTO ABIERTO O RESTRINGIDO PREVIO DESIERTO O CON OFERTAS INADECUADAS"/>
    <s v="2022/021411"/>
  </r>
  <r>
    <x v="0"/>
    <x v="2"/>
    <s v="043878/2022"/>
    <s v="servicios de transporte, montaje y desmontaje de una exposición itinerante durante 2023 por 6 localidades de la provincia de Albacete, al aire libre, conmemorativa del 40 aniversario del Estatuto de Autonomía de CLM"/>
    <s v="Contrato de servicios"/>
    <s v="Procedimiento Abierto Simplificado"/>
    <s v="No"/>
    <n v="25669.68"/>
    <n v="21300.04"/>
    <s v=""/>
    <s v=""/>
    <s v=""/>
    <s v=""/>
    <s v="@2022/018251"/>
  </r>
  <r>
    <x v="0"/>
    <x v="2"/>
    <s v="043821/2022"/>
    <s v="servicios de transporte, montaje y desmontaje de una exposición itinerante durante 2023 por 7 localidades de la provincia de Guadalajara, conmemorativa del 40 Aniversario del Estatuto de Autonomía de Castilla- La Mancha."/>
    <s v="Contrato de servicios"/>
    <s v="Procedimiento Abierto Simplificado"/>
    <s v="No"/>
    <n v="29947.96"/>
    <n v="29917.25"/>
    <s v=""/>
    <s v=""/>
    <s v=""/>
    <s v=""/>
    <s v="@2022/018371"/>
  </r>
  <r>
    <x v="0"/>
    <x v="2"/>
    <s v="043826/2022"/>
    <s v="servicios de transporte, montaje y desmontaje de una exposición itinerante durante 2023 por 7 localidades de la provincia de Cuenca, al aire libre, conmemorativa del 40 aniversario del Estatuto de Autonomía de CLM."/>
    <s v="Contrato de servicios"/>
    <s v="Procedimiento Abierto Simplificado"/>
    <s v="No"/>
    <n v="29947.96"/>
    <n v="29941.45"/>
    <s v=""/>
    <s v=""/>
    <s v=""/>
    <s v=""/>
    <s v="@2022/018246"/>
  </r>
  <r>
    <x v="0"/>
    <x v="2"/>
    <s v="035794.1/2021"/>
    <s v="servicios de producción de espectáculo de Escape Room denominado ¿EL TESORO DE DON QUIJOTE¿ para la celebración del 40 aniversario del Estatuto de autonomía de CLM"/>
    <s v="Contrato de servicios"/>
    <s v="Procedimiento negociado sin publicidad"/>
    <s v="No"/>
    <n v="32457.040000000001"/>
    <n v="32457.040000000001"/>
    <m/>
    <m/>
    <m/>
    <m/>
    <s v="2021/021907"/>
  </r>
  <r>
    <x v="0"/>
    <x v="2"/>
    <s v="030322/2022"/>
    <s v="servicios realización gala final de festival CIBRA"/>
    <s v="Contrato de servicios"/>
    <s v="Procedimiento negociado sin publicidad"/>
    <s v="No"/>
    <n v="48400"/>
    <n v="48400"/>
    <s v="168"/>
    <s v="a"/>
    <s v="2"/>
    <s v="EXCLUSIVIDAD TÉCNICA, DE DERECHOS EXCLUSIVOS O ARTÍSTICA_x000a_"/>
    <s v="2022/015672"/>
  </r>
  <r>
    <x v="0"/>
    <x v="2"/>
    <s v="008957/2022"/>
    <s v="servicios de transporte, montaje y desmontaje de una exposición itinerante durante 2022 por 13 localidades de Guadalajara, al aire libre, conmemorativa del 40 aniversario del Estatuto de Autonomía de CLM."/>
    <s v="Contrato de servicios"/>
    <s v="Procedimiento Abierto Simplificado"/>
    <s v="No"/>
    <n v="55617.65"/>
    <n v="48763"/>
    <s v=""/>
    <s v=""/>
    <s v=""/>
    <s v=""/>
    <s v="@2022/003344"/>
  </r>
  <r>
    <x v="0"/>
    <x v="2"/>
    <s v="008958/2022"/>
    <s v="servicios de transporte, montaje y desmontaje de una exposición itinerante durante 2022 por 13 localidades de la provincia de Albacete, al aire libre, conmemorativa del 40 aniversario del Estatuto de Autonomía de Castilla-La Mancha."/>
    <s v="Contrato de servicios"/>
    <s v="Procedimiento Abierto Simplificado"/>
    <s v="No"/>
    <n v="55617.65"/>
    <n v="47095.62"/>
    <s v=""/>
    <s v=""/>
    <s v=""/>
    <s v=""/>
    <s v="@2022/002710"/>
  </r>
  <r>
    <x v="0"/>
    <x v="2"/>
    <s v="014613/2022"/>
    <s v="servicios de transporte, montaje y desmontaje de una exposición itinerante durante 2022 por 13 localidades de la provincia de Cuenca, al aire libre, conmemorativa del 40 aniversario del Estatuto de Autonomía de Castilla-La Mancha."/>
    <s v="Contrato de servicios"/>
    <s v="Procedimiento Abierto Simplificado"/>
    <s v="No"/>
    <n v="55617.65"/>
    <n v="46372.04"/>
    <s v=""/>
    <s v=""/>
    <s v=""/>
    <s v=""/>
    <s v="@2022/003581"/>
  </r>
  <r>
    <x v="0"/>
    <x v="2"/>
    <s v="001563/2022"/>
    <s v="servicios de organización de Presura, la 6ª Feria Nacional para la repoblación en España Rural."/>
    <s v="Contrato de servicios"/>
    <s v="Procedimiento negociado sin publicidad"/>
    <s v="No"/>
    <n v="59411"/>
    <n v="59411"/>
    <s v="168"/>
    <s v="a"/>
    <s v="2"/>
    <s v="EXCLUSIVIDAD TÉCNICA, DE DERECHOS EXCLUSIVOS O ARTÍSTICA_x000a_"/>
    <s v="2022/001488"/>
  </r>
  <r>
    <x v="0"/>
    <x v="2"/>
    <s v="004599/2022"/>
    <s v="servicios de transporte, montaje y desmontaje de una exposición itinerante durante 2022 por 14 localidades de la provincia de Toledo, conmemorativa del 40 Aniversario del Estatuto de Autonomía de Castilla- La Mancha."/>
    <s v="Contrato de servicios"/>
    <s v="Procedimiento Abierto Simplificado"/>
    <s v="No"/>
    <n v="59895"/>
    <n v="51074.1"/>
    <s v=""/>
    <s v=""/>
    <s v=""/>
    <s v=""/>
    <s v="@2022/001014"/>
  </r>
  <r>
    <x v="0"/>
    <x v="2"/>
    <s v="011952/2022"/>
    <s v="festival MUJERES Y PATRIMONIO en relación al acontedimiento ¿IX centenario de la Reconquista de Sigüenza&quot;"/>
    <s v="Contrato de servicios"/>
    <s v="Procedimiento negociado sin publicidad"/>
    <s v="No"/>
    <n v="59895"/>
    <n v="59895"/>
    <s v="168"/>
    <s v="a"/>
    <s v="2"/>
    <s v="EXCLUSIVIDAD TÉCNICA, DE DERECHOS EXCLUSIVOS O ARTÍSTICA_x000a_"/>
    <s v="2022/006427"/>
  </r>
  <r>
    <x v="0"/>
    <x v="2"/>
    <s v="034225/2022"/>
    <s v="servicio montaje y desmontaje lona publicitaria atempora Siguenza."/>
    <s v="Contrato de servicios"/>
    <s v="Procedimiento negociado sin publicidad"/>
    <s v="No"/>
    <n v="59992.01"/>
    <n v="59992.01"/>
    <s v="168"/>
    <s v="a"/>
    <s v="2"/>
    <s v="EXCLUSIVIDAD TÉCNICA, DE DERECHOS EXCLUSIVOS O ARTÍSTICA_x000a_"/>
    <s v="2022/017670"/>
  </r>
  <r>
    <x v="0"/>
    <x v="2"/>
    <s v="001364/2022"/>
    <s v="Servicios de transporte, montaje y desmontaje de una exposición itinerante durante 2022 por 20 localidades de la provincia de Ciudad Real, al arie libre conmemorativa del 40 aniversario del Estatuto de Autonomía de Castilla-La Mancha."/>
    <s v="Contrato de servicios"/>
    <s v="Procedimiento Abierto Simplificado"/>
    <s v="No"/>
    <n v="84700"/>
    <n v="77198"/>
    <s v=""/>
    <s v=""/>
    <s v=""/>
    <s v=""/>
    <s v="@2022/000351"/>
  </r>
  <r>
    <x v="0"/>
    <x v="2"/>
    <s v="003588/2022"/>
    <s v="Servicios de consultoría estratégica de comunicación para la conmemoración del 40 aniversario del Estatuto de Autonomía de Castilla-La Mancha."/>
    <s v="Contrato de servicios"/>
    <s v="Procedimiento abierto; multiplicidad de criterios"/>
    <s v="No"/>
    <n v="84700"/>
    <n v="61440.17"/>
    <s v=""/>
    <s v=""/>
    <s v=""/>
    <s v=""/>
    <s v="@2021/017330"/>
  </r>
  <r>
    <x v="0"/>
    <x v="2"/>
    <s v="007662/2022"/>
    <s v="servicios de diseño, construcción, montaje, desmontaje y mantenimiento del stand Institucional de la Consejería de Agricultura, Agua y Desarrollo Rural en la feria FENAVIN, a celebrarse en Ciudad Real del 10 al 12 de mayo de 2022, en el Pabellón de Ferias"/>
    <s v="Contrato de servicios"/>
    <s v="Procedimiento Abierto Simplificado"/>
    <s v="No"/>
    <n v="93000"/>
    <n v="72621.78"/>
    <s v=""/>
    <s v=""/>
    <s v=""/>
    <s v=""/>
    <s v="@2022/001343"/>
  </r>
  <r>
    <x v="0"/>
    <x v="2"/>
    <s v="035794.2/2021"/>
    <s v="servicios de producción de espectáculo de Escape Room denominado ¿EL TESORO DE DON QUIJOTE¿ para la celebración del 40 aniversario del Estatuto de autonomía de CLM"/>
    <s v="Contrato de servicios"/>
    <s v="Procedimiento negociado sin publicidad"/>
    <s v="No"/>
    <n v="100450.17"/>
    <n v="100450.17"/>
    <m/>
    <m/>
    <m/>
    <m/>
    <s v="2021/021907"/>
  </r>
  <r>
    <x v="0"/>
    <x v="2"/>
    <s v="023249/2022"/>
    <s v="servicios de producción e instalación de una espectáculo audiovisual de video mapping, iluminación artística, live perfomances, música en directo, con temática del IX centenario de la reconquista de Sigüenza."/>
    <s v="Contrato de servicios"/>
    <s v="Procedimiento negociado sin publicidad"/>
    <s v="No"/>
    <n v="106683.28"/>
    <n v="106683.28"/>
    <s v="168"/>
    <s v="a"/>
    <s v="2"/>
    <s v="EXCLUSIVIDAD TÉCNICA, DE DERECHOS EXCLUSIVOS O ARTÍSTICA_x000a_"/>
    <s v="2022/011740"/>
  </r>
  <r>
    <x v="0"/>
    <x v="2"/>
    <s v="017409/2022"/>
    <s v="Servicios de instalación de electricidad e iluminación de la exposición aTempora Sigüenza 2022. Segontia entre el poder y la gloria"/>
    <s v="Contrato de servicios"/>
    <s v="Procedimiento negociado sin publicidad"/>
    <s v="No"/>
    <n v="108839.5"/>
    <n v="108839.5"/>
    <s v="168"/>
    <s v="a"/>
    <s v="1"/>
    <s v="PROCEDIMIENTO ABIERTO O RESTRINGIDO PREVIO DESIERTO O CON OFERTAS INADECUADAS"/>
    <s v="2022/009941"/>
  </r>
  <r>
    <x v="0"/>
    <x v="2"/>
    <s v="004595/2022"/>
    <s v="organización de un circuito de carreras populares en 7 localidades de la región para la conmemoración del 40 aniversario del Estatuto de Autonomía."/>
    <s v="Contrato de servicios"/>
    <s v="Procedimiento negociado sin publicidad"/>
    <s v="No"/>
    <n v="120794.3"/>
    <n v="120794.3"/>
    <s v="168"/>
    <s v="a"/>
    <s v="2"/>
    <s v="EXCLUSIVIDAD TÉCNICA, DE DERECHOS EXCLUSIVOS O ARTÍSTICA_x000a_"/>
    <s v="2022/003333"/>
  </r>
  <r>
    <x v="0"/>
    <x v="2"/>
    <s v="029551/2022"/>
    <s v="suministro e instalación de cartelería de PVC con motivo del 40 aniversario del Estatuto de Autonomía de CLM"/>
    <s v="Contrato de servicios"/>
    <s v="Procedimiento negociado sin publicidad"/>
    <s v="No"/>
    <n v="137734.23000000001"/>
    <n v="137734.23000000001"/>
    <s v="168"/>
    <s v="a"/>
    <s v="2"/>
    <s v="EXCLUSIVIDAD TÉCNICA, DE DERECHOS EXCLUSIVOS O ARTÍSTICA_x000a_"/>
    <s v="2022/015025"/>
  </r>
  <r>
    <x v="0"/>
    <x v="2"/>
    <s v="014580/2022"/>
    <s v="realización de 7 espectáculos nocturnos de drones para la celebración del 40 aniversario del Estatuto de Autonomía."/>
    <s v="Contrato de servicios"/>
    <s v="Procedimiento negociado sin publicidad"/>
    <s v="No"/>
    <n v="152460"/>
    <n v="152460"/>
    <s v="168"/>
    <s v="a"/>
    <s v="2"/>
    <s v="EXCLUSIVIDAD TÉCNICA, DE DERECHOS EXCLUSIVOS O ARTÍSTICA_x000a_"/>
    <s v="2022/006933"/>
  </r>
  <r>
    <x v="0"/>
    <x v="2"/>
    <s v="017414/2022"/>
    <s v="Servicios de producción, montaje y desmontaje de la exposición &quot;Atempora Sigüenza 2022. Segontia entre el poder y la gloria&quot;"/>
    <s v="Contrato de servicios"/>
    <s v="Procedimiento negociado sin publicidad"/>
    <s v="No"/>
    <n v="169339.5"/>
    <n v="169339.5"/>
    <s v="168"/>
    <s v="a"/>
    <s v="1"/>
    <s v="PROCEDIMIENTO ABIERTO O RESTRINGIDO PREVIO DESIERTO O CON OFERTAS INADECUADAS"/>
    <s v="2022/010021"/>
  </r>
  <r>
    <x v="0"/>
    <x v="2"/>
    <s v="004070/2022"/>
    <s v="realización 7 macroeventos musicales celebración 40 aniversario Estatuto de Autonomía"/>
    <s v="Contrato de servicios"/>
    <s v="Procedimiento negociado sin publicidad"/>
    <s v="No"/>
    <n v="344850"/>
    <n v="344850"/>
    <s v="168"/>
    <s v="a"/>
    <s v="2"/>
    <s v="EXCLUSIVIDAD TÉCNICA, DE DERECHOS EXCLUSIVOS O ARTÍSTICA_x000a_"/>
    <s v="2022/002371"/>
  </r>
  <r>
    <x v="0"/>
    <x v="2"/>
    <s v="053906/2022"/>
    <s v="prestación de servicios de dirección, diseño, producción artística y técnica y contenido digital de la exposición de arte inmersivo sobre la cerámica de Talavera de la Reina &quot;Talavera Digital Art Show&quot;"/>
    <s v="Contrato de servicios"/>
    <s v="Procedimiento negociado sin publicidad"/>
    <s v="No"/>
    <n v="393250"/>
    <n v="393250"/>
    <s v="168"/>
    <s v="a"/>
    <s v="2"/>
    <s v="EXCLUSIVIDAD TÉCNICA, DE DERECHOS EXCLUSIVOS O ARTÍSTICA_x000a_"/>
    <s v="2022/025924"/>
  </r>
  <r>
    <x v="0"/>
    <x v="2"/>
    <s v="037770/2022"/>
    <s v="servicios de mantenimiento, limpieza y recogida de residuos del Museo de las Ciencias y del Museo de Paleontología de Castilla-La Mancha."/>
    <s v="Contrato de servicios"/>
    <s v="Procedimiento abierto; multiplicidad de criterios"/>
    <s v="No"/>
    <n v="988570"/>
    <n v="918727.99"/>
    <s v=""/>
    <s v=""/>
    <s v=""/>
    <s v=""/>
    <s v="@2022/011908"/>
  </r>
  <r>
    <x v="0"/>
    <x v="3"/>
    <s v="007617/2022"/>
    <s v="Servicio de mantenimiento de los ascensores en los edificios del PCTCLM de Albacete"/>
    <s v="Contrato de servicios"/>
    <s v="Procedimiento Abierto Simplificado"/>
    <s v="No"/>
    <n v="10995.54"/>
    <n v="7317.5"/>
    <s v=""/>
    <s v=""/>
    <s v=""/>
    <s v=""/>
    <s v="@2022/000725"/>
  </r>
  <r>
    <x v="0"/>
    <x v="3"/>
    <s v="029204/2022"/>
    <s v="Servicio de gestión de cafetería-restaurante del Parque Científico y Tecnológico de Castilla-La Mancha en Albacete"/>
    <s v="Contrato de servicios"/>
    <s v="Procedimiento Abierto Simplificado"/>
    <s v="No"/>
    <n v="11906.4"/>
    <n v="0"/>
    <s v=""/>
    <s v=""/>
    <s v=""/>
    <s v=""/>
    <s v="@2022/010911"/>
  </r>
  <r>
    <x v="0"/>
    <x v="3"/>
    <s v="023293/2022"/>
    <s v="Servicio de asistencia técnica para la gestión y dinamización de la Red de Asesores Tecnológicos de Castilla-La Mancha"/>
    <s v="Contrato de servicios"/>
    <s v="Procedimiento Abierto Simplificado"/>
    <s v="No"/>
    <n v="20999.55"/>
    <n v="20999.55"/>
    <s v=""/>
    <s v=""/>
    <s v=""/>
    <s v=""/>
    <s v="@2022/005571"/>
  </r>
  <r>
    <x v="0"/>
    <x v="3"/>
    <s v="011567/2022"/>
    <s v="servicio de mantenimiento preventivo y correctivo de las instalaciones de climatización de los edificios del Parque Científico y Tecnológico de Castilla-La Mancha en Albacete"/>
    <s v="Contrato de servicios"/>
    <s v="Procedimiento Abierto Simplificado"/>
    <s v="No"/>
    <n v="28752.68"/>
    <n v="18114.189999999999"/>
    <s v=""/>
    <s v=""/>
    <s v=""/>
    <s v=""/>
    <s v="@2022/001349"/>
  </r>
  <r>
    <x v="0"/>
    <x v="3"/>
    <s v="008159/2022"/>
    <s v="Póliza de daños materiales de bienes muebles e inmuebles de la Fundación Parque Científico y Tecnológico de Castilla-La Mancha"/>
    <s v="Contrato de servicios"/>
    <s v="Procedimiento Abierto Simplificado"/>
    <s v="No"/>
    <n v="35000"/>
    <n v="25333.63"/>
    <s v=""/>
    <s v=""/>
    <s v=""/>
    <s v=""/>
    <s v="@2022/001103"/>
  </r>
  <r>
    <x v="0"/>
    <x v="3"/>
    <s v="001404/2022"/>
    <s v="Contrato de servicio de vigilancia discontinua itinerante en los edificios del Parque Científico y Tecnológico de Castilla-La Mancha en Albacete"/>
    <s v="Contrato de servicios"/>
    <s v="Procedimiento Abierto Simplificado"/>
    <s v="No"/>
    <n v="40855.19"/>
    <n v="40825.410000000003"/>
    <s v=""/>
    <s v=""/>
    <s v=""/>
    <s v=""/>
    <s v="@2022/000251"/>
  </r>
  <r>
    <x v="0"/>
    <x v="3"/>
    <s v="023292/2022"/>
    <s v="Contratación de los trabajos relativos al servicio de asistencia técnica para ejecutar un plan de comunicación y acciones de marketing digital y publicidad para la consecución de los objetivos de BILIB."/>
    <s v="Contrato de servicios"/>
    <s v="Procedimiento Abierto Simplificado"/>
    <s v="No"/>
    <n v="59000"/>
    <n v="36118.5"/>
    <s v=""/>
    <s v=""/>
    <s v=""/>
    <s v=""/>
    <s v="@2022/005312"/>
  </r>
  <r>
    <x v="0"/>
    <x v="3"/>
    <s v="027378/2022"/>
    <s v="Contratación de la asistencia técnica para definir, organizar y ejecutar un plan de capacitación para la adquisición de habilidades digitales básicas por parte de la ciudadanía a través de la Red de Puntos de Inclusión Digital (PID), Centros de Internet d"/>
    <s v="Contrato de servicios"/>
    <s v="Procedimiento Abierto Simplificado"/>
    <s v="No"/>
    <n v="139999.42000000001"/>
    <n v="135463.01999999999"/>
    <s v=""/>
    <s v=""/>
    <s v=""/>
    <s v=""/>
    <s v="@2022/005390"/>
  </r>
  <r>
    <x v="0"/>
    <x v="3"/>
    <s v="037343/2022"/>
    <s v="Servicio de limpieza y conserjería para el Parque Científico y Tecnológico de Castilla-La Mancha"/>
    <s v="Contrato de servicios"/>
    <s v="Procedimiento abierto; multiplicidad de criterios"/>
    <s v="No"/>
    <n v="392985.85"/>
    <n v="370631.48"/>
    <s v=""/>
    <s v=""/>
    <s v=""/>
    <s v=""/>
    <s v="@2022/011160"/>
  </r>
  <r>
    <x v="0"/>
    <x v="4"/>
    <s v="052905/2022"/>
    <s v="Contratación para la prestación del servicio de gestión de cocina en el Centro de Atención Especializada al Menor de Toledo"/>
    <s v="Contrato de servicios"/>
    <s v="Procedimiento abierto; multiplicidad de criterios"/>
    <s v="No"/>
    <n v="190571.7"/>
    <n v="171876.38"/>
    <s v=""/>
    <s v=""/>
    <s v=""/>
    <s v=""/>
    <s v="@2022/018737"/>
  </r>
  <r>
    <x v="0"/>
    <x v="4"/>
    <s v="052906/2022"/>
    <s v="Contratación para la prestación del servicio de gestión de cocina en la Residencia Comunitaria de Talavera de la Reina"/>
    <s v="Contrato de servicios"/>
    <s v="Procedimiento abierto; multiplicidad de criterios"/>
    <s v="No"/>
    <n v="399669.86"/>
    <n v="377669.69"/>
    <s v=""/>
    <s v=""/>
    <s v=""/>
    <s v=""/>
    <s v="@2022/018383"/>
  </r>
  <r>
    <x v="0"/>
    <x v="4"/>
    <s v="027864/2022"/>
    <s v="Contratación de 20 plazas residenciales, en residencia de mayores, para personas con trastorno mental grave en la provincia de Ciudad Real"/>
    <s v="Contrato de servicios"/>
    <s v="Procedimiento abierto; multiplicidad de criterios"/>
    <s v="No"/>
    <n v="951600"/>
    <n v="914085"/>
    <s v=""/>
    <s v=""/>
    <s v=""/>
    <s v=""/>
    <s v="@2022/004284"/>
  </r>
  <r>
    <x v="0"/>
    <x v="4"/>
    <s v="027866/2022"/>
    <s v="Contratación de 24 plazas residenciales, en residencia de mayores, para personas con trastorno mental grave en la ciudad de Albacete"/>
    <s v="Contrato de servicios"/>
    <s v="Procedimiento abierto; multiplicidad de criterios"/>
    <s v="No"/>
    <n v="1141920"/>
    <n v="1050566.3999999999"/>
    <s v=""/>
    <s v=""/>
    <s v=""/>
    <s v=""/>
    <s v="@2022/004343"/>
  </r>
  <r>
    <x v="0"/>
    <x v="4"/>
    <s v="027867/2022"/>
    <s v="Contratacion de 46 plazas residenciales, en Residencia Comunitaria para personas con trastorno mental grave en el área de salud de Mancha Centro"/>
    <s v="Contrato de servicios"/>
    <s v="Procedimiento abierto; multiplicidad de criterios"/>
    <s v="No"/>
    <n v="3367065.31"/>
    <n v="3367065.31"/>
    <s v=""/>
    <s v=""/>
    <s v=""/>
    <s v=""/>
    <s v="@2022/004347"/>
  </r>
  <r>
    <x v="0"/>
    <x v="5"/>
    <s v="045177/2022"/>
    <s v="Servicio de revisión y verificación de la información no financiera y de diversidad de la empresa pública GEACAM S. A., correspondiente al ejercicio 2022."/>
    <s v="Contrato de servicios"/>
    <s v="Procedimiento abierto; multiplicidad de criterios"/>
    <s v="No"/>
    <n v="8000"/>
    <n v="4023.25"/>
    <s v=""/>
    <s v=""/>
    <s v=""/>
    <s v=""/>
    <s v="@2022/019524"/>
  </r>
  <r>
    <x v="0"/>
    <x v="5"/>
    <s v="038730/2022"/>
    <s v="Servicio por Lotes para impartir curso para la obtención del permiso de conducir Tipo C a los conductores de Geacam S. A.,  que utilizan vehículos ligeros tipo furgoneta 9 plazas, cuya M.M.A. exceda de 3.500 Kg. y no supere los 7.500 Kg."/>
    <s v="Contrato de servicios"/>
    <s v="Procedimiento abierto; multiplicidad de criterios"/>
    <s v="No"/>
    <n v="10999.99"/>
    <n v="8950"/>
    <s v=""/>
    <s v=""/>
    <s v=""/>
    <s v=""/>
    <s v="@2022/016967"/>
  </r>
  <r>
    <x v="0"/>
    <x v="5"/>
    <s v="038729/2022"/>
    <s v="Servicio por Lotes para impartir curso para la obtención del permiso de conducir Tipo C a los conductores de Geacam S. A.,  que utilizan vehículos ligeros tipo furgoneta 9 plazas, cuya M.M.A. exceda de 3.500 Kg. y no supere los 7.500 Kg."/>
    <s v="Contrato de servicios"/>
    <s v="Procedimiento abierto; multiplicidad de criterios"/>
    <s v="No"/>
    <n v="11000"/>
    <n v="9000"/>
    <s v=""/>
    <s v=""/>
    <s v=""/>
    <s v=""/>
    <s v="@2022/016967"/>
  </r>
  <r>
    <x v="0"/>
    <x v="5"/>
    <s v="003470/2022"/>
    <s v="Servicio de limpieza, dividio en 5 Lotes provinciales, de los edificios y demás instalaciones ocupadas por la empresa pública GEACAM S. A., en Castilla - La Mancha."/>
    <s v="Contrato de servicios"/>
    <s v="Procedimiento abierto; multiplicidad de criterios"/>
    <s v="No"/>
    <n v="12293.2"/>
    <n v="10769"/>
    <s v=""/>
    <s v=""/>
    <s v=""/>
    <s v=""/>
    <s v="@2021/018714"/>
  </r>
  <r>
    <x v="0"/>
    <x v="5"/>
    <s v="036574/2022"/>
    <s v="Servicio técnico para diseño y cálculo de instalaciones completas para la obra nueva de C.R.A. Elena Fortún en Chillarón de Cuenca (Cuenca)."/>
    <s v="Contrato de servicios"/>
    <s v="Procedimiento abierto; multiplicidad de criterios"/>
    <s v="No"/>
    <n v="14799.99"/>
    <n v="12308"/>
    <s v=""/>
    <s v=""/>
    <s v=""/>
    <s v=""/>
    <s v="@2022/015006"/>
  </r>
  <r>
    <x v="0"/>
    <x v="5"/>
    <s v="039175/2022"/>
    <s v="Servicio por Lotes para impartir curso para la obtención del permiso de conducir Tipo C a los conductores de Geacam S. A.,  que utilizan vehículos ligeros tipo furgoneta 9 plazas, cuya M.M.A. exceda de 3.500 Kg. y no supere los 7.500 Kg."/>
    <s v="Contrato de servicios"/>
    <s v="Procedimiento abierto; multiplicidad de criterios"/>
    <s v="No"/>
    <n v="18700.009999999998"/>
    <n v="14773.85"/>
    <s v=""/>
    <s v=""/>
    <s v=""/>
    <s v=""/>
    <s v="@2022/016967"/>
  </r>
  <r>
    <x v="0"/>
    <x v="5"/>
    <s v="003469/2022"/>
    <s v="Servicio de limpieza, dividio en 5 Lotes provinciales, de los edificios y demás instalaciones ocupadas por la empresa pública GEACAM S. A., en Castilla - La Mancha."/>
    <s v="Contrato de servicios"/>
    <s v="Procedimiento abierto; multiplicidad de criterios"/>
    <s v="No"/>
    <n v="20102.27"/>
    <n v="17425.900000000001"/>
    <s v=""/>
    <s v=""/>
    <s v=""/>
    <s v=""/>
    <s v="@2021/018714"/>
  </r>
  <r>
    <x v="0"/>
    <x v="5"/>
    <s v="043563/2022"/>
    <s v="Servicio de soporte y gestión de los dispositivos de seguridad sobre los Firewall (CiscoAsa5508-K9) y licenciamiento de cisco connect prestado por Telefónica al tener contratado el servicio de telefonía fija, voz y datos para Geacam S. A."/>
    <s v="Contrato de servicios"/>
    <s v="Procedimiento negociado sin publicidad"/>
    <s v="No"/>
    <n v="25363.279999999999"/>
    <n v="25363.279999999999"/>
    <s v="168"/>
    <s v="a"/>
    <s v="2"/>
    <s v="EXCLUSIVIDAD TÉCNICA, DE DERECHOS EXCLUSIVOS O ARTÍSTICA_x000a_"/>
    <s v="2022/021051"/>
  </r>
  <r>
    <x v="0"/>
    <x v="5"/>
    <s v="014969/2022"/>
    <s v="Servicio para la integración de facturas del repositorio PeCAM en el software de contabilidad implantado en Geacam S. A., SIGRID Financials."/>
    <s v="Contrato de servicios"/>
    <s v="Procedimiento negociado sin publicidad"/>
    <s v="No"/>
    <n v="27709"/>
    <n v="27709"/>
    <s v="168"/>
    <s v="a"/>
    <s v="2"/>
    <s v="EXCLUSIVIDAD TÉCNICA, DE DERECHOS EXCLUSIVOS O ARTÍSTICA_x000a_"/>
    <s v="2022/006862"/>
  </r>
  <r>
    <x v="0"/>
    <x v="5"/>
    <s v="008498/2022"/>
    <s v="Servicio de mantenimiento 2022 de la plataforma de seguimiento y control de prevención de riesgos laborales E-Gestiona."/>
    <s v="Contrato de servicios"/>
    <s v="Procedimiento negociado sin publicidad"/>
    <s v="No"/>
    <n v="28366.27"/>
    <n v="28366.27"/>
    <s v="168"/>
    <s v="a"/>
    <s v="2"/>
    <s v="EXCLUSIVIDAD TÉCNICA, DE DERECHOS EXCLUSIVOS O ARTÍSTICA_x000a_"/>
    <s v="2022/004784"/>
  </r>
  <r>
    <x v="0"/>
    <x v="5"/>
    <s v="032590/2022"/>
    <s v="Servicio consistente en la renovación por cinco años de la licencia del software ODOO, para la gestión de inventario de los almacenes de GEACAM S. A."/>
    <s v="Contrato de servicios"/>
    <s v="Procedimiento negociado sin publicidad"/>
    <s v="No"/>
    <n v="28408.38"/>
    <n v="28408.38"/>
    <s v="168"/>
    <s v="a"/>
    <s v="2"/>
    <s v="EXCLUSIVIDAD TÉCNICA, DE DERECHOS EXCLUSIVOS O ARTÍSTICA_x000a_"/>
    <s v="2022/014315"/>
  </r>
  <r>
    <x v="0"/>
    <x v="5"/>
    <s v="039219/2022"/>
    <s v="Seguro de daños materiales a las oficinas, almacenes, bases y demás infraestructuras de la empresa pública Geacam S. A., relacionadas con el dispositivo de prevención y extinción de incendios forestales."/>
    <s v="Contrato de servicios"/>
    <s v="Procedimiento abierto; multiplicidad de criterios"/>
    <s v="No"/>
    <n v="30000"/>
    <n v="23189.59"/>
    <s v=""/>
    <s v=""/>
    <s v=""/>
    <s v=""/>
    <s v="@2022/017209"/>
  </r>
  <r>
    <x v="0"/>
    <x v="5"/>
    <s v="043925/2022"/>
    <s v="Servicio de recepcionista contratado mediante Centro Especial de Empleo en la delegación de GEACAM S. A., situada en C/ Rio Cabriel, s/n., 45007-Toledo."/>
    <s v="Contrato de servicios"/>
    <s v="Procedimiento negociado sin publicidad"/>
    <s v="No"/>
    <n v="32560.01"/>
    <n v="32560.01"/>
    <s v="168"/>
    <s v="a"/>
    <s v="3"/>
    <s v="CONTRATO SECRETO O RESERVADO"/>
    <s v="2022/021339"/>
  </r>
  <r>
    <x v="0"/>
    <x v="5"/>
    <s v="003465/2022"/>
    <s v="Servicio de limpieza, dividio en 5 Lotes provinciales, de los edificios y demás instalaciones ocupadas por la empresa pública GEACAM S. A., en Castilla - La Mancha."/>
    <s v="Contrato de servicios"/>
    <s v="Procedimiento abierto; multiplicidad de criterios"/>
    <s v="No"/>
    <n v="32722.71"/>
    <n v="32137.71"/>
    <s v=""/>
    <s v=""/>
    <s v=""/>
    <s v=""/>
    <s v="@2021/018714"/>
  </r>
  <r>
    <x v="0"/>
    <x v="5"/>
    <s v="014954/2022"/>
    <s v="&quot;Servicio de asistencia técnica para la legalización ante la Agencia Estatal de Seguridad Aérea (AESA) del: Aeródromo de Peralveche (F3 y F4), Aeródromo de Quinto de Don Pedro (F4) y Helipuerto de Villaminaya (F3 y F4)."/>
    <s v="Contrato de servicios"/>
    <s v="Procedimiento abierto. Un solo criterio"/>
    <s v="No"/>
    <n v="35000"/>
    <n v="17545"/>
    <s v=""/>
    <s v=""/>
    <s v=""/>
    <s v=""/>
    <s v="@2022/003083"/>
  </r>
  <r>
    <x v="0"/>
    <x v="5"/>
    <s v="047290/2022"/>
    <s v="Servicio de asesoría y soporte técnico para la implantación de la modificación sustancial de las condiciones de trabajo en el software de nómina Meta4 PeopleNet."/>
    <s v="Contrato de servicios"/>
    <s v="Procedimiento negociado sin publicidad"/>
    <s v="No"/>
    <n v="46249.32"/>
    <n v="46249.32"/>
    <s v="168"/>
    <s v="a"/>
    <s v="2"/>
    <s v="EXCLUSIVIDAD TÉCNICA, DE DERECHOS EXCLUSIVOS O ARTÍSTICA_x000a_"/>
    <s v="2022/021312"/>
  </r>
  <r>
    <x v="0"/>
    <x v="5"/>
    <s v="033326/2022"/>
    <s v="Servicio de mantenimiento del software y equipamiento de las centrales integradoras de comunicaciones ubicadas en los COP-COR durante el periodo de riesgos medio-bajo de incendios forestales."/>
    <s v="Contrato de servicios"/>
    <s v="Procedimiento negociado sin publicidad"/>
    <s v="No"/>
    <n v="51836.4"/>
    <n v="51836.4"/>
    <s v="168"/>
    <s v="a"/>
    <s v="2"/>
    <s v="EXCLUSIVIDAD TÉCNICA, DE DERECHOS EXCLUSIVOS O ARTÍSTICA_x000a_"/>
    <s v="2022/016146"/>
  </r>
  <r>
    <x v="0"/>
    <x v="5"/>
    <s v="011453/2022"/>
    <s v="Servicio de mantenimiento para el software y equipamiento de las centrales integradoras de comunicaciones ubicadas en los COP/COR y en las Unidades Móviles de comunicaciones del servicio de defensa contra incendios forestales de Castilla - La Mancha en la"/>
    <s v="Contrato de servicios"/>
    <s v="Procedimiento negociado sin publicidad"/>
    <s v="No"/>
    <n v="57000"/>
    <n v="51836.4"/>
    <s v="168"/>
    <s v="a"/>
    <s v="2"/>
    <s v="EXCLUSIVIDAD TÉCNICA, DE DERECHOS EXCLUSIVOS O ARTÍSTICA_x000a_"/>
    <s v="2022/005833"/>
  </r>
  <r>
    <x v="0"/>
    <x v="5"/>
    <s v="007621/2022"/>
    <s v="Servicio de tracking ilimitado por un año para 230 unidades de geolocalización Spot Gen3 del servicio de extinción de incendios forestales de Castilla-La Mancha."/>
    <s v="Contrato de servicios"/>
    <s v="Procedimiento negociado sin publicidad"/>
    <s v="No"/>
    <n v="59000"/>
    <n v="58999.6"/>
    <s v="168"/>
    <s v="a"/>
    <s v="2"/>
    <s v="EXCLUSIVIDAD TÉCNICA, DE DERECHOS EXCLUSIVOS O ARTÍSTICA_x000a_"/>
    <s v="2022/003976"/>
  </r>
  <r>
    <x v="0"/>
    <x v="5"/>
    <s v="028538/2022"/>
    <s v="Servicio anual de posicionamiento simultáneo GPS/GPRS para medios terrestres en plataformas de seguimiento Firesponse, Fidias y Posiziona del dispositivo de extinción de incendios de Castilla - La Mancha"/>
    <s v="Contrato de servicios"/>
    <s v="Procedimiento negociado sin publicidad"/>
    <s v="No"/>
    <n v="59990"/>
    <n v="58936.68"/>
    <s v="168"/>
    <s v="a"/>
    <s v="2"/>
    <s v="EXCLUSIVIDAD TÉCNICA, DE DERECHOS EXCLUSIVOS O ARTÍSTICA_x000a_"/>
    <s v="2022/011142"/>
  </r>
  <r>
    <x v="0"/>
    <x v="5"/>
    <s v="022475/2022"/>
    <s v="Servicio para riego de implantación en las plantas fotovoltaicas de FV Romeral (t. m. de Alarcón) y FV Olmedilla (t. m. Olmedilla de Alarcón) en la provincia de Cuenca."/>
    <s v="Contrato de servicios"/>
    <s v="Procedimiento negociado sin publicidad"/>
    <s v="No"/>
    <n v="59999.99"/>
    <n v="59999.99"/>
    <s v="168"/>
    <s v="a"/>
    <s v="2"/>
    <s v="EXCLUSIVIDAD TÉCNICA, DE DERECHOS EXCLUSIVOS O ARTÍSTICA_x000a_"/>
    <s v="2022/010741"/>
  </r>
  <r>
    <x v="0"/>
    <x v="5"/>
    <s v="004442/2022"/>
    <s v="Servicio Recurrente del software de nómina META4 ( nivel open), anualidad 2022."/>
    <s v="Contrato de servicios"/>
    <s v="Procedimiento negociado sin publicidad"/>
    <s v="No"/>
    <n v="76251.539999999994"/>
    <n v="76251.539999999994"/>
    <s v="168"/>
    <s v="a"/>
    <s v="2"/>
    <s v="EXCLUSIVIDAD TÉCNICA, DE DERECHOS EXCLUSIVOS O ARTÍSTICA_x000a_"/>
    <s v="2022/001455"/>
  </r>
  <r>
    <x v="0"/>
    <x v="5"/>
    <s v="003464/2022"/>
    <s v="Servicio de limpieza, dividio en 5 Lotes provinciales, de los edificios y demás instalaciones ocupadas por la empresa pública GEACAM S. A., en Castilla - La Mancha."/>
    <s v="Contrato de servicios"/>
    <s v="Procedimiento abierto; multiplicidad de criterios"/>
    <s v="No"/>
    <n v="88475.74"/>
    <n v="68168.05"/>
    <s v=""/>
    <s v=""/>
    <s v=""/>
    <s v=""/>
    <s v="@2021/018714"/>
  </r>
  <r>
    <x v="0"/>
    <x v="5"/>
    <s v="024172/2022"/>
    <s v="Seguro para 55 camiones autobomba adscritos al dispositivo para la defensa contra incendios forestales de Castilla-La Mancha."/>
    <s v="Contrato de servicios"/>
    <s v="Procedimiento abierto; multiplicidad de criterios"/>
    <s v="No"/>
    <n v="107450"/>
    <n v="49500"/>
    <s v=""/>
    <s v=""/>
    <s v=""/>
    <s v=""/>
    <s v="@2022/007098"/>
  </r>
  <r>
    <x v="0"/>
    <x v="5"/>
    <s v="017610/2022"/>
    <s v="Servicio de una firma de auditoría para la realización de la auditoría operativa de la empresa pública Gestión Ambiental de Castilla La Mancha, S. A. (GEACAM)."/>
    <s v="Contrato de servicios"/>
    <s v="Procedimiento abierto; multiplicidad de criterios"/>
    <s v="No"/>
    <n v="129171.15"/>
    <n v="95586.37"/>
    <s v=""/>
    <s v=""/>
    <s v=""/>
    <s v=""/>
    <s v="@2022/005232"/>
  </r>
  <r>
    <x v="0"/>
    <x v="5"/>
    <s v="043639/2022"/>
    <s v="Servicio de prevención ajeno en la especialiadad preventiva de medicina del trabajo, actuaciones puntuales en higiene industrial, ergonomía y psicosociología aplicada para la empresa pública Geacam S. A., durante el año 2023."/>
    <s v="Contrato de servicios"/>
    <s v="Procedimiento abierto; multiplicidad de criterios"/>
    <s v="No"/>
    <n v="139148.79"/>
    <n v="118172.5"/>
    <s v=""/>
    <s v=""/>
    <s v=""/>
    <s v=""/>
    <s v="@2022/017332"/>
  </r>
  <r>
    <x v="0"/>
    <x v="5"/>
    <s v="022270/2022"/>
    <s v="Seguro colectivo de accidentes 24 horas para el colectivo de empleados de GEACAM S. A."/>
    <s v="Contrato de servicios"/>
    <s v="Procedimiento abierto; multiplicidad de criterios"/>
    <s v="No"/>
    <n v="190000"/>
    <n v="135460.22"/>
    <s v=""/>
    <s v=""/>
    <s v=""/>
    <s v=""/>
    <s v="@2022/005957"/>
  </r>
  <r>
    <x v="0"/>
    <x v="6"/>
    <s v="043963/2022"/>
    <s v="Servicio de Secretaría para el Consejo de Administración de GICAMAN, S.A.U."/>
    <s v="Contrato de servicios"/>
    <s v="Procedimiento abierto; multiplicidad de criterios"/>
    <s v="No"/>
    <n v="21175"/>
    <n v="18150"/>
    <s v=""/>
    <s v=""/>
    <s v=""/>
    <s v=""/>
    <s v="@2022/015712"/>
  </r>
  <r>
    <x v="0"/>
    <x v="6"/>
    <s v="038135/2022"/>
    <s v="Prestación del servicio de mantanimiento en los Centros de Instalación de Empresas I y III de Toledo"/>
    <s v="Contrato de servicios"/>
    <s v="Procedimiento abierto; multiplicidad de criterios"/>
    <s v="No"/>
    <n v="135544.14000000001"/>
    <n v="110468.47"/>
    <s v=""/>
    <s v=""/>
    <s v=""/>
    <s v=""/>
    <s v="@2022/007472"/>
  </r>
  <r>
    <x v="0"/>
    <x v="6"/>
    <s v="003793/2022"/>
    <s v="Prestación del servicio de mantenimiento, limpieza y conserjería del Vivero de Empresas de Talavera de la Reina (Toledo)."/>
    <s v="Contrato de servicios"/>
    <s v="Procedimiento abierto; multiplicidad de criterios"/>
    <s v="No"/>
    <n v="180854.34"/>
    <n v="153676.41"/>
    <s v=""/>
    <s v=""/>
    <s v=""/>
    <s v=""/>
    <s v="@2021/014432"/>
  </r>
  <r>
    <x v="0"/>
    <x v="6"/>
    <s v="038130/2022"/>
    <s v="Contratación de la prestación del servicio de limpieza en los Centros de Instalación de Empresas I y III de Toledo y del serivio de conserjería en el Centros de Instalación de Empresas III de Toledo"/>
    <s v="Contrato de servicios"/>
    <s v="Procedimiento abierto; multiplicidad de criterios"/>
    <s v="No"/>
    <n v="199588.82"/>
    <n v="178706.52"/>
    <s v=""/>
    <s v=""/>
    <s v=""/>
    <s v=""/>
    <s v="@2022/010767"/>
  </r>
  <r>
    <x v="0"/>
    <x v="6"/>
    <s v="024299/2022"/>
    <s v="Servicio de seguridad y vigilancia privada en el edificio Quixote C.R.E.A y aparcamiento vinculado"/>
    <s v="Contrato de servicios"/>
    <s v="Procedimiento abierto; multiplicidad de criterios"/>
    <s v="No"/>
    <n v="211260.2"/>
    <n v="181890.39"/>
    <s v=""/>
    <s v=""/>
    <s v=""/>
    <s v=""/>
    <s v="@2022/003770"/>
  </r>
  <r>
    <x v="0"/>
    <x v="6"/>
    <s v="024467/2022"/>
    <s v="Servicio de seguridad y vigilancia privada de la promoción de viviendas 86 VPO en Toledo"/>
    <s v="Contrato de servicios"/>
    <s v="Procedimiento abierto; multiplicidad de criterios"/>
    <s v="No"/>
    <n v="211260.2"/>
    <n v="186773.66"/>
    <s v=""/>
    <s v=""/>
    <s v=""/>
    <s v=""/>
    <s v="@2022/003825"/>
  </r>
  <r>
    <x v="0"/>
    <x v="7"/>
    <s v="028548/2022"/>
    <s v="Instalación de la Carpa de CMM en la Feria de Albacete 2022"/>
    <s v="Contrato de servicios"/>
    <s v="Procedimiento abierto; multiplicidad de criterios"/>
    <s v="No"/>
    <n v="9680"/>
    <n v="7247.9"/>
    <s v=""/>
    <s v=""/>
    <s v=""/>
    <s v=""/>
    <s v="@2022/010026"/>
  </r>
  <r>
    <x v="0"/>
    <x v="7"/>
    <s v="024180/2022"/>
    <s v="seguros cmm"/>
    <s v="Contrato de servicios"/>
    <s v="Procedimiento abierto; multiplicidad de criterios"/>
    <s v="No"/>
    <n v="12000"/>
    <n v="10500"/>
    <s v=""/>
    <s v=""/>
    <s v=""/>
    <s v=""/>
    <s v="@2022/000789"/>
  </r>
  <r>
    <x v="0"/>
    <x v="7"/>
    <s v="038406/2022"/>
    <s v="Servicios de Prevención de Riesgos Laborales"/>
    <s v="Contrato de servicios"/>
    <s v="Procedimiento abierto; multiplicidad de criterios"/>
    <s v="No"/>
    <n v="33880"/>
    <n v="29040"/>
    <s v=""/>
    <s v=""/>
    <s v=""/>
    <s v=""/>
    <s v="@2022/011025"/>
  </r>
  <r>
    <x v="0"/>
    <x v="7"/>
    <s v="023261/2022"/>
    <s v="seguros cmm"/>
    <s v="Contrato de servicios"/>
    <s v="Procedimiento abierto; multiplicidad de criterios"/>
    <s v="No"/>
    <n v="40000"/>
    <n v="20362.23"/>
    <s v=""/>
    <s v=""/>
    <s v=""/>
    <s v=""/>
    <s v="@2022/000789"/>
  </r>
  <r>
    <x v="0"/>
    <x v="7"/>
    <s v="003521/2022"/>
    <s v="Vigilante de Seguridad y Recepcionista - Delegación CMM Albacete"/>
    <s v="Contrato de servicios"/>
    <s v="Procedimiento abierto; multiplicidad de criterios"/>
    <s v="No"/>
    <n v="41926.5"/>
    <n v="30002.65"/>
    <s v=""/>
    <s v=""/>
    <s v=""/>
    <s v=""/>
    <s v="@2021/018129"/>
  </r>
  <r>
    <x v="0"/>
    <x v="7"/>
    <s v="044426/2022"/>
    <s v="Servicios de Producción de Información Deportiva en CCTT"/>
    <s v="Contrato de servicios"/>
    <s v="Procedimiento abierto; multiplicidad de criterios"/>
    <s v="No"/>
    <n v="46948"/>
    <n v="44600.6"/>
    <s v=""/>
    <s v=""/>
    <s v=""/>
    <s v=""/>
    <s v="@2022/014146"/>
  </r>
  <r>
    <x v="0"/>
    <x v="7"/>
    <s v="044420/2022"/>
    <s v="Servicios de Producción de Información Deportiva en CCTT"/>
    <s v="Contrato de servicios"/>
    <s v="Procedimiento abierto; multiplicidad de criterios"/>
    <s v="No"/>
    <n v="51062"/>
    <n v="43402.7"/>
    <s v=""/>
    <s v=""/>
    <s v=""/>
    <s v=""/>
    <s v="@2022/014146"/>
  </r>
  <r>
    <x v="0"/>
    <x v="7"/>
    <s v="045214/2022"/>
    <s v="Servicios de Producción de Información Deportiva en CCTT"/>
    <s v="Contrato de servicios"/>
    <s v="Procedimiento abierto; multiplicidad de criterios"/>
    <s v="No"/>
    <n v="51062"/>
    <n v="49530.14"/>
    <s v=""/>
    <s v=""/>
    <s v=""/>
    <s v=""/>
    <s v="@2022/014146"/>
  </r>
  <r>
    <x v="0"/>
    <x v="7"/>
    <s v="045213/2022"/>
    <s v="Servicios de Producción de Información Deportiva en CCTT"/>
    <s v="Contrato de servicios"/>
    <s v="Procedimiento abierto; multiplicidad de criterios"/>
    <s v="No"/>
    <n v="53482"/>
    <n v="51841.24"/>
    <s v=""/>
    <s v=""/>
    <s v=""/>
    <s v=""/>
    <s v="@2022/014146"/>
  </r>
  <r>
    <x v="0"/>
    <x v="7"/>
    <s v="044424/2022"/>
    <s v="Servicios de Producción de Información Deportiva en CCTT"/>
    <s v="Contrato de servicios"/>
    <s v="Procedimiento abierto; multiplicidad de criterios"/>
    <s v="No"/>
    <n v="53966"/>
    <n v="45871.1"/>
    <s v=""/>
    <s v=""/>
    <s v=""/>
    <s v=""/>
    <s v="@2022/014146"/>
  </r>
  <r>
    <x v="0"/>
    <x v="7"/>
    <s v="038412/2022"/>
    <s v="Servicios de Prevención de Riesgos Laborales"/>
    <s v="Contrato de servicios"/>
    <s v="Procedimiento abierto; multiplicidad de criterios"/>
    <s v="No"/>
    <n v="72600"/>
    <n v="63525"/>
    <s v=""/>
    <s v=""/>
    <s v=""/>
    <s v=""/>
    <s v="@2022/011025"/>
  </r>
  <r>
    <x v="0"/>
    <x v="7"/>
    <s v="007015/2022"/>
    <s v="Vigilante de Seguridad y Recepcionista - Delegación CMM Albacete"/>
    <s v="Contrato de servicios"/>
    <s v="Procedimiento abierto; multiplicidad de criterios"/>
    <s v="No"/>
    <n v="76230"/>
    <n v="70085.52"/>
    <s v=""/>
    <s v=""/>
    <s v=""/>
    <s v=""/>
    <s v="@2021/018129"/>
  </r>
  <r>
    <x v="0"/>
    <x v="7"/>
    <s v="028545/2022"/>
    <s v="Instalación de la Carpa de CMM en la Feria de Albacete 2022"/>
    <s v="Contrato de servicios"/>
    <s v="Procedimiento abierto; multiplicidad de criterios"/>
    <s v="No"/>
    <n v="78650"/>
    <n v="71571.5"/>
    <s v=""/>
    <s v=""/>
    <s v=""/>
    <s v=""/>
    <s v="@2022/010026"/>
  </r>
  <r>
    <x v="0"/>
    <x v="7"/>
    <s v="038411/2022"/>
    <s v="Servicios de Prevención de Riesgos Laborales"/>
    <s v="Contrato de servicios"/>
    <s v="Procedimiento abierto; multiplicidad de criterios"/>
    <s v="No"/>
    <n v="96788.32"/>
    <n v="63860.78"/>
    <s v=""/>
    <s v=""/>
    <s v=""/>
    <s v=""/>
    <s v="@2022/011025"/>
  </r>
  <r>
    <x v="0"/>
    <x v="7"/>
    <s v="009244/2022"/>
    <s v="Servicios cmmplay"/>
    <s v="Contrato de servicios"/>
    <s v="Procedimiento abierto; multiplicidad de criterios"/>
    <s v="No"/>
    <n v="96800"/>
    <n v="91960"/>
    <s v=""/>
    <s v=""/>
    <s v=""/>
    <s v=""/>
    <s v="@2022/002430"/>
  </r>
  <r>
    <x v="0"/>
    <x v="7"/>
    <s v="022615/2022"/>
    <s v="Servicios de Sonido para Programas"/>
    <s v="Contrato de servicios"/>
    <s v="Procedimiento abierto; multiplicidad de criterios"/>
    <s v="No"/>
    <n v="102245"/>
    <n v="66429"/>
    <s v=""/>
    <s v=""/>
    <s v=""/>
    <s v=""/>
    <s v="@2022/000787"/>
  </r>
  <r>
    <x v="0"/>
    <x v="7"/>
    <s v="024178/2022"/>
    <s v="seguros cmm"/>
    <s v="Contrato de servicios"/>
    <s v="Procedimiento abierto; multiplicidad de criterios"/>
    <s v="No"/>
    <n v="102850"/>
    <n v="73822.86"/>
    <s v=""/>
    <s v=""/>
    <s v=""/>
    <s v=""/>
    <s v="@2022/000789"/>
  </r>
  <r>
    <x v="0"/>
    <x v="7"/>
    <s v="054384/2022"/>
    <s v="Servicios de Capacidad Satelital Ocasional CMM"/>
    <s v="Contrato de servicios"/>
    <s v="Procedimiento abierto; multiplicidad de criterios"/>
    <s v="No"/>
    <n v="150645"/>
    <n v="150645"/>
    <s v=""/>
    <s v=""/>
    <s v=""/>
    <s v=""/>
    <s v="@2022/012382"/>
  </r>
  <r>
    <x v="0"/>
    <x v="7"/>
    <s v="044456/2022"/>
    <s v="Servicio de Unidad Móvil CMM"/>
    <s v="Contrato de servicios"/>
    <s v="Procedimiento abierto; multiplicidad de criterios"/>
    <s v="No"/>
    <n v="234921.5"/>
    <n v="234921.5"/>
    <s v=""/>
    <s v=""/>
    <s v=""/>
    <s v=""/>
    <s v="@2022/012297"/>
  </r>
  <r>
    <x v="0"/>
    <x v="7"/>
    <s v="011243/2022"/>
    <s v="Plataforma de Video Online (OVP)"/>
    <s v="Contrato de servicios"/>
    <s v="Procedimiento abierto; multiplicidad de criterios"/>
    <s v="No"/>
    <n v="289187.58"/>
    <n v="245910.72"/>
    <s v=""/>
    <s v=""/>
    <s v=""/>
    <s v=""/>
    <s v="@2022/001025"/>
  </r>
  <r>
    <x v="0"/>
    <x v="7"/>
    <s v="038739/2022"/>
    <s v="Servicios de distribución y difusión de las señales de radio y televisión de CMM"/>
    <s v="Contrato de servicios"/>
    <s v="Procedimiento abierto; multiplicidad de criterios"/>
    <s v="No"/>
    <n v="3806823.35"/>
    <n v="3597448.04"/>
    <s v=""/>
    <s v=""/>
    <s v=""/>
    <s v=""/>
    <s v="@2022/000874"/>
  </r>
  <r>
    <x v="0"/>
    <x v="7"/>
    <s v="038738/2022"/>
    <s v="Servicios de distribución y difusión de las señales de radio y televisión de CMM"/>
    <s v="Contrato de servicios"/>
    <s v="Procedimiento abierto; multiplicidad de criterios"/>
    <s v="No"/>
    <n v="29570258.300000001"/>
    <n v="28697935.719999999"/>
    <s v=""/>
    <s v=""/>
    <s v=""/>
    <s v=""/>
    <s v="@2022/000874"/>
  </r>
  <r>
    <x v="0"/>
    <x v="8"/>
    <s v="045178/2022"/>
    <s v="Servicios de auditoría de las cuentas anuales de la empresa pública Instituto de Finanzas de Castilla-La Mancha S.A. y cuentas consolidadas para los ejercicios 2022, 2023 y 2024"/>
    <s v="Contrato de servicios"/>
    <s v="Procedimiento Abierto Simplificado"/>
    <s v="No"/>
    <n v="90750"/>
    <n v="65158.5"/>
    <s v=""/>
    <s v=""/>
    <s v=""/>
    <s v=""/>
    <s v="@2022/017426"/>
  </r>
  <r>
    <x v="0"/>
    <x v="8"/>
    <s v="034065/2022"/>
    <s v="contratación de los servicios y gestión para la compra de espacios publicitarios para llevar a cabo la difusión y promoción de la campaña conjunta del Programa Financia Adelante y Reto D."/>
    <s v="Contrato de servicios"/>
    <s v="Procedimiento abierto; multiplicidad de criterios"/>
    <s v="No"/>
    <n v="107085"/>
    <n v="107085"/>
    <s v=""/>
    <s v=""/>
    <s v=""/>
    <s v=""/>
    <s v="@2022/011763"/>
  </r>
  <r>
    <x v="0"/>
    <x v="8"/>
    <s v="030293/2022"/>
    <s v="contrato de prestación de servicios para la redacción del proyecto básico y de ejecución, del estudio de seguridad y salud, dirección de obra, dirección de ejecución y coordinación de seguridad y salud de las obras de reforma del edificio sito en la calle"/>
    <s v="Contrato de servicios"/>
    <s v="Procedimiento abierto; multiplicidad de criterios"/>
    <s v="No"/>
    <n v="135829.42000000001"/>
    <n v="105875"/>
    <s v=""/>
    <s v=""/>
    <s v=""/>
    <s v=""/>
    <s v="@2022/007524#001"/>
  </r>
  <r>
    <x v="0"/>
    <x v="9"/>
    <s v="012265/2022"/>
    <s v="Servicios de recepción en las oficinas de IACLM y asistencia técnica de apoyo a la gestión del registro de la entidad"/>
    <s v="Contrato de servicios"/>
    <s v="Procedimiento abierto; multiplicidad de criterios"/>
    <s v="No"/>
    <n v="39450.839999999997"/>
    <n v="39450.839999999997"/>
    <s v=""/>
    <s v=""/>
    <s v=""/>
    <s v=""/>
    <s v="@2021/008221"/>
  </r>
  <r>
    <x v="0"/>
    <x v="9"/>
    <s v="038783/2022"/>
    <s v="SE Redacción Proyecto de Construcción de las EDARes de Sonseca (TO) y Pedro Muñoz (CR)."/>
    <s v="Contrato de servicios"/>
    <s v="Procedimiento abierto; multiplicidad de criterios"/>
    <s v="No"/>
    <n v="128924.05"/>
    <n v="91960"/>
    <s v=""/>
    <s v=""/>
    <s v=""/>
    <s v=""/>
    <s v="@2022/004214"/>
  </r>
  <r>
    <x v="0"/>
    <x v="9"/>
    <s v="029814/2022"/>
    <s v="SE DO, coord seg y salud y vig, durante la ejecuión de obra de adecuacion de obra de llegada y depositos Sis abast Algodor conducción Almoguera-Sagra Este (TO)"/>
    <s v="Contrato de servicios"/>
    <s v="Procedimiento abierto; multiplicidad de criterios"/>
    <s v="No"/>
    <n v="150988.22"/>
    <n v="104936.82"/>
    <s v=""/>
    <s v=""/>
    <s v=""/>
    <s v=""/>
    <s v="@2021/004673#002"/>
  </r>
  <r>
    <x v="0"/>
    <x v="9"/>
    <s v="024150/2022"/>
    <s v="SE direc y supervisión de proyecto, direc de obra, coord. en mat de seguridad y salud y vigilancia durante la ejecuc de obras de construc y direc y control de la explotac de la edar de Brihuega (GU)"/>
    <s v="Contrato de servicios"/>
    <s v="Procedimiento abierto; multiplicidad de criterios"/>
    <s v="No"/>
    <n v="298627.90999999997"/>
    <n v="212984.2"/>
    <s v=""/>
    <s v=""/>
    <s v=""/>
    <s v=""/>
    <s v="@2021/014166#002"/>
  </r>
  <r>
    <x v="0"/>
    <x v="9"/>
    <s v="029143/2022"/>
    <s v="SE de dirección de obra, coord. en materia de SyS y vigilancia en la ejecución de las obras y dirección y control de explotación de las edares de Tobarra (Ab), Sigüenza (Gu) y Vva. de Alcardete (To)"/>
    <s v="Contrato de servicios"/>
    <s v="Procedimiento abierto; multiplicidad de criterios"/>
    <s v="No"/>
    <n v="303163.71000000002"/>
    <n v="225099.06"/>
    <s v=""/>
    <s v=""/>
    <s v=""/>
    <s v=""/>
    <s v="@2021/004578#002"/>
  </r>
  <r>
    <x v="0"/>
    <x v="9"/>
    <s v="029560/2022"/>
    <s v="Servicios de dirección de obra, CSS y vigilancia de las obras de construcción de la EDAR CONJUNTA DE SAN CLEMENTE-EL PROVENCIO (CU) y dirección y control de su explotación"/>
    <s v="Contrato de servicios"/>
    <s v="Procedimiento abierto; multiplicidad de criterios"/>
    <s v="No"/>
    <n v="328160.51"/>
    <n v="235950"/>
    <s v=""/>
    <s v=""/>
    <s v=""/>
    <s v=""/>
    <s v="@2021/008237#002"/>
  </r>
  <r>
    <x v="0"/>
    <x v="9"/>
    <s v="022271/2022"/>
    <s v="SE de dirección de obra, coord. en materia de SyS y vigilancia en la ejecución de las obras y dirección y control de explotación de las edares de Tobarra (Ab), Sigüenza (Gu) y Vva. de Alcardete (To)"/>
    <s v="Contrato de servicios"/>
    <s v="Procedimiento abierto; multiplicidad de criterios"/>
    <s v="No"/>
    <n v="364432.22"/>
    <n v="268220.7"/>
    <s v=""/>
    <s v=""/>
    <s v=""/>
    <s v=""/>
    <s v="@2021/004578#002"/>
  </r>
  <r>
    <x v="0"/>
    <x v="9"/>
    <s v="029144/2022"/>
    <s v="SE de dirección de obra, coord. en materia de SyS y vigilancia en la ejecución de las obras y dirección y control de explotación de las edares de Tobarra (Ab), Sigüenza (Gu) y Vva. de Alcardete (To)"/>
    <s v="Contrato de servicios"/>
    <s v="Procedimiento abierto; multiplicidad de criterios"/>
    <s v="No"/>
    <n v="364432.22"/>
    <n v="268620"/>
    <s v=""/>
    <s v=""/>
    <s v=""/>
    <s v=""/>
    <s v="@2021/004578#002"/>
  </r>
  <r>
    <x v="0"/>
    <x v="9"/>
    <s v="038555/2022"/>
    <s v="Servicios de dirección de obra, coordinación en materia de SyS y vigilancia durante la ejecución de las obras de construcción y dirección y control de la explotación de las edares de La Gineta, Mahora, Alcaraz y San Pedro (Albacete) y La Guardia (Toledo)"/>
    <s v="Contrato de servicios"/>
    <s v="Procedimiento abierto; multiplicidad de criterios"/>
    <s v="No"/>
    <n v="394993.66"/>
    <n v="284392.34000000003"/>
    <s v=""/>
    <s v=""/>
    <s v=""/>
    <s v=""/>
    <s v="@2021/020066#002"/>
  </r>
  <r>
    <x v="0"/>
    <x v="9"/>
    <s v="056923.1/2020"/>
    <s v="Servicios de operación y mantenimiento de las estaciones depuradoras de aguas residuales incluidas en las Zonas 1, 2, 3 y 4 de Castilla-La Mancha"/>
    <s v="Contrato de servicios"/>
    <s v="Procedimiento abierto; multiplicidad de criterios"/>
    <s v="No"/>
    <n v="408483.11000000004"/>
    <n v="408483.11000000004"/>
    <m/>
    <m/>
    <m/>
    <m/>
    <s v="2019/008265"/>
  </r>
  <r>
    <x v="0"/>
    <x v="9"/>
    <s v="043984/2022"/>
    <s v="Servicios de dirección de obra, coordinación en materia de SyS y vigilancia durante la ejecución de las obras de construcción y dirección y control de la explotación de las edares de La Gineta, Mahora, Alcaraz y San Pedro (Albacete) y La Guardia (Toledo)"/>
    <s v="Contrato de servicios"/>
    <s v="Procedimiento abierto; multiplicidad de criterios"/>
    <s v="No"/>
    <n v="456726.28"/>
    <n v="300982.63"/>
    <s v=""/>
    <s v=""/>
    <s v=""/>
    <s v=""/>
    <s v="@2021/020066#002"/>
  </r>
  <r>
    <x v="0"/>
    <x v="9"/>
    <s v="038554/2022"/>
    <s v="Servicios de dirección de obra, coordinación en materia de SyS y vigilancia durante la ejecución de las obras de construcción y dirección y control de la explotación de las edares de La Gineta, Mahora, Alcaraz y San Pedro (Albacete) y La Guardia (Toledo)"/>
    <s v="Contrato de servicios"/>
    <s v="Procedimiento abierto; multiplicidad de criterios"/>
    <s v="No"/>
    <n v="488540.5"/>
    <n v="385946.99"/>
    <s v=""/>
    <s v=""/>
    <s v=""/>
    <s v=""/>
    <s v="@2021/020066#002"/>
  </r>
  <r>
    <x v="0"/>
    <x v="9"/>
    <s v="044650/2022"/>
    <s v="SE DO, Coordinación SS y vigilancia durante obras de construcción y dirección y control de explotación de EDARes de Quero, El Toboso (TO), Uceda y Chiloeches (GU)"/>
    <s v="Contrato de servicios"/>
    <s v="Procedimiento abierto; multiplicidad de criterios"/>
    <s v="No"/>
    <n v="528050.09"/>
    <n v="372317"/>
    <s v=""/>
    <s v=""/>
    <s v=""/>
    <s v=""/>
    <s v="@2022/004744#001"/>
  </r>
  <r>
    <x v="0"/>
    <x v="9"/>
    <s v="056924.1/2020"/>
    <s v="Servicios de operación y mantenimiento de las estaciones depuradoras de aguas residuales incluidas en las Zonas 1, 2, 3 y 4 de Castilla-La Mancha"/>
    <s v="Contrato de servicios"/>
    <s v="Procedimiento abierto; multiplicidad de criterios"/>
    <s v="No"/>
    <n v="624557.04"/>
    <n v="624557.04"/>
    <m/>
    <m/>
    <m/>
    <m/>
    <s v="2019/008265"/>
  </r>
  <r>
    <x v="0"/>
    <x v="9"/>
    <s v="044651/2022"/>
    <s v="SE DO, Coordinación SS y vigilancia durante obras de construcción y dirección y control de explotación de EDARes de Quero, El Toboso (TO), Uceda y Chiloeches (GU)"/>
    <s v="Contrato de servicios"/>
    <s v="Procedimiento abierto; multiplicidad de criterios"/>
    <s v="No"/>
    <n v="671343.51"/>
    <n v="489983.45"/>
    <s v=""/>
    <s v=""/>
    <s v=""/>
    <s v=""/>
    <s v="@2022/004744#001"/>
  </r>
  <r>
    <x v="0"/>
    <x v="10"/>
    <s v="000639/2022"/>
    <s v="Servicio de Agencia de Viajes para el personal del IPEX. (Acuerdo Marco)"/>
    <s v="Contrato de servicios"/>
    <s v="Procedimiento abierto; multiplicidad de criterios"/>
    <s v="Sí"/>
    <n v="0"/>
    <n v="0"/>
    <s v=""/>
    <s v=""/>
    <s v=""/>
    <s v=""/>
    <s v="@2021/017097"/>
  </r>
  <r>
    <x v="0"/>
    <x v="10"/>
    <s v="000640/2022"/>
    <s v="Servicio de Agencia de Viajes para el personal del IPEX. (Acuerdo Marco)"/>
    <s v="Contrato de servicios"/>
    <s v="Procedimiento abierto; multiplicidad de criterios"/>
    <s v="Sí"/>
    <n v="0"/>
    <n v="0"/>
    <s v=""/>
    <s v=""/>
    <s v=""/>
    <s v=""/>
    <s v="@2021/017097"/>
  </r>
  <r>
    <x v="0"/>
    <x v="10"/>
    <s v="000643/2022"/>
    <s v="Servicio de Agencia de Viajes para el personal del IPEX. (Acuerdo Marco)"/>
    <s v="Contrato de servicios"/>
    <s v="Procedimiento abierto; multiplicidad de criterios"/>
    <s v="Sí"/>
    <n v="0"/>
    <n v="0"/>
    <s v=""/>
    <s v=""/>
    <s v=""/>
    <s v=""/>
    <s v="@2021/017097"/>
  </r>
  <r>
    <x v="0"/>
    <x v="10"/>
    <s v="003395/2022"/>
    <s v="Objeto: viajes y alojamiento técnicos del IPEX, del mes de febrero y marzo conforme al plan de acciones 2022."/>
    <s v="Contrato de servicios"/>
    <s v="Basado en un Acuerdo Marco"/>
    <s v="No"/>
    <n v="3317.47"/>
    <n v="3317.47"/>
    <s v=""/>
    <s v=""/>
    <s v=""/>
    <s v=""/>
    <s v="2022/001934"/>
  </r>
  <r>
    <x v="0"/>
    <x v="10"/>
    <s v="017446/2022"/>
    <s v="Viajes y alojamiento técnicos del IPEX, del mes de abril, mayo y junio conforme al plan de acciones 2022"/>
    <s v="Contrato de servicios"/>
    <s v="Basado en un Acuerdo Marco"/>
    <s v="No"/>
    <n v="3734.97"/>
    <n v="3734.97"/>
    <s v=""/>
    <s v=""/>
    <s v=""/>
    <s v=""/>
    <s v="2022/009895"/>
  </r>
  <r>
    <x v="0"/>
    <x v="10"/>
    <s v="037021/2022"/>
    <s v="Viajes y alojamiento técnicos del IPEX, julio y octubre conforme al plan de acciones 2022"/>
    <s v="Contrato de servicios"/>
    <s v="Basado en un Acuerdo Marco"/>
    <s v="No"/>
    <n v="4099.34"/>
    <n v="4099.34"/>
    <s v=""/>
    <s v=""/>
    <s v=""/>
    <s v=""/>
    <s v="2022/018211"/>
  </r>
  <r>
    <x v="0"/>
    <x v="10"/>
    <s v="043788/2022"/>
    <s v="Viajes y alojamiento técnicos del IPEX, octubre y diciembre conforme al plan de acciones 2022"/>
    <s v="Contrato de servicios"/>
    <s v="Basado en un Acuerdo Marco"/>
    <s v="No"/>
    <n v="4108.5600000000004"/>
    <n v="4108.5600000000004"/>
    <s v=""/>
    <s v=""/>
    <s v=""/>
    <s v=""/>
    <s v="2022/021329"/>
  </r>
  <r>
    <x v="0"/>
    <x v="10"/>
    <s v="033058/2022"/>
    <s v="Viajes y alojamiento técnicos del IPEX, del mes de junio, septiembre y octubre conforme al plan de acciones 2022"/>
    <s v="Contrato de servicios"/>
    <s v="Basado en un Acuerdo Marco"/>
    <s v="No"/>
    <n v="5500.98"/>
    <n v="5500.98"/>
    <s v=""/>
    <s v=""/>
    <s v=""/>
    <s v=""/>
    <s v="2022/016079"/>
  </r>
  <r>
    <x v="0"/>
    <x v="10"/>
    <s v="001548/2022"/>
    <s v="Viajes y alojamiento técnicos del IPEX, del mes de febrero y marzo conforme al plan de acciones 2022"/>
    <s v="Contrato de servicios"/>
    <s v="Basado en un Acuerdo Marco"/>
    <s v="No"/>
    <n v="6670.85"/>
    <n v="6670.85"/>
    <s v=""/>
    <s v=""/>
    <s v=""/>
    <s v=""/>
    <s v="2022/001379"/>
  </r>
  <r>
    <x v="0"/>
    <x v="10"/>
    <s v="029861/2022"/>
    <s v="Viajes y alojamiento técnicos del IPEX, del mes de junio, julio, agosto y septiembre conforme al plan de acciones 2022"/>
    <s v="Contrato de servicios"/>
    <s v="Basado en un Acuerdo Marco"/>
    <s v="No"/>
    <n v="8619.01"/>
    <n v="8619.01"/>
    <s v=""/>
    <s v=""/>
    <s v=""/>
    <s v=""/>
    <s v="2022/015385"/>
  </r>
  <r>
    <x v="0"/>
    <x v="10"/>
    <s v="017461/2022"/>
    <s v="Viajes y alojamiento técnicos del IPEX, del mes de abril, mayo y junio conforme al plan de acciones 2022"/>
    <s v="Contrato de servicios"/>
    <s v="Basado en un Acuerdo Marco"/>
    <s v="No"/>
    <n v="11210.9"/>
    <n v="11210.9"/>
    <s v=""/>
    <s v=""/>
    <s v=""/>
    <s v=""/>
    <s v="2022/010081"/>
  </r>
  <r>
    <x v="0"/>
    <x v="10"/>
    <s v="008400/2022"/>
    <s v="Viajes y alojamiento técnicos del IPEX, del mes de, marzo, abril y mayo conforme al plan de acciones 2022"/>
    <s v="Contrato de servicios"/>
    <s v="Basado en un Acuerdo Marco"/>
    <s v="No"/>
    <n v="12383"/>
    <n v="12383"/>
    <s v=""/>
    <s v=""/>
    <s v=""/>
    <s v=""/>
    <s v="2022/004668"/>
  </r>
  <r>
    <x v="0"/>
    <x v="10"/>
    <s v="037046/2022"/>
    <s v="Viajes y alojamiento técnicos del IPEX, septiembre y octubre conforme al plan de acciones 2022"/>
    <s v="Contrato de servicios"/>
    <s v="Basado en un Acuerdo Marco"/>
    <s v="No"/>
    <n v="19875"/>
    <n v="19875"/>
    <s v=""/>
    <s v=""/>
    <s v=""/>
    <s v=""/>
    <s v="2022/018183"/>
  </r>
  <r>
    <x v="0"/>
    <x v="10"/>
    <s v="043341/2022"/>
    <s v="Viajes y alojamiento técnicos del IPEX, de noviembre 2022 a marzo 2023 conforme al plan de acciones."/>
    <s v="Contrato de servicios"/>
    <s v="Basado en un Acuerdo Marco"/>
    <s v="No"/>
    <n v="20706"/>
    <n v="20706"/>
    <s v=""/>
    <s v=""/>
    <s v=""/>
    <s v=""/>
    <s v="2022/020864"/>
  </r>
  <r>
    <x v="0"/>
    <x v="10"/>
    <s v="034046/2022"/>
    <s v="Servicio Agencia Viajes Encuentro Industrial B2B 2022"/>
    <s v="Contrato de servicios"/>
    <s v="Procedimiento Abierto Simplificado Abreviado"/>
    <s v="No"/>
    <n v="22600"/>
    <n v="20920"/>
    <s v=""/>
    <s v=""/>
    <s v=""/>
    <s v=""/>
    <s v="@2022/015186"/>
  </r>
  <r>
    <x v="0"/>
    <x v="10"/>
    <s v="043690/2022"/>
    <s v="Servicio Agencia Viajes CLM Food Business Meetings"/>
    <s v="Contrato de servicios"/>
    <s v="Procedimiento Abierto Simplificado Abreviado"/>
    <s v="No"/>
    <n v="45300"/>
    <n v="35490"/>
    <s v=""/>
    <s v=""/>
    <s v=""/>
    <s v=""/>
    <s v="@2022/018767"/>
  </r>
  <r>
    <x v="0"/>
    <x v="10"/>
    <s v="000604/2022"/>
    <s v="Servicio de consultoría en comercio exterior para el mercado de Alemania 2022, Cofinanciable en un 80% por el Programa Operativo Regional Feder 2021-2027 de Castilla-La Mancha."/>
    <s v="Contrato de servicios"/>
    <s v="Procedimiento abierto; multiplicidad de criterios"/>
    <s v="No"/>
    <n v="49610"/>
    <n v="45919.5"/>
    <s v=""/>
    <s v=""/>
    <s v=""/>
    <s v=""/>
    <s v="@2021/020539"/>
  </r>
  <r>
    <x v="0"/>
    <x v="10"/>
    <s v="047061/2022"/>
    <s v="Servicio de consultoría en comercio exterior para el mercado alemán, cofinanciable en un 80% por el programa operativo regional Feder 2021-2027 de Castilla-La Mancha"/>
    <s v="Contrato de servicios"/>
    <s v="Procedimiento abierto; multiplicidad de criterios"/>
    <s v="No"/>
    <n v="49610"/>
    <n v="47105.3"/>
    <s v=""/>
    <s v=""/>
    <s v=""/>
    <s v=""/>
    <s v="@2022/020665"/>
  </r>
  <r>
    <x v="0"/>
    <x v="10"/>
    <s v="000974/2022"/>
    <s v="Servicio de consultoría en comercio exterior para el mercado chino, cofinanciable en un 80% por el Programa Operativo Regional Feder 2021-2027 de Castilla-La Mancha."/>
    <s v="Contrato de servicios"/>
    <s v="Procedimiento abierto; multiplicidad de criterios"/>
    <s v="No"/>
    <n v="72100"/>
    <n v="56700"/>
    <s v=""/>
    <s v=""/>
    <s v=""/>
    <s v=""/>
    <s v="@2021/020096"/>
  </r>
  <r>
    <x v="0"/>
    <x v="10"/>
    <s v="000977/2022"/>
    <s v="Servicio de consultoría en comercio exterior para el mercado de Estados Unidos, cofinanciable en un 80% por el Programa Operativo Regional Feder 2021-2027 de Castilla-La Mancha."/>
    <s v="Contrato de servicios"/>
    <s v="Procedimiento abierto; multiplicidad de criterios"/>
    <s v="No"/>
    <n v="86700"/>
    <n v="78600"/>
    <s v=""/>
    <s v=""/>
    <s v=""/>
    <s v=""/>
    <s v="@2021/020350"/>
  </r>
  <r>
    <x v="0"/>
    <x v="10"/>
    <s v="047055/2022"/>
    <s v="Servicio de consultoría en comercio exterior para el mercado de Estados Unidos, cofinanciable en un 80% por el programa operativo regional Feder 2021-2027 de Castilla-La Mancha"/>
    <s v="Contrato de servicios"/>
    <s v="Procedimiento abierto; multiplicidad de criterios"/>
    <s v="No"/>
    <n v="95600"/>
    <n v="87900"/>
    <s v=""/>
    <s v=""/>
    <s v=""/>
    <s v=""/>
    <s v="@2022/020662"/>
  </r>
  <r>
    <x v="0"/>
    <x v="10"/>
    <s v="047052/2022"/>
    <s v="Servicio de consultoría en comercio exterior para el mercado de Hong Kong y Sudeste asiático, cofinanciable en un 80% por el Programa Operativo Regional Feder 2021-2027 de Castilla-La Mancha."/>
    <s v="Contrato de servicios"/>
    <s v="Procedimiento abierto; multiplicidad de criterios"/>
    <s v="No"/>
    <n v="103000"/>
    <n v="100880"/>
    <s v=""/>
    <s v=""/>
    <s v=""/>
    <s v=""/>
    <s v="@2022/020639"/>
  </r>
  <r>
    <x v="0"/>
    <x v="10"/>
    <s v="007084/2022"/>
    <s v="Servicio Agencia Viajes para la Misión Inversa de Vino 2022, cofinanciable en un 80% por el Programa Operativo Regional Feder 2021-2027 de Castilla-La Mancha."/>
    <s v="Contrato de servicios"/>
    <s v="Procedimiento abierto; multiplicidad de criterios"/>
    <s v="No"/>
    <n v="105400"/>
    <n v="102900"/>
    <s v=""/>
    <s v=""/>
    <s v=""/>
    <s v=""/>
    <s v="@2022/001786"/>
  </r>
  <r>
    <x v="0"/>
    <x v="10"/>
    <s v="000984/2022"/>
    <s v="Servicio de consultoría en comercio exterior para el mercado de Hong Kong y Sudeste asiático, cofinanciable en un 80% por el Programa Operativo Regional Feder 2021-2027 de Castilla-La Mancha."/>
    <s v="Contrato de servicios"/>
    <s v="Procedimiento abierto; multiplicidad de criterios"/>
    <s v="No"/>
    <n v="125400"/>
    <n v="122900"/>
    <s v=""/>
    <s v=""/>
    <s v=""/>
    <s v=""/>
    <s v="@2021/020069"/>
  </r>
  <r>
    <x v="0"/>
    <x v="2"/>
    <s v="053394/2022"/>
    <s v="concesión administrativa para la gestión y explotación de los servicios del Museo de Paleontología de CLM, cafetería-restaurante y tienda."/>
    <s v="Contrato de concesión de servicios"/>
    <s v="Procedimiento abierto; multiplicidad de criterios"/>
    <s v="No"/>
    <n v="0"/>
    <n v="0"/>
    <s v=""/>
    <s v=""/>
    <s v=""/>
    <s v=""/>
    <s v="@2022/015476"/>
  </r>
  <r>
    <x v="0"/>
    <x v="5"/>
    <s v="017819/2022"/>
    <s v="Obras de eliminación de residuos forestales mediante medios mecánicos y desbroce mecanizado, por lotes, procedentes de los tratamientos selvícolas que se llevan a cabo en las distintas provincias de Castilla - La Mancha. Anualidad 2022."/>
    <s v="Contrato de obras"/>
    <s v="Procedimiento abierto. Un solo criterio"/>
    <s v="No"/>
    <n v="12120.55"/>
    <n v="11732.72"/>
    <s v=""/>
    <s v=""/>
    <s v=""/>
    <s v=""/>
    <s v="@2022/001302#001"/>
  </r>
  <r>
    <x v="0"/>
    <x v="5"/>
    <s v="017808/2022"/>
    <s v="Obras de eliminación de residuos forestales mediante medios mecánicos y desbroce mecanizado, por lotes, procedentes de los tratamientos selvícolas que se llevan a cabo en las distintas provincias de Castilla - La Mancha. Anualidad 2022."/>
    <s v="Contrato de obras"/>
    <s v="Procedimiento abierto. Un solo criterio"/>
    <s v="No"/>
    <n v="17885.18"/>
    <n v="17393.5"/>
    <s v=""/>
    <s v=""/>
    <s v=""/>
    <s v=""/>
    <s v="@2022/001302#001"/>
  </r>
  <r>
    <x v="0"/>
    <x v="5"/>
    <s v="017807/2022"/>
    <s v="Obras de eliminación de residuos forestales mediante medios mecánicos y desbroce mecanizado, por lotes, procedentes de los tratamientos selvícolas que se llevan a cabo en las distintas provincias de Castilla - La Mancha. Anualidad 2022."/>
    <s v="Contrato de obras"/>
    <s v="Procedimiento abierto. Un solo criterio"/>
    <s v="No"/>
    <n v="18956.009999999998"/>
    <n v="18496.060000000001"/>
    <s v=""/>
    <s v=""/>
    <s v=""/>
    <s v=""/>
    <s v="@2022/001302#001"/>
  </r>
  <r>
    <x v="0"/>
    <x v="5"/>
    <s v="017811/2022"/>
    <s v="Obras de eliminación de residuos forestales mediante medios mecánicos y desbroce mecanizado, por lotes, procedentes de los tratamientos selvícolas que se llevan a cabo en las distintas provincias de Castilla - La Mancha. Anualidad 2022."/>
    <s v="Contrato de obras"/>
    <s v="Procedimiento abierto. Un solo criterio"/>
    <s v="No"/>
    <n v="19708.2"/>
    <n v="14820"/>
    <s v=""/>
    <s v=""/>
    <s v=""/>
    <s v=""/>
    <s v="@2022/001302#001"/>
  </r>
  <r>
    <x v="0"/>
    <x v="5"/>
    <s v="017820/2022"/>
    <s v="Obras de eliminación de residuos forestales mediante medios mecánicos y desbroce mecanizado, por lotes, procedentes de los tratamientos selvícolas que se llevan a cabo en las distintas provincias de Castilla - La Mancha. Anualidad 2022."/>
    <s v="Contrato de obras"/>
    <s v="Procedimiento abierto. Un solo criterio"/>
    <s v="No"/>
    <n v="50253.77"/>
    <n v="41831.53"/>
    <s v=""/>
    <s v=""/>
    <s v=""/>
    <s v=""/>
    <s v="@2022/001302#001"/>
  </r>
  <r>
    <x v="0"/>
    <x v="5"/>
    <s v="044322/2022"/>
    <s v="Obras de tratamientos de selvicultura preventiva, por Lotes, en la campaña de defensa contra incendios forestales en Castilla - La Mancha. Anualidad 2022."/>
    <s v="Contrato de obras"/>
    <s v="Procedimiento abierto. Un solo criterio"/>
    <s v="No"/>
    <n v="54789.9"/>
    <n v="39153.599999999999"/>
    <s v=""/>
    <s v=""/>
    <s v=""/>
    <s v=""/>
    <s v="@2022/014607#001"/>
  </r>
  <r>
    <x v="0"/>
    <x v="5"/>
    <s v="017805/2022"/>
    <s v="Obras de eliminación de residuos forestales mediante medios mecánicos y desbroce mecanizado, por lotes, procedentes de los tratamientos selvícolas que se llevan a cabo en las distintas provincias de Castilla - La Mancha. Anualidad 2022."/>
    <s v="Contrato de obras"/>
    <s v="Procedimiento abierto. Un solo criterio"/>
    <s v="No"/>
    <n v="56485.18"/>
    <n v="50675.76"/>
    <s v=""/>
    <s v=""/>
    <s v=""/>
    <s v=""/>
    <s v="@2022/001302#001"/>
  </r>
  <r>
    <x v="0"/>
    <x v="5"/>
    <s v="017905/2022"/>
    <s v="Obras de eliminación de residuos forestales mediante medios mecánicos y desbroce mecanizado, por lotes, procedentes de los tratamientos selvícolas que se llevan a cabo en las distintas provincias de Castilla - La Mancha. Anualidad 2022."/>
    <s v="Contrato de obras"/>
    <s v="Procedimiento abierto. Un solo criterio"/>
    <s v="No"/>
    <n v="57408.86"/>
    <n v="42910.59"/>
    <s v=""/>
    <s v=""/>
    <s v=""/>
    <s v=""/>
    <s v="@2022/001302#001"/>
  </r>
  <r>
    <x v="0"/>
    <x v="5"/>
    <s v="044331/2022"/>
    <s v="Obras de tratamientos de selvicultura preventiva, por Lotes, en la campaña de defensa contra incendios forestales en Castilla - La Mancha. Anualidad 2022."/>
    <s v="Contrato de obras"/>
    <s v="Procedimiento abierto. Un solo criterio"/>
    <s v="No"/>
    <n v="58967.96"/>
    <n v="47915"/>
    <s v=""/>
    <s v=""/>
    <s v=""/>
    <s v=""/>
    <s v="@2022/014607#001"/>
  </r>
  <r>
    <x v="0"/>
    <x v="5"/>
    <s v="044332/2022"/>
    <s v="Obras de tratamientos de selvicultura preventiva, por Lotes, en la campaña de defensa contra incendios forestales en Castilla - La Mancha. Anualidad 2022."/>
    <s v="Contrato de obras"/>
    <s v="Procedimiento abierto. Un solo criterio"/>
    <s v="No"/>
    <n v="59316.35"/>
    <n v="45572.54"/>
    <s v=""/>
    <s v=""/>
    <s v=""/>
    <s v=""/>
    <s v="@2022/014607#001"/>
  </r>
  <r>
    <x v="0"/>
    <x v="5"/>
    <s v="044310/2022"/>
    <s v="Obras de tratamientos de selvicultura preventiva, por Lotes, en la campaña de defensa contra incendios forestales en Castilla - La Mancha. Anualidad 2022."/>
    <s v="Contrato de obras"/>
    <s v="Procedimiento abierto. Un solo criterio"/>
    <s v="No"/>
    <n v="60705.55"/>
    <n v="48564.45"/>
    <s v=""/>
    <s v=""/>
    <s v=""/>
    <s v=""/>
    <s v="@2022/014607#001"/>
  </r>
  <r>
    <x v="0"/>
    <x v="5"/>
    <s v="017906/2022"/>
    <s v="Obras de eliminación de residuos forestales mediante medios mecánicos y desbroce mecanizado, por lotes, procedentes de los tratamientos selvícolas que se llevan a cabo en las distintas provincias de Castilla - La Mancha. Anualidad 2022."/>
    <s v="Contrato de obras"/>
    <s v="Procedimiento abierto. Un solo criterio"/>
    <s v="No"/>
    <n v="61868.95"/>
    <n v="48027.199999999997"/>
    <s v=""/>
    <s v=""/>
    <s v=""/>
    <s v=""/>
    <s v="@2022/001302#001"/>
  </r>
  <r>
    <x v="0"/>
    <x v="5"/>
    <s v="017816/2022"/>
    <s v="Obras de eliminación de residuos forestales mediante medios mecánicos y desbroce mecanizado, por lotes, procedentes de los tratamientos selvícolas que se llevan a cabo en las distintas provincias de Castilla - La Mancha. Anualidad 2022."/>
    <s v="Contrato de obras"/>
    <s v="Procedimiento abierto. Un solo criterio"/>
    <s v="No"/>
    <n v="63479.27"/>
    <n v="47800.59"/>
    <s v=""/>
    <s v=""/>
    <s v=""/>
    <s v=""/>
    <s v="@2022/001302#001"/>
  </r>
  <r>
    <x v="0"/>
    <x v="5"/>
    <s v="017813/2022"/>
    <s v="Obras de eliminación de residuos forestales mediante medios mecánicos y desbroce mecanizado, por lotes, procedentes de los tratamientos selvícolas que se llevan a cabo en las distintas provincias de Castilla - La Mancha. Anualidad 2022."/>
    <s v="Contrato de obras"/>
    <s v="Procedimiento abierto. Un solo criterio"/>
    <s v="No"/>
    <n v="64066.22"/>
    <n v="49945.96"/>
    <s v=""/>
    <s v=""/>
    <s v=""/>
    <s v=""/>
    <s v="@2022/001302#001"/>
  </r>
  <r>
    <x v="0"/>
    <x v="5"/>
    <s v="011465/2022"/>
    <s v="Obras consistentes en la realización de trabajos de apeo y saca mecanizada de madera, por lotes, procedentes de los tratamientos de selvicultura preventiva que se llevan a cabo en las distintas provincias de Castilla - La Mancha. Anualidad 2022."/>
    <s v="Contrato de obras"/>
    <s v="Procedimiento abierto. Un solo criterio"/>
    <s v="No"/>
    <n v="64737.35"/>
    <n v="53348.9"/>
    <s v=""/>
    <s v=""/>
    <s v=""/>
    <s v=""/>
    <s v="@2022/001698#001"/>
  </r>
  <r>
    <x v="0"/>
    <x v="5"/>
    <s v="017806/2022"/>
    <s v="Obras de eliminación de residuos forestales mediante medios mecánicos y desbroce mecanizado, por lotes, procedentes de los tratamientos selvícolas que se llevan a cabo en las distintas provincias de Castilla - La Mancha. Anualidad 2022."/>
    <s v="Contrato de obras"/>
    <s v="Procedimiento abierto. Un solo criterio"/>
    <s v="No"/>
    <n v="65752.66"/>
    <n v="60814.48"/>
    <s v=""/>
    <s v=""/>
    <s v=""/>
    <s v=""/>
    <s v="@2022/001302#001"/>
  </r>
  <r>
    <x v="0"/>
    <x v="5"/>
    <s v="017815/2022"/>
    <s v="Obras de eliminación de residuos forestales mediante medios mecánicos y desbroce mecanizado, por lotes, procedentes de los tratamientos selvícolas que se llevan a cabo en las distintas provincias de Castilla - La Mancha. Anualidad 2022."/>
    <s v="Contrato de obras"/>
    <s v="Procedimiento abierto. Un solo criterio"/>
    <s v="No"/>
    <n v="66933.33"/>
    <n v="61363.88"/>
    <s v=""/>
    <s v=""/>
    <s v=""/>
    <s v=""/>
    <s v="@2022/001302#001"/>
  </r>
  <r>
    <x v="0"/>
    <x v="5"/>
    <s v="017827/2022"/>
    <s v="Obras de eliminación de residuos forestales mediante medios mecánicos y desbroce mecanizado, por lotes, procedentes de los tratamientos selvícolas que se llevan a cabo en las distintas provincias de Castilla - La Mancha. Anualidad 2022."/>
    <s v="Contrato de obras"/>
    <s v="Procedimiento abierto. Un solo criterio"/>
    <s v="No"/>
    <n v="68184.84"/>
    <n v="53626.81"/>
    <s v=""/>
    <s v=""/>
    <s v=""/>
    <s v=""/>
    <s v="@2022/001302#001"/>
  </r>
  <r>
    <x v="0"/>
    <x v="5"/>
    <s v="017809/2022"/>
    <s v="Obras de eliminación de residuos forestales mediante medios mecánicos y desbroce mecanizado, por lotes, procedentes de los tratamientos selvícolas que se llevan a cabo en las distintas provincias de Castilla - La Mancha. Anualidad 2022."/>
    <s v="Contrato de obras"/>
    <s v="Procedimiento abierto. Un solo criterio"/>
    <s v="No"/>
    <n v="68879.789999999994"/>
    <n v="63069.39"/>
    <s v=""/>
    <s v=""/>
    <s v=""/>
    <s v=""/>
    <s v="@2022/001302#001"/>
  </r>
  <r>
    <x v="0"/>
    <x v="5"/>
    <s v="017825/2022"/>
    <s v="Obras de eliminación de residuos forestales mediante medios mecánicos y desbroce mecanizado, por lotes, procedentes de los tratamientos selvícolas que se llevan a cabo en las distintas provincias de Castilla - La Mancha. Anualidad 2022."/>
    <s v="Contrato de obras"/>
    <s v="Procedimiento abierto. Un solo criterio"/>
    <s v="No"/>
    <n v="72656.31"/>
    <n v="55850.35"/>
    <s v=""/>
    <s v=""/>
    <s v=""/>
    <s v=""/>
    <s v="@2022/001302#001"/>
  </r>
  <r>
    <x v="0"/>
    <x v="5"/>
    <s v="017830/2022"/>
    <s v="Obras de eliminación de residuos forestales mediante medios mecánicos y desbroce mecanizado, por lotes, procedentes de los tratamientos selvícolas que se llevan a cabo en las distintas provincias de Castilla - La Mancha. Anualidad 2022."/>
    <s v="Contrato de obras"/>
    <s v="Procedimiento abierto. Un solo criterio"/>
    <s v="No"/>
    <n v="72764.479999999996"/>
    <n v="55004.89"/>
    <s v=""/>
    <s v=""/>
    <s v=""/>
    <s v=""/>
    <s v="@2022/001302#001"/>
  </r>
  <r>
    <x v="0"/>
    <x v="5"/>
    <s v="017918/2022"/>
    <s v="Obras de eliminación de residuos forestales mediante medios mecánicos y desbroce mecanizado, por lotes, procedentes de los tratamientos selvícolas que se llevan a cabo en las distintas provincias de Castilla - La Mancha. Anualidad 2022."/>
    <s v="Contrato de obras"/>
    <s v="Procedimiento abierto. Un solo criterio"/>
    <s v="No"/>
    <n v="73513.95"/>
    <n v="53765.65"/>
    <s v=""/>
    <s v=""/>
    <s v=""/>
    <s v=""/>
    <s v="@2022/001302#001"/>
  </r>
  <r>
    <x v="0"/>
    <x v="5"/>
    <s v="017915/2022"/>
    <s v="Obras de eliminación de residuos forestales mediante medios mecánicos y desbroce mecanizado, por lotes, procedentes de los tratamientos selvícolas que se llevan a cabo en las distintas provincias de Castilla - La Mancha. Anualidad 2022."/>
    <s v="Contrato de obras"/>
    <s v="Procedimiento abierto. Un solo criterio"/>
    <s v="No"/>
    <n v="74435.649999999994"/>
    <n v="58933.2"/>
    <s v=""/>
    <s v=""/>
    <s v=""/>
    <s v=""/>
    <s v="@2022/001302#001"/>
  </r>
  <r>
    <x v="0"/>
    <x v="5"/>
    <s v="044326/2022"/>
    <s v="Obras de tratamientos de selvicultura preventiva, por Lotes, en la campaña de defensa contra incendios forestales en Castilla - La Mancha. Anualidad 2022."/>
    <s v="Contrato de obras"/>
    <s v="Procedimiento abierto. Un solo criterio"/>
    <s v="No"/>
    <n v="78247.02"/>
    <n v="64266.52"/>
    <s v=""/>
    <s v=""/>
    <s v=""/>
    <s v=""/>
    <s v="@2022/014607#001"/>
  </r>
  <r>
    <x v="0"/>
    <x v="5"/>
    <s v="017916/2022"/>
    <s v="Obras de eliminación de residuos forestales mediante medios mecánicos y desbroce mecanizado, por lotes, procedentes de los tratamientos selvícolas que se llevan a cabo en las distintas provincias de Castilla - La Mancha. Anualidad 2022."/>
    <s v="Contrato de obras"/>
    <s v="Procedimiento abierto. Un solo criterio"/>
    <s v="No"/>
    <n v="78337.7"/>
    <n v="62591.11"/>
    <s v=""/>
    <s v=""/>
    <s v=""/>
    <s v=""/>
    <s v="@2022/001302#001"/>
  </r>
  <r>
    <x v="0"/>
    <x v="5"/>
    <s v="017917/2022"/>
    <s v="Obras de eliminación de residuos forestales mediante medios mecánicos y desbroce mecanizado, por lotes, procedentes de los tratamientos selvícolas que se llevan a cabo en las distintas provincias de Castilla - La Mancha. Anualidad 2022."/>
    <s v="Contrato de obras"/>
    <s v="Procedimiento abierto. Un solo criterio"/>
    <s v="No"/>
    <n v="81614.55"/>
    <n v="74321.990000000005"/>
    <s v=""/>
    <s v=""/>
    <s v=""/>
    <s v=""/>
    <s v="@2022/001302#001"/>
  </r>
  <r>
    <x v="0"/>
    <x v="5"/>
    <s v="017907/2022"/>
    <s v="Obras de eliminación de residuos forestales mediante medios mecánicos y desbroce mecanizado, por lotes, procedentes de los tratamientos selvícolas que se llevan a cabo en las distintas provincias de Castilla - La Mancha. Anualidad 2022."/>
    <s v="Contrato de obras"/>
    <s v="Procedimiento abierto. Un solo criterio"/>
    <s v="No"/>
    <n v="86271.9"/>
    <n v="63434.04"/>
    <s v=""/>
    <s v=""/>
    <s v=""/>
    <s v=""/>
    <s v="@2022/001302#001"/>
  </r>
  <r>
    <x v="0"/>
    <x v="5"/>
    <s v="011462/2022"/>
    <s v="Obras consistentes en la realización de trabajos de apeo y saca mecanizada de madera, por lotes, procedentes de los tratamientos de selvicultura preventiva que se llevan a cabo en las distintas provincias de Castilla - La Mancha. Anualidad 2022."/>
    <s v="Contrato de obras"/>
    <s v="Procedimiento abierto. Un solo criterio"/>
    <s v="No"/>
    <n v="87434.2"/>
    <n v="77097.45"/>
    <s v=""/>
    <s v=""/>
    <s v=""/>
    <s v=""/>
    <s v="@2022/001698#001"/>
  </r>
  <r>
    <x v="0"/>
    <x v="5"/>
    <s v="014998/2022"/>
    <s v="Obras de instalación de nuevos dispositivos de protección contra el rayo, reparación de deficiencias, servicio de  revisión anual y bolsa de revisiones en las instalaciones del dispositivo contra incendios forestales  en CLM-2022."/>
    <s v="Contrato de obras"/>
    <s v="Procedimiento abierto; multiplicidad de criterios"/>
    <s v="No"/>
    <n v="95044.68"/>
    <n v="79232.570000000007"/>
    <s v=""/>
    <s v=""/>
    <s v=""/>
    <s v=""/>
    <s v="@2022/004966#001"/>
  </r>
  <r>
    <x v="0"/>
    <x v="5"/>
    <s v="011464/2022"/>
    <s v="Obras consistentes en la realización de trabajos de apeo y saca mecanizada de madera, por lotes, procedentes de los tratamientos de selvicultura preventiva que se llevan a cabo en las distintas provincias de Castilla - La Mancha. Anualidad 2022."/>
    <s v="Contrato de obras"/>
    <s v="Procedimiento abierto. Un solo criterio"/>
    <s v="No"/>
    <n v="96240.94"/>
    <n v="94480.84"/>
    <s v=""/>
    <s v=""/>
    <s v=""/>
    <s v=""/>
    <s v="@2022/001698#001"/>
  </r>
  <r>
    <x v="0"/>
    <x v="5"/>
    <s v="017826/2022"/>
    <s v="Obras de eliminación de residuos forestales mediante medios mecánicos y desbroce mecanizado, por lotes, procedentes de los tratamientos selvícolas que se llevan a cabo en las distintas provincias de Castilla - La Mancha. Anualidad 2022."/>
    <s v="Contrato de obras"/>
    <s v="Procedimiento abierto. Un solo criterio"/>
    <s v="No"/>
    <n v="97811.6"/>
    <n v="69641.83"/>
    <s v=""/>
    <s v=""/>
    <s v=""/>
    <s v=""/>
    <s v="@2022/001302#001"/>
  </r>
  <r>
    <x v="0"/>
    <x v="5"/>
    <s v="017804/2022"/>
    <s v="Obras de eliminación de residuos forestales mediante medios mecánicos y desbroce mecanizado, por lotes, procedentes de los tratamientos selvícolas que se llevan a cabo en las distintas provincias de Castilla - La Mancha. Anualidad 2022."/>
    <s v="Contrato de obras"/>
    <s v="Procedimiento abierto. Un solo criterio"/>
    <s v="No"/>
    <n v="98240.9"/>
    <n v="70347.17"/>
    <s v=""/>
    <s v=""/>
    <s v=""/>
    <s v=""/>
    <s v="@2022/001302#001"/>
  </r>
  <r>
    <x v="0"/>
    <x v="5"/>
    <s v="017919/2022"/>
    <s v="Obras de eliminación de residuos forestales mediante medios mecánicos y desbroce mecanizado, por lotes, procedentes de los tratamientos selvícolas que se llevan a cabo en las distintas provincias de Castilla - La Mancha. Anualidad 2022."/>
    <s v="Contrato de obras"/>
    <s v="Procedimiento abierto. Un solo criterio"/>
    <s v="No"/>
    <n v="98470.19"/>
    <n v="76904.89"/>
    <s v=""/>
    <s v=""/>
    <s v=""/>
    <s v=""/>
    <s v="@2022/001302#001"/>
  </r>
  <r>
    <x v="0"/>
    <x v="5"/>
    <s v="017822/2022"/>
    <s v="Obras de eliminación de residuos forestales mediante medios mecánicos y desbroce mecanizado, por lotes, procedentes de los tratamientos selvícolas que se llevan a cabo en las distintas provincias de Castilla - La Mancha. Anualidad 2022."/>
    <s v="Contrato de obras"/>
    <s v="Procedimiento abierto. Un solo criterio"/>
    <s v="No"/>
    <n v="104681.34"/>
    <n v="78981.94"/>
    <s v=""/>
    <s v=""/>
    <s v=""/>
    <s v=""/>
    <s v="@2022/001302#001"/>
  </r>
  <r>
    <x v="0"/>
    <x v="5"/>
    <s v="017910/2022"/>
    <s v="Obras de eliminación de residuos forestales mediante medios mecánicos y desbroce mecanizado, por lotes, procedentes de los tratamientos selvícolas que se llevan a cabo en las distintas provincias de Castilla - La Mancha. Anualidad 2022."/>
    <s v="Contrato de obras"/>
    <s v="Procedimiento abierto. Un solo criterio"/>
    <s v="No"/>
    <n v="115641.52"/>
    <n v="88846.16"/>
    <s v=""/>
    <s v=""/>
    <s v=""/>
    <s v=""/>
    <s v="@2022/001302#001"/>
  </r>
  <r>
    <x v="0"/>
    <x v="5"/>
    <s v="017909/2022"/>
    <s v="Obras de eliminación de residuos forestales mediante medios mecánicos y desbroce mecanizado, por lotes, procedentes de los tratamientos selvícolas que se llevan a cabo en las distintas provincias de Castilla - La Mancha. Anualidad 2022."/>
    <s v="Contrato de obras"/>
    <s v="Procedimiento abierto. Un solo criterio"/>
    <s v="No"/>
    <n v="121082.33"/>
    <n v="80978.720000000001"/>
    <s v=""/>
    <s v=""/>
    <s v=""/>
    <s v=""/>
    <s v="@2022/001302#001"/>
  </r>
  <r>
    <x v="0"/>
    <x v="5"/>
    <s v="017912/2022"/>
    <s v="Obras de eliminación de residuos forestales mediante medios mecánicos y desbroce mecanizado, por lotes, procedentes de los tratamientos selvícolas que se llevan a cabo en las distintas provincias de Castilla - La Mancha. Anualidad 2022."/>
    <s v="Contrato de obras"/>
    <s v="Procedimiento abierto. Un solo criterio"/>
    <s v="No"/>
    <n v="124309.77"/>
    <n v="83327.320000000007"/>
    <s v=""/>
    <s v=""/>
    <s v=""/>
    <s v=""/>
    <s v="@2022/001302#001"/>
  </r>
  <r>
    <x v="0"/>
    <x v="5"/>
    <s v="017810/2022"/>
    <s v="Obras de eliminación de residuos forestales mediante medios mecánicos y desbroce mecanizado, por lotes, procedentes de los tratamientos selvícolas que se llevan a cabo en las distintas provincias de Castilla - La Mancha. Anualidad 2022."/>
    <s v="Contrato de obras"/>
    <s v="Procedimiento abierto. Un solo criterio"/>
    <s v="No"/>
    <n v="129549.01"/>
    <n v="113827.86"/>
    <s v=""/>
    <s v=""/>
    <s v=""/>
    <s v=""/>
    <s v="@2022/001302#001"/>
  </r>
  <r>
    <x v="0"/>
    <x v="5"/>
    <s v="017913/2022"/>
    <s v="Obras de eliminación de residuos forestales mediante medios mecánicos y desbroce mecanizado, por lotes, procedentes de los tratamientos selvícolas que se llevan a cabo en las distintas provincias de Castilla - La Mancha. Anualidad 2022."/>
    <s v="Contrato de obras"/>
    <s v="Procedimiento abierto. Un solo criterio"/>
    <s v="No"/>
    <n v="132288.60999999999"/>
    <n v="88473.63"/>
    <s v=""/>
    <s v=""/>
    <s v=""/>
    <s v=""/>
    <s v="@2022/001302#001"/>
  </r>
  <r>
    <x v="0"/>
    <x v="5"/>
    <s v="017902/2022"/>
    <s v="Obras de eliminación de residuos forestales mediante medios mecánicos y desbroce mecanizado, por lotes, procedentes de los tratamientos selvícolas que se llevan a cabo en las distintas provincias de Castilla - La Mancha. Anualidad 2022."/>
    <s v="Contrato de obras"/>
    <s v="Procedimiento abierto. Un solo criterio"/>
    <s v="No"/>
    <n v="132655.89000000001"/>
    <n v="87361.43"/>
    <s v=""/>
    <s v=""/>
    <s v=""/>
    <s v=""/>
    <s v="@2022/001302#001"/>
  </r>
  <r>
    <x v="0"/>
    <x v="5"/>
    <s v="017829/2022"/>
    <s v="Obras de eliminación de residuos forestales mediante medios mecánicos y desbroce mecanizado, por lotes, procedentes de los tratamientos selvícolas que se llevan a cabo en las distintas provincias de Castilla - La Mancha. Anualidad 2022."/>
    <s v="Contrato de obras"/>
    <s v="Procedimiento abierto. Un solo criterio"/>
    <s v="No"/>
    <n v="133327.69"/>
    <n v="86042.58"/>
    <s v=""/>
    <s v=""/>
    <s v=""/>
    <s v=""/>
    <s v="@2022/001302#001"/>
  </r>
  <r>
    <x v="0"/>
    <x v="5"/>
    <s v="017821/2022"/>
    <s v="Obras de eliminación de residuos forestales mediante medios mecánicos y desbroce mecanizado, por lotes, procedentes de los tratamientos selvícolas que se llevan a cabo en las distintas provincias de Castilla - La Mancha. Anualidad 2022."/>
    <s v="Contrato de obras"/>
    <s v="Procedimiento abierto. Un solo criterio"/>
    <s v="No"/>
    <n v="134938.1"/>
    <n v="90421.45"/>
    <s v=""/>
    <s v=""/>
    <s v=""/>
    <s v=""/>
    <s v="@2022/001302#001"/>
  </r>
  <r>
    <x v="0"/>
    <x v="9"/>
    <s v="029592/2022"/>
    <s v="Obras de desdoblamiento de la conducción de conexión del depósito regulador de Magán con la red del municipio (Toledo)"/>
    <s v="Contrato de obras"/>
    <s v="Procedimiento abierto; multiplicidad de criterios"/>
    <s v="No"/>
    <n v="465016.71"/>
    <n v="412658.82"/>
    <s v=""/>
    <s v=""/>
    <s v=""/>
    <s v=""/>
    <s v="@2022/002682#001"/>
  </r>
  <r>
    <x v="0"/>
    <x v="9"/>
    <s v="043101/2022"/>
    <s v="Obras de desdoblamiento de la línea Valdeverdeja del Sistema de Abastecimiento Campana de Oropesa (Toledo)"/>
    <s v="Contrato de obras"/>
    <s v="Procedimiento abierto; multiplicidad de criterios"/>
    <s v="No"/>
    <n v="888196.3"/>
    <n v="735458.09"/>
    <s v=""/>
    <s v=""/>
    <s v=""/>
    <s v=""/>
    <s v="@2022/001723#001"/>
  </r>
  <r>
    <x v="0"/>
    <x v="9"/>
    <s v="033095/2022"/>
    <s v="Obras de adecuación de la obra de llegada y de los depósitos de agua bruta del Sistema de Abastecimiento de El Algodor desde la conducción Almoguera (Toledo)"/>
    <s v="Contrato de obras"/>
    <s v="Procedimiento abierto; multiplicidad de criterios"/>
    <s v="No"/>
    <n v="1577358.91"/>
    <n v="1293434.3"/>
    <s v=""/>
    <s v=""/>
    <s v=""/>
    <s v=""/>
    <s v="@2021/004557#001"/>
  </r>
  <r>
    <x v="0"/>
    <x v="9"/>
    <s v="027074/2022"/>
    <s v="Redacción de proyecto de construcción, ejecución de las obras. puesta en marcha y explotación de la estación depuradora de aguas residuales de Brihuega (Guadalajara)"/>
    <s v="Contrato de obras"/>
    <s v="Procedimiento abierto; multiplicidad de criterios"/>
    <s v="No"/>
    <n v="2720858.61"/>
    <n v="2461602"/>
    <s v=""/>
    <s v=""/>
    <s v=""/>
    <s v=""/>
    <s v="@2021/007135#001"/>
  </r>
  <r>
    <x v="0"/>
    <x v="9"/>
    <s v="027297/2022"/>
    <s v="Obras de construcción de las estaciones depuradoras de aguas residuales de Tobarra (Albacete), Sigüenza (Guadalajara) y Villanueva de Alcardete (Toledo)"/>
    <s v="Contrato de obras"/>
    <s v="Procedimiento abierto; multiplicidad de criterios"/>
    <s v="No"/>
    <n v="3970495.99"/>
    <n v="3565505.4"/>
    <s v=""/>
    <s v=""/>
    <s v=""/>
    <s v=""/>
    <s v="@2021/004577#001"/>
  </r>
  <r>
    <x v="0"/>
    <x v="9"/>
    <s v="033917/2022"/>
    <s v="Obras de construcción de las estaciones depuradoras de aguas residuales de Tobarra (Albacete), Sigüenza (Guadalajara) y Villanueva de Alcardete (Toledo)"/>
    <s v="Contrato de obras"/>
    <s v="Procedimiento abierto; multiplicidad de criterios"/>
    <s v="No"/>
    <n v="4364961.1500000004"/>
    <n v="3553256.86"/>
    <s v=""/>
    <s v=""/>
    <s v=""/>
    <s v=""/>
    <s v="@2021/004577#001"/>
  </r>
  <r>
    <x v="0"/>
    <x v="9"/>
    <s v="038545/2022"/>
    <s v="Obras de construcción de las estaciones depuradoras de aguas residuales de La Gineta. Mahora, Alcaraz y San Pedro (Albacete) y La Guardia (Toledo)"/>
    <s v="Contrato de obras"/>
    <s v="Procedimiento abierto; multiplicidad de criterios"/>
    <s v="No"/>
    <n v="4471904.26"/>
    <n v="3938853.27"/>
    <s v=""/>
    <s v=""/>
    <s v=""/>
    <s v=""/>
    <s v="@2021/020059#001"/>
  </r>
  <r>
    <x v="0"/>
    <x v="9"/>
    <s v="038543/2022"/>
    <s v="Obras de construcción de las estaciones depuradoras de aguas residuales de La Gineta. Mahora, Alcaraz y San Pedro (Albacete) y La Guardia (Toledo)"/>
    <s v="Contrato de obras"/>
    <s v="Procedimiento abierto; multiplicidad de criterios"/>
    <s v="No"/>
    <n v="5097142.1399999997"/>
    <n v="4601248.45"/>
    <s v=""/>
    <s v=""/>
    <s v=""/>
    <s v=""/>
    <s v="@2021/020059#001"/>
  </r>
  <r>
    <x v="0"/>
    <x v="9"/>
    <s v="029151/2022"/>
    <s v="Obras de construcción de las estaciones depuradoras de aguas residuales de Tobarra (Albacete), Sigüenza (Guadalajara) y Villanueva de Alcardete (Toledo)"/>
    <s v="Contrato de obras"/>
    <s v="Procedimiento abierto; multiplicidad de criterios"/>
    <s v="No"/>
    <n v="5936835.7199999997"/>
    <n v="4644386.58"/>
    <s v=""/>
    <s v=""/>
    <s v=""/>
    <s v=""/>
    <s v="@2021/004577#001"/>
  </r>
  <r>
    <x v="0"/>
    <x v="9"/>
    <s v="044577/2022"/>
    <s v="Obras de las EDARes de aguas residuales de Quero y El Toboso (Toledo) y Uceda y Chiloeches (Guadalajara)"/>
    <s v="Contrato de obras"/>
    <s v="Procedimiento abierto; multiplicidad de criterios"/>
    <s v="No"/>
    <n v="7252199.6500000004"/>
    <n v="6853328.6799999997"/>
    <s v=""/>
    <s v=""/>
    <s v=""/>
    <s v=""/>
    <s v="@2022/004961#003"/>
  </r>
  <r>
    <x v="0"/>
    <x v="9"/>
    <s v="038544/2022"/>
    <s v="Obras de construcción de las estaciones depuradoras de aguas residuales de La Gineta. Mahora, Alcaraz y San Pedro (Albacete) y La Guardia (Toledo)"/>
    <s v="Contrato de obras"/>
    <s v="Procedimiento abierto; multiplicidad de criterios"/>
    <s v="No"/>
    <n v="7493294.6900000004"/>
    <n v="6296615.5300000003"/>
    <s v=""/>
    <s v=""/>
    <s v=""/>
    <s v=""/>
    <s v="@2021/020059#001"/>
  </r>
  <r>
    <x v="0"/>
    <x v="9"/>
    <s v="029566/2022"/>
    <s v="Obras de construcción de la EDAR conjunta de San Clemente-El Provencio (Cuenca)"/>
    <s v="Contrato de obras"/>
    <s v="Procedimiento abierto; multiplicidad de criterios"/>
    <s v="No"/>
    <n v="7940830.6900000004"/>
    <n v="6495534.79"/>
    <s v=""/>
    <s v=""/>
    <s v=""/>
    <s v=""/>
    <s v="@2021/007148#001"/>
  </r>
  <r>
    <x v="0"/>
    <x v="9"/>
    <s v="044578/2022"/>
    <s v="Obras de las EDARes de aguas residuales de Quero y El Toboso (Toledo) y Uceda y Chiloeches (Guadalajara)"/>
    <s v="Contrato de obras"/>
    <s v="Procedimiento abierto; multiplicidad de criterios"/>
    <s v="No"/>
    <n v="12773536.35"/>
    <n v="10631414.300000001"/>
    <s v=""/>
    <s v=""/>
    <s v=""/>
    <s v=""/>
    <s v="@2022/004961#003"/>
  </r>
  <r>
    <x v="0"/>
    <x v="2"/>
    <s v="045205/2022"/>
    <s v="suministro de material de merchandising para el obsequio a las personas que acuden a las distintas actividades programadas en los actos conmemorativos del 40 aniversario del Estatuto de Autonomía de Castilla-La Mancha."/>
    <s v="Contrato de suministros"/>
    <s v="Procedimiento Abierto Simplificado Abreviado"/>
    <s v="No"/>
    <n v="59786.1"/>
    <n v="46963.45"/>
    <s v=""/>
    <s v=""/>
    <s v=""/>
    <s v=""/>
    <s v="@2022/020454"/>
  </r>
  <r>
    <x v="0"/>
    <x v="2"/>
    <s v="034219/2022"/>
    <s v="suministro e implantación de material eléctrico para la iluminación artística del Castillo de Molina de Aragon y Torre de Aragón."/>
    <s v="Contrato de suministros"/>
    <s v="Procedimiento abierto; multiplicidad de criterios"/>
    <s v="No"/>
    <n v="849781.13"/>
    <n v="740988.9"/>
    <s v=""/>
    <s v=""/>
    <s v=""/>
    <s v=""/>
    <s v="@2022/011799"/>
  </r>
  <r>
    <x v="0"/>
    <x v="3"/>
    <s v="044196/2022"/>
    <s v="Contrato de suministro e instalación de luminarias led con sistemas autónomos de placas solares para carga de baterías individuales."/>
    <s v="Contrato de suministros"/>
    <s v="Procedimiento negociado sin publicidad"/>
    <s v="No"/>
    <n v="128030.15"/>
    <n v="128030.15"/>
    <s v="168"/>
    <s v="b"/>
    <s v="1"/>
    <s v="IMPERIOSA URGENCIA"/>
    <s v="@2022/017742"/>
  </r>
  <r>
    <x v="0"/>
    <x v="3"/>
    <s v="043132/2022"/>
    <s v="Contrato de suministro e instalación solar fotovoltaica sobre cubierta de autoconsumo instantáneo de 331,28 kW conectada a red para el ahorro de energía eléctrica en el Parque Científico y Tecnológico de Castilla-La Mancha en Albacete"/>
    <s v="Contrato de suministros"/>
    <s v="Procedimiento negociado sin publicidad"/>
    <s v="No"/>
    <n v="336686.06"/>
    <n v="323070"/>
    <s v="168"/>
    <s v="b"/>
    <s v="1"/>
    <s v="IMPERIOSA URGENCIA"/>
    <s v="@2022/017755"/>
  </r>
  <r>
    <x v="0"/>
    <x v="4"/>
    <s v="044158/2022"/>
    <s v="Contratación suministro e instalación y mantenimiento mediante la modalidad de renting con opción a compra 12 equipos multifunción FSCLM"/>
    <s v="Contrato de suministros"/>
    <s v="Procedimiento Abierto Simplificado Abreviado"/>
    <s v="No"/>
    <n v="31970.62"/>
    <n v="24678.19"/>
    <s v=""/>
    <s v=""/>
    <s v=""/>
    <s v=""/>
    <s v="@2022/006422"/>
  </r>
  <r>
    <x v="0"/>
    <x v="4"/>
    <s v="044152/2022"/>
    <s v="Contratación para la adquisición e instalación, de 60 canapés abatibles, 60 colchones y 60 almohadas para la Residencia Comunitaria Hospital del Rey"/>
    <s v="Contrato de suministros"/>
    <s v="Procedimiento Abierto Simplificado Abreviado"/>
    <s v="No"/>
    <n v="56103.83"/>
    <n v="27397.16"/>
    <s v=""/>
    <s v=""/>
    <s v=""/>
    <s v=""/>
    <s v="@2022/017590"/>
  </r>
  <r>
    <x v="0"/>
    <x v="5"/>
    <s v="007062/2022"/>
    <s v="Acuerdo Marco para el suministro por lotes de diversa maquinaria y material de repuesto para las herramientas a motor utilizadas por GEACAM S. A., durante las anualidades 2022 - 2023."/>
    <s v="Contrato de suministros"/>
    <s v="Procedimiento abierto; multiplicidad de criterios"/>
    <s v="Sí"/>
    <n v="0"/>
    <n v="0"/>
    <s v=""/>
    <s v=""/>
    <s v=""/>
    <s v=""/>
    <s v="@2021/020258"/>
  </r>
  <r>
    <x v="0"/>
    <x v="5"/>
    <s v="007066/2022"/>
    <s v="Acuerdo Marco para el suministro por lotes de diversa maquinaria y material de repuesto para las herramientas a motor utilizadas por GEACAM S. A., durante las anualidades 2022 - 2023."/>
    <s v="Contrato de suministros"/>
    <s v="Procedimiento abierto; multiplicidad de criterios"/>
    <s v="Sí"/>
    <n v="0"/>
    <n v="0"/>
    <s v=""/>
    <s v=""/>
    <s v=""/>
    <s v=""/>
    <s v="@2021/020258"/>
  </r>
  <r>
    <x v="0"/>
    <x v="5"/>
    <s v="007067/2022"/>
    <s v="Acuerdo Marco para el suministro por lotes de diversa maquinaria y material de repuesto para las herramientas a motor utilizadas por GEACAM S. A., durante las anualidades 2022 - 2023."/>
    <s v="Contrato de suministros"/>
    <s v="Procedimiento abierto; multiplicidad de criterios"/>
    <s v="Sí"/>
    <n v="0"/>
    <n v="0"/>
    <s v=""/>
    <s v=""/>
    <s v=""/>
    <s v=""/>
    <s v="@2021/020258"/>
  </r>
  <r>
    <x v="0"/>
    <x v="5"/>
    <s v="007068/2022"/>
    <s v="Acuerdo Marco para el suministro por lotes de diversa maquinaria y material de repuesto para las herramientas a motor utilizadas por GEACAM S. A., durante las anualidades 2022 - 2023."/>
    <s v="Contrato de suministros"/>
    <s v="Procedimiento abierto; multiplicidad de criterios"/>
    <s v="Sí"/>
    <n v="0"/>
    <n v="0"/>
    <s v=""/>
    <s v=""/>
    <s v=""/>
    <s v=""/>
    <s v="@2021/020258"/>
  </r>
  <r>
    <x v="0"/>
    <x v="5"/>
    <s v="007069/2022"/>
    <s v="Acuerdo Marco para el suministro por lotes de diversa maquinaria y material de repuesto para las herramientas a motor utilizadas por GEACAM S. A., durante las anualidades 2022 - 2023."/>
    <s v="Contrato de suministros"/>
    <s v="Procedimiento abierto; multiplicidad de criterios"/>
    <s v="Sí"/>
    <n v="0"/>
    <n v="0"/>
    <s v=""/>
    <s v=""/>
    <s v=""/>
    <s v=""/>
    <s v="@2021/020258"/>
  </r>
  <r>
    <x v="0"/>
    <x v="5"/>
    <s v="007802/2022"/>
    <s v="Acuerdo Marco para el suministro por lotes de diversa maquinaria y material de repuesto para las herramientas a motor utilizadas por GEACAM S. A., durante las anualidades 2022 - 2023."/>
    <s v="Contrato de suministros"/>
    <s v="Procedimiento abierto; multiplicidad de criterios"/>
    <s v="Sí"/>
    <n v="0"/>
    <n v="0"/>
    <s v=""/>
    <s v=""/>
    <s v=""/>
    <s v=""/>
    <s v="@2021/020258"/>
  </r>
  <r>
    <x v="0"/>
    <x v="5"/>
    <s v="007805/2022"/>
    <s v="Acuerdo Marco para el suministro por lotes de diversa maquinaria y material de repuesto para las herramientas a motor utilizadas por GEACAM S. A., durante las anualidades 2022 - 2023."/>
    <s v="Contrato de suministros"/>
    <s v="Procedimiento abierto; multiplicidad de criterios"/>
    <s v="Sí"/>
    <n v="0"/>
    <n v="0"/>
    <s v=""/>
    <s v=""/>
    <s v=""/>
    <s v=""/>
    <s v="@2021/020258"/>
  </r>
  <r>
    <x v="0"/>
    <x v="5"/>
    <s v="007806/2022"/>
    <s v="Acuerdo Marco para el suministro por lotes de diversa maquinaria y material de repuesto para las herramientas a motor utilizadas por GEACAM S. A., durante las anualidades 2022 - 2023."/>
    <s v="Contrato de suministros"/>
    <s v="Procedimiento abierto; multiplicidad de criterios"/>
    <s v="Sí"/>
    <n v="0"/>
    <n v="0"/>
    <s v=""/>
    <s v=""/>
    <s v=""/>
    <s v=""/>
    <s v="@2021/020258"/>
  </r>
  <r>
    <x v="0"/>
    <x v="5"/>
    <s v="007807/2022"/>
    <s v="Acuerdo Marco para el suministro por lotes de diversa maquinaria y material de repuesto para las herramientas a motor utilizadas por GEACAM S. A., durante las anualidades 2022 - 2023."/>
    <s v="Contrato de suministros"/>
    <s v="Procedimiento abierto; multiplicidad de criterios"/>
    <s v="Sí"/>
    <n v="0"/>
    <n v="0"/>
    <s v=""/>
    <s v=""/>
    <s v=""/>
    <s v=""/>
    <s v="@2021/020258"/>
  </r>
  <r>
    <x v="0"/>
    <x v="5"/>
    <s v="007808/2022"/>
    <s v="Acuerdo Marco para el suministro por lotes de diversa maquinaria y material de repuesto para las herramientas a motor utilizadas por GEACAM S. A., durante las anualidades 2022 - 2023."/>
    <s v="Contrato de suministros"/>
    <s v="Procedimiento abierto; multiplicidad de criterios"/>
    <s v="Sí"/>
    <n v="0"/>
    <n v="0"/>
    <s v=""/>
    <s v=""/>
    <s v=""/>
    <s v=""/>
    <s v="@2021/020258"/>
  </r>
  <r>
    <x v="0"/>
    <x v="5"/>
    <s v="007809/2022"/>
    <s v="Acuerdo Marco para el suministro por lotes de diversa maquinaria y material de repuesto para las herramientas a motor utilizadas por GEACAM S. A., durante las anualidades 2022 - 2023."/>
    <s v="Contrato de suministros"/>
    <s v="Procedimiento abierto; multiplicidad de criterios"/>
    <s v="Sí"/>
    <n v="0"/>
    <n v="0"/>
    <s v=""/>
    <s v=""/>
    <s v=""/>
    <s v=""/>
    <s v="@2021/020258"/>
  </r>
  <r>
    <x v="0"/>
    <x v="5"/>
    <s v="007817/2022"/>
    <s v="Acuerdo Marco para el suministro por lotes de diversa maquinaria y material de repuesto para las herramientas a motor utilizadas por GEACAM S. A., durante las anualidades 2022 - 2023."/>
    <s v="Contrato de suministros"/>
    <s v="Procedimiento abierto; multiplicidad de criterios"/>
    <s v="Sí"/>
    <n v="0"/>
    <n v="0"/>
    <s v=""/>
    <s v=""/>
    <s v=""/>
    <s v=""/>
    <s v="@2021/020258"/>
  </r>
  <r>
    <x v="0"/>
    <x v="5"/>
    <s v="007820/2022"/>
    <s v="Acuerdo Marco para el suministro por lotes de diversa maquinaria y material de repuesto para las herramientas a motor utilizadas por GEACAM S. A., durante las anualidades 2022 - 2023."/>
    <s v="Contrato de suministros"/>
    <s v="Procedimiento abierto; multiplicidad de criterios"/>
    <s v="Sí"/>
    <n v="0"/>
    <n v="0"/>
    <s v=""/>
    <s v=""/>
    <s v=""/>
    <s v=""/>
    <s v="@2021/020258"/>
  </r>
  <r>
    <x v="0"/>
    <x v="5"/>
    <s v="008526/2022"/>
    <s v="Acuerdo Marco para el suministro por lotes de diversa maquinaria y material de repuesto para las herramientas a motor utilizadas por GEACAM S. A., durante las anualidades 2022 - 2023."/>
    <s v="Contrato de suministros"/>
    <s v="Procedimiento abierto; multiplicidad de criterios"/>
    <s v="Sí"/>
    <n v="0"/>
    <n v="0"/>
    <s v=""/>
    <s v=""/>
    <s v=""/>
    <s v=""/>
    <s v="@2021/020258"/>
  </r>
  <r>
    <x v="0"/>
    <x v="5"/>
    <s v="008527/2022"/>
    <s v="Acuerdo Marco para el suministro por lotes de diversa maquinaria y material de repuesto para las herramientas a motor utilizadas por GEACAM S. A., durante las anualidades 2022 - 2023."/>
    <s v="Contrato de suministros"/>
    <s v="Procedimiento abierto; multiplicidad de criterios"/>
    <s v="Sí"/>
    <n v="0"/>
    <n v="0"/>
    <s v=""/>
    <s v=""/>
    <s v=""/>
    <s v=""/>
    <s v="@2021/020258"/>
  </r>
  <r>
    <x v="0"/>
    <x v="5"/>
    <s v="008528/2022"/>
    <s v="Acuerdo Marco para el suministro por lotes de diversa maquinaria y material de repuesto para las herramientas a motor utilizadas por GEACAM S. A., durante las anualidades 2022 - 2023."/>
    <s v="Contrato de suministros"/>
    <s v="Procedimiento abierto; multiplicidad de criterios"/>
    <s v="Sí"/>
    <n v="0"/>
    <n v="0"/>
    <s v=""/>
    <s v=""/>
    <s v=""/>
    <s v=""/>
    <s v="@2021/020258"/>
  </r>
  <r>
    <x v="0"/>
    <x v="5"/>
    <s v="008529/2022"/>
    <s v="Acuerdo Marco para el suministro por lotes de diversa maquinaria y material de repuesto para las herramientas a motor utilizadas por GEACAM S. A., durante las anualidades 2022 - 2023."/>
    <s v="Contrato de suministros"/>
    <s v="Procedimiento abierto; multiplicidad de criterios"/>
    <s v="Sí"/>
    <n v="0"/>
    <n v="0"/>
    <s v=""/>
    <s v=""/>
    <s v=""/>
    <s v=""/>
    <s v="@2021/020258"/>
  </r>
  <r>
    <x v="0"/>
    <x v="5"/>
    <s v="008530/2022"/>
    <s v="Acuerdo Marco para el suministro por lotes de diversa maquinaria y material de repuesto para las herramientas a motor utilizadas por GEACAM S. A., durante las anualidades 2022 - 2023."/>
    <s v="Contrato de suministros"/>
    <s v="Procedimiento abierto; multiplicidad de criterios"/>
    <s v="Sí"/>
    <n v="0"/>
    <n v="0"/>
    <s v=""/>
    <s v=""/>
    <s v=""/>
    <s v=""/>
    <s v="@2021/020258"/>
  </r>
  <r>
    <x v="0"/>
    <x v="5"/>
    <s v="008531/2022"/>
    <s v="Acuerdo Marco para el suministro por lotes de diversa maquinaria y material de repuesto para las herramientas a motor utilizadas por GEACAM S. A., durante las anualidades 2022 - 2023."/>
    <s v="Contrato de suministros"/>
    <s v="Procedimiento abierto; multiplicidad de criterios"/>
    <s v="Sí"/>
    <n v="0"/>
    <n v="0"/>
    <s v=""/>
    <s v=""/>
    <s v=""/>
    <s v=""/>
    <s v="@2021/020258"/>
  </r>
  <r>
    <x v="0"/>
    <x v="5"/>
    <s v="008532/2022"/>
    <s v="Acuerdo Marco para el suministro por lotes de diversa maquinaria y material de repuesto para las herramientas a motor utilizadas por GEACAM S. A., durante las anualidades 2022 - 2023."/>
    <s v="Contrato de suministros"/>
    <s v="Procedimiento abierto; multiplicidad de criterios"/>
    <s v="Sí"/>
    <n v="0"/>
    <n v="0"/>
    <s v=""/>
    <s v=""/>
    <s v=""/>
    <s v=""/>
    <s v="@2021/020258"/>
  </r>
  <r>
    <x v="0"/>
    <x v="5"/>
    <s v="008533/2022"/>
    <s v="Acuerdo Marco para el suministro por lotes de diversa maquinaria y material de repuesto para las herramientas a motor utilizadas por GEACAM S. A., durante las anualidades 2022 - 2023."/>
    <s v="Contrato de suministros"/>
    <s v="Procedimiento abierto; multiplicidad de criterios"/>
    <s v="Sí"/>
    <n v="0"/>
    <n v="0"/>
    <s v=""/>
    <s v=""/>
    <s v=""/>
    <s v=""/>
    <s v="@2021/020258"/>
  </r>
  <r>
    <x v="0"/>
    <x v="5"/>
    <s v="008534/2022"/>
    <s v="Acuerdo Marco para el suministro por lotes de diversa maquinaria y material de repuesto para las herramientas a motor utilizadas por GEACAM S. A., durante las anualidades 2022 - 2023."/>
    <s v="Contrato de suministros"/>
    <s v="Procedimiento abierto; multiplicidad de criterios"/>
    <s v="Sí"/>
    <n v="0"/>
    <n v="0"/>
    <s v=""/>
    <s v=""/>
    <s v=""/>
    <s v=""/>
    <s v="@2021/020258"/>
  </r>
  <r>
    <x v="0"/>
    <x v="5"/>
    <s v="008535/2022"/>
    <s v="Acuerdo Marco para el suministro por lotes de diversa maquinaria y material de repuesto para las herramientas a motor utilizadas por GEACAM S. A., durante las anualidades 2022 - 2023."/>
    <s v="Contrato de suministros"/>
    <s v="Procedimiento abierto; multiplicidad de criterios"/>
    <s v="Sí"/>
    <n v="0"/>
    <n v="0"/>
    <s v=""/>
    <s v=""/>
    <s v=""/>
    <s v=""/>
    <s v="@2021/020258"/>
  </r>
  <r>
    <x v="0"/>
    <x v="5"/>
    <s v="008536/2022"/>
    <s v="Acuerdo Marco para el suministro por lotes de diversa maquinaria y material de repuesto para las herramientas a motor utilizadas por GEACAM S. A., durante las anualidades 2022 - 2023."/>
    <s v="Contrato de suministros"/>
    <s v="Procedimiento abierto; multiplicidad de criterios"/>
    <s v="Sí"/>
    <n v="0"/>
    <n v="0"/>
    <s v=""/>
    <s v=""/>
    <s v=""/>
    <s v=""/>
    <s v="@2021/020258"/>
  </r>
  <r>
    <x v="0"/>
    <x v="5"/>
    <s v="008537/2022"/>
    <s v="Acuerdo Marco para el suministro por lotes de diversa maquinaria y material de repuesto para las herramientas a motor utilizadas por GEACAM S. A., durante las anualidades 2022 - 2023."/>
    <s v="Contrato de suministros"/>
    <s v="Procedimiento abierto; multiplicidad de criterios"/>
    <s v="Sí"/>
    <n v="0"/>
    <n v="0"/>
    <s v=""/>
    <s v=""/>
    <s v=""/>
    <s v=""/>
    <s v="@2021/020258"/>
  </r>
  <r>
    <x v="0"/>
    <x v="5"/>
    <s v="008538/2022"/>
    <s v="Acuerdo Marco para el suministro por lotes de diversa maquinaria y material de repuesto para las herramientas a motor utilizadas por GEACAM S. A., durante las anualidades 2022 - 2023."/>
    <s v="Contrato de suministros"/>
    <s v="Procedimiento abierto; multiplicidad de criterios"/>
    <s v="Sí"/>
    <n v="0"/>
    <n v="0"/>
    <s v=""/>
    <s v=""/>
    <s v=""/>
    <s v=""/>
    <s v="@2021/020258"/>
  </r>
  <r>
    <x v="0"/>
    <x v="5"/>
    <s v="008539/2022"/>
    <s v="Acuerdo Marco para el suministro por lotes de diversa maquinaria y material de repuesto para las herramientas a motor utilizadas por GEACAM S. A., durante las anualidades 2022 - 2023."/>
    <s v="Contrato de suministros"/>
    <s v="Procedimiento abierto; multiplicidad de criterios"/>
    <s v="Sí"/>
    <n v="0"/>
    <n v="0"/>
    <s v=""/>
    <s v=""/>
    <s v=""/>
    <s v=""/>
    <s v="@2021/020258"/>
  </r>
  <r>
    <x v="0"/>
    <x v="5"/>
    <s v="008540/2022"/>
    <s v="Acuerdo Marco para el suministro por lotes de diversa maquinaria y material de repuesto para las herramientas a motor utilizadas por GEACAM S. A., durante las anualidades 2022 - 2023."/>
    <s v="Contrato de suministros"/>
    <s v="Procedimiento abierto; multiplicidad de criterios"/>
    <s v="Sí"/>
    <n v="0"/>
    <n v="0"/>
    <s v=""/>
    <s v=""/>
    <s v=""/>
    <s v=""/>
    <s v="@2021/020258"/>
  </r>
  <r>
    <x v="0"/>
    <x v="5"/>
    <s v="008541/2022"/>
    <s v="Acuerdo Marco para el suministro por lotes de diversa maquinaria y material de repuesto para las herramientas a motor utilizadas por GEACAM S. A., durante las anualidades 2022 - 2023."/>
    <s v="Contrato de suministros"/>
    <s v="Procedimiento abierto; multiplicidad de criterios"/>
    <s v="Sí"/>
    <n v="0"/>
    <n v="0"/>
    <s v=""/>
    <s v=""/>
    <s v=""/>
    <s v=""/>
    <s v="@2021/020258"/>
  </r>
  <r>
    <x v="0"/>
    <x v="5"/>
    <s v="008542/2022"/>
    <s v="Acuerdo Marco para el suministro por lotes de diversa maquinaria y material de repuesto para las herramientas a motor utilizadas por GEACAM S. A., durante las anualidades 2022 - 2023."/>
    <s v="Contrato de suministros"/>
    <s v="Procedimiento abierto; multiplicidad de criterios"/>
    <s v="Sí"/>
    <n v="0"/>
    <n v="0"/>
    <s v=""/>
    <s v=""/>
    <s v=""/>
    <s v=""/>
    <s v="@2021/020258"/>
  </r>
  <r>
    <x v="0"/>
    <x v="5"/>
    <s v="008543/2022"/>
    <s v="Acuerdo Marco para el suministro por lotes de diversa maquinaria y material de repuesto para las herramientas a motor utilizadas por GEACAM S. A., durante las anualidades 2022 - 2023."/>
    <s v="Contrato de suministros"/>
    <s v="Procedimiento abierto; multiplicidad de criterios"/>
    <s v="Sí"/>
    <n v="0"/>
    <n v="0"/>
    <s v=""/>
    <s v=""/>
    <s v=""/>
    <s v=""/>
    <s v="@2021/020258"/>
  </r>
  <r>
    <x v="0"/>
    <x v="5"/>
    <s v="008544/2022"/>
    <s v="Acuerdo Marco para el suministro por lotes de diversa maquinaria y material de repuesto para las herramientas a motor utilizadas por GEACAM S. A., durante las anualidades 2022 - 2023."/>
    <s v="Contrato de suministros"/>
    <s v="Procedimiento abierto; multiplicidad de criterios"/>
    <s v="Sí"/>
    <n v="0"/>
    <n v="0"/>
    <s v=""/>
    <s v=""/>
    <s v=""/>
    <s v=""/>
    <s v="@2021/020258"/>
  </r>
  <r>
    <x v="0"/>
    <x v="5"/>
    <s v="008545/2022"/>
    <s v="Acuerdo Marco para el suministro por lotes de diversa maquinaria y material de repuesto para las herramientas a motor utilizadas por GEACAM S. A., durante las anualidades 2022 - 2023."/>
    <s v="Contrato de suministros"/>
    <s v="Procedimiento abierto; multiplicidad de criterios"/>
    <s v="Sí"/>
    <n v="0"/>
    <n v="0"/>
    <s v=""/>
    <s v=""/>
    <s v=""/>
    <s v=""/>
    <s v="@2021/020258"/>
  </r>
  <r>
    <x v="0"/>
    <x v="5"/>
    <s v="008546/2022"/>
    <s v="Acuerdo Marco para el suministro por lotes de diversa maquinaria y material de repuesto para las herramientas a motor utilizadas por GEACAM S. A., durante las anualidades 2022 - 2023."/>
    <s v="Contrato de suministros"/>
    <s v="Procedimiento abierto; multiplicidad de criterios"/>
    <s v="Sí"/>
    <n v="0"/>
    <n v="0"/>
    <s v=""/>
    <s v=""/>
    <s v=""/>
    <s v=""/>
    <s v="@2021/020258"/>
  </r>
  <r>
    <x v="0"/>
    <x v="5"/>
    <s v="008547/2022"/>
    <s v="Acuerdo Marco para el suministro por lotes de diversa maquinaria y material de repuesto para las herramientas a motor utilizadas por GEACAM S. A., durante las anualidades 2022 - 2023."/>
    <s v="Contrato de suministros"/>
    <s v="Procedimiento abierto; multiplicidad de criterios"/>
    <s v="Sí"/>
    <n v="0"/>
    <n v="0"/>
    <s v=""/>
    <s v=""/>
    <s v=""/>
    <s v=""/>
    <s v="@2021/020258"/>
  </r>
  <r>
    <x v="0"/>
    <x v="5"/>
    <s v="008548/2022"/>
    <s v="Acuerdo Marco para el suministro por lotes de diversa maquinaria y material de repuesto para las herramientas a motor utilizadas por GEACAM S. A., durante las anualidades 2022 - 2023."/>
    <s v="Contrato de suministros"/>
    <s v="Procedimiento abierto; multiplicidad de criterios"/>
    <s v="Sí"/>
    <n v="0"/>
    <n v="0"/>
    <s v=""/>
    <s v=""/>
    <s v=""/>
    <s v=""/>
    <s v="@2021/020258"/>
  </r>
  <r>
    <x v="0"/>
    <x v="5"/>
    <s v="008549/2022"/>
    <s v="Acuerdo Marco para el suministro por lotes de diversa maquinaria y material de repuesto para las herramientas a motor utilizadas por GEACAM S. A., durante las anualidades 2022 - 2023."/>
    <s v="Contrato de suministros"/>
    <s v="Procedimiento abierto; multiplicidad de criterios"/>
    <s v="Sí"/>
    <n v="0"/>
    <n v="0"/>
    <s v=""/>
    <s v=""/>
    <s v=""/>
    <s v=""/>
    <s v="@2021/020258"/>
  </r>
  <r>
    <x v="0"/>
    <x v="5"/>
    <s v="008550/2022"/>
    <s v="Acuerdo Marco para el suministro por lotes de diversa maquinaria y material de repuesto para las herramientas a motor utilizadas por GEACAM S. A., durante las anualidades 2022 - 2023."/>
    <s v="Contrato de suministros"/>
    <s v="Procedimiento abierto; multiplicidad de criterios"/>
    <s v="Sí"/>
    <n v="0"/>
    <n v="0"/>
    <s v=""/>
    <s v=""/>
    <s v=""/>
    <s v=""/>
    <s v="@2021/020258"/>
  </r>
  <r>
    <x v="0"/>
    <x v="5"/>
    <s v="008551/2022"/>
    <s v="Acuerdo Marco para el suministro por lotes de diversa maquinaria y material de repuesto para las herramientas a motor utilizadas por GEACAM S. A., durante las anualidades 2022 - 2023."/>
    <s v="Contrato de suministros"/>
    <s v="Procedimiento abierto; multiplicidad de criterios"/>
    <s v="Sí"/>
    <n v="0"/>
    <n v="0"/>
    <s v=""/>
    <s v=""/>
    <s v=""/>
    <s v=""/>
    <s v="@2021/020258"/>
  </r>
  <r>
    <x v="0"/>
    <x v="5"/>
    <s v="011970/2022"/>
    <s v="Suministro por lotes de Epis para personal asignado a extinción de incendios forestales (cont. reservado a Centros Especiales de Empleo de Iniciativa Social y a Empresas de Inserción - D. A. 4 LCSP)."/>
    <s v="Contrato de suministros"/>
    <s v="Procedimiento abierto; multiplicidad de criterios"/>
    <s v="No"/>
    <n v="850"/>
    <n v="605"/>
    <s v=""/>
    <s v=""/>
    <s v=""/>
    <s v=""/>
    <s v="@2022/000466"/>
  </r>
  <r>
    <x v="0"/>
    <x v="5"/>
    <s v="022637/2022"/>
    <s v="Suministros por lotes de maquinaria y material de repuesto para herramientas a motor basado en Acuerdo Marco 2021/020258 (Lotes nº 1-2-3-11-12-13)."/>
    <s v="Contrato de suministros"/>
    <s v="Basado en un Acuerdo Marco"/>
    <s v="No"/>
    <n v="1203.6099999999999"/>
    <n v="1203.6099999999999"/>
    <s v=""/>
    <s v=""/>
    <s v=""/>
    <s v=""/>
    <s v="2022/004267"/>
  </r>
  <r>
    <x v="0"/>
    <x v="5"/>
    <s v="014500/2022"/>
    <s v="Suministro por lotes de Epis para personal asignado a extinción de incendios forestales (cont. reservado a Centros Especiales de Empleo de Iniciativa Social y a Empresas de Inserción - D. A. 4 LCSP)."/>
    <s v="Contrato de suministros"/>
    <s v="Procedimiento abierto; multiplicidad de criterios"/>
    <s v="No"/>
    <n v="1320"/>
    <n v="762.3"/>
    <s v=""/>
    <s v=""/>
    <s v=""/>
    <s v=""/>
    <s v="@2022/000466"/>
  </r>
  <r>
    <x v="0"/>
    <x v="5"/>
    <s v="022418/2022"/>
    <s v="Suministro por Lotes de maquinaria y material de repuesto para herramientas a motor basado en Acuerdo Marco 2021/020258 (Lotes 5-6-7-8-9)"/>
    <s v="Contrato de suministros"/>
    <s v="Basado en un Acuerdo Marco"/>
    <s v="No"/>
    <n v="1723.77"/>
    <n v="1723.77"/>
    <s v=""/>
    <s v=""/>
    <s v=""/>
    <s v=""/>
    <s v="2022/004320"/>
  </r>
  <r>
    <x v="0"/>
    <x v="5"/>
    <s v="016070/2022"/>
    <s v="Suministro Lote 10: Herramienta Manual , basado en Acuerdo Marco: 2021/020258."/>
    <s v="Contrato de suministros"/>
    <s v="Basado en un Acuerdo Marco"/>
    <s v="No"/>
    <n v="1800.6"/>
    <n v="1800.6"/>
    <s v=""/>
    <s v=""/>
    <s v=""/>
    <s v=""/>
    <s v="2022/004327"/>
  </r>
  <r>
    <x v="0"/>
    <x v="5"/>
    <s v="011960/2022"/>
    <s v="Suministro por lotes de Epis para personal asignado a extinción de incendios forestales (cont. reservado a Centros Especiales de Empleo de Iniciativa Social y a Empresas de Inserción - D. A. 4 LCSP)."/>
    <s v="Contrato de suministros"/>
    <s v="Procedimiento abierto; multiplicidad de criterios"/>
    <s v="No"/>
    <n v="1875"/>
    <n v="1784.75"/>
    <s v=""/>
    <s v=""/>
    <s v=""/>
    <s v=""/>
    <s v="@2022/000466"/>
  </r>
  <r>
    <x v="0"/>
    <x v="5"/>
    <s v="052939/2022"/>
    <s v="Suministro por lotes de maquinaria y material de repuesto para herramientas a motor basado en Acuerdo Marco 2021/020258. Lotes 5,6,7,8 y 9."/>
    <s v="Contrato de suministros"/>
    <s v="Basado en un Acuerdo Marco"/>
    <s v="No"/>
    <n v="1993.49"/>
    <n v="1993.49"/>
    <s v=""/>
    <s v=""/>
    <s v=""/>
    <s v=""/>
    <s v="2022/017744"/>
  </r>
  <r>
    <x v="0"/>
    <x v="5"/>
    <s v="011968/2022"/>
    <s v="Suministro por lotes de Epis para personal asignado a extinción de incendios forestales (cont. reservado a Centros Especiales de Empleo de Iniciativa Social y a Empresas de Inserción - D. A. 4 LCSP)."/>
    <s v="Contrato de suministros"/>
    <s v="Procedimiento abierto; multiplicidad de criterios"/>
    <s v="No"/>
    <n v="2720"/>
    <n v="2613.6"/>
    <s v=""/>
    <s v=""/>
    <s v=""/>
    <s v=""/>
    <s v="@2022/000466"/>
  </r>
  <r>
    <x v="0"/>
    <x v="5"/>
    <s v="014498/2022"/>
    <s v="Suministro por lotes de Epis para personal asignado a extinción de incendios forestales (cont. reservado a Centros Especiales de Empleo de Iniciativa Social y a Empresas de Inserción - D. A. 4 LCSP)."/>
    <s v="Contrato de suministros"/>
    <s v="Procedimiento abierto; multiplicidad de criterios"/>
    <s v="No"/>
    <n v="2899.99"/>
    <n v="2583.89"/>
    <s v=""/>
    <s v=""/>
    <s v=""/>
    <s v=""/>
    <s v="@2022/000466"/>
  </r>
  <r>
    <x v="0"/>
    <x v="5"/>
    <s v="052913/2022"/>
    <s v="Suministro de avituallamiento de emergencia para el personal adscrito al dispositivo de incendios forestales en la provincia de Guadalajara, debido a los incendios forestales originados durante la campaña de extinción del año 2022."/>
    <s v="Contrato de suministros"/>
    <s v="Emergencia"/>
    <s v="No"/>
    <n v="3104.2"/>
    <n v="3104.2"/>
    <s v=""/>
    <s v=""/>
    <s v=""/>
    <s v=""/>
    <s v="2022/017842"/>
  </r>
  <r>
    <x v="0"/>
    <x v="5"/>
    <s v="052918/2022"/>
    <s v="Suministro de Avituallamiento de Emergencia para el personal adscrito al dispositivo de incendios forestales en la provincia de Guadalajara, debido a los incendios forestales originados durante la campaña de extinción del año 2022."/>
    <s v="Contrato de suministros"/>
    <s v="Emergencia"/>
    <s v="No"/>
    <n v="3255.32"/>
    <n v="3255.32"/>
    <s v=""/>
    <s v=""/>
    <s v=""/>
    <s v=""/>
    <s v="2022/017855"/>
  </r>
  <r>
    <x v="0"/>
    <x v="5"/>
    <s v="038719/2022"/>
    <s v="Suministro de avituallamiento de emergencia al personal asignado al dispositivo de incendios forestales en la provincia de Ciudad Real."/>
    <s v="Contrato de suministros"/>
    <s v="Emergencia"/>
    <s v="No"/>
    <n v="3332.6"/>
    <n v="3332.6"/>
    <s v=""/>
    <s v=""/>
    <s v=""/>
    <s v=""/>
    <s v="2022/017846"/>
  </r>
  <r>
    <x v="0"/>
    <x v="5"/>
    <s v="028355/2022"/>
    <s v="Suministro por emergencia de reguladores de presión para los equipos de extinción de incendios forestales, para sustituir los dañoadops en las tareas de extinción de la campaña 2022."/>
    <s v="Contrato de suministros"/>
    <s v="Emergencia"/>
    <s v="No"/>
    <n v="3375.6"/>
    <n v="3375.6"/>
    <s v=""/>
    <s v=""/>
    <s v=""/>
    <s v=""/>
    <s v="2022/014148"/>
  </r>
  <r>
    <x v="0"/>
    <x v="5"/>
    <s v="011962/2022"/>
    <s v="Suministro por lotes de Epis para personal asignado a extinción de incendios forestales (cont. reservado a Centros Especiales de Empleo de Iniciativa Social y a Empresas de Inserción - D. A. 4 LCSP)."/>
    <s v="Contrato de suministros"/>
    <s v="Procedimiento abierto; multiplicidad de criterios"/>
    <s v="No"/>
    <n v="3500"/>
    <n v="3499.93"/>
    <s v=""/>
    <s v=""/>
    <s v=""/>
    <s v=""/>
    <s v="@2022/000466"/>
  </r>
  <r>
    <x v="0"/>
    <x v="5"/>
    <s v="011969/2022"/>
    <s v="Suministro por lotes de Epis para personal asignado a extinción de incendios forestales (cont. reservado a Centros Especiales de Empleo de Iniciativa Social y a Empresas de Inserción - D. A. 4 LCSP)."/>
    <s v="Contrato de suministros"/>
    <s v="Procedimiento abierto; multiplicidad de criterios"/>
    <s v="No"/>
    <n v="3585"/>
    <n v="3412.44"/>
    <s v=""/>
    <s v=""/>
    <s v=""/>
    <s v=""/>
    <s v="@2022/000466"/>
  </r>
  <r>
    <x v="0"/>
    <x v="5"/>
    <s v="011971/2022"/>
    <s v="Suministro por lotes de Epis para personal asignado a extinción de incendios forestales (cont. reservado a Centros Especiales de Empleo de Iniciativa Social y a Empresas de Inserción - D. A. 4 LCSP)."/>
    <s v="Contrato de suministros"/>
    <s v="Procedimiento abierto; multiplicidad de criterios"/>
    <s v="No"/>
    <n v="3599.74"/>
    <n v="3509"/>
    <s v=""/>
    <s v=""/>
    <s v=""/>
    <s v=""/>
    <s v="@2022/000466"/>
  </r>
  <r>
    <x v="0"/>
    <x v="5"/>
    <s v="052916/2022"/>
    <s v="Suministro de avituallamiento de emergencia para el personal adscrito al dispositivo de incendios forestales en la provincia de Guadalajara, debido a los incendios forestales originados durante la campaña de extinción del año 2022."/>
    <s v="Contrato de suministros"/>
    <s v="Emergencia"/>
    <s v="No"/>
    <n v="3658.05"/>
    <n v="3658.05"/>
    <s v=""/>
    <s v=""/>
    <s v=""/>
    <s v=""/>
    <s v="2022/017829"/>
  </r>
  <r>
    <x v="0"/>
    <x v="5"/>
    <s v="022644/2022"/>
    <s v="Suministros por lotes de maquinaria y material de repuesto para herramientas a motor basado en Acuerdo Marco 2021/020258 (Lotes nº 1-2-3-11-12-13)."/>
    <s v="Contrato de suministros"/>
    <s v="Basado en un Acuerdo Marco"/>
    <s v="No"/>
    <n v="3938.55"/>
    <n v="3938.55"/>
    <s v=""/>
    <s v=""/>
    <s v=""/>
    <s v=""/>
    <s v="2022/004267"/>
  </r>
  <r>
    <x v="0"/>
    <x v="5"/>
    <s v="052940/2022"/>
    <s v="Suministro por lotes de maquinaria y material de repuesto para herramientas a motor basado en Acuerdo Marco 2021/020258. Lotes 5,6,7,8 y 9."/>
    <s v="Contrato de suministros"/>
    <s v="Basado en un Acuerdo Marco"/>
    <s v="No"/>
    <n v="4491.8100000000004"/>
    <n v="4491.8100000000004"/>
    <s v=""/>
    <s v=""/>
    <s v=""/>
    <s v=""/>
    <s v="2022/017744"/>
  </r>
  <r>
    <x v="0"/>
    <x v="5"/>
    <s v="014496/2022"/>
    <s v="Suministro por lotes de Epis para personal asignado a extinción de incendios forestales (cont. reservado a Centros Especiales de Empleo de Iniciativa Social y a Empresas de Inserción - D. A. 4 LCSP)."/>
    <s v="Contrato de suministros"/>
    <s v="Procedimiento abierto; multiplicidad de criterios"/>
    <s v="No"/>
    <n v="4500"/>
    <n v="4012.36"/>
    <s v=""/>
    <s v=""/>
    <s v=""/>
    <s v=""/>
    <s v="@2022/000466"/>
  </r>
  <r>
    <x v="0"/>
    <x v="5"/>
    <s v="011959/2022"/>
    <s v="Suministro por lotes de Epis para personal asignado a extinción de incendios forestales (cont. reservado a Centros Especiales de Empleo de Iniciativa Social y a Empresas de Inserción - D. A. 4 LCSP)."/>
    <s v="Contrato de suministros"/>
    <s v="Procedimiento abierto; multiplicidad de criterios"/>
    <s v="No"/>
    <n v="5950.01"/>
    <n v="5745.2"/>
    <s v=""/>
    <s v=""/>
    <s v=""/>
    <s v=""/>
    <s v="@2022/000466"/>
  </r>
  <r>
    <x v="0"/>
    <x v="5"/>
    <s v="011963/2022"/>
    <s v="Suministro por lotes de Epis para personal asignado a extinción de incendios forestales (cont. reservado a Centros Especiales de Empleo de Iniciativa Social y a Empresas de Inserción - D. A. 4 LCSP)."/>
    <s v="Contrato de suministros"/>
    <s v="Procedimiento abierto; multiplicidad de criterios"/>
    <s v="No"/>
    <n v="6050"/>
    <n v="5819.8"/>
    <s v=""/>
    <s v=""/>
    <s v=""/>
    <s v=""/>
    <s v="@2022/000466"/>
  </r>
  <r>
    <x v="0"/>
    <x v="5"/>
    <s v="022419/2022"/>
    <s v="Suministro por Lotes de maquinaria y material de repuesto para herramientas a motor basado en Acuerdo Marco 2021/020258 (Lotes 5-6-7-8-9)"/>
    <s v="Contrato de suministros"/>
    <s v="Basado en un Acuerdo Marco"/>
    <s v="No"/>
    <n v="6422.64"/>
    <n v="6422.64"/>
    <s v=""/>
    <s v=""/>
    <s v=""/>
    <s v=""/>
    <s v="2022/004320"/>
  </r>
  <r>
    <x v="0"/>
    <x v="5"/>
    <s v="014495/2022"/>
    <s v="Suministro por lotes de Epis para personal asignado a extinción de incendios forestales (cont. reservado a Centros Especiales de Empleo de Iniciativa Social y a Empresas de Inserción - D. A. 4 LCSP)."/>
    <s v="Contrato de suministros"/>
    <s v="Procedimiento abierto; multiplicidad de criterios"/>
    <s v="No"/>
    <n v="7750"/>
    <n v="7642.36"/>
    <s v=""/>
    <s v=""/>
    <s v=""/>
    <s v=""/>
    <s v="@2022/000466"/>
  </r>
  <r>
    <x v="0"/>
    <x v="5"/>
    <s v="052917/2022"/>
    <s v="Suministro de Avituallamientos de Emergencia para el personal adscrito al dispositivo de incendios forestales en la provincia de Guadalajara, debido a los incendios forestales originados durante la campaña de extinción del año 2022."/>
    <s v="Contrato de suministros"/>
    <s v="Emergencia"/>
    <s v="No"/>
    <n v="7914.5"/>
    <n v="7914.5"/>
    <s v=""/>
    <s v=""/>
    <s v=""/>
    <s v=""/>
    <s v="2022/017844"/>
  </r>
  <r>
    <x v="0"/>
    <x v="5"/>
    <s v="022636/2022"/>
    <s v="Suministros por lotes de maquinaria y material de repuesto para herramientas a motor basado en Acuerdo Marco 2021/020258 (Lotes nº 1-2-3-11-12-13)."/>
    <s v="Contrato de suministros"/>
    <s v="Basado en un Acuerdo Marco"/>
    <s v="No"/>
    <n v="8296.3799999999992"/>
    <n v="8296.3799999999992"/>
    <s v=""/>
    <s v=""/>
    <s v=""/>
    <s v=""/>
    <s v="2022/004267"/>
  </r>
  <r>
    <x v="0"/>
    <x v="5"/>
    <s v="017666/2022"/>
    <s v="Suministro por lotes de neumáticos para vehículos autobomba participantes en la campaña de extinción de incendios forestales de Castilla - La Mancha 2022."/>
    <s v="Contrato de suministros"/>
    <s v="Procedimiento abierto; multiplicidad de criterios"/>
    <s v="No"/>
    <n v="8470"/>
    <n v="5566"/>
    <s v=""/>
    <s v=""/>
    <s v=""/>
    <s v=""/>
    <s v="@2022/006038"/>
  </r>
  <r>
    <x v="0"/>
    <x v="5"/>
    <s v="017667/2022"/>
    <s v="Suministro por lotes de neumáticos para vehículos autobomba participantes en la campaña de extinción de incendios forestales de Castilla - La Mancha 2022."/>
    <s v="Contrato de suministros"/>
    <s v="Procedimiento abierto; multiplicidad de criterios"/>
    <s v="No"/>
    <n v="8470"/>
    <n v="5566"/>
    <s v=""/>
    <s v=""/>
    <s v=""/>
    <s v=""/>
    <s v="@2022/006038"/>
  </r>
  <r>
    <x v="0"/>
    <x v="5"/>
    <s v="011964/2022"/>
    <s v="Suministro por lotes de Epis para personal asignado a extinción de incendios forestales (cont. reservado a Centros Especiales de Empleo de Iniciativa Social y a Empresas de Inserción - D. A. 4 LCSP)."/>
    <s v="Contrato de suministros"/>
    <s v="Procedimiento abierto; multiplicidad de criterios"/>
    <s v="No"/>
    <n v="9000"/>
    <n v="8954"/>
    <s v=""/>
    <s v=""/>
    <s v=""/>
    <s v=""/>
    <s v="@2022/000466"/>
  </r>
  <r>
    <x v="0"/>
    <x v="5"/>
    <s v="011957/2022"/>
    <s v="Suministro por lotes de Epis para personal asignado a extinción de incendios forestales (cont. reservado a Centros Especiales de Empleo de Iniciativa Social y a Empresas de Inserción - D. A. 4 LCSP)."/>
    <s v="Contrato de suministros"/>
    <s v="Procedimiento abierto; multiplicidad de criterios"/>
    <s v="No"/>
    <n v="10500.25"/>
    <n v="10478.6"/>
    <s v=""/>
    <s v=""/>
    <s v=""/>
    <s v=""/>
    <s v="@2022/000466"/>
  </r>
  <r>
    <x v="0"/>
    <x v="5"/>
    <s v="037790/2022"/>
    <s v="Suministro de avituallamiento  de emergencia para el personal adscrito al dispositivo de extinción de incendios forestales en la provincia de Ciudad Real."/>
    <s v="Contrato de suministros"/>
    <s v="Emergencia"/>
    <s v="No"/>
    <n v="10538"/>
    <n v="10538"/>
    <s v=""/>
    <s v=""/>
    <s v=""/>
    <s v=""/>
    <s v="2022/017839"/>
  </r>
  <r>
    <x v="0"/>
    <x v="5"/>
    <s v="011965/2022"/>
    <s v="Suministro por lotes de Epis para personal asignado a extinción de incendios forestales (cont. reservado a Centros Especiales de Empleo de Iniciativa Social y a Empresas de Inserción - D. A. 4 LCSP)."/>
    <s v="Contrato de suministros"/>
    <s v="Procedimiento abierto; multiplicidad de criterios"/>
    <s v="No"/>
    <n v="11000"/>
    <n v="10249.99"/>
    <s v=""/>
    <s v=""/>
    <s v=""/>
    <s v=""/>
    <s v="@2022/000466"/>
  </r>
  <r>
    <x v="0"/>
    <x v="5"/>
    <s v="011953/2022"/>
    <s v="Suministro por lotes de Epis para personal asignado a extinción de incendios forestales (cont. reservado a Centros Especiales de Empleo de Iniciativa Social y a Empresas de Inserción - D. A. 4 LCSP)."/>
    <s v="Contrato de suministros"/>
    <s v="Procedimiento abierto; multiplicidad de criterios"/>
    <s v="No"/>
    <n v="11600"/>
    <n v="10877.9"/>
    <s v=""/>
    <s v=""/>
    <s v=""/>
    <s v=""/>
    <s v="@2022/000466"/>
  </r>
  <r>
    <x v="0"/>
    <x v="5"/>
    <s v="011956/2022"/>
    <s v="Suministro por lotes de Epis para personal asignado a extinción de incendios forestales (cont. reservado a Centros Especiales de Empleo de Iniciativa Social y a Empresas de Inserción - D. A. 4 LCSP)."/>
    <s v="Contrato de suministros"/>
    <s v="Procedimiento abierto; multiplicidad de criterios"/>
    <s v="No"/>
    <n v="14700"/>
    <n v="14399"/>
    <s v=""/>
    <s v=""/>
    <s v=""/>
    <s v=""/>
    <s v="@2022/000466"/>
  </r>
  <r>
    <x v="0"/>
    <x v="5"/>
    <s v="011958/2022"/>
    <s v="Suministro por lotes de Epis para personal asignado a extinción de incendios forestales (cont. reservado a Centros Especiales de Empleo de Iniciativa Social y a Empresas de Inserción - D. A. 4 LCSP)."/>
    <s v="Contrato de suministros"/>
    <s v="Procedimiento abierto; multiplicidad de criterios"/>
    <s v="No"/>
    <n v="14999.99"/>
    <n v="14991.19"/>
    <s v=""/>
    <s v=""/>
    <s v=""/>
    <s v=""/>
    <s v="@2022/000466"/>
  </r>
  <r>
    <x v="0"/>
    <x v="5"/>
    <s v="011966/2022"/>
    <s v="Suministro por lotes de Epis para personal asignado a extinción de incendios forestales (cont. reservado a Centros Especiales de Empleo de Iniciativa Social y a Empresas de Inserción - D. A. 4 LCSP)."/>
    <s v="Contrato de suministros"/>
    <s v="Procedimiento abierto; multiplicidad de criterios"/>
    <s v="No"/>
    <n v="15137.5"/>
    <n v="13606.45"/>
    <s v=""/>
    <s v=""/>
    <s v=""/>
    <s v=""/>
    <s v="@2022/000466"/>
  </r>
  <r>
    <x v="0"/>
    <x v="5"/>
    <s v="022635/2022"/>
    <s v="Suministros por lotes de maquinaria y material de repuesto para herramientas a motor basado en Acuerdo Marco 2021/020258 (Lotes nº 1-2-3-11-12-13)."/>
    <s v="Contrato de suministros"/>
    <s v="Basado en un Acuerdo Marco"/>
    <s v="No"/>
    <n v="15580.11"/>
    <n v="15580.11"/>
    <s v=""/>
    <s v=""/>
    <s v=""/>
    <s v=""/>
    <s v="2022/004267"/>
  </r>
  <r>
    <x v="0"/>
    <x v="5"/>
    <s v="011961/2022"/>
    <s v="Suministro por lotes de Epis para personal asignado a extinción de incendios forestales (cont. reservado a Centros Especiales de Empleo de Iniciativa Social y a Empresas de Inserción - D. A. 4 LCSP)."/>
    <s v="Contrato de suministros"/>
    <s v="Procedimiento abierto; multiplicidad de criterios"/>
    <s v="No"/>
    <n v="15750"/>
    <n v="15746.94"/>
    <s v=""/>
    <s v=""/>
    <s v=""/>
    <s v=""/>
    <s v="@2022/000466"/>
  </r>
  <r>
    <x v="0"/>
    <x v="5"/>
    <s v="037327/2022"/>
    <s v="Suministro de avituallamiento de emergencia para el personal adscrito al dispositivo de extinción de incendios forestales en la provincia de Cuenca."/>
    <s v="Contrato de suministros"/>
    <s v="Emergencia"/>
    <s v="No"/>
    <n v="15823.19"/>
    <n v="15823.19"/>
    <s v=""/>
    <s v=""/>
    <s v=""/>
    <s v=""/>
    <s v="2022/017847"/>
  </r>
  <r>
    <x v="0"/>
    <x v="5"/>
    <s v="052912/2022"/>
    <s v="Suministro de avituallamiento de emergencia para el personal adscrito al dispositivo de incendios forestales en la provincia de Guadalajara, debido a los incendios forestales originados durante la campaña de extinción del año 2022."/>
    <s v="Contrato de suministros"/>
    <s v="Emergencia"/>
    <s v="No"/>
    <n v="16699.849999999999"/>
    <n v="16699.849999999999"/>
    <s v=""/>
    <s v=""/>
    <s v=""/>
    <s v=""/>
    <s v="2022/018206"/>
  </r>
  <r>
    <x v="0"/>
    <x v="5"/>
    <s v="024188/2022"/>
    <s v="Suministro de retardante concentrado para reponer existencias en la base aérea de &quot;El Castaño&quot; en Ciudad Real, debido a los incendios forestales originados los días 24 y 15 de julio de 2022 en los términos municipales de Puebla de Don Rodrigo, Ruidera y A"/>
    <s v="Contrato de suministros"/>
    <s v="Emergencia"/>
    <s v="No"/>
    <n v="17722.53"/>
    <n v="17722.53"/>
    <s v=""/>
    <s v=""/>
    <s v=""/>
    <s v=""/>
    <s v="2022/012643"/>
  </r>
  <r>
    <x v="0"/>
    <x v="5"/>
    <s v="014499/2022"/>
    <s v="Suministro por lotes de Epis para personal asignado a extinción de incendios forestales (cont. reservado a Centros Especiales de Empleo de Iniciativa Social y a Empresas de Inserción - D. A. 4 LCSP)."/>
    <s v="Contrato de suministros"/>
    <s v="Procedimiento abierto; multiplicidad de criterios"/>
    <s v="No"/>
    <n v="21000"/>
    <n v="11701.31"/>
    <s v=""/>
    <s v=""/>
    <s v=""/>
    <s v=""/>
    <s v="@2022/000466"/>
  </r>
  <r>
    <x v="0"/>
    <x v="5"/>
    <s v="037281/2022"/>
    <s v="Suministro de avituallamiento de emergencia para el personal adscrito al dispositivo de incendios forestales de en la provincia de Toledo."/>
    <s v="Contrato de suministros"/>
    <s v="Emergencia"/>
    <s v="No"/>
    <n v="21202.7"/>
    <n v="21202.7"/>
    <s v=""/>
    <s v=""/>
    <s v=""/>
    <s v=""/>
    <s v="2022/017825"/>
  </r>
  <r>
    <x v="0"/>
    <x v="5"/>
    <s v="017669/2022"/>
    <s v="Suministro por lotes de neumáticos para vehículos autobomba participantes en la campaña de extinción de incendios forestales de Castilla - La Mancha 2022."/>
    <s v="Contrato de suministros"/>
    <s v="Procedimiento abierto; multiplicidad de criterios"/>
    <s v="No"/>
    <n v="21780"/>
    <n v="17242.5"/>
    <s v=""/>
    <s v=""/>
    <s v=""/>
    <s v=""/>
    <s v="@2022/006038"/>
  </r>
  <r>
    <x v="0"/>
    <x v="5"/>
    <s v="011967/2022"/>
    <s v="Suministro por lotes de Epis para personal asignado a extinción de incendios forestales (cont. reservado a Centros Especiales de Empleo de Iniciativa Social y a Empresas de Inserción - D. A. 4 LCSP)."/>
    <s v="Contrato de suministros"/>
    <s v="Procedimiento abierto; multiplicidad de criterios"/>
    <s v="No"/>
    <n v="22316.1"/>
    <n v="19874.25"/>
    <s v=""/>
    <s v=""/>
    <s v=""/>
    <s v=""/>
    <s v="@2022/000466"/>
  </r>
  <r>
    <x v="0"/>
    <x v="5"/>
    <s v="022413/2022"/>
    <s v="Suministro Lote 4: Aceites basado en el Acuerdo marco 2021/020258."/>
    <s v="Contrato de suministros"/>
    <s v="Basado en un Acuerdo Marco"/>
    <s v="No"/>
    <n v="23906.33"/>
    <n v="23906.33"/>
    <s v=""/>
    <s v=""/>
    <s v=""/>
    <s v=""/>
    <s v="2022/004325"/>
  </r>
  <r>
    <x v="0"/>
    <x v="5"/>
    <s v="018032/2022"/>
    <s v="Suministro por lotes de material de respuesto para completar la dotación mínima normalizada de los medios aéreos y terrestres en la campaña de extención de incendios forestales de Castilla - La Mancha 2022."/>
    <s v="Contrato de suministros"/>
    <s v="Procedimiento abierto; multiplicidad de criterios"/>
    <s v="No"/>
    <n v="24665.85"/>
    <n v="17877.75"/>
    <s v=""/>
    <s v=""/>
    <s v=""/>
    <s v=""/>
    <s v="@2022/006397"/>
  </r>
  <r>
    <x v="0"/>
    <x v="5"/>
    <s v="022417/2022"/>
    <s v="Suministro por Lotes de maquinaria y material de repuesto para herramientas a motor basado en Acuerdo Marco 2021/020258 (Lotes 5-6-7-8-9)"/>
    <s v="Contrato de suministros"/>
    <s v="Basado en un Acuerdo Marco"/>
    <s v="No"/>
    <n v="25199.4"/>
    <n v="25199.4"/>
    <s v=""/>
    <s v=""/>
    <s v=""/>
    <s v=""/>
    <s v="2022/004320"/>
  </r>
  <r>
    <x v="0"/>
    <x v="5"/>
    <s v="037782/2022"/>
    <s v="Suministro de avituallamiento de emergencia para el personal adscrito al dispositivo de extinción de incendios forestales en la provincia de Ciudad Real."/>
    <s v="Contrato de suministros"/>
    <s v="Emergencia"/>
    <s v="No"/>
    <n v="26022"/>
    <n v="26022"/>
    <s v=""/>
    <s v=""/>
    <s v=""/>
    <s v=""/>
    <s v="2022/017841"/>
  </r>
  <r>
    <x v="0"/>
    <x v="5"/>
    <s v="052938/2022"/>
    <s v="Suministro por lotes de maquinaria y material de repuesto para herramientas a motor basado en Acuerdo Marco 2021/020258. Lotes 5,6,7,8 y 9."/>
    <s v="Contrato de suministros"/>
    <s v="Basado en un Acuerdo Marco"/>
    <s v="No"/>
    <n v="27296"/>
    <n v="27296"/>
    <s v=""/>
    <s v=""/>
    <s v=""/>
    <s v=""/>
    <s v="2022/017744"/>
  </r>
  <r>
    <x v="0"/>
    <x v="5"/>
    <s v="052936/2022"/>
    <s v="Suministro por lotes de maquinaria y material de repuesto para herramientas a motor basado en Acuerdo Marco 2021/020258. Lotes 5,6,7,8 y 9."/>
    <s v="Contrato de suministros"/>
    <s v="Basado en un Acuerdo Marco"/>
    <s v="No"/>
    <n v="27992.49"/>
    <n v="27992.49"/>
    <s v=""/>
    <s v=""/>
    <s v=""/>
    <s v=""/>
    <s v="2022/017744"/>
  </r>
  <r>
    <x v="0"/>
    <x v="5"/>
    <s v="045172/2022"/>
    <s v="Suministro por Lotes de equipos y accesorios de radiocomunicaciones para el dispositivo de defensa contra incendios forestales de Castilla - La Mancha, en la campaña 2022."/>
    <s v="Contrato de suministros"/>
    <s v="Procedimiento abierto; multiplicidad de criterios"/>
    <s v="No"/>
    <n v="28319.81"/>
    <n v="27025.69"/>
    <s v=""/>
    <s v=""/>
    <s v=""/>
    <s v=""/>
    <s v="@2022/018245"/>
  </r>
  <r>
    <x v="0"/>
    <x v="5"/>
    <s v="016578/2022"/>
    <s v="Suministro de botas mixtas de extinción/motoserrista (calzado de seguridad tipo C), semimáscaras de doble filtro y filtros (2 por cada una), gafas de seguridad de montura universal o híbrida como contrato reservado a centro especial de empleo de iniciativ"/>
    <s v="Contrato de suministros"/>
    <s v="Procedimiento negociado sin publicidad"/>
    <s v="No"/>
    <n v="28515.759999999998"/>
    <n v="28515.759999999998"/>
    <s v="168"/>
    <s v="a"/>
    <s v="3"/>
    <s v="CONTRATO SECRETO O RESERVADO"/>
    <s v="2022/006903"/>
  </r>
  <r>
    <x v="0"/>
    <x v="5"/>
    <s v="029874/2022"/>
    <s v="Suministro por lotes de maquinaria y material de repuesto para herramientas a motor, basado en el Acuerdo Marco Nº: 2021/020258. Lote nº 4: Aceites."/>
    <s v="Contrato de suministros"/>
    <s v="Basado en un Acuerdo Marco"/>
    <s v="No"/>
    <n v="30298.400000000001"/>
    <n v="30298.400000000001"/>
    <s v=""/>
    <s v=""/>
    <s v=""/>
    <s v=""/>
    <s v="2022/015503"/>
  </r>
  <r>
    <x v="0"/>
    <x v="5"/>
    <s v="045171/2022"/>
    <s v="Suministro por Lotes de equipos y accesorios de radiocomunicaciones para el dispositivo de defensa contra incendios forestales de Castilla - La Mancha, en la campaña 2022."/>
    <s v="Contrato de suministros"/>
    <s v="Procedimiento abierto; multiplicidad de criterios"/>
    <s v="No"/>
    <n v="31122.71"/>
    <n v="30759.71"/>
    <s v=""/>
    <s v=""/>
    <s v=""/>
    <s v=""/>
    <s v="@2022/018245"/>
  </r>
  <r>
    <x v="0"/>
    <x v="5"/>
    <s v="017996/2022"/>
    <s v="Suministro por lotes de material de respuesto para completar la dotación mínima normalizada de los medios aéreos y terrestres en la campaña de extención de incendios forestales de Castilla - La Mancha 2022."/>
    <s v="Contrato de suministros"/>
    <s v="Procedimiento abierto; multiplicidad de criterios"/>
    <s v="No"/>
    <n v="32428"/>
    <n v="22085.69"/>
    <s v=""/>
    <s v=""/>
    <s v=""/>
    <s v=""/>
    <s v="@2022/006397"/>
  </r>
  <r>
    <x v="0"/>
    <x v="5"/>
    <s v="016924/2022"/>
    <s v="Suministro de 155 teléfonos móviles para el dispositivo de prevención de incendios forestales de GEACAM S. A."/>
    <s v="Contrato de suministros"/>
    <s v="Procedimiento negociado sin publicidad"/>
    <s v="No"/>
    <n v="35500"/>
    <n v="35313.85"/>
    <s v="168"/>
    <s v="a"/>
    <s v="2"/>
    <s v="EXCLUSIVIDAD TÉCNICA, DE DERECHOS EXCLUSIVOS O ARTÍSTICA_x000a_"/>
    <s v="2022/004345"/>
  </r>
  <r>
    <x v="0"/>
    <x v="5"/>
    <s v="011951/2022"/>
    <s v="Suministro por lotes de Epis para personal asignado a extinción de incendios forestales (cont. reservado a Centros Especiales de Empleo de Iniciativa Social y a Empresas de Inserción - D. A. 4 LCSP)."/>
    <s v="Contrato de suministros"/>
    <s v="Procedimiento abierto; multiplicidad de criterios"/>
    <s v="No"/>
    <n v="38800.01"/>
    <n v="38796.65"/>
    <s v=""/>
    <s v=""/>
    <s v=""/>
    <s v=""/>
    <s v="@2022/000466"/>
  </r>
  <r>
    <x v="0"/>
    <x v="5"/>
    <s v="022642/2022"/>
    <s v="Suministros por lotes de maquinaria y material de repuesto para herramientas a motor basado en Acuerdo Marco 2021/020258 (Lotes nº 1-2-3-11-12-13)."/>
    <s v="Contrato de suministros"/>
    <s v="Basado en un Acuerdo Marco"/>
    <s v="No"/>
    <n v="39864.660000000003"/>
    <n v="39864.660000000003"/>
    <s v=""/>
    <s v=""/>
    <s v=""/>
    <s v=""/>
    <s v="2022/004267"/>
  </r>
  <r>
    <x v="0"/>
    <x v="5"/>
    <s v="028259/2022"/>
    <s v="Suministro de retardante concentrado para reponer existencias en la base aérea de Peralveche (Guadalajara), debido al incendio forestal originado el día 22-08-2022, en el término municipal de Carrascosa de la Sierra (Cuenca)."/>
    <s v="Contrato de suministros"/>
    <s v="Emergencia"/>
    <s v="No"/>
    <n v="42115.74"/>
    <n v="42115.74"/>
    <s v=""/>
    <s v=""/>
    <s v=""/>
    <s v=""/>
    <s v="2022/014118"/>
  </r>
  <r>
    <x v="0"/>
    <x v="5"/>
    <s v="017252/2022"/>
    <s v="Suministro de retardante concentrado para reponer existencias en las bases aéreas de Carcelén y Ontur (provincia de Albacete) debido a los incendios forestales originados en el t. m. de Hellín (10-06-2022) y en el t. m. de Almansa (17-06-2022)."/>
    <s v="Contrato de suministros"/>
    <s v="Emergencia"/>
    <s v="No"/>
    <n v="44482.99"/>
    <n v="44482.99"/>
    <s v=""/>
    <s v=""/>
    <s v=""/>
    <s v=""/>
    <s v="2022/009854"/>
  </r>
  <r>
    <x v="0"/>
    <x v="5"/>
    <s v="027023/2022"/>
    <s v="Suministro de retardante concentrado para reponer existencias en la base aérea de Quinto de Don Pedro, debido al incendio forestal originado el día 29-07-202, en el término municipal de Sevilleja de la Jara (Toledo)."/>
    <s v="Contrato de suministros"/>
    <s v="Emergencia"/>
    <s v="No"/>
    <n v="44857.51"/>
    <n v="44857.51"/>
    <s v=""/>
    <s v=""/>
    <s v=""/>
    <s v=""/>
    <s v="2022/013054"/>
  </r>
  <r>
    <x v="0"/>
    <x v="5"/>
    <s v="027268/2022"/>
    <s v="Suministro de retardante concentrado para reponer existencias en la base aérea de Peralveche (Guadalajara), por haberse agotado en las tareas de extinción del incendio originado el día 25-07-2022 en Cerezo de Mohernando (pedanía de Humanes) provincia de G"/>
    <s v="Contrato de suministros"/>
    <s v="Emergencia"/>
    <s v="No"/>
    <n v="44857.51"/>
    <n v="44857.51"/>
    <s v=""/>
    <s v=""/>
    <s v=""/>
    <s v=""/>
    <s v="2022/013107"/>
  </r>
  <r>
    <x v="0"/>
    <x v="5"/>
    <s v="027269/2022"/>
    <s v="Suministro de retardante concentrado para reponer existencias en la base aérea de La Iglesuela (Toledo), debido al incendio forestal originado el día 05-08-2022, en el término municipal de Santa Cruz del Valle, en la provincia de Ávila."/>
    <s v="Contrato de suministros"/>
    <s v="Emergencia"/>
    <s v="No"/>
    <n v="44857.51"/>
    <n v="44857.5"/>
    <s v=""/>
    <s v=""/>
    <s v=""/>
    <s v=""/>
    <s v="2022/013147"/>
  </r>
  <r>
    <x v="0"/>
    <x v="5"/>
    <s v="030247/2022"/>
    <s v="Suministro de red de coco y piquetas de anclaje para las obras de restauración de la cantera de Peñalén (Guadalajara) en el marco del proyecto de restauración minera &quot;LIFE Ribermine&quot;."/>
    <s v="Contrato de suministros"/>
    <s v="Procedimiento abierto. Un solo criterio"/>
    <s v="No"/>
    <n v="48393.95"/>
    <n v="47274.7"/>
    <s v=""/>
    <s v=""/>
    <s v=""/>
    <s v=""/>
    <s v="@2022/014090"/>
  </r>
  <r>
    <x v="0"/>
    <x v="5"/>
    <s v="011954/2022"/>
    <s v="Suministro por lotes de Epis para personal asignado a extinción de incendios forestales (cont. reservado a Centros Especiales de Empleo de Iniciativa Social y a Empresas de Inserción - D. A. 4 LCSP)."/>
    <s v="Contrato de suministros"/>
    <s v="Procedimiento abierto; multiplicidad de criterios"/>
    <s v="No"/>
    <n v="48645"/>
    <n v="48639.199999999997"/>
    <s v=""/>
    <s v=""/>
    <s v=""/>
    <s v=""/>
    <s v="@2022/000466"/>
  </r>
  <r>
    <x v="0"/>
    <x v="5"/>
    <s v="017994/2022"/>
    <s v="Suministro por lotes de material de respuesto para completar la dotación mínima normalizada de los medios aéreos y terrestres en la campaña de extención de incendios forestales de Castilla - La Mancha 2022."/>
    <s v="Contrato de suministros"/>
    <s v="Procedimiento abierto; multiplicidad de criterios"/>
    <s v="No"/>
    <n v="51727.5"/>
    <n v="31740.720000000001"/>
    <s v=""/>
    <s v=""/>
    <s v=""/>
    <s v=""/>
    <s v="@2022/006397"/>
  </r>
  <r>
    <x v="0"/>
    <x v="5"/>
    <s v="003047/2022"/>
    <s v="Suministro de una máquina de limpieza viaria por vapor a alta presión."/>
    <s v="Contrato de suministros"/>
    <s v="Procedimiento abierto; multiplicidad de criterios"/>
    <s v="No"/>
    <n v="52030"/>
    <n v="44140.800000000003"/>
    <s v=""/>
    <s v=""/>
    <s v=""/>
    <s v=""/>
    <s v="@2022/000059"/>
  </r>
  <r>
    <x v="0"/>
    <x v="5"/>
    <s v="052882/2022"/>
    <s v="Suministro por lotes de maquinaria y material de repuesto para herramientas a motor, basado en Acuerdo Marco nº: 2021/020258 - Lote 4: Aceites."/>
    <s v="Contrato de suministros"/>
    <s v="Basado en un Acuerdo Marco"/>
    <s v="No"/>
    <n v="53563.68"/>
    <n v="53563.68"/>
    <s v=""/>
    <s v=""/>
    <s v=""/>
    <s v=""/>
    <s v="2022/024672"/>
  </r>
  <r>
    <x v="0"/>
    <x v="5"/>
    <s v="016580/2022"/>
    <s v="Suministro de zapatillas y pantalones de deporte como contrato reservado a centro especial de empleo de iniciativa social y empresas de inserción, en base a la Disposición Adicional 4ª de la LCSP."/>
    <s v="Contrato de suministros"/>
    <s v="Procedimiento negociado sin publicidad"/>
    <s v="No"/>
    <n v="53904.6"/>
    <n v="53904.6"/>
    <s v="168"/>
    <s v="a"/>
    <s v="3"/>
    <s v="CONTRATO SECRETO O RESERVADO"/>
    <s v="2022/006189"/>
  </r>
  <r>
    <x v="0"/>
    <x v="5"/>
    <s v="011950/2022"/>
    <s v="Suministro por lotes de Epis para personal asignado a extinción de incendios forestales (cont. reservado a Centros Especiales de Empleo de Iniciativa Social y a Empresas de Inserción - D. A. 4 LCSP)."/>
    <s v="Contrato de suministros"/>
    <s v="Procedimiento abierto; multiplicidad de criterios"/>
    <s v="No"/>
    <n v="55770"/>
    <n v="55769.14"/>
    <s v=""/>
    <s v=""/>
    <s v=""/>
    <s v=""/>
    <s v="@2022/000466"/>
  </r>
  <r>
    <x v="0"/>
    <x v="5"/>
    <s v="037173/2022"/>
    <s v="Suministro de avituallamiento de emergencia para los miembros del dispositivo de extinción de incendios forestales de la provincia de Albacete."/>
    <s v="Contrato de suministros"/>
    <s v="Emergencia"/>
    <s v="No"/>
    <n v="55781.77"/>
    <n v="55781.77"/>
    <s v=""/>
    <s v=""/>
    <s v=""/>
    <s v=""/>
    <s v="2022/017848"/>
  </r>
  <r>
    <x v="0"/>
    <x v="5"/>
    <s v="004344/2022"/>
    <s v="Suministro e instalación de suelo técnico ensayado para instalación de nuevos asientos, con cinturos en 14 camiones autobomba."/>
    <s v="Contrato de suministros"/>
    <s v="Procedimiento negociado sin publicidad"/>
    <s v="No"/>
    <n v="59290"/>
    <n v="59290"/>
    <s v="168"/>
    <s v="a"/>
    <s v="2"/>
    <s v="EXCLUSIVIDAD TÉCNICA, DE DERECHOS EXCLUSIVOS O ARTÍSTICA_x000a_"/>
    <s v="2022/002438"/>
  </r>
  <r>
    <x v="0"/>
    <x v="5"/>
    <s v="011553/2022"/>
    <s v="Suministro e instalación, en régimen de alquiler, de módulos prefabricados en diferentes infraestructuras del dispositivo de extinción de incendios forestales de Castilla - La Mancha. Año 2022."/>
    <s v="Contrato de suministros"/>
    <s v="Procedimiento abierto; multiplicidad de criterios"/>
    <s v="No"/>
    <n v="59314.2"/>
    <n v="43886.6"/>
    <s v=""/>
    <s v=""/>
    <s v=""/>
    <s v=""/>
    <s v="@2022/003454"/>
  </r>
  <r>
    <x v="0"/>
    <x v="5"/>
    <s v="022638/2022"/>
    <s v="Suministros por lotes de maquinaria y material de repuesto para herramientas a motor basado en Acuerdo Marco 2021/020258 (Lotes nº 1-2-3-11-12-13)."/>
    <s v="Contrato de suministros"/>
    <s v="Basado en un Acuerdo Marco"/>
    <s v="No"/>
    <n v="59458.38"/>
    <n v="59458.38"/>
    <s v=""/>
    <s v=""/>
    <s v=""/>
    <s v=""/>
    <s v="2022/004267"/>
  </r>
  <r>
    <x v="0"/>
    <x v="5"/>
    <s v="004346/2022"/>
    <s v="Suministro e instalación de asientos-butacas con cinturon en 14 camiones autobomba todo terreno  marca URO."/>
    <s v="Contrato de suministros"/>
    <s v="Procedimiento negociado sin publicidad"/>
    <s v="No"/>
    <n v="59543.82"/>
    <n v="59543.82"/>
    <s v="168"/>
    <s v="a"/>
    <s v="2"/>
    <s v="EXCLUSIVIDAD TÉCNICA, DE DERECHOS EXCLUSIVOS O ARTÍSTICA_x000a_"/>
    <s v="2022/002439"/>
  </r>
  <r>
    <x v="0"/>
    <x v="5"/>
    <s v="014561/2022"/>
    <s v="Suministro de uniformidad y equipamiento técnico para el personal de asistencias técnicas de GEACAM S. A., adscritos a los diferentes encargos que le efectua la JCCM."/>
    <s v="Contrato de suministros"/>
    <s v="Procedimiento abierto; multiplicidad de criterios"/>
    <s v="No"/>
    <n v="59913.15"/>
    <n v="37643.72"/>
    <s v=""/>
    <s v=""/>
    <s v=""/>
    <s v=""/>
    <s v="@2022/001415"/>
  </r>
  <r>
    <x v="0"/>
    <x v="5"/>
    <s v="017995/2022"/>
    <s v="Suministro por lotes de material de respuesto para completar la dotación mínima normalizada de los medios aéreos y terrestres en la campaña de extención de incendios forestales de Castilla - La Mancha 2022."/>
    <s v="Contrato de suministros"/>
    <s v="Procedimiento abierto; multiplicidad de criterios"/>
    <s v="No"/>
    <n v="62388.81"/>
    <n v="38421.25"/>
    <s v=""/>
    <s v=""/>
    <s v=""/>
    <s v=""/>
    <s v="@2022/006397"/>
  </r>
  <r>
    <x v="0"/>
    <x v="5"/>
    <s v="023560/2022"/>
    <s v="Suministro de retardante concentrado para reponer existencias en las bases aéreas de Campillos  Paravientos (CU) y Quinto de D. Pedro (TO) debido a los incendios originados el día 19-07-2022 en los t. m. de Valdepeñas de la Sierra y Chiloeches, ambos en l"/>
    <s v="Contrato de suministros"/>
    <s v="Emergencia"/>
    <s v="No"/>
    <n v="65540.86"/>
    <n v="65540.86"/>
    <s v=""/>
    <s v=""/>
    <s v=""/>
    <s v=""/>
    <s v="2022/011915"/>
  </r>
  <r>
    <x v="0"/>
    <x v="5"/>
    <s v="017664/2022"/>
    <s v="Suministro por lotes de neumáticos para vehículos autobomba participantes en la campaña de extinción de incendios forestales de Castilla - La Mancha 2022."/>
    <s v="Contrato de suministros"/>
    <s v="Procedimiento abierto; multiplicidad de criterios"/>
    <s v="No"/>
    <n v="68062.5"/>
    <n v="66210.990000000005"/>
    <s v=""/>
    <s v=""/>
    <s v=""/>
    <s v=""/>
    <s v="@2022/006038"/>
  </r>
  <r>
    <x v="0"/>
    <x v="5"/>
    <s v="011817/2022"/>
    <s v="Suministro por lotes de Epis para personal asignado a extinción de incendios forestales (cont. reservado a Centros Especiales de Empleo de Iniciativa Social y a Empresas de Inserción - D. A. 4 LCSP)."/>
    <s v="Contrato de suministros"/>
    <s v="Procedimiento abierto; multiplicidad de criterios"/>
    <s v="No"/>
    <n v="69300"/>
    <n v="69296.88"/>
    <s v=""/>
    <s v=""/>
    <s v=""/>
    <s v=""/>
    <s v="@2022/000466"/>
  </r>
  <r>
    <x v="0"/>
    <x v="5"/>
    <s v="022415/2022"/>
    <s v="Suministro por Lotes de maquinaria y material de repuesto para herramientas a motor basado en Acuerdo Marco 2021/020258 (Lotes 5-6-7-8-9)"/>
    <s v="Contrato de suministros"/>
    <s v="Basado en un Acuerdo Marco"/>
    <s v="No"/>
    <n v="88813.99"/>
    <n v="88813.99"/>
    <s v=""/>
    <s v=""/>
    <s v=""/>
    <s v=""/>
    <s v="2022/004320"/>
  </r>
  <r>
    <x v="0"/>
    <x v="5"/>
    <s v="022416/2022"/>
    <s v="Suministro por Lotes de maquinaria y material de repuesto para herramientas a motor basado en Acuerdo Marco 2021/020258 (Lotes 5-6-7-8-9)"/>
    <s v="Contrato de suministros"/>
    <s v="Basado en un Acuerdo Marco"/>
    <s v="No"/>
    <n v="94478.74"/>
    <n v="94478.74"/>
    <s v=""/>
    <s v=""/>
    <s v=""/>
    <s v=""/>
    <s v="2022/004320"/>
  </r>
  <r>
    <x v="0"/>
    <x v="5"/>
    <s v="052937/2022"/>
    <s v="Suministro por lotes de maquinaria y material de repuesto para herramientas a motor basado en Acuerdo Marco 2021/020258. Lotes 5,6,7,8 y 9."/>
    <s v="Contrato de suministros"/>
    <s v="Basado en un Acuerdo Marco"/>
    <s v="No"/>
    <n v="99370.6"/>
    <n v="99370.6"/>
    <s v=""/>
    <s v=""/>
    <s v=""/>
    <s v=""/>
    <s v="2022/017744"/>
  </r>
  <r>
    <x v="0"/>
    <x v="5"/>
    <s v="003770/2022"/>
    <s v="Suministro de protectores microperforados y tutores de madera para repoblación forestal en ejecución de medidas compensatorias, según contrato firmado con Iberdrola Renovables CLM S. A."/>
    <s v="Contrato de suministros"/>
    <s v="Procedimiento negociado sin publicidad"/>
    <s v="No"/>
    <n v="100504.25"/>
    <n v="100504.25"/>
    <s v="168"/>
    <s v="b"/>
    <s v="2"/>
    <s v="OFERTAS IRREGULARES O INACEPTABLES A UN PROCEDIMIENTO ABIERTO, RESTRINGIDO O DE DIÁLOGO COMPETITIVO"/>
    <s v="2022/000785"/>
  </r>
  <r>
    <x v="0"/>
    <x v="5"/>
    <s v="037031/2022"/>
    <s v="Suministro de combustible de automoción para los vehículos de la empresa pública Geacam S. A., con la suministradora Red Española de Servicios S.A.U:, basado en el Acuerdo Marco 2022/00192 de suministro de combustible para los vehículos de la JCCM y sus o"/>
    <s v="Contrato de suministros"/>
    <s v="Basado en un Acuerdo Marco"/>
    <s v="No"/>
    <n v="885000"/>
    <n v="885000"/>
    <s v=""/>
    <s v=""/>
    <s v=""/>
    <s v=""/>
    <s v="2022/017650"/>
  </r>
  <r>
    <x v="0"/>
    <x v="5"/>
    <s v="044006/2022"/>
    <s v="Suministro de combustible de automoción para los vehículos de la empresa pública Geacam S. A., con la suministradora SOLRED S. A., basado en el Acuerdo Marco  2022/00192 de suministro de combustible para los vehículos de la JCCM y sus organismos autónomos"/>
    <s v="Contrato de suministros"/>
    <s v="Basado en un Acuerdo Marco"/>
    <s v="No"/>
    <n v="3100000"/>
    <n v="3100000"/>
    <s v=""/>
    <s v=""/>
    <s v=""/>
    <s v=""/>
    <s v="2022/017641"/>
  </r>
  <r>
    <x v="0"/>
    <x v="7"/>
    <s v="007853/2022"/>
    <s v="Electrónica de Distribución y Control"/>
    <s v="Contrato de suministros"/>
    <s v="Procedimiento abierto; multiplicidad de criterios"/>
    <s v="No"/>
    <n v="42350"/>
    <n v="42236.45"/>
    <s v=""/>
    <s v=""/>
    <s v=""/>
    <s v=""/>
    <s v="@2022/000974"/>
  </r>
  <r>
    <x v="0"/>
    <x v="7"/>
    <s v="007844/2022"/>
    <s v="Microfonía"/>
    <s v="Contrato de suministros"/>
    <s v="Procedimiento abierto; multiplicidad de criterios"/>
    <s v="No"/>
    <n v="72600"/>
    <n v="61168.160000000003"/>
    <s v=""/>
    <s v=""/>
    <s v=""/>
    <s v=""/>
    <s v="@2022/000972"/>
  </r>
  <r>
    <x v="0"/>
    <x v="7"/>
    <s v="007908/2022"/>
    <s v="Monitores Control de Informativos"/>
    <s v="Contrato de suministros"/>
    <s v="Procedimiento abierto; multiplicidad de criterios"/>
    <s v="No"/>
    <n v="72600"/>
    <n v="58140.5"/>
    <s v=""/>
    <s v=""/>
    <s v=""/>
    <s v=""/>
    <s v="@2022/000973"/>
  </r>
  <r>
    <x v="0"/>
    <x v="7"/>
    <s v="044458/2022"/>
    <s v="Suministro de Servidores Informáticos AVID"/>
    <s v="Contrato de suministros"/>
    <s v="Procedimiento abierto; multiplicidad de criterios"/>
    <s v="No"/>
    <n v="72600"/>
    <n v="66489.5"/>
    <s v=""/>
    <s v=""/>
    <s v=""/>
    <s v=""/>
    <s v="@2022/015180"/>
  </r>
  <r>
    <x v="0"/>
    <x v="7"/>
    <s v="044460/2022"/>
    <s v="Suministro de Iluminación LED para el Plató de Informativos de CMM"/>
    <s v="Contrato de suministros"/>
    <s v="Procedimiento abierto; multiplicidad de criterios"/>
    <s v="No"/>
    <n v="72600"/>
    <n v="46286.82"/>
    <s v=""/>
    <s v=""/>
    <s v=""/>
    <s v=""/>
    <s v="@2022/015004"/>
  </r>
  <r>
    <x v="0"/>
    <x v="7"/>
    <s v="045251/2022"/>
    <s v="Suministro de mesa de sonido de control para el estudio de informativos de Radio Castilla-La Mancha"/>
    <s v="Contrato de suministros"/>
    <s v="Procedimiento abierto; multiplicidad de criterios"/>
    <s v="No"/>
    <n v="78650"/>
    <n v="78576.36"/>
    <s v=""/>
    <s v=""/>
    <s v=""/>
    <s v=""/>
    <s v="@2022/014368"/>
  </r>
  <r>
    <x v="0"/>
    <x v="7"/>
    <s v="044421/2022"/>
    <s v="Actualización de los Sistemas de Refrigeración de CMM"/>
    <s v="Contrato de suministros"/>
    <s v="Procedimiento abierto; multiplicidad de criterios"/>
    <s v="No"/>
    <n v="157300"/>
    <n v="151794.5"/>
    <s v=""/>
    <s v=""/>
    <s v=""/>
    <s v=""/>
    <s v="@2022/015181"/>
  </r>
  <r>
    <x v="0"/>
    <x v="7"/>
    <s v="014532/2022"/>
    <s v="Sistema de Continuidad"/>
    <s v="Contrato de suministros"/>
    <s v="Procedimiento abierto; multiplicidad de criterios"/>
    <s v="No"/>
    <n v="363000"/>
    <n v="359610.79"/>
    <s v=""/>
    <s v=""/>
    <s v=""/>
    <s v=""/>
    <s v="@2022/000463"/>
  </r>
  <r>
    <x v="0"/>
    <x v="8"/>
    <s v="008242/2022"/>
    <s v="Alquiler Vehículo Electrico (tipo turismo)"/>
    <s v="Contrato de suministros"/>
    <s v="Procedimiento Abierto Simplificado Abreviado"/>
    <s v="No"/>
    <n v="36300"/>
    <n v="30144"/>
    <s v=""/>
    <s v=""/>
    <s v=""/>
    <s v=""/>
    <s v="@2022/000692"/>
  </r>
  <r>
    <x v="0"/>
    <x v="11"/>
    <s v="000854/2022"/>
    <s v="Licitación de un contrato de suministro (renting vehículo) mediante procedimiento negociado sin publicidad."/>
    <s v="Contrato de suministros"/>
    <s v="Procedimiento negociado sin publicidad"/>
    <s v="No"/>
    <n v="36300"/>
    <n v="36297.1"/>
    <s v="168"/>
    <s v="a"/>
    <s v="1"/>
    <s v="PROCEDIMIENTO ABIERTO O RESTRINGIDO PREVIO DESIERTO O CON OFERTAS INADECUADAS"/>
    <s v="2022/000139"/>
  </r>
  <r>
    <x v="1"/>
    <x v="12"/>
    <s v="015887.1/2021"/>
    <s v="servicio limpieza delegacion provincial de toledo"/>
    <s v="Contrato de servicios"/>
    <s v="Basado en un Acuerdo Marco"/>
    <s v="No"/>
    <n v="-30885.86"/>
    <n v="-30885.86"/>
    <m/>
    <m/>
    <m/>
    <m/>
    <s v="2021/006757"/>
  </r>
  <r>
    <x v="1"/>
    <x v="12"/>
    <s v="029499/2022"/>
    <s v="Lote 5 Servicios de burofax y telegrafía. Basado en el Acuerdo Marco de Servicios Postales, telegramas y burofax de la JCCM y OOAA"/>
    <s v="Contrato de servicios"/>
    <s v="Basado en un Acuerdo Marco"/>
    <s v="No"/>
    <n v="51.43"/>
    <n v="51.43"/>
    <s v=""/>
    <s v=""/>
    <s v=""/>
    <s v=""/>
    <s v="2022/014580"/>
  </r>
  <r>
    <x v="1"/>
    <x v="12"/>
    <s v="037013/2022"/>
    <s v="Contrato basado mensajería paquetería (Lote 4)"/>
    <s v="Contrato de servicios"/>
    <s v="Basado en un Acuerdo Marco"/>
    <s v="No"/>
    <n v="55.1"/>
    <n v="55.1"/>
    <s v=""/>
    <s v=""/>
    <s v=""/>
    <s v=""/>
    <s v="2022/017447"/>
  </r>
  <r>
    <x v="1"/>
    <x v="12"/>
    <s v="032596/2022"/>
    <s v="Servicios postales. Burofax y telegrafía SS.CC. lote 5."/>
    <s v="Contrato de servicios"/>
    <s v="Basado en un Acuerdo Marco"/>
    <s v="No"/>
    <n v="118.7"/>
    <n v="118.7"/>
    <s v=""/>
    <s v=""/>
    <s v=""/>
    <s v=""/>
    <s v="2022/014472"/>
  </r>
  <r>
    <x v="1"/>
    <x v="12"/>
    <s v="004375/2022"/>
    <s v="1.2.7. Revisiones periódicas de motor y anejos Alcázar de San Juan"/>
    <s v="Contrato de servicios"/>
    <s v="Basado en un Acuerdo Marco"/>
    <s v="No"/>
    <n v="263.85000000000002"/>
    <n v="263.85000000000002"/>
    <s v=""/>
    <s v=""/>
    <s v=""/>
    <s v=""/>
    <s v="2022/001593"/>
  </r>
  <r>
    <x v="1"/>
    <x v="12"/>
    <s v="033743/2022"/>
    <s v="Servicios postales lote 5 telegramas y burofax"/>
    <s v="Contrato de servicios"/>
    <s v="Basado en un Acuerdo Marco"/>
    <s v="No"/>
    <n v="605"/>
    <n v="605"/>
    <s v=""/>
    <s v=""/>
    <s v=""/>
    <s v=""/>
    <s v="2022/014581"/>
  </r>
  <r>
    <x v="1"/>
    <x v="12"/>
    <s v="004465/2022"/>
    <s v="2.2.7. Sustitución y reparación neumáticos Álcazar de San Juan"/>
    <s v="Contrato de servicios"/>
    <s v="Basado en un Acuerdo Marco"/>
    <s v="No"/>
    <n v="625.04"/>
    <n v="625.04"/>
    <s v=""/>
    <s v=""/>
    <s v=""/>
    <s v=""/>
    <s v="2022/001624"/>
  </r>
  <r>
    <x v="1"/>
    <x v="12"/>
    <s v="029498/2022"/>
    <s v="Lote 4 Paquetería. Basado en el Acuerdo Marco de Servicios Postales, telegramas y burofax de la JCCM y OOAA"/>
    <s v="Contrato de servicios"/>
    <s v="Basado en un Acuerdo Marco"/>
    <s v="No"/>
    <n v="656.6"/>
    <n v="656.6"/>
    <s v=""/>
    <s v=""/>
    <s v=""/>
    <s v=""/>
    <s v="2022/014576"/>
  </r>
  <r>
    <x v="1"/>
    <x v="12"/>
    <s v="004372/2022"/>
    <s v="1.2.5. Revisiones periódicas de motor y anejos Piedrabuena"/>
    <s v="Contrato de servicios"/>
    <s v="Basado en un Acuerdo Marco"/>
    <s v="No"/>
    <n v="791.57"/>
    <n v="791.57"/>
    <s v=""/>
    <s v=""/>
    <s v=""/>
    <s v=""/>
    <s v="2022/001589"/>
  </r>
  <r>
    <x v="1"/>
    <x v="12"/>
    <s v="004373/2022"/>
    <s v="1.2.6 Revisiones periódicas de motor y anejos Villanueva de los Infantes"/>
    <s v="Contrato de servicios"/>
    <s v="Basado en un Acuerdo Marco"/>
    <s v="No"/>
    <n v="791.57"/>
    <n v="791.57"/>
    <s v=""/>
    <s v=""/>
    <s v=""/>
    <s v=""/>
    <s v="2022/001591"/>
  </r>
  <r>
    <x v="1"/>
    <x v="12"/>
    <s v="004486/2022"/>
    <s v="1.2.4. Revisiones periódicas de motor y anejos Valdepeñas"/>
    <s v="Contrato de servicios"/>
    <s v="Basado en un Acuerdo Marco"/>
    <s v="No"/>
    <n v="954.91"/>
    <n v="954.91"/>
    <s v=""/>
    <s v=""/>
    <s v=""/>
    <s v=""/>
    <s v="2022/001588"/>
  </r>
  <r>
    <x v="1"/>
    <x v="12"/>
    <s v="004366/2022"/>
    <s v="1.2.2. Revisiones periódicas de motor y anejos Tomelloso"/>
    <s v="Contrato de servicios"/>
    <s v="Basado en un Acuerdo Marco"/>
    <s v="No"/>
    <n v="1055.43"/>
    <n v="1055.43"/>
    <s v=""/>
    <s v=""/>
    <s v=""/>
    <s v=""/>
    <s v="2022/001584"/>
  </r>
  <r>
    <x v="1"/>
    <x v="12"/>
    <s v="004368/2022"/>
    <s v="1.2.3. Revisiones periódicas de motor y anejos Puertollano"/>
    <s v="Contrato de servicios"/>
    <s v="Basado en un Acuerdo Marco"/>
    <s v="No"/>
    <n v="1274.57"/>
    <n v="1274.57"/>
    <s v=""/>
    <s v=""/>
    <s v=""/>
    <s v=""/>
    <s v="2022/001587"/>
  </r>
  <r>
    <x v="1"/>
    <x v="12"/>
    <s v="004464/2022"/>
    <s v="2.2.6. Sustitución y reparación neumáticos Villanueva de los Infantes"/>
    <s v="Contrato de servicios"/>
    <s v="Basado en un Acuerdo Marco"/>
    <s v="No"/>
    <n v="1452.28"/>
    <n v="1452.28"/>
    <s v=""/>
    <s v=""/>
    <s v=""/>
    <s v=""/>
    <s v="2022/001622"/>
  </r>
  <r>
    <x v="1"/>
    <x v="12"/>
    <s v="004470/2022"/>
    <s v="2.2.4. Sustitución y reparación neumáticos Valdepeñas"/>
    <s v="Contrato de servicios"/>
    <s v="Basado en un Acuerdo Marco"/>
    <s v="No"/>
    <n v="1456.14"/>
    <n v="1456.14"/>
    <s v=""/>
    <s v=""/>
    <s v=""/>
    <s v=""/>
    <s v="2022/001620"/>
  </r>
  <r>
    <x v="1"/>
    <x v="12"/>
    <s v="004462/2022"/>
    <s v="2.2.5. Sustitución y reparación neumáticos Piedrabuena"/>
    <s v="Contrato de servicios"/>
    <s v="Basado en un Acuerdo Marco"/>
    <s v="No"/>
    <n v="1628.61"/>
    <n v="1628.61"/>
    <s v=""/>
    <s v=""/>
    <s v=""/>
    <s v=""/>
    <s v="2022/001621"/>
  </r>
  <r>
    <x v="1"/>
    <x v="12"/>
    <s v="004455/2022"/>
    <s v="2.2.2. Sustitución y reparación neumáticos Tomelloso"/>
    <s v="Contrato de servicios"/>
    <s v="Basado en un Acuerdo Marco"/>
    <s v="No"/>
    <n v="1800.04"/>
    <n v="1800.04"/>
    <s v=""/>
    <s v=""/>
    <s v=""/>
    <s v=""/>
    <s v="2022/001618"/>
  </r>
  <r>
    <x v="1"/>
    <x v="12"/>
    <s v="004458/2022"/>
    <s v="2.2.3. Sustitución y reparación neumáticos Puertollano"/>
    <s v="Contrato de servicios"/>
    <s v="Basado en un Acuerdo Marco"/>
    <s v="No"/>
    <n v="2211.48"/>
    <n v="2211.48"/>
    <s v=""/>
    <s v=""/>
    <s v=""/>
    <s v=""/>
    <s v="2022/001619"/>
  </r>
  <r>
    <x v="1"/>
    <x v="12"/>
    <s v="032591/2022"/>
    <s v="Servicios postales. Paquetería SS.CC. lote 4."/>
    <s v="Contrato de servicios"/>
    <s v="Basado en un Acuerdo Marco"/>
    <s v="No"/>
    <n v="2871.45"/>
    <n v="2871.45"/>
    <s v=""/>
    <s v=""/>
    <s v=""/>
    <s v=""/>
    <s v="2022/014470"/>
  </r>
  <r>
    <x v="1"/>
    <x v="12"/>
    <s v="023258/2022"/>
    <s v="Contrato mantenimiento de vehículos de Albacete capital lote 1.1.1"/>
    <s v="Contrato de servicios"/>
    <s v="Basado en un Acuerdo Marco"/>
    <s v="No"/>
    <n v="4089.8"/>
    <n v="2453.88"/>
    <s v=""/>
    <s v=""/>
    <s v=""/>
    <s v=""/>
    <s v="@2022/007104"/>
  </r>
  <r>
    <x v="1"/>
    <x v="12"/>
    <s v="007480/2022"/>
    <s v="Revisiones periódicas de motor y anejos Ciudad Real"/>
    <s v="Contrato de servicios"/>
    <s v="Basado en un Acuerdo Marco"/>
    <s v="No"/>
    <n v="4345.67"/>
    <n v="3487.97"/>
    <s v=""/>
    <s v=""/>
    <s v=""/>
    <s v=""/>
    <s v="@2022/001551"/>
  </r>
  <r>
    <x v="1"/>
    <x v="12"/>
    <s v="023260/2022"/>
    <s v="Contrato mantenimiento de vehículos de la provincia de Albacete lote 2.1.1."/>
    <s v="Contrato de servicios"/>
    <s v="Basado en un Acuerdo Marco"/>
    <s v="No"/>
    <n v="4887.1899999999996"/>
    <n v="4496.21"/>
    <s v=""/>
    <s v=""/>
    <s v=""/>
    <s v=""/>
    <s v="@2022/007149"/>
  </r>
  <r>
    <x v="1"/>
    <x v="12"/>
    <s v="029496/2022"/>
    <s v="Lote 1 Correo Ordinario, Apartados Franqueo en destino y Apartados Postales. Basado en el Acuerdo Marco de Servicios Postales, telegramas y burofax de la JCCM y OOAA"/>
    <s v="Contrato de servicios"/>
    <s v="Basado en un Acuerdo Marco"/>
    <s v="No"/>
    <n v="6633.8"/>
    <n v="6633.8"/>
    <s v=""/>
    <s v=""/>
    <s v=""/>
    <s v=""/>
    <s v="2022/014574"/>
  </r>
  <r>
    <x v="1"/>
    <x v="12"/>
    <s v="036978/2022"/>
    <s v="Contrato basado mensajería Lote 1 (correo ordinario)"/>
    <s v="Contrato de servicios"/>
    <s v="Basado en un Acuerdo Marco"/>
    <s v="No"/>
    <n v="7825.64"/>
    <n v="7825.64"/>
    <s v=""/>
    <s v=""/>
    <s v=""/>
    <s v=""/>
    <s v="2022/017393"/>
  </r>
  <r>
    <x v="1"/>
    <x v="12"/>
    <s v="032583/2022"/>
    <s v="Servicios postales . Correo ordinario SS.CC. lote 1"/>
    <s v="Contrato de servicios"/>
    <s v="Basado en un Acuerdo Marco"/>
    <s v="No"/>
    <n v="8095.28"/>
    <n v="8095.28"/>
    <s v=""/>
    <s v=""/>
    <s v=""/>
    <s v=""/>
    <s v="2022/014466"/>
  </r>
  <r>
    <x v="1"/>
    <x v="12"/>
    <s v="007482/2022"/>
    <s v="2.2.1. Sustitución y reparación neumáticos Ciudad Real"/>
    <s v="Contrato de servicios"/>
    <s v="Basado en un Acuerdo Marco"/>
    <s v="No"/>
    <n v="8610.7000000000007"/>
    <n v="6733.24"/>
    <s v=""/>
    <s v=""/>
    <s v=""/>
    <s v=""/>
    <s v="@2022/001553"/>
  </r>
  <r>
    <x v="1"/>
    <x v="12"/>
    <s v="007428/2022"/>
    <s v="Sustitución, reparación y ajuste de neumáticos, lote 2.3.1 Cuenca, durante 1 año, basado en el AM de mantenimiento periódico de la flota de vehículos de la JCCM y OO.AA"/>
    <s v="Contrato de servicios"/>
    <s v="Basado en un Acuerdo Marco"/>
    <s v="No"/>
    <n v="12471.13"/>
    <n v="11746.48"/>
    <s v=""/>
    <s v=""/>
    <s v=""/>
    <s v=""/>
    <s v="@2022/001605"/>
  </r>
  <r>
    <x v="1"/>
    <x v="12"/>
    <s v="043658/2022"/>
    <s v="Contrato estadística servicios agrícolas y ganaderos 2023"/>
    <s v="Contrato de servicios"/>
    <s v="Procedimiento Abierto Simplificado Abreviado"/>
    <s v="No"/>
    <n v="15004"/>
    <n v="13297.9"/>
    <s v=""/>
    <s v=""/>
    <s v=""/>
    <s v=""/>
    <s v="@2022/015531"/>
  </r>
  <r>
    <x v="1"/>
    <x v="12"/>
    <s v="022426/2022"/>
    <s v="Mantenimiento de aparatos elevadores ubicados en centros dependientes de la Delegación Provincial de la Consejería de Agricultura, Agua y Desarrollo Rural de la provincia de Cuenca."/>
    <s v="Contrato de servicios"/>
    <s v="Basado en un Acuerdo Marco"/>
    <s v="No"/>
    <n v="16262.4"/>
    <n v="3798.43"/>
    <s v=""/>
    <s v=""/>
    <s v=""/>
    <s v=""/>
    <s v="@2022/005811"/>
  </r>
  <r>
    <x v="1"/>
    <x v="12"/>
    <s v="043910/2022"/>
    <s v="mantenimiento instalaciones, equipos y sistemas de protección contra incendios"/>
    <s v="Contrato de servicios"/>
    <s v="Basado en un Acuerdo Marco"/>
    <s v="No"/>
    <n v="23332.67"/>
    <n v="6575.14"/>
    <s v=""/>
    <s v=""/>
    <s v=""/>
    <s v=""/>
    <s v="@2022/019642"/>
  </r>
  <r>
    <x v="1"/>
    <x v="12"/>
    <s v="034180/2022"/>
    <s v="Mantenimiento de las instalaciones, equipos y sistemas de protección contra incendios en los edificios de la Delegación Provincial de Agricultura, Agua y Desarrollo Rural de Toledo y centros dependientes"/>
    <s v="Contrato de servicios"/>
    <s v="Basado en un Acuerdo Marco"/>
    <s v="No"/>
    <n v="32975.879999999997"/>
    <n v="3093.63"/>
    <s v=""/>
    <s v=""/>
    <s v=""/>
    <s v=""/>
    <s v="@2022/009789"/>
  </r>
  <r>
    <x v="1"/>
    <x v="12"/>
    <s v="009071/2022"/>
    <s v="Contrato de prestación de servicios de informes y estadística en materia agrícola y ganadera. 3 años"/>
    <s v="Contrato de servicios"/>
    <s v="Procedimiento Abierto Simplificado Abreviado"/>
    <s v="No"/>
    <n v="41745"/>
    <n v="35482.86"/>
    <s v=""/>
    <s v=""/>
    <s v=""/>
    <s v=""/>
    <s v="@2022/001245"/>
  </r>
  <r>
    <x v="1"/>
    <x v="12"/>
    <s v="032676/2022"/>
    <s v="Mantenimiento equipos multifuncion"/>
    <s v="Contrato de servicios"/>
    <s v="Procedimiento Abierto Simplificado Abreviado"/>
    <s v="No"/>
    <n v="42320.959999999999"/>
    <n v="22941.119999999999"/>
    <s v=""/>
    <s v=""/>
    <s v=""/>
    <s v=""/>
    <s v="@2022/004896"/>
  </r>
  <r>
    <x v="1"/>
    <x v="12"/>
    <s v="012171/2022"/>
    <s v="Diseño, construcción, montaje, desmontaje y servicios del stand institucional de la Consejería de Agricultura, Agua y Desarrollo Rural en la Organic Food Iberia 2022"/>
    <s v="Contrato de servicios"/>
    <s v="Procedimiento Abierto Simplificado"/>
    <s v="No"/>
    <n v="50606.81"/>
    <n v="41495.74"/>
    <s v=""/>
    <s v=""/>
    <s v=""/>
    <s v=""/>
    <s v="@2022/004350"/>
  </r>
  <r>
    <x v="1"/>
    <x v="12"/>
    <s v="029497/2022"/>
    <s v="Lote 2 Correo Certificado y notificaciones administrativas. Basado en el Acuerdo Marco de Servicios Postales, telegramas y burofax de la JCCM y OOAA"/>
    <s v="Contrato de servicios"/>
    <s v="Basado en un Acuerdo Marco"/>
    <s v="No"/>
    <n v="74503.95"/>
    <n v="74503.95"/>
    <s v=""/>
    <s v=""/>
    <s v=""/>
    <s v=""/>
    <s v="2022/014575"/>
  </r>
  <r>
    <x v="1"/>
    <x v="12"/>
    <s v="036979/2022"/>
    <s v="Contrato basado mensajería correo certificado (Lote 2)"/>
    <s v="Contrato de servicios"/>
    <s v="Basado en un Acuerdo Marco"/>
    <s v="No"/>
    <n v="94541.77"/>
    <n v="94541.77"/>
    <s v=""/>
    <s v=""/>
    <s v=""/>
    <s v=""/>
    <s v="2022/017394"/>
  </r>
  <r>
    <x v="1"/>
    <x v="12"/>
    <s v="003260/2022"/>
    <s v="Servicio de diseño y ejecución de medidas de acompañamiento del programa escolar de frutas y hortalizas en los centros escolares de Castilla-La Mancha durante el curso 2021/2022"/>
    <s v="Contrato de servicios"/>
    <s v="Procedimiento abierto; multiplicidad de criterios"/>
    <s v="No"/>
    <n v="98801.9"/>
    <n v="83486.37"/>
    <s v=""/>
    <s v=""/>
    <s v=""/>
    <s v=""/>
    <s v="@2021/018971"/>
  </r>
  <r>
    <x v="1"/>
    <x v="12"/>
    <s v="032587/2022"/>
    <s v="Servicios postales. Correo certificado SS.CC. lote 2."/>
    <s v="Contrato de servicios"/>
    <s v="Basado en un Acuerdo Marco"/>
    <s v="No"/>
    <n v="98822.15"/>
    <n v="98822.15"/>
    <s v=""/>
    <s v=""/>
    <s v=""/>
    <s v=""/>
    <s v="2022/014468"/>
  </r>
  <r>
    <x v="1"/>
    <x v="12"/>
    <s v="007384/2022"/>
    <s v="Diseño, construcción, montaje, desmontaje y servicios del stand institucional de la Consejería de Agricultura, Agua y Desarrollo Rural en la 35ª Edición de la Feria Salón Gourmets"/>
    <s v="Contrato de servicios"/>
    <s v="Procedimiento Abierto Simplificado"/>
    <s v="No"/>
    <n v="101125.99"/>
    <n v="82301.78"/>
    <s v=""/>
    <s v=""/>
    <s v=""/>
    <s v=""/>
    <s v="@2022/000331"/>
  </r>
  <r>
    <x v="1"/>
    <x v="12"/>
    <s v="030044/2022"/>
    <s v="Contratación de servicios de diseño, construcción, montaje, desmontaje y servicios del stand regional en 13ª edición de la Feria Fruit Attraction"/>
    <s v="Contrato de servicios"/>
    <s v="Procedimiento Abierto Simplificado"/>
    <s v="No"/>
    <n v="160430.9"/>
    <n v="112141.2"/>
    <s v=""/>
    <s v=""/>
    <s v=""/>
    <s v=""/>
    <s v="@2022/011009"/>
  </r>
  <r>
    <x v="1"/>
    <x v="12"/>
    <s v="022521/2022"/>
    <s v="Servicio de limpieza ecológica y retirada selectiva de residuos en las dependencias de los edificios sede de la Delegación Provincial de Agricultura, Agua y Desarrollo Rural en Cuenca"/>
    <s v="Contrato de servicios"/>
    <s v="Basado en un Acuerdo Marco"/>
    <s v="No"/>
    <n v="241974.39999999999"/>
    <n v="181935.85"/>
    <s v=""/>
    <s v=""/>
    <s v=""/>
    <s v=""/>
    <s v="@2022/005526"/>
  </r>
  <r>
    <x v="1"/>
    <x v="12"/>
    <s v="024216/2022"/>
    <s v="Servicio de limpieza ecológica y retirada selectiva de residuos en 14 centros dependientes de la Delegación Provincial de la Consejería de Agricultura, Agua y Desarrollo Rural, en la provincia de Cuenca."/>
    <s v="Contrato de servicios"/>
    <s v="Basado en un Acuerdo Marco"/>
    <s v="No"/>
    <n v="305509.51"/>
    <n v="222745.32"/>
    <s v=""/>
    <s v=""/>
    <s v=""/>
    <s v=""/>
    <s v="@2022/006428"/>
  </r>
  <r>
    <x v="1"/>
    <x v="12"/>
    <s v="004519/2022"/>
    <s v="Limpieza ecológica y retirada selectiva de residuos del edificio EASM de Ciudad Real"/>
    <s v="Contrato de servicios"/>
    <s v="Basado en un Acuerdo Marco"/>
    <s v="No"/>
    <n v="703804.41"/>
    <n v="423565.58"/>
    <s v=""/>
    <s v=""/>
    <s v=""/>
    <s v=""/>
    <s v="@2022/001617"/>
  </r>
  <r>
    <x v="1"/>
    <x v="13"/>
    <s v="011201/2022"/>
    <s v="Basado en A.M. mantenimiento de vehículos con base en Molina de A."/>
    <s v="Contrato de servicios"/>
    <s v="Basado en un Acuerdo Marco"/>
    <s v="No"/>
    <n v="177.87"/>
    <n v="177.87"/>
    <s v=""/>
    <s v=""/>
    <s v=""/>
    <s v=""/>
    <s v="2022/003927"/>
  </r>
  <r>
    <x v="1"/>
    <x v="13"/>
    <s v="008456/2022"/>
    <s v="Contrato basado en Acuerdo Marco de mantenimiento periódico de la flota de vehículos ligeros de la Administración de la Junta de Comunidades de Castilla-la Mancha y sus organismos autónomos. Lote 1.5.7."/>
    <s v="Contrato de servicios"/>
    <s v="Basado en un Acuerdo Marco"/>
    <s v="No"/>
    <n v="199.21"/>
    <n v="199.21"/>
    <s v=""/>
    <s v=""/>
    <s v=""/>
    <s v=""/>
    <s v="2022/002415"/>
  </r>
  <r>
    <x v="1"/>
    <x v="13"/>
    <s v="011213/2022"/>
    <s v="Basado en A.M. Mantenimiento de vehículos con base en Cogolludo"/>
    <s v="Contrato de servicios"/>
    <s v="Basado en un Acuerdo Marco"/>
    <s v="No"/>
    <n v="199.21"/>
    <n v="199.21"/>
    <s v=""/>
    <s v=""/>
    <s v=""/>
    <s v=""/>
    <s v="2022/003912"/>
  </r>
  <r>
    <x v="1"/>
    <x v="13"/>
    <s v="008465/2022"/>
    <s v="Contrato basado en Acuerdo Marco de mantenimiento periódico de la flota de vehículos ligeros de la Administración de la Junta de Comunidades de Castilla-la Mancha y sus organismos autónomos. Lote 2.5.7"/>
    <s v="Contrato de servicios"/>
    <s v="Basado en un Acuerdo Marco"/>
    <s v="No"/>
    <n v="388.51"/>
    <n v="388.51"/>
    <s v=""/>
    <s v=""/>
    <s v=""/>
    <s v=""/>
    <s v="2022/002424"/>
  </r>
  <r>
    <x v="1"/>
    <x v="13"/>
    <s v="008406/2022"/>
    <s v="Contrato basado en Acuerdo Marco de mantenimiento periódico de la flota de vehículos ligeros de la Administración de la Junta de Comunidades de Castilla-la Mancha y sus organismos autónomos. Lote 1.5.6."/>
    <s v="Contrato de servicios"/>
    <s v="Basado en un Acuerdo Marco"/>
    <s v="No"/>
    <n v="398.43"/>
    <n v="398.43"/>
    <s v=""/>
    <s v=""/>
    <s v=""/>
    <s v=""/>
    <s v="2022/002413"/>
  </r>
  <r>
    <x v="1"/>
    <x v="13"/>
    <s v="008407/2022"/>
    <s v="Contrato basado en Acuerdo Marco de mantenimiento periódico de la flota de vehículos ligeros de la Administración de la Junta de Comunidades de Castilla-la Mancha y sus organismos autónomos. Lote 1.5.8"/>
    <s v="Contrato de servicios"/>
    <s v="Basado en un Acuerdo Marco"/>
    <s v="No"/>
    <n v="398.43"/>
    <n v="398.43"/>
    <s v=""/>
    <s v=""/>
    <s v=""/>
    <s v=""/>
    <s v="2022/002416"/>
  </r>
  <r>
    <x v="1"/>
    <x v="13"/>
    <s v="008409/2022"/>
    <s v="Contrato basado en Acuerdo Marco de mantenimiento periódico de la flota de vehículos ligeros de la Administración de la Junta de Comunidades de Castilla-la Mancha y sus organismos autónomos. Lote 1.5.10"/>
    <s v="Contrato de servicios"/>
    <s v="Basado en un Acuerdo Marco"/>
    <s v="No"/>
    <n v="398.43"/>
    <n v="398.43"/>
    <s v=""/>
    <s v=""/>
    <s v=""/>
    <s v=""/>
    <s v="2022/002419"/>
  </r>
  <r>
    <x v="1"/>
    <x v="13"/>
    <s v="008408/2022"/>
    <s v="Contrato basado en Acuerdo Marco de mantenimiento periódico de la flota de vehículos ligeros de la Administración de la Junta de Comunidades de Castilla-la Mancha y sus organismos autónomos. Lote 1.5.9"/>
    <s v="Contrato de servicios"/>
    <s v="Basado en un Acuerdo Marco"/>
    <s v="No"/>
    <n v="597.65"/>
    <n v="597.65"/>
    <s v=""/>
    <s v=""/>
    <s v=""/>
    <s v=""/>
    <s v="2022/002418"/>
  </r>
  <r>
    <x v="1"/>
    <x v="13"/>
    <s v="008469/2022"/>
    <s v="Contrato basado en Acuerdo Marco de mantenimiento periódico de la flota de vehículos ligeros de la Administración de la Junta de Comunidades de Castilla-la Mancha y sus organismos autónomos. Lote 2.5.10"/>
    <s v="Contrato de servicios"/>
    <s v="Basado en un Acuerdo Marco"/>
    <s v="No"/>
    <n v="741.39"/>
    <n v="741.39"/>
    <s v=""/>
    <s v=""/>
    <s v=""/>
    <s v=""/>
    <s v="2022/002427"/>
  </r>
  <r>
    <x v="1"/>
    <x v="13"/>
    <s v="008462/2022"/>
    <s v="Contrato basado en Acuerdo Marco de mantenimiento periódico de la flota de vehículos ligeros de la Administración de la Junta de Comunidades de Castilla-la Mancha y sus organismos autónomos. Lote 2.5.6"/>
    <s v="Contrato de servicios"/>
    <s v="Basado en un Acuerdo Marco"/>
    <s v="No"/>
    <n v="772.56"/>
    <n v="772.56"/>
    <s v=""/>
    <s v=""/>
    <s v=""/>
    <s v=""/>
    <s v="2022/002423"/>
  </r>
  <r>
    <x v="1"/>
    <x v="13"/>
    <s v="008466/2022"/>
    <s v="Contrato basado en Acuerdo Marco de mantenimiento periódico de la flota de vehículos ligeros de la Administración de la Junta de Comunidades de Castilla-la Mancha y sus organismos autónomos. Lote 2.5.8"/>
    <s v="Contrato de servicios"/>
    <s v="Basado en un Acuerdo Marco"/>
    <s v="No"/>
    <n v="790.37"/>
    <n v="790.37"/>
    <s v=""/>
    <s v=""/>
    <s v=""/>
    <s v=""/>
    <s v="2022/002425"/>
  </r>
  <r>
    <x v="1"/>
    <x v="13"/>
    <s v="028935/2022"/>
    <s v="Mantenimiento periódico flota de vehículos ligeros JCCM y OO.AA. Lote 1.5.1"/>
    <s v="Contrato de servicios"/>
    <s v="Basado en un Acuerdo Marco"/>
    <s v="No"/>
    <n v="978.29"/>
    <n v="978.29"/>
    <s v=""/>
    <s v=""/>
    <s v=""/>
    <s v=""/>
    <s v="@2022/006969"/>
  </r>
  <r>
    <x v="1"/>
    <x v="13"/>
    <s v="008405/2022"/>
    <s v="Contrato basado en Acuerdo Marco de mantenimiento periódico de la flota de vehículos ligeros de la Administración de la Junta de Comunidades de Castilla-la Mancha y sus organismos autónomos. Lote 1.5.4"/>
    <s v="Contrato de servicios"/>
    <s v="Basado en un Acuerdo Marco"/>
    <s v="No"/>
    <n v="996.07"/>
    <n v="996.07"/>
    <s v=""/>
    <s v=""/>
    <s v=""/>
    <s v=""/>
    <s v="2022/002410"/>
  </r>
  <r>
    <x v="1"/>
    <x v="13"/>
    <s v="008468/2022"/>
    <s v="Contrato basado en Acuerdo Marco de mantenimiento periódico de la flota de vehículos ligeros de la Administración de la Junta de Comunidades de Castilla-la Mancha y sus organismos autónomos. Lote 2.5.9"/>
    <s v="Contrato de servicios"/>
    <s v="Basado en un Acuerdo Marco"/>
    <s v="No"/>
    <n v="1143.26"/>
    <n v="1143.26"/>
    <s v=""/>
    <s v=""/>
    <s v=""/>
    <s v=""/>
    <s v="2022/002426"/>
  </r>
  <r>
    <x v="1"/>
    <x v="13"/>
    <s v="008289/2022"/>
    <s v="Contrato basado en Acuerdo Marco de mantenimiento periódico de la flota de vehículos ligeros de la Administración de la Junta de Comunidades de Castilla-la Mancha y sus organismos autónomos. Lote 1.5.3"/>
    <s v="Contrato de servicios"/>
    <s v="Basado en un Acuerdo Marco"/>
    <s v="No"/>
    <n v="1195.29"/>
    <n v="1195.29"/>
    <s v=""/>
    <s v=""/>
    <s v=""/>
    <s v=""/>
    <s v="2022/002411"/>
  </r>
  <r>
    <x v="1"/>
    <x v="13"/>
    <s v="024187/2022"/>
    <s v="Mantenimiento periódico flota de vehículos ligeros JCCM y OO.AA. Lote 1.5.2"/>
    <s v="Contrato de servicios"/>
    <s v="Basado en un Acuerdo Marco"/>
    <s v="No"/>
    <n v="1435.16"/>
    <n v="1366.82"/>
    <s v=""/>
    <s v=""/>
    <s v=""/>
    <s v=""/>
    <s v="@2022/006971"/>
  </r>
  <r>
    <x v="1"/>
    <x v="13"/>
    <s v="024189/2022"/>
    <s v="Mantenimiento periódico flota de vehículos ligeros JCCM y OO.AA. Lote 2.5.1"/>
    <s v="Contrato de servicios"/>
    <s v="Basado en un Acuerdo Marco"/>
    <s v="No"/>
    <n v="1991.31"/>
    <n v="1973.7"/>
    <s v=""/>
    <s v=""/>
    <s v=""/>
    <s v=""/>
    <s v="@2022/006977"/>
  </r>
  <r>
    <x v="1"/>
    <x v="13"/>
    <s v="008448/2022"/>
    <s v="Contrato basado en Acuerdo Marco de mantenimiento periódico de la flota de vehículos ligeros de la Administración de la Junta de Comunidades de Castilla-la Mancha y sus organismos autónomos. 2.5.4"/>
    <s v="Contrato de servicios"/>
    <s v="Basado en un Acuerdo Marco"/>
    <s v="No"/>
    <n v="2304.33"/>
    <n v="2304.33"/>
    <s v=""/>
    <s v=""/>
    <s v=""/>
    <s v=""/>
    <s v="2022/002421"/>
  </r>
  <r>
    <x v="1"/>
    <x v="13"/>
    <s v="008410/2022"/>
    <s v="Contrato basado en Acuerdo Marco de mantenimiento periódico de la flota de vehículos ligeros de la Administración de la Junta de Comunidades de Castilla-la Mancha y sus organismos autónomos. Lote 2.5.3"/>
    <s v="Contrato de servicios"/>
    <s v="Basado en un Acuerdo Marco"/>
    <s v="No"/>
    <n v="2335.4899999999998"/>
    <n v="2335.4899999999998"/>
    <s v=""/>
    <s v=""/>
    <s v=""/>
    <s v=""/>
    <s v="2022/002420"/>
  </r>
  <r>
    <x v="1"/>
    <x v="13"/>
    <s v="023317/2022"/>
    <s v="Mantenimiento periódico flota de vehículos ligeros JCCM y OO.AA. Lote 2.5.2"/>
    <s v="Contrato de servicios"/>
    <s v="Basado en un Acuerdo Marco"/>
    <s v="No"/>
    <n v="2963.34"/>
    <n v="2963.34"/>
    <s v=""/>
    <s v=""/>
    <s v=""/>
    <s v=""/>
    <s v="@2022/006978"/>
  </r>
  <r>
    <x v="1"/>
    <x v="13"/>
    <s v="017694/2022"/>
    <s v="Contrato para la prestación del servicio de podología en CM, RM y CADIG de la provincia de Cuenca"/>
    <s v="Contrato de servicios"/>
    <s v="Procedimiento abierto; multiplicidad de criterios"/>
    <s v="No"/>
    <n v="7800"/>
    <n v="6760"/>
    <s v=""/>
    <s v=""/>
    <s v=""/>
    <s v=""/>
    <s v="@2022/004234"/>
  </r>
  <r>
    <x v="1"/>
    <x v="13"/>
    <s v="054251/2022"/>
    <s v="Contrato para la prestación del servicio de gestión y recogida de residuos biosanitarios en la Residencia de Personas Mayores Las Hoces de Cuenca"/>
    <s v="Contrato de servicios"/>
    <s v="Procedimiento Abierto Simplificado Abreviado"/>
    <s v="No"/>
    <n v="10500"/>
    <n v="8423.7999999999993"/>
    <s v=""/>
    <s v=""/>
    <s v=""/>
    <s v=""/>
    <s v="@2022/015792"/>
  </r>
  <r>
    <x v="1"/>
    <x v="13"/>
    <s v="001005/2022"/>
    <s v="Dirección obra y ejecución actuaciones urgentes en centros de mayores covid-19"/>
    <s v="Contrato de servicios"/>
    <s v="Procedimiento Abierto Simplificado"/>
    <s v="No"/>
    <n v="14036.34"/>
    <n v="8702.32"/>
    <s v=""/>
    <s v=""/>
    <s v=""/>
    <s v=""/>
    <s v="@2021/012554"/>
  </r>
  <r>
    <x v="1"/>
    <x v="13"/>
    <s v="027697/2022"/>
    <s v="Servicio de atención psicológica en la Residencia de Mayores Ntra. Sra. del Carmen adscrita a la Delegación Provincial de Bienestar Social en Ciudad Real"/>
    <s v="Contrato de servicios"/>
    <s v="Procedimiento Abierto Simplificado"/>
    <s v="No"/>
    <n v="18216"/>
    <n v="18010.080000000002"/>
    <s v=""/>
    <s v=""/>
    <s v=""/>
    <s v=""/>
    <s v="@2022/006634"/>
  </r>
  <r>
    <x v="1"/>
    <x v="13"/>
    <s v="000997/2022"/>
    <s v="Dirección obra y ejecución actuaciones urgentes en centros de mayores covid-19"/>
    <s v="Contrato de servicios"/>
    <s v="Procedimiento Abierto Simplificado"/>
    <s v="No"/>
    <n v="18319.04"/>
    <n v="11906.4"/>
    <s v=""/>
    <s v=""/>
    <s v=""/>
    <s v=""/>
    <s v="@2021/012554"/>
  </r>
  <r>
    <x v="1"/>
    <x v="13"/>
    <s v="001006/2022"/>
    <s v="Dirección obra y ejecución actuaciones urgentes en centros de mayores covid-19"/>
    <s v="Contrato de servicios"/>
    <s v="Procedimiento Abierto Simplificado"/>
    <s v="No"/>
    <n v="18349.79"/>
    <n v="11373.03"/>
    <s v=""/>
    <s v=""/>
    <s v=""/>
    <s v=""/>
    <s v="@2021/012554"/>
  </r>
  <r>
    <x v="1"/>
    <x v="12"/>
    <s v="024573/2022"/>
    <s v="Obras inherentes a las Concentraciones parcelarias de varios municipios de la provincia de Guadalajara."/>
    <s v="Contrato de obras"/>
    <s v="Procedimiento Abierto Simplificado"/>
    <s v="No"/>
    <n v="52961.32"/>
    <n v="47135.57"/>
    <s v=""/>
    <s v=""/>
    <s v=""/>
    <s v=""/>
    <s v="@2022/001696#001"/>
  </r>
  <r>
    <x v="1"/>
    <x v="13"/>
    <s v="017697/2022"/>
    <s v="Contrato para la prestación del servicio de podología en CM, RM y CADIG de la provincia de Cuenca"/>
    <s v="Contrato de servicios"/>
    <s v="Procedimiento abierto; multiplicidad de criterios"/>
    <s v="No"/>
    <n v="18400"/>
    <n v="15456"/>
    <s v=""/>
    <s v=""/>
    <s v=""/>
    <s v=""/>
    <s v="@2022/004234"/>
  </r>
  <r>
    <x v="1"/>
    <x v="13"/>
    <s v="017696/2022"/>
    <s v="Contrato para la prestación del servicio de podología en CM, RM y CADIG de la provincia de Cuenca"/>
    <s v="Contrato de servicios"/>
    <s v="Procedimiento abierto; multiplicidad de criterios"/>
    <s v="No"/>
    <n v="18800"/>
    <n v="15792"/>
    <s v=""/>
    <s v=""/>
    <s v=""/>
    <s v=""/>
    <s v="@2022/004234"/>
  </r>
  <r>
    <x v="1"/>
    <x v="13"/>
    <s v="001007/2022"/>
    <s v="Dirección obra y ejecución actuaciones urgentes en centros de mayores covid-19"/>
    <s v="Contrato de servicios"/>
    <s v="Procedimiento Abierto Simplificado"/>
    <s v="No"/>
    <n v="20552.46"/>
    <n v="12738.39"/>
    <s v=""/>
    <s v=""/>
    <s v=""/>
    <s v=""/>
    <s v="@2021/012554"/>
  </r>
  <r>
    <x v="1"/>
    <x v="13"/>
    <s v="043644/2022"/>
    <s v="Contrato para los Seguros de los Centros, Residencias y Delegación Provincial de la Consejería de Bienestar Social en Cuenca."/>
    <s v="Contrato de servicios"/>
    <s v="Procedimiento Abierto Simplificado"/>
    <s v="No"/>
    <n v="24000"/>
    <n v="20008.16"/>
    <s v=""/>
    <s v=""/>
    <s v=""/>
    <s v=""/>
    <s v="@2022/016789"/>
  </r>
  <r>
    <x v="1"/>
    <x v="13"/>
    <s v="017699/2022"/>
    <s v="Contrato para la prestación del servicio de podología en CM, RM y CADIG de la provincia de Cuenca"/>
    <s v="Contrato de servicios"/>
    <s v="Procedimiento abierto; multiplicidad de criterios"/>
    <s v="No"/>
    <n v="27700"/>
    <n v="22714"/>
    <s v=""/>
    <s v=""/>
    <s v=""/>
    <s v=""/>
    <s v="@2022/004234"/>
  </r>
  <r>
    <x v="1"/>
    <x v="13"/>
    <s v="033831/2022"/>
    <s v="Servicio de redacción del proyecto básico y de ejecución, redacción del proyecto técnico de instalaciones de actividad, estudio de seguridad y salud, dirección de obra, dirección ejecución material de obra, coordinación de seguridad y salud en fase de eje"/>
    <s v="Contrato de servicios"/>
    <s v="Procedimiento abierto; multiplicidad de criterios"/>
    <s v="No"/>
    <n v="32442.91"/>
    <n v="19965"/>
    <s v=""/>
    <s v=""/>
    <s v=""/>
    <s v=""/>
    <s v="@2022/002436#001"/>
  </r>
  <r>
    <x v="1"/>
    <x v="13"/>
    <s v="054371/2022"/>
    <s v="servicio de redacción del proyecto básico y de ejecución, redacción de 4 viviendas"/>
    <s v="Contrato de servicios"/>
    <s v="Procedimiento abierto; multiplicidad de criterios"/>
    <s v="No"/>
    <n v="39356.46"/>
    <n v="15730"/>
    <s v=""/>
    <s v=""/>
    <s v=""/>
    <s v=""/>
    <s v="@2022/011126"/>
  </r>
  <r>
    <x v="1"/>
    <x v="13"/>
    <s v="038112/2022"/>
    <s v="Direccion obra R.M. Vianos"/>
    <s v="Contrato de servicios"/>
    <s v="Procedimiento Abierto Simplificado"/>
    <s v="No"/>
    <n v="43560"/>
    <n v="32668.79"/>
    <s v=""/>
    <s v=""/>
    <s v=""/>
    <s v=""/>
    <s v="@2022/014817"/>
  </r>
  <r>
    <x v="1"/>
    <x v="13"/>
    <s v="018138/2022"/>
    <s v="Redacción del proyecto básico y de ejecución, redacc. del proyecto técnico de instalaciones de la actividad, estudio de seguridad y salud, direcc. de obra, direcc. ejecución material de la obra y coordinac. de seguridad y salud de las obras para la constr"/>
    <s v="Contrato de servicios"/>
    <s v="Procedimiento Abierto Simplificado"/>
    <s v="No"/>
    <n v="44827.48"/>
    <n v="33638"/>
    <s v=""/>
    <s v=""/>
    <s v=""/>
    <s v=""/>
    <s v="@2022/002130#001"/>
  </r>
  <r>
    <x v="1"/>
    <x v="13"/>
    <s v="054373/2022"/>
    <s v="Redacción proyecto básico y de ejecución, dirección de obra y coordinación seguridad y salud Centro de Día para pers con discap. intelectual mayores de 50 años"/>
    <s v="Contrato de servicios"/>
    <s v="Procedimiento abierto; multiplicidad de criterios"/>
    <s v="No"/>
    <n v="51389.919999999998"/>
    <n v="20570"/>
    <s v=""/>
    <s v=""/>
    <s v=""/>
    <s v=""/>
    <s v="@2022/011131"/>
  </r>
  <r>
    <x v="1"/>
    <x v="12"/>
    <s v="024570/2022"/>
    <s v="Obras inherentes a las Concentraciones parcelarias de varios municipios de la provincia de Guadalajara."/>
    <s v="Contrato de obras"/>
    <s v="Procedimiento Abierto Simplificado"/>
    <s v="No"/>
    <n v="75576.13"/>
    <n v="75576.13"/>
    <s v=""/>
    <s v=""/>
    <s v=""/>
    <s v=""/>
    <s v="@2022/001696#001"/>
  </r>
  <r>
    <x v="1"/>
    <x v="13"/>
    <s v="012191/2022"/>
    <s v="Redacción de Proyecto Básico y de Ejecución, Direcciones Facultativas y Coordinación de Seguridad y Salud, de la Reforma Integral de Edificio ubicado en Motilla del Palancar (Cuenca), para su adaptación como Centro de Atención a Personas con Discapacidad "/>
    <s v="Contrato de servicios"/>
    <s v="Procedimiento Abierto Simplificado"/>
    <s v="No"/>
    <n v="59621.98"/>
    <n v="40000"/>
    <s v=""/>
    <s v=""/>
    <s v=""/>
    <s v=""/>
    <s v="@2022/000557"/>
  </r>
  <r>
    <x v="1"/>
    <x v="13"/>
    <s v="033829/2022"/>
    <s v="Servicio de redacción del proyecto básico y de ejecución, redacción del proyecto técnico de instalaciones de actividad, estudio de seguridad y salud, dirección de obra, dirección ejecución material de obra, coordinación de seguridad y salud en fase de eje"/>
    <s v="Contrato de servicios"/>
    <s v="Procedimiento abierto; multiplicidad de criterios"/>
    <s v="No"/>
    <n v="67445.320000000007"/>
    <n v="38720"/>
    <s v=""/>
    <s v=""/>
    <s v=""/>
    <s v=""/>
    <s v="@2022/002436#001"/>
  </r>
  <r>
    <x v="1"/>
    <x v="13"/>
    <s v="033830/2022"/>
    <s v="Servicio de redacción del proyecto básico y de ejecución, redacción del proyecto técnico de instalaciones de actividad, estudio de seguridad y salud, dirección de obra, dirección ejecución material de obra, coordinación de seguridad y salud en fase de eje"/>
    <s v="Contrato de servicios"/>
    <s v="Procedimiento abierto; multiplicidad de criterios"/>
    <s v="No"/>
    <n v="84537.8"/>
    <n v="45967.9"/>
    <s v=""/>
    <s v=""/>
    <s v=""/>
    <s v=""/>
    <s v="@2022/002436#001"/>
  </r>
  <r>
    <x v="1"/>
    <x v="13"/>
    <s v="054370/2022"/>
    <s v="servicio de redacción del proyecto básico y de ejecución, redacción de 4 viviendas"/>
    <s v="Contrato de servicios"/>
    <s v="Procedimiento abierto; multiplicidad de criterios"/>
    <s v="No"/>
    <n v="87458.8"/>
    <n v="66468.69"/>
    <s v=""/>
    <s v=""/>
    <s v=""/>
    <s v=""/>
    <s v="@2022/011126"/>
  </r>
  <r>
    <x v="1"/>
    <x v="13"/>
    <s v="008638/2022"/>
    <s v="Servicio de elaboración, implantación, mantenimiento y revisión de los Planes de Autoprotección de los centros dependientes."/>
    <s v="Contrato de servicios"/>
    <s v="Procedimiento Abierto Simplificado"/>
    <s v="No"/>
    <n v="89903"/>
    <n v="53941.8"/>
    <s v=""/>
    <s v=""/>
    <s v=""/>
    <s v=""/>
    <s v="@2022/000700"/>
  </r>
  <r>
    <x v="1"/>
    <x v="13"/>
    <s v="044631/2022"/>
    <s v="Contratación del servicio de elaboración, implantación, mantenimiento de la eficacia, revisión y actualización de Planes de Autoprotección para los centros dependientes de la Consejería de Bienestar Social en la provincia de Cuenca"/>
    <s v="Contrato de servicios"/>
    <s v="Procedimiento Abierto Simplificado"/>
    <s v="No"/>
    <n v="102715.21"/>
    <n v="53941.8"/>
    <s v=""/>
    <s v=""/>
    <s v=""/>
    <s v=""/>
    <s v="@2022/015788"/>
  </r>
  <r>
    <x v="1"/>
    <x v="12"/>
    <s v="024574/2022"/>
    <s v="Obras inherentes a las Concentraciones parcelarias de varios municipios de la provincia de Guadalajara."/>
    <s v="Contrato de obras"/>
    <s v="Procedimiento Abierto Simplificado"/>
    <s v="No"/>
    <n v="98873.49"/>
    <n v="87997.41"/>
    <s v=""/>
    <s v=""/>
    <s v=""/>
    <s v=""/>
    <s v="@2022/001696#001"/>
  </r>
  <r>
    <x v="1"/>
    <x v="13"/>
    <s v="054372/2022"/>
    <s v="Redacción proyecto básico y de ejecución, dirección de obra y coordinación seguridad y salud Centro de Día para pers con discap. intelectual mayores de 50 años"/>
    <s v="Contrato de servicios"/>
    <s v="Procedimiento abierto; multiplicidad de criterios"/>
    <s v="No"/>
    <n v="114199.8"/>
    <n v="77561"/>
    <s v=""/>
    <s v=""/>
    <s v=""/>
    <s v=""/>
    <s v="@2022/011131"/>
  </r>
  <r>
    <x v="1"/>
    <x v="13"/>
    <s v="017933/2022"/>
    <s v="Servicio de Comida-comedor del C.O. &quot;Las Encinas&quot; de carácter reservado 2022-23"/>
    <s v="Contrato de servicios"/>
    <s v="Procedimiento abierto; multiplicidad de criterios"/>
    <s v="No"/>
    <n v="115720"/>
    <n v="115720"/>
    <s v=""/>
    <s v=""/>
    <s v=""/>
    <s v=""/>
    <s v="@2022/003201"/>
  </r>
  <r>
    <x v="1"/>
    <x v="12"/>
    <s v="024582/2022"/>
    <s v="Obras inherentes a las Concentraciones parcelarias de varios municipios de la provincia de Guadalajara."/>
    <s v="Contrato de obras"/>
    <s v="Procedimiento Abierto Simplificado"/>
    <s v="No"/>
    <n v="123349.29"/>
    <n v="118785.36"/>
    <s v=""/>
    <s v=""/>
    <s v=""/>
    <s v=""/>
    <s v="@2022/001696#001"/>
  </r>
  <r>
    <x v="1"/>
    <x v="13"/>
    <s v="017132/2022"/>
    <s v="Redacción del proyecto básico y de ejecución, redacc. del proyecto técnico de instalaciones de la actividad, estudio de seguridad y salud, direcc. de obra, direcc. ejecución material de la obra y coordinac. de seguridad y salud de las obras para la constr"/>
    <s v="Contrato de servicios"/>
    <s v="Procedimiento Abierto Simplificado"/>
    <s v="No"/>
    <n v="116063.63"/>
    <n v="89709.4"/>
    <s v=""/>
    <s v=""/>
    <s v=""/>
    <s v=""/>
    <s v="@2022/002130#001"/>
  </r>
  <r>
    <x v="1"/>
    <x v="13"/>
    <s v="000794/2022"/>
    <s v="Proyecto y Dirección de obra del centro de día de mayores, enfermos de Alzheimer y otras demencias seniles de Albacete"/>
    <s v="Contrato de servicios"/>
    <s v="Procedimiento abierto; multiplicidad de criterios"/>
    <s v="No"/>
    <n v="145200"/>
    <n v="96800"/>
    <s v=""/>
    <s v=""/>
    <s v=""/>
    <s v=""/>
    <s v="@2021/012162"/>
  </r>
  <r>
    <x v="1"/>
    <x v="13"/>
    <s v="022884/2022"/>
    <s v="Proyecto y dirección de obra del Centro de Dia y dos viviendas con apoyo para personas con discapacidad."/>
    <s v="Contrato de servicios"/>
    <s v="Procedimiento abierto; multiplicidad de criterios"/>
    <s v="No"/>
    <n v="145200"/>
    <n v="99462"/>
    <s v=""/>
    <s v=""/>
    <s v=""/>
    <s v=""/>
    <s v="@2022/003218"/>
  </r>
  <r>
    <x v="1"/>
    <x v="13"/>
    <s v="037976/2022"/>
    <s v="Direccion de obra, direccion de ejecucion de obra y coordinacion de seguridad y salud del centro de primera acogida de menores Arco Iris"/>
    <s v="Contrato de servicios"/>
    <s v="Procedimiento Abierto Simplificado"/>
    <s v="No"/>
    <n v="145200"/>
    <n v="87156.67"/>
    <s v=""/>
    <s v=""/>
    <s v=""/>
    <s v=""/>
    <s v="@2022/014522"/>
  </r>
  <r>
    <x v="1"/>
    <x v="13"/>
    <s v="023561/2022"/>
    <s v="Redacción Proyecto Básico y de Ejecución, Direcciones facultativas y coordinación en seguridad y salud para la construcción del C.M de Tarancón"/>
    <s v="Contrato de servicios"/>
    <s v="Procedimiento Abierto Simplificado"/>
    <s v="No"/>
    <n v="149916.34"/>
    <n v="78650"/>
    <s v=""/>
    <s v=""/>
    <s v=""/>
    <s v=""/>
    <s v="@2022/000503"/>
  </r>
  <r>
    <x v="1"/>
    <x v="13"/>
    <s v="033828/2022"/>
    <s v="Servicio de redacción del proyecto básico y de ejecución, redacción del proyecto técnico de instalaciones de actividad, estudio de seguridad y salud, dirección de obra, dirección ejecución material de obra, coordinación de seguridad y salud en fase de eje"/>
    <s v="Contrato de servicios"/>
    <s v="Procedimiento abierto; multiplicidad de criterios"/>
    <s v="No"/>
    <n v="176986.1"/>
    <n v="108900"/>
    <s v=""/>
    <s v=""/>
    <s v=""/>
    <s v=""/>
    <s v="@2022/002436#001"/>
  </r>
  <r>
    <x v="1"/>
    <x v="13"/>
    <s v="045812/2022"/>
    <s v="Servicio de Proceso de Supervisión Profesional en los Servicios Sociales de Atención Primaria y los Equipos de apoyo del proyecto piloto de itinerarios de inclusión social Construir Para Volver a Ser."/>
    <s v="Contrato de servicios"/>
    <s v="Procedimiento abierto; multiplicidad de criterios"/>
    <s v="No"/>
    <n v="220080.73"/>
    <n v="204288.9"/>
    <s v=""/>
    <s v=""/>
    <s v=""/>
    <s v=""/>
    <s v="@2022/010788"/>
  </r>
  <r>
    <x v="1"/>
    <x v="12"/>
    <s v="007367/2022"/>
    <s v="obras de conservación y salubridad , adaptaciones y mejoras de la sala de usos multiples de la consejería de agricultura, agua y desarrollo rural"/>
    <s v="Contrato de obras"/>
    <s v="Procedimiento Abierto Simplificado"/>
    <s v="No"/>
    <n v="293518.63"/>
    <n v="286180.65999999997"/>
    <s v=""/>
    <s v=""/>
    <s v=""/>
    <s v=""/>
    <s v="@2021/018520#001"/>
  </r>
  <r>
    <x v="1"/>
    <x v="13"/>
    <s v="008323/2022"/>
    <s v="Proyecto y Dirección de Obra del Centro Regional de Menores y Jovenes &quot;Albaidel&quot;"/>
    <s v="Contrato de servicios"/>
    <s v="Procedimiento abierto; multiplicidad de criterios"/>
    <s v="No"/>
    <n v="220220"/>
    <n v="151250"/>
    <s v=""/>
    <s v=""/>
    <s v=""/>
    <s v=""/>
    <s v="@2021/012204"/>
  </r>
  <r>
    <x v="1"/>
    <x v="13"/>
    <s v="024164/2022"/>
    <s v="Servicio de mantenimiento de los equipos y sistemas de proteccion contra incendios de los edificios dependientes de la Delegacion Provincial de Bienestar Social de Albacete"/>
    <s v="Contrato de servicios"/>
    <s v="Basado en un Acuerdo Marco"/>
    <s v="No"/>
    <n v="299582.44"/>
    <n v="26809.97"/>
    <s v=""/>
    <s v=""/>
    <s v=""/>
    <s v=""/>
    <s v="@2022/005835"/>
  </r>
  <r>
    <x v="1"/>
    <x v="13"/>
    <s v="043169/2022"/>
    <s v="Mantenimiento y conservación de jardines RM Núñez de Balboa y CADIG Albatros, Albacete"/>
    <s v="Contrato de servicios"/>
    <s v="Basado en un Acuerdo Marco"/>
    <s v="No"/>
    <n v="419361.8"/>
    <n v="346580"/>
    <s v=""/>
    <s v=""/>
    <s v=""/>
    <s v=""/>
    <s v="@2022/017613"/>
  </r>
  <r>
    <x v="1"/>
    <x v="13"/>
    <s v="043558/2022"/>
    <s v="Contrato basado acuerdo marco servicio de mantenimiento de edificios e instalaciones de la Administración de la JCCM y sus organismos autónomos en Toledo y provincia. Lote 2.5"/>
    <s v="Contrato de servicios"/>
    <s v="Basado en un Acuerdo Marco"/>
    <s v="No"/>
    <n v="519788.88"/>
    <n v="367885.98"/>
    <s v=""/>
    <s v=""/>
    <s v=""/>
    <s v=""/>
    <s v="@2022/013120"/>
  </r>
  <r>
    <x v="1"/>
    <x v="13"/>
    <s v="008635/2022"/>
    <s v="Servicio de Cafetería Centro de Mayores Cuenca I"/>
    <s v="Administrativo Especial "/>
    <s v="Procedimiento abierto. Un solo criterio"/>
    <s v="No"/>
    <n v="0"/>
    <n v="0"/>
    <s v=""/>
    <s v=""/>
    <s v=""/>
    <s v=""/>
    <s v="@2022/002930"/>
  </r>
  <r>
    <x v="1"/>
    <x v="13"/>
    <s v="017817/2022"/>
    <s v="Servicio de Peluquería en el Centro de Mayores Cristo del Amparo (Cuenca)"/>
    <s v="Administrativo Especial "/>
    <s v="Procedimiento abierto. Un solo criterio"/>
    <s v="No"/>
    <n v="0"/>
    <n v="0"/>
    <s v=""/>
    <s v=""/>
    <s v=""/>
    <s v=""/>
    <s v="@2022/005289"/>
  </r>
  <r>
    <x v="1"/>
    <x v="13"/>
    <s v="017924/2022"/>
    <s v="Servicio de peluquería en el Centro de mayores de Dos Ríos (Cuenca)"/>
    <s v="Administrativo Especial "/>
    <s v="Procedimiento abierto. Un solo criterio"/>
    <s v="No"/>
    <n v="0"/>
    <n v="0"/>
    <s v=""/>
    <s v=""/>
    <s v=""/>
    <s v=""/>
    <s v="@2022/005315"/>
  </r>
  <r>
    <x v="1"/>
    <x v="13"/>
    <s v="017929/2022"/>
    <s v="Servicio de peluquería del Centro de mayores San José (Cuenca)"/>
    <s v="Administrativo Especial "/>
    <s v="Procedimiento abierto. Un solo criterio"/>
    <s v="No"/>
    <n v="0"/>
    <n v="0"/>
    <s v=""/>
    <s v=""/>
    <s v=""/>
    <s v=""/>
    <s v="@2022/005345"/>
  </r>
  <r>
    <x v="1"/>
    <x v="13"/>
    <s v="022511/2022"/>
    <s v="Servicio Peluquería Centro de mayores de San Clemente (Cuenca)"/>
    <s v="Administrativo Especial "/>
    <s v="Procedimiento abierto. Un solo criterio"/>
    <s v="No"/>
    <n v="0"/>
    <n v="0"/>
    <s v=""/>
    <s v=""/>
    <s v=""/>
    <s v=""/>
    <s v="@2022/005239"/>
  </r>
  <r>
    <x v="1"/>
    <x v="13"/>
    <s v="023762/2022"/>
    <s v="Servicio de Peluquería del Centro de Mayores Cuenca I"/>
    <s v="Administrativo Especial "/>
    <s v="Procedimiento abierto. Un solo criterio"/>
    <s v="No"/>
    <n v="0"/>
    <n v="0"/>
    <s v=""/>
    <s v=""/>
    <s v=""/>
    <s v=""/>
    <s v="@2022/007040"/>
  </r>
  <r>
    <x v="1"/>
    <x v="13"/>
    <s v="026994/2022"/>
    <s v="Servicio de Peluquería del Centro de Mayores Motilla del Palancar"/>
    <s v="Administrativo Especial "/>
    <s v="Procedimiento abierto. Un solo criterio"/>
    <s v="No"/>
    <n v="0"/>
    <n v="0"/>
    <s v=""/>
    <s v=""/>
    <s v=""/>
    <s v=""/>
    <s v="@2022/007124"/>
  </r>
  <r>
    <x v="1"/>
    <x v="13"/>
    <s v="027002/2022"/>
    <s v="Servicio de Peluquería del Centro de Mayores Cuenca II"/>
    <s v="Administrativo Especial "/>
    <s v="Procedimiento abierto. Un solo criterio"/>
    <s v="No"/>
    <n v="0"/>
    <n v="0"/>
    <s v=""/>
    <s v=""/>
    <s v=""/>
    <s v=""/>
    <s v="@2022/007119"/>
  </r>
  <r>
    <x v="1"/>
    <x v="13"/>
    <s v="027003/2022"/>
    <s v="Servicio de Peluquería de la Residencia de Mayores Las Hoces"/>
    <s v="Administrativo Especial "/>
    <s v="Procedimiento abierto. Un solo criterio"/>
    <s v="No"/>
    <n v="0"/>
    <n v="0"/>
    <s v=""/>
    <s v=""/>
    <s v=""/>
    <s v=""/>
    <s v="@2022/007135"/>
  </r>
  <r>
    <x v="1"/>
    <x v="13"/>
    <s v="027853/2022"/>
    <s v="Servicio de peluquería del Centro de Mayores de Tarancón"/>
    <s v="Administrativo Especial "/>
    <s v="Procedimiento abierto. Un solo criterio"/>
    <s v="No"/>
    <n v="0"/>
    <n v="0"/>
    <s v=""/>
    <s v=""/>
    <s v=""/>
    <s v=""/>
    <s v="@2022/007011"/>
  </r>
  <r>
    <x v="1"/>
    <x v="13"/>
    <s v="037365/2022"/>
    <s v="Servicio de cafetería en el Centro de Mayores de Motilla del Palancar"/>
    <s v="Administrativo Especial "/>
    <s v="Procedimiento abierto. Un solo criterio"/>
    <s v="No"/>
    <n v="0"/>
    <n v="0"/>
    <s v=""/>
    <s v=""/>
    <s v=""/>
    <s v=""/>
    <s v="@2022/015410"/>
  </r>
  <r>
    <x v="1"/>
    <x v="13"/>
    <s v="029570/2022"/>
    <s v="Contrato de servicio del centro de día para personas con discapacidad intelectual mayores de 45 años,LAS ENCINAS en Cabanillas del Campo (Guadalajara)"/>
    <s v="Contrato de servicios"/>
    <s v="Procedimiento abierto; multiplicidad de criterios"/>
    <s v="No"/>
    <n v="660660"/>
    <n v="615669.06000000006"/>
    <s v=""/>
    <s v=""/>
    <s v=""/>
    <s v=""/>
    <s v="@2022/000212"/>
  </r>
  <r>
    <x v="1"/>
    <x v="13"/>
    <s v="014916/2022"/>
    <s v="Contrato de servicios para la organización, gestión y ejecución del Programa Mayores Activos. Rutas culturales y de ocio para personas mayores de Castilla-La Mancha."/>
    <s v="Contrato de servicios"/>
    <s v="Procedimiento abierto; multiplicidad de criterios"/>
    <s v="No"/>
    <n v="675180"/>
    <n v="45000"/>
    <s v=""/>
    <s v=""/>
    <s v=""/>
    <s v=""/>
    <s v="@2022/001352"/>
  </r>
  <r>
    <x v="1"/>
    <x v="13"/>
    <s v="038530/2022"/>
    <s v="Contrato de servicios sociales para la gestión del Centro de Día ubicado en el Centro de Mayores de Quintanar de la Orden (Toledo)"/>
    <s v="Contrato de servicios"/>
    <s v="Procedimiento abierto; multiplicidad de criterios"/>
    <s v="No"/>
    <n v="720749.12"/>
    <n v="670281.25"/>
    <s v=""/>
    <s v=""/>
    <s v=""/>
    <s v=""/>
    <s v="@2022/005821"/>
  </r>
  <r>
    <x v="1"/>
    <x v="13"/>
    <s v="007776/2022"/>
    <s v="Contrato del Servicio de Restauración en el Módulo II del Complejo Residencial para personas con discapacidad intelectual ¿Guadiana¿ en Ciudad Real"/>
    <s v="Contrato de servicios"/>
    <s v="Procedimiento abierto; multiplicidad de criterios"/>
    <s v="No"/>
    <n v="1680690"/>
    <n v="1436989.95"/>
    <s v=""/>
    <s v=""/>
    <s v=""/>
    <s v=""/>
    <s v="@2021/017088"/>
  </r>
  <r>
    <x v="1"/>
    <x v="13"/>
    <s v="044655/2022"/>
    <s v="Contrato de los servicios asociados a la infraestructura y funcionamiento del Centro de Atención a Personas con Discapacidad Intelectual Grave Santa María de Benquerencia, en Toledo."/>
    <s v="Contrato de servicios"/>
    <s v="Procedimiento abierto; multiplicidad de criterios"/>
    <s v="No"/>
    <n v="1858475.29"/>
    <n v="1758951.59"/>
    <s v=""/>
    <s v=""/>
    <s v=""/>
    <s v=""/>
    <s v="@2022/011295"/>
  </r>
  <r>
    <x v="1"/>
    <x v="13"/>
    <s v="011441/2022"/>
    <s v="Contrato de Servicios Sociales para la gestión integral de la Residencia para personas mayores con Servicio de Estancias Diurnas Los Nogales de Fontanar (Guadalajara)"/>
    <s v="Contrato de servicios"/>
    <s v="Procedimiento abierto; multiplicidad de criterios"/>
    <s v="No"/>
    <n v="3144793.11"/>
    <n v="2890707.21"/>
    <s v=""/>
    <s v=""/>
    <s v=""/>
    <s v=""/>
    <s v="@2021/011352"/>
  </r>
  <r>
    <x v="1"/>
    <x v="13"/>
    <s v="007121/2022"/>
    <s v="Contrato de servicios sociales para la gestión integral del centro agrupado constituido por la RM con servicio estancias diurnas La Paz en Salobre (Albacete) y la RM Los Quiñones en Vianos (Albacete)."/>
    <s v="Contrato de servicios"/>
    <s v="Procedimiento abierto; multiplicidad de criterios"/>
    <s v="No"/>
    <n v="3750654.76"/>
    <n v="3594295.7"/>
    <s v=""/>
    <s v=""/>
    <s v=""/>
    <s v=""/>
    <s v="@2021/010518"/>
  </r>
  <r>
    <x v="1"/>
    <x v="13"/>
    <s v="014915/2022"/>
    <s v="Contrato de servicios para la organización, gestión y ejecución del Programa Mayores Activos. Rutas culturales y de ocio para personas mayores de Castilla-La Mancha."/>
    <s v="Contrato de servicios"/>
    <s v="Procedimiento abierto; multiplicidad de criterios"/>
    <s v="No"/>
    <n v="3764310"/>
    <n v="255000"/>
    <s v=""/>
    <s v=""/>
    <s v=""/>
    <s v=""/>
    <s v="@2022/001352"/>
  </r>
  <r>
    <x v="1"/>
    <x v="13"/>
    <s v="037936/2022"/>
    <s v="Contrato de servicios sociales para la gestión integral de la Residencia para personas mayores de Cañete (Cuenca)"/>
    <s v="Contrato de servicios"/>
    <s v="Procedimiento abierto; multiplicidad de criterios"/>
    <s v="No"/>
    <n v="3893374.28"/>
    <n v="3570389.23"/>
    <s v=""/>
    <s v=""/>
    <s v=""/>
    <s v=""/>
    <s v="@2022/000460"/>
  </r>
  <r>
    <x v="1"/>
    <x v="13"/>
    <s v="029796/2022"/>
    <s v="Contrato de servicios sociales para la gestión integral de la Residencia para Personas Mayores con Centro de Día El Castillo de Almansa (AB)"/>
    <s v="Contrato de servicios"/>
    <s v="Procedimiento abierto; multiplicidad de criterios"/>
    <s v="No"/>
    <n v="5187290.46"/>
    <n v="4912185.41"/>
    <s v=""/>
    <s v=""/>
    <s v=""/>
    <s v=""/>
    <s v="@2022/000448"/>
  </r>
  <r>
    <x v="1"/>
    <x v="13"/>
    <s v="012147/2022"/>
    <s v="Contrato de servicios sociales para la prestación de los servicios de desarrollo personal e integración en la comunidad y transporte adaptado en el CADIG Sta Mª Benquerencia (TO)"/>
    <s v="Contrato de servicios"/>
    <s v="Procedimiento abierto; multiplicidad de criterios"/>
    <s v="No"/>
    <n v="7679023"/>
    <n v="7063165.3499999996"/>
    <s v=""/>
    <s v=""/>
    <s v=""/>
    <s v=""/>
    <s v="@2021/017706"/>
  </r>
  <r>
    <x v="1"/>
    <x v="14"/>
    <s v="029521/2022"/>
    <s v="Servicios Postales Lote 5: Servicios de burofax y telegrafía"/>
    <s v="Contrato de servicios"/>
    <s v="Basado en un Acuerdo Marco"/>
    <s v="No"/>
    <n v="102.85"/>
    <n v="102.85"/>
    <s v=""/>
    <s v=""/>
    <s v=""/>
    <s v=""/>
    <s v="2022/014865"/>
  </r>
  <r>
    <x v="1"/>
    <x v="14"/>
    <s v="007109/2022"/>
    <s v="Contrato servicios postales, telegramas y burofax de la Consejería de Desarrollo sostenible. Lote 4 Paquetería. (AM 2020/0001450)."/>
    <s v="Contrato de servicios"/>
    <s v="Basado en un Acuerdo Marco"/>
    <s v="No"/>
    <n v="238.62"/>
    <n v="238.62"/>
    <s v=""/>
    <s v=""/>
    <s v=""/>
    <s v=""/>
    <s v="2022/002668"/>
  </r>
  <r>
    <x v="1"/>
    <x v="14"/>
    <s v="029520/2022"/>
    <s v="Servicios Postales Lote 4: Paquetería."/>
    <s v="Contrato de servicios"/>
    <s v="Basado en un Acuerdo Marco"/>
    <s v="No"/>
    <n v="248.05"/>
    <n v="248.05"/>
    <s v=""/>
    <s v=""/>
    <s v=""/>
    <s v=""/>
    <s v="2022/014860"/>
  </r>
  <r>
    <x v="1"/>
    <x v="14"/>
    <s v="007408/2022"/>
    <s v="Contrato basado revisiones vehiculos Villanueva de los Infantes"/>
    <s v="Contrato de servicios"/>
    <s v="Basado en un Acuerdo Marco"/>
    <s v="No"/>
    <n v="728.96"/>
    <n v="728.96"/>
    <s v=""/>
    <s v=""/>
    <s v=""/>
    <s v=""/>
    <s v="2022/003505"/>
  </r>
  <r>
    <x v="1"/>
    <x v="14"/>
    <s v="007410/2022"/>
    <s v="Contrato basado revisiones vehiculos Alcazar de San Juan"/>
    <s v="Contrato de servicios"/>
    <s v="Basado en un Acuerdo Marco"/>
    <s v="No"/>
    <n v="1225.3699999999999"/>
    <n v="1225.3699999999999"/>
    <s v=""/>
    <s v=""/>
    <s v=""/>
    <s v=""/>
    <s v="2022/003506"/>
  </r>
  <r>
    <x v="1"/>
    <x v="14"/>
    <s v="039185/2022"/>
    <s v="Servicios postales, lote 1, correo ordinario"/>
    <s v="Contrato de servicios"/>
    <s v="Basado en un Acuerdo Marco"/>
    <s v="No"/>
    <n v="2400"/>
    <n v="2400"/>
    <s v=""/>
    <s v=""/>
    <s v=""/>
    <s v=""/>
    <s v="2022/017357"/>
  </r>
  <r>
    <x v="1"/>
    <x v="14"/>
    <s v="029516/2022"/>
    <s v="Servicios Postales Lote 1: Correo ordinario 2022/2023."/>
    <s v="Contrato de servicios"/>
    <s v="Basado en un Acuerdo Marco"/>
    <s v="No"/>
    <n v="2420"/>
    <n v="2420"/>
    <s v=""/>
    <s v=""/>
    <s v=""/>
    <s v=""/>
    <s v="2022/014811"/>
  </r>
  <r>
    <x v="1"/>
    <x v="14"/>
    <s v="044301/2022"/>
    <s v="Servicios postales, telegramas y burofax para la D.G. de Cohesión Territorial. Lote 1 (AM 2020/0001450)"/>
    <s v="Contrato de servicios"/>
    <s v="Basado en un Acuerdo Marco"/>
    <s v="No"/>
    <n v="2520"/>
    <n v="2520"/>
    <s v=""/>
    <s v=""/>
    <s v=""/>
    <s v=""/>
    <s v="2022/020423"/>
  </r>
  <r>
    <x v="1"/>
    <x v="14"/>
    <s v="043979/2022"/>
    <s v="lote 1 correos desarrollo sostenible guadalajara"/>
    <s v="Contrato de servicios"/>
    <s v="Basado en un Acuerdo Marco"/>
    <s v="No"/>
    <n v="2547.9299999999998"/>
    <n v="2547.9299999999998"/>
    <s v=""/>
    <s v=""/>
    <s v=""/>
    <s v=""/>
    <s v="2022/021352"/>
  </r>
  <r>
    <x v="1"/>
    <x v="14"/>
    <s v="007412/2022"/>
    <s v="Contrato Basado revisiones vehiculos Tomelloso"/>
    <s v="Contrato de servicios"/>
    <s v="Basado en un Acuerdo Marco"/>
    <s v="No"/>
    <n v="2714.6"/>
    <n v="2714.6"/>
    <s v=""/>
    <s v=""/>
    <s v=""/>
    <s v=""/>
    <s v="2022/003500"/>
  </r>
  <r>
    <x v="1"/>
    <x v="14"/>
    <s v="004489/2022"/>
    <s v="Mantenimiento PCI sede desarrollo Sostenible"/>
    <s v="Contrato de servicios"/>
    <s v="Basado en un Acuerdo Marco"/>
    <s v="No"/>
    <n v="2759.04"/>
    <n v="811.91"/>
    <s v=""/>
    <s v=""/>
    <s v=""/>
    <s v=""/>
    <s v="@2021/016313"/>
  </r>
  <r>
    <x v="1"/>
    <x v="14"/>
    <s v="007476/2022"/>
    <s v="Contrato basado revisiones vehiculos Valdepeñas"/>
    <s v="Contrato de servicios"/>
    <s v="Basado en un Acuerdo Marco"/>
    <s v="No"/>
    <n v="2905.2"/>
    <n v="2905.2"/>
    <s v=""/>
    <s v=""/>
    <s v=""/>
    <s v=""/>
    <s v="2022/003503"/>
  </r>
  <r>
    <x v="1"/>
    <x v="14"/>
    <s v="017550/2022"/>
    <s v="lote 1.1.3. Alcaraz, Revisión motor y anejos"/>
    <s v="Contrato de servicios"/>
    <s v="Basado en un Acuerdo Marco"/>
    <s v="No"/>
    <n v="3057.33"/>
    <n v="3057.33"/>
    <s v=""/>
    <s v=""/>
    <s v=""/>
    <s v=""/>
    <s v="2022/006699"/>
  </r>
  <r>
    <x v="1"/>
    <x v="14"/>
    <s v="017554/2022"/>
    <s v="lote 1.1.6., Almansa, revisión motor y anejos"/>
    <s v="Contrato de servicios"/>
    <s v="Basado en un Acuerdo Marco"/>
    <s v="No"/>
    <n v="3057.33"/>
    <n v="3057.33"/>
    <s v=""/>
    <s v=""/>
    <s v=""/>
    <s v=""/>
    <s v="2022/006731"/>
  </r>
  <r>
    <x v="1"/>
    <x v="14"/>
    <s v="017552/2022"/>
    <s v="lote 1.1.5, Casas Ibañez, revisión motor y anejos"/>
    <s v="Contrato de servicios"/>
    <s v="Basado en un Acuerdo Marco"/>
    <s v="No"/>
    <n v="3154.91"/>
    <n v="3154.91"/>
    <s v=""/>
    <s v=""/>
    <s v=""/>
    <s v=""/>
    <s v="2022/006717"/>
  </r>
  <r>
    <x v="1"/>
    <x v="14"/>
    <s v="017507/2022"/>
    <s v="Lote 1.1.2. Hellín, revisión motor y anejos"/>
    <s v="Contrato de servicios"/>
    <s v="Basado en un Acuerdo Marco"/>
    <s v="No"/>
    <n v="3297.2"/>
    <n v="3297.2"/>
    <s v=""/>
    <s v=""/>
    <s v=""/>
    <s v=""/>
    <s v="2022/006687"/>
  </r>
  <r>
    <x v="1"/>
    <x v="14"/>
    <s v="044416/2022"/>
    <s v="Mantenimiento de edificios, instalaciones y equipos contra incendios en Centros adscritos a la D.P de la Consejería de Desarrollo Sostenible de Toledo."/>
    <s v="Contrato de servicios"/>
    <s v="Basado en un Acuerdo Marco"/>
    <s v="No"/>
    <n v="3483.84"/>
    <n v="2413.9499999999998"/>
    <s v=""/>
    <s v=""/>
    <s v=""/>
    <s v=""/>
    <s v="@2022/018813"/>
  </r>
  <r>
    <x v="1"/>
    <x v="14"/>
    <s v="017551/2022"/>
    <s v="lote 1.1.4, Elche de la Sierra, revisión motor y anejos"/>
    <s v="Contrato de servicios"/>
    <s v="Basado en un Acuerdo Marco"/>
    <s v="No"/>
    <n v="3537.07"/>
    <n v="3537.07"/>
    <s v=""/>
    <s v=""/>
    <s v=""/>
    <s v=""/>
    <s v="2022/006713"/>
  </r>
  <r>
    <x v="1"/>
    <x v="14"/>
    <s v="007097.1/2022"/>
    <s v="Contrato servicios postales, telegramas y burofax de la Consejería de Desarrollo sostenible. Lote 1 Correo ordinario. (AM 2020/0001450)."/>
    <s v="Contrato de servicios"/>
    <s v="Basado en un Acuerdo Marco"/>
    <s v="No"/>
    <n v="3754.18"/>
    <n v="3754.18"/>
    <m/>
    <m/>
    <m/>
    <m/>
    <s v="2022/002665"/>
  </r>
  <r>
    <x v="1"/>
    <x v="14"/>
    <s v="009074/2022"/>
    <s v="contrato basado revisiones vehiculos ciudad real"/>
    <s v="Contrato de servicios"/>
    <s v="Basado en un Acuerdo Marco"/>
    <s v="No"/>
    <n v="4042.2"/>
    <n v="2949.45"/>
    <s v=""/>
    <s v=""/>
    <s v=""/>
    <s v=""/>
    <s v="@2022/002285"/>
  </r>
  <r>
    <x v="1"/>
    <x v="14"/>
    <s v="017557/2022"/>
    <s v="lote 1.1.7., Yeste, revisión motor y anejos"/>
    <s v="Contrato de servicios"/>
    <s v="Basado en un Acuerdo Marco"/>
    <s v="No"/>
    <n v="4301.3999999999996"/>
    <n v="4301.3999999999996"/>
    <s v=""/>
    <s v=""/>
    <s v=""/>
    <s v=""/>
    <s v="2022/006736"/>
  </r>
  <r>
    <x v="1"/>
    <x v="14"/>
    <s v="004183/2022"/>
    <s v="Mantenimiento ascensor P.N. Lagunas Ruidera, contrato basado AM Mantenimiento Instalaciones"/>
    <s v="Contrato de servicios"/>
    <s v="Basado en un Acuerdo Marco"/>
    <s v="No"/>
    <n v="4791.6000000000004"/>
    <n v="1300.99"/>
    <s v=""/>
    <s v=""/>
    <s v=""/>
    <s v=""/>
    <s v="@2022/001147"/>
  </r>
  <r>
    <x v="1"/>
    <x v="14"/>
    <s v="017268/2022"/>
    <s v="lote 1.1.1 Albacete, Revisión motor y anejos"/>
    <s v="Contrato de servicios"/>
    <s v="Basado en un Acuerdo Marco"/>
    <s v="No"/>
    <n v="4835.16"/>
    <n v="2901.1"/>
    <s v=""/>
    <s v=""/>
    <s v=""/>
    <s v=""/>
    <s v="@2022/005796"/>
  </r>
  <r>
    <x v="1"/>
    <x v="14"/>
    <s v="007404/2022"/>
    <s v="Contrato basado revisiones vehiculos Piedrabuena"/>
    <s v="Contrato de servicios"/>
    <s v="Basado en un Acuerdo Marco"/>
    <s v="No"/>
    <n v="4964.1000000000004"/>
    <n v="4964.1000000000004"/>
    <s v=""/>
    <s v=""/>
    <s v=""/>
    <s v=""/>
    <s v="2022/003504"/>
  </r>
  <r>
    <x v="1"/>
    <x v="14"/>
    <s v="044363/2022"/>
    <s v="Contrato basado en AM de Servicios Postales. Lote 1: Correo ordinario (Nacional, internacional y urgente), apartados franqueo en destino y apartados postales"/>
    <s v="Contrato de servicios"/>
    <s v="Basado en un Acuerdo Marco"/>
    <s v="No"/>
    <n v="5123.3599999999997"/>
    <n v="5123.3599999999997"/>
    <s v=""/>
    <s v=""/>
    <s v=""/>
    <s v=""/>
    <s v="2022/019520"/>
  </r>
  <r>
    <x v="1"/>
    <x v="14"/>
    <s v="007403/2022"/>
    <s v="Contrato basado revisiones vehiculos Puertollano"/>
    <s v="Contrato de servicios"/>
    <s v="Basado en un Acuerdo Marco"/>
    <s v="No"/>
    <n v="5196.6499999999996"/>
    <n v="5196.6499999999996"/>
    <s v=""/>
    <s v=""/>
    <s v=""/>
    <s v=""/>
    <s v="2022/003502"/>
  </r>
  <r>
    <x v="1"/>
    <x v="14"/>
    <s v="007097/2022"/>
    <s v="Contrato servicios postales, telegramas y burofax de la Consejería de Desarrollo sostenible. Lote 1 Correo ordinario. (AM 2020/0001450)."/>
    <s v="Contrato de servicios"/>
    <s v="Basado en un Acuerdo Marco"/>
    <s v="No"/>
    <n v="9385.4599999999991"/>
    <n v="9385.4599999999991"/>
    <s v=""/>
    <s v=""/>
    <s v=""/>
    <s v=""/>
    <s v="2022/002665"/>
  </r>
  <r>
    <x v="1"/>
    <x v="14"/>
    <s v="027262/2022"/>
    <s v="Mantenimiento general de edificios e instalaciones en Guadalajara y provincia"/>
    <s v="Contrato de servicios"/>
    <s v="Basado en un Acuerdo Marco"/>
    <s v="No"/>
    <n v="13437.19"/>
    <n v="13437.18"/>
    <s v=""/>
    <s v=""/>
    <s v=""/>
    <s v=""/>
    <s v="@2022/009576"/>
  </r>
  <r>
    <x v="1"/>
    <x v="14"/>
    <s v="043991/2022"/>
    <s v="lote 2 correos desarrollo sostenible guadalajara"/>
    <s v="Contrato de servicios"/>
    <s v="Basado en un Acuerdo Marco"/>
    <s v="No"/>
    <n v="16754.82"/>
    <n v="16754.82"/>
    <s v=""/>
    <s v=""/>
    <s v=""/>
    <s v=""/>
    <s v="2022/021540"/>
  </r>
  <r>
    <x v="1"/>
    <x v="14"/>
    <s v="007102/2022"/>
    <s v="Contrato servicios postales, telegramas y burofax de la Consejería de Desarrollo sostenible. Lote 2 Correo certificado. (AM 2020/0001450)."/>
    <s v="Contrato de servicios"/>
    <s v="Basado en un Acuerdo Marco"/>
    <s v="No"/>
    <n v="20027.09"/>
    <n v="20027.09"/>
    <s v=""/>
    <s v=""/>
    <s v=""/>
    <s v=""/>
    <s v="2022/002666"/>
  </r>
  <r>
    <x v="1"/>
    <x v="14"/>
    <s v="017661/2022"/>
    <s v="Mantenimiento instalaciones contra incendios DS Albacete, basado en A.M"/>
    <s v="Contrato de servicios"/>
    <s v="Basado en un Acuerdo Marco"/>
    <s v="No"/>
    <n v="20227.330000000002"/>
    <n v="2610.62"/>
    <s v=""/>
    <s v=""/>
    <s v=""/>
    <s v=""/>
    <s v="@2022/003440"/>
  </r>
  <r>
    <x v="1"/>
    <x v="14"/>
    <s v="008475/2022"/>
    <s v="Dirección de obra, dirección de ejecución de obra y coordinación de seguridad y salud, liquidación de obra y asistencia técnica de 2 contratos: Actuación de renovación y adecuación Polígono Industrial de La Nava y Actuación de renovación y adecuación Polí"/>
    <s v="Contrato de servicios"/>
    <s v="Procedimiento Abierto Simplificado"/>
    <s v="No"/>
    <n v="29761.9"/>
    <n v="24985.94"/>
    <s v=""/>
    <s v=""/>
    <s v=""/>
    <s v=""/>
    <s v="@2022/000747"/>
  </r>
  <r>
    <x v="1"/>
    <x v="14"/>
    <s v="044385/2022"/>
    <s v="Contrato basado en AM de Servicios Postales. Lote 2: Correo certificado (Nacional, internacional y urgente) y notificaciones administrativas"/>
    <s v="Contrato de servicios"/>
    <s v="Basado en un Acuerdo Marco"/>
    <s v="No"/>
    <n v="32742.92"/>
    <n v="32742.92"/>
    <s v=""/>
    <s v=""/>
    <s v=""/>
    <s v=""/>
    <s v="2022/019521"/>
  </r>
  <r>
    <x v="1"/>
    <x v="14"/>
    <s v="054378/2022"/>
    <s v="OPERACIONES FACULTATIVAS correspondientes al Plan de aprovechamientos maderables en los MUP de la provincia de Cuenca (3 LOTES)"/>
    <s v="Contrato de servicios"/>
    <s v="Procedimiento abierto. Un solo criterio"/>
    <s v="No"/>
    <n v="32981.519999999997"/>
    <n v="31817.5"/>
    <s v=""/>
    <s v=""/>
    <s v=""/>
    <s v=""/>
    <s v="@2022/014291"/>
  </r>
  <r>
    <x v="1"/>
    <x v="14"/>
    <s v="029519/2022"/>
    <s v="Servicios Postales Lote 2: Correo certificado"/>
    <s v="Contrato de servicios"/>
    <s v="Basado en un Acuerdo Marco"/>
    <s v="No"/>
    <n v="39930"/>
    <n v="39930"/>
    <s v=""/>
    <s v=""/>
    <s v=""/>
    <s v=""/>
    <s v="2022/014823"/>
  </r>
  <r>
    <x v="1"/>
    <x v="14"/>
    <s v="037320/2022"/>
    <s v="Localización y caracterización genética de truferas originarias del Se semiárido de la Península Ibérica"/>
    <s v="Contrato de servicios"/>
    <s v="Procedimiento Abierto Simplificado"/>
    <s v="No"/>
    <n v="39996"/>
    <n v="31638.6"/>
    <s v=""/>
    <s v=""/>
    <s v=""/>
    <s v=""/>
    <s v="@2022/010074"/>
  </r>
  <r>
    <x v="1"/>
    <x v="14"/>
    <s v="007484/2022"/>
    <s v="Servicio de mantenimiento de instalaciones, equipos y sistemas de protección contra incendios referida a edificios adscritos a los servicios centrales de la Consejería de Desarrollo Sostenible."/>
    <s v="Contrato de servicios"/>
    <s v="Basado en un Acuerdo Marco"/>
    <s v="No"/>
    <n v="44857.73"/>
    <n v="4695.87"/>
    <s v=""/>
    <s v=""/>
    <s v=""/>
    <s v=""/>
    <s v="@2022/001398"/>
  </r>
  <r>
    <x v="1"/>
    <x v="14"/>
    <s v="012167/2022"/>
    <s v="Asistencia técnica para reforzar la vigilancia de episodios de contaminación detectados en la red de calidad del aire de Castilla-La Mancha."/>
    <s v="Contrato de servicios"/>
    <s v="Procedimiento Abierto Simplificado"/>
    <s v="No"/>
    <n v="45632.03"/>
    <n v="32152.31"/>
    <s v=""/>
    <s v=""/>
    <s v=""/>
    <s v=""/>
    <s v="@2022/001382"/>
  </r>
  <r>
    <x v="1"/>
    <x v="14"/>
    <s v="039186/2022"/>
    <s v="Servicios postales, lote 2, correo certificado"/>
    <s v="Contrato de servicios"/>
    <s v="Basado en un Acuerdo Marco"/>
    <s v="No"/>
    <n v="56000.08"/>
    <n v="56000.08"/>
    <s v=""/>
    <s v=""/>
    <s v=""/>
    <s v=""/>
    <s v="2022/017358"/>
  </r>
  <r>
    <x v="1"/>
    <x v="14"/>
    <s v="011574/2022"/>
    <s v="Servicio Asistencia Técnica Para El Desarrollo Del Programa De Educación Ambiental Del Centro De Estudios De Rapaces Ibéricas (CERI) De Sevilleja De La Jara (Toledo), Mediante Procedimiento Abierto"/>
    <s v="Contrato de servicios"/>
    <s v="Procedimiento abierto; multiplicidad de criterios"/>
    <s v="No"/>
    <n v="59967.6"/>
    <n v="46408.94"/>
    <s v=""/>
    <s v=""/>
    <s v=""/>
    <s v=""/>
    <s v="@2022/001805"/>
  </r>
  <r>
    <x v="1"/>
    <x v="14"/>
    <s v="038441/2022"/>
    <s v="Servicios de limpieza, recogida de basuras y refuerzo de vigilancia en el Parque Natural de Las Lagunas de Ruidera, anualidades 2022-2024."/>
    <s v="Contrato de servicios"/>
    <s v="Procedimiento abierto; multiplicidad de criterios"/>
    <s v="No"/>
    <n v="63337.59"/>
    <n v="47932.94"/>
    <s v=""/>
    <s v=""/>
    <s v=""/>
    <s v=""/>
    <s v="@2022/011397"/>
  </r>
  <r>
    <x v="1"/>
    <x v="14"/>
    <s v="043127/2022"/>
    <s v="Servicios de limpieza, recogida de basuras y refuerzo de vigilancia en el Parque Natural de Las Lagunas de Ruidera, anualidades 2022-2024."/>
    <s v="Contrato de servicios"/>
    <s v="Procedimiento abierto; multiplicidad de criterios"/>
    <s v="No"/>
    <n v="74121.039999999994"/>
    <n v="63008"/>
    <s v=""/>
    <s v=""/>
    <s v=""/>
    <s v=""/>
    <s v="@2022/011397"/>
  </r>
  <r>
    <x v="1"/>
    <x v="14"/>
    <s v="038437/2022"/>
    <s v="Servicios de limpieza, recogida de basuras y refuerzo de vigilancia en el Parque Natural de Las Lagunas de Ruidera, anualidades 2022-2024."/>
    <s v="Contrato de servicios"/>
    <s v="Procedimiento abierto; multiplicidad de criterios"/>
    <s v="No"/>
    <n v="75539.23"/>
    <n v="71837.919999999998"/>
    <s v=""/>
    <s v=""/>
    <s v=""/>
    <s v=""/>
    <s v="@2022/011397"/>
  </r>
  <r>
    <x v="1"/>
    <x v="14"/>
    <s v="033803/2022"/>
    <s v="Servicio de asistencia técnica para el desarrollo del programa de educación ambiental regional de Castilla-La Mancha 2022-2024."/>
    <s v="Contrato de servicios"/>
    <s v="Procedimiento abierto; multiplicidad de criterios"/>
    <s v="No"/>
    <n v="79999.149999999994"/>
    <n v="72578.22"/>
    <s v=""/>
    <s v=""/>
    <s v=""/>
    <s v=""/>
    <s v="@2022/004132"/>
  </r>
  <r>
    <x v="1"/>
    <x v="14"/>
    <s v="008474/2022"/>
    <s v="Dirección de obra, dirección de ejecución de obra y coordinación de seguridad y salud, liquidación de obra y asistencia técnica de 2 contratos: Actuación de renovación y adecuación Polígono Industrial de La Nava y Actuación de renovación y adecuación Polí"/>
    <s v="Contrato de servicios"/>
    <s v="Procedimiento Abierto Simplificado"/>
    <s v="No"/>
    <n v="91071.42"/>
    <n v="73343.240000000005"/>
    <s v=""/>
    <s v=""/>
    <s v=""/>
    <s v=""/>
    <s v="@2022/000747"/>
  </r>
  <r>
    <x v="1"/>
    <x v="14"/>
    <s v="033805/2022"/>
    <s v="Servicio de asistencia técnica para el desarrollo del programa de educación ambiental regional de Castilla-La Mancha 2022-2024."/>
    <s v="Contrato de servicios"/>
    <s v="Procedimiento abierto; multiplicidad de criterios"/>
    <s v="No"/>
    <n v="99999.24"/>
    <n v="97994.880000000005"/>
    <s v=""/>
    <s v=""/>
    <s v=""/>
    <s v=""/>
    <s v="@2022/004132"/>
  </r>
  <r>
    <x v="1"/>
    <x v="14"/>
    <s v="033808/2022"/>
    <s v="Servicio de asistencia técnica para el desarrollo del programa de educación ambiental regional de Castilla-La Mancha 2022-2024."/>
    <s v="Contrato de servicios"/>
    <s v="Procedimiento abierto; multiplicidad de criterios"/>
    <s v="No"/>
    <n v="99999.24"/>
    <n v="94378.79"/>
    <s v=""/>
    <s v=""/>
    <s v=""/>
    <s v=""/>
    <s v="@2022/004132"/>
  </r>
  <r>
    <x v="1"/>
    <x v="14"/>
    <s v="033809/2022"/>
    <s v="Servicio de asistencia técnica para el desarrollo del programa de educación ambiental regional de Castilla-La Mancha 2022-2024."/>
    <s v="Contrato de servicios"/>
    <s v="Procedimiento abierto; multiplicidad de criterios"/>
    <s v="No"/>
    <n v="99999.24"/>
    <n v="93999.29"/>
    <s v=""/>
    <s v=""/>
    <s v=""/>
    <s v=""/>
    <s v="@2022/004132"/>
  </r>
  <r>
    <x v="1"/>
    <x v="14"/>
    <s v="033811/2022"/>
    <s v="Servicio de asistencia técnica para el desarrollo del programa de educación ambiental regional de Castilla-La Mancha 2022-2024."/>
    <s v="Contrato de servicios"/>
    <s v="Procedimiento abierto; multiplicidad de criterios"/>
    <s v="No"/>
    <n v="99999.24"/>
    <n v="97284"/>
    <s v=""/>
    <s v=""/>
    <s v=""/>
    <s v=""/>
    <s v="@2022/004132"/>
  </r>
  <r>
    <x v="1"/>
    <x v="14"/>
    <s v="033806/2022"/>
    <s v="Servicio de asistencia técnica para el desarrollo del programa de educación ambiental regional de Castilla-La Mancha 2022-2024."/>
    <s v="Contrato de servicios"/>
    <s v="Procedimiento abierto; multiplicidad de criterios"/>
    <s v="No"/>
    <n v="119999.33"/>
    <n v="113242.69"/>
    <s v=""/>
    <s v=""/>
    <s v=""/>
    <s v=""/>
    <s v="@2022/004132"/>
  </r>
  <r>
    <x v="1"/>
    <x v="14"/>
    <s v="004247/2022"/>
    <s v="Servicio de mantenimiento y desarrollo de la actividad del centro de cría de perdiz roja de Chinchilla de Montearagón en el periodo 2022-2024"/>
    <s v="Contrato de servicios"/>
    <s v="Procedimiento negociado sin publicidad"/>
    <s v="No"/>
    <n v="170414.83"/>
    <n v="170085.3"/>
    <s v="168"/>
    <s v="a"/>
    <s v="1"/>
    <s v="PROCEDIMIENTO ABIERTO O RESTRINGIDO PREVIO DESIERTO O CON OFERTAS INADECUADAS"/>
    <s v="@2021/018954"/>
  </r>
  <r>
    <x v="1"/>
    <x v="14"/>
    <s v="000883/2022"/>
    <s v="Determinaciones analíticas en el Medio Ambiente Atmosférico"/>
    <s v="Contrato de servicios"/>
    <s v="Procedimiento abierto; multiplicidad de criterios"/>
    <s v="No"/>
    <n v="174479.29"/>
    <n v="92221.75"/>
    <s v=""/>
    <s v=""/>
    <s v=""/>
    <s v=""/>
    <s v="@2021/012195"/>
  </r>
  <r>
    <x v="1"/>
    <x v="14"/>
    <s v="014586/2022"/>
    <s v="Contrato del servicio de mantenimiento general de edificios adscritos a los servicios centrales de la consejería de desarrollo sostenible, basada en el acuerdo marco de homologación de empresas para la contratación del servicio de mantenimiento de los edi"/>
    <s v="Contrato de servicios"/>
    <s v="Basado en un Acuerdo Marco"/>
    <s v="No"/>
    <n v="242987.36"/>
    <n v="168122.23999999999"/>
    <s v=""/>
    <s v=""/>
    <s v=""/>
    <s v=""/>
    <s v="@2022/004871"/>
  </r>
  <r>
    <x v="1"/>
    <x v="14"/>
    <s v="008193/2022"/>
    <s v="Sistema de monitorización espectral en Castilla-La Mancha, con grabación, archivo, edición, análisis y catalogación de material audiovisual."/>
    <s v="Contrato de servicios"/>
    <s v="Procedimiento abierto; multiplicidad de criterios"/>
    <s v="No"/>
    <n v="480000"/>
    <n v="349235.04"/>
    <s v=""/>
    <s v=""/>
    <s v=""/>
    <s v=""/>
    <s v="@2021/013476"/>
  </r>
  <r>
    <x v="1"/>
    <x v="14"/>
    <s v="017254/2022"/>
    <s v="Servicio de maquinaria pesada del Plan Infocam en Castilla-La Mancha, durante las campañas de prevención y extinción de incendios forestales de 5 anualidades (2022 a 2026), y mejora de pistas forestales y mantenimiento de corta-fuegos."/>
    <s v="Contrato de servicios"/>
    <s v="Procedimiento abierto; multiplicidad de criterios"/>
    <s v="No"/>
    <n v="4519590.3600000003"/>
    <n v="4519590.3600000003"/>
    <s v=""/>
    <s v=""/>
    <s v=""/>
    <s v=""/>
    <s v="@2022/000272"/>
  </r>
  <r>
    <x v="1"/>
    <x v="14"/>
    <s v="022631/2022"/>
    <s v="Servicio de maquinaria pesada del Plan Infocam en Castilla-La Mancha, durante las campañas de prevención y extinción de incendios forestales de 5 anualidades (2022 a 2026), y mejora de pistas forestales y mantenimiento de corta-fuegos."/>
    <s v="Contrato de servicios"/>
    <s v="Procedimiento abierto; multiplicidad de criterios"/>
    <s v="No"/>
    <n v="5111540.5999999996"/>
    <n v="5111540.5999999996"/>
    <s v=""/>
    <s v=""/>
    <s v=""/>
    <s v=""/>
    <s v="@2022/000272"/>
  </r>
  <r>
    <x v="1"/>
    <x v="15"/>
    <s v="012138/2022"/>
    <s v="Contrato basado mantenimiento periodico vehículos ligeros"/>
    <s v="Contrato de servicios"/>
    <s v="Basado en un Acuerdo Marco"/>
    <s v="No"/>
    <n v="793.06"/>
    <n v="752.27"/>
    <s v=""/>
    <s v=""/>
    <s v=""/>
    <s v=""/>
    <s v="@2022/004978"/>
  </r>
  <r>
    <x v="1"/>
    <x v="15"/>
    <s v="028169/2022"/>
    <s v="Prestación de servicios auxiliares para la Oficina Emplea de Puertollano"/>
    <s v="Contrato de servicios"/>
    <s v="Procedimiento Abierto Simplificado Abreviado"/>
    <s v="No"/>
    <n v="14748.7"/>
    <n v="6689.91"/>
    <s v=""/>
    <s v=""/>
    <s v=""/>
    <s v=""/>
    <s v="@2022/005655"/>
  </r>
  <r>
    <x v="1"/>
    <x v="15"/>
    <s v="011555/2022"/>
    <s v="Mantenimiento de instalaciones, equipos y sistemas de protección contra incendios de los edificios dependientes de la Delegación Provincial de Economía, Empresas y Empleo en Cuenca, basado en el AM de mantenimiento 2020/000008"/>
    <s v="Contrato de servicios"/>
    <s v="Basado en un Acuerdo Marco"/>
    <s v="No"/>
    <n v="16998.560000000001"/>
    <n v="10577.7"/>
    <s v=""/>
    <s v=""/>
    <s v=""/>
    <s v=""/>
    <s v="@2022/002911"/>
  </r>
  <r>
    <x v="1"/>
    <x v="15"/>
    <s v="030254/2022"/>
    <s v="Servicio de seguridad y vigilancia en el centro de referencia nacional en Illescas"/>
    <s v="Contrato de servicios"/>
    <s v="Procedimiento Abierto Simplificado Abreviado"/>
    <s v="No"/>
    <n v="29424.47"/>
    <n v="27559.86"/>
    <s v=""/>
    <s v=""/>
    <s v=""/>
    <s v=""/>
    <s v="@2022/011075"/>
  </r>
  <r>
    <x v="1"/>
    <x v="15"/>
    <s v="008135/2022"/>
    <s v="Servicio de mantenimiento de impresora multifunción para servicio de reprografía de la Consejería de Economía, Empresas y Empleo"/>
    <s v="Contrato de servicios"/>
    <s v="Procedimiento Abierto Simplificado Abreviado"/>
    <s v="No"/>
    <n v="32800"/>
    <n v="32800"/>
    <s v=""/>
    <s v=""/>
    <s v=""/>
    <s v=""/>
    <s v="@2022/000876"/>
  </r>
  <r>
    <x v="1"/>
    <x v="15"/>
    <s v="018119/2022"/>
    <s v="Servicio de patrocinio publicitario de Almadén en el programa especial de Gente Viajera de Onda Cero Radio"/>
    <s v="Contrato de servicios"/>
    <s v="Procedimiento negociado sin publicidad"/>
    <s v="No"/>
    <n v="36300"/>
    <n v="36300"/>
    <s v="168"/>
    <s v="a"/>
    <s v="2"/>
    <s v="EXCLUSIVIDAD TÉCNICA, DE DERECHOS EXCLUSIVOS O ARTÍSTICA_x000a_"/>
    <s v="@2022/004614"/>
  </r>
  <r>
    <x v="1"/>
    <x v="15"/>
    <s v="000371/2022"/>
    <s v="Limpieza ecológica y retirada selectiva de residuos de las dependencias e instalaciones de la Oficina de Turismo de Puerta de Bisagra en Toledo."/>
    <s v="Contrato de servicios"/>
    <s v="Basado en un Acuerdo Marco"/>
    <s v="No"/>
    <n v="47109"/>
    <n v="30831.19"/>
    <s v=""/>
    <s v=""/>
    <s v=""/>
    <s v=""/>
    <s v="@2021/016178"/>
  </r>
  <r>
    <x v="1"/>
    <x v="15"/>
    <s v="007380/2022"/>
    <s v="Redacción proyecto de ejecución y estudio de seguridad y salud, para rehabilitación del Convento de Santo Domingo y Antigua Hospedería El Buscón de Quevedo de Villanueva de los Infantes para su incorporación a la red de Hospederías de C-LM."/>
    <s v="Contrato de servicios"/>
    <s v="Procedimiento Abierto Simplificado"/>
    <s v="No"/>
    <n v="58324"/>
    <n v="27830"/>
    <s v=""/>
    <s v=""/>
    <s v=""/>
    <s v=""/>
    <s v="@2021/019266"/>
  </r>
  <r>
    <x v="1"/>
    <x v="15"/>
    <s v="000037/2022"/>
    <s v="Mantenimiento integral del Centro de Referencia Nacional de Construcciones Aeronáuticas de Illescas"/>
    <s v="Contrato de servicios"/>
    <s v="Basado en un Acuerdo Marco"/>
    <s v="No"/>
    <n v="75714.929999999993"/>
    <n v="51453.99"/>
    <s v=""/>
    <s v=""/>
    <s v=""/>
    <s v=""/>
    <s v="@2021/016842"/>
  </r>
  <r>
    <x v="1"/>
    <x v="15"/>
    <s v="034095/2022"/>
    <s v="Elaboración y ejecución de la Estrategia de promoción de CLM como destino gastronómico para promocionar la marca &quot;Raíz culinaria&quot; a nivel nacional e internacional."/>
    <s v="Contrato de servicios"/>
    <s v="Procedimiento abierto; multiplicidad de criterios"/>
    <s v="No"/>
    <n v="88553.85"/>
    <n v="67034"/>
    <s v=""/>
    <s v=""/>
    <s v=""/>
    <s v=""/>
    <s v="@2022/002793"/>
  </r>
  <r>
    <x v="1"/>
    <x v="15"/>
    <s v="011613/2022"/>
    <s v="Mantenimiento y conservación de jardines de la sede de la Delegación Provincial de la Consejería de Economía, Empresas y Empleo de Toledo y del Centro de Formación de Toledo"/>
    <s v="Contrato de servicios"/>
    <s v="Basado en un Acuerdo Marco"/>
    <s v="No"/>
    <n v="93121.600000000006"/>
    <n v="93121.600000000006"/>
    <s v=""/>
    <s v=""/>
    <s v=""/>
    <s v=""/>
    <s v="@2022/000905"/>
  </r>
  <r>
    <x v="1"/>
    <x v="15"/>
    <s v="029803/2022"/>
    <s v="Servicio de formación para el personal del Servicio Público de Empleo de Castilla-La Mancha, en el marco del Plan de Recuperación, Transformación y Resiliencia - financiado por la UE - Next Generation EU."/>
    <s v="Contrato de servicios"/>
    <s v="Procedimiento Abierto Simplificado"/>
    <s v="No"/>
    <n v="105534"/>
    <n v="105534"/>
    <s v=""/>
    <s v=""/>
    <s v=""/>
    <s v=""/>
    <s v="@2022/005367"/>
  </r>
  <r>
    <x v="1"/>
    <x v="15"/>
    <s v="022447/2022"/>
    <s v="Patrocinio publicitario de la Vuelta Ciclista a España 2022 en su recorrido por Castilla-La Mancha."/>
    <s v="Contrato de servicios"/>
    <s v="Procedimiento negociado sin publicidad"/>
    <s v="No"/>
    <n v="128000"/>
    <n v="128000"/>
    <s v="168"/>
    <s v="a"/>
    <s v="2"/>
    <s v="EXCLUSIVIDAD TÉCNICA, DE DERECHOS EXCLUSIVOS O ARTÍSTICA_x000a_"/>
    <s v="@2022/003485"/>
  </r>
  <r>
    <x v="1"/>
    <x v="15"/>
    <s v="022519/2022"/>
    <s v="Servicio para implementar la transversalidad de género en las políticas activas de empleo de la JCCM -Financiado por la U.E.- Next Generation EU"/>
    <s v="Contrato de servicios"/>
    <s v="Procedimiento Abierto Simplificado"/>
    <s v="No"/>
    <n v="213527.49"/>
    <n v="186219"/>
    <s v=""/>
    <s v=""/>
    <s v=""/>
    <s v=""/>
    <s v="@2022/002417"/>
  </r>
  <r>
    <x v="1"/>
    <x v="15"/>
    <s v="028900/2022"/>
    <s v="Realización integra programas personalizados de inserción sociolaboral con compromiso de contratación para mujeres víctimas de violencia de género o de trata y explotación sexual en el ámbito de C-LM, en el marco del PRTR - financiado por la UE-NextGenera"/>
    <s v="Contrato de servicios"/>
    <s v="Procedimiento abierto; multiplicidad de criterios"/>
    <s v="No"/>
    <n v="544016"/>
    <n v="544016"/>
    <s v=""/>
    <s v=""/>
    <s v=""/>
    <s v=""/>
    <s v="@2022/002655"/>
  </r>
  <r>
    <x v="1"/>
    <x v="13"/>
    <s v="027855/2022"/>
    <s v="Obras para la Instalación y Suministro de los ascensores en los Centro de Mayores de San José Obrero y Cuenca II."/>
    <s v="Contrato de obras"/>
    <s v="Procedimiento Abierto Simplificado Abreviado"/>
    <s v="No"/>
    <n v="46585"/>
    <n v="29874.959999999999"/>
    <s v=""/>
    <s v=""/>
    <s v=""/>
    <s v=""/>
    <s v="@2022/006023#001"/>
  </r>
  <r>
    <x v="1"/>
    <x v="13"/>
    <s v="028065/2022"/>
    <s v="Obras para la Instalación y Suministro de los ascensores en los Centro de Mayores de San José Obrero y Cuenca II."/>
    <s v="Contrato de obras"/>
    <s v="Procedimiento Abierto Simplificado Abreviado"/>
    <s v="No"/>
    <n v="46585"/>
    <n v="39754.550000000003"/>
    <s v=""/>
    <s v=""/>
    <s v=""/>
    <s v=""/>
    <s v="@2022/006023#001"/>
  </r>
  <r>
    <x v="1"/>
    <x v="15"/>
    <s v="034267/2022"/>
    <s v="Patrocinio publicitario de Castilla-La Mancha como destino turístico y gastronómico en el desarrollo de la Gala de presentación de la Guía Michelin 2023 en la ciudad de Toledo."/>
    <s v="Contrato de servicios"/>
    <s v="Procedimiento negociado sin publicidad"/>
    <s v="No"/>
    <n v="605000"/>
    <n v="605000"/>
    <s v="168"/>
    <s v="a"/>
    <s v="2"/>
    <s v="EXCLUSIVIDAD TÉCNICA, DE DERECHOS EXCLUSIVOS O ARTÍSTICA_x000a_"/>
    <s v="@2022/014085"/>
  </r>
  <r>
    <x v="1"/>
    <x v="15"/>
    <s v="037550/2022"/>
    <s v="Serv.formación capaci.digitales,dirigidas mujeres desempleadas ámbito rural,para la ejecuc.del Plan Nac.competencias digitales,incluido en el Plan de recuperac.,transformac y resiliencia, en marco UE"/>
    <s v="Contrato de servicios"/>
    <s v="Procedimiento abierto; multiplicidad de criterios"/>
    <s v="No"/>
    <n v="622278.80000000005"/>
    <n v="622278.80000000005"/>
    <s v=""/>
    <s v=""/>
    <s v=""/>
    <s v=""/>
    <s v="@2021/016630"/>
  </r>
  <r>
    <x v="1"/>
    <x v="15"/>
    <s v="054248/2022"/>
    <s v="Serv.formación capaci.digitales,dirigidas mujeres desempleadas ámbito rural,para la ejecuc.del Plan Nac.competencias digitales,incluido en el Plan de recuperac.,transformac y resiliencia, en marco UE"/>
    <s v="Contrato de servicios"/>
    <s v="Procedimiento abierto; multiplicidad de criterios"/>
    <s v="No"/>
    <n v="622278.80000000005"/>
    <n v="622278.80000000005"/>
    <s v=""/>
    <s v=""/>
    <s v=""/>
    <s v=""/>
    <s v="@2021/016630"/>
  </r>
  <r>
    <x v="1"/>
    <x v="15"/>
    <s v="054249/2022"/>
    <s v="Serv.formación capaci.digitales,dirigidas mujeres desempleadas ámbito rural,para la ejecuc.del Plan Nac.competencias digitales,incluido en el Plan de recuperac.,transformac y resiliencia, en marco UE"/>
    <s v="Contrato de servicios"/>
    <s v="Procedimiento abierto; multiplicidad de criterios"/>
    <s v="No"/>
    <n v="1108650.3999999999"/>
    <n v="1108650.3999999999"/>
    <s v=""/>
    <s v=""/>
    <s v=""/>
    <s v=""/>
    <s v="@2021/016630"/>
  </r>
  <r>
    <x v="1"/>
    <x v="15"/>
    <s v="037548/2022"/>
    <s v="Serv.formación capaci.digitales,dirigidas mujeres desempleadas ámbito rural,para la ejecuc.del Plan Nac.competencias digitales,incluido en el Plan de recuperac.,transformac y resiliencia, en marco UE"/>
    <s v="Contrato de servicios"/>
    <s v="Procedimiento abierto; multiplicidad de criterios"/>
    <s v="No"/>
    <n v="2558956.4"/>
    <n v="2558956.4"/>
    <s v=""/>
    <s v=""/>
    <s v=""/>
    <s v=""/>
    <s v="@2021/016630"/>
  </r>
  <r>
    <x v="1"/>
    <x v="16"/>
    <s v="029363.1/2022"/>
    <s v="Servicio de transporte escolar en vehículos de menos de 10 plazas en Castilla-La Mancha cursos 2021-2022, 2022-2023 y 2023/2024. Toledo-1"/>
    <s v="Contrato de servicios"/>
    <s v="Procedimiento abierto; multiplicidad de criterios"/>
    <s v="No"/>
    <n v="-4805.5"/>
    <n v="-4805.5"/>
    <m/>
    <m/>
    <m/>
    <m/>
    <s v="2021/000290-TO-I"/>
  </r>
  <r>
    <x v="1"/>
    <x v="16"/>
    <s v="000130.2/2018"/>
    <s v="1802TO17SER00156 TRANSPORTE ESCOLAR PROVINCIA TOLEDO MENOS 10 PLAZAS LOTE 31 CURSOS 2017/2021"/>
    <s v="Contrato de servicios"/>
    <s v="Procedimiento abierto; multiplicidad de criterios"/>
    <s v="No"/>
    <n v="-4229.2299999999996"/>
    <n v="-4229.2299999999996"/>
    <m/>
    <m/>
    <m/>
    <m/>
    <s v="2017/002871"/>
  </r>
  <r>
    <x v="1"/>
    <x v="13"/>
    <s v="044766/2022"/>
    <s v="Mejora de las instalaciones de PCI de la Residencia de Mayores Virgen de  Peñarroya de Argamasilla de Alba"/>
    <s v="Contrato de obras"/>
    <s v="Procedimiento Abierto Simplificado Abreviado"/>
    <s v="No"/>
    <n v="64178.38"/>
    <n v="61567.64"/>
    <s v=""/>
    <s v=""/>
    <s v=""/>
    <s v=""/>
    <s v="@2022/015902#001"/>
  </r>
  <r>
    <x v="1"/>
    <x v="16"/>
    <s v="000129.4/2018"/>
    <s v="1802TO17SER00156 TRANSPORTE ESCOLAR PROVINCIA TOLEDO MENOS 10 PLAZAS LOTE 30 CURSOS 2017/2021"/>
    <s v="Contrato de servicios"/>
    <s v="Procedimiento abierto; multiplicidad de criterios"/>
    <s v="No"/>
    <n v="-3923.15"/>
    <n v="-3923.15"/>
    <m/>
    <m/>
    <m/>
    <m/>
    <s v="2017/002871"/>
  </r>
  <r>
    <x v="1"/>
    <x v="16"/>
    <s v="029378.1/2022"/>
    <s v="Servicio de transporte escolar en vehículos de menos de 10 plazas en Castilla-La Mancha cursos 2021-2022, 2022-2023 y 2023/2024. Toledo-2"/>
    <s v="Contrato de servicios"/>
    <s v="Procedimiento abierto; multiplicidad de criterios"/>
    <s v="No"/>
    <n v="-3720.5"/>
    <n v="-3720.5"/>
    <m/>
    <m/>
    <m/>
    <m/>
    <s v="2021/000290-TO-II"/>
  </r>
  <r>
    <x v="1"/>
    <x v="16"/>
    <s v="000120.4/2018"/>
    <s v="1802TO17SER00156 TRANSPORTE ESCOLAR PROVINCIA TOLEDO MENOS DE 10 PLAZAS LOTE 23 CURSOS 2017/2020"/>
    <s v="Contrato de servicios"/>
    <s v="Procedimiento abierto; multiplicidad de criterios"/>
    <s v="No"/>
    <n v="-3500"/>
    <n v="-3500"/>
    <m/>
    <m/>
    <m/>
    <m/>
    <s v="2017/002871"/>
  </r>
  <r>
    <x v="1"/>
    <x v="16"/>
    <s v="006511.3/2019"/>
    <s v="Servicio de transporte escolar en las provincias de Albacete, Ciudad Real, Cuenca, Guadalajara y Toledo para los cursos escolares 2018/2019, 2019/2020 y 2020/2021"/>
    <s v="Contrato de servicios"/>
    <s v="Procedimiento abierto; multiplicidad de criterios"/>
    <s v="No"/>
    <n v="-1732.5"/>
    <n v="-1732.5"/>
    <m/>
    <m/>
    <m/>
    <m/>
    <s v="2018/004297"/>
  </r>
  <r>
    <x v="1"/>
    <x v="16"/>
    <s v="016573.1/2021"/>
    <s v="Servicio de limpieza ecológica y retirada selectiva de residuos de los centros educativos de la zona 3, de la provincia de Toledo."/>
    <s v="Contrato de servicios"/>
    <s v="Basado en un Acuerdo Marco"/>
    <s v="No"/>
    <n v="0"/>
    <n v="0"/>
    <m/>
    <m/>
    <m/>
    <m/>
    <s v="2021/010002"/>
  </r>
  <r>
    <x v="1"/>
    <x v="16"/>
    <s v="016890/2020"/>
    <s v="Lote 3. Contratación basada AM servicios postales, telegramas y burofax Consejería de Educación, Cultura y Deportes, Delegaciones provinciales y centros dependientes."/>
    <s v="Contrato de servicios"/>
    <s v="Basado en un Acuerdo Marco"/>
    <s v="No"/>
    <n v="39.950000000000003"/>
    <n v="39.950000000000003"/>
    <m/>
    <m/>
    <m/>
    <m/>
    <s v="2020/014639"/>
  </r>
  <r>
    <x v="1"/>
    <x v="16"/>
    <s v="001426.2/2017"/>
    <s v="1802TO17SER00127 TRANSPORTE ESCOLAR EN LAS PROVINCIA DE CIUDAD REAL, CUENCA Y GUADALAJARA CURSOS 2017/2021. LOTE 3"/>
    <s v="Contrato de servicios"/>
    <s v="Procedimiento abierto; multiplicidad de criterios"/>
    <s v="No"/>
    <n v="119.62"/>
    <n v="119.62"/>
    <m/>
    <m/>
    <m/>
    <m/>
    <s v="2017/002694"/>
  </r>
  <r>
    <x v="1"/>
    <x v="16"/>
    <s v="008152.3/2019"/>
    <s v="Servicio de transporte escolar en las provincias de Albacete, Ciudad Real, Cuenca, Guadalajara y Toledo para los cursos escolares 2018/2019, 2019/2020 y 2020/2021"/>
    <s v="Contrato de servicios"/>
    <s v="Procedimiento abierto; multiplicidad de criterios"/>
    <s v="No"/>
    <n v="176.96"/>
    <n v="176.96"/>
    <m/>
    <m/>
    <m/>
    <m/>
    <s v="2018/004297"/>
  </r>
  <r>
    <x v="1"/>
    <x v="16"/>
    <s v="014459.2/2020"/>
    <s v="Servicio de transporte escolar en las provincias de Ciudad Real, Cuenca, Guadalajara y Toledo para los cursos 2019/2020 a 2021/2022 en vehículos de 10 o más plazas_x000a__x000a_"/>
    <s v="Contrato de servicios"/>
    <s v="Procedimiento abierto; multiplicidad de criterios"/>
    <s v="No"/>
    <n v="264"/>
    <n v="264"/>
    <m/>
    <m/>
    <m/>
    <m/>
    <s v="2019/009248"/>
  </r>
  <r>
    <x v="1"/>
    <x v="13"/>
    <s v="043659/2022"/>
    <s v="Contrato de obras de acondicionamiento y mantenimiento en el Centro Base de atención de discapacitados en Toledo."/>
    <s v="Contrato de obras"/>
    <s v="Procedimiento Abierto Simplificado Abreviado"/>
    <s v="No"/>
    <n v="96722.63"/>
    <n v="85115.92"/>
    <s v=""/>
    <s v=""/>
    <s v=""/>
    <s v=""/>
    <s v="@2022/011827"/>
  </r>
  <r>
    <x v="1"/>
    <x v="16"/>
    <s v="014436.2/2020"/>
    <s v="Servicio de transporte escolar en las provincias de Ciudad Real, Cuenca, Guadalajara y Toledo para los cursos 2019/2020 a 2021/2022 en vehículos de 10 o más plazas_x000a__x000a_"/>
    <s v="Contrato de servicios"/>
    <s v="Procedimiento abierto; multiplicidad de criterios"/>
    <s v="No"/>
    <n v="299.2"/>
    <n v="299.2"/>
    <m/>
    <m/>
    <m/>
    <m/>
    <s v="2019/009248"/>
  </r>
  <r>
    <x v="1"/>
    <x v="16"/>
    <s v="014461.3/2020"/>
    <s v="Servicio de transporte escolar en las provincias de Ciudad Real, Cuenca, Guadalajara y Toledo para los cursos 2019/2020 a 2021/2022 en vehículos de 10 o más plazas_x000a__x000a_"/>
    <s v="Contrato de servicios"/>
    <s v="Procedimiento abierto; multiplicidad de criterios"/>
    <s v="No"/>
    <n v="299.2"/>
    <n v="299.2"/>
    <m/>
    <m/>
    <m/>
    <m/>
    <s v="2019/009248"/>
  </r>
  <r>
    <x v="1"/>
    <x v="13"/>
    <s v="000782/2022"/>
    <s v="Obra ventilación forzada Delegación Bienestar Social de Albacete"/>
    <s v="Contrato de obras"/>
    <s v="Procedimiento Abierto Simplificado"/>
    <s v="No"/>
    <n v="110885.89"/>
    <n v="97116.68"/>
    <s v=""/>
    <s v=""/>
    <s v=""/>
    <s v=""/>
    <s v="@2021/015363#001"/>
  </r>
  <r>
    <x v="1"/>
    <x v="16"/>
    <s v="014471.2/2020"/>
    <s v="Servicio de transporte escolar en las provincias de Ciudad Real, Cuenca, Guadalajara y Toledo para los cursos 2019/2020 a 2021/2022 en vehículos de 10 o más plazas_x000a__x000a_"/>
    <s v="Contrato de servicios"/>
    <s v="Procedimiento abierto; multiplicidad de criterios"/>
    <s v="No"/>
    <n v="299.2"/>
    <n v="299.2"/>
    <m/>
    <m/>
    <m/>
    <m/>
    <s v="2019/009248"/>
  </r>
  <r>
    <x v="1"/>
    <x v="16"/>
    <s v="014403.2/2020"/>
    <s v="Servicio de transporte escolar en las provincias de Ciudad Real, Cuenca, Guadalajara y Toledo para los cursos 2019/2020 a 2021/2022 en vehículos de 10 o más plazas_x000a__x000a_"/>
    <s v="Contrato de servicios"/>
    <s v="Procedimiento abierto; multiplicidad de criterios"/>
    <s v="No"/>
    <n v="347.17"/>
    <n v="347.17"/>
    <m/>
    <m/>
    <m/>
    <m/>
    <s v="2019/009248"/>
  </r>
  <r>
    <x v="1"/>
    <x v="16"/>
    <s v="014460.2/2020"/>
    <s v="Servicio de transporte escolar en las provincias de Ciudad Real, Cuenca, Guadalajara y Toledo para los cursos 2019/2020 a 2021/2022 en vehículos de 10 o más plazas_x000a__x000a_"/>
    <s v="Contrato de servicios"/>
    <s v="Procedimiento abierto; multiplicidad de criterios"/>
    <s v="No"/>
    <n v="396"/>
    <n v="396"/>
    <m/>
    <m/>
    <m/>
    <m/>
    <s v="2019/009248"/>
  </r>
  <r>
    <x v="1"/>
    <x v="16"/>
    <s v="014956/2022"/>
    <s v="transporte escolar ruta 57 Mixta"/>
    <s v="Contrato de servicios"/>
    <s v="Procedimiento negociado sin publicidad"/>
    <s v="No"/>
    <n v="419.43"/>
    <n v="419.43"/>
    <s v="168"/>
    <s v="a"/>
    <s v="1"/>
    <s v="PROCEDIMIENTO ABIERTO O RESTRINGIDO PREVIO DESIERTO O CON OFERTAS INADECUADAS"/>
    <s v="@2022/002712"/>
  </r>
  <r>
    <x v="1"/>
    <x v="16"/>
    <s v="015753.2/2020"/>
    <s v="Servicio de transporte escolar en las provincias de Ciudad Real, Cuenca, Guadalajara y Toledo para los cursos 2019/2020 a 2021/2022 en vehículos de 10 o más plazas_x000a__x000a_"/>
    <s v="Contrato de servicios"/>
    <s v="Procedimiento abierto; multiplicidad de criterios"/>
    <s v="No"/>
    <n v="520.41000000000008"/>
    <n v="520.41000000000008"/>
    <m/>
    <m/>
    <m/>
    <m/>
    <s v="2019/009248"/>
  </r>
  <r>
    <x v="1"/>
    <x v="16"/>
    <s v="020636.1/2021"/>
    <s v="supersimplificado ruta 32ee toledo 2021 2022"/>
    <s v="Contrato de servicios"/>
    <s v="Procedimiento Abierto Simplificado Abreviado"/>
    <s v="No"/>
    <n v="809.03"/>
    <n v="809.03"/>
    <m/>
    <m/>
    <m/>
    <m/>
    <s v="2021/009056"/>
  </r>
  <r>
    <x v="1"/>
    <x v="16"/>
    <s v="014922/2022"/>
    <s v="transporte escolar Ruta 44 IES"/>
    <s v="Contrato de servicios"/>
    <s v="Procedimiento negociado sin publicidad"/>
    <s v="No"/>
    <n v="1165.1199999999999"/>
    <n v="1165.1199999999999"/>
    <s v="168"/>
    <s v="a"/>
    <s v="1"/>
    <s v="PROCEDIMIENTO ABIERTO O RESTRINGIDO PREVIO DESIERTO O CON OFERTAS INADECUADAS"/>
    <s v="@2022/002709"/>
  </r>
  <r>
    <x v="1"/>
    <x v="13"/>
    <s v="009229/2022"/>
    <s v="Obras de reforma y Acondicionamiento del Centro de día para personas mayores &quot;los Álamos&quot; de Quintanar del Rey (Cuenca)"/>
    <s v="Contrato de obras"/>
    <s v="Procedimiento Abierto Simplificado"/>
    <s v="No"/>
    <n v="158841.26"/>
    <n v="136150.41"/>
    <s v=""/>
    <s v=""/>
    <s v=""/>
    <s v=""/>
    <s v="@2022/001043#001"/>
  </r>
  <r>
    <x v="1"/>
    <x v="16"/>
    <s v="006322.4/2019"/>
    <s v="Servicio de transporte escolar en las provincias de Albacete, Ciudad Real, Cuenca, Guadalajara y Toledo para los cursos escolares 2018/2019, 2019/2020 y 2020/2021"/>
    <s v="Contrato de servicios"/>
    <s v="Procedimiento abierto; multiplicidad de criterios"/>
    <s v="No"/>
    <n v="1581.58"/>
    <n v="1581.58"/>
    <m/>
    <m/>
    <m/>
    <m/>
    <s v="2018/004297"/>
  </r>
  <r>
    <x v="1"/>
    <x v="16"/>
    <s v="010305.2/2020"/>
    <s v="Servicio de transporte escolar en las provincias de Albacete, Ciudad Real, Cuenca, Guadalajara y Toledo para los cursos 2019/2020 a 2021/2022 en vehículos de menos de 10 plazas"/>
    <s v="Contrato de servicios"/>
    <s v="Procedimiento abierto; multiplicidad de criterios"/>
    <s v="No"/>
    <n v="1603.7"/>
    <n v="1603.7"/>
    <m/>
    <m/>
    <m/>
    <m/>
    <s v="2019/009190"/>
  </r>
  <r>
    <x v="1"/>
    <x v="13"/>
    <s v="004689/2022"/>
    <s v="Obras para la Reparación y Adecuación del Muro de Contención y de diversos Espacios Interiores y Exteriores, de la Residencia para personas Mayores de Cañete (Cuenca)"/>
    <s v="Contrato de obras"/>
    <s v="Procedimiento Abierto Simplificado"/>
    <s v="No"/>
    <n v="211550.11"/>
    <n v="209550"/>
    <s v=""/>
    <s v=""/>
    <s v=""/>
    <s v=""/>
    <s v="@2022/000145#001"/>
  </r>
  <r>
    <x v="1"/>
    <x v="16"/>
    <s v="000093.7/2018"/>
    <s v="1802TO17SER00156 TRANSPORTE ESCOLAR PROVINCIA TOLEDO MENOS DE 10 PLAZAS LOTE 1 CURSOS 2017/2021"/>
    <s v="Contrato de servicios"/>
    <s v="Procedimiento abierto; multiplicidad de criterios"/>
    <s v="No"/>
    <n v="1660.23"/>
    <n v="1660.23"/>
    <m/>
    <m/>
    <m/>
    <m/>
    <s v="2017/002871"/>
  </r>
  <r>
    <x v="1"/>
    <x v="16"/>
    <s v="000493.3/2019"/>
    <s v="Servicio de Limpieza en Centros Educativos en la Provincia de Toledo"/>
    <s v="Contrato de servicios"/>
    <s v="Basado en un Acuerdo Marco"/>
    <s v="No"/>
    <n v="1769.63"/>
    <n v="1769.63"/>
    <m/>
    <m/>
    <m/>
    <m/>
    <s v="2019/000173"/>
  </r>
  <r>
    <x v="1"/>
    <x v="16"/>
    <s v="011660/2022"/>
    <s v="transporte escolar ruta 49 IP"/>
    <s v="Contrato de servicios"/>
    <s v="Procedimiento negociado sin publicidad"/>
    <s v="No"/>
    <n v="2330.2399999999998"/>
    <n v="2090"/>
    <s v="168"/>
    <s v="a"/>
    <s v="1"/>
    <s v="PROCEDIMIENTO ABIERTO O RESTRINGIDO PREVIO DESIERTO O CON OFERTAS INADECUADAS"/>
    <s v="@2022/002771"/>
  </r>
  <r>
    <x v="1"/>
    <x v="13"/>
    <s v="017824/2022"/>
    <s v="Obra envolvente térmico Centro de Mayores de Hellín"/>
    <s v="Contrato de obras"/>
    <s v="Procedimiento Abierto Simplificado"/>
    <s v="No"/>
    <n v="382741.11"/>
    <n v="375342"/>
    <s v=""/>
    <s v=""/>
    <s v=""/>
    <s v=""/>
    <s v="@2021/018152#001"/>
  </r>
  <r>
    <x v="1"/>
    <x v="16"/>
    <s v="006332.3/2019"/>
    <s v="Servicio de transporte escolar en las provincias de Albacete, Ciudad Real, Cuenca, Guadalajara y Toledo para los cursos escolares 2018/2019, 2019/2020 y 2020/2021"/>
    <s v="Contrato de servicios"/>
    <s v="Procedimiento abierto; multiplicidad de criterios"/>
    <s v="No"/>
    <n v="2405.6999999999998"/>
    <n v="2405.6999999999998"/>
    <m/>
    <m/>
    <m/>
    <m/>
    <s v="2018/004297"/>
  </r>
  <r>
    <x v="1"/>
    <x v="13"/>
    <s v="022523/2022"/>
    <s v="Obra envolvente térmico Centro de Mayores Albacete I"/>
    <s v="Contrato de obras"/>
    <s v="Procedimiento Abierto Simplificado"/>
    <s v="No"/>
    <n v="458390.64"/>
    <n v="385738.32"/>
    <s v=""/>
    <s v=""/>
    <s v=""/>
    <s v=""/>
    <s v="@2021/018157#001"/>
  </r>
  <r>
    <x v="1"/>
    <x v="16"/>
    <s v="000140.3/2018"/>
    <s v="1802TO17SER00156. SERV. TRANSP. ESC. PROV. DE TO. MENOS 10 PLAZ. CURS. ESC. 17/18, 18/19, 19/20 Y 20/21. LOTE 33"/>
    <s v="Contrato de servicios"/>
    <s v="Procedimiento abierto; multiplicidad de criterios"/>
    <s v="No"/>
    <n v="2589.13"/>
    <n v="2589.13"/>
    <m/>
    <m/>
    <m/>
    <m/>
    <s v="2017/002871"/>
  </r>
  <r>
    <x v="1"/>
    <x v="16"/>
    <s v="001529/2022"/>
    <s v="Supersimplificado Ruta 11EE Toledo Curso 2022"/>
    <s v="Contrato de servicios"/>
    <s v="Procedimiento Abierto Simplificado Abreviado"/>
    <s v="No"/>
    <n v="2622.18"/>
    <n v="2600.1799999999998"/>
    <s v=""/>
    <s v=""/>
    <s v=""/>
    <s v=""/>
    <s v="@2021/018446"/>
  </r>
  <r>
    <x v="1"/>
    <x v="16"/>
    <s v="030231.1/2022"/>
    <s v="Servicio de transporte escolar en vehículos de más de 9 plazas en Castilla-La Mancha cursos 2021-2022, 2022-2023 y 2023/2024. Toledo-6"/>
    <s v="Contrato de servicios"/>
    <s v="Procedimiento abierto; multiplicidad de criterios"/>
    <s v="No"/>
    <n v="2746.66"/>
    <n v="2746.66"/>
    <m/>
    <m/>
    <m/>
    <m/>
    <s v="2021/001014-TO-VI"/>
  </r>
  <r>
    <x v="1"/>
    <x v="16"/>
    <s v="029354.1/2022"/>
    <s v="Servicio de transporte escolar en vehículos de menos de 10 plazas en Castilla-La Mancha cursos 2021-2022, 2022-2023 y 2023/2024. Toledo-1"/>
    <s v="Contrato de servicios"/>
    <s v="Procedimiento abierto; multiplicidad de criterios"/>
    <s v="No"/>
    <n v="3146.22"/>
    <n v="3146.22"/>
    <m/>
    <m/>
    <m/>
    <m/>
    <s v="2021/000290-TO-I"/>
  </r>
  <r>
    <x v="1"/>
    <x v="16"/>
    <s v="029315.1/2022"/>
    <s v="Servicio de transporte escolar en vehículos de menos de 10 plazas en Castilla-La Mancha cursos 2021-2022, 2022-2023 y 2023/2024. Ciudad Real-2"/>
    <s v="Contrato de servicios"/>
    <s v="Procedimiento abierto; multiplicidad de criterios"/>
    <s v="No"/>
    <n v="3199.36"/>
    <n v="3199.36"/>
    <m/>
    <m/>
    <m/>
    <m/>
    <s v="2021/000290-CR-II"/>
  </r>
  <r>
    <x v="1"/>
    <x v="13"/>
    <s v="046948/2022"/>
    <s v="Obras de mejora de envolvente de la Residencia de Mayores de Higueruela, en Albacete."/>
    <s v="Contrato de obras"/>
    <s v="Procedimiento Abierto Simplificado"/>
    <s v="No"/>
    <n v="786324.8"/>
    <n v="718559.15"/>
    <s v=""/>
    <s v=""/>
    <s v=""/>
    <s v=""/>
    <s v="@2022/013910#001"/>
  </r>
  <r>
    <x v="1"/>
    <x v="13"/>
    <s v="003761/2022"/>
    <s v="Obras de reforma integral del módulo norte de las antiguas escuelas Astrana Marín, para su adaptación como Centro de Día de mayores Las Quinientas en Cuenca"/>
    <s v="Contrato de obras"/>
    <s v="Procedimiento Abierto Simplificado"/>
    <s v="No"/>
    <n v="833414.12"/>
    <n v="791490.96"/>
    <s v=""/>
    <s v=""/>
    <s v=""/>
    <s v=""/>
    <s v="@2021/017484#001"/>
  </r>
  <r>
    <x v="1"/>
    <x v="16"/>
    <s v="022094.2/2019"/>
    <s v="Servicio de transporte escolar en las provincias de Albacete, Ciudad Real, Cuenca, Guadalajara y Toledo para los cursos escolares 2018/2019, 2019/2020 y 2020/2021"/>
    <s v="Contrato de servicios"/>
    <s v="Procedimiento abierto; multiplicidad de criterios"/>
    <s v="No"/>
    <n v="3268.65"/>
    <n v="3268.65"/>
    <m/>
    <m/>
    <m/>
    <m/>
    <s v="2018/004297"/>
  </r>
  <r>
    <x v="1"/>
    <x v="13"/>
    <s v="038383/2022"/>
    <s v="Obras de ampliación de instalaciones de climatización y reforma, adecuación y legalización de cuadro general de la Residencia de Mayores Paseo de la Cuba, en Albacete."/>
    <s v="Contrato de obras"/>
    <s v="Procedimiento Abierto Simplificado"/>
    <s v="No"/>
    <n v="1183028.97"/>
    <n v="1096207.57"/>
    <s v=""/>
    <s v=""/>
    <s v=""/>
    <s v=""/>
    <s v="@2022/001722#001"/>
  </r>
  <r>
    <x v="1"/>
    <x v="13"/>
    <s v="030325/2022"/>
    <s v="Obras de ampliación de la Residencia de mayores de Vianos en Albacete."/>
    <s v="Contrato de obras"/>
    <s v="Procedimiento Abierto Simplificado"/>
    <s v="No"/>
    <n v="1454301.04"/>
    <n v="1363823.67"/>
    <s v=""/>
    <s v=""/>
    <s v=""/>
    <s v=""/>
    <s v="@2022/006408#001"/>
  </r>
  <r>
    <x v="1"/>
    <x v="16"/>
    <s v="023785.1/2022"/>
    <s v="Gu. Transporte Escolar. Ruta 174. Curso 22/23"/>
    <s v="Contrato de servicios"/>
    <s v="Procedimiento Abierto Simplificado Abreviado"/>
    <s v="No"/>
    <n v="4069.23"/>
    <n v="4069.23"/>
    <m/>
    <m/>
    <m/>
    <m/>
    <s v="2022/006088"/>
  </r>
  <r>
    <x v="1"/>
    <x v="13"/>
    <s v="037283/2022"/>
    <s v="Obras de reforma de la Residencia de mayores &quot;Las Viñas&quot; de Madrigueras en Albacete"/>
    <s v="Contrato de obras"/>
    <s v="Procedimiento Abierto Simplificado"/>
    <s v="No"/>
    <n v="1704732.83"/>
    <n v="1673870.69"/>
    <s v=""/>
    <s v=""/>
    <s v=""/>
    <s v=""/>
    <s v="@2022/006011#001"/>
  </r>
  <r>
    <x v="1"/>
    <x v="16"/>
    <s v="029345.1/2022"/>
    <s v="Servicio de transporte escolar en vehículos de menos de 10 plazas en Castilla-La Mancha cursos 2021-2022, 2022-2023 y 2023/2024.Ciudad Real-1"/>
    <s v="Contrato de servicios"/>
    <s v="Procedimiento abierto; multiplicidad de criterios"/>
    <s v="No"/>
    <n v="4123.3500000000004"/>
    <n v="4123.3500000000004"/>
    <m/>
    <m/>
    <m/>
    <m/>
    <s v="2021/000290-CR-I"/>
  </r>
  <r>
    <x v="1"/>
    <x v="16"/>
    <s v="029319.1/2022"/>
    <s v="Servicio de transporte escolar en vehículos de menos de 10 plazas en Castilla-La Mancha cursos 2021-2022, 2022-2023 y 2023/2024. Ciudad Real-2"/>
    <s v="Contrato de servicios"/>
    <s v="Procedimiento abierto; multiplicidad de criterios"/>
    <s v="No"/>
    <n v="4292.76"/>
    <n v="4292.76"/>
    <m/>
    <m/>
    <m/>
    <m/>
    <s v="2021/000290-CR-II"/>
  </r>
  <r>
    <x v="1"/>
    <x v="16"/>
    <s v="029318.1/2022"/>
    <s v="Servicio de transporte escolar en vehículos de menos de 10 plazas en Castilla-La Mancha cursos 2021-2022, 2022-2023 y 2023/2024. Ciudad Real-2"/>
    <s v="Contrato de servicios"/>
    <s v="Procedimiento abierto; multiplicidad de criterios"/>
    <s v="No"/>
    <n v="4417.24"/>
    <n v="4417.24"/>
    <m/>
    <m/>
    <m/>
    <m/>
    <s v="2021/000290-CR-II"/>
  </r>
  <r>
    <x v="1"/>
    <x v="16"/>
    <s v="034182/2022"/>
    <s v="SSCC-Asistencias Técnicas por Lotes_Obra de ampliación en C.E.I.P. Maestra Teodora de Marchamalo_GUADALAJARA. Feder REACT-UE."/>
    <s v="Contrato de servicios"/>
    <s v="Procedimiento Abierto Simplificado Abreviado"/>
    <s v="No"/>
    <n v="4443.58"/>
    <n v="4235"/>
    <s v=""/>
    <s v=""/>
    <s v=""/>
    <s v=""/>
    <s v="@2022/011125"/>
  </r>
  <r>
    <x v="1"/>
    <x v="16"/>
    <s v="001396/2022"/>
    <s v="supersimplificado ruta 215 S Toledo curso 2021/2022"/>
    <s v="Contrato de servicios"/>
    <s v="Procedimiento Abierto Simplificado Abreviado"/>
    <s v="No"/>
    <n v="4588.82"/>
    <n v="4081"/>
    <s v=""/>
    <s v=""/>
    <s v=""/>
    <s v=""/>
    <s v="@2021/019235"/>
  </r>
  <r>
    <x v="1"/>
    <x v="16"/>
    <s v="001530/2022"/>
    <s v="Supersimplificado Ruta 24M Toledo 2022"/>
    <s v="Contrato de servicios"/>
    <s v="Procedimiento Abierto Simplificado Abreviado"/>
    <s v="No"/>
    <n v="4893.3500000000004"/>
    <n v="4816.3500000000004"/>
    <s v=""/>
    <s v=""/>
    <s v=""/>
    <s v=""/>
    <s v="@2021/018684"/>
  </r>
  <r>
    <x v="1"/>
    <x v="13"/>
    <s v="028829/2022"/>
    <s v="Obras de construcción del nuevo centro de primera acogida de menores &quot;Arco Iris&quot; en Albacete."/>
    <s v="Contrato de obras"/>
    <s v="Procedimiento Abierto Simplificado"/>
    <s v="No"/>
    <n v="5684307.21"/>
    <n v="5371670.3099999996"/>
    <s v=""/>
    <s v=""/>
    <s v=""/>
    <s v=""/>
    <s v="@2022/003509#001"/>
  </r>
  <r>
    <x v="1"/>
    <x v="16"/>
    <s v="037718.1/2022"/>
    <s v="Servicio de transporte escolar en vehículos de más de 9 plazas en Castilla-La Mancha cursos 2021-2022, 2022-2023 y 2023/2024. Toledo-1"/>
    <s v="Contrato de servicios"/>
    <s v="Procedimiento abierto; multiplicidad de criterios"/>
    <s v="No"/>
    <n v="4984.32"/>
    <n v="4984.32"/>
    <m/>
    <m/>
    <m/>
    <m/>
    <s v="2021/001014-TO-I"/>
  </r>
  <r>
    <x v="1"/>
    <x v="16"/>
    <s v="029323.1/2022"/>
    <s v="Servicio de transporte escolar en vehículos de menos de 10 plazas en Castilla-La Mancha cursos 2021-2022, 2022-2023 y 2023/2024.Ciudad Real-1"/>
    <s v="Contrato de servicios"/>
    <s v="Procedimiento abierto; multiplicidad de criterios"/>
    <s v="No"/>
    <n v="5328.4"/>
    <n v="5328.4"/>
    <m/>
    <m/>
    <m/>
    <m/>
    <s v="2021/000290-CR-I"/>
  </r>
  <r>
    <x v="1"/>
    <x v="14"/>
    <s v="003684/2022"/>
    <s v="aprovechamiento cinegetico en diversos montes propiedad jccm (2 lotes)"/>
    <s v="Administrativo Especial "/>
    <s v="Procedimiento abierto. Un solo criterio"/>
    <s v="No"/>
    <n v="0"/>
    <n v="0"/>
    <s v=""/>
    <s v=""/>
    <s v=""/>
    <s v=""/>
    <s v="@2021/014888"/>
  </r>
  <r>
    <x v="1"/>
    <x v="14"/>
    <s v="027976/2022"/>
    <s v="Concesión del uso privativo de dominio público para la explotación de un quiosco-bar en el espacio del monte de utilidad pública núm. 63 ubicado en el término municipal de Olias del Rey (Toledo)"/>
    <s v="Administrativo Especial "/>
    <s v="Procedimiento Abierto Simplificado"/>
    <s v="No"/>
    <n v="0"/>
    <n v="0"/>
    <s v=""/>
    <s v=""/>
    <s v=""/>
    <s v=""/>
    <s v="@2022/004095"/>
  </r>
  <r>
    <x v="1"/>
    <x v="14"/>
    <s v="043421/2022"/>
    <s v="Aprovechamiento de madera en el monte consorciado Los Castaños (5 lotes)"/>
    <s v="Administrativo Especial "/>
    <s v="Procedimiento Abierto Simplificado"/>
    <s v="No"/>
    <n v="0"/>
    <n v="0"/>
    <s v=""/>
    <s v=""/>
    <s v=""/>
    <s v=""/>
    <s v="@2022/006208"/>
  </r>
  <r>
    <x v="1"/>
    <x v="14"/>
    <s v="043422/2022"/>
    <s v="Aprovechamiento de madera en el monte consorciado Los Castaños (5 lotes)"/>
    <s v="Administrativo Especial "/>
    <s v="Procedimiento Abierto Simplificado"/>
    <s v="No"/>
    <n v="0"/>
    <n v="0"/>
    <s v=""/>
    <s v=""/>
    <s v=""/>
    <s v=""/>
    <s v="@2022/006208"/>
  </r>
  <r>
    <x v="1"/>
    <x v="14"/>
    <s v="043423/2022"/>
    <s v="Aprovechamiento de madera en el monte consorciado Los Castaños (5 lotes)"/>
    <s v="Administrativo Especial "/>
    <s v="Procedimiento Abierto Simplificado"/>
    <s v="No"/>
    <n v="0"/>
    <n v="0"/>
    <s v=""/>
    <s v=""/>
    <s v=""/>
    <s v=""/>
    <s v="@2022/006208"/>
  </r>
  <r>
    <x v="1"/>
    <x v="14"/>
    <s v="043426/2022"/>
    <s v="Aprovechamiento de madera en el monte consorciado Los Castaños (5 lotes)"/>
    <s v="Administrativo Especial "/>
    <s v="Procedimiento Abierto Simplificado"/>
    <s v="No"/>
    <n v="0"/>
    <n v="0"/>
    <s v=""/>
    <s v=""/>
    <s v=""/>
    <s v=""/>
    <s v="@2022/006208"/>
  </r>
  <r>
    <x v="1"/>
    <x v="14"/>
    <s v="043427/2022"/>
    <s v="Aprovechamiento de madera en el monte consorciado Los Castaños (5 lotes)"/>
    <s v="Administrativo Especial "/>
    <s v="Procedimiento Abierto Simplificado"/>
    <s v="No"/>
    <n v="0"/>
    <n v="0"/>
    <s v=""/>
    <s v=""/>
    <s v=""/>
    <s v=""/>
    <s v="@2022/006208"/>
  </r>
  <r>
    <x v="1"/>
    <x v="14"/>
    <s v="043776/2022"/>
    <s v="Aprovechamiento madera de pino quemada en el monte &quot;Los Pilones&quot;"/>
    <s v="Administrativo Especial "/>
    <s v="Procedimiento abierto. Un solo criterio"/>
    <s v="No"/>
    <n v="0"/>
    <n v="0"/>
    <s v=""/>
    <s v=""/>
    <s v=""/>
    <s v=""/>
    <s v="@2022/015474"/>
  </r>
  <r>
    <x v="1"/>
    <x v="14"/>
    <s v="052962/2022"/>
    <s v="Aprovechamientos de madera en diversos montes gestionados por la Delegación Provincial de Desarrollo Sostenible de Ciudad Real"/>
    <s v="Administrativo Especial "/>
    <s v="Procedimiento Abierto Simplificado"/>
    <s v="No"/>
    <n v="0"/>
    <n v="0"/>
    <s v=""/>
    <s v=""/>
    <s v=""/>
    <s v=""/>
    <s v="@2022/014572"/>
  </r>
  <r>
    <x v="1"/>
    <x v="14"/>
    <s v="052963/2022"/>
    <s v="Aprovechamientos de madera en diversos montes gestionados por la Delegación Provincial de Desarrollo Sostenible de Ciudad Real"/>
    <s v="Administrativo Especial "/>
    <s v="Procedimiento Abierto Simplificado"/>
    <s v="No"/>
    <n v="0"/>
    <n v="0"/>
    <s v=""/>
    <s v=""/>
    <s v=""/>
    <s v=""/>
    <s v="@2022/014572"/>
  </r>
  <r>
    <x v="1"/>
    <x v="14"/>
    <s v="052964/2022"/>
    <s v="Aprovechamientos de madera en diversos montes gestionados por la Delegación Provincial de Desarrollo Sostenible de Ciudad Real"/>
    <s v="Administrativo Especial "/>
    <s v="Procedimiento Abierto Simplificado"/>
    <s v="No"/>
    <n v="0"/>
    <n v="0"/>
    <s v=""/>
    <s v=""/>
    <s v=""/>
    <s v=""/>
    <s v="@2022/014572"/>
  </r>
  <r>
    <x v="1"/>
    <x v="14"/>
    <s v="052965/2022"/>
    <s v="Aprovechamientos de madera en diversos montes gestionados por la Delegación Provincial de Desarrollo Sostenible de Ciudad Real"/>
    <s v="Administrativo Especial "/>
    <s v="Procedimiento Abierto Simplificado"/>
    <s v="No"/>
    <n v="0"/>
    <n v="0"/>
    <s v=""/>
    <s v=""/>
    <s v=""/>
    <s v=""/>
    <s v="@2022/014572"/>
  </r>
  <r>
    <x v="1"/>
    <x v="14"/>
    <s v="052966/2022"/>
    <s v="Aprovechamientos de madera en diversos montes gestionados por la Delegación Provincial de Desarrollo Sostenible de Ciudad Real"/>
    <s v="Administrativo Especial "/>
    <s v="Procedimiento Abierto Simplificado"/>
    <s v="No"/>
    <n v="0"/>
    <n v="0"/>
    <s v=""/>
    <s v=""/>
    <s v=""/>
    <s v=""/>
    <s v="@2022/014572"/>
  </r>
  <r>
    <x v="1"/>
    <x v="14"/>
    <s v="052967/2022"/>
    <s v="Aprovechamientos de madera en diversos montes gestionados por la Delegación Provincial de Desarrollo Sostenible de Ciudad Real"/>
    <s v="Administrativo Especial "/>
    <s v="Procedimiento Abierto Simplificado"/>
    <s v="No"/>
    <n v="0"/>
    <n v="0"/>
    <s v=""/>
    <s v=""/>
    <s v=""/>
    <s v=""/>
    <s v="@2022/014572"/>
  </r>
  <r>
    <x v="1"/>
    <x v="14"/>
    <s v="052968/2022"/>
    <s v="Aprovechamientos de madera en diversos montes gestionados por la Delegación Provincial de Desarrollo Sostenible de Ciudad Real"/>
    <s v="Administrativo Especial "/>
    <s v="Procedimiento Abierto Simplificado"/>
    <s v="No"/>
    <n v="0"/>
    <n v="0"/>
    <s v=""/>
    <s v=""/>
    <s v=""/>
    <s v=""/>
    <s v="@2022/014572"/>
  </r>
  <r>
    <x v="1"/>
    <x v="14"/>
    <s v="052969/2022"/>
    <s v="Aprovechamientos de madera en diversos montes gestionados por la Delegación Provincial de Desarrollo Sostenible de Ciudad Real"/>
    <s v="Administrativo Especial "/>
    <s v="Procedimiento Abierto Simplificado"/>
    <s v="No"/>
    <n v="0"/>
    <n v="0"/>
    <s v=""/>
    <s v=""/>
    <s v=""/>
    <s v=""/>
    <s v="@2022/014572"/>
  </r>
  <r>
    <x v="1"/>
    <x v="16"/>
    <s v="000247.8/2018"/>
    <s v="1802TO17SER00200 - TRANSPORTE ESCOLAR CURSOS 2017/2021 TOLED RUTAS 10 Ó MAS PLAZAS LOTE 5"/>
    <s v="Contrato de servicios"/>
    <s v="Procedimiento abierto; multiplicidad de criterios"/>
    <s v="No"/>
    <n v="5353.92"/>
    <n v="5353.92"/>
    <m/>
    <m/>
    <m/>
    <m/>
    <s v="2017/003118"/>
  </r>
  <r>
    <x v="1"/>
    <x v="16"/>
    <s v="016888.1/2020"/>
    <s v="Lote 1.Contratación basada AM servicios postales, telegramas y burofax Consejería de Educación, Cultura y Deportes, sus Delegaciones provinciales y centros dependientes"/>
    <s v="Contrato de servicios"/>
    <s v="Basado en un Acuerdo Marco"/>
    <s v="No"/>
    <n v="5392.6600000000008"/>
    <n v="5392.6600000000008"/>
    <m/>
    <m/>
    <m/>
    <m/>
    <s v="2020/014355"/>
  </r>
  <r>
    <x v="1"/>
    <x v="16"/>
    <s v="001340/2022"/>
    <s v="Supersimplificado Ruta 6M Toledo Curso 2022"/>
    <s v="Contrato de servicios"/>
    <s v="Procedimiento Abierto Simplificado Abreviado"/>
    <s v="No"/>
    <n v="5506.66"/>
    <n v="3730.65"/>
    <s v=""/>
    <s v=""/>
    <s v=""/>
    <s v=""/>
    <s v="@2021/018443"/>
  </r>
  <r>
    <x v="1"/>
    <x v="16"/>
    <s v="029383.1/2022"/>
    <s v="Servicio de transporte escolar en vehículos de menos de 10 plazas en Castilla-La Mancha cursos 2021-2022, 2022-2023 y 2023/2024. Toledo-2"/>
    <s v="Contrato de servicios"/>
    <s v="Procedimiento abierto; multiplicidad de criterios"/>
    <s v="No"/>
    <n v="5642.6"/>
    <n v="5642.6"/>
    <m/>
    <m/>
    <m/>
    <m/>
    <s v="2021/000290-TO-II"/>
  </r>
  <r>
    <x v="1"/>
    <x v="16"/>
    <s v="003970/2022"/>
    <s v="SSCC-Asistencias Técnicas para Ampliación de 0+6 uds.+SSCC+Urbanización 1 en el C.E.I.P. El Duende (fase 1ª) de Nambroca_TOLEDO. FEDER."/>
    <s v="Contrato de servicios"/>
    <s v="Procedimiento Abierto Simplificado Abreviado"/>
    <s v="No"/>
    <n v="5943.35"/>
    <n v="3630"/>
    <s v=""/>
    <s v=""/>
    <s v=""/>
    <s v=""/>
    <s v="@2021/018993"/>
  </r>
  <r>
    <x v="1"/>
    <x v="16"/>
    <s v="038214/2022"/>
    <s v="SSCC-Asistencias Técnicas por Lotes_Obra de ampliación y reforma, fases 2.1 y 2.2 en C.E.I.P. Valdemembra de Quintanar del Rey (Cuenca). FEDER."/>
    <s v="Contrato de servicios"/>
    <s v="Procedimiento Abierto Simplificado Abreviado"/>
    <s v="No"/>
    <n v="5976.29"/>
    <n v="5808"/>
    <s v=""/>
    <s v=""/>
    <s v=""/>
    <s v=""/>
    <s v="@2022/006663"/>
  </r>
  <r>
    <x v="1"/>
    <x v="16"/>
    <s v="044396/2022"/>
    <s v="Servicio Mantenimiento del Conservatorio de Música de Cuenca (2023-2024)."/>
    <s v="Contrato de servicios"/>
    <s v="Procedimiento Abierto Simplificado"/>
    <s v="No"/>
    <n v="6139.73"/>
    <n v="2148.96"/>
    <s v=""/>
    <s v=""/>
    <s v=""/>
    <s v=""/>
    <s v="@2022/015224"/>
  </r>
  <r>
    <x v="1"/>
    <x v="16"/>
    <s v="044167/2022"/>
    <s v="Servicio Mantenimiento del Conservatorio de Música de Cuenca (2023-2024)."/>
    <s v="Contrato de servicios"/>
    <s v="Procedimiento Abierto Simplificado"/>
    <s v="No"/>
    <n v="6175.65"/>
    <n v="2243.38"/>
    <s v=""/>
    <s v=""/>
    <s v=""/>
    <s v=""/>
    <s v="@2022/015224"/>
  </r>
  <r>
    <x v="1"/>
    <x v="16"/>
    <s v="007852/2022"/>
    <s v="gu.transporte escolar.ruta 80. Mayo-Junio 2022"/>
    <s v="Contrato de servicios"/>
    <s v="Procedimiento Abierto Simplificado Abreviado"/>
    <s v="No"/>
    <n v="6568.1"/>
    <n v="6545"/>
    <s v=""/>
    <s v=""/>
    <s v=""/>
    <s v=""/>
    <s v="@2022/002362"/>
  </r>
  <r>
    <x v="1"/>
    <x v="16"/>
    <s v="000246.4/2018"/>
    <s v="1802TO17SER00200 - TRANSPORTE ESCOLAR CURSOS 2017/2021 RUTAS 10 ó MAS PLAZAS LOTE 4"/>
    <s v="Contrato de servicios"/>
    <s v="Procedimiento abierto; multiplicidad de criterios"/>
    <s v="No"/>
    <n v="6639.9400000000005"/>
    <n v="6639.9400000000005"/>
    <m/>
    <m/>
    <m/>
    <m/>
    <s v="2017/003118"/>
  </r>
  <r>
    <x v="1"/>
    <x v="16"/>
    <s v="007849/2022"/>
    <s v="gu.transporte escolar.ruta 171. Mayo-Junio 2022"/>
    <s v="Contrato de servicios"/>
    <s v="Procedimiento Abierto Simplificado Abreviado"/>
    <s v="No"/>
    <n v="6742.51"/>
    <n v="6737.5"/>
    <s v=""/>
    <s v=""/>
    <s v=""/>
    <s v=""/>
    <s v="@2022/002364"/>
  </r>
  <r>
    <x v="1"/>
    <x v="16"/>
    <s v="010353.2/2020"/>
    <s v="Servicio de transporte escolar en las provincias de Albacete, Ciudad Real, Cuenca, Guadalajara y Toledo para los cursos 2019/2020 a 2021/2022 en vehículos de menos de 10 plazas"/>
    <s v="Contrato de servicios"/>
    <s v="Procedimiento abierto; multiplicidad de criterios"/>
    <s v="No"/>
    <n v="6853"/>
    <n v="6853"/>
    <m/>
    <m/>
    <m/>
    <m/>
    <s v="2019/009190"/>
  </r>
  <r>
    <x v="1"/>
    <x v="16"/>
    <s v="029301.1/2022"/>
    <s v="Servicio de transporte escolar en vehículos de menos de 10 plazas en Castilla-La Mancha cursos 2021-2022, 2022-2023 y 2023/2024. Ciudad Real-2"/>
    <s v="Contrato de servicios"/>
    <s v="Procedimiento abierto; multiplicidad de criterios"/>
    <s v="No"/>
    <n v="6868.4"/>
    <n v="6868.4"/>
    <m/>
    <m/>
    <m/>
    <m/>
    <s v="2021/000290-CR-II"/>
  </r>
  <r>
    <x v="1"/>
    <x v="16"/>
    <s v="022410/2022"/>
    <s v="SSCC-Asistencias Técnicas por Lotes_Obras acondicionamiento Escuela Oficial de Idiomas_Talavera de la Reina (TO). FEDER"/>
    <s v="Contrato de servicios"/>
    <s v="Procedimiento Abierto Simplificado Abreviado"/>
    <s v="No"/>
    <n v="7045.61"/>
    <n v="5910.85"/>
    <s v=""/>
    <s v=""/>
    <s v=""/>
    <s v=""/>
    <s v="@2022/001796"/>
  </r>
  <r>
    <x v="1"/>
    <x v="16"/>
    <s v="030058.1/2022"/>
    <s v="Servicio de transporte escolar en vehículos de más de 9 plazas en Castilla-La Mancha cursos 2021-2022, 2022-2023 y 2023/2024. Albacete-3"/>
    <s v="Contrato de servicios"/>
    <s v="Procedimiento abierto; multiplicidad de criterios"/>
    <s v="No"/>
    <n v="7220.5"/>
    <n v="7220.5"/>
    <m/>
    <m/>
    <m/>
    <m/>
    <s v="2021/001014-AB-III"/>
  </r>
  <r>
    <x v="1"/>
    <x v="16"/>
    <s v="030047.1/2022"/>
    <s v="Servicio de transporte escolar en vehículos de más de 9 plazas en Castilla-La Mancha cursos 2021-2022, 2022-2023 y 2023/2024. Albacete-2"/>
    <s v="Contrato de servicios"/>
    <s v="Procedimiento abierto; multiplicidad de criterios"/>
    <s v="No"/>
    <n v="7269.5"/>
    <n v="7269.5"/>
    <m/>
    <m/>
    <m/>
    <m/>
    <s v="2021/001014-AB-II"/>
  </r>
  <r>
    <x v="1"/>
    <x v="16"/>
    <s v="034030/2022"/>
    <s v="SSCC-Asistencias Técnicas por Lotes_ Obras rehabilitación y adaptación del Edificio La Ferroviaria para Centro Folclore Regional en Ciudad Real."/>
    <s v="Contrato de servicios"/>
    <s v="Procedimiento Abierto Simplificado"/>
    <s v="No"/>
    <n v="7498.01"/>
    <n v="5445"/>
    <s v=""/>
    <s v=""/>
    <s v=""/>
    <s v=""/>
    <s v="@2022/007519"/>
  </r>
  <r>
    <x v="1"/>
    <x v="16"/>
    <s v="007799/2022"/>
    <s v="gu.transporte escolar.ruta 163. Mayo-Junio 2022"/>
    <s v="Contrato de servicios"/>
    <s v="Procedimiento Abierto Simplificado Abreviado"/>
    <s v="No"/>
    <n v="7650.72"/>
    <n v="7507.5"/>
    <s v=""/>
    <s v=""/>
    <s v=""/>
    <s v=""/>
    <s v="@2022/002363"/>
  </r>
  <r>
    <x v="1"/>
    <x v="16"/>
    <s v="008174/2022"/>
    <s v="Transporte Escolar.Ruta 153 IES"/>
    <s v="Contrato de servicios"/>
    <s v="Procedimiento Abierto Simplificado Abreviado"/>
    <s v="No"/>
    <n v="7650.72"/>
    <n v="7584.5"/>
    <s v=""/>
    <s v=""/>
    <s v=""/>
    <s v=""/>
    <s v="@2022/000332"/>
  </r>
  <r>
    <x v="1"/>
    <x v="16"/>
    <s v="029915.1/2022"/>
    <s v="Servicio de transporte escolar en vehículos de más de 9 plazas en Castilla-La Mancha cursos 2021-2022, 2022-2023 y 2023/2024. Guadalajara-1"/>
    <s v="Contrato de servicios"/>
    <s v="Procedimiento abierto; multiplicidad de criterios"/>
    <s v="No"/>
    <n v="7840.31"/>
    <n v="7840.31"/>
    <m/>
    <m/>
    <m/>
    <m/>
    <s v="2021/001014-GU-I"/>
  </r>
  <r>
    <x v="1"/>
    <x v="16"/>
    <s v="001417/2022"/>
    <s v="Supersimplificado Ruta 21EE Toledo 2022"/>
    <s v="Contrato de servicios"/>
    <s v="Procedimiento Abierto Simplificado Abreviado"/>
    <s v="No"/>
    <n v="8122.95"/>
    <n v="7150"/>
    <s v=""/>
    <s v=""/>
    <s v=""/>
    <s v=""/>
    <s v="@2021/018680"/>
  </r>
  <r>
    <x v="1"/>
    <x v="16"/>
    <s v="001083/2022"/>
    <s v="supersimplificado ruta 88 S Toledo curso 2021/2022"/>
    <s v="Contrato de servicios"/>
    <s v="Procedimiento Abierto Simplificado Abreviado"/>
    <s v="No"/>
    <n v="8334.15"/>
    <n v="6960.8"/>
    <s v=""/>
    <s v=""/>
    <s v=""/>
    <s v=""/>
    <s v="@2021/018505"/>
  </r>
  <r>
    <x v="1"/>
    <x v="16"/>
    <s v="030225.1/2022"/>
    <s v="Servicio de transporte escolar en vehículos de más de 9 plazas en Castilla-La Mancha cursos 2021-2022, 2022-2023 y 2023/2024. Toledo-6"/>
    <s v="Contrato de servicios"/>
    <s v="Procedimiento abierto; multiplicidad de criterios"/>
    <s v="No"/>
    <n v="8401.5400000000009"/>
    <n v="8401.5400000000009"/>
    <m/>
    <m/>
    <m/>
    <m/>
    <s v="2021/001014-TO-VI"/>
  </r>
  <r>
    <x v="1"/>
    <x v="16"/>
    <s v="012009.2/2020"/>
    <s v="Servicio de transporte escolar en las provincias de Ciudad Real, Cuenca, Guadalajara y Toledo para los cursos 2019/2020 a 2021/2022 en vehículos de 10 o más plazas_x000a__x000a_"/>
    <s v="Contrato de servicios"/>
    <s v="Procedimiento abierto; multiplicidad de criterios"/>
    <s v="No"/>
    <n v="8434.7999999999993"/>
    <n v="8434.7999999999993"/>
    <m/>
    <m/>
    <m/>
    <m/>
    <s v="2019/009248"/>
  </r>
  <r>
    <x v="1"/>
    <x v="16"/>
    <s v="028019/2022"/>
    <s v="Ruta 13004377-M transporte escolar en la provincia de Ciudad Real"/>
    <s v="Contrato de servicios"/>
    <s v="Procedimiento Abierto Simplificado Abreviado"/>
    <s v="No"/>
    <n v="8476.16"/>
    <n v="3520"/>
    <s v=""/>
    <s v=""/>
    <s v=""/>
    <s v=""/>
    <s v="@2022/009663"/>
  </r>
  <r>
    <x v="1"/>
    <x v="16"/>
    <s v="015003/2022"/>
    <s v="SSCC- Asistencias sustitución del C.E.I.P. &quot;GARCILASO DE LA VEGA&quot; DE 3+6 Uds. + Servicios Complementarios en C/ Socorro, s/n DE Madridejos (Toledo)"/>
    <s v="Contrato de servicios"/>
    <s v="Procedimiento Abierto Simplificado"/>
    <s v="No"/>
    <n v="8519.66"/>
    <n v="4711.51"/>
    <s v=""/>
    <s v=""/>
    <s v=""/>
    <s v=""/>
    <s v="@2021/018775"/>
  </r>
  <r>
    <x v="1"/>
    <x v="16"/>
    <s v="007850/2022"/>
    <s v="gu.transporte escolar.ruta 51. Mayo-Junio 2022"/>
    <s v="Contrato de servicios"/>
    <s v="Procedimiento Abierto Simplificado Abreviado"/>
    <s v="No"/>
    <n v="8558.5499999999993"/>
    <n v="8547"/>
    <s v=""/>
    <s v=""/>
    <s v=""/>
    <s v=""/>
    <s v="@2022/002359"/>
  </r>
  <r>
    <x v="1"/>
    <x v="16"/>
    <s v="030166.1/2022"/>
    <s v="Servicio de transporte escolar en vehículos de más de 9 plazas en Castilla-La Mancha cursos 2021-2022, 2022-2023 y 2023/2024. Toledo-5"/>
    <s v="Contrato de servicios"/>
    <s v="Procedimiento abierto; multiplicidad de criterios"/>
    <s v="No"/>
    <n v="8670.64"/>
    <n v="8670.64"/>
    <m/>
    <m/>
    <m/>
    <m/>
    <s v="2021/001014-TO-V"/>
  </r>
  <r>
    <x v="1"/>
    <x v="16"/>
    <s v="012082.2/2020"/>
    <s v="Servicio de transporte escolar en las provincias de Ciudad Real, Cuenca, Guadalajara y Toledo para los cursos 2019/2020 a 2021/2022 en vehículos de 10 o más plazas_x000a__x000a_"/>
    <s v="Contrato de servicios"/>
    <s v="Procedimiento abierto; multiplicidad de criterios"/>
    <s v="No"/>
    <n v="8731.01"/>
    <n v="8731.01"/>
    <m/>
    <m/>
    <m/>
    <m/>
    <s v="2019/009248"/>
  </r>
  <r>
    <x v="1"/>
    <x v="16"/>
    <s v="030228.1/2022"/>
    <s v="Servicio de transporte escolar en vehículos de más de 9 plazas en Castilla-La Mancha cursos 2021-2022, 2022-2023 y 2023/2024. Toledo-6"/>
    <s v="Contrato de servicios"/>
    <s v="Procedimiento abierto; multiplicidad de criterios"/>
    <s v="No"/>
    <n v="8767.56"/>
    <n v="8767.56"/>
    <m/>
    <m/>
    <m/>
    <m/>
    <s v="2021/001014-TO-VI"/>
  </r>
  <r>
    <x v="1"/>
    <x v="16"/>
    <s v="001511/2022"/>
    <s v="Supersimplificado ruta 240 S Toledo curso 2021/2022"/>
    <s v="Contrato de servicios"/>
    <s v="Procedimiento Abierto Simplificado Abreviado"/>
    <s v="No"/>
    <n v="9383"/>
    <n v="7425"/>
    <s v=""/>
    <s v=""/>
    <s v=""/>
    <s v=""/>
    <s v="@2021/018550"/>
  </r>
  <r>
    <x v="1"/>
    <x v="16"/>
    <s v="007836/2022"/>
    <s v="SSCC-P.A.Simp.Abr. por Lotes para Coordinac. Seg. y Salud+Control Calidad ambos en fase de Ejecución de Obra. Ampliación y Sustitución parcial del C.E.I.P. Andrés Arango en VELADA (Toledo)."/>
    <s v="Contrato de servicios"/>
    <s v="Procedimiento Abierto Simplificado Abreviado"/>
    <s v="No"/>
    <n v="9782.16"/>
    <n v="5808"/>
    <s v=""/>
    <s v=""/>
    <s v=""/>
    <s v=""/>
    <s v="@2021/018220"/>
  </r>
  <r>
    <x v="1"/>
    <x v="16"/>
    <s v="027984/2022"/>
    <s v="Servicio de transporte escolar de menos de 10 plazas Ruta 2205F16003281N para el curso 2022/2023 en la provincia de Cuenca."/>
    <s v="Contrato de servicios"/>
    <s v="Procedimiento Abierto Simplificado Abreviado"/>
    <s v="No"/>
    <n v="9869.4"/>
    <n v="8142.64"/>
    <s v=""/>
    <s v=""/>
    <s v=""/>
    <s v=""/>
    <s v="@2022/007064"/>
  </r>
  <r>
    <x v="1"/>
    <x v="16"/>
    <s v="030093.1/2022"/>
    <s v="Servicio de transporte escolar en vehículos de más de 9 plazas en Castilla-La Mancha cursos 2021-2022, 2022-2023 y 2023/2024. Ciudad Real"/>
    <s v="Contrato de servicios"/>
    <s v="Procedimiento abierto; multiplicidad de criterios"/>
    <s v="No"/>
    <n v="10113.959999999999"/>
    <n v="10113.959999999999"/>
    <m/>
    <m/>
    <m/>
    <m/>
    <s v="2021/001014-CR-I"/>
  </r>
  <r>
    <x v="1"/>
    <x v="16"/>
    <s v="012083.2/2020"/>
    <s v="Servicio de transporte escolar en las provincias de Ciudad Real, Cuenca, Guadalajara y Toledo para los cursos 2019/2020 a 2021/2022 en vehículos de 10 o más plazas_x000a__x000a_"/>
    <s v="Contrato de servicios"/>
    <s v="Procedimiento abierto; multiplicidad de criterios"/>
    <s v="No"/>
    <n v="10268.540000000001"/>
    <n v="10268.540000000001"/>
    <m/>
    <m/>
    <m/>
    <m/>
    <s v="2019/009248"/>
  </r>
  <r>
    <x v="1"/>
    <x v="16"/>
    <s v="030223.1/2022"/>
    <s v="Servicio de transporte escolar en vehículos de más de 9 plazas en Castilla-La Mancha cursos 2021-2022, 2022-2023 y 2023/2024. Toledo-6"/>
    <s v="Contrato de servicios"/>
    <s v="Procedimiento abierto; multiplicidad de criterios"/>
    <s v="No"/>
    <n v="10268.540000000001"/>
    <n v="10268.540000000001"/>
    <m/>
    <m/>
    <m/>
    <m/>
    <s v="2021/001014-TO-VI"/>
  </r>
  <r>
    <x v="1"/>
    <x v="16"/>
    <s v="030205.1/2022"/>
    <s v="Servicio de transporte escolar en vehículos de más de 9 plazas en Castilla-La Mancha cursos 2021-2022, 2022-2023 y 2023/2024. Toledo-6"/>
    <s v="Contrato de servicios"/>
    <s v="Procedimiento abierto; multiplicidad de criterios"/>
    <s v="No"/>
    <n v="10301.459999999999"/>
    <n v="10301.459999999999"/>
    <m/>
    <m/>
    <m/>
    <m/>
    <s v="2021/001014-TO-VI"/>
  </r>
  <r>
    <x v="1"/>
    <x v="16"/>
    <s v="028235/2022"/>
    <s v="SSCC-Asistencias Técnicas para construcción 12+0 uds.+ servicios complementarios (1ª y 2ª Fases) en el I.E.S.O. NUEVO &quot;Nº 3&quot; en la C/ Rembrandt de SESEÑA (Toledo). REACT-UE"/>
    <s v="Contrato de servicios"/>
    <s v="Procedimiento Abierto Simplificado"/>
    <s v="No"/>
    <n v="10538.7"/>
    <n v="6655"/>
    <s v=""/>
    <s v=""/>
    <s v=""/>
    <s v=""/>
    <s v="@2021/015135"/>
  </r>
  <r>
    <x v="1"/>
    <x v="16"/>
    <s v="012248/2022"/>
    <s v="SSCC-Asistencias Técnicas para construcción 12+0 uds. + servicios complementarios (1ª y 2ª Fases) del I.E.S.O. nuevo Nº 1 en C/ Praga, s/n de UGENA (Toledo)."/>
    <s v="Contrato de servicios"/>
    <s v="Procedimiento Abierto Simplificado"/>
    <s v="No"/>
    <n v="10868.61"/>
    <n v="6050"/>
    <s v=""/>
    <s v=""/>
    <s v=""/>
    <s v=""/>
    <s v="@2021/018258"/>
  </r>
  <r>
    <x v="1"/>
    <x v="16"/>
    <s v="030013.1/2022"/>
    <s v="Servicio de transporte escolar en vehículos de más de 9 plazas en Castilla-La Mancha cursos 2021-2022, 2022-2023 y 2023/2024. Guadalajara-3"/>
    <s v="Contrato de servicios"/>
    <s v="Procedimiento abierto; multiplicidad de criterios"/>
    <s v="No"/>
    <n v="10934"/>
    <n v="10934"/>
    <m/>
    <m/>
    <m/>
    <m/>
    <s v="2021/001014-GU-III"/>
  </r>
  <r>
    <x v="1"/>
    <x v="16"/>
    <s v="043773/2022"/>
    <s v="Alquiler y mantenimiento de equipos multifunción (impresión, copia, escáner) en la Delegación Provincial de Educación, Cultura y Deportes de Ciudad Real y otros centros adscritos."/>
    <s v="Contrato de servicios"/>
    <s v="Procedimiento Abierto Simplificado"/>
    <s v="No"/>
    <n v="11374"/>
    <n v="4245.8900000000003"/>
    <s v=""/>
    <s v=""/>
    <s v=""/>
    <s v=""/>
    <s v="@2022/014888"/>
  </r>
  <r>
    <x v="1"/>
    <x v="16"/>
    <s v="014444.2/2020"/>
    <s v="Servicio de transporte escolar en las provincias de Ciudad Real, Cuenca, Guadalajara y Toledo para los cursos 2019/2020 a 2021/2022 en vehículos de 10 o más plazas_x000a__x000a_"/>
    <s v="Contrato de servicios"/>
    <s v="Procedimiento abierto; multiplicidad de criterios"/>
    <s v="No"/>
    <n v="11594"/>
    <n v="11594"/>
    <m/>
    <m/>
    <m/>
    <m/>
    <s v="2019/009248"/>
  </r>
  <r>
    <x v="1"/>
    <x v="16"/>
    <s v="016889.1/2020"/>
    <s v="Lote 2. Contratación basada AM servicios postales, telegramas y burofax Consejería de Educación, Cultura y Deportes, Delegaciones provinciales y centros dependientes."/>
    <s v="Contrato de servicios"/>
    <s v="Basado en un Acuerdo Marco"/>
    <s v="No"/>
    <n v="11903.4"/>
    <n v="11903.4"/>
    <m/>
    <m/>
    <m/>
    <m/>
    <s v="2020/014610"/>
  </r>
  <r>
    <x v="1"/>
    <x v="16"/>
    <s v="016891.1/2020"/>
    <s v="Lote 4. Contratación basada AM servicios postales, telegramas y burofax Consejería Educación, Cultura y Deportes, sus Delegaciones provinciales y centros dependientes."/>
    <s v="Contrato de servicios"/>
    <s v="Basado en un Acuerdo Marco"/>
    <s v="No"/>
    <n v="12219.76"/>
    <n v="12219.76"/>
    <m/>
    <m/>
    <m/>
    <m/>
    <s v="2020/014669"/>
  </r>
  <r>
    <x v="1"/>
    <x v="14"/>
    <s v="032399/2022"/>
    <s v="Sustitución de especies alóctonas debilitadas propensas a escolítidos en Montes de Utilidad Pública de la Sierra de Alcaraz."/>
    <s v="Contrato de obras"/>
    <s v="Procedimiento Abierto Simplificado"/>
    <s v="No"/>
    <n v="19992.7"/>
    <n v="14025"/>
    <s v=""/>
    <s v=""/>
    <s v=""/>
    <s v=""/>
    <s v="@2022/004244#001"/>
  </r>
  <r>
    <x v="1"/>
    <x v="16"/>
    <s v="007652/2022"/>
    <s v="SSCC-P.A.Simp.Abr. Lotes. Coordinac. Seg. y Salud+Control Calidad ambos en fase de Ejecución de Obra. Sustitución Nave-Talleres de F.P. en el I.E.S. Juan Bosco de ALCÁZAR DE SAN JUAN (C.R.)."/>
    <s v="Contrato de servicios"/>
    <s v="Procedimiento Abierto Simplificado Abreviado"/>
    <s v="No"/>
    <n v="12235.33"/>
    <n v="7201.88"/>
    <s v=""/>
    <s v=""/>
    <s v=""/>
    <s v=""/>
    <s v="@2021/018222"/>
  </r>
  <r>
    <x v="1"/>
    <x v="16"/>
    <s v="030053.1/2022"/>
    <s v="Servicio de transporte escolar en vehículos de más de 9 plazas en Castilla-La Mancha cursos 2021-2022, 2022-2023 y 2023/2024. Albacete-2"/>
    <s v="Contrato de servicios"/>
    <s v="Procedimiento abierto; multiplicidad de criterios"/>
    <s v="No"/>
    <n v="12243"/>
    <n v="12243"/>
    <m/>
    <m/>
    <m/>
    <m/>
    <s v="2021/001014-AB-II"/>
  </r>
  <r>
    <x v="1"/>
    <x v="16"/>
    <s v="004207/2022"/>
    <s v="gu.transporte escolar.ruta 154.enero-junio 2022"/>
    <s v="Contrato de servicios"/>
    <s v="Procedimiento Abierto Simplificado Abreviado"/>
    <s v="No"/>
    <n v="12466.78"/>
    <n v="5060"/>
    <s v=""/>
    <s v=""/>
    <s v=""/>
    <s v=""/>
    <s v="@2021/016801"/>
  </r>
  <r>
    <x v="1"/>
    <x v="16"/>
    <s v="030169.1/2022"/>
    <s v="Servicio de transporte escolar en vehículos de más de 9 plazas en Castilla-La Mancha cursos 2021-2022, 2022-2023 y 2023/2024. Toledo-6"/>
    <s v="Contrato de servicios"/>
    <s v="Procedimiento abierto; multiplicidad de criterios"/>
    <s v="No"/>
    <n v="13939.2"/>
    <n v="13939.2"/>
    <m/>
    <m/>
    <m/>
    <m/>
    <s v="2021/001014-TO-VI"/>
  </r>
  <r>
    <x v="1"/>
    <x v="16"/>
    <s v="028069/2022"/>
    <s v="Supersimplificado Ruta 1 FS Toledo Curso 2022-2023 &lt;10P"/>
    <s v="Contrato de servicios"/>
    <s v="Procedimiento Abierto Simplificado Abreviado"/>
    <s v="No"/>
    <n v="14206.96"/>
    <n v="11503.34"/>
    <s v=""/>
    <s v=""/>
    <s v=""/>
    <s v=""/>
    <s v="@2022/006167"/>
  </r>
  <r>
    <x v="1"/>
    <x v="16"/>
    <s v="005522.1/2019"/>
    <s v="SSCC-redac.proy+coord.ycont.medic.+dfgs y med.yppto.+est.sys+dfgm Sustitución C.E.E. Cruz de Mayo. Crtra. Jaén, 8 en Hellín. FEDER 2014-202 "/>
    <s v="Contrato de servicios"/>
    <s v="Procedimiento Abierto Simplificado"/>
    <s v="No"/>
    <n v="14374.8"/>
    <n v="14374.8"/>
    <m/>
    <m/>
    <m/>
    <m/>
    <s v="2018/001656"/>
  </r>
  <r>
    <x v="1"/>
    <x v="16"/>
    <s v="030177.1/2022"/>
    <s v="Servicio de transporte escolar en vehículos de más de 9 plazas en Castilla-La Mancha cursos 2021-2022, 2022-2023 y 2023/2024. Toledo-6"/>
    <s v="Contrato de servicios"/>
    <s v="Procedimiento abierto; multiplicidad de criterios"/>
    <s v="No"/>
    <n v="14639.52"/>
    <n v="14639.52"/>
    <m/>
    <m/>
    <m/>
    <m/>
    <s v="2021/001014-TO-VI"/>
  </r>
  <r>
    <x v="1"/>
    <x v="16"/>
    <s v="034181/2022"/>
    <s v="SSCC-Asistencias Técnicas por Lotes_Obra de ampliación en C.E.I.P. Maestra Teodora de Marchamalo_GUADALAJARA. Feder REACT-UE."/>
    <s v="Contrato de servicios"/>
    <s v="Procedimiento Abierto Simplificado Abreviado"/>
    <s v="No"/>
    <n v="14691"/>
    <n v="6776"/>
    <s v=""/>
    <s v=""/>
    <s v=""/>
    <s v=""/>
    <s v="@2022/011125"/>
  </r>
  <r>
    <x v="1"/>
    <x v="16"/>
    <s v="034183/2022"/>
    <s v="SSCC-Asistencias Técnicas por Lotes_Obra de ampliación en C.E.I.P. Maestra Teodora de Marchamalo_GUADALAJARA. Feder REACT-UE."/>
    <s v="Contrato de servicios"/>
    <s v="Procedimiento Abierto Simplificado Abreviado"/>
    <s v="No"/>
    <n v="14691"/>
    <n v="8814.59"/>
    <s v=""/>
    <s v=""/>
    <s v=""/>
    <s v=""/>
    <s v="@2022/011125"/>
  </r>
  <r>
    <x v="1"/>
    <x v="16"/>
    <s v="029160/2022"/>
    <s v="Servicio de transporte escolar en vehículos de menos de 10 plazas en Castilla-La Mancha cursos 2021-2022, 2022-2023 y 2023/2024. Cuenca"/>
    <s v="Contrato de servicios"/>
    <s v="Procedimiento abierto; multiplicidad de criterios"/>
    <s v="No"/>
    <n v="14946.43"/>
    <n v="7524"/>
    <s v=""/>
    <s v=""/>
    <s v=""/>
    <s v=""/>
    <s v="@2021/000290-CU-I"/>
  </r>
  <r>
    <x v="1"/>
    <x v="14"/>
    <s v="044535/2022"/>
    <s v="Obras de mejora en la red viaria (Serranía Alta y Alcarria)"/>
    <s v="Contrato de obras"/>
    <s v="Procedimiento Abierto Simplificado Abreviado"/>
    <s v="No"/>
    <n v="35430.85"/>
    <n v="32948.300000000003"/>
    <s v=""/>
    <s v=""/>
    <s v=""/>
    <s v=""/>
    <s v="@2022/018376#001"/>
  </r>
  <r>
    <x v="1"/>
    <x v="16"/>
    <s v="043542/2022"/>
    <s v="Supersimplificado Ruta 216IES 9 ó menos plazas transporte escolar provincia de Toledo curso 2022/2023"/>
    <s v="Contrato de servicios"/>
    <s v="Procedimiento Abierto Simplificado Abreviado"/>
    <s v="No"/>
    <n v="14994.84"/>
    <n v="11193.6"/>
    <s v=""/>
    <s v=""/>
    <s v=""/>
    <s v=""/>
    <s v="@2022/016035"/>
  </r>
  <r>
    <x v="1"/>
    <x v="16"/>
    <s v="043557/2022"/>
    <s v="Supersimplificado Ruta 57EE 9 ó menos plazas transporte escolar provincia de Toledo curso 2022/2023"/>
    <s v="Contrato de servicios"/>
    <s v="Procedimiento Abierto Simplificado Abreviado"/>
    <s v="No"/>
    <n v="14994.84"/>
    <n v="12826"/>
    <s v=""/>
    <s v=""/>
    <s v=""/>
    <s v=""/>
    <s v="@2022/016031"/>
  </r>
  <r>
    <x v="1"/>
    <x v="14"/>
    <s v="043331/2022"/>
    <s v="Aprovechamiento cinegético del coto de caza, MUP núm. 53, denominado el Zaucejo, en Belvis de la Jara (Toledo)"/>
    <s v="Administrativo Especial "/>
    <s v="Procedimiento Abierto Simplificado Abreviado"/>
    <s v="No"/>
    <n v="38720"/>
    <n v="0"/>
    <s v=""/>
    <s v=""/>
    <s v=""/>
    <s v=""/>
    <s v="@2022/004286"/>
  </r>
  <r>
    <x v="1"/>
    <x v="14"/>
    <s v="032401/2022"/>
    <s v="Sustitución de especies alóctonas debilitadas propensas a escolítidos en Montes de Utilidad Pública de la Sierra de Alcaraz."/>
    <s v="Contrato de obras"/>
    <s v="Procedimiento Abierto Simplificado"/>
    <s v="No"/>
    <n v="39339.74"/>
    <n v="30492"/>
    <s v=""/>
    <s v=""/>
    <s v=""/>
    <s v=""/>
    <s v="@2022/004244#001"/>
  </r>
  <r>
    <x v="1"/>
    <x v="14"/>
    <s v="032400/2022"/>
    <s v="Sustitución de especies alóctonas debilitadas propensas a escolítidos en Montes de Utilidad Pública de la Sierra de Alcaraz."/>
    <s v="Contrato de obras"/>
    <s v="Procedimiento Abierto Simplificado"/>
    <s v="No"/>
    <n v="39758.269999999997"/>
    <n v="32050.7"/>
    <s v=""/>
    <s v=""/>
    <s v=""/>
    <s v=""/>
    <s v="@2022/004244#001"/>
  </r>
  <r>
    <x v="1"/>
    <x v="14"/>
    <s v="030330/2022"/>
    <s v="Sustitución de especies alóctonas debilitadas propensas a escolítidos en Montes de Utilidad Pública de la Sierra de Alcaraz."/>
    <s v="Contrato de obras"/>
    <s v="Procedimiento Abierto Simplificado"/>
    <s v="No"/>
    <n v="39918"/>
    <n v="30928.47"/>
    <s v=""/>
    <s v=""/>
    <s v=""/>
    <s v=""/>
    <s v="@2022/004244#001"/>
  </r>
  <r>
    <x v="1"/>
    <x v="16"/>
    <s v="043559/2022"/>
    <s v="Supersimplificado Ruta 325IP 9 ó menos plazas transporte escolar provincia de Toledo curso 2022/2023"/>
    <s v="Contrato de servicios"/>
    <s v="Procedimiento Abierto Simplificado Abreviado"/>
    <s v="No"/>
    <n v="14994.84"/>
    <n v="13409"/>
    <s v=""/>
    <s v=""/>
    <s v=""/>
    <s v=""/>
    <s v="@2022/016032"/>
  </r>
  <r>
    <x v="1"/>
    <x v="14"/>
    <s v="030329/2022"/>
    <s v="Sustitución de especies alóctonas debilitadas propensas a escolítidos en Montes de Utilidad Pública de la Sierra de Alcaraz."/>
    <s v="Contrato de obras"/>
    <s v="Procedimiento Abierto Simplificado"/>
    <s v="No"/>
    <n v="39957.19"/>
    <n v="30555.26"/>
    <s v=""/>
    <s v=""/>
    <s v=""/>
    <s v=""/>
    <s v="@2022/004244#001"/>
  </r>
  <r>
    <x v="1"/>
    <x v="16"/>
    <s v="043797/2022"/>
    <s v="gu.transporte escolar.ruta 110.Febrero(13)-Junio 2023"/>
    <s v="Contrato de servicios"/>
    <s v="Procedimiento Abierto Simplificado Abreviado"/>
    <s v="No"/>
    <n v="15034.54"/>
    <n v="14973.2"/>
    <s v=""/>
    <s v=""/>
    <s v=""/>
    <s v=""/>
    <s v="@2022/018877"/>
  </r>
  <r>
    <x v="1"/>
    <x v="14"/>
    <s v="030331/2022"/>
    <s v="Sustitución de especies alóctonas debilitadas propensas a escolítidos en Montes de Utilidad Pública de la Sierra de Alcaraz."/>
    <s v="Contrato de obras"/>
    <s v="Procedimiento Abierto Simplificado"/>
    <s v="No"/>
    <n v="39997.870000000003"/>
    <n v="28978.46"/>
    <s v=""/>
    <s v=""/>
    <s v=""/>
    <s v=""/>
    <s v="@2022/004244#001"/>
  </r>
  <r>
    <x v="1"/>
    <x v="16"/>
    <s v="045270/2022"/>
    <s v="Servicio de Cuidadores/Monitores de comedores escolares  para  centros  educativos de la provincia de Cuenca para el curso escolar 2022/2023"/>
    <s v="Contrato de servicios"/>
    <s v="Procedimiento Abierto Simplificado"/>
    <s v="No"/>
    <n v="15776.85"/>
    <n v="12700"/>
    <s v=""/>
    <s v=""/>
    <s v=""/>
    <s v=""/>
    <s v="@2022/015572"/>
  </r>
  <r>
    <x v="1"/>
    <x v="16"/>
    <s v="043556/2022"/>
    <s v="Supersimplificado Ruta 56EE 9 ó menos plazas transporte escolar provincia de Toledo curso 2022/2023"/>
    <s v="Contrato de servicios"/>
    <s v="Procedimiento Abierto Simplificado Abreviado"/>
    <s v="No"/>
    <n v="16873.86"/>
    <n v="12826"/>
    <s v=""/>
    <s v=""/>
    <s v=""/>
    <s v=""/>
    <s v="@2022/016030"/>
  </r>
  <r>
    <x v="1"/>
    <x v="16"/>
    <s v="043951/2022"/>
    <s v="Supersimplificado Ruta 328IES 9 ó menos plazas transporte escolar provincia de Toledo curso 2022/2023"/>
    <s v="Contrato de servicios"/>
    <s v="Procedimiento Abierto Simplificado Abreviado"/>
    <s v="No"/>
    <n v="16873.86"/>
    <n v="13640.08"/>
    <s v=""/>
    <s v=""/>
    <s v=""/>
    <s v=""/>
    <s v="@2022/016029"/>
  </r>
  <r>
    <x v="1"/>
    <x v="16"/>
    <s v="043794/2022"/>
    <s v="gu.transporte escolar.ruta 109.Febrero(13)-Junio 2023"/>
    <s v="Contrato de servicios"/>
    <s v="Procedimiento Abierto Simplificado Abreviado"/>
    <s v="No"/>
    <n v="16926.93"/>
    <n v="16912.5"/>
    <s v=""/>
    <s v=""/>
    <s v=""/>
    <s v=""/>
    <s v="@2022/018876"/>
  </r>
  <r>
    <x v="1"/>
    <x v="14"/>
    <s v="021623.1/2021"/>
    <s v="Obras de adecuación de espacios interiores del edificio sede de la Consejería de Desarrollo Sostenible"/>
    <s v="Contrato de obras"/>
    <s v="Procedimiento Abierto Simplificado"/>
    <s v="No"/>
    <n v="46818.7"/>
    <n v="46818.7"/>
    <m/>
    <m/>
    <m/>
    <m/>
    <s v="2021/010795"/>
  </r>
  <r>
    <x v="1"/>
    <x v="14"/>
    <s v="044471/2022"/>
    <s v="Obras de mejora en la Red viaria MUP JCCM"/>
    <s v="Contrato de obras"/>
    <s v="Procedimiento Abierto Simplificado Abreviado"/>
    <s v="No"/>
    <n v="47956"/>
    <n v="47912.37"/>
    <s v=""/>
    <s v=""/>
    <s v=""/>
    <s v=""/>
    <s v="@2022/014990#001"/>
  </r>
  <r>
    <x v="1"/>
    <x v="14"/>
    <s v="029549/2022"/>
    <s v="AB-055/2022 Obras y apoyo al amojonamiento del M.U.P. nº 139, T.M. Pozohondo (Albacete)"/>
    <s v="Contrato de obras"/>
    <s v="Procedimiento Abierto Simplificado Abreviado"/>
    <s v="No"/>
    <n v="48535.94"/>
    <n v="38780.22"/>
    <s v=""/>
    <s v=""/>
    <s v=""/>
    <s v=""/>
    <s v="@2022/012105#001"/>
  </r>
  <r>
    <x v="1"/>
    <x v="16"/>
    <s v="043805/2022"/>
    <s v="gu.transporte escolar.ruta 183.Febrero(13)-Junio 2023"/>
    <s v="Contrato de servicios"/>
    <s v="Procedimiento Abierto Simplificado Abreviado"/>
    <s v="No"/>
    <n v="16926.93"/>
    <n v="16867.400000000001"/>
    <s v=""/>
    <s v=""/>
    <s v=""/>
    <s v=""/>
    <s v="@2022/018879"/>
  </r>
  <r>
    <x v="1"/>
    <x v="16"/>
    <s v="000871/2022"/>
    <s v="Servicio de Cuidadores/Monitores de comedores escolares de 4 centros de3 gestión directa de Cuenca para el Curso Escolar 2021/2022 (meses de enero a junio de 2022)"/>
    <s v="Contrato de servicios"/>
    <s v="Procedimiento Abierto Simplificado"/>
    <s v="No"/>
    <n v="17119"/>
    <n v="11983.68"/>
    <s v=""/>
    <s v=""/>
    <s v=""/>
    <s v=""/>
    <s v="@2021/019183"/>
  </r>
  <r>
    <x v="1"/>
    <x v="16"/>
    <s v="043801/2022"/>
    <s v="gu.transporte escolar.ruta 182.Febrero(13)-Junio 2023"/>
    <s v="Contrato de servicios"/>
    <s v="Procedimiento Abierto Simplificado Abreviado"/>
    <s v="No"/>
    <n v="18551.43"/>
    <n v="17949.8"/>
    <s v=""/>
    <s v=""/>
    <s v=""/>
    <s v=""/>
    <s v="@2022/018878"/>
  </r>
  <r>
    <x v="1"/>
    <x v="16"/>
    <s v="043535/2022"/>
    <s v="Supersimplificado Ruta 41IP 10 ó más plazas transporte escolar provincia de Toledo curso 2022/2023"/>
    <s v="Contrato de servicios"/>
    <s v="Procedimiento Abierto Simplificado Abreviado"/>
    <s v="No"/>
    <n v="19306.54"/>
    <n v="13992"/>
    <s v=""/>
    <s v=""/>
    <s v=""/>
    <s v=""/>
    <s v="@2022/016011"/>
  </r>
  <r>
    <x v="1"/>
    <x v="16"/>
    <s v="023305/2022"/>
    <s v="AB-Servicio de transporte escolar para el curso 2022/2023 Ruta Escolar P317"/>
    <s v="Contrato de servicios"/>
    <s v="Procedimiento Abierto Simplificado Abreviado"/>
    <s v="No"/>
    <n v="19436.73"/>
    <n v="15015"/>
    <s v=""/>
    <s v=""/>
    <s v=""/>
    <s v=""/>
    <s v="@2022/006872"/>
  </r>
  <r>
    <x v="1"/>
    <x v="16"/>
    <s v="023759/2022"/>
    <s v="AB-Servicio de transporte escolar para el curso 2022/2023 Ruta Escolar P263"/>
    <s v="Contrato de servicios"/>
    <s v="Procedimiento Abierto Simplificado Abreviado"/>
    <s v="No"/>
    <n v="19436.73"/>
    <n v="17017"/>
    <s v=""/>
    <s v=""/>
    <s v=""/>
    <s v=""/>
    <s v="@2022/006869"/>
  </r>
  <r>
    <x v="1"/>
    <x v="16"/>
    <s v="027863/2022"/>
    <s v="Supersimplificado Ruta 58 IP Toledo Curso 2022-2023 &lt;10P"/>
    <s v="Contrato de servicios"/>
    <s v="Procedimiento Abierto Simplificado Abreviado"/>
    <s v="No"/>
    <n v="19436.73"/>
    <n v="13282.5"/>
    <s v=""/>
    <s v=""/>
    <s v=""/>
    <s v=""/>
    <s v="@2022/006197"/>
  </r>
  <r>
    <x v="1"/>
    <x v="16"/>
    <s v="027979/2022"/>
    <s v="Ruta 13001431-A transporte escolar en la provincia de Ciudad Real"/>
    <s v="Contrato de servicios"/>
    <s v="Procedimiento Abierto Simplificado Abreviado"/>
    <s v="No"/>
    <n v="19436.73"/>
    <n v="11725.18"/>
    <s v=""/>
    <s v=""/>
    <s v=""/>
    <s v=""/>
    <s v="@2022/009613"/>
  </r>
  <r>
    <x v="1"/>
    <x v="16"/>
    <s v="027985/2022"/>
    <s v="Servicio de transporte escolar de menos de 10 plazas Ruta 2206S16003116N para el curso 2022/2023 en la provincia de Cuenca."/>
    <s v="Contrato de servicios"/>
    <s v="Procedimiento Abierto Simplificado Abreviado"/>
    <s v="No"/>
    <n v="19436.73"/>
    <n v="15207.5"/>
    <s v=""/>
    <s v=""/>
    <s v=""/>
    <s v=""/>
    <s v="@2022/007070"/>
  </r>
  <r>
    <x v="1"/>
    <x v="16"/>
    <s v="028021/2022"/>
    <s v="Ruta 13003440-B transporte escolar en la provincia de Ciudad Real"/>
    <s v="Contrato de servicios"/>
    <s v="Procedimiento Abierto Simplificado Abreviado"/>
    <s v="No"/>
    <n v="19436.73"/>
    <n v="16227.75"/>
    <s v=""/>
    <s v=""/>
    <s v=""/>
    <s v=""/>
    <s v="@2022/009652"/>
  </r>
  <r>
    <x v="1"/>
    <x v="16"/>
    <s v="028045/2022"/>
    <s v="Supersimplificado Ruta 59 IP Toledo Curso 2022-2023 &lt;10P"/>
    <s v="Contrato de servicios"/>
    <s v="Procedimiento Abierto Simplificado Abreviado"/>
    <s v="No"/>
    <n v="19436.73"/>
    <n v="11261.25"/>
    <s v=""/>
    <s v=""/>
    <s v=""/>
    <s v=""/>
    <s v="@2022/006198"/>
  </r>
  <r>
    <x v="1"/>
    <x v="16"/>
    <s v="028072/2022"/>
    <s v="Supersimplificado Ruta 14 IP Toledo Curso 2022-2023 &lt;10P"/>
    <s v="Contrato de servicios"/>
    <s v="Procedimiento Abierto Simplificado Abreviado"/>
    <s v="No"/>
    <n v="19436.73"/>
    <n v="17517.5"/>
    <s v=""/>
    <s v=""/>
    <s v=""/>
    <s v=""/>
    <s v="@2022/006194"/>
  </r>
  <r>
    <x v="1"/>
    <x v="16"/>
    <s v="028081/2022"/>
    <s v="Supersimplificado Ruta 263IES Toledo Curso 2022-2023 &lt;10P"/>
    <s v="Contrato de servicios"/>
    <s v="Procedimiento Abierto Simplificado Abreviado"/>
    <s v="No"/>
    <n v="19436.73"/>
    <n v="13475"/>
    <s v=""/>
    <s v=""/>
    <s v=""/>
    <s v=""/>
    <s v="@2022/007211"/>
  </r>
  <r>
    <x v="1"/>
    <x v="16"/>
    <s v="028135/2022"/>
    <s v="supersimplificado ruta 62 ip toledo curso 2022-2023 &lt;10p"/>
    <s v="Contrato de servicios"/>
    <s v="Procedimiento Abierto Simplificado Abreviado"/>
    <s v="No"/>
    <n v="19436.73"/>
    <n v="17325"/>
    <s v=""/>
    <s v=""/>
    <s v=""/>
    <s v=""/>
    <s v="@2022/007241"/>
  </r>
  <r>
    <x v="1"/>
    <x v="16"/>
    <s v="028240/2022"/>
    <s v="Supersimplificado ruta 55 EE toledo curso 2022/2023 &lt;10P"/>
    <s v="Contrato de servicios"/>
    <s v="Procedimiento Abierto Simplificado Abreviado"/>
    <s v="No"/>
    <n v="19436.73"/>
    <n v="19423.25"/>
    <s v=""/>
    <s v=""/>
    <s v=""/>
    <s v=""/>
    <s v="@2022/012378"/>
  </r>
  <r>
    <x v="1"/>
    <x v="16"/>
    <s v="028268/2022"/>
    <s v="Servicio de transporte escolar de menos de 10 plazas Ruta 2200S16004406N para el curso 2022/2023 en la provincia de Cuenca."/>
    <s v="Contrato de servicios"/>
    <s v="Procedimiento Abierto Simplificado Abreviado"/>
    <s v="No"/>
    <n v="19436.73"/>
    <n v="16362.5"/>
    <s v=""/>
    <s v=""/>
    <s v=""/>
    <s v=""/>
    <s v="@2022/007059"/>
  </r>
  <r>
    <x v="1"/>
    <x v="16"/>
    <s v="028295/2022"/>
    <s v="Supersimplificado Ruta 351IES Toledo curso 2022-2023 &lt;10P"/>
    <s v="Contrato de servicios"/>
    <s v="Procedimiento Abierto Simplificado Abreviado"/>
    <s v="No"/>
    <n v="19436.73"/>
    <n v="14437.5"/>
    <s v=""/>
    <s v=""/>
    <s v=""/>
    <s v=""/>
    <s v="@2022/007183"/>
  </r>
  <r>
    <x v="1"/>
    <x v="16"/>
    <s v="028296/2022"/>
    <s v="Supersimplificado Ruta 13 IP Toledo Curso 2022-2023 &lt;10P"/>
    <s v="Contrato de servicios"/>
    <s v="Procedimiento Abierto Simplificado Abreviado"/>
    <s v="No"/>
    <n v="19436.73"/>
    <n v="16362.5"/>
    <s v=""/>
    <s v=""/>
    <s v=""/>
    <s v=""/>
    <s v="@2022/006193"/>
  </r>
  <r>
    <x v="1"/>
    <x v="16"/>
    <s v="028544/2022"/>
    <s v="supersimplificado ruta 61 IP  toledo curso 2022-2023 &lt;10P"/>
    <s v="Contrato de servicios"/>
    <s v="Procedimiento Abierto Simplificado Abreviado"/>
    <s v="No"/>
    <n v="19436.73"/>
    <n v="15785"/>
    <s v=""/>
    <s v=""/>
    <s v=""/>
    <s v=""/>
    <s v="@2022/007239"/>
  </r>
  <r>
    <x v="1"/>
    <x v="16"/>
    <s v="037591/2022"/>
    <s v="Supersimplificado ruta 350 ies toledo curso 2022-2023 &lt;10 P"/>
    <s v="Contrato de servicios"/>
    <s v="Procedimiento Abierto Simplificado Abreviado"/>
    <s v="No"/>
    <n v="19436.73"/>
    <n v="9817.5"/>
    <s v=""/>
    <s v=""/>
    <s v=""/>
    <s v=""/>
    <s v="@2022/013063"/>
  </r>
  <r>
    <x v="1"/>
    <x v="16"/>
    <s v="038708/2022"/>
    <s v="Negociado sin publicidad Ruta 1EE"/>
    <s v="Contrato de servicios"/>
    <s v="Procedimiento negociado sin publicidad"/>
    <s v="No"/>
    <n v="19436.73"/>
    <n v="7392"/>
    <s v="168"/>
    <s v="a"/>
    <s v="1"/>
    <s v="PROCEDIMIENTO ABIERTO O RESTRINGIDO PREVIO DESIERTO O CON OFERTAS INADECUADAS"/>
    <s v="@2022/014367"/>
  </r>
  <r>
    <x v="1"/>
    <x v="16"/>
    <s v="023304/2022"/>
    <s v="AB-Servicio de transporte escolar para el curso 2022/2023 Ruta Escolar M222A"/>
    <s v="Contrato de servicios"/>
    <s v="Procedimiento Abierto Simplificado Abreviado"/>
    <s v="No"/>
    <n v="19769.75"/>
    <n v="15734.95"/>
    <s v=""/>
    <s v=""/>
    <s v=""/>
    <s v=""/>
    <s v="@2022/006865"/>
  </r>
  <r>
    <x v="1"/>
    <x v="16"/>
    <s v="038212/2022"/>
    <s v="SSCC-Asistencias Técnicas por Lotes_Obra de ampliación y reforma, fases 2.1 y 2.2 en C.E.I.P. Valdemembra de Quintanar del Rey (Cuenca). FEDER."/>
    <s v="Contrato de servicios"/>
    <s v="Procedimiento Abierto Simplificado Abreviado"/>
    <s v="No"/>
    <n v="20272.990000000002"/>
    <n v="12571.9"/>
    <s v=""/>
    <s v=""/>
    <s v=""/>
    <s v=""/>
    <s v="@2022/006663"/>
  </r>
  <r>
    <x v="1"/>
    <x v="16"/>
    <s v="038213/2022"/>
    <s v="SSCC-Asistencias Técnicas por Lotes_Obra de ampliación y reforma, fases 2.1 y 2.2 en C.E.I.P. Valdemembra de Quintanar del Rey (Cuenca). FEDER."/>
    <s v="Contrato de servicios"/>
    <s v="Procedimiento Abierto Simplificado Abreviado"/>
    <s v="No"/>
    <n v="20272.990000000002"/>
    <n v="14399"/>
    <s v=""/>
    <s v=""/>
    <s v=""/>
    <s v=""/>
    <s v="@2022/006663"/>
  </r>
  <r>
    <x v="1"/>
    <x v="16"/>
    <s v="004275/2022"/>
    <s v="gu.transporte escolar.ruta  43.enero-junio 2022"/>
    <s v="Contrato de servicios"/>
    <s v="Procedimiento Abierto Simplificado Abreviado"/>
    <s v="No"/>
    <n v="20612.8"/>
    <n v="8794.5"/>
    <s v=""/>
    <s v=""/>
    <s v=""/>
    <s v=""/>
    <s v="@2021/016795"/>
  </r>
  <r>
    <x v="1"/>
    <x v="16"/>
    <s v="043698/2022"/>
    <s v="Ruta 13004778-E transporte escolar en la provincia de Ciudad Real"/>
    <s v="Contrato de servicios"/>
    <s v="Procedimiento Abierto Simplificado Abreviado"/>
    <s v="No"/>
    <n v="21106.78"/>
    <n v="13098.8"/>
    <s v=""/>
    <s v=""/>
    <s v=""/>
    <s v=""/>
    <s v="@2022/017460"/>
  </r>
  <r>
    <x v="1"/>
    <x v="16"/>
    <s v="028462/2022"/>
    <s v="Servicio de Limpieza en el CEPA Campos del Záncara de San Clemente (Cuenca)"/>
    <s v="Contrato de servicios"/>
    <s v="Basado en un Acuerdo Marco"/>
    <s v="No"/>
    <n v="21309.55"/>
    <n v="16256.59"/>
    <s v=""/>
    <s v=""/>
    <s v=""/>
    <s v=""/>
    <s v="@2022/011825"/>
  </r>
  <r>
    <x v="1"/>
    <x v="16"/>
    <s v="029161/2022"/>
    <s v="Servicio de transporte escolar en vehículos de menos de 10 plazas en Castilla-La Mancha cursos 2021-2022, 2022-2023 y 2023/2024. Cuenca"/>
    <s v="Contrato de servicios"/>
    <s v="Procedimiento abierto; multiplicidad de criterios"/>
    <s v="No"/>
    <n v="21379.45"/>
    <n v="12540"/>
    <s v=""/>
    <s v=""/>
    <s v=""/>
    <s v=""/>
    <s v="@2021/000290-CU-I"/>
  </r>
  <r>
    <x v="1"/>
    <x v="16"/>
    <s v="043513/2022"/>
    <s v="supersimplificado ruta 45EE 10 o más plazas transporte escolar en la provincia de toledo para el curso escolar 2022-2023"/>
    <s v="Contrato de servicios"/>
    <s v="Procedimiento Abierto Simplificado Abreviado"/>
    <s v="No"/>
    <n v="21451.72"/>
    <n v="19431.39"/>
    <s v=""/>
    <s v=""/>
    <s v=""/>
    <s v=""/>
    <s v="@2022/015993"/>
  </r>
  <r>
    <x v="1"/>
    <x v="16"/>
    <s v="045236/2022"/>
    <s v="Servicio de Cuidadores/Monitores de comedores escolares  para  centros  educativos de la provincia de Cuenca para el curso escolar 2022/2023"/>
    <s v="Contrato de servicios"/>
    <s v="Procedimiento Abierto Simplificado"/>
    <s v="No"/>
    <n v="21821.279999999999"/>
    <n v="17989"/>
    <s v=""/>
    <s v=""/>
    <s v=""/>
    <s v=""/>
    <s v="@2022/015572"/>
  </r>
  <r>
    <x v="1"/>
    <x v="16"/>
    <s v="043787/2022"/>
    <s v="gu.transporte escolar.ruta  80.Enero-Junio 2023"/>
    <s v="Contrato de servicios"/>
    <s v="Procedimiento Abierto Simplificado Abreviado"/>
    <s v="No"/>
    <n v="22087.58"/>
    <n v="22068.75"/>
    <s v=""/>
    <s v=""/>
    <s v=""/>
    <s v=""/>
    <s v="@2022/018874"/>
  </r>
  <r>
    <x v="1"/>
    <x v="16"/>
    <s v="003968/2022"/>
    <s v="SSCC-Asistencias Técnicas para Ampliación de 0+6 uds.+SSCC+Urbanización 1 en el C.E.I.P. El Duende (fase 1ª) de Nambroca_TOLEDO. FEDER."/>
    <s v="Contrato de servicios"/>
    <s v="Procedimiento Abierto Simplificado Abreviado"/>
    <s v="No"/>
    <n v="22134.34"/>
    <n v="7865"/>
    <s v=""/>
    <s v=""/>
    <s v=""/>
    <s v=""/>
    <s v="@2021/018993"/>
  </r>
  <r>
    <x v="1"/>
    <x v="16"/>
    <s v="003969/2022"/>
    <s v="SSCC-Asistencias Técnicas para Ampliación de 0+6 uds.+SSCC+Urbanización 1 en el C.E.I.P. El Duende (fase 1ª) de Nambroca_TOLEDO. FEDER."/>
    <s v="Contrato de servicios"/>
    <s v="Procedimiento Abierto Simplificado Abreviado"/>
    <s v="No"/>
    <n v="22134.34"/>
    <n v="7865"/>
    <s v=""/>
    <s v=""/>
    <s v=""/>
    <s v=""/>
    <s v="@2021/018993"/>
  </r>
  <r>
    <x v="1"/>
    <x v="16"/>
    <s v="029163/2022"/>
    <s v="Servicio de transporte escolar en vehículos de menos de 10 plazas en Castilla-La Mancha cursos 2021-2022, 2022-2023 y 2023/2024. Cuenca"/>
    <s v="Contrato de servicios"/>
    <s v="Procedimiento abierto; multiplicidad de criterios"/>
    <s v="No"/>
    <n v="22332.49"/>
    <n v="12920.39"/>
    <s v=""/>
    <s v=""/>
    <s v=""/>
    <s v=""/>
    <s v="@2021/000290-CU-I"/>
  </r>
  <r>
    <x v="1"/>
    <x v="14"/>
    <s v="000612/2022"/>
    <s v="Actuación del Carril Bici entre el casco urbano de Puertollano y la Dehesa Boyal de Puertollano, asfaltado, iluminación, señalética y recuperación del entorno."/>
    <s v="Contrato de obras"/>
    <s v="Procedimiento Abierto Simplificado"/>
    <s v="No"/>
    <n v="324765.76"/>
    <n v="284592.98"/>
    <s v=""/>
    <s v=""/>
    <s v=""/>
    <s v=""/>
    <s v="@2021/006784#001"/>
  </r>
  <r>
    <x v="1"/>
    <x v="16"/>
    <s v="022643/2022"/>
    <s v="Gu. Transporte Escolar (Menos de 10). Ruta 36. Curso 22/23"/>
    <s v="Contrato de servicios"/>
    <s v="Procedimiento Abierto Simplificado Abreviado"/>
    <s v="No"/>
    <n v="22428.18"/>
    <n v="19737.03"/>
    <s v=""/>
    <s v=""/>
    <s v=""/>
    <s v=""/>
    <s v="@2022/005928"/>
  </r>
  <r>
    <x v="1"/>
    <x v="14"/>
    <s v="000049/2022"/>
    <s v="Mejora del equipamiento e infraestructura de uso público en la red de áreas protegidas y montes de utilidad pública de la JCCM"/>
    <s v="Contrato de obras"/>
    <s v="Procedimiento abierto; multiplicidad de criterios"/>
    <s v="No"/>
    <n v="375240.31"/>
    <n v="332737.90000000002"/>
    <s v=""/>
    <s v=""/>
    <s v=""/>
    <s v=""/>
    <s v="@2020/011839#001"/>
  </r>
  <r>
    <x v="1"/>
    <x v="16"/>
    <s v="022647/2022"/>
    <s v="Gu. Transporte Escolar (Menos de 10). Ruta 38. Curso 22/23"/>
    <s v="Contrato de servicios"/>
    <s v="Procedimiento Abierto Simplificado Abreviado"/>
    <s v="No"/>
    <n v="22428.18"/>
    <n v="21819.88"/>
    <s v=""/>
    <s v=""/>
    <s v=""/>
    <s v=""/>
    <s v="@2022/005930"/>
  </r>
  <r>
    <x v="1"/>
    <x v="14"/>
    <s v="000884/2022"/>
    <s v="Mejora del equipamiento e infraestructura de uso público en la red de áreas protegidas y montes de utilidad pública de la JCCM"/>
    <s v="Contrato de obras"/>
    <s v="Procedimiento abierto; multiplicidad de criterios"/>
    <s v="No"/>
    <n v="443646.45"/>
    <n v="393237.9"/>
    <s v=""/>
    <s v=""/>
    <s v=""/>
    <s v=""/>
    <s v="@2020/011839#001"/>
  </r>
  <r>
    <x v="1"/>
    <x v="14"/>
    <s v="037047/2022"/>
    <s v="Adecuación de instalaciones del Centro de Recuperación de Fauna Silvestre de Toledo (CERI) en Sevilleja de la Jara. Plan de Recuperación, Transformación y Resiliencia, financiado por la Unión Europea (Next Generation EU)."/>
    <s v="Contrato de obras"/>
    <s v="Procedimiento Abierto Simplificado"/>
    <s v="No"/>
    <n v="459268.16"/>
    <n v="459268.16"/>
    <s v=""/>
    <s v=""/>
    <s v=""/>
    <s v=""/>
    <s v="@2022/011391#001"/>
  </r>
  <r>
    <x v="1"/>
    <x v="16"/>
    <s v="022735/2022"/>
    <s v="Gu. Transporte Escolar (Menos de 10). Ruta 98. Curso 22/23"/>
    <s v="Contrato de servicios"/>
    <s v="Procedimiento Abierto Simplificado Abreviado"/>
    <s v="No"/>
    <n v="22428.18"/>
    <n v="21175"/>
    <s v=""/>
    <s v=""/>
    <s v=""/>
    <s v=""/>
    <s v="@2022/005931"/>
  </r>
  <r>
    <x v="1"/>
    <x v="16"/>
    <s v="023307/2022"/>
    <s v="AB-Servicio de transporte escolar para el curso 2022/2023 Ruta Escolar P318"/>
    <s v="Contrato de servicios"/>
    <s v="Procedimiento Abierto Simplificado Abreviado"/>
    <s v="No"/>
    <n v="22428.18"/>
    <n v="20125.88"/>
    <s v=""/>
    <s v=""/>
    <s v=""/>
    <s v=""/>
    <s v="@2022/007245"/>
  </r>
  <r>
    <x v="1"/>
    <x v="14"/>
    <s v="001026/2022"/>
    <s v="Actuación de renovación y adecuación del Polígono Industrial de la Nava (Puertollano), asfaltado, iluminación, desbroce, señalética y circuito de video vigilancia."/>
    <s v="Contrato de obras"/>
    <s v="Procedimiento abierto; multiplicidad de criterios"/>
    <s v="No"/>
    <n v="3677300.57"/>
    <n v="2908744.69"/>
    <s v=""/>
    <s v=""/>
    <s v=""/>
    <s v=""/>
    <s v="@2021/008644#001"/>
  </r>
  <r>
    <x v="1"/>
    <x v="16"/>
    <s v="023316/2022"/>
    <s v="AB-Servicio de transporte escolar para el curso 2022/2023 Ruta Escolar P321"/>
    <s v="Contrato de servicios"/>
    <s v="Procedimiento Abierto Simplificado Abreviado"/>
    <s v="No"/>
    <n v="22428.18"/>
    <n v="18326"/>
    <s v=""/>
    <s v=""/>
    <s v=""/>
    <s v=""/>
    <s v="@2022/006874"/>
  </r>
  <r>
    <x v="1"/>
    <x v="16"/>
    <s v="023764/2022"/>
    <s v="AB-Servicio de transporte escolar para el curso 2022/2023 Ruta Escolar P316"/>
    <s v="Contrato de servicios"/>
    <s v="Procedimiento Abierto Simplificado Abreviado"/>
    <s v="No"/>
    <n v="22428.18"/>
    <n v="18816.88"/>
    <s v=""/>
    <s v=""/>
    <s v=""/>
    <s v=""/>
    <s v="@2022/006871"/>
  </r>
  <r>
    <x v="1"/>
    <x v="16"/>
    <s v="023878/2022"/>
    <s v="AB-Servicio de transporte escolar para el curso 2022/2023 Ruta Escolar P311"/>
    <s v="Contrato de servicios"/>
    <s v="Procedimiento Abierto Simplificado Abreviado"/>
    <s v="No"/>
    <n v="22428.18"/>
    <n v="16266.25"/>
    <s v=""/>
    <s v=""/>
    <s v=""/>
    <s v=""/>
    <s v="@2022/006870"/>
  </r>
  <r>
    <x v="1"/>
    <x v="16"/>
    <s v="027255/2022"/>
    <s v="Gu. Transporte Escolar. (Menos de 10). Ruta 54. Curso 22/23"/>
    <s v="Contrato de servicios"/>
    <s v="Procedimiento Abierto Simplificado Abreviado"/>
    <s v="No"/>
    <n v="22428.18"/>
    <n v="21945"/>
    <s v=""/>
    <s v=""/>
    <s v=""/>
    <s v=""/>
    <s v="@2022/010060"/>
  </r>
  <r>
    <x v="1"/>
    <x v="16"/>
    <s v="027371/2022"/>
    <s v="Ruta 13000748-A transporte escolar en la provincia de Ciudad Real"/>
    <s v="Contrato de servicios"/>
    <s v="Procedimiento Abierto Simplificado Abreviado"/>
    <s v="No"/>
    <n v="22428.18"/>
    <n v="11068.75"/>
    <s v=""/>
    <s v=""/>
    <s v=""/>
    <s v=""/>
    <s v="@2022/009216"/>
  </r>
  <r>
    <x v="1"/>
    <x v="16"/>
    <s v="027852/2022"/>
    <s v="Supersimplificado Ruta 50 EE Toledo Curso 2022-2023 &lt;10P"/>
    <s v="Contrato de servicios"/>
    <s v="Procedimiento Abierto Simplificado Abreviado"/>
    <s v="No"/>
    <n v="22428.18"/>
    <n v="18287.5"/>
    <s v=""/>
    <s v=""/>
    <s v=""/>
    <s v=""/>
    <s v="@2022/006163"/>
  </r>
  <r>
    <x v="1"/>
    <x v="16"/>
    <s v="028178/2022"/>
    <s v="Supersimplificado Ruta 85 IES Toledo Curso 2022-2023 &lt;10P"/>
    <s v="Contrato de servicios"/>
    <s v="Procedimiento Abierto Simplificado Abreviado"/>
    <s v="No"/>
    <n v="22428.18"/>
    <n v="17325"/>
    <s v=""/>
    <s v=""/>
    <s v=""/>
    <s v=""/>
    <s v="@2022/006192"/>
  </r>
  <r>
    <x v="1"/>
    <x v="16"/>
    <s v="028252/2022"/>
    <s v="Ruta 13001479-A transporte escolar en la provincia de Ciudad Real"/>
    <s v="Contrato de servicios"/>
    <s v="Procedimiento Abierto Simplificado Abreviado"/>
    <s v="No"/>
    <n v="22428.18"/>
    <n v="19019"/>
    <s v=""/>
    <s v=""/>
    <s v=""/>
    <s v=""/>
    <s v="@2022/009649"/>
  </r>
  <r>
    <x v="1"/>
    <x v="16"/>
    <s v="028272/2022"/>
    <s v="Servicio de transporte escolar de menos de 10 plazas Ruta 2221E16001405N para el curso 2022/2023 en la provincia de Cuenca."/>
    <s v="Contrato de servicios"/>
    <s v="Procedimiento Abierto Simplificado Abreviado"/>
    <s v="No"/>
    <n v="22428.18"/>
    <n v="16362.5"/>
    <s v=""/>
    <s v=""/>
    <s v=""/>
    <s v=""/>
    <s v="@2022/007073"/>
  </r>
  <r>
    <x v="1"/>
    <x v="16"/>
    <s v="034185/2022"/>
    <s v="SSCC-Asistencias Técnicas por Lotes_Obra de ampliación en C.E.I.P. Maestra Teodora de Marchamalo_GUADALAJARA. Feder REACT-UE."/>
    <s v="Contrato de servicios"/>
    <s v="Procedimiento Abierto Simplificado Abreviado"/>
    <s v="No"/>
    <n v="22671.3"/>
    <n v="15760.25"/>
    <s v=""/>
    <s v=""/>
    <s v=""/>
    <s v=""/>
    <s v="@2022/011125"/>
  </r>
  <r>
    <x v="1"/>
    <x v="16"/>
    <s v="043766/2022"/>
    <s v="gu.transporte escolar.ruta 73.Enero-Junio 2023"/>
    <s v="Contrato de servicios"/>
    <s v="Procedimiento Abierto Simplificado Abreviado"/>
    <s v="No"/>
    <n v="22673.73"/>
    <n v="22657.25"/>
    <s v=""/>
    <s v=""/>
    <s v=""/>
    <s v=""/>
    <s v="@2022/018873"/>
  </r>
  <r>
    <x v="1"/>
    <x v="16"/>
    <s v="028273/2022"/>
    <s v="Servicio de transporte escolar de menos de 10 plazas Ruta 2212X16004081N para el curso 2022/2023 en la provincia de Cuenca."/>
    <s v="Contrato de servicios"/>
    <s v="Procedimiento Abierto Simplificado Abreviado"/>
    <s v="No"/>
    <n v="22812.66"/>
    <n v="18209.400000000001"/>
    <s v=""/>
    <s v=""/>
    <s v=""/>
    <s v=""/>
    <s v="@2022/007071"/>
  </r>
  <r>
    <x v="1"/>
    <x v="16"/>
    <s v="029368/2022"/>
    <s v="Servicio de transporte escolar en vehículos de menos de 10 plazas en Castilla-La Mancha cursos 2021-2022, 2022-2023 y 2023/2024. Guadalajara"/>
    <s v="Contrato de servicios"/>
    <s v="Procedimiento abierto; multiplicidad de criterios"/>
    <s v="No"/>
    <n v="23285.53"/>
    <n v="12372.8"/>
    <s v=""/>
    <s v=""/>
    <s v=""/>
    <s v=""/>
    <s v="@2021/000290-GU-I"/>
  </r>
  <r>
    <x v="1"/>
    <x v="16"/>
    <s v="004273/2022"/>
    <s v="gu.transporte escolar.ruta 39.enero-junio 2022"/>
    <s v="Contrato de servicios"/>
    <s v="Procedimiento Abierto Simplificado Abreviado"/>
    <s v="No"/>
    <n v="23389.34"/>
    <n v="10929.6"/>
    <s v=""/>
    <s v=""/>
    <s v=""/>
    <s v=""/>
    <s v="@2021/016792"/>
  </r>
  <r>
    <x v="1"/>
    <x v="16"/>
    <s v="000872/2022"/>
    <s v="Servicio de Cuidadores/Monitores de comedores escolares de 4 centros de3 gestión directa de Cuenca para el Curso Escolar 2021/2022 (meses de enero a junio de 2022)"/>
    <s v="Contrato de servicios"/>
    <s v="Procedimiento Abierto Simplificado"/>
    <s v="No"/>
    <n v="23426"/>
    <n v="16398.72"/>
    <s v=""/>
    <s v=""/>
    <s v=""/>
    <s v=""/>
    <s v="@2021/019183"/>
  </r>
  <r>
    <x v="1"/>
    <x v="16"/>
    <s v="028170/2022"/>
    <s v="Supersimplificado Ruta 32 EE Toledo Curso 2022-2023 &lt;10P"/>
    <s v="Contrato de servicios"/>
    <s v="Procedimiento Abierto Simplificado Abreviado"/>
    <s v="No"/>
    <n v="23873.85"/>
    <n v="14341.25"/>
    <s v=""/>
    <s v=""/>
    <s v=""/>
    <s v=""/>
    <s v="@2022/006159"/>
  </r>
  <r>
    <x v="1"/>
    <x v="16"/>
    <s v="043486/2022"/>
    <s v="Supersimplificado Ruta 327IES 10 ó más plazas transporte escolar provincia de Toledo curso 2022/2023"/>
    <s v="Contrato de servicios"/>
    <s v="Procedimiento Abierto Simplificado Abreviado"/>
    <s v="No"/>
    <n v="24151.84"/>
    <n v="21881.16"/>
    <s v=""/>
    <s v=""/>
    <s v=""/>
    <s v=""/>
    <s v="@2022/016028"/>
  </r>
  <r>
    <x v="1"/>
    <x v="16"/>
    <s v="043519/2022"/>
    <s v="Supersimplificado Ruta 51IES 10 ó más plazas transporte escolar provincia de Toledo curso 2022/2023"/>
    <s v="Contrato de servicios"/>
    <s v="Procedimiento Abierto Simplificado Abreviado"/>
    <s v="No"/>
    <n v="24151.84"/>
    <n v="18539.400000000001"/>
    <s v=""/>
    <s v=""/>
    <s v=""/>
    <s v=""/>
    <s v="@2022/016027"/>
  </r>
  <r>
    <x v="1"/>
    <x v="16"/>
    <s v="022406/2022"/>
    <s v="SSCC-Asistencias Técnicas por Lotes_Obras acondicionamiento Escuela Oficial de Idiomas_Talavera de la Reina (TO). FEDER"/>
    <s v="Contrato de servicios"/>
    <s v="Procedimiento Abierto Simplificado Abreviado"/>
    <s v="No"/>
    <n v="24624.67"/>
    <n v="10587.5"/>
    <s v=""/>
    <s v=""/>
    <s v=""/>
    <s v=""/>
    <s v="@2022/001796"/>
  </r>
  <r>
    <x v="1"/>
    <x v="16"/>
    <s v="022409/2022"/>
    <s v="SSCC-Asistencias Técnicas por Lotes_Obras acondicionamiento Escuela Oficial de Idiomas_Talavera de la Reina (TO). FEDER"/>
    <s v="Contrato de servicios"/>
    <s v="Procedimiento Abierto Simplificado Abreviado"/>
    <s v="No"/>
    <n v="24624.67"/>
    <n v="8470"/>
    <s v=""/>
    <s v=""/>
    <s v=""/>
    <s v=""/>
    <s v="@2022/001796"/>
  </r>
  <r>
    <x v="1"/>
    <x v="16"/>
    <s v="024140/2022"/>
    <s v="Limpieza Escuela de Arte &quot;Antonio López&quot; del 01-09-2022 al 31-07-2024 (Contrato basado en Acuerdo Marco)"/>
    <s v="Contrato de servicios"/>
    <s v="Basado en un Acuerdo Marco"/>
    <s v="No"/>
    <n v="24795.01"/>
    <n v="18598.16"/>
    <s v=""/>
    <s v=""/>
    <s v=""/>
    <s v=""/>
    <s v="@2022/002897"/>
  </r>
  <r>
    <x v="1"/>
    <x v="16"/>
    <s v="043689/2022"/>
    <s v="Ruta 13000372-E transporte escolar en la provincia de Ciudad Real"/>
    <s v="Contrato de servicios"/>
    <s v="Procedimiento Abierto Simplificado Abreviado"/>
    <s v="No"/>
    <n v="25004.67"/>
    <n v="20592"/>
    <s v=""/>
    <s v=""/>
    <s v=""/>
    <s v=""/>
    <s v="@2022/017452"/>
  </r>
  <r>
    <x v="1"/>
    <x v="16"/>
    <s v="043694/2022"/>
    <s v="Ruta 13000372-F transporte escolar en la provincia de Ciudad Real"/>
    <s v="Contrato de servicios"/>
    <s v="Procedimiento Abierto Simplificado Abreviado"/>
    <s v="No"/>
    <n v="25004.67"/>
    <n v="20592"/>
    <s v=""/>
    <s v=""/>
    <s v=""/>
    <s v=""/>
    <s v="@2022/017453"/>
  </r>
  <r>
    <x v="1"/>
    <x v="16"/>
    <s v="029162/2022"/>
    <s v="Servicio de transporte escolar en vehículos de menos de 10 plazas en Castilla-La Mancha cursos 2021-2022, 2022-2023 y 2023/2024. Cuenca"/>
    <s v="Contrato de servicios"/>
    <s v="Procedimiento abierto; multiplicidad de criterios"/>
    <s v="No"/>
    <n v="25191.61"/>
    <n v="13208.8"/>
    <s v=""/>
    <s v=""/>
    <s v=""/>
    <s v=""/>
    <s v="@2021/000290-CU-I"/>
  </r>
  <r>
    <x v="1"/>
    <x v="16"/>
    <s v="043696/2022"/>
    <s v="Ruta 13001224-C transporte escolar en la provincia de Ciudad Real"/>
    <s v="Contrato de servicios"/>
    <s v="Procedimiento Abierto Simplificado Abreviado"/>
    <s v="No"/>
    <n v="25195.48"/>
    <n v="22206.18"/>
    <s v=""/>
    <s v=""/>
    <s v=""/>
    <s v=""/>
    <s v="@2022/017461"/>
  </r>
  <r>
    <x v="1"/>
    <x v="16"/>
    <s v="023303/2022"/>
    <s v="AB-Servicio de transporte escolar para el curso 2022/2023 Ruta Escolar M219B"/>
    <s v="Contrato de servicios"/>
    <s v="Procedimiento Abierto Simplificado Abreviado"/>
    <s v="No"/>
    <n v="25238.68"/>
    <n v="17500.18"/>
    <s v=""/>
    <s v=""/>
    <s v=""/>
    <s v=""/>
    <s v="@2022/006864"/>
  </r>
  <r>
    <x v="1"/>
    <x v="16"/>
    <s v="023755/2022"/>
    <s v="AB-Servicio de transporte escolar para el curso 2022/2023 Ruta Escolar E210A"/>
    <s v="Contrato de servicios"/>
    <s v="Procedimiento Abierto Simplificado Abreviado"/>
    <s v="No"/>
    <n v="25238.68"/>
    <n v="20020"/>
    <s v=""/>
    <s v=""/>
    <s v=""/>
    <s v=""/>
    <s v="@2022/006860"/>
  </r>
  <r>
    <x v="1"/>
    <x v="16"/>
    <s v="023757/2022"/>
    <s v="AB-Servicio de transporte escolar para el curso 2022/2023 Ruta Escolar E221"/>
    <s v="Contrato de servicios"/>
    <s v="Procedimiento Abierto Simplificado Abreviado"/>
    <s v="No"/>
    <n v="25238.68"/>
    <n v="20020"/>
    <s v=""/>
    <s v=""/>
    <s v=""/>
    <s v=""/>
    <s v="@2022/006863"/>
  </r>
  <r>
    <x v="1"/>
    <x v="16"/>
    <s v="027439/2022"/>
    <s v="Supersimplificado Ruta 36 EE Toledo Curso 2022-2023 &lt;10P"/>
    <s v="Contrato de servicios"/>
    <s v="Procedimiento Abierto Simplificado Abreviado"/>
    <s v="No"/>
    <n v="25238.68"/>
    <n v="18191.25"/>
    <s v=""/>
    <s v=""/>
    <s v=""/>
    <s v=""/>
    <s v="@2022/006160"/>
  </r>
  <r>
    <x v="1"/>
    <x v="16"/>
    <s v="028090/2022"/>
    <s v="Supersimplificado Ruta 22 EE Toledo Curso 2022-2023 &lt;10P"/>
    <s v="Contrato de servicios"/>
    <s v="Procedimiento Abierto Simplificado Abreviado"/>
    <s v="No"/>
    <n v="25238.68"/>
    <n v="22137.5"/>
    <s v=""/>
    <s v=""/>
    <s v=""/>
    <s v=""/>
    <s v="@2022/006095"/>
  </r>
  <r>
    <x v="1"/>
    <x v="16"/>
    <s v="028228/2022"/>
    <s v="Supersimplificado Ruta 44 IES Toledo Curso 2022-2023 &lt;10P"/>
    <s v="Contrato de servicios"/>
    <s v="Procedimiento Abierto Simplificado Abreviado"/>
    <s v="No"/>
    <n v="25238.68"/>
    <n v="20212.5"/>
    <s v=""/>
    <s v=""/>
    <s v=""/>
    <s v=""/>
    <s v="@2022/006174"/>
  </r>
  <r>
    <x v="1"/>
    <x v="16"/>
    <s v="043845/2022"/>
    <s v="gu.transporte escolar.ruta 44.Enero-Junio 2023"/>
    <s v="Contrato de servicios"/>
    <s v="Procedimiento Abierto Simplificado Abreviado"/>
    <s v="No"/>
    <n v="25728.04"/>
    <n v="25611.52"/>
    <s v=""/>
    <s v=""/>
    <s v=""/>
    <s v=""/>
    <s v="@2022/018871"/>
  </r>
  <r>
    <x v="1"/>
    <x v="16"/>
    <s v="023583/2022"/>
    <s v="Limpieza IES &quot;Galileo Galilei&quot; del 01-09-2022 al 31-07-2024 (Contrato basado en Acuerdo Marco)"/>
    <s v="Contrato de servicios"/>
    <s v="Basado en un Acuerdo Marco"/>
    <s v="No"/>
    <n v="27043.89"/>
    <n v="22769.439999999999"/>
    <s v=""/>
    <s v=""/>
    <s v=""/>
    <s v=""/>
    <s v="@2022/002918"/>
  </r>
  <r>
    <x v="1"/>
    <x v="15"/>
    <s v="007049/2022"/>
    <s v="Obras de la reforma y rehabilitación de local en calle Dinamarca, 2 (Toledo)"/>
    <s v="Contrato de obras"/>
    <s v="Procedimiento Abierto Simplificado"/>
    <s v="No"/>
    <n v="223673.85"/>
    <n v="169510.79"/>
    <s v=""/>
    <s v=""/>
    <s v=""/>
    <s v=""/>
    <s v="@2021/016162#001"/>
  </r>
  <r>
    <x v="1"/>
    <x v="16"/>
    <s v="027450/2022"/>
    <s v="Ruta 13003245-B transporte escolar en la provincia de Ciudad Real"/>
    <s v="Contrato de servicios"/>
    <s v="Procedimiento Abierto Simplificado Abreviado"/>
    <s v="No"/>
    <n v="27374.799999999999"/>
    <n v="20559"/>
    <s v=""/>
    <s v=""/>
    <s v=""/>
    <s v=""/>
    <s v="@2022/009651"/>
  </r>
  <r>
    <x v="1"/>
    <x v="16"/>
    <s v="043267/2022"/>
    <s v="Ruta 13004778-F transporte escolar en la provincia de Ciudad Real"/>
    <s v="Contrato de servicios"/>
    <s v="Procedimiento Abierto Simplificado Abreviado"/>
    <s v="No"/>
    <n v="27921.27"/>
    <n v="22455.4"/>
    <s v=""/>
    <s v=""/>
    <s v=""/>
    <s v=""/>
    <s v="@2022/017459"/>
  </r>
  <r>
    <x v="1"/>
    <x v="16"/>
    <s v="034027/2022"/>
    <s v="SSCC-Asistencias Técnicas por Lotes_ Obras rehabilitación y adaptación del Edificio La Ferroviaria para Centro Folclore Regional en Ciudad Real."/>
    <s v="Contrato de servicios"/>
    <s v="Procedimiento Abierto Simplificado"/>
    <s v="No"/>
    <n v="27924.2"/>
    <n v="18128.22"/>
    <s v=""/>
    <s v=""/>
    <s v=""/>
    <s v=""/>
    <s v="@2022/007519"/>
  </r>
  <r>
    <x v="1"/>
    <x v="16"/>
    <s v="034028/2022"/>
    <s v="SSCC-Asistencias Técnicas por Lotes_ Obras rehabilitación y adaptación del Edificio La Ferroviaria para Centro Folclore Regional en Ciudad Real."/>
    <s v="Contrato de servicios"/>
    <s v="Procedimiento Abierto Simplificado"/>
    <s v="No"/>
    <n v="27924.2"/>
    <n v="14108.32"/>
    <s v=""/>
    <s v=""/>
    <s v=""/>
    <s v=""/>
    <s v="@2022/007519"/>
  </r>
  <r>
    <x v="1"/>
    <x v="16"/>
    <s v="043790/2022"/>
    <s v="gu.transporte escolar.ruta 116.Enero-Junio 2023"/>
    <s v="Contrato de servicios"/>
    <s v="Procedimiento Abierto Simplificado Abreviado"/>
    <s v="No"/>
    <n v="29021.29"/>
    <n v="28718.799999999999"/>
    <s v=""/>
    <s v=""/>
    <s v=""/>
    <s v=""/>
    <s v="@2022/019409"/>
  </r>
  <r>
    <x v="1"/>
    <x v="16"/>
    <s v="022759/2022"/>
    <s v="Gu. Transporte Escolar (Menos de 10). Ruta 147. Curso 22/23"/>
    <s v="Contrato de servicios"/>
    <s v="Procedimiento Abierto Simplificado Abreviado"/>
    <s v="No"/>
    <n v="29281.18"/>
    <n v="24888.32"/>
    <s v=""/>
    <s v=""/>
    <s v=""/>
    <s v=""/>
    <s v="@2022/005933"/>
  </r>
  <r>
    <x v="1"/>
    <x v="16"/>
    <s v="043262/2022"/>
    <s v="supersimplificado ruta 220IES 10 o más plazas transporte escolar en la provincia de toledo para el curso escolar 2022-2023"/>
    <s v="Contrato de servicios"/>
    <s v="Procedimiento Abierto Simplificado Abreviado"/>
    <s v="No"/>
    <n v="30056.13"/>
    <n v="26481.84"/>
    <s v=""/>
    <s v=""/>
    <s v=""/>
    <s v=""/>
    <s v="@2022/015942"/>
  </r>
  <r>
    <x v="1"/>
    <x v="16"/>
    <s v="028088/2022"/>
    <s v="Supersimplificado Ruta 2EE Toledo Curso 2022-2023 &lt;10p"/>
    <s v="Contrato de servicios"/>
    <s v="Procedimiento Abierto Simplificado Abreviado"/>
    <s v="No"/>
    <n v="30291.8"/>
    <n v="27893.25"/>
    <s v=""/>
    <s v=""/>
    <s v=""/>
    <s v=""/>
    <s v="@2022/007209"/>
  </r>
  <r>
    <x v="1"/>
    <x v="16"/>
    <s v="015001/2022"/>
    <s v="SSCC- Asistencias sustitución del C.E.I.P. &quot;GARCILASO DE LA VEGA&quot; DE 3+6 Uds. + Servicios Complementarios en C/ Socorro, s/n DE Madridejos (Toledo)"/>
    <s v="Contrato de servicios"/>
    <s v="Procedimiento Abierto Simplificado"/>
    <s v="No"/>
    <n v="30707"/>
    <n v="13915"/>
    <s v=""/>
    <s v=""/>
    <s v=""/>
    <s v=""/>
    <s v="@2021/018775"/>
  </r>
  <r>
    <x v="1"/>
    <x v="16"/>
    <s v="015002/2022"/>
    <s v="SSCC- Asistencias sustitución del C.E.I.P. &quot;GARCILASO DE LA VEGA&quot; DE 3+6 Uds. + Servicios Complementarios en C/ Socorro, s/n DE Madridejos (Toledo)"/>
    <s v="Contrato de servicios"/>
    <s v="Procedimiento Abierto Simplificado"/>
    <s v="No"/>
    <n v="30707"/>
    <n v="14520"/>
    <s v=""/>
    <s v=""/>
    <s v=""/>
    <s v=""/>
    <s v="@2021/018775"/>
  </r>
  <r>
    <x v="1"/>
    <x v="16"/>
    <s v="038215/2022"/>
    <s v="SSCC-Asistencias Técnicas por Lotes_Obra de ampliación y reforma, fases 2.1 y 2.2 en C.E.I.P. Valdemembra de Quintanar del Rey (Cuenca). FEDER."/>
    <s v="Contrato de servicios"/>
    <s v="Procedimiento Abierto Simplificado Abreviado"/>
    <s v="No"/>
    <n v="30772.6"/>
    <n v="21233.09"/>
    <s v=""/>
    <s v=""/>
    <s v=""/>
    <s v=""/>
    <s v="@2022/006663"/>
  </r>
  <r>
    <x v="1"/>
    <x v="16"/>
    <s v="028248/2022"/>
    <s v="Supersimplificado Ruta 21 EE Toledo Curso 2022-2023 &lt;10P"/>
    <s v="Contrato de servicios"/>
    <s v="Procedimiento Abierto Simplificado Abreviado"/>
    <s v="No"/>
    <n v="31302.43"/>
    <n v="25025"/>
    <s v=""/>
    <s v=""/>
    <s v=""/>
    <s v=""/>
    <s v="@2022/006085"/>
  </r>
  <r>
    <x v="1"/>
    <x v="16"/>
    <s v="023241/2022"/>
    <s v="Gu. Transporte Escolar. Ruta 121. Curso 22/23"/>
    <s v="Contrato de servicios"/>
    <s v="Procedimiento Abierto Simplificado Abreviado"/>
    <s v="No"/>
    <n v="32085.9"/>
    <n v="26950"/>
    <s v=""/>
    <s v=""/>
    <s v=""/>
    <s v=""/>
    <s v="@2022/006074"/>
  </r>
  <r>
    <x v="1"/>
    <x v="16"/>
    <s v="023785/2022"/>
    <s v="Gu. Transporte Escolar. Ruta 174. Curso 22/23"/>
    <s v="Contrato de servicios"/>
    <s v="Procedimiento Abierto Simplificado Abreviado"/>
    <s v="No"/>
    <n v="32085.9"/>
    <n v="31955"/>
    <s v=""/>
    <s v=""/>
    <s v=""/>
    <s v=""/>
    <s v="@2022/006088"/>
  </r>
  <r>
    <x v="1"/>
    <x v="16"/>
    <s v="027024/2022"/>
    <s v="Gu. Transporte Escolar. Ruta 176. Curso 22/23"/>
    <s v="Contrato de servicios"/>
    <s v="Procedimiento Abierto Simplificado Abreviado"/>
    <s v="No"/>
    <n v="32085.9"/>
    <n v="31955"/>
    <s v=""/>
    <s v=""/>
    <s v=""/>
    <s v=""/>
    <s v="@2022/006090"/>
  </r>
  <r>
    <x v="1"/>
    <x v="16"/>
    <s v="027265/2022"/>
    <s v="Supersimplificado ruta 12 IES Toledo curso 2022-2023 &gt;10P"/>
    <s v="Contrato de servicios"/>
    <s v="Procedimiento Abierto Simplificado Abreviado"/>
    <s v="No"/>
    <n v="32085.9"/>
    <n v="28490"/>
    <s v=""/>
    <s v=""/>
    <s v=""/>
    <s v=""/>
    <s v="@2022/006312"/>
  </r>
  <r>
    <x v="1"/>
    <x v="16"/>
    <s v="027278/2022"/>
    <s v="Supersimplificado ruta 39 IES Toledo curso 2022-2023 &gt;10P"/>
    <s v="Contrato de servicios"/>
    <s v="Procedimiento Abierto Simplificado Abreviado"/>
    <s v="No"/>
    <n v="32085.9"/>
    <n v="28836.5"/>
    <s v=""/>
    <s v=""/>
    <s v=""/>
    <s v=""/>
    <s v="@2022/006314"/>
  </r>
  <r>
    <x v="1"/>
    <x v="16"/>
    <s v="028103/2022"/>
    <s v="Supersimplificado Ruta 8 IES toledo curso 2022-2023"/>
    <s v="Contrato de servicios"/>
    <s v="Procedimiento Abierto Simplificado Abreviado"/>
    <s v="No"/>
    <n v="32085.9"/>
    <n v="31185"/>
    <s v=""/>
    <s v=""/>
    <s v=""/>
    <s v=""/>
    <s v="@2022/010631"/>
  </r>
  <r>
    <x v="1"/>
    <x v="16"/>
    <s v="014412.5/2021"/>
    <s v="SSCC-Redacción Proyecto a partir de Anteproy.+Ejecución Obras Ampliación de 3+6 uds. + servicios complementarios en C.E.I.P. Santo Domingo de Guzmán en VALMOJADO (Toledo). REACT-UE"/>
    <s v="Contrato de obras"/>
    <s v="Procedimiento abierto; multiplicidad de criterios"/>
    <s v="No"/>
    <n v="0"/>
    <n v="0"/>
    <m/>
    <m/>
    <m/>
    <m/>
    <s v="2021/001635"/>
  </r>
  <r>
    <x v="1"/>
    <x v="16"/>
    <s v="028280/2022"/>
    <s v="Servicio de transporte escolar de 10 o más plazas Ruta 2214S16001788N para el Curso 2022/2023 en la provincia de Cuenca"/>
    <s v="Contrato de servicios"/>
    <s v="Procedimiento Abierto Simplificado Abreviado"/>
    <s v="No"/>
    <n v="32085.9"/>
    <n v="26308.98"/>
    <s v=""/>
    <s v=""/>
    <s v=""/>
    <s v=""/>
    <s v="@2022/007097"/>
  </r>
  <r>
    <x v="1"/>
    <x v="16"/>
    <s v="011431.5/2022"/>
    <s v="SSCC-Obras Adecuación de Espacios para implantación del Aula del Futuro en el Centro Tecnológico de la Madera (Toledo). Feder REACT-UE."/>
    <s v="Contrato de obras"/>
    <s v="Procedimiento negociado sin publicidad"/>
    <s v="No"/>
    <n v="0"/>
    <n v="0"/>
    <m/>
    <m/>
    <m/>
    <m/>
    <s v="2022/000231"/>
  </r>
  <r>
    <x v="1"/>
    <x v="16"/>
    <s v="029533/2022"/>
    <s v="Contrato de Concesión de Servicios de Cafetería en el IESO Camino Romano de Sisante, IES Julián Zarco de Mota del Cuervo e IESO Tomás de la Fuente Jurado de El Provencio para los cursos escolares 2022/2023 y 2023/2024."/>
    <s v="Contrato de concesión de servicios"/>
    <s v="Procedimiento abierto; multiplicidad de criterios"/>
    <s v="No"/>
    <n v="0"/>
    <n v="0"/>
    <s v=""/>
    <s v=""/>
    <s v=""/>
    <s v=""/>
    <s v="@2022/011387"/>
  </r>
  <r>
    <x v="1"/>
    <x v="16"/>
    <s v="045234/2022"/>
    <s v="Servicio de Cuidadores/Monitores de comedores escolares  para  centros  educativos de la provincia de Cuenca para el curso escolar 2022/2023"/>
    <s v="Contrato de servicios"/>
    <s v="Procedimiento Abierto Simplificado"/>
    <s v="No"/>
    <n v="34410.480000000003"/>
    <n v="29590"/>
    <s v=""/>
    <s v=""/>
    <s v=""/>
    <s v=""/>
    <s v="@2022/015572"/>
  </r>
  <r>
    <x v="1"/>
    <x v="16"/>
    <s v="027057/2022"/>
    <s v="Limpieza IES &quot;Marmaria&quot; del 01-09-2022 al 31-07-2024 (Contrato basado en Acuerdo Marco)"/>
    <s v="Contrato de servicios"/>
    <s v="Basado en un Acuerdo Marco"/>
    <s v="No"/>
    <n v="35189.51"/>
    <n v="32353.95"/>
    <s v=""/>
    <s v=""/>
    <s v=""/>
    <s v=""/>
    <s v="@2022/002931"/>
  </r>
  <r>
    <x v="1"/>
    <x v="16"/>
    <s v="023262/2022"/>
    <s v="Gu. Transporte Escolar. Ruta 125. Curso 22/23"/>
    <s v="Contrato de servicios"/>
    <s v="Procedimiento Abierto Simplificado Abreviado"/>
    <s v="No"/>
    <n v="36124.550000000003"/>
    <n v="31762.5"/>
    <s v=""/>
    <s v=""/>
    <s v=""/>
    <s v=""/>
    <s v="@2022/006079"/>
  </r>
  <r>
    <x v="1"/>
    <x v="16"/>
    <s v="023296/2022"/>
    <s v="Gu. Transporte Escolar. Ruta 99. Curso 22/23"/>
    <s v="Contrato de servicios"/>
    <s v="Procedimiento Abierto Simplificado Abreviado"/>
    <s v="No"/>
    <n v="36124.550000000003"/>
    <n v="35612.5"/>
    <s v=""/>
    <s v=""/>
    <s v=""/>
    <s v=""/>
    <s v="@2022/006054"/>
  </r>
  <r>
    <x v="1"/>
    <x v="16"/>
    <s v="023368/2022"/>
    <s v="Gu. Transporte Escolar. Ruta 115. Curso 22/23"/>
    <s v="Contrato de servicios"/>
    <s v="Procedimiento Abierto Simplificado Abreviado"/>
    <s v="No"/>
    <n v="36124.550000000003"/>
    <n v="35612.5"/>
    <s v=""/>
    <s v=""/>
    <s v=""/>
    <s v=""/>
    <s v="@2022/006069"/>
  </r>
  <r>
    <x v="1"/>
    <x v="16"/>
    <s v="023753/2022"/>
    <s v="Gu. Transporte Escolar. Ruta 117. Curso 22/23"/>
    <s v="Contrato de servicios"/>
    <s v="Procedimiento Abierto Simplificado Abreviado"/>
    <s v="No"/>
    <n v="36124.550000000003"/>
    <n v="32725"/>
    <s v=""/>
    <s v=""/>
    <s v=""/>
    <s v=""/>
    <s v="@2022/006072"/>
  </r>
  <r>
    <x v="1"/>
    <x v="16"/>
    <s v="027144/2022"/>
    <s v="Supersimplificado Ruta 115 IES Toledo Curso 2022-2023 &gt;10P"/>
    <s v="Contrato de servicios"/>
    <s v="Procedimiento Abierto Simplificado Abreviado"/>
    <s v="No"/>
    <n v="36124.550000000003"/>
    <n v="35997.5"/>
    <s v=""/>
    <s v=""/>
    <s v=""/>
    <s v=""/>
    <s v="@2022/006308"/>
  </r>
  <r>
    <x v="1"/>
    <x v="16"/>
    <s v="027147/2022"/>
    <s v="Supersimplificado Ruta 116 IES Toledo Curso 2022-2023 &gt;10P"/>
    <s v="Contrato de servicios"/>
    <s v="Procedimiento Abierto Simplificado Abreviado"/>
    <s v="No"/>
    <n v="36124.550000000003"/>
    <n v="35997.5"/>
    <s v=""/>
    <s v=""/>
    <s v=""/>
    <s v=""/>
    <s v="@2022/006309"/>
  </r>
  <r>
    <x v="1"/>
    <x v="16"/>
    <s v="027149/2022"/>
    <s v="Supersimplificado  Ruta 122 IES Toledo Curso 2022-2023 &gt;10P"/>
    <s v="Contrato de servicios"/>
    <s v="Procedimiento Abierto Simplificado Abreviado"/>
    <s v="No"/>
    <n v="36124.550000000003"/>
    <n v="35997.5"/>
    <s v=""/>
    <s v=""/>
    <s v=""/>
    <s v=""/>
    <s v="@2022/006310"/>
  </r>
  <r>
    <x v="1"/>
    <x v="16"/>
    <s v="027430/2022"/>
    <s v="Supersimplificado ruta 88 IES Toledo curso 2022-203 &gt;10P"/>
    <s v="Contrato de servicios"/>
    <s v="Procedimiento Abierto Simplificado Abreviado"/>
    <s v="No"/>
    <n v="36124.550000000003"/>
    <n v="34454"/>
    <s v=""/>
    <s v=""/>
    <s v=""/>
    <s v=""/>
    <s v="@2022/006362"/>
  </r>
  <r>
    <x v="1"/>
    <x v="16"/>
    <s v="027966/2022"/>
    <s v="Supersimplificado Ruta 240 IES Toledo Curso 2022-2023 &gt;10P"/>
    <s v="Contrato de servicios"/>
    <s v="Procedimiento Abierto Simplificado Abreviado"/>
    <s v="No"/>
    <n v="36124.550000000003"/>
    <n v="25987.5"/>
    <s v=""/>
    <s v=""/>
    <s v=""/>
    <s v=""/>
    <s v="@2022/006256"/>
  </r>
  <r>
    <x v="1"/>
    <x v="16"/>
    <s v="027981/2022"/>
    <s v="Ruta 13001224-D transporte escolar en la provincia de Ciudad Real"/>
    <s v="Contrato de servicios"/>
    <s v="Procedimiento Abierto Simplificado Abreviado"/>
    <s v="No"/>
    <n v="36124.550000000003"/>
    <n v="30607.5"/>
    <s v=""/>
    <s v=""/>
    <s v=""/>
    <s v=""/>
    <s v="@2022/009657"/>
  </r>
  <r>
    <x v="1"/>
    <x v="16"/>
    <s v="027987/2022"/>
    <s v="Servicio de transporte escolar de 10 o más plazas Ruta 2204E16003281N para el Curso 2022/2023 en la provincia de Cuenca"/>
    <s v="Contrato de servicios"/>
    <s v="Procedimiento Abierto Simplificado Abreviado"/>
    <s v="No"/>
    <n v="36124.550000000003"/>
    <n v="35593.25"/>
    <s v=""/>
    <s v=""/>
    <s v=""/>
    <s v=""/>
    <s v="@2022/007080"/>
  </r>
  <r>
    <x v="1"/>
    <x v="16"/>
    <s v="027989/2022"/>
    <s v="Servicio de transporte escolar de 10 o más plazas Ruta 2207S16003116N para el Curso 2022/2023 en la provincia de Cuenca"/>
    <s v="Contrato de servicios"/>
    <s v="Procedimiento Abierto Simplificado Abreviado"/>
    <s v="No"/>
    <n v="36124.550000000003"/>
    <n v="29625.75"/>
    <s v=""/>
    <s v=""/>
    <s v=""/>
    <s v=""/>
    <s v="@2022/007083"/>
  </r>
  <r>
    <x v="1"/>
    <x v="16"/>
    <s v="028006/2022"/>
    <s v="Servicio de transporte escolar de 10 o más plazas Ruta 2227S16010042 para el Curso 2022/2023 en la provincia de Cuenca"/>
    <s v="Contrato de servicios"/>
    <s v="Procedimiento Abierto Simplificado Abreviado"/>
    <s v="No"/>
    <n v="36124.550000000003"/>
    <n v="29606.5"/>
    <s v=""/>
    <s v=""/>
    <s v=""/>
    <s v=""/>
    <s v="@2022/007118"/>
  </r>
  <r>
    <x v="1"/>
    <x v="16"/>
    <s v="028008/2022"/>
    <s v="Ruta 13000475-A transporte escolar en la provincia de Ciudad Real"/>
    <s v="Contrato de servicios"/>
    <s v="Procedimiento Abierto Simplificado Abreviado"/>
    <s v="No"/>
    <n v="36124.550000000003"/>
    <n v="22715"/>
    <s v=""/>
    <s v=""/>
    <s v=""/>
    <s v=""/>
    <s v="@2022/009654"/>
  </r>
  <r>
    <x v="1"/>
    <x v="16"/>
    <s v="028010/2022"/>
    <s v="Servicio de transporte escolar de 10 o más plazas Ruta 2217S16002173N para el Curso 2022/2023 en la provincia de Cuenca"/>
    <s v="Contrato de servicios"/>
    <s v="Procedimiento Abierto Simplificado Abreviado"/>
    <s v="No"/>
    <n v="36124.550000000003"/>
    <n v="25685.279999999999"/>
    <s v=""/>
    <s v=""/>
    <s v=""/>
    <s v=""/>
    <s v="@2022/007103"/>
  </r>
  <r>
    <x v="1"/>
    <x v="16"/>
    <s v="028023/2022"/>
    <s v="Ruta 13004377-F transporte escolar en la provincia de Ciudad Real"/>
    <s v="Contrato de servicios"/>
    <s v="Procedimiento Abierto Simplificado Abreviado"/>
    <s v="No"/>
    <n v="36124.550000000003"/>
    <n v="20982.5"/>
    <s v=""/>
    <s v=""/>
    <s v=""/>
    <s v=""/>
    <s v="@2022/009662"/>
  </r>
  <r>
    <x v="1"/>
    <x v="16"/>
    <s v="028085/2022"/>
    <s v="Supersimplificado Ruta 192 IES Toledo curso 2022-2023 &gt;10p"/>
    <s v="Contrato de servicios"/>
    <s v="Procedimiento Abierto Simplificado Abreviado"/>
    <s v="No"/>
    <n v="36124.550000000003"/>
    <n v="35805"/>
    <s v=""/>
    <s v=""/>
    <s v=""/>
    <s v=""/>
    <s v="@2022/006381"/>
  </r>
  <r>
    <x v="1"/>
    <x v="16"/>
    <s v="028262/2022"/>
    <s v="Servicio de transporte escolar de 10 o más plazas Ruta 2210S16000899N para el Curso 2022/2023 en la provincia de Cuenca"/>
    <s v="Contrato de servicios"/>
    <s v="Procedimiento Abierto Simplificado Abreviado"/>
    <s v="No"/>
    <n v="36124.550000000003"/>
    <n v="26565"/>
    <s v=""/>
    <s v=""/>
    <s v=""/>
    <s v=""/>
    <s v="@2022/007087"/>
  </r>
  <r>
    <x v="1"/>
    <x v="16"/>
    <s v="038912/2022"/>
    <s v="Negociado sin publicidad Ruta 222IES"/>
    <s v="Contrato de servicios"/>
    <s v="Procedimiento negociado sin publicidad"/>
    <s v="No"/>
    <n v="36124.550000000003"/>
    <n v="19588.8"/>
    <s v="168"/>
    <s v="a"/>
    <s v="1"/>
    <s v="PROCEDIMIENTO ABIERTO O RESTRINGIDO PREVIO DESIERTO O CON OFERTAS INADECUADAS"/>
    <s v="@2022/014384"/>
  </r>
  <r>
    <x v="1"/>
    <x v="16"/>
    <s v="038906/2022"/>
    <s v="Negociado sin Publicidad Ruta 54IES"/>
    <s v="Contrato de servicios"/>
    <s v="Procedimiento negociado sin publicidad"/>
    <s v="No"/>
    <n v="36125.25"/>
    <n v="19588.8"/>
    <s v="168"/>
    <s v="a"/>
    <s v="1"/>
    <s v="PROCEDIMIENTO ABIERTO O RESTRINGIDO PREVIO DESIERTO O CON OFERTAS INADECUADAS"/>
    <s v="@2022/014369"/>
  </r>
  <r>
    <x v="1"/>
    <x v="16"/>
    <s v="038908/2022"/>
    <s v="Negociado sin publicidad Ruta 55IES"/>
    <s v="Contrato de servicios"/>
    <s v="Procedimiento negociado sin publicidad"/>
    <s v="No"/>
    <n v="36125.25"/>
    <n v="19588.8"/>
    <s v="168"/>
    <s v="a"/>
    <s v="1"/>
    <s v="PROCEDIMIENTO ABIERTO O RESTRINGIDO PREVIO DESIERTO O CON OFERTAS INADECUADAS"/>
    <s v="@2022/014370"/>
  </r>
  <r>
    <x v="1"/>
    <x v="16"/>
    <s v="038910/2022"/>
    <s v="Negociado sin publicidad Ruta 56IES"/>
    <s v="Contrato de servicios"/>
    <s v="Procedimiento negociado sin publicidad"/>
    <s v="No"/>
    <n v="36125.25"/>
    <n v="19588.8"/>
    <s v="168"/>
    <s v="a"/>
    <s v="1"/>
    <s v="PROCEDIMIENTO ABIERTO O RESTRINGIDO PREVIO DESIERTO O CON OFERTAS INADECUADAS"/>
    <s v="@2022/014371"/>
  </r>
  <r>
    <x v="1"/>
    <x v="16"/>
    <s v="028114/2022"/>
    <s v="Supersimplificado ruta 40ies toledo curso 2022/2023"/>
    <s v="Contrato de servicios"/>
    <s v="Procedimiento Abierto Simplificado Abreviado"/>
    <s v="No"/>
    <n v="36702.050000000003"/>
    <n v="30780.75"/>
    <s v=""/>
    <s v=""/>
    <s v=""/>
    <s v=""/>
    <s v="@2022/010382"/>
  </r>
  <r>
    <x v="1"/>
    <x v="16"/>
    <s v="028011/2022"/>
    <s v="Servicio de transporte escolar de 10 o más plazas Ruta 2218X16004415N para el Curso 2022/2023 en la provincia de Cuenca"/>
    <s v="Contrato de servicios"/>
    <s v="Procedimiento Abierto Simplificado Abreviado"/>
    <s v="No"/>
    <n v="36743.83"/>
    <n v="30834.58"/>
    <s v=""/>
    <s v=""/>
    <s v=""/>
    <s v=""/>
    <s v="@2022/007107"/>
  </r>
  <r>
    <x v="1"/>
    <x v="16"/>
    <s v="000869/2022"/>
    <s v="Servicio de Cuidadores/Monitores de comedores escolares de 4 centros de3 gestión directa de Cuenca para el Curso Escolar 2021/2022 (meses de enero a junio de 2022)"/>
    <s v="Contrato de servicios"/>
    <s v="Procedimiento Abierto Simplificado"/>
    <s v="No"/>
    <n v="36941"/>
    <n v="25859.52"/>
    <s v=""/>
    <s v=""/>
    <s v=""/>
    <s v=""/>
    <s v="@2021/019183"/>
  </r>
  <r>
    <x v="1"/>
    <x v="16"/>
    <s v="023621/2022"/>
    <s v="Gu. Transporte Escolar. Ruta 177. Curso 22/23"/>
    <s v="Contrato de servicios"/>
    <s v="Procedimiento Abierto Simplificado Abreviado"/>
    <s v="No"/>
    <n v="37083.199999999997"/>
    <n v="36575"/>
    <s v=""/>
    <s v=""/>
    <s v=""/>
    <s v=""/>
    <s v="@2022/006092"/>
  </r>
  <r>
    <x v="1"/>
    <x v="16"/>
    <s v="023740/2022"/>
    <s v="AB-Servicio de transporte escolar para el curso 2022/2023 Ruta Escolar S343"/>
    <s v="Contrato de servicios"/>
    <s v="Procedimiento Abierto Simplificado Abreviado"/>
    <s v="No"/>
    <n v="37083.199999999997"/>
    <n v="20982.5"/>
    <s v=""/>
    <s v=""/>
    <s v=""/>
    <s v=""/>
    <s v="@2022/006883"/>
  </r>
  <r>
    <x v="1"/>
    <x v="16"/>
    <s v="023763/2022"/>
    <s v="AB-Servicio de transporte escolar para el curso 2022/2023 Ruta Escolar E217"/>
    <s v="Contrato de servicios"/>
    <s v="Procedimiento Abierto Simplificado Abreviado"/>
    <s v="No"/>
    <n v="37083.199999999997"/>
    <n v="22089.38"/>
    <s v=""/>
    <s v=""/>
    <s v=""/>
    <s v=""/>
    <s v="@2022/006861"/>
  </r>
  <r>
    <x v="1"/>
    <x v="16"/>
    <s v="023783/2022"/>
    <s v="Gu. Transporte Escolar. Ruta 171. Curso 22/23"/>
    <s v="Contrato de servicios"/>
    <s v="Procedimiento Abierto Simplificado Abreviado"/>
    <s v="No"/>
    <n v="37083.199999999997"/>
    <n v="36960"/>
    <s v=""/>
    <s v=""/>
    <s v=""/>
    <s v=""/>
    <s v="@2022/006084"/>
  </r>
  <r>
    <x v="1"/>
    <x v="16"/>
    <s v="027022/2022"/>
    <s v="Gu. Transporte Escolar. Ruta 10. Curso 22/23"/>
    <s v="Contrato de servicios"/>
    <s v="Procedimiento Abierto Simplificado Abreviado"/>
    <s v="No"/>
    <n v="37083.199999999997"/>
    <n v="35612.5"/>
    <s v=""/>
    <s v=""/>
    <s v=""/>
    <s v=""/>
    <s v="@2022/006043"/>
  </r>
  <r>
    <x v="1"/>
    <x v="16"/>
    <s v="027123/2022"/>
    <s v="AB-Servicio de transporte escolar para el curso 2022/2023 Ruta Escolar S274B"/>
    <s v="Contrato de servicios"/>
    <s v="Procedimiento Abierto Simplificado Abreviado"/>
    <s v="No"/>
    <n v="37083.199999999997"/>
    <n v="24976.880000000001"/>
    <s v=""/>
    <s v=""/>
    <s v=""/>
    <s v=""/>
    <s v="@2022/010765"/>
  </r>
  <r>
    <x v="1"/>
    <x v="16"/>
    <s v="028005/2022"/>
    <s v="Servicio de transporte escolar de 10 o más plazas Ruta 2220S16004042N para el Curso 2022/2023 en la provincia de Cuenca"/>
    <s v="Contrato de servicios"/>
    <s v="Procedimiento Abierto Simplificado Abreviado"/>
    <s v="No"/>
    <n v="37083.199999999997"/>
    <n v="30588.25"/>
    <s v=""/>
    <s v=""/>
    <s v=""/>
    <s v=""/>
    <s v="@2022/007112"/>
  </r>
  <r>
    <x v="1"/>
    <x v="16"/>
    <s v="028027/2022"/>
    <s v="Ruta 13001443-D transporte escolar en la provincia de Ciudad Real"/>
    <s v="Contrato de servicios"/>
    <s v="Procedimiento Abierto Simplificado Abreviado"/>
    <s v="No"/>
    <n v="37083.199999999997"/>
    <n v="24024"/>
    <s v=""/>
    <s v=""/>
    <s v=""/>
    <s v=""/>
    <s v="@2022/009659"/>
  </r>
  <r>
    <x v="1"/>
    <x v="16"/>
    <s v="028087/2022"/>
    <s v="supersimplificado ruta 48ies Toledo curso 2022/2023"/>
    <s v="Contrato de servicios"/>
    <s v="Procedimiento Abierto Simplificado Abreviado"/>
    <s v="No"/>
    <n v="37083.199999999997"/>
    <n v="36767.5"/>
    <s v=""/>
    <s v=""/>
    <s v=""/>
    <s v=""/>
    <s v="@2022/010385"/>
  </r>
  <r>
    <x v="1"/>
    <x v="16"/>
    <s v="028246/2022"/>
    <s v="supersimplificado ruta 50ies toledo curso 2022/2023"/>
    <s v="Contrato de servicios"/>
    <s v="Procedimiento Abierto Simplificado Abreviado"/>
    <s v="No"/>
    <n v="37083.199999999997"/>
    <n v="36883"/>
    <s v=""/>
    <s v=""/>
    <s v=""/>
    <s v=""/>
    <s v="@2022/010384"/>
  </r>
  <r>
    <x v="1"/>
    <x v="16"/>
    <s v="028253/2022"/>
    <s v="Ruta 13003683-A transporte escolar en la provincia de Ciudad Real"/>
    <s v="Contrato de servicios"/>
    <s v="Procedimiento Abierto Simplificado Abreviado"/>
    <s v="No"/>
    <n v="37083.199999999997"/>
    <n v="36382.5"/>
    <s v=""/>
    <s v=""/>
    <s v=""/>
    <s v=""/>
    <s v="@2022/009661"/>
  </r>
  <r>
    <x v="1"/>
    <x v="16"/>
    <s v="028265/2022"/>
    <s v="Servicio de transporte escolar de 10 o más plazas Ruta 2224S16004406N para el Curso 2022/2023 en la provincia de Cuenca"/>
    <s v="Contrato de servicios"/>
    <s v="Procedimiento Abierto Simplificado Abreviado"/>
    <s v="No"/>
    <n v="37083.199999999997"/>
    <n v="30415"/>
    <s v=""/>
    <s v=""/>
    <s v=""/>
    <s v=""/>
    <s v="@2022/007113"/>
  </r>
  <r>
    <x v="1"/>
    <x v="16"/>
    <s v="028277/2022"/>
    <s v="Servicio de transporte escolar de 10 o más plazas Ruta 2213S16001788N para el Curso 2022/2023 en la provincia de Cuenca"/>
    <s v="Contrato de servicios"/>
    <s v="Procedimiento Abierto Simplificado Abreviado"/>
    <s v="No"/>
    <n v="37083.199999999997"/>
    <n v="28740.25"/>
    <s v=""/>
    <s v=""/>
    <s v=""/>
    <s v=""/>
    <s v="@2022/007096"/>
  </r>
  <r>
    <x v="1"/>
    <x v="16"/>
    <s v="028283/2022"/>
    <s v="Servicio de transporte escolar de 10 o más plazas Ruta 2225S16002173N para el Curso 2022/2023 en la provincia de Cuenca"/>
    <s v="Contrato de servicios"/>
    <s v="Procedimiento Abierto Simplificado Abreviado"/>
    <s v="No"/>
    <n v="37083.199999999997"/>
    <n v="30800"/>
    <s v=""/>
    <s v=""/>
    <s v=""/>
    <s v=""/>
    <s v="@2022/007116"/>
  </r>
  <r>
    <x v="1"/>
    <x v="16"/>
    <s v="037568/2022"/>
    <s v="Supersimplificado ruta 12 IP toledo curso 2022-2023 &gt;10P"/>
    <s v="Contrato de servicios"/>
    <s v="Procedimiento Abierto Simplificado Abreviado"/>
    <s v="No"/>
    <n v="37083.199999999997"/>
    <n v="20212.5"/>
    <s v=""/>
    <s v=""/>
    <s v=""/>
    <s v=""/>
    <s v="@2022/013430"/>
  </r>
  <r>
    <x v="1"/>
    <x v="16"/>
    <s v="015058/2022"/>
    <s v="Servicio de Limpieza en el IESO Luisa Sigea de Tarancón"/>
    <s v="Contrato de servicios"/>
    <s v="Basado en un Acuerdo Marco"/>
    <s v="No"/>
    <n v="37321.050000000003"/>
    <n v="26609.93"/>
    <s v=""/>
    <s v=""/>
    <s v=""/>
    <s v=""/>
    <s v="@2022/003857"/>
  </r>
  <r>
    <x v="1"/>
    <x v="16"/>
    <s v="022411/2022"/>
    <s v="SSCC-Asistencias Técnicas por Lotes_Obras acondicionamiento Escuela Oficial de Idiomas_Talavera de la Reina (TO). FEDER"/>
    <s v="Contrato de servicios"/>
    <s v="Procedimiento Abierto Simplificado Abreviado"/>
    <s v="No"/>
    <n v="37378.089999999997"/>
    <n v="22009.9"/>
    <s v=""/>
    <s v=""/>
    <s v=""/>
    <s v=""/>
    <s v="@2022/001796"/>
  </r>
  <r>
    <x v="1"/>
    <x v="16"/>
    <s v="023745/2022"/>
    <s v="AB-Servicio de transporte escolar para el curso 2022/2023 Ruta Escolar P203"/>
    <s v="Contrato de servicios"/>
    <s v="Procedimiento Abierto Simplificado Abreviado"/>
    <s v="No"/>
    <n v="37718.449999999997"/>
    <n v="30030"/>
    <s v=""/>
    <s v=""/>
    <s v=""/>
    <s v=""/>
    <s v="@2022/006867"/>
  </r>
  <r>
    <x v="1"/>
    <x v="16"/>
    <s v="028004/2022"/>
    <s v="Servicio de transporte escolar de 10 o más plazas Ruta 2219X16004534N para el Curso 2022/2023 en la provincia de Cuenca"/>
    <s v="Contrato de servicios"/>
    <s v="Procedimiento Abierto Simplificado Abreviado"/>
    <s v="No"/>
    <n v="37718.910000000003"/>
    <n v="31112.62"/>
    <s v=""/>
    <s v=""/>
    <s v=""/>
    <s v=""/>
    <s v="@2022/007110"/>
  </r>
  <r>
    <x v="1"/>
    <x v="16"/>
    <s v="028007/2022"/>
    <s v="Servicio de transporte escolar de 10 o más plazas Ruta 2202X16004546N para el Curso 2022/2023 en la provincia de Cuenca"/>
    <s v="Contrato de servicios"/>
    <s v="Procedimiento Abierto Simplificado Abreviado"/>
    <s v="No"/>
    <n v="37718.910000000003"/>
    <n v="32502.799999999999"/>
    <s v=""/>
    <s v=""/>
    <s v=""/>
    <s v=""/>
    <s v="@2022/007078"/>
  </r>
  <r>
    <x v="1"/>
    <x v="16"/>
    <s v="028281/2022"/>
    <s v="Servicio de transporte escolar de 10 o más plazas Ruta 2216P16002151N para el Curso 2022/2023 en la provincia de Cuenca"/>
    <s v="Contrato de servicios"/>
    <s v="Procedimiento Abierto Simplificado Abreviado"/>
    <s v="No"/>
    <n v="37718.910000000003"/>
    <n v="31328"/>
    <s v=""/>
    <s v=""/>
    <s v=""/>
    <s v=""/>
    <s v="@2022/007102"/>
  </r>
  <r>
    <x v="1"/>
    <x v="16"/>
    <s v="003971/2022"/>
    <s v="SSCC-Asistencias Técnicas para Ampliación de 0+6 uds.+SSCC+Urbanización 1 en el C.E.I.P. El Duende (fase 1ª) de Nambroca_TOLEDO. FEDER."/>
    <s v="Contrato de servicios"/>
    <s v="Procedimiento Abierto Simplificado Abreviado"/>
    <s v="No"/>
    <n v="37836.46"/>
    <n v="22319.73"/>
    <s v=""/>
    <s v=""/>
    <s v=""/>
    <s v=""/>
    <s v="@2021/018993"/>
  </r>
  <r>
    <x v="1"/>
    <x v="16"/>
    <s v="028363/2022"/>
    <s v="Supersimplificado Ruta 46IES TOLEDO curso 2022-2023 10 ó más plazas"/>
    <s v="Contrato de servicios"/>
    <s v="Procedimiento Abierto Simplificado Abreviado"/>
    <s v="No"/>
    <n v="38436.519999999997"/>
    <n v="37537.5"/>
    <s v=""/>
    <s v=""/>
    <s v=""/>
    <s v=""/>
    <s v="@2022/007181"/>
  </r>
  <r>
    <x v="1"/>
    <x v="16"/>
    <s v="023604/2022"/>
    <s v="Limpieza IES &quot;Dámaso Alonso&quot; del 01-09-2022 al 31-07-2024 (Contrato basado en Acuerdo Marco)"/>
    <s v="Contrato de servicios"/>
    <s v="Basado en un Acuerdo Marco"/>
    <s v="No"/>
    <n v="38874.11"/>
    <n v="33578.370000000003"/>
    <s v=""/>
    <s v=""/>
    <s v=""/>
    <s v=""/>
    <s v="@2022/002922"/>
  </r>
  <r>
    <x v="1"/>
    <x v="16"/>
    <s v="037567/2022"/>
    <s v="Supersimplificado Ruta 257IES TOLEDO curso 2022-2023 10 ó más plazas"/>
    <s v="Contrato de servicios"/>
    <s v="Procedimiento Abierto Simplificado Abreviado"/>
    <s v="No"/>
    <n v="39014.51"/>
    <n v="23406.6"/>
    <s v=""/>
    <s v=""/>
    <s v=""/>
    <s v=""/>
    <s v="@2022/007182"/>
  </r>
  <r>
    <x v="1"/>
    <x v="16"/>
    <s v="028109/2022"/>
    <s v="SSCC-Asistencias Técnicas para construcción 12+0 uds.+ servicios complementarios (1ª y 2ª Fases) en el I.E.S.O. NUEVO &quot;Nº 3&quot; en la C/ Rembrandt de SESEÑA (Toledo). REACT-UE"/>
    <s v="Contrato de servicios"/>
    <s v="Procedimiento Abierto Simplificado"/>
    <s v="No"/>
    <n v="39176.76"/>
    <n v="14495.4"/>
    <s v=""/>
    <s v=""/>
    <s v=""/>
    <s v=""/>
    <s v="@2021/015135"/>
  </r>
  <r>
    <x v="1"/>
    <x v="16"/>
    <s v="028110/2022"/>
    <s v="SSCC-Asistencias Técnicas para construcción 12+0 uds.+ servicios complementarios (1ª y 2ª Fases) en el I.E.S.O. NUEVO &quot;Nº 3&quot; en la C/ Rembrandt de SESEÑA (Toledo). REACT-UE"/>
    <s v="Contrato de servicios"/>
    <s v="Procedimiento Abierto Simplificado"/>
    <s v="No"/>
    <n v="39176.76"/>
    <n v="13310"/>
    <s v=""/>
    <s v=""/>
    <s v=""/>
    <s v=""/>
    <s v="@2021/015135"/>
  </r>
  <r>
    <x v="1"/>
    <x v="16"/>
    <s v="034031/2022"/>
    <s v="SSCC-Asistencias Técnicas por Lotes_ Obras rehabilitación y adaptación del Edificio La Ferroviaria para Centro Folclore Regional en Ciudad Real."/>
    <s v="Contrato de servicios"/>
    <s v="Procedimiento Abierto Simplificado"/>
    <s v="No"/>
    <n v="39778.07"/>
    <n v="26651.3"/>
    <s v=""/>
    <s v=""/>
    <s v=""/>
    <s v=""/>
    <s v="@2022/007519"/>
  </r>
  <r>
    <x v="1"/>
    <x v="16"/>
    <s v="029352/2022"/>
    <s v="Servicio de transporte escolar en vehículos de menos de 10 plazas en Castilla-La Mancha cursos 2021-2022, 2022-2023 y 2023/2024. Toledo-1"/>
    <s v="Contrato de servicios"/>
    <s v="Procedimiento abierto; multiplicidad de criterios"/>
    <s v="No"/>
    <n v="40220.339999999997"/>
    <n v="21182.71"/>
    <s v=""/>
    <s v=""/>
    <s v=""/>
    <s v=""/>
    <s v="@2021/000290-TO-I"/>
  </r>
  <r>
    <x v="1"/>
    <x v="16"/>
    <s v="012243/2022"/>
    <s v="SSCC-Asistencias Técnicas para construcción 12+0 uds. + servicios complementarios (1ª y 2ª Fases) del I.E.S.O. nuevo Nº 1 en C/ Praga, s/n de UGENA (Toledo)."/>
    <s v="Contrato de servicios"/>
    <s v="Procedimiento Abierto Simplificado"/>
    <s v="No"/>
    <n v="40403.18"/>
    <n v="14544.2"/>
    <s v=""/>
    <s v=""/>
    <s v=""/>
    <s v=""/>
    <s v="@2021/018258"/>
  </r>
  <r>
    <x v="1"/>
    <x v="16"/>
    <s v="012244/2022"/>
    <s v="SSCC-Asistencias Técnicas para construcción 12+0 uds. + servicios complementarios (1ª y 2ª Fases) del I.E.S.O. nuevo Nº 1 en C/ Praga, s/n de UGENA (Toledo)."/>
    <s v="Contrato de servicios"/>
    <s v="Procedimiento Abierto Simplificado"/>
    <s v="No"/>
    <n v="40403.18"/>
    <n v="12705"/>
    <s v=""/>
    <s v=""/>
    <s v=""/>
    <s v=""/>
    <s v="@2021/018258"/>
  </r>
  <r>
    <x v="1"/>
    <x v="16"/>
    <s v="023577/2022"/>
    <s v="Limpieza IES &quot;Pedro Álvarez de Sotomayor&quot; del 01-09-2022 al 31-07-2024 (Contrato basado en Acuerdo Marco)"/>
    <s v="Contrato de servicios"/>
    <s v="Basado en un Acuerdo Marco"/>
    <s v="No"/>
    <n v="40565.83"/>
    <n v="33934.620000000003"/>
    <s v=""/>
    <s v=""/>
    <s v=""/>
    <s v=""/>
    <s v="@2022/002913"/>
  </r>
  <r>
    <x v="1"/>
    <x v="16"/>
    <s v="023578/2022"/>
    <s v="Limpieza IES &quot;Torreón del Alcázar&quot; del 01-09-2022 al 31-07-2024 (Contrato basado en Acuerdo Marco)"/>
    <s v="Contrato de servicios"/>
    <s v="Basado en un Acuerdo Marco"/>
    <s v="No"/>
    <n v="40565.83"/>
    <n v="34154.160000000003"/>
    <s v=""/>
    <s v=""/>
    <s v=""/>
    <s v=""/>
    <s v="@2022/002912"/>
  </r>
  <r>
    <x v="1"/>
    <x v="16"/>
    <s v="023579/2022"/>
    <s v="Limpieza IES &quot;Bernardo Balbuena&quot; del 01-09-2022 al 31-07-2024 (Contrato basado en Acuerdo Marco)"/>
    <s v="Contrato de servicios"/>
    <s v="Basado en un Acuerdo Marco"/>
    <s v="No"/>
    <n v="40565.83"/>
    <n v="33934.620000000003"/>
    <s v=""/>
    <s v=""/>
    <s v=""/>
    <s v=""/>
    <s v="@2022/002914"/>
  </r>
  <r>
    <x v="1"/>
    <x v="16"/>
    <s v="023581/2022"/>
    <s v="Limpieza IES &quot;Francisco Nieva&quot; del 01-09-2022 al 31-07-2024 (Contrato basado en Acuerdo Marco)"/>
    <s v="Contrato de servicios"/>
    <s v="Basado en un Acuerdo Marco"/>
    <s v="No"/>
    <n v="40565.83"/>
    <n v="33934.620000000003"/>
    <s v=""/>
    <s v=""/>
    <s v=""/>
    <s v=""/>
    <s v="@2022/002916"/>
  </r>
  <r>
    <x v="1"/>
    <x v="16"/>
    <s v="023582/2022"/>
    <s v="Limpieza IES &quot;Airén&quot; del 01-09-2022 al 31-07-2024 (Contrato basado en Acuerdo Marco)"/>
    <s v="Contrato de servicios"/>
    <s v="Basado en un Acuerdo Marco"/>
    <s v="No"/>
    <n v="40565.83"/>
    <n v="33934.620000000003"/>
    <s v=""/>
    <s v=""/>
    <s v=""/>
    <s v=""/>
    <s v="@2022/002917"/>
  </r>
  <r>
    <x v="1"/>
    <x v="16"/>
    <s v="016576/2022"/>
    <s v="AB-Servicio de limpieza en el Archivo Histórico Provincial de Albacete julio 2022-junio 2023"/>
    <s v="Contrato de servicios"/>
    <s v="Basado en un Acuerdo Marco"/>
    <s v="No"/>
    <n v="40694.910000000003"/>
    <n v="26499.06"/>
    <s v=""/>
    <s v=""/>
    <s v=""/>
    <s v=""/>
    <s v="@2022/005349"/>
  </r>
  <r>
    <x v="1"/>
    <x v="16"/>
    <s v="023242/2022"/>
    <s v="Gu. Transporte Escolar. Ruta 83. Curso 22/23"/>
    <s v="Contrato de servicios"/>
    <s v="Procedimiento Abierto Simplificado Abreviado"/>
    <s v="No"/>
    <n v="42051.63"/>
    <n v="41965"/>
    <s v=""/>
    <s v=""/>
    <s v=""/>
    <s v=""/>
    <s v="@2022/006052"/>
  </r>
  <r>
    <x v="1"/>
    <x v="16"/>
    <s v="023749/2022"/>
    <s v="Gu. Transporte Escolar. Ruta 108. Curso 22/23"/>
    <s v="Contrato de servicios"/>
    <s v="Procedimiento Abierto Simplificado Abreviado"/>
    <s v="No"/>
    <n v="42051.63"/>
    <n v="38500"/>
    <s v=""/>
    <s v=""/>
    <s v=""/>
    <s v=""/>
    <s v="@2022/006060"/>
  </r>
  <r>
    <x v="1"/>
    <x v="16"/>
    <s v="028026/2022"/>
    <s v="Ruta 13000220-A transporte escolar en la provincia de Ciudad Real"/>
    <s v="Contrato de servicios"/>
    <s v="Procedimiento Abierto Simplificado Abreviado"/>
    <s v="No"/>
    <n v="42051.63"/>
    <n v="32686.5"/>
    <s v=""/>
    <s v=""/>
    <s v=""/>
    <s v=""/>
    <s v="@2022/009653"/>
  </r>
  <r>
    <x v="1"/>
    <x v="16"/>
    <s v="022903/2022"/>
    <s v="Gu. Transporte Escolar. Ruta 123. Curso 22/23"/>
    <s v="Contrato de servicios"/>
    <s v="Procedimiento Abierto Simplificado Abreviado"/>
    <s v="No"/>
    <n v="42078.57"/>
    <n v="41965"/>
    <s v=""/>
    <s v=""/>
    <s v=""/>
    <s v=""/>
    <s v="@2022/006076"/>
  </r>
  <r>
    <x v="1"/>
    <x v="16"/>
    <s v="022906/2022"/>
    <s v="Gu. Transporte Escolar. Ruta 122. Curso 22/23"/>
    <s v="Contrato de servicios"/>
    <s v="Procedimiento Abierto Simplificado Abreviado"/>
    <s v="No"/>
    <n v="42078.57"/>
    <n v="41965"/>
    <s v=""/>
    <s v=""/>
    <s v=""/>
    <s v=""/>
    <s v="@2022/006075"/>
  </r>
  <r>
    <x v="1"/>
    <x v="16"/>
    <s v="023244/2022"/>
    <s v="Gu. Transporte Escolar. Ruta 112. Curso 22/23"/>
    <s v="Contrato de servicios"/>
    <s v="Procedimiento Abierto Simplificado Abreviado"/>
    <s v="No"/>
    <n v="42078.57"/>
    <n v="41965"/>
    <s v=""/>
    <s v=""/>
    <s v=""/>
    <s v=""/>
    <s v="@2022/006066"/>
  </r>
  <r>
    <x v="1"/>
    <x v="16"/>
    <s v="023289/2022"/>
    <s v="Gu. Transporte Escolar. Ruta 111. Curso 22/23"/>
    <s v="Contrato de servicios"/>
    <s v="Procedimiento Abierto Simplificado Abreviado"/>
    <s v="No"/>
    <n v="42078.57"/>
    <n v="40425"/>
    <s v=""/>
    <s v=""/>
    <s v=""/>
    <s v=""/>
    <s v="@2022/006064"/>
  </r>
  <r>
    <x v="1"/>
    <x v="16"/>
    <s v="023297/2022"/>
    <s v="Gu. Transporte Escolar. Ruta 155. Curso 22/23"/>
    <s v="Contrato de servicios"/>
    <s v="Procedimiento Abierto Simplificado Abreviado"/>
    <s v="No"/>
    <n v="42078.57"/>
    <n v="40425"/>
    <s v=""/>
    <s v=""/>
    <s v=""/>
    <s v=""/>
    <s v="@2022/006081"/>
  </r>
  <r>
    <x v="1"/>
    <x v="16"/>
    <s v="023318/2022"/>
    <s v="AB-Servicio de transporte escolar para el curso 2022/2023 Ruta Escolar S244"/>
    <s v="Contrato de servicios"/>
    <s v="Procedimiento Abierto Simplificado Abreviado"/>
    <s v="No"/>
    <n v="42078.57"/>
    <n v="33666.32"/>
    <s v=""/>
    <s v=""/>
    <s v=""/>
    <s v=""/>
    <s v="@2022/006878"/>
  </r>
  <r>
    <x v="1"/>
    <x v="16"/>
    <s v="023741/2022"/>
    <s v="AB-Servicio de transporte escolar para el curso 2022/2023 Ruta Escolar S299"/>
    <s v="Contrato de servicios"/>
    <s v="Procedimiento Abierto Simplificado Abreviado"/>
    <s v="No"/>
    <n v="42078.57"/>
    <n v="33495"/>
    <s v=""/>
    <s v=""/>
    <s v=""/>
    <s v=""/>
    <s v="@2022/006880"/>
  </r>
  <r>
    <x v="1"/>
    <x v="16"/>
    <s v="023742/2022"/>
    <s v="AB-Servicio de transporte escolar para el curso 2022/2023 Ruta Escolar S237"/>
    <s v="Contrato de servicios"/>
    <s v="Procedimiento Abierto Simplificado Abreviado"/>
    <s v="No"/>
    <n v="42078.57"/>
    <n v="33495"/>
    <s v=""/>
    <s v=""/>
    <s v=""/>
    <s v=""/>
    <s v="@2022/006876"/>
  </r>
  <r>
    <x v="1"/>
    <x v="16"/>
    <s v="023744/2022"/>
    <s v="AB-Servicio de transporte escolar para el curso 2022/2023 Ruta Escolar S234"/>
    <s v="Contrato de servicios"/>
    <s v="Procedimiento Abierto Simplificado Abreviado"/>
    <s v="No"/>
    <n v="42078.57"/>
    <n v="33495"/>
    <s v=""/>
    <s v=""/>
    <s v=""/>
    <s v=""/>
    <s v="@2022/006875"/>
  </r>
  <r>
    <x v="1"/>
    <x v="16"/>
    <s v="024110/2022"/>
    <s v="AB-Servicio de transporte escolar para el curso 2022/2023 Ruta Escolar S313"/>
    <s v="Contrato de servicios"/>
    <s v="Procedimiento Abierto Simplificado Abreviado"/>
    <s v="No"/>
    <n v="42078.57"/>
    <n v="33302.5"/>
    <s v=""/>
    <s v=""/>
    <s v=""/>
    <s v=""/>
    <s v="@2022/006882"/>
  </r>
  <r>
    <x v="1"/>
    <x v="16"/>
    <s v="024222/2022"/>
    <s v="Gu. Transporte Escolar. Ruta 124. Curso 22/23"/>
    <s v="Contrato de servicios"/>
    <s v="Procedimiento Abierto Simplificado Abreviado"/>
    <s v="No"/>
    <n v="42078.57"/>
    <n v="40425"/>
    <s v=""/>
    <s v=""/>
    <s v=""/>
    <s v=""/>
    <s v="@2022/006078"/>
  </r>
  <r>
    <x v="1"/>
    <x v="16"/>
    <s v="024223/2022"/>
    <s v="Gu. Transporte Escolar. Ruta 172. Curso 22/23"/>
    <s v="Contrato de servicios"/>
    <s v="Procedimiento Abierto Simplificado Abreviado"/>
    <s v="No"/>
    <n v="42078.57"/>
    <n v="35901.25"/>
    <s v=""/>
    <s v=""/>
    <s v=""/>
    <s v=""/>
    <s v="@2022/006086"/>
  </r>
  <r>
    <x v="1"/>
    <x v="16"/>
    <s v="024224/2022"/>
    <s v="Gu. Transporte Escolar. Ruta 126. Curso 22/23"/>
    <s v="Contrato de servicios"/>
    <s v="Procedimiento Abierto Simplificado Abreviado"/>
    <s v="No"/>
    <n v="42078.57"/>
    <n v="40425"/>
    <s v=""/>
    <s v=""/>
    <s v=""/>
    <s v=""/>
    <s v="@2022/006080"/>
  </r>
  <r>
    <x v="1"/>
    <x v="16"/>
    <s v="027138/2022"/>
    <s v="Supersimplificado Ruta 114 ies Toledo Curso 2022-2023 &gt;10P"/>
    <s v="Contrato de servicios"/>
    <s v="Procedimiento Abierto Simplificado Abreviado"/>
    <s v="No"/>
    <n v="42078.57"/>
    <n v="41965"/>
    <s v=""/>
    <s v=""/>
    <s v=""/>
    <s v=""/>
    <s v="@2022/006266"/>
  </r>
  <r>
    <x v="1"/>
    <x v="16"/>
    <s v="027256/2022"/>
    <s v="Supersimplificado ruta 31 IES Toledo curso 2022-2023 &gt;10P"/>
    <s v="Contrato de servicios"/>
    <s v="Procedimiento Abierto Simplificado Abreviado"/>
    <s v="No"/>
    <n v="42078.57"/>
    <n v="41188"/>
    <s v=""/>
    <s v=""/>
    <s v=""/>
    <s v=""/>
    <s v="@2022/006320"/>
  </r>
  <r>
    <x v="1"/>
    <x v="16"/>
    <s v="027401/2022"/>
    <s v="Supersimplificado ruta 106 IES Toledo curso 2022-2023 &gt;10P"/>
    <s v="Contrato de servicios"/>
    <s v="Procedimiento Abierto Simplificado Abreviado"/>
    <s v="No"/>
    <n v="42078.57"/>
    <n v="41753.25"/>
    <s v=""/>
    <s v=""/>
    <s v=""/>
    <s v=""/>
    <s v="@2022/006375"/>
  </r>
  <r>
    <x v="1"/>
    <x v="16"/>
    <s v="027427/2022"/>
    <s v="supersimplificados ruta 223 IES Toledo Curso 2022-2023 &gt;10P"/>
    <s v="Contrato de servicios"/>
    <s v="Procedimiento Abierto Simplificado Abreviado"/>
    <s v="No"/>
    <n v="42078.57"/>
    <n v="40249.82"/>
    <s v=""/>
    <s v=""/>
    <s v=""/>
    <s v=""/>
    <s v="@2022/006378"/>
  </r>
  <r>
    <x v="1"/>
    <x v="16"/>
    <s v="027982/2022"/>
    <s v="Ruta 13001327-D transporte escolar en la provincia de Ciudad Real"/>
    <s v="Contrato de servicios"/>
    <s v="Procedimiento Abierto Simplificado Abreviado"/>
    <s v="No"/>
    <n v="42078.58"/>
    <n v="31762.5"/>
    <s v=""/>
    <s v=""/>
    <s v=""/>
    <s v=""/>
    <s v="@2022/009658"/>
  </r>
  <r>
    <x v="1"/>
    <x v="16"/>
    <s v="027991/2022"/>
    <s v="Servicio de transporte escolar de 10 o más plazas Ruta 2208S16003116N para el Curso 2022/2023 en la provincia de Cuenca"/>
    <s v="Contrato de servicios"/>
    <s v="Procedimiento Abierto Simplificado Abreviado"/>
    <s v="No"/>
    <n v="42078.58"/>
    <n v="34630.75"/>
    <s v=""/>
    <s v=""/>
    <s v=""/>
    <s v=""/>
    <s v="@2022/007084"/>
  </r>
  <r>
    <x v="1"/>
    <x v="16"/>
    <s v="027992/2022"/>
    <s v="Ruta 13004730-A transporte escolar en la provincia de Ciudad Real"/>
    <s v="Contrato de servicios"/>
    <s v="Procedimiento Abierto Simplificado Abreviado"/>
    <s v="No"/>
    <n v="42078.58"/>
    <n v="28682.5"/>
    <s v=""/>
    <s v=""/>
    <s v=""/>
    <s v=""/>
    <s v="@2022/009664"/>
  </r>
  <r>
    <x v="1"/>
    <x v="16"/>
    <s v="028168/2022"/>
    <s v="Ruta 13004900-E transporte escolar en la provincia de Ciudad Real"/>
    <s v="Contrato de servicios"/>
    <s v="Procedimiento Abierto Simplificado Abreviado"/>
    <s v="No"/>
    <n v="42078.58"/>
    <n v="35914.730000000003"/>
    <s v=""/>
    <s v=""/>
    <s v=""/>
    <s v=""/>
    <s v="@2022/009665"/>
  </r>
  <r>
    <x v="1"/>
    <x v="16"/>
    <s v="028275/2022"/>
    <s v="Servicio de transporte escolar de 10 o más plazas Ruta 2211S16004081N para el Curso 2022/2023 en la provincia de Cuenca"/>
    <s v="Contrato de servicios"/>
    <s v="Procedimiento Abierto Simplificado Abreviado"/>
    <s v="No"/>
    <n v="42078.58"/>
    <n v="35227.5"/>
    <s v=""/>
    <s v=""/>
    <s v=""/>
    <s v=""/>
    <s v="@2022/007095"/>
  </r>
  <r>
    <x v="1"/>
    <x v="16"/>
    <s v="028250/2022"/>
    <s v="Servicio de transporte escolar de 10 o más plazas Ruta 2201X16004406N para el Curso 2022/2023 en la provincia de Cuenca"/>
    <s v="Contrato de servicios"/>
    <s v="Procedimiento Abierto Simplificado Abreviado"/>
    <s v="No"/>
    <n v="42799.92"/>
    <n v="35439.800000000003"/>
    <s v=""/>
    <s v=""/>
    <s v=""/>
    <s v=""/>
    <s v="@2022/007076"/>
  </r>
  <r>
    <x v="1"/>
    <x v="16"/>
    <s v="045235/2022"/>
    <s v="Servicio de Cuidadores/Monitores de comedores escolares  para  centros  educativos de la provincia de Cuenca para el curso escolar 2022/2023"/>
    <s v="Contrato de servicios"/>
    <s v="Procedimiento Abierto Simplificado"/>
    <s v="No"/>
    <n v="43642.559999999998"/>
    <n v="37530"/>
    <s v=""/>
    <s v=""/>
    <s v=""/>
    <s v=""/>
    <s v="@2022/015572"/>
  </r>
  <r>
    <x v="1"/>
    <x v="16"/>
    <s v="038517/2022"/>
    <s v="supersimplificado ruta 25 m toledo curso 2022-2023 &gt; 10P"/>
    <s v="Contrato de servicios"/>
    <s v="Procedimiento Abierto Simplificado Abreviado"/>
    <s v="No"/>
    <n v="44092.6"/>
    <n v="27720"/>
    <s v=""/>
    <s v=""/>
    <s v=""/>
    <s v=""/>
    <s v="@2022/013488"/>
  </r>
  <r>
    <x v="1"/>
    <x v="16"/>
    <s v="028524/2022"/>
    <s v="Supersimplificado ruta 7 ee Toledo curso 2022-2023&gt;10"/>
    <s v="Contrato de servicios"/>
    <s v="Procedimiento Abierto Simplificado Abreviado"/>
    <s v="No"/>
    <n v="44808.23"/>
    <n v="37903.25"/>
    <s v=""/>
    <s v=""/>
    <s v=""/>
    <s v=""/>
    <s v="@2022/006246"/>
  </r>
  <r>
    <x v="1"/>
    <x v="16"/>
    <s v="000292/2022"/>
    <s v="Servicio de limpieza del IESO Puerta de Castilla de Minglanilla (Cuenca)"/>
    <s v="Contrato de servicios"/>
    <s v="Basado en un Acuerdo Marco"/>
    <s v="No"/>
    <n v="45929.66"/>
    <n v="20566.13"/>
    <s v=""/>
    <s v=""/>
    <s v=""/>
    <s v=""/>
    <s v="@2021/012578"/>
  </r>
  <r>
    <x v="1"/>
    <x v="16"/>
    <s v="023586/2022"/>
    <s v="Limpieza IES &quot;Hernán Pérez del Pulgar&quot; del 01-09-2022 al 31-07-2024 (Contrato basado en Acuerdo Marco)"/>
    <s v="Contrato de servicios"/>
    <s v="Basado en un Acuerdo Marco"/>
    <s v="No"/>
    <n v="46485.85"/>
    <n v="35983.54"/>
    <s v=""/>
    <s v=""/>
    <s v=""/>
    <s v=""/>
    <s v="@2022/002919"/>
  </r>
  <r>
    <x v="1"/>
    <x v="16"/>
    <s v="000870/2022"/>
    <s v="Servicio de Cuidadores/Monitores de comedores escolares de 4 centros de3 gestión directa de Cuenca para el Curso Escolar 2021/2022 (meses de enero a junio de 2022)"/>
    <s v="Contrato de servicios"/>
    <s v="Procedimiento Abierto Simplificado"/>
    <s v="No"/>
    <n v="46852"/>
    <n v="32797.440000000002"/>
    <s v=""/>
    <s v=""/>
    <s v=""/>
    <s v=""/>
    <s v="@2021/019183"/>
  </r>
  <r>
    <x v="1"/>
    <x v="16"/>
    <s v="023752/2022"/>
    <s v="Gu. Transporte Escolar. Ruta 113. Curso 22/23"/>
    <s v="Contrato de servicios"/>
    <s v="Procedimiento Abierto Simplificado Abreviado"/>
    <s v="No"/>
    <n v="47072.02"/>
    <n v="42350"/>
    <s v=""/>
    <s v=""/>
    <s v=""/>
    <s v=""/>
    <s v="@2022/006067"/>
  </r>
  <r>
    <x v="1"/>
    <x v="16"/>
    <s v="023776/2022"/>
    <s v="Gu. Transporte Escolar. Ruta 51. Curso 22/23"/>
    <s v="Contrato de servicios"/>
    <s v="Procedimiento Abierto Simplificado Abreviado"/>
    <s v="No"/>
    <n v="47072.02"/>
    <n v="46970"/>
    <s v=""/>
    <s v=""/>
    <s v=""/>
    <s v=""/>
    <s v="@2022/006050"/>
  </r>
  <r>
    <x v="1"/>
    <x v="16"/>
    <s v="023779/2022"/>
    <s v="Gu. Transporte Escolar. Ruta 114. Curso 22/23"/>
    <s v="Contrato de servicios"/>
    <s v="Procedimiento Abierto Simplificado Abreviado"/>
    <s v="No"/>
    <n v="47072.02"/>
    <n v="46970"/>
    <s v=""/>
    <s v=""/>
    <s v=""/>
    <s v=""/>
    <s v="@2022/006068"/>
  </r>
  <r>
    <x v="1"/>
    <x v="16"/>
    <s v="023243/2022"/>
    <s v="Gu. Transporte Escolar. Ruta 105. Curso 22/23"/>
    <s v="Contrato de servicios"/>
    <s v="Procedimiento Abierto Simplificado Abreviado"/>
    <s v="No"/>
    <n v="47072.03"/>
    <n v="46970"/>
    <s v=""/>
    <s v=""/>
    <s v=""/>
    <s v=""/>
    <s v="@2022/006055"/>
  </r>
  <r>
    <x v="1"/>
    <x v="16"/>
    <s v="027995/2022"/>
    <s v="Servicio de transporte escolar de 10 o más plazas Ruta 2215S16009283N para el Curso 2022/2023 en la provincia de Cuenca"/>
    <s v="Contrato de servicios"/>
    <s v="Procedimiento Abierto Simplificado Abreviado"/>
    <s v="No"/>
    <n v="47072.03"/>
    <n v="46161.5"/>
    <s v=""/>
    <s v=""/>
    <s v=""/>
    <s v=""/>
    <s v="@2022/007100"/>
  </r>
  <r>
    <x v="1"/>
    <x v="16"/>
    <s v="028009/2022"/>
    <s v="Servicio de transporte escolar de 10 o más plazas Ruta 2209S16004492N para el Curso 2022/2023 en la provincia de Cuenca"/>
    <s v="Contrato de servicios"/>
    <s v="Procedimiento Abierto Simplificado Abreviado"/>
    <s v="No"/>
    <n v="47072.03"/>
    <n v="37730"/>
    <s v=""/>
    <s v=""/>
    <s v=""/>
    <s v=""/>
    <s v="@2022/007086"/>
  </r>
  <r>
    <x v="1"/>
    <x v="16"/>
    <s v="029369/2022"/>
    <s v="Servicio de transporte escolar en vehículos de menos de 10 plazas en Castilla-La Mancha cursos 2021-2022, 2022-2023 y 2023/2024. Guadalajara"/>
    <s v="Contrato de servicios"/>
    <s v="Procedimiento abierto; multiplicidad de criterios"/>
    <s v="No"/>
    <n v="47707.29"/>
    <n v="15900.5"/>
    <s v=""/>
    <s v=""/>
    <s v=""/>
    <s v=""/>
    <s v="@2021/000290-GU-I"/>
  </r>
  <r>
    <x v="1"/>
    <x v="16"/>
    <s v="027986/2022"/>
    <s v="Servicio de transporte escolar de 10 o más plazas Ruta 2203X16004480N para el Curso 2022/2023 en la provincia de Cuenca"/>
    <s v="Contrato de servicios"/>
    <s v="Procedimiento Abierto Simplificado Abreviado"/>
    <s v="No"/>
    <n v="47878.97"/>
    <n v="38944.620000000003"/>
    <s v=""/>
    <s v=""/>
    <s v=""/>
    <s v=""/>
    <s v="@2022/007079"/>
  </r>
  <r>
    <x v="1"/>
    <x v="16"/>
    <s v="023605/2022"/>
    <s v="Limpieza IES &quot;Atenea&quot; del 01-09-2022 al 31-07-2024 (Contrato basado en Acuerdo Marco)"/>
    <s v="Contrato de servicios"/>
    <s v="Basado en un Acuerdo Marco"/>
    <s v="No"/>
    <n v="48179.03"/>
    <n v="36040.6"/>
    <s v=""/>
    <s v=""/>
    <s v=""/>
    <s v=""/>
    <s v="@2022/002924"/>
  </r>
  <r>
    <x v="1"/>
    <x v="16"/>
    <s v="023422/2022"/>
    <s v="Gu. Transporte Escolar. Ruta 107. Curso 22/23"/>
    <s v="Contrato de servicios"/>
    <s v="Procedimiento Abierto Simplificado Abreviado"/>
    <s v="No"/>
    <n v="48943.13"/>
    <n v="40232.5"/>
    <s v=""/>
    <s v=""/>
    <s v=""/>
    <s v=""/>
    <s v="@2022/006059"/>
  </r>
  <r>
    <x v="1"/>
    <x v="16"/>
    <s v="024588/2022"/>
    <s v="Gu. Transporte Escolar. Ruta 66. Curso 22/23"/>
    <s v="Contrato de servicios"/>
    <s v="Procedimiento Abierto Simplificado Abreviado"/>
    <s v="No"/>
    <n v="48943.13"/>
    <n v="47124"/>
    <s v=""/>
    <s v=""/>
    <s v=""/>
    <s v=""/>
    <s v="@2022/006051"/>
  </r>
  <r>
    <x v="1"/>
    <x v="16"/>
    <s v="024144/2022"/>
    <s v="Limpieza IES &quot;Fernando de Mena&quot; del 01-09-2022 al 31-07-2024 (Contrato basado en Acuerdo Marco)"/>
    <s v="Contrato de servicios"/>
    <s v="Basado en un Acuerdo Marco"/>
    <s v="No"/>
    <n v="49590.01"/>
    <n v="37196.32"/>
    <s v=""/>
    <s v=""/>
    <s v=""/>
    <s v=""/>
    <s v="@2022/002898"/>
  </r>
  <r>
    <x v="1"/>
    <x v="16"/>
    <s v="023756/2022"/>
    <s v="Gu. Transporte Escolar. Ruta 118. Curso 22/23"/>
    <s v="Contrato de servicios"/>
    <s v="Procedimiento Abierto Simplificado Abreviado"/>
    <s v="No"/>
    <n v="50554.35"/>
    <n v="42350"/>
    <s v=""/>
    <s v=""/>
    <s v=""/>
    <s v=""/>
    <s v="@2022/006073"/>
  </r>
  <r>
    <x v="1"/>
    <x v="16"/>
    <s v="023894/2022"/>
    <s v="Limpieza IES &quot;Leonardo Da Vinci&quot; del 01-09-2022 al 31-07-2024 (Contrato basado en Acuerdo Marco)"/>
    <s v="Contrato de servicios"/>
    <s v="Basado en un Acuerdo Marco"/>
    <s v="No"/>
    <n v="50645.18"/>
    <n v="36580.53"/>
    <s v=""/>
    <s v=""/>
    <s v=""/>
    <s v=""/>
    <s v="@2022/002841"/>
  </r>
  <r>
    <x v="1"/>
    <x v="16"/>
    <s v="023420/2022"/>
    <s v="Gu. Transporte Escolar. Ruta 106. Curso 22/23"/>
    <s v="Contrato de servicios"/>
    <s v="Procedimiento Abierto Simplificado Abreviado"/>
    <s v="No"/>
    <n v="50666"/>
    <n v="42927.5"/>
    <s v=""/>
    <s v=""/>
    <s v=""/>
    <s v=""/>
    <s v="@2022/006056"/>
  </r>
  <r>
    <x v="1"/>
    <x v="16"/>
    <s v="028046/2022"/>
    <s v="Ruta 13003336-D transporte escolar en la provincia de Ciudad Real"/>
    <s v="Contrato de servicios"/>
    <s v="Procedimiento Abierto Simplificado Abreviado"/>
    <s v="No"/>
    <n v="50941.279999999999"/>
    <n v="35574"/>
    <s v=""/>
    <s v=""/>
    <s v=""/>
    <s v=""/>
    <s v="@2022/009660"/>
  </r>
  <r>
    <x v="1"/>
    <x v="16"/>
    <s v="027064/2022"/>
    <s v="Limpieza CEE &quot;Puerta Santa María&quot; del 01-09-2022 al 31-07-2024 (Contrato basado en Acuerdo Marco)"/>
    <s v="Contrato de servicios"/>
    <s v="Basado en un Acuerdo Marco"/>
    <s v="No"/>
    <n v="52031.62"/>
    <n v="37417.24"/>
    <s v=""/>
    <s v=""/>
    <s v=""/>
    <s v=""/>
    <s v="@2022/002951"/>
  </r>
  <r>
    <x v="1"/>
    <x v="16"/>
    <s v="027072/2022"/>
    <s v="Limpieza CEPA &quot;Enrique Tierno Galván&quot; del 01-09-2022 al 31-07-2024 (Contrato basado en Acuerdo Marco)"/>
    <s v="Contrato de servicios"/>
    <s v="Basado en un Acuerdo Marco"/>
    <s v="No"/>
    <n v="52313.82"/>
    <n v="37479.019999999997"/>
    <s v=""/>
    <s v=""/>
    <s v=""/>
    <s v=""/>
    <s v="@2022/002957"/>
  </r>
  <r>
    <x v="1"/>
    <x v="16"/>
    <s v="028512/2022"/>
    <s v="Supersimplificado ruta 30 EE Toledo curso 2022-2023&gt;10P"/>
    <s v="Contrato de servicios"/>
    <s v="Procedimiento Abierto Simplificado Abreviado"/>
    <s v="No"/>
    <n v="52388.88"/>
    <n v="44255.75"/>
    <s v=""/>
    <s v=""/>
    <s v=""/>
    <s v=""/>
    <s v="@2022/006257"/>
  </r>
  <r>
    <x v="1"/>
    <x v="16"/>
    <s v="007831/2022"/>
    <s v="SSCC-P.A.Simp.Abr. por Lotes para Coordinac. Seg. y Salud+Control Calidad ambos en fase de Ejecución de Obra. Ampliación y Sustitución parcial del C.E.I.P. Andrés Arango en VELADA (Toledo)."/>
    <s v="Contrato de servicios"/>
    <s v="Procedimiento Abierto Simplificado Abreviado"/>
    <s v="No"/>
    <n v="52933.79"/>
    <n v="31823.79"/>
    <s v=""/>
    <s v=""/>
    <s v=""/>
    <s v=""/>
    <s v="@2021/018220"/>
  </r>
  <r>
    <x v="1"/>
    <x v="16"/>
    <s v="028943/2022"/>
    <s v="Servicio de transporte escolar en vehículos de menos de 10 plazas en Castilla-La Mancha cursos 2021-2022, 2022-2023 y 2023/2024. Albacete"/>
    <s v="Contrato de servicios"/>
    <s v="Procedimiento abierto; multiplicidad de criterios"/>
    <s v="No"/>
    <n v="53008.72"/>
    <n v="32301.5"/>
    <s v=""/>
    <s v=""/>
    <s v=""/>
    <s v=""/>
    <s v="@2021/000290-AB-I"/>
  </r>
  <r>
    <x v="1"/>
    <x v="16"/>
    <s v="028946/2022"/>
    <s v="Servicio de transporte escolar en vehículos de menos de 10 plazas en Castilla-La Mancha cursos 2021-2022, 2022-2023 y 2023/2024. Albacete"/>
    <s v="Contrato de servicios"/>
    <s v="Procedimiento abierto; multiplicidad de criterios"/>
    <s v="No"/>
    <n v="53008.72"/>
    <n v="27053.96"/>
    <s v=""/>
    <s v=""/>
    <s v=""/>
    <s v=""/>
    <s v="@2021/000290-AB-I"/>
  </r>
  <r>
    <x v="1"/>
    <x v="16"/>
    <s v="028947/2022"/>
    <s v="Servicio de transporte escolar en vehículos de menos de 10 plazas en Castilla-La Mancha cursos 2021-2022, 2022-2023 y 2023/2024. Albacete"/>
    <s v="Contrato de servicios"/>
    <s v="Procedimiento abierto; multiplicidad de criterios"/>
    <s v="No"/>
    <n v="53008.72"/>
    <n v="23100"/>
    <s v=""/>
    <s v=""/>
    <s v=""/>
    <s v=""/>
    <s v="@2021/000290-AB-I"/>
  </r>
  <r>
    <x v="1"/>
    <x v="16"/>
    <s v="028950/2022"/>
    <s v="Servicio de transporte escolar en vehículos de menos de 10 plazas en Castilla-La Mancha cursos 2021-2022, 2022-2023 y 2023/2024. Albacete"/>
    <s v="Contrato de servicios"/>
    <s v="Procedimiento abierto; multiplicidad de criterios"/>
    <s v="No"/>
    <n v="53008.72"/>
    <n v="35339.15"/>
    <s v=""/>
    <s v=""/>
    <s v=""/>
    <s v=""/>
    <s v="@2021/000290-AB-I"/>
  </r>
  <r>
    <x v="1"/>
    <x v="16"/>
    <s v="028951/2022"/>
    <s v="Servicio de transporte escolar en vehículos de menos de 10 plazas en Castilla-La Mancha cursos 2021-2022, 2022-2023 y 2023/2024. Albacete"/>
    <s v="Contrato de servicios"/>
    <s v="Procedimiento abierto; multiplicidad de criterios"/>
    <s v="No"/>
    <n v="53008.72"/>
    <n v="32725"/>
    <s v=""/>
    <s v=""/>
    <s v=""/>
    <s v=""/>
    <s v="@2021/000290-AB-I"/>
  </r>
  <r>
    <x v="1"/>
    <x v="16"/>
    <s v="029306/2022"/>
    <s v="Servicio de transporte escolar en vehículos de menos de 10 plazas en Castilla-La Mancha cursos 2021-2022, 2022-2023 y 2023/2024.Ciudad Real-1"/>
    <s v="Contrato de servicios"/>
    <s v="Procedimiento abierto; multiplicidad de criterios"/>
    <s v="No"/>
    <n v="53008.72"/>
    <n v="25756.5"/>
    <s v=""/>
    <s v=""/>
    <s v=""/>
    <s v=""/>
    <s v="@2021/000290-CR-I"/>
  </r>
  <r>
    <x v="1"/>
    <x v="16"/>
    <s v="029316/2022"/>
    <s v="Servicio de transporte escolar en vehículos de menos de 10 plazas en Castilla-La Mancha cursos 2021-2022, 2022-2023 y 2023/2024.Ciudad Real-1"/>
    <s v="Contrato de servicios"/>
    <s v="Procedimiento abierto; multiplicidad de criterios"/>
    <s v="No"/>
    <n v="53008.72"/>
    <n v="26757.5"/>
    <s v=""/>
    <s v=""/>
    <s v=""/>
    <s v=""/>
    <s v="@2021/000290-CR-I"/>
  </r>
  <r>
    <x v="1"/>
    <x v="16"/>
    <s v="029358/2022"/>
    <s v="Servicio de transporte escolar en vehículos de menos de 10 plazas en Castilla-La Mancha cursos 2021-2022, 2022-2023 y 2023/2024. Toledo-1"/>
    <s v="Contrato de servicios"/>
    <s v="Procedimiento abierto; multiplicidad de criterios"/>
    <s v="No"/>
    <n v="53008.72"/>
    <n v="27920.2"/>
    <s v=""/>
    <s v=""/>
    <s v=""/>
    <s v=""/>
    <s v="@2021/000290-TO-I"/>
  </r>
  <r>
    <x v="1"/>
    <x v="16"/>
    <s v="029360/2022"/>
    <s v="Servicio de transporte escolar en vehículos de menos de 10 plazas en Castilla-La Mancha cursos 2021-2022, 2022-2023 y 2023/2024. Toledo-1"/>
    <s v="Contrato de servicios"/>
    <s v="Procedimiento abierto; multiplicidad de criterios"/>
    <s v="No"/>
    <n v="53008.72"/>
    <n v="15400"/>
    <s v=""/>
    <s v=""/>
    <s v=""/>
    <s v=""/>
    <s v="@2021/000290-TO-I"/>
  </r>
  <r>
    <x v="1"/>
    <x v="16"/>
    <s v="029377/2022"/>
    <s v="Servicio de transporte escolar en vehículos de menos de 10 plazas en Castilla-La Mancha cursos 2021-2022, 2022-2023 y 2023/2024. Toledo-2"/>
    <s v="Contrato de servicios"/>
    <s v="Procedimiento abierto; multiplicidad de criterios"/>
    <s v="No"/>
    <n v="53008.72"/>
    <n v="22715"/>
    <s v=""/>
    <s v=""/>
    <s v=""/>
    <s v=""/>
    <s v="@2021/000290-TO-II"/>
  </r>
  <r>
    <x v="1"/>
    <x v="16"/>
    <s v="029380/2022"/>
    <s v="Servicio de transporte escolar en vehículos de menos de 10 plazas en Castilla-La Mancha cursos 2021-2022, 2022-2023 y 2023/2024. Toledo-2"/>
    <s v="Contrato de servicios"/>
    <s v="Procedimiento abierto; multiplicidad de criterios"/>
    <s v="No"/>
    <n v="53008.72"/>
    <n v="26565"/>
    <s v=""/>
    <s v=""/>
    <s v=""/>
    <s v=""/>
    <s v="@2021/000290-TO-II"/>
  </r>
  <r>
    <x v="1"/>
    <x v="16"/>
    <s v="029382/2022"/>
    <s v="Servicio de transporte escolar en vehículos de menos de 10 plazas en Castilla-La Mancha cursos 2021-2022, 2022-2023 y 2023/2024. Toledo-2"/>
    <s v="Contrato de servicios"/>
    <s v="Procedimiento abierto; multiplicidad de criterios"/>
    <s v="No"/>
    <n v="53008.72"/>
    <n v="14988.05"/>
    <s v=""/>
    <s v=""/>
    <s v=""/>
    <s v=""/>
    <s v="@2021/000290-TO-II"/>
  </r>
  <r>
    <x v="1"/>
    <x v="16"/>
    <s v="029387/2022"/>
    <s v="Servicio de transporte escolar en vehículos de menos de 10 plazas en Castilla-La Mancha cursos 2021-2022, 2022-2023 y 2023/2024. Toledo-2"/>
    <s v="Contrato de servicios"/>
    <s v="Procedimiento abierto; multiplicidad de criterios"/>
    <s v="No"/>
    <n v="53008.72"/>
    <n v="22330"/>
    <s v=""/>
    <s v=""/>
    <s v=""/>
    <s v=""/>
    <s v="@2021/000290-TO-II"/>
  </r>
  <r>
    <x v="1"/>
    <x v="16"/>
    <s v="029390/2022"/>
    <s v="Servicio de transporte escolar en vehículos de menos de 10 plazas en Castilla-La Mancha cursos 2021-2022, 2022-2023 y 2023/2024. Toledo-2"/>
    <s v="Contrato de servicios"/>
    <s v="Procedimiento abierto; multiplicidad de criterios"/>
    <s v="No"/>
    <n v="53008.72"/>
    <n v="24393.599999999999"/>
    <s v=""/>
    <s v=""/>
    <s v=""/>
    <s v=""/>
    <s v="@2021/000290-TO-II"/>
  </r>
  <r>
    <x v="1"/>
    <x v="16"/>
    <s v="028937/2022"/>
    <s v="Servicio de transporte escolar en vehículos de menos de 10 plazas en Castilla-La Mancha cursos 2021-2022, 2022-2023 y 2023/2024. Albacete"/>
    <s v="Contrato de servicios"/>
    <s v="Procedimiento abierto; multiplicidad de criterios"/>
    <s v="No"/>
    <n v="53008.73"/>
    <n v="26911.5"/>
    <s v=""/>
    <s v=""/>
    <s v=""/>
    <s v=""/>
    <s v="@2021/000290-AB-I"/>
  </r>
  <r>
    <x v="1"/>
    <x v="16"/>
    <s v="028942/2022"/>
    <s v="Servicio de transporte escolar en vehículos de menos de 10 plazas en Castilla-La Mancha cursos 2021-2022, 2022-2023 y 2023/2024. Albacete"/>
    <s v="Contrato de servicios"/>
    <s v="Procedimiento abierto; multiplicidad de criterios"/>
    <s v="No"/>
    <n v="53008.73"/>
    <n v="28855.759999999998"/>
    <s v=""/>
    <s v=""/>
    <s v=""/>
    <s v=""/>
    <s v="@2021/000290-AB-I"/>
  </r>
  <r>
    <x v="1"/>
    <x v="16"/>
    <s v="028949/2022"/>
    <s v="Servicio de transporte escolar en vehículos de menos de 10 plazas en Castilla-La Mancha cursos 2021-2022, 2022-2023 y 2023/2024. Albacete"/>
    <s v="Contrato de servicios"/>
    <s v="Procedimiento abierto; multiplicidad de criterios"/>
    <s v="No"/>
    <n v="53008.73"/>
    <n v="21167.3"/>
    <s v=""/>
    <s v=""/>
    <s v=""/>
    <s v=""/>
    <s v="@2021/000290-AB-I"/>
  </r>
  <r>
    <x v="1"/>
    <x v="16"/>
    <s v="029152/2022"/>
    <s v="Servicio de transporte escolar en vehículos de menos de 10 plazas en Castilla-La Mancha cursos 2021-2022, 2022-2023 y 2023/2024. Cuenca"/>
    <s v="Contrato de servicios"/>
    <s v="Procedimiento abierto; multiplicidad de criterios"/>
    <s v="No"/>
    <n v="53008.73"/>
    <n v="25025"/>
    <s v=""/>
    <s v=""/>
    <s v=""/>
    <s v=""/>
    <s v="@2021/000290-CU-I"/>
  </r>
  <r>
    <x v="1"/>
    <x v="16"/>
    <s v="029168/2022"/>
    <s v="Servicio de transporte escolar en vehículos de menos de 10 plazas en Castilla-La Mancha cursos 2021-2022, 2022-2023 y 2023/2024. Cuenca"/>
    <s v="Contrato de servicios"/>
    <s v="Procedimiento abierto; multiplicidad de criterios"/>
    <s v="No"/>
    <n v="53008.73"/>
    <n v="19250"/>
    <s v=""/>
    <s v=""/>
    <s v=""/>
    <s v=""/>
    <s v="@2021/000290-CU-I"/>
  </r>
  <r>
    <x v="1"/>
    <x v="16"/>
    <s v="029317/2022"/>
    <s v="Servicio de transporte escolar en vehículos de menos de 10 plazas en Castilla-La Mancha cursos 2021-2022, 2022-2023 y 2023/2024. Ciudad Real-2"/>
    <s v="Contrato de servicios"/>
    <s v="Procedimiento abierto; multiplicidad de criterios"/>
    <s v="No"/>
    <n v="53008.73"/>
    <n v="17325"/>
    <s v=""/>
    <s v=""/>
    <s v=""/>
    <s v=""/>
    <s v="@2021/000290-CR-II"/>
  </r>
  <r>
    <x v="1"/>
    <x v="16"/>
    <s v="029319/2022"/>
    <s v="Servicio de transporte escolar en vehículos de menos de 10 plazas en Castilla-La Mancha cursos 2021-2022, 2022-2023 y 2023/2024. Ciudad Real-2"/>
    <s v="Contrato de servicios"/>
    <s v="Procedimiento abierto; multiplicidad de criterios"/>
    <s v="No"/>
    <n v="53008.73"/>
    <n v="27908.65"/>
    <s v=""/>
    <s v=""/>
    <s v=""/>
    <s v=""/>
    <s v="@2021/000290-CR-II"/>
  </r>
  <r>
    <x v="1"/>
    <x v="16"/>
    <s v="029322/2022"/>
    <s v="Servicio de transporte escolar en vehículos de menos de 10 plazas en Castilla-La Mancha cursos 2021-2022, 2022-2023 y 2023/2024.Ciudad Real-1"/>
    <s v="Contrato de servicios"/>
    <s v="Procedimiento abierto; multiplicidad de criterios"/>
    <s v="No"/>
    <n v="53008.73"/>
    <n v="35339.15"/>
    <s v=""/>
    <s v=""/>
    <s v=""/>
    <s v=""/>
    <s v="@2021/000290-CR-I"/>
  </r>
  <r>
    <x v="1"/>
    <x v="16"/>
    <s v="029324/2022"/>
    <s v="Servicio de transporte escolar en vehículos de menos de 10 plazas en Castilla-La Mancha cursos 2021-2022, 2022-2023 y 2023/2024. Ciudad Real-2"/>
    <s v="Contrato de servicios"/>
    <s v="Procedimiento abierto; multiplicidad de criterios"/>
    <s v="No"/>
    <n v="53008.73"/>
    <n v="30030"/>
    <s v=""/>
    <s v=""/>
    <s v=""/>
    <s v=""/>
    <s v="@2021/000290-CR-II"/>
  </r>
  <r>
    <x v="1"/>
    <x v="16"/>
    <s v="029353/2022"/>
    <s v="Servicio de transporte escolar en vehículos de menos de 10 plazas en Castilla-La Mancha cursos 2021-2022, 2022-2023 y 2023/2024. Toledo-1"/>
    <s v="Contrato de servicios"/>
    <s v="Procedimiento abierto; multiplicidad de criterios"/>
    <s v="No"/>
    <n v="53008.73"/>
    <n v="15400"/>
    <s v=""/>
    <s v=""/>
    <s v=""/>
    <s v=""/>
    <s v="@2021/000290-TO-I"/>
  </r>
  <r>
    <x v="1"/>
    <x v="16"/>
    <s v="029354/2022"/>
    <s v="Servicio de transporte escolar en vehículos de menos de 10 plazas en Castilla-La Mancha cursos 2021-2022, 2022-2023 y 2023/2024. Toledo-1"/>
    <s v="Contrato de servicios"/>
    <s v="Procedimiento abierto; multiplicidad de criterios"/>
    <s v="No"/>
    <n v="53008.73"/>
    <n v="22715"/>
    <s v=""/>
    <s v=""/>
    <s v=""/>
    <s v=""/>
    <s v="@2021/000290-TO-I"/>
  </r>
  <r>
    <x v="1"/>
    <x v="16"/>
    <s v="029367/2022"/>
    <s v="Servicio de transporte escolar en vehículos de menos de 10 plazas en Castilla-La Mancha cursos 2021-2022, 2022-2023 y 2023/2024. Guadalajara"/>
    <s v="Contrato de servicios"/>
    <s v="Procedimiento abierto; multiplicidad de criterios"/>
    <s v="No"/>
    <n v="53008.73"/>
    <n v="27646.86"/>
    <s v=""/>
    <s v=""/>
    <s v=""/>
    <s v=""/>
    <s v="@2021/000290-GU-I"/>
  </r>
  <r>
    <x v="1"/>
    <x v="16"/>
    <s v="029384/2022"/>
    <s v="Servicio de transporte escolar en vehículos de menos de 10 plazas en Castilla-La Mancha cursos 2021-2022, 2022-2023 y 2023/2024. Toledo-2"/>
    <s v="Contrato de servicios"/>
    <s v="Procedimiento abierto; multiplicidad de criterios"/>
    <s v="No"/>
    <n v="53008.73"/>
    <n v="17498.259999999998"/>
    <s v=""/>
    <s v=""/>
    <s v=""/>
    <s v=""/>
    <s v="@2021/000290-TO-II"/>
  </r>
  <r>
    <x v="1"/>
    <x v="16"/>
    <s v="028952/2022"/>
    <s v="Servicio de transporte escolar en vehículos de menos de 10 plazas en Castilla-La Mancha cursos 2021-2022, 2022-2023 y 2023/2024. Albacete"/>
    <s v="Contrato de servicios"/>
    <s v="Procedimiento abierto; multiplicidad de criterios"/>
    <s v="No"/>
    <n v="53008.74"/>
    <n v="32628.76"/>
    <s v=""/>
    <s v=""/>
    <s v=""/>
    <s v=""/>
    <s v="@2021/000290-AB-I"/>
  </r>
  <r>
    <x v="1"/>
    <x v="16"/>
    <s v="028953/2022"/>
    <s v="Servicio de transporte escolar en vehículos de menos de 10 plazas en Castilla-La Mancha cursos 2021-2022, 2022-2023 y 2023/2024. Albacete"/>
    <s v="Contrato de servicios"/>
    <s v="Procedimiento abierto; multiplicidad de criterios"/>
    <s v="No"/>
    <n v="53008.74"/>
    <n v="31185"/>
    <s v=""/>
    <s v=""/>
    <s v=""/>
    <s v=""/>
    <s v="@2021/000290-AB-I"/>
  </r>
  <r>
    <x v="1"/>
    <x v="16"/>
    <s v="029307/2022"/>
    <s v="Servicio de transporte escolar en vehículos de menos de 10 plazas en Castilla-La Mancha cursos 2021-2022, 2022-2023 y 2023/2024. Ciudad Real-2"/>
    <s v="Contrato de servicios"/>
    <s v="Procedimiento abierto; multiplicidad de criterios"/>
    <s v="No"/>
    <n v="53008.74"/>
    <n v="35035"/>
    <s v=""/>
    <s v=""/>
    <s v=""/>
    <s v=""/>
    <s v="@2021/000290-CR-II"/>
  </r>
  <r>
    <x v="1"/>
    <x v="16"/>
    <s v="029315/2022"/>
    <s v="Servicio de transporte escolar en vehículos de menos de 10 plazas en Castilla-La Mancha cursos 2021-2022, 2022-2023 y 2023/2024. Ciudad Real-2"/>
    <s v="Contrato de servicios"/>
    <s v="Procedimiento abierto; multiplicidad de criterios"/>
    <s v="No"/>
    <n v="53008.74"/>
    <n v="20790"/>
    <s v=""/>
    <s v=""/>
    <s v=""/>
    <s v=""/>
    <s v="@2021/000290-CR-II"/>
  </r>
  <r>
    <x v="1"/>
    <x v="16"/>
    <s v="029328/2022"/>
    <s v="Servicio de transporte escolar en vehículos de menos de 10 plazas en Castilla-La Mancha cursos 2021-2022, 2022-2023 y 2023/2024.Ciudad Real-1"/>
    <s v="Contrato de servicios"/>
    <s v="Procedimiento abierto; multiplicidad de criterios"/>
    <s v="No"/>
    <n v="53008.74"/>
    <n v="25017.3"/>
    <s v=""/>
    <s v=""/>
    <s v=""/>
    <s v=""/>
    <s v="@2021/000290-CR-I"/>
  </r>
  <r>
    <x v="1"/>
    <x v="16"/>
    <s v="029375/2022"/>
    <s v="Servicio de transporte escolar en vehículos de menos de 10 plazas en Castilla-La Mancha cursos 2021-2022, 2022-2023 y 2023/2024. Guadalajara"/>
    <s v="Contrato de servicios"/>
    <s v="Procedimiento abierto; multiplicidad de criterios"/>
    <s v="No"/>
    <n v="53008.74"/>
    <n v="15011.16"/>
    <s v=""/>
    <s v=""/>
    <s v=""/>
    <s v=""/>
    <s v="@2021/000290-GU-I"/>
  </r>
  <r>
    <x v="1"/>
    <x v="16"/>
    <s v="015004/2022"/>
    <s v="SSCC- Asistencias sustitución del C.E.I.P. &quot;GARCILASO DE LA VEGA&quot; DE 3+6 Uds. + Servicios Complementarios en C/ Socorro, s/n DE Madridejos (Toledo)"/>
    <s v="Contrato de servicios"/>
    <s v="Procedimiento Abierto Simplificado"/>
    <s v="No"/>
    <n v="55932.6"/>
    <n v="33503.629999999997"/>
    <s v=""/>
    <s v=""/>
    <s v=""/>
    <s v=""/>
    <s v="@2021/018775"/>
  </r>
  <r>
    <x v="1"/>
    <x v="16"/>
    <s v="022626/2022"/>
    <s v="Servicio de digitalización de patrimonio bibliográfico conservado en BPE y Bca. Castilla-La Mancha"/>
    <s v="Contrato de servicios"/>
    <s v="Procedimiento Abierto Simplificado"/>
    <s v="No"/>
    <n v="57322"/>
    <n v="57322"/>
    <s v=""/>
    <s v=""/>
    <s v=""/>
    <s v=""/>
    <s v="@2022/000744"/>
  </r>
  <r>
    <x v="1"/>
    <x v="16"/>
    <s v="022895/2022"/>
    <s v="Limpieza IES &quot;María Zambrano&quot; del 01-09-2022 al 31-07-2024 (Contrato basado en Acuerdo Marco)"/>
    <s v="Contrato de servicios"/>
    <s v="Basado en un Acuerdo Marco"/>
    <s v="No"/>
    <n v="57466.97"/>
    <n v="38920.86"/>
    <s v=""/>
    <s v=""/>
    <s v=""/>
    <s v=""/>
    <s v="@2022/002863"/>
  </r>
  <r>
    <x v="1"/>
    <x v="16"/>
    <s v="024016/2022"/>
    <s v="Limpieza IES &quot;Eduardo Valencia&quot; del 01-09-2022 al 31-07-2024 (Contrato basado en Acuerdo Marco)"/>
    <s v="Contrato de servicios"/>
    <s v="Basado en un Acuerdo Marco"/>
    <s v="No"/>
    <n v="57466.97"/>
    <n v="38387.68"/>
    <s v=""/>
    <s v=""/>
    <s v=""/>
    <s v=""/>
    <s v="@2022/002884"/>
  </r>
  <r>
    <x v="1"/>
    <x v="16"/>
    <s v="022891/2022"/>
    <s v="Limpieza IES &quot;Campo de Calatrava&quot; del 01-09-2022 al 31-07-2024 (Contrato basado en Acuerdo Marco)"/>
    <s v="Contrato de servicios"/>
    <s v="Basado en un Acuerdo Marco"/>
    <s v="No"/>
    <n v="57614.2"/>
    <n v="38419.919999999998"/>
    <s v=""/>
    <s v=""/>
    <s v=""/>
    <s v=""/>
    <s v="@2022/002852"/>
  </r>
  <r>
    <x v="1"/>
    <x v="16"/>
    <s v="022892/2022"/>
    <s v="Limpieza IES &quot;Azuer&quot; del 01-09-2022 al 31-07-2024 (Contrato basado en Acuerdo Marco)"/>
    <s v="Contrato de servicios"/>
    <s v="Basado en un Acuerdo Marco"/>
    <s v="No"/>
    <n v="57614.2"/>
    <n v="38639.46"/>
    <s v=""/>
    <s v=""/>
    <s v=""/>
    <s v=""/>
    <s v="@2022/002853"/>
  </r>
  <r>
    <x v="1"/>
    <x v="16"/>
    <s v="022893/2022"/>
    <s v="Limpieza IES &quot;Modesto Navarro&quot; del 01-09-2022 al 31-07-2024 (Contrato basado en Acuerdo Marco)"/>
    <s v="Contrato de servicios"/>
    <s v="Basado en un Acuerdo Marco"/>
    <s v="No"/>
    <n v="57614.2"/>
    <n v="39360.82"/>
    <s v=""/>
    <s v=""/>
    <s v=""/>
    <s v=""/>
    <s v="@2022/002857"/>
  </r>
  <r>
    <x v="1"/>
    <x v="16"/>
    <s v="027058/2022"/>
    <s v="Limpieza Residencia &quot;Paseo Viejo de la Florida&quot; del 01-09-2022 al 31-07-2024 (Contrato basado en Acuerdo Marco)"/>
    <s v="Contrato de servicios"/>
    <s v="Basado en un Acuerdo Marco"/>
    <s v="No"/>
    <n v="57614.2"/>
    <n v="38953.089999999997"/>
    <s v=""/>
    <s v=""/>
    <s v=""/>
    <s v=""/>
    <s v="@2022/002933"/>
  </r>
  <r>
    <x v="1"/>
    <x v="16"/>
    <s v="027847/2022"/>
    <s v="Servicio de Limpieza Escuela Superior de Arte Dramático de Cuenca"/>
    <s v="Contrato de servicios"/>
    <s v="Basado en un Acuerdo Marco"/>
    <s v="No"/>
    <n v="58727.01"/>
    <n v="45009.68"/>
    <s v=""/>
    <s v=""/>
    <s v=""/>
    <s v=""/>
    <s v="@2022/010210"/>
  </r>
  <r>
    <x v="1"/>
    <x v="16"/>
    <s v="022901/2022"/>
    <s v="Limpieza IES &quot;Eladio Caballero&quot; del 01-09-2022 al 31-07-2024 (Contrato basado en Acuerdo Marco)"/>
    <s v="Contrato de servicios"/>
    <s v="Basado en un Acuerdo Marco"/>
    <s v="No"/>
    <n v="60006.73"/>
    <n v="39476.9"/>
    <s v=""/>
    <s v=""/>
    <s v=""/>
    <s v=""/>
    <s v="@2022/002875"/>
  </r>
  <r>
    <x v="1"/>
    <x v="16"/>
    <s v="028939/2022"/>
    <s v="Servicio de transporte escolar en vehículos de menos de 10 plazas en Castilla-La Mancha cursos 2021-2022, 2022-2023 y 2023/2024. Albacete"/>
    <s v="Contrato de servicios"/>
    <s v="Procedimiento abierto; multiplicidad de criterios"/>
    <s v="No"/>
    <n v="61168.800000000003"/>
    <n v="40779.199999999997"/>
    <s v=""/>
    <s v=""/>
    <s v=""/>
    <s v=""/>
    <s v="@2021/000290-AB-I"/>
  </r>
  <r>
    <x v="1"/>
    <x v="16"/>
    <s v="028957/2022"/>
    <s v="Servicio de transporte escolar en vehículos de menos de 10 plazas en Castilla-La Mancha cursos 2021-2022, 2022-2023 y 2023/2024. Albacete"/>
    <s v="Contrato de servicios"/>
    <s v="Procedimiento abierto; multiplicidad de criterios"/>
    <s v="No"/>
    <n v="61168.800000000003"/>
    <n v="38500"/>
    <s v=""/>
    <s v=""/>
    <s v=""/>
    <s v=""/>
    <s v="@2021/000290-AB-I"/>
  </r>
  <r>
    <x v="1"/>
    <x v="16"/>
    <s v="029153/2022"/>
    <s v="Servicio de transporte escolar en vehículos de menos de 10 plazas en Castilla-La Mancha cursos 2021-2022, 2022-2023 y 2023/2024. Cuenca"/>
    <s v="Contrato de servicios"/>
    <s v="Procedimiento abierto; multiplicidad de criterios"/>
    <s v="No"/>
    <n v="61168.800000000003"/>
    <n v="31955"/>
    <s v=""/>
    <s v=""/>
    <s v=""/>
    <s v=""/>
    <s v="@2021/000290-CU-I"/>
  </r>
  <r>
    <x v="1"/>
    <x v="16"/>
    <s v="029157/2022"/>
    <s v="Servicio de transporte escolar en vehículos de menos de 10 plazas en Castilla-La Mancha cursos 2021-2022, 2022-2023 y 2023/2024. Cuenca"/>
    <s v="Contrato de servicios"/>
    <s v="Procedimiento abierto; multiplicidad de criterios"/>
    <s v="No"/>
    <n v="61168.800000000003"/>
    <n v="23100"/>
    <s v=""/>
    <s v=""/>
    <s v=""/>
    <s v=""/>
    <s v="@2021/000290-CU-I"/>
  </r>
  <r>
    <x v="1"/>
    <x v="16"/>
    <s v="029165/2022"/>
    <s v="Servicio de transporte escolar en vehículos de menos de 10 plazas en Castilla-La Mancha cursos 2021-2022, 2022-2023 y 2023/2024. Cuenca"/>
    <s v="Contrato de servicios"/>
    <s v="Procedimiento abierto; multiplicidad de criterios"/>
    <s v="No"/>
    <n v="61168.800000000003"/>
    <n v="27720"/>
    <s v=""/>
    <s v=""/>
    <s v=""/>
    <s v=""/>
    <s v="@2021/000290-CU-I"/>
  </r>
  <r>
    <x v="1"/>
    <x v="16"/>
    <s v="029169/2022"/>
    <s v="Servicio de transporte escolar en vehículos de menos de 10 plazas en Castilla-La Mancha cursos 2021-2022, 2022-2023 y 2023/2024. Cuenca"/>
    <s v="Contrato de servicios"/>
    <s v="Procedimiento abierto; multiplicidad de criterios"/>
    <s v="No"/>
    <n v="61168.800000000003"/>
    <n v="30800"/>
    <s v=""/>
    <s v=""/>
    <s v=""/>
    <s v=""/>
    <s v="@2021/000290-CU-I"/>
  </r>
  <r>
    <x v="1"/>
    <x v="16"/>
    <s v="029308/2022"/>
    <s v="Servicio de transporte escolar en vehículos de menos de 10 plazas en Castilla-La Mancha cursos 2021-2022, 2022-2023 y 2023/2024. Ciudad Real-2"/>
    <s v="Contrato de servicios"/>
    <s v="Procedimiento abierto; multiplicidad de criterios"/>
    <s v="No"/>
    <n v="61168.800000000003"/>
    <n v="32012.75"/>
    <s v=""/>
    <s v=""/>
    <s v=""/>
    <s v=""/>
    <s v="@2021/000290-CR-II"/>
  </r>
  <r>
    <x v="1"/>
    <x v="16"/>
    <s v="029310/2022"/>
    <s v="Servicio de transporte escolar en vehículos de menos de 10 plazas en Castilla-La Mancha cursos 2021-2022, 2022-2023 y 2023/2024. Ciudad Real-2"/>
    <s v="Contrato de servicios"/>
    <s v="Procedimiento abierto; multiplicidad de criterios"/>
    <s v="No"/>
    <n v="61168.800000000003"/>
    <n v="28952"/>
    <s v=""/>
    <s v=""/>
    <s v=""/>
    <s v=""/>
    <s v="@2021/000290-CR-II"/>
  </r>
  <r>
    <x v="1"/>
    <x v="16"/>
    <s v="029311/2022"/>
    <s v="Servicio de transporte escolar en vehículos de menos de 10 plazas en Castilla-La Mancha cursos 2021-2022, 2022-2023 y 2023/2024. Ciudad Real-2"/>
    <s v="Contrato de servicios"/>
    <s v="Procedimiento abierto; multiplicidad de criterios"/>
    <s v="No"/>
    <n v="61168.800000000003"/>
    <n v="36575"/>
    <s v=""/>
    <s v=""/>
    <s v=""/>
    <s v=""/>
    <s v="@2021/000290-CR-II"/>
  </r>
  <r>
    <x v="1"/>
    <x v="16"/>
    <s v="029314/2022"/>
    <s v="Servicio de transporte escolar en vehículos de menos de 10 plazas en Castilla-La Mancha cursos 2021-2022, 2022-2023 y 2023/2024. Ciudad Real-2"/>
    <s v="Contrato de servicios"/>
    <s v="Procedimiento abierto; multiplicidad de criterios"/>
    <s v="No"/>
    <n v="61168.800000000003"/>
    <n v="32725"/>
    <s v=""/>
    <s v=""/>
    <s v=""/>
    <s v=""/>
    <s v="@2021/000290-CR-II"/>
  </r>
  <r>
    <x v="1"/>
    <x v="16"/>
    <s v="029329/2022"/>
    <s v="Servicio de transporte escolar en vehículos de menos de 10 plazas en Castilla-La Mancha cursos 2021-2022, 2022-2023 y 2023/2024.Ciudad Real-1"/>
    <s v="Contrato de servicios"/>
    <s v="Procedimiento abierto; multiplicidad de criterios"/>
    <s v="No"/>
    <n v="61168.800000000003"/>
    <n v="34650"/>
    <s v=""/>
    <s v=""/>
    <s v=""/>
    <s v=""/>
    <s v="@2021/000290-CR-I"/>
  </r>
  <r>
    <x v="1"/>
    <x v="16"/>
    <s v="029330/2022"/>
    <s v="Servicio de transporte escolar en vehículos de menos de 10 plazas en Castilla-La Mancha cursos 2021-2022, 2022-2023 y 2023/2024.Ciudad Real-1"/>
    <s v="Contrato de servicios"/>
    <s v="Procedimiento abierto; multiplicidad de criterios"/>
    <s v="No"/>
    <n v="61168.800000000003"/>
    <n v="26180"/>
    <s v=""/>
    <s v=""/>
    <s v=""/>
    <s v=""/>
    <s v="@2021/000290-CR-I"/>
  </r>
  <r>
    <x v="1"/>
    <x v="16"/>
    <s v="029337/2022"/>
    <s v="Servicio de transporte escolar en vehículos de menos de 10 plazas en Castilla-La Mancha cursos 2021-2022, 2022-2023 y 2023/2024. Guadalajara"/>
    <s v="Contrato de servicios"/>
    <s v="Procedimiento abierto; multiplicidad de criterios"/>
    <s v="No"/>
    <n v="61168.800000000003"/>
    <n v="34611.5"/>
    <s v=""/>
    <s v=""/>
    <s v=""/>
    <s v=""/>
    <s v="@2021/000290-GU-I"/>
  </r>
  <r>
    <x v="1"/>
    <x v="16"/>
    <s v="029345/2022"/>
    <s v="Servicio de transporte escolar en vehículos de menos de 10 plazas en Castilla-La Mancha cursos 2021-2022, 2022-2023 y 2023/2024.Ciudad Real-1"/>
    <s v="Contrato de servicios"/>
    <s v="Procedimiento abierto; multiplicidad de criterios"/>
    <s v="No"/>
    <n v="61168.800000000003"/>
    <n v="36575"/>
    <s v=""/>
    <s v=""/>
    <s v=""/>
    <s v=""/>
    <s v="@2021/000290-CR-I"/>
  </r>
  <r>
    <x v="1"/>
    <x v="16"/>
    <s v="029346/2022"/>
    <s v="Servicio de transporte escolar en vehículos de menos de 10 plazas en Castilla-La Mancha cursos 2021-2022, 2022-2023 y 2023/2024. Toledo-1"/>
    <s v="Contrato de servicios"/>
    <s v="Procedimiento abierto; multiplicidad de criterios"/>
    <s v="No"/>
    <n v="61168.800000000003"/>
    <n v="28875"/>
    <s v=""/>
    <s v=""/>
    <s v=""/>
    <s v=""/>
    <s v="@2021/000290-TO-I"/>
  </r>
  <r>
    <x v="1"/>
    <x v="16"/>
    <s v="029349/2022"/>
    <s v="Servicio de transporte escolar en vehículos de menos de 10 plazas en Castilla-La Mancha cursos 2021-2022, 2022-2023 y 2023/2024. Toledo-1"/>
    <s v="Contrato de servicios"/>
    <s v="Procedimiento abierto; multiplicidad de criterios"/>
    <s v="No"/>
    <n v="61168.800000000003"/>
    <n v="40425"/>
    <s v=""/>
    <s v=""/>
    <s v=""/>
    <s v=""/>
    <s v="@2021/000290-TO-I"/>
  </r>
  <r>
    <x v="1"/>
    <x v="16"/>
    <s v="029356/2022"/>
    <s v="Servicio de transporte escolar en vehículos de menos de 10 plazas en Castilla-La Mancha cursos 2021-2022, 2022-2023 y 2023/2024. Toledo-1"/>
    <s v="Contrato de servicios"/>
    <s v="Procedimiento abierto; multiplicidad de criterios"/>
    <s v="No"/>
    <n v="61168.800000000003"/>
    <n v="27720"/>
    <s v=""/>
    <s v=""/>
    <s v=""/>
    <s v=""/>
    <s v="@2021/000290-TO-I"/>
  </r>
  <r>
    <x v="1"/>
    <x v="16"/>
    <s v="029359/2022"/>
    <s v="Servicio de transporte escolar en vehículos de menos de 10 plazas en Castilla-La Mancha cursos 2021-2022, 2022-2023 y 2023/2024. Toledo-1"/>
    <s v="Contrato de servicios"/>
    <s v="Procedimiento abierto; multiplicidad de criterios"/>
    <s v="No"/>
    <n v="61168.800000000003"/>
    <n v="32216.799999999999"/>
    <s v=""/>
    <s v=""/>
    <s v=""/>
    <s v=""/>
    <s v="@2021/000290-TO-I"/>
  </r>
  <r>
    <x v="1"/>
    <x v="16"/>
    <s v="029361/2022"/>
    <s v="Servicio de transporte escolar en vehículos de menos de 10 plazas en Castilla-La Mancha cursos 2021-2022, 2022-2023 y 2023/2024. Toledo-1"/>
    <s v="Contrato de servicios"/>
    <s v="Procedimiento abierto; multiplicidad de criterios"/>
    <s v="No"/>
    <n v="61168.800000000003"/>
    <n v="26160.76"/>
    <s v=""/>
    <s v=""/>
    <s v=""/>
    <s v=""/>
    <s v="@2021/000290-TO-I"/>
  </r>
  <r>
    <x v="1"/>
    <x v="16"/>
    <s v="029366/2022"/>
    <s v="Servicio de transporte escolar en vehículos de menos de 10 plazas en Castilla-La Mancha cursos 2021-2022, 2022-2023 y 2023/2024. Guadalajara"/>
    <s v="Contrato de servicios"/>
    <s v="Procedimiento abierto; multiplicidad de criterios"/>
    <s v="No"/>
    <n v="61168.800000000003"/>
    <n v="31185"/>
    <s v=""/>
    <s v=""/>
    <s v=""/>
    <s v=""/>
    <s v="@2021/000290-GU-I"/>
  </r>
  <r>
    <x v="1"/>
    <x v="16"/>
    <s v="029374/2022"/>
    <s v="Servicio de transporte escolar en vehículos de menos de 10 plazas en Castilla-La Mancha cursos 2021-2022, 2022-2023 y 2023/2024. Guadalajara"/>
    <s v="Contrato de servicios"/>
    <s v="Procedimiento abierto; multiplicidad de criterios"/>
    <s v="No"/>
    <n v="61168.800000000003"/>
    <n v="32205.26"/>
    <s v=""/>
    <s v=""/>
    <s v=""/>
    <s v=""/>
    <s v="@2021/000290-GU-I"/>
  </r>
  <r>
    <x v="1"/>
    <x v="16"/>
    <s v="029376/2022"/>
    <s v="Servicio de transporte escolar en vehículos de menos de 10 plazas en Castilla-La Mancha cursos 2021-2022, 2022-2023 y 2023/2024. Guadalajara"/>
    <s v="Contrato de servicios"/>
    <s v="Procedimiento abierto; multiplicidad de criterios"/>
    <s v="No"/>
    <n v="61168.800000000003"/>
    <n v="32147.5"/>
    <s v=""/>
    <s v=""/>
    <s v=""/>
    <s v=""/>
    <s v="@2021/000290-GU-I"/>
  </r>
  <r>
    <x v="1"/>
    <x v="16"/>
    <s v="029379/2022"/>
    <s v="Servicio de transporte escolar en vehículos de menos de 10 plazas en Castilla-La Mancha cursos 2021-2022, 2022-2023 y 2023/2024. Toledo-2"/>
    <s v="Contrato de servicios"/>
    <s v="Procedimiento abierto; multiplicidad de criterios"/>
    <s v="No"/>
    <n v="61168.800000000003"/>
    <n v="26565"/>
    <s v=""/>
    <s v=""/>
    <s v=""/>
    <s v=""/>
    <s v="@2021/000290-TO-II"/>
  </r>
  <r>
    <x v="1"/>
    <x v="16"/>
    <s v="029383/2022"/>
    <s v="Servicio de transporte escolar en vehículos de menos de 10 plazas en Castilla-La Mancha cursos 2021-2022, 2022-2023 y 2023/2024. Toledo-2"/>
    <s v="Contrato de servicios"/>
    <s v="Procedimiento abierto; multiplicidad de criterios"/>
    <s v="No"/>
    <n v="61168.800000000003"/>
    <n v="27720"/>
    <s v=""/>
    <s v=""/>
    <s v=""/>
    <s v=""/>
    <s v="@2021/000290-TO-II"/>
  </r>
  <r>
    <x v="1"/>
    <x v="16"/>
    <s v="029385/2022"/>
    <s v="Servicio de transporte escolar en vehículos de menos de 10 plazas en Castilla-La Mancha cursos 2021-2022, 2022-2023 y 2023/2024. Toledo-2"/>
    <s v="Contrato de servicios"/>
    <s v="Procedimiento abierto; multiplicidad de criterios"/>
    <s v="No"/>
    <n v="61168.800000000003"/>
    <n v="30800"/>
    <s v=""/>
    <s v=""/>
    <s v=""/>
    <s v=""/>
    <s v="@2021/000290-TO-II"/>
  </r>
  <r>
    <x v="1"/>
    <x v="16"/>
    <s v="029386/2022"/>
    <s v="Servicio de transporte escolar en vehículos de menos de 10 plazas en Castilla-La Mancha cursos 2021-2022, 2022-2023 y 2023/2024. Toledo-2"/>
    <s v="Contrato de servicios"/>
    <s v="Procedimiento abierto; multiplicidad de criterios"/>
    <s v="No"/>
    <n v="61168.800000000003"/>
    <n v="40425"/>
    <s v=""/>
    <s v=""/>
    <s v=""/>
    <s v=""/>
    <s v="@2021/000290-TO-II"/>
  </r>
  <r>
    <x v="1"/>
    <x v="16"/>
    <s v="029391/2022"/>
    <s v="Servicio de transporte escolar en vehículos de menos de 10 plazas en Castilla-La Mancha cursos 2021-2022, 2022-2023 y 2023/2024. Toledo-2"/>
    <s v="Contrato de servicios"/>
    <s v="Procedimiento abierto; multiplicidad de criterios"/>
    <s v="No"/>
    <n v="61168.800000000003"/>
    <n v="28875"/>
    <s v=""/>
    <s v=""/>
    <s v=""/>
    <s v=""/>
    <s v="@2021/000290-TO-II"/>
  </r>
  <r>
    <x v="1"/>
    <x v="16"/>
    <s v="033943/2022"/>
    <s v="SSCC-Redac.proy a partir de proy.Básico+Dirección de Obra para Sustitución Naves-Taller de la familia de Transporte y Mantenimiento de Vehículos en el I.E.S. Maestre de Calatrava de CIUDAD REAL."/>
    <s v="Contrato de servicios"/>
    <s v="Procedimiento Abierto Simplificado"/>
    <s v="No"/>
    <n v="61578.42"/>
    <n v="58499.51"/>
    <s v=""/>
    <s v=""/>
    <s v=""/>
    <s v=""/>
    <s v="@2022/001764"/>
  </r>
  <r>
    <x v="1"/>
    <x v="16"/>
    <s v="023743/2022"/>
    <s v="Limpieza IES &quot;Santa Mª de Alarcos&quot; del 01-09-2022 al 31-07-2024 (Contrato basado en Acuerdo Marco)"/>
    <s v="Contrato de servicios"/>
    <s v="Basado en un Acuerdo Marco"/>
    <s v="No"/>
    <n v="62141.61"/>
    <n v="41319.71"/>
    <s v=""/>
    <s v=""/>
    <s v=""/>
    <s v=""/>
    <s v="@2022/002799"/>
  </r>
  <r>
    <x v="1"/>
    <x v="16"/>
    <s v="024114/2022"/>
    <s v="Limpieza IES &quot;Estados del Duque&quot; del 01-09-2022 al 31-07-2024 (Contrato basado en Acuerdo Marco)"/>
    <s v="Contrato de servicios"/>
    <s v="Basado en un Acuerdo Marco"/>
    <s v="No"/>
    <n v="62141.61"/>
    <n v="39944.300000000003"/>
    <s v=""/>
    <s v=""/>
    <s v=""/>
    <s v=""/>
    <s v="@2022/002896"/>
  </r>
  <r>
    <x v="1"/>
    <x v="16"/>
    <s v="024218/2022"/>
    <s v="Limpieza IES &quot;Guadiana&quot; del 01-09-2022 al 31-07-2024 (Contrato basado en Acuerdo Marco)"/>
    <s v="Contrato de servicios"/>
    <s v="Basado en un Acuerdo Marco"/>
    <s v="No"/>
    <n v="62141.61"/>
    <n v="42193.31"/>
    <s v=""/>
    <s v=""/>
    <s v=""/>
    <s v=""/>
    <s v="@2022/002804"/>
  </r>
  <r>
    <x v="1"/>
    <x v="16"/>
    <s v="029154/2022"/>
    <s v="Servicio de transporte escolar en vehículos de menos de 10 plazas en Castilla-La Mancha cursos 2021-2022, 2022-2023 y 2023/2024. Cuenca"/>
    <s v="Contrato de servicios"/>
    <s v="Procedimiento abierto; multiplicidad de criterios"/>
    <s v="No"/>
    <n v="62217.42"/>
    <n v="32502.799999999999"/>
    <s v=""/>
    <s v=""/>
    <s v=""/>
    <s v=""/>
    <s v="@2021/000290-CU-I"/>
  </r>
  <r>
    <x v="1"/>
    <x v="16"/>
    <s v="029313/2022"/>
    <s v="Servicio de transporte escolar en vehículos de menos de 10 plazas en Castilla-La Mancha cursos 2021-2022, 2022-2023 y 2023/2024. Ciudad Real-2"/>
    <s v="Contrato de servicios"/>
    <s v="Procedimiento abierto; multiplicidad de criterios"/>
    <s v="No"/>
    <n v="62217.42"/>
    <n v="31328"/>
    <s v=""/>
    <s v=""/>
    <s v=""/>
    <s v=""/>
    <s v="@2021/000290-CR-II"/>
  </r>
  <r>
    <x v="1"/>
    <x v="16"/>
    <s v="022894/2022"/>
    <s v="Limpieza IES &quot;Juan Bosco&quot; del 01-09-2022 al 31-07-2024 (Contrato basado en Acuerdo Marco)"/>
    <s v="Contrato de servicios"/>
    <s v="Basado en un Acuerdo Marco"/>
    <s v="No"/>
    <n v="62914.58"/>
    <n v="40113.53"/>
    <s v=""/>
    <s v=""/>
    <s v=""/>
    <s v=""/>
    <s v="@2022/002861"/>
  </r>
  <r>
    <x v="1"/>
    <x v="16"/>
    <s v="022897/2022"/>
    <s v="Limpieza IES &quot;Miguel de Cervantes&quot; del 01-09-2022 al 31-07-2024 (Contrato basado en Acuerdo Marco)"/>
    <s v="Contrato de servicios"/>
    <s v="Basado en un Acuerdo Marco"/>
    <s v="No"/>
    <n v="62914.58"/>
    <n v="40113.53"/>
    <s v=""/>
    <s v=""/>
    <s v=""/>
    <s v=""/>
    <s v="@2022/002868"/>
  </r>
  <r>
    <x v="1"/>
    <x v="16"/>
    <s v="022898/2022"/>
    <s v="Limpieza IES &quot;Isabel Perillan  y Quiros&quot; del 01-09-2022 al 31-07-2024 (Contrato basado en Acuerdo Marco)"/>
    <s v="Contrato de servicios"/>
    <s v="Basado en un Acuerdo Marco"/>
    <s v="No"/>
    <n v="62914.58"/>
    <n v="39486.269999999997"/>
    <s v=""/>
    <s v=""/>
    <s v=""/>
    <s v=""/>
    <s v="@2022/002870"/>
  </r>
  <r>
    <x v="1"/>
    <x v="16"/>
    <s v="028948/2022"/>
    <s v="Servicio de transporte escolar en vehículos de menos de 10 plazas en Castilla-La Mancha cursos 2021-2022, 2022-2023 y 2023/2024. Albacete"/>
    <s v="Contrato de servicios"/>
    <s v="Procedimiento abierto; multiplicidad de criterios"/>
    <s v="No"/>
    <n v="63368.7"/>
    <n v="38807.56"/>
    <s v=""/>
    <s v=""/>
    <s v=""/>
    <s v=""/>
    <s v="@2021/000290-AB-I"/>
  </r>
  <r>
    <x v="1"/>
    <x v="16"/>
    <s v="029323/2022"/>
    <s v="Servicio de transporte escolar en vehículos de menos de 10 plazas en Castilla-La Mancha cursos 2021-2022, 2022-2023 y 2023/2024.Ciudad Real-1"/>
    <s v="Contrato de servicios"/>
    <s v="Procedimiento abierto; multiplicidad de criterios"/>
    <s v="No"/>
    <n v="64702.11"/>
    <n v="35244"/>
    <s v=""/>
    <s v=""/>
    <s v=""/>
    <s v=""/>
    <s v="@2021/000290-CR-I"/>
  </r>
  <r>
    <x v="1"/>
    <x v="16"/>
    <s v="029389/2022"/>
    <s v="Servicio de transporte escolar en vehículos de menos de 10 plazas en Castilla-La Mancha cursos 2021-2022, 2022-2023 y 2023/2024. Toledo-2"/>
    <s v="Contrato de servicios"/>
    <s v="Procedimiento abierto; multiplicidad de criterios"/>
    <s v="No"/>
    <n v="64702.12"/>
    <n v="33286"/>
    <s v=""/>
    <s v=""/>
    <s v=""/>
    <s v=""/>
    <s v="@2021/000290-TO-II"/>
  </r>
  <r>
    <x v="1"/>
    <x v="16"/>
    <s v="029362/2022"/>
    <s v="Servicio de transporte escolar en vehículos de menos de 10 plazas en Castilla-La Mancha cursos 2021-2022, 2022-2023 y 2023/2024. Toledo-1"/>
    <s v="Contrato de servicios"/>
    <s v="Procedimiento abierto; multiplicidad de criterios"/>
    <s v="No"/>
    <n v="65429.11"/>
    <n v="28908"/>
    <s v=""/>
    <s v=""/>
    <s v=""/>
    <s v=""/>
    <s v="@2021/000290-TO-I"/>
  </r>
  <r>
    <x v="1"/>
    <x v="16"/>
    <s v="029378/2022"/>
    <s v="Servicio de transporte escolar en vehículos de menos de 10 plazas en Castilla-La Mancha cursos 2021-2022, 2022-2023 y 2023/2024. Toledo-2"/>
    <s v="Contrato de servicios"/>
    <s v="Procedimiento abierto; multiplicidad de criterios"/>
    <s v="No"/>
    <n v="65429.11"/>
    <n v="22968"/>
    <s v=""/>
    <s v=""/>
    <s v=""/>
    <s v=""/>
    <s v="@2021/000290-TO-II"/>
  </r>
  <r>
    <x v="1"/>
    <x v="16"/>
    <s v="029388/2022"/>
    <s v="Servicio de transporte escolar en vehículos de menos de 10 plazas en Castilla-La Mancha cursos 2021-2022, 2022-2023 y 2023/2024. Toledo-2"/>
    <s v="Contrato de servicios"/>
    <s v="Procedimiento abierto; multiplicidad de criterios"/>
    <s v="No"/>
    <n v="65429.11"/>
    <n v="24156"/>
    <s v=""/>
    <s v=""/>
    <s v=""/>
    <s v=""/>
    <s v="@2021/000290-TO-II"/>
  </r>
  <r>
    <x v="1"/>
    <x v="16"/>
    <s v="024017/2022"/>
    <s v="Limpieza IES &quot;Peña Escrita&quot; del 01-09-2022 al 31-07-2024 (Contrato basado en Acuerdo Marco)"/>
    <s v="Contrato de servicios"/>
    <s v="Basado en un Acuerdo Marco"/>
    <s v="No"/>
    <n v="67086.179999999993"/>
    <n v="41026.839999999997"/>
    <s v=""/>
    <s v=""/>
    <s v=""/>
    <s v=""/>
    <s v="@2022/002883"/>
  </r>
  <r>
    <x v="1"/>
    <x v="16"/>
    <s v="029170/2022"/>
    <s v="Servicio de transporte escolar en vehículos de menos de 10 plazas en Castilla-La Mancha cursos 2021-2022, 2022-2023 y 2023/2024. Cuenca"/>
    <s v="Contrato de servicios"/>
    <s v="Procedimiento abierto; multiplicidad de criterios"/>
    <s v="No"/>
    <n v="68437.98"/>
    <n v="34852.400000000001"/>
    <s v=""/>
    <s v=""/>
    <s v=""/>
    <s v=""/>
    <s v="@2021/000290-CU-I"/>
  </r>
  <r>
    <x v="1"/>
    <x v="16"/>
    <s v="029159/2022"/>
    <s v="Servicio de transporte escolar en vehículos de menos de 10 plazas en Castilla-La Mancha cursos 2021-2022, 2022-2023 y 2023/2024. Cuenca"/>
    <s v="Contrato de servicios"/>
    <s v="Procedimiento abierto; multiplicidad de criterios"/>
    <s v="No"/>
    <n v="68832.210000000006"/>
    <n v="28875"/>
    <s v=""/>
    <s v=""/>
    <s v=""/>
    <s v=""/>
    <s v="@2021/000290-CU-I"/>
  </r>
  <r>
    <x v="1"/>
    <x v="16"/>
    <s v="028954/2022"/>
    <s v="Servicio de transporte escolar en vehículos de menos de 10 plazas en Castilla-La Mancha cursos 2021-2022, 2022-2023 y 2023/2024. Albacete"/>
    <s v="Contrato de servicios"/>
    <s v="Procedimiento abierto; multiplicidad de criterios"/>
    <s v="No"/>
    <n v="68832.23"/>
    <n v="36721.300000000003"/>
    <s v=""/>
    <s v=""/>
    <s v=""/>
    <s v=""/>
    <s v="@2021/000290-AB-I"/>
  </r>
  <r>
    <x v="1"/>
    <x v="16"/>
    <s v="029156/2022"/>
    <s v="Servicio de transporte escolar en vehículos de menos de 10 plazas en Castilla-La Mancha cursos 2021-2022, 2022-2023 y 2023/2024. Cuenca"/>
    <s v="Contrato de servicios"/>
    <s v="Procedimiento abierto; multiplicidad de criterios"/>
    <s v="No"/>
    <n v="68832.23"/>
    <n v="30800"/>
    <s v=""/>
    <s v=""/>
    <s v=""/>
    <s v=""/>
    <s v="@2021/000290-CU-I"/>
  </r>
  <r>
    <x v="1"/>
    <x v="16"/>
    <s v="029301/2022"/>
    <s v="Servicio de transporte escolar en vehículos de menos de 10 plazas en Castilla-La Mancha cursos 2021-2022, 2022-2023 y 2023/2024. Ciudad Real-2"/>
    <s v="Contrato de servicios"/>
    <s v="Procedimiento abierto; multiplicidad de criterios"/>
    <s v="No"/>
    <n v="68832.23"/>
    <n v="34342"/>
    <s v=""/>
    <s v=""/>
    <s v=""/>
    <s v=""/>
    <s v="@2021/000290-CR-II"/>
  </r>
  <r>
    <x v="1"/>
    <x v="16"/>
    <s v="029381/2022"/>
    <s v="Servicio de transporte escolar en vehículos de menos de 10 plazas en Castilla-La Mancha cursos 2021-2022, 2022-2023 y 2023/2024. Toledo-2"/>
    <s v="Contrato de servicios"/>
    <s v="Procedimiento abierto; multiplicidad de criterios"/>
    <s v="No"/>
    <n v="68832.23"/>
    <n v="35612.5"/>
    <s v=""/>
    <s v=""/>
    <s v=""/>
    <s v=""/>
    <s v="@2021/000290-TO-II"/>
  </r>
  <r>
    <x v="1"/>
    <x v="16"/>
    <s v="034075/2022"/>
    <s v="Servicio de transporte escolar en vehículos de menos de 10 plazas en Castilla-La Mancha cursos 2021-2022, 2022-2023 y 2023/2024. Guadalajara"/>
    <s v="Contrato de servicios"/>
    <s v="Procedimiento abierto; multiplicidad de criterios"/>
    <s v="No"/>
    <n v="68832.23"/>
    <n v="34285.68"/>
    <s v=""/>
    <s v=""/>
    <s v=""/>
    <s v=""/>
    <s v="@2021/000290-GU-I"/>
  </r>
  <r>
    <x v="1"/>
    <x v="16"/>
    <s v="029355/2022"/>
    <s v="Servicio de transporte escolar en vehículos de menos de 10 plazas en Castilla-La Mancha cursos 2021-2022, 2022-2023 y 2023/2024. Toledo-1"/>
    <s v="Contrato de servicios"/>
    <s v="Procedimiento abierto; multiplicidad de criterios"/>
    <s v="No"/>
    <n v="68832.240000000005"/>
    <n v="38115"/>
    <s v=""/>
    <s v=""/>
    <s v=""/>
    <s v=""/>
    <s v="@2021/000290-TO-I"/>
  </r>
  <r>
    <x v="1"/>
    <x v="16"/>
    <s v="028955/2022"/>
    <s v="Servicio de transporte escolar en vehículos de menos de 10 plazas en Castilla-La Mancha cursos 2021-2022, 2022-2023 y 2023/2024. Albacete"/>
    <s v="Contrato de servicios"/>
    <s v="Procedimiento abierto; multiplicidad de criterios"/>
    <s v="No"/>
    <n v="68832.25"/>
    <n v="36721.300000000003"/>
    <s v=""/>
    <s v=""/>
    <s v=""/>
    <s v=""/>
    <s v="@2021/000290-AB-I"/>
  </r>
  <r>
    <x v="1"/>
    <x v="16"/>
    <s v="028956/2022"/>
    <s v="Servicio de transporte escolar en vehículos de menos de 10 plazas en Castilla-La Mancha cursos 2021-2022, 2022-2023 y 2023/2024. Albacete"/>
    <s v="Contrato de servicios"/>
    <s v="Procedimiento abierto; multiplicidad de criterios"/>
    <s v="No"/>
    <n v="68832.25"/>
    <n v="36721.300000000003"/>
    <s v=""/>
    <s v=""/>
    <s v=""/>
    <s v=""/>
    <s v="@2021/000290-AB-I"/>
  </r>
  <r>
    <x v="1"/>
    <x v="16"/>
    <s v="012130/2022"/>
    <s v="Servicio de recogida de datos (aplicación, gestión de datos y codificación) para la participación de castilla la mancha en la muestra ampliada de la evaluación del programa pisa 2022 de la OCDE"/>
    <s v="Contrato de servicios"/>
    <s v="Procedimiento negociado sin publicidad"/>
    <s v="No"/>
    <n v="69266.75"/>
    <n v="69266.75"/>
    <s v="168"/>
    <s v="a"/>
    <s v="2"/>
    <s v="EXCLUSIVIDAD TÉCNICA, DE DERECHOS EXCLUSIVOS O ARTÍSTICA_x000a_"/>
    <s v="@2022/001381"/>
  </r>
  <r>
    <x v="1"/>
    <x v="16"/>
    <s v="029339/2022"/>
    <s v="Servicio de transporte escolar en vehículos de menos de 10 plazas en Castilla-La Mancha cursos 2021-2022, 2022-2023 y 2023/2024. Guadalajara"/>
    <s v="Contrato de servicios"/>
    <s v="Procedimiento abierto; multiplicidad de criterios"/>
    <s v="No"/>
    <n v="70012.2"/>
    <n v="37339.06"/>
    <s v=""/>
    <s v=""/>
    <s v=""/>
    <s v=""/>
    <s v="@2021/000290-GU-I"/>
  </r>
  <r>
    <x v="1"/>
    <x v="16"/>
    <s v="029340/2022"/>
    <s v="Servicio de transporte escolar en vehículos de menos de 10 plazas en Castilla-La Mancha cursos 2021-2022, 2022-2023 y 2023/2024. Guadalajara"/>
    <s v="Contrato de servicios"/>
    <s v="Procedimiento abierto; multiplicidad de criterios"/>
    <s v="No"/>
    <n v="70012.2"/>
    <n v="37339.06"/>
    <s v=""/>
    <s v=""/>
    <s v=""/>
    <s v=""/>
    <s v="@2021/000290-GU-I"/>
  </r>
  <r>
    <x v="1"/>
    <x v="16"/>
    <s v="029370/2022"/>
    <s v="Servicio de transporte escolar en vehículos de menos de 10 plazas en Castilla-La Mancha cursos 2021-2022, 2022-2023 y 2023/2024. Guadalajara"/>
    <s v="Contrato de servicios"/>
    <s v="Procedimiento abierto; multiplicidad de criterios"/>
    <s v="No"/>
    <n v="70012.2"/>
    <n v="45425.599999999999"/>
    <s v=""/>
    <s v=""/>
    <s v=""/>
    <s v=""/>
    <s v="@2021/000290-GU-I"/>
  </r>
  <r>
    <x v="1"/>
    <x v="16"/>
    <s v="023416/2022"/>
    <s v="Limpieza IES &quot;Vicente Cano&quot; del 01-09-2022 al 31-07-2024 (Contrato basado en Acuerdo Marco)"/>
    <s v="Contrato de servicios"/>
    <s v="Basado en un Acuerdo Marco"/>
    <s v="No"/>
    <n v="73023.11"/>
    <n v="58930.58"/>
    <s v=""/>
    <s v=""/>
    <s v=""/>
    <s v=""/>
    <s v="@2022/002812"/>
  </r>
  <r>
    <x v="1"/>
    <x v="16"/>
    <s v="027054/2022"/>
    <s v="Limpieza Conservatorio de Danza &quot;José Granero&quot; del 01-09-2022 al 31-07-2024 (Contrato basado en Acuerdo Marco)"/>
    <s v="Contrato de servicios"/>
    <s v="Basado en un Acuerdo Marco"/>
    <s v="No"/>
    <n v="73133.539999999994"/>
    <n v="55520.49"/>
    <s v=""/>
    <s v=""/>
    <s v=""/>
    <s v=""/>
    <s v="@2022/002929"/>
  </r>
  <r>
    <x v="1"/>
    <x v="16"/>
    <s v="043772/2022"/>
    <s v="Alquiler y mantenimiento de equipos multifunción (impresión, copia, escáner) en la Delegación Provincial de Educación, Cultura y Deportes de Ciudad Real y otros centros adscritos."/>
    <s v="Contrato de servicios"/>
    <s v="Procedimiento Abierto Simplificado"/>
    <s v="No"/>
    <n v="73628.5"/>
    <n v="48393.95"/>
    <s v=""/>
    <s v=""/>
    <s v=""/>
    <s v=""/>
    <s v="@2022/014888"/>
  </r>
  <r>
    <x v="1"/>
    <x v="16"/>
    <s v="007653/2022"/>
    <s v="SSCC-P.A.Simp.Abr. Lotes. Coordinac. Seg. y Salud+Control Calidad ambos en fase de Ejecución de Obra. Sustitución Nave-Talleres de F.P. en el I.E.S. Juan Bosco de ALCÁZAR DE SAN JUAN (C.R.)."/>
    <s v="Contrato de servicios"/>
    <s v="Procedimiento Abierto Simplificado Abreviado"/>
    <s v="No"/>
    <n v="74063.710000000006"/>
    <n v="44438.23"/>
    <s v=""/>
    <s v=""/>
    <s v=""/>
    <s v=""/>
    <s v="@2021/018222"/>
  </r>
  <r>
    <x v="1"/>
    <x v="16"/>
    <s v="029300/2022"/>
    <s v="Servicio de transporte escolar en vehículos de menos de 10 plazas en Castilla-La Mancha cursos 2021-2022, 2022-2023 y 2023/2024. Ciudad Real-2"/>
    <s v="Contrato de servicios"/>
    <s v="Procedimiento abierto; multiplicidad de criterios"/>
    <s v="No"/>
    <n v="74658.539999999994"/>
    <n v="38768.400000000001"/>
    <s v=""/>
    <s v=""/>
    <s v=""/>
    <s v=""/>
    <s v="@2021/000290-CR-II"/>
  </r>
  <r>
    <x v="1"/>
    <x v="16"/>
    <s v="029302/2022"/>
    <s v="Servicio de transporte escolar en vehículos de menos de 10 plazas en Castilla-La Mancha cursos 2021-2022, 2022-2023 y 2023/2024.Ciudad Real-1"/>
    <s v="Contrato de servicios"/>
    <s v="Procedimiento abierto; multiplicidad de criterios"/>
    <s v="No"/>
    <n v="74658.539999999994"/>
    <n v="29370"/>
    <s v=""/>
    <s v=""/>
    <s v=""/>
    <s v=""/>
    <s v="@2021/000290-CR-I"/>
  </r>
  <r>
    <x v="1"/>
    <x v="16"/>
    <s v="029303/2022"/>
    <s v="Servicio de transporte escolar en vehículos de menos de 10 plazas en Castilla-La Mancha cursos 2021-2022, 2022-2023 y 2023/2024. Ciudad Real-2"/>
    <s v="Contrato de servicios"/>
    <s v="Procedimiento abierto; multiplicidad de criterios"/>
    <s v="No"/>
    <n v="74658.539999999994"/>
    <n v="33286"/>
    <s v=""/>
    <s v=""/>
    <s v=""/>
    <s v=""/>
    <s v="@2021/000290-CR-II"/>
  </r>
  <r>
    <x v="1"/>
    <x v="16"/>
    <s v="029305/2022"/>
    <s v="Servicio de transporte escolar en vehículos de menos de 10 plazas en Castilla-La Mancha cursos 2021-2022, 2022-2023 y 2023/2024. Ciudad Real-2"/>
    <s v="Contrato de servicios"/>
    <s v="Procedimiento abierto; multiplicidad de criterios"/>
    <s v="No"/>
    <n v="74658.539999999994"/>
    <n v="43859.199999999997"/>
    <s v=""/>
    <s v=""/>
    <s v=""/>
    <s v=""/>
    <s v="@2021/000290-CR-II"/>
  </r>
  <r>
    <x v="1"/>
    <x v="16"/>
    <s v="029309/2022"/>
    <s v="Servicio de transporte escolar en vehículos de menos de 10 plazas en Castilla-La Mancha cursos 2021-2022, 2022-2023 y 2023/2024. Ciudad Real-2"/>
    <s v="Contrato de servicios"/>
    <s v="Procedimiento abierto; multiplicidad de criterios"/>
    <s v="No"/>
    <n v="74658.539999999994"/>
    <n v="35244"/>
    <s v=""/>
    <s v=""/>
    <s v=""/>
    <s v=""/>
    <s v="@2021/000290-CR-II"/>
  </r>
  <r>
    <x v="1"/>
    <x v="16"/>
    <s v="029318/2022"/>
    <s v="Servicio de transporte escolar en vehículos de menos de 10 plazas en Castilla-La Mancha cursos 2021-2022, 2022-2023 y 2023/2024. Ciudad Real-2"/>
    <s v="Contrato de servicios"/>
    <s v="Procedimiento abierto; multiplicidad de criterios"/>
    <s v="No"/>
    <n v="74658.539999999994"/>
    <n v="35244"/>
    <s v=""/>
    <s v=""/>
    <s v=""/>
    <s v=""/>
    <s v="@2021/000290-CR-II"/>
  </r>
  <r>
    <x v="1"/>
    <x v="16"/>
    <s v="029321/2022"/>
    <s v="Servicio de transporte escolar en vehículos de menos de 10 plazas en Castilla-La Mancha cursos 2021-2022, 2022-2023 y 2023/2024. Ciudad Real-2"/>
    <s v="Contrato de servicios"/>
    <s v="Procedimiento abierto; multiplicidad de criterios"/>
    <s v="No"/>
    <n v="74658.539999999994"/>
    <n v="34531.279999999999"/>
    <s v=""/>
    <s v=""/>
    <s v=""/>
    <s v=""/>
    <s v="@2021/000290-CR-II"/>
  </r>
  <r>
    <x v="1"/>
    <x v="16"/>
    <s v="029325/2022"/>
    <s v="Servicio de transporte escolar en vehículos de menos de 10 plazas en Castilla-La Mancha cursos 2021-2022, 2022-2023 y 2023/2024.Ciudad Real-1"/>
    <s v="Contrato de servicios"/>
    <s v="Procedimiento abierto; multiplicidad de criterios"/>
    <s v="No"/>
    <n v="74658.539999999994"/>
    <n v="33286"/>
    <s v=""/>
    <s v=""/>
    <s v=""/>
    <s v=""/>
    <s v="@2021/000290-CR-I"/>
  </r>
  <r>
    <x v="1"/>
    <x v="16"/>
    <s v="029327/2022"/>
    <s v="Servicio de transporte escolar en vehículos de menos de 10 plazas en Castilla-La Mancha cursos 2021-2022, 2022-2023 y 2023/2024.Ciudad Real-1"/>
    <s v="Contrato de servicios"/>
    <s v="Procedimiento abierto; multiplicidad de criterios"/>
    <s v="No"/>
    <n v="74658.539999999994"/>
    <n v="39160"/>
    <s v=""/>
    <s v=""/>
    <s v=""/>
    <s v=""/>
    <s v="@2021/000290-CR-I"/>
  </r>
  <r>
    <x v="1"/>
    <x v="16"/>
    <s v="029331/2022"/>
    <s v="Servicio de transporte escolar en vehículos de menos de 10 plazas en Castilla-La Mancha cursos 2021-2022, 2022-2023 y 2023/2024.Ciudad Real-1"/>
    <s v="Contrato de servicios"/>
    <s v="Procedimiento abierto; multiplicidad de criterios"/>
    <s v="No"/>
    <n v="74658.539999999994"/>
    <n v="31328"/>
    <s v=""/>
    <s v=""/>
    <s v=""/>
    <s v=""/>
    <s v="@2021/000290-CR-I"/>
  </r>
  <r>
    <x v="1"/>
    <x v="16"/>
    <s v="029343/2022"/>
    <s v="Servicio de transporte escolar en vehículos de menos de 10 plazas en Castilla-La Mancha cursos 2021-2022, 2022-2023 y 2023/2024.Ciudad Real-1"/>
    <s v="Contrato de servicios"/>
    <s v="Procedimiento abierto; multiplicidad de criterios"/>
    <s v="No"/>
    <n v="74658.539999999994"/>
    <n v="39160"/>
    <s v=""/>
    <s v=""/>
    <s v=""/>
    <s v=""/>
    <s v="@2021/000290-CR-I"/>
  </r>
  <r>
    <x v="1"/>
    <x v="16"/>
    <s v="029363/2022"/>
    <s v="Servicio de transporte escolar en vehículos de menos de 10 plazas en Castilla-La Mancha cursos 2021-2022, 2022-2023 y 2023/2024. Toledo-1"/>
    <s v="Contrato de servicios"/>
    <s v="Procedimiento abierto; multiplicidad de criterios"/>
    <s v="No"/>
    <n v="74658.539999999994"/>
    <n v="29330.84"/>
    <s v=""/>
    <s v=""/>
    <s v=""/>
    <s v=""/>
    <s v="@2021/000290-TO-I"/>
  </r>
  <r>
    <x v="1"/>
    <x v="16"/>
    <s v="034079/2022"/>
    <s v="Servicio de transporte escolar en vehículos de menos de 10 plazas en Castilla-La Mancha cursos 2021-2022, 2022-2023 y 2023/2024. Toledo-2"/>
    <s v="Contrato de servicios"/>
    <s v="Procedimiento abierto; multiplicidad de criterios"/>
    <s v="No"/>
    <n v="74658.539999999994"/>
    <n v="29383.200000000001"/>
    <s v=""/>
    <s v=""/>
    <s v=""/>
    <s v=""/>
    <s v="@2021/000290-TO-II"/>
  </r>
  <r>
    <x v="1"/>
    <x v="16"/>
    <s v="000495.5/2019"/>
    <s v="Servicio de Limpieza en Centros Educativos en la Provincia de Toledo"/>
    <s v="Contrato de servicios"/>
    <s v="Basado en un Acuerdo Marco"/>
    <s v="No"/>
    <n v="75047.710000000006"/>
    <n v="75047.710000000006"/>
    <m/>
    <m/>
    <m/>
    <m/>
    <s v="2019/000173"/>
  </r>
  <r>
    <x v="1"/>
    <x v="16"/>
    <s v="028239/2022"/>
    <s v="SSCC-Asistencias Técnicas para construcción 12+0 uds.+ servicios complementarios (1ª y 2ª Fases) en el I.E.S.O. NUEVO &quot;Nº 3&quot; en la C/ Rembrandt de SESEÑA (Toledo). REACT-UE"/>
    <s v="Contrato de servicios"/>
    <s v="Procedimiento Abierto Simplificado"/>
    <s v="No"/>
    <n v="75051.27"/>
    <n v="47048.43"/>
    <s v=""/>
    <s v=""/>
    <s v=""/>
    <s v=""/>
    <s v="@2021/015135"/>
  </r>
  <r>
    <x v="1"/>
    <x v="16"/>
    <s v="012251/2022"/>
    <s v="SSCC-Asistencias Técnicas para construcción 12+0 uds. + servicios complementarios (1ª y 2ª Fases) del I.E.S.O. nuevo Nº 1 en C/ Praga, s/n de UGENA (Toledo)."/>
    <s v="Contrato de servicios"/>
    <s v="Procedimiento Abierto Simplificado"/>
    <s v="No"/>
    <n v="77400.72"/>
    <n v="52434.14"/>
    <s v=""/>
    <s v=""/>
    <s v=""/>
    <s v=""/>
    <s v="@2021/018258"/>
  </r>
  <r>
    <x v="1"/>
    <x v="16"/>
    <s v="000395/2022"/>
    <s v="Servicio de limpieza del IESO 4 de junio de Cañete (Cuenca)"/>
    <s v="Contrato de servicios"/>
    <s v="Basado en un Acuerdo Marco"/>
    <s v="No"/>
    <n v="78304.62"/>
    <n v="41316.949999999997"/>
    <s v=""/>
    <s v=""/>
    <s v=""/>
    <s v=""/>
    <s v="@2021/012573"/>
  </r>
  <r>
    <x v="1"/>
    <x v="16"/>
    <s v="029350/2022"/>
    <s v="Servicio de transporte escolar en vehículos de menos de 10 plazas en Castilla-La Mancha cursos 2021-2022, 2022-2023 y 2023/2024. Toledo-1"/>
    <s v="Contrato de servicios"/>
    <s v="Procedimiento abierto; multiplicidad de criterios"/>
    <s v="No"/>
    <n v="79804.73"/>
    <n v="35805"/>
    <s v=""/>
    <s v=""/>
    <s v=""/>
    <s v=""/>
    <s v="@2021/000290-TO-I"/>
  </r>
  <r>
    <x v="1"/>
    <x v="16"/>
    <s v="044159/2022"/>
    <s v="Servicio de Mantenimiento  de la Escuela Superior de Arte Dramático (2023-2024)."/>
    <s v="Contrato de servicios"/>
    <s v="Procedimiento Abierto Simplificado"/>
    <s v="No"/>
    <n v="80986.75"/>
    <n v="61589"/>
    <s v=""/>
    <s v=""/>
    <s v=""/>
    <s v=""/>
    <s v="@2022/015217"/>
  </r>
  <r>
    <x v="1"/>
    <x v="16"/>
    <s v="027025/2022"/>
    <s v="Limpieza IES &quot;Pablo Ruiz Picasso&quot; del 29-08-2022 al 26-07-2024 (Contrato basado en Acuerdo Marco)"/>
    <s v="Contrato de servicios"/>
    <s v="Basado en un Acuerdo Marco"/>
    <s v="No"/>
    <n v="83179.03"/>
    <n v="62357.23"/>
    <s v=""/>
    <s v=""/>
    <s v=""/>
    <s v=""/>
    <s v="@2022/002902"/>
  </r>
  <r>
    <x v="1"/>
    <x v="16"/>
    <s v="000436/2022"/>
    <s v="Servicio de limpieza del IESO La Jara de Villanueva de la Jara (Cuenca)"/>
    <s v="Contrato de servicios"/>
    <s v="Basado en un Acuerdo Marco"/>
    <s v="No"/>
    <n v="84241.55"/>
    <n v="41727"/>
    <s v=""/>
    <s v=""/>
    <s v=""/>
    <s v=""/>
    <s v="@2021/012579"/>
  </r>
  <r>
    <x v="1"/>
    <x v="16"/>
    <s v="044157/2022"/>
    <s v="Servicio de Mantenimiento en el C.E.E. &quot;Infanta Elena&quot; de Cuenca (2023-2024)."/>
    <s v="Contrato de servicios"/>
    <s v="Procedimiento Abierto Simplificado"/>
    <s v="No"/>
    <n v="84279.89"/>
    <n v="62678"/>
    <s v=""/>
    <s v=""/>
    <s v=""/>
    <s v=""/>
    <s v="@2022/015214"/>
  </r>
  <r>
    <x v="1"/>
    <x v="16"/>
    <s v="024138/2022"/>
    <s v="Limpieza IES &quot;Ramón Giraldo&quot; del 01-09-2022 al 31-07-2024 (Contrato basado en Acuerdo Marco)"/>
    <s v="Contrato de servicios"/>
    <s v="Basado en un Acuerdo Marco"/>
    <s v="No"/>
    <n v="85445.88"/>
    <n v="58216.09"/>
    <s v=""/>
    <s v=""/>
    <s v=""/>
    <s v=""/>
    <s v="@2022/002895"/>
  </r>
  <r>
    <x v="1"/>
    <x v="16"/>
    <s v="029765/2022"/>
    <s v="Servicio de transporte escolar en vehículos de más de 9 plazas en Castilla-La Mancha cursos 2021-2022, 2022-2023 y 2023/2024. Albacete-2"/>
    <s v="Contrato de servicios"/>
    <s v="Procedimiento abierto; multiplicidad de criterios"/>
    <s v="No"/>
    <n v="87508.57"/>
    <n v="46200"/>
    <s v=""/>
    <s v=""/>
    <s v=""/>
    <s v=""/>
    <s v="@2021/001014-AB-II"/>
  </r>
  <r>
    <x v="1"/>
    <x v="16"/>
    <s v="029767/2022"/>
    <s v="Servicio de transporte escolar en vehículos de más de 9 plazas en Castilla-La Mancha cursos 2021-2022, 2022-2023 y 2023/2024. Albacete-2"/>
    <s v="Contrato de servicios"/>
    <s v="Procedimiento abierto; multiplicidad de criterios"/>
    <s v="No"/>
    <n v="87508.57"/>
    <n v="46585"/>
    <s v=""/>
    <s v=""/>
    <s v=""/>
    <s v=""/>
    <s v="@2021/001014-AB-II"/>
  </r>
  <r>
    <x v="1"/>
    <x v="16"/>
    <s v="029893/2022"/>
    <s v="Servicio de transporte escolar en vehículos de más de 9 plazas en Castilla-La Mancha cursos 2021-2022, 2022-2023 y 2023/2024. Albacete-1"/>
    <s v="Contrato de servicios"/>
    <s v="Procedimiento abierto; multiplicidad de criterios"/>
    <s v="No"/>
    <n v="87508.57"/>
    <n v="57750"/>
    <s v=""/>
    <s v=""/>
    <s v=""/>
    <s v=""/>
    <s v="@2021/001014-AB-I"/>
  </r>
  <r>
    <x v="1"/>
    <x v="16"/>
    <s v="029912/2022"/>
    <s v="Servicio de transporte escolar en vehículos de más de 9 plazas en Castilla-La Mancha cursos 2021-2022, 2022-2023 y 2023/2024. Albacete-1"/>
    <s v="Contrato de servicios"/>
    <s v="Procedimiento abierto; multiplicidad de criterios"/>
    <s v="No"/>
    <n v="87508.57"/>
    <n v="46727.45"/>
    <s v=""/>
    <s v=""/>
    <s v=""/>
    <s v=""/>
    <s v="@2021/001014-AB-I"/>
  </r>
  <r>
    <x v="1"/>
    <x v="16"/>
    <s v="029920/2022"/>
    <s v="Servicio de transporte escolar en vehículos de más de 9 plazas en Castilla-La Mancha cursos 2021-2022, 2022-2023 y 2023/2024. Albacete-1"/>
    <s v="Contrato de servicios"/>
    <s v="Procedimiento abierto; multiplicidad de criterios"/>
    <s v="No"/>
    <n v="87508.57"/>
    <n v="45430"/>
    <s v=""/>
    <s v=""/>
    <s v=""/>
    <s v=""/>
    <s v="@2021/001014-AB-I"/>
  </r>
  <r>
    <x v="1"/>
    <x v="16"/>
    <s v="029926/2022"/>
    <s v="Servicio de transporte escolar en vehículos de más de 9 plazas en Castilla-La Mancha cursos 2021-2022, 2022-2023 y 2023/2024. Guadalajara-1"/>
    <s v="Contrato de servicios"/>
    <s v="Procedimiento abierto; multiplicidad de criterios"/>
    <s v="No"/>
    <n v="87508.57"/>
    <n v="53130.01"/>
    <s v=""/>
    <s v=""/>
    <s v=""/>
    <s v=""/>
    <s v="@2021/001014-GU-I"/>
  </r>
  <r>
    <x v="1"/>
    <x v="16"/>
    <s v="029927/2022"/>
    <s v="Servicio de transporte escolar en vehículos de más de 9 plazas en Castilla-La Mancha cursos 2021-2022, 2022-2023 y 2023/2024. Albacete-1"/>
    <s v="Contrato de servicios"/>
    <s v="Procedimiento abierto; multiplicidad de criterios"/>
    <s v="No"/>
    <n v="87508.57"/>
    <n v="46669.7"/>
    <s v=""/>
    <s v=""/>
    <s v=""/>
    <s v=""/>
    <s v="@2021/001014-AB-I"/>
  </r>
  <r>
    <x v="1"/>
    <x v="16"/>
    <s v="029929/2022"/>
    <s v="Servicio de transporte escolar en vehículos de más de 9 plazas en Castilla-La Mancha cursos 2021-2022, 2022-2023 y 2023/2024. Cuenca-1"/>
    <s v="Contrato de servicios"/>
    <s v="Procedimiento abierto; multiplicidad de criterios"/>
    <s v="No"/>
    <n v="87508.57"/>
    <n v="46084.5"/>
    <s v=""/>
    <s v=""/>
    <s v=""/>
    <s v=""/>
    <s v="@2021/001014-CU-I"/>
  </r>
  <r>
    <x v="1"/>
    <x v="16"/>
    <s v="030006/2022"/>
    <s v="Servicio de transporte escolar en vehículos de más de 9 plazas en Castilla-La Mancha cursos 2021-2022, 2022-2023 y 2023/2024. Guadalajara-3"/>
    <s v="Contrato de servicios"/>
    <s v="Procedimiento abierto; multiplicidad de criterios"/>
    <s v="No"/>
    <n v="87508.57"/>
    <n v="48510"/>
    <s v=""/>
    <s v=""/>
    <s v=""/>
    <s v=""/>
    <s v="@2021/001014-GU-III"/>
  </r>
  <r>
    <x v="1"/>
    <x v="16"/>
    <s v="030024/2022"/>
    <s v="Servicio de transporte escolar en vehículos de más de 9 plazas en Castilla-La Mancha cursos 2021-2022, 2022-2023 y 2023/2024. Guadalajara-4"/>
    <s v="Contrato de servicios"/>
    <s v="Procedimiento abierto; multiplicidad de criterios"/>
    <s v="No"/>
    <n v="87508.57"/>
    <n v="43505"/>
    <s v=""/>
    <s v=""/>
    <s v=""/>
    <s v=""/>
    <s v="@2021/001014-GU-IV"/>
  </r>
  <r>
    <x v="1"/>
    <x v="16"/>
    <s v="030088/2022"/>
    <s v="Servicio de transporte escolar en vehículos de más de 9 plazas en Castilla-La Mancha cursos 2021-2022, 2022-2023 y 2023/2024. Toledo-1"/>
    <s v="Contrato de servicios"/>
    <s v="Procedimiento abierto; multiplicidad de criterios"/>
    <s v="No"/>
    <n v="87508.57"/>
    <n v="42350"/>
    <s v=""/>
    <s v=""/>
    <s v=""/>
    <s v=""/>
    <s v="@2021/001014-TO-I"/>
  </r>
  <r>
    <x v="1"/>
    <x v="16"/>
    <s v="030125/2022"/>
    <s v="Servicio de transporte escolar en vehículos de más de 9 plazas en Castilla-La Mancha cursos 2021-2022, 2022-2023 y 2023/2024. Guadalajara-1"/>
    <s v="Contrato de servicios"/>
    <s v="Procedimiento abierto; multiplicidad de criterios"/>
    <s v="No"/>
    <n v="87508.57"/>
    <n v="43755.26"/>
    <s v=""/>
    <s v=""/>
    <s v=""/>
    <s v=""/>
    <s v="@2021/001014-GU-I"/>
  </r>
  <r>
    <x v="1"/>
    <x v="16"/>
    <s v="030167/2022"/>
    <s v="Servicio de transporte escolar en vehículos de más de 9 plazas en Castilla-La Mancha cursos 2021-2022, 2022-2023 y 2023/2024. Toledo-4"/>
    <s v="Contrato de servicios"/>
    <s v="Procedimiento abierto; multiplicidad de criterios"/>
    <s v="No"/>
    <n v="87508.57"/>
    <n v="53900"/>
    <s v=""/>
    <s v=""/>
    <s v=""/>
    <s v=""/>
    <s v="@2021/001014-TO-IV"/>
  </r>
  <r>
    <x v="1"/>
    <x v="16"/>
    <s v="030170/2022"/>
    <s v="Servicio de transporte escolar en vehículos de más de 9 plazas en Castilla-La Mancha cursos 2021-2022, 2022-2023 y 2023/2024. Toledo-4"/>
    <s v="Contrato de servicios"/>
    <s v="Procedimiento abierto; multiplicidad de criterios"/>
    <s v="No"/>
    <n v="87508.57"/>
    <n v="53900"/>
    <s v=""/>
    <s v=""/>
    <s v=""/>
    <s v=""/>
    <s v="@2021/001014-TO-IV"/>
  </r>
  <r>
    <x v="1"/>
    <x v="16"/>
    <s v="034082/2022"/>
    <s v="Servicio de transporte escolar en vehículos de más de 9 plazas en Castilla-La Mancha cursos 2021-2022, 2022-2023 y 2023/2024. Ciudad Real"/>
    <s v="Contrato de servicios"/>
    <s v="Procedimiento abierto; multiplicidad de criterios"/>
    <s v="No"/>
    <n v="87508.57"/>
    <n v="33856.69"/>
    <s v=""/>
    <s v=""/>
    <s v=""/>
    <s v=""/>
    <s v="@2021/001014-CR-I"/>
  </r>
  <r>
    <x v="1"/>
    <x v="16"/>
    <s v="034123/2022"/>
    <s v="Servicio de transporte escolar en vehículos de más de 9 plazas en Castilla-La Mancha cursos 2021-2022, 2022-2023 y 2023/2024. Toledo-4"/>
    <s v="Contrato de servicios"/>
    <s v="Procedimiento abierto; multiplicidad de criterios"/>
    <s v="No"/>
    <n v="87508.57"/>
    <n v="37408.800000000003"/>
    <s v=""/>
    <s v=""/>
    <s v=""/>
    <s v=""/>
    <s v="@2021/001014-TO-IV"/>
  </r>
  <r>
    <x v="1"/>
    <x v="16"/>
    <s v="037072/2022"/>
    <s v="Servicio de transporte escolar en vehículos de más de 9 plazas en Castilla-La Mancha cursos 2021-2022, 2022-2023 y 2023/2024. Guadalajara-4"/>
    <s v="Contrato de servicios"/>
    <s v="Procedimiento abierto; multiplicidad de criterios"/>
    <s v="No"/>
    <n v="87508.57"/>
    <n v="45815"/>
    <s v=""/>
    <s v=""/>
    <s v=""/>
    <s v=""/>
    <s v="@2021/001014-GU-IV"/>
  </r>
  <r>
    <x v="1"/>
    <x v="16"/>
    <s v="029777/2022"/>
    <s v="Servicio de transporte escolar en vehículos de más de 9 plazas en Castilla-La Mancha cursos 2021-2022, 2022-2023 y 2023/2024. Toledo-2"/>
    <s v="Contrato de servicios"/>
    <s v="Procedimiento abierto; multiplicidad de criterios"/>
    <s v="No"/>
    <n v="87508.58"/>
    <n v="46200"/>
    <s v=""/>
    <s v=""/>
    <s v=""/>
    <s v=""/>
    <s v="@2021/001014-TO-II"/>
  </r>
  <r>
    <x v="1"/>
    <x v="16"/>
    <s v="029778/2022"/>
    <s v="Servicio de transporte escolar en vehículos de más de 9 plazas en Castilla-La Mancha cursos 2021-2022, 2022-2023 y 2023/2024. Toledo-2"/>
    <s v="Contrato de servicios"/>
    <s v="Procedimiento abierto; multiplicidad de criterios"/>
    <s v="No"/>
    <n v="87508.58"/>
    <n v="44255.75"/>
    <s v=""/>
    <s v=""/>
    <s v=""/>
    <s v=""/>
    <s v="@2021/001014-TO-II"/>
  </r>
  <r>
    <x v="1"/>
    <x v="16"/>
    <s v="030020/2022"/>
    <s v="Servicio de transporte escolar en vehículos de más de 9 plazas en Castilla-La Mancha cursos 2021-2022, 2022-2023 y 2023/2024. Albacete-2"/>
    <s v="Contrato de servicios"/>
    <s v="Procedimiento abierto; multiplicidad de criterios"/>
    <s v="No"/>
    <n v="87508.58"/>
    <n v="46585"/>
    <s v=""/>
    <s v=""/>
    <s v=""/>
    <s v=""/>
    <s v="@2021/001014-AB-II"/>
  </r>
  <r>
    <x v="1"/>
    <x v="16"/>
    <s v="030030/2022"/>
    <s v="Servicio de transporte escolar en vehículos de más de 9 plazas en Castilla-La Mancha cursos 2021-2022, 2022-2023 y 2023/2024. Guadalajara-4"/>
    <s v="Contrato de servicios"/>
    <s v="Procedimiento abierto; multiplicidad de criterios"/>
    <s v="No"/>
    <n v="87508.58"/>
    <n v="45815"/>
    <s v=""/>
    <s v=""/>
    <s v=""/>
    <s v=""/>
    <s v="@2021/001014-GU-IV"/>
  </r>
  <r>
    <x v="1"/>
    <x v="16"/>
    <s v="030178/2022"/>
    <s v="Servicio de transporte escolar en vehículos de más de 9 plazas en Castilla-La Mancha cursos 2021-2022, 2022-2023 y 2023/2024. Toledo-4"/>
    <s v="Contrato de servicios"/>
    <s v="Procedimiento abierto; multiplicidad de criterios"/>
    <s v="No"/>
    <n v="87508.58"/>
    <n v="51975"/>
    <s v=""/>
    <s v=""/>
    <s v=""/>
    <s v=""/>
    <s v="@2021/001014-TO-IV"/>
  </r>
  <r>
    <x v="1"/>
    <x v="16"/>
    <s v="030240/2022"/>
    <s v="Servicio de transporte escolar en vehículos de más de 9 plazas en Castilla-La Mancha cursos 2021-2022, 2022-2023 y 2023/2024. Guadalajara-3"/>
    <s v="Contrato de servicios"/>
    <s v="Procedimiento abierto; multiplicidad de criterios"/>
    <s v="No"/>
    <n v="87508.58"/>
    <n v="46200"/>
    <s v=""/>
    <s v=""/>
    <s v=""/>
    <s v=""/>
    <s v="@2021/001014-GU-III"/>
  </r>
  <r>
    <x v="1"/>
    <x v="16"/>
    <s v="037059/2022"/>
    <s v="Servicio de transporte escolar en vehículos de más de 9 plazas en Castilla-La Mancha cursos 2021-2022, 2022-2023 y 2023/2024. Guadalajara-1"/>
    <s v="Contrato de servicios"/>
    <s v="Procedimiento abierto; multiplicidad de criterios"/>
    <s v="No"/>
    <n v="87508.58"/>
    <n v="46200"/>
    <s v=""/>
    <s v=""/>
    <s v=""/>
    <s v=""/>
    <s v="@2021/001014-GU-I"/>
  </r>
  <r>
    <x v="1"/>
    <x v="16"/>
    <s v="017098/2022"/>
    <s v="Contrato basado de Acuerdo Marco Servicio de Mantenimiento integral en el Museo de la Merced en Ciudad Real"/>
    <s v="Contrato de servicios"/>
    <s v="Basado en un Acuerdo Marco"/>
    <s v="No"/>
    <n v="88334.21"/>
    <n v="53101.07"/>
    <s v=""/>
    <s v=""/>
    <s v=""/>
    <s v=""/>
    <s v="@2022/004981"/>
  </r>
  <r>
    <x v="1"/>
    <x v="16"/>
    <s v="024010/2022"/>
    <s v="Limpieza IES &quot;Mentesa Oretana&quot; del 01-09-2022 al 31-07-2024 (Contrato basado en Acuerdo Marco)"/>
    <s v="Contrato de servicios"/>
    <s v="Basado en un Acuerdo Marco"/>
    <s v="No"/>
    <n v="89510.57"/>
    <n v="71664.91"/>
    <s v=""/>
    <s v=""/>
    <s v=""/>
    <s v=""/>
    <s v="@2022/002848"/>
  </r>
  <r>
    <x v="1"/>
    <x v="16"/>
    <s v="044166/2022"/>
    <s v="Servicio Mantenimiento del Conservatorio de Música de Cuenca (2023-2024)."/>
    <s v="Contrato de servicios"/>
    <s v="Procedimiento Abierto Simplificado"/>
    <s v="No"/>
    <n v="93911.88"/>
    <n v="66796.36"/>
    <s v=""/>
    <s v=""/>
    <s v=""/>
    <s v=""/>
    <s v="@2022/015224"/>
  </r>
  <r>
    <x v="1"/>
    <x v="16"/>
    <s v="022896/2022"/>
    <s v="Limpieza IES &quot;Maximo Laguna&quot; del 01-09-2022 al 31-07-2024 (Contrato basado en Acuerdo Marco)"/>
    <s v="Contrato de servicios"/>
    <s v="Basado en un Acuerdo Marco"/>
    <s v="No"/>
    <n v="95916.36"/>
    <n v="72423.58"/>
    <s v=""/>
    <s v=""/>
    <s v=""/>
    <s v=""/>
    <s v="@2022/002865"/>
  </r>
  <r>
    <x v="1"/>
    <x v="16"/>
    <s v="029753/2022"/>
    <s v="Servicio de transporte escolar en vehículos de más de 9 plazas en Castilla-La Mancha cursos 2021-2022, 2022-2023 y 2023/2024. Cuenca-2"/>
    <s v="Contrato de servicios"/>
    <s v="Procedimiento abierto; multiplicidad de criterios"/>
    <s v="No"/>
    <n v="98521.5"/>
    <n v="51513"/>
    <s v=""/>
    <s v=""/>
    <s v=""/>
    <s v=""/>
    <s v="@2021/001014-CU-II"/>
  </r>
  <r>
    <x v="1"/>
    <x v="16"/>
    <s v="029757/2022"/>
    <s v="Servicio de transporte escolar en vehículos de más de 9 plazas en Castilla-La Mancha cursos 2021-2022, 2022-2023 y 2023/2024. Cuenca-2"/>
    <s v="Contrato de servicios"/>
    <s v="Procedimiento abierto; multiplicidad de criterios"/>
    <s v="No"/>
    <n v="98521.5"/>
    <n v="49260.75"/>
    <s v=""/>
    <s v=""/>
    <s v=""/>
    <s v=""/>
    <s v="@2021/001014-CU-II"/>
  </r>
  <r>
    <x v="1"/>
    <x v="16"/>
    <s v="029758/2022"/>
    <s v="Servicio de transporte escolar en vehículos de más de 9 plazas en Castilla-La Mancha cursos 2021-2022, 2022-2023 y 2023/2024. Cuenca-2"/>
    <s v="Contrato de servicios"/>
    <s v="Procedimiento abierto; multiplicidad de criterios"/>
    <s v="No"/>
    <n v="98521.5"/>
    <n v="63525"/>
    <s v=""/>
    <s v=""/>
    <s v=""/>
    <s v=""/>
    <s v="@2021/001014-CU-II"/>
  </r>
  <r>
    <x v="1"/>
    <x v="16"/>
    <s v="029783/2022"/>
    <s v="Servicio de transporte escolar en vehículos de más de 9 plazas en Castilla-La Mancha cursos 2021-2022, 2022-2023 y 2023/2024. Toledo-2"/>
    <s v="Contrato de servicios"/>
    <s v="Procedimiento abierto; multiplicidad de criterios"/>
    <s v="No"/>
    <n v="98521.5"/>
    <n v="49222.25"/>
    <s v=""/>
    <s v=""/>
    <s v=""/>
    <s v=""/>
    <s v="@2021/001014-TO-II"/>
  </r>
  <r>
    <x v="1"/>
    <x v="16"/>
    <s v="029785/2022"/>
    <s v="Servicio de transporte escolar en vehículos de más de 9 plazas en Castilla-La Mancha cursos 2021-2022, 2022-2023 y 2023/2024. Toledo-2"/>
    <s v="Contrato de servicios"/>
    <s v="Procedimiento abierto; multiplicidad de criterios"/>
    <s v="No"/>
    <n v="98521.5"/>
    <n v="49129.85"/>
    <s v=""/>
    <s v=""/>
    <s v=""/>
    <s v=""/>
    <s v="@2021/001014-TO-II"/>
  </r>
  <r>
    <x v="1"/>
    <x v="16"/>
    <s v="029786/2022"/>
    <s v="Servicio de transporte escolar en vehículos de más de 9 plazas en Castilla-La Mancha cursos 2021-2022, 2022-2023 y 2023/2024. Toledo-2"/>
    <s v="Contrato de servicios"/>
    <s v="Procedimiento abierto; multiplicidad de criterios"/>
    <s v="No"/>
    <n v="98521.5"/>
    <n v="61215"/>
    <s v=""/>
    <s v=""/>
    <s v=""/>
    <s v=""/>
    <s v="@2021/001014-TO-II"/>
  </r>
  <r>
    <x v="1"/>
    <x v="16"/>
    <s v="029787/2022"/>
    <s v="Servicio de transporte escolar en vehículos de más de 9 plazas en Castilla-La Mancha cursos 2021-2022, 2022-2023 y 2023/2024. Toledo-2"/>
    <s v="Contrato de servicios"/>
    <s v="Procedimiento abierto; multiplicidad de criterios"/>
    <s v="No"/>
    <n v="98521.5"/>
    <n v="57365"/>
    <s v=""/>
    <s v=""/>
    <s v=""/>
    <s v=""/>
    <s v="@2021/001014-TO-II"/>
  </r>
  <r>
    <x v="1"/>
    <x v="16"/>
    <s v="029788/2022"/>
    <s v="Servicio de transporte escolar en vehículos de más de 9 plazas en Castilla-La Mancha cursos 2021-2022, 2022-2023 y 2023/2024. Toledo-2"/>
    <s v="Contrato de servicios"/>
    <s v="Procedimiento abierto; multiplicidad de criterios"/>
    <s v="No"/>
    <n v="98521.5"/>
    <n v="48125"/>
    <s v=""/>
    <s v=""/>
    <s v=""/>
    <s v=""/>
    <s v="@2021/001014-TO-II"/>
  </r>
  <r>
    <x v="1"/>
    <x v="16"/>
    <s v="029789/2022"/>
    <s v="Servicio de transporte escolar en vehículos de más de 9 plazas en Castilla-La Mancha cursos 2021-2022, 2022-2023 y 2023/2024. Toledo-2"/>
    <s v="Contrato de servicios"/>
    <s v="Procedimiento abierto; multiplicidad de criterios"/>
    <s v="No"/>
    <n v="98521.5"/>
    <n v="65065"/>
    <s v=""/>
    <s v=""/>
    <s v=""/>
    <s v=""/>
    <s v="@2021/001014-TO-II"/>
  </r>
  <r>
    <x v="1"/>
    <x v="16"/>
    <s v="029791/2022"/>
    <s v="Servicio de transporte escolar en vehículos de más de 9 plazas en Castilla-La Mancha cursos 2021-2022, 2022-2023 y 2023/2024. Toledo-2"/>
    <s v="Contrato de servicios"/>
    <s v="Procedimiento abierto; multiplicidad de criterios"/>
    <s v="No"/>
    <n v="98521.5"/>
    <n v="65065"/>
    <s v=""/>
    <s v=""/>
    <s v=""/>
    <s v=""/>
    <s v="@2021/001014-TO-II"/>
  </r>
  <r>
    <x v="1"/>
    <x v="16"/>
    <s v="029794/2022"/>
    <s v="Servicio de transporte escolar en vehículos de más de 9 plazas en Castilla-La Mancha cursos 2021-2022, 2022-2023 y 2023/2024. Toledo-2"/>
    <s v="Contrato de servicios"/>
    <s v="Procedimiento abierto; multiplicidad de criterios"/>
    <s v="No"/>
    <n v="98521.5"/>
    <n v="52360"/>
    <s v=""/>
    <s v=""/>
    <s v=""/>
    <s v=""/>
    <s v="@2021/001014-TO-II"/>
  </r>
  <r>
    <x v="1"/>
    <x v="16"/>
    <s v="029804/2022"/>
    <s v="Servicio de transporte escolar en vehículos de más de 9 plazas en Castilla-La Mancha cursos 2021-2022, 2022-2023 y 2023/2024. Toledo-2"/>
    <s v="Contrato de servicios"/>
    <s v="Procedimiento abierto; multiplicidad de criterios"/>
    <s v="No"/>
    <n v="98521.5"/>
    <n v="48105.75"/>
    <s v=""/>
    <s v=""/>
    <s v=""/>
    <s v=""/>
    <s v="@2021/001014-TO-II"/>
  </r>
  <r>
    <x v="1"/>
    <x v="16"/>
    <s v="029928/2022"/>
    <s v="Servicio de transporte escolar en vehículos de más de 9 plazas en Castilla-La Mancha cursos 2021-2022, 2022-2023 y 2023/2024. Albacete-1"/>
    <s v="Contrato de servicios"/>
    <s v="Procedimiento abierto; multiplicidad de criterios"/>
    <s v="No"/>
    <n v="98521.5"/>
    <n v="51886.45"/>
    <s v=""/>
    <s v=""/>
    <s v=""/>
    <s v=""/>
    <s v="@2021/001014-AB-I"/>
  </r>
  <r>
    <x v="1"/>
    <x v="16"/>
    <s v="029943/2022"/>
    <s v="Servicio de transporte escolar en vehículos de más de 9 plazas en Castilla-La Mancha cursos 2021-2022, 2022-2023 y 2023/2024. Guadalajara-2"/>
    <s v="Contrato de servicios"/>
    <s v="Procedimiento abierto; multiplicidad de criterios"/>
    <s v="No"/>
    <n v="98521.5"/>
    <n v="49260.76"/>
    <s v=""/>
    <s v=""/>
    <s v=""/>
    <s v=""/>
    <s v="@2021/001014-GU-II"/>
  </r>
  <r>
    <x v="1"/>
    <x v="16"/>
    <s v="029957/2022"/>
    <s v="Servicio de transporte escolar en vehículos de más de 9 plazas en Castilla-La Mancha cursos 2021-2022, 2022-2023 y 2023/2024. Guadalajara-2"/>
    <s v="Contrato de servicios"/>
    <s v="Procedimiento abierto; multiplicidad de criterios"/>
    <s v="No"/>
    <n v="98521.5"/>
    <n v="60830"/>
    <s v=""/>
    <s v=""/>
    <s v=""/>
    <s v=""/>
    <s v="@2021/001014-GU-II"/>
  </r>
  <r>
    <x v="1"/>
    <x v="16"/>
    <s v="029978/2022"/>
    <s v="Servicio de transporte escolar en vehículos de más de 9 plazas en Castilla-La Mancha cursos 2021-2022, 2022-2023 y 2023/2024. Albacete-1"/>
    <s v="Contrato de servicios"/>
    <s v="Procedimiento abierto; multiplicidad de criterios"/>
    <s v="No"/>
    <n v="98521.5"/>
    <n v="65681"/>
    <s v=""/>
    <s v=""/>
    <s v=""/>
    <s v=""/>
    <s v="@2021/001014-AB-I"/>
  </r>
  <r>
    <x v="1"/>
    <x v="16"/>
    <s v="029987/2022"/>
    <s v="Servicio de transporte escolar en vehículos de más de 9 plazas en Castilla-La Mancha cursos 2021-2022, 2022-2023 y 2023/2024. Albacete-1"/>
    <s v="Contrato de servicios"/>
    <s v="Procedimiento abierto; multiplicidad de criterios"/>
    <s v="No"/>
    <n v="98521.5"/>
    <n v="52610.25"/>
    <s v=""/>
    <s v=""/>
    <s v=""/>
    <s v=""/>
    <s v="@2021/001014-AB-I"/>
  </r>
  <r>
    <x v="1"/>
    <x v="16"/>
    <s v="029990/2022"/>
    <s v="Servicio de transporte escolar en vehículos de más de 9 plazas en Castilla-La Mancha cursos 2021-2022, 2022-2023 y 2023/2024. Cuenca-2"/>
    <s v="Contrato de servicios"/>
    <s v="Procedimiento abierto; multiplicidad de criterios"/>
    <s v="No"/>
    <n v="98521.5"/>
    <n v="51474.5"/>
    <s v=""/>
    <s v=""/>
    <s v=""/>
    <s v=""/>
    <s v="@2021/001014-CU-II"/>
  </r>
  <r>
    <x v="1"/>
    <x v="16"/>
    <s v="030008/2022"/>
    <s v="Servicio de transporte escolar en vehículos de más de 9 plazas en Castilla-La Mancha cursos 2021-2022, 2022-2023 y 2023/2024. Guadalajara-3"/>
    <s v="Contrato de servicios"/>
    <s v="Procedimiento abierto; multiplicidad de criterios"/>
    <s v="No"/>
    <n v="98521.5"/>
    <n v="54670"/>
    <s v=""/>
    <s v=""/>
    <s v=""/>
    <s v=""/>
    <s v="@2021/001014-GU-III"/>
  </r>
  <r>
    <x v="1"/>
    <x v="16"/>
    <s v="030021/2022"/>
    <s v="Servicio de transporte escolar en vehículos de más de 9 plazas en Castilla-La Mancha cursos 2021-2022, 2022-2023 y 2023/2024. Guadalajara-4"/>
    <s v="Contrato de servicios"/>
    <s v="Procedimiento abierto; multiplicidad de criterios"/>
    <s v="No"/>
    <n v="98521.5"/>
    <n v="49665"/>
    <s v=""/>
    <s v=""/>
    <s v=""/>
    <s v=""/>
    <s v="@2021/001014-GU-IV"/>
  </r>
  <r>
    <x v="1"/>
    <x v="16"/>
    <s v="030027/2022"/>
    <s v="Servicio de transporte escolar en vehículos de más de 9 plazas en Castilla-La Mancha cursos 2021-2022, 2022-2023 y 2023/2024. Guadalajara-4"/>
    <s v="Contrato de servicios"/>
    <s v="Procedimiento abierto; multiplicidad de criterios"/>
    <s v="No"/>
    <n v="98521.5"/>
    <n v="48895"/>
    <s v=""/>
    <s v=""/>
    <s v=""/>
    <s v=""/>
    <s v="@2021/001014-GU-IV"/>
  </r>
  <r>
    <x v="1"/>
    <x v="16"/>
    <s v="030029/2022"/>
    <s v="Servicio de transporte escolar en vehículos de más de 9 plazas en Castilla-La Mancha cursos 2021-2022, 2022-2023 y 2023/2024. Albacete-2"/>
    <s v="Contrato de servicios"/>
    <s v="Procedimiento abierto; multiplicidad de criterios"/>
    <s v="No"/>
    <n v="98521.5"/>
    <n v="52544.800000000003"/>
    <s v=""/>
    <s v=""/>
    <s v=""/>
    <s v=""/>
    <s v="@2021/001014-AB-II"/>
  </r>
  <r>
    <x v="1"/>
    <x v="16"/>
    <s v="030032/2022"/>
    <s v="Servicio de transporte escolar en vehículos de más de 9 plazas en Castilla-La Mancha cursos 2021-2022, 2022-2023 y 2023/2024. Albacete-2"/>
    <s v="Contrato de servicios"/>
    <s v="Procedimiento abierto; multiplicidad de criterios"/>
    <s v="No"/>
    <n v="98521.5"/>
    <n v="53707.5"/>
    <s v=""/>
    <s v=""/>
    <s v=""/>
    <s v=""/>
    <s v="@2021/001014-AB-II"/>
  </r>
  <r>
    <x v="1"/>
    <x v="16"/>
    <s v="030042/2022"/>
    <s v="Servicio de transporte escolar en vehículos de más de 9 plazas en Castilla-La Mancha cursos 2021-2022, 2022-2023 y 2023/2024. Albacete-2"/>
    <s v="Contrato de servicios"/>
    <s v="Procedimiento abierto; multiplicidad de criterios"/>
    <s v="No"/>
    <n v="98521.5"/>
    <n v="57750"/>
    <s v=""/>
    <s v=""/>
    <s v=""/>
    <s v=""/>
    <s v="@2021/001014-AB-II"/>
  </r>
  <r>
    <x v="1"/>
    <x v="16"/>
    <s v="030051/2022"/>
    <s v="Servicio de transporte escolar en vehículos de más de 9 plazas en Castilla-La Mancha cursos 2021-2022, 2022-2023 y 2023/2024. Albacete-2"/>
    <s v="Contrato de servicios"/>
    <s v="Procedimiento abierto; multiplicidad de criterios"/>
    <s v="No"/>
    <n v="98521.5"/>
    <n v="57750"/>
    <s v=""/>
    <s v=""/>
    <s v=""/>
    <s v=""/>
    <s v="@2021/001014-AB-II"/>
  </r>
  <r>
    <x v="1"/>
    <x v="16"/>
    <s v="030055/2022"/>
    <s v="Servicio de transporte escolar en vehículos de más de 9 plazas en Castilla-La Mancha cursos 2021-2022, 2022-2023 y 2023/2024. Guadalajara-4"/>
    <s v="Contrato de servicios"/>
    <s v="Procedimiento abierto; multiplicidad de criterios"/>
    <s v="No"/>
    <n v="98521.5"/>
    <n v="52360"/>
    <s v=""/>
    <s v=""/>
    <s v=""/>
    <s v=""/>
    <s v="@2021/001014-GU-IV"/>
  </r>
  <r>
    <x v="1"/>
    <x v="16"/>
    <s v="030056/2022"/>
    <s v="Servicio de transporte escolar en vehículos de más de 9 plazas en Castilla-La Mancha cursos 2021-2022, 2022-2023 y 2023/2024. Albacete-2"/>
    <s v="Contrato de servicios"/>
    <s v="Procedimiento abierto; multiplicidad de criterios"/>
    <s v="No"/>
    <n v="98521.5"/>
    <n v="52544.800000000003"/>
    <s v=""/>
    <s v=""/>
    <s v=""/>
    <s v=""/>
    <s v="@2021/001014-AB-II"/>
  </r>
  <r>
    <x v="1"/>
    <x v="16"/>
    <s v="030075/2022"/>
    <s v="Servicio de transporte escolar en vehículos de más de 9 plazas en Castilla-La Mancha cursos 2021-2022, 2022-2023 y 2023/2024. Guadalajara-4"/>
    <s v="Contrato de servicios"/>
    <s v="Procedimiento abierto; multiplicidad de criterios"/>
    <s v="No"/>
    <n v="98521.5"/>
    <n v="52360"/>
    <s v=""/>
    <s v=""/>
    <s v=""/>
    <s v=""/>
    <s v="@2021/001014-GU-IV"/>
  </r>
  <r>
    <x v="1"/>
    <x v="16"/>
    <s v="025731.5/2021"/>
    <s v="SSCC-Obra de Cubierta pista deportiva en IES El Greco de Toledo. Feder REACT-UE."/>
    <s v="Contrato de obras"/>
    <s v="Procedimiento Abierto Simplificado Abreviado"/>
    <s v="No"/>
    <n v="39164.080000000002"/>
    <n v="39164.080000000002"/>
    <m/>
    <m/>
    <m/>
    <m/>
    <s v="2021/010239"/>
  </r>
  <r>
    <x v="1"/>
    <x v="16"/>
    <s v="030085/2022"/>
    <s v="Servicio de transporte escolar en vehículos de más de 9 plazas en Castilla-La Mancha cursos 2021-2022, 2022-2023 y 2023/2024. Toledo-1"/>
    <s v="Contrato de servicios"/>
    <s v="Procedimiento abierto; multiplicidad de criterios"/>
    <s v="No"/>
    <n v="98521.5"/>
    <n v="54281.15"/>
    <s v=""/>
    <s v=""/>
    <s v=""/>
    <s v=""/>
    <s v="@2021/001014-TO-I"/>
  </r>
  <r>
    <x v="1"/>
    <x v="16"/>
    <s v="030087/2022"/>
    <s v="Servicio de transporte escolar en vehículos de más de 9 plazas en Castilla-La Mancha cursos 2021-2022, 2022-2023 y 2023/2024. Toledo-1"/>
    <s v="Contrato de servicios"/>
    <s v="Procedimiento abierto; multiplicidad de criterios"/>
    <s v="No"/>
    <n v="98521.5"/>
    <n v="54281.15"/>
    <s v=""/>
    <s v=""/>
    <s v=""/>
    <s v=""/>
    <s v="@2021/001014-TO-I"/>
  </r>
  <r>
    <x v="1"/>
    <x v="16"/>
    <s v="030091/2022"/>
    <s v="Servicio de transporte escolar en vehículos de más de 9 plazas en Castilla-La Mancha cursos 2021-2022, 2022-2023 y 2023/2024. Toledo-1"/>
    <s v="Contrato de servicios"/>
    <s v="Procedimiento abierto; multiplicidad de criterios"/>
    <s v="No"/>
    <n v="98521.5"/>
    <n v="51513"/>
    <s v=""/>
    <s v=""/>
    <s v=""/>
    <s v=""/>
    <s v="@2021/001014-TO-I"/>
  </r>
  <r>
    <x v="1"/>
    <x v="16"/>
    <s v="030094/2022"/>
    <s v="Servicio de transporte escolar en vehículos de más de 9 plazas en Castilla-La Mancha cursos 2021-2022, 2022-2023 y 2023/2024. Toledo-3"/>
    <s v="Contrato de servicios"/>
    <s v="Procedimiento abierto; multiplicidad de criterios"/>
    <s v="No"/>
    <n v="98521.5"/>
    <n v="51975"/>
    <s v=""/>
    <s v=""/>
    <s v=""/>
    <s v=""/>
    <s v="@2021/001014-TO-III"/>
  </r>
  <r>
    <x v="1"/>
    <x v="16"/>
    <s v="030097/2022"/>
    <s v="Servicio de transporte escolar en vehículos de más de 9 plazas en Castilla-La Mancha cursos 2021-2022, 2022-2023 y 2023/2024. Toledo-1"/>
    <s v="Contrato de servicios"/>
    <s v="Procedimiento abierto; multiplicidad de criterios"/>
    <s v="No"/>
    <n v="98521.5"/>
    <n v="51513"/>
    <s v=""/>
    <s v=""/>
    <s v=""/>
    <s v=""/>
    <s v="@2021/001014-TO-I"/>
  </r>
  <r>
    <x v="1"/>
    <x v="16"/>
    <s v="030098/2022"/>
    <s v="Servicio de transporte escolar en vehículos de más de 9 plazas en Castilla-La Mancha cursos 2021-2022, 2022-2023 y 2023/2024. Toledo-3"/>
    <s v="Contrato de servicios"/>
    <s v="Procedimiento abierto; multiplicidad de criterios"/>
    <s v="No"/>
    <n v="98521.5"/>
    <n v="51975"/>
    <s v=""/>
    <s v=""/>
    <s v=""/>
    <s v=""/>
    <s v="@2021/001014-TO-III"/>
  </r>
  <r>
    <x v="1"/>
    <x v="16"/>
    <s v="030100/2022"/>
    <s v="Servicio de transporte escolar en vehículos de más de 9 plazas en Castilla-La Mancha cursos 2021-2022, 2022-2023 y 2023/2024. Toledo-1"/>
    <s v="Contrato de servicios"/>
    <s v="Procedimiento abierto; multiplicidad de criterios"/>
    <s v="No"/>
    <n v="98521.5"/>
    <n v="51513"/>
    <s v=""/>
    <s v=""/>
    <s v=""/>
    <s v=""/>
    <s v="@2021/001014-TO-I"/>
  </r>
  <r>
    <x v="1"/>
    <x v="16"/>
    <s v="030105/2022"/>
    <s v="Servicio de transporte escolar en vehículos de más de 9 plazas en Castilla-La Mancha cursos 2021-2022, 2022-2023 y 2023/2024. Toledo-1"/>
    <s v="Contrato de servicios"/>
    <s v="Procedimiento abierto; multiplicidad de criterios"/>
    <s v="No"/>
    <n v="98521.5"/>
    <n v="48972"/>
    <s v=""/>
    <s v=""/>
    <s v=""/>
    <s v=""/>
    <s v="@2021/001014-TO-I"/>
  </r>
  <r>
    <x v="1"/>
    <x v="16"/>
    <s v="030107/2022"/>
    <s v="Servicio de transporte escolar en vehículos de más de 9 plazas en Castilla-La Mancha cursos 2021-2022, 2022-2023 y 2023/2024. Toledo-3"/>
    <s v="Contrato de servicios"/>
    <s v="Procedimiento abierto; multiplicidad de criterios"/>
    <s v="No"/>
    <n v="98521.5"/>
    <n v="51975"/>
    <s v=""/>
    <s v=""/>
    <s v=""/>
    <s v=""/>
    <s v="@2021/001014-TO-III"/>
  </r>
  <r>
    <x v="1"/>
    <x v="16"/>
    <s v="030108/2022"/>
    <s v="Servicio de transporte escolar en vehículos de más de 9 plazas en Castilla-La Mancha cursos 2021-2022, 2022-2023 y 2023/2024. Toledo-1"/>
    <s v="Contrato de servicios"/>
    <s v="Procedimiento abierto; multiplicidad de criterios"/>
    <s v="No"/>
    <n v="98521.5"/>
    <n v="45815"/>
    <s v=""/>
    <s v=""/>
    <s v=""/>
    <s v=""/>
    <s v="@2021/001014-TO-I"/>
  </r>
  <r>
    <x v="1"/>
    <x v="16"/>
    <s v="030111/2022"/>
    <s v="Servicio de transporte escolar en vehículos de más de 9 plazas en Castilla-La Mancha cursos 2021-2022, 2022-2023 y 2023/2024. Toledo-1"/>
    <s v="Contrato de servicios"/>
    <s v="Procedimiento abierto; multiplicidad de criterios"/>
    <s v="No"/>
    <n v="98521.5"/>
    <n v="44660"/>
    <s v=""/>
    <s v=""/>
    <s v=""/>
    <s v=""/>
    <s v="@2021/001014-TO-I"/>
  </r>
  <r>
    <x v="1"/>
    <x v="16"/>
    <s v="030114/2022"/>
    <s v="Servicio de transporte escolar en vehículos de más de 9 plazas en Castilla-La Mancha cursos 2021-2022, 2022-2023 y 2023/2024. Toledo-3"/>
    <s v="Contrato de servicios"/>
    <s v="Procedimiento abierto; multiplicidad de criterios"/>
    <s v="No"/>
    <n v="98521.5"/>
    <n v="51975"/>
    <s v=""/>
    <s v=""/>
    <s v=""/>
    <s v=""/>
    <s v="@2021/001014-TO-III"/>
  </r>
  <r>
    <x v="1"/>
    <x v="16"/>
    <s v="030116/2022"/>
    <s v="Servicio de transporte escolar en vehículos de más de 9 plazas en Castilla-La Mancha cursos 2021-2022, 2022-2023 y 2023/2024. Toledo-3"/>
    <s v="Contrato de servicios"/>
    <s v="Procedimiento abierto; multiplicidad de criterios"/>
    <s v="No"/>
    <n v="98521.5"/>
    <n v="51975"/>
    <s v=""/>
    <s v=""/>
    <s v=""/>
    <s v=""/>
    <s v="@2021/001014-TO-III"/>
  </r>
  <r>
    <x v="1"/>
    <x v="16"/>
    <s v="030117/2022"/>
    <s v="Servicio de transporte escolar en vehículos de más de 9 plazas en Castilla-La Mancha cursos 2021-2022, 2022-2023 y 2023/2024. Toledo-3"/>
    <s v="Contrato de servicios"/>
    <s v="Procedimiento abierto; multiplicidad de criterios"/>
    <s v="No"/>
    <n v="98521.5"/>
    <n v="51975"/>
    <s v=""/>
    <s v=""/>
    <s v=""/>
    <s v=""/>
    <s v="@2021/001014-TO-III"/>
  </r>
  <r>
    <x v="1"/>
    <x v="16"/>
    <s v="030118/2022"/>
    <s v="Servicio de transporte escolar en vehículos de más de 9 plazas en Castilla-La Mancha cursos 2021-2022, 2022-2023 y 2023/2024. Toledo-3"/>
    <s v="Contrato de servicios"/>
    <s v="Procedimiento abierto; multiplicidad de criterios"/>
    <s v="No"/>
    <n v="98521.5"/>
    <n v="51975"/>
    <s v=""/>
    <s v=""/>
    <s v=""/>
    <s v=""/>
    <s v="@2021/001014-TO-III"/>
  </r>
  <r>
    <x v="1"/>
    <x v="16"/>
    <s v="030119/2022"/>
    <s v="Servicio de transporte escolar en vehículos de más de 9 plazas en Castilla-La Mancha cursos 2021-2022, 2022-2023 y 2023/2024. Toledo-3"/>
    <s v="Contrato de servicios"/>
    <s v="Procedimiento abierto; multiplicidad de criterios"/>
    <s v="No"/>
    <n v="98521.5"/>
    <n v="52360"/>
    <s v=""/>
    <s v=""/>
    <s v=""/>
    <s v=""/>
    <s v="@2021/001014-TO-III"/>
  </r>
  <r>
    <x v="1"/>
    <x v="16"/>
    <s v="030122/2022"/>
    <s v="Servicio de transporte escolar en vehículos de más de 9 plazas en Castilla-La Mancha cursos 2021-2022, 2022-2023 y 2023/2024. Toledo-3"/>
    <s v="Contrato de servicios"/>
    <s v="Procedimiento abierto; multiplicidad de criterios"/>
    <s v="No"/>
    <n v="98521.5"/>
    <n v="51882.6"/>
    <s v=""/>
    <s v=""/>
    <s v=""/>
    <s v=""/>
    <s v="@2021/001014-TO-III"/>
  </r>
  <r>
    <x v="1"/>
    <x v="16"/>
    <s v="030124/2022"/>
    <s v="Servicio de transporte escolar en vehículos de más de 9 plazas en Castilla-La Mancha cursos 2021-2022, 2022-2023 y 2023/2024. Toledo-3"/>
    <s v="Contrato de servicios"/>
    <s v="Procedimiento abierto; multiplicidad de criterios"/>
    <s v="No"/>
    <n v="98521.5"/>
    <n v="51205"/>
    <s v=""/>
    <s v=""/>
    <s v=""/>
    <s v=""/>
    <s v="@2021/001014-TO-III"/>
  </r>
  <r>
    <x v="1"/>
    <x v="16"/>
    <s v="030141/2022"/>
    <s v="Servicio de transporte escolar en vehículos de más de 9 plazas en Castilla-La Mancha cursos 2021-2022, 2022-2023 y 2023/2024. Toledo-5"/>
    <s v="Contrato de servicios"/>
    <s v="Procedimiento abierto; multiplicidad de criterios"/>
    <s v="No"/>
    <n v="98521.5"/>
    <n v="49280"/>
    <s v=""/>
    <s v=""/>
    <s v=""/>
    <s v=""/>
    <s v="@2021/001014-TO-V"/>
  </r>
  <r>
    <x v="1"/>
    <x v="16"/>
    <s v="030143/2022"/>
    <s v="Servicio de transporte escolar en vehículos de más de 9 plazas en Castilla-La Mancha cursos 2021-2022, 2022-2023 y 2023/2024. Toledo-5"/>
    <s v="Contrato de servicios"/>
    <s v="Procedimiento abierto; multiplicidad de criterios"/>
    <s v="No"/>
    <n v="98521.5"/>
    <n v="49280"/>
    <s v=""/>
    <s v=""/>
    <s v=""/>
    <s v=""/>
    <s v="@2021/001014-TO-V"/>
  </r>
  <r>
    <x v="1"/>
    <x v="16"/>
    <s v="030171/2022"/>
    <s v="Servicio de transporte escolar en vehículos de más de 9 plazas en Castilla-La Mancha cursos 2021-2022, 2022-2023 y 2023/2024. Toledo-5"/>
    <s v="Contrato de servicios"/>
    <s v="Procedimiento abierto; multiplicidad de criterios"/>
    <s v="No"/>
    <n v="98521.5"/>
    <n v="51975"/>
    <s v=""/>
    <s v=""/>
    <s v=""/>
    <s v=""/>
    <s v="@2021/001014-TO-V"/>
  </r>
  <r>
    <x v="1"/>
    <x v="16"/>
    <s v="030174/2022"/>
    <s v="Servicio de transporte escolar en vehículos de más de 9 plazas en Castilla-La Mancha cursos 2021-2022, 2022-2023 y 2023/2024. Toledo-5"/>
    <s v="Contrato de servicios"/>
    <s v="Procedimiento abierto; multiplicidad de criterios"/>
    <s v="No"/>
    <n v="98521.5"/>
    <n v="51975"/>
    <s v=""/>
    <s v=""/>
    <s v=""/>
    <s v=""/>
    <s v="@2021/001014-TO-V"/>
  </r>
  <r>
    <x v="1"/>
    <x v="16"/>
    <s v="030176/2022"/>
    <s v="Servicio de transporte escolar en vehículos de más de 9 plazas en Castilla-La Mancha cursos 2021-2022, 2022-2023 y 2023/2024. Toledo-5"/>
    <s v="Contrato de servicios"/>
    <s v="Procedimiento abierto; multiplicidad de criterios"/>
    <s v="No"/>
    <n v="98521.5"/>
    <n v="51975"/>
    <s v=""/>
    <s v=""/>
    <s v=""/>
    <s v=""/>
    <s v="@2021/001014-TO-V"/>
  </r>
  <r>
    <x v="1"/>
    <x v="16"/>
    <s v="030180/2022"/>
    <s v="Servicio de transporte escolar en vehículos de más de 9 plazas en Castilla-La Mancha cursos 2021-2022, 2022-2023 y 2023/2024. Toledo-6"/>
    <s v="Contrato de servicios"/>
    <s v="Procedimiento abierto; multiplicidad de criterios"/>
    <s v="No"/>
    <n v="98521.5"/>
    <n v="65450"/>
    <s v=""/>
    <s v=""/>
    <s v=""/>
    <s v=""/>
    <s v="@2021/001014-TO-VI"/>
  </r>
  <r>
    <x v="1"/>
    <x v="16"/>
    <s v="030184/2022"/>
    <s v="Servicio de transporte escolar en vehículos de más de 9 plazas en Castilla-La Mancha cursos 2021-2022, 2022-2023 y 2023/2024. Toledo-6"/>
    <s v="Contrato de servicios"/>
    <s v="Procedimiento abierto; multiplicidad de criterios"/>
    <s v="No"/>
    <n v="98521.5"/>
    <n v="65450"/>
    <s v=""/>
    <s v=""/>
    <s v=""/>
    <s v=""/>
    <s v="@2021/001014-TO-VI"/>
  </r>
  <r>
    <x v="1"/>
    <x v="16"/>
    <s v="030185/2022"/>
    <s v="Servicio de transporte escolar en vehículos de más de 9 plazas en Castilla-La Mancha cursos 2021-2022, 2022-2023 y 2023/2024. Toledo-6"/>
    <s v="Contrato de servicios"/>
    <s v="Procedimiento abierto; multiplicidad de criterios"/>
    <s v="No"/>
    <n v="98521.5"/>
    <n v="52360"/>
    <s v=""/>
    <s v=""/>
    <s v=""/>
    <s v=""/>
    <s v="@2021/001014-TO-VI"/>
  </r>
  <r>
    <x v="1"/>
    <x v="16"/>
    <s v="030186/2022"/>
    <s v="Servicio de transporte escolar en vehículos de más de 9 plazas en Castilla-La Mancha cursos 2021-2022, 2022-2023 y 2023/2024. Toledo-4"/>
    <s v="Contrato de servicios"/>
    <s v="Procedimiento abierto; multiplicidad de criterios"/>
    <s v="No"/>
    <n v="98521.5"/>
    <n v="55440"/>
    <s v=""/>
    <s v=""/>
    <s v=""/>
    <s v=""/>
    <s v="@2021/001014-TO-IV"/>
  </r>
  <r>
    <x v="1"/>
    <x v="16"/>
    <s v="030187/2022"/>
    <s v="Servicio de transporte escolar en vehículos de más de 9 plazas en Castilla-La Mancha cursos 2021-2022, 2022-2023 y 2023/2024. Toledo-5"/>
    <s v="Contrato de servicios"/>
    <s v="Procedimiento abierto; multiplicidad de criterios"/>
    <s v="No"/>
    <n v="98521.5"/>
    <n v="51975"/>
    <s v=""/>
    <s v=""/>
    <s v=""/>
    <s v=""/>
    <s v="@2021/001014-TO-V"/>
  </r>
  <r>
    <x v="1"/>
    <x v="16"/>
    <s v="030188/2022"/>
    <s v="Servicio de transporte escolar en vehículos de más de 9 plazas en Castilla-La Mancha cursos 2021-2022, 2022-2023 y 2023/2024. Toledo-6"/>
    <s v="Contrato de servicios"/>
    <s v="Procedimiento abierto; multiplicidad de criterios"/>
    <s v="No"/>
    <n v="98521.5"/>
    <n v="52360"/>
    <s v=""/>
    <s v=""/>
    <s v=""/>
    <s v=""/>
    <s v="@2021/001014-TO-VI"/>
  </r>
  <r>
    <x v="1"/>
    <x v="16"/>
    <s v="030197/2022"/>
    <s v="Servicio de transporte escolar en vehículos de más de 9 plazas en Castilla-La Mancha cursos 2021-2022, 2022-2023 y 2023/2024. Toledo-5"/>
    <s v="Contrato de servicios"/>
    <s v="Procedimiento abierto; multiplicidad de criterios"/>
    <s v="No"/>
    <n v="98521.5"/>
    <n v="53053"/>
    <s v=""/>
    <s v=""/>
    <s v=""/>
    <s v=""/>
    <s v="@2021/001014-TO-V"/>
  </r>
  <r>
    <x v="1"/>
    <x v="16"/>
    <s v="030201/2022"/>
    <s v="Servicio de transporte escolar en vehículos de más de 9 plazas en Castilla-La Mancha cursos 2021-2022, 2022-2023 y 2023/2024. Toledo-5"/>
    <s v="Contrato de servicios"/>
    <s v="Procedimiento abierto; multiplicidad de criterios"/>
    <s v="No"/>
    <n v="98521.5"/>
    <n v="51228.1"/>
    <s v=""/>
    <s v=""/>
    <s v=""/>
    <s v=""/>
    <s v="@2021/001014-TO-V"/>
  </r>
  <r>
    <x v="1"/>
    <x v="16"/>
    <s v="030202/2022"/>
    <s v="Servicio de transporte escolar en vehículos de más de 9 plazas en Castilla-La Mancha cursos 2021-2022, 2022-2023 y 2023/2024. Toledo-6"/>
    <s v="Contrato de servicios"/>
    <s v="Procedimiento abierto; multiplicidad de criterios"/>
    <s v="No"/>
    <n v="98521.5"/>
    <n v="65450"/>
    <s v=""/>
    <s v=""/>
    <s v=""/>
    <s v=""/>
    <s v="@2021/001014-TO-VI"/>
  </r>
  <r>
    <x v="1"/>
    <x v="16"/>
    <s v="030204/2022"/>
    <s v="Servicio de transporte escolar en vehículos de más de 9 plazas en Castilla-La Mancha cursos 2021-2022, 2022-2023 y 2023/2024. Toledo-4"/>
    <s v="Contrato de servicios"/>
    <s v="Procedimiento abierto; multiplicidad de criterios"/>
    <s v="No"/>
    <n v="98521.5"/>
    <n v="46200"/>
    <s v=""/>
    <s v=""/>
    <s v=""/>
    <s v=""/>
    <s v="@2021/001014-TO-IV"/>
  </r>
  <r>
    <x v="1"/>
    <x v="16"/>
    <s v="030205/2022"/>
    <s v="Servicio de transporte escolar en vehículos de más de 9 plazas en Castilla-La Mancha cursos 2021-2022, 2022-2023 y 2023/2024. Toledo-6"/>
    <s v="Contrato de servicios"/>
    <s v="Procedimiento abierto; multiplicidad de criterios"/>
    <s v="No"/>
    <n v="98521.5"/>
    <n v="65450"/>
    <s v=""/>
    <s v=""/>
    <s v=""/>
    <s v=""/>
    <s v="@2021/001014-TO-VI"/>
  </r>
  <r>
    <x v="1"/>
    <x v="16"/>
    <s v="030209/2022"/>
    <s v="Servicio de transporte escolar en vehículos de más de 9 plazas en Castilla-La Mancha cursos 2021-2022, 2022-2023 y 2023/2024. Toledo-6"/>
    <s v="Contrato de servicios"/>
    <s v="Procedimiento abierto; multiplicidad de criterios"/>
    <s v="No"/>
    <n v="98521.5"/>
    <n v="63525"/>
    <s v=""/>
    <s v=""/>
    <s v=""/>
    <s v=""/>
    <s v="@2021/001014-TO-VI"/>
  </r>
  <r>
    <x v="1"/>
    <x v="16"/>
    <s v="030213/2022"/>
    <s v="Servicio de transporte escolar en vehículos de más de 9 plazas en Castilla-La Mancha cursos 2021-2022, 2022-2023 y 2023/2024. Toledo-6"/>
    <s v="Contrato de servicios"/>
    <s v="Procedimiento abierto; multiplicidad de criterios"/>
    <s v="No"/>
    <n v="98521.5"/>
    <n v="65450"/>
    <s v=""/>
    <s v=""/>
    <s v=""/>
    <s v=""/>
    <s v="@2021/001014-TO-VI"/>
  </r>
  <r>
    <x v="1"/>
    <x v="16"/>
    <s v="030215/2022"/>
    <s v="Servicio de transporte escolar en vehículos de más de 9 plazas en Castilla-La Mancha cursos 2021-2022, 2022-2023 y 2023/2024. Toledo-6"/>
    <s v="Contrato de servicios"/>
    <s v="Procedimiento abierto; multiplicidad de criterios"/>
    <s v="No"/>
    <n v="98521.5"/>
    <n v="65450"/>
    <s v=""/>
    <s v=""/>
    <s v=""/>
    <s v=""/>
    <s v="@2021/001014-TO-VI"/>
  </r>
  <r>
    <x v="1"/>
    <x v="16"/>
    <s v="030219/2022"/>
    <s v="Servicio de transporte escolar en vehículos de más de 9 plazas en Castilla-La Mancha cursos 2021-2022, 2022-2023 y 2023/2024. Toledo-6"/>
    <s v="Contrato de servicios"/>
    <s v="Procedimiento abierto; multiplicidad de criterios"/>
    <s v="No"/>
    <n v="98521.5"/>
    <n v="65450"/>
    <s v=""/>
    <s v=""/>
    <s v=""/>
    <s v=""/>
    <s v="@2021/001014-TO-VI"/>
  </r>
  <r>
    <x v="1"/>
    <x v="16"/>
    <s v="030221/2022"/>
    <s v="Servicio de transporte escolar en vehículos de más de 9 plazas en Castilla-La Mancha cursos 2021-2022, 2022-2023 y 2023/2024. Toledo-6"/>
    <s v="Contrato de servicios"/>
    <s v="Procedimiento abierto; multiplicidad de criterios"/>
    <s v="No"/>
    <n v="98521.5"/>
    <n v="65450"/>
    <s v=""/>
    <s v=""/>
    <s v=""/>
    <s v=""/>
    <s v="@2021/001014-TO-VI"/>
  </r>
  <r>
    <x v="1"/>
    <x v="16"/>
    <s v="030223/2022"/>
    <s v="Servicio de transporte escolar en vehículos de más de 9 plazas en Castilla-La Mancha cursos 2021-2022, 2022-2023 y 2023/2024. Toledo-6"/>
    <s v="Contrato de servicios"/>
    <s v="Procedimiento abierto; multiplicidad de criterios"/>
    <s v="No"/>
    <n v="98521.5"/>
    <n v="65450"/>
    <s v=""/>
    <s v=""/>
    <s v=""/>
    <s v=""/>
    <s v="@2021/001014-TO-VI"/>
  </r>
  <r>
    <x v="1"/>
    <x v="16"/>
    <s v="030224/2022"/>
    <s v="Servicio de transporte escolar en vehículos de más de 9 plazas en Castilla-La Mancha cursos 2021-2022, 2022-2023 y 2023/2024. Toledo-4"/>
    <s v="Contrato de servicios"/>
    <s v="Procedimiento abierto; multiplicidad de criterios"/>
    <s v="No"/>
    <n v="98521.5"/>
    <n v="45025.75"/>
    <s v=""/>
    <s v=""/>
    <s v=""/>
    <s v=""/>
    <s v="@2021/001014-TO-IV"/>
  </r>
  <r>
    <x v="1"/>
    <x v="16"/>
    <s v="030225/2022"/>
    <s v="Servicio de transporte escolar en vehículos de más de 9 plazas en Castilla-La Mancha cursos 2021-2022, 2022-2023 y 2023/2024. Toledo-6"/>
    <s v="Contrato de servicios"/>
    <s v="Procedimiento abierto; multiplicidad de criterios"/>
    <s v="No"/>
    <n v="98521.5"/>
    <n v="65450"/>
    <s v=""/>
    <s v=""/>
    <s v=""/>
    <s v=""/>
    <s v="@2021/001014-TO-VI"/>
  </r>
  <r>
    <x v="1"/>
    <x v="16"/>
    <s v="030226/2022"/>
    <s v="Servicio de transporte escolar en vehículos de más de 9 plazas en Castilla-La Mancha cursos 2021-2022, 2022-2023 y 2023/2024. Toledo-4"/>
    <s v="Contrato de servicios"/>
    <s v="Procedimiento abierto; multiplicidad de criterios"/>
    <s v="No"/>
    <n v="98521.5"/>
    <n v="46007.5"/>
    <s v=""/>
    <s v=""/>
    <s v=""/>
    <s v=""/>
    <s v="@2021/001014-TO-IV"/>
  </r>
  <r>
    <x v="1"/>
    <x v="16"/>
    <s v="030227/2022"/>
    <s v="Servicio de transporte escolar en vehículos de más de 9 plazas en Castilla-La Mancha cursos 2021-2022, 2022-2023 y 2023/2024. Toledo-4"/>
    <s v="Contrato de servicios"/>
    <s v="Procedimiento abierto; multiplicidad de criterios"/>
    <s v="No"/>
    <n v="98521.5"/>
    <n v="59213"/>
    <s v=""/>
    <s v=""/>
    <s v=""/>
    <s v=""/>
    <s v="@2021/001014-TO-IV"/>
  </r>
  <r>
    <x v="1"/>
    <x v="16"/>
    <s v="030228/2022"/>
    <s v="Servicio de transporte escolar en vehículos de más de 9 plazas en Castilla-La Mancha cursos 2021-2022, 2022-2023 y 2023/2024. Toledo-6"/>
    <s v="Contrato de servicios"/>
    <s v="Procedimiento abierto; multiplicidad de criterios"/>
    <s v="No"/>
    <n v="98521.5"/>
    <n v="65450"/>
    <s v=""/>
    <s v=""/>
    <s v=""/>
    <s v=""/>
    <s v="@2021/001014-TO-VI"/>
  </r>
  <r>
    <x v="1"/>
    <x v="16"/>
    <s v="030229/2022"/>
    <s v="Servicio de transporte escolar en vehículos de más de 9 plazas en Castilla-La Mancha cursos 2021-2022, 2022-2023 y 2023/2024. Toledo-4"/>
    <s v="Contrato de servicios"/>
    <s v="Procedimiento abierto; multiplicidad de criterios"/>
    <s v="No"/>
    <n v="98521.5"/>
    <n v="44979.55"/>
    <s v=""/>
    <s v=""/>
    <s v=""/>
    <s v=""/>
    <s v="@2021/001014-TO-IV"/>
  </r>
  <r>
    <x v="1"/>
    <x v="16"/>
    <s v="030230/2022"/>
    <s v="Servicio de transporte escolar en vehículos de más de 9 plazas en Castilla-La Mancha cursos 2021-2022, 2022-2023 y 2023/2024. Toledo-6"/>
    <s v="Contrato de servicios"/>
    <s v="Procedimiento abierto; multiplicidad de criterios"/>
    <s v="No"/>
    <n v="98521.5"/>
    <n v="65450"/>
    <s v=""/>
    <s v=""/>
    <s v=""/>
    <s v=""/>
    <s v="@2021/001014-TO-VI"/>
  </r>
  <r>
    <x v="1"/>
    <x v="16"/>
    <s v="030231/2022"/>
    <s v="Servicio de transporte escolar en vehículos de más de 9 plazas en Castilla-La Mancha cursos 2021-2022, 2022-2023 y 2023/2024. Toledo-6"/>
    <s v="Contrato de servicios"/>
    <s v="Procedimiento abierto; multiplicidad de criterios"/>
    <s v="No"/>
    <n v="98521.5"/>
    <n v="51975"/>
    <s v=""/>
    <s v=""/>
    <s v=""/>
    <s v=""/>
    <s v="@2021/001014-TO-VI"/>
  </r>
  <r>
    <x v="1"/>
    <x v="16"/>
    <s v="030237/2022"/>
    <s v="Servicio de transporte escolar en vehículos de más de 9 plazas en Castilla-La Mancha cursos 2021-2022, 2022-2023 y 2023/2024. Guadalajara-3"/>
    <s v="Contrato de servicios"/>
    <s v="Procedimiento abierto; multiplicidad de criterios"/>
    <s v="No"/>
    <n v="98521.5"/>
    <n v="48895"/>
    <s v=""/>
    <s v=""/>
    <s v=""/>
    <s v=""/>
    <s v="@2021/001014-GU-III"/>
  </r>
  <r>
    <x v="1"/>
    <x v="16"/>
    <s v="030238/2022"/>
    <s v="Servicio de transporte escolar en vehículos de más de 9 plazas en Castilla-La Mancha cursos 2021-2022, 2022-2023 y 2023/2024. Guadalajara-3"/>
    <s v="Contrato de servicios"/>
    <s v="Procedimiento abierto; multiplicidad de criterios"/>
    <s v="No"/>
    <n v="98521.5"/>
    <n v="51205"/>
    <s v=""/>
    <s v=""/>
    <s v=""/>
    <s v=""/>
    <s v="@2021/001014-GU-III"/>
  </r>
  <r>
    <x v="1"/>
    <x v="16"/>
    <s v="030269/2022"/>
    <s v="Servicio de transporte escolar en vehículos de más de 9 plazas en Castilla-La Mancha cursos 2021-2022, 2022-2023 y 2023/2024. Toledo-5"/>
    <s v="Contrato de servicios"/>
    <s v="Procedimiento abierto; multiplicidad de criterios"/>
    <s v="No"/>
    <n v="98521.5"/>
    <n v="51975"/>
    <s v=""/>
    <s v=""/>
    <s v=""/>
    <s v=""/>
    <s v="@2021/001014-TO-V"/>
  </r>
  <r>
    <x v="1"/>
    <x v="16"/>
    <s v="034086/2022"/>
    <s v="Servicio de transporte escolar en vehículos de más de 9 plazas en Castilla-La Mancha cursos 2021-2022, 2022-2023 y 2023/2024. Guadalajara-1"/>
    <s v="Contrato de servicios"/>
    <s v="Procedimiento abierto; multiplicidad de criterios"/>
    <s v="No"/>
    <n v="98521.5"/>
    <n v="45045"/>
    <s v=""/>
    <s v=""/>
    <s v=""/>
    <s v=""/>
    <s v="@2021/001014-GU-I"/>
  </r>
  <r>
    <x v="1"/>
    <x v="16"/>
    <s v="034093/2022"/>
    <s v="Servicio de transporte escolar en vehículos de más de 9 plazas en Castilla-La Mancha cursos 2021-2022, 2022-2023 y 2023/2024. Guadalajara-4"/>
    <s v="Contrato de servicios"/>
    <s v="Procedimiento abierto; multiplicidad de criterios"/>
    <s v="No"/>
    <n v="98521.5"/>
    <n v="47124"/>
    <s v=""/>
    <s v=""/>
    <s v=""/>
    <s v=""/>
    <s v="@2021/001014-GU-IV"/>
  </r>
  <r>
    <x v="1"/>
    <x v="16"/>
    <s v="034256/2022"/>
    <s v="Servicio de transporte escolar en vehículos de más de 9 plazas en Castilla-La Mancha cursos 2021-2022, 2022-2023 y 2023/2024. Guadalajara-4"/>
    <s v="Contrato de servicios"/>
    <s v="Procedimiento abierto; multiplicidad de criterios"/>
    <s v="No"/>
    <n v="98521.5"/>
    <n v="41926.5"/>
    <s v=""/>
    <s v=""/>
    <s v=""/>
    <s v=""/>
    <s v="@2021/001014-GU-IV"/>
  </r>
  <r>
    <x v="1"/>
    <x v="16"/>
    <s v="034259/2022"/>
    <s v="Servicio de transporte escolar en vehículos de más de 9 plazas en Castilla-La Mancha cursos 2021-2022, 2022-2023 y 2023/2024. Guadalajara-4"/>
    <s v="Contrato de servicios"/>
    <s v="Procedimiento abierto; multiplicidad de criterios"/>
    <s v="No"/>
    <n v="98521.5"/>
    <n v="41527.199999999997"/>
    <s v=""/>
    <s v=""/>
    <s v=""/>
    <s v=""/>
    <s v="@2021/001014-GU-IV"/>
  </r>
  <r>
    <x v="1"/>
    <x v="16"/>
    <s v="037056/2022"/>
    <s v="Servicio de transporte escolar en vehículos de más de 9 plazas en Castilla-La Mancha cursos 2021-2022, 2022-2023 y 2023/2024. Guadalajara-1"/>
    <s v="Contrato de servicios"/>
    <s v="Procedimiento abierto; multiplicidad de criterios"/>
    <s v="No"/>
    <n v="98521.5"/>
    <n v="51590"/>
    <s v=""/>
    <s v=""/>
    <s v=""/>
    <s v=""/>
    <s v="@2021/001014-GU-I"/>
  </r>
  <r>
    <x v="1"/>
    <x v="16"/>
    <s v="037061/2022"/>
    <s v="Servicio de transporte escolar en vehículos de más de 9 plazas en Castilla-La Mancha cursos 2021-2022, 2022-2023 y 2023/2024. Guadalajara-2"/>
    <s v="Contrato de servicios"/>
    <s v="Procedimiento abierto; multiplicidad de criterios"/>
    <s v="No"/>
    <n v="98521.5"/>
    <n v="51975"/>
    <s v=""/>
    <s v=""/>
    <s v=""/>
    <s v=""/>
    <s v="@2021/001014-GU-II"/>
  </r>
  <r>
    <x v="1"/>
    <x v="16"/>
    <s v="037716/2022"/>
    <s v="Servicio de transporte escolar en vehículos de más de 9 plazas en Castilla-La Mancha cursos 2021-2022, 2022-2023 y 2023/2024. Toledo-1"/>
    <s v="Contrato de servicios"/>
    <s v="Procedimiento abierto; multiplicidad de criterios"/>
    <s v="No"/>
    <n v="98521.5"/>
    <n v="47052.5"/>
    <s v=""/>
    <s v=""/>
    <s v=""/>
    <s v=""/>
    <s v="@2021/001014-TO-I"/>
  </r>
  <r>
    <x v="1"/>
    <x v="16"/>
    <s v="037717/2022"/>
    <s v="Servicio de transporte escolar en vehículos de más de 9 plazas en Castilla-La Mancha cursos 2021-2022, 2022-2023 y 2023/2024. Toledo-1"/>
    <s v="Contrato de servicios"/>
    <s v="Procedimiento abierto; multiplicidad de criterios"/>
    <s v="No"/>
    <n v="98521.5"/>
    <n v="47052.5"/>
    <s v=""/>
    <s v=""/>
    <s v=""/>
    <s v=""/>
    <s v="@2021/001014-TO-I"/>
  </r>
  <r>
    <x v="1"/>
    <x v="16"/>
    <s v="037719/2022"/>
    <s v="Servicio de transporte escolar en vehículos de más de 9 plazas en Castilla-La Mancha cursos 2021-2022, 2022-2023 y 2023/2024. Toledo-3"/>
    <s v="Contrato de servicios"/>
    <s v="Procedimiento abierto; multiplicidad de criterios"/>
    <s v="No"/>
    <n v="98521.5"/>
    <n v="44287.76"/>
    <s v=""/>
    <s v=""/>
    <s v=""/>
    <s v=""/>
    <s v="@2021/001014-TO-III"/>
  </r>
  <r>
    <x v="1"/>
    <x v="16"/>
    <s v="037720/2022"/>
    <s v="Servicio de transporte escolar en vehículos de más de 9 plazas en Castilla-La Mancha cursos 2021-2022, 2022-2023 y 2023/2024. Toledo-3"/>
    <s v="Contrato de servicios"/>
    <s v="Procedimiento abierto; multiplicidad de criterios"/>
    <s v="No"/>
    <n v="98521.5"/>
    <n v="43807.5"/>
    <s v=""/>
    <s v=""/>
    <s v=""/>
    <s v=""/>
    <s v="@2021/001014-TO-III"/>
  </r>
  <r>
    <x v="1"/>
    <x v="16"/>
    <s v="037722/2022"/>
    <s v="Servicio de transporte escolar en vehículos de más de 9 plazas en Castilla-La Mancha cursos 2021-2022, 2022-2023 y 2023/2024. Toledo-3"/>
    <s v="Contrato de servicios"/>
    <s v="Procedimiento abierto; multiplicidad de criterios"/>
    <s v="No"/>
    <n v="98521.5"/>
    <n v="43807.5"/>
    <s v=""/>
    <s v=""/>
    <s v=""/>
    <s v=""/>
    <s v="@2021/001014-TO-III"/>
  </r>
  <r>
    <x v="1"/>
    <x v="16"/>
    <s v="037723/2022"/>
    <s v="Servicio de transporte escolar en vehículos de más de 9 plazas en Castilla-La Mancha cursos 2021-2022, 2022-2023 y 2023/2024. Toledo-5"/>
    <s v="Contrato de servicios"/>
    <s v="Procedimiento abierto; multiplicidad de criterios"/>
    <s v="No"/>
    <n v="98521.5"/>
    <n v="43807.5"/>
    <s v=""/>
    <s v=""/>
    <s v=""/>
    <s v=""/>
    <s v="@2021/001014-TO-V"/>
  </r>
  <r>
    <x v="1"/>
    <x v="16"/>
    <s v="038260/2022"/>
    <s v="Servicio de transporte escolar en vehículos de más de 9 plazas en Castilla-La Mancha cursos 2021-2022, 2022-2023 y 2023/2024. Ciudad Real"/>
    <s v="Contrato de servicios"/>
    <s v="Procedimiento abierto; multiplicidad de criterios"/>
    <s v="No"/>
    <n v="98521.5"/>
    <n v="43839.95"/>
    <s v=""/>
    <s v=""/>
    <s v=""/>
    <s v=""/>
    <s v="@2021/001014-CR-I"/>
  </r>
  <r>
    <x v="1"/>
    <x v="16"/>
    <s v="043726/2022"/>
    <s v="Servicio de transporte escolar en vehículos de más de 9 plazas en Castilla-La Mancha cursos 2021-2022, 2022-2023 y 2023/2024. Ciudad Real"/>
    <s v="Contrato de servicios"/>
    <s v="Procedimiento abierto; multiplicidad de criterios"/>
    <s v="No"/>
    <n v="98521.5"/>
    <n v="42812"/>
    <s v=""/>
    <s v=""/>
    <s v=""/>
    <s v=""/>
    <s v="@2021/001014-CR-I"/>
  </r>
  <r>
    <x v="1"/>
    <x v="16"/>
    <s v="043731/2022"/>
    <s v="Servicio de transporte escolar en vehículos de más de 9 plazas en Castilla-La Mancha cursos 2021-2022, 2022-2023 y 2023/2024. Toledo-1"/>
    <s v="Contrato de servicios"/>
    <s v="Procedimiento abierto; multiplicidad de criterios"/>
    <s v="No"/>
    <n v="98521.5"/>
    <n v="40273.86"/>
    <s v=""/>
    <s v=""/>
    <s v=""/>
    <s v=""/>
    <s v="@2021/001014-TO-I"/>
  </r>
  <r>
    <x v="1"/>
    <x v="16"/>
    <s v="043732/2022"/>
    <s v="Servicio de transporte escolar en vehículos de más de 9 plazas en Castilla-La Mancha cursos 2021-2022, 2022-2023 y 2023/2024. Toledo-4"/>
    <s v="Contrato de servicios"/>
    <s v="Procedimiento abierto; multiplicidad de criterios"/>
    <s v="No"/>
    <n v="98521.5"/>
    <n v="41497.06"/>
    <s v=""/>
    <s v=""/>
    <s v=""/>
    <s v=""/>
    <s v="@2021/001014-TO-IV"/>
  </r>
  <r>
    <x v="1"/>
    <x v="16"/>
    <s v="043734/2022"/>
    <s v="Servicio de transporte escolar en vehículos de más de 9 plazas en Castilla-La Mancha cursos 2021-2022, 2022-2023 y 2023/2024. Toledo-5"/>
    <s v="Contrato de servicios"/>
    <s v="Procedimiento abierto; multiplicidad de criterios"/>
    <s v="No"/>
    <n v="98521.5"/>
    <n v="41283"/>
    <s v=""/>
    <s v=""/>
    <s v=""/>
    <s v=""/>
    <s v="@2021/001014-TO-V"/>
  </r>
  <r>
    <x v="1"/>
    <x v="16"/>
    <s v="043735/2022"/>
    <s v="Servicio de transporte escolar en vehículos de más de 9 plazas en Castilla-La Mancha cursos 2021-2022, 2022-2023 y 2023/2024. Toledo-5"/>
    <s v="Contrato de servicios"/>
    <s v="Procedimiento abierto; multiplicidad de criterios"/>
    <s v="No"/>
    <n v="98521.5"/>
    <n v="41283"/>
    <s v=""/>
    <s v=""/>
    <s v=""/>
    <s v=""/>
    <s v="@2021/001014-TO-V"/>
  </r>
  <r>
    <x v="1"/>
    <x v="16"/>
    <s v="043736/2022"/>
    <s v="Servicio de transporte escolar en vehículos de más de 9 plazas en Castilla-La Mancha cursos 2021-2022, 2022-2023 y 2023/2024. Toledo-5"/>
    <s v="Contrato de servicios"/>
    <s v="Procedimiento abierto; multiplicidad de criterios"/>
    <s v="No"/>
    <n v="98521.5"/>
    <n v="39142.400000000001"/>
    <s v=""/>
    <s v=""/>
    <s v=""/>
    <s v=""/>
    <s v="@2021/001014-TO-V"/>
  </r>
  <r>
    <x v="1"/>
    <x v="16"/>
    <s v="043737/2022"/>
    <s v="Servicio de transporte escolar en vehículos de más de 9 plazas en Castilla-La Mancha cursos 2021-2022, 2022-2023 y 2023/2024. Toledo-3"/>
    <s v="Contrato de servicios"/>
    <s v="Procedimiento abierto; multiplicidad de criterios"/>
    <s v="No"/>
    <n v="98521.5"/>
    <n v="51986"/>
    <s v=""/>
    <s v=""/>
    <s v=""/>
    <s v=""/>
    <s v="@2021/001014-TO-III"/>
  </r>
  <r>
    <x v="1"/>
    <x v="16"/>
    <s v="043754/2022"/>
    <s v="Contrato basado en A. Marco de servicios postales, telegramas y burofax de la Administración de la JCCM. Lote 4: Paquetería (nacional, internacional y urgente)."/>
    <s v="Contrato de servicios"/>
    <s v="Basado en un Acuerdo Marco"/>
    <s v="No"/>
    <n v="100072"/>
    <n v="100072"/>
    <s v=""/>
    <s v=""/>
    <s v=""/>
    <s v=""/>
    <s v="2022/019433"/>
  </r>
  <r>
    <x v="1"/>
    <x v="16"/>
    <s v="024024/2022"/>
    <s v="Limpieza IES &quot;Francisco de Quevedo&quot; del 01-09-2022 al 31-07-2024 (Contrato basado en Acuerdo Marco)"/>
    <s v="Contrato de servicios"/>
    <s v="Basado en un Acuerdo Marco"/>
    <s v="No"/>
    <n v="101057.24"/>
    <n v="74176.36"/>
    <s v=""/>
    <s v=""/>
    <s v=""/>
    <s v=""/>
    <s v="@2022/002886"/>
  </r>
  <r>
    <x v="1"/>
    <x v="16"/>
    <s v="029972/2022"/>
    <s v="Servicio de transporte escolar en vehículos de más de 9 plazas en Castilla-La Mancha cursos 2021-2022, 2022-2023 y 2023/2024. Albacete-3"/>
    <s v="Contrato de servicios"/>
    <s v="Procedimiento abierto; multiplicidad de criterios"/>
    <s v="No"/>
    <n v="101137.57"/>
    <n v="53515"/>
    <s v=""/>
    <s v=""/>
    <s v=""/>
    <s v=""/>
    <s v="@2021/001014-AB-III"/>
  </r>
  <r>
    <x v="1"/>
    <x v="16"/>
    <s v="030189/2022"/>
    <s v="Servicio de transporte escolar en vehículos de más de 9 plazas en Castilla-La Mancha cursos 2021-2022, 2022-2023 y 2023/2024. Toledo-5"/>
    <s v="Contrato de servicios"/>
    <s v="Procedimiento abierto; multiplicidad de criterios"/>
    <s v="No"/>
    <n v="101137.57"/>
    <n v="53053"/>
    <s v=""/>
    <s v=""/>
    <s v=""/>
    <s v=""/>
    <s v="@2021/001014-TO-V"/>
  </r>
  <r>
    <x v="1"/>
    <x v="16"/>
    <s v="043721/2022"/>
    <s v="Servicio de transporte escolar en vehículos de más de 9 plazas en Castilla-La Mancha cursos 2021-2022, 2022-2023 y 2023/2024. Albacete-3"/>
    <s v="Contrato de servicios"/>
    <s v="Procedimiento abierto; multiplicidad de criterios"/>
    <s v="No"/>
    <n v="101137.57"/>
    <n v="43041.36"/>
    <s v=""/>
    <s v=""/>
    <s v=""/>
    <s v=""/>
    <s v="@2021/001014-AB-III"/>
  </r>
  <r>
    <x v="1"/>
    <x v="16"/>
    <s v="029764/2022"/>
    <s v="Servicio de transporte escolar en vehículos de más de 9 plazas en Castilla-La Mancha cursos 2021-2022, 2022-2023 y 2023/2024. Albacete-2"/>
    <s v="Contrato de servicios"/>
    <s v="Procedimiento abierto; multiplicidad de criterios"/>
    <s v="No"/>
    <n v="101137.58"/>
    <n v="63525"/>
    <s v=""/>
    <s v=""/>
    <s v=""/>
    <s v=""/>
    <s v="@2021/001014-AB-II"/>
  </r>
  <r>
    <x v="1"/>
    <x v="16"/>
    <s v="029918/2022"/>
    <s v="Servicio de transporte escolar en vehículos de más de 9 plazas en Castilla-La Mancha cursos 2021-2022, 2022-2023 y 2023/2024. Guadalajara-1"/>
    <s v="Contrato de servicios"/>
    <s v="Procedimiento abierto; multiplicidad de criterios"/>
    <s v="No"/>
    <n v="101137.58"/>
    <n v="53938.5"/>
    <s v=""/>
    <s v=""/>
    <s v=""/>
    <s v=""/>
    <s v="@2021/001014-GU-I"/>
  </r>
  <r>
    <x v="1"/>
    <x v="16"/>
    <s v="029941/2022"/>
    <s v="Servicio de transporte escolar en vehículos de más de 9 plazas en Castilla-La Mancha cursos 2021-2022, 2022-2023 y 2023/2024. Guadalajara-2"/>
    <s v="Contrato de servicios"/>
    <s v="Procedimiento abierto; multiplicidad de criterios"/>
    <s v="No"/>
    <n v="101137.58"/>
    <n v="57476.65"/>
    <s v=""/>
    <s v=""/>
    <s v=""/>
    <s v=""/>
    <s v="@2021/001014-GU-II"/>
  </r>
  <r>
    <x v="1"/>
    <x v="16"/>
    <s v="029948/2022"/>
    <s v="Servicio de transporte escolar en vehículos de más de 9 plazas en Castilla-La Mancha cursos 2021-2022, 2022-2023 y 2023/2024. Guadalajara-2"/>
    <s v="Contrato de servicios"/>
    <s v="Procedimiento abierto; multiplicidad de criterios"/>
    <s v="No"/>
    <n v="101137.58"/>
    <n v="53900"/>
    <s v=""/>
    <s v=""/>
    <s v=""/>
    <s v=""/>
    <s v="@2021/001014-GU-II"/>
  </r>
  <r>
    <x v="1"/>
    <x v="16"/>
    <s v="029995/2022"/>
    <s v="Servicio de transporte escolar en vehículos de más de 9 plazas en Castilla-La Mancha cursos 2021-2022, 2022-2023 y 2023/2024. Cuenca-2"/>
    <s v="Contrato de servicios"/>
    <s v="Procedimiento abierto; multiplicidad de criterios"/>
    <s v="No"/>
    <n v="101137.58"/>
    <n v="51898"/>
    <s v=""/>
    <s v=""/>
    <s v=""/>
    <s v=""/>
    <s v="@2021/001014-CU-II"/>
  </r>
  <r>
    <x v="1"/>
    <x v="16"/>
    <s v="030010/2022"/>
    <s v="Servicio de transporte escolar en vehículos de más de 9 plazas en Castilla-La Mancha cursos 2021-2022, 2022-2023 y 2023/2024. Guadalajara-3"/>
    <s v="Contrato de servicios"/>
    <s v="Procedimiento abierto; multiplicidad de criterios"/>
    <s v="No"/>
    <n v="101137.58"/>
    <n v="53938.5"/>
    <s v=""/>
    <s v=""/>
    <s v=""/>
    <s v=""/>
    <s v="@2021/001014-GU-III"/>
  </r>
  <r>
    <x v="1"/>
    <x v="16"/>
    <s v="030013/2022"/>
    <s v="Servicio de transporte escolar en vehículos de más de 9 plazas en Castilla-La Mancha cursos 2021-2022, 2022-2023 y 2023/2024. Guadalajara-3"/>
    <s v="Contrato de servicios"/>
    <s v="Procedimiento abierto; multiplicidad de criterios"/>
    <s v="No"/>
    <n v="101137.58"/>
    <n v="53900"/>
    <s v=""/>
    <s v=""/>
    <s v=""/>
    <s v=""/>
    <s v="@2021/001014-GU-III"/>
  </r>
  <r>
    <x v="1"/>
    <x v="16"/>
    <s v="030086/2022"/>
    <s v="Servicio de transporte escolar en vehículos de más de 9 plazas en Castilla-La Mancha cursos 2021-2022, 2022-2023 y 2023/2024. Toledo-3"/>
    <s v="Contrato de servicios"/>
    <s v="Procedimiento abierto; multiplicidad de criterios"/>
    <s v="No"/>
    <n v="101137.58"/>
    <n v="58793.35"/>
    <s v=""/>
    <s v=""/>
    <s v=""/>
    <s v=""/>
    <s v="@2021/001014-TO-III"/>
  </r>
  <r>
    <x v="1"/>
    <x v="16"/>
    <s v="030090/2022"/>
    <s v="Servicio de transporte escolar en vehículos de más de 9 plazas en Castilla-La Mancha cursos 2021-2022, 2022-2023 y 2023/2024. Ciudad Real"/>
    <s v="Contrato de servicios"/>
    <s v="Procedimiento abierto; multiplicidad de criterios"/>
    <s v="No"/>
    <n v="101137.58"/>
    <n v="50565.9"/>
    <s v=""/>
    <s v=""/>
    <s v=""/>
    <s v=""/>
    <s v="@2021/001014-CR-I"/>
  </r>
  <r>
    <x v="1"/>
    <x v="16"/>
    <s v="030092/2022"/>
    <s v="Servicio de transporte escolar en vehículos de más de 9 plazas en Castilla-La Mancha cursos 2021-2022, 2022-2023 y 2023/2024. Toledo-3"/>
    <s v="Contrato de servicios"/>
    <s v="Procedimiento abierto; multiplicidad de criterios"/>
    <s v="No"/>
    <n v="101137.58"/>
    <n v="53900"/>
    <s v=""/>
    <s v=""/>
    <s v=""/>
    <s v=""/>
    <s v="@2021/001014-TO-III"/>
  </r>
  <r>
    <x v="1"/>
    <x v="16"/>
    <s v="034255/2022"/>
    <s v="Servicio de transporte escolar en vehículos de más de 9 plazas en Castilla-La Mancha cursos 2021-2022, 2022-2023 y 2023/2024. Guadalajara-3"/>
    <s v="Contrato de servicios"/>
    <s v="Procedimiento abierto; multiplicidad de criterios"/>
    <s v="No"/>
    <n v="101137.58"/>
    <n v="49764"/>
    <s v=""/>
    <s v=""/>
    <s v=""/>
    <s v=""/>
    <s v="@2021/001014-GU-III"/>
  </r>
  <r>
    <x v="1"/>
    <x v="16"/>
    <s v="037065/2022"/>
    <s v="Servicio de transporte escolar en vehículos de más de 9 plazas en Castilla-La Mancha cursos 2021-2022, 2022-2023 y 2023/2024. Guadalajara-3"/>
    <s v="Contrato de servicios"/>
    <s v="Procedimiento abierto; multiplicidad de criterios"/>
    <s v="No"/>
    <n v="101137.58"/>
    <n v="53130"/>
    <s v=""/>
    <s v=""/>
    <s v=""/>
    <s v=""/>
    <s v="@2021/001014-GU-III"/>
  </r>
  <r>
    <x v="1"/>
    <x v="16"/>
    <s v="029779/2022"/>
    <s v="Servicio de transporte escolar en vehículos de más de 9 plazas en Castilla-La Mancha cursos 2021-2022, 2022-2023 y 2023/2024. Toledo-2"/>
    <s v="Contrato de servicios"/>
    <s v="Procedimiento abierto; multiplicidad de criterios"/>
    <s v="No"/>
    <n v="101137.59"/>
    <n v="61600"/>
    <s v=""/>
    <s v=""/>
    <s v=""/>
    <s v=""/>
    <s v="@2021/001014-TO-II"/>
  </r>
  <r>
    <x v="1"/>
    <x v="16"/>
    <s v="029924/2022"/>
    <s v="Servicio de transporte escolar en vehículos de más de 9 plazas en Castilla-La Mancha cursos 2021-2022, 2022-2023 y 2023/2024. Guadalajara-1"/>
    <s v="Contrato de servicios"/>
    <s v="Procedimiento abierto; multiplicidad de criterios"/>
    <s v="No"/>
    <n v="101137.59"/>
    <n v="53900"/>
    <s v=""/>
    <s v=""/>
    <s v=""/>
    <s v=""/>
    <s v="@2021/001014-GU-I"/>
  </r>
  <r>
    <x v="1"/>
    <x v="16"/>
    <s v="029945/2022"/>
    <s v="Servicio de transporte escolar en vehículos de más de 9 plazas en Castilla-La Mancha cursos 2021-2022, 2022-2023 y 2023/2024. Guadalajara-2"/>
    <s v="Contrato de servicios"/>
    <s v="Procedimiento abierto; multiplicidad de criterios"/>
    <s v="No"/>
    <n v="101137.59"/>
    <n v="50569.760000000002"/>
    <s v=""/>
    <s v=""/>
    <s v=""/>
    <s v=""/>
    <s v="@2021/001014-GU-II"/>
  </r>
  <r>
    <x v="1"/>
    <x v="16"/>
    <s v="029947/2022"/>
    <s v="Servicio de transporte escolar en vehículos de más de 9 plazas en Castilla-La Mancha cursos 2021-2022, 2022-2023 y 2023/2024. Cuenca-1"/>
    <s v="Contrato de servicios"/>
    <s v="Procedimiento abierto; multiplicidad de criterios"/>
    <s v="No"/>
    <n v="101137.59"/>
    <n v="53053"/>
    <s v=""/>
    <s v=""/>
    <s v=""/>
    <s v=""/>
    <s v="@2021/001014-CU-I"/>
  </r>
  <r>
    <x v="1"/>
    <x v="16"/>
    <s v="029949/2022"/>
    <s v="Servicio de transporte escolar en vehículos de más de 9 plazas en Castilla-La Mancha cursos 2021-2022, 2022-2023 y 2023/2024. Guadalajara-2"/>
    <s v="Contrato de servicios"/>
    <s v="Procedimiento abierto; multiplicidad de criterios"/>
    <s v="No"/>
    <n v="101137.59"/>
    <n v="53938.5"/>
    <s v=""/>
    <s v=""/>
    <s v=""/>
    <s v=""/>
    <s v="@2021/001014-GU-II"/>
  </r>
  <r>
    <x v="1"/>
    <x v="16"/>
    <s v="029953/2022"/>
    <s v="Servicio de transporte escolar en vehículos de más de 9 plazas en Castilla-La Mancha cursos 2021-2022, 2022-2023 y 2023/2024. Cuenca-1"/>
    <s v="Contrato de servicios"/>
    <s v="Procedimiento abierto; multiplicidad de criterios"/>
    <s v="No"/>
    <n v="101137.59"/>
    <n v="53053"/>
    <s v=""/>
    <s v=""/>
    <s v=""/>
    <s v=""/>
    <s v="@2021/001014-CU-I"/>
  </r>
  <r>
    <x v="1"/>
    <x v="16"/>
    <s v="029956/2022"/>
    <s v="Servicio de transporte escolar en vehículos de más de 9 plazas en Castilla-La Mancha cursos 2021-2022, 2022-2023 y 2023/2024. Cuenca-1"/>
    <s v="Contrato de servicios"/>
    <s v="Procedimiento abierto; multiplicidad de criterios"/>
    <s v="No"/>
    <n v="101137.59"/>
    <n v="53053"/>
    <s v=""/>
    <s v=""/>
    <s v=""/>
    <s v=""/>
    <s v="@2021/001014-CU-I"/>
  </r>
  <r>
    <x v="1"/>
    <x v="16"/>
    <s v="029959/2022"/>
    <s v="Servicio de transporte escolar en vehículos de más de 9 plazas en Castilla-La Mancha cursos 2021-2022, 2022-2023 y 2023/2024. Cuenca-1"/>
    <s v="Contrato de servicios"/>
    <s v="Procedimiento abierto; multiplicidad de criterios"/>
    <s v="No"/>
    <n v="101137.59"/>
    <n v="53091.5"/>
    <s v=""/>
    <s v=""/>
    <s v=""/>
    <s v=""/>
    <s v="@2021/001014-CU-I"/>
  </r>
  <r>
    <x v="1"/>
    <x v="16"/>
    <s v="029980/2022"/>
    <s v="Servicio de transporte escolar en vehículos de más de 9 plazas en Castilla-La Mancha cursos 2021-2022, 2022-2023 y 2023/2024. Albacete-1"/>
    <s v="Contrato de servicios"/>
    <s v="Procedimiento abierto; multiplicidad de criterios"/>
    <s v="No"/>
    <n v="101137.59"/>
    <n v="67425.05"/>
    <s v=""/>
    <s v=""/>
    <s v=""/>
    <s v=""/>
    <s v="@2021/001014-AB-I"/>
  </r>
  <r>
    <x v="1"/>
    <x v="16"/>
    <s v="029988/2022"/>
    <s v="Servicio de transporte escolar en vehículos de más de 9 plazas en Castilla-La Mancha cursos 2021-2022, 2022-2023 y 2023/2024. Cuenca-2"/>
    <s v="Contrato de servicios"/>
    <s v="Procedimiento abierto; multiplicidad de criterios"/>
    <s v="No"/>
    <n v="101137.59"/>
    <n v="51898"/>
    <s v=""/>
    <s v=""/>
    <s v=""/>
    <s v=""/>
    <s v="@2021/001014-CU-II"/>
  </r>
  <r>
    <x v="1"/>
    <x v="16"/>
    <s v="030034/2022"/>
    <s v="Servicio de transporte escolar en vehículos de más de 9 plazas en Castilla-La Mancha cursos 2021-2022, 2022-2023 y 2023/2024. Ciudad Real"/>
    <s v="Contrato de servicios"/>
    <s v="Procedimiento abierto; multiplicidad de criterios"/>
    <s v="No"/>
    <n v="101137.59"/>
    <n v="53900"/>
    <s v=""/>
    <s v=""/>
    <s v=""/>
    <s v=""/>
    <s v="@2021/001014-CR-I"/>
  </r>
  <r>
    <x v="1"/>
    <x v="16"/>
    <s v="030035/2022"/>
    <s v="Servicio de transporte escolar en vehículos de más de 9 plazas en Castilla-La Mancha cursos 2021-2022, 2022-2023 y 2023/2024. Albacete-2"/>
    <s v="Contrato de servicios"/>
    <s v="Procedimiento abierto; multiplicidad de criterios"/>
    <s v="No"/>
    <n v="101137.59"/>
    <n v="53515"/>
    <s v=""/>
    <s v=""/>
    <s v=""/>
    <s v=""/>
    <s v="@2021/001014-AB-II"/>
  </r>
  <r>
    <x v="1"/>
    <x v="16"/>
    <s v="030037/2022"/>
    <s v="Servicio de transporte escolar en vehículos de más de 9 plazas en Castilla-La Mancha cursos 2021-2022, 2022-2023 y 2023/2024. Albacete-2"/>
    <s v="Contrato de servicios"/>
    <s v="Procedimiento abierto; multiplicidad de criterios"/>
    <s v="No"/>
    <n v="101137.59"/>
    <n v="53515"/>
    <s v=""/>
    <s v=""/>
    <s v=""/>
    <s v=""/>
    <s v="@2021/001014-AB-II"/>
  </r>
  <r>
    <x v="1"/>
    <x v="16"/>
    <s v="030047/2022"/>
    <s v="Servicio de transporte escolar en vehículos de más de 9 plazas en Castilla-La Mancha cursos 2021-2022, 2022-2023 y 2023/2024. Albacete-2"/>
    <s v="Contrato de servicios"/>
    <s v="Procedimiento abierto; multiplicidad de criterios"/>
    <s v="No"/>
    <n v="101137.59"/>
    <n v="53938.5"/>
    <s v=""/>
    <s v=""/>
    <s v=""/>
    <s v=""/>
    <s v="@2021/001014-AB-II"/>
  </r>
  <r>
    <x v="1"/>
    <x v="16"/>
    <s v="030059/2022"/>
    <s v="Servicio de transporte escolar en vehículos de más de 9 plazas en Castilla-La Mancha cursos 2021-2022, 2022-2023 y 2023/2024. Albacete-3"/>
    <s v="Contrato de servicios"/>
    <s v="Procedimiento abierto; multiplicidad de criterios"/>
    <s v="No"/>
    <n v="101137.59"/>
    <n v="58905"/>
    <s v=""/>
    <s v=""/>
    <s v=""/>
    <s v=""/>
    <s v="@2021/001014-AB-III"/>
  </r>
  <r>
    <x v="1"/>
    <x v="16"/>
    <s v="030060/2022"/>
    <s v="Servicio de transporte escolar en vehículos de más de 9 plazas en Castilla-La Mancha cursos 2021-2022, 2022-2023 y 2023/2024. Albacete-3"/>
    <s v="Contrato de servicios"/>
    <s v="Procedimiento abierto; multiplicidad de criterios"/>
    <s v="No"/>
    <n v="101137.59"/>
    <n v="53900"/>
    <s v=""/>
    <s v=""/>
    <s v=""/>
    <s v=""/>
    <s v="@2021/001014-AB-III"/>
  </r>
  <r>
    <x v="1"/>
    <x v="16"/>
    <s v="030061/2022"/>
    <s v="Servicio de transporte escolar en vehículos de más de 9 plazas en Castilla-La Mancha cursos 2021-2022, 2022-2023 y 2023/2024. Albacete-3"/>
    <s v="Contrato de servicios"/>
    <s v="Procedimiento abierto; multiplicidad de criterios"/>
    <s v="No"/>
    <n v="101137.59"/>
    <n v="53900"/>
    <s v=""/>
    <s v=""/>
    <s v=""/>
    <s v=""/>
    <s v="@2021/001014-AB-III"/>
  </r>
  <r>
    <x v="1"/>
    <x v="16"/>
    <s v="030066/2022"/>
    <s v="Servicio de transporte escolar en vehículos de más de 9 plazas en Castilla-La Mancha cursos 2021-2022, 2022-2023 y 2023/2024. Albacete-3"/>
    <s v="Contrato de servicios"/>
    <s v="Procedimiento abierto; multiplicidad de criterios"/>
    <s v="No"/>
    <n v="101137.59"/>
    <n v="53977"/>
    <s v=""/>
    <s v=""/>
    <s v=""/>
    <s v=""/>
    <s v="@2021/001014-AB-III"/>
  </r>
  <r>
    <x v="1"/>
    <x v="16"/>
    <s v="030076/2022"/>
    <s v="Servicio de transporte escolar en vehículos de más de 9 plazas en Castilla-La Mancha cursos 2021-2022, 2022-2023 y 2023/2024. Albacete-3"/>
    <s v="Contrato de servicios"/>
    <s v="Procedimiento abierto; multiplicidad de criterios"/>
    <s v="No"/>
    <n v="101137.59"/>
    <n v="53938.5"/>
    <s v=""/>
    <s v=""/>
    <s v=""/>
    <s v=""/>
    <s v="@2021/001014-AB-III"/>
  </r>
  <r>
    <x v="1"/>
    <x v="16"/>
    <s v="030082/2022"/>
    <s v="Servicio de transporte escolar en vehículos de más de 9 plazas en Castilla-La Mancha cursos 2021-2022, 2022-2023 y 2023/2024. Ciudad Real"/>
    <s v="Contrato de servicios"/>
    <s v="Procedimiento abierto; multiplicidad de criterios"/>
    <s v="No"/>
    <n v="101137.59"/>
    <n v="55955.9"/>
    <s v=""/>
    <s v=""/>
    <s v=""/>
    <s v=""/>
    <s v="@2021/001014-CR-I"/>
  </r>
  <r>
    <x v="1"/>
    <x v="16"/>
    <s v="030093/2022"/>
    <s v="Servicio de transporte escolar en vehículos de más de 9 plazas en Castilla-La Mancha cursos 2021-2022, 2022-2023 y 2023/2024. Ciudad Real"/>
    <s v="Contrato de servicios"/>
    <s v="Procedimiento abierto; multiplicidad de criterios"/>
    <s v="No"/>
    <n v="101137.59"/>
    <n v="50565.9"/>
    <s v=""/>
    <s v=""/>
    <s v=""/>
    <s v=""/>
    <s v="@2021/001014-CR-I"/>
  </r>
  <r>
    <x v="1"/>
    <x v="16"/>
    <s v="030104/2022"/>
    <s v="Servicio de transporte escolar en vehículos de más de 9 plazas en Castilla-La Mancha cursos 2021-2022, 2022-2023 y 2023/2024. Toledo-1"/>
    <s v="Contrato de servicios"/>
    <s v="Procedimiento abierto; multiplicidad de criterios"/>
    <s v="No"/>
    <n v="101137.59"/>
    <n v="48240.5"/>
    <s v=""/>
    <s v=""/>
    <s v=""/>
    <s v=""/>
    <s v="@2021/001014-TO-I"/>
  </r>
  <r>
    <x v="1"/>
    <x v="16"/>
    <s v="030175/2022"/>
    <s v="Servicio de transporte escolar en vehículos de más de 9 plazas en Castilla-La Mancha cursos 2021-2022, 2022-2023 y 2023/2024. Toledo-4"/>
    <s v="Contrato de servicios"/>
    <s v="Procedimiento abierto; multiplicidad de criterios"/>
    <s v="No"/>
    <n v="101137.59"/>
    <n v="57750"/>
    <s v=""/>
    <s v=""/>
    <s v=""/>
    <s v=""/>
    <s v="@2021/001014-TO-IV"/>
  </r>
  <r>
    <x v="1"/>
    <x v="16"/>
    <s v="043722/2022"/>
    <s v="Servicio de transporte escolar en vehículos de más de 9 plazas en Castilla-La Mancha cursos 2021-2022, 2022-2023 y 2023/2024. Albacete-3"/>
    <s v="Contrato de servicios"/>
    <s v="Procedimiento abierto; multiplicidad de criterios"/>
    <s v="No"/>
    <n v="101137.59"/>
    <n v="42842.58"/>
    <s v=""/>
    <s v=""/>
    <s v=""/>
    <s v=""/>
    <s v="@2021/001014-AB-III"/>
  </r>
  <r>
    <x v="1"/>
    <x v="16"/>
    <s v="043723/2022"/>
    <s v="Servicio de transporte escolar en vehículos de más de 9 plazas en Castilla-La Mancha cursos 2021-2022, 2022-2023 y 2023/2024. Albacete-3"/>
    <s v="Contrato de servicios"/>
    <s v="Procedimiento abierto; multiplicidad de criterios"/>
    <s v="No"/>
    <n v="101137.59"/>
    <n v="42812"/>
    <s v=""/>
    <s v=""/>
    <s v=""/>
    <s v=""/>
    <s v="@2021/001014-AB-III"/>
  </r>
  <r>
    <x v="1"/>
    <x v="16"/>
    <s v="043724/2022"/>
    <s v="Servicio de transporte escolar en vehículos de más de 9 plazas en Castilla-La Mancha cursos 2021-2022, 2022-2023 y 2023/2024. Albacete-3"/>
    <s v="Contrato de servicios"/>
    <s v="Procedimiento abierto; multiplicidad de criterios"/>
    <s v="No"/>
    <n v="101137.59"/>
    <n v="48928"/>
    <s v=""/>
    <s v=""/>
    <s v=""/>
    <s v=""/>
    <s v="@2021/001014-AB-III"/>
  </r>
  <r>
    <x v="1"/>
    <x v="16"/>
    <s v="043725/2022"/>
    <s v="Servicio de transporte escolar en vehículos de más de 9 plazas en Castilla-La Mancha cursos 2021-2022, 2022-2023 y 2023/2024. Ciudad Real"/>
    <s v="Contrato de servicios"/>
    <s v="Procedimiento abierto; multiplicidad de criterios"/>
    <s v="No"/>
    <n v="101137.59"/>
    <n v="30271.14"/>
    <s v=""/>
    <s v=""/>
    <s v=""/>
    <s v=""/>
    <s v="@2021/001014-CR-I"/>
  </r>
  <r>
    <x v="1"/>
    <x v="16"/>
    <s v="043727/2022"/>
    <s v="Servicio de transporte escolar en vehículos de más de 9 plazas en Castilla-La Mancha cursos 2021-2022, 2022-2023 y 2023/2024. Ciudad Real"/>
    <s v="Contrato de servicios"/>
    <s v="Procedimiento abierto; multiplicidad de criterios"/>
    <s v="No"/>
    <n v="101137.59"/>
    <n v="38225"/>
    <s v=""/>
    <s v=""/>
    <s v=""/>
    <s v=""/>
    <s v="@2021/001014-CR-I"/>
  </r>
  <r>
    <x v="1"/>
    <x v="16"/>
    <s v="043728/2022"/>
    <s v="Servicio de transporte escolar en vehículos de más de 9 plazas en Castilla-La Mancha cursos 2021-2022, 2022-2023 y 2023/2024. Toledo-1"/>
    <s v="Contrato de servicios"/>
    <s v="Procedimiento abierto; multiplicidad de criterios"/>
    <s v="No"/>
    <n v="101137.59"/>
    <n v="36390.199999999997"/>
    <s v=""/>
    <s v=""/>
    <s v=""/>
    <s v=""/>
    <s v="@2021/001014-TO-I"/>
  </r>
  <r>
    <x v="1"/>
    <x v="16"/>
    <s v="054266/2022"/>
    <s v="Servicio de transporte escolar en vehículos de más de 9 plazas en Castilla-La Mancha cursos 2021-2022, 2022-2023 y 2023/2024. Ciudad Real"/>
    <s v="Contrato de servicios"/>
    <s v="Procedimiento abierto; multiplicidad de criterios"/>
    <s v="No"/>
    <n v="101137.59"/>
    <n v="33515.68"/>
    <s v=""/>
    <s v=""/>
    <s v=""/>
    <s v=""/>
    <s v="@2021/001014-CR-I"/>
  </r>
  <r>
    <x v="1"/>
    <x v="16"/>
    <s v="029991/2022"/>
    <s v="Servicio de transporte escolar en vehículos de más de 9 plazas en Castilla-La Mancha cursos 2021-2022, 2022-2023 y 2023/2024. Albacete-1"/>
    <s v="Contrato de servicios"/>
    <s v="Procedimiento abierto; multiplicidad de criterios"/>
    <s v="No"/>
    <n v="102066.64"/>
    <n v="54436.32"/>
    <s v=""/>
    <s v=""/>
    <s v=""/>
    <s v=""/>
    <s v="@2021/001014-AB-I"/>
  </r>
  <r>
    <x v="1"/>
    <x v="16"/>
    <s v="029910/2022"/>
    <s v="Servicio de transporte escolar en vehículos de más de 9 plazas en Castilla-La Mancha cursos 2021-2022, 2022-2023 y 2023/2024. Guadalajara-1"/>
    <s v="Contrato de servicios"/>
    <s v="Procedimiento abierto; multiplicidad de criterios"/>
    <s v="No"/>
    <n v="102871.35"/>
    <n v="46600.4"/>
    <s v=""/>
    <s v=""/>
    <s v=""/>
    <s v=""/>
    <s v="@2021/001014-GU-I"/>
  </r>
  <r>
    <x v="1"/>
    <x v="16"/>
    <s v="028305/2022"/>
    <s v="Contrato de concesión de servicios de cafetería del IES Orden de Santiago de Horcajo de Santiago en Cuenca  para los cursos 2022/2023 a 2023/2024."/>
    <s v="Contrato de concesión de servicios"/>
    <s v="Procedimiento abierto; multiplicidad de criterios"/>
    <s v="No"/>
    <n v="53340"/>
    <n v="53340"/>
    <s v=""/>
    <s v=""/>
    <s v=""/>
    <s v=""/>
    <s v="@2022/005287"/>
  </r>
  <r>
    <x v="1"/>
    <x v="16"/>
    <s v="029915/2022"/>
    <s v="Servicio de transporte escolar en vehículos de más de 9 plazas en Castilla-La Mancha cursos 2021-2022, 2022-2023 y 2023/2024. Guadalajara-1"/>
    <s v="Contrato de servicios"/>
    <s v="Procedimiento abierto; multiplicidad de criterios"/>
    <s v="No"/>
    <n v="102871.35"/>
    <n v="61481.2"/>
    <s v=""/>
    <s v=""/>
    <s v=""/>
    <s v=""/>
    <s v="@2021/001014-GU-I"/>
  </r>
  <r>
    <x v="1"/>
    <x v="16"/>
    <s v="029936/2022"/>
    <s v="Servicio de transporte escolar en vehículos de más de 9 plazas en Castilla-La Mancha cursos 2021-2022, 2022-2023 y 2023/2024. Guadalajara-2"/>
    <s v="Contrato de servicios"/>
    <s v="Procedimiento abierto; multiplicidad de criterios"/>
    <s v="No"/>
    <n v="102871.35"/>
    <n v="56398.23"/>
    <s v=""/>
    <s v=""/>
    <s v=""/>
    <s v=""/>
    <s v="@2021/001014-GU-II"/>
  </r>
  <r>
    <x v="1"/>
    <x v="16"/>
    <s v="029960/2022"/>
    <s v="Servicio de transporte escolar en vehículos de más de 9 plazas en Castilla-La Mancha cursos 2021-2022, 2022-2023 y 2023/2024. Cuenca-1"/>
    <s v="Contrato de servicios"/>
    <s v="Procedimiento abierto; multiplicidad de criterios"/>
    <s v="No"/>
    <n v="102871.35"/>
    <n v="58740"/>
    <s v=""/>
    <s v=""/>
    <s v=""/>
    <s v=""/>
    <s v="@2021/001014-CU-I"/>
  </r>
  <r>
    <x v="1"/>
    <x v="16"/>
    <s v="030183/2022"/>
    <s v="Servicio de transporte escolar en vehículos de más de 9 plazas en Castilla-La Mancha cursos 2021-2022, 2022-2023 y 2023/2024. Toledo-4"/>
    <s v="Contrato de servicios"/>
    <s v="Procedimiento abierto; multiplicidad de criterios"/>
    <s v="No"/>
    <n v="102871.35"/>
    <n v="65788.800000000003"/>
    <s v=""/>
    <s v=""/>
    <s v=""/>
    <s v=""/>
    <s v="@2021/001014-TO-IV"/>
  </r>
  <r>
    <x v="1"/>
    <x v="16"/>
    <s v="029745/2022"/>
    <s v="Servicio de transporte escolar en vehículos de más de 9 plazas en Castilla-La Mancha cursos 2021-2022, 2022-2023 y 2023/2024. Cuenca-2"/>
    <s v="Contrato de servicios"/>
    <s v="Procedimiento abierto; multiplicidad de criterios"/>
    <s v="No"/>
    <n v="102871.36"/>
    <n v="54863.16"/>
    <s v=""/>
    <s v=""/>
    <s v=""/>
    <s v=""/>
    <s v="@2021/001014-CU-II"/>
  </r>
  <r>
    <x v="1"/>
    <x v="16"/>
    <s v="029751/2022"/>
    <s v="Servicio de transporte escolar en vehículos de más de 9 plazas en Castilla-La Mancha cursos 2021-2022, 2022-2023 y 2023/2024. Cuenca-2"/>
    <s v="Contrato de servicios"/>
    <s v="Procedimiento abierto; multiplicidad de criterios"/>
    <s v="No"/>
    <n v="102871.36"/>
    <n v="52787.68"/>
    <s v=""/>
    <s v=""/>
    <s v=""/>
    <s v=""/>
    <s v="@2021/001014-CU-II"/>
  </r>
  <r>
    <x v="1"/>
    <x v="16"/>
    <s v="029752/2022"/>
    <s v="Servicio de transporte escolar en vehículos de más de 9 plazas en Castilla-La Mancha cursos 2021-2022, 2022-2023 y 2023/2024. Cuenca-2"/>
    <s v="Contrato de servicios"/>
    <s v="Procedimiento abierto; multiplicidad de criterios"/>
    <s v="No"/>
    <n v="102871.36"/>
    <n v="52787.68"/>
    <s v=""/>
    <s v=""/>
    <s v=""/>
    <s v=""/>
    <s v="@2021/001014-CU-II"/>
  </r>
  <r>
    <x v="1"/>
    <x v="16"/>
    <s v="029755/2022"/>
    <s v="Servicio de transporte escolar en vehículos de más de 9 plazas en Castilla-La Mancha cursos 2021-2022, 2022-2023 y 2023/2024. Cuenca-2"/>
    <s v="Contrato de servicios"/>
    <s v="Procedimiento abierto; multiplicidad de criterios"/>
    <s v="No"/>
    <n v="102871.36"/>
    <n v="51436.66"/>
    <s v=""/>
    <s v=""/>
    <s v=""/>
    <s v=""/>
    <s v="@2021/001014-CU-II"/>
  </r>
  <r>
    <x v="1"/>
    <x v="16"/>
    <s v="029938/2022"/>
    <s v="Servicio de transporte escolar en vehículos de más de 9 plazas en Castilla-La Mancha cursos 2021-2022, 2022-2023 y 2023/2024. Cuenca-1"/>
    <s v="Contrato de servicios"/>
    <s v="Procedimiento abierto; multiplicidad de criterios"/>
    <s v="No"/>
    <n v="102871.36"/>
    <n v="54177.86"/>
    <s v=""/>
    <s v=""/>
    <s v=""/>
    <s v=""/>
    <s v="@2021/001014-CU-I"/>
  </r>
  <r>
    <x v="1"/>
    <x v="16"/>
    <s v="029962/2022"/>
    <s v="Servicio de transporte escolar en vehículos de más de 9 plazas en Castilla-La Mancha cursos 2021-2022, 2022-2023 y 2023/2024. Cuenca-1"/>
    <s v="Contrato de servicios"/>
    <s v="Procedimiento abierto; multiplicidad de criterios"/>
    <s v="No"/>
    <n v="102871.36"/>
    <n v="58740"/>
    <s v=""/>
    <s v=""/>
    <s v=""/>
    <s v=""/>
    <s v="@2021/001014-CU-I"/>
  </r>
  <r>
    <x v="1"/>
    <x v="16"/>
    <s v="029966/2022"/>
    <s v="Servicio de transporte escolar en vehículos de más de 9 plazas en Castilla-La Mancha cursos 2021-2022, 2022-2023 y 2023/2024. Cuenca-1"/>
    <s v="Contrato de servicios"/>
    <s v="Procedimiento abierto; multiplicidad de criterios"/>
    <s v="No"/>
    <n v="102871.36"/>
    <n v="58740"/>
    <s v=""/>
    <s v=""/>
    <s v=""/>
    <s v=""/>
    <s v="@2021/001014-CU-I"/>
  </r>
  <r>
    <x v="1"/>
    <x v="16"/>
    <s v="029970/2022"/>
    <s v="Servicio de transporte escolar en vehículos de más de 9 plazas en Castilla-La Mancha cursos 2021-2022, 2022-2023 y 2023/2024. Cuenca-1"/>
    <s v="Contrato de servicios"/>
    <s v="Procedimiento abierto; multiplicidad de criterios"/>
    <s v="No"/>
    <n v="102871.36"/>
    <n v="52599.71"/>
    <s v=""/>
    <s v=""/>
    <s v=""/>
    <s v=""/>
    <s v="@2021/001014-CU-I"/>
  </r>
  <r>
    <x v="1"/>
    <x v="16"/>
    <s v="030063/2022"/>
    <s v="Servicio de transporte escolar en vehículos de más de 9 plazas en Castilla-La Mancha cursos 2021-2022, 2022-2023 y 2023/2024. Albacete-3"/>
    <s v="Contrato de servicios"/>
    <s v="Procedimiento abierto; multiplicidad de criterios"/>
    <s v="No"/>
    <n v="104780.4"/>
    <n v="55881.32"/>
    <s v=""/>
    <s v=""/>
    <s v=""/>
    <s v=""/>
    <s v="@2021/001014-AB-III"/>
  </r>
  <r>
    <x v="1"/>
    <x v="16"/>
    <s v="030064/2022"/>
    <s v="Servicio de transporte escolar en vehículos de más de 9 plazas en Castilla-La Mancha cursos 2021-2022, 2022-2023 y 2023/2024. Albacete-3"/>
    <s v="Contrato de servicios"/>
    <s v="Procedimiento abierto; multiplicidad de criterios"/>
    <s v="No"/>
    <n v="106812.79"/>
    <n v="56966.05"/>
    <s v=""/>
    <s v=""/>
    <s v=""/>
    <s v=""/>
    <s v="@2021/001014-AB-III"/>
  </r>
  <r>
    <x v="1"/>
    <x v="16"/>
    <s v="030194/2022"/>
    <s v="Servicio de transporte escolar en vehículos de más de 9 plazas en Castilla-La Mancha cursos 2021-2022, 2022-2023 y 2023/2024. Toledo-5"/>
    <s v="Contrato de servicios"/>
    <s v="Procedimiento abierto; multiplicidad de criterios"/>
    <s v="No"/>
    <n v="107126.24"/>
    <n v="55748"/>
    <s v=""/>
    <s v=""/>
    <s v=""/>
    <s v=""/>
    <s v="@2021/001014-TO-V"/>
  </r>
  <r>
    <x v="1"/>
    <x v="16"/>
    <s v="022900/2022"/>
    <s v="Limpieza IES &quot;Francisco García Pavón&quot; del 01-09-2022 al 31-07-2024 (Contrato basado en Acuerdo Marco)"/>
    <s v="Contrato de servicios"/>
    <s v="Basado en un Acuerdo Marco"/>
    <s v="No"/>
    <n v="107535.48"/>
    <n v="76221.94"/>
    <s v=""/>
    <s v=""/>
    <s v=""/>
    <s v=""/>
    <s v="@2022/002874"/>
  </r>
  <r>
    <x v="1"/>
    <x v="16"/>
    <s v="000372/2022"/>
    <s v="Servicio de limpieza del IESO Publio López Modéjar de Casasimarro (Cuenca)"/>
    <s v="Contrato de servicios"/>
    <s v="Basado en un Acuerdo Marco"/>
    <s v="No"/>
    <n v="108359.86"/>
    <n v="67082.399999999994"/>
    <s v=""/>
    <s v=""/>
    <s v=""/>
    <s v=""/>
    <s v="@2021/012582"/>
  </r>
  <r>
    <x v="1"/>
    <x v="16"/>
    <s v="030038/2022"/>
    <s v="Servicio de transporte escolar en vehículos de más de 9 plazas en Castilla-La Mancha cursos 2021-2022, 2022-2023 y 2023/2024. Ciudad Real"/>
    <s v="Contrato de servicios"/>
    <s v="Procedimiento abierto; multiplicidad de criterios"/>
    <s v="No"/>
    <n v="114685.71"/>
    <n v="48125"/>
    <s v=""/>
    <s v=""/>
    <s v=""/>
    <s v=""/>
    <s v="@2021/001014-CR-I"/>
  </r>
  <r>
    <x v="1"/>
    <x v="16"/>
    <s v="030103/2022"/>
    <s v="Servicio de transporte escolar en vehículos de más de 9 plazas en Castilla-La Mancha cursos 2021-2022, 2022-2023 y 2023/2024. Ciudad Real"/>
    <s v="Contrato de servicios"/>
    <s v="Procedimiento abierto; multiplicidad de criterios"/>
    <s v="No"/>
    <n v="114685.71"/>
    <n v="52013.5"/>
    <s v=""/>
    <s v=""/>
    <s v=""/>
    <s v=""/>
    <s v="@2021/001014-CR-I"/>
  </r>
  <r>
    <x v="1"/>
    <x v="16"/>
    <s v="030334/2022"/>
    <s v="Servicio de transporte escolar en vehículos de más de 9 plazas en Castilla-La Mancha cursos 2021-2022, 2022-2023 y 2023/2024. Ciudad Real"/>
    <s v="Contrato de servicios"/>
    <s v="Procedimiento abierto; multiplicidad de criterios"/>
    <s v="No"/>
    <n v="114685.71"/>
    <n v="53896.15"/>
    <s v=""/>
    <s v=""/>
    <s v=""/>
    <s v=""/>
    <s v="@2021/001014-CR-I"/>
  </r>
  <r>
    <x v="1"/>
    <x v="16"/>
    <s v="029761/2022"/>
    <s v="Servicio de transporte escolar en vehículos de más de 9 plazas en Castilla-La Mancha cursos 2021-2022, 2022-2023 y 2023/2024. Albacete-2"/>
    <s v="Contrato de servicios"/>
    <s v="Procedimiento abierto; multiplicidad de criterios"/>
    <s v="No"/>
    <n v="114685.73"/>
    <n v="60445"/>
    <s v=""/>
    <s v=""/>
    <s v=""/>
    <s v=""/>
    <s v="@2021/001014-AB-II"/>
  </r>
  <r>
    <x v="1"/>
    <x v="16"/>
    <s v="029942/2022"/>
    <s v="Servicio de transporte escolar en vehículos de más de 9 plazas en Castilla-La Mancha cursos 2021-2022, 2022-2023 y 2023/2024. Guadalajara-2"/>
    <s v="Contrato de servicios"/>
    <s v="Procedimiento abierto; multiplicidad de criterios"/>
    <s v="No"/>
    <n v="114685.73"/>
    <n v="61164.95"/>
    <s v=""/>
    <s v=""/>
    <s v=""/>
    <s v=""/>
    <s v="@2021/001014-GU-II"/>
  </r>
  <r>
    <x v="1"/>
    <x v="16"/>
    <s v="029946/2022"/>
    <s v="Servicio de transporte escolar en vehículos de más de 9 plazas en Castilla-La Mancha cursos 2021-2022, 2022-2023 y 2023/2024. Guadalajara-2"/>
    <s v="Contrato de servicios"/>
    <s v="Procedimiento abierto; multiplicidad de criterios"/>
    <s v="No"/>
    <n v="114685.73"/>
    <n v="60830"/>
    <s v=""/>
    <s v=""/>
    <s v=""/>
    <s v=""/>
    <s v="@2021/001014-GU-II"/>
  </r>
  <r>
    <x v="1"/>
    <x v="16"/>
    <s v="030073/2022"/>
    <s v="Servicio de transporte escolar en vehículos de más de 9 plazas en Castilla-La Mancha cursos 2021-2022, 2022-2023 y 2023/2024. Albacete-3"/>
    <s v="Contrato de servicios"/>
    <s v="Procedimiento abierto; multiplicidad de criterios"/>
    <s v="No"/>
    <n v="114685.73"/>
    <n v="42350"/>
    <s v=""/>
    <s v=""/>
    <s v=""/>
    <s v=""/>
    <s v="@2021/001014-AB-III"/>
  </r>
  <r>
    <x v="1"/>
    <x v="16"/>
    <s v="030206/2022"/>
    <s v="Servicio de transporte escolar en vehículos de más de 9 plazas en Castilla-La Mancha cursos 2021-2022, 2022-2023 y 2023/2024. Toledo-5"/>
    <s v="Contrato de servicios"/>
    <s v="Procedimiento abierto; multiplicidad de criterios"/>
    <s v="No"/>
    <n v="114685.73"/>
    <n v="48155.8"/>
    <s v=""/>
    <s v=""/>
    <s v=""/>
    <s v=""/>
    <s v="@2021/001014-TO-V"/>
  </r>
  <r>
    <x v="1"/>
    <x v="16"/>
    <s v="029922/2022"/>
    <s v="Servicio de transporte escolar en vehículos de más de 9 plazas en Castilla-La Mancha cursos 2021-2022, 2022-2023 y 2023/2024. Guadalajara-1"/>
    <s v="Contrato de servicios"/>
    <s v="Procedimiento abierto; multiplicidad de criterios"/>
    <s v="No"/>
    <n v="114685.75"/>
    <n v="61176.5"/>
    <s v=""/>
    <s v=""/>
    <s v=""/>
    <s v=""/>
    <s v="@2021/001014-GU-I"/>
  </r>
  <r>
    <x v="1"/>
    <x v="16"/>
    <s v="030045/2022"/>
    <s v="Servicio de transporte escolar en vehículos de más de 9 plazas en Castilla-La Mancha cursos 2021-2022, 2022-2023 y 2023/2024. Guadalajara-4"/>
    <s v="Contrato de servicios"/>
    <s v="Procedimiento abierto; multiplicidad de criterios"/>
    <s v="No"/>
    <n v="114685.75"/>
    <n v="61164.95"/>
    <s v=""/>
    <s v=""/>
    <s v=""/>
    <s v=""/>
    <s v="@2021/001014-GU-IV"/>
  </r>
  <r>
    <x v="1"/>
    <x v="16"/>
    <s v="029756/2022"/>
    <s v="Servicio de transporte escolar en vehículos de más de 9 plazas en Castilla-La Mancha cursos 2021-2022, 2022-2023 y 2023/2024. Cuenca-2"/>
    <s v="Contrato de servicios"/>
    <s v="Procedimiento abierto; multiplicidad de criterios"/>
    <s v="No"/>
    <n v="114760.8"/>
    <n v="57711.5"/>
    <s v=""/>
    <s v=""/>
    <s v=""/>
    <s v=""/>
    <s v="@2021/001014-CU-II"/>
  </r>
  <r>
    <x v="1"/>
    <x v="16"/>
    <s v="029768/2022"/>
    <s v="Servicio de transporte escolar en vehículos de más de 9 plazas en Castilla-La Mancha cursos 2021-2022, 2022-2023 y 2023/2024. Albacete-2"/>
    <s v="Contrato de servicios"/>
    <s v="Procedimiento abierto; multiplicidad de criterios"/>
    <s v="No"/>
    <n v="114760.8"/>
    <n v="53900"/>
    <s v=""/>
    <s v=""/>
    <s v=""/>
    <s v=""/>
    <s v="@2021/001014-AB-II"/>
  </r>
  <r>
    <x v="1"/>
    <x v="16"/>
    <s v="029769/2022"/>
    <s v="Servicio de transporte escolar en vehículos de más de 9 plazas en Castilla-La Mancha cursos 2021-2022, 2022-2023 y 2023/2024. Albacete-2"/>
    <s v="Contrato de servicios"/>
    <s v="Procedimiento abierto; multiplicidad de criterios"/>
    <s v="No"/>
    <n v="114760.8"/>
    <n v="67375"/>
    <s v=""/>
    <s v=""/>
    <s v=""/>
    <s v=""/>
    <s v="@2021/001014-AB-II"/>
  </r>
  <r>
    <x v="1"/>
    <x v="16"/>
    <s v="029770/2022"/>
    <s v="Servicio de transporte escolar en vehículos de más de 9 plazas en Castilla-La Mancha cursos 2021-2022, 2022-2023 y 2023/2024. Albacete-2"/>
    <s v="Contrato de servicios"/>
    <s v="Procedimiento abierto; multiplicidad de criterios"/>
    <s v="No"/>
    <n v="114760.8"/>
    <n v="75075"/>
    <s v=""/>
    <s v=""/>
    <s v=""/>
    <s v=""/>
    <s v="@2021/001014-AB-II"/>
  </r>
  <r>
    <x v="1"/>
    <x v="16"/>
    <s v="029784/2022"/>
    <s v="Servicio de transporte escolar en vehículos de más de 9 plazas en Castilla-La Mancha cursos 2021-2022, 2022-2023 y 2023/2024. Toledo-2"/>
    <s v="Contrato de servicios"/>
    <s v="Procedimiento abierto; multiplicidad de criterios"/>
    <s v="No"/>
    <n v="114760.8"/>
    <n v="55778.8"/>
    <s v=""/>
    <s v=""/>
    <s v=""/>
    <s v=""/>
    <s v="@2021/001014-TO-II"/>
  </r>
  <r>
    <x v="1"/>
    <x v="16"/>
    <s v="029792/2022"/>
    <s v="Servicio de transporte escolar en vehículos de más de 9 plazas en Castilla-La Mancha cursos 2021-2022, 2022-2023 y 2023/2024. Toledo-2"/>
    <s v="Contrato de servicios"/>
    <s v="Procedimiento abierto; multiplicidad de criterios"/>
    <s v="No"/>
    <n v="114760.8"/>
    <n v="76230"/>
    <s v=""/>
    <s v=""/>
    <s v=""/>
    <s v=""/>
    <s v="@2021/001014-TO-II"/>
  </r>
  <r>
    <x v="1"/>
    <x v="16"/>
    <s v="029793/2022"/>
    <s v="Servicio de transporte escolar en vehículos de más de 9 plazas en Castilla-La Mancha cursos 2021-2022, 2022-2023 y 2023/2024. Toledo-2"/>
    <s v="Contrato de servicios"/>
    <s v="Procedimiento abierto; multiplicidad de criterios"/>
    <s v="No"/>
    <n v="114760.8"/>
    <n v="62370"/>
    <s v=""/>
    <s v=""/>
    <s v=""/>
    <s v=""/>
    <s v="@2021/001014-TO-II"/>
  </r>
  <r>
    <x v="1"/>
    <x v="16"/>
    <s v="029930/2022"/>
    <s v="Servicio de transporte escolar en vehículos de más de 9 plazas en Castilla-La Mancha cursos 2021-2022, 2022-2023 y 2023/2024. Albacete-1"/>
    <s v="Contrato de servicios"/>
    <s v="Procedimiento abierto; multiplicidad de criterios"/>
    <s v="No"/>
    <n v="114760.8"/>
    <n v="57365"/>
    <s v=""/>
    <s v=""/>
    <s v=""/>
    <s v=""/>
    <s v="@2021/001014-AB-I"/>
  </r>
  <r>
    <x v="1"/>
    <x v="16"/>
    <s v="029931/2022"/>
    <s v="Servicio de transporte escolar en vehículos de más de 9 plazas en Castilla-La Mancha cursos 2021-2022, 2022-2023 y 2023/2024. Albacete-1"/>
    <s v="Contrato de servicios"/>
    <s v="Procedimiento abierto; multiplicidad de criterios"/>
    <s v="No"/>
    <n v="114760.8"/>
    <n v="61280.45"/>
    <s v=""/>
    <s v=""/>
    <s v=""/>
    <s v=""/>
    <s v="@2021/001014-AB-I"/>
  </r>
  <r>
    <x v="1"/>
    <x v="16"/>
    <s v="029937/2022"/>
    <s v="Servicio de transporte escolar en vehículos de más de 9 plazas en Castilla-La Mancha cursos 2021-2022, 2022-2023 y 2023/2024. Guadalajara-2"/>
    <s v="Contrato de servicios"/>
    <s v="Procedimiento abierto; multiplicidad de criterios"/>
    <s v="No"/>
    <n v="114760.8"/>
    <n v="71148"/>
    <s v=""/>
    <s v=""/>
    <s v=""/>
    <s v=""/>
    <s v="@2021/001014-GU-II"/>
  </r>
  <r>
    <x v="1"/>
    <x v="16"/>
    <s v="029940/2022"/>
    <s v="Servicio de transporte escolar en vehículos de más de 9 plazas en Castilla-La Mancha cursos 2021-2022, 2022-2023 y 2023/2024. Cuenca-1"/>
    <s v="Contrato de servicios"/>
    <s v="Procedimiento abierto; multiplicidad de criterios"/>
    <s v="No"/>
    <n v="114760.8"/>
    <n v="60021.5"/>
    <s v=""/>
    <s v=""/>
    <s v=""/>
    <s v=""/>
    <s v="@2021/001014-CU-I"/>
  </r>
  <r>
    <x v="1"/>
    <x v="16"/>
    <s v="029944/2022"/>
    <s v="Servicio de transporte escolar en vehículos de más de 9 plazas en Castilla-La Mancha cursos 2021-2022, 2022-2023 y 2023/2024. Cuenca-1"/>
    <s v="Contrato de servicios"/>
    <s v="Procedimiento abierto; multiplicidad de criterios"/>
    <s v="No"/>
    <n v="114760.8"/>
    <n v="60021.5"/>
    <s v=""/>
    <s v=""/>
    <s v=""/>
    <s v=""/>
    <s v="@2021/001014-CU-I"/>
  </r>
  <r>
    <x v="1"/>
    <x v="16"/>
    <s v="029950/2022"/>
    <s v="Servicio de transporte escolar en vehículos de más de 9 plazas en Castilla-La Mancha cursos 2021-2022, 2022-2023 y 2023/2024. Cuenca-1"/>
    <s v="Contrato de servicios"/>
    <s v="Procedimiento abierto; multiplicidad de criterios"/>
    <s v="No"/>
    <n v="114760.8"/>
    <n v="60060"/>
    <s v=""/>
    <s v=""/>
    <s v=""/>
    <s v=""/>
    <s v="@2021/001014-CU-I"/>
  </r>
  <r>
    <x v="1"/>
    <x v="16"/>
    <s v="029965/2022"/>
    <s v="Servicio de transporte escolar en vehículos de más de 9 plazas en Castilla-La Mancha cursos 2021-2022, 2022-2023 y 2023/2024. Cuenca-1"/>
    <s v="Contrato de servicios"/>
    <s v="Procedimiento abierto; multiplicidad de criterios"/>
    <s v="No"/>
    <n v="114760.8"/>
    <n v="57750"/>
    <s v=""/>
    <s v=""/>
    <s v=""/>
    <s v=""/>
    <s v="@2021/001014-CU-I"/>
  </r>
  <r>
    <x v="1"/>
    <x v="16"/>
    <s v="029969/2022"/>
    <s v="Servicio de transporte escolar en vehículos de más de 9 plazas en Castilla-La Mancha cursos 2021-2022, 2022-2023 y 2023/2024. Cuenca-1"/>
    <s v="Contrato de servicios"/>
    <s v="Procedimiento abierto; multiplicidad de criterios"/>
    <s v="No"/>
    <n v="114760.8"/>
    <n v="53083.8"/>
    <s v=""/>
    <s v=""/>
    <s v=""/>
    <s v=""/>
    <s v="@2021/001014-CU-I"/>
  </r>
  <r>
    <x v="1"/>
    <x v="16"/>
    <s v="029974/2022"/>
    <s v="Servicio de transporte escolar en vehículos de más de 9 plazas en Castilla-La Mancha cursos 2021-2022, 2022-2023 y 2023/2024. Cuenca-1"/>
    <s v="Contrato de servicios"/>
    <s v="Procedimiento abierto; multiplicidad de criterios"/>
    <s v="No"/>
    <n v="114760.8"/>
    <n v="64683.85"/>
    <s v=""/>
    <s v=""/>
    <s v=""/>
    <s v=""/>
    <s v="@2021/001014-CU-I"/>
  </r>
  <r>
    <x v="1"/>
    <x v="16"/>
    <s v="029976/2022"/>
    <s v="Servicio de transporte escolar en vehículos de más de 9 plazas en Castilla-La Mancha cursos 2021-2022, 2022-2023 y 2023/2024. Cuenca-1"/>
    <s v="Contrato de servicios"/>
    <s v="Procedimiento abierto; multiplicidad de criterios"/>
    <s v="No"/>
    <n v="114760.8"/>
    <n v="61207.3"/>
    <s v=""/>
    <s v=""/>
    <s v=""/>
    <s v=""/>
    <s v="@2021/001014-CU-I"/>
  </r>
  <r>
    <x v="1"/>
    <x v="16"/>
    <s v="029979/2022"/>
    <s v="Servicio de transporte escolar en vehículos de más de 9 plazas en Castilla-La Mancha cursos 2021-2022, 2022-2023 y 2023/2024. Albacete-1"/>
    <s v="Contrato de servicios"/>
    <s v="Procedimiento abierto; multiplicidad de criterios"/>
    <s v="No"/>
    <n v="114760.8"/>
    <n v="65450"/>
    <s v=""/>
    <s v=""/>
    <s v=""/>
    <s v=""/>
    <s v="@2021/001014-AB-I"/>
  </r>
  <r>
    <x v="1"/>
    <x v="16"/>
    <s v="029982/2022"/>
    <s v="Servicio de transporte escolar en vehículos de más de 9 plazas en Castilla-La Mancha cursos 2021-2022, 2022-2023 y 2023/2024. Albacete-1"/>
    <s v="Contrato de servicios"/>
    <s v="Procedimiento abierto; multiplicidad de criterios"/>
    <s v="No"/>
    <n v="114760.8"/>
    <n v="75075"/>
    <s v=""/>
    <s v=""/>
    <s v=""/>
    <s v=""/>
    <s v="@2021/001014-AB-I"/>
  </r>
  <r>
    <x v="1"/>
    <x v="16"/>
    <s v="029983/2022"/>
    <s v="Servicio de transporte escolar en vehículos de más de 9 plazas en Castilla-La Mancha cursos 2021-2022, 2022-2023 y 2023/2024. Albacete-1"/>
    <s v="Contrato de servicios"/>
    <s v="Procedimiento abierto; multiplicidad de criterios"/>
    <s v="No"/>
    <n v="114760.8"/>
    <n v="61207.3"/>
    <s v=""/>
    <s v=""/>
    <s v=""/>
    <s v=""/>
    <s v="@2021/001014-AB-I"/>
  </r>
  <r>
    <x v="1"/>
    <x v="16"/>
    <s v="029989/2022"/>
    <s v="Servicio de transporte escolar en vehículos de más de 9 plazas en Castilla-La Mancha cursos 2021-2022, 2022-2023 y 2023/2024. Albacete-1"/>
    <s v="Contrato de servicios"/>
    <s v="Procedimiento abierto; multiplicidad de criterios"/>
    <s v="No"/>
    <n v="114760.8"/>
    <n v="60830"/>
    <s v=""/>
    <s v=""/>
    <s v=""/>
    <s v=""/>
    <s v="@2021/001014-AB-I"/>
  </r>
  <r>
    <x v="1"/>
    <x v="16"/>
    <s v="029992/2022"/>
    <s v="Servicio de transporte escolar en vehículos de más de 9 plazas en Castilla-La Mancha cursos 2021-2022, 2022-2023 y 2023/2024. Cuenca-2"/>
    <s v="Contrato de servicios"/>
    <s v="Procedimiento abierto; multiplicidad de criterios"/>
    <s v="No"/>
    <n v="114760.8"/>
    <n v="59598"/>
    <s v=""/>
    <s v=""/>
    <s v=""/>
    <s v=""/>
    <s v="@2021/001014-CU-II"/>
  </r>
  <r>
    <x v="1"/>
    <x v="16"/>
    <s v="029997/2022"/>
    <s v="Servicio de transporte escolar en vehículos de más de 9 plazas en Castilla-La Mancha cursos 2021-2022, 2022-2023 y 2023/2024. Cuenca-2"/>
    <s v="Contrato de servicios"/>
    <s v="Procedimiento abierto; multiplicidad de criterios"/>
    <s v="No"/>
    <n v="114760.8"/>
    <n v="59598"/>
    <s v=""/>
    <s v=""/>
    <s v=""/>
    <s v=""/>
    <s v="@2021/001014-CU-II"/>
  </r>
  <r>
    <x v="1"/>
    <x v="16"/>
    <s v="029998/2022"/>
    <s v="Servicio de transporte escolar en vehículos de más de 9 plazas en Castilla-La Mancha cursos 2021-2022, 2022-2023 y 2023/2024. Guadalajara-3"/>
    <s v="Contrato de servicios"/>
    <s v="Procedimiento abierto; multiplicidad de criterios"/>
    <s v="No"/>
    <n v="114760.8"/>
    <n v="53322.5"/>
    <s v=""/>
    <s v=""/>
    <s v=""/>
    <s v=""/>
    <s v="@2021/001014-GU-III"/>
  </r>
  <r>
    <x v="1"/>
    <x v="16"/>
    <s v="030002/2022"/>
    <s v="Servicio de transporte escolar en vehículos de más de 9 plazas en Castilla-La Mancha cursos 2021-2022, 2022-2023 y 2023/2024. Albacete-2"/>
    <s v="Contrato de servicios"/>
    <s v="Procedimiento abierto; multiplicidad de criterios"/>
    <s v="No"/>
    <n v="114760.8"/>
    <n v="75075"/>
    <s v=""/>
    <s v=""/>
    <s v=""/>
    <s v=""/>
    <s v="@2021/001014-AB-II"/>
  </r>
  <r>
    <x v="1"/>
    <x v="16"/>
    <s v="030011/2022"/>
    <s v="Servicio de transporte escolar en vehículos de más de 9 plazas en Castilla-La Mancha cursos 2021-2022, 2022-2023 y 2023/2024. Cuenca-2"/>
    <s v="Contrato de servicios"/>
    <s v="Procedimiento abierto; multiplicidad de criterios"/>
    <s v="No"/>
    <n v="114760.8"/>
    <n v="59598"/>
    <s v=""/>
    <s v=""/>
    <s v=""/>
    <s v=""/>
    <s v="@2021/001014-CU-II"/>
  </r>
  <r>
    <x v="1"/>
    <x v="16"/>
    <s v="030014/2022"/>
    <s v="Servicio de transporte escolar en vehículos de más de 9 plazas en Castilla-La Mancha cursos 2021-2022, 2022-2023 y 2023/2024. Cuenca-2"/>
    <s v="Contrato de servicios"/>
    <s v="Procedimiento abierto; multiplicidad de criterios"/>
    <s v="No"/>
    <n v="114760.8"/>
    <n v="59598"/>
    <s v=""/>
    <s v=""/>
    <s v=""/>
    <s v=""/>
    <s v="@2021/001014-CU-II"/>
  </r>
  <r>
    <x v="1"/>
    <x v="16"/>
    <s v="030015/2022"/>
    <s v="Servicio de transporte escolar en vehículos de más de 9 plazas en Castilla-La Mancha cursos 2021-2022, 2022-2023 y 2023/2024. Guadalajara-3"/>
    <s v="Contrato de servicios"/>
    <s v="Procedimiento abierto; multiplicidad de criterios"/>
    <s v="No"/>
    <n v="114760.8"/>
    <n v="60830"/>
    <s v=""/>
    <s v=""/>
    <s v=""/>
    <s v=""/>
    <s v="@2021/001014-GU-III"/>
  </r>
  <r>
    <x v="1"/>
    <x v="16"/>
    <s v="004125/2022"/>
    <s v="SSCC-Obra p.n.s.p. para Instalación de Ascensor en el C.E.I.P. JM. Corcuera de POLÁN. Feder REACT-UE."/>
    <s v="Contrato de obras"/>
    <s v="Procedimiento negociado sin publicidad"/>
    <s v="No"/>
    <n v="67000"/>
    <n v="67000"/>
    <s v="168"/>
    <s v="a"/>
    <s v="1"/>
    <s v="PROCEDIMIENTO ABIERTO O RESTRINGIDO PREVIO DESIERTO O CON OFERTAS INADECUADAS"/>
    <s v="@2021/018747#002"/>
  </r>
  <r>
    <x v="1"/>
    <x v="16"/>
    <s v="030018/2022"/>
    <s v="Servicio de transporte escolar en vehículos de más de 9 plazas en Castilla-La Mancha cursos 2021-2022, 2022-2023 y 2023/2024. Cuenca-2"/>
    <s v="Contrato de servicios"/>
    <s v="Procedimiento abierto; multiplicidad de criterios"/>
    <s v="No"/>
    <n v="114760.8"/>
    <n v="61207.3"/>
    <s v=""/>
    <s v=""/>
    <s v=""/>
    <s v=""/>
    <s v="@2021/001014-CU-II"/>
  </r>
  <r>
    <x v="1"/>
    <x v="16"/>
    <s v="030019/2022"/>
    <s v="Servicio de transporte escolar en vehículos de más de 9 plazas en Castilla-La Mancha cursos 2021-2022, 2022-2023 y 2023/2024. Albacete-2"/>
    <s v="Contrato de servicios"/>
    <s v="Procedimiento abierto; multiplicidad de criterios"/>
    <s v="No"/>
    <n v="114760.8"/>
    <n v="61203.45"/>
    <s v=""/>
    <s v=""/>
    <s v=""/>
    <s v=""/>
    <s v="@2021/001014-AB-II"/>
  </r>
  <r>
    <x v="1"/>
    <x v="16"/>
    <s v="030022/2022"/>
    <s v="Servicio de transporte escolar en vehículos de más de 9 plazas en Castilla-La Mancha cursos 2021-2022, 2022-2023 y 2023/2024. Cuenca-2"/>
    <s v="Contrato de servicios"/>
    <s v="Procedimiento abierto; multiplicidad de criterios"/>
    <s v="No"/>
    <n v="114760.8"/>
    <n v="61207.3"/>
    <s v=""/>
    <s v=""/>
    <s v=""/>
    <s v=""/>
    <s v="@2021/001014-CU-II"/>
  </r>
  <r>
    <x v="1"/>
    <x v="16"/>
    <s v="030025/2022"/>
    <s v="Servicio de transporte escolar en vehículos de más de 9 plazas en Castilla-La Mancha cursos 2021-2022, 2022-2023 y 2023/2024. Albacete-2"/>
    <s v="Contrato de servicios"/>
    <s v="Procedimiento abierto; multiplicidad de criterios"/>
    <s v="No"/>
    <n v="114760.8"/>
    <n v="61215"/>
    <s v=""/>
    <s v=""/>
    <s v=""/>
    <s v=""/>
    <s v="@2021/001014-AB-II"/>
  </r>
  <r>
    <x v="1"/>
    <x v="16"/>
    <s v="030026/2022"/>
    <s v="Servicio de transporte escolar en vehículos de más de 9 plazas en Castilla-La Mancha cursos 2021-2022, 2022-2023 y 2023/2024. Cuenca-2"/>
    <s v="Contrato de servicios"/>
    <s v="Procedimiento abierto; multiplicidad de criterios"/>
    <s v="No"/>
    <n v="114760.8"/>
    <n v="53515"/>
    <s v=""/>
    <s v=""/>
    <s v=""/>
    <s v=""/>
    <s v="@2021/001014-CU-II"/>
  </r>
  <r>
    <x v="1"/>
    <x v="16"/>
    <s v="030031/2022"/>
    <s v="Servicio de transporte escolar en vehículos de más de 9 plazas en Castilla-La Mancha cursos 2021-2022, 2022-2023 y 2023/2024. Guadalajara-4"/>
    <s v="Contrato de servicios"/>
    <s v="Procedimiento abierto; multiplicidad de criterios"/>
    <s v="No"/>
    <n v="114760.8"/>
    <n v="55440"/>
    <s v=""/>
    <s v=""/>
    <s v=""/>
    <s v=""/>
    <s v="@2021/001014-GU-IV"/>
  </r>
  <r>
    <x v="1"/>
    <x v="16"/>
    <s v="030040/2022"/>
    <s v="Servicio de transporte escolar en vehículos de más de 9 plazas en Castilla-La Mancha cursos 2021-2022, 2022-2023 y 2023/2024. Albacete-2"/>
    <s v="Contrato de servicios"/>
    <s v="Procedimiento abierto; multiplicidad de criterios"/>
    <s v="No"/>
    <n v="114760.8"/>
    <n v="57750"/>
    <s v=""/>
    <s v=""/>
    <s v=""/>
    <s v=""/>
    <s v="@2021/001014-AB-II"/>
  </r>
  <r>
    <x v="1"/>
    <x v="16"/>
    <s v="030048/2022"/>
    <s v="Servicio de transporte escolar en vehículos de más de 9 plazas en Castilla-La Mancha cursos 2021-2022, 2022-2023 y 2023/2024. Guadalajara-4"/>
    <s v="Contrato de servicios"/>
    <s v="Procedimiento abierto; multiplicidad de criterios"/>
    <s v="No"/>
    <n v="114760.8"/>
    <n v="61203.46"/>
    <s v=""/>
    <s v=""/>
    <s v=""/>
    <s v=""/>
    <s v="@2021/001014-GU-IV"/>
  </r>
  <r>
    <x v="1"/>
    <x v="16"/>
    <s v="030053/2022"/>
    <s v="Servicio de transporte escolar en vehículos de más de 9 plazas en Castilla-La Mancha cursos 2021-2022, 2022-2023 y 2023/2024. Albacete-2"/>
    <s v="Contrato de servicios"/>
    <s v="Procedimiento abierto; multiplicidad de criterios"/>
    <s v="No"/>
    <n v="114760.8"/>
    <n v="61207.3"/>
    <s v=""/>
    <s v=""/>
    <s v=""/>
    <s v=""/>
    <s v="@2021/001014-AB-II"/>
  </r>
  <r>
    <x v="1"/>
    <x v="16"/>
    <s v="030054/2022"/>
    <s v="Servicio de transporte escolar en vehículos de más de 9 plazas en Castilla-La Mancha cursos 2021-2022, 2022-2023 y 2023/2024. Guadalajara-4"/>
    <s v="Contrato de servicios"/>
    <s v="Procedimiento abierto; multiplicidad de criterios"/>
    <s v="No"/>
    <n v="114760.8"/>
    <n v="60830"/>
    <s v=""/>
    <s v=""/>
    <s v=""/>
    <s v=""/>
    <s v="@2021/001014-GU-IV"/>
  </r>
  <r>
    <x v="1"/>
    <x v="16"/>
    <s v="030057/2022"/>
    <s v="Servicio de transporte escolar en vehículos de más de 9 plazas en Castilla-La Mancha cursos 2021-2022, 2022-2023 y 2023/2024. Ciudad Real"/>
    <s v="Contrato de servicios"/>
    <s v="Procedimiento abierto; multiplicidad de criterios"/>
    <s v="No"/>
    <n v="114760.8"/>
    <n v="65026.5"/>
    <s v=""/>
    <s v=""/>
    <s v=""/>
    <s v=""/>
    <s v="@2021/001014-CR-I"/>
  </r>
  <r>
    <x v="1"/>
    <x v="16"/>
    <s v="030058/2022"/>
    <s v="Servicio de transporte escolar en vehículos de más de 9 plazas en Castilla-La Mancha cursos 2021-2022, 2022-2023 y 2023/2024. Albacete-3"/>
    <s v="Contrato de servicios"/>
    <s v="Procedimiento abierto; multiplicidad de criterios"/>
    <s v="No"/>
    <n v="114760.8"/>
    <n v="60830"/>
    <s v=""/>
    <s v=""/>
    <s v=""/>
    <s v=""/>
    <s v="@2021/001014-AB-III"/>
  </r>
  <r>
    <x v="1"/>
    <x v="16"/>
    <s v="030062/2022"/>
    <s v="Servicio de transporte escolar en vehículos de más de 9 plazas en Castilla-La Mancha cursos 2021-2022, 2022-2023 y 2023/2024. Albacete-3"/>
    <s v="Contrato de servicios"/>
    <s v="Procedimiento abierto; multiplicidad de criterios"/>
    <s v="No"/>
    <n v="114760.8"/>
    <n v="60830"/>
    <s v=""/>
    <s v=""/>
    <s v=""/>
    <s v=""/>
    <s v="@2021/001014-AB-III"/>
  </r>
  <r>
    <x v="1"/>
    <x v="16"/>
    <s v="030065/2022"/>
    <s v="Servicio de transporte escolar en vehículos de más de 9 plazas en Castilla-La Mancha cursos 2021-2022, 2022-2023 y 2023/2024. Albacete-3"/>
    <s v="Contrato de servicios"/>
    <s v="Procedimiento abierto; multiplicidad de criterios"/>
    <s v="No"/>
    <n v="114760.8"/>
    <n v="69300"/>
    <s v=""/>
    <s v=""/>
    <s v=""/>
    <s v=""/>
    <s v="@2021/001014-AB-III"/>
  </r>
  <r>
    <x v="1"/>
    <x v="16"/>
    <s v="030071/2022"/>
    <s v="Servicio de transporte escolar en vehículos de más de 9 plazas en Castilla-La Mancha cursos 2021-2022, 2022-2023 y 2023/2024. Albacete-3"/>
    <s v="Contrato de servicios"/>
    <s v="Procedimiento abierto; multiplicidad de criterios"/>
    <s v="No"/>
    <n v="114760.8"/>
    <n v="55632.5"/>
    <s v=""/>
    <s v=""/>
    <s v=""/>
    <s v=""/>
    <s v="@2021/001014-AB-III"/>
  </r>
  <r>
    <x v="1"/>
    <x v="16"/>
    <s v="030072/2022"/>
    <s v="Servicio de transporte escolar en vehículos de más de 9 plazas en Castilla-La Mancha cursos 2021-2022, 2022-2023 y 2023/2024. Albacete-3"/>
    <s v="Contrato de servicios"/>
    <s v="Procedimiento abierto; multiplicidad de criterios"/>
    <s v="No"/>
    <n v="114760.8"/>
    <n v="68857.25"/>
    <s v=""/>
    <s v=""/>
    <s v=""/>
    <s v=""/>
    <s v="@2021/001014-AB-III"/>
  </r>
  <r>
    <x v="1"/>
    <x v="16"/>
    <s v="004006/2022"/>
    <s v="SSCC-Obras PNSP Instalación Ascensor en el C.E.I.P. Ntra. Sra. Consuelo de Yuncos. Feder REACT-UE."/>
    <s v="Contrato de obras"/>
    <s v="Procedimiento negociado sin publicidad"/>
    <s v="No"/>
    <n v="70489.289999999994"/>
    <n v="69361.460000000006"/>
    <s v="168"/>
    <s v="a"/>
    <s v="1"/>
    <s v="PROCEDIMIENTO ABIERTO O RESTRINGIDO PREVIO DESIERTO O CON OFERTAS INADECUADAS"/>
    <s v="@2021/017110#001"/>
  </r>
  <r>
    <x v="1"/>
    <x v="16"/>
    <s v="030077/2022"/>
    <s v="Servicio de transporte escolar en vehículos de más de 9 plazas en Castilla-La Mancha cursos 2021-2022, 2022-2023 y 2023/2024. Albacete-3"/>
    <s v="Contrato de servicios"/>
    <s v="Procedimiento abierto; multiplicidad de criterios"/>
    <s v="No"/>
    <n v="114760.8"/>
    <n v="67763.850000000006"/>
    <s v=""/>
    <s v=""/>
    <s v=""/>
    <s v=""/>
    <s v="@2021/001014-AB-III"/>
  </r>
  <r>
    <x v="1"/>
    <x v="16"/>
    <s v="030078/2022"/>
    <s v="Servicio de transporte escolar en vehículos de más de 9 plazas en Castilla-La Mancha cursos 2021-2022, 2022-2023 y 2023/2024. Albacete-3"/>
    <s v="Contrato de servicios"/>
    <s v="Procedimiento abierto; multiplicidad de criterios"/>
    <s v="No"/>
    <n v="114760.8"/>
    <n v="67375"/>
    <s v=""/>
    <s v=""/>
    <s v=""/>
    <s v=""/>
    <s v="@2021/001014-AB-III"/>
  </r>
  <r>
    <x v="1"/>
    <x v="16"/>
    <s v="030080/2022"/>
    <s v="Servicio de transporte escolar en vehículos de más de 9 plazas en Castilla-La Mancha cursos 2021-2022, 2022-2023 y 2023/2024. Albacete-3"/>
    <s v="Contrato de servicios"/>
    <s v="Procedimiento abierto; multiplicidad de criterios"/>
    <s v="No"/>
    <n v="114760.8"/>
    <n v="61203.45"/>
    <s v=""/>
    <s v=""/>
    <s v=""/>
    <s v=""/>
    <s v="@2021/001014-AB-III"/>
  </r>
  <r>
    <x v="1"/>
    <x v="16"/>
    <s v="030084/2022"/>
    <s v="Servicio de transporte escolar en vehículos de más de 9 plazas en Castilla-La Mancha cursos 2021-2022, 2022-2023 y 2023/2024. Ciudad Real"/>
    <s v="Contrato de servicios"/>
    <s v="Procedimiento abierto; multiplicidad de criterios"/>
    <s v="No"/>
    <n v="114760.8"/>
    <n v="60822.3"/>
    <s v=""/>
    <s v=""/>
    <s v=""/>
    <s v=""/>
    <s v="@2021/001014-CR-I"/>
  </r>
  <r>
    <x v="1"/>
    <x v="16"/>
    <s v="030106/2022"/>
    <s v="Servicio de transporte escolar en vehículos de más de 9 plazas en Castilla-La Mancha cursos 2021-2022, 2022-2023 y 2023/2024. Toledo-1"/>
    <s v="Contrato de servicios"/>
    <s v="Procedimiento abierto; multiplicidad de criterios"/>
    <s v="No"/>
    <n v="114760.8"/>
    <n v="55055"/>
    <s v=""/>
    <s v=""/>
    <s v=""/>
    <s v=""/>
    <s v="@2021/001014-TO-I"/>
  </r>
  <r>
    <x v="1"/>
    <x v="16"/>
    <s v="030109/2022"/>
    <s v="Servicio de transporte escolar en vehículos de más de 9 plazas en Castilla-La Mancha cursos 2021-2022, 2022-2023 y 2023/2024. Toledo-1"/>
    <s v="Contrato de servicios"/>
    <s v="Procedimiento abierto; multiplicidad de criterios"/>
    <s v="No"/>
    <n v="114760.8"/>
    <n v="55055"/>
    <s v=""/>
    <s v=""/>
    <s v=""/>
    <s v=""/>
    <s v="@2021/001014-TO-I"/>
  </r>
  <r>
    <x v="1"/>
    <x v="16"/>
    <s v="030162/2022"/>
    <s v="Servicio de transporte escolar en vehículos de más de 9 plazas en Castilla-La Mancha cursos 2021-2022, 2022-2023 y 2023/2024. Toledo-5"/>
    <s v="Contrato de servicios"/>
    <s v="Procedimiento abierto; multiplicidad de criterios"/>
    <s v="No"/>
    <n v="114760.8"/>
    <n v="56980"/>
    <s v=""/>
    <s v=""/>
    <s v=""/>
    <s v=""/>
    <s v="@2021/001014-TO-V"/>
  </r>
  <r>
    <x v="1"/>
    <x v="16"/>
    <s v="030164/2022"/>
    <s v="Servicio de transporte escolar en vehículos de más de 9 plazas en Castilla-La Mancha cursos 2021-2022, 2022-2023 y 2023/2024. Toledo-5"/>
    <s v="Contrato de servicios"/>
    <s v="Procedimiento abierto; multiplicidad de criterios"/>
    <s v="No"/>
    <n v="114760.8"/>
    <n v="50111.6"/>
    <s v=""/>
    <s v=""/>
    <s v=""/>
    <s v=""/>
    <s v="@2021/001014-TO-V"/>
  </r>
  <r>
    <x v="1"/>
    <x v="16"/>
    <s v="030169/2022"/>
    <s v="Servicio de transporte escolar en vehículos de más de 9 plazas en Castilla-La Mancha cursos 2021-2022, 2022-2023 y 2023/2024. Toledo-6"/>
    <s v="Contrato de servicios"/>
    <s v="Procedimiento abierto; multiplicidad de criterios"/>
    <s v="No"/>
    <n v="114760.8"/>
    <n v="76230"/>
    <s v=""/>
    <s v=""/>
    <s v=""/>
    <s v=""/>
    <s v="@2021/001014-TO-VI"/>
  </r>
  <r>
    <x v="1"/>
    <x v="16"/>
    <s v="030173/2022"/>
    <s v="Servicio de transporte escolar en vehículos de más de 9 plazas en Castilla-La Mancha cursos 2021-2022, 2022-2023 y 2023/2024. Toledo-6"/>
    <s v="Contrato de servicios"/>
    <s v="Procedimiento abierto; multiplicidad de criterios"/>
    <s v="No"/>
    <n v="114760.8"/>
    <n v="76230"/>
    <s v=""/>
    <s v=""/>
    <s v=""/>
    <s v=""/>
    <s v="@2021/001014-TO-VI"/>
  </r>
  <r>
    <x v="1"/>
    <x v="16"/>
    <s v="030177/2022"/>
    <s v="Servicio de transporte escolar en vehículos de más de 9 plazas en Castilla-La Mancha cursos 2021-2022, 2022-2023 y 2023/2024. Toledo-6"/>
    <s v="Contrato de servicios"/>
    <s v="Procedimiento abierto; multiplicidad de criterios"/>
    <s v="No"/>
    <n v="114760.8"/>
    <n v="76230"/>
    <s v=""/>
    <s v=""/>
    <s v=""/>
    <s v=""/>
    <s v="@2021/001014-TO-VI"/>
  </r>
  <r>
    <x v="1"/>
    <x v="16"/>
    <s v="030192/2022"/>
    <s v="Servicio de transporte escolar en vehículos de más de 9 plazas en Castilla-La Mancha cursos 2021-2022, 2022-2023 y 2023/2024. Toledo-6"/>
    <s v="Contrato de servicios"/>
    <s v="Procedimiento abierto; multiplicidad de criterios"/>
    <s v="No"/>
    <n v="114760.8"/>
    <n v="76499.5"/>
    <s v=""/>
    <s v=""/>
    <s v=""/>
    <s v=""/>
    <s v="@2021/001014-TO-VI"/>
  </r>
  <r>
    <x v="1"/>
    <x v="16"/>
    <s v="030195/2022"/>
    <s v="Servicio de transporte escolar en vehículos de más de 9 plazas en Castilla-La Mancha cursos 2021-2022, 2022-2023 y 2023/2024. Toledo-4"/>
    <s v="Contrato de servicios"/>
    <s v="Procedimiento abierto; multiplicidad de criterios"/>
    <s v="No"/>
    <n v="114760.8"/>
    <n v="76230"/>
    <s v=""/>
    <s v=""/>
    <s v=""/>
    <s v=""/>
    <s v="@2021/001014-TO-IV"/>
  </r>
  <r>
    <x v="1"/>
    <x v="16"/>
    <s v="030199/2022"/>
    <s v="Servicio de transporte escolar en vehículos de más de 9 plazas en Castilla-La Mancha cursos 2021-2022, 2022-2023 y 2023/2024. Toledo-5"/>
    <s v="Contrato de servicios"/>
    <s v="Procedimiento abierto; multiplicidad de criterios"/>
    <s v="No"/>
    <n v="114760.8"/>
    <n v="57380.4"/>
    <s v=""/>
    <s v=""/>
    <s v=""/>
    <s v=""/>
    <s v="@2021/001014-TO-V"/>
  </r>
  <r>
    <x v="1"/>
    <x v="16"/>
    <s v="030200/2022"/>
    <s v="Servicio de transporte escolar en vehículos de más de 9 plazas en Castilla-La Mancha cursos 2021-2022, 2022-2023 y 2023/2024. Toledo-6"/>
    <s v="Contrato de servicios"/>
    <s v="Procedimiento abierto; multiplicidad de criterios"/>
    <s v="No"/>
    <n v="114760.8"/>
    <n v="76230"/>
    <s v=""/>
    <s v=""/>
    <s v=""/>
    <s v=""/>
    <s v="@2021/001014-TO-VI"/>
  </r>
  <r>
    <x v="1"/>
    <x v="16"/>
    <s v="030203/2022"/>
    <s v="Servicio de transporte escolar en vehículos de más de 9 plazas en Castilla-La Mancha cursos 2021-2022, 2022-2023 y 2023/2024. Toledo-5"/>
    <s v="Contrato de servicios"/>
    <s v="Procedimiento abierto; multiplicidad de criterios"/>
    <s v="No"/>
    <n v="114760.8"/>
    <n v="59675"/>
    <s v=""/>
    <s v=""/>
    <s v=""/>
    <s v=""/>
    <s v="@2021/001014-TO-V"/>
  </r>
  <r>
    <x v="1"/>
    <x v="16"/>
    <s v="030207/2022"/>
    <s v="Servicio de transporte escolar en vehículos de más de 9 plazas en Castilla-La Mancha cursos 2021-2022, 2022-2023 y 2023/2024. Toledo-4"/>
    <s v="Contrato de servicios"/>
    <s v="Procedimiento abierto; multiplicidad de criterios"/>
    <s v="No"/>
    <n v="114760.8"/>
    <n v="60060"/>
    <s v=""/>
    <s v=""/>
    <s v=""/>
    <s v=""/>
    <s v="@2021/001014-TO-IV"/>
  </r>
  <r>
    <x v="1"/>
    <x v="16"/>
    <s v="030208/2022"/>
    <s v="Servicio de transporte escolar en vehículos de más de 9 plazas en Castilla-La Mancha cursos 2021-2022, 2022-2023 y 2023/2024. Toledo-5"/>
    <s v="Contrato de servicios"/>
    <s v="Procedimiento abierto; multiplicidad de criterios"/>
    <s v="No"/>
    <n v="114760.8"/>
    <n v="48895"/>
    <s v=""/>
    <s v=""/>
    <s v=""/>
    <s v=""/>
    <s v="@2021/001014-TO-V"/>
  </r>
  <r>
    <x v="1"/>
    <x v="16"/>
    <s v="030210/2022"/>
    <s v="Servicio de transporte escolar en vehículos de más de 9 plazas en Castilla-La Mancha cursos 2021-2022, 2022-2023 y 2023/2024. Toledo-4"/>
    <s v="Contrato de servicios"/>
    <s v="Procedimiento abierto; multiplicidad de criterios"/>
    <s v="No"/>
    <n v="114760.8"/>
    <n v="48125"/>
    <s v=""/>
    <s v=""/>
    <s v=""/>
    <s v=""/>
    <s v="@2021/001014-TO-IV"/>
  </r>
  <r>
    <x v="1"/>
    <x v="16"/>
    <s v="030211/2022"/>
    <s v="Servicio de transporte escolar en vehículos de más de 9 plazas en Castilla-La Mancha cursos 2021-2022, 2022-2023 y 2023/2024. Toledo-5"/>
    <s v="Contrato de servicios"/>
    <s v="Procedimiento abierto; multiplicidad de criterios"/>
    <s v="No"/>
    <n v="114760.8"/>
    <n v="53515"/>
    <s v=""/>
    <s v=""/>
    <s v=""/>
    <s v=""/>
    <s v="@2021/001014-TO-V"/>
  </r>
  <r>
    <x v="1"/>
    <x v="16"/>
    <s v="030212/2022"/>
    <s v="Servicio de transporte escolar en vehículos de más de 9 plazas en Castilla-La Mancha cursos 2021-2022, 2022-2023 y 2023/2024. Toledo-4"/>
    <s v="Contrato de servicios"/>
    <s v="Procedimiento abierto; multiplicidad de criterios"/>
    <s v="No"/>
    <n v="114760.8"/>
    <n v="55440"/>
    <s v=""/>
    <s v=""/>
    <s v=""/>
    <s v=""/>
    <s v="@2021/001014-TO-IV"/>
  </r>
  <r>
    <x v="1"/>
    <x v="16"/>
    <s v="030214/2022"/>
    <s v="Servicio de transporte escolar en vehículos de más de 9 plazas en Castilla-La Mancha cursos 2021-2022, 2022-2023 y 2023/2024. Toledo-4"/>
    <s v="Contrato de servicios"/>
    <s v="Procedimiento abierto; multiplicidad de criterios"/>
    <s v="No"/>
    <n v="114760.8"/>
    <n v="60830"/>
    <s v=""/>
    <s v=""/>
    <s v=""/>
    <s v=""/>
    <s v="@2021/001014-TO-IV"/>
  </r>
  <r>
    <x v="1"/>
    <x v="16"/>
    <s v="030216/2022"/>
    <s v="Servicio de transporte escolar en vehículos de más de 9 plazas en Castilla-La Mancha cursos 2021-2022, 2022-2023 y 2023/2024. Toledo-4"/>
    <s v="Contrato de servicios"/>
    <s v="Procedimiento abierto; multiplicidad de criterios"/>
    <s v="No"/>
    <n v="114760.8"/>
    <n v="76230"/>
    <s v=""/>
    <s v=""/>
    <s v=""/>
    <s v=""/>
    <s v="@2021/001014-TO-IV"/>
  </r>
  <r>
    <x v="1"/>
    <x v="16"/>
    <s v="030218/2022"/>
    <s v="Servicio de transporte escolar en vehículos de más de 9 plazas en Castilla-La Mancha cursos 2021-2022, 2022-2023 y 2023/2024. Toledo-4"/>
    <s v="Contrato de servicios"/>
    <s v="Procedimiento abierto; multiplicidad de criterios"/>
    <s v="No"/>
    <n v="114760.8"/>
    <n v="59290"/>
    <s v=""/>
    <s v=""/>
    <s v=""/>
    <s v=""/>
    <s v="@2021/001014-TO-IV"/>
  </r>
  <r>
    <x v="1"/>
    <x v="16"/>
    <s v="030220/2022"/>
    <s v="Servicio de transporte escolar en vehículos de más de 9 plazas en Castilla-La Mancha cursos 2021-2022, 2022-2023 y 2023/2024. Toledo-4"/>
    <s v="Contrato de servicios"/>
    <s v="Procedimiento abierto; multiplicidad de criterios"/>
    <s v="No"/>
    <n v="114760.8"/>
    <n v="55440"/>
    <s v=""/>
    <s v=""/>
    <s v=""/>
    <s v=""/>
    <s v="@2021/001014-TO-IV"/>
  </r>
  <r>
    <x v="1"/>
    <x v="16"/>
    <s v="030222/2022"/>
    <s v="Servicio de transporte escolar en vehículos de más de 9 plazas en Castilla-La Mancha cursos 2021-2022, 2022-2023 y 2023/2024. Toledo-4"/>
    <s v="Contrato de servicios"/>
    <s v="Procedimiento abierto; multiplicidad de criterios"/>
    <s v="No"/>
    <n v="114760.8"/>
    <n v="59290"/>
    <s v=""/>
    <s v=""/>
    <s v=""/>
    <s v=""/>
    <s v="@2021/001014-TO-IV"/>
  </r>
  <r>
    <x v="1"/>
    <x v="16"/>
    <s v="030233/2022"/>
    <s v="Servicio de transporte escolar en vehículos de más de 9 plazas en Castilla-La Mancha cursos 2021-2022, 2022-2023 y 2023/2024. Toledo-4"/>
    <s v="Contrato de servicios"/>
    <s v="Procedimiento abierto; multiplicidad de criterios"/>
    <s v="No"/>
    <n v="114760.8"/>
    <n v="61207.3"/>
    <s v=""/>
    <s v=""/>
    <s v=""/>
    <s v=""/>
    <s v="@2021/001014-TO-IV"/>
  </r>
  <r>
    <x v="1"/>
    <x v="16"/>
    <s v="030239/2022"/>
    <s v="Servicio de transporte escolar en vehículos de más de 9 plazas en Castilla-La Mancha cursos 2021-2022, 2022-2023 y 2023/2024. Guadalajara-3"/>
    <s v="Contrato de servicios"/>
    <s v="Procedimiento abierto; multiplicidad de criterios"/>
    <s v="No"/>
    <n v="114760.8"/>
    <n v="53515"/>
    <s v=""/>
    <s v=""/>
    <s v=""/>
    <s v=""/>
    <s v="@2021/001014-GU-III"/>
  </r>
  <r>
    <x v="1"/>
    <x v="16"/>
    <s v="003955/2022"/>
    <s v="SSCC-Obras PNSP Instalación Ascensor en el C.E.I.P. Hernán Cortés de Talavera. Feder REACT-UE"/>
    <s v="Contrato de obras"/>
    <s v="Procedimiento negociado sin publicidad"/>
    <s v="No"/>
    <n v="80569.25"/>
    <n v="80000"/>
    <s v="168"/>
    <s v="a"/>
    <s v="1"/>
    <s v="PROCEDIMIENTO ABIERTO O RESTRINGIDO PREVIO DESIERTO O CON OFERTAS INADECUADAS"/>
    <s v="@2021/017229#001"/>
  </r>
  <r>
    <x v="1"/>
    <x v="16"/>
    <s v="030242/2022"/>
    <s v="Servicio de transporte escolar en vehículos de más de 9 plazas en Castilla-La Mancha cursos 2021-2022, 2022-2023 y 2023/2024. Guadalajara-3"/>
    <s v="Contrato de servicios"/>
    <s v="Procedimiento abierto; multiplicidad de criterios"/>
    <s v="No"/>
    <n v="114760.8"/>
    <n v="53515"/>
    <s v=""/>
    <s v=""/>
    <s v=""/>
    <s v=""/>
    <s v="@2021/001014-GU-III"/>
  </r>
  <r>
    <x v="1"/>
    <x v="16"/>
    <s v="043842/2022"/>
    <s v="SSCC- Obras de reparación de daños en el Edificio Doncellas de Toledo"/>
    <s v="Contrato de obras"/>
    <s v="Procedimiento Abierto Simplificado Abreviado"/>
    <s v="No"/>
    <n v="81032.070000000007"/>
    <n v="71065.13"/>
    <s v=""/>
    <s v=""/>
    <s v=""/>
    <s v=""/>
    <s v="@2022/012531#001"/>
  </r>
  <r>
    <x v="1"/>
    <x v="16"/>
    <s v="030243/2022"/>
    <s v="Servicio de transporte escolar en vehículos de más de 9 plazas en Castilla-La Mancha cursos 2021-2022, 2022-2023 y 2023/2024. Guadalajara-3"/>
    <s v="Contrato de servicios"/>
    <s v="Procedimiento abierto; multiplicidad de criterios"/>
    <s v="No"/>
    <n v="114760.8"/>
    <n v="48125"/>
    <s v=""/>
    <s v=""/>
    <s v=""/>
    <s v=""/>
    <s v="@2021/001014-GU-III"/>
  </r>
  <r>
    <x v="1"/>
    <x v="16"/>
    <s v="030244/2022"/>
    <s v="Servicio de transporte escolar en vehículos de más de 9 plazas en Castilla-La Mancha cursos 2021-2022, 2022-2023 y 2023/2024. Guadalajara-1"/>
    <s v="Contrato de servicios"/>
    <s v="Procedimiento abierto; multiplicidad de criterios"/>
    <s v="No"/>
    <n v="114760.8"/>
    <n v="68530"/>
    <s v=""/>
    <s v=""/>
    <s v=""/>
    <s v=""/>
    <s v="@2021/001014-GU-I"/>
  </r>
  <r>
    <x v="1"/>
    <x v="16"/>
    <s v="034080/2022"/>
    <s v="Servicio de transporte escolar en vehículos de más de 9 plazas en Castilla-La Mancha cursos 2021-2022, 2022-2023 y 2023/2024. Albacete-1"/>
    <s v="Contrato de servicios"/>
    <s v="Procedimiento abierto; multiplicidad de criterios"/>
    <s v="No"/>
    <n v="114760.8"/>
    <n v="54393.57"/>
    <s v=""/>
    <s v=""/>
    <s v=""/>
    <s v=""/>
    <s v="@2021/001014-AB-I"/>
  </r>
  <r>
    <x v="1"/>
    <x v="16"/>
    <s v="034085/2022"/>
    <s v="Servicio de transporte escolar en vehículos de más de 9 plazas en Castilla-La Mancha cursos 2021-2022, 2022-2023 y 2023/2024. Ciudad Real"/>
    <s v="Contrato de servicios"/>
    <s v="Procedimiento abierto; multiplicidad de criterios"/>
    <s v="No"/>
    <n v="114760.8"/>
    <n v="55772.639999999999"/>
    <s v=""/>
    <s v=""/>
    <s v=""/>
    <s v=""/>
    <s v="@2021/001014-CR-I"/>
  </r>
  <r>
    <x v="1"/>
    <x v="16"/>
    <s v="037050/2022"/>
    <s v="Servicio de transporte escolar en vehículos de más de 9 plazas en Castilla-La Mancha cursos 2021-2022, 2022-2023 y 2023/2024. Guadalajara-1"/>
    <s v="Contrato de servicios"/>
    <s v="Procedimiento abierto; multiplicidad de criterios"/>
    <s v="No"/>
    <n v="114760.8"/>
    <n v="60060"/>
    <s v=""/>
    <s v=""/>
    <s v=""/>
    <s v=""/>
    <s v="@2021/001014-GU-I"/>
  </r>
  <r>
    <x v="1"/>
    <x v="16"/>
    <s v="028552/2022"/>
    <s v="Acondicionamiento y mejora funcional de Vestuarios y Pista deportiva en el IES Vicente Cano de Argamasilla de Alba (Ciudad Real)"/>
    <s v="Contrato de obras"/>
    <s v="Procedimiento Abierto Simplificado Abreviado"/>
    <s v="No"/>
    <n v="83303.12"/>
    <n v="83200"/>
    <s v=""/>
    <s v=""/>
    <s v=""/>
    <s v=""/>
    <s v="@2022/006956#001"/>
  </r>
  <r>
    <x v="1"/>
    <x v="16"/>
    <s v="037053/2022"/>
    <s v="Servicio de transporte escolar en vehículos de más de 9 plazas en Castilla-La Mancha cursos 2021-2022, 2022-2023 y 2023/2024. Guadalajara-1"/>
    <s v="Contrato de servicios"/>
    <s v="Procedimiento abierto; multiplicidad de criterios"/>
    <s v="No"/>
    <n v="114760.8"/>
    <n v="60060"/>
    <s v=""/>
    <s v=""/>
    <s v=""/>
    <s v=""/>
    <s v="@2021/001014-GU-I"/>
  </r>
  <r>
    <x v="1"/>
    <x v="16"/>
    <s v="037055/2022"/>
    <s v="Servicio de transporte escolar en vehículos de más de 9 plazas en Castilla-La Mancha cursos 2021-2022, 2022-2023 y 2023/2024. Guadalajara-1"/>
    <s v="Contrato de servicios"/>
    <s v="Procedimiento abierto; multiplicidad de criterios"/>
    <s v="No"/>
    <n v="114760.8"/>
    <n v="60060"/>
    <s v=""/>
    <s v=""/>
    <s v=""/>
    <s v=""/>
    <s v="@2021/001014-GU-I"/>
  </r>
  <r>
    <x v="1"/>
    <x v="16"/>
    <s v="037058/2022"/>
    <s v="Servicio de transporte escolar en vehículos de más de 9 plazas en Castilla-La Mancha cursos 2021-2022, 2022-2023 y 2023/2024. Guadalajara-1"/>
    <s v="Contrato de servicios"/>
    <s v="Procedimiento abierto; multiplicidad de criterios"/>
    <s v="No"/>
    <n v="114760.8"/>
    <n v="60060"/>
    <s v=""/>
    <s v=""/>
    <s v=""/>
    <s v=""/>
    <s v="@2021/001014-GU-I"/>
  </r>
  <r>
    <x v="1"/>
    <x v="16"/>
    <s v="037066/2022"/>
    <s v="Servicio de transporte escolar en vehículos de más de 9 plazas en Castilla-La Mancha cursos 2021-2022, 2022-2023 y 2023/2024. Guadalajara-3"/>
    <s v="Contrato de servicios"/>
    <s v="Procedimiento abierto; multiplicidad de criterios"/>
    <s v="No"/>
    <n v="114760.8"/>
    <n v="57750"/>
    <s v=""/>
    <s v=""/>
    <s v=""/>
    <s v=""/>
    <s v="@2021/001014-GU-III"/>
  </r>
  <r>
    <x v="1"/>
    <x v="16"/>
    <s v="037067/2022"/>
    <s v="Servicio de transporte escolar en vehículos de más de 9 plazas en Castilla-La Mancha cursos 2021-2022, 2022-2023 y 2023/2024. Guadalajara-3"/>
    <s v="Contrato de servicios"/>
    <s v="Procedimiento abierto; multiplicidad de criterios"/>
    <s v="No"/>
    <n v="114760.8"/>
    <n v="57750"/>
    <s v=""/>
    <s v=""/>
    <s v=""/>
    <s v=""/>
    <s v="@2021/001014-GU-III"/>
  </r>
  <r>
    <x v="1"/>
    <x v="16"/>
    <s v="037068/2022"/>
    <s v="Servicio de transporte escolar en vehículos de más de 9 plazas en Castilla-La Mancha cursos 2021-2022, 2022-2023 y 2023/2024. Guadalajara-3"/>
    <s v="Contrato de servicios"/>
    <s v="Procedimiento abierto; multiplicidad de criterios"/>
    <s v="No"/>
    <n v="114760.8"/>
    <n v="57750"/>
    <s v=""/>
    <s v=""/>
    <s v=""/>
    <s v=""/>
    <s v="@2021/001014-GU-III"/>
  </r>
  <r>
    <x v="1"/>
    <x v="16"/>
    <s v="037069/2022"/>
    <s v="Servicio de transporte escolar en vehículos de más de 9 plazas en Castilla-La Mancha cursos 2021-2022, 2022-2023 y 2023/2024. Guadalajara-3"/>
    <s v="Contrato de servicios"/>
    <s v="Procedimiento abierto; multiplicidad de criterios"/>
    <s v="No"/>
    <n v="114760.8"/>
    <n v="59675"/>
    <s v=""/>
    <s v=""/>
    <s v=""/>
    <s v=""/>
    <s v="@2021/001014-GU-III"/>
  </r>
  <r>
    <x v="1"/>
    <x v="16"/>
    <s v="037070/2022"/>
    <s v="Servicio de transporte escolar en vehículos de más de 9 plazas en Castilla-La Mancha cursos 2021-2022, 2022-2023 y 2023/2024. Guadalajara-4"/>
    <s v="Contrato de servicios"/>
    <s v="Procedimiento abierto; multiplicidad de criterios"/>
    <s v="No"/>
    <n v="114760.8"/>
    <n v="60060"/>
    <s v=""/>
    <s v=""/>
    <s v=""/>
    <s v=""/>
    <s v="@2021/001014-GU-IV"/>
  </r>
  <r>
    <x v="1"/>
    <x v="16"/>
    <s v="037718/2022"/>
    <s v="Servicio de transporte escolar en vehículos de más de 9 plazas en Castilla-La Mancha cursos 2021-2022, 2022-2023 y 2023/2024. Toledo-1"/>
    <s v="Contrato de servicios"/>
    <s v="Procedimiento abierto; multiplicidad de criterios"/>
    <s v="No"/>
    <n v="114760.8"/>
    <n v="49843.199999999997"/>
    <s v=""/>
    <s v=""/>
    <s v=""/>
    <s v=""/>
    <s v="@2021/001014-TO-I"/>
  </r>
  <r>
    <x v="1"/>
    <x v="16"/>
    <s v="043730/2022"/>
    <s v="Servicio de transporte escolar en vehículos de más de 9 plazas en Castilla-La Mancha cursos 2021-2022, 2022-2023 y 2023/2024. Toledo-1"/>
    <s v="Contrato de servicios"/>
    <s v="Procedimiento abierto; multiplicidad de criterios"/>
    <s v="No"/>
    <n v="114760.8"/>
    <n v="42720.26"/>
    <s v=""/>
    <s v=""/>
    <s v=""/>
    <s v=""/>
    <s v="@2021/001014-TO-I"/>
  </r>
  <r>
    <x v="1"/>
    <x v="16"/>
    <s v="023895/2022"/>
    <s v="Limpieza IES &quot;Alonso Quijano&quot; del 01-09-2022 al 31-07-2024 (Contrato basado en Acuerdo Marco)"/>
    <s v="Contrato de servicios"/>
    <s v="Basado en un Acuerdo Marco"/>
    <s v="No"/>
    <n v="115228.4"/>
    <n v="77310.5"/>
    <s v=""/>
    <s v=""/>
    <s v=""/>
    <s v=""/>
    <s v="@2022/002842"/>
  </r>
  <r>
    <x v="1"/>
    <x v="16"/>
    <s v="024014/2022"/>
    <s v="Limpieza IES &quot;Peñalba&quot; del 01-09-2022 al 31-07-2024 (Contrato basado en Acuerdo Marco)"/>
    <s v="Contrato de servicios"/>
    <s v="Basado en un Acuerdo Marco"/>
    <s v="No"/>
    <n v="115228.4"/>
    <n v="78721.63"/>
    <s v=""/>
    <s v=""/>
    <s v=""/>
    <s v=""/>
    <s v="@2022/002851"/>
  </r>
  <r>
    <x v="1"/>
    <x v="16"/>
    <s v="000434/2022"/>
    <s v="Servicio de limpieza del IESO Jorge Manrique de Motilla del Palancar (Cuenca)"/>
    <s v="Contrato de servicios"/>
    <s v="Basado en un Acuerdo Marco"/>
    <s v="No"/>
    <n v="116197.18"/>
    <n v="78431.23"/>
    <s v=""/>
    <s v=""/>
    <s v=""/>
    <s v=""/>
    <s v="@2021/012606"/>
  </r>
  <r>
    <x v="1"/>
    <x v="16"/>
    <s v="029744/2022"/>
    <s v="Servicio de transporte escolar en vehículos de más de 9 plazas en Castilla-La Mancha cursos 2021-2022, 2022-2023 y 2023/2024. Cuenca-2"/>
    <s v="Contrato de servicios"/>
    <s v="Procedimiento abierto; multiplicidad de criterios"/>
    <s v="No"/>
    <n v="116651.76"/>
    <n v="62213.49"/>
    <s v=""/>
    <s v=""/>
    <s v=""/>
    <s v=""/>
    <s v="@2021/001014-CU-II"/>
  </r>
  <r>
    <x v="1"/>
    <x v="16"/>
    <s v="029780/2022"/>
    <s v="Servicio de transporte escolar en vehículos de más de 9 plazas en Castilla-La Mancha cursos 2021-2022, 2022-2023 y 2023/2024. Toledo-2"/>
    <s v="Contrato de servicios"/>
    <s v="Procedimiento abierto; multiplicidad de criterios"/>
    <s v="No"/>
    <n v="116651.76"/>
    <n v="61872.800000000003"/>
    <s v=""/>
    <s v=""/>
    <s v=""/>
    <s v=""/>
    <s v="@2021/001014-TO-II"/>
  </r>
  <r>
    <x v="1"/>
    <x v="16"/>
    <s v="029906/2022"/>
    <s v="Servicio de transporte escolar en vehículos de más de 9 plazas en Castilla-La Mancha cursos 2021-2022, 2022-2023 y 2023/2024. Guadalajara-1"/>
    <s v="Contrato de servicios"/>
    <s v="Procedimiento abierto; multiplicidad de criterios"/>
    <s v="No"/>
    <n v="116651.76"/>
    <n v="61872.800000000003"/>
    <s v=""/>
    <s v=""/>
    <s v=""/>
    <s v=""/>
    <s v="@2021/001014-GU-I"/>
  </r>
  <r>
    <x v="1"/>
    <x v="16"/>
    <s v="029939/2022"/>
    <s v="Servicio de transporte escolar en vehículos de más de 9 plazas en Castilla-La Mancha cursos 2021-2022, 2022-2023 y 2023/2024. Guadalajara-2"/>
    <s v="Contrato de servicios"/>
    <s v="Procedimiento abierto; multiplicidad de criterios"/>
    <s v="No"/>
    <n v="116651.76"/>
    <n v="62213.49"/>
    <s v=""/>
    <s v=""/>
    <s v=""/>
    <s v=""/>
    <s v="@2021/001014-GU-II"/>
  </r>
  <r>
    <x v="1"/>
    <x v="16"/>
    <s v="030039/2022"/>
    <s v="Servicio de transporte escolar en vehículos de más de 9 plazas en Castilla-La Mancha cursos 2021-2022, 2022-2023 y 2023/2024. Guadalajara-4"/>
    <s v="Contrato de servicios"/>
    <s v="Procedimiento abierto; multiplicidad de criterios"/>
    <s v="No"/>
    <n v="116651.76"/>
    <n v="66881.36"/>
    <s v=""/>
    <s v=""/>
    <s v=""/>
    <s v=""/>
    <s v="@2021/001014-GU-IV"/>
  </r>
  <r>
    <x v="1"/>
    <x v="16"/>
    <s v="029748/2022"/>
    <s v="Servicio de transporte escolar en vehículos de más de 9 plazas en Castilla-La Mancha cursos 2021-2022, 2022-2023 y 2023/2024. Cuenca-2"/>
    <s v="Contrato de servicios"/>
    <s v="Procedimiento abierto; multiplicidad de criterios"/>
    <s v="No"/>
    <n v="116728.14"/>
    <n v="62256.57"/>
    <s v=""/>
    <s v=""/>
    <s v=""/>
    <s v=""/>
    <s v="@2021/001014-CU-II"/>
  </r>
  <r>
    <x v="1"/>
    <x v="16"/>
    <s v="029913/2022"/>
    <s v="Servicio de transporte escolar en vehículos de más de 9 plazas en Castilla-La Mancha cursos 2021-2022, 2022-2023 y 2023/2024. Guadalajara-1"/>
    <s v="Contrato de servicios"/>
    <s v="Procedimiento abierto; multiplicidad de criterios"/>
    <s v="No"/>
    <n v="116728.14"/>
    <n v="54432.4"/>
    <s v=""/>
    <s v=""/>
    <s v=""/>
    <s v=""/>
    <s v="@2021/001014-GU-I"/>
  </r>
  <r>
    <x v="1"/>
    <x v="16"/>
    <s v="029955/2022"/>
    <s v="Servicio de transporte escolar en vehículos de más de 9 plazas en Castilla-La Mancha cursos 2021-2022, 2022-2023 y 2023/2024. Guadalajara-2"/>
    <s v="Contrato de servicios"/>
    <s v="Procedimiento abierto; multiplicidad de criterios"/>
    <s v="No"/>
    <n v="116728.14"/>
    <n v="69704.800000000003"/>
    <s v=""/>
    <s v=""/>
    <s v=""/>
    <s v=""/>
    <s v="@2021/001014-GU-II"/>
  </r>
  <r>
    <x v="1"/>
    <x v="16"/>
    <s v="029984/2022"/>
    <s v="Servicio de transporte escolar en vehículos de más de 9 plazas en Castilla-La Mancha cursos 2021-2022, 2022-2023 y 2023/2024. Cuenca-2"/>
    <s v="Contrato de servicios"/>
    <s v="Procedimiento abierto; multiplicidad de criterios"/>
    <s v="No"/>
    <n v="116728.14"/>
    <n v="60619.68"/>
    <s v=""/>
    <s v=""/>
    <s v=""/>
    <s v=""/>
    <s v="@2021/001014-CU-II"/>
  </r>
  <r>
    <x v="1"/>
    <x v="16"/>
    <s v="000533/2022"/>
    <s v="Limpieza del Archivo Histórico Provincial de C-Real, del 7-3-2022 al 6-3-2024"/>
    <s v="Contrato de servicios"/>
    <s v="Basado en un Acuerdo Marco"/>
    <s v="No"/>
    <n v="117845.01"/>
    <n v="102583.92"/>
    <s v=""/>
    <s v=""/>
    <s v=""/>
    <s v=""/>
    <s v="@2021/013345"/>
  </r>
  <r>
    <x v="1"/>
    <x v="16"/>
    <s v="030198/2022"/>
    <s v="Servicio de transporte escolar en vehículos de más de 9 plazas en Castilla-La Mancha cursos 2021-2022, 2022-2023 y 2023/2024. Toledo-6"/>
    <s v="Contrato de servicios"/>
    <s v="Procedimiento abierto; multiplicidad de criterios"/>
    <s v="No"/>
    <n v="118225.8"/>
    <n v="78540"/>
    <s v=""/>
    <s v=""/>
    <s v=""/>
    <s v=""/>
    <s v="@2021/001014-TO-VI"/>
  </r>
  <r>
    <x v="1"/>
    <x v="16"/>
    <s v="017818/2022"/>
    <s v="AB-Servicio de limpieza en el Museo Provincial de Albacete julio 2022-junio 2023"/>
    <s v="Contrato de servicios"/>
    <s v="Basado en un Acuerdo Marco"/>
    <s v="No"/>
    <n v="118485.52"/>
    <n v="67446.97"/>
    <s v=""/>
    <s v=""/>
    <s v=""/>
    <s v=""/>
    <s v="@2022/006716"/>
  </r>
  <r>
    <x v="1"/>
    <x v="16"/>
    <s v="030081/2022"/>
    <s v="Servicio de transporte escolar en vehículos de más de 9 plazas en Castilla-La Mancha cursos 2021-2022, 2022-2023 y 2023/2024. Albacete-3"/>
    <s v="Contrato de servicios"/>
    <s v="Procedimiento abierto; multiplicidad de criterios"/>
    <s v="No"/>
    <n v="118895.64"/>
    <n v="62616.84"/>
    <s v=""/>
    <s v=""/>
    <s v=""/>
    <s v=""/>
    <s v="@2021/001014-AB-III"/>
  </r>
  <r>
    <x v="1"/>
    <x v="16"/>
    <s v="030172/2022"/>
    <s v="Servicio de transporte escolar en vehículos de más de 9 plazas en Castilla-La Mancha cursos 2021-2022, 2022-2023 y 2023/2024. Toledo-4"/>
    <s v="Contrato de servicios"/>
    <s v="Procedimiento abierto; multiplicidad de criterios"/>
    <s v="No"/>
    <n v="120333.69"/>
    <n v="78925"/>
    <s v=""/>
    <s v=""/>
    <s v=""/>
    <s v=""/>
    <s v="@2021/001014-TO-IV"/>
  </r>
  <r>
    <x v="1"/>
    <x v="16"/>
    <s v="030043/2022"/>
    <s v="Servicio de transporte escolar en vehículos de más de 9 plazas en Castilla-La Mancha cursos 2021-2022, 2022-2023 y 2023/2024. Guadalajara-4"/>
    <s v="Contrato de servicios"/>
    <s v="Procedimiento abierto; multiplicidad de criterios"/>
    <s v="No"/>
    <n v="123157.65"/>
    <n v="75460"/>
    <s v=""/>
    <s v=""/>
    <s v=""/>
    <s v=""/>
    <s v="@2021/001014-GU-IV"/>
  </r>
  <r>
    <x v="1"/>
    <x v="16"/>
    <s v="029782/2022"/>
    <s v="Servicio de transporte escolar en vehículos de más de 9 plazas en Castilla-La Mancha cursos 2021-2022, 2022-2023 y 2023/2024. Toledo-2"/>
    <s v="Contrato de servicios"/>
    <s v="Procedimiento abierto; multiplicidad de criterios"/>
    <s v="No"/>
    <n v="124835.04"/>
    <n v="69280.2"/>
    <s v=""/>
    <s v=""/>
    <s v=""/>
    <s v=""/>
    <s v="@2021/001014-TO-II"/>
  </r>
  <r>
    <x v="1"/>
    <x v="16"/>
    <s v="004153/2022"/>
    <s v="Gira representación &quot;Francisca&quot; por CLM"/>
    <s v="Contrato de servicios"/>
    <s v="Procedimiento negociado sin publicidad"/>
    <s v="No"/>
    <n v="124900"/>
    <n v="124900"/>
    <s v="168"/>
    <s v="a"/>
    <s v="2"/>
    <s v="EXCLUSIVIDAD TÉCNICA, DE DERECHOS EXCLUSIVOS O ARTÍSTICA_x000a_"/>
    <s v="@2021/015880"/>
  </r>
  <r>
    <x v="1"/>
    <x v="16"/>
    <s v="029766/2022"/>
    <s v="Servicio de transporte escolar en vehículos de más de 9 plazas en Castilla-La Mancha cursos 2021-2022, 2022-2023 y 2023/2024. Albacete-2"/>
    <s v="Contrato de servicios"/>
    <s v="Procedimiento abierto; multiplicidad de criterios"/>
    <s v="No"/>
    <n v="125606.25"/>
    <n v="56113.75"/>
    <s v=""/>
    <s v=""/>
    <s v=""/>
    <s v=""/>
    <s v="@2021/001014-AB-II"/>
  </r>
  <r>
    <x v="1"/>
    <x v="16"/>
    <s v="029932/2022"/>
    <s v="Servicio de transporte escolar en vehículos de más de 9 plazas en Castilla-La Mancha cursos 2021-2022, 2022-2023 y 2023/2024. Guadalajara-2"/>
    <s v="Contrato de servicios"/>
    <s v="Procedimiento abierto; multiplicidad de criterios"/>
    <s v="No"/>
    <n v="127615.95"/>
    <n v="62755"/>
    <s v=""/>
    <s v=""/>
    <s v=""/>
    <s v=""/>
    <s v="@2021/001014-GU-II"/>
  </r>
  <r>
    <x v="1"/>
    <x v="16"/>
    <s v="029951/2022"/>
    <s v="Servicio de transporte escolar en vehículos de más de 9 plazas en Castilla-La Mancha cursos 2021-2022, 2022-2023 y 2023/2024. Guadalajara-2"/>
    <s v="Contrato de servicios"/>
    <s v="Procedimiento abierto; multiplicidad de criterios"/>
    <s v="No"/>
    <n v="127864.29"/>
    <n v="68145"/>
    <s v=""/>
    <s v=""/>
    <s v=""/>
    <s v=""/>
    <s v="@2021/001014-GU-II"/>
  </r>
  <r>
    <x v="1"/>
    <x v="16"/>
    <s v="030166/2022"/>
    <s v="Servicio de transporte escolar en vehículos de más de 9 plazas en Castilla-La Mancha cursos 2021-2022, 2022-2023 y 2023/2024. Toledo-5"/>
    <s v="Contrato de servicios"/>
    <s v="Procedimiento abierto; multiplicidad de criterios"/>
    <s v="No"/>
    <n v="127864.29"/>
    <n v="63525"/>
    <s v=""/>
    <s v=""/>
    <s v=""/>
    <s v=""/>
    <s v="@2021/001014-TO-V"/>
  </r>
  <r>
    <x v="1"/>
    <x v="16"/>
    <s v="037308/2022"/>
    <s v="SSCC-Redac.proy+Coord. y cont.medic.+DO y Med. y ppto.+Est.sys+DEO. Construcción de 3+6 uds. + SS.CC. (1ª FASE). C.E.I.P. Nº 18 de 6+12 uds. en C/ El Francesillo del Bº Aguas Vivas en GUADALAJARA."/>
    <s v="Contrato de servicios"/>
    <s v="Procedimiento Abierto Simplificado"/>
    <s v="No"/>
    <n v="127906.85"/>
    <n v="63525"/>
    <s v=""/>
    <s v=""/>
    <s v=""/>
    <s v=""/>
    <s v="@2022/002996"/>
  </r>
  <r>
    <x v="1"/>
    <x v="16"/>
    <s v="029781/2022"/>
    <s v="Servicio de transporte escolar en vehículos de más de 9 plazas en Castilla-La Mancha cursos 2021-2022, 2022-2023 y 2023/2024. Toledo-2"/>
    <s v="Contrato de servicios"/>
    <s v="Procedimiento abierto; multiplicidad de criterios"/>
    <s v="No"/>
    <n v="128317.53"/>
    <n v="68138.399999999994"/>
    <s v=""/>
    <s v=""/>
    <s v=""/>
    <s v=""/>
    <s v="@2021/001014-TO-II"/>
  </r>
  <r>
    <x v="1"/>
    <x v="16"/>
    <s v="029933/2022"/>
    <s v="Servicio de transporte escolar en vehículos de más de 9 plazas en Castilla-La Mancha cursos 2021-2022, 2022-2023 y 2023/2024. Guadalajara-2"/>
    <s v="Contrato de servicios"/>
    <s v="Procedimiento abierto; multiplicidad de criterios"/>
    <s v="No"/>
    <n v="128378.23"/>
    <n v="65065"/>
    <s v=""/>
    <s v=""/>
    <s v=""/>
    <s v=""/>
    <s v="@2021/001014-GU-II"/>
  </r>
  <r>
    <x v="1"/>
    <x v="16"/>
    <s v="029952/2022"/>
    <s v="Servicio de transporte escolar en vehículos de más de 9 plazas en Castilla-La Mancha cursos 2021-2022, 2022-2023 y 2023/2024. Guadalajara-2"/>
    <s v="Contrato de servicios"/>
    <s v="Procedimiento abierto; multiplicidad de criterios"/>
    <s v="No"/>
    <n v="128378.24000000001"/>
    <n v="76230"/>
    <s v=""/>
    <s v=""/>
    <s v=""/>
    <s v=""/>
    <s v="@2021/001014-GU-II"/>
  </r>
  <r>
    <x v="1"/>
    <x v="16"/>
    <s v="029958/2022"/>
    <s v="Servicio de transporte escolar en vehículos de más de 9 plazas en Castilla-La Mancha cursos 2021-2022, 2022-2023 y 2023/2024. Cuenca-1"/>
    <s v="Contrato de servicios"/>
    <s v="Procedimiento abierto; multiplicidad de criterios"/>
    <s v="No"/>
    <n v="128378.24000000001"/>
    <n v="67606"/>
    <s v=""/>
    <s v=""/>
    <s v=""/>
    <s v=""/>
    <s v="@2021/001014-CU-I"/>
  </r>
  <r>
    <x v="1"/>
    <x v="16"/>
    <s v="029967/2022"/>
    <s v="Servicio de transporte escolar en vehículos de más de 9 plazas en Castilla-La Mancha cursos 2021-2022, 2022-2023 y 2023/2024. Cuenca-1"/>
    <s v="Contrato de servicios"/>
    <s v="Procedimiento abierto; multiplicidad de criterios"/>
    <s v="No"/>
    <n v="128378.24000000001"/>
    <n v="56410.2"/>
    <s v=""/>
    <s v=""/>
    <s v=""/>
    <s v=""/>
    <s v="@2021/001014-CU-I"/>
  </r>
  <r>
    <x v="1"/>
    <x v="16"/>
    <s v="029977/2022"/>
    <s v="Servicio de transporte escolar en vehículos de más de 9 plazas en Castilla-La Mancha cursos 2021-2022, 2022-2023 y 2023/2024. Albacete-1"/>
    <s v="Contrato de servicios"/>
    <s v="Procedimiento abierto; multiplicidad de criterios"/>
    <s v="No"/>
    <n v="128378.24000000001"/>
    <n v="75463.850000000006"/>
    <s v=""/>
    <s v=""/>
    <s v=""/>
    <s v=""/>
    <s v="@2021/001014-AB-I"/>
  </r>
  <r>
    <x v="1"/>
    <x v="16"/>
    <s v="017928/2022"/>
    <s v="AB-Adecuación de espacios varios en el C.E.I.P. Isabel La Católica de Hellín (Albacete)"/>
    <s v="Contrato de obras"/>
    <s v="Procedimiento Abierto Simplificado Abreviado"/>
    <s v="No"/>
    <n v="96419.33"/>
    <n v="87741.6"/>
    <s v=""/>
    <s v=""/>
    <s v=""/>
    <s v=""/>
    <s v="@2022/006825#001"/>
  </r>
  <r>
    <x v="1"/>
    <x v="16"/>
    <s v="034010/2022"/>
    <s v="SSCC-Obra P.N.S.P. para instalación del Ascensor en el I.E.S. Juan Antonio Castro de Talavera de la Reina."/>
    <s v="Contrato de obras"/>
    <s v="Procedimiento negociado sin publicidad"/>
    <s v="No"/>
    <n v="96798.51"/>
    <n v="96790"/>
    <s v="168"/>
    <s v="a"/>
    <s v="1"/>
    <s v="PROCEDIMIENTO ABIERTO O RESTRINGIDO PREVIO DESIERTO O CON OFERTAS INADECUADAS"/>
    <s v="@2022/007580#001"/>
  </r>
  <r>
    <x v="1"/>
    <x v="16"/>
    <s v="030007/2022"/>
    <s v="Servicio de transporte escolar en vehículos de más de 9 plazas en Castilla-La Mancha cursos 2021-2022, 2022-2023 y 2023/2024. Cuenca-2"/>
    <s v="Contrato de servicios"/>
    <s v="Procedimiento abierto; multiplicidad de criterios"/>
    <s v="No"/>
    <n v="128378.24000000001"/>
    <n v="67298"/>
    <s v=""/>
    <s v=""/>
    <s v=""/>
    <s v=""/>
    <s v="@2021/001014-CU-II"/>
  </r>
  <r>
    <x v="1"/>
    <x v="16"/>
    <s v="029985/2022"/>
    <s v="Servicio de transporte escolar en vehículos de más de 9 plazas en Castilla-La Mancha cursos 2021-2022, 2022-2023 y 2023/2024. Albacete-1"/>
    <s v="Contrato de servicios"/>
    <s v="Procedimiento abierto; multiplicidad de criterios"/>
    <s v="No"/>
    <n v="128378.25"/>
    <n v="68468.399999999994"/>
    <s v=""/>
    <s v=""/>
    <s v=""/>
    <s v=""/>
    <s v="@2021/001014-AB-I"/>
  </r>
  <r>
    <x v="1"/>
    <x v="16"/>
    <s v="030083/2022"/>
    <s v="Servicio de transporte escolar en vehículos de más de 9 plazas en Castilla-La Mancha cursos 2021-2022, 2022-2023 y 2023/2024. Ciudad Real"/>
    <s v="Contrato de servicios"/>
    <s v="Procedimiento abierto; multiplicidad de criterios"/>
    <s v="No"/>
    <n v="128378.25"/>
    <n v="53880.75"/>
    <s v=""/>
    <s v=""/>
    <s v=""/>
    <s v=""/>
    <s v="@2021/001014-CR-I"/>
  </r>
  <r>
    <x v="1"/>
    <x v="16"/>
    <s v="030050/2022"/>
    <s v="Servicio de transporte escolar en vehículos de más de 9 plazas en Castilla-La Mancha cursos 2021-2022, 2022-2023 y 2023/2024. Guadalajara-4"/>
    <s v="Contrato de servicios"/>
    <s v="Procedimiento abierto; multiplicidad de criterios"/>
    <s v="No"/>
    <n v="128378.26"/>
    <n v="68145.009999999995"/>
    <s v=""/>
    <s v=""/>
    <s v=""/>
    <s v=""/>
    <s v="@2021/001014-GU-IV"/>
  </r>
  <r>
    <x v="1"/>
    <x v="16"/>
    <s v="030129/2022"/>
    <s v="Servicio de transporte escolar en vehículos de más de 9 plazas en Castilla-La Mancha cursos 2021-2022, 2022-2023 y 2023/2024. Toledo-5"/>
    <s v="Contrato de servicios"/>
    <s v="Procedimiento abierto; multiplicidad de criterios"/>
    <s v="No"/>
    <n v="129746.93"/>
    <n v="68915"/>
    <s v=""/>
    <s v=""/>
    <s v=""/>
    <s v=""/>
    <s v="@2021/001014-TO-V"/>
  </r>
  <r>
    <x v="1"/>
    <x v="16"/>
    <s v="030101/2022"/>
    <s v="Servicio de transporte escolar en vehículos de más de 9 plazas en Castilla-La Mancha cursos 2021-2022, 2022-2023 y 2023/2024. Toledo-1"/>
    <s v="Contrato de servicios"/>
    <s v="Procedimiento abierto; multiplicidad de criterios"/>
    <s v="No"/>
    <n v="129842.46"/>
    <n v="64920.24"/>
    <s v=""/>
    <s v=""/>
    <s v=""/>
    <s v=""/>
    <s v="@2021/001014-TO-I"/>
  </r>
  <r>
    <x v="1"/>
    <x v="16"/>
    <s v="029935/2022"/>
    <s v="Servicio de transporte escolar en vehículos de más de 9 plazas en Castilla-La Mancha cursos 2021-2022, 2022-2023 y 2023/2024. Guadalajara-2"/>
    <s v="Contrato de servicios"/>
    <s v="Procedimiento abierto; multiplicidad de criterios"/>
    <s v="No"/>
    <n v="130579.02"/>
    <n v="80090.03"/>
    <s v=""/>
    <s v=""/>
    <s v=""/>
    <s v=""/>
    <s v="@2021/001014-GU-II"/>
  </r>
  <r>
    <x v="1"/>
    <x v="16"/>
    <s v="030033/2022"/>
    <s v="Servicio de transporte escolar en vehículos de más de 9 plazas en Castilla-La Mancha cursos 2021-2022, 2022-2023 y 2023/2024. Guadalajara-4"/>
    <s v="Contrato de servicios"/>
    <s v="Procedimiento abierto; multiplicidad de criterios"/>
    <s v="No"/>
    <n v="130579.02"/>
    <n v="66180.399999999994"/>
    <s v=""/>
    <s v=""/>
    <s v=""/>
    <s v=""/>
    <s v="@2021/001014-GU-IV"/>
  </r>
  <r>
    <x v="1"/>
    <x v="16"/>
    <s v="030036/2022"/>
    <s v="Servicio de transporte escolar en vehículos de más de 9 plazas en Castilla-La Mancha cursos 2021-2022, 2022-2023 y 2023/2024. Guadalajara-4"/>
    <s v="Contrato de servicios"/>
    <s v="Procedimiento abierto; multiplicidad de criterios"/>
    <s v="No"/>
    <n v="130579.02"/>
    <n v="66180.399999999994"/>
    <s v=""/>
    <s v=""/>
    <s v=""/>
    <s v=""/>
    <s v="@2021/001014-GU-IV"/>
  </r>
  <r>
    <x v="1"/>
    <x v="16"/>
    <s v="030041/2022"/>
    <s v="Servicio de transporte escolar en vehículos de más de 9 plazas en Castilla-La Mancha cursos 2021-2022, 2022-2023 y 2023/2024. Guadalajara-4"/>
    <s v="Contrato de servicios"/>
    <s v="Procedimiento abierto; multiplicidad de criterios"/>
    <s v="No"/>
    <n v="130579.02"/>
    <n v="72446"/>
    <s v=""/>
    <s v=""/>
    <s v=""/>
    <s v=""/>
    <s v="@2021/001014-GU-IV"/>
  </r>
  <r>
    <x v="1"/>
    <x v="16"/>
    <s v="030099/2022"/>
    <s v="Servicio de transporte escolar en vehículos de más de 9 plazas en Castilla-La Mancha cursos 2021-2022, 2022-2023 y 2023/2024. Ciudad Real"/>
    <s v="Contrato de servicios"/>
    <s v="Procedimiento abierto; multiplicidad de criterios"/>
    <s v="No"/>
    <n v="133512.23000000001"/>
    <n v="65450"/>
    <s v=""/>
    <s v=""/>
    <s v=""/>
    <s v=""/>
    <s v="@2021/001014-CR-I"/>
  </r>
  <r>
    <x v="1"/>
    <x v="16"/>
    <s v="037052/2022"/>
    <s v="Servicio de transporte escolar en vehículos de más de 9 plazas en Castilla-La Mancha cursos 2021-2022, 2022-2023 y 2023/2024. Guadalajara-1"/>
    <s v="Contrato de servicios"/>
    <s v="Procedimiento abierto; multiplicidad de criterios"/>
    <s v="No"/>
    <n v="134955.99"/>
    <n v="67375"/>
    <s v=""/>
    <s v=""/>
    <s v=""/>
    <s v=""/>
    <s v="@2021/001014-GU-I"/>
  </r>
  <r>
    <x v="1"/>
    <x v="16"/>
    <s v="030001/2022"/>
    <s v="Servicio de transporte escolar en vehículos de más de 9 plazas en Castilla-La Mancha cursos 2021-2022, 2022-2023 y 2023/2024. Guadalajara-3"/>
    <s v="Contrato de servicios"/>
    <s v="Procedimiento abierto; multiplicidad de criterios"/>
    <s v="No"/>
    <n v="135394.89000000001"/>
    <n v="71995"/>
    <s v=""/>
    <s v=""/>
    <s v=""/>
    <s v=""/>
    <s v="@2021/001014-GU-III"/>
  </r>
  <r>
    <x v="1"/>
    <x v="16"/>
    <s v="029923/2022"/>
    <s v="Servicio de transporte escolar en vehículos de más de 9 plazas en Castilla-La Mancha cursos 2021-2022, 2022-2023 y 2023/2024. Albacete-1"/>
    <s v="Contrato de servicios"/>
    <s v="Procedimiento abierto; multiplicidad de criterios"/>
    <s v="No"/>
    <n v="140667.45000000001"/>
    <n v="75021.100000000006"/>
    <s v=""/>
    <s v=""/>
    <s v=""/>
    <s v=""/>
    <s v="@2021/001014-AB-I"/>
  </r>
  <r>
    <x v="1"/>
    <x v="16"/>
    <s v="029954/2022"/>
    <s v="Servicio de transporte escolar en vehículos de más de 9 plazas en Castilla-La Mancha cursos 2021-2022, 2022-2023 y 2023/2024. Guadalajara-2"/>
    <s v="Contrato de servicios"/>
    <s v="Procedimiento abierto; multiplicidad de criterios"/>
    <s v="No"/>
    <n v="142116.99"/>
    <n v="84315"/>
    <s v=""/>
    <s v=""/>
    <s v=""/>
    <s v=""/>
    <s v="@2021/001014-GU-II"/>
  </r>
  <r>
    <x v="1"/>
    <x v="16"/>
    <s v="030074/2022"/>
    <s v="Servicio de transporte escolar en vehículos de más de 9 plazas en Castilla-La Mancha cursos 2021-2022, 2022-2023 y 2023/2024. Albacete-3"/>
    <s v="Contrato de servicios"/>
    <s v="Procedimiento abierto; multiplicidad de criterios"/>
    <s v="No"/>
    <n v="142330.63"/>
    <n v="74959.5"/>
    <s v=""/>
    <s v=""/>
    <s v=""/>
    <s v=""/>
    <s v="@2021/001014-AB-III"/>
  </r>
  <r>
    <x v="1"/>
    <x v="16"/>
    <s v="029754/2022"/>
    <s v="Servicio de transporte escolar en vehículos de más de 9 plazas en Castilla-La Mancha cursos 2021-2022, 2022-2023 y 2023/2024. Cuenca-2"/>
    <s v="Contrato de servicios"/>
    <s v="Procedimiento abierto; multiplicidad de criterios"/>
    <s v="No"/>
    <n v="143636.9"/>
    <n v="74325.679999999993"/>
    <s v=""/>
    <s v=""/>
    <s v=""/>
    <s v=""/>
    <s v="@2021/001014-CU-II"/>
  </r>
  <r>
    <x v="1"/>
    <x v="16"/>
    <s v="027071/2022"/>
    <s v="Limpieza CEE &quot;María Luisa Navarro Margati&quot; del 01-09-2022 al 31-07-2024 (Contrato basado en Acuerdo Marco)"/>
    <s v="Contrato de servicios"/>
    <s v="Basado en un Acuerdo Marco"/>
    <s v="No"/>
    <n v="144141.35"/>
    <n v="100959.45"/>
    <s v=""/>
    <s v=""/>
    <s v=""/>
    <s v=""/>
    <s v="@2022/002955"/>
  </r>
  <r>
    <x v="1"/>
    <x v="16"/>
    <s v="027020/2022"/>
    <s v="Limpieza IES &quot;Gregorio Prieto&quot; del 01-09-2022 al 31-07-2024 (Contrato basado en Acuerdo Marco)"/>
    <s v="Contrato de servicios"/>
    <s v="Basado en un Acuerdo Marco"/>
    <s v="No"/>
    <n v="144794.75"/>
    <n v="108510.14"/>
    <s v=""/>
    <s v=""/>
    <s v=""/>
    <s v=""/>
    <s v="@2022/002899"/>
  </r>
  <r>
    <x v="1"/>
    <x v="16"/>
    <s v="029911/2022"/>
    <s v="Servicio de transporte escolar en vehículos de más de 9 plazas en Castilla-La Mancha cursos 2021-2022, 2022-2023 y 2023/2024. Guadalajara-1"/>
    <s v="Contrato de servicios"/>
    <s v="Procedimiento abierto; multiplicidad de criterios"/>
    <s v="No"/>
    <n v="145287.46"/>
    <n v="76615.009999999995"/>
    <s v=""/>
    <s v=""/>
    <s v=""/>
    <s v=""/>
    <s v="@2021/001014-GU-I"/>
  </r>
  <r>
    <x v="1"/>
    <x v="16"/>
    <s v="016999/2022"/>
    <s v="Contrato basado de Acuerdo Marco Servicio de Mantenimiento integral en el Museo Provincial de Ciudad Real"/>
    <s v="Contrato de servicios"/>
    <s v="Basado en un Acuerdo Marco"/>
    <s v="No"/>
    <n v="145549.4"/>
    <n v="82162.759999999995"/>
    <s v=""/>
    <s v=""/>
    <s v=""/>
    <s v=""/>
    <s v="@2022/004983"/>
  </r>
  <r>
    <x v="1"/>
    <x v="16"/>
    <s v="044474/2022"/>
    <s v="Contrato del servicio de apoyo a la gestión de los proyectos correspondientes al componente 19 &quot;Plan Nacional de competencias digitales&quot; financiado por el Plan de Recuperación, transformación  y resilencia."/>
    <s v="Contrato de servicios"/>
    <s v="Procedimiento abierto; multiplicidad de criterios"/>
    <s v="No"/>
    <n v="147190.97"/>
    <n v="134745.60000000001"/>
    <s v=""/>
    <s v=""/>
    <s v=""/>
    <s v=""/>
    <s v="@2022/009687"/>
  </r>
  <r>
    <x v="1"/>
    <x v="16"/>
    <s v="029973/2022"/>
    <s v="Servicio de transporte escolar en vehículos de más de 9 plazas en Castilla-La Mancha cursos 2021-2022, 2022-2023 y 2023/2024. Cuenca-1"/>
    <s v="Contrato de servicios"/>
    <s v="Procedimiento abierto; multiplicidad de criterios"/>
    <s v="No"/>
    <n v="156694.82"/>
    <n v="83571.360000000001"/>
    <s v=""/>
    <s v=""/>
    <s v=""/>
    <s v=""/>
    <s v="@2021/001014-CU-I"/>
  </r>
  <r>
    <x v="1"/>
    <x v="16"/>
    <s v="029981/2022"/>
    <s v="Servicio de transporte escolar en vehículos de más de 9 plazas en Castilla-La Mancha cursos 2021-2022, 2022-2023 y 2023/2024. Albacete-1"/>
    <s v="Contrato de servicios"/>
    <s v="Procedimiento abierto; multiplicidad de criterios"/>
    <s v="No"/>
    <n v="157126.20000000001"/>
    <n v="83802.95"/>
    <s v=""/>
    <s v=""/>
    <s v=""/>
    <s v=""/>
    <s v="@2021/001014-AB-I"/>
  </r>
  <r>
    <x v="1"/>
    <x v="16"/>
    <s v="054265/2022"/>
    <s v="Servicio de transporte escolar en vehículos de más de 9 plazas en Castilla-La Mancha cursos 2021-2022, 2022-2023 y 2023/2024. Ciudad Real"/>
    <s v="Contrato de servicios"/>
    <s v="Procedimiento abierto; multiplicidad de criterios"/>
    <s v="No"/>
    <n v="161751.99"/>
    <n v="57857.36"/>
    <s v=""/>
    <s v=""/>
    <s v=""/>
    <s v=""/>
    <s v="@2021/001014-CR-I"/>
  </r>
  <r>
    <x v="1"/>
    <x v="16"/>
    <s v="030168/2022"/>
    <s v="Servicio de transporte escolar en vehículos de más de 9 plazas en Castilla-La Mancha cursos 2021-2022, 2022-2023 y 2023/2024. Toledo-5"/>
    <s v="Contrato de servicios"/>
    <s v="Procedimiento abierto; multiplicidad de criterios"/>
    <s v="No"/>
    <n v="174930.54"/>
    <n v="80850"/>
    <s v=""/>
    <s v=""/>
    <s v=""/>
    <s v=""/>
    <s v="@2021/001014-TO-V"/>
  </r>
  <r>
    <x v="1"/>
    <x v="16"/>
    <s v="023896/2022"/>
    <s v="Limpieza IES &quot;Monico Sanchez&quot; del 01-09-2022 al 31-07-2024 (Contrato basado en Acuerdo Marco)"/>
    <s v="Contrato de servicios"/>
    <s v="Basado en un Acuerdo Marco"/>
    <s v="No"/>
    <n v="177210.5"/>
    <n v="116822.98"/>
    <s v=""/>
    <s v=""/>
    <s v=""/>
    <s v=""/>
    <s v="@2022/002845"/>
  </r>
  <r>
    <x v="1"/>
    <x v="16"/>
    <s v="027019/2022"/>
    <s v="Limpieza IES &quot;Clara Campoamor&quot; del 01-09-2022 al 31-07-2024 (Contrato basado en Acuerdo Marco)"/>
    <s v="Contrato de servicios"/>
    <s v="Basado en un Acuerdo Marco"/>
    <s v="No"/>
    <n v="188096.58"/>
    <n v="127933.25"/>
    <s v=""/>
    <s v=""/>
    <s v=""/>
    <s v=""/>
    <s v="@2022/002901"/>
  </r>
  <r>
    <x v="1"/>
    <x v="16"/>
    <s v="003790/2022"/>
    <s v="Servicio de apoyo a la gestión para el desarrollo de los proyectos de consorcio ERASMUS+ denominados, VET: Starting Up y y VET: Internship in Europe"/>
    <s v="Contrato de servicios"/>
    <s v="Procedimiento abierto; multiplicidad de criterios"/>
    <s v="No"/>
    <n v="192800"/>
    <n v="191785"/>
    <s v=""/>
    <s v=""/>
    <s v=""/>
    <s v=""/>
    <s v="@2021/012370"/>
  </r>
  <r>
    <x v="1"/>
    <x v="16"/>
    <s v="001081/2022"/>
    <s v="Contrato de mantenimiento integral del albergue juvenil San Servando (Toledo)"/>
    <s v="Contrato de servicios"/>
    <s v="Basado en un Acuerdo Marco"/>
    <s v="No"/>
    <n v="193916.12"/>
    <n v="114238.52"/>
    <s v=""/>
    <s v=""/>
    <s v=""/>
    <s v=""/>
    <s v="@2021/017357"/>
  </r>
  <r>
    <x v="1"/>
    <x v="16"/>
    <s v="030089/2022"/>
    <s v="Servicio de transporte escolar en vehículos de más de 9 plazas en Castilla-La Mancha cursos 2021-2022, 2022-2023 y 2023/2024. Toledo-1"/>
    <s v="Contrato de servicios"/>
    <s v="Procedimiento abierto; multiplicidad de criterios"/>
    <s v="No"/>
    <n v="199404.97"/>
    <n v="104643"/>
    <s v=""/>
    <s v=""/>
    <s v=""/>
    <s v=""/>
    <s v="@2021/001014-TO-I"/>
  </r>
  <r>
    <x v="1"/>
    <x v="16"/>
    <s v="008629/2022"/>
    <s v="Servicio de mantenimiento integral de la sede de la Delegación Provincial de Educación, Cultura y Deportes de Toledo"/>
    <s v="Contrato de servicios"/>
    <s v="Basado en un Acuerdo Marco"/>
    <s v="No"/>
    <n v="204609.64"/>
    <n v="124489.2"/>
    <s v=""/>
    <s v=""/>
    <s v=""/>
    <s v=""/>
    <s v="@2021/017013"/>
  </r>
  <r>
    <x v="1"/>
    <x v="16"/>
    <s v="029919/2022"/>
    <s v="Servicio de transporte escolar en vehículos de más de 9 plazas en Castilla-La Mancha cursos 2021-2022, 2022-2023 y 2023/2024. Guadalajara-1"/>
    <s v="Contrato de servicios"/>
    <s v="Procedimiento abierto; multiplicidad de criterios"/>
    <s v="No"/>
    <n v="206583.3"/>
    <n v="109721.15"/>
    <s v=""/>
    <s v=""/>
    <s v=""/>
    <s v=""/>
    <s v="@2021/001014-GU-I"/>
  </r>
  <r>
    <x v="1"/>
    <x v="16"/>
    <s v="011743/2022"/>
    <s v="Contrato de servicios de asistencia técnica para el apoyo en la puesta en marcha, gestión, seguimiento, información, estrategia de comunicación del PO del FSE+ 2021-27."/>
    <s v="Contrato de servicios"/>
    <s v="Procedimiento abierto; multiplicidad de criterios"/>
    <s v="No"/>
    <n v="233544.93"/>
    <n v="233544.93"/>
    <s v=""/>
    <s v=""/>
    <s v=""/>
    <s v=""/>
    <s v="@2021/014161"/>
  </r>
  <r>
    <x v="1"/>
    <x v="16"/>
    <s v="017529/2022"/>
    <s v="Contrato de servicios de asistencia técnica para el apoyo en la puesta en marcha, gestión, seguimiento, información, estrategia de comunicación del PO del FSE+ 2021-27."/>
    <s v="Contrato de servicios"/>
    <s v="Procedimiento abierto; multiplicidad de criterios"/>
    <s v="No"/>
    <n v="328601.32"/>
    <n v="254100"/>
    <s v=""/>
    <s v=""/>
    <s v=""/>
    <s v=""/>
    <s v="@2021/014161"/>
  </r>
  <r>
    <x v="1"/>
    <x v="16"/>
    <s v="008418/2022"/>
    <s v="Servicio de mantenimiento integral del Edificio Administrativo de Servicios Múltiples de Ciudad Real, contrato basado Acuerdo Marco"/>
    <s v="Contrato de servicios"/>
    <s v="Basado en un Acuerdo Marco"/>
    <s v="No"/>
    <n v="381118.71"/>
    <n v="165805.07999999999"/>
    <s v=""/>
    <s v=""/>
    <s v=""/>
    <s v=""/>
    <s v="@2022/001269"/>
  </r>
  <r>
    <x v="1"/>
    <x v="16"/>
    <s v="030357/2022"/>
    <s v="Servicio de almacenamiento, gestión de expediciones y transporte de material para equipamiento escolar de centros dependientes de la Consejería de Educación, Cultura y Deportes"/>
    <s v="Contrato de servicios"/>
    <s v="Procedimiento abierto; multiplicidad de criterios"/>
    <s v="No"/>
    <n v="408055.46"/>
    <n v="266200"/>
    <s v=""/>
    <s v=""/>
    <s v=""/>
    <s v=""/>
    <s v="@2022/002491"/>
  </r>
  <r>
    <x v="1"/>
    <x v="16"/>
    <s v="024012/2022"/>
    <s v="Servicio de Mantenimiento de la Delegación Provincial de Educación, Cultura y Deportes de Cuenca y centros dependientes"/>
    <s v="Contrato de servicios"/>
    <s v="Basado en un Acuerdo Marco"/>
    <s v="No"/>
    <n v="473500.95"/>
    <n v="289390.3"/>
    <s v=""/>
    <s v=""/>
    <s v=""/>
    <s v=""/>
    <s v="@2022/003347"/>
  </r>
  <r>
    <x v="1"/>
    <x v="16"/>
    <s v="007512/2022"/>
    <s v="Servicio de limpieza del IES Pedro Mercedes y CFA Albaladejito de Cuenca"/>
    <s v="Contrato de servicios"/>
    <s v="Basado en un Acuerdo Marco"/>
    <s v="No"/>
    <n v="596561.57999999996"/>
    <n v="466559.53"/>
    <s v=""/>
    <s v=""/>
    <s v=""/>
    <s v=""/>
    <s v="@2022/001185"/>
  </r>
  <r>
    <x v="1"/>
    <x v="16"/>
    <s v="025111/2022"/>
    <s v="Servicio de limpieza del I.E.S Alfonso VIII de Cuenca"/>
    <s v="Contrato de servicios"/>
    <s v="Basado en un Acuerdo Marco"/>
    <s v="No"/>
    <n v="612253.22"/>
    <n v="355435.08"/>
    <s v=""/>
    <s v=""/>
    <s v=""/>
    <s v=""/>
    <s v="@2022/005889"/>
  </r>
  <r>
    <x v="1"/>
    <x v="16"/>
    <s v="017625/2022"/>
    <s v="Servicios de impresión, personalización, numeración, sellado en seco y distribución de 150.000 títulos académicos no universitarios y 1.000 S.E.T. de enseñanzas artísticas superiores."/>
    <s v="Contrato de servicios"/>
    <s v="Procedimiento abierto; multiplicidad de criterios"/>
    <s v="No"/>
    <n v="671792"/>
    <n v="192995"/>
    <s v=""/>
    <s v=""/>
    <s v=""/>
    <s v=""/>
    <s v="@2021/013079"/>
  </r>
  <r>
    <x v="1"/>
    <x v="16"/>
    <s v="017658/2022"/>
    <s v="Servicio de Mantenimiento en el Archivo Histórico Provincial de Ciudad Real. periodo del 01 de octubre de 2022 al 30 de septiembre de 2024. Contrato basado de Acuerdo Marco."/>
    <s v="Contrato de servicios"/>
    <s v="Basado en un Acuerdo Marco"/>
    <s v="No"/>
    <n v="700270.6"/>
    <n v="77255.570000000007"/>
    <s v=""/>
    <s v=""/>
    <s v=""/>
    <s v=""/>
    <s v="@2022/002997"/>
  </r>
  <r>
    <x v="1"/>
    <x v="16"/>
    <s v="000752/2022"/>
    <s v="Limpieza de la Biblioteca Pública del Estado en Ciudad Real, del 10-3-2022 al 9-3-2024."/>
    <s v="Contrato de servicios"/>
    <s v="Basado en un Acuerdo Marco"/>
    <s v="No"/>
    <n v="720921.59"/>
    <n v="433897.28"/>
    <s v=""/>
    <s v=""/>
    <s v=""/>
    <s v=""/>
    <s v="@2021/013391"/>
  </r>
  <r>
    <x v="1"/>
    <x v="17"/>
    <s v="001393/2022"/>
    <s v="Mantenimiento periódico vehículos ligeros de Molina de Aragón"/>
    <s v="Contrato de servicios"/>
    <s v="Basado en un Acuerdo Marco"/>
    <s v="No"/>
    <n v="1197.9000000000001"/>
    <n v="1197.9000000000001"/>
    <s v=""/>
    <s v=""/>
    <s v=""/>
    <s v=""/>
    <s v="2022/000563"/>
  </r>
  <r>
    <x v="1"/>
    <x v="17"/>
    <s v="000017/2022"/>
    <s v="Servicio de mantenimiento y reparación de máquina duplicadora de los Servicios Centrales de la Consejería de Fomento"/>
    <s v="Contrato de servicios"/>
    <s v="Procedimiento Abierto Simplificado Abreviado"/>
    <s v="No"/>
    <n v="1282.5999999999999"/>
    <n v="1010.35"/>
    <s v=""/>
    <s v=""/>
    <s v=""/>
    <s v=""/>
    <s v="@2021/016941"/>
  </r>
  <r>
    <x v="1"/>
    <x v="17"/>
    <s v="003549/2022"/>
    <s v="Sustitución, reparación y ajuste de neumáticos de vehículos ligeros de molina de Aragón"/>
    <s v="Contrato de servicios"/>
    <s v="Basado en un Acuerdo Marco"/>
    <s v="No"/>
    <n v="1401.52"/>
    <n v="1401.52"/>
    <s v=""/>
    <s v=""/>
    <s v=""/>
    <s v=""/>
    <s v="2022/001494"/>
  </r>
  <r>
    <x v="1"/>
    <x v="17"/>
    <s v="029858/2022"/>
    <s v="Mantenimiento y suministro de extintores en la flota de vehículos del servicio de carreteras de la Delegación Provincial de Fomento en Toledo"/>
    <s v="Contrato de servicios"/>
    <s v="Procedimiento Abierto Simplificado Abreviado"/>
    <s v="No"/>
    <n v="1595.75"/>
    <n v="1185.92"/>
    <s v=""/>
    <s v=""/>
    <s v=""/>
    <s v=""/>
    <s v="@2022/005070"/>
  </r>
  <r>
    <x v="1"/>
    <x v="17"/>
    <s v="044005/2022"/>
    <s v="BAM ascensor - mantenimiento"/>
    <s v="Contrato de servicios"/>
    <s v="Basado en un Acuerdo Marco"/>
    <s v="No"/>
    <n v="2395.8000000000002"/>
    <n v="564.83000000000004"/>
    <s v=""/>
    <s v=""/>
    <s v=""/>
    <s v=""/>
    <s v="@2022/018754"/>
  </r>
  <r>
    <x v="1"/>
    <x v="17"/>
    <s v="007815/2022"/>
    <s v="Contratación basada en el AM de servicios postales. Lote 3. Envíos especiales"/>
    <s v="Contrato de servicios"/>
    <s v="Basado en un Acuerdo Marco"/>
    <s v="No"/>
    <n v="4719"/>
    <n v="4719"/>
    <s v=""/>
    <s v=""/>
    <s v=""/>
    <s v=""/>
    <s v="2022/003467"/>
  </r>
  <r>
    <x v="1"/>
    <x v="17"/>
    <s v="023324/2022"/>
    <s v="Mantenimiento periódico flota de vehículos ligeros de Guadalajara"/>
    <s v="Contrato de servicios"/>
    <s v="Basado en un Acuerdo Marco"/>
    <s v="No"/>
    <n v="6183.34"/>
    <n v="6183.34"/>
    <s v=""/>
    <s v=""/>
    <s v=""/>
    <s v=""/>
    <s v="@2022/005614"/>
  </r>
  <r>
    <x v="1"/>
    <x v="17"/>
    <s v="000050/2022"/>
    <s v="Contrato neumáticos lote 2.1.1. vehículos ligeros ubicados en Albacete"/>
    <s v="Contrato de servicios"/>
    <s v="Basado en un Acuerdo Marco"/>
    <s v="No"/>
    <n v="6776"/>
    <n v="6233.92"/>
    <s v=""/>
    <s v=""/>
    <s v=""/>
    <s v=""/>
    <s v="@2021/016627"/>
  </r>
  <r>
    <x v="1"/>
    <x v="17"/>
    <s v="000289/2022"/>
    <s v="Contrato mantenimiento lote 1.1.1. vehículos ligeros ubicados en Albacete"/>
    <s v="Contrato de servicios"/>
    <s v="Basado en un Acuerdo Marco"/>
    <s v="No"/>
    <n v="10212.4"/>
    <n v="8169.92"/>
    <s v=""/>
    <s v=""/>
    <s v=""/>
    <s v=""/>
    <s v="@2021/016607"/>
  </r>
  <r>
    <x v="1"/>
    <x v="17"/>
    <s v="029138/2022"/>
    <s v="Suministro de cuatro equipos multifuncionales en régimen de arrendamiento sin opción a compra, mantenimiento y reparación de los equipos de la Delegación Provincial de la Consejería de Fomento en Toledo."/>
    <s v="Contrato de servicios"/>
    <s v="Procedimiento Abierto Simplificado Abreviado"/>
    <s v="No"/>
    <n v="10608.07"/>
    <n v="8724.9699999999993"/>
    <s v=""/>
    <s v=""/>
    <s v=""/>
    <s v=""/>
    <s v="@2022/003345"/>
  </r>
  <r>
    <x v="1"/>
    <x v="17"/>
    <s v="032546/2022"/>
    <s v="Contrato de póliza de seguro de daños materiales del edificio sede de la Consejería de Fomento de la Junta de Comunidades de Castilla-La Mancha."/>
    <s v="Contrato de servicios"/>
    <s v="Procedimiento Abierto Simplificado Abreviado"/>
    <s v="No"/>
    <n v="12000"/>
    <n v="9137.51"/>
    <s v=""/>
    <s v=""/>
    <s v=""/>
    <s v=""/>
    <s v="@2022/011369"/>
  </r>
  <r>
    <x v="1"/>
    <x v="17"/>
    <s v="004573/2022"/>
    <s v="Redacción de proyectos, direcciones de obra, coordinación de seguridad y salud en la rehabilitación y adaptación como Biblioteca Municipal, edificio Nave de Forja-Fuerte de San Francisco, Guadalajara."/>
    <s v="Contrato de servicios"/>
    <s v="Procedimiento Abierto Simplificado"/>
    <s v="No"/>
    <n v="20134.400000000001"/>
    <n v="16107.52"/>
    <s v=""/>
    <s v=""/>
    <s v=""/>
    <s v=""/>
    <s v="@2021/008154"/>
  </r>
  <r>
    <x v="1"/>
    <x v="17"/>
    <s v="000525/2022"/>
    <s v="Auxiliar de servicios de la Delegación Provincial de Fomento en Toledo"/>
    <s v="Contrato de servicios"/>
    <s v="Procedimiento Abierto Simplificado Abreviado"/>
    <s v="No"/>
    <n v="20400.02"/>
    <n v="14201.5"/>
    <s v=""/>
    <s v=""/>
    <s v=""/>
    <s v=""/>
    <s v="@2021/008592"/>
  </r>
  <r>
    <x v="1"/>
    <x v="17"/>
    <s v="029137/2022"/>
    <s v="Suministro de cuatro equipos multifuncionales en régimen de arrendamiento sin opción a compra, mantenimiento y reparación de los equipos de la Delegación Provincial de la Consejería de Fomento en Toledo."/>
    <s v="Contrato de servicios"/>
    <s v="Procedimiento Abierto Simplificado Abreviado"/>
    <s v="No"/>
    <n v="22733.48"/>
    <n v="16958"/>
    <s v=""/>
    <s v=""/>
    <s v=""/>
    <s v=""/>
    <s v="@2022/003345"/>
  </r>
  <r>
    <x v="1"/>
    <x v="17"/>
    <s v="007028/2022"/>
    <s v="Redacción de proyectos, direcciones de obra, coordinación de seguridad y salud en la rehabilitación y adaptación como Biblioteca Municipal, edificio Nave de Forja-Fuerte de San Francisco, Guadalajara."/>
    <s v="Contrato de servicios"/>
    <s v="Procedimiento Abierto Simplificado"/>
    <s v="No"/>
    <n v="27176.6"/>
    <n v="12886.5"/>
    <s v=""/>
    <s v=""/>
    <s v=""/>
    <s v=""/>
    <s v="@2021/008154"/>
  </r>
  <r>
    <x v="1"/>
    <x v="17"/>
    <s v="012188/2022"/>
    <s v="Protección contra incendios: Mantenimiento 2022-2024"/>
    <s v="Contrato de servicios"/>
    <s v="Basado en un Acuerdo Marco"/>
    <s v="No"/>
    <n v="30337.33"/>
    <n v="6866.15"/>
    <s v=""/>
    <s v=""/>
    <s v=""/>
    <s v=""/>
    <s v="@2022/003328"/>
  </r>
  <r>
    <x v="1"/>
    <x v="17"/>
    <s v="009226/2022"/>
    <s v="Redacción de proyectos y dirección de obra para la rehabilitación y adaptación para sede de las escuelas municipales del edificio denominado ¿naves-taller¿, Fuerte San Francisco (Guadalajara)"/>
    <s v="Contrato de servicios"/>
    <s v="Procedimiento abierto; multiplicidad de criterios"/>
    <s v="No"/>
    <n v="30473.85"/>
    <n v="18452.5"/>
    <s v=""/>
    <s v=""/>
    <s v=""/>
    <s v=""/>
    <s v="@2021/010739"/>
  </r>
  <r>
    <x v="1"/>
    <x v="17"/>
    <s v="009225/2022"/>
    <s v="Redacción de proyectos y dirección de obra para la rehabilitación y adaptación para sede de las escuelas municipales del edificio denominado ¿naves-taller¿, Fuerte San Francisco (Guadalajara)"/>
    <s v="Contrato de servicios"/>
    <s v="Procedimiento abierto; multiplicidad de criterios"/>
    <s v="No"/>
    <n v="44909.15"/>
    <n v="28309.09"/>
    <s v=""/>
    <s v=""/>
    <s v=""/>
    <s v=""/>
    <s v="@2021/010739"/>
  </r>
  <r>
    <x v="1"/>
    <x v="17"/>
    <s v="003174/2022"/>
    <s v="Servicio de mantenimiento y reparación de los equipos multifuncionales de los Servicios Centrales de la Consejería de Fomento"/>
    <s v="Contrato de servicios"/>
    <s v="Procedimiento abierto; multiplicidad de criterios"/>
    <s v="No"/>
    <n v="71353.7"/>
    <n v="71353.7"/>
    <s v=""/>
    <s v=""/>
    <s v=""/>
    <s v=""/>
    <s v="@2021/012200"/>
  </r>
  <r>
    <x v="1"/>
    <x v="17"/>
    <s v="004571/2022"/>
    <s v="Redacción de proyectos, direcciones de obra, coordinación de seguridad y salud en la rehabilitación y adaptación como Biblioteca Municipal, edificio Nave de Forja-Fuerte de San Francisco, Guadalajara."/>
    <s v="Contrato de servicios"/>
    <s v="Procedimiento Abierto Simplificado"/>
    <s v="No"/>
    <n v="73205"/>
    <n v="58564"/>
    <s v=""/>
    <s v=""/>
    <s v=""/>
    <s v=""/>
    <s v="@2021/008154"/>
  </r>
  <r>
    <x v="1"/>
    <x v="17"/>
    <s v="028500/2022"/>
    <s v="Reforma, reparación, conservación y mantenimiento integral en viviendas, locales, garajes y edificios adscritos al patrimonio de la Dirección General de Vivienda."/>
    <s v="Contrato de servicios"/>
    <s v="Procedimiento abierto; multiplicidad de criterios"/>
    <s v="No"/>
    <n v="76110.69"/>
    <n v="76110.69"/>
    <s v=""/>
    <s v=""/>
    <s v=""/>
    <s v=""/>
    <s v="@2021/012408"/>
  </r>
  <r>
    <x v="1"/>
    <x v="17"/>
    <s v="028030/2022"/>
    <s v="Reforma, reparación, conservación y mantenimiento integral en viviendas, locales, garajes y edificios adscritos al patrimonio de la Dirección General de Vivienda."/>
    <s v="Contrato de servicios"/>
    <s v="Procedimiento abierto; multiplicidad de criterios"/>
    <s v="No"/>
    <n v="77139.22"/>
    <n v="77139.22"/>
    <s v=""/>
    <s v=""/>
    <s v=""/>
    <s v=""/>
    <s v="@2021/012408"/>
  </r>
  <r>
    <x v="1"/>
    <x v="17"/>
    <s v="027320/2022"/>
    <s v="BAM Servicios de limpieza ecológica (01/09/2022 a 31/12/2023)"/>
    <s v="Contrato de servicios"/>
    <s v="Basado en un Acuerdo Marco"/>
    <s v="No"/>
    <n v="82992.62"/>
    <n v="32106.19"/>
    <s v=""/>
    <s v=""/>
    <s v=""/>
    <s v=""/>
    <s v="@2022/011287"/>
  </r>
  <r>
    <x v="1"/>
    <x v="17"/>
    <s v="028028/2022"/>
    <s v="Reforma, reparación, conservación y mantenimiento integral en viviendas, locales, garajes y edificios adscritos al patrimonio de la Dirección General de Vivienda."/>
    <s v="Contrato de servicios"/>
    <s v="Procedimiento abierto; multiplicidad de criterios"/>
    <s v="No"/>
    <n v="85710.24"/>
    <n v="85710.24"/>
    <s v=""/>
    <s v=""/>
    <s v=""/>
    <s v=""/>
    <s v="@2021/012408"/>
  </r>
  <r>
    <x v="1"/>
    <x v="17"/>
    <s v="028029/2022"/>
    <s v="Reforma, reparación, conservación y mantenimiento integral en viviendas, locales, garajes y edificios adscritos al patrimonio de la Dirección General de Vivienda."/>
    <s v="Contrato de servicios"/>
    <s v="Procedimiento abierto; multiplicidad de criterios"/>
    <s v="No"/>
    <n v="86053.08"/>
    <n v="86053.08"/>
    <s v=""/>
    <s v=""/>
    <s v=""/>
    <s v=""/>
    <s v="@2021/012408"/>
  </r>
  <r>
    <x v="1"/>
    <x v="17"/>
    <s v="028042/2022"/>
    <s v="Reforma, reparación, conservación y mantenimiento integral en viviendas, locales, garajes y edificios adscritos al patrimonio de la Dirección General de Vivienda."/>
    <s v="Contrato de servicios"/>
    <s v="Procedimiento abierto; multiplicidad de criterios"/>
    <s v="No"/>
    <n v="90852.85"/>
    <n v="90852.85"/>
    <s v=""/>
    <s v=""/>
    <s v=""/>
    <s v=""/>
    <s v="@2021/012408"/>
  </r>
  <r>
    <x v="1"/>
    <x v="17"/>
    <s v="028040/2022"/>
    <s v="Reforma, reparación, conservación y mantenimiento integral en viviendas, locales, garajes y edificios adscritos al patrimonio de la Dirección General de Vivienda."/>
    <s v="Contrato de servicios"/>
    <s v="Procedimiento abierto; multiplicidad de criterios"/>
    <s v="No"/>
    <n v="92909.9"/>
    <n v="92909.9"/>
    <s v=""/>
    <s v=""/>
    <s v=""/>
    <s v=""/>
    <s v="@2021/012408"/>
  </r>
  <r>
    <x v="1"/>
    <x v="17"/>
    <s v="029742/2022"/>
    <s v="Mantenimiento general del edificio sede de la Consejería de Fomento sito en Toledo, en Paseo Cristo de la Vega, s/n, entorno y edificaciones complementarias al mismo."/>
    <s v="Contrato de servicios"/>
    <s v="Basado en un Acuerdo Marco"/>
    <s v="No"/>
    <n v="99413.6"/>
    <n v="99413.6"/>
    <s v=""/>
    <s v=""/>
    <s v=""/>
    <s v=""/>
    <s v="@2022/006938"/>
  </r>
  <r>
    <x v="1"/>
    <x v="17"/>
    <s v="028041/2022"/>
    <s v="Reforma, reparación, conservación y mantenimiento integral en viviendas, locales, garajes y edificios adscritos al patrimonio de la Dirección General de Vivienda."/>
    <s v="Contrato de servicios"/>
    <s v="Procedimiento abierto; multiplicidad de criterios"/>
    <s v="No"/>
    <n v="100452.4"/>
    <n v="100452.4"/>
    <s v=""/>
    <s v=""/>
    <s v=""/>
    <s v=""/>
    <s v="@2021/012408"/>
  </r>
  <r>
    <x v="1"/>
    <x v="17"/>
    <s v="028034/2022"/>
    <s v="Reforma, reparación, conservación y mantenimiento integral en viviendas, locales, garajes y edificios adscritos al patrimonio de la Dirección General de Vivienda."/>
    <s v="Contrato de servicios"/>
    <s v="Procedimiento abierto; multiplicidad de criterios"/>
    <s v="No"/>
    <n v="108680.58"/>
    <n v="108680.58"/>
    <s v=""/>
    <s v=""/>
    <s v=""/>
    <s v=""/>
    <s v="@2021/012408"/>
  </r>
  <r>
    <x v="1"/>
    <x v="17"/>
    <s v="028039/2022"/>
    <s v="Reforma, reparación, conservación y mantenimiento integral en viviendas, locales, garajes y edificios adscritos al patrimonio de la Dirección General de Vivienda."/>
    <s v="Contrato de servicios"/>
    <s v="Procedimiento abierto; multiplicidad de criterios"/>
    <s v="No"/>
    <n v="115537.41"/>
    <n v="115537.41"/>
    <s v=""/>
    <s v=""/>
    <s v=""/>
    <s v=""/>
    <s v="@2021/012408"/>
  </r>
  <r>
    <x v="1"/>
    <x v="17"/>
    <s v="028035/2022"/>
    <s v="Reforma, reparación, conservación y mantenimiento integral en viviendas, locales, garajes y edificios adscritos al patrimonio de la Dirección General de Vivienda."/>
    <s v="Contrato de servicios"/>
    <s v="Procedimiento abierto; multiplicidad de criterios"/>
    <s v="No"/>
    <n v="123422.75"/>
    <n v="123422.75"/>
    <s v=""/>
    <s v=""/>
    <s v=""/>
    <s v=""/>
    <s v="@2021/012408"/>
  </r>
  <r>
    <x v="1"/>
    <x v="17"/>
    <s v="022522/2022"/>
    <s v="Servicio limpieza ecológica edificio Avda. España, 8-B de Albacete"/>
    <s v="Contrato de servicios"/>
    <s v="Basado en un Acuerdo Marco"/>
    <s v="No"/>
    <n v="133311.75"/>
    <n v="105611.22"/>
    <s v=""/>
    <s v=""/>
    <s v=""/>
    <s v=""/>
    <s v="@2022/003970"/>
  </r>
  <r>
    <x v="1"/>
    <x v="17"/>
    <s v="028036/2022"/>
    <s v="Reforma, reparación, conservación y mantenimiento integral en viviendas, locales, garajes y edificios adscritos al patrimonio de la Dirección General de Vivienda."/>
    <s v="Contrato de servicios"/>
    <s v="Procedimiento abierto; multiplicidad de criterios"/>
    <s v="No"/>
    <n v="135422.17000000001"/>
    <n v="135422.17000000001"/>
    <s v=""/>
    <s v=""/>
    <s v=""/>
    <s v=""/>
    <s v="@2021/012408"/>
  </r>
  <r>
    <x v="1"/>
    <x v="17"/>
    <s v="028038/2022"/>
    <s v="Reforma, reparación, conservación y mantenimiento integral en viviendas, locales, garajes y edificios adscritos al patrimonio de la Dirección General de Vivienda."/>
    <s v="Contrato de servicios"/>
    <s v="Procedimiento abierto; multiplicidad de criterios"/>
    <s v="No"/>
    <n v="135765.01"/>
    <n v="135765.01"/>
    <s v=""/>
    <s v=""/>
    <s v=""/>
    <s v=""/>
    <s v="@2021/012408"/>
  </r>
  <r>
    <x v="1"/>
    <x v="17"/>
    <s v="009223/2022"/>
    <s v="Redacción de proyectos y dirección de obra para la rehabilitación y adaptación para sede de las escuelas municipales del edificio denominado ¿naves-taller¿, Fuerte San Francisco (Guadalajara)"/>
    <s v="Contrato de servicios"/>
    <s v="Procedimiento abierto; multiplicidad de criterios"/>
    <s v="No"/>
    <n v="149161.54"/>
    <n v="81850.87"/>
    <s v=""/>
    <s v=""/>
    <s v=""/>
    <s v=""/>
    <s v="@2021/010739"/>
  </r>
  <r>
    <x v="1"/>
    <x v="17"/>
    <s v="011667/2022"/>
    <s v="Servicio de limpieza ecológica y retirada selectiva de residuos en los edificios dependientes de la Delegación Provincial de Guadalajara"/>
    <s v="Contrato de servicios"/>
    <s v="Basado en un Acuerdo Marco"/>
    <s v="No"/>
    <n v="155952.88"/>
    <n v="116186.28"/>
    <s v=""/>
    <s v=""/>
    <s v=""/>
    <s v=""/>
    <s v="@2022/000416"/>
  </r>
  <r>
    <x v="1"/>
    <x v="17"/>
    <s v="011982/2022"/>
    <s v="Redacción del proyecto de construcción, dirección de obras y coordinación de seguridad y salud para la conexión peatonal y ciclista entre Ciudad Real y Miguelturra sobre la autovía A-43 (Ciudad Real)"/>
    <s v="Contrato de servicios"/>
    <s v="Procedimiento Abierto Simplificado"/>
    <s v="No"/>
    <n v="187550"/>
    <n v="142780"/>
    <s v=""/>
    <s v=""/>
    <s v=""/>
    <s v=""/>
    <s v="@2022/000475"/>
  </r>
  <r>
    <x v="1"/>
    <x v="17"/>
    <s v="028037/2022"/>
    <s v="Reforma, reparación, conservación y mantenimiento integral en viviendas, locales, garajes y edificios adscritos al patrimonio de la Dirección General de Vivienda."/>
    <s v="Contrato de servicios"/>
    <s v="Procedimiento abierto; multiplicidad de criterios"/>
    <s v="No"/>
    <n v="192676.61"/>
    <n v="192676.61"/>
    <s v=""/>
    <s v=""/>
    <s v=""/>
    <s v=""/>
    <s v="@2021/012408"/>
  </r>
  <r>
    <x v="1"/>
    <x v="17"/>
    <s v="028033/2022"/>
    <s v="Reforma, reparación, conservación y mantenimiento integral en viviendas, locales, garajes y edificios adscritos al patrimonio de la Dirección General de Vivienda."/>
    <s v="Contrato de servicios"/>
    <s v="Procedimiento abierto; multiplicidad de criterios"/>
    <s v="No"/>
    <n v="193362.3"/>
    <n v="193362.3"/>
    <s v=""/>
    <s v=""/>
    <s v=""/>
    <s v=""/>
    <s v="@2021/012408"/>
  </r>
  <r>
    <x v="1"/>
    <x v="17"/>
    <s v="028031/2022"/>
    <s v="Reforma, reparación, conservación y mantenimiento integral en viviendas, locales, garajes y edificios adscritos al patrimonio de la Dirección General de Vivienda."/>
    <s v="Contrato de servicios"/>
    <s v="Procedimiento abierto; multiplicidad de criterios"/>
    <s v="No"/>
    <n v="200904.79"/>
    <n v="200904.79"/>
    <s v=""/>
    <s v=""/>
    <s v=""/>
    <s v=""/>
    <s v="@2021/012408"/>
  </r>
  <r>
    <x v="1"/>
    <x v="17"/>
    <s v="045984/2022"/>
    <s v="Redacción de Proyectos, estudios de seguridad, direcciones de obra y coordinación de seguridad y salud, de las obras de terminación de la urbanización del Proyecto de Singular Interés &quot;Nueva área dotacional El Terminillo, en el municipio de Cuenca."/>
    <s v="Contrato de servicios"/>
    <s v="Procedimiento abierto; multiplicidad de criterios"/>
    <s v="No"/>
    <n v="245819.27"/>
    <n v="181500"/>
    <s v=""/>
    <s v=""/>
    <s v=""/>
    <s v=""/>
    <s v="@2022/002191"/>
  </r>
  <r>
    <x v="1"/>
    <x v="17"/>
    <s v="036592/2022"/>
    <s v="CV-SP-22-225_Contrato de Servicios para el estudio y elaboración del Plan de Seguridad Vial en la Red de Carreteras Autonómicas de Castilla-La Mancha"/>
    <s v="Contrato de servicios"/>
    <s v="Procedimiento abierto; multiplicidad de criterios"/>
    <s v="No"/>
    <n v="305168.34999999998"/>
    <n v="305168.34999999998"/>
    <s v=""/>
    <s v=""/>
    <s v=""/>
    <s v=""/>
    <s v="@2022/002704"/>
  </r>
  <r>
    <x v="1"/>
    <x v="17"/>
    <s v="004348/2022"/>
    <s v="CV-SP-21-224_Elaboración del plan de aforos de tráfico en la red de carreteras Autonómicas de castilla-la mancha"/>
    <s v="Contrato de servicios"/>
    <s v="Procedimiento abierto; multiplicidad de criterios"/>
    <s v="No"/>
    <n v="504351.62"/>
    <n v="313182.12"/>
    <s v=""/>
    <s v=""/>
    <s v=""/>
    <s v=""/>
    <s v="@2021/014865"/>
  </r>
  <r>
    <x v="1"/>
    <x v="17"/>
    <s v="027301/2022"/>
    <s v="Redacción proyectos, direcciones de obra, coordinación seguridad y salud construcción conexión accesible al casco histórico Cuenca mediante escaleras mecánicas, desde el Paseo del Huécar, hasta la Calle Santa Catalina y Calle Colmillo"/>
    <s v="Contrato de servicios"/>
    <s v="Procedimiento abierto; multiplicidad de criterios"/>
    <s v="No"/>
    <n v="568016.65"/>
    <n v="417450"/>
    <s v=""/>
    <s v=""/>
    <s v=""/>
    <s v=""/>
    <s v="@2021/011696"/>
  </r>
  <r>
    <x v="1"/>
    <x v="17"/>
    <s v="022474/2022"/>
    <s v="CR-SP-21-038_Contrato de servicios para la implantación, reparación y mantenimiento de los elementos de señalización vertical y balizamiento en la red de carreteras autonomicas de la jccm"/>
    <s v="Contrato de servicios"/>
    <s v="Procedimiento abierto; multiplicidad de criterios"/>
    <s v="No"/>
    <n v="865936.74"/>
    <n v="865936.74"/>
    <s v=""/>
    <s v=""/>
    <s v=""/>
    <s v=""/>
    <s v="@2021/015638"/>
  </r>
  <r>
    <x v="1"/>
    <x v="17"/>
    <s v="022468/2022"/>
    <s v="CR-SP-21-038_Contrato de servicios para la implantación, reparación y mantenimiento de los elementos de señalización vertical y balizamiento en la red de carreteras autonomicas de la jccm"/>
    <s v="Contrato de servicios"/>
    <s v="Procedimiento abierto; multiplicidad de criterios"/>
    <s v="No"/>
    <n v="976023.86"/>
    <n v="976023.86"/>
    <s v=""/>
    <s v=""/>
    <s v=""/>
    <s v=""/>
    <s v="@2021/015638"/>
  </r>
  <r>
    <x v="1"/>
    <x v="17"/>
    <s v="022473/2022"/>
    <s v="CR-SP-21-038_Contrato de servicios para la implantación, reparación y mantenimiento de los elementos de señalización vertical y balizamiento en la red de carreteras autonomicas de la jccm"/>
    <s v="Contrato de servicios"/>
    <s v="Procedimiento abierto; multiplicidad de criterios"/>
    <s v="No"/>
    <n v="1041143.14"/>
    <n v="1041143.14"/>
    <s v=""/>
    <s v=""/>
    <s v=""/>
    <s v=""/>
    <s v="@2021/015638"/>
  </r>
  <r>
    <x v="1"/>
    <x v="17"/>
    <s v="022471/2022"/>
    <s v="CR-SP-21-038_Contrato de servicios para la implantación, reparación y mantenimiento de los elementos de señalización vertical y balizamiento en la red de carreteras autonomicas de la jccm"/>
    <s v="Contrato de servicios"/>
    <s v="Procedimiento abierto; multiplicidad de criterios"/>
    <s v="No"/>
    <n v="1100581.3600000001"/>
    <n v="1100581.3600000001"/>
    <s v=""/>
    <s v=""/>
    <s v=""/>
    <s v=""/>
    <s v="@2021/015638"/>
  </r>
  <r>
    <x v="1"/>
    <x v="17"/>
    <s v="022530/2022"/>
    <s v="CR-SP-21-038_Contrato de servicios para la implantación, reparación y mantenimiento de los elementos de señalización vertical y balizamiento en la red de carreteras autonomicas de la jccm"/>
    <s v="Contrato de servicios"/>
    <s v="Procedimiento abierto; multiplicidad de criterios"/>
    <s v="No"/>
    <n v="1241985.1000000001"/>
    <n v="1241985.1000000001"/>
    <s v=""/>
    <s v=""/>
    <s v=""/>
    <s v=""/>
    <s v="@2021/015638"/>
  </r>
  <r>
    <x v="1"/>
    <x v="17"/>
    <s v="045271/2022"/>
    <s v="CR-SP-22-039_Contrato De Servicios Para La Prestación De Medios De Apoyo A Las Operaciones De Conservación De Carreteras Con Medios Propios En La Red De Carreteras Autonomicas De La Jccm"/>
    <s v="Contrato de servicios"/>
    <s v="Procedimiento abierto; multiplicidad de criterios"/>
    <s v="No"/>
    <n v="6600000.0099999998"/>
    <n v="6600000.0099999998"/>
    <s v=""/>
    <s v=""/>
    <s v=""/>
    <s v=""/>
    <s v="@2022/001646"/>
  </r>
  <r>
    <x v="1"/>
    <x v="17"/>
    <s v="045306/2022"/>
    <s v="CR-SP-22-039_Contrato De Servicios Para La Prestación De Medios De Apoyo A Las Operaciones De Conservación De Carreteras Con Medios Propios En La Red De Carreteras Autonomicas De La Jccm"/>
    <s v="Contrato de servicios"/>
    <s v="Procedimiento abierto; multiplicidad de criterios"/>
    <s v="No"/>
    <n v="6600000.0099999998"/>
    <n v="6600000.0099999998"/>
    <s v=""/>
    <s v=""/>
    <s v=""/>
    <s v=""/>
    <s v="@2022/001646"/>
  </r>
  <r>
    <x v="1"/>
    <x v="17"/>
    <s v="044984/2022"/>
    <s v="CR-SP-22-039_Contrato De Servicios Para La Prestación De Medios De Apoyo A Las Operaciones De Conservación De Carreteras Con Medios Propios En La Red De Carreteras Autonomicas De La Jccm"/>
    <s v="Contrato de servicios"/>
    <s v="Procedimiento abierto; multiplicidad de criterios"/>
    <s v="No"/>
    <n v="6600000.04"/>
    <n v="6600000.04"/>
    <s v=""/>
    <s v=""/>
    <s v=""/>
    <s v=""/>
    <s v="@2022/001646"/>
  </r>
  <r>
    <x v="1"/>
    <x v="17"/>
    <s v="045297/2022"/>
    <s v="CR-SP-22-039_Contrato De Servicios Para La Prestación De Medios De Apoyo A Las Operaciones De Conservación De Carreteras Con Medios Propios En La Red De Carreteras Autonomicas De La Jccm"/>
    <s v="Contrato de servicios"/>
    <s v="Procedimiento abierto; multiplicidad de criterios"/>
    <s v="No"/>
    <n v="6600000.04"/>
    <n v="6600000.04"/>
    <s v=""/>
    <s v=""/>
    <s v=""/>
    <s v=""/>
    <s v="@2022/001646"/>
  </r>
  <r>
    <x v="1"/>
    <x v="17"/>
    <s v="045298/2022"/>
    <s v="CR-SP-22-039_Contrato De Servicios Para La Prestación De Medios De Apoyo A Las Operaciones De Conservación De Carreteras Con Medios Propios En La Red De Carreteras Autonomicas De La Jccm"/>
    <s v="Contrato de servicios"/>
    <s v="Procedimiento abierto; multiplicidad de criterios"/>
    <s v="No"/>
    <n v="9000000.0299999993"/>
    <n v="9000000.0299999993"/>
    <s v=""/>
    <s v=""/>
    <s v=""/>
    <s v=""/>
    <s v="@2022/001646"/>
  </r>
  <r>
    <x v="1"/>
    <x v="18"/>
    <s v="022242.1/2021"/>
    <s v="Servicios de Comunicaciones Digitales de la Administración de Castilla-La Mancha."/>
    <s v="Contrato de servicios"/>
    <s v="Procedimiento abierto; multiplicidad de criterios"/>
    <s v="No"/>
    <n v="0"/>
    <n v="0"/>
    <m/>
    <m/>
    <m/>
    <m/>
    <s v="2020/011501"/>
  </r>
  <r>
    <x v="1"/>
    <x v="18"/>
    <s v="022243.1/2021"/>
    <s v="Servicios de Comunicaciones Digitales de la Administración de Castilla-La Mancha."/>
    <s v="Contrato de servicios"/>
    <s v="Procedimiento abierto; multiplicidad de criterios"/>
    <s v="No"/>
    <n v="0"/>
    <n v="0"/>
    <m/>
    <m/>
    <m/>
    <m/>
    <s v="2020/011501"/>
  </r>
  <r>
    <x v="1"/>
    <x v="18"/>
    <s v="022244.1/2021"/>
    <s v="Servicios de Comunicaciones Digitales de la Administración de Castilla-La Mancha."/>
    <s v="Contrato de servicios"/>
    <s v="Procedimiento abierto; multiplicidad de criterios"/>
    <s v="No"/>
    <n v="0"/>
    <n v="0"/>
    <m/>
    <m/>
    <m/>
    <m/>
    <s v="2020/011501"/>
  </r>
  <r>
    <x v="1"/>
    <x v="18"/>
    <s v="022245.1/2021"/>
    <s v="Servicios de Comunicaciones Digitales de la Administración de Castilla-La Mancha."/>
    <s v="Contrato de servicios"/>
    <s v="Procedimiento abierto; multiplicidad de criterios"/>
    <s v="No"/>
    <n v="0"/>
    <n v="0"/>
    <m/>
    <m/>
    <m/>
    <m/>
    <s v="2020/011501"/>
  </r>
  <r>
    <x v="1"/>
    <x v="18"/>
    <s v="022245.2/2021"/>
    <s v="Servicios de Comunicaciones Digitales de la Administración de Castilla-La Mancha."/>
    <s v="Contrato de servicios"/>
    <s v="Procedimiento abierto; multiplicidad de criterios"/>
    <s v="No"/>
    <n v="0"/>
    <n v="0"/>
    <m/>
    <m/>
    <m/>
    <m/>
    <s v="2020/011501"/>
  </r>
  <r>
    <x v="1"/>
    <x v="18"/>
    <s v="022246.1/2021"/>
    <s v="Servicios de Comunicaciones Digitales de la Administración de Castilla-La Mancha."/>
    <s v="Contrato de servicios"/>
    <s v="Procedimiento abierto; multiplicidad de criterios"/>
    <s v="No"/>
    <n v="0"/>
    <n v="0"/>
    <m/>
    <m/>
    <m/>
    <m/>
    <s v="2020/011501"/>
  </r>
  <r>
    <x v="1"/>
    <x v="18"/>
    <s v="022247.1/2021"/>
    <s v="Servicios de Comunicaciones Digitales de la Administración de Castilla-La Mancha."/>
    <s v="Contrato de servicios"/>
    <s v="Procedimiento abierto; multiplicidad de criterios"/>
    <s v="No"/>
    <n v="0"/>
    <n v="0"/>
    <m/>
    <m/>
    <m/>
    <m/>
    <s v="2020/011501"/>
  </r>
  <r>
    <x v="1"/>
    <x v="18"/>
    <s v="022247.2/2021"/>
    <s v="Servicios de Comunicaciones Digitales de la Administración de Castilla-La Mancha."/>
    <s v="Contrato de servicios"/>
    <s v="Procedimiento abierto; multiplicidad de criterios"/>
    <s v="No"/>
    <n v="0"/>
    <n v="0"/>
    <m/>
    <m/>
    <m/>
    <m/>
    <s v="2020/011501"/>
  </r>
  <r>
    <x v="1"/>
    <x v="18"/>
    <s v="038977/2022"/>
    <s v="Acuerdo Marco de los servicios de limpieza ecológica para los edificios e instalaciones de la Junta de Comunidades de Castilla-La Mancha y sus organismos autónomos."/>
    <s v="Contrato de servicios"/>
    <s v="Procedimiento abierto; multiplicidad de criterios"/>
    <s v="Sí"/>
    <n v="0"/>
    <n v="0"/>
    <s v=""/>
    <s v=""/>
    <s v=""/>
    <s v=""/>
    <s v="@2021/016601"/>
  </r>
  <r>
    <x v="1"/>
    <x v="18"/>
    <s v="038984/2022"/>
    <s v="Acuerdo Marco de los servicios de limpieza ecológica para los edificios e instalaciones de la Junta de Comunidades de Castilla-La Mancha y sus organismos autónomos."/>
    <s v="Contrato de servicios"/>
    <s v="Procedimiento abierto; multiplicidad de criterios"/>
    <s v="Sí"/>
    <n v="0"/>
    <n v="0"/>
    <s v=""/>
    <s v=""/>
    <s v=""/>
    <s v=""/>
    <s v="@2021/016601"/>
  </r>
  <r>
    <x v="1"/>
    <x v="18"/>
    <s v="038986/2022"/>
    <s v="Acuerdo Marco de los servicios de limpieza ecológica para los edificios e instalaciones de la Junta de Comunidades de Castilla-La Mancha y sus organismos autónomos."/>
    <s v="Contrato de servicios"/>
    <s v="Procedimiento abierto; multiplicidad de criterios"/>
    <s v="Sí"/>
    <n v="0"/>
    <n v="0"/>
    <s v=""/>
    <s v=""/>
    <s v=""/>
    <s v=""/>
    <s v="@2021/016601"/>
  </r>
  <r>
    <x v="1"/>
    <x v="18"/>
    <s v="038987/2022"/>
    <s v="Acuerdo Marco de los servicios de limpieza ecológica para los edificios e instalaciones de la Junta de Comunidades de Castilla-La Mancha y sus organismos autónomos."/>
    <s v="Contrato de servicios"/>
    <s v="Procedimiento abierto; multiplicidad de criterios"/>
    <s v="Sí"/>
    <n v="0"/>
    <n v="0"/>
    <s v=""/>
    <s v=""/>
    <s v=""/>
    <s v=""/>
    <s v="@2021/016601"/>
  </r>
  <r>
    <x v="1"/>
    <x v="18"/>
    <s v="038989/2022"/>
    <s v="Acuerdo Marco de los servicios de limpieza ecológica para los edificios e instalaciones de la Junta de Comunidades de Castilla-La Mancha y sus organismos autónomos."/>
    <s v="Contrato de servicios"/>
    <s v="Procedimiento abierto; multiplicidad de criterios"/>
    <s v="Sí"/>
    <n v="0"/>
    <n v="0"/>
    <s v=""/>
    <s v=""/>
    <s v=""/>
    <s v=""/>
    <s v="@2021/016601"/>
  </r>
  <r>
    <x v="1"/>
    <x v="18"/>
    <s v="038990/2022"/>
    <s v="Acuerdo Marco de los servicios de limpieza ecológica para los edificios e instalaciones de la Junta de Comunidades de Castilla-La Mancha y sus organismos autónomos."/>
    <s v="Contrato de servicios"/>
    <s v="Procedimiento abierto; multiplicidad de criterios"/>
    <s v="Sí"/>
    <n v="0"/>
    <n v="0"/>
    <s v=""/>
    <s v=""/>
    <s v=""/>
    <s v=""/>
    <s v="@2021/016601"/>
  </r>
  <r>
    <x v="1"/>
    <x v="18"/>
    <s v="038992/2022"/>
    <s v="Acuerdo Marco de los servicios de limpieza ecológica para los edificios e instalaciones de la Junta de Comunidades de Castilla-La Mancha y sus organismos autónomos."/>
    <s v="Contrato de servicios"/>
    <s v="Procedimiento abierto; multiplicidad de criterios"/>
    <s v="Sí"/>
    <n v="0"/>
    <n v="0"/>
    <s v=""/>
    <s v=""/>
    <s v=""/>
    <s v=""/>
    <s v="@2021/016601"/>
  </r>
  <r>
    <x v="1"/>
    <x v="18"/>
    <s v="038994/2022"/>
    <s v="Acuerdo Marco de los servicios de limpieza ecológica para los edificios e instalaciones de la Junta de Comunidades de Castilla-La Mancha y sus organismos autónomos."/>
    <s v="Contrato de servicios"/>
    <s v="Procedimiento abierto; multiplicidad de criterios"/>
    <s v="Sí"/>
    <n v="0"/>
    <n v="0"/>
    <s v=""/>
    <s v=""/>
    <s v=""/>
    <s v=""/>
    <s v="@2021/016601"/>
  </r>
  <r>
    <x v="1"/>
    <x v="18"/>
    <s v="038995/2022"/>
    <s v="Acuerdo Marco de los servicios de limpieza ecológica para los edificios e instalaciones de la Junta de Comunidades de Castilla-La Mancha y sus organismos autónomos."/>
    <s v="Contrato de servicios"/>
    <s v="Procedimiento abierto; multiplicidad de criterios"/>
    <s v="Sí"/>
    <n v="0"/>
    <n v="0"/>
    <s v=""/>
    <s v=""/>
    <s v=""/>
    <s v=""/>
    <s v="@2021/016601"/>
  </r>
  <r>
    <x v="1"/>
    <x v="18"/>
    <s v="038996/2022"/>
    <s v="Acuerdo Marco de los servicios de limpieza ecológica para los edificios e instalaciones de la Junta de Comunidades de Castilla-La Mancha y sus organismos autónomos."/>
    <s v="Contrato de servicios"/>
    <s v="Procedimiento abierto; multiplicidad de criterios"/>
    <s v="Sí"/>
    <n v="0"/>
    <n v="0"/>
    <s v=""/>
    <s v=""/>
    <s v=""/>
    <s v=""/>
    <s v="@2021/016601"/>
  </r>
  <r>
    <x v="1"/>
    <x v="18"/>
    <s v="038997/2022"/>
    <s v="Acuerdo Marco de los servicios de limpieza ecológica para los edificios e instalaciones de la Junta de Comunidades de Castilla-La Mancha y sus organismos autónomos."/>
    <s v="Contrato de servicios"/>
    <s v="Procedimiento abierto; multiplicidad de criterios"/>
    <s v="Sí"/>
    <n v="0"/>
    <n v="0"/>
    <s v=""/>
    <s v=""/>
    <s v=""/>
    <s v=""/>
    <s v="@2021/016601"/>
  </r>
  <r>
    <x v="1"/>
    <x v="18"/>
    <s v="039330/2022"/>
    <s v="Contrato basado servicios postales. Lote 5: servicio de burofax y telegrafía."/>
    <s v="Contrato de servicios"/>
    <s v="Basado en un Acuerdo Marco"/>
    <s v="No"/>
    <n v="1000"/>
    <n v="1000"/>
    <s v=""/>
    <s v=""/>
    <s v=""/>
    <s v=""/>
    <s v="2022/019206"/>
  </r>
  <r>
    <x v="1"/>
    <x v="18"/>
    <s v="043202/2022"/>
    <s v="mantenimiento 4 impresoras samsumg"/>
    <s v="Contrato de servicios"/>
    <s v="Procedimiento abierto. Un solo criterio"/>
    <s v="No"/>
    <n v="4002.43"/>
    <n v="3089.13"/>
    <s v=""/>
    <s v=""/>
    <s v=""/>
    <s v=""/>
    <s v="@2022/018326"/>
  </r>
  <r>
    <x v="1"/>
    <x v="18"/>
    <s v="039328/2022"/>
    <s v="Contrato basado servicios postales. Lote 4: Paquetería (nacional, internacionales y urgente)."/>
    <s v="Contrato de servicios"/>
    <s v="Basado en un Acuerdo Marco"/>
    <s v="No"/>
    <n v="5000"/>
    <n v="5000"/>
    <s v=""/>
    <s v=""/>
    <s v=""/>
    <s v=""/>
    <s v="2022/019201"/>
  </r>
  <r>
    <x v="1"/>
    <x v="18"/>
    <s v="022864/2022"/>
    <s v="mantenimiento de 2 equipos toshiba"/>
    <s v="Contrato de servicios"/>
    <s v="Procedimiento Abierto Simplificado Abreviado"/>
    <s v="No"/>
    <n v="7260"/>
    <n v="6897.01"/>
    <s v=""/>
    <s v=""/>
    <s v=""/>
    <s v=""/>
    <s v="@2022/007176"/>
  </r>
  <r>
    <x v="1"/>
    <x v="18"/>
    <s v="003812/2022"/>
    <s v="lavado de vehiculos"/>
    <s v="Contrato de servicios"/>
    <s v="Procedimiento Abierto Simplificado Abreviado"/>
    <s v="No"/>
    <n v="9680"/>
    <n v="9619.5"/>
    <s v=""/>
    <s v=""/>
    <s v=""/>
    <s v=""/>
    <s v="@2022/000618"/>
  </r>
  <r>
    <x v="1"/>
    <x v="18"/>
    <s v="043885/2022"/>
    <s v="Mantenimiento integral edificio sede de la Delegación Provincial de hacienda y AA.PP. en Guadalajara"/>
    <s v="Contrato de servicios"/>
    <s v="Basado en un Acuerdo Marco"/>
    <s v="No"/>
    <n v="12034.37"/>
    <n v="8054"/>
    <s v=""/>
    <s v=""/>
    <s v=""/>
    <s v=""/>
    <s v="@2022/015543"/>
  </r>
  <r>
    <x v="1"/>
    <x v="18"/>
    <s v="037488/2022"/>
    <s v="Servicio de formación teórico-práctica de conducción para alumnado del curso de formación básica para bomberos y bomberas de Castilla-La Mancha, a desarrollar en la Escuela de Protección Ciudadana de Castilla- La Mancha."/>
    <s v="Contrato de servicios"/>
    <s v="Procedimiento Abierto Simplificado Abreviado"/>
    <s v="No"/>
    <n v="15900.7"/>
    <n v="15900.7"/>
    <s v=""/>
    <s v=""/>
    <s v=""/>
    <s v=""/>
    <s v="@2022/014083"/>
  </r>
  <r>
    <x v="1"/>
    <x v="18"/>
    <s v="044570/2022"/>
    <s v="Servicio de limpieza ecológica del edificio sede de la Dirección General de Administración Digital ubicado en c/Muñoz Urra, nº 9 de Talavera de la Reina (Toledo)."/>
    <s v="Contrato de servicios"/>
    <s v="Basado en un Acuerdo Marco"/>
    <s v="No"/>
    <n v="16164.83"/>
    <n v="12200.43"/>
    <s v=""/>
    <s v=""/>
    <s v=""/>
    <s v=""/>
    <s v="@2022/020509"/>
  </r>
  <r>
    <x v="1"/>
    <x v="18"/>
    <s v="011725/2022"/>
    <s v="Dirección de obra, dirección de la ejecución material de la obra y coordinación de seguridad y salud en fase de ejecución de las obras de ¿Rehabilitación Energética del edificio Iberia en la calle Cardenal Gil de Albornoz nº 1, Cuenca, para dependencias d"/>
    <s v="Contrato de servicios"/>
    <s v="Procedimiento Abierto Simplificado"/>
    <s v="No"/>
    <n v="29095.360000000001"/>
    <n v="21211.3"/>
    <s v=""/>
    <s v=""/>
    <s v=""/>
    <s v=""/>
    <s v="@2022/000267#002"/>
  </r>
  <r>
    <x v="1"/>
    <x v="18"/>
    <s v="008517/2022"/>
    <s v="Dirección de obra, dirección de la ejecución material de la obra y coordinación de seguridad y salud en fase de ejecución de las obras de reforma interior y modificación de las instalaciones del edificio de Cardenal Silíceo nº 2"/>
    <s v="Contrato de servicios"/>
    <s v="Procedimiento Abierto Simplificado"/>
    <s v="No"/>
    <n v="30850.36"/>
    <n v="18022.14"/>
    <s v=""/>
    <s v=""/>
    <s v=""/>
    <s v=""/>
    <s v="@2022/000101#002"/>
  </r>
  <r>
    <x v="1"/>
    <x v="18"/>
    <s v="029326/2022"/>
    <s v="Servicio de conserjería para la sede en Talavera de la Reina de la Dirección General de Administración Digital. (Contrato reservado a centros especiales de empleo de iniciativa social y empresas de inserción- disposición Adicional cuarta de la Ley de Cont"/>
    <s v="Contrato de servicios"/>
    <s v="Procedimiento Abierto Simplificado Abreviado"/>
    <s v="No"/>
    <n v="36046.379999999997"/>
    <n v="20616.23"/>
    <s v=""/>
    <s v=""/>
    <s v=""/>
    <s v=""/>
    <s v="@2022/005798"/>
  </r>
  <r>
    <x v="1"/>
    <x v="18"/>
    <s v="044576/2022"/>
    <s v="Servicio de limpieza ecológica del Archivo Regional, sito C/ Rio Cabriel 7 de Toledo."/>
    <s v="Contrato de servicios"/>
    <s v="Basado en un Acuerdo Marco"/>
    <s v="No"/>
    <n v="41686.61"/>
    <n v="28808.53"/>
    <s v=""/>
    <s v=""/>
    <s v=""/>
    <s v=""/>
    <s v="@2022/020511"/>
  </r>
  <r>
    <x v="1"/>
    <x v="18"/>
    <s v="009209/2022"/>
    <s v="Coordinación de seguridad y salud en fase de ejecución de las obras de rehabilitación integral del antiguo hospital del Carmen para edificio administrativo de servicios múltiples provinciales de la Junta y su urbanización exterior, en Ciudad real."/>
    <s v="Contrato de servicios"/>
    <s v="Procedimiento Abierto Simplificado"/>
    <s v="No"/>
    <n v="56942.58"/>
    <n v="35239.129999999997"/>
    <s v=""/>
    <s v=""/>
    <s v=""/>
    <s v=""/>
    <s v="@2022/001257#002"/>
  </r>
  <r>
    <x v="1"/>
    <x v="18"/>
    <s v="033995/2022"/>
    <s v="limpieza y retirada de residuos"/>
    <s v="Contrato de servicios"/>
    <s v="Basado en un Acuerdo Marco"/>
    <s v="No"/>
    <n v="69266.759999999995"/>
    <n v="43425.93"/>
    <s v=""/>
    <s v=""/>
    <s v=""/>
    <s v=""/>
    <s v="@2022/014110"/>
  </r>
  <r>
    <x v="1"/>
    <x v="18"/>
    <s v="009123/2022"/>
    <s v="Seguro colectivo de responsabilidad civil para altos cargos y empleados públicos al servicio de la Junta de Comunidades de Castilla -La Mancha y sus Organismos Autónomos."/>
    <s v="Contrato de servicios"/>
    <s v="Procedimiento Abierto Simplificado"/>
    <s v="No"/>
    <n v="100000"/>
    <n v="99900"/>
    <s v=""/>
    <s v=""/>
    <s v=""/>
    <s v=""/>
    <s v="@2022/000437"/>
  </r>
  <r>
    <x v="1"/>
    <x v="18"/>
    <s v="020363.1/2021"/>
    <s v="Servicios de mantenimiento, soporte y desarrollo en el gestor de expedientes de contratación para la JCCM (PICOS), cofinanciable con Fondos Feder (2021-2027)"/>
    <s v="Contrato de servicios"/>
    <s v="Procedimiento abierto; multiplicidad de criterios"/>
    <s v="No"/>
    <n v="102850"/>
    <n v="102850"/>
    <m/>
    <m/>
    <m/>
    <m/>
    <s v="2021/001285"/>
  </r>
  <r>
    <x v="1"/>
    <x v="18"/>
    <s v="039327/2022"/>
    <s v="Contrato basado servicios postales. Lote 3: envíos especiales."/>
    <s v="Contrato de servicios"/>
    <s v="Basado en un Acuerdo Marco"/>
    <s v="No"/>
    <n v="110000"/>
    <n v="110000"/>
    <s v=""/>
    <s v=""/>
    <s v=""/>
    <s v=""/>
    <s v="2022/019191"/>
  </r>
  <r>
    <x v="1"/>
    <x v="18"/>
    <s v="043242/2022"/>
    <s v="Servicio de cocina, comedor, cafetería y comedor laboral a prestar en las instalaciones de la Escuela de Protección Ciudadana de Castilla-La Mancha de la Dirección General de Protección Ciudadana."/>
    <s v="Contrato de servicios"/>
    <s v="Procedimiento abierto; multiplicidad de criterios"/>
    <s v="No"/>
    <n v="171726.5"/>
    <n v="171726.5"/>
    <s v=""/>
    <s v=""/>
    <s v=""/>
    <s v=""/>
    <s v="@2022/007582"/>
  </r>
  <r>
    <x v="1"/>
    <x v="18"/>
    <s v="024022/2022"/>
    <s v="Prestación del servicio de terminal público de venta virtual y terminales públicos de venta virtual-pc para facilitar el pago mediante tarjeta de los ingresos a favor de la Junta de Comunidades de Castilla -La Mancha y sus entidades instrumentales."/>
    <s v="Contrato de servicios"/>
    <s v="Procedimiento abierto; multiplicidad de criterios"/>
    <s v="No"/>
    <n v="218120"/>
    <n v="218120"/>
    <s v=""/>
    <s v=""/>
    <s v=""/>
    <s v=""/>
    <s v="@2021/019251"/>
  </r>
  <r>
    <x v="1"/>
    <x v="18"/>
    <s v="000370/2022"/>
    <s v="Contrato del servicio de limpieza ecólogica y retirada de residuos de la Escuela de Administración Regional y limpieza de centros dependientes de la Consejería de Hacienda y Administraciones Públicas."/>
    <s v="Contrato de servicios"/>
    <s v="Basado en un Acuerdo Marco"/>
    <s v="No"/>
    <n v="240867.34"/>
    <n v="178117.03"/>
    <s v=""/>
    <s v=""/>
    <s v=""/>
    <s v=""/>
    <s v="@2021/017453"/>
  </r>
  <r>
    <x v="1"/>
    <x v="18"/>
    <s v="029877/2022"/>
    <s v="Servicios de mantenimiento y soporte del sistema de gestión del diario oficial de castilla-la mancha y el desarrollo de las funcionalidades necesarias para una evolución adecuada, cofinanciado con fondos FEDER (2021-2027)"/>
    <s v="Contrato de servicios"/>
    <s v="Procedimiento abierto; multiplicidad de criterios"/>
    <s v="No"/>
    <n v="240941.98"/>
    <n v="239580"/>
    <s v=""/>
    <s v=""/>
    <s v=""/>
    <s v=""/>
    <s v="@2022/002146"/>
  </r>
  <r>
    <x v="1"/>
    <x v="18"/>
    <s v="030396/2022"/>
    <s v="Servicios logísticos y complementarios para la selección de personal funcionario y laboral correspondiente a las ofertas de empleo público de la administración de la Junta de Comunidades de Castilla-La Mancha para 2021 y 2022"/>
    <s v="Contrato de servicios"/>
    <s v="Procedimiento abierto; multiplicidad de criterios"/>
    <s v="No"/>
    <n v="272189.5"/>
    <n v="272189.5"/>
    <s v=""/>
    <s v=""/>
    <s v=""/>
    <s v=""/>
    <s v="@2022/004992"/>
  </r>
  <r>
    <x v="1"/>
    <x v="18"/>
    <s v="007491/2022"/>
    <s v="Redacción proyecto básico y ejecución, dirección de obra, dirección de la ejecución material en fase de ejecución de las obras de rehabilitación sostenible del edificio &quot;Hospital del Nuncio Nuevo&quot; de Toledo, sede de la Consejería de Hacienda y AAPP."/>
    <s v="Contrato de servicios"/>
    <s v="Procedimiento abierto; multiplicidad de criterios"/>
    <s v="No"/>
    <n v="273428.37"/>
    <n v="100564.08"/>
    <s v=""/>
    <s v=""/>
    <s v=""/>
    <s v=""/>
    <s v="@2021/014953"/>
  </r>
  <r>
    <x v="1"/>
    <x v="18"/>
    <s v="008793/2022"/>
    <s v="Servicios consultoría, diseño, implantación y mto evolutivo del Gobierno del Dato JCCM y prestación servicios para construcción de sist de inform basados en analítica avanzada"/>
    <s v="Contrato de servicios"/>
    <s v="Procedimiento abierto; multiplicidad de criterios"/>
    <s v="No"/>
    <n v="273498.90000000002"/>
    <n v="273498.90000000002"/>
    <s v=""/>
    <s v=""/>
    <s v=""/>
    <s v=""/>
    <s v="@2021/002010"/>
  </r>
  <r>
    <x v="1"/>
    <x v="18"/>
    <s v="011268/2022"/>
    <s v="Servicios consultoría, diseño, implantación y mto evolutivo del Gobierno del Dato JCCM y prestación servicios para construcción de sist de inform basados en analítica avanzada"/>
    <s v="Contrato de servicios"/>
    <s v="Procedimiento abierto; multiplicidad de criterios"/>
    <s v="No"/>
    <n v="273498.90000000002"/>
    <n v="273498.90000000002"/>
    <s v=""/>
    <s v=""/>
    <s v=""/>
    <s v=""/>
    <s v="@2021/002010"/>
  </r>
  <r>
    <x v="1"/>
    <x v="18"/>
    <s v="034176/2022"/>
    <s v="Servicios de mantenimiento, evolución y soporte de archivo y ventanilla electrónica para la Administración de la Junta de Comunidades de Castilla-La Mancha"/>
    <s v="Contrato de servicios"/>
    <s v="Procedimiento abierto; multiplicidad de criterios"/>
    <s v="No"/>
    <n v="281437.96999999997"/>
    <n v="207783.09"/>
    <s v=""/>
    <s v=""/>
    <s v=""/>
    <s v=""/>
    <s v="@2022/001011"/>
  </r>
  <r>
    <x v="1"/>
    <x v="18"/>
    <s v="033546/2022"/>
    <s v="Servicios logísticos y complementarios para la selección de personal funcionario y laboral correspondiente a las ofertas de empleo público de la administración de la Junta de Comunidades de Castilla-La Mancha para 2021 y 2022"/>
    <s v="Contrato de servicios"/>
    <s v="Procedimiento abierto; multiplicidad de criterios"/>
    <s v="No"/>
    <n v="286157.14"/>
    <n v="286157.14"/>
    <s v=""/>
    <s v=""/>
    <s v=""/>
    <s v=""/>
    <s v="@2022/004992"/>
  </r>
  <r>
    <x v="1"/>
    <x v="18"/>
    <s v="027330/2022"/>
    <s v="Contratación de los servicios técnicos para el mantenimiento software de los sistemas de información que conforman la plataforma de aplicaciones del Instituto de la Mujer de Castilla-La Mancha"/>
    <s v="Contrato de servicios"/>
    <s v="Procedimiento abierto; multiplicidad de criterios"/>
    <s v="No"/>
    <n v="343492.38"/>
    <n v="272250"/>
    <s v=""/>
    <s v=""/>
    <s v=""/>
    <s v=""/>
    <s v="@2021/018698"/>
  </r>
  <r>
    <x v="1"/>
    <x v="18"/>
    <s v="027038/2022"/>
    <s v="Mantenimiento de las Licencias SAS del Sistema de Información Estadística de la Oficina de Transparencia y Buen Gobierno de la Junta de Comunidades de Castilla-La Mancha."/>
    <s v="Contrato de servicios"/>
    <s v="Procedimiento negociado sin publicidad"/>
    <s v="No"/>
    <n v="386181.18"/>
    <n v="386181.18"/>
    <s v="168"/>
    <s v="a"/>
    <s v="2"/>
    <s v="EXCLUSIVIDAD TÉCNICA, DE DERECHOS EXCLUSIVOS O ARTÍSTICA_x000a_"/>
    <s v="@2022/000427"/>
  </r>
  <r>
    <x v="1"/>
    <x v="18"/>
    <s v="038732/2022"/>
    <s v="Implantación de la infraestructura y desarrollo de componentes necesarios para la creación de un Espacio Ciudadano proactivo y adaptable. Cofinanciable con Fondos Feder y Plan de Recuperación, Transformación y Resiliencia - Financiado por la UE - Next Gen"/>
    <s v="Contrato de servicios"/>
    <s v="Procedimiento abierto; multiplicidad de criterios"/>
    <s v="No"/>
    <n v="458441.68"/>
    <n v="427309.08"/>
    <s v=""/>
    <s v=""/>
    <s v=""/>
    <s v=""/>
    <s v="@2022/005058"/>
  </r>
  <r>
    <x v="1"/>
    <x v="18"/>
    <s v="052883/2022"/>
    <s v="Autonomía digital: adquisición de equipamiento especializado y servicios de soporte de atención a usuarios del sistema de servicios sociales y atención a la dependencia de Castilla-La Mancha. Plan de recuperación, transformación y resiliencia - Financiado"/>
    <s v="Contrato de servicios"/>
    <s v="Procedimiento abierto; multiplicidad de criterios"/>
    <s v="No"/>
    <n v="539879.98"/>
    <n v="539879.98"/>
    <s v=""/>
    <s v=""/>
    <s v=""/>
    <s v=""/>
    <s v="@2022/010973"/>
  </r>
  <r>
    <x v="1"/>
    <x v="18"/>
    <s v="007647/2022"/>
    <s v="Redacción proyecto básico y ejecución, dirección de obra, dirección de la ejecución material en fase de ejecución de las obras de rehabilitación sostenible del edificio &quot;Hospital del Nuncio Nuevo&quot; de Toledo, sede de la Consejería de Hacienda y AAPP."/>
    <s v="Contrato de servicios"/>
    <s v="Procedimiento abierto; multiplicidad de criterios"/>
    <s v="No"/>
    <n v="641141.02"/>
    <n v="480855.76"/>
    <s v=""/>
    <s v=""/>
    <s v=""/>
    <s v=""/>
    <s v="@2021/014953"/>
  </r>
  <r>
    <x v="1"/>
    <x v="18"/>
    <s v="023236.1/2019"/>
    <s v="Servicios de desarrollo, implantación y mantenimiento evolutivo de los sistemas de Administración Electrónica de la JCCM, cofinanciado con fondos Feder (2014-2020)"/>
    <s v="Contrato de servicios"/>
    <s v="Procedimiento abierto; multiplicidad de criterios"/>
    <s v="No"/>
    <n v="673305.12"/>
    <n v="673305.12"/>
    <m/>
    <m/>
    <m/>
    <m/>
    <s v="2018/007417"/>
  </r>
  <r>
    <x v="1"/>
    <x v="18"/>
    <s v="004133/2022"/>
    <s v="Contratación del seguro de automóviles y accidentes de conductores para flota de la Junta de Comunidades de Castilla-La Mancha"/>
    <s v="Contrato de servicios"/>
    <s v="Procedimiento abierto; multiplicidad de criterios"/>
    <s v="No"/>
    <n v="784464.66"/>
    <n v="784464.66"/>
    <s v=""/>
    <s v=""/>
    <s v=""/>
    <s v=""/>
    <s v="@2021/011202"/>
  </r>
  <r>
    <x v="1"/>
    <x v="18"/>
    <s v="022435/2022"/>
    <s v="Servicios de nuevos desarrollos y mantenimiento del sistema de información de control del juego de Castilla-La Mancha, cofinanciado con fondos FEDER (2021-2027)."/>
    <s v="Contrato de servicios"/>
    <s v="Procedimiento abierto; multiplicidad de criterios"/>
    <s v="No"/>
    <n v="912081.06"/>
    <n v="672203.74"/>
    <s v=""/>
    <s v=""/>
    <s v=""/>
    <s v=""/>
    <s v="@2022/000008"/>
  </r>
  <r>
    <x v="1"/>
    <x v="18"/>
    <s v="038785/2022"/>
    <s v="Implantación de la infraestructura y desarrollo de componentes necesarios para la creación de un Espacio Ciudadano proactivo y adaptable. Cofinanciable con Fondos Feder y Plan de Recuperación, Transformación y Resiliencia - Financiado por la UE - Next Gen"/>
    <s v="Contrato de servicios"/>
    <s v="Procedimiento abierto; multiplicidad de criterios"/>
    <s v="No"/>
    <n v="1071159.57"/>
    <n v="1071159.57"/>
    <s v=""/>
    <s v=""/>
    <s v=""/>
    <s v=""/>
    <s v="@2022/005058"/>
  </r>
  <r>
    <x v="1"/>
    <x v="18"/>
    <s v="028241/2022"/>
    <s v="contratación de los servicios técnicos para el mantenimiento software del sistema de información del Parque Móvil"/>
    <s v="Contrato de servicios"/>
    <s v="Procedimiento abierto; multiplicidad de criterios"/>
    <s v="No"/>
    <n v="1106271.54"/>
    <n v="806536.39"/>
    <s v=""/>
    <s v=""/>
    <s v=""/>
    <s v=""/>
    <s v="@2022/000187"/>
  </r>
  <r>
    <x v="1"/>
    <x v="18"/>
    <s v="028247/2022"/>
    <s v="Contratación de los servicios técnicos para el mantenimiento software de los sistemas de información que conforman la plataforma de aplicaciones de Salud Pública"/>
    <s v="Contrato de servicios"/>
    <s v="Procedimiento abierto; multiplicidad de criterios"/>
    <s v="No"/>
    <n v="1106271.54"/>
    <n v="806536.39"/>
    <s v=""/>
    <s v=""/>
    <s v=""/>
    <s v=""/>
    <s v="@2022/000188"/>
  </r>
  <r>
    <x v="1"/>
    <x v="18"/>
    <s v="028231/2022"/>
    <s v="Servicios 24x7 de soporte, monitorización y operación, y servicios 10x5 de mantenimiento evolutivo para la administración de los sistemas SAP de la Junta de Comunidades de Castilla-La Mancha, cofinanciado con fondos Feder (2021-2027)"/>
    <s v="Contrato de servicios"/>
    <s v="Procedimiento abierto; multiplicidad de criterios"/>
    <s v="No"/>
    <n v="1436292.26"/>
    <n v="1006402.98"/>
    <s v=""/>
    <s v=""/>
    <s v=""/>
    <s v=""/>
    <s v="@2021/019764"/>
  </r>
  <r>
    <x v="1"/>
    <x v="18"/>
    <s v="038734/2022"/>
    <s v="Implantación de la infraestructura y desarrollo de componentes necesarios para la creación de un Espacio Ciudadano proactivo y adaptable. Cofinanciable con Fondos Feder y Plan de Recuperación, Transformación y Resiliencia - Financiado por la UE - Next Gen"/>
    <s v="Contrato de servicios"/>
    <s v="Procedimiento abierto; multiplicidad de criterios"/>
    <s v="No"/>
    <n v="1535268.72"/>
    <n v="1535268.72"/>
    <s v=""/>
    <s v=""/>
    <s v=""/>
    <s v=""/>
    <s v="@2022/005058"/>
  </r>
  <r>
    <x v="1"/>
    <x v="18"/>
    <s v="052881/2022"/>
    <s v="Autonomía digital: adquisición de equipamiento especializado y servicios de soporte de atención a usuarios del sistema de servicios sociales y atención a la dependencia de Castilla-La Mancha. Plan de recuperación, transformación y resiliencia - Financiado"/>
    <s v="Contrato de servicios"/>
    <s v="Procedimiento abierto; multiplicidad de criterios"/>
    <s v="No"/>
    <n v="1555492.75"/>
    <n v="1555492.75"/>
    <s v=""/>
    <s v=""/>
    <s v=""/>
    <s v=""/>
    <s v="@2022/010973"/>
  </r>
  <r>
    <x v="1"/>
    <x v="18"/>
    <s v="003111/2022"/>
    <s v="Servicio de soporte y atención a usuarios de la comunidad educativa y suministro de equipamiento informático, susceptible de cofinanciación con fondos FEDER 2021-2027"/>
    <s v="Contrato de servicios"/>
    <s v="Procedimiento abierto; multiplicidad de criterios"/>
    <s v="No"/>
    <n v="1760550"/>
    <n v="1227666"/>
    <s v=""/>
    <s v=""/>
    <s v=""/>
    <s v=""/>
    <s v="@2021/009162"/>
  </r>
  <r>
    <x v="1"/>
    <x v="18"/>
    <s v="038731/2022"/>
    <s v="Implantación de la infraestructura y desarrollo de componentes necesarios para la creación de un Espacio Ciudadano proactivo y adaptable. Cofinanciable con Fondos Feder y Plan de Recuperación, Transformación y Resiliencia - Financiado por la UE - Next Gen"/>
    <s v="Contrato de servicios"/>
    <s v="Procedimiento abierto; multiplicidad de criterios"/>
    <s v="No"/>
    <n v="1965560.86"/>
    <n v="1753194.37"/>
    <s v=""/>
    <s v=""/>
    <s v=""/>
    <s v=""/>
    <s v="@2022/005058"/>
  </r>
  <r>
    <x v="1"/>
    <x v="18"/>
    <s v="053093/2022"/>
    <s v="Autonomía digital: adquisición de equipamiento especializado y servicios de soporte de atención a usuarios del sistema de servicios sociales y atención a la dependencia de Castilla-La Mancha. Plan de recuperación, transformación y resiliencia - Financiado"/>
    <s v="Contrato de servicios"/>
    <s v="Procedimiento abierto; multiplicidad de criterios"/>
    <s v="No"/>
    <n v="2006711.86"/>
    <n v="1765805.77"/>
    <s v=""/>
    <s v=""/>
    <s v=""/>
    <s v=""/>
    <s v="@2022/010973"/>
  </r>
  <r>
    <x v="1"/>
    <x v="18"/>
    <s v="038733/2022"/>
    <s v="Implantación de la infraestructura y desarrollo de componentes necesarios para la creación de un Espacio Ciudadano proactivo y adaptable. Cofinanciable con Fondos Feder y Plan de Recuperación, Transformación y Resiliencia - Financiado por la UE - Next Gen"/>
    <s v="Contrato de servicios"/>
    <s v="Procedimiento abierto; multiplicidad de criterios"/>
    <s v="No"/>
    <n v="2032966.21"/>
    <n v="1537069.05"/>
    <s v=""/>
    <s v=""/>
    <s v=""/>
    <s v=""/>
    <s v="@2022/005058"/>
  </r>
  <r>
    <x v="1"/>
    <x v="18"/>
    <s v="004301/2022"/>
    <s v="Servicios consultoría, diseño, implantación y mto evolutivo del Gobierno del Dato JCCM y prestación servicios para construcción de sist de inform basados en analítica avanzada"/>
    <s v="Contrato de servicios"/>
    <s v="Procedimiento abierto; multiplicidad de criterios"/>
    <s v="No"/>
    <n v="2554358.4"/>
    <n v="1723176.69"/>
    <s v=""/>
    <s v=""/>
    <s v=""/>
    <s v=""/>
    <s v="@2021/002010"/>
  </r>
  <r>
    <x v="1"/>
    <x v="18"/>
    <s v="052884/2022"/>
    <s v="Autonomía digital: adquisición de equipamiento especializado y servicios de soporte de atención a usuarios del sistema de servicios sociales y atención a la dependencia de Castilla-La Mancha. Plan de recuperación, transformación y resiliencia - Financiado"/>
    <s v="Contrato de servicios"/>
    <s v="Procedimiento abierto; multiplicidad de criterios"/>
    <s v="No"/>
    <n v="3506374.83"/>
    <n v="3506374.83"/>
    <s v=""/>
    <s v=""/>
    <s v=""/>
    <s v=""/>
    <s v="@2022/010973"/>
  </r>
  <r>
    <x v="1"/>
    <x v="18"/>
    <s v="003112/2022"/>
    <s v="Servicio de soporte y atención a usuarios de la comunidad educativa y suministro de equipamiento informático, susceptible de cofinanciación con fondos FEDER 2021-2027"/>
    <s v="Contrato de servicios"/>
    <s v="Procedimiento abierto; multiplicidad de criterios"/>
    <s v="No"/>
    <n v="7406512.8499999996"/>
    <n v="6258120"/>
    <s v=""/>
    <s v=""/>
    <s v=""/>
    <s v=""/>
    <s v="@2021/009162"/>
  </r>
  <r>
    <x v="1"/>
    <x v="19"/>
    <s v="032687/2022"/>
    <s v="Contrato basado de mantenimiento de motor y anejos del Distrito de Salud Pública de Alcaraz."/>
    <s v="Contrato de servicios"/>
    <s v="Basado en un Acuerdo Marco"/>
    <s v="No"/>
    <n v="357.77"/>
    <n v="357.77"/>
    <s v=""/>
    <s v=""/>
    <s v=""/>
    <s v=""/>
    <s v="2022/015714"/>
  </r>
  <r>
    <x v="1"/>
    <x v="19"/>
    <s v="033928/2022"/>
    <s v="Contrato basado de mantenimiento de vehículos (reparación y sustitución de neumáticos) del Distrito de Salud Pública de Alcaraz. Lote 2.1.3."/>
    <s v="Contrato de servicios"/>
    <s v="Basado en un Acuerdo Marco"/>
    <s v="No"/>
    <n v="535.92999999999995"/>
    <n v="535.92999999999995"/>
    <s v=""/>
    <s v=""/>
    <s v=""/>
    <s v=""/>
    <s v="2022/016010"/>
  </r>
  <r>
    <x v="1"/>
    <x v="19"/>
    <s v="032693/2022"/>
    <s v="Contrato basado de mantenimiento de motor y anejos del Distrito de Salud de Elche de la Sierra."/>
    <s v="Contrato de servicios"/>
    <s v="Basado en un Acuerdo Marco"/>
    <s v="No"/>
    <n v="715.54"/>
    <n v="715.54"/>
    <s v=""/>
    <s v=""/>
    <s v=""/>
    <s v=""/>
    <s v="2022/015717"/>
  </r>
  <r>
    <x v="1"/>
    <x v="19"/>
    <s v="033055/2022"/>
    <s v="Contrato basado en acuerdo marco de motor del Distrito de Salud de Almansa."/>
    <s v="Contrato de servicios"/>
    <s v="Basado en un Acuerdo Marco"/>
    <s v="No"/>
    <n v="715.54"/>
    <n v="715.54"/>
    <s v=""/>
    <s v=""/>
    <s v=""/>
    <s v=""/>
    <s v="2022/015723"/>
  </r>
  <r>
    <x v="1"/>
    <x v="19"/>
    <s v="033086/2022"/>
    <s v="Contrato basado en acuerdo marco de mantenimiento de vehículos (motor y anejos) del Distrito de Salud de Hellín."/>
    <s v="Contrato de servicios"/>
    <s v="Basado en un Acuerdo Marco"/>
    <s v="No"/>
    <n v="715.54"/>
    <n v="715.54"/>
    <s v=""/>
    <s v=""/>
    <s v=""/>
    <s v=""/>
    <s v="2022/015471"/>
  </r>
  <r>
    <x v="1"/>
    <x v="19"/>
    <s v="033452/2022"/>
    <s v="Contrato basado mantenimiento motor Lote 1.3.2 del Distrito de Salud de Villarrobledo."/>
    <s v="Contrato de servicios"/>
    <s v="Basado en un Acuerdo Marco"/>
    <s v="No"/>
    <n v="715.54"/>
    <n v="715.54"/>
    <s v=""/>
    <s v=""/>
    <s v=""/>
    <s v=""/>
    <s v="2022/015727"/>
  </r>
  <r>
    <x v="1"/>
    <x v="19"/>
    <s v="038177/2022"/>
    <s v="Mantenimiento periódico (revisiones del motor y anejos) de los vehículos adscritos a los Servicios Oficiales de Salud Pública, dependientes de la Delegación Provincial de la Consejería de Sanidad en Cuenca, que figuran relacionados en el Anexo I, durante "/>
    <s v="Contrato de servicios"/>
    <s v="Basado en un Acuerdo Marco"/>
    <s v="No"/>
    <n v="719.61"/>
    <n v="719.61"/>
    <s v=""/>
    <s v=""/>
    <s v=""/>
    <s v=""/>
    <s v="2022/017800"/>
  </r>
  <r>
    <x v="1"/>
    <x v="19"/>
    <s v="027035/2022"/>
    <s v="servicio mantenimiento motor gálvez"/>
    <s v="Contrato de servicios"/>
    <s v="Basado en un Acuerdo Marco"/>
    <s v="No"/>
    <n v="759.25"/>
    <n v="759.25"/>
    <s v=""/>
    <s v=""/>
    <s v=""/>
    <s v=""/>
    <s v="2022/001052"/>
  </r>
  <r>
    <x v="1"/>
    <x v="19"/>
    <s v="007448/2022"/>
    <s v="servicio mantenimiento neumáticos yébenes"/>
    <s v="Contrato de servicios"/>
    <s v="Basado en un Acuerdo Marco"/>
    <s v="No"/>
    <n v="874.98"/>
    <n v="874.98"/>
    <s v=""/>
    <s v=""/>
    <s v=""/>
    <s v=""/>
    <s v="2022/001061"/>
  </r>
  <r>
    <x v="1"/>
    <x v="19"/>
    <s v="007435/2022"/>
    <s v="servicio mantenimiento neumáticos gálvez"/>
    <s v="Contrato de servicios"/>
    <s v="Basado en un Acuerdo Marco"/>
    <s v="No"/>
    <n v="881.65"/>
    <n v="881.65"/>
    <s v=""/>
    <s v=""/>
    <s v=""/>
    <s v=""/>
    <s v="2022/001053"/>
  </r>
  <r>
    <x v="1"/>
    <x v="19"/>
    <s v="032695/2022"/>
    <s v="Contrato basado de mantenimiento de motor de los vehículos del Distrito de Salud de Casas Ibañez."/>
    <s v="Contrato de servicios"/>
    <s v="Basado en un Acuerdo Marco"/>
    <s v="No"/>
    <n v="894.43"/>
    <n v="894.43"/>
    <s v=""/>
    <s v=""/>
    <s v=""/>
    <s v=""/>
    <s v="2022/015721"/>
  </r>
  <r>
    <x v="1"/>
    <x v="19"/>
    <s v="038174/2022"/>
    <s v="Mantenimiento periódico (revisiones del motor y anejos) de los vehículos adscritos a los Servicios Oficiales de Salud Pública, dependientes de la Delegación Provincial de la Consejería de Sanidad en Cuenca, que figuran relacionados en el Anexo I, durante "/>
    <s v="Contrato de servicios"/>
    <s v="Basado en un Acuerdo Marco"/>
    <s v="No"/>
    <n v="918.82"/>
    <n v="918.82"/>
    <s v=""/>
    <s v=""/>
    <s v=""/>
    <s v=""/>
    <s v="2022/017800"/>
  </r>
  <r>
    <x v="1"/>
    <x v="19"/>
    <s v="038179/2022"/>
    <s v="Mantenimiento periódico (revisiones del motor y anejos) de los vehículos adscritos a los Servicios Oficiales de Salud Pública, dependientes de la Delegación Provincial de la Consejería de Sanidad en Cuenca, que figuran relacionados en el Anexo I, durante "/>
    <s v="Contrato de servicios"/>
    <s v="Basado en un Acuerdo Marco"/>
    <s v="No"/>
    <n v="918.83"/>
    <n v="918.83"/>
    <s v=""/>
    <s v=""/>
    <s v=""/>
    <s v=""/>
    <s v="2022/017800"/>
  </r>
  <r>
    <x v="1"/>
    <x v="19"/>
    <s v="007681/2022"/>
    <s v="servicio mantenimiento neumáticos belvís de la jara"/>
    <s v="Contrato de servicios"/>
    <s v="Basado en un Acuerdo Marco"/>
    <s v="No"/>
    <n v="972.95"/>
    <n v="972.95"/>
    <s v=""/>
    <s v=""/>
    <s v=""/>
    <s v=""/>
    <s v="2022/001051"/>
  </r>
  <r>
    <x v="1"/>
    <x v="19"/>
    <s v="009076/2022"/>
    <s v="servicio mantenimiento motor yébenes"/>
    <s v="Contrato de servicios"/>
    <s v="Basado en un Acuerdo Marco"/>
    <s v="No"/>
    <n v="996.05"/>
    <n v="996.05"/>
    <s v=""/>
    <s v=""/>
    <s v=""/>
    <s v=""/>
    <s v="2022/001060"/>
  </r>
  <r>
    <x v="1"/>
    <x v="19"/>
    <s v="009134/2022"/>
    <s v="servicio mantenimiento motor belvís de la jara"/>
    <s v="Contrato de servicios"/>
    <s v="Basado en un Acuerdo Marco"/>
    <s v="No"/>
    <n v="1007.24"/>
    <n v="1007.24"/>
    <s v=""/>
    <s v=""/>
    <s v=""/>
    <s v=""/>
    <s v="2022/001050"/>
  </r>
  <r>
    <x v="1"/>
    <x v="19"/>
    <s v="033915/2022"/>
    <s v="Contrato basado en acuerdo marco de mantenimiento de vehículos (reparación y sustitución de neumáticos) del Distrito de Salud de Villarrobledo. Lote 2.3.2"/>
    <s v="Contrato de servicios"/>
    <s v="Basado en un Acuerdo Marco"/>
    <s v="No"/>
    <n v="1032.18"/>
    <n v="1032.18"/>
    <s v=""/>
    <s v=""/>
    <s v=""/>
    <s v=""/>
    <s v="2022/015791"/>
  </r>
  <r>
    <x v="1"/>
    <x v="19"/>
    <s v="008606/2022"/>
    <s v="servicio mantenimiento motor madridejos"/>
    <s v="Contrato de servicios"/>
    <s v="Basado en un Acuerdo Marco"/>
    <s v="No"/>
    <n v="1042.8"/>
    <n v="1042.8"/>
    <s v=""/>
    <s v=""/>
    <s v=""/>
    <s v=""/>
    <s v="2022/001056"/>
  </r>
  <r>
    <x v="1"/>
    <x v="19"/>
    <s v="033904/2022"/>
    <s v="Contrato basado en acuerdo marco de mantenimiento de vehículos (reparación y sustitución de neumáticos) del Distrito de Salud de Hellín."/>
    <s v="Contrato de servicios"/>
    <s v="Basado en un Acuerdo Marco"/>
    <s v="No"/>
    <n v="1050.03"/>
    <n v="1050.03"/>
    <s v=""/>
    <s v=""/>
    <s v=""/>
    <s v=""/>
    <s v="2022/016009"/>
  </r>
  <r>
    <x v="1"/>
    <x v="19"/>
    <s v="037064/2022"/>
    <s v="Contrato basado en acuerdo marco de mantenimiento de vehículos (reparación y sustitución de neumáticos) del Distrito de Salud de Almansa. Lote 2.1.6."/>
    <s v="Contrato de servicios"/>
    <s v="Basado en un Acuerdo Marco"/>
    <s v="No"/>
    <n v="1050.04"/>
    <n v="1050.04"/>
    <s v=""/>
    <s v=""/>
    <s v=""/>
    <s v=""/>
    <s v="2022/015790"/>
  </r>
  <r>
    <x v="1"/>
    <x v="19"/>
    <s v="033938/2022"/>
    <s v="Contrato basado en acuerdo marco de sustitución y reparación de neumáticos del Distrito de Salud de Elche de la Sierra. Lote 2.1.4."/>
    <s v="Contrato de servicios"/>
    <s v="Basado en un Acuerdo Marco"/>
    <s v="No"/>
    <n v="1123.46"/>
    <n v="1123.46"/>
    <s v=""/>
    <s v=""/>
    <s v=""/>
    <s v=""/>
    <s v="2022/015761"/>
  </r>
  <r>
    <x v="1"/>
    <x v="19"/>
    <s v="007416/2022"/>
    <s v="servicio mantenimiento neumáticos madridejos"/>
    <s v="Contrato de servicios"/>
    <s v="Basado en un Acuerdo Marco"/>
    <s v="No"/>
    <n v="1166.6300000000001"/>
    <n v="1166.6300000000001"/>
    <s v=""/>
    <s v=""/>
    <s v=""/>
    <s v=""/>
    <s v="2022/001057"/>
  </r>
  <r>
    <x v="1"/>
    <x v="19"/>
    <s v="034201/2022"/>
    <s v="Contrato basado en acuerdo marco de mantenimiento de vehículos (sustitución y reparación de neumáticos) del Distrito de Salud de Casas Ibañez. Lote 2.1.5."/>
    <s v="Contrato de servicios"/>
    <s v="Basado en un Acuerdo Marco"/>
    <s v="No"/>
    <n v="1285.26"/>
    <n v="1285.26"/>
    <s v=""/>
    <s v=""/>
    <s v=""/>
    <s v=""/>
    <s v="2022/015762"/>
  </r>
  <r>
    <x v="1"/>
    <x v="19"/>
    <s v="023341/2022"/>
    <s v="servicio mantenimiento neumáticos talavera de la reina"/>
    <s v="Contrato de servicios"/>
    <s v="Basado en un Acuerdo Marco"/>
    <s v="No"/>
    <n v="1467.2"/>
    <n v="1467.2"/>
    <s v=""/>
    <s v=""/>
    <s v=""/>
    <s v=""/>
    <s v="@2022/010071"/>
  </r>
  <r>
    <x v="1"/>
    <x v="19"/>
    <s v="023321/2022"/>
    <s v="servicio mantenimiento neumáticos toledo"/>
    <s v="Contrato de servicios"/>
    <s v="Basado en un Acuerdo Marco"/>
    <s v="No"/>
    <n v="1485.01"/>
    <n v="1272.56"/>
    <s v=""/>
    <s v=""/>
    <s v=""/>
    <s v=""/>
    <s v="@2022/010065"/>
  </r>
  <r>
    <x v="1"/>
    <x v="19"/>
    <s v="007449/2022"/>
    <s v="servicio mantenimiento neumáticos ocaña"/>
    <s v="Contrato de servicios"/>
    <s v="Basado en un Acuerdo Marco"/>
    <s v="No"/>
    <n v="1576.29"/>
    <n v="1576.29"/>
    <s v=""/>
    <s v=""/>
    <s v=""/>
    <s v=""/>
    <s v="2022/002637"/>
  </r>
  <r>
    <x v="1"/>
    <x v="19"/>
    <s v="034064/2022"/>
    <s v="Contrato basado en acuerdo marco de mantenimiento de motor y anejos del Distrito de Salud Pública de Albacete."/>
    <s v="Contrato de servicios"/>
    <s v="Basado en un Acuerdo Marco"/>
    <s v="No"/>
    <n v="1703.68"/>
    <n v="1431.09"/>
    <s v=""/>
    <s v=""/>
    <s v=""/>
    <s v=""/>
    <s v="@2022/015454"/>
  </r>
  <r>
    <x v="1"/>
    <x v="19"/>
    <s v="007791/2022"/>
    <s v="servicio mantenimiento motor ocaña"/>
    <s v="Contrato de servicios"/>
    <s v="Basado en un Acuerdo Marco"/>
    <s v="No"/>
    <n v="1763.42"/>
    <n v="1763.42"/>
    <s v=""/>
    <s v=""/>
    <s v=""/>
    <s v=""/>
    <s v="2022/002633"/>
  </r>
  <r>
    <x v="1"/>
    <x v="19"/>
    <s v="022454/2022"/>
    <s v="servicio mantenimiento motor talavera de la reina"/>
    <s v="Contrato de servicios"/>
    <s v="Basado en un Acuerdo Marco"/>
    <s v="No"/>
    <n v="1792.93"/>
    <n v="1515.51"/>
    <s v=""/>
    <s v=""/>
    <s v=""/>
    <s v=""/>
    <s v="@2022/009668"/>
  </r>
  <r>
    <x v="1"/>
    <x v="19"/>
    <s v="022453/2022"/>
    <s v="servicio mantenimiento motor toledo"/>
    <s v="Contrato de servicios"/>
    <s v="Basado en un Acuerdo Marco"/>
    <s v="No"/>
    <n v="1800.96"/>
    <n v="1353.46"/>
    <s v=""/>
    <s v=""/>
    <s v=""/>
    <s v=""/>
    <s v="@2022/009667"/>
  </r>
  <r>
    <x v="1"/>
    <x v="19"/>
    <s v="007414/2022"/>
    <s v="servicio mantenimiento neumáticos illescas"/>
    <s v="Contrato de servicios"/>
    <s v="Basado en un Acuerdo Marco"/>
    <s v="No"/>
    <n v="1850.14"/>
    <n v="1850.14"/>
    <s v=""/>
    <s v=""/>
    <s v=""/>
    <s v=""/>
    <s v="2022/001055"/>
  </r>
  <r>
    <x v="1"/>
    <x v="19"/>
    <s v="007446/2022"/>
    <s v="servicio mantenimiento neumáticos torrijos"/>
    <s v="Contrato de servicios"/>
    <s v="Basado en un Acuerdo Marco"/>
    <s v="No"/>
    <n v="1925.84"/>
    <n v="1925.83"/>
    <s v=""/>
    <s v=""/>
    <s v=""/>
    <s v=""/>
    <s v="2022/001059"/>
  </r>
  <r>
    <x v="1"/>
    <x v="19"/>
    <s v="011218/2022"/>
    <s v="servicio mantenimiento motor illescas"/>
    <s v="Contrato de servicios"/>
    <s v="Basado en un Acuerdo Marco"/>
    <s v="No"/>
    <n v="1936.24"/>
    <n v="1936.24"/>
    <s v=""/>
    <s v=""/>
    <s v=""/>
    <s v=""/>
    <s v="2022/001054"/>
  </r>
  <r>
    <x v="1"/>
    <x v="19"/>
    <s v="008508/2022"/>
    <s v="servicio mantenimiento motor torrijos"/>
    <s v="Contrato de servicios"/>
    <s v="Basado en un Acuerdo Marco"/>
    <s v="No"/>
    <n v="2083.5700000000002"/>
    <n v="2083.5700000000002"/>
    <s v=""/>
    <s v=""/>
    <s v=""/>
    <s v=""/>
    <s v="2022/001058"/>
  </r>
  <r>
    <x v="1"/>
    <x v="19"/>
    <s v="038173/2022"/>
    <s v="Mantenimiento periódico (revisiones del motor y anejos) de los vehículos adscritos a los Servicios Oficiales de Salud Pública, dependientes de la Delegación Provincial de la Consejería de Sanidad en Cuenca, que figuran relacionados en el Anexo I, durante "/>
    <s v="Contrato de servicios"/>
    <s v="Basado en un Acuerdo Marco"/>
    <s v="No"/>
    <n v="2272.67"/>
    <n v="2272.67"/>
    <s v=""/>
    <s v=""/>
    <s v=""/>
    <s v=""/>
    <s v="2022/017800"/>
  </r>
  <r>
    <x v="1"/>
    <x v="19"/>
    <s v="038176/2022"/>
    <s v="Mantenimiento periódico (revisiones del motor y anejos) de los vehículos adscritos a los Servicios Oficiales de Salud Pública, dependientes de la Delegación Provincial de la Consejería de Sanidad en Cuenca, que figuran relacionados en el Anexo I, durante "/>
    <s v="Contrato de servicios"/>
    <s v="Basado en un Acuerdo Marco"/>
    <s v="No"/>
    <n v="2272.67"/>
    <n v="2272.67"/>
    <s v=""/>
    <s v=""/>
    <s v=""/>
    <s v=""/>
    <s v="2022/017800"/>
  </r>
  <r>
    <x v="1"/>
    <x v="19"/>
    <s v="038180/2022"/>
    <s v="Mantenimiento periódico (revisiones del motor y anejos) de los vehículos adscritos a los Servicios Oficiales de Salud Pública, dependientes de la Delegación Provincial de la Consejería de Sanidad en Cuenca, que figuran relacionados en el Anexo I, durante "/>
    <s v="Contrato de servicios"/>
    <s v="Basado en un Acuerdo Marco"/>
    <s v="No"/>
    <n v="2512.54"/>
    <n v="2512.54"/>
    <s v=""/>
    <s v=""/>
    <s v=""/>
    <s v=""/>
    <s v="2022/017800"/>
  </r>
  <r>
    <x v="1"/>
    <x v="19"/>
    <s v="027691/2022"/>
    <s v="Servicio de limpieza ecológica y retirada de residuos en la sede del distrito de salud pública de Quintanar de la Orden (Toledo)"/>
    <s v="Contrato de servicios"/>
    <s v="Basado en un Acuerdo Marco"/>
    <s v="No"/>
    <n v="3580.88"/>
    <n v="2817.85"/>
    <s v=""/>
    <s v=""/>
    <s v=""/>
    <s v=""/>
    <s v="@2022/011384"/>
  </r>
  <r>
    <x v="1"/>
    <x v="19"/>
    <s v="027683/2022"/>
    <s v="Servicio de limpieza ecológica y retirada selectiva de residuos en la sede del distrito de salud de Illescas (Toledo)"/>
    <s v="Contrato de servicios"/>
    <s v="Basado en un Acuerdo Marco"/>
    <s v="No"/>
    <n v="5668.13"/>
    <n v="4723.17"/>
    <s v=""/>
    <s v=""/>
    <s v=""/>
    <s v=""/>
    <s v="@2022/011383"/>
  </r>
  <r>
    <x v="1"/>
    <x v="19"/>
    <s v="022609/2022"/>
    <s v="Mantenimiento aparatos elevadores, D.P. de Sanidad y URR de Alcohete"/>
    <s v="Contrato de servicios"/>
    <s v="Basado en un Acuerdo Marco"/>
    <s v="No"/>
    <n v="9002.4"/>
    <n v="1931.16"/>
    <s v=""/>
    <s v=""/>
    <s v=""/>
    <s v=""/>
    <s v="@2022/009232"/>
  </r>
  <r>
    <x v="1"/>
    <x v="19"/>
    <s v="033752/2022"/>
    <s v="Contrato basado de mantenimiento de ascensores y elevadores de la Delegación Provincial de Sanidad de Albacete 2023-24-25."/>
    <s v="Contrato de servicios"/>
    <s v="Basado en un Acuerdo Marco"/>
    <s v="No"/>
    <n v="12342"/>
    <n v="2265.12"/>
    <s v=""/>
    <s v=""/>
    <s v=""/>
    <s v=""/>
    <s v="@2022/015558"/>
  </r>
  <r>
    <x v="1"/>
    <x v="19"/>
    <s v="017725/2022"/>
    <s v="Contrato basado en acuerdo marco de mantenimiento de equipos contra incendios de la Delegación Provincial de Sanidad de Albacete."/>
    <s v="Contrato de servicios"/>
    <s v="Basado en un Acuerdo Marco"/>
    <s v="No"/>
    <n v="12602.4"/>
    <n v="1275.6500000000001"/>
    <s v=""/>
    <s v=""/>
    <s v=""/>
    <s v=""/>
    <s v="@2022/007138"/>
  </r>
  <r>
    <x v="1"/>
    <x v="19"/>
    <s v="043960/2022"/>
    <s v="Gestión de residuos peligrosos del Laboratorio de Salud Pública de la DP Sanidad CU"/>
    <s v="Contrato de servicios"/>
    <s v="Procedimiento Abierto Simplificado Abreviado"/>
    <s v="No"/>
    <n v="17704.5"/>
    <n v="14671.8"/>
    <s v=""/>
    <s v=""/>
    <s v=""/>
    <s v=""/>
    <s v="@2022/019305"/>
  </r>
  <r>
    <x v="1"/>
    <x v="19"/>
    <s v="011554/2022"/>
    <s v="Contratacion de la Prestación del Servicio de 1 Auxiliar de servicios para 7 meses."/>
    <s v="Contrato de servicios"/>
    <s v="Procedimiento Abierto Simplificado Abreviado"/>
    <s v="No"/>
    <n v="19302.53"/>
    <n v="9812.32"/>
    <s v=""/>
    <s v=""/>
    <s v=""/>
    <s v=""/>
    <s v="@2022/002700"/>
  </r>
  <r>
    <x v="1"/>
    <x v="19"/>
    <s v="007479/2022"/>
    <s v="Contrato basado en A.M. para mantenimiento edificios D.P. y URR"/>
    <s v="Contrato de servicios"/>
    <s v="Basado en un Acuerdo Marco"/>
    <s v="No"/>
    <n v="21914.9"/>
    <n v="14242.14"/>
    <s v=""/>
    <s v=""/>
    <s v=""/>
    <s v=""/>
    <s v="@2022/001344"/>
  </r>
  <r>
    <x v="1"/>
    <x v="19"/>
    <s v="016699/2022"/>
    <s v="Contrato basado en acuerdo marco de servicios de limpieza ecológica para la Delegación Provincial de Sanidad de Albacete y el Distrito de Salud Pública de Hellín."/>
    <s v="Contrato de servicios"/>
    <s v="Basado en un Acuerdo Marco"/>
    <s v="No"/>
    <n v="52089.26"/>
    <n v="36235.629999999997"/>
    <s v=""/>
    <s v=""/>
    <s v=""/>
    <s v=""/>
    <s v="@2022/002783"/>
  </r>
  <r>
    <x v="1"/>
    <x v="19"/>
    <s v="012407.2/2020"/>
    <s v="Contrato basado en el lote 2 del acuerdo marco de servicios postales, telegramas y burofax de la Administración de la JCCM y sus organismos autónomos"/>
    <s v="Contrato de servicios"/>
    <s v="Basado en un Acuerdo Marco"/>
    <s v="No"/>
    <n v="60000"/>
    <n v="60000"/>
    <m/>
    <m/>
    <m/>
    <m/>
    <s v="2020/013504"/>
  </r>
  <r>
    <x v="1"/>
    <x v="19"/>
    <s v="022733/2022"/>
    <s v="Contratación de prestaciones de mantenimiento integral en el edificio e instalaciones del Instituto de Ciencias de la Salud de Castilla-La Mancha"/>
    <s v="Contrato de servicios"/>
    <s v="Basado en un Acuerdo Marco"/>
    <s v="No"/>
    <n v="119105.82"/>
    <n v="75220.06"/>
    <s v=""/>
    <s v=""/>
    <s v=""/>
    <s v=""/>
    <s v="@2022/006638"/>
  </r>
  <r>
    <x v="1"/>
    <x v="19"/>
    <s v="027983/2022"/>
    <s v="Contratación de un servicio para la ejecución de un programa de prevención del consumo de drogas y otros riesgos psicosociales en Castilla-La Mancha durante los cursos escolares 2022-2023 y 2023-2024"/>
    <s v="Contrato de servicios"/>
    <s v="Procedimiento abierto; multiplicidad de criterios"/>
    <s v="No"/>
    <n v="210136.13"/>
    <n v="160000"/>
    <s v=""/>
    <s v=""/>
    <s v=""/>
    <s v=""/>
    <s v="@2022/005674"/>
  </r>
  <r>
    <x v="1"/>
    <x v="19"/>
    <s v="044778/2022"/>
    <s v="Contratación de una plataforma logística destinada al almacenamiento y transporte de vacunas frente a Covid-19 en 2023 para Castilla-La Mancha"/>
    <s v="Contrato de servicios"/>
    <s v="Procedimiento abierto. Un solo criterio"/>
    <s v="No"/>
    <n v="589875"/>
    <n v="452237.5"/>
    <s v=""/>
    <s v=""/>
    <s v=""/>
    <s v=""/>
    <s v="@2022/013072"/>
  </r>
  <r>
    <x v="1"/>
    <x v="20"/>
    <s v="007875/2022"/>
    <s v="Servicio de mantenimiento periódico del vehículo oficial adscrito al Consejo Consultivo de Castilla-La Mancha, Lote 1.5.1-Toledo - Revisiones periódicas del motor y anejos, desde el 01/04/2022 hasta el 31/03/2023"/>
    <s v="Contrato de servicios"/>
    <s v="Basado en un Acuerdo Marco"/>
    <s v="No"/>
    <n v="782.68"/>
    <n v="568.22"/>
    <s v=""/>
    <s v=""/>
    <s v=""/>
    <s v=""/>
    <s v="@2022/000737"/>
  </r>
  <r>
    <x v="1"/>
    <x v="16"/>
    <s v="029809/2022"/>
    <s v="SSCC-Obra de reforma (Fase 1) en CP Nuestra Señora de Oreto y Zuqueca _GRANATULA de Calatrava"/>
    <s v="Contrato de obras"/>
    <s v="Procedimiento Abierto Simplificado"/>
    <s v="No"/>
    <n v="118765.35"/>
    <n v="118765.35"/>
    <s v=""/>
    <s v=""/>
    <s v=""/>
    <s v=""/>
    <s v="@2022/006301#001"/>
  </r>
  <r>
    <x v="1"/>
    <x v="16"/>
    <s v="033813/2022"/>
    <s v="Servicio de cafetería del albergue juvenil San Servando"/>
    <s v="Contrato de concesión de servicios"/>
    <s v="Procedimiento negociado sin publicidad"/>
    <s v="No"/>
    <n v="125280"/>
    <n v="125280"/>
    <s v="168"/>
    <s v="a"/>
    <s v="1"/>
    <s v="PROCEDIMIENTO ABIERTO O RESTRINGIDO PREVIO DESIERTO O CON OFERTAS INADECUADAS"/>
    <s v="@2022/001162"/>
  </r>
  <r>
    <x v="1"/>
    <x v="16"/>
    <s v="032561/2022"/>
    <s v="SSCC-Obras Sustitución de Carpinterías en el I.E.S. Montes de Cabañeros de Horcajo de los Montes (Ciudad Real)."/>
    <s v="Contrato de obras"/>
    <s v="Procedimiento Abierto Simplificado"/>
    <s v="No"/>
    <n v="130769.27"/>
    <n v="126342.26"/>
    <s v=""/>
    <s v=""/>
    <s v=""/>
    <s v=""/>
    <s v="@2022/006696#001"/>
  </r>
  <r>
    <x v="1"/>
    <x v="16"/>
    <s v="008268/2022"/>
    <s v="SSCC-Obra P.N.S.P. para Ampliación de Aula en el C.R.A. Ribera de Guadyerbas de Segurilla (Toledo). Feder REACT-UE."/>
    <s v="Contrato de obras"/>
    <s v="Procedimiento negociado sin publicidad"/>
    <s v="No"/>
    <n v="134499.99"/>
    <n v="134499"/>
    <s v="168"/>
    <s v="a"/>
    <s v="1"/>
    <s v="PROCEDIMIENTO ABIERTO O RESTRINGIDO PREVIO DESIERTO O CON OFERTAS INADECUADAS"/>
    <s v="@2021/018764#001"/>
  </r>
  <r>
    <x v="1"/>
    <x v="16"/>
    <s v="000755/2022"/>
    <s v="SSCC-Obra de Rehabilitación de la Fachada Oeste de la Residencia Universitaria José Maestro en CIUDAD REAL."/>
    <s v="Contrato de obras"/>
    <s v="Procedimiento Abierto Simplificado"/>
    <s v="No"/>
    <n v="138765.21"/>
    <n v="136488"/>
    <s v=""/>
    <s v=""/>
    <s v=""/>
    <s v=""/>
    <s v="@2021/012067#001"/>
  </r>
  <r>
    <x v="1"/>
    <x v="16"/>
    <s v="027006/2022"/>
    <s v="AB-Modificación del sistema de calefacción mediante instalación de equipo generador auxiliar de gasóleo para I.E.S. Pedro Simón Abril de Alcaraz (Albacete)"/>
    <s v="Contrato de obras"/>
    <s v="Procedimiento Abierto Simplificado Abreviado"/>
    <s v="No"/>
    <n v="142591.65"/>
    <n v="120395"/>
    <s v=""/>
    <s v=""/>
    <s v=""/>
    <s v=""/>
    <s v="@2022/011766#001"/>
  </r>
  <r>
    <x v="1"/>
    <x v="16"/>
    <s v="023877/2022"/>
    <s v="UT. Chiloeches. IES Peñalba. Acondicionamiento para la ampliación de 2 Aulas"/>
    <s v="Contrato de obras"/>
    <s v="Procedimiento Abierto Simplificado Abreviado"/>
    <s v="No"/>
    <n v="143032.25"/>
    <n v="142765.46"/>
    <s v=""/>
    <s v=""/>
    <s v=""/>
    <s v=""/>
    <s v="@2022/006884#001"/>
  </r>
  <r>
    <x v="1"/>
    <x v="16"/>
    <s v="017477/2022"/>
    <s v="Obras de modernización y mejora de la instalación eléctrica y de iluminación en el C.E.I.P. &quot;Fernández Turégano&quot; de Sisante (Cuenca)."/>
    <s v="Contrato de obras"/>
    <s v="Procedimiento Abierto Simplificado Abreviado"/>
    <s v="No"/>
    <n v="152861.54"/>
    <n v="114704.37"/>
    <s v=""/>
    <s v=""/>
    <s v=""/>
    <s v=""/>
    <s v="@2022/005921#001"/>
  </r>
  <r>
    <x v="1"/>
    <x v="16"/>
    <s v="004604/2022"/>
    <s v="Obras de ampliación de patios en aulas de infantil en el CEIP Santa Ana de Cuenca."/>
    <s v="Contrato de obras"/>
    <s v="Procedimiento Abierto Simplificado Abreviado"/>
    <s v="No"/>
    <n v="183847.91"/>
    <n v="175787.2"/>
    <s v=""/>
    <s v=""/>
    <s v=""/>
    <s v=""/>
    <s v="@2021/016526#001"/>
  </r>
  <r>
    <x v="1"/>
    <x v="16"/>
    <s v="017187/2022"/>
    <s v="UT. Yebes. IESO nº1. Reforma y Acondicionamiento (fase 1)"/>
    <s v="Contrato de obras"/>
    <s v="Procedimiento Abierto Simplificado Abreviado"/>
    <s v="No"/>
    <n v="188660.02"/>
    <n v="176774.44"/>
    <s v=""/>
    <s v=""/>
    <s v=""/>
    <s v=""/>
    <s v="@2022/006892#001"/>
  </r>
  <r>
    <x v="1"/>
    <x v="16"/>
    <s v="034094/2022"/>
    <s v="SSCC-Obra de sustitución cubierta y mejora aula usos multiples en CEIP Gerardo Martinez de Socuellamos_CIUDAD REAL."/>
    <s v="Contrato de obras"/>
    <s v="Procedimiento Abierto Simplificado"/>
    <s v="No"/>
    <n v="195877.47"/>
    <n v="176200"/>
    <s v=""/>
    <s v=""/>
    <s v=""/>
    <s v=""/>
    <s v="@2022/010600#001"/>
  </r>
  <r>
    <x v="1"/>
    <x v="16"/>
    <s v="007054/2022"/>
    <s v="SSCC-Obra P.N.S.P. para Ampliación de dos Aulas en el C.R.A. Entrerríos de Montearagón (Toledo). Feder REACT-UE."/>
    <s v="Contrato de obras"/>
    <s v="Procedimiento negociado sin publicidad"/>
    <s v="No"/>
    <n v="205376.52"/>
    <n v="205350"/>
    <s v="168"/>
    <s v="a"/>
    <s v="1"/>
    <s v="PROCEDIMIENTO ABIERTO O RESTRINGIDO PREVIO DESIERTO O CON OFERTAS INADECUADAS"/>
    <s v="@2021/018755#001"/>
  </r>
  <r>
    <x v="1"/>
    <x v="16"/>
    <s v="032578/2022"/>
    <s v="SSCC-Obras Sustitución de Carpinterías Exteriores en el I.E.S. Peñas Negras de Mora (Toledo)."/>
    <s v="Contrato de obras"/>
    <s v="Procedimiento Abierto Simplificado"/>
    <s v="No"/>
    <n v="211086.57"/>
    <n v="190251.18"/>
    <s v=""/>
    <s v=""/>
    <s v=""/>
    <s v=""/>
    <s v="@2022/006349#001"/>
  </r>
  <r>
    <x v="1"/>
    <x v="16"/>
    <s v="011431/2022"/>
    <s v="SSCC-Obras Adecuación de Espacios para implantación del Aula del Futuro en el Centro Tecnológico de la Madera (Toledo). Feder REACT-UE."/>
    <s v="Contrato de obras"/>
    <s v="Procedimiento negociado sin publicidad"/>
    <s v="No"/>
    <n v="219257.23"/>
    <n v="208294"/>
    <s v="168"/>
    <s v="a"/>
    <s v="1"/>
    <s v="PROCEDIMIENTO ABIERTO O RESTRINGIDO PREVIO DESIERTO O CON OFERTAS INADECUADAS"/>
    <s v="@2022/000231#001"/>
  </r>
  <r>
    <x v="1"/>
    <x v="16"/>
    <s v="014617/2022"/>
    <s v="SSCC-Obra de cubierta de pista deportiva en el I.E.S MARIA ZAMBRANO de Alcázar de San Juan. Feder"/>
    <s v="Contrato de obras"/>
    <s v="Procedimiento Abierto Simplificado Abreviado"/>
    <s v="No"/>
    <n v="235365.55"/>
    <n v="208646.35"/>
    <s v=""/>
    <s v=""/>
    <s v=""/>
    <s v=""/>
    <s v="@2022/001143#002"/>
  </r>
  <r>
    <x v="1"/>
    <x v="16"/>
    <s v="029505/2022"/>
    <s v="SSCC-Obra de Cubierta pista deportiva en CEIP Ntra. Sra. del Rosario _FEREZ"/>
    <s v="Contrato de obras"/>
    <s v="Procedimiento Abierto Simplificado Abreviado"/>
    <s v="No"/>
    <n v="238393.49"/>
    <n v="207569.21"/>
    <s v=""/>
    <s v=""/>
    <s v=""/>
    <s v=""/>
    <s v="@2022/006749#001"/>
  </r>
  <r>
    <x v="1"/>
    <x v="16"/>
    <s v="007664/2022"/>
    <s v="SSCC-Obra de Cubierta pista deportiva en CEIP Ntra. Sra. de la Asunción de Letur_ALBACETE. FEDER."/>
    <s v="Contrato de obras"/>
    <s v="Procedimiento Abierto Simplificado Abreviado"/>
    <s v="No"/>
    <n v="238864.47"/>
    <n v="227743.02"/>
    <s v=""/>
    <s v=""/>
    <s v=""/>
    <s v=""/>
    <s v="@2021/018305#001"/>
  </r>
  <r>
    <x v="1"/>
    <x v="16"/>
    <s v="022481/2022"/>
    <s v="AB-Modernización y mejora de instalación de calefacción en el I.E.S. Universidad Laboral de Albacete"/>
    <s v="Contrato de obras"/>
    <s v="Procedimiento Abierto Simplificado Abreviado"/>
    <s v="No"/>
    <n v="239967.1"/>
    <n v="232528.12"/>
    <s v=""/>
    <s v=""/>
    <s v=""/>
    <s v=""/>
    <s v="@2022/005875#001"/>
  </r>
  <r>
    <x v="1"/>
    <x v="16"/>
    <s v="008902/2022"/>
    <s v="SSCC-Obra de cubierta de pista deportiva en el CEIP Miguel Hernández de La Roda (Albacete). Feder"/>
    <s v="Contrato de obras"/>
    <s v="Procedimiento Abierto Simplificado Abreviado"/>
    <s v="No"/>
    <n v="239989.39"/>
    <n v="209054.76"/>
    <s v=""/>
    <s v=""/>
    <s v=""/>
    <s v=""/>
    <s v="@2022/001170#001"/>
  </r>
  <r>
    <x v="1"/>
    <x v="16"/>
    <s v="043237/2022"/>
    <s v="SSCC-Obras de Ampliación en el C.E.I.P. Fray Hernando de Talavera de la Reina (TO). Feder REACT-UE."/>
    <s v="Contrato de obras"/>
    <s v="Procedimiento Abierto Simplificado"/>
    <s v="No"/>
    <n v="320280.71999999997"/>
    <n v="320000"/>
    <s v=""/>
    <s v=""/>
    <s v=""/>
    <s v=""/>
    <s v="@2022/001084#001"/>
  </r>
  <r>
    <x v="1"/>
    <x v="16"/>
    <s v="014663/2022"/>
    <s v="Obra de rehabilitacion de gimnasio en IES Juan de Avila de Ciudad Real .FEDER."/>
    <s v="Contrato de obras"/>
    <s v="Procedimiento Abierto Simplificado"/>
    <s v="No"/>
    <n v="327026.68"/>
    <n v="317000"/>
    <s v=""/>
    <s v=""/>
    <s v=""/>
    <s v=""/>
    <s v="@2021/018549#001"/>
  </r>
  <r>
    <x v="1"/>
    <x v="16"/>
    <s v="016998/2022"/>
    <s v="SSCC-Obra de demolición parcial de nave industrial y de ampliación de gimnasio en el C.E.I.P. MIGUEL CERVANTES de Piedrabuena (Ciudad Real). Feder REACT-UE."/>
    <s v="Contrato de obras"/>
    <s v="Procedimiento Abierto Simplificado"/>
    <s v="No"/>
    <n v="387487.92"/>
    <n v="378207.28"/>
    <s v=""/>
    <s v=""/>
    <s v=""/>
    <s v=""/>
    <s v="@2021/018537#001"/>
  </r>
  <r>
    <x v="1"/>
    <x v="16"/>
    <s v="012125/2022"/>
    <s v="SSCC-Obra de aula de gimnasia en CEIP Alcalde Jose Cruz Prado de Ciudad Real. Feder REACT-UE."/>
    <s v="Contrato de obras"/>
    <s v="Procedimiento Abierto Simplificado"/>
    <s v="No"/>
    <n v="408626.74"/>
    <n v="395345.9"/>
    <s v=""/>
    <s v=""/>
    <s v=""/>
    <s v=""/>
    <s v="@2022/000757#001"/>
  </r>
  <r>
    <x v="1"/>
    <x v="16"/>
    <s v="007338/2022"/>
    <s v="SSCC-Obra de instalación eléctrica en el IES Lorenzo Hervás y Panduro de Cuenca FEDER"/>
    <s v="Contrato de obras"/>
    <s v="Procedimiento Abierto Simplificado"/>
    <s v="No"/>
    <n v="427721.3"/>
    <n v="361776.52"/>
    <s v=""/>
    <s v=""/>
    <s v=""/>
    <s v=""/>
    <s v="@2021/016384#001"/>
  </r>
  <r>
    <x v="1"/>
    <x v="16"/>
    <s v="011399/2022"/>
    <s v="SSCC-Obra de instalación eléctrica en el CEIP Fuente del Oro de Cuenca.FEDER"/>
    <s v="Contrato de obras"/>
    <s v="Procedimiento Abierto Simplificado"/>
    <s v="No"/>
    <n v="427721.3"/>
    <n v="322110.90999999997"/>
    <s v=""/>
    <s v=""/>
    <s v=""/>
    <s v=""/>
    <s v="@2021/016242#001"/>
  </r>
  <r>
    <x v="1"/>
    <x v="16"/>
    <s v="033941/2022"/>
    <s v="SSCC-Obra de  adecuación funcional de espacios interiores y exteriores en el CEIP Ntra Sra de Peñahora de Humanes de Mohernando (GU)"/>
    <s v="Contrato de obras"/>
    <s v="Procedimiento Abierto Simplificado"/>
    <s v="No"/>
    <n v="440595.64"/>
    <n v="334851.77"/>
    <s v=""/>
    <s v=""/>
    <s v=""/>
    <s v=""/>
    <s v="@2022/006046#001"/>
  </r>
  <r>
    <x v="1"/>
    <x v="16"/>
    <s v="033559/2022"/>
    <s v="SSCC-Construcción de Aula de Gimnasia en CEIP Albuera de Daimiel_Ciudad Real. Feder REACT-UE."/>
    <s v="Contrato de obras"/>
    <s v="Procedimiento Abierto Simplificado"/>
    <s v="No"/>
    <n v="454226.1"/>
    <n v="453726.45"/>
    <s v=""/>
    <s v=""/>
    <s v=""/>
    <s v=""/>
    <s v="@2022/010558#001"/>
  </r>
  <r>
    <x v="1"/>
    <x v="16"/>
    <s v="037019/2022"/>
    <s v="SSCC-Obra de demolición biblioteca y construcción gimnasio en CRA Los Sauces de Cañamares_CUENCA. Feder REACT-UE."/>
    <s v="Contrato de obras"/>
    <s v="Procedimiento Abierto Simplificado"/>
    <s v="No"/>
    <n v="458630.04"/>
    <n v="444895"/>
    <s v=""/>
    <s v=""/>
    <s v=""/>
    <s v=""/>
    <s v="@2022/010463#001"/>
  </r>
  <r>
    <x v="1"/>
    <x v="16"/>
    <s v="007487/2022"/>
    <s v="SSCC-Construcción de gimnasio tipo G2 en IES Campiña Alta de El Casar_Guadalajara. Feder REACT-UE."/>
    <s v="Contrato de obras"/>
    <s v="Procedimiento Abierto Simplificado"/>
    <s v="No"/>
    <n v="524918.63"/>
    <n v="488961.3"/>
    <s v=""/>
    <s v=""/>
    <s v=""/>
    <s v=""/>
    <s v="@2021/018452#001"/>
  </r>
  <r>
    <x v="1"/>
    <x v="16"/>
    <s v="014880/2022"/>
    <s v="SSCC-Construccion de gimnasio en CEIP Gloria Fuertes de Tarancon_CUENCA. Feder REACT-UE."/>
    <s v="Contrato de obras"/>
    <s v="Procedimiento Abierto Simplificado"/>
    <s v="No"/>
    <n v="534285.05000000005"/>
    <n v="496618.3"/>
    <s v=""/>
    <s v=""/>
    <s v=""/>
    <s v=""/>
    <s v="@2022/001792#001"/>
  </r>
  <r>
    <x v="1"/>
    <x v="16"/>
    <s v="033345/2022"/>
    <s v="SSCC-Obra de modernizacion y mejora en CEIP Cristo de la Esperanza de Marchamalo_GUADALAJARA."/>
    <s v="Contrato de obras"/>
    <s v="Procedimiento Abierto Simplificado"/>
    <s v="No"/>
    <n v="564470.06000000006"/>
    <n v="517056.17"/>
    <s v=""/>
    <s v=""/>
    <s v=""/>
    <s v=""/>
    <s v="@2022/005648#001"/>
  </r>
  <r>
    <x v="1"/>
    <x v="16"/>
    <s v="033982/2022"/>
    <s v="SSCC-Obra de construcción de gimnasio en CEIP Nº 3 de Yunquera de Henares_Guadalajara. Feder REACT-UE."/>
    <s v="Contrato de obras"/>
    <s v="Procedimiento Abierto Simplificado"/>
    <s v="No"/>
    <n v="672833.65"/>
    <n v="645473.29"/>
    <s v=""/>
    <s v=""/>
    <s v=""/>
    <s v=""/>
    <s v="@2022/010401#002"/>
  </r>
  <r>
    <x v="1"/>
    <x v="16"/>
    <s v="033835/2022"/>
    <s v="SSCC-Obra de adecuación funcional de espacios interiores y exteriores en el CEIP DONCEL DE GUADALAJARA"/>
    <s v="Contrato de obras"/>
    <s v="Procedimiento Abierto Simplificado"/>
    <s v="No"/>
    <n v="686142.58"/>
    <n v="662127.57999999996"/>
    <s v=""/>
    <s v=""/>
    <s v=""/>
    <s v=""/>
    <s v="@2022/006209#001"/>
  </r>
  <r>
    <x v="1"/>
    <x v="16"/>
    <s v="030028/2022"/>
    <s v="SSCC-Obra de Modernización y mejora en el IES Arcipreste de Hita de Azuqueca de Henares (GU)"/>
    <s v="Contrato de obras"/>
    <s v="Procedimiento Abierto Simplificado"/>
    <s v="No"/>
    <n v="691460.83"/>
    <n v="683578.17"/>
    <s v=""/>
    <s v=""/>
    <s v=""/>
    <s v=""/>
    <s v="@2022/005831#001"/>
  </r>
  <r>
    <x v="1"/>
    <x v="16"/>
    <s v="033506/2022"/>
    <s v="SSCC-Obra de Pabellon polideportivo en IES Octavio Cuartero de Villarrobledo_ALBACETE. Feder REACT-UE."/>
    <s v="Contrato de obras"/>
    <s v="Procedimiento Abierto Simplificado"/>
    <s v="No"/>
    <n v="809717.48"/>
    <n v="725850.18"/>
    <s v=""/>
    <s v=""/>
    <s v=""/>
    <s v=""/>
    <s v="@2022/009213#001"/>
  </r>
  <r>
    <x v="1"/>
    <x v="16"/>
    <s v="004581/2022"/>
    <s v="SSCC-Adecuación funcional de espacios para ciclos formativos en el  IES CLARA CAMPOAMOR DE Yunquera de Henares"/>
    <s v="Contrato de obras"/>
    <s v="Procedimiento Abierto Simplificado"/>
    <s v="No"/>
    <n v="892689.44"/>
    <n v="802014.57"/>
    <s v=""/>
    <s v=""/>
    <s v=""/>
    <s v=""/>
    <s v="@2021/018780#001"/>
  </r>
  <r>
    <x v="1"/>
    <x v="16"/>
    <s v="037726/2022"/>
    <s v="SSCC-Obras de ampliación en el I.E.S. Ana María Matute de Cabanillas del Campo (GU). Feder React-UE"/>
    <s v="Contrato de obras"/>
    <s v="Procedimiento Abierto Simplificado"/>
    <s v="No"/>
    <n v="1029584.64"/>
    <n v="1021105.69"/>
    <s v=""/>
    <s v=""/>
    <s v=""/>
    <s v=""/>
    <s v="@2022/001784#001"/>
  </r>
  <r>
    <x v="1"/>
    <x v="16"/>
    <s v="030307/2022"/>
    <s v="Concesión de servicio de explotación de una residencia universitaria Francisco Nieva en el edificio situado en c/ Camilo José Cela nº9 de Ciudad Real, con obra para su remodelación, a adjudicar por procedimiento abierto, en el ámbito de la Consejería de E"/>
    <s v="Contrato de concesión de servicios"/>
    <s v="Procedimiento abierto; multiplicidad de criterios"/>
    <s v="No"/>
    <n v="1238074.2"/>
    <n v="0"/>
    <s v=""/>
    <s v=""/>
    <s v=""/>
    <s v=""/>
    <s v="@2022/000468"/>
  </r>
  <r>
    <x v="1"/>
    <x v="16"/>
    <s v="036550/2022"/>
    <s v="SSCC-Obras de ampliación en el CEIP Maestra Teodora de Marchamalo (GU). Feder React-UE"/>
    <s v="Contrato de obras"/>
    <s v="Procedimiento Abierto Simplificado"/>
    <s v="No"/>
    <n v="1366256.51"/>
    <n v="1223209.45"/>
    <s v=""/>
    <s v=""/>
    <s v=""/>
    <s v=""/>
    <s v="@2022/005533#001"/>
  </r>
  <r>
    <x v="1"/>
    <x v="16"/>
    <s v="038158/2022"/>
    <s v="SSCC- Ampliación y reforma Fases 2.1 y 2.2 en CEIP Valdemembra de Quintanar del Rey_CUENCA. Feder REACT-UE."/>
    <s v="Contrato de obras"/>
    <s v="Procedimiento Abierto Simplificado"/>
    <s v="No"/>
    <n v="1849773.51"/>
    <n v="1775412.61"/>
    <s v=""/>
    <s v=""/>
    <s v=""/>
    <s v=""/>
    <s v="@2022/005507#001"/>
  </r>
  <r>
    <x v="1"/>
    <x v="16"/>
    <s v="012162/2022"/>
    <s v="SSCC- Ampliación de 0+6 uds.+SSCC+Urbanización 1 en el C.E.I.P. El Duende (fase 1ª) de Nambroca_Toledo. Feder REACT-UE."/>
    <s v="Contrato de obras"/>
    <s v="Procedimiento Abierto Simplificado"/>
    <s v="No"/>
    <n v="2251269.46"/>
    <n v="2157616.64"/>
    <s v=""/>
    <s v=""/>
    <s v=""/>
    <s v=""/>
    <s v="@2021/017981#001"/>
  </r>
  <r>
    <x v="1"/>
    <x v="16"/>
    <s v="017073/2022"/>
    <s v="SSCC-Obra de acondicionamiento del edificio en la Escuela Oficial de Idiomas de Talavera de la Reina. Feder"/>
    <s v="Contrato de obras"/>
    <s v="Procedimiento Abierto Simplificado"/>
    <s v="No"/>
    <n v="2260276.75"/>
    <n v="1853426.93"/>
    <s v=""/>
    <s v=""/>
    <s v=""/>
    <s v=""/>
    <s v="@2022/001280#001"/>
  </r>
  <r>
    <x v="1"/>
    <x v="16"/>
    <s v="030052/2022"/>
    <s v="SSCC-Obras rehabilitación y adaptación del Edificio La Ferroviaria para Centro Folclore Regional en Ciudad Real"/>
    <s v="Contrato de obras"/>
    <s v="Procedimiento Abierto Simplificado"/>
    <s v="No"/>
    <n v="2398626.1800000002"/>
    <n v="2154475.1800000002"/>
    <s v=""/>
    <s v=""/>
    <s v=""/>
    <s v=""/>
    <s v="@2022/006204#001"/>
  </r>
  <r>
    <x v="1"/>
    <x v="16"/>
    <s v="004588/2022"/>
    <s v="SSCC-Obra de Ampliación y sustitución parcial del C.E.I.P. &quot;Andrés Arango&quot; en VELADA (Toledo). Feder."/>
    <s v="Contrato de obras"/>
    <s v="Procedimiento Abierto Simplificado"/>
    <s v="No"/>
    <n v="3191049"/>
    <n v="3085352.38"/>
    <s v=""/>
    <s v=""/>
    <s v=""/>
    <s v=""/>
    <s v="@2021/014423#001"/>
  </r>
  <r>
    <x v="1"/>
    <x v="16"/>
    <s v="017418/2022"/>
    <s v="SSCC-Redacción Proyecto+Geot+Ejecución Obras. Sustitución del C.E.I.P. Garcilaso de la Vega de 3+6 uds. + servicios complementarios en C/ Socorro, s/n de MADRIDEJOS (Toledo)."/>
    <s v="Contrato de obras"/>
    <s v="Procedimiento abierto; multiplicidad de criterios"/>
    <s v="No"/>
    <n v="3496798.51"/>
    <n v="3394962"/>
    <s v=""/>
    <s v=""/>
    <s v=""/>
    <s v=""/>
    <s v="@2021/017554#001"/>
  </r>
  <r>
    <x v="1"/>
    <x v="16"/>
    <s v="022589/2022"/>
    <s v="SSCC-Redacción Proyecto a partir de Anteproy.+Ejecución Obras para Construcción de 12+0 uds.+ SS.CC. (1ª y 2ª Fases) del I.E.S.O. nuevo Nº 3 en la C/ Rembrandt de SESEÑA (Toledo). REACT-UE."/>
    <s v="Contrato de obras"/>
    <s v="Procedimiento abierto; multiplicidad de criterios"/>
    <s v="No"/>
    <n v="4685646.08"/>
    <n v="4061760.67"/>
    <s v=""/>
    <s v=""/>
    <s v=""/>
    <s v=""/>
    <s v="@2021/011759#001"/>
  </r>
  <r>
    <x v="1"/>
    <x v="16"/>
    <s v="043976/2022"/>
    <s v="SSCC-Redacción Proyecto+Geot+Ejecución Obras. Construcción 12+0 uds. + servicios complementarios (1ª y 2ª Fases) del I.E.S.O. nuevo Nº 1 en C/ Praga, s/n de UGENA (Toledo)."/>
    <s v="Contrato de obras"/>
    <s v="Procedimiento abierto; multiplicidad de criterios"/>
    <s v="No"/>
    <n v="4831048.75"/>
    <n v="4685427.8"/>
    <s v=""/>
    <s v=""/>
    <s v=""/>
    <s v=""/>
    <s v="@2021/017064#001"/>
  </r>
  <r>
    <x v="1"/>
    <x v="17"/>
    <s v="005564.3/2019"/>
    <s v="Contrato de gestión de servicio público de transporte zonal por carretera Comarcas Sur de Ciudad Real (VCM-104)"/>
    <s v="Contrato de concesión de servicios"/>
    <s v="Procedimiento abierto; multiplicidad de criterios"/>
    <s v="No"/>
    <n v="3264.86"/>
    <n v="3264.86"/>
    <m/>
    <m/>
    <m/>
    <m/>
    <s v="2018/000110"/>
  </r>
  <r>
    <x v="1"/>
    <x v="17"/>
    <s v="000876.3/2018"/>
    <s v="1701TO18GSP00004 TRANSPORTE ZONAL SEÑORÍO MOLINA (VCM-101)"/>
    <s v="Contrato de concesión de servicios"/>
    <s v="Procedimiento abierto; multiplicidad de criterios"/>
    <s v="No"/>
    <n v="7354.68"/>
    <n v="7354.68"/>
    <m/>
    <m/>
    <m/>
    <m/>
    <s v="2018/000107"/>
  </r>
  <r>
    <x v="1"/>
    <x v="21"/>
    <s v="003486/2022"/>
    <s v="Revisión de motor y anejos, de los vehículos de la Delegación de Servicios de JCCM en Molina de Aragón (Guadalajara). Lote 1.4.2 Tipo 2"/>
    <s v="Contrato de servicios"/>
    <s v="Basado en un Acuerdo Marco"/>
    <s v="No"/>
    <n v="1138.3699999999999"/>
    <n v="1138.3699999999999"/>
    <s v=""/>
    <s v=""/>
    <s v=""/>
    <s v=""/>
    <s v="2022/000371"/>
  </r>
  <r>
    <x v="1"/>
    <x v="21"/>
    <s v="011563/2022"/>
    <s v="Organización del acto institucional del Día de la Región de Castilla-La Mancha en Puertollano, el 31/05/2022."/>
    <s v="Contrato de servicios"/>
    <s v="Procedimiento Abierto Simplificado"/>
    <s v="No"/>
    <n v="6050"/>
    <n v="5717.25"/>
    <s v=""/>
    <s v=""/>
    <s v=""/>
    <s v=""/>
    <s v="@2022/001763"/>
  </r>
  <r>
    <x v="1"/>
    <x v="21"/>
    <s v="011564/2022"/>
    <s v="Organización del acto institucional del Día de la Región de Castilla-La Mancha en Puertollano, el 31/05/2022."/>
    <s v="Contrato de servicios"/>
    <s v="Procedimiento Abierto Simplificado"/>
    <s v="No"/>
    <n v="7865"/>
    <n v="7039.18"/>
    <s v=""/>
    <s v=""/>
    <s v=""/>
    <s v=""/>
    <s v="@2022/001763"/>
  </r>
  <r>
    <x v="1"/>
    <x v="21"/>
    <s v="011562/2022"/>
    <s v="Organización del acto institucional del Día de la Región de Castilla-La Mancha en Puertollano, el 31/05/2022."/>
    <s v="Contrato de servicios"/>
    <s v="Procedimiento Abierto Simplificado"/>
    <s v="No"/>
    <n v="10285"/>
    <n v="9205.08"/>
    <s v=""/>
    <s v=""/>
    <s v=""/>
    <s v=""/>
    <s v="@2022/001763"/>
  </r>
  <r>
    <x v="1"/>
    <x v="21"/>
    <s v="011561/2022"/>
    <s v="Organización del acto institucional del Día de la Región de Castilla-La Mancha en Puertollano, el 31/05/2022."/>
    <s v="Contrato de servicios"/>
    <s v="Procedimiento Abierto Simplificado"/>
    <s v="No"/>
    <n v="14520"/>
    <n v="12995.4"/>
    <s v=""/>
    <s v=""/>
    <s v=""/>
    <s v=""/>
    <s v="@2022/001763"/>
  </r>
  <r>
    <x v="1"/>
    <x v="17"/>
    <s v="028133/2022"/>
    <s v="Edificio sede Del. Prov. - Cubierta y fachada"/>
    <s v="Contrato de obras"/>
    <s v="Procedimiento Abierto Simplificado Abreviado"/>
    <s v="No"/>
    <n v="28154.1"/>
    <n v="25287.79"/>
    <s v=""/>
    <s v=""/>
    <s v=""/>
    <s v=""/>
    <s v="@2022/010988#001"/>
  </r>
  <r>
    <x v="1"/>
    <x v="21"/>
    <s v="011558/2022"/>
    <s v="Organización del acto institucional del Día de la Región de Castilla-La Mancha en Puertollano, el 31/05/2022."/>
    <s v="Contrato de servicios"/>
    <s v="Procedimiento Abierto Simplificado"/>
    <s v="No"/>
    <n v="22990"/>
    <n v="20576.05"/>
    <s v=""/>
    <s v=""/>
    <s v=""/>
    <s v=""/>
    <s v="@2022/001763"/>
  </r>
  <r>
    <x v="1"/>
    <x v="21"/>
    <s v="037531/2022"/>
    <s v="patrocinio documental despoblación, una mirada positiva"/>
    <s v="Contrato de servicios"/>
    <s v="Procedimiento negociado sin publicidad"/>
    <s v="No"/>
    <n v="24865.5"/>
    <n v="24865.5"/>
    <s v="168"/>
    <s v="a"/>
    <s v="2"/>
    <s v="EXCLUSIVIDAD TÉCNICA, DE DERECHOS EXCLUSIVOS O ARTÍSTICA_x000a_"/>
    <s v="@2022/013157"/>
  </r>
  <r>
    <x v="1"/>
    <x v="21"/>
    <s v="004678/2022"/>
    <s v="Patrocinio publicitario de la retransmisión de 25 programas JARAIZ, de Agustín Cacho, que se emitirán durante el año 2022 en la Cadena SER."/>
    <s v="Contrato de servicios"/>
    <s v="Procedimiento negociado sin publicidad"/>
    <s v="No"/>
    <n v="25000"/>
    <n v="25000"/>
    <s v="168"/>
    <s v="a"/>
    <s v="2"/>
    <s v="EXCLUSIVIDAD TÉCNICA, DE DERECHOS EXCLUSIVOS O ARTÍSTICA_x000a_"/>
    <s v="@2022/001016"/>
  </r>
  <r>
    <x v="1"/>
    <x v="21"/>
    <s v="030398/2022"/>
    <s v="Patrocinio publicitario de la  IV edición Fiesta de la Vendimia."/>
    <s v="Contrato de servicios"/>
    <s v="Procedimiento negociado sin publicidad"/>
    <s v="No"/>
    <n v="36300"/>
    <n v="36300"/>
    <s v="168"/>
    <s v="a"/>
    <s v="2"/>
    <s v="EXCLUSIVIDAD TÉCNICA, DE DERECHOS EXCLUSIVOS O ARTÍSTICA_x000a_"/>
    <s v="@2022/013104"/>
  </r>
  <r>
    <x v="1"/>
    <x v="17"/>
    <s v="022880/2022"/>
    <s v="CM-310, CM-2025 y CM-2108. Fresado y reposición de firme, mediante extendido de MBC"/>
    <s v="Contrato de obras"/>
    <s v="Procedimiento Abierto Simplificado"/>
    <s v="No"/>
    <n v="38718.910000000003"/>
    <n v="37510"/>
    <s v=""/>
    <s v=""/>
    <s v=""/>
    <s v=""/>
    <s v="@2022/006205#001"/>
  </r>
  <r>
    <x v="1"/>
    <x v="21"/>
    <s v="007632/2022"/>
    <s v="Contrato de Patrocinio del programa Herrera en Cope, a celebrar en Albacete el 20/04/2022"/>
    <s v="Contrato de servicios"/>
    <s v="Procedimiento negociado sin publicidad"/>
    <s v="No"/>
    <n v="42350"/>
    <n v="42350"/>
    <s v="168"/>
    <s v="a"/>
    <s v="2"/>
    <s v="EXCLUSIVIDAD TÉCNICA, DE DERECHOS EXCLUSIVOS O ARTÍSTICA_x000a_"/>
    <s v="@2022/001328"/>
  </r>
  <r>
    <x v="1"/>
    <x v="21"/>
    <s v="011560/2022"/>
    <s v="Organización del acto institucional del Día de la Región de Castilla-La Mancha en Puertollano, el 31/05/2022."/>
    <s v="Contrato de servicios"/>
    <s v="Procedimiento Abierto Simplificado"/>
    <s v="No"/>
    <n v="43560"/>
    <n v="41164.199999999997"/>
    <s v=""/>
    <s v=""/>
    <s v=""/>
    <s v=""/>
    <s v="@2022/001763"/>
  </r>
  <r>
    <x v="1"/>
    <x v="21"/>
    <s v="014565/2022"/>
    <s v="Patrocinio publicitario del programa &quot;Más de uno&quot; de Onda Cero"/>
    <s v="Contrato de servicios"/>
    <s v="Procedimiento negociado sin publicidad"/>
    <s v="No"/>
    <n v="43560"/>
    <n v="43560"/>
    <s v="168"/>
    <s v="a"/>
    <s v="2"/>
    <s v="EXCLUSIVIDAD TÉCNICA, DE DERECHOS EXCLUSIVOS O ARTÍSTICA_x000a_"/>
    <s v="@2022/004103"/>
  </r>
  <r>
    <x v="1"/>
    <x v="21"/>
    <s v="004094/2022"/>
    <s v="Patrocinio publicitario de un partido de fútbol de la Selección Española sub-21."/>
    <s v="Contrato de servicios"/>
    <s v="Procedimiento negociado sin publicidad"/>
    <s v="No"/>
    <n v="45980"/>
    <n v="45980"/>
    <s v="168"/>
    <s v="a"/>
    <s v="2"/>
    <s v="EXCLUSIVIDAD TÉCNICA, DE DERECHOS EXCLUSIVOS O ARTÍSTICA_x000a_"/>
    <s v="@2022/001219"/>
  </r>
  <r>
    <x v="1"/>
    <x v="21"/>
    <s v="030193/2022"/>
    <s v="Patrocinio del documental &quot;Maratón: La madre del cordero&quot;"/>
    <s v="Contrato de servicios"/>
    <s v="Procedimiento negociado sin publicidad"/>
    <s v="No"/>
    <n v="48400"/>
    <n v="48400"/>
    <s v="168"/>
    <s v="a"/>
    <s v="2"/>
    <s v="EXCLUSIVIDAD TÉCNICA, DE DERECHOS EXCLUSIVOS O ARTÍSTICA_x000a_"/>
    <s v="@2022/007169"/>
  </r>
  <r>
    <x v="1"/>
    <x v="17"/>
    <s v="038246/2022"/>
    <s v="Ejecución de las obras necesarias para la realización de mejoras de accesibilidad en edificio de uso residencial vivienda colectiva, sito en Toledo, financiado con fondos del Plan de Recuperación, Transformación y Resiliencia-NextGenerationEU"/>
    <s v="Contrato de obras"/>
    <s v="Procedimiento Abierto Simplificado Abreviado"/>
    <s v="No"/>
    <n v="57124.39"/>
    <n v="55981.9"/>
    <s v=""/>
    <s v=""/>
    <s v=""/>
    <s v=""/>
    <s v="@2022/014265#001"/>
  </r>
  <r>
    <x v="1"/>
    <x v="21"/>
    <s v="005867.4/2020"/>
    <s v="Gestión de la compra de espacios publicitarios para llevar a cabo la difusión y promoción de las actuaciones de la Junta de Comunidades de Castilla-La Mancha"/>
    <s v="Contrato de servicios"/>
    <s v="Procedimiento abierto; multiplicidad de criterios"/>
    <s v="No"/>
    <n v="60000"/>
    <n v="60000"/>
    <m/>
    <m/>
    <m/>
    <m/>
    <s v="2019/025964"/>
  </r>
  <r>
    <x v="1"/>
    <x v="21"/>
    <s v="024045/2022"/>
    <s v="Patrocinio karateca Sandra Sánchez"/>
    <s v="Contrato de servicios"/>
    <s v="Procedimiento negociado sin publicidad"/>
    <s v="No"/>
    <n v="60500"/>
    <n v="60500"/>
    <s v="168"/>
    <s v="a"/>
    <s v="2"/>
    <s v="EXCLUSIVIDAD TÉCNICA, DE DERECHOS EXCLUSIVOS O ARTÍSTICA_x000a_"/>
    <s v="@2022/004383"/>
  </r>
  <r>
    <x v="1"/>
    <x v="21"/>
    <s v="027047/2022"/>
    <s v="Asistencia Técnica para la realización, grabación y emisión en streaming de las ruedas de prensa de la Presidencia de la JCCM."/>
    <s v="Contrato de servicios"/>
    <s v="Procedimiento Abierto Simplificado"/>
    <s v="No"/>
    <n v="67401.84"/>
    <n v="67401.84"/>
    <s v=""/>
    <s v=""/>
    <s v=""/>
    <s v=""/>
    <s v="@2022/006942"/>
  </r>
  <r>
    <x v="1"/>
    <x v="21"/>
    <s v="030280/2022"/>
    <s v="Patrocinio II Festival de Otoño en Cuenca"/>
    <s v="Contrato de servicios"/>
    <s v="Procedimiento negociado sin publicidad"/>
    <s v="No"/>
    <n v="70000"/>
    <n v="70000"/>
    <s v="168"/>
    <s v="a"/>
    <s v="2"/>
    <s v="EXCLUSIVIDAD TÉCNICA, DE DERECHOS EXCLUSIVOS O ARTÍSTICA_x000a_"/>
    <s v="@2022/013102"/>
  </r>
  <r>
    <x v="1"/>
    <x v="21"/>
    <s v="005867.3/2020"/>
    <s v="Gestión de la compra de espacios publicitarios para llevar a cabo la difusión y promoción de las actuaciones de la Junta de Comunidades de Castilla-La Mancha"/>
    <s v="Contrato de servicios"/>
    <s v="Procedimiento abierto; multiplicidad de criterios"/>
    <s v="No"/>
    <n v="150000"/>
    <n v="150000"/>
    <m/>
    <m/>
    <m/>
    <m/>
    <s v="2019/025964"/>
  </r>
  <r>
    <x v="1"/>
    <x v="21"/>
    <s v="005867.6/2020"/>
    <s v="Gestión de la compra de espacios publicitarios para llevar a cabo la difusión y promoción de las actuaciones de la Junta de Comunidades de Castilla-La Mancha"/>
    <s v="Contrato de servicios"/>
    <s v="Procedimiento abierto; multiplicidad de criterios"/>
    <s v="No"/>
    <n v="150000"/>
    <n v="150000"/>
    <m/>
    <m/>
    <m/>
    <m/>
    <s v="2019/025964"/>
  </r>
  <r>
    <x v="1"/>
    <x v="21"/>
    <s v="008563/2022"/>
    <s v="Patrocinio publicitario de 5 programas Agropopular de la Cadena COPE 2022/2023"/>
    <s v="Contrato de servicios"/>
    <s v="Procedimiento negociado sin publicidad"/>
    <s v="No"/>
    <n v="181500"/>
    <n v="181500"/>
    <s v="168"/>
    <s v="a"/>
    <s v="2"/>
    <s v="EXCLUSIVIDAD TÉCNICA, DE DERECHOS EXCLUSIVOS O ARTÍSTICA_x000a_"/>
    <s v="@2022/002399"/>
  </r>
  <r>
    <x v="1"/>
    <x v="17"/>
    <s v="000018.3/2022"/>
    <s v="CR-CR-21-306_Mejora de la seguridad vial en las intersecciones de la cm-420 en puerto lápice (p.k. 29+570 y 27+050); cm-412 en valdepeñas (p.k. 88+540) y cm-3166 en alcázar de san juan (p.k. 0+800) CR"/>
    <s v="Contrato de obras"/>
    <s v="Procedimiento Abierto Simplificado"/>
    <s v="No"/>
    <n v="83216.47"/>
    <n v="83216.47"/>
    <m/>
    <m/>
    <m/>
    <m/>
    <s v="2021/012054"/>
  </r>
  <r>
    <x v="1"/>
    <x v="21"/>
    <s v="028293/2022"/>
    <s v="Servicios Informativos de la Región"/>
    <s v="Contrato de servicios"/>
    <s v="Procedimiento abierto; multiplicidad de criterios"/>
    <s v="No"/>
    <n v="865000"/>
    <n v="842160"/>
    <s v=""/>
    <s v=""/>
    <s v=""/>
    <s v=""/>
    <s v="@2022/000341"/>
  </r>
  <r>
    <x v="1"/>
    <x v="17"/>
    <s v="028105/2022"/>
    <s v="Obras para la instalación de dos ascensores y mejoras de accesibilidad en edificio de uso residencial vivienda colectiva, sito en Almadén (CR). Plan de Recuperación, Transformación y Resiliencia - Financiado por la Unión Europea  NextGenerationEU"/>
    <s v="Contrato de obras"/>
    <s v="Procedimiento Abierto Simplificado Abreviado"/>
    <s v="No"/>
    <n v="87140.13"/>
    <n v="84150"/>
    <s v=""/>
    <s v=""/>
    <s v=""/>
    <s v=""/>
    <s v="@2022/006631#001"/>
  </r>
  <r>
    <x v="1"/>
    <x v="17"/>
    <s v="033652/2022"/>
    <s v="Mejora de los sistemas de contención de vehículos en la carretera CM4115 115, del pk 8,570 al pk 16,370, Villamayor de calatrava a  Almodovar del campo"/>
    <s v="Contrato de obras"/>
    <s v="Procedimiento Abierto Simplificado Abreviado"/>
    <s v="No"/>
    <n v="96528.8"/>
    <n v="95515.25"/>
    <s v=""/>
    <s v=""/>
    <s v=""/>
    <s v=""/>
    <s v="@2022/014838#001"/>
  </r>
  <r>
    <x v="1"/>
    <x v="17"/>
    <s v="044253/2022"/>
    <s v="Rehabilitación sustitución parcial de fachada en bloque de viviendas públicas titularidad de la JCCM EXP CR-97/040-7070-0015 A 0026 sito en Avenida Ferrocarril nº 21 bloque A de Ciudad Real"/>
    <s v="Contrato de obras"/>
    <s v="Procedimiento Abierto Simplificado Abreviado"/>
    <s v="No"/>
    <n v="96703.2"/>
    <n v="84167.54"/>
    <s v=""/>
    <s v=""/>
    <s v=""/>
    <s v=""/>
    <s v="@2022/017671#001"/>
  </r>
  <r>
    <x v="1"/>
    <x v="17"/>
    <s v="000824.4/2018"/>
    <s v="1701TO18GSP00003 TRANS ZONAL SERRANIA ALTA-ALCARRIA VCM-102 DE CUENCA"/>
    <s v="Contrato de concesión de servicios"/>
    <s v="Procedimiento abierto; multiplicidad de criterios"/>
    <s v="No"/>
    <n v="138501.54999999999"/>
    <n v="138501.54999999999"/>
    <m/>
    <m/>
    <m/>
    <m/>
    <s v="2018/000108"/>
  </r>
  <r>
    <x v="1"/>
    <x v="17"/>
    <s v="022227.1/2021"/>
    <s v="CR-TO-20-341 Refuerzo de firme de la carretera CM-4171, p.k. 0+000 al 17+210. Tramo: Los Navalmorales-Espinoso del Rey (Toledo)"/>
    <s v="Contrato de obras"/>
    <s v="Procedimiento abierto. Un solo criterio"/>
    <s v="No"/>
    <n v="167139.38"/>
    <n v="167139.38"/>
    <m/>
    <m/>
    <m/>
    <m/>
    <s v="2021/000651"/>
  </r>
  <r>
    <x v="1"/>
    <x v="17"/>
    <s v="028864.2/2021"/>
    <s v="CR-GU-21-281 Rehabilitación de firme de la carretera CM-2027. Tramo: Pozo de Guadalajara a Aranzueque. Del P.K. 0+000 AL P.K. 10+270 (Guadalajara)"/>
    <s v="Contrato de obras"/>
    <s v="Procedimiento Abierto Simplificado"/>
    <s v="No"/>
    <n v="192042.03999999998"/>
    <n v="192042.03999999998"/>
    <m/>
    <m/>
    <m/>
    <m/>
    <s v="2021/007174"/>
  </r>
  <r>
    <x v="1"/>
    <x v="17"/>
    <s v="028243/2022"/>
    <s v="Obras de mejora del coeficiente de rozamiento transversal, mediante el extendido de microaglomerado en frío, en las carreteras CM-200 y CM-2002 (Zona 2), CM-220 y CM-311 (Zona 3), y CM-310 (Zona 4) en Cuenca"/>
    <s v="Contrato de obras"/>
    <s v="Procedimiento Abierto Simplificado"/>
    <s v="No"/>
    <n v="225114.33"/>
    <n v="191906"/>
    <s v=""/>
    <s v=""/>
    <s v=""/>
    <s v=""/>
    <s v="@2022/010653#001"/>
  </r>
  <r>
    <x v="1"/>
    <x v="17"/>
    <s v="029849/2022"/>
    <s v="Fresado y reposición de firme en la carretera CM-3109. PK 32,430 a 54,300"/>
    <s v="Contrato de obras"/>
    <s v="Procedimiento Abierto Simplificado"/>
    <s v="No"/>
    <n v="229332.2"/>
    <n v="193120.56"/>
    <s v=""/>
    <s v=""/>
    <s v=""/>
    <s v=""/>
    <s v="@2022/012122#001"/>
  </r>
  <r>
    <x v="1"/>
    <x v="17"/>
    <s v="033224/2022"/>
    <s v="Proyecto de Mejora de Rasante y Pavimentación en varios tramos de carreteras de la provincia de Albacete"/>
    <s v="Contrato de obras"/>
    <s v="Procedimiento Abierto Simplificado"/>
    <s v="No"/>
    <n v="241902"/>
    <n v="235975.4"/>
    <s v=""/>
    <s v=""/>
    <s v=""/>
    <s v=""/>
    <s v="@2022/010561#001"/>
  </r>
  <r>
    <x v="1"/>
    <x v="17"/>
    <s v="029266/2022"/>
    <s v="Obras para la instalación de tres ascensores y mejoras de accesibilidad en edificio de uso residencial vivienda colectiva, sito en Elche de la Sierra (AB) Plan de Recuperación, Transformación y Resiliencia - Financiado por la Unión Europea NextGenerationE"/>
    <s v="Contrato de obras"/>
    <s v="Procedimiento Abierto Simplificado"/>
    <s v="No"/>
    <n v="286143.89"/>
    <n v="275985.78999999998"/>
    <s v=""/>
    <s v=""/>
    <s v=""/>
    <s v=""/>
    <s v="@2022/006632#001"/>
  </r>
  <r>
    <x v="1"/>
    <x v="17"/>
    <s v="023817/2022"/>
    <s v="CR-GU-22-282 Refuerzo de la travesía de la carretera CM-2019 en Mondéjar. P.K 3+400 a 5+500. (GUADALAJARA)¿"/>
    <s v="Contrato de obras"/>
    <s v="Procedimiento Abierto Simplificado"/>
    <s v="No"/>
    <n v="291745.45"/>
    <n v="246554.08"/>
    <s v=""/>
    <s v=""/>
    <s v=""/>
    <s v=""/>
    <s v="@2022/004636#001"/>
  </r>
  <r>
    <x v="1"/>
    <x v="17"/>
    <s v="028093/2022"/>
    <s v="Obras para la instalación de dos ascensores y mejoras de accesibilidad en edificio de uso residencial vivienda colectiva, sito en Molina de Aragón (Guadalajara). Plan de Recuperación, Transformación y Resiliencia - Financiado por la Unión Europea NextGene"/>
    <s v="Contrato de obras"/>
    <s v="Procedimiento Abierto Simplificado"/>
    <s v="No"/>
    <n v="300070.8"/>
    <n v="291500"/>
    <s v=""/>
    <s v=""/>
    <s v=""/>
    <s v=""/>
    <s v="@2022/006759#001"/>
  </r>
  <r>
    <x v="1"/>
    <x v="17"/>
    <s v="029554/2022"/>
    <s v="Obras para la instalación de tres ascensores y mejoras de accesibilidad en edificio de uso residencial vivienda colectiva, sito en la Gineta (AB). Plan de Recuperación, Transformación y Resiliencia - Financiado por la Unión Europea NextGenerationEU"/>
    <s v="Contrato de obras"/>
    <s v="Procedimiento Abierto Simplificado"/>
    <s v="No"/>
    <n v="305524.63"/>
    <n v="273444.53999999998"/>
    <s v=""/>
    <s v=""/>
    <s v=""/>
    <s v=""/>
    <s v="@2022/006709#001"/>
  </r>
  <r>
    <x v="1"/>
    <x v="17"/>
    <s v="043326/2022"/>
    <s v="CR-CU-22-364_Construcción de glorieta en el P.K. 0+830 de la CM-2202, Motilla del Palancar (Cuenca)"/>
    <s v="Contrato de obras"/>
    <s v="Procedimiento Abierto Simplificado"/>
    <s v="No"/>
    <n v="370139.92"/>
    <n v="355619.9"/>
    <s v=""/>
    <s v=""/>
    <s v=""/>
    <s v=""/>
    <s v="@2022/014615#001"/>
  </r>
  <r>
    <x v="1"/>
    <x v="17"/>
    <s v="028161/2022"/>
    <s v="Obras para la instalación de tres ascensores y mejoras de accesibilidad en edificio de uso residencial vivienda colectiva, sito en Albacete. Plan de Recuperación, Transformación y Resiliencia - Financiado por la Unión Europea NextGenerationEU"/>
    <s v="Contrato de obras"/>
    <s v="Procedimiento Abierto Simplificado"/>
    <s v="No"/>
    <n v="411833.55"/>
    <n v="366120.03"/>
    <s v=""/>
    <s v=""/>
    <s v=""/>
    <s v=""/>
    <s v="@2022/006624#001"/>
  </r>
  <r>
    <x v="1"/>
    <x v="17"/>
    <s v="043567/2022"/>
    <s v="CR-CU-22-363_Construcción De Glorieta en intersección entre N-310 y CM-3112 en San Clemente (Cuenca)"/>
    <s v="Contrato de obras"/>
    <s v="Procedimiento Abierto Simplificado"/>
    <s v="No"/>
    <n v="414073.06"/>
    <n v="375100"/>
    <s v=""/>
    <s v=""/>
    <s v=""/>
    <s v=""/>
    <s v="@2022/014623#001"/>
  </r>
  <r>
    <x v="1"/>
    <x v="17"/>
    <s v="043702/2022"/>
    <s v="CR-TO-22-347  Actuaciones en el área de reintroducción del lince ibérico de Montes de Toledo. Carreteras CM-410 y CM-403 (Toledo)"/>
    <s v="Contrato de obras"/>
    <s v="Procedimiento Abierto Simplificado"/>
    <s v="No"/>
    <n v="534801.6"/>
    <n v="427166.71999999997"/>
    <s v=""/>
    <s v=""/>
    <s v=""/>
    <s v=""/>
    <s v="@2022/011858#001"/>
  </r>
  <r>
    <x v="1"/>
    <x v="17"/>
    <s v="000018/2022"/>
    <s v="CR-CR-21-306_Mejora de la seguridad vial en las intersecciones de la cm-420 en puerto lápice (p.k. 29+570 y 27+050); cm-412 en valdepeñas (p.k. 88+540) y cm-3166 en alcázar de san juan (p.k. 0+800) CR"/>
    <s v="Contrato de obras"/>
    <s v="Procedimiento Abierto Simplificado"/>
    <s v="No"/>
    <n v="630750.43000000005"/>
    <n v="623962.36"/>
    <s v=""/>
    <s v=""/>
    <s v=""/>
    <s v=""/>
    <s v="@2021/012054#001"/>
  </r>
  <r>
    <x v="1"/>
    <x v="17"/>
    <s v="027136/2022"/>
    <s v="TR-SP-22-032 Proyecto de ejecución de reforma de la estación de autobuses de Manzanares (Ciudad Real)"/>
    <s v="Contrato de obras"/>
    <s v="Procedimiento Abierto Simplificado"/>
    <s v="No"/>
    <n v="703606.93"/>
    <n v="663660.80000000005"/>
    <s v=""/>
    <s v=""/>
    <s v=""/>
    <s v=""/>
    <s v="@2022/003533#001"/>
  </r>
  <r>
    <x v="1"/>
    <x v="17"/>
    <s v="044434/2022"/>
    <s v="CR-TO-22-345 Remodelación de las intersecciones en Pulgar (CM-410); Madridejos (CM-4133) y Carranque (CM-4008) (Toledo)"/>
    <s v="Contrato de obras"/>
    <s v="Procedimiento Abierto Simplificado"/>
    <s v="No"/>
    <n v="799643.31"/>
    <n v="748038.89"/>
    <s v=""/>
    <s v=""/>
    <s v=""/>
    <s v=""/>
    <s v="@2022/014622#001"/>
  </r>
  <r>
    <x v="1"/>
    <x v="17"/>
    <s v="000461/2022"/>
    <s v="Remodelación y mejora del Parque de la Alameda en Sigüenza (Guadalajara)"/>
    <s v="Contrato de obras"/>
    <s v="Procedimiento abierto. Un solo criterio"/>
    <s v="No"/>
    <n v="1965521.85"/>
    <n v="1508341.46"/>
    <s v=""/>
    <s v=""/>
    <s v=""/>
    <s v=""/>
    <s v="@2021/011939#001"/>
  </r>
  <r>
    <x v="1"/>
    <x v="17"/>
    <s v="032504/2022"/>
    <s v="CN-CR-21-205_Ensanche y refuerzo de la CM-3102, del pk 25,700 al 33,300. Tramo: socuéllamos ¿ l.p. Cuenca (ciudad real)"/>
    <s v="Contrato de obras"/>
    <s v="Procedimiento abierto. Un solo criterio"/>
    <s v="No"/>
    <n v="2868821.13"/>
    <n v="2635380"/>
    <s v=""/>
    <s v=""/>
    <s v=""/>
    <s v=""/>
    <s v="@2022/005227#001"/>
  </r>
  <r>
    <x v="1"/>
    <x v="17"/>
    <s v="033695/2022"/>
    <s v="Ejecución de las obras de conexión rodada y peatonal del PSI El Terminillo con  el núcleo urbano de Cuenca"/>
    <s v="Contrato de obras"/>
    <s v="Procedimiento abierto; multiplicidad de criterios"/>
    <s v="No"/>
    <n v="3798192.06"/>
    <n v="3417993.03"/>
    <s v=""/>
    <s v=""/>
    <s v=""/>
    <s v=""/>
    <s v="@2022/001339#001"/>
  </r>
  <r>
    <x v="1"/>
    <x v="17"/>
    <s v="044569/2022"/>
    <s v="CN-CU-21-197. Ensanche y mejora de la CM-3101. Tramo: Hontanaya - Osa de la Vega (Cuenca)"/>
    <s v="Contrato de obras"/>
    <s v="Procedimiento abierto. Un solo criterio"/>
    <s v="No"/>
    <n v="4402711.17"/>
    <n v="3496900"/>
    <s v=""/>
    <s v=""/>
    <s v=""/>
    <s v=""/>
    <s v="@2022/010178#002"/>
  </r>
  <r>
    <x v="1"/>
    <x v="17"/>
    <s v="015047/2022"/>
    <s v="Ejecución de las obras de remodelación del Paseo del Bosque de Puertollano (Ciudad Real)"/>
    <s v="Contrato de obras"/>
    <s v="Procedimiento abierto; multiplicidad de criterios"/>
    <s v="No"/>
    <n v="4800000"/>
    <n v="4235000"/>
    <s v=""/>
    <s v=""/>
    <s v=""/>
    <s v=""/>
    <s v="@2021/017542#001"/>
  </r>
  <r>
    <x v="1"/>
    <x v="17"/>
    <s v="044670/2022"/>
    <s v="CN-AB-21-191 Acondicionamiento, ensanche y mejora de la seguridad vial de la Ctra. CM-3229, P.K. 0+000-11+205. Tramo NERPIO - LÍMITE REGIÓN DE MURCIA (Albacete)"/>
    <s v="Contrato de obras"/>
    <s v="Procedimiento abierto. Un solo criterio"/>
    <s v="No"/>
    <n v="5948878.4699999997"/>
    <n v="5120199.7"/>
    <s v=""/>
    <s v=""/>
    <s v=""/>
    <s v=""/>
    <s v="@2022/011748#001"/>
  </r>
  <r>
    <x v="1"/>
    <x v="18"/>
    <s v="038777/2022"/>
    <s v="Contrato de obra para la instalación de generación fotovoltaica para autoconsumo en el Centro de Referencia Nacional de Energía Eléctrica, Agua y Gas, ubicado en la calle Regino Pradillo, 3 de la localidad de Guadalajara."/>
    <s v="Contrato de obras"/>
    <s v="Procedimiento Abierto Simplificado Abreviado"/>
    <s v="No"/>
    <n v="85193.04"/>
    <n v="68340.800000000003"/>
    <s v=""/>
    <s v=""/>
    <s v=""/>
    <s v=""/>
    <s v="@2022/009594#001"/>
  </r>
  <r>
    <x v="1"/>
    <x v="18"/>
    <s v="007503/2022"/>
    <s v="Ejecución de obra del proyecto de acondicionamiento de la planta segunda del Palacio de Benacazón, en Toledo para albergar las dependencias de la Cámara de Cuentas de Castilla-La Mancha."/>
    <s v="Contrato de obras"/>
    <s v="Procedimiento Abierto Simplificado"/>
    <s v="No"/>
    <n v="189174.38"/>
    <n v="179677.82"/>
    <s v=""/>
    <s v=""/>
    <s v=""/>
    <s v=""/>
    <s v="@2022/000194#001"/>
  </r>
  <r>
    <x v="1"/>
    <x v="18"/>
    <s v="044341/2022"/>
    <s v="Obra reforma del edificio ubicado en la calle Rosario, 44 de Albacete"/>
    <s v="Contrato de obras"/>
    <s v="Procedimiento Abierto Simplificado"/>
    <s v="No"/>
    <n v="470127.35"/>
    <n v="384450.88"/>
    <s v=""/>
    <s v=""/>
    <s v=""/>
    <s v=""/>
    <s v="@2022/011737#001"/>
  </r>
  <r>
    <x v="1"/>
    <x v="18"/>
    <s v="011730/2022"/>
    <s v="Ejecución de obra del proyecto básico y ejecución de la rehabilitación energética del edificio Iberia, propiedad de la Junta de Comunidades de Castilla-La Mancha, situado en la Calle Cardenal Gil de Albornoz, 1, Cuenca."/>
    <s v="Contrato de obras"/>
    <s v="Procedimiento Abierto Simplificado"/>
    <s v="No"/>
    <n v="850950.89"/>
    <n v="816103.1"/>
    <s v=""/>
    <s v=""/>
    <s v=""/>
    <s v=""/>
    <s v="@2022/000170#001"/>
  </r>
  <r>
    <x v="1"/>
    <x v="18"/>
    <s v="004152/2022"/>
    <s v="Redacción del proyecto básico y de ejecución, estudio de seguridad y salud y ejecución de las obras de reforma interior y modificación de las instalaciones del edificio de Cardenal Silíceo nº 2"/>
    <s v="Contrato de obras"/>
    <s v="Procedimiento Abierto Simplificado"/>
    <s v="No"/>
    <n v="901863.47"/>
    <n v="901861.4"/>
    <s v=""/>
    <s v=""/>
    <s v=""/>
    <s v=""/>
    <s v="@2021/013968#001"/>
  </r>
  <r>
    <x v="1"/>
    <x v="18"/>
    <s v="007661/2022"/>
    <s v="Obras de reparación del campo solar térmico situado en las torres 1 a 5 de la sede central de las Consejerías de Bienestar Social y de Sanidad, en Toledo"/>
    <s v="Contrato de obras"/>
    <s v="Procedimiento Abierto Simplificado"/>
    <s v="No"/>
    <n v="933608.23"/>
    <n v="529356.11"/>
    <s v=""/>
    <s v=""/>
    <s v=""/>
    <s v=""/>
    <s v="@2021/015868#001"/>
  </r>
  <r>
    <x v="1"/>
    <x v="18"/>
    <s v="012208/2022"/>
    <s v="Obras de reforma y ampliación de las antiguas escuelas para nuevas dependencias de la Junta de Comunidades de Castilla-La Mancha en Sigüenza"/>
    <s v="Contrato de obras"/>
    <s v="Procedimiento abierto; multiplicidad de criterios"/>
    <s v="No"/>
    <n v="3196540.05"/>
    <n v="2876886.05"/>
    <s v=""/>
    <s v=""/>
    <s v=""/>
    <s v=""/>
    <s v="@2022/000213#001"/>
  </r>
  <r>
    <x v="1"/>
    <x v="18"/>
    <s v="009239/2022"/>
    <s v="Obras de rehabilitación integral del antiguo hospital El Carmen para edificio administrativo servicios múltiples provinciales de la Junta, y su urbanización exterior en Ciudad Real."/>
    <s v="Contrato de obras"/>
    <s v="Procedimiento abierto; multiplicidad de criterios"/>
    <s v="No"/>
    <n v="33611940.119999997"/>
    <n v="30431394.52"/>
    <s v=""/>
    <s v=""/>
    <s v=""/>
    <s v=""/>
    <s v="@2022/000678#001"/>
  </r>
  <r>
    <x v="1"/>
    <x v="12"/>
    <s v="001464/2022"/>
    <s v="Lote 1.5.4 Illescas. Mantenimiento vehiculos revisiones periodicas del motor y anejosl"/>
    <s v="Contrato de suministros"/>
    <s v="Basado en un Acuerdo Marco"/>
    <s v="No"/>
    <n v="166.01"/>
    <n v="166.01"/>
    <s v=""/>
    <s v=""/>
    <s v=""/>
    <s v=""/>
    <s v="2022/000090"/>
  </r>
  <r>
    <x v="1"/>
    <x v="12"/>
    <s v="003050/2022"/>
    <s v="LOTE 2.5.4 ILLESCAS. Sustitucion, reparacion y ajuste neumaticos"/>
    <s v="Contrato de suministros"/>
    <s v="Basado en un Acuerdo Marco"/>
    <s v="No"/>
    <n v="409.66"/>
    <n v="409.66"/>
    <s v=""/>
    <s v=""/>
    <s v=""/>
    <s v=""/>
    <s v="2022/000104"/>
  </r>
  <r>
    <x v="1"/>
    <x v="12"/>
    <s v="001467/2022"/>
    <s v="Lote 1.5.10 LOS NAVALMORALES. Mantenimiento vehiculos revisiones periodicas del motor y anejos"/>
    <s v="Contrato de suministros"/>
    <s v="Basado en un Acuerdo Marco"/>
    <s v="No"/>
    <n v="479.74"/>
    <n v="479.74"/>
    <s v=""/>
    <s v=""/>
    <s v=""/>
    <s v=""/>
    <s v="2022/000096"/>
  </r>
  <r>
    <x v="1"/>
    <x v="12"/>
    <s v="001420/2022"/>
    <s v="Lote 1.5.5 MADRIDEJOS. Mantenimiento vehiculos revisiones periodicas del motor y anejos"/>
    <s v="Contrato de suministros"/>
    <s v="Basado en un Acuerdo Marco"/>
    <s v="No"/>
    <n v="662.79"/>
    <n v="662.79"/>
    <s v=""/>
    <s v=""/>
    <s v=""/>
    <s v=""/>
    <s v="2022/000091"/>
  </r>
  <r>
    <x v="1"/>
    <x v="12"/>
    <s v="001426/2022"/>
    <s v="Lote 1.5.8 BELVIS JARA. Mantenimiento vehiculos revisiones periodicas del motor y anejos"/>
    <s v="Contrato de suministros"/>
    <s v="Basado en un Acuerdo Marco"/>
    <s v="No"/>
    <n v="678.96"/>
    <n v="678.96"/>
    <s v=""/>
    <s v=""/>
    <s v=""/>
    <s v=""/>
    <s v="2022/000094"/>
  </r>
  <r>
    <x v="1"/>
    <x v="12"/>
    <s v="001437/2022"/>
    <s v="Lote 1.5.9 GALVEZ. Mantenimiento vehiculos revisiones periodicas del motor y anejos"/>
    <s v="Contrato de suministros"/>
    <s v="Basado en un Acuerdo Marco"/>
    <s v="No"/>
    <n v="678.96"/>
    <n v="678.96"/>
    <s v=""/>
    <s v=""/>
    <s v=""/>
    <s v=""/>
    <s v="2022/000095"/>
  </r>
  <r>
    <x v="1"/>
    <x v="12"/>
    <s v="001412/2022"/>
    <s v="Lote 1.5.6 OCAÑA. Mantenimiento vehiculos revisiones periodicas del motor y anejos"/>
    <s v="Contrato de suministros"/>
    <s v="Basado en un Acuerdo Marco"/>
    <s v="No"/>
    <n v="918.83"/>
    <n v="918.83"/>
    <s v=""/>
    <s v=""/>
    <s v=""/>
    <s v=""/>
    <s v="2022/000092"/>
  </r>
  <r>
    <x v="1"/>
    <x v="12"/>
    <s v="001419/2022"/>
    <s v="Lote 1.5.7 LOS YEBENES. Mantenimiento vehiculos revisiones periodicas del motor y anejos"/>
    <s v="Contrato de suministros"/>
    <s v="Basado en un Acuerdo Marco"/>
    <s v="No"/>
    <n v="959.48"/>
    <n v="959.48"/>
    <s v=""/>
    <s v=""/>
    <s v=""/>
    <s v=""/>
    <s v="2022/000093"/>
  </r>
  <r>
    <x v="1"/>
    <x v="12"/>
    <s v="001552/2022"/>
    <s v="Lote 2.5.10 Los Navalmorales neumaticos"/>
    <s v="Contrato de suministros"/>
    <s v="Basado en un Acuerdo Marco"/>
    <s v="No"/>
    <n v="970.71"/>
    <n v="970.71"/>
    <s v=""/>
    <s v=""/>
    <s v=""/>
    <s v=""/>
    <s v="2022/000111"/>
  </r>
  <r>
    <x v="1"/>
    <x v="12"/>
    <s v="001408/2022"/>
    <s v="Lote 1.5.3 Torrijos. Mantenimiento vehiculos revisiones periodicas del motor y anejos"/>
    <s v="Contrato de suministros"/>
    <s v="Basado en un Acuerdo Marco"/>
    <s v="No"/>
    <n v="1118.04"/>
    <n v="1118.04"/>
    <s v=""/>
    <s v=""/>
    <s v=""/>
    <s v=""/>
    <s v="2022/000089"/>
  </r>
  <r>
    <x v="1"/>
    <x v="12"/>
    <s v="001468/2022"/>
    <s v="LOTE 2.5.8 BELVIS JARA. Sustitucion, reparacion y ajuste neumaticos"/>
    <s v="Contrato de suministros"/>
    <s v="Basado en un Acuerdo Marco"/>
    <s v="No"/>
    <n v="1505.05"/>
    <n v="1505.05"/>
    <s v=""/>
    <s v=""/>
    <s v=""/>
    <s v=""/>
    <s v="2022/000109"/>
  </r>
  <r>
    <x v="1"/>
    <x v="12"/>
    <s v="001471/2022"/>
    <s v="LOTE 2.5.9 GALVEZ. Sustitucion, reparacion y ajuste neumaticos"/>
    <s v="Contrato de suministros"/>
    <s v="Basado en un Acuerdo Marco"/>
    <s v="No"/>
    <n v="1665.35"/>
    <n v="1665.35"/>
    <s v=""/>
    <s v=""/>
    <s v=""/>
    <s v=""/>
    <s v="2022/000110"/>
  </r>
  <r>
    <x v="1"/>
    <x v="12"/>
    <s v="001439/2022"/>
    <s v="LOTE 2.5.5 MADRIDEJOS Sustitucion, reparacion y ajuste neumaticos"/>
    <s v="Contrato de suministros"/>
    <s v="Basado en un Acuerdo Marco"/>
    <s v="No"/>
    <n v="1678.71"/>
    <n v="1678.71"/>
    <s v=""/>
    <s v=""/>
    <s v=""/>
    <s v=""/>
    <s v="2022/000105"/>
  </r>
  <r>
    <x v="1"/>
    <x v="12"/>
    <s v="003720/2022"/>
    <s v="Lote 1.5.1 Toledo mantenimiento vehiculos."/>
    <s v="Contrato de suministros"/>
    <s v="Basado en un Acuerdo Marco"/>
    <s v="No"/>
    <n v="2040.44"/>
    <n v="1602.66"/>
    <s v=""/>
    <s v=""/>
    <s v=""/>
    <s v=""/>
    <s v="@2022/000051"/>
  </r>
  <r>
    <x v="1"/>
    <x v="12"/>
    <s v="001451/2022"/>
    <s v="LOTE 2.5.6 OCAÑA. Sustitucion, reparacion y ajuste neumaticos"/>
    <s v="Contrato de suministros"/>
    <s v="Basado en un Acuerdo Marco"/>
    <s v="No"/>
    <n v="2128.44"/>
    <n v="2128.44"/>
    <s v=""/>
    <s v=""/>
    <s v=""/>
    <s v=""/>
    <s v="2022/000106"/>
  </r>
  <r>
    <x v="1"/>
    <x v="12"/>
    <s v="001466/2022"/>
    <s v="LOTE 2.5.7 LOS YEBENES. Sustitucion, reparacion y ajuste neumaticos"/>
    <s v="Contrato de suministros"/>
    <s v="Basado en un Acuerdo Marco"/>
    <s v="No"/>
    <n v="2141.8000000000002"/>
    <n v="2141.8000000000002"/>
    <s v=""/>
    <s v=""/>
    <s v=""/>
    <s v=""/>
    <s v="2022/000108"/>
  </r>
  <r>
    <x v="1"/>
    <x v="12"/>
    <s v="003320/2022"/>
    <s v="Lote 1.5.2 Talavera mantenimiento vehiculos"/>
    <s v="Contrato de suministros"/>
    <s v="Basado en un Acuerdo Marco"/>
    <s v="No"/>
    <n v="2317.39"/>
    <n v="1958.75"/>
    <s v=""/>
    <s v=""/>
    <s v=""/>
    <s v=""/>
    <s v="@2022/000084"/>
  </r>
  <r>
    <x v="1"/>
    <x v="12"/>
    <s v="001438/2022"/>
    <s v="LOTE 2.5.3 TORRIJOS. Sustitucion, reparacion y ajuste neumaticos"/>
    <s v="Contrato de suministros"/>
    <s v="Basado en un Acuerdo Marco"/>
    <s v="No"/>
    <n v="2529.19"/>
    <n v="2529.19"/>
    <s v=""/>
    <s v=""/>
    <s v=""/>
    <s v=""/>
    <s v="2022/000103"/>
  </r>
  <r>
    <x v="1"/>
    <x v="12"/>
    <s v="007629.1/2021"/>
    <s v="Suministro de combustible para los vehículos adscritos a la Consejería (Solred)."/>
    <s v="Contrato de suministros"/>
    <s v="Basado en un Acuerdo Marco"/>
    <s v="No"/>
    <n v="3790.23"/>
    <n v="3790.23"/>
    <m/>
    <m/>
    <m/>
    <m/>
    <s v="2021/001356"/>
  </r>
  <r>
    <x v="1"/>
    <x v="12"/>
    <s v="003318/2022"/>
    <s v="Lote 2.5.2 Talavera Reina. Neumaticos"/>
    <s v="Contrato de suministros"/>
    <s v="Basado en un Acuerdo Marco"/>
    <s v="No"/>
    <n v="4777.8500000000004"/>
    <n v="4777.8500000000004"/>
    <s v=""/>
    <s v=""/>
    <s v=""/>
    <s v=""/>
    <s v="@2022/000057"/>
  </r>
  <r>
    <x v="1"/>
    <x v="12"/>
    <s v="038424/2022"/>
    <s v="Combustible Ressa"/>
    <s v="Contrato de suministros"/>
    <s v="Basado en un Acuerdo Marco"/>
    <s v="No"/>
    <n v="4890.07"/>
    <n v="4890.07"/>
    <s v=""/>
    <s v=""/>
    <s v=""/>
    <s v=""/>
    <s v="2022/015907"/>
  </r>
  <r>
    <x v="1"/>
    <x v="12"/>
    <s v="003731/2022"/>
    <s v="Lote 2.5.1 Toledo. Neumaticos"/>
    <s v="Contrato de suministros"/>
    <s v="Basado en un Acuerdo Marco"/>
    <s v="No"/>
    <n v="4913.71"/>
    <n v="4176.68"/>
    <s v=""/>
    <s v=""/>
    <s v=""/>
    <s v=""/>
    <s v="@2022/000056"/>
  </r>
  <r>
    <x v="1"/>
    <x v="12"/>
    <s v="008337.1/2021"/>
    <s v="Suministro de combustible para los vehículos adscritos a la Consejería (RES)."/>
    <s v="Contrato de suministros"/>
    <s v="Basado en un Acuerdo Marco"/>
    <s v="No"/>
    <n v="5685.33"/>
    <n v="5685.33"/>
    <m/>
    <m/>
    <m/>
    <m/>
    <s v="2021/001338"/>
  </r>
  <r>
    <x v="1"/>
    <x v="12"/>
    <s v="043240/2022"/>
    <s v="RESSA - Suministro combustible vehículos oficiales, ejercicio 2023."/>
    <s v="Contrato de suministros"/>
    <s v="Basado en un Acuerdo Marco"/>
    <s v="No"/>
    <n v="8000"/>
    <n v="8000"/>
    <s v=""/>
    <s v=""/>
    <s v=""/>
    <s v=""/>
    <s v="2022/018263"/>
  </r>
  <r>
    <x v="1"/>
    <x v="12"/>
    <s v="000477/2022"/>
    <s v="Suministro de papel ecológico para impresión y escritura durante el período comprendido entre el 1 de marzo de 2022 y el 28 de febrero de 2023."/>
    <s v="Contrato de suministros"/>
    <s v="Basado en un Acuerdo Marco"/>
    <s v="No"/>
    <n v="10109.549999999999"/>
    <n v="10109.549999999999"/>
    <s v=""/>
    <s v=""/>
    <s v=""/>
    <s v=""/>
    <s v="2021/018779"/>
  </r>
  <r>
    <x v="1"/>
    <x v="12"/>
    <s v="022876/2022"/>
    <s v="contrato combustible vehículos delegación provincial agricultura, agua y desarrollo rural de guadalajara"/>
    <s v="Contrato de suministros"/>
    <s v="Basado en un Acuerdo Marco"/>
    <s v="No"/>
    <n v="11000"/>
    <n v="11000"/>
    <s v=""/>
    <s v=""/>
    <s v=""/>
    <s v=""/>
    <s v="2022/010672"/>
  </r>
  <r>
    <x v="1"/>
    <x v="12"/>
    <s v="022878/2022"/>
    <s v="contrato combustible vehículos delegación provincial agricultura, agua y desarrollo rural de guadalajara"/>
    <s v="Contrato de suministros"/>
    <s v="Basado en un Acuerdo Marco"/>
    <s v="No"/>
    <n v="29000"/>
    <n v="29000"/>
    <s v=""/>
    <s v=""/>
    <s v=""/>
    <s v=""/>
    <s v="2022/010681"/>
  </r>
  <r>
    <x v="1"/>
    <x v="12"/>
    <s v="043346/2022"/>
    <s v="SOLRED - Suministro combustible vehículos oficiales, ejercicio 2023."/>
    <s v="Contrato de suministros"/>
    <s v="Basado en un Acuerdo Marco"/>
    <s v="No"/>
    <n v="30000"/>
    <n v="30000"/>
    <s v=""/>
    <s v=""/>
    <s v=""/>
    <s v=""/>
    <s v="2022/018268"/>
  </r>
  <r>
    <x v="1"/>
    <x v="12"/>
    <s v="001012/2022"/>
    <s v="Contrato de suministro y entrega de leche y productos lácteos en los centros escolares durante el curso 2021/2022"/>
    <s v="Contrato de suministros"/>
    <s v="Procedimiento abierto; multiplicidad de criterios"/>
    <s v="No"/>
    <n v="37351.97"/>
    <n v="36258.199999999997"/>
    <s v=""/>
    <s v=""/>
    <s v=""/>
    <s v=""/>
    <s v="@2021/010309"/>
  </r>
  <r>
    <x v="1"/>
    <x v="12"/>
    <s v="039179/2022"/>
    <s v="Contrato basado combustible vehículos RESSA"/>
    <s v="Contrato de suministros"/>
    <s v="Basado en un Acuerdo Marco"/>
    <s v="No"/>
    <n v="38332.81"/>
    <n v="38332.81"/>
    <s v=""/>
    <s v=""/>
    <s v=""/>
    <s v=""/>
    <s v="2022/018356"/>
  </r>
  <r>
    <x v="1"/>
    <x v="12"/>
    <s v="033641/2022"/>
    <s v="Contrato Ressa Delegación AB"/>
    <s v="Contrato de suministros"/>
    <s v="Basado en un Acuerdo Marco"/>
    <s v="No"/>
    <n v="42000"/>
    <n v="42000"/>
    <s v=""/>
    <s v=""/>
    <s v=""/>
    <s v=""/>
    <s v="2022/015248"/>
  </r>
  <r>
    <x v="1"/>
    <x v="12"/>
    <s v="008577/2022"/>
    <s v="Energia electrica Madridejos, Mora, ocaña, Villacañas, Yepes y Quintanar Orden"/>
    <s v="Contrato de suministros"/>
    <s v="Basado en un Acuerdo Marco"/>
    <s v="No"/>
    <n v="47700"/>
    <n v="47700"/>
    <s v=""/>
    <s v=""/>
    <s v=""/>
    <s v=""/>
    <s v="2022/001229"/>
  </r>
  <r>
    <x v="1"/>
    <x v="12"/>
    <s v="001011/2022"/>
    <s v="Contrato de suministro y entrega de leche y productos lácteos en los centros escolares durante el curso 2021/2022"/>
    <s v="Contrato de suministros"/>
    <s v="Procedimiento abierto; multiplicidad de criterios"/>
    <s v="No"/>
    <n v="47757.43"/>
    <n v="46359.54"/>
    <s v=""/>
    <s v=""/>
    <s v=""/>
    <s v=""/>
    <s v="@2021/010309"/>
  </r>
  <r>
    <x v="1"/>
    <x v="12"/>
    <s v="033622/2022"/>
    <s v="Mantenimiento y arrendamiento, sin opción a compra, de equipos digitales multifunción para la D.P. de Agricultura,  Agua y Desarrollo Rural y centros dependientes de la provincia de Cuenca"/>
    <s v="Contrato de suministros"/>
    <s v="Procedimiento Abierto Simplificado"/>
    <s v="No"/>
    <n v="48932.4"/>
    <n v="24408.12"/>
    <s v=""/>
    <s v=""/>
    <s v=""/>
    <s v=""/>
    <s v="@2022/014218"/>
  </r>
  <r>
    <x v="1"/>
    <x v="12"/>
    <s v="036616/2022"/>
    <s v="Combustible Solred"/>
    <s v="Contrato de suministros"/>
    <s v="Basado en un Acuerdo Marco"/>
    <s v="No"/>
    <n v="50777.69"/>
    <n v="50777.69"/>
    <s v=""/>
    <s v=""/>
    <s v=""/>
    <s v=""/>
    <s v="2022/015871"/>
  </r>
  <r>
    <x v="1"/>
    <x v="12"/>
    <s v="044768/2022"/>
    <s v="Suministro y entrega de leche ecológica en los centros escolares de la Comunidad Autónoma de Castilla-La Mancha en el curso 2022-2023"/>
    <s v="Contrato de suministros"/>
    <s v="Procedimiento abierto; multiplicidad de criterios"/>
    <s v="No"/>
    <n v="56503.72"/>
    <n v="53612.83"/>
    <s v=""/>
    <s v=""/>
    <s v=""/>
    <s v=""/>
    <s v="@2022/011742"/>
  </r>
  <r>
    <x v="1"/>
    <x v="12"/>
    <s v="008564/2022"/>
    <s v="Energia electrica Belvis, Galvez, Oropesa y los Navalmorales"/>
    <s v="Contrato de suministros"/>
    <s v="Basado en un Acuerdo Marco"/>
    <s v="No"/>
    <n v="60000"/>
    <n v="60000"/>
    <s v=""/>
    <s v=""/>
    <s v=""/>
    <s v=""/>
    <s v="2022/001230"/>
  </r>
  <r>
    <x v="1"/>
    <x v="12"/>
    <s v="023263/2022"/>
    <s v="Adquisición de un vehículo de representación."/>
    <s v="Contrato de suministros"/>
    <s v="Procedimiento Abierto Simplificado Abreviado"/>
    <s v="No"/>
    <n v="61710"/>
    <n v="59850.34"/>
    <s v=""/>
    <s v=""/>
    <s v=""/>
    <s v=""/>
    <s v="@2022/005204"/>
  </r>
  <r>
    <x v="1"/>
    <x v="12"/>
    <s v="044769/2022"/>
    <s v="Suministro y entrega de leche ecológica en los centros escolares de la Comunidad Autónoma de Castilla-La Mancha en el curso 2022-2023"/>
    <s v="Contrato de suministros"/>
    <s v="Procedimiento abierto; multiplicidad de criterios"/>
    <s v="No"/>
    <n v="62010.09"/>
    <n v="58838.33"/>
    <s v=""/>
    <s v=""/>
    <s v=""/>
    <s v=""/>
    <s v="@2022/011742"/>
  </r>
  <r>
    <x v="1"/>
    <x v="12"/>
    <s v="027150/2022"/>
    <s v="Contrato basado electricidad OCAs"/>
    <s v="Contrato de suministros"/>
    <s v="Basado en un Acuerdo Marco"/>
    <s v="No"/>
    <n v="62547.59"/>
    <n v="62547.59"/>
    <s v=""/>
    <s v=""/>
    <s v=""/>
    <s v=""/>
    <s v="2022/012592"/>
  </r>
  <r>
    <x v="1"/>
    <x v="12"/>
    <s v="033621/2022"/>
    <s v="Mantenimiento y arrendamiento, sin opción a compra, de equipos digitales multifunción para la D.P. de Agricultura,  Agua y Desarrollo Rural y centros dependientes de la provincia de Cuenca"/>
    <s v="Contrato de suministros"/>
    <s v="Procedimiento Abierto Simplificado"/>
    <s v="No"/>
    <n v="63408.84"/>
    <n v="21316.81"/>
    <s v=""/>
    <s v=""/>
    <s v=""/>
    <s v=""/>
    <s v="@2022/014218"/>
  </r>
  <r>
    <x v="1"/>
    <x v="12"/>
    <s v="008399/2022"/>
    <s v="Energia electrica calle Duque de Lerma, 3"/>
    <s v="Contrato de suministros"/>
    <s v="Basado en un Acuerdo Marco"/>
    <s v="No"/>
    <n v="64000"/>
    <n v="64000"/>
    <s v=""/>
    <s v=""/>
    <s v=""/>
    <s v=""/>
    <s v="2022/001228"/>
  </r>
  <r>
    <x v="1"/>
    <x v="12"/>
    <s v="030245/2022"/>
    <s v="Suministro de electricidad del edificio de Doncellas Nobles."/>
    <s v="Contrato de suministros"/>
    <s v="Basado en un Acuerdo Marco"/>
    <s v="No"/>
    <n v="66556.850000000006"/>
    <n v="66556.850000000006"/>
    <s v=""/>
    <s v=""/>
    <s v=""/>
    <s v=""/>
    <s v="2022/014455"/>
  </r>
  <r>
    <x v="1"/>
    <x v="12"/>
    <s v="008570/2022"/>
    <s v="Energia electrica Almorox, Talavera Reina y Torrijos"/>
    <s v="Contrato de suministros"/>
    <s v="Basado en un Acuerdo Marco"/>
    <s v="No"/>
    <n v="72000"/>
    <n v="72000"/>
    <s v=""/>
    <s v=""/>
    <s v=""/>
    <s v=""/>
    <s v="2022/001231"/>
  </r>
  <r>
    <x v="1"/>
    <x v="12"/>
    <s v="039180/2022"/>
    <s v="Contrato basado combustible vehículos SOLRED"/>
    <s v="Contrato de suministros"/>
    <s v="Basado en un Acuerdo Marco"/>
    <s v="No"/>
    <n v="76665.600000000006"/>
    <n v="76665.600000000006"/>
    <s v=""/>
    <s v=""/>
    <s v=""/>
    <s v=""/>
    <s v="2022/018357"/>
  </r>
  <r>
    <x v="1"/>
    <x v="12"/>
    <s v="033657/2022"/>
    <s v="Contrato Solred Delegación AB"/>
    <s v="Contrato de suministros"/>
    <s v="Basado en un Acuerdo Marco"/>
    <s v="No"/>
    <n v="78000"/>
    <n v="78000"/>
    <s v=""/>
    <s v=""/>
    <s v=""/>
    <s v=""/>
    <s v="2022/015417"/>
  </r>
  <r>
    <x v="1"/>
    <x v="12"/>
    <s v="028290/2022"/>
    <s v="Energia electrica calle Quintanar, s/n"/>
    <s v="Contrato de suministros"/>
    <s v="Basado en un Acuerdo Marco"/>
    <s v="No"/>
    <n v="81000"/>
    <n v="81000"/>
    <s v=""/>
    <s v=""/>
    <s v=""/>
    <s v=""/>
    <s v="2022/009811"/>
  </r>
  <r>
    <x v="1"/>
    <x v="12"/>
    <s v="000727/2022"/>
    <s v="Contrato de suministro y entrega de leche y productos lácteos en los centros escolares durante el curso 2021/2022"/>
    <s v="Contrato de suministros"/>
    <s v="Procedimiento abierto; multiplicidad de criterios"/>
    <s v="No"/>
    <n v="116091.92"/>
    <n v="106761.94"/>
    <s v=""/>
    <s v=""/>
    <s v=""/>
    <s v=""/>
    <s v="@2021/010309"/>
  </r>
  <r>
    <x v="1"/>
    <x v="12"/>
    <s v="044767/2022"/>
    <s v="Suministro y entrega de leche ecológica en los centros escolares de la Comunidad Autónoma de Castilla-La Mancha en el curso 2022-2023"/>
    <s v="Contrato de suministros"/>
    <s v="Procedimiento abierto; multiplicidad de criterios"/>
    <s v="No"/>
    <n v="145983.07"/>
    <n v="128465.11"/>
    <s v=""/>
    <s v=""/>
    <s v=""/>
    <s v=""/>
    <s v="@2022/011742"/>
  </r>
  <r>
    <x v="1"/>
    <x v="12"/>
    <s v="044786/2022"/>
    <s v="Suministro y entrega de frutas y hortalizas en los centros escolares de la Comunidad autónoma de Castilla-La Mancha en el curso 2022-2023"/>
    <s v="Contrato de suministros"/>
    <s v="Procedimiento abierto; multiplicidad de criterios"/>
    <s v="No"/>
    <n v="167328.60999999999"/>
    <n v="129995.12"/>
    <s v=""/>
    <s v=""/>
    <s v=""/>
    <s v=""/>
    <s v="@2022/011386"/>
  </r>
  <r>
    <x v="1"/>
    <x v="12"/>
    <s v="036590/2022"/>
    <s v="Suministro de Tubos y agujas de plástico para la obtención estéril y al vacío de muestras de sangre para la realización de los programas de control y erradicación de enfermedades."/>
    <s v="Contrato de suministros"/>
    <s v="Procedimiento Abierto Simplificado"/>
    <s v="No"/>
    <n v="168196.05"/>
    <n v="168196.05"/>
    <s v=""/>
    <s v=""/>
    <s v=""/>
    <s v=""/>
    <s v="@2022/010269"/>
  </r>
  <r>
    <x v="1"/>
    <x v="12"/>
    <s v="044784/2022"/>
    <s v="Suministro y entrega de frutas y hortalizas en los centros escolares de la Comunidad autónoma de Castilla-La Mancha en el curso 2022-2023"/>
    <s v="Contrato de suministros"/>
    <s v="Procedimiento abierto; multiplicidad de criterios"/>
    <s v="No"/>
    <n v="173363.64"/>
    <n v="134683.62"/>
    <s v=""/>
    <s v=""/>
    <s v=""/>
    <s v=""/>
    <s v="@2022/011386"/>
  </r>
  <r>
    <x v="1"/>
    <x v="12"/>
    <s v="003355/2022"/>
    <s v="Suministro de energía eléctrica para los edificios de la Administración de la JCCM adscritos a la Consejería de Agricultura, Agua y Desarrollo Rural."/>
    <s v="Contrato de suministros"/>
    <s v="Basado en un Acuerdo Marco"/>
    <s v="No"/>
    <n v="234962.68"/>
    <n v="234962.67"/>
    <s v=""/>
    <s v=""/>
    <s v=""/>
    <s v=""/>
    <s v="2022/000532"/>
  </r>
  <r>
    <x v="1"/>
    <x v="12"/>
    <s v="044783/2022"/>
    <s v="Suministro y entrega de frutas y hortalizas en los centros escolares de la Comunidad autónoma de Castilla-La Mancha en el curso 2022-2023"/>
    <s v="Contrato de suministros"/>
    <s v="Procedimiento abierto; multiplicidad de criterios"/>
    <s v="No"/>
    <n v="358997.14"/>
    <n v="272478.84000000003"/>
    <s v=""/>
    <s v=""/>
    <s v=""/>
    <s v=""/>
    <s v="@2022/011386"/>
  </r>
  <r>
    <x v="1"/>
    <x v="13"/>
    <s v="001400.2/2018"/>
    <s v="Contrato suministro gasóleo C para diversos centros dependientes de la direcciones provinciales de la Consejería de Bienestar Social en las provincias de AB, CR, CU, GU y TO"/>
    <s v="Contrato de suministros"/>
    <s v="Procedimiento abierto. Un solo criterio"/>
    <s v="No"/>
    <n v="0"/>
    <n v="0"/>
    <m/>
    <m/>
    <m/>
    <m/>
    <s v="2018/006970"/>
  </r>
  <r>
    <x v="1"/>
    <x v="13"/>
    <s v="001085/2022"/>
    <s v="Suministro de EPIS y mascarillas FFP2 y quirúrgicas con destino a centros residenciales dependientes de la Delegación Provincial de Bienestar Social"/>
    <s v="Contrato de suministros"/>
    <s v="Procedimiento Abierto Simplificado Abreviado"/>
    <s v="No"/>
    <n v="3229.49"/>
    <n v="2617.23"/>
    <s v=""/>
    <s v=""/>
    <s v=""/>
    <s v=""/>
    <s v="@2021/012249"/>
  </r>
  <r>
    <x v="1"/>
    <x v="13"/>
    <s v="032440/2022"/>
    <s v="Suministro de panadería con destino a centros residenciales dependientes de la Delegación Provincial de Bienestar Social en Ciudad Real"/>
    <s v="Contrato de suministros"/>
    <s v="Procedimiento Abierto Simplificado"/>
    <s v="No"/>
    <n v="4043.31"/>
    <n v="3733.46"/>
    <s v=""/>
    <s v=""/>
    <s v=""/>
    <s v=""/>
    <s v="@2022/007496"/>
  </r>
  <r>
    <x v="1"/>
    <x v="13"/>
    <s v="003913/2022"/>
    <s v="Suministro papel ecológico SSCC Bienestar Social"/>
    <s v="Contrato de suministros"/>
    <s v="Basado en un Acuerdo Marco"/>
    <s v="No"/>
    <n v="4647.37"/>
    <n v="4647.37"/>
    <s v=""/>
    <s v=""/>
    <s v=""/>
    <s v=""/>
    <s v="2022/001530"/>
  </r>
  <r>
    <x v="1"/>
    <x v="13"/>
    <s v="043835/2022"/>
    <s v="Contrato de Suministro para la adquisición de reposición de diferente tipo de mobiliario destinados a diferentes centros dependientes de la Delegación Provincial de la Consejería de Bienestar Social de Cuenca"/>
    <s v="Contrato de suministros"/>
    <s v="Procedimiento Abierto Simplificado Abreviado"/>
    <s v="No"/>
    <n v="4682.7"/>
    <n v="4095.97"/>
    <s v=""/>
    <s v=""/>
    <s v=""/>
    <s v=""/>
    <s v="@2022/015838"/>
  </r>
  <r>
    <x v="1"/>
    <x v="13"/>
    <s v="001316/2022"/>
    <s v="Suministro de combustibles de automoción para los Centros dependientes de la Dirección Provincial de Bienestar Social de Albacete"/>
    <s v="Contrato de suministros"/>
    <s v="Basado en un Acuerdo Marco"/>
    <s v="No"/>
    <n v="6000"/>
    <n v="6000"/>
    <s v=""/>
    <s v=""/>
    <s v=""/>
    <s v=""/>
    <s v="2022/000753"/>
  </r>
  <r>
    <x v="1"/>
    <x v="13"/>
    <s v="030259/2022"/>
    <s v="Suministro de Equipamiento Geriátrico en diversos Centros de mayores (residenciales y de Día) dependientes de la DP de Bienestar Social en Ciudad Real"/>
    <s v="Contrato de suministros"/>
    <s v="Procedimiento Abierto Simplificado Abreviado"/>
    <s v="No"/>
    <n v="6098.4"/>
    <n v="5470.07"/>
    <s v=""/>
    <s v=""/>
    <s v=""/>
    <s v=""/>
    <s v="@2022/004308"/>
  </r>
  <r>
    <x v="1"/>
    <x v="13"/>
    <s v="037360/2022"/>
    <s v="Adquisición e instalación del equipamiento necesario para la primera planta de la Residencia de Mayores Las Hoces de Cuenca"/>
    <s v="Contrato de suministros"/>
    <s v="Procedimiento Abierto Simplificado"/>
    <s v="No"/>
    <n v="6388.8"/>
    <n v="5324"/>
    <s v=""/>
    <s v=""/>
    <s v=""/>
    <s v=""/>
    <s v="@2022/014602"/>
  </r>
  <r>
    <x v="1"/>
    <x v="13"/>
    <s v="038170/2022"/>
    <s v="Adquisición e instalación del equipamiento necesario para la primera planta de la Residencia de Mayores Las Hoces de Cuenca"/>
    <s v="Contrato de suministros"/>
    <s v="Procedimiento Abierto Simplificado"/>
    <s v="No"/>
    <n v="7055.51"/>
    <n v="6561.83"/>
    <s v=""/>
    <s v=""/>
    <s v=""/>
    <s v=""/>
    <s v="@2022/014602"/>
  </r>
  <r>
    <x v="1"/>
    <x v="13"/>
    <s v="033977/2022"/>
    <s v="Suministro de calzado laboral con destino a diversos centros dependientes de la Delegación Provincial de Bienestar Social"/>
    <s v="Contrato de suministros"/>
    <s v="Procedimiento Abierto Simplificado Abreviado"/>
    <s v="No"/>
    <n v="7456.02"/>
    <n v="6625.91"/>
    <s v=""/>
    <s v=""/>
    <s v=""/>
    <s v=""/>
    <s v="@2022/010633"/>
  </r>
  <r>
    <x v="1"/>
    <x v="13"/>
    <s v="033979/2022"/>
    <s v="Suministro de calzado laboral con destino a diversos centros dependientes de la Delegación Provincial de Bienestar Social"/>
    <s v="Contrato de suministros"/>
    <s v="Procedimiento Abierto Simplificado Abreviado"/>
    <s v="No"/>
    <n v="8203.7999999999993"/>
    <n v="6821.54"/>
    <s v=""/>
    <s v=""/>
    <s v=""/>
    <s v=""/>
    <s v="@2022/010633"/>
  </r>
  <r>
    <x v="1"/>
    <x v="13"/>
    <s v="032441/2022"/>
    <s v="Suministro de panadería con destino a centros residenciales dependientes de la Delegación Provincial de Bienestar Social en Ciudad Real"/>
    <s v="Contrato de suministros"/>
    <s v="Procedimiento Abierto Simplificado"/>
    <s v="No"/>
    <n v="8284.42"/>
    <n v="5950.32"/>
    <s v=""/>
    <s v=""/>
    <s v=""/>
    <s v=""/>
    <s v="@2022/007496"/>
  </r>
  <r>
    <x v="1"/>
    <x v="13"/>
    <s v="043525/2022"/>
    <s v="Propuesta de contratación basada en el Acuerdo Marco de suministro de combustible de automoción para vehículos de la Junta de Comunidades de Castilla - la Mancha y sus Organismos Autónomos - RESSA"/>
    <s v="Contrato de suministros"/>
    <s v="Basado en un Acuerdo Marco"/>
    <s v="No"/>
    <n v="9000"/>
    <n v="9000"/>
    <s v=""/>
    <s v=""/>
    <s v=""/>
    <s v=""/>
    <s v="2022/017100"/>
  </r>
  <r>
    <x v="1"/>
    <x v="13"/>
    <s v="022594/2022"/>
    <s v="Suministro de Papel oficina Delegación de Bienestar social de Cuenca .año 2022"/>
    <s v="Contrato de suministros"/>
    <s v="Basado en un Acuerdo Marco"/>
    <s v="No"/>
    <n v="9728.4"/>
    <n v="9728.4"/>
    <s v=""/>
    <s v=""/>
    <s v=""/>
    <s v=""/>
    <s v="2022/001690"/>
  </r>
  <r>
    <x v="1"/>
    <x v="13"/>
    <s v="030258/2022"/>
    <s v="Suministro de Equipamiento Geriátrico en diversos Centros de mayores (residenciales y de Día) dependientes de la DP de Bienestar Social en Ciudad Real"/>
    <s v="Contrato de suministros"/>
    <s v="Procedimiento Abierto Simplificado Abreviado"/>
    <s v="No"/>
    <n v="12210"/>
    <n v="6728"/>
    <s v=""/>
    <s v=""/>
    <s v=""/>
    <s v=""/>
    <s v="@2022/004308"/>
  </r>
  <r>
    <x v="1"/>
    <x v="13"/>
    <s v="030260/2022"/>
    <s v="Suministro de Equipamiento Geriátrico en diversos Centros de mayores (residenciales y de Día) dependientes de la DP de Bienestar Social en Ciudad Real"/>
    <s v="Contrato de suministros"/>
    <s v="Procedimiento Abierto Simplificado Abreviado"/>
    <s v="No"/>
    <n v="12212.2"/>
    <n v="11670"/>
    <s v=""/>
    <s v=""/>
    <s v=""/>
    <s v=""/>
    <s v="@2022/004308"/>
  </r>
  <r>
    <x v="1"/>
    <x v="13"/>
    <s v="054368/2022"/>
    <s v="Productos de limpieza y de aseo personal"/>
    <s v="Contrato de suministros"/>
    <s v="Procedimiento Abierto Simplificado"/>
    <s v="No"/>
    <n v="12679.64"/>
    <n v="12679.64"/>
    <s v=""/>
    <s v=""/>
    <s v=""/>
    <s v=""/>
    <s v="@2022/015716"/>
  </r>
  <r>
    <x v="1"/>
    <x v="13"/>
    <s v="043834/2022"/>
    <s v="Contrato de Suministro para la adquisición de reposición de diferente tipo de mobiliario destinados a diferentes centros dependientes de la Delegación Provincial de la Consejería de Bienestar Social de Cuenca"/>
    <s v="Contrato de suministros"/>
    <s v="Procedimiento Abierto Simplificado Abreviado"/>
    <s v="No"/>
    <n v="12735.25"/>
    <n v="9186.35"/>
    <s v=""/>
    <s v=""/>
    <s v=""/>
    <s v=""/>
    <s v="@2022/015838"/>
  </r>
  <r>
    <x v="1"/>
    <x v="13"/>
    <s v="001080/2022"/>
    <s v="Suministro de EPIS y mascarillas FFP2 y quirúrgicas con destino a centros residenciales dependientes de la Delegación Provincial de Bienestar Social"/>
    <s v="Contrato de suministros"/>
    <s v="Procedimiento Abierto Simplificado Abreviado"/>
    <s v="No"/>
    <n v="12788.49"/>
    <n v="10119.23"/>
    <s v=""/>
    <s v=""/>
    <s v=""/>
    <s v=""/>
    <s v="@2021/012249"/>
  </r>
  <r>
    <x v="1"/>
    <x v="13"/>
    <s v="037921/2022"/>
    <s v="Suministro de pescado y marisco fresco con destino a centros residenciales dependientes de la Delegación Provincial de Bienestar Social"/>
    <s v="Contrato de suministros"/>
    <s v="Procedimiento Abierto Simplificado"/>
    <s v="No"/>
    <n v="13142.03"/>
    <n v="13142.03"/>
    <s v=""/>
    <s v=""/>
    <s v=""/>
    <s v=""/>
    <s v="@2022/007492"/>
  </r>
  <r>
    <x v="1"/>
    <x v="13"/>
    <s v="033978/2022"/>
    <s v="Suministro de calzado laboral con destino a diversos centros dependientes de la Delegación Provincial de Bienestar Social"/>
    <s v="Contrato de suministros"/>
    <s v="Procedimiento Abierto Simplificado Abreviado"/>
    <s v="No"/>
    <n v="15457.75"/>
    <n v="12556.96"/>
    <s v=""/>
    <s v=""/>
    <s v=""/>
    <s v=""/>
    <s v="@2022/010633"/>
  </r>
  <r>
    <x v="1"/>
    <x v="13"/>
    <s v="001084/2022"/>
    <s v="Suministro de EPIS y mascarillas FFP2 y quirúrgicas con destino a centros residenciales dependientes de la Delegación Provincial de Bienestar Social"/>
    <s v="Contrato de suministros"/>
    <s v="Procedimiento Abierto Simplificado Abreviado"/>
    <s v="No"/>
    <n v="15542.45"/>
    <n v="11876.15"/>
    <s v=""/>
    <s v=""/>
    <s v=""/>
    <s v=""/>
    <s v="@2021/012249"/>
  </r>
  <r>
    <x v="1"/>
    <x v="13"/>
    <s v="017798/2022"/>
    <s v="Adquisición e Instalación de Equipamiento necesario para la puesta en funcionamiento de la Residencia para personas Mayores de Cañete."/>
    <s v="Contrato de suministros"/>
    <s v="Procedimiento abierto; multiplicidad de criterios"/>
    <s v="No"/>
    <n v="16335"/>
    <n v="8409.27"/>
    <s v=""/>
    <s v=""/>
    <s v=""/>
    <s v=""/>
    <s v="@2022/001040"/>
  </r>
  <r>
    <x v="1"/>
    <x v="13"/>
    <s v="004432/2022"/>
    <s v="Suministro de pescado y marisco fresco con destino a centros residenciales dependientes de la Delegación Provincial de Bienestar Social"/>
    <s v="Contrato de suministros"/>
    <s v="Procedimiento Abierto Simplificado"/>
    <s v="No"/>
    <n v="16497.25"/>
    <n v="15833.12"/>
    <s v=""/>
    <s v=""/>
    <s v=""/>
    <s v=""/>
    <s v="@2021/013382"/>
  </r>
  <r>
    <x v="1"/>
    <x v="13"/>
    <s v="046342/2022"/>
    <s v="Ultramarinos y conservas a centros dependientes de la d.P."/>
    <s v="Contrato de suministros"/>
    <s v="Procedimiento Abierto Simplificado"/>
    <s v="No"/>
    <n v="16747.5"/>
    <n v="16747.5"/>
    <s v=""/>
    <s v=""/>
    <s v=""/>
    <s v=""/>
    <s v="@2022/015711"/>
  </r>
  <r>
    <x v="1"/>
    <x v="13"/>
    <s v="004433/2022"/>
    <s v="Suministro de pescado y marisco fresco con destino a centros residenciales dependientes de la Delegación Provincial de Bienestar Social"/>
    <s v="Contrato de suministros"/>
    <s v="Procedimiento Abierto Simplificado"/>
    <s v="No"/>
    <n v="17972.240000000002"/>
    <n v="15063.95"/>
    <s v=""/>
    <s v=""/>
    <s v=""/>
    <s v=""/>
    <s v="@2021/013382"/>
  </r>
  <r>
    <x v="1"/>
    <x v="13"/>
    <s v="043833/2022"/>
    <s v="Contrato de Suministro para la adquisición de reposición de diferente tipo de mobiliario destinados a diferentes centros dependientes de la Delegación Provincial de la Consejería de Bienestar Social de Cuenca"/>
    <s v="Contrato de suministros"/>
    <s v="Procedimiento Abierto Simplificado Abreviado"/>
    <s v="No"/>
    <n v="20025.5"/>
    <n v="19637.240000000002"/>
    <s v=""/>
    <s v=""/>
    <s v=""/>
    <s v=""/>
    <s v="@2022/015838"/>
  </r>
  <r>
    <x v="1"/>
    <x v="13"/>
    <s v="046783/2022"/>
    <s v="CD Suministro combustible automoción SOLRED"/>
    <s v="Contrato de suministros"/>
    <s v="Basado en un Acuerdo Marco"/>
    <s v="No"/>
    <n v="20131.78"/>
    <n v="20131.78"/>
    <s v=""/>
    <s v=""/>
    <s v=""/>
    <s v=""/>
    <s v="2022/020782"/>
  </r>
  <r>
    <x v="1"/>
    <x v="13"/>
    <s v="032443/2022"/>
    <s v="Suministro de panadería con destino a centros residenciales dependientes de la Delegación Provincial de Bienestar Social en Ciudad Real"/>
    <s v="Contrato de suministros"/>
    <s v="Procedimiento Abierto Simplificado"/>
    <s v="No"/>
    <n v="20753.330000000002"/>
    <n v="18914.68"/>
    <s v=""/>
    <s v=""/>
    <s v=""/>
    <s v=""/>
    <s v="@2022/007496"/>
  </r>
  <r>
    <x v="1"/>
    <x v="13"/>
    <s v="037922/2022"/>
    <s v="Suministro de pescado y marisco fresco con destino a centros residenciales dependientes de la Delegación Provincial de Bienestar Social"/>
    <s v="Contrato de suministros"/>
    <s v="Procedimiento Abierto Simplificado"/>
    <s v="No"/>
    <n v="20920.080000000002"/>
    <n v="20837.849999999999"/>
    <s v=""/>
    <s v=""/>
    <s v=""/>
    <s v=""/>
    <s v="@2022/007492"/>
  </r>
  <r>
    <x v="1"/>
    <x v="13"/>
    <s v="009252/2022"/>
    <s v="Suministro de guantes de nitrilo con destino a centros residenciales dependientes de la Delegación Provincial de Bienestar Social en Ciudad Real"/>
    <s v="Contrato de suministros"/>
    <s v="Procedimiento abierto. Un solo criterio"/>
    <s v="No"/>
    <n v="21296"/>
    <n v="6559.17"/>
    <s v=""/>
    <s v=""/>
    <s v=""/>
    <s v=""/>
    <s v="@2021/012227"/>
  </r>
  <r>
    <x v="1"/>
    <x v="13"/>
    <s v="054374/2022"/>
    <s v="Productos de limpieza y de aseo personal"/>
    <s v="Contrato de suministros"/>
    <s v="Procedimiento Abierto Simplificado"/>
    <s v="No"/>
    <n v="22651.200000000001"/>
    <n v="22651.200000000001"/>
    <s v=""/>
    <s v=""/>
    <s v=""/>
    <s v=""/>
    <s v="@2022/015716"/>
  </r>
  <r>
    <x v="1"/>
    <x v="13"/>
    <s v="017797/2022"/>
    <s v="Adquisición e Instalación de Equipamiento necesario para la puesta en funcionamiento de la Residencia para personas Mayores de Cañete."/>
    <s v="Contrato de suministros"/>
    <s v="Procedimiento abierto; multiplicidad de criterios"/>
    <s v="No"/>
    <n v="23413.5"/>
    <n v="14482.39"/>
    <s v=""/>
    <s v=""/>
    <s v=""/>
    <s v=""/>
    <s v="@2022/001040"/>
  </r>
  <r>
    <x v="1"/>
    <x v="13"/>
    <s v="004434/2022"/>
    <s v="Suministro de pescado y marisco fresco con destino a centros residenciales dependientes de la Delegación Provincial de Bienestar Social"/>
    <s v="Contrato de suministros"/>
    <s v="Procedimiento Abierto Simplificado"/>
    <s v="No"/>
    <n v="24537.7"/>
    <n v="24068.55"/>
    <s v=""/>
    <s v=""/>
    <s v=""/>
    <s v=""/>
    <s v="@2021/013382"/>
  </r>
  <r>
    <x v="1"/>
    <x v="13"/>
    <s v="034070/2022"/>
    <s v="Suministro de pescado y marisco fresco con destino a centros residenciales dependientes de la Delegación Provincial de Bienestar Social"/>
    <s v="Contrato de suministros"/>
    <s v="Procedimiento Abierto Simplificado"/>
    <s v="No"/>
    <n v="28810.1"/>
    <n v="28695.15"/>
    <s v=""/>
    <s v=""/>
    <s v=""/>
    <s v=""/>
    <s v="@2022/007492"/>
  </r>
  <r>
    <x v="1"/>
    <x v="13"/>
    <s v="046782/2022"/>
    <s v="CD Suministro combustible automoción RESSA"/>
    <s v="Contrato de suministros"/>
    <s v="Basado en un Acuerdo Marco"/>
    <s v="No"/>
    <n v="29526.62"/>
    <n v="29526.62"/>
    <s v=""/>
    <s v=""/>
    <s v=""/>
    <s v=""/>
    <s v="2022/020773"/>
  </r>
  <r>
    <x v="1"/>
    <x v="13"/>
    <s v="028144/2022"/>
    <s v="Suministro de legumbres, arroces, pasta,galletas,agua, zumos y otras bebidas y productos alimenticios no perecederos para el Complejo Residencial Guadiana, módulo I"/>
    <s v="Contrato de suministros"/>
    <s v="Procedimiento Abierto Simplificado Abreviado"/>
    <s v="No"/>
    <n v="29971.08"/>
    <n v="28248.09"/>
    <s v=""/>
    <s v=""/>
    <s v=""/>
    <s v=""/>
    <s v="@2022/009698"/>
  </r>
  <r>
    <x v="1"/>
    <x v="13"/>
    <s v="043534/2022"/>
    <s v="Propuesta de contratación basada en el Acuerdo Marco de suministro de combustible de automoción para vehículos de la Junta de Comunidades de Castilla - la Mancha y sus Organismos Autónomos. SOLRED"/>
    <s v="Contrato de suministros"/>
    <s v="Basado en un Acuerdo Marco"/>
    <s v="No"/>
    <n v="33000"/>
    <n v="33000"/>
    <s v=""/>
    <s v=""/>
    <s v=""/>
    <s v=""/>
    <s v="2022/017096"/>
  </r>
  <r>
    <x v="1"/>
    <x v="13"/>
    <s v="037923/2022"/>
    <s v="Suministro de pescado y marisco fresco con destino a centros residenciales dependientes de la Delegación Provincial de Bienestar Social"/>
    <s v="Contrato de suministros"/>
    <s v="Procedimiento Abierto Simplificado"/>
    <s v="No"/>
    <n v="33004.949999999997"/>
    <n v="33000.550000000003"/>
    <s v=""/>
    <s v=""/>
    <s v=""/>
    <s v=""/>
    <s v="@2022/007492"/>
  </r>
  <r>
    <x v="1"/>
    <x v="13"/>
    <s v="043594/2022"/>
    <s v="Contrato de Suministro para la adquisición de reposición de diferente tipo de mobiliario destinados a diferentes centros dependientes de la Delegación Provincial de la Consejería de Bienestar Social de Cuenca"/>
    <s v="Contrato de suministros"/>
    <s v="Procedimiento Abierto Simplificado Abreviado"/>
    <s v="No"/>
    <n v="33613.800000000003"/>
    <n v="19419.400000000001"/>
    <s v=""/>
    <s v=""/>
    <s v=""/>
    <s v=""/>
    <s v="@2022/015838"/>
  </r>
  <r>
    <x v="1"/>
    <x v="13"/>
    <s v="033207/2022"/>
    <s v="Suministro de mobiliario para centros dependientes de la Delegación Provincial"/>
    <s v="Contrato de suministros"/>
    <s v="Procedimiento Abierto Simplificado"/>
    <s v="No"/>
    <n v="34430.550000000003"/>
    <n v="15237.64"/>
    <s v=""/>
    <s v=""/>
    <s v=""/>
    <s v=""/>
    <s v="@2022/009656"/>
  </r>
  <r>
    <x v="1"/>
    <x v="13"/>
    <s v="033976/2022"/>
    <s v="Suministro de calzado laboral con destino a diversos centros dependientes de la Delegación Provincial de Bienestar Social"/>
    <s v="Contrato de suministros"/>
    <s v="Procedimiento Abierto Simplificado Abreviado"/>
    <s v="No"/>
    <n v="37560.82"/>
    <n v="29116.35"/>
    <s v=""/>
    <s v=""/>
    <s v=""/>
    <s v=""/>
    <s v="@2022/010633"/>
  </r>
  <r>
    <x v="1"/>
    <x v="13"/>
    <s v="033054/2022"/>
    <s v="Suministro de productos congelados 2022-23 para diversos centros dependientes de la D.P."/>
    <s v="Contrato de suministros"/>
    <s v="Procedimiento Abierto Simplificado"/>
    <s v="No"/>
    <n v="40974.71"/>
    <n v="40974.71"/>
    <s v=""/>
    <s v=""/>
    <s v=""/>
    <s v=""/>
    <s v="@2022/009222"/>
  </r>
  <r>
    <x v="1"/>
    <x v="13"/>
    <s v="032442/2022"/>
    <s v="Suministro de panadería con destino a centros residenciales dependientes de la Delegación Provincial de Bienestar Social en Ciudad Real"/>
    <s v="Contrato de suministros"/>
    <s v="Procedimiento Abierto Simplificado"/>
    <s v="No"/>
    <n v="41515.46"/>
    <n v="38025.800000000003"/>
    <s v=""/>
    <s v=""/>
    <s v=""/>
    <s v=""/>
    <s v="@2022/007496"/>
  </r>
  <r>
    <x v="1"/>
    <x v="13"/>
    <s v="033214/2022"/>
    <s v="Suministro de mobiliario para centros dependientes de la Delegación Provincial"/>
    <s v="Contrato de suministros"/>
    <s v="Procedimiento Abierto Simplificado"/>
    <s v="No"/>
    <n v="42083.8"/>
    <n v="31430.959999999999"/>
    <s v=""/>
    <s v=""/>
    <s v=""/>
    <s v=""/>
    <s v="@2022/009656"/>
  </r>
  <r>
    <x v="1"/>
    <x v="13"/>
    <s v="043753/2022"/>
    <s v="Suministro lavadora industrial RM Paseo de La Cuba-Albacete"/>
    <s v="Contrato de suministros"/>
    <s v="Procedimiento Abierto Simplificado Abreviado"/>
    <s v="No"/>
    <n v="43000"/>
    <n v="35768.81"/>
    <s v=""/>
    <s v=""/>
    <s v=""/>
    <s v=""/>
    <s v="@2022/018922"/>
  </r>
  <r>
    <x v="1"/>
    <x v="13"/>
    <s v="038806/2022"/>
    <s v="Adquisición e instalación del equipamiento necesario para la primera planta de la Residencia de Mayores Las Hoces de Cuenca"/>
    <s v="Contrato de suministros"/>
    <s v="Procedimiento Abierto Simplificado"/>
    <s v="No"/>
    <n v="43976.24"/>
    <n v="30785.86"/>
    <s v=""/>
    <s v=""/>
    <s v=""/>
    <s v=""/>
    <s v="@2022/014602"/>
  </r>
  <r>
    <x v="1"/>
    <x v="13"/>
    <s v="043886/2022"/>
    <s v="Fruta y verdura 2022_23 a centros dependientes"/>
    <s v="Contrato de suministros"/>
    <s v="Procedimiento Abierto Simplificado"/>
    <s v="No"/>
    <n v="46309.120000000003"/>
    <n v="46309.120000000003"/>
    <s v=""/>
    <s v=""/>
    <s v=""/>
    <s v=""/>
    <s v="@2022/015719"/>
  </r>
  <r>
    <x v="1"/>
    <x v="13"/>
    <s v="017795/2022"/>
    <s v="Adquisición e Instalación de Equipamiento necesario para la puesta en funcionamiento de la Residencia para personas Mayores de Cañete."/>
    <s v="Contrato de suministros"/>
    <s v="Procedimiento abierto; multiplicidad de criterios"/>
    <s v="No"/>
    <n v="48279"/>
    <n v="24846.62"/>
    <s v=""/>
    <s v=""/>
    <s v=""/>
    <s v=""/>
    <s v="@2022/001040"/>
  </r>
  <r>
    <x v="1"/>
    <x v="13"/>
    <s v="001400/2022"/>
    <s v="Suministro de combustible de automoción para los Centros dependientes de la Dirección Provincial de Bienestar Social de Albacete"/>
    <s v="Contrato de suministros"/>
    <s v="Basado en un Acuerdo Marco"/>
    <s v="No"/>
    <n v="50000"/>
    <n v="50000"/>
    <s v=""/>
    <s v=""/>
    <s v=""/>
    <s v=""/>
    <s v="2022/000759"/>
  </r>
  <r>
    <x v="1"/>
    <x v="13"/>
    <s v="009254/2022"/>
    <s v="Suministro de guantes de nitrilo con destino a centros residenciales dependientes de la Delegación Provincial de Bienestar Social en Ciudad Real"/>
    <s v="Contrato de suministros"/>
    <s v="Procedimiento abierto. Un solo criterio"/>
    <s v="No"/>
    <n v="58080"/>
    <n v="17888.64"/>
    <s v=""/>
    <s v=""/>
    <s v=""/>
    <s v=""/>
    <s v="@2021/012227"/>
  </r>
  <r>
    <x v="1"/>
    <x v="13"/>
    <s v="044656/2022"/>
    <s v="Suministro y montaje de diverso equipamiento y mobiliario con destino a diverso centros y residencias de mayores adscritos a la Delegación Provincial de Bienestar Social en Ciudad Real"/>
    <s v="Contrato de suministros"/>
    <s v="Procedimiento Abierto Simplificado Abreviado"/>
    <s v="No"/>
    <n v="58393.04"/>
    <n v="34378.03"/>
    <s v=""/>
    <s v=""/>
    <s v=""/>
    <s v=""/>
    <s v="@2022/013066"/>
  </r>
  <r>
    <x v="1"/>
    <x v="13"/>
    <s v="017796/2022"/>
    <s v="Adquisición e Instalación de Equipamiento necesario para la puesta en funcionamiento de la Residencia para personas Mayores de Cañete."/>
    <s v="Contrato de suministros"/>
    <s v="Procedimiento abierto; multiplicidad de criterios"/>
    <s v="No"/>
    <n v="61897.55"/>
    <n v="36000.83"/>
    <s v=""/>
    <s v=""/>
    <s v=""/>
    <s v=""/>
    <s v="@2022/001040"/>
  </r>
  <r>
    <x v="1"/>
    <x v="13"/>
    <s v="046035/2022"/>
    <s v="Contrato de suministro para la adquisición de un vehículo de representación destinado a la Consejería de Bienestar Social."/>
    <s v="Contrato de suministros"/>
    <s v="Procedimiento Abierto Simplificado"/>
    <s v="No"/>
    <n v="70495.320000000007"/>
    <n v="69765.88"/>
    <s v=""/>
    <s v=""/>
    <s v=""/>
    <s v=""/>
    <s v="@2022/017485"/>
  </r>
  <r>
    <x v="1"/>
    <x v="13"/>
    <s v="009250/2022"/>
    <s v="Suministro de guantes de nitrilo con destino a centros residenciales dependientes de la Delegación Provincial de Bienestar Social en Ciudad Real"/>
    <s v="Contrato de suministros"/>
    <s v="Procedimiento abierto. Un solo criterio"/>
    <s v="No"/>
    <n v="78650"/>
    <n v="23437.7"/>
    <s v=""/>
    <s v=""/>
    <s v=""/>
    <s v=""/>
    <s v="@2021/012227"/>
  </r>
  <r>
    <x v="1"/>
    <x v="13"/>
    <s v="003070/2022"/>
    <s v="Suministro de gas propano 2022-24 a centros dependientes"/>
    <s v="Contrato de suministros"/>
    <s v="Procedimiento Abierto Simplificado"/>
    <s v="No"/>
    <n v="79860"/>
    <n v="79860"/>
    <s v=""/>
    <s v=""/>
    <s v=""/>
    <s v=""/>
    <s v="@2021/017835"/>
  </r>
  <r>
    <x v="1"/>
    <x v="13"/>
    <s v="009253/2022"/>
    <s v="Suministro de guantes de nitrilo con destino a centros residenciales dependientes de la Delegación Provincial de Bienestar Social en Ciudad Real"/>
    <s v="Contrato de suministros"/>
    <s v="Procedimiento abierto. Un solo criterio"/>
    <s v="No"/>
    <n v="90750"/>
    <n v="27043.5"/>
    <s v=""/>
    <s v=""/>
    <s v=""/>
    <s v=""/>
    <s v="@2021/012227"/>
  </r>
  <r>
    <x v="1"/>
    <x v="13"/>
    <s v="022442/2022"/>
    <s v="Adquisición e Instalación de Equipamiento necesario para la puesta en funcionamiento de la Residencia para personas Mayores de Cañete."/>
    <s v="Contrato de suministros"/>
    <s v="Procedimiento abierto; multiplicidad de criterios"/>
    <s v="No"/>
    <n v="95529.5"/>
    <n v="54115.14"/>
    <s v=""/>
    <s v=""/>
    <s v=""/>
    <s v=""/>
    <s v="@2022/001040"/>
  </r>
  <r>
    <x v="1"/>
    <x v="13"/>
    <s v="028925/2022"/>
    <s v="suministro para la instalación de un equipo de generación de calor a gas tipo intemperie en la residencia de mayores &quot;Virgen de la Antigua&quot; en la localidad de Mora (Toledo)"/>
    <s v="Contrato de suministros"/>
    <s v="Procedimiento Abierto Simplificado"/>
    <s v="No"/>
    <n v="101455.38"/>
    <n v="86237.08"/>
    <s v=""/>
    <s v=""/>
    <s v=""/>
    <s v=""/>
    <s v="@2022/005476"/>
  </r>
  <r>
    <x v="1"/>
    <x v="13"/>
    <s v="043529/2022"/>
    <s v="Contrato basado de suministro de electricidad con certificación de origen renovable en centros de discapacitados dependientes de la Delegación Provincial de Bienestar Social en Ciudad Real"/>
    <s v="Contrato de suministros"/>
    <s v="Basado en un Acuerdo Marco"/>
    <s v="No"/>
    <n v="199761.39"/>
    <n v="199761.39"/>
    <s v=""/>
    <s v=""/>
    <s v=""/>
    <s v=""/>
    <s v="2022/019523"/>
  </r>
  <r>
    <x v="1"/>
    <x v="13"/>
    <s v="009175/2022"/>
    <s v="Suministro de energía eléctrica con certificado de origen renovable de los edificios de la Administración de la Junta de Comunidades de Castilla-La Mancha y sus Organismos Autónomos, excluidos los centros del SESCAM. expediente: 2018/007221"/>
    <s v="Contrato de suministros"/>
    <s v="Basado en un Acuerdo Marco"/>
    <s v="No"/>
    <n v="735179.93"/>
    <n v="735179.93"/>
    <s v=""/>
    <s v=""/>
    <s v=""/>
    <s v=""/>
    <s v="2022/001557"/>
  </r>
  <r>
    <x v="1"/>
    <x v="13"/>
    <s v="003750/2022"/>
    <s v="Suministro de energia electrica de los Centros dependientes de la Delegación Provincial de Bienestar social de Albacete"/>
    <s v="Contrato de suministros"/>
    <s v="Basado en un Acuerdo Marco"/>
    <s v="No"/>
    <n v="967855.37"/>
    <n v="967855.37"/>
    <s v=""/>
    <s v=""/>
    <s v=""/>
    <s v=""/>
    <s v="2022/001794"/>
  </r>
  <r>
    <x v="1"/>
    <x v="14"/>
    <s v="026413.1/2021"/>
    <s v="Contrato basado acuerdo marco suministro electricidad de origen renovable de edificios de la JCCM y sus OO.AA., referido a los edificios de esta Delegación Provincial. Lote 3: Provincia de Cuenca"/>
    <s v="Contrato de suministros"/>
    <s v="Basado en un Acuerdo Marco"/>
    <s v="No"/>
    <n v="0"/>
    <n v="0"/>
    <m/>
    <m/>
    <m/>
    <m/>
    <s v="2021/015027"/>
  </r>
  <r>
    <x v="1"/>
    <x v="14"/>
    <s v="008160/2022"/>
    <s v="Mantenimiento vehículos 1.5.7 Los Yébenes"/>
    <s v="Contrato de suministros"/>
    <s v="Basado en un Acuerdo Marco"/>
    <s v="No"/>
    <n v="1439.23"/>
    <n v="1439.23"/>
    <s v=""/>
    <s v=""/>
    <s v=""/>
    <s v=""/>
    <s v="2022/003830"/>
  </r>
  <r>
    <x v="1"/>
    <x v="14"/>
    <s v="007862/2022"/>
    <s v="Mantenimiento vehículos 1.5.4 Illescas"/>
    <s v="Contrato de suministros"/>
    <s v="Basado en un Acuerdo Marco"/>
    <s v="No"/>
    <n v="1998.92"/>
    <n v="1998.92"/>
    <s v=""/>
    <s v=""/>
    <s v=""/>
    <s v=""/>
    <s v="2022/003824"/>
  </r>
  <r>
    <x v="1"/>
    <x v="14"/>
    <s v="008397/2022"/>
    <s v="Mantenimiento vehículos 1.5.5 Madridejos"/>
    <s v="Contrato de suministros"/>
    <s v="Basado en un Acuerdo Marco"/>
    <s v="No"/>
    <n v="2341.59"/>
    <n v="2341.59"/>
    <s v=""/>
    <s v=""/>
    <s v=""/>
    <s v=""/>
    <s v="2022/003826"/>
  </r>
  <r>
    <x v="1"/>
    <x v="14"/>
    <s v="008163/2022"/>
    <s v="Mantenimiento vehículos 1.5.10 Los Navalmorales."/>
    <s v="Contrato de suministros"/>
    <s v="Basado en un Acuerdo Marco"/>
    <s v="No"/>
    <n v="2878.44"/>
    <n v="2878.44"/>
    <s v=""/>
    <s v=""/>
    <s v=""/>
    <s v=""/>
    <s v="2022/003833"/>
  </r>
  <r>
    <x v="1"/>
    <x v="14"/>
    <s v="037932/2022"/>
    <s v="Contrato basado en Acuerdo Marco de suministro de energía eléctrica con certificación de origen renovable de edificios de la Administración de la JCCM y sus organismos autónomos, referido a los edificios de esta Delegación. Lote 3: provincia de Cuenca: PR"/>
    <s v="Contrato de suministros"/>
    <s v="Basado en un Acuerdo Marco"/>
    <s v="No"/>
    <n v="3300"/>
    <n v="3300"/>
    <s v=""/>
    <s v=""/>
    <s v=""/>
    <s v=""/>
    <s v="2022/018393"/>
  </r>
  <r>
    <x v="1"/>
    <x v="14"/>
    <s v="008162/2022"/>
    <s v="Mantenimiento vehículos 1.5.9 Gálvez."/>
    <s v="Contrato de suministros"/>
    <s v="Basado en un Acuerdo Marco"/>
    <s v="No"/>
    <n v="3358.18"/>
    <n v="3358.18"/>
    <s v=""/>
    <s v=""/>
    <s v=""/>
    <s v=""/>
    <s v="2022/003832"/>
  </r>
  <r>
    <x v="1"/>
    <x v="14"/>
    <s v="004466/2022"/>
    <s v="Suministro de papel ecológico para impresión y escritura durante el período comprendido entre el 01 de febrero de 2022 y el 31 de enero de 2023."/>
    <s v="Contrato de suministros"/>
    <s v="Basado en un Acuerdo Marco"/>
    <s v="No"/>
    <n v="3907.7"/>
    <n v="3907.7"/>
    <s v=""/>
    <s v=""/>
    <s v=""/>
    <s v=""/>
    <s v="2022/000001"/>
  </r>
  <r>
    <x v="1"/>
    <x v="14"/>
    <s v="012190/2022"/>
    <s v="Mantenimiento vehículos 1.5.1 Toledo"/>
    <s v="Contrato de suministros"/>
    <s v="Basado en un Acuerdo Marco"/>
    <s v="No"/>
    <n v="5182.92"/>
    <n v="4008.12"/>
    <s v=""/>
    <s v=""/>
    <s v=""/>
    <s v=""/>
    <s v="@2022/003351"/>
  </r>
  <r>
    <x v="1"/>
    <x v="14"/>
    <s v="007930/2022"/>
    <s v="Mantenimiento vehículos 1.5.3 Torrijos"/>
    <s v="Contrato de suministros"/>
    <s v="Basado en un Acuerdo Marco"/>
    <s v="No"/>
    <n v="5277.15"/>
    <n v="5277.15"/>
    <s v=""/>
    <s v=""/>
    <s v=""/>
    <s v=""/>
    <s v="2022/003822"/>
  </r>
  <r>
    <x v="1"/>
    <x v="14"/>
    <s v="008136/2022"/>
    <s v="Mantenimiento vehículos 1.5.6 Ocaña"/>
    <s v="Contrato de suministros"/>
    <s v="Basado en un Acuerdo Marco"/>
    <s v="No"/>
    <n v="5277.15"/>
    <n v="5277.15"/>
    <s v=""/>
    <s v=""/>
    <s v=""/>
    <s v=""/>
    <s v="2022/003827"/>
  </r>
  <r>
    <x v="1"/>
    <x v="14"/>
    <s v="008161/2022"/>
    <s v="Mantenimiento vehículos 1.5.8 Belvís de la Jara."/>
    <s v="Contrato de suministros"/>
    <s v="Basado en un Acuerdo Marco"/>
    <s v="No"/>
    <n v="5277.15"/>
    <n v="5277.15"/>
    <s v=""/>
    <s v=""/>
    <s v=""/>
    <s v=""/>
    <s v="2022/003831"/>
  </r>
  <r>
    <x v="1"/>
    <x v="14"/>
    <s v="011609/2022"/>
    <s v="Mantenimiento vehículos 1.5.2 Talavera de la Reina"/>
    <s v="Contrato de suministros"/>
    <s v="Basado en un Acuerdo Marco"/>
    <s v="No"/>
    <n v="6236.64"/>
    <n v="4751.72"/>
    <s v=""/>
    <s v=""/>
    <s v=""/>
    <s v=""/>
    <s v="@2022/003355"/>
  </r>
  <r>
    <x v="1"/>
    <x v="14"/>
    <s v="028022/2022"/>
    <s v="PROPUESTA DE CONTRATACIÓN BASADA EN EL ACUERDO MARCO DE SUMINISTRO DE ENERGÍA  ELECTRICA con certificado de origen renovable de los edificios de la administración de la Junta de Comunidades de Castilla la Mancha y sus Organismos Autónomos , excluidos los "/>
    <s v="Contrato de suministros"/>
    <s v="Basado en un Acuerdo Marco"/>
    <s v="No"/>
    <n v="7477.77"/>
    <n v="7477.76"/>
    <s v=""/>
    <s v=""/>
    <s v=""/>
    <s v=""/>
    <s v="2022/012694"/>
  </r>
  <r>
    <x v="1"/>
    <x v="14"/>
    <s v="004086/2022"/>
    <s v="Suministro de combustible de automoción (RESSA) para los vehículos de la Delegación Provincial de Desarrollo Sostenible de Toledo."/>
    <s v="Contrato de suministros"/>
    <s v="Basado en un Acuerdo Marco"/>
    <s v="No"/>
    <n v="10527"/>
    <n v="10527"/>
    <s v=""/>
    <s v=""/>
    <s v=""/>
    <s v=""/>
    <s v="2022/001362"/>
  </r>
  <r>
    <x v="1"/>
    <x v="14"/>
    <s v="016915/2022"/>
    <s v="Contrato de suministro de combustible para los vehículos dependientes de la Secretaría General de Consejería de Desarrollo Sostenible, contrato basado en el acuerdo marco de suministro de combustible de automoción para los vehículos de la Junta de Comunid"/>
    <s v="Contrato de suministros"/>
    <s v="Basado en un Acuerdo Marco"/>
    <s v="No"/>
    <n v="10800"/>
    <n v="10800"/>
    <s v=""/>
    <s v=""/>
    <s v=""/>
    <s v=""/>
    <s v="2022/005501"/>
  </r>
  <r>
    <x v="1"/>
    <x v="14"/>
    <s v="023270/2022"/>
    <s v="AB-005/2022 Suministro de pienso al Centro de Reproducción de Perdiz Roja Autóctona de Chinchilla de Montearagón (Periodo 16 de Julio a 31 de Diciembre/2022)"/>
    <s v="Contrato de suministros"/>
    <s v="Procedimiento Abierto Simplificado Abreviado"/>
    <s v="No"/>
    <n v="20497.79"/>
    <n v="20222.78"/>
    <s v=""/>
    <s v=""/>
    <s v=""/>
    <s v=""/>
    <s v="@2022/010470"/>
  </r>
  <r>
    <x v="1"/>
    <x v="14"/>
    <s v="029850/2022"/>
    <s v="Suministro de combustible de automoción (RESSA) para los vehículos asignados a la Delegación Provincial  de la Consejería de Desarrollo Sostenible en Toledo."/>
    <s v="Contrato de suministros"/>
    <s v="Basado en un Acuerdo Marco"/>
    <s v="No"/>
    <n v="24200"/>
    <n v="24200"/>
    <s v=""/>
    <s v=""/>
    <s v=""/>
    <s v=""/>
    <s v="2022/014578"/>
  </r>
  <r>
    <x v="1"/>
    <x v="14"/>
    <s v="028257/2022"/>
    <s v="Suministro por Lotes de material para el seguimiento del Lince Ibérico."/>
    <s v="Contrato de suministros"/>
    <s v="Procedimiento abierto; multiplicidad de criterios"/>
    <s v="No"/>
    <n v="27146.68"/>
    <n v="19268.2"/>
    <s v=""/>
    <s v=""/>
    <s v=""/>
    <s v=""/>
    <s v="@2022/000100"/>
  </r>
  <r>
    <x v="1"/>
    <x v="14"/>
    <s v="023430/2022"/>
    <s v="Suministro de equipos de protección individual y otro material para el personal que participa en las campañas de extinción de incendios forestales en la Comunidad de Castilla-La Mancha."/>
    <s v="Contrato de suministros"/>
    <s v="Procedimiento abierto; multiplicidad de criterios"/>
    <s v="No"/>
    <n v="27727.39"/>
    <n v="25148.639999999999"/>
    <s v=""/>
    <s v=""/>
    <s v=""/>
    <s v=""/>
    <s v="@2021/017651"/>
  </r>
  <r>
    <x v="1"/>
    <x v="14"/>
    <s v="038267/2022"/>
    <s v="AB-075/2022 Suministro de pienso al Centro de Reproducción de Perdiz Roja Autóctona de Chinchilla de Montearagón-Anualidad 2023"/>
    <s v="Contrato de suministros"/>
    <s v="Procedimiento Abierto Simplificado Abreviado"/>
    <s v="No"/>
    <n v="35000"/>
    <n v="34650"/>
    <s v=""/>
    <s v=""/>
    <s v=""/>
    <s v=""/>
    <s v="@2022/015869"/>
  </r>
  <r>
    <x v="1"/>
    <x v="14"/>
    <s v="027355/2022"/>
    <s v="Suministro mediante arrendamiento sin opción a compra de ocho casetas prefabricadas con destino a oficinas en el Centro operativo regional de lucha contra incendios forestales (COR-COP)."/>
    <s v="Contrato de suministros"/>
    <s v="Procedimiento Abierto Simplificado"/>
    <s v="No"/>
    <n v="35680.81"/>
    <n v="32826.339999999997"/>
    <s v=""/>
    <s v=""/>
    <s v=""/>
    <s v=""/>
    <s v="@2022/005220"/>
  </r>
  <r>
    <x v="1"/>
    <x v="14"/>
    <s v="023451/2022"/>
    <s v="Suministro de equipos de protección individual y otro material para el personal que participa en las campañas de extinción de incendios forestales en la Comunidad de Castilla-La Mancha."/>
    <s v="Contrato de suministros"/>
    <s v="Procedimiento abierto; multiplicidad de criterios"/>
    <s v="No"/>
    <n v="37829.440000000002"/>
    <n v="32701.46"/>
    <s v=""/>
    <s v=""/>
    <s v=""/>
    <s v=""/>
    <s v="@2021/017651"/>
  </r>
  <r>
    <x v="1"/>
    <x v="14"/>
    <s v="028256/2022"/>
    <s v="Suministro por Lotes de material para el seguimiento del Lince Ibérico."/>
    <s v="Contrato de suministros"/>
    <s v="Procedimiento abierto; multiplicidad de criterios"/>
    <s v="No"/>
    <n v="40807.24"/>
    <n v="40777"/>
    <s v=""/>
    <s v=""/>
    <s v=""/>
    <s v=""/>
    <s v="@2022/000100"/>
  </r>
  <r>
    <x v="1"/>
    <x v="14"/>
    <s v="017949/2022"/>
    <s v="Contrato de suministro de combustible para los vehículos dependientes de la Secretaría General de Consejería de Desarrollo Sostenible, contrato basado en el acuerdo marco de suministro de combustible de automoción para los vehículos de la Junta de Comunid"/>
    <s v="Contrato de suministros"/>
    <s v="Basado en un Acuerdo Marco"/>
    <s v="No"/>
    <n v="43200"/>
    <n v="43200"/>
    <s v=""/>
    <s v=""/>
    <s v=""/>
    <s v=""/>
    <s v="2022/005499"/>
  </r>
  <r>
    <x v="1"/>
    <x v="14"/>
    <s v="027860/2022"/>
    <s v="Contrato basado suministro electricidad edificicos JCCM adscritos a la Delegación Provincial de Desarrollo Sostenible"/>
    <s v="Contrato de suministros"/>
    <s v="Basado en un Acuerdo Marco"/>
    <s v="No"/>
    <n v="51323.360000000001"/>
    <n v="51323.360000000001"/>
    <s v=""/>
    <s v=""/>
    <s v=""/>
    <s v=""/>
    <s v="2022/013419"/>
  </r>
  <r>
    <x v="1"/>
    <x v="14"/>
    <s v="023429/2022"/>
    <s v="Suministro de equipos de protección individual y otro material para el personal que participa en las campañas de extinción de incendios forestales en la Comunidad de Castilla-La Mancha."/>
    <s v="Contrato de suministros"/>
    <s v="Procedimiento abierto; multiplicidad de criterios"/>
    <s v="No"/>
    <n v="54631.5"/>
    <n v="39930"/>
    <s v=""/>
    <s v=""/>
    <s v=""/>
    <s v=""/>
    <s v="@2021/017651"/>
  </r>
  <r>
    <x v="1"/>
    <x v="14"/>
    <s v="044359/2022"/>
    <s v="Contrato basado en AM de suministros de combustible para vehículos de la DP de Desarrollo Sostenible en Cuenca. RESSA"/>
    <s v="Contrato de suministros"/>
    <s v="Basado en un Acuerdo Marco"/>
    <s v="No"/>
    <n v="55000"/>
    <n v="55000"/>
    <s v=""/>
    <s v=""/>
    <s v=""/>
    <s v=""/>
    <s v="2022/018753"/>
  </r>
  <r>
    <x v="1"/>
    <x v="14"/>
    <s v="044386/2022"/>
    <s v="Suministro de energía eléctrica con certificado de origen renovable de los centros dependientes de la Delegación Provincial de la Consejería de Desarrollo Sostenible de Toledo."/>
    <s v="Contrato de suministros"/>
    <s v="Basado en un Acuerdo Marco"/>
    <s v="No"/>
    <n v="56226.64"/>
    <n v="56226.64"/>
    <s v=""/>
    <s v=""/>
    <s v=""/>
    <s v=""/>
    <s v="2022/021442"/>
  </r>
  <r>
    <x v="1"/>
    <x v="14"/>
    <s v="015076/2022"/>
    <s v="Ejecución del contenido interpretativo del centro de recepción de visitantes de la reserva de la biosfera de la mancha húmeda, en Alcázar de San Juan (ciudad real)."/>
    <s v="Contrato de suministros"/>
    <s v="Procedimiento Abierto Simplificado"/>
    <s v="No"/>
    <n v="58098.83"/>
    <n v="48400"/>
    <s v=""/>
    <s v=""/>
    <s v=""/>
    <s v=""/>
    <s v="@2022/001370"/>
  </r>
  <r>
    <x v="1"/>
    <x v="14"/>
    <s v="028258/2022"/>
    <s v="Suministro por Lotes de material para el seguimiento del Lince Ibérico."/>
    <s v="Contrato de suministros"/>
    <s v="Procedimiento abierto; multiplicidad de criterios"/>
    <s v="No"/>
    <n v="66550"/>
    <n v="66550"/>
    <s v=""/>
    <s v=""/>
    <s v=""/>
    <s v=""/>
    <s v="@2022/000100"/>
  </r>
  <r>
    <x v="1"/>
    <x v="14"/>
    <s v="044364/2022"/>
    <s v="Contrato basado acuerdo marco suministro combustible Ressa"/>
    <s v="Contrato de suministros"/>
    <s v="Basado en un Acuerdo Marco"/>
    <s v="No"/>
    <n v="72575.990000000005"/>
    <n v="72575.990000000005"/>
    <s v=""/>
    <s v=""/>
    <s v=""/>
    <s v=""/>
    <s v="2022/019165"/>
  </r>
  <r>
    <x v="1"/>
    <x v="14"/>
    <s v="028126/2022"/>
    <s v="Suministro de combustible vehículos DS Guadalajara SOLRED"/>
    <s v="Contrato de suministros"/>
    <s v="Basado en un Acuerdo Marco"/>
    <s v="No"/>
    <n v="78000"/>
    <n v="78000"/>
    <s v=""/>
    <s v=""/>
    <s v=""/>
    <s v=""/>
    <s v="2022/013903"/>
  </r>
  <r>
    <x v="1"/>
    <x v="14"/>
    <s v="028128/2022"/>
    <s v="Suministro de combustible vehículos DS Guadalajara RESSA"/>
    <s v="Contrato de suministros"/>
    <s v="Basado en un Acuerdo Marco"/>
    <s v="No"/>
    <n v="78000"/>
    <n v="78000"/>
    <s v=""/>
    <s v=""/>
    <s v=""/>
    <s v=""/>
    <s v="2022/013902"/>
  </r>
  <r>
    <x v="1"/>
    <x v="14"/>
    <s v="033931/2022"/>
    <s v="Suministro combustible con RESSA, basado en A.M."/>
    <s v="Contrato de suministros"/>
    <s v="Basado en un Acuerdo Marco"/>
    <s v="No"/>
    <n v="88000"/>
    <n v="88000"/>
    <s v=""/>
    <s v=""/>
    <s v=""/>
    <s v=""/>
    <s v="2022/015835"/>
  </r>
  <r>
    <x v="1"/>
    <x v="14"/>
    <s v="003569/2022"/>
    <s v="Suministro de combustible de automoción (SOLRED) para los vehículos de la Delegación Provincial de Desarrollo Sostenible de Toledo."/>
    <s v="Contrato de suministros"/>
    <s v="Basado en un Acuerdo Marco"/>
    <s v="No"/>
    <n v="90750"/>
    <n v="90750"/>
    <s v=""/>
    <s v=""/>
    <s v=""/>
    <s v=""/>
    <s v="2022/001414"/>
  </r>
  <r>
    <x v="1"/>
    <x v="14"/>
    <s v="033347/2022"/>
    <s v="Suministro eléctrico basado en A.M."/>
    <s v="Contrato de suministros"/>
    <s v="Basado en un Acuerdo Marco"/>
    <s v="No"/>
    <n v="91710.6"/>
    <n v="91710.6"/>
    <s v=""/>
    <s v=""/>
    <s v=""/>
    <s v=""/>
    <s v="2022/015804"/>
  </r>
  <r>
    <x v="1"/>
    <x v="14"/>
    <s v="034246/2022"/>
    <s v="Contrato basado en Acuerdo Marco de suministro de energía eléctrica con certificación de origen renovable de edificios de la Administración de la JCCM y sus organismos autónomos, referido a los edificios de esta Delegación. Lote 3: provincia de Cuenca. Se"/>
    <s v="Contrato de suministros"/>
    <s v="Basado en un Acuerdo Marco"/>
    <s v="No"/>
    <n v="107750"/>
    <n v="107750"/>
    <s v=""/>
    <s v=""/>
    <s v=""/>
    <s v=""/>
    <s v="2022/017133"/>
  </r>
  <r>
    <x v="1"/>
    <x v="14"/>
    <s v="004490/2022"/>
    <s v="Ejecución del equipamiento de un centro de información sobre la Reserva de la Biosfera de La Mancha Húmeda, en Villafranca de los Caballeros ( Toledo)."/>
    <s v="Contrato de suministros"/>
    <s v="Procedimiento Abierto Simplificado"/>
    <s v="No"/>
    <n v="128811.17"/>
    <n v="109489.48"/>
    <s v=""/>
    <s v=""/>
    <s v=""/>
    <s v=""/>
    <s v="@2021/015837"/>
  </r>
  <r>
    <x v="1"/>
    <x v="14"/>
    <s v="033932/2022"/>
    <s v="Suministro combustible con SOLRED, basado en  A.M"/>
    <s v="Contrato de suministros"/>
    <s v="Basado en un Acuerdo Marco"/>
    <s v="No"/>
    <n v="132000"/>
    <n v="132000"/>
    <s v=""/>
    <s v=""/>
    <s v=""/>
    <s v=""/>
    <s v="2022/015834"/>
  </r>
  <r>
    <x v="1"/>
    <x v="14"/>
    <s v="028941/2022"/>
    <s v="Suministro de combustible de automoción (SOLRED) para los vehículos asignados a la Delegación Provincial de la Consejería de Desarrollo Sostenible en Toledo"/>
    <s v="Contrato de suministros"/>
    <s v="Basado en un Acuerdo Marco"/>
    <s v="No"/>
    <n v="133100"/>
    <n v="133100"/>
    <s v=""/>
    <s v=""/>
    <s v=""/>
    <s v=""/>
    <s v="2022/014489"/>
  </r>
  <r>
    <x v="1"/>
    <x v="14"/>
    <s v="044377/2022"/>
    <s v="Contrato basado acuerdo marco suministro combustible Solred"/>
    <s v="Contrato de suministros"/>
    <s v="Basado en un Acuerdo Marco"/>
    <s v="No"/>
    <n v="139103.97"/>
    <n v="139103.97"/>
    <s v=""/>
    <s v=""/>
    <s v=""/>
    <s v=""/>
    <s v="2022/019168"/>
  </r>
  <r>
    <x v="1"/>
    <x v="14"/>
    <s v="044357/2022"/>
    <s v="Contrato basado en AM de suministros de combustible para vehículos de la DP de Desarrollo Sostenible en Cuenca. SOLRED, SA"/>
    <s v="Contrato de suministros"/>
    <s v="Basado en un Acuerdo Marco"/>
    <s v="No"/>
    <n v="150000"/>
    <n v="150000"/>
    <s v=""/>
    <s v=""/>
    <s v=""/>
    <s v=""/>
    <s v="2022/018743"/>
  </r>
  <r>
    <x v="1"/>
    <x v="14"/>
    <s v="017654/2022"/>
    <s v="Suministro energía eléctrica Edificio Navalcán sede de la Delegación Provincial de la Consejería de Desarrollo Sostenible de Toledo."/>
    <s v="Contrato de suministros"/>
    <s v="Basado en un Acuerdo Marco"/>
    <s v="No"/>
    <n v="230176.58"/>
    <n v="230176.58"/>
    <s v=""/>
    <s v=""/>
    <s v=""/>
    <s v=""/>
    <s v="2022/010289"/>
  </r>
  <r>
    <x v="1"/>
    <x v="14"/>
    <s v="027005/2022"/>
    <s v="suministro dividido en lotes del vestuario y complementos para el personal del cuerpo de agentes medio ambientales de Castilla La mancha durante las anualidades 22,23,24 y 25"/>
    <s v="Contrato de suministros"/>
    <s v="Procedimiento abierto; multiplicidad de criterios"/>
    <s v="No"/>
    <n v="364161.6"/>
    <n v="304170.76"/>
    <s v=""/>
    <s v=""/>
    <s v=""/>
    <s v=""/>
    <s v="@2022/000915"/>
  </r>
  <r>
    <x v="1"/>
    <x v="14"/>
    <s v="044733/2022"/>
    <s v="Suministro de equipos de protección individual y otro material para el personal que participa en las campañas de extinción de incendios forestales en la Comunidad de Castilla-La Mancha."/>
    <s v="Contrato de suministros"/>
    <s v="Procedimiento abierto; multiplicidad de criterios"/>
    <s v="No"/>
    <n v="401669.67"/>
    <n v="287403.07"/>
    <s v=""/>
    <s v=""/>
    <s v=""/>
    <s v=""/>
    <s v="@2021/017651"/>
  </r>
  <r>
    <x v="1"/>
    <x v="14"/>
    <s v="027004/2022"/>
    <s v="suministro dividido en lotes del vestuario y complementos para el personal del cuerpo de agentes medio ambientales de Castilla La mancha durante las anualidades 22,23,24 y 25"/>
    <s v="Contrato de suministros"/>
    <s v="Procedimiento abierto; multiplicidad de criterios"/>
    <s v="No"/>
    <n v="1337495.28"/>
    <n v="1134254.76"/>
    <s v=""/>
    <s v=""/>
    <s v=""/>
    <s v=""/>
    <s v="@2022/000915"/>
  </r>
  <r>
    <x v="1"/>
    <x v="14"/>
    <s v="039000/2022"/>
    <s v="Suministro de terminales Tetra para el servicio operativo de extinción de incendios forestales de Castilla La Mancha, basado en el contrato marco de servicios de comunicaciones digitales móviles de emergencia y seguridad en Castilla La Mancha. Plan de rec"/>
    <s v="Contrato de suministros"/>
    <s v="Basado en un Acuerdo Marco"/>
    <s v="No"/>
    <n v="4943998.1900000004"/>
    <n v="4943998.1900000004"/>
    <s v=""/>
    <s v=""/>
    <s v=""/>
    <s v=""/>
    <s v="@2022/012061"/>
  </r>
  <r>
    <x v="1"/>
    <x v="14"/>
    <s v="000919/2022"/>
    <s v="Suministro de 40 camiones auto-bomba de categoría &quot;3&quot; para la lucha contra incendios forestales, susceptible de ser financiado a través del mecanismo de recuperación y resilencia(MRR)"/>
    <s v="Contrato de suministros"/>
    <s v="Procedimiento abierto; multiplicidad de criterios"/>
    <s v="No"/>
    <n v="7018000"/>
    <n v="6947820"/>
    <s v=""/>
    <s v=""/>
    <s v=""/>
    <s v=""/>
    <s v="@2021/000288"/>
  </r>
  <r>
    <x v="1"/>
    <x v="14"/>
    <s v="000918/2022"/>
    <s v="Suministro de 40 camiones auto-bomba de categoría &quot;3&quot; para la lucha contra incendios forestales, susceptible de ser financiado a través del mecanismo de recuperación y resilencia(MRR)"/>
    <s v="Contrato de suministros"/>
    <s v="Procedimiento abierto; multiplicidad de criterios"/>
    <s v="No"/>
    <n v="7744000"/>
    <n v="7666560"/>
    <s v=""/>
    <s v=""/>
    <s v=""/>
    <s v=""/>
    <s v="@2021/000288"/>
  </r>
  <r>
    <x v="1"/>
    <x v="15"/>
    <s v="029883/2022"/>
    <s v="Suministro de mobiliario para la Oficina de Empleo de Pastrana"/>
    <s v="Contrato de suministros"/>
    <s v="Basado en un Acuerdo Marco"/>
    <s v="No"/>
    <n v="1851.3"/>
    <n v="1851.3"/>
    <s v=""/>
    <s v=""/>
    <s v=""/>
    <s v=""/>
    <s v="2022/009728"/>
  </r>
  <r>
    <x v="1"/>
    <x v="15"/>
    <s v="029885/2022"/>
    <s v="Suministro de mobiliario para la Oficina de Empleo de Azuqueca de Henares"/>
    <s v="Contrato de suministros"/>
    <s v="Basado en un Acuerdo Marco"/>
    <s v="No"/>
    <n v="3248.85"/>
    <n v="3248.85"/>
    <s v=""/>
    <s v=""/>
    <s v=""/>
    <s v=""/>
    <s v="2022/009725"/>
  </r>
  <r>
    <x v="1"/>
    <x v="15"/>
    <s v="009182/2022"/>
    <s v="Suministro de energía eléctrica para la Mezquita de Tornerías de Toledo"/>
    <s v="Contrato de suministros"/>
    <s v="Basado en un Acuerdo Marco"/>
    <s v="No"/>
    <n v="3360.02"/>
    <n v="3360.02"/>
    <s v=""/>
    <s v=""/>
    <s v=""/>
    <s v=""/>
    <s v="2022/001649"/>
  </r>
  <r>
    <x v="1"/>
    <x v="15"/>
    <s v="029884/2022"/>
    <s v="Suministro de mobiliario para la Oficina de Empleo de Guadalajara"/>
    <s v="Contrato de suministros"/>
    <s v="Basado en un Acuerdo Marco"/>
    <s v="No"/>
    <n v="4374.1499999999996"/>
    <n v="4374.1499999999996"/>
    <s v=""/>
    <s v=""/>
    <s v=""/>
    <s v=""/>
    <s v="2022/009726"/>
  </r>
  <r>
    <x v="1"/>
    <x v="15"/>
    <s v="037919/2022"/>
    <s v="Contrato suministro combustible automoción 2023"/>
    <s v="Contrato de suministros"/>
    <s v="Basado en un Acuerdo Marco"/>
    <s v="No"/>
    <n v="5500"/>
    <n v="5500"/>
    <s v=""/>
    <s v=""/>
    <s v=""/>
    <s v=""/>
    <s v="2022/016566"/>
  </r>
  <r>
    <x v="1"/>
    <x v="15"/>
    <s v="003909/2022"/>
    <s v="Suministro de folletos de promoción turística de Castilla-La Mancha"/>
    <s v="Contrato de suministros"/>
    <s v="Procedimiento Abierto Simplificado Abreviado"/>
    <s v="No"/>
    <n v="7744"/>
    <n v="5566"/>
    <s v=""/>
    <s v=""/>
    <s v=""/>
    <s v=""/>
    <s v="@2021/016211"/>
  </r>
  <r>
    <x v="1"/>
    <x v="15"/>
    <s v="003515/2022"/>
    <s v="Suministro 480 cajas papel ecológico A4 Y 15 A3,  impresión y escritura Delegación Empleo y Centros dep"/>
    <s v="Contrato de suministros"/>
    <s v="Basado en un Acuerdo Marco"/>
    <s v="No"/>
    <n v="7799.06"/>
    <n v="7799.06"/>
    <s v=""/>
    <s v=""/>
    <s v=""/>
    <s v=""/>
    <s v="2021/020233"/>
  </r>
  <r>
    <x v="1"/>
    <x v="15"/>
    <s v="034226/2022"/>
    <s v="Suministro de combustible de automoción vehículos D.P. Economía, Empresas y Empleo de Guadalajara"/>
    <s v="Contrato de suministros"/>
    <s v="Basado en un Acuerdo Marco"/>
    <s v="No"/>
    <n v="8499.98"/>
    <n v="8499.98"/>
    <s v=""/>
    <s v=""/>
    <s v=""/>
    <s v=""/>
    <s v="2022/014862"/>
  </r>
  <r>
    <x v="1"/>
    <x v="15"/>
    <s v="044740/2022"/>
    <s v="Contrato derivado combustible automoción Delegación Provincial de Economía, Empresas y Empleo de Toledo."/>
    <s v="Contrato de suministros"/>
    <s v="Basado en un Acuerdo Marco"/>
    <s v="No"/>
    <n v="13000"/>
    <n v="13000"/>
    <s v=""/>
    <s v=""/>
    <s v=""/>
    <s v=""/>
    <s v="2022/017382"/>
  </r>
  <r>
    <x v="1"/>
    <x v="15"/>
    <s v="003756/2022"/>
    <s v="Suministro de 1920 paquetes de papel ecológico fibra virgen A4 y 240 paquetes de papel ecológico fibra virgen A3 para la Consejería de Economía, Empresas y Empleo"/>
    <s v="Contrato de suministros"/>
    <s v="Basado en un Acuerdo Marco"/>
    <s v="No"/>
    <n v="36967.919999999998"/>
    <n v="36967.919999999998"/>
    <s v=""/>
    <s v=""/>
    <s v=""/>
    <s v=""/>
    <s v="2022/001073"/>
  </r>
  <r>
    <x v="1"/>
    <x v="15"/>
    <s v="003861/2022"/>
    <s v="Suministro de folletos de promoción turística de Castilla-La Mancha"/>
    <s v="Contrato de suministros"/>
    <s v="Procedimiento Abierto Simplificado Abreviado"/>
    <s v="No"/>
    <n v="64795.5"/>
    <n v="39731.08"/>
    <s v=""/>
    <s v=""/>
    <s v=""/>
    <s v=""/>
    <s v="@2021/016211"/>
  </r>
  <r>
    <x v="1"/>
    <x v="15"/>
    <s v="030291/2022"/>
    <s v="Suministro de equipos de calor para el Centro de Referencia Nacional de Formación Profesional, familia profesional fabricación mecánica, área construcciones aeronáuticas (CRNA) de Illescas"/>
    <s v="Contrato de suministros"/>
    <s v="Procedimiento Abierto Simplificado Abreviado"/>
    <s v="No"/>
    <n v="65409"/>
    <n v="65286.76"/>
    <s v=""/>
    <s v=""/>
    <s v=""/>
    <s v=""/>
    <s v="@2022/010590"/>
  </r>
  <r>
    <x v="1"/>
    <x v="15"/>
    <s v="038705/2022"/>
    <s v="Suministro merchandising para FITUR"/>
    <s v="Contrato de suministros"/>
    <s v="Procedimiento Abierto Simplificado Abreviado"/>
    <s v="No"/>
    <n v="72541.919999999998"/>
    <n v="35207.4"/>
    <s v=""/>
    <s v=""/>
    <s v=""/>
    <s v=""/>
    <s v="@2022/015865"/>
  </r>
  <r>
    <x v="1"/>
    <x v="15"/>
    <s v="037955/2022"/>
    <s v="Suministro de Herramientas de Ferretería para el Centro de Referencia Nacional de Formación Profesional, Familia Profesional Fabricación Mecánica, Área Construcciones Aeronáuticas (CRNA) de Illescas"/>
    <s v="Contrato de suministros"/>
    <s v="Procedimiento Abierto Simplificado"/>
    <s v="No"/>
    <n v="89225.38"/>
    <n v="70694.460000000006"/>
    <s v=""/>
    <s v=""/>
    <s v=""/>
    <s v=""/>
    <s v="@2022/012120"/>
  </r>
  <r>
    <x v="1"/>
    <x v="15"/>
    <s v="007333/2022"/>
    <s v="Suministro de energía eléctrica para los edificios adscritos a la Delegación Provincial de Economía, Empresas y Empleo de Toledo"/>
    <s v="Contrato de suministros"/>
    <s v="Basado en un Acuerdo Marco"/>
    <s v="No"/>
    <n v="579828.47"/>
    <n v="579828.47"/>
    <s v=""/>
    <s v=""/>
    <s v=""/>
    <s v=""/>
    <s v="2022/002183"/>
  </r>
  <r>
    <x v="1"/>
    <x v="15"/>
    <s v="044734/2022"/>
    <s v="Suministro de señalización turística, en el marco del Plan de Señalización Turística de la Junta de Comunidades de Castilla-La Mancha -financiado por la Unión Europea- NextGeneration EU y el Fondo Europeo de Desarrollo Regional (FEDER)"/>
    <s v="Contrato de suministros"/>
    <s v="Procedimiento abierto; multiplicidad de criterios"/>
    <s v="No"/>
    <n v="3081326.9"/>
    <n v="3081326.9"/>
    <s v=""/>
    <s v=""/>
    <s v=""/>
    <s v=""/>
    <s v="@2022/006690"/>
  </r>
  <r>
    <x v="1"/>
    <x v="15"/>
    <s v="044736/2022"/>
    <s v="Suministro de señalización turística, en el marco del Plan de Señalización Turística de la Junta de Comunidades de Castilla-La Mancha -financiado por la Unión Europea- NextGeneration EU y el Fondo Europeo de Desarrollo Regional (FEDER)"/>
    <s v="Contrato de suministros"/>
    <s v="Procedimiento abierto; multiplicidad de criterios"/>
    <s v="No"/>
    <n v="3909064.2"/>
    <n v="3909064.2"/>
    <s v=""/>
    <s v=""/>
    <s v=""/>
    <s v=""/>
    <s v="@2022/006690"/>
  </r>
  <r>
    <x v="1"/>
    <x v="15"/>
    <s v="044737/2022"/>
    <s v="Suministro de señalización turística, en el marco del Plan de Señalización Turística de la Junta de Comunidades de Castilla-La Mancha -financiado por la Unión Europea- NextGeneration EU y el Fondo Europeo de Desarrollo Regional (FEDER)"/>
    <s v="Contrato de suministros"/>
    <s v="Procedimiento abierto; multiplicidad de criterios"/>
    <s v="No"/>
    <n v="7058438.54"/>
    <n v="7058438.54"/>
    <s v=""/>
    <s v=""/>
    <s v=""/>
    <s v=""/>
    <s v="@2022/006690"/>
  </r>
  <r>
    <x v="1"/>
    <x v="15"/>
    <s v="044735/2022"/>
    <s v="Suministro de señalización turística, en el marco del Plan de Señalización Turística de la Junta de Comunidades de Castilla-La Mancha -financiado por la Unión Europea- NextGeneration EU y el Fondo Europeo de Desarrollo Regional (FEDER)"/>
    <s v="Contrato de suministros"/>
    <s v="Procedimiento abierto; multiplicidad de criterios"/>
    <s v="No"/>
    <n v="7402233.0700000003"/>
    <n v="7402233.0700000003"/>
    <s v=""/>
    <s v=""/>
    <s v=""/>
    <s v=""/>
    <s v="@2022/006690"/>
  </r>
  <r>
    <x v="1"/>
    <x v="15"/>
    <s v="044459/2022"/>
    <s v="Suministro de señalización turística, en el marco del Plan de Señalización Turística de la Junta de Comunidades de Castilla-La Mancha -financiado por la Unión Europea- NextGeneration EU y el Fondo Europeo de Desarrollo Regional (FEDER)"/>
    <s v="Contrato de suministros"/>
    <s v="Procedimiento abierto; multiplicidad de criterios"/>
    <s v="No"/>
    <n v="8602169.5299999993"/>
    <n v="8602169.5299999993"/>
    <s v=""/>
    <s v=""/>
    <s v=""/>
    <s v=""/>
    <s v="@2022/006690"/>
  </r>
  <r>
    <x v="1"/>
    <x v="16"/>
    <s v="003939/2022"/>
    <s v="Suministro de 30 cajas de papel ecológico fibra virgen A4 y 2 cajas de papel ecológico fibra virgen A3 para la Biblioteca Pública del Estado en Ciudad Real"/>
    <s v="Contrato de suministros"/>
    <s v="Basado en un Acuerdo Marco"/>
    <s v="No"/>
    <n v="521.51"/>
    <n v="521.51"/>
    <s v=""/>
    <s v=""/>
    <s v=""/>
    <s v=""/>
    <s v="2022/002265"/>
  </r>
  <r>
    <x v="1"/>
    <x v="16"/>
    <s v="003784.1/2021"/>
    <s v="Energía eléctrica en E.I. Los Gigantes de Campo de Criptana"/>
    <s v="Contrato de suministros"/>
    <s v="Basado en un Acuerdo Marco"/>
    <s v="No"/>
    <n v="1723.3"/>
    <n v="1723.3"/>
    <m/>
    <m/>
    <m/>
    <m/>
    <s v="2021/002938"/>
  </r>
  <r>
    <x v="1"/>
    <x v="16"/>
    <s v="043882/2022"/>
    <s v="ab-a.m. luz ies amparo sanz 82cq1p"/>
    <s v="Contrato de suministros"/>
    <s v="Basado en un Acuerdo Marco"/>
    <s v="No"/>
    <n v="1867.88"/>
    <n v="1867.88"/>
    <s v=""/>
    <s v=""/>
    <s v=""/>
    <s v=""/>
    <s v="2022/021123"/>
  </r>
  <r>
    <x v="1"/>
    <x v="16"/>
    <s v="000359.2/2018"/>
    <s v="SUMINISTRO, INSTALACIÓN Y MANTENIMIENTO EN RÉGIMEN DE ARREN. MÁS FORMACIÓN EQUIPOS DE CARDIOPROTECCIÓN EN CONSEJERÍA-PNS"/>
    <s v="Contrato de suministros"/>
    <s v="Procedimiento negociado sin publicidad"/>
    <s v="No"/>
    <n v="2795.1"/>
    <n v="2795.1"/>
    <m/>
    <m/>
    <m/>
    <m/>
    <s v="2017/008498"/>
  </r>
  <r>
    <x v="1"/>
    <x v="16"/>
    <s v="027271/2022"/>
    <s v="AB-Contrato basado en Acuerdo Marco luz IESO CINXELLA de Chinchilla en Albacete"/>
    <s v="Contrato de suministros"/>
    <s v="Basado en un Acuerdo Marco"/>
    <s v="No"/>
    <n v="4501.51"/>
    <n v="4501.51"/>
    <s v=""/>
    <s v=""/>
    <s v=""/>
    <s v=""/>
    <s v="2022/010975"/>
  </r>
  <r>
    <x v="1"/>
    <x v="16"/>
    <s v="003923/2022"/>
    <s v="Suministro de papel ecológico para impresión y escritura durante el periodo comprendido entre el 21 de marzo de 2022 y el 30 de diciembre de 2022 en la Delegación Provincial de la Consejería de Educación, Cultura y Deportes en Ciudad Real"/>
    <s v="Contrato de suministros"/>
    <s v="Basado en un Acuerdo Marco"/>
    <s v="No"/>
    <n v="5520.02"/>
    <n v="5520.02"/>
    <s v=""/>
    <s v=""/>
    <s v=""/>
    <s v=""/>
    <s v="2022/002264"/>
  </r>
  <r>
    <x v="1"/>
    <x v="16"/>
    <s v="043515/2022"/>
    <s v="Suministro de energía eléctrica para el CRIEC de Carboneras de Guadazaón (Cuenca). Contrato derivado AM 2018/007221-L3"/>
    <s v="Contrato de suministros"/>
    <s v="Basado en un Acuerdo Marco"/>
    <s v="No"/>
    <n v="5994.6"/>
    <n v="5994.6"/>
    <s v=""/>
    <s v=""/>
    <s v=""/>
    <s v=""/>
    <s v="2022/018912"/>
  </r>
  <r>
    <x v="1"/>
    <x v="16"/>
    <s v="044272/2022"/>
    <s v="ab-a.m. luz cifp aguas nuevas 5317qg"/>
    <s v="Contrato de suministros"/>
    <s v="Basado en un Acuerdo Marco"/>
    <s v="No"/>
    <n v="6034.42"/>
    <n v="6034.42"/>
    <s v=""/>
    <s v=""/>
    <s v=""/>
    <s v=""/>
    <s v="2022/021494"/>
  </r>
  <r>
    <x v="1"/>
    <x v="16"/>
    <s v="044062/2022"/>
    <s v="ab-a.m. ies cristobal lozano 3650ds1p"/>
    <s v="Contrato de suministros"/>
    <s v="Basado en un Acuerdo Marco"/>
    <s v="No"/>
    <n v="8357.44"/>
    <n v="8357.44"/>
    <s v=""/>
    <s v=""/>
    <s v=""/>
    <s v=""/>
    <s v="2022/021447"/>
  </r>
  <r>
    <x v="1"/>
    <x v="16"/>
    <s v="044160/2022"/>
    <s v="ab-a.m. luz ies maestro juan rubio 3123rq"/>
    <s v="Contrato de suministros"/>
    <s v="Basado en un Acuerdo Marco"/>
    <s v="No"/>
    <n v="8639.5"/>
    <n v="8639.5"/>
    <s v=""/>
    <s v=""/>
    <s v=""/>
    <s v=""/>
    <s v="2022/021478"/>
  </r>
  <r>
    <x v="1"/>
    <x v="16"/>
    <s v="008263.2/2021"/>
    <s v="Suministro de energía eléctrica para edificios de la Administración de la JCCM adscritos a la Consejería de Educación, Cultura y Deportes en la provincia de Toledo."/>
    <s v="Contrato de suministros"/>
    <s v="Basado en un Acuerdo Marco"/>
    <s v="No"/>
    <n v="9117.76"/>
    <n v="9117.76"/>
    <m/>
    <m/>
    <m/>
    <m/>
    <s v="2021/004580"/>
  </r>
  <r>
    <x v="1"/>
    <x v="16"/>
    <s v="044336/2022"/>
    <s v="ab-a.m. luz ies maestro juan rubio 7663tt"/>
    <s v="Contrato de suministros"/>
    <s v="Basado en un Acuerdo Marco"/>
    <s v="No"/>
    <n v="9421.08"/>
    <n v="9421.08"/>
    <s v=""/>
    <s v=""/>
    <s v=""/>
    <s v=""/>
    <s v="2022/021480"/>
  </r>
  <r>
    <x v="1"/>
    <x v="16"/>
    <s v="044966/2022"/>
    <s v="a.m. luz cifp aguas nuevas 4592fj"/>
    <s v="Contrato de suministros"/>
    <s v="Basado en un Acuerdo Marco"/>
    <s v="No"/>
    <n v="9912"/>
    <n v="9912"/>
    <s v=""/>
    <s v=""/>
    <s v=""/>
    <s v=""/>
    <s v="2022/021529"/>
  </r>
  <r>
    <x v="1"/>
    <x v="16"/>
    <s v="043894/2022"/>
    <s v="ab-a.m. luz ies diego de siloé 63zy1p"/>
    <s v="Contrato de suministros"/>
    <s v="Basado en un Acuerdo Marco"/>
    <s v="No"/>
    <n v="9963.2800000000007"/>
    <n v="9963.2800000000007"/>
    <s v=""/>
    <s v=""/>
    <s v=""/>
    <s v=""/>
    <s v="2022/021132"/>
  </r>
  <r>
    <x v="1"/>
    <x v="16"/>
    <s v="022875/2022"/>
    <s v="AB-Acuerdo Marco luz IES Justo Millán anualidades 22-23"/>
    <s v="Contrato de suministros"/>
    <s v="Basado en un Acuerdo Marco"/>
    <s v="No"/>
    <n v="10526.27"/>
    <n v="10526.27"/>
    <s v=""/>
    <s v=""/>
    <s v=""/>
    <s v=""/>
    <s v="2022/010049"/>
  </r>
  <r>
    <x v="1"/>
    <x v="16"/>
    <s v="008245.1/2021"/>
    <s v="Suministro de energía eléctrica para los centros en el ámbito de la DP de Educación, Cultura y Deportes de Cuenca (EI, Centros Jóven, RU María de Molina y comedor).Contrato derivado AM 2018/007221-L3"/>
    <s v="Contrato de suministros"/>
    <s v="Basado en un Acuerdo Marco"/>
    <s v="No"/>
    <n v="11051"/>
    <n v="11051"/>
    <m/>
    <m/>
    <m/>
    <m/>
    <s v="2021/004553"/>
  </r>
  <r>
    <x v="1"/>
    <x v="16"/>
    <s v="044275/2022"/>
    <s v="ab-a.m. luz cepa los llanos 1052kl"/>
    <s v="Contrato de suministros"/>
    <s v="Basado en un Acuerdo Marco"/>
    <s v="No"/>
    <n v="11090.14"/>
    <n v="11090.14"/>
    <s v=""/>
    <s v=""/>
    <s v=""/>
    <s v=""/>
    <s v="2022/021501"/>
  </r>
  <r>
    <x v="1"/>
    <x v="16"/>
    <s v="044970/2022"/>
    <s v="AB-A.M. Luz Ieso Encomienda de Santiago 0087amof"/>
    <s v="Contrato de suministros"/>
    <s v="Basado en un Acuerdo Marco"/>
    <s v="No"/>
    <n v="11453.14"/>
    <n v="11453.14"/>
    <s v=""/>
    <s v=""/>
    <s v=""/>
    <s v=""/>
    <s v="2022/021508"/>
  </r>
  <r>
    <x v="1"/>
    <x v="16"/>
    <s v="044153/2022"/>
    <s v="ab-a.m. luz ieso alfonso iniesta 0556xb"/>
    <s v="Contrato de suministros"/>
    <s v="Basado en un Acuerdo Marco"/>
    <s v="No"/>
    <n v="12170.28"/>
    <n v="12170.28"/>
    <s v=""/>
    <s v=""/>
    <s v=""/>
    <s v=""/>
    <s v="2022/021476"/>
  </r>
  <r>
    <x v="1"/>
    <x v="16"/>
    <s v="044266/2022"/>
    <s v="ab-a.m. luz ies beneche 5612yv"/>
    <s v="Contrato de suministros"/>
    <s v="Basado en un Acuerdo Marco"/>
    <s v="No"/>
    <n v="13413.16"/>
    <n v="13413.16"/>
    <s v=""/>
    <s v=""/>
    <s v=""/>
    <s v=""/>
    <s v="2022/021484"/>
  </r>
  <r>
    <x v="1"/>
    <x v="16"/>
    <s v="044214/2022"/>
    <s v="ab-a.m. luz ieso belerma 8887ty"/>
    <s v="Contrato de suministros"/>
    <s v="Basado en un Acuerdo Marco"/>
    <s v="No"/>
    <n v="13706.76"/>
    <n v="13706.76"/>
    <s v=""/>
    <s v=""/>
    <s v=""/>
    <s v=""/>
    <s v="2022/021491"/>
  </r>
  <r>
    <x v="1"/>
    <x v="16"/>
    <s v="044320/2022"/>
    <s v="ab-a.m. luz cepa los llanos 9158sa"/>
    <s v="Contrato de suministros"/>
    <s v="Basado en un Acuerdo Marco"/>
    <s v="No"/>
    <n v="14217.16"/>
    <n v="14217.16"/>
    <s v=""/>
    <s v=""/>
    <s v=""/>
    <s v=""/>
    <s v="2022/021499"/>
  </r>
  <r>
    <x v="1"/>
    <x v="16"/>
    <s v="022877/2022"/>
    <s v="AB-Contrato basado en Acuerdo Marco luz IES Federico García Lorca 22-23"/>
    <s v="Contrato de suministros"/>
    <s v="Basado en un Acuerdo Marco"/>
    <s v="No"/>
    <n v="14928.5"/>
    <n v="14928.5"/>
    <s v=""/>
    <s v=""/>
    <s v=""/>
    <s v=""/>
    <s v="2022/010787"/>
  </r>
  <r>
    <x v="1"/>
    <x v="16"/>
    <s v="043628/2022"/>
    <s v="SSCC-Módulos Prefabricados: 5 Arrendamientos sin opción de compra. Centros educativos provincia de TO (CEIP de Seseña e IES de Toledo)."/>
    <s v="Contrato de suministros"/>
    <s v="Procedimiento Abierto Simplificado"/>
    <s v="No"/>
    <n v="18004.8"/>
    <n v="17104.560000000001"/>
    <s v=""/>
    <s v=""/>
    <s v=""/>
    <s v=""/>
    <s v="@2022/012132"/>
  </r>
  <r>
    <x v="1"/>
    <x v="16"/>
    <s v="044339/2022"/>
    <s v="ab-a.m. luz ies sierra del segura 7718lx"/>
    <s v="Contrato de suministros"/>
    <s v="Basado en un Acuerdo Marco"/>
    <s v="No"/>
    <n v="18722.98"/>
    <n v="18722.98"/>
    <s v=""/>
    <s v=""/>
    <s v=""/>
    <s v=""/>
    <s v="2022/021489"/>
  </r>
  <r>
    <x v="1"/>
    <x v="16"/>
    <s v="044981/2022"/>
    <s v="a.m. luz. ieso pacual Serrano 0967tpof"/>
    <s v="Contrato de suministros"/>
    <s v="Basado en un Acuerdo Marco"/>
    <s v="No"/>
    <n v="18764.599999999999"/>
    <n v="18764.599999999999"/>
    <s v=""/>
    <s v=""/>
    <s v=""/>
    <s v=""/>
    <s v="2022/021532"/>
  </r>
  <r>
    <x v="1"/>
    <x v="16"/>
    <s v="044328/2022"/>
    <s v="a.m.luz Ieso vía heráclea 6344VV"/>
    <s v="Contrato de suministros"/>
    <s v="Basado en un Acuerdo Marco"/>
    <s v="No"/>
    <n v="19063.96"/>
    <n v="19063.96"/>
    <s v=""/>
    <s v=""/>
    <s v=""/>
    <s v=""/>
    <s v="2022/021533"/>
  </r>
  <r>
    <x v="1"/>
    <x v="16"/>
    <s v="044254/2022"/>
    <s v="ab-a.m. luz ieso bodas de camacho 8067nq1p"/>
    <s v="Contrato de suministros"/>
    <s v="Basado en un Acuerdo Marco"/>
    <s v="No"/>
    <n v="19154.759999999998"/>
    <n v="19154.759999999998"/>
    <s v=""/>
    <s v=""/>
    <s v=""/>
    <s v=""/>
    <s v="2022/021492"/>
  </r>
  <r>
    <x v="1"/>
    <x v="16"/>
    <s v="029921/2022"/>
    <s v="AB-Suministro de un procesador de tejidos de carrusel y dos micrótomos de rotación manual para el Ciclo Formativo de Técnico Superior en Anatomía Patológica y Citodiagnóstico del I.E.S. Al-Basit de Albacete"/>
    <s v="Contrato de suministros"/>
    <s v="Procedimiento Abierto Simplificado Abreviado"/>
    <s v="No"/>
    <n v="19275.080000000002"/>
    <n v="19255.96"/>
    <s v=""/>
    <s v=""/>
    <s v=""/>
    <s v=""/>
    <s v="@2022/013028"/>
  </r>
  <r>
    <x v="1"/>
    <x v="16"/>
    <s v="044265/2022"/>
    <s v="ab-a.m. luz ies río cabriel 1159bh"/>
    <s v="Contrato de suministros"/>
    <s v="Basado en un Acuerdo Marco"/>
    <s v="No"/>
    <n v="20568.060000000001"/>
    <n v="20568.060000000001"/>
    <s v=""/>
    <s v=""/>
    <s v=""/>
    <s v=""/>
    <s v="2022/021490"/>
  </r>
  <r>
    <x v="1"/>
    <x v="16"/>
    <s v="029993/2022"/>
    <s v="SSCC-Módulos Prefabricados: 68 de Arrendamiento sin opción de compra y 10 para Desmontaje, Traslado, Montaje e Instalación. Centros educativos provincia de TO."/>
    <s v="Contrato de suministros"/>
    <s v="Procedimiento abierto; multiplicidad de criterios"/>
    <s v="No"/>
    <n v="20812"/>
    <n v="19904.5"/>
    <s v=""/>
    <s v=""/>
    <s v=""/>
    <s v=""/>
    <s v="@2022/003917"/>
  </r>
  <r>
    <x v="1"/>
    <x v="16"/>
    <s v="029994/2022"/>
    <s v="SSCC-Módulos Prefabricados: 68 de Arrendamiento sin opción de compra y 10 para Desmontaje, Traslado, Montaje e Instalación. Centros educativos provincia de TO."/>
    <s v="Contrato de suministros"/>
    <s v="Procedimiento abierto; multiplicidad de criterios"/>
    <s v="No"/>
    <n v="20812"/>
    <n v="19051.45"/>
    <s v=""/>
    <s v=""/>
    <s v=""/>
    <s v=""/>
    <s v="@2022/003917"/>
  </r>
  <r>
    <x v="1"/>
    <x v="16"/>
    <s v="043997/2022"/>
    <s v="ab-a.m. luz ies bonifacio sotos 3675aa"/>
    <s v="Contrato de suministros"/>
    <s v="Basado en un Acuerdo Marco"/>
    <s v="No"/>
    <n v="20987.64"/>
    <n v="20987.64"/>
    <s v=""/>
    <s v=""/>
    <s v=""/>
    <s v=""/>
    <s v="2022/021193"/>
  </r>
  <r>
    <x v="1"/>
    <x v="16"/>
    <s v="044329/2022"/>
    <s v="ab-a.m. luz ies maestro juan rubio 7662ee"/>
    <s v="Contrato de suministros"/>
    <s v="Basado en un Acuerdo Marco"/>
    <s v="No"/>
    <n v="21471.360000000001"/>
    <n v="21471.360000000001"/>
    <s v=""/>
    <s v=""/>
    <s v=""/>
    <s v=""/>
    <s v="2022/021479"/>
  </r>
  <r>
    <x v="1"/>
    <x v="16"/>
    <s v="044072/2022"/>
    <s v="ab-a.m. luz ies río júcar 8959vt"/>
    <s v="Contrato de suministros"/>
    <s v="Basado en un Acuerdo Marco"/>
    <s v="No"/>
    <n v="21501.26"/>
    <n v="21501.26"/>
    <s v=""/>
    <s v=""/>
    <s v=""/>
    <s v=""/>
    <s v="2022/021475"/>
  </r>
  <r>
    <x v="1"/>
    <x v="16"/>
    <s v="043994/2022"/>
    <s v="ab-a.m. luz ies sierra del segura 6218lb"/>
    <s v="Contrato de suministros"/>
    <s v="Basado en un Acuerdo Marco"/>
    <s v="No"/>
    <n v="21726.18"/>
    <n v="21726.18"/>
    <s v=""/>
    <s v=""/>
    <s v=""/>
    <s v=""/>
    <s v="2022/021432"/>
  </r>
  <r>
    <x v="1"/>
    <x v="16"/>
    <s v="029917/2022"/>
    <s v="AB-Suministro de un procesador de tejidos de carrusel y dos micrótomos de rotación manual para el Ciclo Formativo de Técnico Superior en Anatomía Patológica y Citodiagnóstico del I.E.S. Al-Basit de Albacete"/>
    <s v="Contrato de suministros"/>
    <s v="Procedimiento Abierto Simplificado Abreviado"/>
    <s v="No"/>
    <n v="22309.38"/>
    <n v="21973.67"/>
    <s v=""/>
    <s v=""/>
    <s v=""/>
    <s v=""/>
    <s v="@2022/013028"/>
  </r>
  <r>
    <x v="1"/>
    <x v="16"/>
    <s v="044343/2022"/>
    <s v="ab-a.m. luz ies tomás navarro tomás 8129zgop"/>
    <s v="Contrato de suministros"/>
    <s v="Basado en un Acuerdo Marco"/>
    <s v="No"/>
    <n v="24270.1"/>
    <n v="24270.1"/>
    <s v=""/>
    <s v=""/>
    <s v=""/>
    <s v=""/>
    <s v="2022/021488"/>
  </r>
  <r>
    <x v="1"/>
    <x v="16"/>
    <s v="043880/2022"/>
    <s v="ab-a.m. luz ies amparo sanz 64hs1p"/>
    <s v="Contrato de suministros"/>
    <s v="Basado en un Acuerdo Marco"/>
    <s v="No"/>
    <n v="24296.78"/>
    <n v="24296.78"/>
    <s v=""/>
    <s v=""/>
    <s v=""/>
    <s v=""/>
    <s v="2022/021117"/>
  </r>
  <r>
    <x v="1"/>
    <x v="16"/>
    <s v="044004/2022"/>
    <s v="ab-a.m. luz ies crotóbal lozano 7593prof"/>
    <s v="Contrato de suministros"/>
    <s v="Basado en un Acuerdo Marco"/>
    <s v="No"/>
    <n v="24727.34"/>
    <n v="24727.34"/>
    <s v=""/>
    <s v=""/>
    <s v=""/>
    <s v=""/>
    <s v="2022/021453"/>
  </r>
  <r>
    <x v="1"/>
    <x v="16"/>
    <s v="044271/2022"/>
    <s v="ab-a.m. luz cee cruz de mayo 8815sg"/>
    <s v="Contrato de suministros"/>
    <s v="Basado en un Acuerdo Marco"/>
    <s v="No"/>
    <n v="25386.82"/>
    <n v="25386.82"/>
    <s v=""/>
    <s v=""/>
    <s v=""/>
    <s v=""/>
    <s v="2022/021515"/>
  </r>
  <r>
    <x v="1"/>
    <x v="16"/>
    <s v="043881/2022"/>
    <s v="ab-a.m. luz ies pinar de salomón"/>
    <s v="Contrato de suministros"/>
    <s v="Basado en un Acuerdo Marco"/>
    <s v="No"/>
    <n v="26498.52"/>
    <n v="26498.52"/>
    <s v=""/>
    <s v=""/>
    <s v=""/>
    <s v=""/>
    <s v="2022/021105"/>
  </r>
  <r>
    <x v="1"/>
    <x v="16"/>
    <s v="043523/2022"/>
    <s v="Suministro de energía eléctrica para el IES La Hontanilla de Tarancón (Cuenca). Contrato derivado AM 2018/007221-L3"/>
    <s v="Contrato de suministros"/>
    <s v="Basado en un Acuerdo Marco"/>
    <s v="No"/>
    <n v="26760.06"/>
    <n v="26760.06"/>
    <s v=""/>
    <s v=""/>
    <s v=""/>
    <s v=""/>
    <s v="2022/019852"/>
  </r>
  <r>
    <x v="1"/>
    <x v="16"/>
    <s v="038165/2022"/>
    <s v="Arrendamiento sin opción de compra de 3 aulas prefabricadas de 60m2 c/u en el IES &quot;Bernardo Balbuena&quot; de Valdepeñas, desde diciembre de 2022 a junio de 2023"/>
    <s v="Contrato de suministros"/>
    <s v="Procedimiento Abierto Simplificado Abreviado"/>
    <s v="No"/>
    <n v="26772.3"/>
    <n v="20211.84"/>
    <s v=""/>
    <s v=""/>
    <s v=""/>
    <s v=""/>
    <s v="@2022/015118"/>
  </r>
  <r>
    <x v="1"/>
    <x v="16"/>
    <s v="043629/2022"/>
    <s v="SSCC-Módulos Prefabricados: 5 Arrendamientos sin opción de compra. Centros educativos provincia de TO (CEIP de Seseña e IES de Toledo)."/>
    <s v="Contrato de suministros"/>
    <s v="Procedimiento Abierto Simplificado"/>
    <s v="No"/>
    <n v="27007.200000000001"/>
    <n v="25656.85"/>
    <s v=""/>
    <s v=""/>
    <s v=""/>
    <s v=""/>
    <s v="@2022/012132"/>
  </r>
  <r>
    <x v="1"/>
    <x v="16"/>
    <s v="028242/2022"/>
    <s v="Adquisición de un escáner digital cenital y equipo informático para la Biblioteca de Castilla-La Mancha"/>
    <s v="Contrato de suministros"/>
    <s v="Procedimiento Abierto Simplificado Abreviado"/>
    <s v="No"/>
    <n v="29887"/>
    <n v="29526.42"/>
    <s v=""/>
    <s v=""/>
    <s v=""/>
    <s v=""/>
    <s v="@2022/000702"/>
  </r>
  <r>
    <x v="1"/>
    <x v="16"/>
    <s v="044445/2022"/>
    <s v="Adquisición de material y equipamiento para el desarrollo curricular de enseñanzas de Formación Profesional en centros educativos de la Región (C2)."/>
    <s v="Contrato de suministros"/>
    <s v="Procedimiento abierto. Un solo criterio"/>
    <s v="No"/>
    <n v="30400"/>
    <n v="6347.27"/>
    <s v=""/>
    <s v=""/>
    <s v=""/>
    <s v=""/>
    <s v="@2021/007219"/>
  </r>
  <r>
    <x v="1"/>
    <x v="16"/>
    <s v="044002/2022"/>
    <s v="ab-a.m. luz ies miguel de cervantes 6462yh"/>
    <s v="Contrato de suministros"/>
    <s v="Basado en un Acuerdo Marco"/>
    <s v="No"/>
    <n v="30769.46"/>
    <n v="30769.46"/>
    <s v=""/>
    <s v=""/>
    <s v=""/>
    <s v=""/>
    <s v="2022/021443"/>
  </r>
  <r>
    <x v="1"/>
    <x v="16"/>
    <s v="054376/2022"/>
    <s v="Adquisición de material y equipamiento para el desarrollo curricular de enseñanzas de Formación Profesional en centros educativos de la Región (C2)."/>
    <s v="Contrato de suministros"/>
    <s v="Procedimiento abierto. Un solo criterio"/>
    <s v="No"/>
    <n v="30900"/>
    <n v="24744.5"/>
    <s v=""/>
    <s v=""/>
    <s v=""/>
    <s v=""/>
    <s v="@2021/007219"/>
  </r>
  <r>
    <x v="1"/>
    <x v="16"/>
    <s v="043954/2022"/>
    <s v="ab-a.m. luz ies pedro simón abril 1414qk"/>
    <s v="Contrato de suministros"/>
    <s v="Basado en un Acuerdo Marco"/>
    <s v="No"/>
    <n v="31072.44"/>
    <n v="31072.44"/>
    <s v=""/>
    <s v=""/>
    <s v=""/>
    <s v=""/>
    <s v="2022/021172"/>
  </r>
  <r>
    <x v="1"/>
    <x v="16"/>
    <s v="044054/2022"/>
    <s v="ab-a.m. luz ies bonifacio sotos 6443pb"/>
    <s v="Contrato de suministros"/>
    <s v="Basado en un Acuerdo Marco"/>
    <s v="No"/>
    <n v="31236.65"/>
    <n v="31236.65"/>
    <s v=""/>
    <s v=""/>
    <s v=""/>
    <s v=""/>
    <s v="2022/021422"/>
  </r>
  <r>
    <x v="1"/>
    <x v="16"/>
    <s v="043898/2022"/>
    <s v="ab-a.m. luz ies leonardo da vinci 8832vg1p"/>
    <s v="Contrato de suministros"/>
    <s v="Basado en un Acuerdo Marco"/>
    <s v="No"/>
    <n v="32185.71"/>
    <n v="32185.7"/>
    <s v=""/>
    <s v=""/>
    <s v=""/>
    <s v=""/>
    <s v="2022/021159"/>
  </r>
  <r>
    <x v="1"/>
    <x v="16"/>
    <s v="044060/2022"/>
    <s v="ab-a.m. luz ies melchor de macanaz 9289xj1p"/>
    <s v="Contrato de suministros"/>
    <s v="Basado en un Acuerdo Marco"/>
    <s v="No"/>
    <n v="32436.400000000001"/>
    <n v="32436.400000000001"/>
    <s v=""/>
    <s v=""/>
    <s v=""/>
    <s v=""/>
    <s v="2022/021474"/>
  </r>
  <r>
    <x v="1"/>
    <x v="16"/>
    <s v="033923/2022"/>
    <s v="GU. Contratación suministro de energía eléctrica IES Carmen Burgos de Segui. Derivada de acuerdo marco"/>
    <s v="Contrato de suministros"/>
    <s v="Basado en un Acuerdo Marco"/>
    <s v="No"/>
    <n v="33333.46"/>
    <n v="33333.46"/>
    <s v=""/>
    <s v=""/>
    <s v=""/>
    <s v=""/>
    <s v="2022/016559"/>
  </r>
  <r>
    <x v="1"/>
    <x v="16"/>
    <s v="043992/2022"/>
    <s v="ab-a.m. luz ies las sabinas 0058yc"/>
    <s v="Contrato de suministros"/>
    <s v="Basado en un Acuerdo Marco"/>
    <s v="No"/>
    <n v="34129.21"/>
    <n v="34129.21"/>
    <s v=""/>
    <s v=""/>
    <s v=""/>
    <s v=""/>
    <s v="2022/021186"/>
  </r>
  <r>
    <x v="1"/>
    <x v="16"/>
    <s v="038762/2022"/>
    <s v="Arrendamiento sin opción de compra de 1 aula prefabricada de 45 m2 en el IES &quot;Peña Escrita&quot; de Fuencaliente, desde diciembre de 2022 a junio de 2027"/>
    <s v="Contrato de suministros"/>
    <s v="Procedimiento Abierto Simplificado Abreviado"/>
    <s v="No"/>
    <n v="34548.879999999997"/>
    <n v="27890.5"/>
    <s v=""/>
    <s v=""/>
    <s v=""/>
    <s v=""/>
    <s v="@2022/015145"/>
  </r>
  <r>
    <x v="1"/>
    <x v="16"/>
    <s v="044321/2022"/>
    <s v="ab-a.m. luz escuela de arte 8716bt1p"/>
    <s v="Contrato de suministros"/>
    <s v="Basado en un Acuerdo Marco"/>
    <s v="No"/>
    <n v="34822.639999999999"/>
    <n v="34822.639999999999"/>
    <s v=""/>
    <s v=""/>
    <s v=""/>
    <s v=""/>
    <s v="2022/021507"/>
  </r>
  <r>
    <x v="1"/>
    <x v="16"/>
    <s v="043922/2022"/>
    <s v="ab-a.m luz ies parque lineal 8249kk1p"/>
    <s v="Contrato de suministros"/>
    <s v="Basado en un Acuerdo Marco"/>
    <s v="No"/>
    <n v="34878.83"/>
    <n v="34878.83"/>
    <s v=""/>
    <s v=""/>
    <s v=""/>
    <s v=""/>
    <s v="2022/021164"/>
  </r>
  <r>
    <x v="1"/>
    <x v="16"/>
    <s v="044334/2022"/>
    <s v="ab-a.m. luz ies diego de siloe 81aw1p"/>
    <s v="Contrato de suministros"/>
    <s v="Basado en un Acuerdo Marco"/>
    <s v="No"/>
    <n v="35221.5"/>
    <n v="35221.5"/>
    <s v=""/>
    <s v=""/>
    <s v=""/>
    <s v=""/>
    <s v="2022/021486"/>
  </r>
  <r>
    <x v="1"/>
    <x v="16"/>
    <s v="044000/2022"/>
    <s v="ab-a.m. luz ies josé conde garcía 3563wq1p"/>
    <s v="Contrato de suministros"/>
    <s v="Basado en un Acuerdo Marco"/>
    <s v="No"/>
    <n v="36363.760000000002"/>
    <n v="36363.760000000002"/>
    <s v=""/>
    <s v=""/>
    <s v=""/>
    <s v=""/>
    <s v="2022/021183"/>
  </r>
  <r>
    <x v="1"/>
    <x v="16"/>
    <s v="044247/2022"/>
    <s v="ab-a.m. luz conservatorio profesional de música jerónimo meseguer 8739ee"/>
    <s v="Contrato de suministros"/>
    <s v="Basado en un Acuerdo Marco"/>
    <s v="No"/>
    <n v="38054.239999999998"/>
    <n v="38054.239999999998"/>
    <s v=""/>
    <s v=""/>
    <s v=""/>
    <s v=""/>
    <s v="2022/021511"/>
  </r>
  <r>
    <x v="1"/>
    <x v="16"/>
    <s v="044276/2022"/>
    <s v="ab-a.m. luz ies virrey morcillo 6568zv"/>
    <s v="Contrato de suministros"/>
    <s v="Basado en un Acuerdo Marco"/>
    <s v="No"/>
    <n v="40362.160000000003"/>
    <n v="40362.160000000003"/>
    <s v=""/>
    <s v=""/>
    <s v=""/>
    <s v=""/>
    <s v="2022/021493"/>
  </r>
  <r>
    <x v="1"/>
    <x v="16"/>
    <s v="043987/2022"/>
    <s v="ab-a.m. luz ies herminio almendros 9963fg"/>
    <s v="Contrato de suministros"/>
    <s v="Basado en un Acuerdo Marco"/>
    <s v="No"/>
    <n v="40753.4"/>
    <n v="40753.4"/>
    <s v=""/>
    <s v=""/>
    <s v=""/>
    <s v=""/>
    <s v="2022/021180"/>
  </r>
  <r>
    <x v="1"/>
    <x v="16"/>
    <s v="027028/2022"/>
    <s v="Suministro energia electrica  IES Juan Bosco (2022-2024)(Contrato basado en AM)"/>
    <s v="Contrato de suministros"/>
    <s v="Basado en un Acuerdo Marco"/>
    <s v="No"/>
    <n v="40816.1"/>
    <n v="40816.1"/>
    <s v=""/>
    <s v=""/>
    <s v=""/>
    <s v=""/>
    <s v="2022/012505"/>
  </r>
  <r>
    <x v="1"/>
    <x v="16"/>
    <s v="043902/2022"/>
    <s v="ab-a.m. luz ies los olmos 9158ly1p"/>
    <s v="Contrato de suministros"/>
    <s v="Basado en un Acuerdo Marco"/>
    <s v="No"/>
    <n v="41041.94"/>
    <n v="41041.94"/>
    <s v=""/>
    <s v=""/>
    <s v=""/>
    <s v=""/>
    <s v="2022/021161"/>
  </r>
  <r>
    <x v="1"/>
    <x v="16"/>
    <s v="029896/2022"/>
    <s v="SSCC-Módulos Prefabricados: 68 de Arrendamiento sin opción de compra y 10 para Desmontaje, Traslado, Montaje e Instalación. Centros educativos provincia de TO."/>
    <s v="Contrato de suministros"/>
    <s v="Procedimiento abierto; multiplicidad de criterios"/>
    <s v="No"/>
    <n v="41624"/>
    <n v="37147"/>
    <s v=""/>
    <s v=""/>
    <s v=""/>
    <s v=""/>
    <s v="@2022/003917"/>
  </r>
  <r>
    <x v="1"/>
    <x v="16"/>
    <s v="029897/2022"/>
    <s v="SSCC-Módulos Prefabricados: 68 de Arrendamiento sin opción de compra y 10 para Desmontaje, Traslado, Montaje e Instalación. Centros educativos provincia de TO."/>
    <s v="Contrato de suministros"/>
    <s v="Procedimiento abierto; multiplicidad de criterios"/>
    <s v="No"/>
    <n v="41624"/>
    <n v="37508.79"/>
    <s v=""/>
    <s v=""/>
    <s v=""/>
    <s v=""/>
    <s v="@2022/003917"/>
  </r>
  <r>
    <x v="1"/>
    <x v="16"/>
    <s v="029898/2022"/>
    <s v="SSCC-Módulos Prefabricados: 68 de Arrendamiento sin opción de compra y 10 para Desmontaje, Traslado, Montaje e Instalación. Centros educativos provincia de TO."/>
    <s v="Contrato de suministros"/>
    <s v="Procedimiento abierto; multiplicidad de criterios"/>
    <s v="No"/>
    <n v="41624"/>
    <n v="39173.75"/>
    <s v=""/>
    <s v=""/>
    <s v=""/>
    <s v=""/>
    <s v="@2022/003917"/>
  </r>
  <r>
    <x v="1"/>
    <x v="16"/>
    <s v="029899/2022"/>
    <s v="SSCC-Módulos Prefabricados: 68 de Arrendamiento sin opción de compra y 10 para Desmontaje, Traslado, Montaje e Instalación. Centros educativos provincia de TO."/>
    <s v="Contrato de suministros"/>
    <s v="Procedimiento abierto; multiplicidad de criterios"/>
    <s v="No"/>
    <n v="41624"/>
    <n v="39542.800000000003"/>
    <s v=""/>
    <s v=""/>
    <s v=""/>
    <s v=""/>
    <s v="@2022/003917"/>
  </r>
  <r>
    <x v="1"/>
    <x v="16"/>
    <s v="036569/2022"/>
    <s v="AB-Suministro de 21 ordenadores de sobremesa con tarjeta gráfica dedicada para equipamiento del Ciclo Formativo de Grado Superior de Animaciones 3D, Juegos y Entornos Interactivos del I.E.S. Universidad Laboral de Albacete"/>
    <s v="Contrato de suministros"/>
    <s v="Procedimiento Abierto Simplificado Abreviado"/>
    <s v="No"/>
    <n v="41790"/>
    <n v="34291.050000000003"/>
    <s v=""/>
    <s v=""/>
    <s v=""/>
    <s v=""/>
    <s v="@2022/014463"/>
  </r>
  <r>
    <x v="1"/>
    <x v="16"/>
    <s v="033185/2022"/>
    <s v="GU. Contratación suministro de energía eléctrica IES Martín Vázquez de Arce (Sigüenza). Derivada de acuerdo marco"/>
    <s v="Contrato de suministros"/>
    <s v="Basado en un Acuerdo Marco"/>
    <s v="No"/>
    <n v="43148.13"/>
    <n v="43148.13"/>
    <s v=""/>
    <s v=""/>
    <s v=""/>
    <s v=""/>
    <s v="2022/015213"/>
  </r>
  <r>
    <x v="1"/>
    <x v="16"/>
    <s v="028291/2022"/>
    <s v="Suministro y montaje de mobiliario para el Salón de Actos de la Delegación Provincial de Educación, Cultura y Deportes de Cuenca."/>
    <s v="Contrato de suministros"/>
    <s v="Procedimiento Abierto Simplificado Abreviado"/>
    <s v="No"/>
    <n v="43560"/>
    <n v="36590.400000000001"/>
    <s v=""/>
    <s v=""/>
    <s v=""/>
    <s v=""/>
    <s v="@2022/010994"/>
  </r>
  <r>
    <x v="1"/>
    <x v="16"/>
    <s v="043877/2022"/>
    <s v="ab-a.m. uz ies al-basit 81gx0p"/>
    <s v="Contrato de suministros"/>
    <s v="Basado en un Acuerdo Marco"/>
    <s v="No"/>
    <n v="44794.05"/>
    <n v="44794.05"/>
    <s v=""/>
    <s v=""/>
    <s v=""/>
    <s v=""/>
    <s v="2022/021094"/>
  </r>
  <r>
    <x v="1"/>
    <x v="16"/>
    <s v="028933/2022"/>
    <s v="Adquisición de material y equipamiento para el desarrollo curricular de enseñanzas de Formación Profesional en centros educativos de la región."/>
    <s v="Contrato de suministros"/>
    <s v="Procedimiento abierto. Un solo criterio"/>
    <s v="No"/>
    <n v="45198.06"/>
    <n v="39945.49"/>
    <s v=""/>
    <s v=""/>
    <s v=""/>
    <s v=""/>
    <s v="@2021/005246"/>
  </r>
  <r>
    <x v="1"/>
    <x v="16"/>
    <s v="044345/2022"/>
    <s v="ab-a.m. luz ies tomás navarro tomás 8014dg"/>
    <s v="Contrato de suministros"/>
    <s v="Basado en un Acuerdo Marco"/>
    <s v="No"/>
    <n v="46330.6"/>
    <n v="46330.6"/>
    <s v=""/>
    <s v=""/>
    <s v=""/>
    <s v=""/>
    <s v="2022/021487"/>
  </r>
  <r>
    <x v="1"/>
    <x v="16"/>
    <s v="044150/2022"/>
    <s v="ab-a.m. luz ies octavio cuartero 0657dzl1q"/>
    <s v="Contrato de suministros"/>
    <s v="Basado en un Acuerdo Marco"/>
    <s v="No"/>
    <n v="47003.46"/>
    <n v="47003.46"/>
    <s v=""/>
    <s v=""/>
    <s v=""/>
    <s v=""/>
    <s v="2022/021483"/>
  </r>
  <r>
    <x v="1"/>
    <x v="16"/>
    <s v="044442/2022"/>
    <s v="Adquisición de material y equipamiento para el desarrollo curricular de enseñanzas de Formación Profesional en centros educativos de la Región (C2)."/>
    <s v="Contrato de suministros"/>
    <s v="Procedimiento abierto. Un solo criterio"/>
    <s v="No"/>
    <n v="48811.4"/>
    <n v="34378.519999999997"/>
    <s v=""/>
    <s v=""/>
    <s v=""/>
    <s v=""/>
    <s v="@2021/007219"/>
  </r>
  <r>
    <x v="1"/>
    <x v="16"/>
    <s v="044299/2022"/>
    <s v="ab-a.m. luz conservatorio profesional de música tomás de torrejón y velasco"/>
    <s v="Contrato de suministros"/>
    <s v="Basado en un Acuerdo Marco"/>
    <s v="No"/>
    <n v="49487.74"/>
    <n v="49487.74"/>
    <s v=""/>
    <s v=""/>
    <s v=""/>
    <s v=""/>
    <s v="2022/021528"/>
  </r>
  <r>
    <x v="1"/>
    <x v="16"/>
    <s v="043990/2022"/>
    <s v="ab-a.m. luz ies pintor rafael requena 2798ph"/>
    <s v="Contrato de suministros"/>
    <s v="Basado en un Acuerdo Marco"/>
    <s v="No"/>
    <n v="50781.38"/>
    <n v="50781.38"/>
    <s v=""/>
    <s v=""/>
    <s v=""/>
    <s v=""/>
    <s v="2022/021425"/>
  </r>
  <r>
    <x v="1"/>
    <x v="16"/>
    <s v="044972/2022"/>
    <s v="ab-a.m. luz ies izpisúa Belmonte"/>
    <s v="Contrato de suministros"/>
    <s v="Basado en un Acuerdo Marco"/>
    <s v="No"/>
    <n v="50784"/>
    <n v="50784"/>
    <s v=""/>
    <s v=""/>
    <s v=""/>
    <s v=""/>
    <s v="2022/021521"/>
  </r>
  <r>
    <x v="1"/>
    <x v="16"/>
    <s v="043883/2022"/>
    <s v="ab-a.m. luz ies bernardino del campo 8384dv1p"/>
    <s v="Contrato de suministros"/>
    <s v="Basado en un Acuerdo Marco"/>
    <s v="No"/>
    <n v="51751.63"/>
    <n v="51751.62"/>
    <s v=""/>
    <s v=""/>
    <s v=""/>
    <s v=""/>
    <s v="2022/021127"/>
  </r>
  <r>
    <x v="1"/>
    <x v="16"/>
    <s v="044298/2022"/>
    <s v="ab-a.m. lux conservatorio danza josé antonio ruiz 2089bs"/>
    <s v="Contrato de suministros"/>
    <s v="Basado en un Acuerdo Marco"/>
    <s v="No"/>
    <n v="51964.12"/>
    <n v="51964.12"/>
    <s v=""/>
    <s v=""/>
    <s v=""/>
    <s v=""/>
    <s v="2022/021504"/>
  </r>
  <r>
    <x v="1"/>
    <x v="16"/>
    <s v="044244/2022"/>
    <s v="ab-a.m. luz ies leonardo da vinci 3822yb1p"/>
    <s v="Contrato de suministros"/>
    <s v="Basado en un Acuerdo Marco"/>
    <s v="No"/>
    <n v="51991.08"/>
    <n v="51991.08"/>
    <s v=""/>
    <s v=""/>
    <s v=""/>
    <s v=""/>
    <s v="2022/021485"/>
  </r>
  <r>
    <x v="1"/>
    <x v="16"/>
    <s v="043977/2022"/>
    <s v="ab-a.m luz ies escultor josé luis sánchez 3562ws"/>
    <s v="Contrato de suministros"/>
    <s v="Basado en un Acuerdo Marco"/>
    <s v="No"/>
    <n v="52187"/>
    <n v="52187"/>
    <s v=""/>
    <s v=""/>
    <s v=""/>
    <s v=""/>
    <s v="2022/021177"/>
  </r>
  <r>
    <x v="1"/>
    <x v="16"/>
    <s v="043879/2022"/>
    <s v="ab-a.m. luz ies alto de los molinos"/>
    <s v="Contrato de suministros"/>
    <s v="Basado en un Acuerdo Marco"/>
    <s v="No"/>
    <n v="55041.98"/>
    <n v="55041.98"/>
    <s v=""/>
    <s v=""/>
    <s v=""/>
    <s v=""/>
    <s v="2022/021109"/>
  </r>
  <r>
    <x v="1"/>
    <x v="16"/>
    <s v="044156/2022"/>
    <s v="ab-a.m. luz ies doctor alarcón santón 4907dc1p"/>
    <s v="Contrato de suministros"/>
    <s v="Basado en un Acuerdo Marco"/>
    <s v="No"/>
    <n v="58156.160000000003"/>
    <n v="58156.160000000003"/>
    <s v=""/>
    <s v=""/>
    <s v=""/>
    <s v=""/>
    <s v="2022/021477"/>
  </r>
  <r>
    <x v="1"/>
    <x v="16"/>
    <s v="043876/2022"/>
    <s v="ab-a.m. luz ies al-basit 69sk0p"/>
    <s v="Contrato de suministros"/>
    <s v="Basado en un Acuerdo Marco"/>
    <s v="No"/>
    <n v="58450.3"/>
    <n v="58450.3"/>
    <s v=""/>
    <s v=""/>
    <s v=""/>
    <s v=""/>
    <s v="2022/021090"/>
  </r>
  <r>
    <x v="1"/>
    <x v="16"/>
    <s v="054375/2022"/>
    <s v="Adquisición de material y equipamiento para el desarrollo curricular de enseñanzas de Formación Profesional en centros educativos de la Región (C2)."/>
    <s v="Contrato de suministros"/>
    <s v="Procedimiento abierto. Un solo criterio"/>
    <s v="No"/>
    <n v="69555.64"/>
    <n v="55418"/>
    <s v=""/>
    <s v=""/>
    <s v=""/>
    <s v=""/>
    <s v="@2021/007219"/>
  </r>
  <r>
    <x v="1"/>
    <x v="16"/>
    <s v="038097/2022"/>
    <s v="Dotación de fondos bibliográficos para Bibliotecas Públicas Municipales de Castilla-La Mancha. (Programa C24.12.P4 )"/>
    <s v="Contrato de suministros"/>
    <s v="Procedimiento abierto; multiplicidad de criterios"/>
    <s v="No"/>
    <n v="73079.7"/>
    <n v="73079.7"/>
    <s v=""/>
    <s v=""/>
    <s v=""/>
    <s v=""/>
    <s v="@2022/002276"/>
  </r>
  <r>
    <x v="1"/>
    <x v="16"/>
    <s v="038098/2022"/>
    <s v="Dotación de fondos bibliográficos para Bibliotecas Públicas Municipales de Castilla-La Mancha. (Programa C24.12.P4 )"/>
    <s v="Contrato de suministros"/>
    <s v="Procedimiento abierto; multiplicidad de criterios"/>
    <s v="No"/>
    <n v="73591.039999999994"/>
    <n v="73591.039999999994"/>
    <s v=""/>
    <s v=""/>
    <s v=""/>
    <s v=""/>
    <s v="@2022/002276"/>
  </r>
  <r>
    <x v="1"/>
    <x v="16"/>
    <s v="044286/2022"/>
    <s v="ab-a.m. luz ies bachiller sabuco 7461pa1p"/>
    <s v="Contrato de suministros"/>
    <s v="Basado en un Acuerdo Marco"/>
    <s v="No"/>
    <n v="73938.84"/>
    <n v="73938.84"/>
    <s v=""/>
    <s v=""/>
    <s v=""/>
    <s v=""/>
    <s v="2022/021522"/>
  </r>
  <r>
    <x v="1"/>
    <x v="16"/>
    <s v="029189/2022"/>
    <s v="GU. Contratación suministro de energía eléctrica IES Harevolar. Derivada de acuerdo marco"/>
    <s v="Contrato de suministros"/>
    <s v="Basado en un Acuerdo Marco"/>
    <s v="No"/>
    <n v="74283.95"/>
    <n v="74283.95"/>
    <s v=""/>
    <s v=""/>
    <s v=""/>
    <s v=""/>
    <s v="2022/014038"/>
  </r>
  <r>
    <x v="1"/>
    <x v="16"/>
    <s v="043896/2022"/>
    <s v="ab-a.m. luz ies don bosco 7247kl"/>
    <s v="Contrato de suministros"/>
    <s v="Basado en un Acuerdo Marco"/>
    <s v="No"/>
    <n v="76439.600000000006"/>
    <n v="76439.600000000006"/>
    <s v=""/>
    <s v=""/>
    <s v=""/>
    <s v=""/>
    <s v="2022/021156"/>
  </r>
  <r>
    <x v="1"/>
    <x v="16"/>
    <s v="028461/2022"/>
    <s v="Suministro, arrendamiento, mantenimiento y traslado de módulos prefabricados destinados a aulas del IES Pedro Mercedes de Cuenca"/>
    <s v="Contrato de suministros"/>
    <s v="Procedimiento Abierto Simplificado"/>
    <s v="No"/>
    <n v="79137.240000000005"/>
    <n v="59394.06"/>
    <s v=""/>
    <s v=""/>
    <s v=""/>
    <s v=""/>
    <s v="@2022/007235"/>
  </r>
  <r>
    <x v="1"/>
    <x v="16"/>
    <s v="044875/2022"/>
    <s v="ab-a.m. ies cencibel 8918fl"/>
    <s v="Contrato de suministros"/>
    <s v="Basado en un Acuerdo Marco"/>
    <s v="No"/>
    <n v="81181.23"/>
    <n v="81181.23"/>
    <s v=""/>
    <s v=""/>
    <s v=""/>
    <s v=""/>
    <s v="2022/021525"/>
  </r>
  <r>
    <x v="1"/>
    <x v="16"/>
    <s v="038096/2022"/>
    <s v="Dotación de fondos bibliográficos para Bibliotecas Públicas Municipales de Castilla-La Mancha. (Programa C24.12.P4 )"/>
    <s v="Contrato de suministros"/>
    <s v="Procedimiento abierto; multiplicidad de criterios"/>
    <s v="No"/>
    <n v="81321.89"/>
    <n v="81321.89"/>
    <s v=""/>
    <s v=""/>
    <s v=""/>
    <s v=""/>
    <s v="@2022/002276"/>
  </r>
  <r>
    <x v="1"/>
    <x v="16"/>
    <s v="038757/2022"/>
    <s v="Arrendamiento sin opción de compra de 3 aulas prefabricadas de 60 m2 c/u en el IES &quot;Torreón del Alcázar&quot; de Ciudad Real, desde diciembre de 2022 a junio de 2025"/>
    <s v="Contrato de suministros"/>
    <s v="Procedimiento Abierto Simplificado"/>
    <s v="No"/>
    <n v="81657.899999999994"/>
    <n v="56366.64"/>
    <s v=""/>
    <s v=""/>
    <s v=""/>
    <s v=""/>
    <s v="@2022/015146"/>
  </r>
  <r>
    <x v="1"/>
    <x v="16"/>
    <s v="038090/2022"/>
    <s v="Dotación de fondos bibliográficos para Bibliotecas Públicas Municipales de Castilla-La Mancha. (Programa C24.12.P4 )"/>
    <s v="Contrato de suministros"/>
    <s v="Procedimiento abierto; multiplicidad de criterios"/>
    <s v="No"/>
    <n v="82770.41"/>
    <n v="82770.41"/>
    <s v=""/>
    <s v=""/>
    <s v=""/>
    <s v=""/>
    <s v="@2022/002276"/>
  </r>
  <r>
    <x v="1"/>
    <x v="16"/>
    <s v="038095/2022"/>
    <s v="Dotación de fondos bibliográficos para Bibliotecas Públicas Municipales de Castilla-La Mancha. (Programa C24.12.P4 )"/>
    <s v="Contrato de suministros"/>
    <s v="Procedimiento abierto; multiplicidad de criterios"/>
    <s v="No"/>
    <n v="83324.149999999994"/>
    <n v="83324.149999999994"/>
    <s v=""/>
    <s v=""/>
    <s v=""/>
    <s v=""/>
    <s v="@2022/002276"/>
  </r>
  <r>
    <x v="1"/>
    <x v="16"/>
    <s v="028908/2022"/>
    <s v="Adquisición de material y equipamiento para la puesta en marcha de aulas de tecnología aplicada (ATECA)"/>
    <s v="Contrato de suministros"/>
    <s v="Procedimiento Abierto Simplificado"/>
    <s v="No"/>
    <n v="85305"/>
    <n v="85305"/>
    <s v=""/>
    <s v=""/>
    <s v=""/>
    <s v=""/>
    <s v="@2022/005286"/>
  </r>
  <r>
    <x v="1"/>
    <x v="16"/>
    <s v="038089/2022"/>
    <s v="Dotación de fondos bibliográficos para Bibliotecas Públicas Municipales de Castilla-La Mancha. (Programa C24.12.P4 )"/>
    <s v="Contrato de suministros"/>
    <s v="Procedimiento abierto; multiplicidad de criterios"/>
    <s v="No"/>
    <n v="86574.92"/>
    <n v="86574.92"/>
    <s v=""/>
    <s v=""/>
    <s v=""/>
    <s v=""/>
    <s v="@2022/002276"/>
  </r>
  <r>
    <x v="1"/>
    <x v="16"/>
    <s v="038107/2022"/>
    <s v="Dotación de fondos bibliográficos para Bibliotecas Públicas Municipales de Castilla-La Mancha. (Programa C24.12.P4 )"/>
    <s v="Contrato de suministros"/>
    <s v="Procedimiento abierto; multiplicidad de criterios"/>
    <s v="No"/>
    <n v="91455.85"/>
    <n v="91455.83"/>
    <s v=""/>
    <s v=""/>
    <s v=""/>
    <s v=""/>
    <s v="@2022/002276"/>
  </r>
  <r>
    <x v="1"/>
    <x v="16"/>
    <s v="000003/2022"/>
    <s v="Energía eléctrica en la Biblioteca Pública del Estado en Ciudad Real."/>
    <s v="Contrato de suministros"/>
    <s v="Basado en un Acuerdo Marco"/>
    <s v="No"/>
    <n v="91506.27"/>
    <n v="91506.27"/>
    <s v=""/>
    <s v=""/>
    <s v=""/>
    <s v=""/>
    <s v="2021/020595"/>
  </r>
  <r>
    <x v="1"/>
    <x v="16"/>
    <s v="038102/2022"/>
    <s v="Dotación de fondos bibliográficos para Bibliotecas Públicas Municipales de Castilla-La Mancha. (Programa C24.12.P4 )"/>
    <s v="Contrato de suministros"/>
    <s v="Procedimiento abierto; multiplicidad de criterios"/>
    <s v="No"/>
    <n v="91642.99"/>
    <n v="91642.99"/>
    <s v=""/>
    <s v=""/>
    <s v=""/>
    <s v=""/>
    <s v="@2022/002276"/>
  </r>
  <r>
    <x v="1"/>
    <x v="16"/>
    <s v="044304/2022"/>
    <s v="ab-a.m. luz ies andrés de vandelvira 9777nd1p"/>
    <s v="Contrato de suministros"/>
    <s v="Basado en un Acuerdo Marco"/>
    <s v="No"/>
    <n v="92495.5"/>
    <n v="92495.5"/>
    <s v=""/>
    <s v=""/>
    <s v=""/>
    <s v=""/>
    <s v="2022/021541"/>
  </r>
  <r>
    <x v="1"/>
    <x v="16"/>
    <s v="044450/2022"/>
    <s v="Adquisición de material y equipamiento para el desarrollo curricular de enseñanzas de Formación Profesional en centros educativos de la Región (C2)."/>
    <s v="Contrato de suministros"/>
    <s v="Procedimiento abierto. Un solo criterio"/>
    <s v="No"/>
    <n v="92712"/>
    <n v="78735.429999999993"/>
    <s v=""/>
    <s v=""/>
    <s v=""/>
    <s v=""/>
    <s v="@2021/007219"/>
  </r>
  <r>
    <x v="1"/>
    <x v="16"/>
    <s v="038100/2022"/>
    <s v="Dotación de fondos bibliográficos para Bibliotecas Públicas Municipales de Castilla-La Mancha. (Programa C24.12.P4 )"/>
    <s v="Contrato de suministros"/>
    <s v="Procedimiento abierto; multiplicidad de criterios"/>
    <s v="No"/>
    <n v="93076.79"/>
    <n v="93076.79"/>
    <s v=""/>
    <s v=""/>
    <s v=""/>
    <s v=""/>
    <s v="@2022/002276"/>
  </r>
  <r>
    <x v="1"/>
    <x v="16"/>
    <s v="038099/2022"/>
    <s v="Dotación de fondos bibliográficos para Bibliotecas Públicas Municipales de Castilla-La Mancha. (Programa C24.12.P4 )"/>
    <s v="Contrato de suministros"/>
    <s v="Procedimiento abierto; multiplicidad de criterios"/>
    <s v="No"/>
    <n v="93162.22"/>
    <n v="93162.22"/>
    <s v=""/>
    <s v=""/>
    <s v=""/>
    <s v=""/>
    <s v="@2022/002276"/>
  </r>
  <r>
    <x v="1"/>
    <x v="16"/>
    <s v="044671/2022"/>
    <s v="Adquisición de un vehículo tractor agrícola para el desarrollo curricular de enseñanzas de Formación Profesional en el CIFP Aguas Nuevas de Albacete"/>
    <s v="Contrato de suministros"/>
    <s v="Procedimiento negociado sin publicidad"/>
    <s v="No"/>
    <n v="97500"/>
    <n v="97500"/>
    <s v="168"/>
    <s v="a"/>
    <s v="1"/>
    <s v="PROCEDIMIENTO ABIERTO O RESTRINGIDO PREVIO DESIERTO O CON OFERTAS INADECUADAS"/>
    <s v="@2022/017220"/>
  </r>
  <r>
    <x v="1"/>
    <x v="16"/>
    <s v="033984/2022"/>
    <s v="GU. Contratación suministro de energía eléctrica Delegación Provincial de Educación, Cultura y Deportes. Derivada de acuerdo marco"/>
    <s v="Contrato de suministros"/>
    <s v="Basado en un Acuerdo Marco"/>
    <s v="No"/>
    <n v="101415.67"/>
    <n v="101415.67"/>
    <s v=""/>
    <s v=""/>
    <s v=""/>
    <s v=""/>
    <s v="2022/015945"/>
  </r>
  <r>
    <x v="1"/>
    <x v="16"/>
    <s v="044306/2022"/>
    <s v="ab-a.m. luz cifp aguas nuevas 0986td"/>
    <s v="Contrato de suministros"/>
    <s v="Basado en un Acuerdo Marco"/>
    <s v="No"/>
    <n v="102879.54"/>
    <n v="102879.54"/>
    <s v=""/>
    <s v=""/>
    <s v=""/>
    <s v=""/>
    <s v="2022/021497"/>
  </r>
  <r>
    <x v="1"/>
    <x v="16"/>
    <s v="043955/2022"/>
    <s v="ab-a.m luz ies ramón y cajal 2842nw1p"/>
    <s v="Contrato de suministros"/>
    <s v="Basado en un Acuerdo Marco"/>
    <s v="No"/>
    <n v="104423.17"/>
    <n v="104423.16"/>
    <s v=""/>
    <s v=""/>
    <s v=""/>
    <s v=""/>
    <s v="2022/021168"/>
  </r>
  <r>
    <x v="1"/>
    <x v="16"/>
    <s v="027066/2022"/>
    <s v="GU. Contratación suministro de energía eléctrica IES Castilla. Derivada de acuerdo marco"/>
    <s v="Contrato de suministros"/>
    <s v="Basado en un Acuerdo Marco"/>
    <s v="No"/>
    <n v="104538.07"/>
    <n v="104538.07"/>
    <s v=""/>
    <s v=""/>
    <s v=""/>
    <s v=""/>
    <s v="2022/011924"/>
  </r>
  <r>
    <x v="1"/>
    <x v="16"/>
    <s v="028932/2022"/>
    <s v="Adquisición de material y equipamiento para el desarrollo curricular de enseñanzas de Formación Profesional en centros educativos de la región."/>
    <s v="Contrato de suministros"/>
    <s v="Procedimiento abierto. Un solo criterio"/>
    <s v="No"/>
    <n v="108453.8"/>
    <n v="104514.96"/>
    <s v=""/>
    <s v=""/>
    <s v=""/>
    <s v=""/>
    <s v="@2021/005246"/>
  </r>
  <r>
    <x v="1"/>
    <x v="16"/>
    <s v="000009/2022"/>
    <s v="Energía eléctrica con destino al Convento de la Merced."/>
    <s v="Contrato de suministros"/>
    <s v="Basado en un Acuerdo Marco"/>
    <s v="No"/>
    <n v="110682.38"/>
    <n v="110682.38"/>
    <s v=""/>
    <s v=""/>
    <s v=""/>
    <s v=""/>
    <s v="2021/020665"/>
  </r>
  <r>
    <x v="1"/>
    <x v="16"/>
    <s v="028914/2022"/>
    <s v="Adquisición de material y equipamiento para la puesta en marcha de aulas de tecnología aplicada (ATECA)"/>
    <s v="Contrato de suministros"/>
    <s v="Procedimiento Abierto Simplificado"/>
    <s v="No"/>
    <n v="112076.25"/>
    <n v="78226.5"/>
    <s v=""/>
    <s v=""/>
    <s v=""/>
    <s v=""/>
    <s v="@2022/005286"/>
  </r>
  <r>
    <x v="1"/>
    <x v="16"/>
    <s v="054377/2022"/>
    <s v="Adquisición de material y equipamiento para el desarrollo curricular de enseñanzas de Formación Profesional en centros educativos de la Región (C2)."/>
    <s v="Contrato de suministros"/>
    <s v="Procedimiento abierto. Un solo criterio"/>
    <s v="No"/>
    <n v="122780"/>
    <n v="84942"/>
    <s v=""/>
    <s v=""/>
    <s v=""/>
    <s v=""/>
    <s v="@2021/007219"/>
  </r>
  <r>
    <x v="1"/>
    <x v="16"/>
    <s v="029889/2022"/>
    <s v="SSCC-Módulos Prefabricados: 68 de Arrendamiento sin opción de compra y 10 para Desmontaje, Traslado, Montaje e Instalación. Centros educativos provincia de TO."/>
    <s v="Contrato de suministros"/>
    <s v="Procedimiento abierto; multiplicidad de criterios"/>
    <s v="No"/>
    <n v="148539.6"/>
    <n v="123867.19"/>
    <s v=""/>
    <s v=""/>
    <s v=""/>
    <s v=""/>
    <s v="@2022/003917"/>
  </r>
  <r>
    <x v="1"/>
    <x v="16"/>
    <s v="044437/2022"/>
    <s v="Adquisición de material y equipamiento para el desarrollo curricular de enseñanzas de Formación Profesional en centros educativos de la Región (C2)."/>
    <s v="Contrato de suministros"/>
    <s v="Procedimiento abierto. Un solo criterio"/>
    <s v="No"/>
    <n v="150000"/>
    <n v="141479.25"/>
    <s v=""/>
    <s v=""/>
    <s v=""/>
    <s v=""/>
    <s v="@2021/007219"/>
  </r>
  <r>
    <x v="1"/>
    <x v="16"/>
    <s v="014879/2022"/>
    <s v="Suministro de energía eléctrica centros educativos: I.E.S. Azarquiel, I.E.S.O. La Jara, I.E.S. Juan de Padilla, I.E.S. Consaburum (Contrato basado en Acuerdo Marco)"/>
    <s v="Contrato de suministros"/>
    <s v="Basado en un Acuerdo Marco"/>
    <s v="No"/>
    <n v="156102.70000000001"/>
    <n v="156102.70000000001"/>
    <s v=""/>
    <s v=""/>
    <s v=""/>
    <s v=""/>
    <s v="2022/006414"/>
  </r>
  <r>
    <x v="1"/>
    <x v="16"/>
    <s v="044440/2022"/>
    <s v="Adquisición de material y equipamiento para el desarrollo curricular de enseñanzas de Formación Profesional en centros educativos de la Región (C2)."/>
    <s v="Contrato de suministros"/>
    <s v="Procedimiento abierto. Un solo criterio"/>
    <s v="No"/>
    <n v="186327.9"/>
    <n v="126419.59"/>
    <s v=""/>
    <s v=""/>
    <s v=""/>
    <s v=""/>
    <s v="@2021/007219"/>
  </r>
  <r>
    <x v="1"/>
    <x v="16"/>
    <s v="044438/2022"/>
    <s v="Adquisición de material y equipamiento para el desarrollo curricular de enseñanzas de Formación Profesional en centros educativos de la Región (C2)."/>
    <s v="Contrato de suministros"/>
    <s v="Procedimiento abierto. Un solo criterio"/>
    <s v="No"/>
    <n v="195000"/>
    <n v="188003.75"/>
    <s v=""/>
    <s v=""/>
    <s v=""/>
    <s v=""/>
    <s v="@2021/007219"/>
  </r>
  <r>
    <x v="1"/>
    <x v="16"/>
    <s v="034089/2022"/>
    <s v="Adquisición del combustible de automoción necesario para permitir el funcionamiento de todos los vehículos pertenecientes a la los Servicios Centrales y Periféricos de la Consejería de Educación, Cultura y Deportes. (Contrato Basado en A Marco)"/>
    <s v="Contrato de suministros"/>
    <s v="Basado en un Acuerdo Marco"/>
    <s v="No"/>
    <n v="206000"/>
    <n v="206000"/>
    <s v=""/>
    <s v=""/>
    <s v=""/>
    <s v=""/>
    <s v="2022/016560"/>
  </r>
  <r>
    <x v="1"/>
    <x v="16"/>
    <s v="030004/2022"/>
    <s v="SSCC-Módulos Prefabricados: 68 de Arrendamiento sin opción de compra y 10 para Desmontaje, Traslado, Montaje e Instalación. Centros educativos provincia de TO."/>
    <s v="Contrato de suministros"/>
    <s v="Procedimiento abierto; multiplicidad de criterios"/>
    <s v="No"/>
    <n v="247566"/>
    <n v="205267.64"/>
    <s v=""/>
    <s v=""/>
    <s v=""/>
    <s v=""/>
    <s v="@2022/003917"/>
  </r>
  <r>
    <x v="1"/>
    <x v="16"/>
    <s v="044327/2022"/>
    <s v="ab-a.m. luz ies universidad laboral 0333gq"/>
    <s v="Contrato de suministros"/>
    <s v="Basado en un Acuerdo Marco"/>
    <s v="No"/>
    <n v="260981.7"/>
    <n v="260981.7"/>
    <s v=""/>
    <s v=""/>
    <s v=""/>
    <s v=""/>
    <s v="2022/021545"/>
  </r>
  <r>
    <x v="1"/>
    <x v="16"/>
    <s v="029890/2022"/>
    <s v="SSCC-Módulos Prefabricados: 68 de Arrendamiento sin opción de compra y 10 para Desmontaje, Traslado, Montaje e Instalación. Centros educativos provincia de TO."/>
    <s v="Contrato de suministros"/>
    <s v="Procedimiento abierto; multiplicidad de criterios"/>
    <s v="No"/>
    <n v="321835.8"/>
    <n v="268378.89"/>
    <s v=""/>
    <s v=""/>
    <s v=""/>
    <s v=""/>
    <s v="@2022/003917"/>
  </r>
  <r>
    <x v="1"/>
    <x v="16"/>
    <s v="030003/2022"/>
    <s v="SSCC-Módulos Prefabricados: 68 de Arrendamiento sin opción de compra y 10 para Desmontaje, Traslado, Montaje e Instalación. Centros educativos provincia de TO."/>
    <s v="Contrato de suministros"/>
    <s v="Procedimiento abierto; multiplicidad de criterios"/>
    <s v="No"/>
    <n v="378004"/>
    <n v="315977.03000000003"/>
    <s v=""/>
    <s v=""/>
    <s v=""/>
    <s v=""/>
    <s v="@2022/003917"/>
  </r>
  <r>
    <x v="1"/>
    <x v="16"/>
    <s v="030000/2022"/>
    <s v="SSCC-Módulos Prefabricados: 68 de Arrendamiento sin opción de compra y 10 para Desmontaje, Traslado, Montaje e Instalación. Centros educativos provincia de TO."/>
    <s v="Contrato de suministros"/>
    <s v="Procedimiento abierto; multiplicidad de criterios"/>
    <s v="No"/>
    <n v="496995.4"/>
    <n v="430627.38"/>
    <s v=""/>
    <s v=""/>
    <s v=""/>
    <s v=""/>
    <s v="@2022/003917"/>
  </r>
  <r>
    <x v="1"/>
    <x v="16"/>
    <s v="044447/2022"/>
    <s v="Adquisición de material y equipamiento para el desarrollo curricular de enseñanzas de Formación Profesional en centros educativos de la Región (C2)."/>
    <s v="Contrato de suministros"/>
    <s v="Procedimiento abierto. Un solo criterio"/>
    <s v="No"/>
    <n v="532400"/>
    <n v="362243.75"/>
    <s v=""/>
    <s v=""/>
    <s v=""/>
    <s v=""/>
    <s v="@2021/007219"/>
  </r>
  <r>
    <x v="1"/>
    <x v="16"/>
    <s v="038233/2022"/>
    <s v="Suministro de energía eléctrica con certificado de origen renovable para varios centros educativos adscritos a la Consejería de Educación, Cultura y Deportes, ubicados en la provincia de Toledo (Contrato basado en A. Marco)"/>
    <s v="Contrato de suministros"/>
    <s v="Basado en un Acuerdo Marco"/>
    <s v="No"/>
    <n v="743237.95"/>
    <n v="743237.95"/>
    <s v=""/>
    <s v=""/>
    <s v=""/>
    <s v=""/>
    <s v="2022/017214"/>
  </r>
  <r>
    <x v="1"/>
    <x v="16"/>
    <s v="044436/2022"/>
    <s v="Adquisición de material y equipamiento para el desarrollo curricular de enseñanzas de Formación Profesional en centros educativos de la Región (C2)."/>
    <s v="Contrato de suministros"/>
    <s v="Procedimiento abierto. Un solo criterio"/>
    <s v="No"/>
    <n v="784876.18"/>
    <n v="776570.74"/>
    <s v=""/>
    <s v=""/>
    <s v=""/>
    <s v=""/>
    <s v="@2021/007219"/>
  </r>
  <r>
    <x v="1"/>
    <x v="17"/>
    <s v="028505/2022"/>
    <s v="Suministro de energía eléctrica del archivo de la Delegación de Fomento en Toledo"/>
    <s v="Contrato de suministros"/>
    <s v="Basado en un Acuerdo Marco"/>
    <s v="No"/>
    <n v="1876.79"/>
    <n v="1876.79"/>
    <s v=""/>
    <s v=""/>
    <s v=""/>
    <s v=""/>
    <s v="2022/012242"/>
  </r>
  <r>
    <x v="1"/>
    <x v="17"/>
    <s v="022385/2022"/>
    <s v="Contrato basado suministro de combustible con RESSA para suplementar 2022"/>
    <s v="Contrato de suministros"/>
    <s v="Basado en un Acuerdo Marco"/>
    <s v="No"/>
    <n v="2900.01"/>
    <n v="2900"/>
    <s v=""/>
    <s v=""/>
    <s v=""/>
    <s v=""/>
    <s v="2022/009779"/>
  </r>
  <r>
    <x v="1"/>
    <x v="17"/>
    <s v="037964/2022"/>
    <s v="Contrato basado en Acuerdo Marco de Suministro de Combustible de Automoción para los vehículos de la Administración de la JCCM adscritos al parque móvil especial de carreteras dependiente de la Delegación Provincial de la Consejería de Fomento en Albacete"/>
    <s v="Contrato de suministros"/>
    <s v="Basado en un Acuerdo Marco"/>
    <s v="No"/>
    <n v="11000"/>
    <n v="11000"/>
    <s v=""/>
    <s v=""/>
    <s v=""/>
    <s v=""/>
    <s v="2022/017320"/>
  </r>
  <r>
    <x v="1"/>
    <x v="17"/>
    <s v="037970/2022"/>
    <s v="Suministro de combustible para vehículos de la Delegación Provincial de Fomento en Toledo. RESSA SA"/>
    <s v="Contrato de suministros"/>
    <s v="Basado en un Acuerdo Marco"/>
    <s v="No"/>
    <n v="11000"/>
    <n v="11000"/>
    <s v=""/>
    <s v=""/>
    <s v=""/>
    <s v=""/>
    <s v="2022/016661"/>
  </r>
  <r>
    <x v="1"/>
    <x v="17"/>
    <s v="028249/2022"/>
    <s v="BAM Suministro carburante (RESSA) vehículos vigilancia y brigadas de carreteras"/>
    <s v="Contrato de suministros"/>
    <s v="Basado en un Acuerdo Marco"/>
    <s v="No"/>
    <n v="15004"/>
    <n v="15004"/>
    <s v=""/>
    <s v=""/>
    <s v=""/>
    <s v=""/>
    <s v="2022/013749"/>
  </r>
  <r>
    <x v="1"/>
    <x v="17"/>
    <s v="038400/2022"/>
    <s v="Suministro de combustible para los vehículos de los SS CC de la Consejería de Fomento con la empresa RESSA"/>
    <s v="Contrato de suministros"/>
    <s v="Basado en un Acuerdo Marco"/>
    <s v="No"/>
    <n v="20000"/>
    <n v="20000"/>
    <s v=""/>
    <s v=""/>
    <s v=""/>
    <s v=""/>
    <s v="2022/015943"/>
  </r>
  <r>
    <x v="1"/>
    <x v="17"/>
    <s v="037700/2022"/>
    <s v="Contrato basado suministro de combustible de automoción RESSA"/>
    <s v="Contrato de suministros"/>
    <s v="Basado en un Acuerdo Marco"/>
    <s v="No"/>
    <n v="22000"/>
    <n v="22000"/>
    <s v=""/>
    <s v=""/>
    <s v=""/>
    <s v=""/>
    <s v="2022/018831"/>
  </r>
  <r>
    <x v="1"/>
    <x v="17"/>
    <s v="034008/2022"/>
    <s v="Contratación basada en el acuerdo marco de suministro de combustible de automoción para vehículos de la junta de comunidades de castilla la mancha y sus organismos autónomos- Delegación Provincial de Ciudad Real"/>
    <s v="Contrato de suministros"/>
    <s v="Basado en un Acuerdo Marco"/>
    <s v="No"/>
    <n v="28000.01"/>
    <n v="28000.01"/>
    <s v=""/>
    <s v=""/>
    <s v=""/>
    <s v=""/>
    <s v="2022/017074"/>
  </r>
  <r>
    <x v="1"/>
    <x v="17"/>
    <s v="036558/2022"/>
    <s v="Suministro de energía eléctrica de la Delegación Provincial de la Consejería de Fomento en Toledo"/>
    <s v="Contrato de suministros"/>
    <s v="Basado en un Acuerdo Marco"/>
    <s v="No"/>
    <n v="28488.82"/>
    <n v="28488.82"/>
    <s v=""/>
    <s v=""/>
    <s v=""/>
    <s v=""/>
    <s v="2022/016001"/>
  </r>
  <r>
    <x v="1"/>
    <x v="17"/>
    <s v="027977/2022"/>
    <s v="BAM Suministro carburante (SOLRED) vehículos vigilancia y brigadas de carreteras"/>
    <s v="Contrato de suministros"/>
    <s v="Basado en un Acuerdo Marco"/>
    <s v="No"/>
    <n v="30008"/>
    <n v="30008"/>
    <s v=""/>
    <s v=""/>
    <s v=""/>
    <s v=""/>
    <s v="2022/013911"/>
  </r>
  <r>
    <x v="1"/>
    <x v="17"/>
    <s v="038401/2022"/>
    <s v="Suministro de combustible para los vehículos de los SS CC de la Consejería de Fomento con la empresa Solred, S.A."/>
    <s v="Contrato de suministros"/>
    <s v="Basado en un Acuerdo Marco"/>
    <s v="No"/>
    <n v="40000"/>
    <n v="40000"/>
    <s v=""/>
    <s v=""/>
    <s v=""/>
    <s v=""/>
    <s v="2022/015936"/>
  </r>
  <r>
    <x v="1"/>
    <x v="17"/>
    <s v="022412/2022"/>
    <s v="Contrato basado suministro de combustible con SOLRED para suplementar 2022"/>
    <s v="Contrato de suministros"/>
    <s v="Basado en un Acuerdo Marco"/>
    <s v="No"/>
    <n v="48000"/>
    <n v="48000"/>
    <s v=""/>
    <s v=""/>
    <s v=""/>
    <s v=""/>
    <s v="2022/009781"/>
  </r>
  <r>
    <x v="1"/>
    <x v="17"/>
    <s v="028062/2022"/>
    <s v=":Adquisición de carburante para vehículos de vigilancia y de las brigadas de la Dirección General de Carreteras adscritos a la Delegación Provincial de Ciudad Real (SOLRED)- Hasta fin de noviembre de 2022"/>
    <s v="Contrato de suministros"/>
    <s v="Basado en un Acuerdo Marco"/>
    <s v="No"/>
    <n v="49000"/>
    <n v="49000"/>
    <s v=""/>
    <s v=""/>
    <s v=""/>
    <s v=""/>
    <s v="2022/013161"/>
  </r>
  <r>
    <x v="1"/>
    <x v="17"/>
    <s v="002536.1/2020"/>
    <s v="Contrato DAM de suministro de electricidad en edificios Junta Comuniades Castilla-La Mancha y Organismos Autónomos adscritos a la Consejería Fomento en Ciudad Reall Lote-2"/>
    <s v="Contrato de suministros"/>
    <s v="Basado en un Acuerdo Marco"/>
    <s v="No"/>
    <n v="50000.01"/>
    <n v="50000.01"/>
    <m/>
    <m/>
    <m/>
    <m/>
    <s v="2020/000148"/>
  </r>
  <r>
    <x v="1"/>
    <x v="17"/>
    <s v="008413/2022"/>
    <s v="Contratación basada en el Acuerdo Marco para la homologación del suministro de Energía Eléctrica con certificado de origen renovable de los centros dependientes de la Delegación Provincial de Fomento en Ciudad Real"/>
    <s v="Contrato de suministros"/>
    <s v="Basado en un Acuerdo Marco"/>
    <s v="No"/>
    <n v="72000"/>
    <n v="72000"/>
    <s v=""/>
    <s v=""/>
    <s v=""/>
    <s v=""/>
    <s v="2022/003553"/>
  </r>
  <r>
    <x v="1"/>
    <x v="17"/>
    <s v="029518/2022"/>
    <s v="Suministro de combustible para vehículos de la Delegación Provincial de Fomento en Toledo"/>
    <s v="Contrato de suministros"/>
    <s v="Basado en un Acuerdo Marco"/>
    <s v="No"/>
    <n v="74000"/>
    <n v="74000"/>
    <s v=""/>
    <s v=""/>
    <s v=""/>
    <s v=""/>
    <s v="2022/014997"/>
  </r>
  <r>
    <x v="1"/>
    <x v="17"/>
    <s v="033702/2022"/>
    <s v="BAM Suministro carburante (RESSA) vehículos vigilancia y brigadas de carreteras (01-11-2022 a 31-10-2023)"/>
    <s v="Contrato de suministros"/>
    <s v="Basado en un Acuerdo Marco"/>
    <s v="No"/>
    <n v="84000"/>
    <n v="84000"/>
    <s v=""/>
    <s v=""/>
    <s v=""/>
    <s v=""/>
    <s v="2022/017020"/>
  </r>
  <r>
    <x v="1"/>
    <x v="17"/>
    <s v="037608/2022"/>
    <s v="Contrato basado suministro de combustible de automoción SOLRED"/>
    <s v="Contrato de suministros"/>
    <s v="Basado en un Acuerdo Marco"/>
    <s v="No"/>
    <n v="117000"/>
    <n v="117000"/>
    <s v=""/>
    <s v=""/>
    <s v=""/>
    <s v=""/>
    <s v="2022/018338"/>
  </r>
  <r>
    <x v="1"/>
    <x v="17"/>
    <s v="036615/2022"/>
    <s v="Contratación basada en el acuerdo marco de suministro de combustible de automoción para vehículos de la junta de comunidades de castilla la mancha y sus organismos autónomos- Delegacion provincial de fomento de ciudad real"/>
    <s v="Contrato de suministros"/>
    <s v="Basado en un Acuerdo Marco"/>
    <s v="No"/>
    <n v="163000"/>
    <n v="163000"/>
    <s v=""/>
    <s v=""/>
    <s v=""/>
    <s v=""/>
    <s v="2022/017077"/>
  </r>
  <r>
    <x v="1"/>
    <x v="17"/>
    <s v="037969/2022"/>
    <s v="Contrato basado en Acuerdo Marco de Suministro de Combustible de Automoción para los vehículos de la Administración de la JCCM adscritos al parque móvil especial de carreteras dependiente de la Delegación Provincial de la Consejería de Fomento en Albacete"/>
    <s v="Contrato de suministros"/>
    <s v="Basado en un Acuerdo Marco"/>
    <s v="No"/>
    <n v="173000"/>
    <n v="173000"/>
    <s v=""/>
    <s v=""/>
    <s v=""/>
    <s v=""/>
    <s v="2022/017323"/>
  </r>
  <r>
    <x v="1"/>
    <x v="17"/>
    <s v="033674/2022"/>
    <s v="BAM Suministro carburante (SOLRED) vehículos vigilancia y brigadas de carreteras (01-11-2022 a 31-10-2023)"/>
    <s v="Contrato de suministros"/>
    <s v="Basado en un Acuerdo Marco"/>
    <s v="No"/>
    <n v="204000"/>
    <n v="204000"/>
    <s v=""/>
    <s v=""/>
    <s v=""/>
    <s v=""/>
    <s v="2022/017001"/>
  </r>
  <r>
    <x v="1"/>
    <x v="17"/>
    <s v="038073/2022"/>
    <s v="Suministro de combustible para vehículos de la Delegación Provincial de Fomento en Toledo. SOLRED SA"/>
    <s v="Contrato de suministros"/>
    <s v="Basado en un Acuerdo Marco"/>
    <s v="No"/>
    <n v="228000"/>
    <n v="228000"/>
    <s v=""/>
    <s v=""/>
    <s v=""/>
    <s v=""/>
    <s v="2022/016669"/>
  </r>
  <r>
    <x v="1"/>
    <x v="17"/>
    <s v="008463/2022"/>
    <s v="Contratación Basada en el acuerdo marco para la homologación del suministro de energía eléctrica con certificado de origen renovable de los centros dependientes de la Delegación Provincial de Fomento en Ciudad Real y del  Edificio Administrativo de Servic"/>
    <s v="Contrato de suministros"/>
    <s v="Basado en un Acuerdo Marco"/>
    <s v="No"/>
    <n v="324000"/>
    <n v="324000"/>
    <s v=""/>
    <s v=""/>
    <s v=""/>
    <s v=""/>
    <s v="2022/003554"/>
  </r>
  <r>
    <x v="1"/>
    <x v="18"/>
    <s v="033434.1/2022"/>
    <s v="Suministro, instalación y soporte de Paneles Interactivos y Portátiles para centros educativos. Plan de Recuperación, Transformación y Resiliencia - Financiado por la UE - Next Generation EU"/>
    <s v="Contrato de suministros"/>
    <s v="Procedimiento abierto; multiplicidad de criterios"/>
    <s v="No"/>
    <n v="0"/>
    <n v="0"/>
    <m/>
    <m/>
    <m/>
    <m/>
    <s v="2022/001023"/>
  </r>
  <r>
    <x v="1"/>
    <x v="18"/>
    <s v="028897/2022"/>
    <s v="Acuerdo Marco para la contratación del suministro de combustible de automoción para los vehículos de la Administración de la Junta de Comunidades de Castilla-La Mancha y sus Organismos Autonomos"/>
    <s v="Contrato de suministros"/>
    <s v="Procedimiento abierto; multiplicidad de criterios"/>
    <s v="Sí"/>
    <n v="0"/>
    <n v="0"/>
    <s v=""/>
    <s v=""/>
    <s v=""/>
    <s v=""/>
    <s v="@2022/000192"/>
  </r>
  <r>
    <x v="1"/>
    <x v="18"/>
    <s v="028898/2022"/>
    <s v="Acuerdo Marco para la contratación del suministro de combustible de automoción para los vehículos de la Administración de la Junta de Comunidades de Castilla-La Mancha y sus Organismos Autonomos"/>
    <s v="Contrato de suministros"/>
    <s v="Procedimiento abierto; multiplicidad de criterios"/>
    <s v="Sí"/>
    <n v="0"/>
    <n v="0"/>
    <s v=""/>
    <s v=""/>
    <s v=""/>
    <s v=""/>
    <s v="@2022/000192"/>
  </r>
  <r>
    <x v="1"/>
    <x v="18"/>
    <s v="032362/2022"/>
    <s v="Acuerdo Marco de Suministro de equipamiento informático, cofinanciado con fondos FEDER P.O. 2021-2027"/>
    <s v="Contrato de suministros"/>
    <s v="Procedimiento abierto; multiplicidad de criterios"/>
    <s v="Sí"/>
    <n v="0"/>
    <n v="0"/>
    <s v=""/>
    <s v=""/>
    <s v=""/>
    <s v=""/>
    <s v="@2021/020189"/>
  </r>
  <r>
    <x v="1"/>
    <x v="18"/>
    <s v="032363/2022"/>
    <s v="Acuerdo Marco de Suministro de equipamiento informático, cofinanciado con fondos FEDER P.O. 2021-2027"/>
    <s v="Contrato de suministros"/>
    <s v="Procedimiento abierto; multiplicidad de criterios"/>
    <s v="Sí"/>
    <n v="0"/>
    <n v="0"/>
    <s v=""/>
    <s v=""/>
    <s v=""/>
    <s v=""/>
    <s v="@2021/020189"/>
  </r>
  <r>
    <x v="1"/>
    <x v="18"/>
    <s v="032364/2022"/>
    <s v="Acuerdo Marco de Suministro de equipamiento informático, cofinanciado con fondos FEDER P.O. 2021-2027"/>
    <s v="Contrato de suministros"/>
    <s v="Procedimiento abierto; multiplicidad de criterios"/>
    <s v="Sí"/>
    <n v="0"/>
    <n v="0"/>
    <s v=""/>
    <s v=""/>
    <s v=""/>
    <s v=""/>
    <s v="@2021/020189"/>
  </r>
  <r>
    <x v="1"/>
    <x v="18"/>
    <s v="032365/2022"/>
    <s v="Acuerdo Marco de Suministro de equipamiento informático, cofinanciado con fondos FEDER P.O. 2021-2027"/>
    <s v="Contrato de suministros"/>
    <s v="Procedimiento abierto; multiplicidad de criterios"/>
    <s v="Sí"/>
    <n v="0"/>
    <n v="0"/>
    <s v=""/>
    <s v=""/>
    <s v=""/>
    <s v=""/>
    <s v="@2021/020189"/>
  </r>
  <r>
    <x v="1"/>
    <x v="18"/>
    <s v="032366/2022"/>
    <s v="Acuerdo Marco de Suministro de equipamiento informático, cofinanciado con fondos FEDER P.O. 2021-2027"/>
    <s v="Contrato de suministros"/>
    <s v="Procedimiento abierto; multiplicidad de criterios"/>
    <s v="Sí"/>
    <n v="0"/>
    <n v="0"/>
    <s v=""/>
    <s v=""/>
    <s v=""/>
    <s v=""/>
    <s v="@2021/020189"/>
  </r>
  <r>
    <x v="1"/>
    <x v="18"/>
    <s v="024482/2022"/>
    <s v="luz nave calle la solana,56"/>
    <s v="Contrato de suministros"/>
    <s v="Basado en un Acuerdo Marco"/>
    <s v="No"/>
    <n v="2000"/>
    <n v="2000"/>
    <s v=""/>
    <s v=""/>
    <s v=""/>
    <s v=""/>
    <s v="2022/012063"/>
  </r>
  <r>
    <x v="1"/>
    <x v="18"/>
    <s v="001386/2022"/>
    <s v="Suministro de papel ecológico para impresión y escritura entre el 1 de abril y el 30 de noviembre de 2022"/>
    <s v="Contrato de suministros"/>
    <s v="Basado en un Acuerdo Marco"/>
    <s v="No"/>
    <n v="3145.4"/>
    <n v="3145.4"/>
    <s v=""/>
    <s v=""/>
    <s v=""/>
    <s v=""/>
    <s v="2022/001027"/>
  </r>
  <r>
    <x v="1"/>
    <x v="18"/>
    <s v="007893/2022"/>
    <s v="Suministro de energía eléctrica de origen renovable en CUPS de Hacienda y AA.PP. de Guadalajara"/>
    <s v="Contrato de suministros"/>
    <s v="Basado en un Acuerdo Marco"/>
    <s v="No"/>
    <n v="13915"/>
    <n v="13915"/>
    <s v=""/>
    <s v=""/>
    <s v=""/>
    <s v=""/>
    <s v="2022/004101"/>
  </r>
  <r>
    <x v="1"/>
    <x v="18"/>
    <s v="028238/2022"/>
    <s v="Suministro de materiales con destino a municipios de Castilla-La Mancha, con agrupación de voluntarios de protección civil, beneficiarios de la convocatoria de subvenciones de la Consejería de Hacienda y Administraciones Públicas 2022."/>
    <s v="Contrato de suministros"/>
    <s v="Procedimiento abierto. Un solo criterio"/>
    <s v="No"/>
    <n v="16482.62"/>
    <n v="16482.62"/>
    <s v=""/>
    <s v=""/>
    <s v=""/>
    <s v=""/>
    <s v="@2022/004348"/>
  </r>
  <r>
    <x v="1"/>
    <x v="18"/>
    <s v="001547/2022"/>
    <s v="Adquisición por parte de la Consejería de Hacienda y AAPP de 1 vehículo tipo turismo-berlina ecoeficiente destinado a funciones de representación de la Consejería"/>
    <s v="Contrato de suministros"/>
    <s v="Contratación Centralizada (Patrimonio del Estado)"/>
    <s v="No"/>
    <n v="26970.9"/>
    <n v="26970.9"/>
    <s v=""/>
    <s v=""/>
    <s v=""/>
    <s v=""/>
    <s v="2022/000406"/>
  </r>
  <r>
    <x v="1"/>
    <x v="18"/>
    <s v="000019/2022"/>
    <s v="suministro energía hospital y prevencion"/>
    <s v="Contrato de suministros"/>
    <s v="Basado en un Acuerdo Marco"/>
    <s v="No"/>
    <n v="32000"/>
    <n v="32000"/>
    <s v=""/>
    <s v=""/>
    <s v=""/>
    <s v=""/>
    <s v="2021/020474"/>
  </r>
  <r>
    <x v="1"/>
    <x v="18"/>
    <s v="033893/2022"/>
    <s v="Contrato Basado Acuerdo Marcio Suministro Energía Eléctrica"/>
    <s v="Contrato de suministros"/>
    <s v="Basado en un Acuerdo Marco"/>
    <s v="No"/>
    <n v="35150.19"/>
    <n v="35150.19"/>
    <s v=""/>
    <s v=""/>
    <s v=""/>
    <s v=""/>
    <s v="2022/015646"/>
  </r>
  <r>
    <x v="1"/>
    <x v="18"/>
    <s v="017980/2022"/>
    <s v="Suministro de gasóleo C para el funcionamiento de la instalación de agua caliente de la Escuela de Protección Ciudadana, perteneciente a la Dirección General de Protección Ciudadana."/>
    <s v="Contrato de suministros"/>
    <s v="Procedimiento Abierto Simplificado Abreviado"/>
    <s v="No"/>
    <n v="40615.339999999997"/>
    <n v="40615.339999999997"/>
    <s v=""/>
    <s v=""/>
    <s v=""/>
    <s v=""/>
    <s v="@2022/001152"/>
  </r>
  <r>
    <x v="1"/>
    <x v="18"/>
    <s v="011612/2022"/>
    <s v="Adquisición y Renovación de Licencias y suscripciones de herramientas relacionadas con el desarrollo y plataformas Web"/>
    <s v="Contrato de suministros"/>
    <s v="Procedimiento Abierto Simplificado Abreviado"/>
    <s v="No"/>
    <n v="44331.8"/>
    <n v="42187.86"/>
    <s v=""/>
    <s v=""/>
    <s v=""/>
    <s v=""/>
    <s v="@2022/003436"/>
  </r>
  <r>
    <x v="1"/>
    <x v="18"/>
    <s v="043250/2022"/>
    <s v="Suministro de pellet para la generación de energía calorífica en la sede de la delegación provincial de Hacienda y Administraciones Públicas de Cuenca."/>
    <s v="Contrato de suministros"/>
    <s v="Procedimiento Abierto Simplificado Abreviado"/>
    <s v="No"/>
    <n v="47460"/>
    <n v="40754.559999999998"/>
    <s v=""/>
    <s v=""/>
    <s v=""/>
    <s v=""/>
    <s v="@2022/017120"/>
  </r>
  <r>
    <x v="1"/>
    <x v="18"/>
    <s v="038221/2022"/>
    <s v="Equipamiento VIDEOCONFERENCIA basado en el acuerdo marco para el suministro de equipamiento informático, Cofinanciado con FONDOS FEDER (2021-2027)"/>
    <s v="Contrato de suministros"/>
    <s v="Basado en un Acuerdo Marco"/>
    <s v="No"/>
    <n v="52347.69"/>
    <n v="52347.69"/>
    <s v=""/>
    <s v=""/>
    <s v=""/>
    <s v=""/>
    <s v="2022/016021"/>
  </r>
  <r>
    <x v="1"/>
    <x v="18"/>
    <s v="037138/2022"/>
    <s v="Suministro de 69 vehículos por parte de la Consejería de Hacienda y Administraciones Públicas"/>
    <s v="Contrato de suministros"/>
    <s v="Procedimiento abierto; multiplicidad de criterios"/>
    <s v="No"/>
    <n v="58464.92"/>
    <n v="58000"/>
    <s v=""/>
    <s v=""/>
    <s v=""/>
    <s v=""/>
    <s v="@2022/002792"/>
  </r>
  <r>
    <x v="1"/>
    <x v="18"/>
    <s v="053064/2022"/>
    <s v="Suministro de papeletas y sobres de votación para el desarrollo de las elecciones a Cortes de Castilla La-Mancha a celebrar el 28 de mayo de 2023"/>
    <s v="Contrato de suministros"/>
    <s v="Procedimiento abierto; multiplicidad de criterios"/>
    <s v="No"/>
    <n v="62992.6"/>
    <n v="62992.6"/>
    <s v=""/>
    <s v=""/>
    <s v=""/>
    <s v=""/>
    <s v="@2022/012068"/>
  </r>
  <r>
    <x v="1"/>
    <x v="18"/>
    <s v="003944/2022"/>
    <s v="Adquisición de 5 Vehículos todocamino 4X4 destinados al parque móvil de servicios generales de la Consejería de Hacienda ya Administraciones Públicas."/>
    <s v="Contrato de suministros"/>
    <s v="Contratación Centralizada (Patrimonio del Estado)"/>
    <s v="No"/>
    <n v="81796.12"/>
    <n v="81796.12"/>
    <s v=""/>
    <s v=""/>
    <s v=""/>
    <s v=""/>
    <s v="2022/001495"/>
  </r>
  <r>
    <x v="1"/>
    <x v="18"/>
    <s v="029135/2022"/>
    <s v="Suministro de materiales con destino a municipios de Castilla-La Mancha, con agrupación de voluntarios de protección civil, beneficiarios de la convocatoria de subvenciones de la Consejería de Hacienda y Administraciones Públicas 2022."/>
    <s v="Contrato de suministros"/>
    <s v="Procedimiento abierto. Un solo criterio"/>
    <s v="No"/>
    <n v="99825"/>
    <n v="99825"/>
    <s v=""/>
    <s v=""/>
    <s v=""/>
    <s v=""/>
    <s v="@2022/004348"/>
  </r>
  <r>
    <x v="1"/>
    <x v="18"/>
    <s v="007387/2022"/>
    <s v="Suministro de discos SSD, para puesto de trabajo, susceptible de cofinanciación FEDER en el periodo de programación 2021-2027"/>
    <s v="Contrato de suministros"/>
    <s v="Procedimiento Abierto Simplificado"/>
    <s v="No"/>
    <n v="139527.51999999999"/>
    <n v="139527.51999999999"/>
    <s v=""/>
    <s v=""/>
    <s v=""/>
    <s v=""/>
    <s v="@2021/014984"/>
  </r>
  <r>
    <x v="1"/>
    <x v="18"/>
    <s v="038222/2022"/>
    <s v="EQUIPAMIENTO PARA DISEÑO GRÁFICO  basado en el acuerdo marco para el suministro de equipamiento informático, Cofinanciado con FONDOS FEDER (2021-2027)"/>
    <s v="Contrato de suministros"/>
    <s v="Basado en un Acuerdo Marco"/>
    <s v="No"/>
    <n v="158925.26999999999"/>
    <n v="158925.26999999999"/>
    <s v=""/>
    <s v=""/>
    <s v=""/>
    <s v=""/>
    <s v="2022/016024"/>
  </r>
  <r>
    <x v="1"/>
    <x v="18"/>
    <s v="037938/2022"/>
    <s v="Suministro mediante arrendamiento con opción a compra de un equipo de impresión blanco y negro &quot;Equipo de alta precisión&quot; para la imprenta de la Consejería de Hacienda y Administraciones Públicas"/>
    <s v="Contrato de suministros"/>
    <s v="Procedimiento abierto. Un solo criterio"/>
    <s v="No"/>
    <n v="181828.51"/>
    <n v="163166.95000000001"/>
    <s v=""/>
    <s v=""/>
    <s v=""/>
    <s v=""/>
    <s v="@2022/004629"/>
  </r>
  <r>
    <x v="1"/>
    <x v="18"/>
    <s v="039038/2022"/>
    <s v="Ampliación de la plataforma corporativa de copias de seguridad"/>
    <s v="Contrato de suministros"/>
    <s v="Procedimiento abierto; multiplicidad de criterios"/>
    <s v="No"/>
    <n v="201122.13"/>
    <n v="200382.58"/>
    <s v=""/>
    <s v=""/>
    <s v=""/>
    <s v=""/>
    <s v="@2022/001427"/>
  </r>
  <r>
    <x v="1"/>
    <x v="18"/>
    <s v="038800/2022"/>
    <s v="Suministro Licencias Adobe Creative Cloud for Teams."/>
    <s v="Contrato de suministros"/>
    <s v="Procedimiento abierto. Un solo criterio"/>
    <s v="No"/>
    <n v="202368.77"/>
    <n v="202368.77"/>
    <s v=""/>
    <s v=""/>
    <s v=""/>
    <s v=""/>
    <s v="@2022/001797"/>
  </r>
  <r>
    <x v="1"/>
    <x v="18"/>
    <s v="037135/2022"/>
    <s v="Suministro de 69 vehículos por parte de la Consejería de Hacienda y Administraciones Públicas"/>
    <s v="Contrato de suministros"/>
    <s v="Procedimiento abierto; multiplicidad de criterios"/>
    <s v="No"/>
    <n v="204975.03"/>
    <n v="201000"/>
    <s v=""/>
    <s v=""/>
    <s v=""/>
    <s v=""/>
    <s v="@2022/002792"/>
  </r>
  <r>
    <x v="1"/>
    <x v="18"/>
    <s v="037136/2022"/>
    <s v="Suministro de 69 vehículos por parte de la Consejería de Hacienda y Administraciones Públicas"/>
    <s v="Contrato de suministros"/>
    <s v="Procedimiento abierto; multiplicidad de criterios"/>
    <s v="No"/>
    <n v="212356.01"/>
    <n v="177086.52"/>
    <s v=""/>
    <s v=""/>
    <s v=""/>
    <s v=""/>
    <s v="@2022/002792"/>
  </r>
  <r>
    <x v="1"/>
    <x v="18"/>
    <s v="023568/2022"/>
    <s v="Adquisición de Infraestructuras corporativas para la Inteligencia Artificial"/>
    <s v="Contrato de suministros"/>
    <s v="Procedimiento abierto; multiplicidad de criterios"/>
    <s v="No"/>
    <n v="241410.86"/>
    <n v="203717.51"/>
    <s v=""/>
    <s v=""/>
    <s v=""/>
    <s v=""/>
    <s v="@2021/007093"/>
  </r>
  <r>
    <x v="1"/>
    <x v="18"/>
    <s v="043401/2022"/>
    <s v="Suministro de 23 vehículos por parte de la Consejería de Hacienda y Administraciones Públicas."/>
    <s v="Contrato de suministros"/>
    <s v="Procedimiento abierto; multiplicidad de criterios"/>
    <s v="No"/>
    <n v="263670.03999999998"/>
    <n v="261470"/>
    <s v=""/>
    <s v=""/>
    <s v=""/>
    <s v=""/>
    <s v="@2022/013100"/>
  </r>
  <r>
    <x v="1"/>
    <x v="18"/>
    <s v="053063/2022"/>
    <s v="Suministro de papeletas y sobres de votación para el desarrollo de las elecciones a Cortes de Castilla La-Mancha a celebrar el 28 de mayo de 2023"/>
    <s v="Contrato de suministros"/>
    <s v="Procedimiento abierto; multiplicidad de criterios"/>
    <s v="No"/>
    <n v="279921.40000000002"/>
    <n v="279921.40000000002"/>
    <s v=""/>
    <s v=""/>
    <s v=""/>
    <s v=""/>
    <s v="@2022/012068"/>
  </r>
  <r>
    <x v="1"/>
    <x v="18"/>
    <s v="023564/2022"/>
    <s v="Adquisición de Infraestructuras corporativas para la Inteligencia Artificial"/>
    <s v="Contrato de suministros"/>
    <s v="Procedimiento abierto; multiplicidad de criterios"/>
    <s v="No"/>
    <n v="367746.88"/>
    <n v="275520.06"/>
    <s v=""/>
    <s v=""/>
    <s v=""/>
    <s v=""/>
    <s v="@2021/007093"/>
  </r>
  <r>
    <x v="1"/>
    <x v="18"/>
    <s v="043489/2022"/>
    <s v="Evolución, operación y soporte de la aplicación de gestión de servicios TIC y suministro de suscripción de licencias BMC HELIX (SAAS)"/>
    <s v="Contrato de suministros"/>
    <s v="Procedimiento abierto; multiplicidad de criterios"/>
    <s v="No"/>
    <n v="377667.14"/>
    <n v="294030"/>
    <s v=""/>
    <s v=""/>
    <s v=""/>
    <s v=""/>
    <s v="@2022/005474"/>
  </r>
  <r>
    <x v="1"/>
    <x v="18"/>
    <s v="038218/2022"/>
    <s v="Equipamiento MULTIMEDIA basado en el acuerdo marco para el suministro de equipamiento informático, Cofinanciado con FONDOS FEDER (2021-2027)"/>
    <s v="Contrato de suministros"/>
    <s v="Basado en un Acuerdo Marco"/>
    <s v="No"/>
    <n v="512362.4"/>
    <n v="512362.4"/>
    <s v=""/>
    <s v=""/>
    <s v=""/>
    <s v=""/>
    <s v="2022/016018"/>
  </r>
  <r>
    <x v="1"/>
    <x v="18"/>
    <s v="037137/2022"/>
    <s v="Suministro de 69 vehículos por parte de la Consejería de Hacienda y Administraciones Públicas"/>
    <s v="Contrato de suministros"/>
    <s v="Procedimiento abierto; multiplicidad de criterios"/>
    <s v="No"/>
    <n v="813034.77"/>
    <n v="768351.59"/>
    <s v=""/>
    <s v=""/>
    <s v=""/>
    <s v=""/>
    <s v="@2022/002792"/>
  </r>
  <r>
    <x v="1"/>
    <x v="18"/>
    <s v="043490/2022"/>
    <s v="Evolución, operación y soporte de la aplicación de gestión de servicios TIC y suministro de suscripción de licencias BMC HELIX (SAAS)"/>
    <s v="Contrato de suministros"/>
    <s v="Procedimiento abierto; multiplicidad de criterios"/>
    <s v="No"/>
    <n v="873741.72"/>
    <n v="785290"/>
    <s v=""/>
    <s v=""/>
    <s v=""/>
    <s v=""/>
    <s v="@2022/005474"/>
  </r>
  <r>
    <x v="1"/>
    <x v="18"/>
    <s v="023557/2022"/>
    <s v="Adquisición de Infraestructuras corporativas para la Inteligencia Artificial"/>
    <s v="Contrato de suministros"/>
    <s v="Procedimiento abierto; multiplicidad de criterios"/>
    <s v="No"/>
    <n v="874890.26"/>
    <n v="874889.29"/>
    <s v=""/>
    <s v=""/>
    <s v=""/>
    <s v=""/>
    <s v="@2021/007093"/>
  </r>
  <r>
    <x v="1"/>
    <x v="18"/>
    <s v="039033/2022"/>
    <s v="Ampliación de la plataforma corporativa de copias de seguridad"/>
    <s v="Contrato de suministros"/>
    <s v="Procedimiento abierto; multiplicidad de criterios"/>
    <s v="No"/>
    <n v="915541.04"/>
    <n v="915539.24"/>
    <s v=""/>
    <s v=""/>
    <s v=""/>
    <s v=""/>
    <s v="@2022/001427"/>
  </r>
  <r>
    <x v="1"/>
    <x v="18"/>
    <s v="017033/2022"/>
    <s v="Contrato basado Suministro de energía eléctrica con certificado de origen renovable para los edificios de la JCCM de la Consejería de Hacienda y AAPP"/>
    <s v="Contrato de suministros"/>
    <s v="Basado en un Acuerdo Marco"/>
    <s v="No"/>
    <n v="944094.03"/>
    <n v="944094.03"/>
    <s v=""/>
    <s v=""/>
    <s v=""/>
    <s v=""/>
    <s v="2022/002283"/>
  </r>
  <r>
    <x v="1"/>
    <x v="18"/>
    <s v="023570/2022"/>
    <s v="Adquisición de Infraestructuras corporativas para la Inteligencia Artificial"/>
    <s v="Contrato de suministros"/>
    <s v="Procedimiento abierto; multiplicidad de criterios"/>
    <s v="No"/>
    <n v="947922.43"/>
    <n v="943717.96"/>
    <s v=""/>
    <s v=""/>
    <s v=""/>
    <s v=""/>
    <s v="@2021/007093"/>
  </r>
  <r>
    <x v="1"/>
    <x v="18"/>
    <s v="023566/2022"/>
    <s v="Adquisición de Infraestructuras corporativas para la Inteligencia Artificial"/>
    <s v="Contrato de suministros"/>
    <s v="Procedimiento abierto; multiplicidad de criterios"/>
    <s v="No"/>
    <n v="1026206.49"/>
    <n v="1023671.52"/>
    <s v=""/>
    <s v=""/>
    <s v=""/>
    <s v=""/>
    <s v="@2021/007093"/>
  </r>
  <r>
    <x v="1"/>
    <x v="18"/>
    <s v="038812/2022"/>
    <s v="ORDENADORES DE SOBREMESA basado en el acuerdo marco para el suministro de equipamiento informático, Cofinanciado con FONDOS FEDER (2021-2027)"/>
    <s v="Contrato de suministros"/>
    <s v="Basado en un Acuerdo Marco"/>
    <s v="No"/>
    <n v="1065073.46"/>
    <n v="1065073.46"/>
    <s v=""/>
    <s v=""/>
    <s v=""/>
    <s v=""/>
    <s v="2022/016016"/>
  </r>
  <r>
    <x v="1"/>
    <x v="18"/>
    <s v="038811/2022"/>
    <s v="EQUIPAMIENTO PARA MOVILIDAD basado en el acuerdo marco para el suministro de equipamiento informático, Cofinanciado con FONDOS FEDER (2021-2027)"/>
    <s v="Contrato de suministros"/>
    <s v="Basado en un Acuerdo Marco"/>
    <s v="No"/>
    <n v="1187004.19"/>
    <n v="1187004.19"/>
    <s v=""/>
    <s v=""/>
    <s v=""/>
    <s v=""/>
    <s v="2022/016013"/>
  </r>
  <r>
    <x v="1"/>
    <x v="18"/>
    <s v="007496/2022"/>
    <s v="Adquisición de suscripciones para la Plataforma PaaS Corporativa, suceptible de cofinanciación en el marco del plan de recuperación, transformación y resiliencia, financiado por la Unión Europea- NextGenerationEU"/>
    <s v="Contrato de suministros"/>
    <s v="Procedimiento abierto. Un solo criterio"/>
    <s v="No"/>
    <n v="1702874.67"/>
    <n v="1530045"/>
    <s v=""/>
    <s v=""/>
    <s v=""/>
    <s v=""/>
    <s v="@2021/018767"/>
  </r>
  <r>
    <x v="1"/>
    <x v="18"/>
    <s v="033432/2022"/>
    <s v="Suministro, instalación y soporte de Paneles Interactivos y Portátiles para centros educativos. Plan de Recuperación, Transformación y Resiliencia - Financiado por la UE - Next Generation EU"/>
    <s v="Contrato de suministros"/>
    <s v="Procedimiento abierto; multiplicidad de criterios"/>
    <s v="No"/>
    <n v="2187484.71"/>
    <n v="2187484.71"/>
    <s v=""/>
    <s v=""/>
    <s v=""/>
    <s v=""/>
    <s v="@2022/001023"/>
  </r>
  <r>
    <x v="1"/>
    <x v="18"/>
    <s v="033431/2022"/>
    <s v="Suministro, instalación y soporte de Paneles Interactivos y Portátiles para centros educativos. Plan de Recuperación, Transformación y Resiliencia - Financiado por la UE - Next Generation EU"/>
    <s v="Contrato de suministros"/>
    <s v="Procedimiento abierto; multiplicidad de criterios"/>
    <s v="No"/>
    <n v="2260130.37"/>
    <n v="2260130.37"/>
    <s v=""/>
    <s v=""/>
    <s v=""/>
    <s v=""/>
    <s v="@2022/001023"/>
  </r>
  <r>
    <x v="1"/>
    <x v="18"/>
    <s v="033434/2022"/>
    <s v="Suministro, instalación y soporte de Paneles Interactivos y Portátiles para centros educativos. Plan de Recuperación, Transformación y Resiliencia - Financiado por la UE - Next Generation EU"/>
    <s v="Contrato de suministros"/>
    <s v="Procedimiento abierto; multiplicidad de criterios"/>
    <s v="No"/>
    <n v="2977681.24"/>
    <n v="2977681.24"/>
    <s v=""/>
    <s v=""/>
    <s v=""/>
    <s v=""/>
    <s v="@2022/001023"/>
  </r>
  <r>
    <x v="1"/>
    <x v="18"/>
    <s v="033433/2022"/>
    <s v="Suministro, instalación y soporte de Paneles Interactivos y Portátiles para centros educativos. Plan de Recuperación, Transformación y Resiliencia - Financiado por la UE - Next Generation EU"/>
    <s v="Contrato de suministros"/>
    <s v="Procedimiento abierto; multiplicidad de criterios"/>
    <s v="No"/>
    <n v="3076310.26"/>
    <n v="3076310.26"/>
    <s v=""/>
    <s v=""/>
    <s v=""/>
    <s v=""/>
    <s v="@2022/001023"/>
  </r>
  <r>
    <x v="1"/>
    <x v="18"/>
    <s v="012249/2022"/>
    <s v="Renovación del acuerdo de despliegue ilimitado de productos ORACLE y de los servicios de soporte asociados"/>
    <s v="Contrato de suministros"/>
    <s v="Procedimiento negociado sin publicidad"/>
    <s v="No"/>
    <n v="3730183.78"/>
    <n v="3729539.53"/>
    <s v="168"/>
    <s v="a"/>
    <s v="2"/>
    <s v="EXCLUSIVIDAD TÉCNICA, DE DERECHOS EXCLUSIVOS O ARTÍSTICA_x000a_"/>
    <s v="@2022/000235"/>
  </r>
  <r>
    <x v="1"/>
    <x v="18"/>
    <s v="033428/2022"/>
    <s v="Suministro, instalación y soporte de Paneles Interactivos y Portátiles para centros educativos. Plan de Recuperación, Transformación y Resiliencia - Financiado por la UE - Next Generation EU"/>
    <s v="Contrato de suministros"/>
    <s v="Procedimiento abierto; multiplicidad de criterios"/>
    <s v="No"/>
    <n v="4457815.8600000003"/>
    <n v="4457815.8600000003"/>
    <s v=""/>
    <s v=""/>
    <s v=""/>
    <s v=""/>
    <s v="@2022/001023"/>
  </r>
  <r>
    <x v="1"/>
    <x v="18"/>
    <s v="033427/2022"/>
    <s v="Suministro, instalación y soporte de Paneles Interactivos y Portátiles para centros educativos. Plan de Recuperación, Transformación y Resiliencia - Financiado por la UE - Next Generation EU"/>
    <s v="Contrato de suministros"/>
    <s v="Procedimiento abierto; multiplicidad de criterios"/>
    <s v="No"/>
    <n v="4480687.8899999997"/>
    <n v="4480687.8899999997"/>
    <s v=""/>
    <s v=""/>
    <s v=""/>
    <s v=""/>
    <s v="@2022/001023"/>
  </r>
  <r>
    <x v="1"/>
    <x v="18"/>
    <s v="033429/2022"/>
    <s v="Suministro, instalación y soporte de Paneles Interactivos y Portátiles para centros educativos. Plan de Recuperación, Transformación y Resiliencia - Financiado por la UE - Next Generation EU"/>
    <s v="Contrato de suministros"/>
    <s v="Procedimiento abierto; multiplicidad de criterios"/>
    <s v="No"/>
    <n v="5705575.2999999998"/>
    <n v="5705575.2999999998"/>
    <s v=""/>
    <s v=""/>
    <s v=""/>
    <s v=""/>
    <s v="@2022/001023"/>
  </r>
  <r>
    <x v="1"/>
    <x v="18"/>
    <s v="033430/2022"/>
    <s v="Suministro, instalación y soporte de Paneles Interactivos y Portátiles para centros educativos. Plan de Recuperación, Transformación y Resiliencia - Financiado por la UE - Next Generation EU"/>
    <s v="Contrato de suministros"/>
    <s v="Procedimiento abierto; multiplicidad de criterios"/>
    <s v="No"/>
    <n v="5767925.3300000001"/>
    <n v="5767925.3300000001"/>
    <s v=""/>
    <s v=""/>
    <s v=""/>
    <s v=""/>
    <s v="@2022/001023"/>
  </r>
  <r>
    <x v="1"/>
    <x v="18"/>
    <s v="033436/2022"/>
    <s v="Suministro, instalación y soporte de Paneles Interactivos y Portátiles para centros educativos. Plan de Recuperación, Transformación y Resiliencia - Financiado por la UE - Next Generation EU"/>
    <s v="Contrato de suministros"/>
    <s v="Procedimiento abierto; multiplicidad de criterios"/>
    <s v="No"/>
    <n v="7344451.4199999999"/>
    <n v="7344451.4199999999"/>
    <s v=""/>
    <s v=""/>
    <s v=""/>
    <s v=""/>
    <s v="@2022/001023"/>
  </r>
  <r>
    <x v="1"/>
    <x v="18"/>
    <s v="033435/2022"/>
    <s v="Suministro, instalación y soporte de Paneles Interactivos y Portátiles para centros educativos. Plan de Recuperación, Transformación y Resiliencia - Financiado por la UE - Next Generation EU"/>
    <s v="Contrato de suministros"/>
    <s v="Procedimiento abierto; multiplicidad de criterios"/>
    <s v="No"/>
    <n v="9252864.3100000005"/>
    <n v="9252864.3100000005"/>
    <s v=""/>
    <s v=""/>
    <s v=""/>
    <s v=""/>
    <s v="@2022/001023"/>
  </r>
  <r>
    <x v="1"/>
    <x v="19"/>
    <s v="038185/2022"/>
    <s v="Mantenimiento periódico (sustitución, reparación y ajuste de neumáticos) de los vehículos adscritos a los Servicios Oficiales de Salud Pública, dependientes de la Delegación Provincial de la Consejería de Sanidad en Cuenca, que figuran relacionados en el "/>
    <s v="Contrato de suministros"/>
    <s v="Basado en un Acuerdo Marco"/>
    <s v="No"/>
    <n v="1215.6099999999999"/>
    <n v="1215.6099999999999"/>
    <s v=""/>
    <s v=""/>
    <s v=""/>
    <s v=""/>
    <s v="2022/017802"/>
  </r>
  <r>
    <x v="1"/>
    <x v="19"/>
    <s v="038183/2022"/>
    <s v="Mantenimiento periódico (sustitución, reparación y ajuste de neumáticos) de los vehículos adscritos a los Servicios Oficiales de Salud Pública, dependientes de la Delegación Provincial de la Consejería de Sanidad en Cuenca, que figuran relacionados en el "/>
    <s v="Contrato de suministros"/>
    <s v="Basado en un Acuerdo Marco"/>
    <s v="No"/>
    <n v="1469.42"/>
    <n v="1469.42"/>
    <s v=""/>
    <s v=""/>
    <s v=""/>
    <s v=""/>
    <s v="2022/017802"/>
  </r>
  <r>
    <x v="1"/>
    <x v="19"/>
    <s v="038186/2022"/>
    <s v="Mantenimiento periódico (sustitución, reparación y ajuste de neumáticos) de los vehículos adscritos a los Servicios Oficiales de Salud Pública, dependientes de la Delegación Provincial de la Consejería de Sanidad en Cuenca, que figuran relacionados en el "/>
    <s v="Contrato de suministros"/>
    <s v="Basado en un Acuerdo Marco"/>
    <s v="No"/>
    <n v="1469.42"/>
    <n v="1469.42"/>
    <s v=""/>
    <s v=""/>
    <s v=""/>
    <s v=""/>
    <s v="2022/017802"/>
  </r>
  <r>
    <x v="1"/>
    <x v="19"/>
    <s v="000437/2022"/>
    <s v="Contratación del suministro de vacunas de calendario para la población de Castilla-La Mancha en 2022, basada en el acuerdo marco estatal para la selección de suministradores de vacunas de calendario y otras."/>
    <s v="Contrato de suministros"/>
    <s v="Basado en un Acuerdo Marco"/>
    <s v="No"/>
    <n v="1980.16"/>
    <n v="1980.16"/>
    <s v=""/>
    <s v=""/>
    <s v=""/>
    <s v=""/>
    <s v="@2021/018976"/>
  </r>
  <r>
    <x v="1"/>
    <x v="19"/>
    <s v="001586/2022"/>
    <s v="Contrato basado suministro papel ecológico."/>
    <s v="Contrato de suministros"/>
    <s v="Basado en un Acuerdo Marco"/>
    <s v="No"/>
    <n v="2110.2399999999998"/>
    <n v="2110.2399999999998"/>
    <s v=""/>
    <s v=""/>
    <s v=""/>
    <s v=""/>
    <s v="2022/000683"/>
  </r>
  <r>
    <x v="1"/>
    <x v="19"/>
    <s v="003539/2022"/>
    <s v="Suministro de productos de limpieza y aseo personal para la Unidad Residencial y Rehabilitadora de Alcohete (Yebes)."/>
    <s v="Contrato de suministros"/>
    <s v="Procedimiento abierto. Un solo criterio"/>
    <s v="No"/>
    <n v="2420"/>
    <n v="2420"/>
    <s v=""/>
    <s v=""/>
    <s v=""/>
    <s v=""/>
    <s v="@2021/013963"/>
  </r>
  <r>
    <x v="1"/>
    <x v="19"/>
    <s v="003540/2022"/>
    <s v="Suministro de productos de limpieza y aseo personal para la Unidad Residencial y Rehabilitadora de Alcohete (Yebes)."/>
    <s v="Contrato de suministros"/>
    <s v="Procedimiento abierto. Un solo criterio"/>
    <s v="No"/>
    <n v="2989.86"/>
    <n v="2989.86"/>
    <s v=""/>
    <s v=""/>
    <s v=""/>
    <s v=""/>
    <s v="@2021/013963"/>
  </r>
  <r>
    <x v="1"/>
    <x v="19"/>
    <s v="038182/2022"/>
    <s v="Mantenimiento periódico (sustitución, reparación y ajuste de neumáticos) de los vehículos adscritos a los Servicios Oficiales de Salud Pública, dependientes de la Delegación Provincial de la Consejería de Sanidad en Cuenca, que figuran relacionados en el "/>
    <s v="Contrato de suministros"/>
    <s v="Basado en un Acuerdo Marco"/>
    <s v="No"/>
    <n v="3088.02"/>
    <n v="3088.02"/>
    <s v=""/>
    <s v=""/>
    <s v=""/>
    <s v=""/>
    <s v="2022/017802"/>
  </r>
  <r>
    <x v="1"/>
    <x v="19"/>
    <s v="038187/2022"/>
    <s v="Mantenimiento periódico (sustitución, reparación y ajuste de neumáticos) de los vehículos adscritos a los Servicios Oficiales de Salud Pública, dependientes de la Delegación Provincial de la Consejería de Sanidad en Cuenca, que figuran relacionados en el "/>
    <s v="Contrato de suministros"/>
    <s v="Basado en un Acuerdo Marco"/>
    <s v="No"/>
    <n v="3154.82"/>
    <n v="3154.82"/>
    <s v=""/>
    <s v=""/>
    <s v=""/>
    <s v=""/>
    <s v="2022/017802"/>
  </r>
  <r>
    <x v="1"/>
    <x v="19"/>
    <s v="003538/2022"/>
    <s v="Suministro de productos de limpieza y aseo personal para la Unidad Residencial y Rehabilitadora de Alcohete (Yebes)."/>
    <s v="Contrato de suministros"/>
    <s v="Procedimiento abierto. Un solo criterio"/>
    <s v="No"/>
    <n v="3327.5"/>
    <n v="3327.5"/>
    <s v=""/>
    <s v=""/>
    <s v=""/>
    <s v=""/>
    <s v="@2021/013963"/>
  </r>
  <r>
    <x v="1"/>
    <x v="19"/>
    <s v="038181/2022"/>
    <s v="Mantenimiento periódico (sustitución, reparación y ajuste de neumáticos) de los vehículos adscritos a los Servicios Oficiales de Salud Pública, dependientes de la Delegación Provincial de la Consejería de Sanidad en Cuenca, que figuran relacionados en el "/>
    <s v="Contrato de suministros"/>
    <s v="Basado en un Acuerdo Marco"/>
    <s v="No"/>
    <n v="3424.2"/>
    <n v="3424.2"/>
    <s v=""/>
    <s v=""/>
    <s v=""/>
    <s v=""/>
    <s v="2022/017802"/>
  </r>
  <r>
    <x v="1"/>
    <x v="19"/>
    <s v="039015/2022"/>
    <s v="Contrato de mantenimiento (neumáticos) de los vehículos adscritos a la DP Sanidad CU y SOSP Cuenca."/>
    <s v="Contrato de suministros"/>
    <s v="Basado en un Acuerdo Marco"/>
    <s v="No"/>
    <n v="4469.79"/>
    <n v="4176.7299999999996"/>
    <s v=""/>
    <s v=""/>
    <s v=""/>
    <s v=""/>
    <s v="@2022/017137"/>
  </r>
  <r>
    <x v="1"/>
    <x v="19"/>
    <s v="012137/2022"/>
    <s v="Contrato basado de suministro de combustible RESSA 2023."/>
    <s v="Contrato de suministros"/>
    <s v="Basado en un Acuerdo Marco"/>
    <s v="No"/>
    <n v="4840"/>
    <n v="4840"/>
    <s v=""/>
    <s v=""/>
    <s v=""/>
    <s v=""/>
    <s v="2022/005970"/>
  </r>
  <r>
    <x v="1"/>
    <x v="19"/>
    <s v="001339/2022"/>
    <s v="Suministro de pescado congelado, verdura congelada y huevos para la URR"/>
    <s v="Contrato de suministros"/>
    <s v="Procedimiento Abierto Simplificado Abreviado"/>
    <s v="No"/>
    <n v="5408"/>
    <n v="5408"/>
    <s v=""/>
    <s v=""/>
    <s v=""/>
    <s v=""/>
    <s v="@2021/017741"/>
  </r>
  <r>
    <x v="1"/>
    <x v="19"/>
    <s v="000438/2022"/>
    <s v="Contratación del suministro de vacunas de calendario para la población de Castilla-La Mancha en 2022, basada en el acuerdo marco estatal para la selección de suministradores de vacunas de calendario y otras."/>
    <s v="Contrato de suministros"/>
    <s v="Basado en un Acuerdo Marco"/>
    <s v="No"/>
    <n v="6843.2"/>
    <n v="6770.4"/>
    <s v=""/>
    <s v=""/>
    <s v=""/>
    <s v=""/>
    <s v="@2021/018976"/>
  </r>
  <r>
    <x v="1"/>
    <x v="19"/>
    <s v="001337/2022"/>
    <s v="Suministro de pescado congelado, verdura congelada y huevos para la URR"/>
    <s v="Contrato de suministros"/>
    <s v="Procedimiento Abierto Simplificado Abreviado"/>
    <s v="No"/>
    <n v="7922.16"/>
    <n v="7922.16"/>
    <s v=""/>
    <s v=""/>
    <s v=""/>
    <s v=""/>
    <s v="@2021/017741"/>
  </r>
  <r>
    <x v="1"/>
    <x v="19"/>
    <s v="003474/2022"/>
    <s v="Suministro combustible automoción.- Ressa"/>
    <s v="Contrato de suministros"/>
    <s v="Basado en un Acuerdo Marco"/>
    <s v="No"/>
    <n v="9680"/>
    <n v="9680"/>
    <s v=""/>
    <s v=""/>
    <s v=""/>
    <s v=""/>
    <s v="2022/001244"/>
  </r>
  <r>
    <x v="1"/>
    <x v="19"/>
    <s v="030049/2022"/>
    <s v="Basado Combustible Ressa 23-24"/>
    <s v="Contrato de suministros"/>
    <s v="Basado en un Acuerdo Marco"/>
    <s v="No"/>
    <n v="10000"/>
    <n v="10000"/>
    <s v=""/>
    <s v=""/>
    <s v=""/>
    <s v=""/>
    <s v="2022/014815"/>
  </r>
  <r>
    <x v="1"/>
    <x v="19"/>
    <s v="003542/2022"/>
    <s v="Suministro de productos de limpieza y aseo personal para la Unidad Residencial y Rehabilitadora de Alcohete (Yebes)."/>
    <s v="Contrato de suministros"/>
    <s v="Procedimiento abierto. Un solo criterio"/>
    <s v="No"/>
    <n v="10845.23"/>
    <n v="10845.23"/>
    <s v=""/>
    <s v=""/>
    <s v=""/>
    <s v=""/>
    <s v="@2021/013963"/>
  </r>
  <r>
    <x v="1"/>
    <x v="19"/>
    <s v="038780/2022"/>
    <s v="Contrato basado para el suministro de combustible de automoción, por la entidad RESSA, para los vehículos adscritos a los servicios centrales de la Consejería de Sanidad."/>
    <s v="Contrato de suministros"/>
    <s v="Basado en un Acuerdo Marco"/>
    <s v="No"/>
    <n v="12254.52"/>
    <n v="12254.52"/>
    <s v=""/>
    <s v=""/>
    <s v=""/>
    <s v=""/>
    <s v="2022/017812"/>
  </r>
  <r>
    <x v="1"/>
    <x v="19"/>
    <s v="003541/2022"/>
    <s v="Suministro de productos de limpieza y aseo personal para la Unidad Residencial y Rehabilitadora de Alcohete (Yebes)."/>
    <s v="Contrato de suministros"/>
    <s v="Procedimiento abierto. Un solo criterio"/>
    <s v="No"/>
    <n v="13400.75"/>
    <n v="13400.75"/>
    <s v=""/>
    <s v=""/>
    <s v=""/>
    <s v=""/>
    <s v="@2021/013963"/>
  </r>
  <r>
    <x v="1"/>
    <x v="19"/>
    <s v="003735/2022"/>
    <s v="Suministro de productos de limpieza y aseo personal para la Unidad Residencial y Rehabilitadora de Alcohete (Yebes)."/>
    <s v="Contrato de suministros"/>
    <s v="Procedimiento abierto. Un solo criterio"/>
    <s v="No"/>
    <n v="18229.2"/>
    <n v="18229.2"/>
    <s v=""/>
    <s v=""/>
    <s v=""/>
    <s v=""/>
    <s v="@2021/013963"/>
  </r>
  <r>
    <x v="1"/>
    <x v="19"/>
    <s v="003543/2022"/>
    <s v="Suministro de productos de limpieza y aseo personal para la Unidad Residencial y Rehabilitadora de Alcohete (Yebes)."/>
    <s v="Contrato de suministros"/>
    <s v="Procedimiento abierto. Un solo criterio"/>
    <s v="No"/>
    <n v="19055.439999999999"/>
    <n v="19055.439999999999"/>
    <s v=""/>
    <s v=""/>
    <s v=""/>
    <s v=""/>
    <s v="@2021/013963"/>
  </r>
  <r>
    <x v="1"/>
    <x v="19"/>
    <s v="001338/2022"/>
    <s v="Suministro de pescado congelado, verdura congelada y huevos para la URR"/>
    <s v="Contrato de suministros"/>
    <s v="Procedimiento Abierto Simplificado Abreviado"/>
    <s v="No"/>
    <n v="23304.71"/>
    <n v="23304.71"/>
    <s v=""/>
    <s v=""/>
    <s v=""/>
    <s v=""/>
    <s v="@2021/017741"/>
  </r>
  <r>
    <x v="1"/>
    <x v="19"/>
    <s v="003689/2022"/>
    <s v="Suministro combustible automoción.- Solred"/>
    <s v="Contrato de suministros"/>
    <s v="Basado en un Acuerdo Marco"/>
    <s v="No"/>
    <n v="24000"/>
    <n v="24000"/>
    <s v=""/>
    <s v=""/>
    <s v=""/>
    <s v=""/>
    <s v="2022/001265"/>
  </r>
  <r>
    <x v="1"/>
    <x v="19"/>
    <s v="022755/2022"/>
    <s v="Contrato Basado A.M. suministro energía eléctrica DP Sanidad GU"/>
    <s v="Contrato de suministros"/>
    <s v="Basado en un Acuerdo Marco"/>
    <s v="No"/>
    <n v="24000"/>
    <n v="24000"/>
    <s v=""/>
    <s v=""/>
    <s v=""/>
    <s v=""/>
    <s v="2022/009228"/>
  </r>
  <r>
    <x v="1"/>
    <x v="19"/>
    <s v="043830/2022"/>
    <s v="Suministro de una fuente extractora de alta eficiencia para el cromatógrafo de gases/masas-masas triple cuadrupolo del Laboratorio de Salud Pública de la Delegación Provincial de Sanidad en Cuenca."/>
    <s v="Contrato de suministros"/>
    <s v="Procedimiento Abierto Simplificado Abreviado"/>
    <s v="No"/>
    <n v="29040"/>
    <n v="28667.39"/>
    <s v=""/>
    <s v=""/>
    <s v=""/>
    <s v=""/>
    <s v="@2022/019365"/>
  </r>
  <r>
    <x v="1"/>
    <x v="19"/>
    <s v="012139/2022"/>
    <s v="Contrato basado suministro de combustible SOLRED para vehículos oficiales de la Delegación Provincial de Sanidad de Albacete."/>
    <s v="Contrato de suministros"/>
    <s v="Basado en un Acuerdo Marco"/>
    <s v="No"/>
    <n v="30250"/>
    <n v="30250"/>
    <s v=""/>
    <s v=""/>
    <s v=""/>
    <s v=""/>
    <s v="2022/005978"/>
  </r>
  <r>
    <x v="1"/>
    <x v="19"/>
    <s v="024109/2022"/>
    <s v="Contrato basado para el suministro de combustible de automoción para los vehículos adscritos a los servicios centrales de la Consejería de Sanidad (SOLRED)"/>
    <s v="Contrato de suministros"/>
    <s v="Basado en un Acuerdo Marco"/>
    <s v="No"/>
    <n v="46000"/>
    <n v="46000"/>
    <s v=""/>
    <s v=""/>
    <s v=""/>
    <s v=""/>
    <s v="2022/012116"/>
  </r>
  <r>
    <x v="1"/>
    <x v="19"/>
    <s v="032616/2022"/>
    <s v="Suministro combustible vehículos DP Sanidad Cuenca"/>
    <s v="Contrato de suministros"/>
    <s v="Basado en un Acuerdo Marco"/>
    <s v="No"/>
    <n v="48347.1"/>
    <n v="48347.1"/>
    <s v=""/>
    <s v=""/>
    <s v=""/>
    <s v=""/>
    <s v="2022/015556"/>
  </r>
  <r>
    <x v="1"/>
    <x v="19"/>
    <s v="003738/2022"/>
    <s v="Suministro de productos de limpieza y aseo personal para la Unidad Residencial y Rehabilitadora de Alcohete (Yebes)."/>
    <s v="Contrato de suministros"/>
    <s v="Procedimiento abierto. Un solo criterio"/>
    <s v="No"/>
    <n v="53687.7"/>
    <n v="53687.7"/>
    <s v=""/>
    <s v=""/>
    <s v=""/>
    <s v=""/>
    <s v="@2021/013963"/>
  </r>
  <r>
    <x v="1"/>
    <x v="19"/>
    <s v="017708/2022"/>
    <s v="Adquisición del Sistema Atomx XYZ de Purga y Trampa con Automuestreador Incorporado"/>
    <s v="Contrato de suministros"/>
    <s v="Procedimiento Abierto Simplificado Abreviado"/>
    <s v="No"/>
    <n v="59290"/>
    <n v="55873.72"/>
    <s v=""/>
    <s v=""/>
    <s v=""/>
    <s v=""/>
    <s v="@2022/003024"/>
  </r>
  <r>
    <x v="1"/>
    <x v="19"/>
    <s v="022758/2022"/>
    <s v="Contrato basado suministro energía eléctrica URR"/>
    <s v="Contrato de suministros"/>
    <s v="Basado en un Acuerdo Marco"/>
    <s v="No"/>
    <n v="62400"/>
    <n v="62400"/>
    <s v=""/>
    <s v=""/>
    <s v=""/>
    <s v=""/>
    <s v="2022/010112"/>
  </r>
  <r>
    <x v="1"/>
    <x v="19"/>
    <s v="007677/2022"/>
    <s v="Adquisición de un vehículo destinado a las funciones de representación de la persona titular de la Consejería de Sanidad"/>
    <s v="Contrato de suministros"/>
    <s v="Procedimiento Abierto Simplificado Abreviado"/>
    <s v="No"/>
    <n v="69448.38"/>
    <n v="69213.55"/>
    <s v=""/>
    <s v=""/>
    <s v=""/>
    <s v=""/>
    <s v="@2022/000450"/>
  </r>
  <r>
    <x v="1"/>
    <x v="19"/>
    <s v="030046/2022"/>
    <s v="Basado Combustible Solred 23-24"/>
    <s v="Contrato de suministros"/>
    <s v="Basado en un Acuerdo Marco"/>
    <s v="No"/>
    <n v="82000"/>
    <n v="82000"/>
    <s v=""/>
    <s v=""/>
    <s v=""/>
    <s v=""/>
    <s v="2022/014816"/>
  </r>
  <r>
    <x v="1"/>
    <x v="19"/>
    <s v="032624/2022"/>
    <s v="Suministro combustible vehículos DP Sanidad Cuenca SOLRED"/>
    <s v="Contrato de suministros"/>
    <s v="Basado en un Acuerdo Marco"/>
    <s v="No"/>
    <n v="103140.05"/>
    <n v="103140.05"/>
    <s v=""/>
    <s v=""/>
    <s v=""/>
    <s v=""/>
    <s v="2022/015630"/>
  </r>
  <r>
    <x v="1"/>
    <x v="19"/>
    <s v="014637/2022"/>
    <s v="Adquisición de 5 vehículos berlina pequeña gasolina micro híbridos para el parque móvil de servicios especiales sanitario de Castilla-La Mancha"/>
    <s v="Contrato de suministros"/>
    <s v="Basado en un Acuerdo Marco"/>
    <s v="No"/>
    <n v="117363.95"/>
    <n v="117363.95"/>
    <s v=""/>
    <s v=""/>
    <s v=""/>
    <s v=""/>
    <s v="2022/006691"/>
  </r>
  <r>
    <x v="1"/>
    <x v="19"/>
    <s v="003116/2022"/>
    <s v="Contrato de suministro de gasóleo C para la Delegación Ptov. de Sanidad y para la URR de Alcohete, año 2022."/>
    <s v="Contrato de suministros"/>
    <s v="Procedimiento abierto. Un solo criterio"/>
    <s v="No"/>
    <n v="132331.65"/>
    <n v="132331.65"/>
    <s v=""/>
    <s v=""/>
    <s v=""/>
    <s v=""/>
    <s v="@2021/015945"/>
  </r>
  <r>
    <x v="1"/>
    <x v="19"/>
    <s v="052975/2022"/>
    <s v="Adquisición de reactivos para el cribado neonatal en el laboratorio del Instituto de Ciencias de la Salud de Castilla-La Mancha durante los años 2023 y 2024"/>
    <s v="Contrato de suministros"/>
    <s v="Procedimiento abierto. Un solo criterio"/>
    <s v="No"/>
    <n v="143481.79999999999"/>
    <n v="114466"/>
    <s v=""/>
    <s v=""/>
    <s v=""/>
    <s v=""/>
    <s v="@2022/015631"/>
  </r>
  <r>
    <x v="1"/>
    <x v="19"/>
    <s v="000439/2022"/>
    <s v="Contratación del suministro de vacunas de calendario para la población de Castilla-La Mancha en 2022, basada en el acuerdo marco estatal para la selección de suministradores de vacunas de calendario y otras."/>
    <s v="Contrato de suministros"/>
    <s v="Basado en un Acuerdo Marco"/>
    <s v="No"/>
    <n v="145204.79999999999"/>
    <n v="138580"/>
    <s v=""/>
    <s v=""/>
    <s v=""/>
    <s v=""/>
    <s v="@2021/018976"/>
  </r>
  <r>
    <x v="1"/>
    <x v="19"/>
    <s v="000442/2022"/>
    <s v="Contratación del suministro de vacunas de calendario para la población de Castilla-La Mancha en 2022, basada en el acuerdo marco estatal para la selección de suministradores de vacunas de calendario y otras."/>
    <s v="Contrato de suministros"/>
    <s v="Basado en un Acuerdo Marco"/>
    <s v="No"/>
    <n v="197662.4"/>
    <n v="174324.8"/>
    <s v=""/>
    <s v=""/>
    <s v=""/>
    <s v=""/>
    <s v="@2021/018976"/>
  </r>
  <r>
    <x v="1"/>
    <x v="19"/>
    <s v="000447/2022"/>
    <s v="Contratación del suministro de vacunas de calendario para la población de Castilla-La Mancha en 2022, basada en el acuerdo marco estatal para la selección de suministradores de vacunas de calendario y otras."/>
    <s v="Contrato de suministros"/>
    <s v="Basado en un Acuerdo Marco"/>
    <s v="No"/>
    <n v="241020"/>
    <n v="241020"/>
    <s v=""/>
    <s v=""/>
    <s v=""/>
    <s v=""/>
    <s v="@2021/018976"/>
  </r>
  <r>
    <x v="1"/>
    <x v="19"/>
    <s v="000443/2022"/>
    <s v="Contratación del suministro de vacunas de calendario para la población de Castilla-La Mancha en 2022, basada en el acuerdo marco estatal para la selección de suministradores de vacunas de calendario y otras."/>
    <s v="Contrato de suministros"/>
    <s v="Basado en un Acuerdo Marco"/>
    <s v="No"/>
    <n v="272480"/>
    <n v="177580"/>
    <s v=""/>
    <s v=""/>
    <s v=""/>
    <s v=""/>
    <s v="@2021/018976"/>
  </r>
  <r>
    <x v="1"/>
    <x v="19"/>
    <s v="000448/2022"/>
    <s v="Contratación del suministro de vacunas de calendario para la población de Castilla-La Mancha en 2022, basada en el acuerdo marco estatal para la selección de suministradores de vacunas de calendario y otras."/>
    <s v="Contrato de suministros"/>
    <s v="Basado en un Acuerdo Marco"/>
    <s v="No"/>
    <n v="353600"/>
    <n v="353600"/>
    <s v=""/>
    <s v=""/>
    <s v=""/>
    <s v=""/>
    <s v="@2021/018976"/>
  </r>
  <r>
    <x v="1"/>
    <x v="19"/>
    <s v="053061/2022"/>
    <s v="Adquisición de reactivos para el cribado neonatal en el laboratorio del Instituto de Ciencias de la Salud de Castilla-La Mancha durante los años 2023 y 2024"/>
    <s v="Contrato de suministros"/>
    <s v="Procedimiento abierto. Un solo criterio"/>
    <s v="No"/>
    <n v="357719.56"/>
    <n v="349636.18"/>
    <s v=""/>
    <s v=""/>
    <s v=""/>
    <s v=""/>
    <s v="@2022/015631"/>
  </r>
  <r>
    <x v="1"/>
    <x v="19"/>
    <s v="000441/2022"/>
    <s v="Contratación del suministro de vacunas de calendario para la población de Castilla-La Mancha en 2022, basada en el acuerdo marco estatal para la selección de suministradores de vacunas de calendario y otras."/>
    <s v="Contrato de suministros"/>
    <s v="Basado en un Acuerdo Marco"/>
    <s v="No"/>
    <n v="388700"/>
    <n v="310180"/>
    <s v=""/>
    <s v=""/>
    <s v=""/>
    <s v=""/>
    <s v="@2021/018976"/>
  </r>
  <r>
    <x v="1"/>
    <x v="19"/>
    <s v="053062/2022"/>
    <s v="Adquisición de reactivos para el cribado neonatal en el laboratorio del Instituto de Ciencias de la Salud de Castilla-La Mancha durante los años 2023 y 2024"/>
    <s v="Contrato de suministros"/>
    <s v="Procedimiento abierto. Un solo criterio"/>
    <s v="No"/>
    <n v="394084.9"/>
    <n v="383941.6"/>
    <s v=""/>
    <s v=""/>
    <s v=""/>
    <s v=""/>
    <s v="@2022/015631"/>
  </r>
  <r>
    <x v="1"/>
    <x v="19"/>
    <s v="054250/2022"/>
    <s v="Contrato para la adquisición de material para toma de muestras destinado al programa de cribado neonatal en Castilla-La Mancha durante los años 2023 a 2026"/>
    <s v="Contrato de suministros"/>
    <s v="Procedimiento abierto. Un solo criterio"/>
    <s v="No"/>
    <n v="411400"/>
    <n v="307727.2"/>
    <s v=""/>
    <s v=""/>
    <s v=""/>
    <s v=""/>
    <s v="@2022/014220"/>
  </r>
  <r>
    <x v="1"/>
    <x v="19"/>
    <s v="000444/2022"/>
    <s v="Contratación del suministro de vacunas de calendario para la población de Castilla-La Mancha en 2022, basada en el acuerdo marco estatal para la selección de suministradores de vacunas de calendario y otras."/>
    <s v="Contrato de suministros"/>
    <s v="Basado en un Acuerdo Marco"/>
    <s v="No"/>
    <n v="425880"/>
    <n v="425880"/>
    <s v=""/>
    <s v=""/>
    <s v=""/>
    <s v=""/>
    <s v="@2021/018976"/>
  </r>
  <r>
    <x v="1"/>
    <x v="19"/>
    <s v="039119/2022"/>
    <s v="Contrato para la adquisición de un sistema de cromatografía de líquidos de ultra resolución acoplado a detector de espectrometría de masas híbrido, triple cuadrupolo y trampa de iones lineal (UHPLC-MS-MS), con destino al Laboratorio de Salud Pública de la"/>
    <s v="Contrato de suministros"/>
    <s v="Procedimiento negociado sin publicidad"/>
    <s v="No"/>
    <n v="449999"/>
    <n v="449846.19"/>
    <s v="168"/>
    <s v="a"/>
    <s v="2"/>
    <s v="EXCLUSIVIDAD TÉCNICA, DE DERECHOS EXCLUSIVOS O ARTÍSTICA_x000a_"/>
    <s v="@2022/014070"/>
  </r>
  <r>
    <x v="1"/>
    <x v="19"/>
    <s v="037562/2022"/>
    <s v="Contrato para la adquisición de vacuna conjugada frente a meningococo de serogrupos A, C, W, Y, destinada a la vacunación de adolescentes de Castilla-La Mancha en 2023"/>
    <s v="Contrato de suministros"/>
    <s v="Procedimiento abierto; multiplicidad de criterios"/>
    <s v="No"/>
    <n v="873392"/>
    <n v="575952"/>
    <s v=""/>
    <s v=""/>
    <s v=""/>
    <s v=""/>
    <s v="@2022/010218"/>
  </r>
  <r>
    <x v="1"/>
    <x v="19"/>
    <s v="000440/2022"/>
    <s v="Contratación del suministro de vacunas de calendario para la población de Castilla-La Mancha en 2022, basada en el acuerdo marco estatal para la selección de suministradores de vacunas de calendario y otras."/>
    <s v="Contrato de suministros"/>
    <s v="Basado en un Acuerdo Marco"/>
    <s v="No"/>
    <n v="934440"/>
    <n v="748800"/>
    <s v=""/>
    <s v=""/>
    <s v=""/>
    <s v=""/>
    <s v="@2021/018976"/>
  </r>
  <r>
    <x v="1"/>
    <x v="19"/>
    <s v="000445/2022"/>
    <s v="Contratación del suministro de vacunas de calendario para la población de Castilla-La Mancha en 2022, basada en el acuerdo marco estatal para la selección de suministradores de vacunas de calendario y otras."/>
    <s v="Contrato de suministros"/>
    <s v="Basado en un Acuerdo Marco"/>
    <s v="No"/>
    <n v="954200"/>
    <n v="954200"/>
    <s v=""/>
    <s v=""/>
    <s v=""/>
    <s v=""/>
    <s v="@2021/018976"/>
  </r>
  <r>
    <x v="1"/>
    <x v="19"/>
    <s v="028136/2022"/>
    <s v="Contratación para la adquisición de vacunas frente a la gripe estacional para la campaña 2022/2023 en Castilla-La Mancha, basada en el Acuerdo Marco estatal vigente"/>
    <s v="Contrato de suministros"/>
    <s v="Basado en un Acuerdo Marco"/>
    <s v="No"/>
    <n v="1040000"/>
    <n v="1040000"/>
    <s v=""/>
    <s v=""/>
    <s v=""/>
    <s v=""/>
    <s v="@2022/004993"/>
  </r>
  <r>
    <x v="1"/>
    <x v="19"/>
    <s v="000446/2022"/>
    <s v="Contratación del suministro de vacunas de calendario para la población de Castilla-La Mancha en 2022, basada en el acuerdo marco estatal para la selección de suministradores de vacunas de calendario y otras."/>
    <s v="Contrato de suministros"/>
    <s v="Basado en un Acuerdo Marco"/>
    <s v="No"/>
    <n v="1170000"/>
    <n v="1170000"/>
    <s v=""/>
    <s v=""/>
    <s v=""/>
    <s v=""/>
    <s v="@2021/018976"/>
  </r>
  <r>
    <x v="1"/>
    <x v="19"/>
    <s v="034200/2022"/>
    <s v="Adquisición de vacuna antineumocócica conjugada de 13 serotipos destinada al programa de vacunaciones de Castilla-La Mancha en 2023."/>
    <s v="Contrato de suministros"/>
    <s v="Procedimiento negociado sin publicidad"/>
    <s v="No"/>
    <n v="1669636.8"/>
    <n v="1669636.8"/>
    <s v="168"/>
    <s v="a"/>
    <s v="2"/>
    <s v="EXCLUSIVIDAD TÉCNICA, DE DERECHOS EXCLUSIVOS O ARTÍSTICA_x000a_"/>
    <s v="@2022/010279"/>
  </r>
  <r>
    <x v="1"/>
    <x v="19"/>
    <s v="028131/2022"/>
    <s v="Contratación para la adquisición de vacunas frente a la gripe estacional para la campaña 2022/2023 en Castilla-La Mancha, basada en el Acuerdo Marco estatal vigente"/>
    <s v="Contrato de suministros"/>
    <s v="Basado en un Acuerdo Marco"/>
    <s v="No"/>
    <n v="2964000"/>
    <n v="1450800"/>
    <s v=""/>
    <s v=""/>
    <s v=""/>
    <s v=""/>
    <s v="@2022/004993"/>
  </r>
  <r>
    <x v="1"/>
    <x v="19"/>
    <s v="028134/2022"/>
    <s v="Contratación para la adquisición de vacunas frente a la gripe estacional para la campaña 2022/2023 en Castilla-La Mancha, basada en el Acuerdo Marco estatal vigente"/>
    <s v="Contrato de suministros"/>
    <s v="Basado en un Acuerdo Marco"/>
    <s v="No"/>
    <n v="3515200"/>
    <n v="3515200"/>
    <s v=""/>
    <s v=""/>
    <s v=""/>
    <s v=""/>
    <s v="@2022/004993"/>
  </r>
  <r>
    <x v="1"/>
    <x v="20"/>
    <s v="033109/2022"/>
    <s v="Suministro de combustible de automoción desde el 01/12/2022 al 30/11/2024"/>
    <s v="Contrato de suministros"/>
    <s v="Basado en un Acuerdo Marco"/>
    <s v="No"/>
    <n v="15400"/>
    <n v="15400"/>
    <s v=""/>
    <s v=""/>
    <s v=""/>
    <s v=""/>
    <s v="2022/014961"/>
  </r>
  <r>
    <x v="1"/>
    <x v="21"/>
    <s v="003262/2022"/>
    <s v="Contrato basado del Acuerdo Marco de papel ecológico para impresión y escritura para la Delegación de la Junta de Comunidades de Castilla-La Mancha en Ciudad Real."/>
    <s v="Contrato de suministros"/>
    <s v="Basado en un Acuerdo Marco"/>
    <s v="No"/>
    <n v="533.61"/>
    <n v="533.61"/>
    <s v=""/>
    <s v=""/>
    <s v=""/>
    <s v=""/>
    <s v="2022/000975"/>
  </r>
  <r>
    <x v="1"/>
    <x v="21"/>
    <s v="001331/2022"/>
    <s v="Contrato basado del Acuerdo Marco de papel ecológico para impresión y escritura para los servicios centrales de la Presidencia de la JCCM, la Delegación de la JCCM en Toledo y la Delegación de Servicios en Talavera de la Reina."/>
    <s v="Contrato de suministros"/>
    <s v="Basado en un Acuerdo Marco"/>
    <s v="No"/>
    <n v="5336.1"/>
    <n v="5336.1"/>
    <s v=""/>
    <s v=""/>
    <s v=""/>
    <s v=""/>
    <s v="2022/000394"/>
  </r>
  <r>
    <x v="1"/>
    <x v="21"/>
    <s v="003099/2022"/>
    <s v="Contrato de suministro de energía eléctrica para los edificios de la Presidencia en Cuenca, basado en el Acuerdo Marco 2018/0007221."/>
    <s v="Contrato de suministros"/>
    <s v="Basado en un Acuerdo Marco"/>
    <s v="No"/>
    <n v="30000"/>
    <n v="30000"/>
    <s v=""/>
    <s v=""/>
    <s v=""/>
    <s v=""/>
    <s v="2022/000807"/>
  </r>
  <r>
    <x v="1"/>
    <x v="21"/>
    <s v="008393/2022"/>
    <s v="Contrato de suministro de energía eléctrica para los edificios de la Presidencia en Ciudad Real, basado en el Acuerdo Marco 2018/0007221."/>
    <s v="Contrato de suministros"/>
    <s v="Basado en un Acuerdo Marco"/>
    <s v="No"/>
    <n v="30000"/>
    <n v="30000"/>
    <s v=""/>
    <s v=""/>
    <s v=""/>
    <s v=""/>
    <s v="2022/002468"/>
  </r>
  <r>
    <x v="1"/>
    <x v="21"/>
    <s v="022401/2022"/>
    <s v="Suministro de equipamiento de un sistema de conferencias digital e inalámbrico para la Presidencia de la JCCM"/>
    <s v="Contrato de suministros"/>
    <s v="Procedimiento Abierto Simplificado Abreviado"/>
    <s v="No"/>
    <n v="30200"/>
    <n v="23965.99"/>
    <s v=""/>
    <s v=""/>
    <s v=""/>
    <s v=""/>
    <s v="@2022/003527"/>
  </r>
  <r>
    <x v="1"/>
    <x v="21"/>
    <s v="044755/2022"/>
    <s v="Contrato del suministro de gas natural canalizado para agua caliente y calefacción en el edificio sede de la Delegación Provincial de la JCCM en Ciudad Real (Calle Paloma nº 9)."/>
    <s v="Contrato de suministros"/>
    <s v="Procedimiento Abierto Simplificado Abreviado"/>
    <s v="No"/>
    <n v="50000"/>
    <n v="50000"/>
    <s v=""/>
    <s v=""/>
    <s v=""/>
    <s v=""/>
    <s v="@2022/017330"/>
  </r>
  <r>
    <x v="1"/>
    <x v="21"/>
    <s v="038911/2022"/>
    <s v="Suministro de combustible de automoción para vehículos adscritos a la Presidencia de la JCCM (RESSA)"/>
    <s v="Contrato de suministros"/>
    <s v="Basado en un Acuerdo Marco"/>
    <s v="No"/>
    <n v="54000"/>
    <n v="54000"/>
    <s v=""/>
    <s v=""/>
    <s v=""/>
    <s v=""/>
    <s v="2022/018694"/>
  </r>
  <r>
    <x v="1"/>
    <x v="21"/>
    <s v="017506/2022"/>
    <s v="Adquisición de dos vehículos para los servicios de la Presidencia de la JCCM."/>
    <s v="Contrato de suministros"/>
    <s v="Contratación Centralizada (Patrimonio del Estado)"/>
    <s v="No"/>
    <n v="73273.600000000006"/>
    <n v="73120.3"/>
    <s v=""/>
    <s v=""/>
    <s v=""/>
    <s v=""/>
    <s v="2022/001001"/>
  </r>
  <r>
    <x v="1"/>
    <x v="21"/>
    <s v="022734/2022"/>
    <s v="Suministro de combustible de automoción para vehículos adscritos a la Presidencia de la JCCM"/>
    <s v="Contrato de suministros"/>
    <s v="Basado en un Acuerdo Marco"/>
    <s v="No"/>
    <n v="84000"/>
    <n v="84000"/>
    <s v=""/>
    <s v=""/>
    <s v=""/>
    <s v=""/>
    <s v="2022/010101"/>
  </r>
  <r>
    <x v="1"/>
    <x v="21"/>
    <s v="000428/2022"/>
    <s v="Suministro energía eléctrica Presidencia JCCM, Delegación Toledo y Delegación Talavera"/>
    <s v="Contrato de suministros"/>
    <s v="Basado en un Acuerdo Marco"/>
    <s v="No"/>
    <n v="150000"/>
    <n v="149999.99"/>
    <s v=""/>
    <s v=""/>
    <s v=""/>
    <s v=""/>
    <s v="2021/018700"/>
  </r>
  <r>
    <x v="2"/>
    <x v="22"/>
    <s v="001312.5/2020"/>
    <s v="Control y diagnóstico de estaciones depuradoras de aguas residuales urbanas, siguiendo los criterios establecidos en la Directiva 91/271/CEE, en el ámbito de CLM, cofinanciable FEDER"/>
    <s v="Contrato de servicios"/>
    <s v="Procedimiento abierto; multiplicidad de criterios"/>
    <s v="No"/>
    <n v="-546656.64"/>
    <n v="-546656.64"/>
    <m/>
    <m/>
    <m/>
    <m/>
    <s v="2019/003158"/>
  </r>
  <r>
    <x v="2"/>
    <x v="22"/>
    <s v="009277/2022"/>
    <s v="Contrato de Servicios para la Prestación de la actividad docente de la Acción Formativa: ¿El Agua en Castilla-La Mancha. Recursos y usos; política hidráulica; normativa; planes hidrológicos de cuenca y análisis de conflictos¿ (Toledo)."/>
    <s v="Contrato de servicios"/>
    <s v="Procedimiento negociado sin publicidad"/>
    <s v="No"/>
    <n v="50"/>
    <n v="50"/>
    <s v="168"/>
    <s v="a"/>
    <s v="2"/>
    <s v="EXCLUSIVIDAD TÉCNICA, DE DERECHOS EXCLUSIVOS O ARTÍSTICA_x000a_"/>
    <s v="2022/000786"/>
  </r>
  <r>
    <x v="2"/>
    <x v="22"/>
    <s v="009261/2022"/>
    <s v="Contrato de Servicios para la Prestación de la actividad docente de la Acción Formativa: ¿El Agua en Castilla-La Mancha. Recursos y usos; política hidráulica; normativa; planes hidrológicos de cuenca y análisis de conflictos¿ (Toledo)."/>
    <s v="Contrato de servicios"/>
    <s v="Procedimiento negociado sin publicidad"/>
    <s v="No"/>
    <n v="70"/>
    <n v="70"/>
    <s v="168"/>
    <s v="a"/>
    <s v="2"/>
    <s v="EXCLUSIVIDAD TÉCNICA, DE DERECHOS EXCLUSIVOS O ARTÍSTICA_x000a_"/>
    <s v="2022/000786"/>
  </r>
  <r>
    <x v="2"/>
    <x v="22"/>
    <s v="017940/2022"/>
    <s v="Contrato de Servicios para la Prestación de la actividad docente de la Acción Formativa: ¿El Agua en Castilla-La Mancha. Recursos y usos; política hidráulica; normativa; planes hidrológicos de cuenca y análisis de conflictos¿ (Toledo)."/>
    <s v="Contrato de servicios"/>
    <s v="Procedimiento negociado sin publicidad"/>
    <s v="No"/>
    <n v="75"/>
    <n v="75"/>
    <s v="168"/>
    <s v="a"/>
    <s v="2"/>
    <s v="EXCLUSIVIDAD TÉCNICA, DE DERECHOS EXCLUSIVOS O ARTÍSTICA_x000a_"/>
    <s v="2022/000786"/>
  </r>
  <r>
    <x v="2"/>
    <x v="22"/>
    <s v="017942/2022"/>
    <s v="Contrato de Servicios para la Prestación de la actividad docente de la Acción Formativa: ¿El Agua en Castilla-La Mancha. Recursos y usos; política hidráulica; normativa; planes hidrológicos de cuenca y análisis de conflictos¿ (Toledo)."/>
    <s v="Contrato de servicios"/>
    <s v="Procedimiento negociado sin publicidad"/>
    <s v="No"/>
    <n v="75"/>
    <n v="75"/>
    <s v="168"/>
    <s v="a"/>
    <s v="2"/>
    <s v="EXCLUSIVIDAD TÉCNICA, DE DERECHOS EXCLUSIVOS O ARTÍSTICA_x000a_"/>
    <s v="2022/000786"/>
  </r>
  <r>
    <x v="2"/>
    <x v="22"/>
    <s v="017946/2022"/>
    <s v="Contrato de Servicios para la Prestación de la actividad docente de la Acción Formativa: ¿El Agua en Castilla-La Mancha. Recursos y usos; política hidráulica; normativa; planes hidrológicos de cuenca y análisis de conflictos¿ (Toledo)."/>
    <s v="Contrato de servicios"/>
    <s v="Procedimiento negociado sin publicidad"/>
    <s v="No"/>
    <n v="75"/>
    <n v="75"/>
    <s v="168"/>
    <s v="a"/>
    <s v="2"/>
    <s v="EXCLUSIVIDAD TÉCNICA, DE DERECHOS EXCLUSIVOS O ARTÍSTICA_x000a_"/>
    <s v="2022/000786"/>
  </r>
  <r>
    <x v="2"/>
    <x v="22"/>
    <s v="017937/2022"/>
    <s v="Contrato de Servicios para la Prestación de la actividad docente de la Acción Formativa: ¿El Agua en Castilla-La Mancha. Recursos y usos; política hidráulica; normativa; planes hidrológicos de cuenca y análisis de conflictos¿ (Toledo)."/>
    <s v="Contrato de servicios"/>
    <s v="Procedimiento negociado sin publicidad"/>
    <s v="No"/>
    <n v="100"/>
    <n v="100"/>
    <s v="168"/>
    <s v="a"/>
    <s v="2"/>
    <s v="EXCLUSIVIDAD TÉCNICA, DE DERECHOS EXCLUSIVOS O ARTÍSTICA_x000a_"/>
    <s v="2022/000786"/>
  </r>
  <r>
    <x v="2"/>
    <x v="22"/>
    <s v="009275/2022"/>
    <s v="Contrato de Servicios para la Prestación de la actividad docente de la Acción Formativa: ¿El Agua en Castilla-La Mancha. Recursos y usos; política hidráulica; normativa; planes hidrológicos de cuenca y análisis de conflictos¿ (Toledo)."/>
    <s v="Contrato de servicios"/>
    <s v="Procedimiento negociado sin publicidad"/>
    <s v="No"/>
    <n v="105"/>
    <n v="105"/>
    <s v="168"/>
    <s v="a"/>
    <s v="2"/>
    <s v="EXCLUSIVIDAD TÉCNICA, DE DERECHOS EXCLUSIVOS O ARTÍSTICA_x000a_"/>
    <s v="2022/000786"/>
  </r>
  <r>
    <x v="2"/>
    <x v="22"/>
    <s v="009266/2022"/>
    <s v="Contrato de Servicios para la Prestación de la actividad docente de la Acción Formativa: ¿El Agua en Castilla-La Mancha. Recursos y usos; política hidráulica; normativa; planes hidrológicos de cuenca y análisis de conflictos¿ (Toledo)."/>
    <s v="Contrato de servicios"/>
    <s v="Procedimiento negociado sin publicidad"/>
    <s v="No"/>
    <n v="125"/>
    <n v="125"/>
    <s v="168"/>
    <s v="a"/>
    <s v="2"/>
    <s v="EXCLUSIVIDAD TÉCNICA, DE DERECHOS EXCLUSIVOS O ARTÍSTICA_x000a_"/>
    <s v="2022/000786"/>
  </r>
  <r>
    <x v="2"/>
    <x v="22"/>
    <s v="017932/2022"/>
    <s v="Contrato de Servicios para la Prestación de la actividad docente de la Acción Formativa: ¿El Agua en Castilla-La Mancha. Recursos y usos; política hidráulica; normativa; planes hidrológicos de cuenca y análisis de conflictos¿ (Toledo)."/>
    <s v="Contrato de servicios"/>
    <s v="Procedimiento negociado sin publicidad"/>
    <s v="No"/>
    <n v="125"/>
    <n v="125"/>
    <s v="168"/>
    <s v="a"/>
    <s v="2"/>
    <s v="EXCLUSIVIDAD TÉCNICA, DE DERECHOS EXCLUSIVOS O ARTÍSTICA_x000a_"/>
    <s v="2022/000786"/>
  </r>
  <r>
    <x v="2"/>
    <x v="22"/>
    <s v="017935/2022"/>
    <s v="Contrato de Servicios para la Prestación de la actividad docente de la Acción Formativa: ¿El Agua en Castilla-La Mancha. Recursos y usos; política hidráulica; normativa; planes hidrológicos de cuenca y análisis de conflictos¿ (Toledo)."/>
    <s v="Contrato de servicios"/>
    <s v="Procedimiento negociado sin publicidad"/>
    <s v="No"/>
    <n v="125"/>
    <n v="125"/>
    <s v="168"/>
    <s v="a"/>
    <s v="2"/>
    <s v="EXCLUSIVIDAD TÉCNICA, DE DERECHOS EXCLUSIVOS O ARTÍSTICA_x000a_"/>
    <s v="2022/000786"/>
  </r>
  <r>
    <x v="2"/>
    <x v="22"/>
    <s v="017941/2022"/>
    <s v="Contrato de Servicios para la Prestación de la actividad docente de la Acción Formativa: ¿El Agua en Castilla-La Mancha. Recursos y usos; política hidráulica; normativa; planes hidrológicos de cuenca y análisis de conflictos¿ (Toledo)."/>
    <s v="Contrato de servicios"/>
    <s v="Procedimiento negociado sin publicidad"/>
    <s v="No"/>
    <n v="125"/>
    <n v="125"/>
    <s v="168"/>
    <s v="a"/>
    <s v="2"/>
    <s v="EXCLUSIVIDAD TÉCNICA, DE DERECHOS EXCLUSIVOS O ARTÍSTICA_x000a_"/>
    <s v="2022/000786"/>
  </r>
  <r>
    <x v="2"/>
    <x v="22"/>
    <s v="017945/2022"/>
    <s v="Contrato de Servicios para la Prestación de la actividad docente de la Acción Formativa: ¿El Agua en Castilla-La Mancha. Recursos y usos; política hidráulica; normativa; planes hidrológicos de cuenca y análisis de conflictos¿ (Toledo)."/>
    <s v="Contrato de servicios"/>
    <s v="Procedimiento negociado sin publicidad"/>
    <s v="No"/>
    <n v="125"/>
    <n v="125"/>
    <s v="168"/>
    <s v="a"/>
    <s v="2"/>
    <s v="EXCLUSIVIDAD TÉCNICA, DE DERECHOS EXCLUSIVOS O ARTÍSTICA_x000a_"/>
    <s v="2022/000786"/>
  </r>
  <r>
    <x v="2"/>
    <x v="22"/>
    <s v="017938/2022"/>
    <s v="Contrato de Servicios para la Prestación de la actividad docente de la Acción Formativa: ¿El Agua en Castilla-La Mancha. Recursos y usos; política hidráulica; normativa; planes hidrológicos de cuenca y análisis de conflictos¿ (Toledo)."/>
    <s v="Contrato de servicios"/>
    <s v="Procedimiento negociado sin publicidad"/>
    <s v="No"/>
    <n v="200"/>
    <n v="200"/>
    <s v="168"/>
    <s v="a"/>
    <s v="2"/>
    <s v="EXCLUSIVIDAD TÉCNICA, DE DERECHOS EXCLUSIVOS O ARTÍSTICA_x000a_"/>
    <s v="2022/000786"/>
  </r>
  <r>
    <x v="2"/>
    <x v="22"/>
    <s v="009240/2022"/>
    <s v="Contrato de Servicios para la Prestación de la actividad docente de la Acción Formativa: ¿El Agua en Castilla-La Mancha. Recursos y usos; política hidráulica; normativa; planes hidrológicos de cuenca y análisis de conflictos¿ (Toledo)."/>
    <s v="Contrato de servicios"/>
    <s v="Procedimiento negociado sin publicidad"/>
    <s v="No"/>
    <n v="250"/>
    <n v="250"/>
    <s v="168"/>
    <s v="a"/>
    <s v="2"/>
    <s v="EXCLUSIVIDAD TÉCNICA, DE DERECHOS EXCLUSIVOS O ARTÍSTICA_x000a_"/>
    <s v="2022/000786"/>
  </r>
  <r>
    <x v="2"/>
    <x v="22"/>
    <s v="009267/2022"/>
    <s v="Contrato de Servicios para la Prestación de la actividad docente de la Acción Formativa: ¿El Agua en Castilla-La Mancha. Recursos y usos; política hidráulica; normativa; planes hidrológicos de cuenca y análisis de conflictos¿ (Toledo)."/>
    <s v="Contrato de servicios"/>
    <s v="Procedimiento negociado sin publicidad"/>
    <s v="No"/>
    <n v="250"/>
    <n v="250"/>
    <s v="168"/>
    <s v="a"/>
    <s v="2"/>
    <s v="EXCLUSIVIDAD TÉCNICA, DE DERECHOS EXCLUSIVOS O ARTÍSTICA_x000a_"/>
    <s v="2022/000786"/>
  </r>
  <r>
    <x v="2"/>
    <x v="22"/>
    <s v="017944/2022"/>
    <s v="Contrato de Servicios para la Prestación de la actividad docente de la Acción Formativa: ¿El Agua en Castilla-La Mancha. Recursos y usos; política hidráulica; normativa; planes hidrológicos de cuenca y análisis de conflictos¿ (Toledo)."/>
    <s v="Contrato de servicios"/>
    <s v="Procedimiento negociado sin publicidad"/>
    <s v="No"/>
    <n v="250"/>
    <n v="250"/>
    <s v="168"/>
    <s v="a"/>
    <s v="2"/>
    <s v="EXCLUSIVIDAD TÉCNICA, DE DERECHOS EXCLUSIVOS O ARTÍSTICA_x000a_"/>
    <s v="2022/000786"/>
  </r>
  <r>
    <x v="2"/>
    <x v="22"/>
    <s v="009238/2022"/>
    <s v="Contrato de Servicios para la Prestación de la actividad docente de la Acción Formativa: ¿El Agua en Castilla-La Mancha. Recursos y usos; política hidráulica; normativa; planes hidrológicos de cuenca y análisis de conflictos¿ (Toledo)."/>
    <s v="Contrato de servicios"/>
    <s v="Procedimiento negociado sin publicidad"/>
    <s v="No"/>
    <n v="275"/>
    <n v="275"/>
    <s v="168"/>
    <s v="a"/>
    <s v="2"/>
    <s v="EXCLUSIVIDAD TÉCNICA, DE DERECHOS EXCLUSIVOS O ARTÍSTICA_x000a_"/>
    <s v="2022/000786"/>
  </r>
  <r>
    <x v="2"/>
    <x v="22"/>
    <s v="009276/2022"/>
    <s v="Contrato de Servicios para la Prestación de la actividad docente de la Acción Formativa: ¿El Agua en Castilla-La Mancha. Recursos y usos; política hidráulica; normativa; planes hidrológicos de cuenca y análisis de conflictos¿ (Toledo)."/>
    <s v="Contrato de servicios"/>
    <s v="Procedimiento negociado sin publicidad"/>
    <s v="No"/>
    <n v="275"/>
    <n v="275"/>
    <s v="168"/>
    <s v="a"/>
    <s v="2"/>
    <s v="EXCLUSIVIDAD TÉCNICA, DE DERECHOS EXCLUSIVOS O ARTÍSTICA_x000a_"/>
    <s v="2022/000786"/>
  </r>
  <r>
    <x v="2"/>
    <x v="22"/>
    <s v="009258/2022"/>
    <s v="Contrato de Servicios para la Prestación de la actividad docente de la Acción Formativa: ¿El Agua en Castilla-La Mancha. Recursos y usos; política hidráulica; normativa; planes hidrológicos de cuenca y análisis de conflictos¿ (Toledo)."/>
    <s v="Contrato de servicios"/>
    <s v="Procedimiento negociado sin publicidad"/>
    <s v="No"/>
    <n v="305"/>
    <n v="305"/>
    <s v="168"/>
    <s v="a"/>
    <s v="2"/>
    <s v="EXCLUSIVIDAD TÉCNICA, DE DERECHOS EXCLUSIVOS O ARTÍSTICA_x000a_"/>
    <s v="2022/000786"/>
  </r>
  <r>
    <x v="2"/>
    <x v="22"/>
    <s v="009260/2022"/>
    <s v="Contrato de Servicios para la Prestación de la actividad docente de la Acción Formativa: ¿El Agua en Castilla-La Mancha. Recursos y usos; política hidráulica; normativa; planes hidrológicos de cuenca y análisis de conflictos¿ (Toledo)."/>
    <s v="Contrato de servicios"/>
    <s v="Procedimiento negociado sin publicidad"/>
    <s v="No"/>
    <n v="305"/>
    <n v="305"/>
    <s v="168"/>
    <s v="a"/>
    <s v="2"/>
    <s v="EXCLUSIVIDAD TÉCNICA, DE DERECHOS EXCLUSIVOS O ARTÍSTICA_x000a_"/>
    <s v="2022/000786"/>
  </r>
  <r>
    <x v="2"/>
    <x v="22"/>
    <s v="009242/2022"/>
    <s v="Contrato de Servicios para la Prestación de la actividad docente de la Acción Formativa: ¿El Agua en Castilla-La Mancha. Recursos y usos; política hidráulica; normativa; planes hidrológicos de cuenca y análisis de conflictos¿ (Toledo)."/>
    <s v="Contrato de servicios"/>
    <s v="Procedimiento negociado sin publicidad"/>
    <s v="No"/>
    <n v="325"/>
    <n v="325"/>
    <s v="168"/>
    <s v="a"/>
    <s v="2"/>
    <s v="EXCLUSIVIDAD TÉCNICA, DE DERECHOS EXCLUSIVOS O ARTÍSTICA_x000a_"/>
    <s v="2022/000786"/>
  </r>
  <r>
    <x v="2"/>
    <x v="22"/>
    <s v="009263/2022"/>
    <s v="Contrato de Servicios para la Prestación de la actividad docente de la Acción Formativa: ¿El Agua en Castilla-La Mancha. Recursos y usos; política hidráulica; normativa; planes hidrológicos de cuenca y análisis de conflictos¿ (Toledo)."/>
    <s v="Contrato de servicios"/>
    <s v="Procedimiento negociado sin publicidad"/>
    <s v="No"/>
    <n v="375"/>
    <n v="375"/>
    <s v="168"/>
    <s v="a"/>
    <s v="2"/>
    <s v="EXCLUSIVIDAD TÉCNICA, DE DERECHOS EXCLUSIVOS O ARTÍSTICA_x000a_"/>
    <s v="2022/000786"/>
  </r>
  <r>
    <x v="2"/>
    <x v="22"/>
    <s v="017943/2022"/>
    <s v="Contrato de Servicios para la Prestación de la actividad docente de la Acción Formativa: ¿El Agua en Castilla-La Mancha. Recursos y usos; política hidráulica; normativa; planes hidrológicos de cuenca y análisis de conflictos¿ (Toledo)."/>
    <s v="Contrato de servicios"/>
    <s v="Procedimiento negociado sin publicidad"/>
    <s v="No"/>
    <n v="375"/>
    <n v="375"/>
    <s v="168"/>
    <s v="a"/>
    <s v="2"/>
    <s v="EXCLUSIVIDAD TÉCNICA, DE DERECHOS EXCLUSIVOS O ARTÍSTICA_x000a_"/>
    <s v="2022/000786"/>
  </r>
  <r>
    <x v="2"/>
    <x v="22"/>
    <s v="009262/2022"/>
    <s v="Contrato de Servicios para la Prestación de la actividad docente de la Acción Formativa: ¿El Agua en Castilla-La Mancha. Recursos y usos; política hidráulica; normativa; planes hidrológicos de cuenca y análisis de conflictos¿ (Toledo)."/>
    <s v="Contrato de servicios"/>
    <s v="Procedimiento negociado sin publicidad"/>
    <s v="No"/>
    <n v="510"/>
    <n v="510"/>
    <s v="168"/>
    <s v="a"/>
    <s v="2"/>
    <s v="EXCLUSIVIDAD TÉCNICA, DE DERECHOS EXCLUSIVOS O ARTÍSTICA_x000a_"/>
    <s v="2022/000786"/>
  </r>
  <r>
    <x v="2"/>
    <x v="22"/>
    <s v="020120.3/2021"/>
    <s v="Ejecución de Obras de Mejora de Colectores de Aguas Residuales en Mazarambroz (Toledo)"/>
    <s v="Contrato de obras"/>
    <s v="Procedimiento Abierto Simplificado"/>
    <s v="No"/>
    <n v="36618.75"/>
    <n v="36618.75"/>
    <m/>
    <m/>
    <m/>
    <m/>
    <s v="2021/007113"/>
  </r>
  <r>
    <x v="2"/>
    <x v="22"/>
    <s v="028043/2022"/>
    <s v="Ejecución de Obras de Equipamiento y Electrificación de Sondeo e Impulsión a Depósito, en Armallones (Guadalajara). Actuación cofinanciable con Fondos FEDER"/>
    <s v="Contrato de obras"/>
    <s v="Procedimiento Abierto Simplificado Abreviado"/>
    <s v="No"/>
    <n v="76520"/>
    <n v="63219"/>
    <s v=""/>
    <s v=""/>
    <s v=""/>
    <s v=""/>
    <s v="@2022/007021#001"/>
  </r>
  <r>
    <x v="2"/>
    <x v="22"/>
    <s v="000471/2022"/>
    <s v="Ejecución de Obras de Nueva Tubería de impulsión desde los Sondeos de Fuente Dulce, hasta el Depósito del Castillo, en el término municipal de Huete (Cuenca)"/>
    <s v="Contrato de obras"/>
    <s v="Emergencia"/>
    <s v="No"/>
    <n v="239195.12"/>
    <n v="220220"/>
    <s v=""/>
    <s v=""/>
    <s v=""/>
    <s v=""/>
    <s v="2022/000032#001"/>
  </r>
  <r>
    <x v="2"/>
    <x v="22"/>
    <s v="039178/2022"/>
    <s v="Ejecución de Obras de Nuevos Sondeos y Mejora del Abastecimiento de Agua Potable en Mancomunidad del Río Pusa (Toledo) Actuación cofinanciable con fondos FEDER"/>
    <s v="Contrato de obras"/>
    <s v="Emergencia"/>
    <s v="No"/>
    <n v="334590.13"/>
    <n v="330000"/>
    <s v=""/>
    <s v=""/>
    <s v=""/>
    <s v=""/>
    <s v="2022/020348#001"/>
  </r>
  <r>
    <x v="2"/>
    <x v="22"/>
    <s v="000591/2022"/>
    <s v="Ejecución de Obra y Suministro de Actuaciones para asegurar el Abastecimiento al Consorcio del Campo de Calatrava (Ciudad Real)."/>
    <s v="Contrato de obras"/>
    <s v="Emergencia"/>
    <s v="No"/>
    <n v="918428.36"/>
    <n v="757703.39"/>
    <s v=""/>
    <s v=""/>
    <s v=""/>
    <s v=""/>
    <s v="2022/000143#001"/>
  </r>
  <r>
    <x v="2"/>
    <x v="23"/>
    <s v="004243/2022"/>
    <s v="Mantenimiento flota vehículos ligeros CERSYRA"/>
    <s v="Contrato de servicios"/>
    <s v="Basado en un Acuerdo Marco"/>
    <s v="No"/>
    <n v="831.32"/>
    <n v="831.32"/>
    <s v=""/>
    <s v=""/>
    <s v=""/>
    <s v=""/>
    <s v="2022/002369"/>
  </r>
  <r>
    <x v="2"/>
    <x v="23"/>
    <s v="004335/2022"/>
    <s v="Mantenimiento flota vehículos ligeros IVICAM"/>
    <s v="Contrato de servicios"/>
    <s v="Basado en un Acuerdo Marco"/>
    <s v="No"/>
    <n v="878.17"/>
    <n v="878.17"/>
    <s v=""/>
    <s v=""/>
    <s v=""/>
    <s v=""/>
    <s v="2022/002367"/>
  </r>
  <r>
    <x v="2"/>
    <x v="23"/>
    <s v="017505/2022"/>
    <s v="Adquisición y reparación neumáticos vehículos ligeros IVICAM. Lote 2.2.2"/>
    <s v="Contrato de servicios"/>
    <s v="Basado en un Acuerdo Marco"/>
    <s v="No"/>
    <n v="1035.28"/>
    <n v="1035.28"/>
    <s v=""/>
    <s v=""/>
    <s v=""/>
    <s v=""/>
    <s v="2022/007189"/>
  </r>
  <r>
    <x v="2"/>
    <x v="23"/>
    <s v="027264/2022"/>
    <s v="Mantenimiento flota vehículos ligeros Marchamalo. Lote 1.4.1"/>
    <s v="Contrato de servicios"/>
    <s v="Basado en un Acuerdo Marco"/>
    <s v="No"/>
    <n v="1616.56"/>
    <n v="1228.5899999999999"/>
    <s v=""/>
    <s v=""/>
    <s v=""/>
    <s v=""/>
    <s v="@2022/006679"/>
  </r>
  <r>
    <x v="2"/>
    <x v="23"/>
    <s v="024181/2022"/>
    <s v="Mantenimiento flota vehículos ligeros Albaladejito. Lote 1.3.1"/>
    <s v="Contrato de servicios"/>
    <s v="Basado en un Acuerdo Marco"/>
    <s v="No"/>
    <n v="1713.36"/>
    <n v="1285.02"/>
    <s v=""/>
    <s v=""/>
    <s v=""/>
    <s v=""/>
    <s v="@2022/006762"/>
  </r>
  <r>
    <x v="2"/>
    <x v="23"/>
    <s v="036623/2022"/>
    <s v="Lote 1, Correo Ordinario (Nacional, Internacional y Urgente)"/>
    <s v="Contrato de servicios"/>
    <s v="Basado en un Acuerdo Marco"/>
    <s v="No"/>
    <n v="2400"/>
    <n v="2400"/>
    <s v=""/>
    <s v=""/>
    <s v=""/>
    <s v=""/>
    <s v="2022/017088"/>
  </r>
  <r>
    <x v="2"/>
    <x v="23"/>
    <s v="036630/2022"/>
    <s v="Lote 2, Correo Certificado (Nacional, Internacional y Urgente)"/>
    <s v="Contrato de servicios"/>
    <s v="Basado en un Acuerdo Marco"/>
    <s v="No"/>
    <n v="2400"/>
    <n v="2400"/>
    <s v=""/>
    <s v=""/>
    <s v=""/>
    <s v=""/>
    <s v="2022/017090"/>
  </r>
  <r>
    <x v="2"/>
    <x v="23"/>
    <s v="027283/2022"/>
    <s v="Mantenimiento flota vehículos ligeros Chaparrillo. Lote 1.2.1"/>
    <s v="Contrato de servicios"/>
    <s v="Basado en un Acuerdo Marco"/>
    <s v="No"/>
    <n v="2521.64"/>
    <n v="1538.2"/>
    <s v=""/>
    <s v=""/>
    <s v=""/>
    <s v=""/>
    <s v="@2022/006761"/>
  </r>
  <r>
    <x v="2"/>
    <x v="23"/>
    <s v="023739/2022"/>
    <s v="CIAPA Mantenimiento de edificios en Marchamalo (GU)"/>
    <s v="Contrato de servicios"/>
    <s v="Basado en un Acuerdo Marco"/>
    <s v="No"/>
    <n v="12308.12"/>
    <n v="12308.12"/>
    <s v=""/>
    <s v=""/>
    <s v=""/>
    <s v=""/>
    <s v="@2022/006836"/>
  </r>
  <r>
    <x v="2"/>
    <x v="23"/>
    <s v="024035/2022"/>
    <s v="Mantenimiento Aparatos Elevadores en Ivicam y CIAF Albaladejito."/>
    <s v="Contrato de servicios"/>
    <s v="Basado en un Acuerdo Marco"/>
    <s v="No"/>
    <n v="13794"/>
    <n v="3252.48"/>
    <s v=""/>
    <s v=""/>
    <s v=""/>
    <s v=""/>
    <s v="@2022/006625"/>
  </r>
  <r>
    <x v="2"/>
    <x v="23"/>
    <s v="023411/2022"/>
    <s v="CIAF Albaladejito, Mantenimiento edificios"/>
    <s v="Contrato de servicios"/>
    <s v="Basado en un Acuerdo Marco"/>
    <s v="No"/>
    <n v="14469.18"/>
    <n v="13576.2"/>
    <s v=""/>
    <s v=""/>
    <s v=""/>
    <s v=""/>
    <s v="@2022/006655"/>
  </r>
  <r>
    <x v="2"/>
    <x v="23"/>
    <s v="023555/2022"/>
    <s v="IRIAF, Mantenimiento instalaciones, Equipos y Sistemas de Protección contra Incendios"/>
    <s v="Contrato de servicios"/>
    <s v="Basado en un Acuerdo Marco"/>
    <s v="No"/>
    <n v="34001.480000000003"/>
    <n v="8830.58"/>
    <s v=""/>
    <s v=""/>
    <s v=""/>
    <s v=""/>
    <s v="@2022/006657"/>
  </r>
  <r>
    <x v="2"/>
    <x v="23"/>
    <s v="023323/2022"/>
    <s v="Centros C. Real, Mantenimiento de edificios"/>
    <s v="Contrato de servicios"/>
    <s v="Basado en un Acuerdo Marco"/>
    <s v="No"/>
    <n v="36924.36"/>
    <n v="27152.400000000001"/>
    <s v=""/>
    <s v=""/>
    <s v=""/>
    <s v=""/>
    <s v="@2022/006653"/>
  </r>
  <r>
    <x v="2"/>
    <x v="23"/>
    <s v="029762/2022"/>
    <s v="CIAPA Marchamalo (GU) Servicio de limpieza ecológica de edificios e instalaciones (contrato basado en Acuerdo Marco Lote 4.1)"/>
    <s v="Contrato de servicios"/>
    <s v="Basado en un Acuerdo Marco"/>
    <s v="No"/>
    <n v="51015.54"/>
    <n v="44773.87"/>
    <s v=""/>
    <s v=""/>
    <s v=""/>
    <s v=""/>
    <s v="@2022/011398"/>
  </r>
  <r>
    <x v="2"/>
    <x v="23"/>
    <s v="030016/2022"/>
    <s v="CIAG Chaparrillo Servicio de limpieza (contrato basado en Acuerdo Marco Lote 2.1)"/>
    <s v="Contrato de servicios"/>
    <s v="Basado en un Acuerdo Marco"/>
    <s v="No"/>
    <n v="62809.89"/>
    <n v="51531.48"/>
    <s v=""/>
    <s v=""/>
    <s v=""/>
    <s v=""/>
    <s v="@2022/011738"/>
  </r>
  <r>
    <x v="2"/>
    <x v="24"/>
    <s v="000075.3/2020"/>
    <s v="Mantenimiento Integral a todo riesgo de Ortopantomografo y Equipo Digital Multifunción instalado en el Hosptal General Universitario de Ciudad Real"/>
    <s v="Contrato de servicios"/>
    <s v="Procedimiento negociado sin publicidad"/>
    <s v="No"/>
    <n v="-1462.73"/>
    <n v="-1462.73"/>
    <m/>
    <m/>
    <m/>
    <m/>
    <s v="2019/023125"/>
  </r>
  <r>
    <x v="2"/>
    <x v="24"/>
    <s v="037310/2022"/>
    <s v="csv Mamografias"/>
    <s v="Contrato de servicios"/>
    <s v="Procedimiento negociado sin publicidad"/>
    <s v="No"/>
    <n v="2800"/>
    <n v="2800"/>
    <s v="168"/>
    <s v="a"/>
    <s v="2"/>
    <s v="EXCLUSIVIDAD TÉCNICA, DE DERECHOS EXCLUSIVOS O ARTÍSTICA_x000a_"/>
    <s v="2022/018370"/>
  </r>
  <r>
    <x v="2"/>
    <x v="24"/>
    <s v="037311/2022"/>
    <s v="csv Mamografias"/>
    <s v="Contrato de servicios"/>
    <s v="Procedimiento negociado sin publicidad"/>
    <s v="No"/>
    <n v="2800"/>
    <n v="2800"/>
    <s v="168"/>
    <s v="a"/>
    <s v="2"/>
    <s v="EXCLUSIVIDAD TÉCNICA, DE DERECHOS EXCLUSIVOS O ARTÍSTICA_x000a_"/>
    <s v="2022/018370"/>
  </r>
  <r>
    <x v="2"/>
    <x v="24"/>
    <s v="037313/2022"/>
    <s v="csv Mamografias"/>
    <s v="Contrato de servicios"/>
    <s v="Procedimiento negociado sin publicidad"/>
    <s v="No"/>
    <n v="2800"/>
    <n v="2800"/>
    <s v="168"/>
    <s v="a"/>
    <s v="2"/>
    <s v="EXCLUSIVIDAD TÉCNICA, DE DERECHOS EXCLUSIVOS O ARTÍSTICA_x000a_"/>
    <s v="2022/018370"/>
  </r>
  <r>
    <x v="2"/>
    <x v="24"/>
    <s v="000058/2022"/>
    <s v="Pruebas diagnosticas 1 Mansilla"/>
    <s v="Contrato de servicios"/>
    <s v="Procedimiento negociado sin publicidad"/>
    <s v="No"/>
    <n v="3500"/>
    <n v="3500"/>
    <s v="168"/>
    <s v="a"/>
    <s v="2"/>
    <s v="EXCLUSIVIDAD TÉCNICA, DE DERECHOS EXCLUSIVOS O ARTÍSTICA_x000a_"/>
    <s v="2022/000154"/>
  </r>
  <r>
    <x v="2"/>
    <x v="24"/>
    <s v="000435/2022"/>
    <s v="Acuerdo de ejecución derivado de CSV para realización de Ecografías"/>
    <s v="Contrato de servicios"/>
    <s v="Procedimiento negociado sin publicidad"/>
    <s v="No"/>
    <n v="4500"/>
    <n v="4500"/>
    <s v="168"/>
    <s v="a"/>
    <s v="2"/>
    <s v="EXCLUSIVIDAD TÉCNICA, DE DERECHOS EXCLUSIVOS O ARTÍSTICA_x000a_"/>
    <s v="2022/000102"/>
  </r>
  <r>
    <x v="2"/>
    <x v="24"/>
    <s v="044362/2022"/>
    <s v="Lote 5 - Servicios postales centralizados del Sescam - Burofax y telegrafía"/>
    <s v="Contrato de servicios"/>
    <s v="Basado en un Acuerdo Marco"/>
    <s v="No"/>
    <n v="5653.12"/>
    <n v="5653.12"/>
    <s v=""/>
    <s v=""/>
    <s v=""/>
    <s v=""/>
    <s v="2022/020721"/>
  </r>
  <r>
    <x v="2"/>
    <x v="24"/>
    <s v="001456/2022"/>
    <s v="Acuerdo de Ejecución derivado del CVS suscrito con Centro Médico de Diagnóstico de Talavera, S.A."/>
    <s v="Contrato de servicios"/>
    <s v="Procedimiento negociado sin publicidad"/>
    <s v="No"/>
    <n v="5850"/>
    <n v="5850"/>
    <s v="168"/>
    <s v="a"/>
    <s v="2"/>
    <s v="EXCLUSIVIDAD TÉCNICA, DE DERECHOS EXCLUSIVOS O ARTÍSTICA_x000a_"/>
    <s v="2022/001097"/>
  </r>
  <r>
    <x v="2"/>
    <x v="24"/>
    <s v="000837/2022"/>
    <s v="Acuerdo de Ejecución derivado del C.V.S. suscrito  con Corporación Prosalus, S.L.: Ecografías."/>
    <s v="Contrato de servicios"/>
    <s v="Procedimiento negociado sin publicidad"/>
    <s v="No"/>
    <n v="6750"/>
    <n v="6750"/>
    <s v="168"/>
    <s v="a"/>
    <s v="2"/>
    <s v="EXCLUSIVIDAD TÉCNICA, DE DERECHOS EXCLUSIVOS O ARTÍSTICA_x000a_"/>
    <s v="2022/000574"/>
  </r>
  <r>
    <x v="2"/>
    <x v="24"/>
    <s v="011978/2022"/>
    <s v="lecturas 5"/>
    <s v="Contrato de servicios"/>
    <s v="Procedimiento negociado sin publicidad"/>
    <s v="No"/>
    <n v="7500"/>
    <n v="7500"/>
    <s v="168"/>
    <s v="a"/>
    <s v="2"/>
    <s v="EXCLUSIVIDAD TÉCNICA, DE DERECHOS EXCLUSIVOS O ARTÍSTICA_x000a_"/>
    <s v="2022/006629"/>
  </r>
  <r>
    <x v="2"/>
    <x v="24"/>
    <s v="034507.1/2021"/>
    <s v="Mantenimiento integral a todo riesgo del equipamiento endoscopia flexible, marca Olympus"/>
    <s v="Contrato de servicios"/>
    <s v="Procedimiento negociado sin publicidad"/>
    <s v="No"/>
    <n v="8033.39"/>
    <n v="8033.39"/>
    <m/>
    <m/>
    <m/>
    <m/>
    <s v="2021/011863"/>
  </r>
  <r>
    <x v="2"/>
    <x v="24"/>
    <s v="003529/2022"/>
    <s v="Servicio de mantenimiento del sistema de archivo de historias clínicas"/>
    <s v="Contrato de servicios"/>
    <s v="Procedimiento negociado sin publicidad"/>
    <s v="No"/>
    <n v="8157.34"/>
    <n v="8143.78"/>
    <s v="168"/>
    <s v="a"/>
    <s v="2"/>
    <s v="EXCLUSIVIDAD TÉCNICA, DE DERECHOS EXCLUSIVOS O ARTÍSTICA_x000a_"/>
    <s v="@2021/017752"/>
  </r>
  <r>
    <x v="2"/>
    <x v="24"/>
    <s v="000819/2022"/>
    <s v="Licencias de uso de productos electrónicos de información científica exclusiva de Ovid Technologies/Wolters Kluwer para la Biblioteca Virtual de Ciencias de la Salud de Castilla La Mancha y centros dependientes"/>
    <s v="Contrato de servicios"/>
    <s v="Procedimiento negociado sin publicidad"/>
    <s v="No"/>
    <n v="10744.8"/>
    <n v="10744.8"/>
    <s v="168"/>
    <s v="a"/>
    <s v="2"/>
    <s v="EXCLUSIVIDAD TÉCNICA, DE DERECHOS EXCLUSIVOS O ARTÍSTICA_x000a_"/>
    <s v="@2021/017342"/>
  </r>
  <r>
    <x v="2"/>
    <x v="24"/>
    <s v="013438.1/2021"/>
    <s v="Servicio de mantenimiento integral monitores hemodiálisis, marca Fresenius."/>
    <s v="Contrato de servicios"/>
    <s v="Procedimiento negociado sin publicidad"/>
    <s v="No"/>
    <n v="11359.5"/>
    <n v="11359.5"/>
    <m/>
    <m/>
    <m/>
    <m/>
    <s v="2021/004424"/>
  </r>
  <r>
    <x v="2"/>
    <x v="24"/>
    <s v="044356/2022"/>
    <s v="Lote 4 - Servicios postales centralizados del Sescam (Paquetería)"/>
    <s v="Contrato de servicios"/>
    <s v="Basado en un Acuerdo Marco"/>
    <s v="No"/>
    <n v="11854.85"/>
    <n v="11854.85"/>
    <s v=""/>
    <s v=""/>
    <s v=""/>
    <s v=""/>
    <s v="2022/020716"/>
  </r>
  <r>
    <x v="2"/>
    <x v="24"/>
    <s v="001608/2022"/>
    <s v="Mto Integral a todo riesgo del equipamiento de laboratorio de Anatomía Patológica marca Thermo Scientific, instalado en el HGUCR"/>
    <s v="Contrato de servicios"/>
    <s v="Procedimiento negociado sin publicidad"/>
    <s v="No"/>
    <n v="11858"/>
    <n v="11858"/>
    <s v="168"/>
    <s v="a"/>
    <s v="2"/>
    <s v="EXCLUSIVIDAD TÉCNICA, DE DERECHOS EXCLUSIVOS O ARTÍSTICA_x000a_"/>
    <s v="@2021/018294"/>
  </r>
  <r>
    <x v="2"/>
    <x v="24"/>
    <s v="029852/2022"/>
    <s v="Mantenimiento sistemas PCI en la Gerencia de Coordinación e Inspección y su servicio provincial en Ciudad Real"/>
    <s v="Contrato de servicios"/>
    <s v="Basado en un Acuerdo Marco"/>
    <s v="No"/>
    <n v="14693.51"/>
    <n v="3570.71"/>
    <s v=""/>
    <s v=""/>
    <s v=""/>
    <s v=""/>
    <s v="@2022/013907"/>
  </r>
  <r>
    <x v="2"/>
    <x v="24"/>
    <s v="038775/2022"/>
    <s v="Mto integral a todo riesgo sin exclusiones de equipamiento de dos consolas de contrapulsación intraórtica, marca Arrow, modelo Autocat2 Wave."/>
    <s v="Contrato de servicios"/>
    <s v="Procedimiento negociado sin publicidad"/>
    <s v="No"/>
    <n v="17424"/>
    <n v="17424"/>
    <s v="168"/>
    <s v="a"/>
    <s v="2"/>
    <s v="EXCLUSIVIDAD TÉCNICA, DE DERECHOS EXCLUSIVOS O ARTÍSTICA_x000a_"/>
    <s v="@2022/010360"/>
  </r>
  <r>
    <x v="2"/>
    <x v="24"/>
    <s v="003527/2022"/>
    <s v="Mantenimiento integral del sistema de verificación pretratamiento, modelo ArcCHECK, marca SUN NUCLEAR"/>
    <s v="Contrato de servicios"/>
    <s v="Procedimiento negociado sin publicidad"/>
    <s v="No"/>
    <n v="18150"/>
    <n v="18150"/>
    <s v="168"/>
    <s v="a"/>
    <s v="2"/>
    <s v="EXCLUSIVIDAD TÉCNICA, DE DERECHOS EXCLUSIVOS O ARTÍSTICA_x000a_"/>
    <s v="@2021/017646"/>
  </r>
  <r>
    <x v="2"/>
    <x v="24"/>
    <s v="039156/2022"/>
    <s v="Servicio de Mantenimiento Integral del ecógrafo VOLUSON de la Gerencia de  Atención Integrada de Almansa"/>
    <s v="Contrato de servicios"/>
    <s v="Procedimiento negociado sin publicidad"/>
    <s v="No"/>
    <n v="21634.799999999999"/>
    <n v="21633.59"/>
    <s v="168"/>
    <s v="a"/>
    <s v="2"/>
    <s v="EXCLUSIVIDAD TÉCNICA, DE DERECHOS EXCLUSIVOS O ARTÍSTICA_x000a_"/>
    <s v="@2022/014119"/>
  </r>
  <r>
    <x v="2"/>
    <x v="24"/>
    <s v="023634/2022"/>
    <s v="Mantenimiento sala rx digital (Shimazu Radspeed Pro con Flats Panels Canon)"/>
    <s v="Contrato de servicios"/>
    <s v="Procedimiento negociado sin publicidad"/>
    <s v="No"/>
    <n v="22385"/>
    <n v="22385"/>
    <s v="168"/>
    <s v="a"/>
    <s v="2"/>
    <s v="EXCLUSIVIDAD TÉCNICA, DE DERECHOS EXCLUSIVOS O ARTÍSTICA_x000a_"/>
    <s v="@2022/005681"/>
  </r>
  <r>
    <x v="2"/>
    <x v="24"/>
    <s v="028938/2022"/>
    <s v="Acuerdo de Ejecución derivado CSV suscrito con Centro Médico de Hellín: Electromiografías."/>
    <s v="Contrato de servicios"/>
    <s v="Procedimiento negociado sin publicidad"/>
    <s v="No"/>
    <n v="22500"/>
    <n v="22500"/>
    <s v="168"/>
    <s v="a"/>
    <s v="2"/>
    <s v="EXCLUSIVIDAD TÉCNICA, DE DERECHOS EXCLUSIVOS O ARTÍSTICA_x000a_"/>
    <s v="2022/013035"/>
  </r>
  <r>
    <x v="2"/>
    <x v="24"/>
    <s v="011285/2022"/>
    <s v="Acuerdo de Ejecución derivado del C.S.V. suscrito con Corporación Prosalus, S.L..: Neurofisiología. Electromiografías."/>
    <s v="Contrato de servicios"/>
    <s v="Procedimiento negociado sin publicidad"/>
    <s v="No"/>
    <n v="23073.31"/>
    <n v="23073.31"/>
    <s v="168"/>
    <s v="a"/>
    <s v="2"/>
    <s v="EXCLUSIVIDAD TÉCNICA, DE DERECHOS EXCLUSIVOS O ARTÍSTICA_x000a_"/>
    <s v="2022/005516"/>
  </r>
  <r>
    <x v="2"/>
    <x v="24"/>
    <s v="009345.2/2020"/>
    <s v="Servicio de transporte de muestras clínicas, valija portadocumentos, pequeña paquetería y equipos electromedicina en el Area de Salud de la Gerencia"/>
    <s v="Contrato de servicios"/>
    <s v="Procedimiento abierto; multiplicidad de criterios"/>
    <s v="No"/>
    <n v="23741.11"/>
    <n v="23741.11"/>
    <m/>
    <m/>
    <m/>
    <m/>
    <s v="2020/000112"/>
  </r>
  <r>
    <x v="2"/>
    <x v="24"/>
    <s v="017721/2022"/>
    <s v="Acuerdo de Ejecución derivado CSV suscrito con IDCQ Hospitales y Sanidad, S.L.: Ecografías."/>
    <s v="Contrato de servicios"/>
    <s v="Procedimiento negociado sin publicidad"/>
    <s v="No"/>
    <n v="24000"/>
    <n v="24000"/>
    <s v="168"/>
    <s v="a"/>
    <s v="2"/>
    <s v="EXCLUSIVIDAD TÉCNICA, DE DERECHOS EXCLUSIVOS O ARTÍSTICA_x000a_"/>
    <s v="2022/009708"/>
  </r>
  <r>
    <x v="2"/>
    <x v="24"/>
    <s v="044184/2022"/>
    <s v="Servicio de Lavado, Desinfección,Secado de Endoscopios y Mantenimiento de la lavadora de la Gerencia de Atención Integrada de Almansa"/>
    <s v="Contrato de servicios"/>
    <s v="Procedimiento negociado sin publicidad"/>
    <s v="No"/>
    <n v="28110.720000000001"/>
    <n v="28110.720000000001"/>
    <s v="168"/>
    <s v="a"/>
    <s v="2"/>
    <s v="EXCLUSIVIDAD TÉCNICA, DE DERECHOS EXCLUSIVOS O ARTÍSTICA_x000a_"/>
    <s v="@2022/014540"/>
  </r>
  <r>
    <x v="2"/>
    <x v="24"/>
    <s v="011977/2022"/>
    <s v="lecturas 5"/>
    <s v="Contrato de servicios"/>
    <s v="Procedimiento negociado sin publicidad"/>
    <s v="No"/>
    <n v="30000"/>
    <n v="30000"/>
    <s v="168"/>
    <s v="a"/>
    <s v="2"/>
    <s v="EXCLUSIVIDAD TÉCNICA, DE DERECHOS EXCLUSIVOS O ARTÍSTICA_x000a_"/>
    <s v="2022/006629"/>
  </r>
  <r>
    <x v="2"/>
    <x v="24"/>
    <s v="003319/2022"/>
    <s v="Mto del equipamiento logístico (carruseles)"/>
    <s v="Contrato de servicios"/>
    <s v="Procedimiento negociado sin publicidad"/>
    <s v="No"/>
    <n v="31956.1"/>
    <n v="31956.1"/>
    <s v="168"/>
    <s v="a"/>
    <s v="2"/>
    <s v="EXCLUSIVIDAD TÉCNICA, DE DERECHOS EXCLUSIVOS O ARTÍSTICA_x000a_"/>
    <s v="@2021/018419"/>
  </r>
  <r>
    <x v="2"/>
    <x v="24"/>
    <s v="039168/2022"/>
    <s v="Servicio de Mantenimiento Integral del ECOCARDIÓGRAFO AFFINITI 70 de la Gerencia de  Atención Integrada de Almansa"/>
    <s v="Contrato de servicios"/>
    <s v="Procedimiento negociado sin publicidad"/>
    <s v="No"/>
    <n v="32863.599999999999"/>
    <n v="32863.599999999999"/>
    <s v="168"/>
    <s v="a"/>
    <s v="2"/>
    <s v="EXCLUSIVIDAD TÉCNICA, DE DERECHOS EXCLUSIVOS O ARTÍSTICA_x000a_"/>
    <s v="@2022/010254"/>
  </r>
  <r>
    <x v="2"/>
    <x v="24"/>
    <s v="017939/2022"/>
    <s v="pnsp 3/2022 Servicio de Mto. sistema informacion global laboratorios (siglo) GAI Guadalajara"/>
    <s v="Contrato de servicios"/>
    <s v="Procedimiento negociado sin publicidad"/>
    <s v="No"/>
    <n v="32942.25"/>
    <n v="32942.25"/>
    <s v="168"/>
    <s v="a"/>
    <s v="2"/>
    <s v="EXCLUSIVIDAD TÉCNICA, DE DERECHOS EXCLUSIVOS O ARTÍSTICA_x000a_"/>
    <s v="@2022/007180"/>
  </r>
  <r>
    <x v="2"/>
    <x v="24"/>
    <s v="043142/2022"/>
    <s v="Mto correctivo, preventivo y actualización de nuevas versiones del software del laboratorio (SIGLO)"/>
    <s v="Contrato de servicios"/>
    <s v="Procedimiento negociado sin publicidad"/>
    <s v="No"/>
    <n v="33838.980000000003"/>
    <n v="33838.980000000003"/>
    <s v="168"/>
    <s v="a"/>
    <s v="2"/>
    <s v="EXCLUSIVIDAD TÉCNICA, DE DERECHOS EXCLUSIVOS O ARTÍSTICA_x000a_"/>
    <s v="@2022/014631"/>
  </r>
  <r>
    <x v="2"/>
    <x v="24"/>
    <s v="000517/2022"/>
    <s v="Pruebas diagnosticas 2 enero 2022 Mansilla"/>
    <s v="Contrato de servicios"/>
    <s v="Procedimiento negociado sin publicidad"/>
    <s v="No"/>
    <n v="34000"/>
    <n v="34000"/>
    <s v="168"/>
    <s v="a"/>
    <s v="2"/>
    <s v="EXCLUSIVIDAD TÉCNICA, DE DERECHOS EXCLUSIVOS O ARTÍSTICA_x000a_"/>
    <s v="2022/000392"/>
  </r>
  <r>
    <x v="2"/>
    <x v="24"/>
    <s v="039086/2022"/>
    <s v="Servicio de transporte de muestras y valija de documentos de la Gerencia de Atención Integrada de Almansa"/>
    <s v="Contrato de servicios"/>
    <s v="Procedimiento Abierto Simplificado"/>
    <s v="No"/>
    <n v="34817.75"/>
    <n v="33398.42"/>
    <s v=""/>
    <s v=""/>
    <s v=""/>
    <s v=""/>
    <s v="@2022/015477"/>
  </r>
  <r>
    <x v="2"/>
    <x v="24"/>
    <s v="016727/2022"/>
    <s v="Servicio de codificación en CIE-10-ES e indexación de informes de alta de los episodios asistenciales hospitalarios del Hospital de Hellín"/>
    <s v="Contrato de servicios"/>
    <s v="Procedimiento Abierto Simplificado Abreviado"/>
    <s v="No"/>
    <n v="35068.1"/>
    <n v="26018.27"/>
    <s v=""/>
    <s v=""/>
    <s v=""/>
    <s v=""/>
    <s v="@2022/005042"/>
  </r>
  <r>
    <x v="2"/>
    <x v="24"/>
    <s v="011550/2022"/>
    <s v="Pruebas diagnosticas ecocardiogramas"/>
    <s v="Contrato de servicios"/>
    <s v="Procedimiento negociado sin publicidad"/>
    <s v="No"/>
    <n v="36000"/>
    <n v="36000"/>
    <s v="168"/>
    <s v="a"/>
    <s v="2"/>
    <s v="EXCLUSIVIDAD TÉCNICA, DE DERECHOS EXCLUSIVOS O ARTÍSTICA_x000a_"/>
    <s v="2022/006170"/>
  </r>
  <r>
    <x v="2"/>
    <x v="24"/>
    <s v="011551/2022"/>
    <s v="Pruebas diagnosticas ecocardiogramas"/>
    <s v="Contrato de servicios"/>
    <s v="Procedimiento negociado sin publicidad"/>
    <s v="No"/>
    <n v="36000"/>
    <n v="36000"/>
    <s v="168"/>
    <s v="a"/>
    <s v="2"/>
    <s v="EXCLUSIVIDAD TÉCNICA, DE DERECHOS EXCLUSIVOS O ARTÍSTICA_x000a_"/>
    <s v="2022/006170"/>
  </r>
  <r>
    <x v="2"/>
    <x v="24"/>
    <s v="023338/2022"/>
    <s v="Pruebas diagnosticas 6 Mansilla"/>
    <s v="Contrato de servicios"/>
    <s v="Procedimiento negociado sin publicidad"/>
    <s v="No"/>
    <n v="37250"/>
    <n v="37250"/>
    <s v="168"/>
    <s v="a"/>
    <s v="2"/>
    <s v="EXCLUSIVIDAD TÉCNICA, DE DERECHOS EXCLUSIVOS O ARTÍSTICA_x000a_"/>
    <s v="2022/011834"/>
  </r>
  <r>
    <x v="2"/>
    <x v="24"/>
    <s v="003525/2022"/>
    <s v="Mantenimiento del sistema de transporte neumático y telecar instalado en el Hospital General Universitario de Ciudad Real."/>
    <s v="Contrato de servicios"/>
    <s v="Procedimiento negociado sin publicidad"/>
    <s v="No"/>
    <n v="38448.959999999999"/>
    <n v="38448.959999999999"/>
    <s v="168"/>
    <s v="a"/>
    <s v="2"/>
    <s v="EXCLUSIVIDAD TÉCNICA, DE DERECHOS EXCLUSIVOS O ARTÍSTICA_x000a_"/>
    <s v="@2021/018413"/>
  </r>
  <r>
    <x v="2"/>
    <x v="24"/>
    <s v="000405/2022"/>
    <s v="Licencias de uso de productos electrónicos de información científica exclusiva de la empresa EBSCO Information Services S.L.U (MEDLINE Complete) para la Biblioteca Virtual de Ciencias de la Salud de Castilla-La Mancha (SESCAM y centros dependientes)"/>
    <s v="Contrato de servicios"/>
    <s v="Procedimiento negociado sin publicidad"/>
    <s v="No"/>
    <n v="38778.480000000003"/>
    <n v="38778.480000000003"/>
    <s v="168"/>
    <s v="a"/>
    <s v="2"/>
    <s v="EXCLUSIVIDAD TÉCNICA, DE DERECHOS EXCLUSIVOS O ARTÍSTICA_x000a_"/>
    <s v="@2021/017778"/>
  </r>
  <r>
    <x v="2"/>
    <x v="24"/>
    <s v="029531/2022"/>
    <s v="Servicio de transporte de muestras clínicas, valija portadocumentos, paquetería y mercancías en general entre centros de salud, consultorios locales y servicios del Área de Salud Integrada de Cuenca"/>
    <s v="Contrato de servicios"/>
    <s v="Procedimiento abierto; multiplicidad de criterios"/>
    <s v="No"/>
    <n v="39627.5"/>
    <n v="35997.5"/>
    <s v=""/>
    <s v=""/>
    <s v=""/>
    <s v=""/>
    <s v="@2022/000697"/>
  </r>
  <r>
    <x v="2"/>
    <x v="24"/>
    <s v="007620/2022"/>
    <s v="Acuerdo de Ejecución derivado C.S.V. suscrito con I.D.C.Q. Hospitales y Sanidad, S.L.: Colonoscopias y Gastroscopias"/>
    <s v="Contrato de servicios"/>
    <s v="Procedimiento negociado sin publicidad"/>
    <s v="No"/>
    <n v="43500"/>
    <n v="43500"/>
    <s v="168"/>
    <s v="a"/>
    <s v="2"/>
    <s v="EXCLUSIVIDAD TÉCNICA, DE DERECHOS EXCLUSIVOS O ARTÍSTICA_x000a_"/>
    <s v="2022/002267"/>
  </r>
  <r>
    <x v="2"/>
    <x v="24"/>
    <s v="007326/2022"/>
    <s v="Redacción Proyecto Básico y Ejecución, Dirección Facultativa y Coordinación de Seguridad y Salud de las Obras de construcción de Centro de Salud en Cabanillas del Campo (Guadalajara)"/>
    <s v="Contrato de servicios"/>
    <s v="Procedimiento Abierto Simplificado"/>
    <s v="No"/>
    <n v="43876.44"/>
    <n v="30590.18"/>
    <s v=""/>
    <s v=""/>
    <s v=""/>
    <s v=""/>
    <s v="@2021/002050"/>
  </r>
  <r>
    <x v="2"/>
    <x v="24"/>
    <s v="037032/2022"/>
    <s v="Realización encuestas de satisfacción de pacientes atendidos en Centros de Atención Primaria y Hospitalaria del SESCAM en 2022"/>
    <s v="Contrato de servicios"/>
    <s v="Procedimiento Abierto Simplificado Abreviado"/>
    <s v="No"/>
    <n v="44586.7"/>
    <n v="30809.4"/>
    <s v=""/>
    <s v=""/>
    <s v=""/>
    <s v=""/>
    <s v="@2022/004112"/>
  </r>
  <r>
    <x v="2"/>
    <x v="24"/>
    <s v="000469/2022"/>
    <s v="Contrato de alojamiento, mantenimiento y soporte de la Biblioteca Virtual de la Salud de Castilla-La Mancha (SESCAM y centros dependientes) en la plataforma de internet OVID DISCOVERY PROFESSIONAL, cuya distribución exclusiva pertenece a la empresa OVID T"/>
    <s v="Contrato de servicios"/>
    <s v="Procedimiento negociado sin publicidad"/>
    <s v="No"/>
    <n v="45563.76"/>
    <n v="45563.76"/>
    <s v="168"/>
    <s v="a"/>
    <s v="2"/>
    <s v="EXCLUSIVIDAD TÉCNICA, DE DERECHOS EXCLUSIVOS O ARTÍSTICA_x000a_"/>
    <s v="@2021/018118"/>
  </r>
  <r>
    <x v="2"/>
    <x v="24"/>
    <s v="000523/2022"/>
    <s v="Pruebas diagnosticas I IDCQ"/>
    <s v="Contrato de servicios"/>
    <s v="Procedimiento negociado sin publicidad"/>
    <s v="No"/>
    <n v="46500"/>
    <n v="46500"/>
    <s v="168"/>
    <s v="a"/>
    <s v="2"/>
    <s v="EXCLUSIVIDAD TÉCNICA, DE DERECHOS EXCLUSIVOS O ARTÍSTICA_x000a_"/>
    <s v="2022/000162"/>
  </r>
  <r>
    <x v="2"/>
    <x v="24"/>
    <s v="044179/2022"/>
    <s v="Servicio de Mantenimiento Integral del Equipo de Radiología portátil Shimadzu Mobiledart Evolution MX8 de la GAI de Almansa"/>
    <s v="Contrato de servicios"/>
    <s v="Procedimiento negociado sin publicidad"/>
    <s v="No"/>
    <n v="47795"/>
    <n v="47795"/>
    <s v="168"/>
    <s v="a"/>
    <s v="2"/>
    <s v="EXCLUSIVIDAD TÉCNICA, DE DERECHOS EXCLUSIVOS O ARTÍSTICA_x000a_"/>
    <s v="@2022/015400"/>
  </r>
  <r>
    <x v="2"/>
    <x v="24"/>
    <s v="043230/2022"/>
    <s v="Mantenimiento integral de desfibriladores marca Lifepak, instalados en la Gerencia de Atención Integrada de Ciudad Real."/>
    <s v="Contrato de servicios"/>
    <s v="Procedimiento negociado sin publicidad"/>
    <s v="No"/>
    <n v="52054.2"/>
    <n v="52054.2"/>
    <s v="168"/>
    <s v="a"/>
    <s v="2"/>
    <s v="EXCLUSIVIDAD TÉCNICA, DE DERECHOS EXCLUSIVOS O ARTÍSTICA_x000a_"/>
    <s v="@2022/015375"/>
  </r>
  <r>
    <x v="2"/>
    <x v="24"/>
    <s v="046036/2022"/>
    <s v="Pruebas diagnosticas Mansilla"/>
    <s v="Contrato de servicios"/>
    <s v="Procedimiento negociado sin publicidad"/>
    <s v="No"/>
    <n v="58122"/>
    <n v="58122"/>
    <s v="168"/>
    <s v="a"/>
    <s v="2"/>
    <s v="EXCLUSIVIDAD TÉCNICA, DE DERECHOS EXCLUSIVOS O ARTÍSTICA_x000a_"/>
    <s v="2023/000152"/>
  </r>
  <r>
    <x v="2"/>
    <x v="24"/>
    <s v="000295/2022"/>
    <s v="Pruebas diagnosticos 1 Clinica Rosario"/>
    <s v="Contrato de servicios"/>
    <s v="Procedimiento negociado sin publicidad"/>
    <s v="No"/>
    <n v="59000"/>
    <n v="59000"/>
    <s v="168"/>
    <s v="a"/>
    <s v="2"/>
    <s v="EXCLUSIVIDAD TÉCNICA, DE DERECHOS EXCLUSIVOS O ARTÍSTICA_x000a_"/>
    <s v="2022/000171"/>
  </r>
  <r>
    <x v="2"/>
    <x v="24"/>
    <s v="011529/2022"/>
    <s v="Mantenimiento y soporte de los equipos Omnicell existentes en el Hospital de Tomelloso"/>
    <s v="Contrato de servicios"/>
    <s v="Procedimiento negociado sin publicidad"/>
    <s v="No"/>
    <n v="59078.17"/>
    <n v="59078.17"/>
    <s v="168"/>
    <s v="a"/>
    <s v="2"/>
    <s v="EXCLUSIVIDAD TÉCNICA, DE DERECHOS EXCLUSIVOS O ARTÍSTICA_x000a_"/>
    <s v="@2022/002781"/>
  </r>
  <r>
    <x v="2"/>
    <x v="24"/>
    <s v="014471/2022"/>
    <s v="Acuerdo de Ejecución derivado del C.S.V. suscrito con el C. M. D. Talavera, S.A.: Estudios e Informes TAC y RNM."/>
    <s v="Contrato de servicios"/>
    <s v="Procedimiento negociado sin publicidad"/>
    <s v="No"/>
    <n v="59395"/>
    <n v="59395"/>
    <s v="168"/>
    <s v="a"/>
    <s v="2"/>
    <s v="EXCLUSIVIDAD TÉCNICA, DE DERECHOS EXCLUSIVOS O ARTÍSTICA_x000a_"/>
    <s v="2022/005389"/>
  </r>
  <r>
    <x v="2"/>
    <x v="24"/>
    <s v="001160/2022"/>
    <s v="Mantenimiento de la instalación de climatización, producción de A.C.S. y de vapor, en Hospital Virgen de La Luz y sus edificios dependientes pertenecientes a la Gerencia de Atención Integrada Cuenca"/>
    <s v="Contrato de servicios"/>
    <s v="Procedimiento abierto; multiplicidad de criterios"/>
    <s v="No"/>
    <n v="59636"/>
    <n v="55414.16"/>
    <s v=""/>
    <s v=""/>
    <s v=""/>
    <s v=""/>
    <s v="@2021/014182"/>
  </r>
  <r>
    <x v="2"/>
    <x v="24"/>
    <s v="043971/2022"/>
    <s v="Redacción del Proyecto Básico y de Ejecución, Dirección Facultativa y Coordinación de Seguridad y Salud de las Obras de Reforma y Ampliación del Centro de Salud de Talayuelas (Cuenca)"/>
    <s v="Contrato de servicios"/>
    <s v="Procedimiento Abierto Simplificado"/>
    <s v="No"/>
    <n v="60363.27"/>
    <n v="48400"/>
    <s v=""/>
    <s v=""/>
    <s v=""/>
    <s v=""/>
    <s v="@2022/002872"/>
  </r>
  <r>
    <x v="2"/>
    <x v="24"/>
    <s v="029292/2022"/>
    <s v="Servicio de Información a usuarios de la Gerencia de Atención Integrada de Almansa"/>
    <s v="Contrato de servicios"/>
    <s v="Procedimiento abierto; multiplicidad de criterios"/>
    <s v="No"/>
    <n v="60439.5"/>
    <n v="55601.82"/>
    <s v=""/>
    <s v=""/>
    <s v=""/>
    <s v=""/>
    <s v="@2022/000302"/>
  </r>
  <r>
    <x v="2"/>
    <x v="24"/>
    <s v="045164/2022"/>
    <s v="Mantenimiento Instalaciones Hospital Pto Socorro y Edif. Consultas"/>
    <s v="Contrato de servicios"/>
    <s v="Procedimiento negociado sin publicidad"/>
    <s v="No"/>
    <n v="62637.74"/>
    <n v="62629.599999999999"/>
    <s v="168"/>
    <s v="a"/>
    <s v="2"/>
    <s v="EXCLUSIVIDAD TÉCNICA, DE DERECHOS EXCLUSIVOS O ARTÍSTICA_x000a_"/>
    <s v="@2022/016077"/>
  </r>
  <r>
    <x v="2"/>
    <x v="24"/>
    <s v="033913/2022"/>
    <s v="Estudio e Informe de Pruebas Diagnóstics de RNM y TAC"/>
    <s v="Contrato de servicios"/>
    <s v="Procedimiento negociado sin publicidad"/>
    <s v="No"/>
    <n v="63000"/>
    <n v="63000"/>
    <s v="168"/>
    <s v="a"/>
    <s v="2"/>
    <s v="EXCLUSIVIDAD TÉCNICA, DE DERECHOS EXCLUSIVOS O ARTÍSTICA_x000a_"/>
    <s v="2022/014566"/>
  </r>
  <r>
    <x v="2"/>
    <x v="24"/>
    <s v="017985/2022"/>
    <s v="Acuerdo de Ejecución derivado CSV suscrito con IDCQ Hospitales y Sanidad, SLU: Colonoscopias y gastroscopias."/>
    <s v="Contrato de servicios"/>
    <s v="Procedimiento negociado sin publicidad"/>
    <s v="No"/>
    <n v="66000"/>
    <n v="66000"/>
    <s v="168"/>
    <s v="a"/>
    <s v="2"/>
    <s v="EXCLUSIVIDAD TÉCNICA, DE DERECHOS EXCLUSIVOS O ARTÍSTICA_x000a_"/>
    <s v="2022/010291"/>
  </r>
  <r>
    <x v="2"/>
    <x v="24"/>
    <s v="000054/2022"/>
    <s v="Fecundacion In Vitro"/>
    <s v="Contrato de servicios"/>
    <s v="Procedimiento negociado sin publicidad"/>
    <s v="No"/>
    <n v="66304.94"/>
    <n v="66304.94"/>
    <s v="168"/>
    <s v="a"/>
    <s v="2"/>
    <s v="EXCLUSIVIDAD TÉCNICA, DE DERECHOS EXCLUSIVOS O ARTÍSTICA_x000a_"/>
    <s v="2022/000140"/>
  </r>
  <r>
    <x v="2"/>
    <x v="24"/>
    <s v="004265/2022"/>
    <s v="Mantenimiento a todo riesgo de dos quirófanos integrados marca Olympus modelo Endoalpha, instalados en el Hospital General Universitario de Ciudad Real."/>
    <s v="Contrato de servicios"/>
    <s v="Procedimiento negociado sin publicidad"/>
    <s v="No"/>
    <n v="67639"/>
    <n v="67638.39"/>
    <s v="168"/>
    <s v="a"/>
    <s v="2"/>
    <s v="EXCLUSIVIDAD TÉCNICA, DE DERECHOS EXCLUSIVOS O ARTÍSTICA_x000a_"/>
    <s v="@2021/017373"/>
  </r>
  <r>
    <x v="2"/>
    <x v="24"/>
    <s v="007362/2022"/>
    <s v="Redacción Proyecto Básico y Ejecución, Dirección Facultativa y Coordinación de Seguridad y Salud de las Obras de construcción de Centro de Salud en Cabanillas del Campo (Guadalajara)"/>
    <s v="Contrato de servicios"/>
    <s v="Procedimiento Abierto Simplificado"/>
    <s v="No"/>
    <n v="69777.14"/>
    <n v="30552.5"/>
    <s v=""/>
    <s v=""/>
    <s v=""/>
    <s v=""/>
    <s v="@2021/002050"/>
  </r>
  <r>
    <x v="2"/>
    <x v="24"/>
    <s v="003517/2022"/>
    <s v="Facoemulsificacion y aspiración de catarata"/>
    <s v="Contrato de servicios"/>
    <s v="Procedimiento negociado sin publicidad"/>
    <s v="No"/>
    <n v="71033"/>
    <n v="71033"/>
    <s v="168"/>
    <s v="a"/>
    <s v="2"/>
    <s v="EXCLUSIVIDAD TÉCNICA, DE DERECHOS EXCLUSIVOS O ARTÍSTICA_x000a_"/>
    <s v="2022/002162"/>
  </r>
  <r>
    <x v="2"/>
    <x v="24"/>
    <s v="003518/2022"/>
    <s v="Facoemulsificacion y aspiración de catarata"/>
    <s v="Contrato de servicios"/>
    <s v="Procedimiento negociado sin publicidad"/>
    <s v="No"/>
    <n v="71033"/>
    <n v="71033"/>
    <s v="168"/>
    <s v="a"/>
    <s v="2"/>
    <s v="EXCLUSIVIDAD TÉCNICA, DE DERECHOS EXCLUSIVOS O ARTÍSTICA_x000a_"/>
    <s v="2022/002162"/>
  </r>
  <r>
    <x v="2"/>
    <x v="24"/>
    <s v="003519/2022"/>
    <s v="Facoemulsificacion y aspiración de catarata"/>
    <s v="Contrato de servicios"/>
    <s v="Procedimiento negociado sin publicidad"/>
    <s v="No"/>
    <n v="71033"/>
    <n v="71033"/>
    <s v="168"/>
    <s v="a"/>
    <s v="2"/>
    <s v="EXCLUSIVIDAD TÉCNICA, DE DERECHOS EXCLUSIVOS O ARTÍSTICA_x000a_"/>
    <s v="2022/002162"/>
  </r>
  <r>
    <x v="2"/>
    <x v="24"/>
    <s v="024059/2022"/>
    <s v="Procedimientos quirúrgicos Valcasado"/>
    <s v="Contrato de servicios"/>
    <s v="Procedimiento negociado sin publicidad"/>
    <s v="No"/>
    <n v="71033"/>
    <n v="71033"/>
    <s v="168"/>
    <s v="a"/>
    <s v="2"/>
    <s v="EXCLUSIVIDAD TÉCNICA, DE DERECHOS EXCLUSIVOS O ARTÍSTICA_x000a_"/>
    <s v="2022/012530"/>
  </r>
  <r>
    <x v="2"/>
    <x v="24"/>
    <s v="014673/2022"/>
    <s v="PNSP 5/2022  Limpieza de obra de la ampliación del Hospital Universitario de la GAI de Guadalajara"/>
    <s v="Contrato de servicios"/>
    <s v="Procedimiento negociado sin publicidad"/>
    <s v="No"/>
    <n v="72479"/>
    <n v="72479"/>
    <s v="168"/>
    <s v="a"/>
    <s v="1"/>
    <s v="PROCEDIMIENTO ABIERTO O RESTRINGIDO PREVIO DESIERTO O CON OFERTAS INADECUADAS"/>
    <s v="@2022/004354"/>
  </r>
  <r>
    <x v="2"/>
    <x v="24"/>
    <s v="004345/2022"/>
    <s v="PNSP 1/2022 Servicio de Mto. de los Sistemas de control  de las instalaciones de la empresa Honeywell en el Hospital Universitario de la  GAI Guadalajara."/>
    <s v="Contrato de servicios"/>
    <s v="Procedimiento negociado sin publicidad"/>
    <s v="No"/>
    <n v="72597.58"/>
    <n v="72597.58"/>
    <s v="168"/>
    <s v="a"/>
    <s v="2"/>
    <s v="EXCLUSIVIDAD TÉCNICA, DE DERECHOS EXCLUSIVOS O ARTÍSTICA_x000a_"/>
    <s v="@2022/000615"/>
  </r>
  <r>
    <x v="2"/>
    <x v="24"/>
    <s v="045198/2022"/>
    <s v="Redacción del Proyecto Básico y de Ejecución, Dirección Facultativa y Coordinación de Seguridad y Salud de las Obras de Reforma y Ampliación del Centro de Salud de Cardenete (Cuenca)"/>
    <s v="Contrato de servicios"/>
    <s v="Procedimiento Abierto Simplificado"/>
    <s v="No"/>
    <n v="73306.11"/>
    <n v="54450"/>
    <s v=""/>
    <s v=""/>
    <s v=""/>
    <s v=""/>
    <s v="@2022/010234"/>
  </r>
  <r>
    <x v="2"/>
    <x v="24"/>
    <s v="016996/2022"/>
    <s v="mantenimiento sistema de purificación de aire"/>
    <s v="Contrato de servicios"/>
    <s v="Procedimiento negociado sin publicidad"/>
    <s v="No"/>
    <n v="78408"/>
    <n v="78408"/>
    <s v="168"/>
    <s v="a"/>
    <s v="2"/>
    <s v="EXCLUSIVIDAD TÉCNICA, DE DERECHOS EXCLUSIVOS O ARTÍSTICA_x000a_"/>
    <s v="@2022/002255"/>
  </r>
  <r>
    <x v="2"/>
    <x v="24"/>
    <s v="014895/2022"/>
    <s v="Acuerdo de Ejecución derivado C.S.V. suscrito con IDCQ Hospitales y Sanidad, S.L.U.: Gammagrafías y estudios e informes de TAC y RNM"/>
    <s v="Contrato de servicios"/>
    <s v="Procedimiento negociado sin publicidad"/>
    <s v="No"/>
    <n v="83756.639999999999"/>
    <n v="83756.639999999999"/>
    <s v="168"/>
    <s v="a"/>
    <s v="2"/>
    <s v="EXCLUSIVIDAD TÉCNICA, DE DERECHOS EXCLUSIVOS O ARTÍSTICA_x000a_"/>
    <s v="2022/005654"/>
  </r>
  <r>
    <x v="2"/>
    <x v="24"/>
    <s v="037574/2022"/>
    <s v="Mto integral a todo riesgo de la sala RX TAC, para simulación, marca Canon, modelo Aquilion LB"/>
    <s v="Contrato de servicios"/>
    <s v="Procedimiento negociado sin publicidad"/>
    <s v="No"/>
    <n v="87120"/>
    <n v="87120"/>
    <s v="168"/>
    <s v="a"/>
    <s v="2"/>
    <s v="EXCLUSIVIDAD TÉCNICA, DE DERECHOS EXCLUSIVOS O ARTÍSTICA_x000a_"/>
    <s v="@2022/010368"/>
  </r>
  <r>
    <x v="2"/>
    <x v="24"/>
    <s v="000528/2022"/>
    <s v="Pruebas diagnosticas 1 Rosario"/>
    <s v="Contrato de servicios"/>
    <s v="Procedimiento negociado sin publicidad"/>
    <s v="No"/>
    <n v="89500"/>
    <n v="89500"/>
    <s v="168"/>
    <s v="a"/>
    <s v="2"/>
    <s v="EXCLUSIVIDAD TÉCNICA, DE DERECHOS EXCLUSIVOS O ARTÍSTICA_x000a_"/>
    <s v="2022/000404"/>
  </r>
  <r>
    <x v="2"/>
    <x v="24"/>
    <s v="009106/2022"/>
    <s v="PNSP-01/2022 &quot;Mantenimiento de ecógrafos Hospital Mancha Centro&quot;"/>
    <s v="Contrato de servicios"/>
    <s v="Procedimiento negociado sin publicidad"/>
    <s v="No"/>
    <n v="90532.2"/>
    <n v="90532.2"/>
    <s v="168"/>
    <s v="a"/>
    <s v="2"/>
    <s v="EXCLUSIVIDAD TÉCNICA, DE DERECHOS EXCLUSIVOS O ARTÍSTICA_x000a_"/>
    <s v="@2022/003787"/>
  </r>
  <r>
    <x v="2"/>
    <x v="24"/>
    <s v="016581/2022"/>
    <s v="Mantenimiento de los  Motores Quirúrgicos del Servicio de Traumatología"/>
    <s v="Contrato de servicios"/>
    <s v="Procedimiento negociado sin publicidad"/>
    <s v="No"/>
    <n v="90604.800000000003"/>
    <n v="90604.800000000003"/>
    <s v="168"/>
    <s v="a"/>
    <s v="2"/>
    <s v="EXCLUSIVIDAD TÉCNICA, DE DERECHOS EXCLUSIVOS O ARTÍSTICA_x000a_"/>
    <s v="@2022/002272"/>
  </r>
  <r>
    <x v="2"/>
    <x v="24"/>
    <s v="044987/2022"/>
    <s v="servicio mantenimiento del espectómetro de masas sciex tripletof 6600+, exclusivo, instalado en el servicio de proteómica"/>
    <s v="Contrato de servicios"/>
    <s v="Procedimiento negociado sin publicidad"/>
    <s v="No"/>
    <n v="91508.67"/>
    <n v="91508.67"/>
    <s v="168"/>
    <s v="a"/>
    <s v="2"/>
    <s v="EXCLUSIVIDAD TÉCNICA, DE DERECHOS EXCLUSIVOS O ARTÍSTICA_x000a_"/>
    <s v="@2022/019583"/>
  </r>
  <r>
    <x v="2"/>
    <x v="24"/>
    <s v="004694/2022"/>
    <s v="Redacción Proyecto Básico y Ejecución, Dirección Facultativa y Coordinación de Seguridad y Salud de las Obras de construcción de Centro de Salud en Cabanillas del Campo (Guadalajara)"/>
    <s v="Contrato de servicios"/>
    <s v="Procedimiento Abierto Simplificado"/>
    <s v="No"/>
    <n v="91645.38"/>
    <n v="55903.67"/>
    <s v=""/>
    <s v=""/>
    <s v=""/>
    <s v=""/>
    <s v="@2021/002050"/>
  </r>
  <r>
    <x v="2"/>
    <x v="24"/>
    <s v="037535/2022"/>
    <s v="Fecundacion In Vitro"/>
    <s v="Contrato de servicios"/>
    <s v="Procedimiento negociado sin publicidad"/>
    <s v="No"/>
    <n v="93214.28"/>
    <n v="93214.28"/>
    <s v="168"/>
    <s v="a"/>
    <s v="2"/>
    <s v="EXCLUSIVIDAD TÉCNICA, DE DERECHOS EXCLUSIVOS O ARTÍSTICA_x000a_"/>
    <s v="2022/018720"/>
  </r>
  <r>
    <x v="2"/>
    <x v="24"/>
    <s v="001611/2022"/>
    <s v="Mto integral a todo riesgo del equipamiento de Anestesia/Ventilación y Ultrasonidos marca GE instalado en el HGU de Ciudad Real"/>
    <s v="Contrato de servicios"/>
    <s v="Procedimiento negociado sin publicidad"/>
    <s v="No"/>
    <n v="96081.45"/>
    <n v="95209.09"/>
    <s v="168"/>
    <s v="a"/>
    <s v="2"/>
    <s v="EXCLUSIVIDAD TÉCNICA, DE DERECHOS EXCLUSIVOS O ARTÍSTICA_x000a_"/>
    <s v="@2021/019232"/>
  </r>
  <r>
    <x v="2"/>
    <x v="24"/>
    <s v="012177/2022"/>
    <s v="Mantenimiento equipos endoscopia"/>
    <s v="Contrato de servicios"/>
    <s v="Procedimiento negociado sin publicidad"/>
    <s v="No"/>
    <n v="97889"/>
    <n v="97889"/>
    <s v="168"/>
    <s v="a"/>
    <s v="2"/>
    <s v="EXCLUSIVIDAD TÉCNICA, DE DERECHOS EXCLUSIVOS O ARTÍSTICA_x000a_"/>
    <s v="@2022/001076"/>
  </r>
  <r>
    <x v="2"/>
    <x v="24"/>
    <s v="009221/2022"/>
    <s v="Servicio de traslado del angiógrafo digital biplano, marca Siemens, modelo Artis Q Biplane para el Complejo Hospitalario Universitario de Toledo."/>
    <s v="Contrato de servicios"/>
    <s v="Procedimiento Abierto Simplificado"/>
    <s v="No"/>
    <n v="98917.5"/>
    <n v="98917.5"/>
    <s v=""/>
    <s v=""/>
    <s v=""/>
    <s v=""/>
    <s v="@2022/001768"/>
  </r>
  <r>
    <x v="2"/>
    <x v="24"/>
    <s v="037559/2022"/>
    <s v="Otros servicios especiales empresa pública Geacam COVID 19"/>
    <s v="Contrato de servicios"/>
    <s v="Emergencia"/>
    <s v="No"/>
    <n v="102090.4"/>
    <n v="102090.4"/>
    <s v=""/>
    <s v=""/>
    <s v=""/>
    <s v=""/>
    <s v="2022/015675"/>
  </r>
  <r>
    <x v="2"/>
    <x v="24"/>
    <s v="024023/2022"/>
    <s v="Guardia y custodia material sanitario Prolimax"/>
    <s v="Contrato de servicios"/>
    <s v="Emergencia"/>
    <s v="No"/>
    <n v="103271.32"/>
    <n v="103271.32"/>
    <s v=""/>
    <s v=""/>
    <s v=""/>
    <s v=""/>
    <s v="2022/012076"/>
  </r>
  <r>
    <x v="2"/>
    <x v="24"/>
    <s v="039161/2022"/>
    <s v="Guarda y custodia material reserva estrategia Prolimax"/>
    <s v="Contrato de servicios"/>
    <s v="Emergencia"/>
    <s v="No"/>
    <n v="103271.32"/>
    <n v="103271.32"/>
    <s v=""/>
    <s v=""/>
    <s v=""/>
    <s v=""/>
    <s v="2022/020296"/>
  </r>
  <r>
    <x v="2"/>
    <x v="24"/>
    <s v="033080/2022"/>
    <s v="Mantenimiento de los equipos de endoscopia marca Olympus del Hospital General de Tomelloso"/>
    <s v="Contrato de servicios"/>
    <s v="Procedimiento negociado sin publicidad"/>
    <s v="No"/>
    <n v="111165.43"/>
    <n v="111165.43"/>
    <s v="168"/>
    <s v="a"/>
    <s v="2"/>
    <s v="EXCLUSIVIDAD TÉCNICA, DE DERECHOS EXCLUSIVOS O ARTÍSTICA_x000a_"/>
    <s v="@2022/010907"/>
  </r>
  <r>
    <x v="2"/>
    <x v="24"/>
    <s v="000521/2022"/>
    <s v="Pruebas diagnosticas enero 2022 IDCQ"/>
    <s v="Contrato de servicios"/>
    <s v="Procedimiento negociado sin publicidad"/>
    <s v="No"/>
    <n v="112000"/>
    <n v="112000"/>
    <s v="168"/>
    <s v="a"/>
    <s v="2"/>
    <s v="EXCLUSIVIDAD TÉCNICA, DE DERECHOS EXCLUSIVOS O ARTÍSTICA_x000a_"/>
    <s v="2022/000397"/>
  </r>
  <r>
    <x v="2"/>
    <x v="24"/>
    <s v="014888/2022"/>
    <s v="Procedimientos quirurgicos 5"/>
    <s v="Contrato de servicios"/>
    <s v="Procedimiento negociado sin publicidad"/>
    <s v="No"/>
    <n v="114576.5"/>
    <n v="114576.5"/>
    <s v="168"/>
    <s v="a"/>
    <s v="2"/>
    <s v="EXCLUSIVIDAD TÉCNICA, DE DERECHOS EXCLUSIVOS O ARTÍSTICA_x000a_"/>
    <s v="2022/007466"/>
  </r>
  <r>
    <x v="2"/>
    <x v="24"/>
    <s v="017014/2022"/>
    <s v="Contratación licencia de acceso al catálogo colectivo de ciencias de la Salud C17 y demás módulos de gestión de Servicios Bibliotecarios cuya distribución exclusiva pertenece a Compact Software International, S.A. (CSi) para la Biblioteca virtual de cienc"/>
    <s v="Contrato de servicios"/>
    <s v="Procedimiento negociado sin publicidad"/>
    <s v="No"/>
    <n v="114739.5"/>
    <n v="113646.73"/>
    <s v="168"/>
    <s v="a"/>
    <s v="2"/>
    <s v="EXCLUSIVIDAD TÉCNICA, DE DERECHOS EXCLUSIVOS O ARTÍSTICA_x000a_"/>
    <s v="@2022/000991"/>
  </r>
  <r>
    <x v="2"/>
    <x v="24"/>
    <s v="011746/2022"/>
    <s v="Servicio de Transporte de Sangre y sus componentes"/>
    <s v="Contrato de servicios"/>
    <s v="Procedimiento Abierto Simplificado"/>
    <s v="No"/>
    <n v="115029.37"/>
    <n v="105850.8"/>
    <s v=""/>
    <s v=""/>
    <s v=""/>
    <s v=""/>
    <s v="@2022/000412"/>
  </r>
  <r>
    <x v="2"/>
    <x v="24"/>
    <s v="038978/2022"/>
    <s v="PNSP 8/2022 Servicio para el Control de Calidad de las obras de construcción de la Unidad Satélite de Oncología Radioterápica en el Hospital Universitario de la GAI de Guadalajara"/>
    <s v="Contrato de servicios"/>
    <s v="Procedimiento negociado sin publicidad"/>
    <s v="No"/>
    <n v="116202.66"/>
    <n v="60366.9"/>
    <s v="168"/>
    <s v="b"/>
    <s v="1"/>
    <s v="IMPERIOSA URGENCIA"/>
    <s v="@2022/014204"/>
  </r>
  <r>
    <x v="2"/>
    <x v="24"/>
    <s v="034270/2022"/>
    <s v="PAS 3/2022 Servicio de mantenimiento preventivo y correctivo de las instalaciones de climatizacion de las instalaciones de climatizacion de los Centros de Salud de la GAI de Guadalajara"/>
    <s v="Contrato de servicios"/>
    <s v="Procedimiento Abierto Simplificado"/>
    <s v="No"/>
    <n v="117502.02"/>
    <n v="98545"/>
    <s v=""/>
    <s v=""/>
    <s v=""/>
    <s v=""/>
    <s v="@2022/014215"/>
  </r>
  <r>
    <x v="2"/>
    <x v="24"/>
    <s v="023277/2022"/>
    <s v="Pruebas diagnosticas 6 Rosario"/>
    <s v="Contrato de servicios"/>
    <s v="Procedimiento negociado sin publicidad"/>
    <s v="No"/>
    <n v="119000"/>
    <n v="119000"/>
    <s v="168"/>
    <s v="a"/>
    <s v="2"/>
    <s v="EXCLUSIVIDAD TÉCNICA, DE DERECHOS EXCLUSIVOS O ARTÍSTICA_x000a_"/>
    <s v="2022/011760"/>
  </r>
  <r>
    <x v="2"/>
    <x v="24"/>
    <s v="030320/2022"/>
    <s v="Plataforma logística destinada al almacenamiento y transporte de vacunas covid-19 del 1 de septiembre al 31 de diciembre de 2022 para Castilla-La Mancha."/>
    <s v="Contrato de servicios"/>
    <s v="Emergencia"/>
    <s v="No"/>
    <n v="120733.09"/>
    <n v="120733.09"/>
    <s v=""/>
    <s v=""/>
    <s v=""/>
    <s v=""/>
    <s v="2022/015670"/>
  </r>
  <r>
    <x v="2"/>
    <x v="24"/>
    <s v="003170/2022"/>
    <s v="Redacción de Proyecto, Dirección Facultativa y Coordinación de Seguridad y Salud  Obras  Construcción Centro de Salud en Horcajo de Santiago (Cuenca)"/>
    <s v="Contrato de servicios"/>
    <s v="Procedimiento abierto; multiplicidad de criterios"/>
    <s v="No"/>
    <n v="140387.35"/>
    <n v="77440"/>
    <s v=""/>
    <s v=""/>
    <s v=""/>
    <s v=""/>
    <s v="@2020/011092"/>
  </r>
  <r>
    <x v="2"/>
    <x v="24"/>
    <s v="022483/2022"/>
    <s v="Servicio de refuerzo de limpieza y desinfección debido a la pandemia Covid-19"/>
    <s v="Contrato de servicios"/>
    <s v="Emergencia"/>
    <s v="No"/>
    <n v="145200"/>
    <n v="145200"/>
    <s v=""/>
    <s v=""/>
    <s v=""/>
    <s v=""/>
    <s v="2022/011026"/>
  </r>
  <r>
    <x v="2"/>
    <x v="24"/>
    <s v="029603/2022"/>
    <s v="PNSP-04/2022. &quot;Mantenimiento de equipos de radiología&quot;"/>
    <s v="Contrato de servicios"/>
    <s v="Procedimiento negociado sin publicidad"/>
    <s v="No"/>
    <n v="145200"/>
    <n v="145200"/>
    <s v="168"/>
    <s v="a"/>
    <s v="2"/>
    <s v="EXCLUSIVIDAD TÉCNICA, DE DERECHOS EXCLUSIVOS O ARTÍSTICA_x000a_"/>
    <s v="@2022/013367"/>
  </r>
  <r>
    <x v="2"/>
    <x v="24"/>
    <s v="043238/2022"/>
    <s v="Servicio de refuerzo de limpieza y desinfección debido a la pandemia COVID-19"/>
    <s v="Contrato de servicios"/>
    <s v="Emergencia"/>
    <s v="No"/>
    <n v="145200"/>
    <n v="145200"/>
    <s v=""/>
    <s v=""/>
    <s v=""/>
    <s v=""/>
    <s v="2022/020748"/>
  </r>
  <r>
    <x v="2"/>
    <x v="24"/>
    <s v="023327/2022"/>
    <s v="Pruebas diagnosticas 6 idcq"/>
    <s v="Contrato de servicios"/>
    <s v="Procedimiento negociado sin publicidad"/>
    <s v="No"/>
    <n v="149250"/>
    <n v="149250"/>
    <s v="168"/>
    <s v="a"/>
    <s v="2"/>
    <s v="EXCLUSIVIDAD TÉCNICA, DE DERECHOS EXCLUSIVOS O ARTÍSTICA_x000a_"/>
    <s v="2022/011817"/>
  </r>
  <r>
    <x v="2"/>
    <x v="24"/>
    <s v="000684.3/2018"/>
    <s v="Servicio integral vigilancia y seguridad 6103100AB17SER007"/>
    <s v="Contrato de servicios"/>
    <s v="Procedimiento abierto; multiplicidad de criterios"/>
    <s v="No"/>
    <n v="150303.18"/>
    <n v="150303.18"/>
    <m/>
    <m/>
    <m/>
    <m/>
    <s v="2017/001543"/>
  </r>
  <r>
    <x v="2"/>
    <x v="24"/>
    <s v="023580/2022"/>
    <s v="Servicio de codificación de altas hospitalarias para el Complejo Hospitalario Universitario de Toledo"/>
    <s v="Contrato de servicios"/>
    <s v="Procedimiento Abierto Simplificado"/>
    <s v="No"/>
    <n v="152460"/>
    <n v="111295.8"/>
    <s v=""/>
    <s v=""/>
    <s v=""/>
    <s v=""/>
    <s v="@2022/005391"/>
  </r>
  <r>
    <x v="2"/>
    <x v="24"/>
    <s v="004493/2022"/>
    <s v="mantenimiento de equipo clinac 6000"/>
    <s v="Contrato de servicios"/>
    <s v="Procedimiento negociado sin publicidad"/>
    <s v="No"/>
    <n v="153307"/>
    <n v="131164"/>
    <s v="168"/>
    <s v="a"/>
    <s v="2"/>
    <s v="EXCLUSIVIDAD TÉCNICA, DE DERECHOS EXCLUSIVOS O ARTÍSTICA_x000a_"/>
    <s v="@2022/000754"/>
  </r>
  <r>
    <x v="2"/>
    <x v="24"/>
    <s v="023713/2022"/>
    <s v="Otros servicios especiales empresa pública Geacam Covid 19"/>
    <s v="Contrato de servicios"/>
    <s v="Emergencia"/>
    <s v="No"/>
    <n v="159516.25"/>
    <n v="159516.25"/>
    <s v=""/>
    <s v=""/>
    <s v=""/>
    <s v=""/>
    <s v="2022/012212"/>
  </r>
  <r>
    <x v="2"/>
    <x v="24"/>
    <s v="029463/2022"/>
    <s v="Mantenimiento salas de radiología"/>
    <s v="Contrato de servicios"/>
    <s v="Procedimiento negociado sin publicidad"/>
    <s v="No"/>
    <n v="162987"/>
    <n v="162987"/>
    <s v="168"/>
    <s v="a"/>
    <s v="2"/>
    <s v="EXCLUSIVIDAD TÉCNICA, DE DERECHOS EXCLUSIVOS O ARTÍSTICA_x000a_"/>
    <s v="@2022/010905"/>
  </r>
  <r>
    <x v="2"/>
    <x v="24"/>
    <s v="044399/2022"/>
    <s v="Contratación de los Servicios para la Dirección de Obra, Dirección de Ejecución y Coordinación de Seguridad y Salud en las obras de construcción de la Unidad Satélite de Oncología Radioterápica en el Hospital Universitario de Guadalajara"/>
    <s v="Contrato de servicios"/>
    <s v="Procedimiento negociado sin publicidad"/>
    <s v="No"/>
    <n v="163861.23000000001"/>
    <n v="163861.22"/>
    <s v="168"/>
    <s v="a"/>
    <s v="2"/>
    <s v="EXCLUSIVIDAD TÉCNICA, DE DERECHOS EXCLUSIVOS O ARTÍSTICA_x000a_"/>
    <s v="@2022/011018"/>
  </r>
  <r>
    <x v="2"/>
    <x v="24"/>
    <s v="037314/2022"/>
    <s v="Contratación de servicios complementarios para tratamiento de datos, impresión y distribución de documentos para desarrollo de procesos selectivos del Sescam, derivados de las OEPs 2019 y 2020."/>
    <s v="Contrato de servicios"/>
    <s v="Procedimiento abierto; multiplicidad de criterios"/>
    <s v="No"/>
    <n v="163894.5"/>
    <n v="163894.5"/>
    <s v=""/>
    <s v=""/>
    <s v=""/>
    <s v=""/>
    <s v="@2021/016027"/>
  </r>
  <r>
    <x v="2"/>
    <x v="24"/>
    <s v="030289/2022"/>
    <s v="Mantenimiento respiradores Servo"/>
    <s v="Contrato de servicios"/>
    <s v="Procedimiento negociado sin publicidad"/>
    <s v="No"/>
    <n v="170610"/>
    <n v="170603.99"/>
    <s v="168"/>
    <s v="a"/>
    <s v="2"/>
    <s v="EXCLUSIVIDAD TÉCNICA, DE DERECHOS EXCLUSIVOS O ARTÍSTICA_x000a_"/>
    <s v="@2022/011000"/>
  </r>
  <r>
    <x v="2"/>
    <x v="24"/>
    <s v="004531/2022"/>
    <s v="Mantenimiento a todo riesgo de equipamiento ecografía/ultrasonidos, marca Siemens"/>
    <s v="Contrato de servicios"/>
    <s v="Procedimiento negociado sin publicidad"/>
    <s v="No"/>
    <n v="171183.64"/>
    <n v="171183.64"/>
    <s v="168"/>
    <s v="a"/>
    <s v="2"/>
    <s v="EXCLUSIVIDAD TÉCNICA, DE DERECHOS EXCLUSIVOS O ARTÍSTICA_x000a_"/>
    <s v="@2021/017326"/>
  </r>
  <r>
    <x v="2"/>
    <x v="24"/>
    <s v="029530/2022"/>
    <s v="Servicio de transporte de muestras clínicas, valija portadocumentos, paquetería y mercancías en general entre centros de salud, consultorios locales y servicios del Área de Salud Integrada de Cuenca"/>
    <s v="Contrato de servicios"/>
    <s v="Procedimiento abierto; multiplicidad de criterios"/>
    <s v="No"/>
    <n v="173635"/>
    <n v="160930"/>
    <s v=""/>
    <s v=""/>
    <s v=""/>
    <s v=""/>
    <s v="@2022/000697"/>
  </r>
  <r>
    <x v="2"/>
    <x v="24"/>
    <s v="029470/2022"/>
    <s v="Mantenimiento respiradores"/>
    <s v="Contrato de servicios"/>
    <s v="Procedimiento negociado sin publicidad"/>
    <s v="No"/>
    <n v="180402.66"/>
    <n v="180402.48"/>
    <s v="168"/>
    <s v="a"/>
    <s v="2"/>
    <s v="EXCLUSIVIDAD TÉCNICA, DE DERECHOS EXCLUSIVOS O ARTÍSTICA_x000a_"/>
    <s v="@2022/010958"/>
  </r>
  <r>
    <x v="2"/>
    <x v="24"/>
    <s v="001108/2022"/>
    <s v="Contrato para licencias de acceso a revistas/uso de productos electrónicos por varios editores para la Biblioteca Virtual de ciencias de la salud de Castilla-La Mancha (Sescam y centros dependientes)"/>
    <s v="Contrato de servicios"/>
    <s v="Procedimiento abierto. Un solo criterio"/>
    <s v="No"/>
    <n v="187127.2"/>
    <n v="176965.36"/>
    <s v=""/>
    <s v=""/>
    <s v=""/>
    <s v=""/>
    <s v="@2021/016613"/>
  </r>
  <r>
    <x v="2"/>
    <x v="24"/>
    <s v="039257/2022"/>
    <s v="Suministro de las licencias y los servicios relativos la implantación, formación y soporte de un S.I. para la gestión informatizada de los procedimientos ligados a la gestión de la FSE."/>
    <s v="Contrato de servicios"/>
    <s v="Procedimiento abierto; multiplicidad de criterios"/>
    <s v="No"/>
    <n v="190282.18"/>
    <n v="171408.4"/>
    <s v=""/>
    <s v=""/>
    <s v=""/>
    <s v=""/>
    <s v="@2021/014252"/>
  </r>
  <r>
    <x v="2"/>
    <x v="24"/>
    <s v="037309/2022"/>
    <s v="Contratación de servicios complementarios para tratamiento de datos, impresión y distribución de documentos para desarrollo de procesos selectivos del Sescam, derivados de las OEPs 2019 y 2020."/>
    <s v="Contrato de servicios"/>
    <s v="Procedimiento abierto; multiplicidad de criterios"/>
    <s v="No"/>
    <n v="207273"/>
    <n v="207273"/>
    <s v=""/>
    <s v=""/>
    <s v=""/>
    <s v=""/>
    <s v="@2021/016027"/>
  </r>
  <r>
    <x v="2"/>
    <x v="24"/>
    <s v="034187/2022"/>
    <s v="Cirugía cardiaca IDCQ (Ruber Internacional)"/>
    <s v="Contrato de servicios"/>
    <s v="Procedimiento negociado sin publicidad"/>
    <s v="No"/>
    <n v="208317.25"/>
    <n v="208317.25"/>
    <s v="168"/>
    <s v="a"/>
    <s v="2"/>
    <s v="EXCLUSIVIDAD TÉCNICA, DE DERECHOS EXCLUSIVOS O ARTÍSTICA_x000a_"/>
    <s v="2022/014240"/>
  </r>
  <r>
    <x v="2"/>
    <x v="24"/>
    <s v="029558/2022"/>
    <s v="Modificación aplicación de emisión certificado verde vacunación covid-19 en el SESCAM"/>
    <s v="Contrato de servicios"/>
    <s v="Emergencia"/>
    <s v="No"/>
    <n v="208725"/>
    <n v="208725"/>
    <s v=""/>
    <s v=""/>
    <s v=""/>
    <s v=""/>
    <s v="2022/015197"/>
  </r>
  <r>
    <x v="2"/>
    <x v="24"/>
    <s v="033291/2022"/>
    <s v="Sº de estudios PET-TAC en unidad móvil para pacientes de la G.A.I. de Cuenca"/>
    <s v="Contrato de servicios"/>
    <s v="Procedimiento negociado sin publicidad"/>
    <s v="No"/>
    <n v="208800"/>
    <n v="208800"/>
    <s v="168"/>
    <s v="a"/>
    <s v="2"/>
    <s v="EXCLUSIVIDAD TÉCNICA, DE DERECHOS EXCLUSIVOS O ARTÍSTICA_x000a_"/>
    <s v="@2022/010103"/>
  </r>
  <r>
    <x v="2"/>
    <x v="24"/>
    <s v="039169/2022"/>
    <s v="Procedimiento de diagnóstico y tratamiento de la esterilidad, no quirúrgicos; Clínica la Antigua, SLU"/>
    <s v="Contrato de servicios"/>
    <s v="Procedimiento negociado sin publicidad"/>
    <s v="No"/>
    <n v="214838.39999999999"/>
    <n v="214838.39999999999"/>
    <s v="168"/>
    <s v="a"/>
    <s v="2"/>
    <s v="EXCLUSIVIDAD TÉCNICA, DE DERECHOS EXCLUSIVOS O ARTÍSTICA_x000a_"/>
    <s v="2022/018837"/>
  </r>
  <r>
    <x v="2"/>
    <x v="24"/>
    <s v="001027/2022"/>
    <s v="Servicio de refuerzo de limpieza y desinfección por Covid-19"/>
    <s v="Contrato de servicios"/>
    <s v="Emergencia"/>
    <s v="No"/>
    <n v="217800"/>
    <n v="217800"/>
    <s v=""/>
    <s v=""/>
    <s v=""/>
    <s v=""/>
    <s v="2022/000536"/>
  </r>
  <r>
    <x v="2"/>
    <x v="24"/>
    <s v="003681/2022"/>
    <s v="Redacción del Proyecto Básico y de Ejecución, Dirección Facultativa y Coordinación de Seguridad y Salud de las Obras de construcción de CS Manzanares II en Manzanares (Ciudad Real)."/>
    <s v="Contrato de servicios"/>
    <s v="Procedimiento abierto; multiplicidad de criterios"/>
    <s v="No"/>
    <n v="224930.34"/>
    <n v="151250"/>
    <s v=""/>
    <s v=""/>
    <s v=""/>
    <s v=""/>
    <s v="@2021/005905#025"/>
  </r>
  <r>
    <x v="2"/>
    <x v="24"/>
    <s v="044620/2022"/>
    <s v="Mto legal, preventivo y correctivo del sistema de control y gestión Honeywell"/>
    <s v="Contrato de servicios"/>
    <s v="Procedimiento negociado sin publicidad"/>
    <s v="No"/>
    <n v="225275.84"/>
    <n v="222168.44"/>
    <s v="168"/>
    <s v="a"/>
    <s v="2"/>
    <s v="EXCLUSIVIDAD TÉCNICA, DE DERECHOS EXCLUSIVOS O ARTÍSTICA_x000a_"/>
    <s v="@2022/010358"/>
  </r>
  <r>
    <x v="2"/>
    <x v="24"/>
    <s v="028101/2022"/>
    <s v="Servicio de vigilancia, seguridad y protección en el hospital Psiquiátrico SSA"/>
    <s v="Contrato de servicios"/>
    <s v="Procedimiento abierto; multiplicidad de criterios"/>
    <s v="No"/>
    <n v="232570.16"/>
    <n v="227480"/>
    <s v=""/>
    <s v=""/>
    <s v=""/>
    <s v=""/>
    <s v="@2022/000385"/>
  </r>
  <r>
    <x v="2"/>
    <x v="24"/>
    <s v="024041/2022"/>
    <s v="Guardia y custodia material sanitario Fuensalidana"/>
    <s v="Contrato de servicios"/>
    <s v="Emergencia"/>
    <s v="No"/>
    <n v="233472.16"/>
    <n v="233472.16"/>
    <s v=""/>
    <s v=""/>
    <s v=""/>
    <s v=""/>
    <s v="2022/012077"/>
  </r>
  <r>
    <x v="2"/>
    <x v="24"/>
    <s v="039162/2022"/>
    <s v="Guarda y custodia material reserva estrategia FUENSALIDANA"/>
    <s v="Contrato de servicios"/>
    <s v="Emergencia"/>
    <s v="No"/>
    <n v="233472.16"/>
    <n v="233472.16"/>
    <s v=""/>
    <s v=""/>
    <s v=""/>
    <s v=""/>
    <s v="2022/020299"/>
  </r>
  <r>
    <x v="2"/>
    <x v="24"/>
    <s v="044001/2022"/>
    <s v="Estudios pet-tac II"/>
    <s v="Contrato de servicios"/>
    <s v="Procedimiento negociado sin publicidad"/>
    <s v="No"/>
    <n v="245775"/>
    <n v="245775"/>
    <s v="168"/>
    <s v="a"/>
    <s v="2"/>
    <s v="EXCLUSIVIDAD TÉCNICA, DE DERECHOS EXCLUSIVOS O ARTÍSTICA_x000a_"/>
    <s v="@2022/018778"/>
  </r>
  <r>
    <x v="2"/>
    <x v="24"/>
    <s v="033921/2022"/>
    <s v="Servicio de transporte de muestras clínicas y material diverso entre centros adscritos a la Gerencia de Atención Integrada de Ciudad Real"/>
    <s v="Contrato de servicios"/>
    <s v="Procedimiento abierto; multiplicidad de criterios"/>
    <s v="No"/>
    <n v="288658.46999999997"/>
    <n v="263683.20000000001"/>
    <s v=""/>
    <s v=""/>
    <s v=""/>
    <s v=""/>
    <s v="@2022/000249"/>
  </r>
  <r>
    <x v="2"/>
    <x v="24"/>
    <s v="017280/2022"/>
    <s v="Servicio de mensajería, paquetería y transporte de muestras clínicas de la GAI de Valdepeñas"/>
    <s v="Contrato de servicios"/>
    <s v="Procedimiento abierto; multiplicidad de criterios"/>
    <s v="No"/>
    <n v="292576.15999999997"/>
    <n v="291561.59999999998"/>
    <s v=""/>
    <s v=""/>
    <s v=""/>
    <s v=""/>
    <s v="@2021/010199"/>
  </r>
  <r>
    <x v="2"/>
    <x v="24"/>
    <s v="034049.1/2022"/>
    <s v="Mto integral a todo riesgo de equipamiento crítico, marca Dräger"/>
    <s v="Contrato de servicios"/>
    <s v="Procedimiento negociado sin publicidad"/>
    <s v="No"/>
    <n v="296462.15000000002"/>
    <n v="296462.15000000002"/>
    <m/>
    <m/>
    <m/>
    <m/>
    <s v="2021/016071"/>
  </r>
  <r>
    <x v="2"/>
    <x v="24"/>
    <s v="034049/2022"/>
    <s v="Mto integral a todo riesgo de equipamiento crítico, marca Dräger"/>
    <s v="Contrato de servicios"/>
    <s v="Procedimiento negociado sin publicidad"/>
    <s v="No"/>
    <n v="303319.21999999997"/>
    <n v="303319.21999999997"/>
    <s v="168"/>
    <s v="a"/>
    <s v="2"/>
    <s v="EXCLUSIVIDAD TÉCNICA, DE DERECHOS EXCLUSIVOS O ARTÍSTICA_x000a_"/>
    <s v="@2021/016071"/>
  </r>
  <r>
    <x v="2"/>
    <x v="24"/>
    <s v="000744/2022"/>
    <s v="Estudios Pet-tac"/>
    <s v="Contrato de servicios"/>
    <s v="Procedimiento negociado sin publicidad"/>
    <s v="No"/>
    <n v="304500"/>
    <n v="304500"/>
    <s v="168"/>
    <s v="a"/>
    <s v="2"/>
    <s v="EXCLUSIVIDAD TÉCNICA, DE DERECHOS EXCLUSIVOS O ARTÍSTICA_x000a_"/>
    <s v="@2022/000184"/>
  </r>
  <r>
    <x v="2"/>
    <x v="24"/>
    <s v="014555/2022"/>
    <s v="Direcciones de obra, Dirección de ejecución, Coordinación de Seguridad y Salud y Control de calidad de las obras de construcción del nuevo Hospital de Puertollano"/>
    <s v="Contrato de servicios"/>
    <s v="Procedimiento abierto; multiplicidad de criterios"/>
    <s v="No"/>
    <n v="305566.21999999997"/>
    <n v="168061.43"/>
    <s v=""/>
    <s v=""/>
    <s v=""/>
    <s v=""/>
    <s v="@2021/014114#002"/>
  </r>
  <r>
    <x v="2"/>
    <x v="24"/>
    <s v="029800/2022"/>
    <s v="PNSP 6/2022 Servicio de limpieza, desinfección, desratización y desinsectación del Área de Urgencias y vestuarios en la ampliación del Hospital Universitario de la G.A.I. de Guadalajara."/>
    <s v="Contrato de servicios"/>
    <s v="Procedimiento negociado sin publicidad"/>
    <s v="No"/>
    <n v="309956.7"/>
    <n v="309852.78000000003"/>
    <s v="168"/>
    <s v="b"/>
    <s v="1"/>
    <s v="IMPERIOSA URGENCIA"/>
    <s v="@2022/011141"/>
  </r>
  <r>
    <x v="2"/>
    <x v="24"/>
    <s v="043783/2022"/>
    <s v="Suministro de las licencias y los servicios de implantación, formación y posterior mantenimiento de un software para la gestión de la calidad."/>
    <s v="Contrato de servicios"/>
    <s v="Procedimiento abierto; multiplicidad de criterios"/>
    <s v="No"/>
    <n v="313855.84999999998"/>
    <n v="268016.21000000002"/>
    <s v=""/>
    <s v=""/>
    <s v=""/>
    <s v=""/>
    <s v="@2021/015844"/>
  </r>
  <r>
    <x v="2"/>
    <x v="24"/>
    <s v="033920/2022"/>
    <s v="Servicio de transporte de muestras clínicas y material diverso entre centros adscritos a la Gerencia de Atención Integrada de Ciudad Real"/>
    <s v="Contrato de servicios"/>
    <s v="Procedimiento abierto; multiplicidad de criterios"/>
    <s v="No"/>
    <n v="337668.19"/>
    <n v="300854.40000000002"/>
    <s v=""/>
    <s v=""/>
    <s v=""/>
    <s v=""/>
    <s v="@2022/000249"/>
  </r>
  <r>
    <x v="2"/>
    <x v="24"/>
    <s v="045810/2022"/>
    <s v="Servicio de gestión documental integral / reprografía (copiado / impresión / escaneado / fax) en el edificio de los Servicios Centrales del Sescam"/>
    <s v="Contrato de servicios"/>
    <s v="Procedimiento abierto; multiplicidad de criterios"/>
    <s v="No"/>
    <n v="363000"/>
    <n v="127715.5"/>
    <s v=""/>
    <s v=""/>
    <s v=""/>
    <s v=""/>
    <s v="@2022/010974"/>
  </r>
  <r>
    <x v="2"/>
    <x v="24"/>
    <s v="044155/2022"/>
    <s v="Servicio de licencia de acceso a las revistas cuya distribución exclusiva pertenece a la empresa John Wiley &amp; Sons, Inc. para la Biblioteca virtual de ciencias de la Salud de Castilla-La Mancha (SESCAM y Centros dependientes)"/>
    <s v="Contrato de servicios"/>
    <s v="Procedimiento negociado sin publicidad"/>
    <s v="No"/>
    <n v="365938.84"/>
    <n v="365938.84"/>
    <s v="168"/>
    <s v="a"/>
    <s v="2"/>
    <s v="EXCLUSIVIDAD TÉCNICA, DE DERECHOS EXCLUSIVOS O ARTÍSTICA_x000a_"/>
    <s v="@2022/015928"/>
  </r>
  <r>
    <x v="2"/>
    <x v="24"/>
    <s v="001115/2022"/>
    <s v="Contrato para licencias de acceso a revistas/uso de productos electrónicos por varios editores para la Biblioteca Virtual de ciencias de la salud de Castilla-La Mancha (Sescam y centros dependientes)"/>
    <s v="Contrato de servicios"/>
    <s v="Procedimiento abierto. Un solo criterio"/>
    <s v="No"/>
    <n v="368969.12"/>
    <n v="346534.24"/>
    <s v=""/>
    <s v=""/>
    <s v=""/>
    <s v=""/>
    <s v="@2021/016613"/>
  </r>
  <r>
    <x v="2"/>
    <x v="24"/>
    <s v="012009/2022"/>
    <s v="Direcciones de obra, Dirección de ejecución, Coordinación de Seguridad y Salud y Control de calidad de las obras de construcción del nuevo Hospital de Puertollano"/>
    <s v="Contrato de servicios"/>
    <s v="Procedimiento abierto; multiplicidad de criterios"/>
    <s v="No"/>
    <n v="434053.41"/>
    <n v="390648.08"/>
    <s v=""/>
    <s v=""/>
    <s v=""/>
    <s v=""/>
    <s v="@2021/014114#002"/>
  </r>
  <r>
    <x v="2"/>
    <x v="24"/>
    <s v="007016/2022"/>
    <s v="servicios de soporte en la fase de operación y mantenimientos adaptativo, correctivo, evolutivo y preventivo de la aplicación informática SISTEMA DE INFORMACIÓN DEL CONSUMO FARMACÉUTICO DIGITALIS"/>
    <s v="Contrato de servicios"/>
    <s v="Procedimiento negociado sin publicidad"/>
    <s v="No"/>
    <n v="444675"/>
    <n v="444675"/>
    <s v="168"/>
    <s v="a"/>
    <s v="2"/>
    <s v="EXCLUSIVIDAD TÉCNICA, DE DERECHOS EXCLUSIVOS O ARTÍSTICA_x000a_"/>
    <s v="@2021/012696"/>
  </r>
  <r>
    <x v="2"/>
    <x v="24"/>
    <s v="001117/2022"/>
    <s v="Contrato para licencias de acceso a revistas/uso de productos electrónicos por varios editores para la Biblioteca Virtual de ciencias de la salud de Castilla-La Mancha (Sescam y centros dependientes)"/>
    <s v="Contrato de servicios"/>
    <s v="Procedimiento abierto. Un solo criterio"/>
    <s v="No"/>
    <n v="476067.3"/>
    <n v="470829.84"/>
    <s v=""/>
    <s v=""/>
    <s v=""/>
    <s v=""/>
    <s v="@2021/016613"/>
  </r>
  <r>
    <x v="2"/>
    <x v="24"/>
    <s v="044061/2022"/>
    <s v="Procedimiento de diagnóstico y tratamiento de la esterilidad, no quirúrgicos; I. Bernabéu Albacete, SA"/>
    <s v="Contrato de servicios"/>
    <s v="Procedimiento negociado sin publicidad"/>
    <s v="No"/>
    <n v="538852.06000000006"/>
    <n v="538852.06000000006"/>
    <s v="168"/>
    <s v="a"/>
    <s v="2"/>
    <s v="EXCLUSIVIDAD TÉCNICA, DE DERECHOS EXCLUSIVOS O ARTÍSTICA_x000a_"/>
    <s v="2022/018825"/>
  </r>
  <r>
    <x v="2"/>
    <x v="24"/>
    <s v="038479/2022"/>
    <s v="Servicio gestión archivo historias clínicas"/>
    <s v="Contrato de servicios"/>
    <s v="Procedimiento abierto; multiplicidad de criterios"/>
    <s v="No"/>
    <n v="696960"/>
    <n v="689545.12"/>
    <s v=""/>
    <s v=""/>
    <s v=""/>
    <s v=""/>
    <s v="@2022/007574"/>
  </r>
  <r>
    <x v="2"/>
    <x v="24"/>
    <s v="052908/2022"/>
    <s v="PNSP 10/2022 Contratación de estudios PET-TAC en unidad móvil para los pacientes de la Gerencia de Atención Integrada de Guadalajara"/>
    <s v="Contrato de servicios"/>
    <s v="Procedimiento negociado sin publicidad"/>
    <s v="No"/>
    <n v="706500"/>
    <n v="706500"/>
    <s v="168"/>
    <s v="a"/>
    <s v="2"/>
    <s v="EXCLUSIVIDAD TÉCNICA, DE DERECHOS EXCLUSIVOS O ARTÍSTICA_x000a_"/>
    <s v="@2022/020109"/>
  </r>
  <r>
    <x v="2"/>
    <x v="24"/>
    <s v="000818/2022"/>
    <s v="Licencias de uso de productos electrónicos de información científica exclusiva de Ovid Technologies/Wolters Kluwer para la Biblioteca Virtual de Ciencias de la Salud de Castilla La Mancha y centros dependientes"/>
    <s v="Contrato de servicios"/>
    <s v="Procedimiento negociado sin publicidad"/>
    <s v="No"/>
    <n v="712486.32"/>
    <n v="712486.32"/>
    <s v="168"/>
    <s v="a"/>
    <s v="2"/>
    <s v="EXCLUSIVIDAD TÉCNICA, DE DERECHOS EXCLUSIVOS O ARTÍSTICA_x000a_"/>
    <s v="@2021/017342"/>
  </r>
  <r>
    <x v="2"/>
    <x v="24"/>
    <s v="003523/2022"/>
    <s v="Mto. integral a todo riesgo del sistema de monitorización y aparataje médico especial marca PHILIPS"/>
    <s v="Contrato de servicios"/>
    <s v="Procedimiento negociado sin publicidad"/>
    <s v="No"/>
    <n v="721034.16"/>
    <n v="721034.16"/>
    <s v="168"/>
    <s v="a"/>
    <s v="2"/>
    <s v="EXCLUSIVIDAD TÉCNICA, DE DERECHOS EXCLUSIVOS O ARTÍSTICA_x000a_"/>
    <s v="@2021/015642"/>
  </r>
  <r>
    <x v="2"/>
    <x v="24"/>
    <s v="017520/2022"/>
    <s v="Adquisición de licencias de uso de productos electrónicos de información científica exclusiva de la empresa SPRINGER NATURE CUSTOMER SERVICE CENTER  para la Biblioteca Virtual de Ciencias de la Salud de Castilla-La Mancha (SESCAM y centros dependientes)"/>
    <s v="Contrato de servicios"/>
    <s v="Procedimiento negociado sin publicidad"/>
    <s v="No"/>
    <n v="740434.24"/>
    <n v="740434.24"/>
    <s v="168"/>
    <s v="a"/>
    <s v="2"/>
    <s v="EXCLUSIVIDAD TÉCNICA, DE DERECHOS EXCLUSIVOS O ARTÍSTICA_x000a_"/>
    <s v="@2022/001019"/>
  </r>
  <r>
    <x v="2"/>
    <x v="24"/>
    <s v="017914/2022"/>
    <s v="transporte de muestras de sangre y orina"/>
    <s v="Contrato de servicios"/>
    <s v="Procedimiento abierto; multiplicidad de criterios"/>
    <s v="No"/>
    <n v="761152.92"/>
    <n v="665469.75"/>
    <s v=""/>
    <s v=""/>
    <s v=""/>
    <s v=""/>
    <s v="@2021/002980"/>
  </r>
  <r>
    <x v="2"/>
    <x v="24"/>
    <s v="008461/2022"/>
    <s v="Direcciones de obra, Dirección de ejecución, Coordinación de Seguridad y Salud y Control de calidad de las obras de construcción del nuevo Hospital de Puertollano"/>
    <s v="Contrato de servicios"/>
    <s v="Procedimiento abierto; multiplicidad de criterios"/>
    <s v="No"/>
    <n v="771650.5"/>
    <n v="578815.04"/>
    <s v=""/>
    <s v=""/>
    <s v=""/>
    <s v=""/>
    <s v="@2021/014114#002"/>
  </r>
  <r>
    <x v="2"/>
    <x v="24"/>
    <s v="001119/2022"/>
    <s v="Contrato para licencias de acceso a revistas/uso de productos electrónicos por varios editores para la Biblioteca Virtual de ciencias de la salud de Castilla-La Mancha (Sescam y centros dependientes)"/>
    <s v="Contrato de servicios"/>
    <s v="Procedimiento abierto. Un solo criterio"/>
    <s v="No"/>
    <n v="808964"/>
    <n v="702138.32"/>
    <s v=""/>
    <s v=""/>
    <s v=""/>
    <s v=""/>
    <s v="@2021/016613"/>
  </r>
  <r>
    <x v="2"/>
    <x v="24"/>
    <s v="027353/2022"/>
    <s v="Servicio Mantenimiento Integral de Instrumental Quirúrgico del Complejo Hospitalario Universitario de Toledo"/>
    <s v="Contrato de servicios"/>
    <s v="Procedimiento abierto; multiplicidad de criterios"/>
    <s v="No"/>
    <n v="840000"/>
    <n v="655200"/>
    <s v=""/>
    <s v=""/>
    <s v=""/>
    <s v=""/>
    <s v="@2022/002706"/>
  </r>
  <r>
    <x v="2"/>
    <x v="24"/>
    <s v="037603/2022"/>
    <s v="Servicios Postales Centralizados para el Servicio de Salud de Castilla-La Mancha. Lote 2: Correo certificado (Nacional, Internacional y Urgente) y notificaciones administrativas."/>
    <s v="Contrato de servicios"/>
    <s v="Basado en un Acuerdo Marco"/>
    <s v="No"/>
    <n v="840770.54"/>
    <n v="840770.54"/>
    <s v=""/>
    <s v=""/>
    <s v=""/>
    <s v=""/>
    <s v="2022/003486"/>
  </r>
  <r>
    <x v="2"/>
    <x v="24"/>
    <s v="001092/2022"/>
    <s v="Servicio de mantenimiento integral de edificios e instalaciones de centros dependientes de la Gerencia de Atención Primaria de Toledo"/>
    <s v="Contrato de servicios"/>
    <s v="Procedimiento abierto; multiplicidad de criterios"/>
    <s v="No"/>
    <n v="866596.13"/>
    <n v="748354.75"/>
    <s v=""/>
    <s v=""/>
    <s v=""/>
    <s v=""/>
    <s v="@2021/014408"/>
  </r>
  <r>
    <x v="2"/>
    <x v="24"/>
    <s v="043907/2022"/>
    <s v="Servicio de Lavado, costura, planchado, higienización, reparación, transporte y distribución interna de ropa hospitalaria para la G.A.I. de Tomelloso"/>
    <s v="Contrato de servicios"/>
    <s v="Procedimiento abierto; multiplicidad de criterios"/>
    <s v="No"/>
    <n v="885228.55"/>
    <n v="885228.55"/>
    <s v=""/>
    <s v=""/>
    <s v=""/>
    <s v=""/>
    <s v="@2022/011134"/>
  </r>
  <r>
    <x v="2"/>
    <x v="24"/>
    <s v="037566/2022"/>
    <s v="Servicio de vigilancia y seguridad en centros dependientes de la Gerencia de Atención Primaria de Toledo"/>
    <s v="Contrato de servicios"/>
    <s v="Procedimiento abierto; multiplicidad de criterios"/>
    <s v="No"/>
    <n v="924189.81"/>
    <n v="915970"/>
    <s v=""/>
    <s v=""/>
    <s v=""/>
    <s v=""/>
    <s v="@2022/007632"/>
  </r>
  <r>
    <x v="2"/>
    <x v="24"/>
    <s v="034281/2022"/>
    <s v="Procedimientos quirúrgicos de traumatología"/>
    <s v="Contrato de servicios"/>
    <s v="Procedimiento negociado sin publicidad"/>
    <s v="No"/>
    <n v="1018448.22"/>
    <n v="1018448.22"/>
    <s v="168"/>
    <s v="a"/>
    <s v="2"/>
    <s v="EXCLUSIVIDAD TÉCNICA, DE DERECHOS EXCLUSIVOS O ARTÍSTICA_x000a_"/>
    <s v="2022/017331"/>
  </r>
  <r>
    <x v="2"/>
    <x v="24"/>
    <s v="014462/2022"/>
    <s v="Direcciones de obra, Dirección de ejecución, Coordinación de Seguridad y Salud y Control de calidad de las obras de construcción del nuevo Hospital de Puertollano"/>
    <s v="Contrato de servicios"/>
    <s v="Procedimiento abierto; multiplicidad de criterios"/>
    <s v="No"/>
    <n v="1118229.28"/>
    <n v="838783.78"/>
    <s v=""/>
    <s v=""/>
    <s v=""/>
    <s v=""/>
    <s v="@2021/014114#002"/>
  </r>
  <r>
    <x v="2"/>
    <x v="24"/>
    <s v="024061/2022"/>
    <s v="Procedimientos quirurgicos idcq"/>
    <s v="Contrato de servicios"/>
    <s v="Procedimiento negociado sin publicidad"/>
    <s v="No"/>
    <n v="1344375.25"/>
    <n v="1344375.25"/>
    <s v="168"/>
    <s v="a"/>
    <s v="2"/>
    <s v="EXCLUSIVIDAD TÉCNICA, DE DERECHOS EXCLUSIVOS O ARTÍSTICA_x000a_"/>
    <s v="2022/012532"/>
  </r>
  <r>
    <x v="2"/>
    <x v="24"/>
    <s v="037505/2022"/>
    <s v="Procedimientos quirurgicos junio 2022"/>
    <s v="Contrato de servicios"/>
    <s v="Procedimiento negociado sin publicidad"/>
    <s v="No"/>
    <n v="1499997.94"/>
    <n v="1499997.94"/>
    <s v="168"/>
    <s v="a"/>
    <s v="2"/>
    <s v="EXCLUSIVIDAD TÉCNICA, DE DERECHOS EXCLUSIVOS O ARTÍSTICA_x000a_"/>
    <s v="2022/018567"/>
  </r>
  <r>
    <x v="2"/>
    <x v="24"/>
    <s v="017250/2022"/>
    <s v="Servicio de licencias de uso de productos electrónicos de información científica, exclusiva de la empresa Elsevier, para la biblioteca virtual de Ciencias de la Salud de Castilla-La Mancha (SESCAM y centros dependientes)."/>
    <s v="Contrato de servicios"/>
    <s v="Procedimiento negociado sin publicidad"/>
    <s v="No"/>
    <n v="1645000.11"/>
    <n v="1645000.11"/>
    <s v="168"/>
    <s v="a"/>
    <s v="2"/>
    <s v="EXCLUSIVIDAD TÉCNICA, DE DERECHOS EXCLUSIVOS O ARTÍSTICA_x000a_"/>
    <s v="@2022/004958"/>
  </r>
  <r>
    <x v="2"/>
    <x v="24"/>
    <s v="028364/2022"/>
    <s v="Transporte Sanitario Terrestre Toledo NUEVO-PNSP2_22"/>
    <s v="Contrato de servicios"/>
    <s v="Procedimiento negociado sin publicidad"/>
    <s v="No"/>
    <n v="2013408.56"/>
    <n v="2013408.56"/>
    <s v="168"/>
    <s v="a"/>
    <s v="2"/>
    <s v="EXCLUSIVIDAD TÉCNICA, DE DERECHOS EXCLUSIVOS O ARTÍSTICA_x000a_"/>
    <s v="2022/013425"/>
  </r>
  <r>
    <x v="2"/>
    <x v="24"/>
    <s v="008804/2022"/>
    <s v="Transporte Sanitario Terrestre Guadalajara -2022_1-"/>
    <s v="Contrato de servicios"/>
    <s v="Procedimiento negociado sin publicidad"/>
    <s v="No"/>
    <n v="2324798.92"/>
    <n v="2324798.92"/>
    <s v="168"/>
    <s v="a"/>
    <s v="2"/>
    <s v="EXCLUSIVIDAD TÉCNICA, DE DERECHOS EXCLUSIVOS O ARTÍSTICA_x000a_"/>
    <s v="2022/000510"/>
  </r>
  <r>
    <x v="2"/>
    <x v="24"/>
    <s v="018134/2022"/>
    <s v="Transporte Sanitario Terrestre Guadalajara -2022_2-"/>
    <s v="Contrato de servicios"/>
    <s v="Procedimiento negociado sin publicidad"/>
    <s v="No"/>
    <n v="2324798.92"/>
    <n v="2324798.92"/>
    <s v="168"/>
    <s v="a"/>
    <s v="2"/>
    <s v="EXCLUSIVIDAD TÉCNICA, DE DERECHOS EXCLUSIVOS O ARTÍSTICA_x000a_"/>
    <s v="2022/006708"/>
  </r>
  <r>
    <x v="2"/>
    <x v="24"/>
    <s v="043733/2022"/>
    <s v="Soporte y mantenimiento Montesinos"/>
    <s v="Contrato de servicios"/>
    <s v="Procedimiento abierto; multiplicidad de criterios"/>
    <s v="No"/>
    <n v="2372273.25"/>
    <n v="2372273.25"/>
    <s v=""/>
    <s v=""/>
    <s v=""/>
    <s v=""/>
    <s v="@2022/006191"/>
  </r>
  <r>
    <x v="2"/>
    <x v="24"/>
    <s v="007020/2022"/>
    <s v="Contratación de los servicios de soporte y mantenimiento del Sistema de Información de Atención Primaria TURRIANO."/>
    <s v="Contrato de servicios"/>
    <s v="Procedimiento negociado sin publicidad"/>
    <s v="No"/>
    <n v="2409777.41"/>
    <n v="2409777.41"/>
    <s v="168"/>
    <s v="a"/>
    <s v="2"/>
    <s v="EXCLUSIVIDAD TÉCNICA, DE DERECHOS EXCLUSIVOS O ARTÍSTICA_x000a_"/>
    <s v="@2021/014183"/>
  </r>
  <r>
    <x v="2"/>
    <x v="24"/>
    <s v="024569/2022"/>
    <s v="Direcciones de obra, Dirección de ejecución, Coordinación de Seguridad y Salud y Control de calidad de las obras de construcción del nuevo Hospital de Puertollano"/>
    <s v="Contrato de servicios"/>
    <s v="Procedimiento abierto; multiplicidad de criterios"/>
    <s v="No"/>
    <n v="2483680.3199999998"/>
    <n v="2049035.78"/>
    <s v=""/>
    <s v=""/>
    <s v=""/>
    <s v=""/>
    <s v="@2021/014114#002"/>
  </r>
  <r>
    <x v="2"/>
    <x v="24"/>
    <s v="032582/2022"/>
    <s v="Transporte Sanitario Terrestre Guadalajara -2022_3-"/>
    <s v="Contrato de servicios"/>
    <s v="Procedimiento negociado sin publicidad"/>
    <s v="No"/>
    <n v="2510782.84"/>
    <n v="2510782.84"/>
    <s v="168"/>
    <s v="a"/>
    <s v="2"/>
    <s v="EXCLUSIVIDAD TÉCNICA, DE DERECHOS EXCLUSIVOS O ARTÍSTICA_x000a_"/>
    <s v="2022/015024"/>
  </r>
  <r>
    <x v="2"/>
    <x v="24"/>
    <s v="027695/2022"/>
    <s v="Transporte Sanitario Terrestre Cuenca -2022_2-"/>
    <s v="Contrato de servicios"/>
    <s v="Procedimiento negociado sin publicidad"/>
    <s v="No"/>
    <n v="2525548.66"/>
    <n v="2525548.66"/>
    <s v="168"/>
    <s v="a"/>
    <s v="2"/>
    <s v="EXCLUSIVIDAD TÉCNICA, DE DERECHOS EXCLUSIVOS O ARTÍSTICA_x000a_"/>
    <s v="2022/010223"/>
  </r>
  <r>
    <x v="2"/>
    <x v="24"/>
    <s v="019271/2022"/>
    <s v="Servicio de Transporte Sanitario Aéreo en la Comunidad Autónoma C-LM -2022_1"/>
    <s v="Contrato de servicios"/>
    <s v="Procedimiento negociado sin publicidad"/>
    <s v="No"/>
    <n v="2565000"/>
    <n v="2565000"/>
    <s v="168"/>
    <s v="a"/>
    <s v="2"/>
    <s v="EXCLUSIVIDAD TÉCNICA, DE DERECHOS EXCLUSIVOS O ARTÍSTICA_x000a_"/>
    <s v="2022/006934"/>
  </r>
  <r>
    <x v="2"/>
    <x v="24"/>
    <s v="043710/2022"/>
    <s v="Servicio de Mantenimiento Integral y la adecuada conservación del Equipamiento Electromédico de la Gerencia de Atención Integrada de Almansa"/>
    <s v="Contrato de servicios"/>
    <s v="Procedimiento abierto; multiplicidad de criterios"/>
    <s v="No"/>
    <n v="2808131.7"/>
    <n v="2526756.9"/>
    <s v=""/>
    <s v=""/>
    <s v=""/>
    <s v=""/>
    <s v="@2022/001138"/>
  </r>
  <r>
    <x v="2"/>
    <x v="24"/>
    <s v="029172/2022"/>
    <s v="Servicio de Mantenimiento Integral de Edificios, Instalaciones y Equipamiento General y Electromédico de la Gerencia de Atención Integrada de Tomelloso"/>
    <s v="Contrato de servicios"/>
    <s v="Procedimiento abierto; multiplicidad de criterios"/>
    <s v="No"/>
    <n v="2976788.05"/>
    <n v="2693303.71"/>
    <s v=""/>
    <s v=""/>
    <s v=""/>
    <s v=""/>
    <s v="@2021/000600"/>
  </r>
  <r>
    <x v="2"/>
    <x v="24"/>
    <s v="043493/2022"/>
    <s v="Soporte y mantenimiento software del sistemas SITAS"/>
    <s v="Contrato de servicios"/>
    <s v="Procedimiento negociado sin publicidad"/>
    <s v="No"/>
    <n v="2989858.35"/>
    <n v="2989858.35"/>
    <s v="168"/>
    <s v="a"/>
    <s v="2"/>
    <s v="EXCLUSIVIDAD TÉCNICA, DE DERECHOS EXCLUSIVOS O ARTÍSTICA_x000a_"/>
    <s v="@2022/014278"/>
  </r>
  <r>
    <x v="2"/>
    <x v="24"/>
    <s v="053385/2022"/>
    <s v="Cirugía cardiaca y aparato cardiovascular (Quirón Salud Hospital Albacete)"/>
    <s v="Contrato de servicios"/>
    <s v="Procedimiento negociado sin publicidad"/>
    <s v="No"/>
    <n v="3439655.36"/>
    <n v="3439655.36"/>
    <s v="168"/>
    <s v="a"/>
    <s v="2"/>
    <s v="EXCLUSIVIDAD TÉCNICA, DE DERECHOS EXCLUSIVOS O ARTÍSTICA_x000a_"/>
    <s v="2022/025167"/>
  </r>
  <r>
    <x v="2"/>
    <x v="24"/>
    <s v="008811/2022"/>
    <s v="Transporte Sanitario Terrestre Albacete -2022_1-"/>
    <s v="Contrato de servicios"/>
    <s v="Procedimiento negociado sin publicidad"/>
    <s v="No"/>
    <n v="3537824.78"/>
    <n v="3537824.78"/>
    <s v="168"/>
    <s v="a"/>
    <s v="2"/>
    <s v="EXCLUSIVIDAD TÉCNICA, DE DERECHOS EXCLUSIVOS O ARTÍSTICA_x000a_"/>
    <s v="2022/000509"/>
  </r>
  <r>
    <x v="2"/>
    <x v="24"/>
    <s v="018092/2022"/>
    <s v="Transporte Sanitario Terrestre Albacete -2022_2-"/>
    <s v="Contrato de servicios"/>
    <s v="Procedimiento negociado sin publicidad"/>
    <s v="No"/>
    <n v="3537824.78"/>
    <n v="3537824.78"/>
    <s v="168"/>
    <s v="a"/>
    <s v="2"/>
    <s v="EXCLUSIVIDAD TÉCNICA, DE DERECHOS EXCLUSIVOS O ARTÍSTICA_x000a_"/>
    <s v="2022/006702"/>
  </r>
  <r>
    <x v="2"/>
    <x v="24"/>
    <s v="008934/2022"/>
    <s v="Transporte Sanitario Terrestre Ciudad Real -2022_1-"/>
    <s v="Contrato de servicios"/>
    <s v="Procedimiento negociado sin publicidad"/>
    <s v="No"/>
    <n v="3690877.66"/>
    <n v="3690877.66"/>
    <s v="168"/>
    <s v="a"/>
    <s v="2"/>
    <s v="EXCLUSIVIDAD TÉCNICA, DE DERECHOS EXCLUSIVOS O ARTÍSTICA_x000a_"/>
    <s v="2022/000508"/>
  </r>
  <r>
    <x v="2"/>
    <x v="24"/>
    <s v="018118/2022"/>
    <s v="Transporte Sanitario Terrestre Ciudad Real -2022_2-"/>
    <s v="Contrato de servicios"/>
    <s v="Procedimiento negociado sin publicidad"/>
    <s v="No"/>
    <n v="3690877.66"/>
    <n v="3690877.66"/>
    <s v="168"/>
    <s v="a"/>
    <s v="2"/>
    <s v="EXCLUSIVIDAD TÉCNICA, DE DERECHOS EXCLUSIVOS O ARTÍSTICA_x000a_"/>
    <s v="2022/006706"/>
  </r>
  <r>
    <x v="2"/>
    <x v="24"/>
    <s v="008794/2022"/>
    <s v="Transporte Sanitario Terrestre Cuenca -NUEVO/PNSP-"/>
    <s v="Contrato de servicios"/>
    <s v="Procedimiento negociado sin publicidad"/>
    <s v="No"/>
    <n v="3788323"/>
    <n v="3788323"/>
    <s v="168"/>
    <s v="b"/>
    <s v="1"/>
    <s v="IMPERIOSA URGENCIA"/>
    <s v="2022/000279"/>
  </r>
  <r>
    <x v="2"/>
    <x v="24"/>
    <s v="012160/2022"/>
    <s v="Prórroga del expediente 2022/000279 [Transporte Sanitario Terrestre Cuenca NUEVO/PNSP]"/>
    <s v="Contrato de servicios"/>
    <s v="Procedimiento negociado sin publicidad"/>
    <s v="No"/>
    <n v="3788323"/>
    <n v="3788323"/>
    <s v="168"/>
    <s v="a"/>
    <s v="2"/>
    <s v="EXCLUSIVIDAD TÉCNICA, DE DERECHOS EXCLUSIVOS O ARTÍSTICA_x000a_"/>
    <s v="2022/006847"/>
  </r>
  <r>
    <x v="2"/>
    <x v="24"/>
    <s v="032486/2022"/>
    <s v="Transporte Sanitario Terrestre Albacete -2022_3-"/>
    <s v="Contrato de servicios"/>
    <s v="Procedimiento negociado sin publicidad"/>
    <s v="No"/>
    <n v="3820850.76"/>
    <n v="3820850.76"/>
    <s v="168"/>
    <s v="a"/>
    <s v="2"/>
    <s v="EXCLUSIVIDAD TÉCNICA, DE DERECHOS EXCLUSIVOS O ARTÍSTICA_x000a_"/>
    <s v="2022/015022"/>
  </r>
  <r>
    <x v="2"/>
    <x v="24"/>
    <s v="012259/2022"/>
    <s v="Transporte Sanitario Terrestre Toledo P-2"/>
    <s v="Contrato de servicios"/>
    <s v="Procedimiento negociado sin publicidad"/>
    <s v="No"/>
    <n v="3839761.14"/>
    <n v="3839761.14"/>
    <s v="168"/>
    <s v="b"/>
    <s v="1"/>
    <s v="IMPERIOSA URGENCIA"/>
    <s v="2022/000823"/>
  </r>
  <r>
    <x v="2"/>
    <x v="24"/>
    <s v="008809/2022"/>
    <s v="Transporte Sanitario Terrestre Toledo PNSP-NUEVO"/>
    <s v="Contrato de servicios"/>
    <s v="Procedimiento negociado sin publicidad"/>
    <s v="No"/>
    <n v="4026817.12"/>
    <n v="4026817.12"/>
    <s v="168"/>
    <s v="a"/>
    <s v="2"/>
    <s v="EXCLUSIVIDAD TÉCNICA, DE DERECHOS EXCLUSIVOS O ARTÍSTICA_x000a_"/>
    <s v="2022/004699"/>
  </r>
  <r>
    <x v="2"/>
    <x v="24"/>
    <s v="033442/2022"/>
    <s v="Transporte Sanitario Terrestre Ciudad Real -2022_3-"/>
    <s v="Contrato de servicios"/>
    <s v="Procedimiento negociado sin publicidad"/>
    <s v="No"/>
    <n v="4028792.96"/>
    <n v="4028792.96"/>
    <s v="168"/>
    <s v="a"/>
    <s v="2"/>
    <s v="EXCLUSIVIDAD TÉCNICA, DE DERECHOS EXCLUSIVOS O ARTÍSTICA_x000a_"/>
    <s v="2022/015023"/>
  </r>
  <r>
    <x v="2"/>
    <x v="24"/>
    <s v="037582/2022"/>
    <s v="Servicios postales centralizados para el Servicio de Salud de Castilla-La Mancha. Lote 1: Correo ordinario (nacional, internacional y urgente), apartados franqueo en destino y apartados postales."/>
    <s v="Contrato de servicios"/>
    <s v="Basado en un Acuerdo Marco"/>
    <s v="No"/>
    <n v="4062980.61"/>
    <n v="4062980.61"/>
    <s v=""/>
    <s v=""/>
    <s v=""/>
    <s v=""/>
    <s v="2022/003469"/>
  </r>
  <r>
    <x v="2"/>
    <x v="24"/>
    <s v="032383/2022"/>
    <s v="Transporte Sanitario Terrestre Cuenca -2022_3-"/>
    <s v="Contrato de servicios"/>
    <s v="Procedimiento negociado sin publicidad"/>
    <s v="No"/>
    <n v="4153766.85"/>
    <n v="4153766.85"/>
    <s v="168"/>
    <s v="a"/>
    <s v="2"/>
    <s v="EXCLUSIVIDAD TÉCNICA, DE DERECHOS EXCLUSIVOS O ARTÍSTICA_x000a_"/>
    <s v="2022/015021"/>
  </r>
  <r>
    <x v="2"/>
    <x v="24"/>
    <s v="032406/2022"/>
    <s v="Transporte Sanitario Terrestre Toledo PNSP3_22"/>
    <s v="Contrato de servicios"/>
    <s v="Procedimiento negociado sin publicidad"/>
    <s v="No"/>
    <n v="4310538.32"/>
    <n v="4310538.32"/>
    <s v="168"/>
    <s v="a"/>
    <s v="2"/>
    <s v="EXCLUSIVIDAD TÉCNICA, DE DERECHOS EXCLUSIVOS O ARTÍSTICA_x000a_"/>
    <s v="2022/015020"/>
  </r>
  <r>
    <x v="2"/>
    <x v="24"/>
    <s v="001359/2022"/>
    <s v="Servicio de mantenimiento integral de equipos electromédicos de alta tecnología marca siemens para centros sanitarios SESCAM"/>
    <s v="Contrato de servicios"/>
    <s v="Procedimiento negociado sin publicidad"/>
    <s v="No"/>
    <n v="7152087.3600000003"/>
    <n v="6800442"/>
    <s v="168"/>
    <s v="a"/>
    <s v="1"/>
    <s v="PROCEDIMIENTO ABIERTO O RESTRINGIDO PREVIO DESIERTO O CON OFERTAS INADECUADAS"/>
    <s v="@2021/001316"/>
  </r>
  <r>
    <x v="2"/>
    <x v="24"/>
    <s v="004692/2022"/>
    <s v="Servicio de limpieza, desinfección desratización, desinsectación y lavandería de la GAI de Albacete"/>
    <s v="Contrato de servicios"/>
    <s v="Procedimiento abierto; multiplicidad de criterios"/>
    <s v="No"/>
    <n v="8115480.04"/>
    <n v="7717601.2999999998"/>
    <s v=""/>
    <s v=""/>
    <s v=""/>
    <s v=""/>
    <s v="@2021/004769"/>
  </r>
  <r>
    <x v="2"/>
    <x v="24"/>
    <s v="004681/2022"/>
    <s v="Servicio de limpieza, desinfección desratización, desinsectación y lavandería de la GAI de Albacete"/>
    <s v="Contrato de servicios"/>
    <s v="Procedimiento abierto; multiplicidad de criterios"/>
    <s v="No"/>
    <n v="22859624.559999999"/>
    <n v="22058557.190000001"/>
    <s v=""/>
    <s v=""/>
    <s v=""/>
    <s v=""/>
    <s v="@2021/004769"/>
  </r>
  <r>
    <x v="2"/>
    <x v="24"/>
    <s v="044053/2022"/>
    <s v="Transporte sanitario aéreo en Castilla-La Mancha"/>
    <s v="Contrato de servicios"/>
    <s v="Procedimiento abierto; multiplicidad de criterios"/>
    <s v="No"/>
    <n v="43064953.920000002"/>
    <n v="43064953.920000002"/>
    <s v=""/>
    <s v=""/>
    <s v=""/>
    <s v=""/>
    <s v="@2022/013024"/>
  </r>
  <r>
    <x v="2"/>
    <x v="24"/>
    <s v="032503/2022"/>
    <s v="Servicio de explotación de máquinas expendedoras de sólidos y líquidos en centros de salud dependientes de la Gerencia"/>
    <s v="Contrato de concesión de servicios"/>
    <s v="Procedimiento restringido"/>
    <s v="No"/>
    <n v="0"/>
    <n v="0"/>
    <s v=""/>
    <s v=""/>
    <s v=""/>
    <s v=""/>
    <s v="@2022/004328"/>
  </r>
  <r>
    <x v="2"/>
    <x v="24"/>
    <s v="038474/2022"/>
    <s v="PNSP-06/2022 &quot;Obras de sustitución de la caldera nº 1 del Hospital Mancha Centro&quot;"/>
    <s v="Contrato de obras"/>
    <s v="Procedimiento negociado sin publicidad"/>
    <s v="No"/>
    <n v="59246.89"/>
    <n v="56877.01"/>
    <s v="168"/>
    <s v="a"/>
    <s v="1"/>
    <s v="PROCEDIMIENTO ABIERTO O RESTRINGIDO PREVIO DESIERTO O CON OFERTAS INADECUADAS"/>
    <s v="2022/017292#001"/>
  </r>
  <r>
    <x v="2"/>
    <x v="24"/>
    <s v="011353/2022"/>
    <s v="Obra para la reforma y reordenación de la sala de espera de Urgencias del HGUCR"/>
    <s v="Contrato de obras"/>
    <s v="Procedimiento Abierto Simplificado Abreviado"/>
    <s v="No"/>
    <n v="66485.41"/>
    <n v="55568.08"/>
    <s v=""/>
    <s v=""/>
    <s v=""/>
    <s v=""/>
    <s v="@2022/002547#001"/>
  </r>
  <r>
    <x v="2"/>
    <x v="24"/>
    <s v="014990/2022"/>
    <s v="Ejecución y puesta en servicio de instalaciones solares fotovoltaicas para autoconsumo en edificios del SESCAM"/>
    <s v="Contrato de obras"/>
    <s v="Procedimiento Abierto Simplificado"/>
    <s v="No"/>
    <n v="78694.47"/>
    <n v="66671"/>
    <s v=""/>
    <s v=""/>
    <s v=""/>
    <s v=""/>
    <s v="@2021/009342#001"/>
  </r>
  <r>
    <x v="2"/>
    <x v="24"/>
    <s v="017118/2022"/>
    <s v="Ejecución y puesta en servicio de instalaciones solares fotovoltaicas para autoconsumo en edificios del SESCAM"/>
    <s v="Contrato de obras"/>
    <s v="Procedimiento Abierto Simplificado"/>
    <s v="No"/>
    <n v="84945.87"/>
    <n v="84458"/>
    <s v=""/>
    <s v=""/>
    <s v=""/>
    <s v=""/>
    <s v="@2021/009342#001"/>
  </r>
  <r>
    <x v="2"/>
    <x v="24"/>
    <s v="027346/2022"/>
    <s v="Obras de ampliación de la instalación de producción de energía eléctrica mediante placas solares fotovoltaicas. Cofinanciado con Fondos Feder (periodo de programación 2021-2027)"/>
    <s v="Contrato de obras"/>
    <s v="Procedimiento Abierto Simplificado"/>
    <s v="No"/>
    <n v="117798.91"/>
    <n v="107548.51"/>
    <s v=""/>
    <s v=""/>
    <s v=""/>
    <s v=""/>
    <s v="@2022/009607#001"/>
  </r>
  <r>
    <x v="2"/>
    <x v="24"/>
    <s v="016700/2022"/>
    <s v="Ejecución y puesta en servicio de instalaciones solares fotovoltaicas para autoconsumo en edificios del SESCAM"/>
    <s v="Contrato de obras"/>
    <s v="Procedimiento Abierto Simplificado"/>
    <s v="No"/>
    <n v="126441.85"/>
    <n v="103576"/>
    <s v=""/>
    <s v=""/>
    <s v=""/>
    <s v=""/>
    <s v="@2021/009342#001"/>
  </r>
  <r>
    <x v="2"/>
    <x v="24"/>
    <s v="004136/2022"/>
    <s v="Obra de construcción de 3 helisuperficies en las localidades de Campillo de Ranas (Guadalajara), Espinoso del Rey (Toledo) y Viveros (Albacete)"/>
    <s v="Contrato de obras"/>
    <s v="Procedimiento negociado sin publicidad"/>
    <s v="No"/>
    <n v="141900.21"/>
    <n v="141899.12"/>
    <s v="168"/>
    <s v="a"/>
    <s v="1"/>
    <s v="PROCEDIMIENTO ABIERTO O RESTRINGIDO PREVIO DESIERTO O CON OFERTAS INADECUADAS"/>
    <s v="@2021/010793#002"/>
  </r>
  <r>
    <x v="2"/>
    <x v="24"/>
    <s v="004137/2022"/>
    <s v="Obra de construcción de 3 helisuperficies en las localidades de Campillo de Ranas (Guadalajara), Espinoso del Rey (Toledo) y Viveros (Albacete)"/>
    <s v="Contrato de obras"/>
    <s v="Procedimiento negociado sin publicidad"/>
    <s v="No"/>
    <n v="156876.66"/>
    <n v="156876.5"/>
    <s v="168"/>
    <s v="a"/>
    <s v="1"/>
    <s v="PROCEDIMIENTO ABIERTO O RESTRINGIDO PREVIO DESIERTO O CON OFERTAS INADECUADAS"/>
    <s v="@2021/010793#002"/>
  </r>
  <r>
    <x v="2"/>
    <x v="24"/>
    <s v="037023/2022"/>
    <s v="Obras de pavimentación, acerado de la vía perimetral y drenaje de aguas pluviales Fase III"/>
    <s v="Contrato de obras"/>
    <s v="Procedimiento Abierto Simplificado"/>
    <s v="No"/>
    <n v="157420.56"/>
    <n v="157420.56"/>
    <s v=""/>
    <s v=""/>
    <s v=""/>
    <s v=""/>
    <s v="@2022/015158#001"/>
  </r>
  <r>
    <x v="2"/>
    <x v="24"/>
    <s v="043252/2022"/>
    <s v="Ejecución de obras de Implantación de una Sala de Resonancia Magnética en el Hospital General de Tomelloso"/>
    <s v="Contrato de obras"/>
    <s v="Procedimiento negociado sin publicidad"/>
    <s v="No"/>
    <n v="180562.25"/>
    <n v="175164.14"/>
    <s v="168"/>
    <s v="b"/>
    <s v="1"/>
    <s v="IMPERIOSA URGENCIA"/>
    <s v="@2022/017136#001"/>
  </r>
  <r>
    <x v="2"/>
    <x v="24"/>
    <s v="052925/2022"/>
    <s v="Redacción del Proyecto Básico y de Ejecución, Dirección Facultativa y Coordinación de Seguridad y Salud de las Obras de construcción de Centro de Salud el Albaladejo (Ciudad Real)"/>
    <s v="Contrato de obras"/>
    <s v="Procedimiento Abierto Simplificado"/>
    <s v="No"/>
    <n v="183551.54"/>
    <n v="121000"/>
    <s v=""/>
    <s v=""/>
    <s v=""/>
    <s v=""/>
    <s v="@2022/001284#001"/>
  </r>
  <r>
    <x v="2"/>
    <x v="24"/>
    <s v="028287/2022"/>
    <s v="PNSP-03/2022 Adecuación de sistema de control de climatización del Hospital la mancha Centro de Alcázar de San Juan, cofinanciado con FONDOS FEDER"/>
    <s v="Contrato de obras"/>
    <s v="Procedimiento negociado sin publicidad"/>
    <s v="No"/>
    <n v="222445"/>
    <n v="220158.36"/>
    <s v="168"/>
    <s v="a"/>
    <s v="1"/>
    <s v="PROCEDIMIENTO ABIERTO O RESTRINGIDO PREVIO DESIERTO O CON OFERTAS INADECUADAS"/>
    <s v="@2022/010991#001"/>
  </r>
  <r>
    <x v="2"/>
    <x v="24"/>
    <s v="004135/2022"/>
    <s v="Obra de construcción de 3 helisuperficies en las localidades de Campillo de Ranas (Guadalajara), Espinoso del Rey (Toledo) y Viveros (Albacete)"/>
    <s v="Contrato de obras"/>
    <s v="Procedimiento negociado sin publicidad"/>
    <s v="No"/>
    <n v="222971.65"/>
    <n v="222971.54"/>
    <s v="168"/>
    <s v="a"/>
    <s v="1"/>
    <s v="PROCEDIMIENTO ABIERTO O RESTRINGIDO PREVIO DESIERTO O CON OFERTAS INADECUADAS"/>
    <s v="@2021/010793#002"/>
  </r>
  <r>
    <x v="2"/>
    <x v="24"/>
    <s v="033229/2022"/>
    <s v="obra renovación ventanas zona hospitalización"/>
    <s v="Contrato de obras"/>
    <s v="Procedimiento Abierto Simplificado"/>
    <s v="No"/>
    <n v="225930.6"/>
    <n v="223608"/>
    <s v=""/>
    <s v=""/>
    <s v=""/>
    <s v=""/>
    <s v="@2022/013906#001"/>
  </r>
  <r>
    <x v="2"/>
    <x v="24"/>
    <s v="030248/2022"/>
    <s v="Obra de mejoras del actual sistema de control de climatizacion"/>
    <s v="Contrato de obras"/>
    <s v="Procedimiento Abierto Simplificado"/>
    <s v="No"/>
    <n v="263819.5"/>
    <n v="165380.37"/>
    <s v=""/>
    <s v=""/>
    <s v=""/>
    <s v=""/>
    <s v="@2022/013387#001"/>
  </r>
  <r>
    <x v="2"/>
    <x v="24"/>
    <s v="028362/2022"/>
    <s v="Obra para la construcción de la Unidad de Cultivos Celulares. Inversión cofinanciada con Fondos de la UE FEDER EQC 2019-006393-P"/>
    <s v="Contrato de obras"/>
    <s v="Procedimiento Abierto Simplificado"/>
    <s v="No"/>
    <n v="312270.92"/>
    <n v="310514.24"/>
    <s v=""/>
    <s v=""/>
    <s v=""/>
    <s v=""/>
    <s v="@2022/009578#001"/>
  </r>
  <r>
    <x v="2"/>
    <x v="24"/>
    <s v="027374/2022"/>
    <s v="Redacción de proyecto de ejecución, a partir de anteproyecto, y Ejecución de las obras de ampliación y reforma del Centro de Salud de Horche (Guadalajara)."/>
    <s v="Contrato de obras"/>
    <s v="Procedimiento Abierto Simplificado"/>
    <s v="No"/>
    <n v="414080.76"/>
    <n v="393084.51"/>
    <s v=""/>
    <s v=""/>
    <s v=""/>
    <s v=""/>
    <s v="@2021/016150#001"/>
  </r>
  <r>
    <x v="2"/>
    <x v="24"/>
    <s v="028013/2022"/>
    <s v="Obra de sustitución y puesta en servicio de dos enfriadoras de agua del sistema de climatización del Hospital General Nuestra Señora del Prado"/>
    <s v="Contrato de obras"/>
    <s v="Procedimiento Abierto Simplificado"/>
    <s v="No"/>
    <n v="445263.06"/>
    <n v="356210.21"/>
    <s v=""/>
    <s v=""/>
    <s v=""/>
    <s v=""/>
    <s v="@2022/009306#001"/>
  </r>
  <r>
    <x v="2"/>
    <x v="24"/>
    <s v="033726/2022"/>
    <s v="Obra de sustitución de la iluminación en el Hospital General de Villarrobledo, Fase I"/>
    <s v="Contrato de obras"/>
    <s v="Procedimiento Abierto Simplificado"/>
    <s v="No"/>
    <n v="471513.09"/>
    <n v="357767.63"/>
    <s v=""/>
    <s v=""/>
    <s v=""/>
    <s v=""/>
    <s v="@2022/014494#001"/>
  </r>
  <r>
    <x v="2"/>
    <x v="24"/>
    <s v="038408/2022"/>
    <s v="Redacción de proyecto y Ejecución de las obras de IMPLANTACIÓN DE DOS SALAS SPECT-TC y UNA SALA PET-TC, así como otras dependencias anexas, para el Área de medicina Nuclear del  Hospital Universitario de Toledo."/>
    <s v="Contrato de obras"/>
    <s v="Procedimiento Abierto Simplificado"/>
    <s v="No"/>
    <n v="912375.26"/>
    <n v="752253.39"/>
    <s v=""/>
    <s v=""/>
    <s v=""/>
    <s v=""/>
    <s v="@2022/007199#001"/>
  </r>
  <r>
    <x v="2"/>
    <x v="24"/>
    <s v="030359/2022"/>
    <s v="Finalización de estructura y protección de envolvente, como consecuencia de la resolución de contrato de obras de construcción del nuevo centro salud en Tomelloso (CIUDAD REAL)."/>
    <s v="Contrato de obras"/>
    <s v="Emergencia"/>
    <s v="No"/>
    <n v="1245890.23"/>
    <n v="1245890.0900000001"/>
    <s v=""/>
    <s v=""/>
    <s v=""/>
    <s v=""/>
    <s v="2022/015745#001"/>
  </r>
  <r>
    <x v="2"/>
    <x v="24"/>
    <s v="043220/2022"/>
    <s v="Finalización de estructura y protección de envolvente, como consecuencia de la resolución de contrato de obras de construcción del nuevo centro salud en Tomelloso (CIUDAD REAL)."/>
    <s v="Contrato de obras"/>
    <s v="Emergencia"/>
    <s v="No"/>
    <n v="1245890.23"/>
    <n v="1245890.23"/>
    <s v=""/>
    <s v=""/>
    <s v=""/>
    <s v=""/>
    <s v="2022/020676#001"/>
  </r>
  <r>
    <x v="2"/>
    <x v="24"/>
    <s v="011736/2022"/>
    <s v="Obras de reforma para la implantación del  nuevo Centro Regional de Transfusiones de la Gerencia de Atención Especializada de Toledo del SESCAM."/>
    <s v="Contrato de obras"/>
    <s v="Procedimiento Abierto Simplificado"/>
    <s v="No"/>
    <n v="1671523.65"/>
    <n v="1633003.98"/>
    <s v=""/>
    <s v=""/>
    <s v=""/>
    <s v=""/>
    <s v="@2021/015625#002"/>
  </r>
  <r>
    <x v="2"/>
    <x v="24"/>
    <s v="038114/2022"/>
    <s v="Redacción de proyecto de ejecución, a partir de anteproyecto, y Ejecución de las obras de la Unidad Satélite de Oncología Radioterápica en el Nuevo Hospital de Cuenca."/>
    <s v="Contrato de obras"/>
    <s v="Procedimiento negociado sin publicidad"/>
    <s v="No"/>
    <n v="4751922.04"/>
    <n v="4751922.04"/>
    <s v="168"/>
    <s v="a"/>
    <s v="2"/>
    <s v="EXCLUSIVIDAD TÉCNICA, DE DERECHOS EXCLUSIVOS O ARTÍSTICA_x000a_"/>
    <s v="@2022/006166#001"/>
  </r>
  <r>
    <x v="2"/>
    <x v="24"/>
    <s v="028855/2022"/>
    <s v="Redacción de proyecto de ejecución, a partir de anteproyecto, y Ejecución de las obras de la Unidad Satélite de Oncología Radioterápica en el Hospital Universitario de Guadalajara."/>
    <s v="Contrato de obras"/>
    <s v="Procedimiento negociado sin publicidad"/>
    <s v="No"/>
    <n v="4791097.34"/>
    <n v="4791097.34"/>
    <s v="168"/>
    <s v="a"/>
    <s v="2"/>
    <s v="EXCLUSIVIDAD TÉCNICA, DE DERECHOS EXCLUSIVOS O ARTÍSTICA_x000a_"/>
    <s v="@2022/001598#001"/>
  </r>
  <r>
    <x v="2"/>
    <x v="24"/>
    <s v="004471/2022"/>
    <s v="Obras de construcción del nuevo Hospital de Puertollano"/>
    <s v="Contrato de obras"/>
    <s v="Procedimiento abierto; multiplicidad de criterios"/>
    <s v="No"/>
    <n v="135913325.69"/>
    <n v="116207523.63"/>
    <s v=""/>
    <s v=""/>
    <s v=""/>
    <s v=""/>
    <s v="@2021/010789#001"/>
  </r>
  <r>
    <x v="2"/>
    <x v="25"/>
    <s v="000909/2022"/>
    <s v="Suministro 10 cajas papel ecológico para impresión y escritura para D.P Instituto Mujer en Toledo y provincia"/>
    <s v="Contrato de suministros"/>
    <s v="Basado en un Acuerdo Marco"/>
    <s v="No"/>
    <n v="152.46"/>
    <n v="152.46"/>
    <s v=""/>
    <s v=""/>
    <s v=""/>
    <s v=""/>
    <s v="2022/000704"/>
  </r>
  <r>
    <x v="2"/>
    <x v="25"/>
    <s v="000913/2022"/>
    <s v="Suministro 10 cajas papel ecológico para impresión y escritura en D.P. del Instituto Mujer de Ciudad Real"/>
    <s v="Contrato de suministros"/>
    <s v="Basado en un Acuerdo Marco"/>
    <s v="No"/>
    <n v="152.46"/>
    <n v="152.46"/>
    <s v=""/>
    <s v=""/>
    <s v=""/>
    <s v=""/>
    <s v="2022/000703"/>
  </r>
  <r>
    <x v="2"/>
    <x v="25"/>
    <s v="000914/2022"/>
    <s v="Suministro 17 cajas papel ecológico para impresión y escritura para D.P. Instituto Mujer Albacete y provincia"/>
    <s v="Contrato de suministros"/>
    <s v="Basado en un Acuerdo Marco"/>
    <s v="No"/>
    <n v="292.82"/>
    <n v="292.82"/>
    <s v=""/>
    <s v=""/>
    <s v=""/>
    <s v=""/>
    <s v="2022/000701"/>
  </r>
  <r>
    <x v="2"/>
    <x v="25"/>
    <s v="000908/2022"/>
    <s v="Suministro 42 cajas papel ecológico para impresión y escritura para los Servicios Centrales del IMUJ"/>
    <s v="Contrato de suministros"/>
    <s v="Basado en un Acuerdo Marco"/>
    <s v="No"/>
    <n v="673.97"/>
    <n v="673.97"/>
    <s v=""/>
    <s v=""/>
    <s v=""/>
    <s v=""/>
    <s v="2022/000706"/>
  </r>
  <r>
    <x v="2"/>
    <x v="25"/>
    <s v="014544/2022"/>
    <s v="Suministro de energía para las dependencias del IMUJ en Cuenca."/>
    <s v="Contrato de suministros"/>
    <s v="Basado en un Acuerdo Marco"/>
    <s v="No"/>
    <n v="1700"/>
    <n v="1700"/>
    <s v=""/>
    <s v=""/>
    <s v=""/>
    <s v=""/>
    <s v="2022/005035"/>
  </r>
  <r>
    <x v="2"/>
    <x v="25"/>
    <s v="044335/2022"/>
    <s v="Suministro de energía eléctrica con certificado de origen renovable para dependencias del Instituto de la Mujer de Castilla-La Mancha sitas en C/ Rufino Blanco número 2 de Guadalajara."/>
    <s v="Contrato de suministros"/>
    <s v="Basado en un Acuerdo Marco"/>
    <s v="No"/>
    <n v="5600"/>
    <n v="5600"/>
    <s v=""/>
    <s v=""/>
    <s v=""/>
    <s v=""/>
    <s v="2022/020732"/>
  </r>
  <r>
    <x v="2"/>
    <x v="25"/>
    <s v="033872/2022"/>
    <s v="Suministro de energía para las dependencias del IMUJ en Toledo. Edificio de C/ Duque de Lerma, 3 Toledo."/>
    <s v="Contrato de suministros"/>
    <s v="Basado en un Acuerdo Marco"/>
    <s v="No"/>
    <n v="10500"/>
    <n v="10500"/>
    <s v=""/>
    <s v=""/>
    <s v=""/>
    <s v=""/>
    <s v="2022/015509"/>
  </r>
  <r>
    <x v="2"/>
    <x v="25"/>
    <s v="043194/2022"/>
    <s v="Suministro de energía eléctrica con certificado de origen renovable. Servicios Centrales el IMUJ en Plaza de Zocodover nº 7 de Toledo."/>
    <s v="Contrato de suministros"/>
    <s v="Basado en un Acuerdo Marco"/>
    <s v="No"/>
    <n v="11025"/>
    <n v="11025"/>
    <s v=""/>
    <s v=""/>
    <s v=""/>
    <s v=""/>
    <s v="2022/019172"/>
  </r>
  <r>
    <x v="2"/>
    <x v="23"/>
    <s v="001610/2022"/>
    <s v="CIAPA (Marchamalo), Suministro de 80 cajas de papel ecológico para impresión y escritura"/>
    <s v="Contrato de suministros"/>
    <s v="Basado en un Acuerdo Marco"/>
    <s v="No"/>
    <n v="1219.68"/>
    <n v="1219.68"/>
    <s v=""/>
    <s v=""/>
    <s v=""/>
    <s v=""/>
    <s v="2022/001447"/>
  </r>
  <r>
    <x v="2"/>
    <x v="23"/>
    <s v="043081/2022"/>
    <s v="Suministro combustible vehículos SOLRED en CIAG Chaparrillo 2023"/>
    <s v="Contrato de suministros"/>
    <s v="Basado en un Acuerdo Marco"/>
    <s v="No"/>
    <n v="12000"/>
    <n v="12000"/>
    <s v=""/>
    <s v=""/>
    <s v=""/>
    <s v=""/>
    <s v="2022/019876"/>
  </r>
  <r>
    <x v="2"/>
    <x v="23"/>
    <s v="004001/2022"/>
    <s v="Suministro de energía eléctrica en el Centro de Investigación Agropecuaria &quot;Dehesón del Encinar&quot;  en Oropesa (Toledo)."/>
    <s v="Contrato de suministros"/>
    <s v="Basado en un Acuerdo Marco"/>
    <s v="No"/>
    <n v="36300"/>
    <n v="36300"/>
    <s v=""/>
    <s v=""/>
    <s v=""/>
    <s v=""/>
    <s v="2022/001925"/>
  </r>
  <r>
    <x v="2"/>
    <x v="23"/>
    <s v="003999/2022"/>
    <s v="Suministro de energía eléctrica en el Centro de Investigación Agroforestal (CIAF) de Albaladejito (Cuenca)."/>
    <s v="Contrato de suministros"/>
    <s v="Basado en un Acuerdo Marco"/>
    <s v="No"/>
    <n v="147499"/>
    <n v="147499"/>
    <s v=""/>
    <s v=""/>
    <s v=""/>
    <s v=""/>
    <s v="2022/001776"/>
  </r>
  <r>
    <x v="2"/>
    <x v="23"/>
    <s v="004004/2022"/>
    <s v="Suministro de energía eléctrica en centros IRIAF (Ivicam, Cersyra, Eve, Ciag)"/>
    <s v="Contrato de suministros"/>
    <s v="Basado en un Acuerdo Marco"/>
    <s v="No"/>
    <n v="252236.6"/>
    <n v="252236.6"/>
    <s v=""/>
    <s v=""/>
    <s v=""/>
    <s v=""/>
    <s v="2022/001942"/>
  </r>
  <r>
    <x v="2"/>
    <x v="23"/>
    <s v="007795/2022"/>
    <s v="Suministro electricidad Planta Biorrefinería CLAMBER en Puertollano (C. Real)"/>
    <s v="Contrato de suministros"/>
    <s v="Basado en un Acuerdo Marco"/>
    <s v="No"/>
    <n v="266200"/>
    <n v="266200"/>
    <s v=""/>
    <s v=""/>
    <s v=""/>
    <s v=""/>
    <s v="2022/002866"/>
  </r>
  <r>
    <x v="2"/>
    <x v="23"/>
    <s v="023267/2022"/>
    <s v="Ivicam; Suministro de IRMS  (sistema completo para el análisis de isótopos estables en muestras líquidas y sólidas)"/>
    <s v="Contrato de suministros"/>
    <s v="Procedimiento abierto; multiplicidad de criterios"/>
    <s v="No"/>
    <n v="595559.56999999995"/>
    <n v="551786.62"/>
    <s v=""/>
    <s v=""/>
    <s v=""/>
    <s v=""/>
    <s v="@2022/001947"/>
  </r>
  <r>
    <x v="2"/>
    <x v="24"/>
    <s v="000975/2022"/>
    <s v="Acuerdo Marco para la selección de proveedores de equipamiento electromédico de media complejidad para las Gerencias del SESCAM"/>
    <s v="Contrato de suministros"/>
    <s v="Procedimiento abierto; multiplicidad de criterios"/>
    <s v="Sí"/>
    <n v="0"/>
    <n v="0"/>
    <s v=""/>
    <s v=""/>
    <s v=""/>
    <s v=""/>
    <s v="@2020/001425"/>
  </r>
  <r>
    <x v="2"/>
    <x v="24"/>
    <s v="000986/2022"/>
    <s v="Acuerdo Marco para la selección de proveedores de equipamiento electromédico de alta complejidad para las Gerencias del SESCAM"/>
    <s v="Contrato de suministros"/>
    <s v="Procedimiento abierto; multiplicidad de criterios"/>
    <s v="Sí"/>
    <n v="0"/>
    <n v="0"/>
    <s v=""/>
    <s v=""/>
    <s v=""/>
    <s v=""/>
    <s v="@2020/001445"/>
  </r>
  <r>
    <x v="2"/>
    <x v="24"/>
    <s v="001306/2022"/>
    <s v="Acuerdo Marco para la selección de proveedores de equipamiento electromédico de baja complejidad para las Gerencias del SESCAM."/>
    <s v="Contrato de suministros"/>
    <s v="Procedimiento abierto; multiplicidad de criterios"/>
    <s v="Sí"/>
    <n v="0"/>
    <n v="0"/>
    <s v=""/>
    <s v=""/>
    <s v=""/>
    <s v=""/>
    <s v="@2020/001168"/>
  </r>
  <r>
    <x v="2"/>
    <x v="24"/>
    <s v="001411/2022"/>
    <s v="Acuerdo Marco para la selección de proveedores de equipamiento electromédico de alta complejidad para las Gerencias del SESCAM"/>
    <s v="Contrato de suministros"/>
    <s v="Procedimiento abierto; multiplicidad de criterios"/>
    <s v="Sí"/>
    <n v="0"/>
    <n v="0"/>
    <s v=""/>
    <s v=""/>
    <s v=""/>
    <s v=""/>
    <s v="@2020/001445"/>
  </r>
  <r>
    <x v="2"/>
    <x v="24"/>
    <s v="003781/2022"/>
    <s v="Acuerdo Marco para la selección de proveedores de equipamiento electromédico de media complejidad para las Gerencias del SESCAM"/>
    <s v="Contrato de suministros"/>
    <s v="Procedimiento abierto; multiplicidad de criterios"/>
    <s v="Sí"/>
    <n v="0"/>
    <n v="0"/>
    <s v=""/>
    <s v=""/>
    <s v=""/>
    <s v=""/>
    <s v="@2020/001425"/>
  </r>
  <r>
    <x v="2"/>
    <x v="24"/>
    <s v="003783/2022"/>
    <s v="Acuerdo Marco para la selección de proveedores de equipamiento electromédico de media complejidad para las Gerencias del SESCAM"/>
    <s v="Contrato de suministros"/>
    <s v="Procedimiento abierto; multiplicidad de criterios"/>
    <s v="Sí"/>
    <n v="0"/>
    <n v="0"/>
    <s v=""/>
    <s v=""/>
    <s v=""/>
    <s v=""/>
    <s v="@2020/001425"/>
  </r>
  <r>
    <x v="2"/>
    <x v="24"/>
    <s v="003785/2022"/>
    <s v="Acuerdo Marco para la selección de proveedores de equipamiento electromédico de media complejidad para las Gerencias del SESCAM"/>
    <s v="Contrato de suministros"/>
    <s v="Procedimiento abierto; multiplicidad de criterios"/>
    <s v="Sí"/>
    <n v="0"/>
    <n v="0"/>
    <s v=""/>
    <s v=""/>
    <s v=""/>
    <s v=""/>
    <s v="@2020/001425"/>
  </r>
  <r>
    <x v="2"/>
    <x v="24"/>
    <s v="003786/2022"/>
    <s v="Acuerdo Marco para la selección de proveedores de equipamiento electromédico de media complejidad para las Gerencias del SESCAM"/>
    <s v="Contrato de suministros"/>
    <s v="Procedimiento abierto; multiplicidad de criterios"/>
    <s v="Sí"/>
    <n v="0"/>
    <n v="0"/>
    <s v=""/>
    <s v=""/>
    <s v=""/>
    <s v=""/>
    <s v="@2020/001425"/>
  </r>
  <r>
    <x v="2"/>
    <x v="24"/>
    <s v="003787/2022"/>
    <s v="Acuerdo Marco para la selección de proveedores de equipamiento electromédico de media complejidad para las Gerencias del SESCAM"/>
    <s v="Contrato de suministros"/>
    <s v="Procedimiento abierto; multiplicidad de criterios"/>
    <s v="Sí"/>
    <n v="0"/>
    <n v="0"/>
    <s v=""/>
    <s v=""/>
    <s v=""/>
    <s v=""/>
    <s v="@2020/001425"/>
  </r>
  <r>
    <x v="2"/>
    <x v="24"/>
    <s v="004427/2022"/>
    <s v="Acuerdo Marco para la selección de proveedores de equipamiento electromédico de baja complejidad para las Gerencias del SESCAM."/>
    <s v="Contrato de suministros"/>
    <s v="Procedimiento abierto; multiplicidad de criterios"/>
    <s v="Sí"/>
    <n v="0"/>
    <n v="0"/>
    <s v=""/>
    <s v=""/>
    <s v=""/>
    <s v=""/>
    <s v="@2020/001168"/>
  </r>
  <r>
    <x v="2"/>
    <x v="24"/>
    <s v="004435/2022"/>
    <s v="Acuerdo Marco para la selección de proveedores de equipamiento electromédico de baja complejidad para las Gerencias del SESCAM."/>
    <s v="Contrato de suministros"/>
    <s v="Procedimiento abierto; multiplicidad de criterios"/>
    <s v="Sí"/>
    <n v="0"/>
    <n v="0"/>
    <s v=""/>
    <s v=""/>
    <s v=""/>
    <s v=""/>
    <s v="@2020/001168"/>
  </r>
  <r>
    <x v="2"/>
    <x v="24"/>
    <s v="008281/2022"/>
    <s v="Acuerdo Marco para la selección de proveedores de equipamiento electromédico de baja complejidad para las Gerencias del SESCAM."/>
    <s v="Contrato de suministros"/>
    <s v="Procedimiento abierto; multiplicidad de criterios"/>
    <s v="Sí"/>
    <n v="0"/>
    <n v="0"/>
    <s v=""/>
    <s v=""/>
    <s v=""/>
    <s v=""/>
    <s v="@2020/001168"/>
  </r>
  <r>
    <x v="2"/>
    <x v="24"/>
    <s v="008283/2022"/>
    <s v="Acuerdo Marco para la selección de proveedores de equipamiento electromédico de baja complejidad para las Gerencias del SESCAM."/>
    <s v="Contrato de suministros"/>
    <s v="Procedimiento abierto; multiplicidad de criterios"/>
    <s v="Sí"/>
    <n v="0"/>
    <n v="0"/>
    <s v=""/>
    <s v=""/>
    <s v=""/>
    <s v=""/>
    <s v="@2020/001168"/>
  </r>
  <r>
    <x v="2"/>
    <x v="24"/>
    <s v="008580/2022"/>
    <s v="Acuerdo Marco para la selección de proveedores de equipamiento electromédico de alta complejidad para las Gerencias del SESCAM"/>
    <s v="Contrato de suministros"/>
    <s v="Procedimiento abierto; multiplicidad de criterios"/>
    <s v="Sí"/>
    <n v="0"/>
    <n v="0"/>
    <s v=""/>
    <s v=""/>
    <s v=""/>
    <s v=""/>
    <s v="@2020/001445"/>
  </r>
  <r>
    <x v="2"/>
    <x v="24"/>
    <s v="008581/2022"/>
    <s v="Acuerdo Marco para la selección de proveedores de equipamiento electromédico de alta complejidad para las Gerencias del SESCAM"/>
    <s v="Contrato de suministros"/>
    <s v="Procedimiento abierto; multiplicidad de criterios"/>
    <s v="Sí"/>
    <n v="0"/>
    <n v="0"/>
    <s v=""/>
    <s v=""/>
    <s v=""/>
    <s v=""/>
    <s v="@2020/001445"/>
  </r>
  <r>
    <x v="2"/>
    <x v="24"/>
    <s v="012129/2022"/>
    <s v="Acuerdo Marco para la selección de proveedores de equipamiento electromédico de baja complejidad para las Gerencias del SESCAM."/>
    <s v="Contrato de suministros"/>
    <s v="Procedimiento abierto; multiplicidad de criterios"/>
    <s v="Sí"/>
    <n v="0"/>
    <n v="0"/>
    <s v=""/>
    <s v=""/>
    <s v=""/>
    <s v=""/>
    <s v="@2020/001168"/>
  </r>
  <r>
    <x v="2"/>
    <x v="24"/>
    <s v="012211/2022"/>
    <s v="Acuerdo Marco para la Selección de Proveedores de Equipamiento Hospitalario grupo I para las Gerencias del SESCAM"/>
    <s v="Contrato de suministros"/>
    <s v="Procedimiento abierto; multiplicidad de criterios"/>
    <s v="Sí"/>
    <n v="0"/>
    <n v="0"/>
    <s v=""/>
    <s v=""/>
    <s v=""/>
    <s v=""/>
    <s v="@2021/008752"/>
  </r>
  <r>
    <x v="2"/>
    <x v="24"/>
    <s v="014458/2022"/>
    <s v="Acuerdo Marco para la Selección de Proveedores de Equipamiento Hospitalario grupo I para las Gerencias del SESCAM"/>
    <s v="Contrato de suministros"/>
    <s v="Procedimiento abierto; multiplicidad de criterios"/>
    <s v="Sí"/>
    <n v="0"/>
    <n v="0"/>
    <s v=""/>
    <s v=""/>
    <s v=""/>
    <s v=""/>
    <s v="@2021/008752"/>
  </r>
  <r>
    <x v="2"/>
    <x v="24"/>
    <s v="014475/2022"/>
    <s v="Acuerdo Marco para la Selección de Proveedores de Equipamiento Hospitalario grupo I para las Gerencias del SESCAM"/>
    <s v="Contrato de suministros"/>
    <s v="Procedimiento abierto; multiplicidad de criterios"/>
    <s v="Sí"/>
    <n v="0"/>
    <n v="0"/>
    <s v=""/>
    <s v=""/>
    <s v=""/>
    <s v=""/>
    <s v="@2021/008752"/>
  </r>
  <r>
    <x v="2"/>
    <x v="24"/>
    <s v="014484/2022"/>
    <s v="Acuerdo Marco para la Selección de Proveedores de Equipamiento Hospitalario grupo I para las Gerencias del SESCAM"/>
    <s v="Contrato de suministros"/>
    <s v="Procedimiento abierto; multiplicidad de criterios"/>
    <s v="Sí"/>
    <n v="0"/>
    <n v="0"/>
    <s v=""/>
    <s v=""/>
    <s v=""/>
    <s v=""/>
    <s v="@2021/008752"/>
  </r>
  <r>
    <x v="2"/>
    <x v="24"/>
    <s v="014485/2022"/>
    <s v="Acuerdo Marco para la Selección de Proveedores de Equipamiento Hospitalario grupo I para las Gerencias del SESCAM"/>
    <s v="Contrato de suministros"/>
    <s v="Procedimiento abierto; multiplicidad de criterios"/>
    <s v="Sí"/>
    <n v="0"/>
    <n v="0"/>
    <s v=""/>
    <s v=""/>
    <s v=""/>
    <s v=""/>
    <s v="@2021/008752"/>
  </r>
  <r>
    <x v="2"/>
    <x v="24"/>
    <s v="014891/2022"/>
    <s v="Acuerdo Marco para la selección de proveedores de equipamiento electromédico de baja complejidad para las Gerencias del SESCAM."/>
    <s v="Contrato de suministros"/>
    <s v="Procedimiento abierto; multiplicidad de criterios"/>
    <s v="Sí"/>
    <n v="0"/>
    <n v="0"/>
    <s v=""/>
    <s v=""/>
    <s v=""/>
    <s v=""/>
    <s v="@2020/001168"/>
  </r>
  <r>
    <x v="2"/>
    <x v="24"/>
    <s v="017513/2022"/>
    <s v="Acuerdo Marco para la selección de proveedores de equipamiento electromédico de media complejidad para las Gerencias del SESCAM"/>
    <s v="Contrato de suministros"/>
    <s v="Procedimiento abierto; multiplicidad de criterios"/>
    <s v="Sí"/>
    <n v="0"/>
    <n v="0"/>
    <s v=""/>
    <s v=""/>
    <s v=""/>
    <s v=""/>
    <s v="@2020/001425"/>
  </r>
  <r>
    <x v="2"/>
    <x v="24"/>
    <s v="028853/2022"/>
    <s v="Acuerdo Marco para la selección de proveedores de equipamiento electromédico de alta complejidad para las Gerencias del SESCAM"/>
    <s v="Contrato de suministros"/>
    <s v="Procedimiento abierto; multiplicidad de criterios"/>
    <s v="Sí"/>
    <n v="0"/>
    <n v="0"/>
    <s v=""/>
    <s v=""/>
    <s v=""/>
    <s v=""/>
    <s v="@2020/001445"/>
  </r>
  <r>
    <x v="2"/>
    <x v="24"/>
    <s v="033747/2022"/>
    <s v="Acuerdo Marco para la Selección de Proveedores de Equipamiento Hospitalario grupo III para las Gerencias del SESCAM."/>
    <s v="Contrato de suministros"/>
    <s v="Procedimiento abierto; multiplicidad de criterios"/>
    <s v="Sí"/>
    <n v="0"/>
    <n v="0"/>
    <s v=""/>
    <s v=""/>
    <s v=""/>
    <s v=""/>
    <s v="@2021/016105"/>
  </r>
  <r>
    <x v="2"/>
    <x v="24"/>
    <s v="033901/2022"/>
    <s v="Acuerdo Marco para la Selección de Proveedores de Equipamiento Hospitalario grupo III para las Gerencias del SESCAM."/>
    <s v="Contrato de suministros"/>
    <s v="Procedimiento abierto; multiplicidad de criterios"/>
    <s v="Sí"/>
    <n v="0"/>
    <n v="0"/>
    <s v=""/>
    <s v=""/>
    <s v=""/>
    <s v=""/>
    <s v="@2021/016105"/>
  </r>
  <r>
    <x v="2"/>
    <x v="24"/>
    <s v="034184/2022"/>
    <s v="Acuerdo Marco para la selección de proveedores de equipamiento electromédico de alta complejidad para las Gerencias del SESCAM"/>
    <s v="Contrato de suministros"/>
    <s v="Procedimiento abierto; multiplicidad de criterios"/>
    <s v="Sí"/>
    <n v="0"/>
    <n v="0"/>
    <s v=""/>
    <s v=""/>
    <s v=""/>
    <s v=""/>
    <s v="@2020/001445"/>
  </r>
  <r>
    <x v="2"/>
    <x v="24"/>
    <s v="034271/2022"/>
    <s v="Acuerdo Marco para la Selección de Proveedores de Equipamiento Hospitalario grupo III para las Gerencias del SESCAM."/>
    <s v="Contrato de suministros"/>
    <s v="Procedimiento abierto; multiplicidad de criterios"/>
    <s v="Sí"/>
    <n v="0"/>
    <n v="0"/>
    <s v=""/>
    <s v=""/>
    <s v=""/>
    <s v=""/>
    <s v="@2021/016105"/>
  </r>
  <r>
    <x v="2"/>
    <x v="24"/>
    <s v="036672/2022"/>
    <s v="Acuerdo Marco para la Selección de Proveedores de Equipamiento Hospitalario grupo III para las Gerencias del SESCAM."/>
    <s v="Contrato de suministros"/>
    <s v="Procedimiento abierto; multiplicidad de criterios"/>
    <s v="Sí"/>
    <n v="0"/>
    <n v="0"/>
    <s v=""/>
    <s v=""/>
    <s v=""/>
    <s v=""/>
    <s v="@2021/016105"/>
  </r>
  <r>
    <x v="2"/>
    <x v="24"/>
    <s v="037925/2022"/>
    <s v="Acuerdo Marco para la Selección de Proveedores de Equipamiento Hospitalario grupo III para las Gerencias del SESCAM."/>
    <s v="Contrato de suministros"/>
    <s v="Procedimiento abierto; multiplicidad de criterios"/>
    <s v="Sí"/>
    <n v="0"/>
    <n v="0"/>
    <s v=""/>
    <s v=""/>
    <s v=""/>
    <s v=""/>
    <s v="@2021/016105"/>
  </r>
  <r>
    <x v="2"/>
    <x v="24"/>
    <s v="039113/2022"/>
    <s v="Acuerdo Marco para la Selección de Proveedores de Equipamiento Hospitalario grupo III para las Gerencias del SESCAM."/>
    <s v="Contrato de suministros"/>
    <s v="Procedimiento abierto; multiplicidad de criterios"/>
    <s v="Sí"/>
    <n v="0"/>
    <n v="0"/>
    <s v=""/>
    <s v=""/>
    <s v=""/>
    <s v=""/>
    <s v="@2021/016105"/>
  </r>
  <r>
    <x v="2"/>
    <x v="24"/>
    <s v="043180/2022"/>
    <s v="Acuerdo Marco para la Selección de Proveedores de Equipamiento Hospitalario grupo III para las Gerencias del SESCAM."/>
    <s v="Contrato de suministros"/>
    <s v="Procedimiento abierto; multiplicidad de criterios"/>
    <s v="Sí"/>
    <n v="0"/>
    <n v="0"/>
    <s v=""/>
    <s v=""/>
    <s v=""/>
    <s v=""/>
    <s v="@2021/016105"/>
  </r>
  <r>
    <x v="2"/>
    <x v="24"/>
    <s v="043184/2022"/>
    <s v="Acuerdo Marco para la Selección de Proveedores de Equipamiento Hospitalario grupo III para las Gerencias del SESCAM."/>
    <s v="Contrato de suministros"/>
    <s v="Procedimiento abierto; multiplicidad de criterios"/>
    <s v="Sí"/>
    <n v="0"/>
    <n v="0"/>
    <s v=""/>
    <s v=""/>
    <s v=""/>
    <s v=""/>
    <s v="@2021/016105"/>
  </r>
  <r>
    <x v="2"/>
    <x v="24"/>
    <s v="045323/2022"/>
    <s v="Acuerdo Marco para la selección de proveedores de equipamiento electromédico de alta complejidad para las Gerencias del SESCAM"/>
    <s v="Contrato de suministros"/>
    <s v="Procedimiento abierto; multiplicidad de criterios"/>
    <s v="Sí"/>
    <n v="0"/>
    <n v="0"/>
    <s v=""/>
    <s v=""/>
    <s v=""/>
    <s v=""/>
    <s v="@2020/001445"/>
  </r>
  <r>
    <x v="2"/>
    <x v="24"/>
    <s v="047499/2022"/>
    <s v="Acuerdo Marco para la Selección de Proveedores de Equipamiento Hospitalario grupo I para las Gerencias del SESCAM"/>
    <s v="Contrato de suministros"/>
    <s v="Procedimiento abierto; multiplicidad de criterios"/>
    <s v="Sí"/>
    <n v="0"/>
    <n v="0"/>
    <s v=""/>
    <s v=""/>
    <s v=""/>
    <s v=""/>
    <s v="@2021/008752"/>
  </r>
  <r>
    <x v="2"/>
    <x v="24"/>
    <s v="037539/2022"/>
    <s v="Suministro de reactivos, material fungible y equipamientos en cesión necesarios para la realización de las determinaciones analíticas del laboratorio de análisis clínicos"/>
    <s v="Contrato de suministros"/>
    <s v="Procedimiento abierto; multiplicidad de criterios"/>
    <s v="No"/>
    <n v="1.35"/>
    <n v="1.35"/>
    <s v=""/>
    <s v=""/>
    <s v=""/>
    <s v=""/>
    <s v="2018/003422"/>
  </r>
  <r>
    <x v="2"/>
    <x v="24"/>
    <s v="003717/2022"/>
    <s v="Adquisición de Filgrastim (Lote 86) durante 24 meses"/>
    <s v="Contrato de suministros"/>
    <s v="Basado en un Acuerdo Marco"/>
    <s v="No"/>
    <n v="47.54"/>
    <n v="47.54"/>
    <s v=""/>
    <s v=""/>
    <s v=""/>
    <s v=""/>
    <s v="2022/001223"/>
  </r>
  <r>
    <x v="2"/>
    <x v="24"/>
    <s v="014551/2022"/>
    <s v="Suministro de lentes intraoculares y otro material sanitario con cesión de equipos"/>
    <s v="Contrato de suministros"/>
    <s v="Procedimiento abierto; multiplicidad de criterios"/>
    <s v="No"/>
    <n v="200.86"/>
    <n v="119.79"/>
    <s v=""/>
    <s v=""/>
    <s v=""/>
    <s v=""/>
    <s v="@2021/000316"/>
  </r>
  <r>
    <x v="2"/>
    <x v="24"/>
    <s v="014571/2022"/>
    <s v="Suministro de lentes intraoculares y otro material sanitario con cesión de equipos"/>
    <s v="Contrato de suministros"/>
    <s v="Procedimiento abierto; multiplicidad de criterios"/>
    <s v="No"/>
    <n v="200.86"/>
    <n v="130.68"/>
    <s v=""/>
    <s v=""/>
    <s v=""/>
    <s v=""/>
    <s v="@2021/000316"/>
  </r>
  <r>
    <x v="2"/>
    <x v="24"/>
    <s v="028172/2022"/>
    <s v="Suministro de combustible de automoción para vehículos basado 2 en el A.M. expediente 2018/000363"/>
    <s v="Contrato de suministros"/>
    <s v="Basado en un Acuerdo Marco"/>
    <s v="No"/>
    <n v="338.87"/>
    <n v="338.87"/>
    <s v=""/>
    <s v=""/>
    <s v=""/>
    <s v=""/>
    <s v="2022/012707"/>
  </r>
  <r>
    <x v="2"/>
    <x v="24"/>
    <s v="003748/2022"/>
    <s v="Adquisición de Medios de Contraste Iodados no Ionicos de baja Osmolaridad o Isoosmolares ( Lote 109) durante 24 meses."/>
    <s v="Contrato de suministros"/>
    <s v="Basado en un Acuerdo Marco"/>
    <s v="No"/>
    <n v="421.2"/>
    <n v="421.2"/>
    <s v=""/>
    <s v=""/>
    <s v=""/>
    <s v=""/>
    <s v="2022/001135"/>
  </r>
  <r>
    <x v="2"/>
    <x v="24"/>
    <s v="001077/2022"/>
    <s v="suministro de papel ecológico para la Gerencia de Coordinación e Inspección y sus centros dependientes, para el periodo comprendido entre el 1 de marzo de 2022 y el 31 de enero de 2023"/>
    <s v="Contrato de suministros"/>
    <s v="Basado en un Acuerdo Marco"/>
    <s v="No"/>
    <n v="838.53"/>
    <n v="838.53"/>
    <s v=""/>
    <s v=""/>
    <s v=""/>
    <s v=""/>
    <s v="2022/000838"/>
  </r>
  <r>
    <x v="2"/>
    <x v="24"/>
    <s v="001078/2022"/>
    <s v="suministro de papel ecológico para la Gerencia de Coordinación e Inspección y sus centros dependientes, para el periodo comprendido entre el 1 de marzo de 2022 y el 31 de enero de 2023"/>
    <s v="Contrato de suministros"/>
    <s v="Basado en un Acuerdo Marco"/>
    <s v="No"/>
    <n v="946.83"/>
    <n v="946.83"/>
    <s v=""/>
    <s v=""/>
    <s v=""/>
    <s v=""/>
    <s v="2022/000838"/>
  </r>
  <r>
    <x v="2"/>
    <x v="24"/>
    <s v="022798/2022"/>
    <s v="Marcapasos, desfibriladores y Holter D.A.M 2017/001559 GAIAB_Medtronic"/>
    <s v="Contrato de suministros"/>
    <s v="Basado en un Acuerdo Marco"/>
    <s v="No"/>
    <n v="954.8"/>
    <n v="462"/>
    <s v=""/>
    <s v=""/>
    <s v=""/>
    <s v=""/>
    <s v="@2022/000778"/>
  </r>
  <r>
    <x v="2"/>
    <x v="24"/>
    <s v="022770/2022"/>
    <s v="Marcapasos, desfibriladores y Holter D.A.M 2017/001559 GAIAB_Abbott"/>
    <s v="Contrato de suministros"/>
    <s v="Basado en un Acuerdo Marco"/>
    <s v="No"/>
    <n v="957.35"/>
    <n v="478.68"/>
    <s v=""/>
    <s v=""/>
    <s v=""/>
    <s v=""/>
    <s v="@2022/000776"/>
  </r>
  <r>
    <x v="2"/>
    <x v="24"/>
    <s v="014550/2022"/>
    <s v="Suministro de lentes intraoculares y otro material sanitario con cesión de equipos"/>
    <s v="Contrato de suministros"/>
    <s v="Procedimiento abierto; multiplicidad de criterios"/>
    <s v="No"/>
    <n v="1316.48"/>
    <n v="672.76"/>
    <s v=""/>
    <s v=""/>
    <s v=""/>
    <s v=""/>
    <s v="@2021/000316"/>
  </r>
  <r>
    <x v="2"/>
    <x v="24"/>
    <s v="001076/2022"/>
    <s v="suministro de papel ecológico para la Gerencia de Coordinación e Inspección y sus centros dependientes, para el periodo comprendido entre el 1 de marzo de 2022 y el 31 de enero de 2023"/>
    <s v="Contrato de suministros"/>
    <s v="Basado en un Acuerdo Marco"/>
    <s v="No"/>
    <n v="1677.06"/>
    <n v="1677.06"/>
    <s v=""/>
    <s v=""/>
    <s v=""/>
    <s v=""/>
    <s v="2022/000838"/>
  </r>
  <r>
    <x v="2"/>
    <x v="24"/>
    <s v="022885/2022"/>
    <s v="Suministro de papel ecológico para la Gerencia de Urgencias, Emergencias y Transporte Sanitario, para el período comprendido entre el 1 de abril de 2022 y el 31 de marzo de 2023"/>
    <s v="Contrato de suministros"/>
    <s v="Basado en un Acuerdo Marco"/>
    <s v="No"/>
    <n v="1829.52"/>
    <n v="1829.52"/>
    <s v=""/>
    <s v=""/>
    <s v=""/>
    <s v=""/>
    <s v="2022/001444"/>
  </r>
  <r>
    <x v="2"/>
    <x v="24"/>
    <s v="001075/2022"/>
    <s v="suministro de papel ecológico para la Gerencia de Coordinación e Inspección y sus centros dependientes, para el periodo comprendido entre el 1 de marzo de 2022 y el 31 de enero de 2023"/>
    <s v="Contrato de suministros"/>
    <s v="Basado en un Acuerdo Marco"/>
    <s v="No"/>
    <n v="1837.38"/>
    <n v="1837.38"/>
    <s v=""/>
    <s v=""/>
    <s v=""/>
    <s v=""/>
    <s v="2022/000838"/>
  </r>
  <r>
    <x v="2"/>
    <x v="24"/>
    <s v="044667/2022"/>
    <s v="Suministro de implantes, marcapasos, desfibriladores, electrodos y holters."/>
    <s v="Contrato de suministros"/>
    <s v="Basado en un Acuerdo Marco"/>
    <s v="No"/>
    <n v="1963.67"/>
    <n v="1848"/>
    <s v=""/>
    <s v=""/>
    <s v=""/>
    <s v=""/>
    <s v="2022/015404"/>
  </r>
  <r>
    <x v="2"/>
    <x v="24"/>
    <s v="030113/2022"/>
    <s v="Suministro de combustible de automoción de los vehículos adscritos al Hospital Nacional de Parapléjicos de Toledo"/>
    <s v="Contrato de suministros"/>
    <s v="Basado en un Acuerdo Marco"/>
    <s v="No"/>
    <n v="2080"/>
    <n v="2080"/>
    <s v=""/>
    <s v=""/>
    <s v=""/>
    <s v=""/>
    <s v="2022/015433"/>
  </r>
  <r>
    <x v="2"/>
    <x v="24"/>
    <s v="030261/2022"/>
    <s v="Contrato basado 2 del AM 2021/008752 Equip. Hosp. Grupo I Lote 8: Grúas GAI Villarrobledo"/>
    <s v="Contrato de suministros"/>
    <s v="Basado en un Acuerdo Marco"/>
    <s v="No"/>
    <n v="2240.7399999999998"/>
    <n v="2240.7399999999998"/>
    <s v=""/>
    <s v=""/>
    <s v=""/>
    <s v=""/>
    <s v="2022/014084"/>
  </r>
  <r>
    <x v="2"/>
    <x v="24"/>
    <s v="043199/2022"/>
    <s v="Contrato Basado 4  del AM 2021/008752 Equip Hosp Grupo I Lote 8: Grúas"/>
    <s v="Contrato de suministros"/>
    <s v="Basado en un Acuerdo Marco"/>
    <s v="No"/>
    <n v="2240.7399999999998"/>
    <n v="2240.7399999999998"/>
    <s v=""/>
    <s v=""/>
    <s v=""/>
    <s v=""/>
    <s v="2022/018906"/>
  </r>
  <r>
    <x v="2"/>
    <x v="24"/>
    <s v="001079/2022"/>
    <s v="suministro de papel ecológico para la Gerencia de Coordinación e Inspección y sus centros dependientes, para el periodo comprendido entre el 1 de marzo de 2022 y el 31 de enero de 2023"/>
    <s v="Contrato de suministros"/>
    <s v="Basado en un Acuerdo Marco"/>
    <s v="No"/>
    <n v="2479.29"/>
    <n v="2479.29"/>
    <s v=""/>
    <s v=""/>
    <s v=""/>
    <s v=""/>
    <s v="2022/000838"/>
  </r>
  <r>
    <x v="2"/>
    <x v="24"/>
    <s v="001568/2022"/>
    <s v="Suministro de Filgrastim para la GAI de Tomelloso (lote 86 del AM 2019/000150)"/>
    <s v="Contrato de suministros"/>
    <s v="Basado en un Acuerdo Marco"/>
    <s v="No"/>
    <n v="2641.6"/>
    <n v="2641.6"/>
    <s v=""/>
    <s v=""/>
    <s v=""/>
    <s v=""/>
    <s v="2022/001062"/>
  </r>
  <r>
    <x v="2"/>
    <x v="24"/>
    <s v="004309/2022"/>
    <s v="Suministro de Medicamentos derivado AM SESCAM: lotes 82, 86, 87, 88, 89, 90."/>
    <s v="Contrato de suministros"/>
    <s v="Basado en un Acuerdo Marco"/>
    <s v="No"/>
    <n v="2641.6"/>
    <n v="2641.6"/>
    <s v=""/>
    <s v=""/>
    <s v=""/>
    <s v=""/>
    <s v="2022/001535"/>
  </r>
  <r>
    <x v="2"/>
    <x v="24"/>
    <s v="014576/2022"/>
    <s v="Suministro de lentes intraoculares y otro material sanitario con cesión de equipos"/>
    <s v="Contrato de suministros"/>
    <s v="Procedimiento abierto; multiplicidad de criterios"/>
    <s v="No"/>
    <n v="2648.44"/>
    <n v="1068.67"/>
    <s v=""/>
    <s v=""/>
    <s v=""/>
    <s v=""/>
    <s v="@2021/000316"/>
  </r>
  <r>
    <x v="2"/>
    <x v="24"/>
    <s v="014574/2022"/>
    <s v="Suministro de lentes intraoculares y otro material sanitario con cesión de equipos"/>
    <s v="Contrato de suministros"/>
    <s v="Procedimiento abierto; multiplicidad de criterios"/>
    <s v="No"/>
    <n v="2657.16"/>
    <n v="1023.66"/>
    <s v=""/>
    <s v=""/>
    <s v=""/>
    <s v=""/>
    <s v="@2021/000316"/>
  </r>
  <r>
    <x v="2"/>
    <x v="24"/>
    <s v="014554/2022"/>
    <s v="Suministro de lentes intraoculares y otro material sanitario con cesión de equipos"/>
    <s v="Contrato de suministros"/>
    <s v="Procedimiento abierto; multiplicidad de criterios"/>
    <s v="No"/>
    <n v="2904"/>
    <n v="2831.4"/>
    <s v=""/>
    <s v=""/>
    <s v=""/>
    <s v=""/>
    <s v="@2021/000316"/>
  </r>
  <r>
    <x v="2"/>
    <x v="24"/>
    <s v="033898/2022"/>
    <s v="Suministro de equipamiento de protección radiológica individual para diversos servicios del Hospital Universitario de Toledo"/>
    <s v="Contrato de suministros"/>
    <s v="Procedimiento Abierto Simplificado"/>
    <s v="No"/>
    <n v="2928.2"/>
    <n v="2459.69"/>
    <s v=""/>
    <s v=""/>
    <s v=""/>
    <s v=""/>
    <s v="@2022/013736"/>
  </r>
  <r>
    <x v="2"/>
    <x v="24"/>
    <s v="038435/2022"/>
    <s v="Suministro de medicamentos de Factor VIII de coagulación recombinante para varias Comunidades y Ciudades Autónomas y organismos de la Administración General del Estado (Basado en Acuerdo Marco 2021/063.1)"/>
    <s v="Contrato de suministros"/>
    <s v="Basado en un Acuerdo Marco"/>
    <s v="No"/>
    <n v="2995.2"/>
    <n v="2995.2"/>
    <s v=""/>
    <s v=""/>
    <s v=""/>
    <s v=""/>
    <s v="2022/017502"/>
  </r>
  <r>
    <x v="2"/>
    <x v="24"/>
    <s v="033902/2022"/>
    <s v="Suministro de equipamiento de protección radiológica individual para diversos servicios del Hospital Universitario de Toledo"/>
    <s v="Contrato de suministros"/>
    <s v="Procedimiento Abierto Simplificado"/>
    <s v="No"/>
    <n v="3146"/>
    <n v="3146"/>
    <s v=""/>
    <s v=""/>
    <s v=""/>
    <s v=""/>
    <s v="@2022/013736"/>
  </r>
  <r>
    <x v="2"/>
    <x v="24"/>
    <s v="007780/2022"/>
    <s v="Electromedicina BC Lote 6: Rehabilitación de diagnóstico Contrato Basado 1"/>
    <s v="Contrato de suministros"/>
    <s v="Basado en un Acuerdo Marco"/>
    <s v="No"/>
    <n v="3194.4"/>
    <n v="3194.4"/>
    <s v=""/>
    <s v=""/>
    <s v=""/>
    <s v=""/>
    <s v="2022/002493"/>
  </r>
  <r>
    <x v="2"/>
    <x v="24"/>
    <s v="033896/2022"/>
    <s v="Suministro de equipamiento de protección radiológica individual para diversos servicios del Hospital Universitario de Toledo"/>
    <s v="Contrato de suministros"/>
    <s v="Procedimiento Abierto Simplificado"/>
    <s v="No"/>
    <n v="3267"/>
    <n v="2928.2"/>
    <s v=""/>
    <s v=""/>
    <s v=""/>
    <s v=""/>
    <s v="@2022/013736"/>
  </r>
  <r>
    <x v="2"/>
    <x v="24"/>
    <s v="054260/2022"/>
    <s v="Suministro de implantes, marcapasos, desfibriladores, electrodos y holters."/>
    <s v="Contrato de suministros"/>
    <s v="Basado en un Acuerdo Marco"/>
    <s v="No"/>
    <n v="3378.08"/>
    <n v="3366"/>
    <s v=""/>
    <s v=""/>
    <s v=""/>
    <s v=""/>
    <s v="2022/015404"/>
  </r>
  <r>
    <x v="2"/>
    <x v="24"/>
    <s v="014570/2022"/>
    <s v="Suministro de lentes intraoculares y otro material sanitario con cesión de equipos"/>
    <s v="Contrato de suministros"/>
    <s v="Procedimiento abierto; multiplicidad de criterios"/>
    <s v="No"/>
    <n v="3441.25"/>
    <n v="2657.16"/>
    <s v=""/>
    <s v=""/>
    <s v=""/>
    <s v=""/>
    <s v="@2021/000316"/>
  </r>
  <r>
    <x v="2"/>
    <x v="24"/>
    <s v="022774/2022"/>
    <s v="Marcapasos, desfibriladores y Holter D.A.M 2017/001559 GAIAB_Abbott"/>
    <s v="Contrato de suministros"/>
    <s v="Basado en un Acuerdo Marco"/>
    <s v="No"/>
    <n v="3481.33"/>
    <n v="1740.66"/>
    <s v=""/>
    <s v=""/>
    <s v=""/>
    <s v=""/>
    <s v="@2022/000776"/>
  </r>
  <r>
    <x v="2"/>
    <x v="24"/>
    <s v="022800/2022"/>
    <s v="Marcapasos, desfibriladores y Holter D.A.M 2017/001559 GAIAB_Medtronic"/>
    <s v="Contrato de suministros"/>
    <s v="Basado en un Acuerdo Marco"/>
    <s v="No"/>
    <n v="3482.6"/>
    <n v="1683"/>
    <s v=""/>
    <s v=""/>
    <s v=""/>
    <s v=""/>
    <s v="@2022/000778"/>
  </r>
  <r>
    <x v="2"/>
    <x v="24"/>
    <s v="037972/2022"/>
    <s v="Suministro combustible automoción GAI Villarrobledo. RESSA"/>
    <s v="Contrato de suministros"/>
    <s v="Basado en un Acuerdo Marco"/>
    <s v="No"/>
    <n v="3564"/>
    <n v="3564"/>
    <s v=""/>
    <s v=""/>
    <s v=""/>
    <s v=""/>
    <s v="2022/018744"/>
  </r>
  <r>
    <x v="2"/>
    <x v="24"/>
    <s v="033908/2022"/>
    <s v="Guantes quirúrgicos"/>
    <s v="Contrato de suministros"/>
    <s v="Procedimiento Abierto Simplificado"/>
    <s v="No"/>
    <n v="3715.91"/>
    <n v="3166.55"/>
    <s v=""/>
    <s v=""/>
    <s v=""/>
    <s v=""/>
    <s v="@2022/010622"/>
  </r>
  <r>
    <x v="2"/>
    <x v="24"/>
    <s v="001598/2022"/>
    <s v="Contrato basado a.m. 2019/000150. lote 86"/>
    <s v="Contrato de suministros"/>
    <s v="Basado en un Acuerdo Marco"/>
    <s v="No"/>
    <n v="3962.4"/>
    <n v="3962.4"/>
    <s v=""/>
    <s v=""/>
    <s v=""/>
    <s v=""/>
    <s v="2022/001174"/>
  </r>
  <r>
    <x v="2"/>
    <x v="24"/>
    <s v="014577/2022"/>
    <s v="Suministro de lentes intraoculares y otro material sanitario con cesión de equipos"/>
    <s v="Contrato de suministros"/>
    <s v="Procedimiento abierto; multiplicidad de criterios"/>
    <s v="No"/>
    <n v="3968.8"/>
    <n v="2226.4"/>
    <s v=""/>
    <s v=""/>
    <s v=""/>
    <s v=""/>
    <s v="@2021/000316"/>
  </r>
  <r>
    <x v="2"/>
    <x v="24"/>
    <s v="028158/2022"/>
    <s v="Suministro electrodos Medtronic"/>
    <s v="Contrato de suministros"/>
    <s v="Basado en un Acuerdo Marco"/>
    <s v="No"/>
    <n v="4224"/>
    <n v="4224"/>
    <s v=""/>
    <s v=""/>
    <s v=""/>
    <s v=""/>
    <s v="2022/013376"/>
  </r>
  <r>
    <x v="2"/>
    <x v="24"/>
    <s v="028141/2022"/>
    <s v="Suministro electrodos Abbott"/>
    <s v="Contrato de suministros"/>
    <s v="Basado en un Acuerdo Marco"/>
    <s v="No"/>
    <n v="4247.2299999999996"/>
    <n v="4247.2299999999996"/>
    <s v=""/>
    <s v=""/>
    <s v=""/>
    <s v=""/>
    <s v="2022/013399"/>
  </r>
  <r>
    <x v="2"/>
    <x v="24"/>
    <s v="028121/2022"/>
    <s v="Suministro electrodos Boston"/>
    <s v="Contrato de suministros"/>
    <s v="Basado en un Acuerdo Marco"/>
    <s v="No"/>
    <n v="4251.45"/>
    <n v="4251.45"/>
    <s v=""/>
    <s v=""/>
    <s v=""/>
    <s v=""/>
    <s v="2022/013405"/>
  </r>
  <r>
    <x v="2"/>
    <x v="24"/>
    <s v="014569/2022"/>
    <s v="Suministro de lentes intraoculares y otro material sanitario con cesión de equipos"/>
    <s v="Contrato de suministros"/>
    <s v="Procedimiento abierto; multiplicidad de criterios"/>
    <s v="No"/>
    <n v="4530.24"/>
    <n v="4428.6000000000004"/>
    <s v=""/>
    <s v=""/>
    <s v=""/>
    <s v=""/>
    <s v="@2021/000316"/>
  </r>
  <r>
    <x v="2"/>
    <x v="24"/>
    <s v="044630/2022"/>
    <s v="Suministro de implantes, marcapasos, desfibriladores, electrodos y holters."/>
    <s v="Contrato de suministros"/>
    <s v="Basado en un Acuerdo Marco"/>
    <s v="No"/>
    <n v="4791.6000000000004"/>
    <n v="4763"/>
    <s v=""/>
    <s v=""/>
    <s v=""/>
    <s v=""/>
    <s v="2022/015404"/>
  </r>
  <r>
    <x v="2"/>
    <x v="24"/>
    <s v="044643/2022"/>
    <s v="Suministro de implantes, marcapasos, desfibriladores, electrodos y holters."/>
    <s v="Contrato de suministros"/>
    <s v="Basado en un Acuerdo Marco"/>
    <s v="No"/>
    <n v="4791.6000000000004"/>
    <n v="4791.6000000000004"/>
    <s v=""/>
    <s v=""/>
    <s v=""/>
    <s v=""/>
    <s v="2022/015404"/>
  </r>
  <r>
    <x v="2"/>
    <x v="24"/>
    <s v="044666/2022"/>
    <s v="Suministro de implantes, marcapasos, desfibriladores, electrodos y holters."/>
    <s v="Contrato de suministros"/>
    <s v="Basado en un Acuerdo Marco"/>
    <s v="No"/>
    <n v="4791.6000000000004"/>
    <n v="4620"/>
    <s v=""/>
    <s v=""/>
    <s v=""/>
    <s v=""/>
    <s v="2022/015404"/>
  </r>
  <r>
    <x v="2"/>
    <x v="24"/>
    <s v="044625/2022"/>
    <s v="Suministro de implantes, marcapasos, desfibriladores, electrodos y holters."/>
    <s v="Contrato de suministros"/>
    <s v="Basado en un Acuerdo Marco"/>
    <s v="No"/>
    <n v="5067.12"/>
    <n v="5049"/>
    <s v=""/>
    <s v=""/>
    <s v=""/>
    <s v=""/>
    <s v="2022/015404"/>
  </r>
  <r>
    <x v="2"/>
    <x v="24"/>
    <s v="044644/2022"/>
    <s v="Suministro de implantes, marcapasos, desfibriladores, electrodos y holters."/>
    <s v="Contrato de suministros"/>
    <s v="Basado en un Acuerdo Marco"/>
    <s v="No"/>
    <n v="5067.12"/>
    <n v="5067.12"/>
    <s v=""/>
    <s v=""/>
    <s v=""/>
    <s v=""/>
    <s v="2022/015404"/>
  </r>
  <r>
    <x v="2"/>
    <x v="24"/>
    <s v="004182/2022"/>
    <s v="Suministro de medicamentos, sueros y medios de contraste para los centros dependientes del SESCAM (Basado en Acuerdo Marco @2019/000150-III)"/>
    <s v="Contrato de suministros"/>
    <s v="Basado en un Acuerdo Marco"/>
    <s v="No"/>
    <n v="5074.0600000000004"/>
    <n v="5074.0600000000004"/>
    <s v=""/>
    <s v=""/>
    <s v=""/>
    <s v=""/>
    <s v="2022/001691"/>
  </r>
  <r>
    <x v="2"/>
    <x v="24"/>
    <s v="032438/2022"/>
    <s v="Suministro combustible GAI Puertollano. Ressa"/>
    <s v="Contrato de suministros"/>
    <s v="Basado en un Acuerdo Marco"/>
    <s v="No"/>
    <n v="5280"/>
    <n v="5280"/>
    <s v=""/>
    <s v=""/>
    <s v=""/>
    <s v=""/>
    <s v="2022/015691"/>
  </r>
  <r>
    <x v="2"/>
    <x v="24"/>
    <s v="028157/2022"/>
    <s v="Suministro electrodos Medtronic"/>
    <s v="Contrato de suministros"/>
    <s v="Basado en un Acuerdo Marco"/>
    <s v="No"/>
    <n v="5324"/>
    <n v="5324"/>
    <s v=""/>
    <s v=""/>
    <s v=""/>
    <s v=""/>
    <s v="2022/013376"/>
  </r>
  <r>
    <x v="2"/>
    <x v="24"/>
    <s v="028143/2022"/>
    <s v="Suministro electrodos Abbott"/>
    <s v="Contrato de suministros"/>
    <s v="Basado en un Acuerdo Marco"/>
    <s v="No"/>
    <n v="5374.34"/>
    <n v="5374.34"/>
    <s v=""/>
    <s v=""/>
    <s v=""/>
    <s v=""/>
    <s v="2022/013399"/>
  </r>
  <r>
    <x v="2"/>
    <x v="24"/>
    <s v="028123/2022"/>
    <s v="Suministro electrodos Boston"/>
    <s v="Contrato de suministros"/>
    <s v="Basado en un Acuerdo Marco"/>
    <s v="No"/>
    <n v="5379.7"/>
    <n v="5379.7"/>
    <s v=""/>
    <s v=""/>
    <s v=""/>
    <s v=""/>
    <s v="2022/013405"/>
  </r>
  <r>
    <x v="2"/>
    <x v="24"/>
    <s v="030079/2022"/>
    <s v="Suministro de combustible de automoción para vehículos: Ressa"/>
    <s v="Contrato de suministros"/>
    <s v="Basado en un Acuerdo Marco"/>
    <s v="No"/>
    <n v="5500"/>
    <n v="5500"/>
    <s v=""/>
    <s v=""/>
    <s v=""/>
    <s v=""/>
    <s v="2022/015086"/>
  </r>
  <r>
    <x v="2"/>
    <x v="24"/>
    <s v="004527/2022"/>
    <s v="Adquisición de Acetato de Glatiramero subcutáneo Lote 87 durante 24 meses"/>
    <s v="Contrato de suministros"/>
    <s v="Basado en un Acuerdo Marco"/>
    <s v="No"/>
    <n v="5616"/>
    <n v="5616"/>
    <s v=""/>
    <s v=""/>
    <s v=""/>
    <s v=""/>
    <s v="2022/002639"/>
  </r>
  <r>
    <x v="2"/>
    <x v="24"/>
    <s v="038433/2022"/>
    <s v="Suministro de medicamentos de Factor VIII de coagulación recombinante para varias Comunidades y Ciudades Autónomas y organismos de la Administración General del Estado (Basado en Acuerdo Marco 2021/063.1)"/>
    <s v="Contrato de suministros"/>
    <s v="Basado en un Acuerdo Marco"/>
    <s v="No"/>
    <n v="5824"/>
    <n v="5824"/>
    <s v=""/>
    <s v=""/>
    <s v=""/>
    <s v=""/>
    <s v="2022/017502"/>
  </r>
  <r>
    <x v="2"/>
    <x v="24"/>
    <s v="037744/2022"/>
    <s v="Suministro de combustible de automoción para vehículos de la Gerencia de Atención Integrada de Ciudad Real con RESSA (Procedimiento basado en Acuerdo Marco 2022/000192)"/>
    <s v="Contrato de suministros"/>
    <s v="Basado en un Acuerdo Marco"/>
    <s v="No"/>
    <n v="5895.7"/>
    <n v="5895.7"/>
    <s v=""/>
    <s v=""/>
    <s v=""/>
    <s v=""/>
    <s v="2022/016676"/>
  </r>
  <r>
    <x v="2"/>
    <x v="24"/>
    <s v="043887/2022"/>
    <s v="Suministro de reactivos, material fungible y equipamientos en cesión necesarios para la realización de las determinaciones analíticas del laboratorio de análisis clínicos"/>
    <s v="Contrato de suministros"/>
    <s v="Procedimiento abierto; multiplicidad de criterios"/>
    <s v="No"/>
    <n v="6000.05"/>
    <n v="6000.05"/>
    <s v=""/>
    <s v=""/>
    <s v=""/>
    <s v=""/>
    <s v="2018/003422"/>
  </r>
  <r>
    <x v="2"/>
    <x v="24"/>
    <s v="007517/2022"/>
    <s v="Lote 110 Adquisición de medios de contraste iodados no iónicos de baja osmolaridad para la Gerencia de Atención Integrada de Ciudad Real."/>
    <s v="Contrato de suministros"/>
    <s v="Basado en un Acuerdo Marco"/>
    <s v="No"/>
    <n v="6115.2"/>
    <n v="6115.2"/>
    <s v=""/>
    <s v=""/>
    <s v=""/>
    <s v=""/>
    <s v="2022/001552"/>
  </r>
  <r>
    <x v="2"/>
    <x v="24"/>
    <s v="028155/2022"/>
    <s v="Suministro electrodos Medtronic"/>
    <s v="Contrato de suministros"/>
    <s v="Basado en un Acuerdo Marco"/>
    <s v="No"/>
    <n v="6600"/>
    <n v="6600"/>
    <s v=""/>
    <s v=""/>
    <s v=""/>
    <s v=""/>
    <s v="2022/013376"/>
  </r>
  <r>
    <x v="2"/>
    <x v="24"/>
    <s v="044673/2022"/>
    <s v="Suministro de implantes, marcapasos, desfibriladores, electrodos y holters."/>
    <s v="Contrato de suministros"/>
    <s v="Basado en un Acuerdo Marco"/>
    <s v="No"/>
    <n v="6756.15"/>
    <n v="6732"/>
    <s v=""/>
    <s v=""/>
    <s v=""/>
    <s v=""/>
    <s v="2022/015404"/>
  </r>
  <r>
    <x v="2"/>
    <x v="24"/>
    <s v="044669/2022"/>
    <s v="Suministro de implantes, marcapasos, desfibriladores, electrodos y holters."/>
    <s v="Contrato de suministros"/>
    <s v="Basado en un Acuerdo Marco"/>
    <s v="No"/>
    <n v="6756.16"/>
    <n v="6732"/>
    <s v=""/>
    <s v=""/>
    <s v=""/>
    <s v=""/>
    <s v="2022/015404"/>
  </r>
  <r>
    <x v="2"/>
    <x v="24"/>
    <s v="039109/2022"/>
    <s v="Suministro en régimen de arrendamiento sin opción de compra, de 1 vehículo tipo furgoneta pequeña para la GAICR"/>
    <s v="Contrato de suministros"/>
    <s v="Procedimiento Abierto Simplificado Abreviado"/>
    <s v="No"/>
    <n v="6897"/>
    <n v="6889.74"/>
    <s v=""/>
    <s v=""/>
    <s v=""/>
    <s v=""/>
    <s v="@2022/015447"/>
  </r>
  <r>
    <x v="2"/>
    <x v="24"/>
    <s v="028142/2022"/>
    <s v="Suministro electrodos Abbott"/>
    <s v="Contrato de suministros"/>
    <s v="Basado en un Acuerdo Marco"/>
    <s v="No"/>
    <n v="6919.09"/>
    <n v="6919.09"/>
    <s v=""/>
    <s v=""/>
    <s v=""/>
    <s v=""/>
    <s v="2022/013399"/>
  </r>
  <r>
    <x v="2"/>
    <x v="24"/>
    <s v="028124/2022"/>
    <s v="Suministro electrodos Boston"/>
    <s v="Contrato de suministros"/>
    <s v="Basado en un Acuerdo Marco"/>
    <s v="No"/>
    <n v="6926.04"/>
    <n v="6926.04"/>
    <s v=""/>
    <s v=""/>
    <s v=""/>
    <s v=""/>
    <s v="2022/013405"/>
  </r>
  <r>
    <x v="2"/>
    <x v="24"/>
    <s v="044668/2022"/>
    <s v="Suministro de implantes, marcapasos, desfibriladores, electrodos y holters."/>
    <s v="Contrato de suministros"/>
    <s v="Basado en un Acuerdo Marco"/>
    <s v="No"/>
    <n v="6969.6"/>
    <n v="6732"/>
    <s v=""/>
    <s v=""/>
    <s v=""/>
    <s v=""/>
    <s v="2022/015404"/>
  </r>
  <r>
    <x v="2"/>
    <x v="24"/>
    <s v="044634/2022"/>
    <s v="Suministro de implantes, marcapasos, desfibriladores, electrodos y holters."/>
    <s v="Contrato de suministros"/>
    <s v="Basado en un Acuerdo Marco"/>
    <s v="No"/>
    <n v="7187.4"/>
    <n v="7095"/>
    <s v=""/>
    <s v=""/>
    <s v=""/>
    <s v=""/>
    <s v="2022/015404"/>
  </r>
  <r>
    <x v="2"/>
    <x v="24"/>
    <s v="044635/2022"/>
    <s v="Suministro de implantes, marcapasos, desfibriladores, electrodos y holters."/>
    <s v="Contrato de suministros"/>
    <s v="Basado en un Acuerdo Marco"/>
    <s v="No"/>
    <n v="7187.4"/>
    <n v="7095"/>
    <s v=""/>
    <s v=""/>
    <s v=""/>
    <s v=""/>
    <s v="2022/015404"/>
  </r>
  <r>
    <x v="2"/>
    <x v="24"/>
    <s v="044663/2022"/>
    <s v="Suministro de implantes, marcapasos, desfibriladores, electrodos y holters."/>
    <s v="Contrato de suministros"/>
    <s v="Basado en un Acuerdo Marco"/>
    <s v="No"/>
    <n v="7187.4"/>
    <n v="6930"/>
    <s v=""/>
    <s v=""/>
    <s v=""/>
    <s v=""/>
    <s v="2022/015404"/>
  </r>
  <r>
    <x v="2"/>
    <x v="24"/>
    <s v="044664/2022"/>
    <s v="Suministro de implantes, marcapasos, desfibriladores, electrodos y holters."/>
    <s v="Contrato de suministros"/>
    <s v="Basado en un Acuerdo Marco"/>
    <s v="No"/>
    <n v="7187.4"/>
    <n v="6930"/>
    <s v=""/>
    <s v=""/>
    <s v=""/>
    <s v=""/>
    <s v="2022/015404"/>
  </r>
  <r>
    <x v="2"/>
    <x v="24"/>
    <s v="028116/2022"/>
    <s v="Suministro electrodos Boston"/>
    <s v="Contrato de suministros"/>
    <s v="Basado en un Acuerdo Marco"/>
    <s v="No"/>
    <n v="7187.41"/>
    <n v="7187.4"/>
    <s v=""/>
    <s v=""/>
    <s v=""/>
    <s v=""/>
    <s v="2022/013405"/>
  </r>
  <r>
    <x v="2"/>
    <x v="24"/>
    <s v="014568/2022"/>
    <s v="Suministro de lentes intraoculares y otro material sanitario con cesión de equipos"/>
    <s v="Contrato de suministros"/>
    <s v="Procedimiento abierto; multiplicidad de criterios"/>
    <s v="No"/>
    <n v="7453.6"/>
    <n v="7369.38"/>
    <s v=""/>
    <s v=""/>
    <s v=""/>
    <s v=""/>
    <s v="@2021/000316"/>
  </r>
  <r>
    <x v="2"/>
    <x v="24"/>
    <s v="044645/2022"/>
    <s v="Suministro de implantes, marcapasos, desfibriladores, electrodos y holters."/>
    <s v="Contrato de suministros"/>
    <s v="Basado en un Acuerdo Marco"/>
    <s v="No"/>
    <n v="7603.2"/>
    <n v="7603.18"/>
    <s v=""/>
    <s v=""/>
    <s v=""/>
    <s v=""/>
    <s v="2022/015404"/>
  </r>
  <r>
    <x v="2"/>
    <x v="24"/>
    <s v="038190/2022"/>
    <s v="Sum de combustible de automoción para vehículos de la Gerencia de Atención Integrada de Cuenca, RESSA"/>
    <s v="Contrato de suministros"/>
    <s v="Basado en un Acuerdo Marco"/>
    <s v="No"/>
    <n v="7865"/>
    <n v="7865"/>
    <s v=""/>
    <s v=""/>
    <s v=""/>
    <s v=""/>
    <s v="2022/015585"/>
  </r>
  <r>
    <x v="2"/>
    <x v="24"/>
    <s v="014572/2022"/>
    <s v="Suministro de lentes intraoculares y otro material sanitario con cesión de equipos"/>
    <s v="Contrato de suministros"/>
    <s v="Procedimiento abierto; multiplicidad de criterios"/>
    <s v="No"/>
    <n v="8523.24"/>
    <n v="5786.22"/>
    <s v=""/>
    <s v=""/>
    <s v=""/>
    <s v=""/>
    <s v="@2021/000316"/>
  </r>
  <r>
    <x v="2"/>
    <x v="24"/>
    <s v="033903/2022"/>
    <s v="Suministro de equipamiento de protección radiológica individual para diversos servicios del Hospital Universitario de Toledo"/>
    <s v="Contrato de suministros"/>
    <s v="Procedimiento Abierto Simplificado"/>
    <s v="No"/>
    <n v="8712"/>
    <n v="8518.4"/>
    <s v=""/>
    <s v=""/>
    <s v=""/>
    <s v=""/>
    <s v="@2022/013736"/>
  </r>
  <r>
    <x v="2"/>
    <x v="24"/>
    <s v="032449/2022"/>
    <s v="Suministro Combustible GAI Puertollano. Solred"/>
    <s v="Contrato de suministros"/>
    <s v="Basado en un Acuerdo Marco"/>
    <s v="No"/>
    <n v="8800.02"/>
    <n v="8800.02"/>
    <s v=""/>
    <s v=""/>
    <s v=""/>
    <s v=""/>
    <s v="2022/015694"/>
  </r>
  <r>
    <x v="2"/>
    <x v="24"/>
    <s v="029866/2022"/>
    <s v="Suministro de Combustible para los vehículos de la Gerencia de Atención Integrada de Tomelloso"/>
    <s v="Contrato de suministros"/>
    <s v="Basado en un Acuerdo Marco"/>
    <s v="No"/>
    <n v="9508.06"/>
    <n v="9508.06"/>
    <s v=""/>
    <s v=""/>
    <s v=""/>
    <s v=""/>
    <s v="2022/015179"/>
  </r>
  <r>
    <x v="2"/>
    <x v="24"/>
    <s v="004173/2022"/>
    <s v="Suministro de medicamentos, sueros y medios de contraste para los centros dependientes del SESCAM (basado en Acuerdo Marco @2019/000150-V)"/>
    <s v="Contrato de suministros"/>
    <s v="Basado en un Acuerdo Marco"/>
    <s v="No"/>
    <n v="9755.2000000000007"/>
    <n v="9755.2000000000007"/>
    <s v=""/>
    <s v=""/>
    <s v=""/>
    <s v=""/>
    <s v="2022/001608"/>
  </r>
  <r>
    <x v="2"/>
    <x v="24"/>
    <s v="028139/2022"/>
    <s v="Suministro electrodos Abbott"/>
    <s v="Contrato de suministros"/>
    <s v="Basado en un Acuerdo Marco"/>
    <s v="No"/>
    <n v="10443.969999999999"/>
    <n v="10443.969999999999"/>
    <s v=""/>
    <s v=""/>
    <s v=""/>
    <s v=""/>
    <s v="2022/013399"/>
  </r>
  <r>
    <x v="2"/>
    <x v="24"/>
    <s v="004331/2022"/>
    <s v="Suministro de Rituximab intravenoso  para la Gerencia de Atención Integrada de Valdepeñas (Lote 82 del A.M 2019/000150)"/>
    <s v="Contrato de suministros"/>
    <s v="Basado en un Acuerdo Marco"/>
    <s v="No"/>
    <n v="10818.6"/>
    <n v="10818.6"/>
    <s v=""/>
    <s v=""/>
    <s v=""/>
    <s v=""/>
    <s v="2022/001928"/>
  </r>
  <r>
    <x v="2"/>
    <x v="24"/>
    <s v="007371/2022"/>
    <s v="Lote 86 Filgrastim. Contrato Basado en AM2019/000150 medicamentos, sueros y contrastes para la GAI de Hellín."/>
    <s v="Contrato de suministros"/>
    <s v="Basado en un Acuerdo Marco"/>
    <s v="No"/>
    <n v="10896.6"/>
    <n v="10896.6"/>
    <s v=""/>
    <s v=""/>
    <s v=""/>
    <s v=""/>
    <s v="2022/001708"/>
  </r>
  <r>
    <x v="2"/>
    <x v="24"/>
    <s v="044648/2022"/>
    <s v="Suministro de implantes, marcapasos, desfibriladores, electrodos y holters."/>
    <s v="Contrato de suministros"/>
    <s v="Basado en un Acuerdo Marco"/>
    <s v="No"/>
    <n v="11090.2"/>
    <n v="10120"/>
    <s v=""/>
    <s v=""/>
    <s v=""/>
    <s v=""/>
    <s v="2022/015404"/>
  </r>
  <r>
    <x v="2"/>
    <x v="24"/>
    <s v="043889/2022"/>
    <s v="Suministro de reactivos, material fungible y equipamientos en cesión necesarios para la realización de las determinaciones analíticas del laboratorio de análisis clínicos"/>
    <s v="Contrato de suministros"/>
    <s v="Procedimiento abierto; multiplicidad de criterios"/>
    <s v="No"/>
    <n v="11340"/>
    <n v="11340"/>
    <s v=""/>
    <s v=""/>
    <s v=""/>
    <s v=""/>
    <s v="2018/003422"/>
  </r>
  <r>
    <x v="2"/>
    <x v="24"/>
    <s v="028140/2022"/>
    <s v="Suministro electrodos Abbott"/>
    <s v="Contrato de suministros"/>
    <s v="Basado en un Acuerdo Marco"/>
    <s v="No"/>
    <n v="11811.41"/>
    <n v="11811.41"/>
    <s v=""/>
    <s v=""/>
    <s v=""/>
    <s v=""/>
    <s v="2022/013399"/>
  </r>
  <r>
    <x v="2"/>
    <x v="24"/>
    <s v="001514/2022"/>
    <s v="Suministro de 780 cajas de papel ecológico para impresión y escritura"/>
    <s v="Contrato de suministros"/>
    <s v="Basado en un Acuerdo Marco"/>
    <s v="No"/>
    <n v="11891.88"/>
    <n v="11891.88"/>
    <s v=""/>
    <s v=""/>
    <s v=""/>
    <s v=""/>
    <s v="2022/001017"/>
  </r>
  <r>
    <x v="2"/>
    <x v="24"/>
    <s v="044632/2022"/>
    <s v="Suministro de implantes, marcapasos, desfibriladores, electrodos y holters."/>
    <s v="Contrato de suministros"/>
    <s v="Basado en un Acuerdo Marco"/>
    <s v="No"/>
    <n v="11979"/>
    <n v="11907.5"/>
    <s v=""/>
    <s v=""/>
    <s v=""/>
    <s v=""/>
    <s v="2022/015404"/>
  </r>
  <r>
    <x v="2"/>
    <x v="24"/>
    <s v="044662/2022"/>
    <s v="Suministro de implantes, marcapasos, desfibriladores, electrodos y holters."/>
    <s v="Contrato de suministros"/>
    <s v="Basado en un Acuerdo Marco"/>
    <s v="No"/>
    <n v="12105.45"/>
    <n v="10788.8"/>
    <s v=""/>
    <s v=""/>
    <s v=""/>
    <s v=""/>
    <s v="2022/015404"/>
  </r>
  <r>
    <x v="2"/>
    <x v="24"/>
    <s v="007877/2022"/>
    <s v="Suministro de marcapasos, desfibriladores, electrodos y holters"/>
    <s v="Contrato de suministros"/>
    <s v="Basado en un Acuerdo Marco"/>
    <s v="No"/>
    <n v="12191.2"/>
    <n v="10010"/>
    <s v=""/>
    <s v=""/>
    <s v=""/>
    <s v=""/>
    <s v="2021/005410"/>
  </r>
  <r>
    <x v="2"/>
    <x v="24"/>
    <s v="028120/2022"/>
    <s v="Suministro electrodos Boston"/>
    <s v="Contrato de suministros"/>
    <s v="Basado en un Acuerdo Marco"/>
    <s v="No"/>
    <n v="12196.8"/>
    <n v="12196.8"/>
    <s v=""/>
    <s v=""/>
    <s v=""/>
    <s v=""/>
    <s v="2022/013405"/>
  </r>
  <r>
    <x v="2"/>
    <x v="24"/>
    <s v="033493/2022"/>
    <s v="Suministro de combustible automoción gasoil para la GAI de Manzanares"/>
    <s v="Contrato de suministros"/>
    <s v="Basado en un Acuerdo Marco"/>
    <s v="No"/>
    <n v="12920"/>
    <n v="12920"/>
    <s v=""/>
    <s v=""/>
    <s v=""/>
    <s v=""/>
    <s v="2022/016003"/>
  </r>
  <r>
    <x v="2"/>
    <x v="24"/>
    <s v="028154/2022"/>
    <s v="Suministro electrodos Medtronic"/>
    <s v="Contrato de suministros"/>
    <s v="Basado en un Acuerdo Marco"/>
    <s v="No"/>
    <n v="13464"/>
    <n v="13464"/>
    <s v=""/>
    <s v=""/>
    <s v=""/>
    <s v=""/>
    <s v="2022/013376"/>
  </r>
  <r>
    <x v="2"/>
    <x v="24"/>
    <s v="028156/2022"/>
    <s v="Suministro electrodos Medtronic"/>
    <s v="Contrato de suministros"/>
    <s v="Basado en un Acuerdo Marco"/>
    <s v="No"/>
    <n v="13464"/>
    <n v="13464"/>
    <s v=""/>
    <s v=""/>
    <s v=""/>
    <s v=""/>
    <s v="2022/013376"/>
  </r>
  <r>
    <x v="2"/>
    <x v="24"/>
    <s v="004084/2022"/>
    <s v="Arrendamiento sin opción de compra, de equipos de frío-congelación para el aislamiento y contención de los residuos citotóxicos del Complejo Hospitalario Universitario de Toledo."/>
    <s v="Contrato de suministros"/>
    <s v="Procedimiento negociado sin publicidad"/>
    <s v="No"/>
    <n v="13490.4"/>
    <n v="13490.4"/>
    <s v="168"/>
    <s v="a"/>
    <s v="2"/>
    <s v="EXCLUSIVIDAD TÉCNICA, DE DERECHOS EXCLUSIVOS O ARTÍSTICA_x000a_"/>
    <s v="@2022/000486"/>
  </r>
  <r>
    <x v="2"/>
    <x v="24"/>
    <s v="014578/2022"/>
    <s v="Suministro de lentes intraoculares y otro material sanitario con cesión de equipos"/>
    <s v="Contrato de suministros"/>
    <s v="Procedimiento abierto; multiplicidad de criterios"/>
    <s v="No"/>
    <n v="13573.29"/>
    <n v="10672.2"/>
    <s v=""/>
    <s v=""/>
    <s v=""/>
    <s v=""/>
    <s v="@2021/000316"/>
  </r>
  <r>
    <x v="2"/>
    <x v="24"/>
    <s v="022790/2022"/>
    <s v="Marcapasos, desfibriladores y Holter D.A.M 2017/001559 GAIAB_Medtronic"/>
    <s v="Contrato de suministros"/>
    <s v="Basado en un Acuerdo Marco"/>
    <s v="No"/>
    <n v="13862.75"/>
    <n v="12650"/>
    <s v=""/>
    <s v=""/>
    <s v=""/>
    <s v=""/>
    <s v="@2022/000778"/>
  </r>
  <r>
    <x v="2"/>
    <x v="24"/>
    <s v="044636/2022"/>
    <s v="Suministro de implantes, marcapasos, desfibriladores, electrodos y holters."/>
    <s v="Contrato de suministros"/>
    <s v="Basado en un Acuerdo Marco"/>
    <s v="No"/>
    <n v="14374.8"/>
    <n v="14190"/>
    <s v=""/>
    <s v=""/>
    <s v=""/>
    <s v=""/>
    <s v="2022/015404"/>
  </r>
  <r>
    <x v="2"/>
    <x v="24"/>
    <s v="044665/2022"/>
    <s v="Suministro de implantes, marcapasos, desfibriladores, electrodos y holters."/>
    <s v="Contrato de suministros"/>
    <s v="Basado en un Acuerdo Marco"/>
    <s v="No"/>
    <n v="14374.8"/>
    <n v="13860"/>
    <s v=""/>
    <s v=""/>
    <s v=""/>
    <s v=""/>
    <s v="2022/015404"/>
  </r>
  <r>
    <x v="2"/>
    <x v="24"/>
    <s v="033102/2022"/>
    <s v="Suministro de combustible de automoción para los vehículos adscritos a la Gerencia de Antención Integrada de Almansa"/>
    <s v="Contrato de suministros"/>
    <s v="Basado en un Acuerdo Marco"/>
    <s v="No"/>
    <n v="14400"/>
    <n v="14400"/>
    <s v=""/>
    <s v=""/>
    <s v=""/>
    <s v=""/>
    <s v="2022/014630"/>
  </r>
  <r>
    <x v="2"/>
    <x v="24"/>
    <s v="004357/2022"/>
    <s v="Suministro de Filgrastim para la Gerencia de Atención Integrada de Valdepeñas (Lote 86 del A.M. 2019/000150)"/>
    <s v="Contrato de suministros"/>
    <s v="Basado en un Acuerdo Marco"/>
    <s v="No"/>
    <n v="14792.96"/>
    <n v="14792.96"/>
    <s v=""/>
    <s v=""/>
    <s v=""/>
    <s v=""/>
    <s v="2022/001935"/>
  </r>
  <r>
    <x v="2"/>
    <x v="24"/>
    <s v="028152/2022"/>
    <s v="Suministro electrodos Medtronic"/>
    <s v="Contrato de suministros"/>
    <s v="Basado en un Acuerdo Marco"/>
    <s v="No"/>
    <n v="15708"/>
    <n v="15708"/>
    <s v=""/>
    <s v=""/>
    <s v=""/>
    <s v=""/>
    <s v="2022/013376"/>
  </r>
  <r>
    <x v="2"/>
    <x v="24"/>
    <s v="036671/2022"/>
    <s v="Suministro de reactivos, material fungible y equipamientos en cesión necesarios para la realización de las determinaciones analíticas del laboratorio de análisis clínicos"/>
    <s v="Contrato de suministros"/>
    <s v="Procedimiento abierto; multiplicidad de criterios"/>
    <s v="No"/>
    <n v="15960"/>
    <n v="15960"/>
    <s v=""/>
    <s v=""/>
    <s v=""/>
    <s v=""/>
    <s v="2018/003422"/>
  </r>
  <r>
    <x v="2"/>
    <x v="24"/>
    <s v="039029/2022"/>
    <s v="Suministro de reactivos, material fungible y equipamientos en cesión necesarios para la realización de las determinaciones analíticas del laboratorio de análisis clínicos"/>
    <s v="Contrato de suministros"/>
    <s v="Procedimiento abierto; multiplicidad de criterios"/>
    <s v="No"/>
    <n v="16093"/>
    <n v="16093"/>
    <s v=""/>
    <s v=""/>
    <s v=""/>
    <s v=""/>
    <s v="2018/003422"/>
  </r>
  <r>
    <x v="2"/>
    <x v="24"/>
    <s v="033900/2022"/>
    <s v="Suministro de equipamiento de protección radiológica individual para diversos servicios del Hospital Universitario de Toledo"/>
    <s v="Contrato de suministros"/>
    <s v="Procedimiento Abierto Simplificado"/>
    <s v="No"/>
    <n v="16637.5"/>
    <n v="16637.5"/>
    <s v=""/>
    <s v=""/>
    <s v=""/>
    <s v=""/>
    <s v="@2022/013736"/>
  </r>
  <r>
    <x v="2"/>
    <x v="24"/>
    <s v="028119/2022"/>
    <s v="Suministro electrodos Boston"/>
    <s v="Contrato de suministros"/>
    <s v="Basado en un Acuerdo Marco"/>
    <s v="No"/>
    <n v="16890.39"/>
    <n v="16890.39"/>
    <s v=""/>
    <s v=""/>
    <s v=""/>
    <s v=""/>
    <s v="2022/013405"/>
  </r>
  <r>
    <x v="2"/>
    <x v="24"/>
    <s v="028877/2022"/>
    <s v="Suministro de medicamentos exclusivo de las firmas Abbvie Farmaceutica, Bayer Hispania, Boehringer Ingelheim España, Glaxosmithkline, Novo Nordisk Pharma, Pfizer, Servier, Takeda Farmacéutica España y Viiv Healthcare."/>
    <s v="Contrato de suministros"/>
    <s v="Procedimiento negociado sin publicidad"/>
    <s v="No"/>
    <n v="17122.830000000002"/>
    <n v="17122.82"/>
    <s v="168"/>
    <s v="a"/>
    <s v="2"/>
    <s v="EXCLUSIVIDAD TÉCNICA, DE DERECHOS EXCLUSIVOS O ARTÍSTICA_x000a_"/>
    <s v="@2022/002471"/>
  </r>
  <r>
    <x v="2"/>
    <x v="24"/>
    <s v="011267/2022"/>
    <s v="Lote 90 Adalimumab subcutáneo"/>
    <s v="Contrato de suministros"/>
    <s v="Basado en un Acuerdo Marco"/>
    <s v="No"/>
    <n v="17264"/>
    <n v="17264"/>
    <s v=""/>
    <s v=""/>
    <s v=""/>
    <s v=""/>
    <s v="2022/003283"/>
  </r>
  <r>
    <x v="2"/>
    <x v="24"/>
    <s v="004315/2022"/>
    <s v="Suministro de Medicamentos derivado AM SESCAM: lotes 82, 86, 87, 88, 89, 90."/>
    <s v="Contrato de suministros"/>
    <s v="Basado en un Acuerdo Marco"/>
    <s v="No"/>
    <n v="17309.759999999998"/>
    <n v="17309.759999999998"/>
    <s v=""/>
    <s v=""/>
    <s v=""/>
    <s v=""/>
    <s v="2022/001535"/>
  </r>
  <r>
    <x v="2"/>
    <x v="24"/>
    <s v="023790/2022"/>
    <s v="Suministro de material fungible Sanitario para test tromboelastograma con cesión de equipos"/>
    <s v="Contrato de suministros"/>
    <s v="Procedimiento Abierto Simplificado Abreviado"/>
    <s v="No"/>
    <n v="17424"/>
    <n v="13939.2"/>
    <s v=""/>
    <s v=""/>
    <s v=""/>
    <s v=""/>
    <s v="@2022/001020"/>
  </r>
  <r>
    <x v="2"/>
    <x v="24"/>
    <s v="008415/2022"/>
    <s v="Lote 86 filgrastim"/>
    <s v="Contrato de suministros"/>
    <s v="Basado en un Acuerdo Marco"/>
    <s v="No"/>
    <n v="17531.240000000002"/>
    <n v="17531.240000000002"/>
    <s v=""/>
    <s v=""/>
    <s v=""/>
    <s v=""/>
    <s v="2022/003274"/>
  </r>
  <r>
    <x v="2"/>
    <x v="24"/>
    <s v="008869/2022"/>
    <s v="Suministro de marcapasos, desfibriladores, electrodos y holters"/>
    <s v="Contrato de suministros"/>
    <s v="Basado en un Acuerdo Marco"/>
    <s v="No"/>
    <n v="17562.560000000001"/>
    <n v="15510"/>
    <s v=""/>
    <s v=""/>
    <s v=""/>
    <s v=""/>
    <s v="2021/005410"/>
  </r>
  <r>
    <x v="2"/>
    <x v="24"/>
    <s v="044367/2022"/>
    <s v="Suministro de implantes, marcapasos, desfibriladores, electrodos y holters."/>
    <s v="Contrato de suministros"/>
    <s v="Basado en un Acuerdo Marco"/>
    <s v="No"/>
    <n v="17899.419999999998"/>
    <n v="16511.88"/>
    <s v=""/>
    <s v=""/>
    <s v=""/>
    <s v=""/>
    <s v="2022/015404"/>
  </r>
  <r>
    <x v="2"/>
    <x v="24"/>
    <s v="039105/2022"/>
    <s v="Suministro de reactivos, material fungible y equipamientos en cesión necesarios para la realización de las determinaciones analíticas del laboratorio de análisis clínicos"/>
    <s v="Contrato de suministros"/>
    <s v="Procedimiento abierto; multiplicidad de criterios"/>
    <s v="No"/>
    <n v="18150"/>
    <n v="18150"/>
    <s v=""/>
    <s v=""/>
    <s v=""/>
    <s v=""/>
    <s v="2018/003422"/>
  </r>
  <r>
    <x v="2"/>
    <x v="24"/>
    <s v="028137/2022"/>
    <s v="Suministro electrodos Abbott"/>
    <s v="Contrato de suministros"/>
    <s v="Basado en un Acuerdo Marco"/>
    <s v="No"/>
    <n v="18189.689999999999"/>
    <n v="18189.689999999999"/>
    <s v=""/>
    <s v=""/>
    <s v=""/>
    <s v=""/>
    <s v="2022/013399"/>
  </r>
  <r>
    <x v="2"/>
    <x v="24"/>
    <s v="044381/2022"/>
    <s v="Suministro de implantes, marcapasos, desfibriladores, electrodos y holters."/>
    <s v="Contrato de suministros"/>
    <s v="Basado en un Acuerdo Marco"/>
    <s v="No"/>
    <n v="18286.79"/>
    <n v="15015"/>
    <s v=""/>
    <s v=""/>
    <s v=""/>
    <s v=""/>
    <s v="2022/015404"/>
  </r>
  <r>
    <x v="2"/>
    <x v="24"/>
    <s v="008817/2022"/>
    <s v="Suministro de marcapasos, desfibriladores, electrodos y holters"/>
    <s v="Contrato de suministros"/>
    <s v="Basado en un Acuerdo Marco"/>
    <s v="No"/>
    <n v="18307.96"/>
    <n v="18087.61"/>
    <s v=""/>
    <s v=""/>
    <s v=""/>
    <s v=""/>
    <s v="2021/005410"/>
  </r>
  <r>
    <x v="2"/>
    <x v="24"/>
    <s v="008608/2022"/>
    <s v="PE01 &quot;Adquisición de medicamentos lotes 109, 110. Parte  3 Medios de contraste&quot;"/>
    <s v="Contrato de suministros"/>
    <s v="Basado en un Acuerdo Marco"/>
    <s v="No"/>
    <n v="18330"/>
    <n v="18330"/>
    <s v=""/>
    <s v=""/>
    <s v=""/>
    <s v=""/>
    <s v="2022/003852"/>
  </r>
  <r>
    <x v="2"/>
    <x v="24"/>
    <s v="028125/2022"/>
    <s v="Suministro electrodos Boston"/>
    <s v="Contrato de suministros"/>
    <s v="Basado en un Acuerdo Marco"/>
    <s v="No"/>
    <n v="19057.5"/>
    <n v="19057.5"/>
    <s v=""/>
    <s v=""/>
    <s v=""/>
    <s v=""/>
    <s v="2022/013405"/>
  </r>
  <r>
    <x v="2"/>
    <x v="24"/>
    <s v="043746/2022"/>
    <s v="Electromedicina MC Lote 1: Oftalmología (1) Contrato Basado 2"/>
    <s v="Contrato de suministros"/>
    <s v="Basado en un Acuerdo Marco"/>
    <s v="No"/>
    <n v="19057.5"/>
    <n v="19057.5"/>
    <s v=""/>
    <s v=""/>
    <s v=""/>
    <s v=""/>
    <s v="2022/017089"/>
  </r>
  <r>
    <x v="2"/>
    <x v="24"/>
    <s v="028335/2022"/>
    <s v="Suministro electrodos"/>
    <s v="Contrato de suministros"/>
    <s v="Basado en un Acuerdo Marco"/>
    <s v="No"/>
    <n v="19166.400000000001"/>
    <n v="7095.01"/>
    <s v=""/>
    <s v=""/>
    <s v=""/>
    <s v=""/>
    <s v="@2022/000322"/>
  </r>
  <r>
    <x v="2"/>
    <x v="24"/>
    <s v="014530/2022"/>
    <s v="Suministro de lentes intraoculares y otro material sanitario con cesión de equipos"/>
    <s v="Contrato de suministros"/>
    <s v="Procedimiento abierto; multiplicidad de criterios"/>
    <s v="No"/>
    <n v="19360"/>
    <n v="7381"/>
    <s v=""/>
    <s v=""/>
    <s v=""/>
    <s v=""/>
    <s v="@2021/000316"/>
  </r>
  <r>
    <x v="2"/>
    <x v="24"/>
    <s v="043619/2022"/>
    <s v="Suministro de combustible de automoción para los vehículos adscritos a la Gerencia de Atención Primaria de Toledo con la empresa RED ESPAÑOLA DE SERVICIOS S.A.U a través de contrato basado en el Acuerdo Marco 202200/000192"/>
    <s v="Contrato de suministros"/>
    <s v="Basado en un Acuerdo Marco"/>
    <s v="No"/>
    <n v="19360"/>
    <n v="19360"/>
    <s v=""/>
    <s v=""/>
    <s v=""/>
    <s v=""/>
    <s v="2022/020786"/>
  </r>
  <r>
    <x v="2"/>
    <x v="24"/>
    <s v="014549/2022"/>
    <s v="Suministro de lentes intraoculares y otro material sanitario con cesión de equipos"/>
    <s v="Contrato de suministros"/>
    <s v="Procedimiento abierto; multiplicidad de criterios"/>
    <s v="No"/>
    <n v="19650.400000000001"/>
    <n v="16770.599999999999"/>
    <s v=""/>
    <s v=""/>
    <s v=""/>
    <s v=""/>
    <s v="@2021/000316"/>
  </r>
  <r>
    <x v="2"/>
    <x v="24"/>
    <s v="036668/2022"/>
    <s v="Suministro de reactivos, material fungible y equipamientos en cesión necesarios para la realización de las determinaciones analíticas del laboratorio de análisis clínicos"/>
    <s v="Contrato de suministros"/>
    <s v="Procedimiento abierto; multiplicidad de criterios"/>
    <s v="No"/>
    <n v="20349"/>
    <n v="20349"/>
    <s v=""/>
    <s v=""/>
    <s v=""/>
    <s v=""/>
    <s v="2018/003422"/>
  </r>
  <r>
    <x v="2"/>
    <x v="24"/>
    <s v="004610/2022"/>
    <s v="Arrendamiento sin opcion de compra de un sistema EMG/Ep y un sistema Ganzfeld, para el Hospital de Cuenca"/>
    <s v="Contrato de suministros"/>
    <s v="Procedimiento Abierto Simplificado Abreviado"/>
    <s v="No"/>
    <n v="21253.75"/>
    <n v="21252.44"/>
    <s v=""/>
    <s v=""/>
    <s v=""/>
    <s v=""/>
    <s v="@2022/000875"/>
  </r>
  <r>
    <x v="2"/>
    <x v="24"/>
    <s v="044383/2022"/>
    <s v="Suministro de implantes, marcapasos, desfibriladores, electrodos y holters."/>
    <s v="Contrato de suministros"/>
    <s v="Basado en un Acuerdo Marco"/>
    <s v="No"/>
    <n v="21699.37"/>
    <n v="20900"/>
    <s v=""/>
    <s v=""/>
    <s v=""/>
    <s v=""/>
    <s v="2022/015404"/>
  </r>
  <r>
    <x v="2"/>
    <x v="24"/>
    <s v="043412/2022"/>
    <s v="suministro 4 respiradores emergencia"/>
    <s v="Contrato de suministros"/>
    <s v="Emergencia"/>
    <s v="No"/>
    <n v="21780"/>
    <n v="21780"/>
    <s v=""/>
    <s v=""/>
    <s v=""/>
    <s v=""/>
    <s v="2022/020621"/>
  </r>
  <r>
    <x v="2"/>
    <x v="24"/>
    <s v="044382/2022"/>
    <s v="Suministro de implantes, marcapasos, desfibriladores, electrodos y holters."/>
    <s v="Contrato de suministros"/>
    <s v="Basado en un Acuerdo Marco"/>
    <s v="No"/>
    <n v="21942.03"/>
    <n v="19800"/>
    <s v=""/>
    <s v=""/>
    <s v=""/>
    <s v=""/>
    <s v="2022/015404"/>
  </r>
  <r>
    <x v="2"/>
    <x v="24"/>
    <s v="014567/2022"/>
    <s v="Suministro de lentes intraoculares y otro material sanitario con cesión de equipos"/>
    <s v="Contrato de suministros"/>
    <s v="Procedimiento abierto; multiplicidad de criterios"/>
    <s v="No"/>
    <n v="22007.48"/>
    <n v="13987.6"/>
    <s v=""/>
    <s v=""/>
    <s v=""/>
    <s v=""/>
    <s v="@2021/000316"/>
  </r>
  <r>
    <x v="2"/>
    <x v="24"/>
    <s v="008872/2022"/>
    <s v="Suministro de marcapasos, desfibriladores, electrodos y holters"/>
    <s v="Contrato de suministros"/>
    <s v="Basado en un Acuerdo Marco"/>
    <s v="No"/>
    <n v="22228.7"/>
    <n v="20900"/>
    <s v=""/>
    <s v=""/>
    <s v=""/>
    <s v=""/>
    <s v="2021/005410"/>
  </r>
  <r>
    <x v="2"/>
    <x v="24"/>
    <s v="000398/2022"/>
    <s v="Suministro de reactivos para determinación de Covid-19 por PCR CE-IVD y compression Kit para el Hospital Virgen de la Luz de Cuenca"/>
    <s v="Contrato de suministros"/>
    <s v="Emergencia"/>
    <s v="No"/>
    <n v="22680"/>
    <n v="22680"/>
    <s v=""/>
    <s v=""/>
    <s v=""/>
    <s v=""/>
    <s v="2022/000240"/>
  </r>
  <r>
    <x v="2"/>
    <x v="24"/>
    <s v="022788/2022"/>
    <s v="Marcapasos, desfibriladores y Holter D.A.M 2017/001559 GAIAB_Boston"/>
    <s v="Contrato de suministros"/>
    <s v="Basado en un Acuerdo Marco"/>
    <s v="No"/>
    <n v="22869"/>
    <n v="22869"/>
    <s v=""/>
    <s v=""/>
    <s v=""/>
    <s v=""/>
    <s v="@2022/000777"/>
  </r>
  <r>
    <x v="2"/>
    <x v="24"/>
    <s v="039325/2022"/>
    <s v="Electromedicina MC Lote 23: Anatomía Patológica (1) Contrato Basado 3"/>
    <s v="Contrato de suministros"/>
    <s v="Basado en un Acuerdo Marco"/>
    <s v="No"/>
    <n v="22990"/>
    <n v="22990"/>
    <s v=""/>
    <s v=""/>
    <s v=""/>
    <s v=""/>
    <s v="2022/018994"/>
  </r>
  <r>
    <x v="2"/>
    <x v="24"/>
    <s v="008873/2022"/>
    <s v="Suministro de marcapasos, desfibriladores, electrodos y holters"/>
    <s v="Contrato de suministros"/>
    <s v="Basado en un Acuerdo Marco"/>
    <s v="No"/>
    <n v="24499.200000000001"/>
    <n v="24499.200000000001"/>
    <s v=""/>
    <s v=""/>
    <s v=""/>
    <s v=""/>
    <s v="2021/005410"/>
  </r>
  <r>
    <x v="2"/>
    <x v="24"/>
    <s v="029819/2022"/>
    <s v="Combustible automoción Gerencia Atención Integrada de Albacete AM 2022/000192"/>
    <s v="Contrato de suministros"/>
    <s v="Basado en un Acuerdo Marco"/>
    <s v="No"/>
    <n v="24823.73"/>
    <n v="24823.73"/>
    <s v=""/>
    <s v=""/>
    <s v=""/>
    <s v=""/>
    <s v="2022/014947"/>
  </r>
  <r>
    <x v="2"/>
    <x v="24"/>
    <s v="028153/2022"/>
    <s v="Suministro electrodos Medtronic"/>
    <s v="Contrato de suministros"/>
    <s v="Basado en un Acuerdo Marco"/>
    <s v="No"/>
    <n v="24948"/>
    <n v="24948"/>
    <s v=""/>
    <s v=""/>
    <s v=""/>
    <s v=""/>
    <s v="2022/013376"/>
  </r>
  <r>
    <x v="2"/>
    <x v="24"/>
    <s v="007374/2022"/>
    <s v="LOTE: 87 Acetato de Glatiramero subcutáneo: Contrato Basado en el AM 2019/000150 medicamentos, sueros y medios de contraste para la GAI de Hellín."/>
    <s v="Contrato de suministros"/>
    <s v="Basado en un Acuerdo Marco"/>
    <s v="No"/>
    <n v="24960"/>
    <n v="24960"/>
    <s v=""/>
    <s v=""/>
    <s v=""/>
    <s v=""/>
    <s v="2022/002782"/>
  </r>
  <r>
    <x v="2"/>
    <x v="24"/>
    <s v="038751/2022"/>
    <s v="Detector plano para equipo rayos portátil Servicio de Radiología"/>
    <s v="Contrato de suministros"/>
    <s v="Procedimiento negociado sin publicidad"/>
    <s v="No"/>
    <n v="25264.799999999999"/>
    <n v="25264.799999999999"/>
    <s v="168"/>
    <s v="a"/>
    <s v="2"/>
    <s v="EXCLUSIVIDAD TÉCNICA, DE DERECHOS EXCLUSIVOS O ARTÍSTICA_x000a_"/>
    <s v="@2022/015570"/>
  </r>
  <r>
    <x v="2"/>
    <x v="24"/>
    <s v="036674/2022"/>
    <s v="Suministro de reactivos, material fungible y equipamientos en cesión necesarios para la realización de las determinaciones analíticas del laboratorio de análisis clínicos"/>
    <s v="Contrato de suministros"/>
    <s v="Procedimiento abierto; multiplicidad de criterios"/>
    <s v="No"/>
    <n v="25935"/>
    <n v="25935"/>
    <s v=""/>
    <s v=""/>
    <s v=""/>
    <s v=""/>
    <s v="2018/003422"/>
  </r>
  <r>
    <x v="2"/>
    <x v="24"/>
    <s v="008868/2022"/>
    <s v="Suministro de marcapasos, desfibriladores, electrodos y holters"/>
    <s v="Contrato de suministros"/>
    <s v="Basado en un Acuerdo Marco"/>
    <s v="No"/>
    <n v="26270.1"/>
    <n v="25613.51"/>
    <s v=""/>
    <s v=""/>
    <s v=""/>
    <s v=""/>
    <s v="2021/005410"/>
  </r>
  <r>
    <x v="2"/>
    <x v="24"/>
    <s v="022780/2022"/>
    <s v="Marcapasos, desfibriladores y Holter D.A.M 2017/001559 GAIAB_Boston"/>
    <s v="Contrato de suministros"/>
    <s v="Basado en un Acuerdo Marco"/>
    <s v="No"/>
    <n v="26466"/>
    <n v="26466"/>
    <s v=""/>
    <s v=""/>
    <s v=""/>
    <s v=""/>
    <s v="@2022/000777"/>
  </r>
  <r>
    <x v="2"/>
    <x v="24"/>
    <s v="022614/2022"/>
    <s v="Adquisición de Videobroncoscopio/laringoscopio para el Servicio de Anestesiología y Reanimación del Hospital Universitario de Toledo (SESCAM)"/>
    <s v="Contrato de suministros"/>
    <s v="Procedimiento Abierto Simplificado"/>
    <s v="No"/>
    <n v="27000"/>
    <n v="26983"/>
    <s v=""/>
    <s v=""/>
    <s v=""/>
    <s v=""/>
    <s v="@2022/006721"/>
  </r>
  <r>
    <x v="2"/>
    <x v="24"/>
    <s v="000684/2022"/>
    <s v="Adquisición de equipos de exploración funcional respiratoria para el área de neumología del Hospital Universitario de Toledo del Servicio de Salud de Castilla-La Mancha"/>
    <s v="Contrato de suministros"/>
    <s v="Procedimiento Abierto Simplificado"/>
    <s v="No"/>
    <n v="27800"/>
    <n v="23552.65"/>
    <s v=""/>
    <s v=""/>
    <s v=""/>
    <s v=""/>
    <s v="@2021/018935"/>
  </r>
  <r>
    <x v="2"/>
    <x v="24"/>
    <s v="038439/2022"/>
    <s v="Suministro de medicamentos de Factor VIII de coagulación recombinante para varias Comunidades y Ciudades Autónomas y organismos de la Administración General del Estado (Basado en Acuerdo Marco 2021/063.1)"/>
    <s v="Contrato de suministros"/>
    <s v="Basado en un Acuerdo Marco"/>
    <s v="No"/>
    <n v="27989.85"/>
    <n v="27989.85"/>
    <s v=""/>
    <s v=""/>
    <s v=""/>
    <s v=""/>
    <s v="2022/017502"/>
  </r>
  <r>
    <x v="2"/>
    <x v="24"/>
    <s v="008574/2022"/>
    <s v="PE01.&quot;Adquisición medicamentos lotes 82,86,87,89 parte V &quot;Anteneoplasicos e inmunoladores&quot;"/>
    <s v="Contrato de suministros"/>
    <s v="Basado en un Acuerdo Marco"/>
    <s v="No"/>
    <n v="28080"/>
    <n v="28080"/>
    <s v=""/>
    <s v=""/>
    <s v=""/>
    <s v=""/>
    <s v="2022/003903"/>
  </r>
  <r>
    <x v="2"/>
    <x v="24"/>
    <s v="014531/2022"/>
    <s v="Suministro de lentes intraoculares y otro material sanitario con cesión de equipos"/>
    <s v="Contrato de suministros"/>
    <s v="Procedimiento abierto; multiplicidad de criterios"/>
    <s v="No"/>
    <n v="28749.599999999999"/>
    <n v="21296"/>
    <s v=""/>
    <s v=""/>
    <s v=""/>
    <s v=""/>
    <s v="@2021/000316"/>
  </r>
  <r>
    <x v="2"/>
    <x v="24"/>
    <s v="004208/2022"/>
    <s v="Contrato basado en AM 2019/000150, Lote 82"/>
    <s v="Contrato de suministros"/>
    <s v="Basado en un Acuerdo Marco"/>
    <s v="No"/>
    <n v="28849.599999999999"/>
    <n v="28849.599999999999"/>
    <s v=""/>
    <s v=""/>
    <s v=""/>
    <s v=""/>
    <s v="2022/002171"/>
  </r>
  <r>
    <x v="2"/>
    <x v="24"/>
    <s v="003582/2022"/>
    <s v="Suministro de Acetato de Glatiramero subcutáneo para la GAI de Tomelloso (Lote 87 del AM 2019/000150)"/>
    <s v="Contrato de suministros"/>
    <s v="Basado en un Acuerdo Marco"/>
    <s v="No"/>
    <n v="29203.200000000001"/>
    <n v="29203.200000000001"/>
    <s v=""/>
    <s v=""/>
    <s v=""/>
    <s v=""/>
    <s v="2022/001029"/>
  </r>
  <r>
    <x v="2"/>
    <x v="24"/>
    <s v="039107/2022"/>
    <s v="Suministro de reactivos, material fungible y equipamientos en cesión necesarios para la realización de las determinaciones analíticas del laboratorio de análisis clínicos"/>
    <s v="Contrato de suministros"/>
    <s v="Procedimiento abierto; multiplicidad de criterios"/>
    <s v="No"/>
    <n v="29947.5"/>
    <n v="29947.5"/>
    <s v=""/>
    <s v=""/>
    <s v=""/>
    <s v=""/>
    <s v="2018/003422"/>
  </r>
  <r>
    <x v="2"/>
    <x v="24"/>
    <s v="028138/2022"/>
    <s v="Suministro electrodos Abbott"/>
    <s v="Contrato de suministros"/>
    <s v="Basado en un Acuerdo Marco"/>
    <s v="No"/>
    <n v="30156.59"/>
    <n v="30156.59"/>
    <s v=""/>
    <s v=""/>
    <s v=""/>
    <s v=""/>
    <s v="2022/013399"/>
  </r>
  <r>
    <x v="2"/>
    <x v="24"/>
    <s v="029407/2022"/>
    <s v="PASS 3/2022 Suministro de filtros de agua desechables con destino a la G.A.I. de Guadalajara"/>
    <s v="Contrato de suministros"/>
    <s v="Procedimiento Abierto Simplificado Abreviado"/>
    <s v="No"/>
    <n v="30528"/>
    <n v="12196.8"/>
    <s v=""/>
    <s v=""/>
    <s v=""/>
    <s v=""/>
    <s v="@2022/010395"/>
  </r>
  <r>
    <x v="2"/>
    <x v="24"/>
    <s v="029409/2022"/>
    <s v="PASS 3/2022 Suministro de filtros de agua desechables con destino a la G.A.I. de Guadalajara"/>
    <s v="Contrato de suministros"/>
    <s v="Procedimiento Abierto Simplificado Abreviado"/>
    <s v="No"/>
    <n v="30528"/>
    <n v="12196.8"/>
    <s v=""/>
    <s v=""/>
    <s v=""/>
    <s v=""/>
    <s v="@2022/010395"/>
  </r>
  <r>
    <x v="2"/>
    <x v="24"/>
    <s v="029832/2022"/>
    <s v="Electromedicina MC Lote 23: Anatomía patológica (1) Contrato Basado 2"/>
    <s v="Contrato de suministros"/>
    <s v="Basado en un Acuerdo Marco"/>
    <s v="No"/>
    <n v="31218"/>
    <n v="31218"/>
    <s v=""/>
    <s v=""/>
    <s v=""/>
    <s v=""/>
    <s v="2022/012937"/>
  </r>
  <r>
    <x v="2"/>
    <x v="24"/>
    <s v="003749/2022"/>
    <s v="Adquisición de FILGRASTIM para 24 meses derivado de Acuerdo Marco SESCAM 2019/000150"/>
    <s v="Contrato de suministros"/>
    <s v="Basado en un Acuerdo Marco"/>
    <s v="No"/>
    <n v="32491.68"/>
    <n v="32491.68"/>
    <s v=""/>
    <s v=""/>
    <s v=""/>
    <s v=""/>
    <s v="2022/001096"/>
  </r>
  <r>
    <x v="2"/>
    <x v="24"/>
    <s v="033646/2022"/>
    <s v="Electromedicina AC Lote 6: Neonatología Contrato Basado 2"/>
    <s v="Contrato de suministros"/>
    <s v="Basado en un Acuerdo Marco"/>
    <s v="No"/>
    <n v="32912"/>
    <n v="32912"/>
    <s v=""/>
    <s v=""/>
    <s v=""/>
    <s v=""/>
    <s v="2022/015212"/>
  </r>
  <r>
    <x v="2"/>
    <x v="24"/>
    <s v="036673/2022"/>
    <s v="Suministro de reactivos, material fungible y equipamientos en cesión necesarios para la realización de las determinaciones analíticas del laboratorio de análisis clínicos"/>
    <s v="Contrato de suministros"/>
    <s v="Procedimiento abierto; multiplicidad de criterios"/>
    <s v="No"/>
    <n v="33250"/>
    <n v="33250"/>
    <s v=""/>
    <s v=""/>
    <s v=""/>
    <s v=""/>
    <s v="2018/003422"/>
  </r>
  <r>
    <x v="2"/>
    <x v="24"/>
    <s v="038704/2022"/>
    <s v="Suministro de reactivos, material fungible y equipamientos en cesión necesarios para la realización de las determinaciones analíticas del laboratorio de análisis clínicos"/>
    <s v="Contrato de suministros"/>
    <s v="Procedimiento abierto; multiplicidad de criterios"/>
    <s v="No"/>
    <n v="33275"/>
    <n v="33275"/>
    <s v=""/>
    <s v=""/>
    <s v=""/>
    <s v=""/>
    <s v="2018/003422"/>
  </r>
  <r>
    <x v="2"/>
    <x v="24"/>
    <s v="007866/2022"/>
    <s v="Electromedicina AC Lote 11: Sierras Contrato Basado 1"/>
    <s v="Contrato de suministros"/>
    <s v="Basado en un Acuerdo Marco"/>
    <s v="No"/>
    <n v="33517"/>
    <n v="33517"/>
    <s v=""/>
    <s v=""/>
    <s v=""/>
    <s v=""/>
    <s v="2022/001755"/>
  </r>
  <r>
    <x v="2"/>
    <x v="24"/>
    <s v="000738/2022"/>
    <s v="Adquisición de Rituximab y Filgrastim para 24 meses derivado del AM Sescam 2019/000150"/>
    <s v="Contrato de suministros"/>
    <s v="Basado en un Acuerdo Marco"/>
    <s v="No"/>
    <n v="33523.480000000003"/>
    <n v="33523.480000000003"/>
    <s v=""/>
    <s v=""/>
    <s v=""/>
    <s v=""/>
    <s v="2022/000263"/>
  </r>
  <r>
    <x v="2"/>
    <x v="24"/>
    <s v="028117/2022"/>
    <s v="Suministro electrodos Boston"/>
    <s v="Contrato de suministros"/>
    <s v="Basado en un Acuerdo Marco"/>
    <s v="No"/>
    <n v="34499.519999999997"/>
    <n v="34499.519999999997"/>
    <s v=""/>
    <s v=""/>
    <s v=""/>
    <s v=""/>
    <s v="2022/013405"/>
  </r>
  <r>
    <x v="2"/>
    <x v="24"/>
    <s v="028873/2022"/>
    <s v="Suministro de medicamentos exclusivo de las firmas Abbvie Farmaceutica, Bayer Hispania, Boehringer Ingelheim España, Glaxosmithkline, Novo Nordisk Pharma, Pfizer, Servier, Takeda Farmacéutica España y Viiv Healthcare."/>
    <s v="Contrato de suministros"/>
    <s v="Procedimiento negociado sin publicidad"/>
    <s v="No"/>
    <n v="34510.89"/>
    <n v="34508.29"/>
    <s v="168"/>
    <s v="a"/>
    <s v="2"/>
    <s v="EXCLUSIVIDAD TÉCNICA, DE DERECHOS EXCLUSIVOS O ARTÍSTICA_x000a_"/>
    <s v="@2022/002471"/>
  </r>
  <r>
    <x v="2"/>
    <x v="24"/>
    <s v="033814/2022"/>
    <s v="Suministro de reactivos, material fungible y equipamientos en cesión necesarios para la realización de las determinaciones analíticas del laboratorio de análisis clínicos"/>
    <s v="Contrato de suministros"/>
    <s v="Procedimiento abierto; multiplicidad de criterios"/>
    <s v="No"/>
    <n v="34832.050000000003"/>
    <n v="34832.050000000003"/>
    <s v=""/>
    <s v=""/>
    <s v=""/>
    <s v=""/>
    <s v="2018/003422"/>
  </r>
  <r>
    <x v="2"/>
    <x v="24"/>
    <s v="007473/2022"/>
    <s v="Suministro de Medicamentos derivado AM SESCAM: lotes 109, 110 (Medios de contraste iodado)"/>
    <s v="Contrato de suministros"/>
    <s v="Basado en un Acuerdo Marco"/>
    <s v="No"/>
    <n v="34944"/>
    <n v="34944"/>
    <s v=""/>
    <s v=""/>
    <s v=""/>
    <s v=""/>
    <s v="2022/002674"/>
  </r>
  <r>
    <x v="2"/>
    <x v="24"/>
    <s v="037011/2022"/>
    <s v="Sustitución bomba de calor Centro de Salud Zona II"/>
    <s v="Contrato de suministros"/>
    <s v="Procedimiento Abierto Simplificado Abreviado"/>
    <s v="No"/>
    <n v="34991.94"/>
    <n v="34267.61"/>
    <s v=""/>
    <s v=""/>
    <s v=""/>
    <s v=""/>
    <s v="@2022/015076"/>
  </r>
  <r>
    <x v="2"/>
    <x v="24"/>
    <s v="029738/2022"/>
    <s v="Suministro de combustible de la GAI de Alcázar de San Juan"/>
    <s v="Contrato de suministros"/>
    <s v="Basado en un Acuerdo Marco"/>
    <s v="No"/>
    <n v="36300"/>
    <n v="36300"/>
    <s v=""/>
    <s v=""/>
    <s v=""/>
    <s v=""/>
    <s v="2022/015203"/>
  </r>
  <r>
    <x v="2"/>
    <x v="24"/>
    <s v="039104/2022"/>
    <s v="Suministro de reactivos, material fungible y equipamientos en cesión necesarios para la realización de las determinaciones analíticas del laboratorio de análisis clínicos"/>
    <s v="Contrato de suministros"/>
    <s v="Procedimiento abierto; multiplicidad de criterios"/>
    <s v="No"/>
    <n v="36300"/>
    <n v="36300"/>
    <s v=""/>
    <s v=""/>
    <s v=""/>
    <s v=""/>
    <s v="2018/003422"/>
  </r>
  <r>
    <x v="2"/>
    <x v="24"/>
    <s v="018083/2022"/>
    <s v="Vehículo turismo GUETS"/>
    <s v="Contrato de suministros"/>
    <s v="Contratación Centralizada (Patrimonio del Estado)"/>
    <s v="No"/>
    <n v="36560.15"/>
    <n v="36560.15"/>
    <s v=""/>
    <s v=""/>
    <s v=""/>
    <s v=""/>
    <s v="@2022/006672"/>
  </r>
  <r>
    <x v="2"/>
    <x v="24"/>
    <s v="003396/2022"/>
    <s v="Contrato basado A.M 2019/000150. (lote 89)"/>
    <s v="Contrato de suministros"/>
    <s v="Basado en un Acuerdo Marco"/>
    <s v="No"/>
    <n v="36764"/>
    <n v="36764"/>
    <s v=""/>
    <s v=""/>
    <s v=""/>
    <s v=""/>
    <s v="2022/001202"/>
  </r>
  <r>
    <x v="2"/>
    <x v="24"/>
    <s v="044629/2022"/>
    <s v="Suministro de implantes, marcapasos, desfibriladores, electrodos y holters."/>
    <s v="Contrato de suministros"/>
    <s v="Basado en un Acuerdo Marco"/>
    <s v="No"/>
    <n v="36776.85"/>
    <n v="35189"/>
    <s v=""/>
    <s v=""/>
    <s v=""/>
    <s v=""/>
    <s v="2022/015404"/>
  </r>
  <r>
    <x v="2"/>
    <x v="24"/>
    <s v="044397/2022"/>
    <s v="Sustitución de Fancoils de suelo de los despachos del pasillo administrativo del Hospital General de Valdepeñas"/>
    <s v="Contrato de suministros"/>
    <s v="Procedimiento Abierto Simplificado Abreviado"/>
    <s v="No"/>
    <n v="36853"/>
    <n v="24457.62"/>
    <s v=""/>
    <s v=""/>
    <s v=""/>
    <s v=""/>
    <s v="@2022/017110"/>
  </r>
  <r>
    <x v="2"/>
    <x v="24"/>
    <s v="017207/2022"/>
    <s v="PASS 2/2022 Adquisición de 4 maceradores para el Servicio de Urgencias del edificio de ampliación del Hospital Universitario de la GAI de Guadalajara"/>
    <s v="Contrato de suministros"/>
    <s v="Procedimiento Abierto Simplificado Abreviado"/>
    <s v="No"/>
    <n v="38478"/>
    <n v="31218"/>
    <s v=""/>
    <s v=""/>
    <s v=""/>
    <s v=""/>
    <s v="@2022/004822"/>
  </r>
  <r>
    <x v="2"/>
    <x v="24"/>
    <s v="022802/2022"/>
    <s v="Marcapasos, desfibriladores y Holter D.A.M 2017/001559 GAIAB_Medtronic"/>
    <s v="Contrato de suministros"/>
    <s v="Basado en un Acuerdo Marco"/>
    <s v="No"/>
    <n v="38907"/>
    <n v="20625"/>
    <s v=""/>
    <s v=""/>
    <s v=""/>
    <s v=""/>
    <s v="@2022/000778"/>
  </r>
  <r>
    <x v="2"/>
    <x v="24"/>
    <s v="022777/2022"/>
    <s v="Marcapasos, desfibriladores y Holter D.A.M 2017/001559 GAIAB_Abbott"/>
    <s v="Contrato de suministros"/>
    <s v="Basado en un Acuerdo Marco"/>
    <s v="No"/>
    <n v="38919.870000000003"/>
    <n v="12973.29"/>
    <s v=""/>
    <s v=""/>
    <s v=""/>
    <s v=""/>
    <s v="@2022/000776"/>
  </r>
  <r>
    <x v="2"/>
    <x v="24"/>
    <s v="022787/2022"/>
    <s v="Marcapasos, desfibriladores y Holter D.A.M 2017/001559 GAIAB_Boston"/>
    <s v="Contrato de suministros"/>
    <s v="Basado en un Acuerdo Marco"/>
    <s v="No"/>
    <n v="38958.980000000003"/>
    <n v="4328.78"/>
    <s v=""/>
    <s v=""/>
    <s v=""/>
    <s v=""/>
    <s v="@2022/000777"/>
  </r>
  <r>
    <x v="2"/>
    <x v="24"/>
    <s v="000483/2022"/>
    <s v="Suministro de reactivos para determinacion de Covid-19 CE-IVD y Kit Each"/>
    <s v="Contrato de suministros"/>
    <s v="Emergencia"/>
    <s v="No"/>
    <n v="39000"/>
    <n v="39000"/>
    <s v=""/>
    <s v=""/>
    <s v=""/>
    <s v=""/>
    <s v="2022/000349"/>
  </r>
  <r>
    <x v="2"/>
    <x v="24"/>
    <s v="044642/2022"/>
    <s v="Suministro de implantes, marcapasos, desfibriladores, electrodos y holters."/>
    <s v="Contrato de suministros"/>
    <s v="Basado en un Acuerdo Marco"/>
    <s v="No"/>
    <n v="39193"/>
    <n v="39192.980000000003"/>
    <s v=""/>
    <s v=""/>
    <s v=""/>
    <s v=""/>
    <s v="2022/015404"/>
  </r>
  <r>
    <x v="2"/>
    <x v="24"/>
    <s v="007078/2022"/>
    <s v="Suministro de medicamentos, sueros y contrastes para la Gerencia de Atención Integrada de Cuenca. Lote 86 del AM 2019/000150"/>
    <s v="Contrato de suministros"/>
    <s v="Basado en un Acuerdo Marco"/>
    <s v="No"/>
    <n v="39291.160000000003"/>
    <n v="39291.160000000003"/>
    <s v=""/>
    <s v=""/>
    <s v=""/>
    <s v=""/>
    <s v="2022/001358"/>
  </r>
  <r>
    <x v="2"/>
    <x v="24"/>
    <s v="008571/2022"/>
    <s v="PE01.&quot;Adquisición medicamentos lotes 82,86,87,89 parte V &quot;Anteneoplasicos e inmunoladores&quot;"/>
    <s v="Contrato de suministros"/>
    <s v="Basado en un Acuerdo Marco"/>
    <s v="No"/>
    <n v="39449.64"/>
    <n v="39449.64"/>
    <s v=""/>
    <s v=""/>
    <s v=""/>
    <s v=""/>
    <s v="2022/003903"/>
  </r>
  <r>
    <x v="2"/>
    <x v="24"/>
    <s v="004317/2022"/>
    <s v="Suministro de Medicamentos derivado AM SESCAM: lotes 82, 86, 87, 88, 89, 90."/>
    <s v="Contrato de suministros"/>
    <s v="Basado en un Acuerdo Marco"/>
    <s v="No"/>
    <n v="40560"/>
    <n v="40560"/>
    <s v=""/>
    <s v=""/>
    <s v=""/>
    <s v=""/>
    <s v="2022/001535"/>
  </r>
  <r>
    <x v="2"/>
    <x v="24"/>
    <s v="036546/2022"/>
    <s v="PASS 4/2022 Suministro e instalacion de 12 sillones de dialisis con destino a la ampliacion del Hospital de Guadalajara"/>
    <s v="Contrato de suministros"/>
    <s v="Procedimiento Abierto Simplificado Abreviado"/>
    <s v="No"/>
    <n v="40656"/>
    <n v="37752"/>
    <s v=""/>
    <s v=""/>
    <s v=""/>
    <s v=""/>
    <s v="@2022/015225"/>
  </r>
  <r>
    <x v="2"/>
    <x v="24"/>
    <s v="037978/2022"/>
    <s v="Suministro combustible automoción GAI Villarrobledo. Solred"/>
    <s v="Contrato de suministros"/>
    <s v="Basado en un Acuerdo Marco"/>
    <s v="No"/>
    <n v="40980.5"/>
    <n v="34920"/>
    <s v=""/>
    <s v=""/>
    <s v=""/>
    <s v=""/>
    <s v="2022/018335"/>
  </r>
  <r>
    <x v="2"/>
    <x v="24"/>
    <s v="037756/2022"/>
    <s v="Sum medicamentos exclusivos de las firmas: Astellas Pharma, Astrazeneca Farmaceutica, Laboratorios Almirall, S.A:, Ipsen Pharma, Janssen-Cilag, Lilly,  Merck, Vilfor Pharma España, Biogen Spain, Eisai Farmaceuticas, Gilead-Sciences, Novartis Farmaceutica,"/>
    <s v="Contrato de suministros"/>
    <s v="Procedimiento negociado sin publicidad"/>
    <s v="No"/>
    <n v="41058.160000000003"/>
    <n v="41058.160000000003"/>
    <s v="168"/>
    <s v="a"/>
    <s v="2"/>
    <s v="EXCLUSIVIDAD TÉCNICA, DE DERECHOS EXCLUSIVOS O ARTÍSTICA_x000a_"/>
    <s v="@2022/002368"/>
  </r>
  <r>
    <x v="2"/>
    <x v="24"/>
    <s v="028867/2022"/>
    <s v="Suministro de medicamentos exclusivo de las firmas Abbvie Farmaceutica, Bayer Hispania, Boehringer Ingelheim España, Glaxosmithkline, Novo Nordisk Pharma, Pfizer, Servier, Takeda Farmacéutica España y Viiv Healthcare."/>
    <s v="Contrato de suministros"/>
    <s v="Procedimiento negociado sin publicidad"/>
    <s v="No"/>
    <n v="41095.03"/>
    <n v="41095.03"/>
    <s v="168"/>
    <s v="a"/>
    <s v="2"/>
    <s v="EXCLUSIVIDAD TÉCNICA, DE DERECHOS EXCLUSIVOS O ARTÍSTICA_x000a_"/>
    <s v="@2022/002471"/>
  </r>
  <r>
    <x v="2"/>
    <x v="24"/>
    <s v="012022/2022"/>
    <s v="Suministro de medicamentos exclusivo de las firmas Amgen, Bristol-Myers Sauibb, Merck Sharp Dohme de España y Roche Farma, con destino a la Atención Integrada de Cuenca"/>
    <s v="Contrato de suministros"/>
    <s v="Procedimiento negociado sin publicidad"/>
    <s v="No"/>
    <n v="41106.32"/>
    <n v="41106.32"/>
    <s v="168"/>
    <s v="a"/>
    <s v="2"/>
    <s v="EXCLUSIVIDAD TÉCNICA, DE DERECHOS EXCLUSIVOS O ARTÍSTICA_x000a_"/>
    <s v="@2021/013843"/>
  </r>
  <r>
    <x v="2"/>
    <x v="24"/>
    <s v="038370/2022"/>
    <s v="Sum de combustible de automoción para vehículos de la Gerencia de Atención Integrada de Cuenca, SOLRED"/>
    <s v="Contrato de suministros"/>
    <s v="Basado en un Acuerdo Marco"/>
    <s v="No"/>
    <n v="41140"/>
    <n v="41140"/>
    <s v=""/>
    <s v=""/>
    <s v=""/>
    <s v=""/>
    <s v="2022/015584"/>
  </r>
  <r>
    <x v="2"/>
    <x v="24"/>
    <s v="037715/2022"/>
    <s v="Suministro de combustible de automoción para vehículos de la Gerencia de Atención Integrada de Ciudad Real con SOLRED SA (Procedimiento basado en Acuerdo Marco 2022/000192"/>
    <s v="Contrato de suministros"/>
    <s v="Basado en un Acuerdo Marco"/>
    <s v="No"/>
    <n v="41214.76"/>
    <n v="41214.76"/>
    <s v=""/>
    <s v=""/>
    <s v=""/>
    <s v=""/>
    <s v="2022/016677"/>
  </r>
  <r>
    <x v="2"/>
    <x v="24"/>
    <s v="022783/2022"/>
    <s v="Marcapasos, desfibriladores y Holter D.A.M 2017/001559 GAIAB_Boston"/>
    <s v="Contrato de suministros"/>
    <s v="Basado en un Acuerdo Marco"/>
    <s v="No"/>
    <n v="42900"/>
    <n v="42900"/>
    <s v=""/>
    <s v=""/>
    <s v=""/>
    <s v=""/>
    <s v="@2022/000777"/>
  </r>
  <r>
    <x v="2"/>
    <x v="24"/>
    <s v="001566/2022"/>
    <s v="Contrato basado a.m 2019/000150. lote 82"/>
    <s v="Contrato de suministros"/>
    <s v="Basado en un Acuerdo Marco"/>
    <s v="No"/>
    <n v="43274.400000000001"/>
    <n v="43274.400000000001"/>
    <s v=""/>
    <s v=""/>
    <s v=""/>
    <s v=""/>
    <s v="2022/001077"/>
  </r>
  <r>
    <x v="2"/>
    <x v="24"/>
    <s v="003696/2022"/>
    <s v="Adquisición de Rituximab para 24 meses derivado de Acuerdo Marco SESCAM 2019/000150"/>
    <s v="Contrato de suministros"/>
    <s v="Basado en un Acuerdo Marco"/>
    <s v="No"/>
    <n v="43274.400000000001"/>
    <n v="43274.400000000001"/>
    <s v=""/>
    <s v=""/>
    <s v=""/>
    <s v=""/>
    <s v="2022/001008"/>
  </r>
  <r>
    <x v="2"/>
    <x v="24"/>
    <s v="007423/2022"/>
    <s v="Lote 82 rituximab intravenoso. Contrato basado en AM 2019/000150 medicamentos, sueros y contrastes para la GAI de Hellín:"/>
    <s v="Contrato de suministros"/>
    <s v="Basado en un Acuerdo Marco"/>
    <s v="No"/>
    <n v="43274.400000000001"/>
    <n v="43274.400000000001"/>
    <s v=""/>
    <s v=""/>
    <s v=""/>
    <s v=""/>
    <s v="2022/001531"/>
  </r>
  <r>
    <x v="2"/>
    <x v="24"/>
    <s v="008870/2022"/>
    <s v="Suministro de marcapasos, desfibriladores, electrodos y holters"/>
    <s v="Contrato de suministros"/>
    <s v="Basado en un Acuerdo Marco"/>
    <s v="No"/>
    <n v="43884.07"/>
    <n v="39600"/>
    <s v=""/>
    <s v=""/>
    <s v=""/>
    <s v=""/>
    <s v="2021/005410"/>
  </r>
  <r>
    <x v="2"/>
    <x v="24"/>
    <s v="044263/2022"/>
    <s v="Contrato basado 1 del AM 2021/016105 Equip. Hosp. Grupo III Lote 3: Básculas"/>
    <s v="Contrato de suministros"/>
    <s v="Basado en un Acuerdo Marco"/>
    <s v="No"/>
    <n v="44127.49"/>
    <n v="44127.49"/>
    <s v=""/>
    <s v=""/>
    <s v=""/>
    <s v=""/>
    <s v="2022/019329"/>
  </r>
  <r>
    <x v="2"/>
    <x v="24"/>
    <s v="014628/2022"/>
    <s v="Adquisición material fungible y equipamiento en cesion uso para realización determinaciones analíticas  laboratorios de la gai cr,gai cu,gai gu y gae to"/>
    <s v="Contrato de suministros"/>
    <s v="Procedimiento abierto; multiplicidad de criterios"/>
    <s v="No"/>
    <n v="44332.77"/>
    <n v="44332.77"/>
    <s v=""/>
    <s v=""/>
    <s v=""/>
    <s v=""/>
    <s v="@2019/013280"/>
  </r>
  <r>
    <x v="2"/>
    <x v="24"/>
    <s v="044658/2022"/>
    <s v="Suministro de implantes, marcapasos, desfibriladores, electrodos y holters."/>
    <s v="Contrato de suministros"/>
    <s v="Basado en un Acuerdo Marco"/>
    <s v="No"/>
    <n v="44457.38"/>
    <n v="41800"/>
    <s v=""/>
    <s v=""/>
    <s v=""/>
    <s v=""/>
    <s v="2022/015404"/>
  </r>
  <r>
    <x v="2"/>
    <x v="24"/>
    <s v="007385/2022"/>
    <s v="Suministro de medicamentos, sueros y contrastes para la Gerencia de Atención Integrada de Cuenca. Lote 87 del AM 2019/000150"/>
    <s v="Contrato de suministros"/>
    <s v="Basado en un Acuerdo Marco"/>
    <s v="No"/>
    <n v="44928"/>
    <n v="44928"/>
    <s v=""/>
    <s v=""/>
    <s v=""/>
    <s v=""/>
    <s v="2022/001359"/>
  </r>
  <r>
    <x v="2"/>
    <x v="24"/>
    <s v="028336/2022"/>
    <s v="Adquisición material fungible y equipamiento en cesion uso para realización determinaciones analíticas  laboratorios de la gai cr,gai cu,gai gu y gae to"/>
    <s v="Contrato de suministros"/>
    <s v="Procedimiento abierto; multiplicidad de criterios"/>
    <s v="No"/>
    <n v="45000.02"/>
    <n v="45000"/>
    <s v=""/>
    <s v=""/>
    <s v=""/>
    <s v=""/>
    <s v="@2019/013280"/>
  </r>
  <r>
    <x v="2"/>
    <x v="24"/>
    <s v="037026/2022"/>
    <s v="Suministro de reactivos, material fungible y equipamientos en cesión necesarios para la realización de las determinaciones analíticas del laboratorio de análisis clínicos"/>
    <s v="Contrato de suministros"/>
    <s v="Procedimiento abierto; multiplicidad de criterios"/>
    <s v="No"/>
    <n v="45253.8"/>
    <n v="45253.8"/>
    <s v=""/>
    <s v=""/>
    <s v=""/>
    <s v=""/>
    <s v="2018/003422"/>
  </r>
  <r>
    <x v="2"/>
    <x v="24"/>
    <s v="029198/2022"/>
    <s v="Basado 1 del AM equip. hosp. grupo II Lote 4: oficio"/>
    <s v="Contrato de suministros"/>
    <s v="Basado en un Acuerdo Marco"/>
    <s v="No"/>
    <n v="46234.1"/>
    <n v="46234.1"/>
    <s v=""/>
    <s v=""/>
    <s v=""/>
    <s v=""/>
    <s v="2022/012102"/>
  </r>
  <r>
    <x v="2"/>
    <x v="24"/>
    <s v="038234/2022"/>
    <s v="Suministro e instalación de mamparas separadoras en habitaciones de unidades de hospitalización"/>
    <s v="Contrato de suministros"/>
    <s v="Procedimiento negociado sin publicidad"/>
    <s v="No"/>
    <n v="46709.61"/>
    <n v="46707.94"/>
    <s v="168"/>
    <s v="c"/>
    <s v="2"/>
    <s v="ENTREGAS ADICIONALES DEL PROVEEDOR INICIAL"/>
    <s v="@2022/017312"/>
  </r>
  <r>
    <x v="2"/>
    <x v="24"/>
    <s v="037014/2022"/>
    <s v="Sustitución equipo aire acondicionado C.S. La Roda"/>
    <s v="Contrato de suministros"/>
    <s v="Procedimiento Abierto Simplificado Abreviado"/>
    <s v="No"/>
    <n v="48310.58"/>
    <n v="43489.19"/>
    <s v=""/>
    <s v=""/>
    <s v=""/>
    <s v=""/>
    <s v="@2022/014998"/>
  </r>
  <r>
    <x v="2"/>
    <x v="24"/>
    <s v="008815/2022"/>
    <s v="Suministro de marcapasos, desfibriladores, electrodos y holters"/>
    <s v="Contrato de suministros"/>
    <s v="Basado en un Acuerdo Marco"/>
    <s v="No"/>
    <n v="48328.44"/>
    <n v="48132.42"/>
    <s v=""/>
    <s v=""/>
    <s v=""/>
    <s v=""/>
    <s v="2021/005410"/>
  </r>
  <r>
    <x v="2"/>
    <x v="24"/>
    <s v="043431/2022"/>
    <s v="PAS 2/2022 Suministro de 5  Electrobisturis  Básicos y 3 Electrobisturís con gas Argón con destino a la ampliación del Hospital Universitario de la GAI de Guadalajara"/>
    <s v="Contrato de suministros"/>
    <s v="Procedimiento Abierto Simplificado"/>
    <s v="No"/>
    <n v="48400"/>
    <n v="45474.83"/>
    <s v=""/>
    <s v=""/>
    <s v=""/>
    <s v=""/>
    <s v="@2022/017286"/>
  </r>
  <r>
    <x v="2"/>
    <x v="24"/>
    <s v="037746/2022"/>
    <s v="Suministro de reactivos, material fungible y equipamientos en cesión necesarios para la realización de las determinaciones analíticas del laboratorio de análisis clínicos"/>
    <s v="Contrato de suministros"/>
    <s v="Procedimiento abierto; multiplicidad de criterios"/>
    <s v="No"/>
    <n v="50391.5"/>
    <n v="50391.5"/>
    <s v=""/>
    <s v=""/>
    <s v=""/>
    <s v=""/>
    <s v="2018/003422"/>
  </r>
  <r>
    <x v="2"/>
    <x v="24"/>
    <s v="044269/2022"/>
    <s v="Lote 109: Medios de contraste iodados no iónicos de baja osmolaridad o isoosmolares, Contrato basado en el A.M. 2019/000150 para la GAI de Hellín."/>
    <s v="Contrato de suministros"/>
    <s v="Basado en un Acuerdo Marco"/>
    <s v="No"/>
    <n v="50458.2"/>
    <n v="50458.2"/>
    <s v=""/>
    <s v=""/>
    <s v=""/>
    <s v=""/>
    <s v="2022/020542"/>
  </r>
  <r>
    <x v="2"/>
    <x v="24"/>
    <s v="000993/2022"/>
    <s v="PNSP 49/2021 adquisicion del medicamento exclusivo doxorrubicina liposomal (teva pharma, s.l.u.)"/>
    <s v="Contrato de suministros"/>
    <s v="Procedimiento negociado sin publicidad"/>
    <s v="No"/>
    <n v="50783.62"/>
    <n v="50783.62"/>
    <s v="168"/>
    <s v="a"/>
    <s v="2"/>
    <s v="EXCLUSIVIDAD TÉCNICA, DE DERECHOS EXCLUSIVOS O ARTÍSTICA_x000a_"/>
    <s v="@2021/020487"/>
  </r>
  <r>
    <x v="2"/>
    <x v="24"/>
    <s v="008823/2022"/>
    <s v="Suministro de marcapasos, desfibriladores, electrodos y holters"/>
    <s v="Contrato de suministros"/>
    <s v="Basado en un Acuerdo Marco"/>
    <s v="No"/>
    <n v="50859.6"/>
    <n v="20772.400000000001"/>
    <s v=""/>
    <s v=""/>
    <s v=""/>
    <s v=""/>
    <s v="2021/005410"/>
  </r>
  <r>
    <x v="2"/>
    <x v="24"/>
    <s v="022793/2022"/>
    <s v="Marcapasos, desfibriladores y Holter D.A.M 2017/001559 GAIAB_Medtronic"/>
    <s v="Contrato de suministros"/>
    <s v="Basado en un Acuerdo Marco"/>
    <s v="No"/>
    <n v="51931"/>
    <n v="51700"/>
    <s v=""/>
    <s v=""/>
    <s v=""/>
    <s v=""/>
    <s v="@2022/000778"/>
  </r>
  <r>
    <x v="2"/>
    <x v="24"/>
    <s v="044637/2022"/>
    <s v="Suministro de implantes, marcapasos, desfibriladores, electrodos y holters."/>
    <s v="Contrato de suministros"/>
    <s v="Basado en un Acuerdo Marco"/>
    <s v="No"/>
    <n v="52800"/>
    <n v="51315"/>
    <s v=""/>
    <s v=""/>
    <s v=""/>
    <s v=""/>
    <s v="2022/015404"/>
  </r>
  <r>
    <x v="2"/>
    <x v="24"/>
    <s v="027865/2022"/>
    <s v="Suministro de Medicamentos derivado AM SESCAM: lote 83 Trastuzumab intravenoso"/>
    <s v="Contrato de suministros"/>
    <s v="Basado en un Acuerdo Marco"/>
    <s v="No"/>
    <n v="53664"/>
    <n v="53664"/>
    <s v=""/>
    <s v=""/>
    <s v=""/>
    <s v=""/>
    <s v="2022/010565"/>
  </r>
  <r>
    <x v="2"/>
    <x v="24"/>
    <s v="022846/2022"/>
    <s v="Marcapasos, desfibriladores y Holter D.A.M 2017/001559 GAIAB_Medtronic"/>
    <s v="Contrato de suministros"/>
    <s v="Basado en un Acuerdo Marco"/>
    <s v="No"/>
    <n v="53944"/>
    <n v="53944"/>
    <s v=""/>
    <s v=""/>
    <s v=""/>
    <s v=""/>
    <s v="@2022/000778"/>
  </r>
  <r>
    <x v="2"/>
    <x v="24"/>
    <s v="000683/2022"/>
    <s v="Adquisición de equipos de exploración funcional respiratoria para el área de neumología del Hospital Universitario de Toledo del Servicio de Salud de Castilla-La Mancha"/>
    <s v="Contrato de suministros"/>
    <s v="Procedimiento Abierto Simplificado"/>
    <s v="No"/>
    <n v="54000"/>
    <n v="49489"/>
    <s v=""/>
    <s v=""/>
    <s v=""/>
    <s v=""/>
    <s v="@2021/018935"/>
  </r>
  <r>
    <x v="2"/>
    <x v="24"/>
    <s v="043434/2022"/>
    <s v="PAS 2/2022 Suministro de 5  Electrobisturis  Básicos y 3 Electrobisturís con gas Argón con destino a la ampliación del Hospital Universitario de la GAI de Guadalajara"/>
    <s v="Contrato de suministros"/>
    <s v="Procedimiento Abierto Simplificado"/>
    <s v="No"/>
    <n v="54450"/>
    <n v="54179.53"/>
    <s v=""/>
    <s v=""/>
    <s v=""/>
    <s v=""/>
    <s v="@2022/017286"/>
  </r>
  <r>
    <x v="2"/>
    <x v="24"/>
    <s v="018033/2022"/>
    <s v="Adquisición en propiedad de dos vehículos utilitarios mediante contrato basado en Acuerdo Marco 14/2017"/>
    <s v="Contrato de suministros"/>
    <s v="Contratación Centralizada (Patrimonio del Estado)"/>
    <s v="No"/>
    <n v="54864.91"/>
    <n v="54864.91"/>
    <s v=""/>
    <s v=""/>
    <s v=""/>
    <s v=""/>
    <s v="@2022/003125"/>
  </r>
  <r>
    <x v="2"/>
    <x v="24"/>
    <s v="014540/2022"/>
    <s v="Suministro de sábanas para la GAI de Almansa"/>
    <s v="Contrato de suministros"/>
    <s v="Procedimiento Abierto Simplificado Abreviado"/>
    <s v="No"/>
    <n v="55563.199999999997"/>
    <n v="54072.480000000003"/>
    <s v=""/>
    <s v=""/>
    <s v=""/>
    <s v=""/>
    <s v="@2022/000301"/>
  </r>
  <r>
    <x v="2"/>
    <x v="24"/>
    <s v="037285/2022"/>
    <s v="PASS 6/2022 Suministro e instalacion de 2 reenvasadoras de medicamentos para la ampliacion del Hospital de Guadalajara"/>
    <s v="Contrato de suministros"/>
    <s v="Procedimiento Abierto Simplificado Abreviado"/>
    <s v="No"/>
    <n v="55660"/>
    <n v="32549"/>
    <s v=""/>
    <s v=""/>
    <s v=""/>
    <s v=""/>
    <s v="@2022/015246"/>
  </r>
  <r>
    <x v="2"/>
    <x v="24"/>
    <s v="044627/2022"/>
    <s v="Suministro de implantes, marcapasos, desfibriladores, electrodos y holters."/>
    <s v="Contrato de suministros"/>
    <s v="Basado en un Acuerdo Marco"/>
    <s v="No"/>
    <n v="58014"/>
    <n v="56100"/>
    <s v=""/>
    <s v=""/>
    <s v=""/>
    <s v=""/>
    <s v="2022/015404"/>
  </r>
  <r>
    <x v="2"/>
    <x v="24"/>
    <s v="017265/2022"/>
    <s v="Suministro de la actualización del citómetro analizador de flujo Cytoflex S de 3 láseres 6 colores a Cytoflex S 4 láseres 13 colores Fondos Europeos PRTR Fondo 0000000528"/>
    <s v="Contrato de suministros"/>
    <s v="Procedimiento negociado sin publicidad"/>
    <s v="No"/>
    <n v="58564"/>
    <n v="58564"/>
    <s v="168"/>
    <s v="a"/>
    <s v="2"/>
    <s v="EXCLUSIVIDAD TÉCNICA, DE DERECHOS EXCLUSIVOS O ARTÍSTICA_x000a_"/>
    <s v="@2022/001101"/>
  </r>
  <r>
    <x v="2"/>
    <x v="24"/>
    <s v="008821/2022"/>
    <s v="Suministro de marcapasos, desfibriladores, electrodos y holters"/>
    <s v="Contrato de suministros"/>
    <s v="Basado en un Acuerdo Marco"/>
    <s v="No"/>
    <n v="58588.3"/>
    <n v="56430"/>
    <s v=""/>
    <s v=""/>
    <s v=""/>
    <s v=""/>
    <s v="2021/005410"/>
  </r>
  <r>
    <x v="2"/>
    <x v="24"/>
    <s v="009188/2022"/>
    <s v="Adquisición de fuentes de iridio 192 para equipo de braquiterapia"/>
    <s v="Contrato de suministros"/>
    <s v="Procedimiento negociado sin publicidad"/>
    <s v="No"/>
    <n v="58854.400000000001"/>
    <n v="58854.400000000001"/>
    <s v="168"/>
    <s v="a"/>
    <s v="2"/>
    <s v="EXCLUSIVIDAD TÉCNICA, DE DERECHOS EXCLUSIVOS O ARTÍSTICA_x000a_"/>
    <s v="@2022/001030"/>
  </r>
  <r>
    <x v="2"/>
    <x v="24"/>
    <s v="039158/2022"/>
    <s v="Suministro de reactivos, material fungible y equipamientos en cesión necesarios para la realización de las determinaciones analíticas del laboratorio de análisis clínicos"/>
    <s v="Contrato de suministros"/>
    <s v="Procedimiento abierto; multiplicidad de criterios"/>
    <s v="No"/>
    <n v="60200"/>
    <n v="60200"/>
    <s v=""/>
    <s v=""/>
    <s v=""/>
    <s v=""/>
    <s v="2018/003422"/>
  </r>
  <r>
    <x v="2"/>
    <x v="24"/>
    <s v="028303/2022"/>
    <s v="Sum. en régimen de arrendamiento sin opción a compra de equipos de endoscopia, Gerencia de Atención Integrada de Cuenca"/>
    <s v="Contrato de suministros"/>
    <s v="Procedimiento Abierto Simplificado Abreviado"/>
    <s v="No"/>
    <n v="60500"/>
    <n v="54450"/>
    <s v=""/>
    <s v=""/>
    <s v=""/>
    <s v=""/>
    <s v="@2022/011030"/>
  </r>
  <r>
    <x v="2"/>
    <x v="24"/>
    <s v="043945/2022"/>
    <s v="Suministro de medios de contraste para la GAI de Villarrobledo. Lote 109 del AM 2019/000150"/>
    <s v="Contrato de suministros"/>
    <s v="Basado en un Acuerdo Marco"/>
    <s v="No"/>
    <n v="61132.5"/>
    <n v="61132.5"/>
    <s v=""/>
    <s v=""/>
    <s v=""/>
    <s v=""/>
    <s v="2022/020783"/>
  </r>
  <r>
    <x v="2"/>
    <x v="24"/>
    <s v="017716/2022"/>
    <s v="Suministro pulseras identificacion del paciente transfusional con cesion de hardware y software para el servicio de hematologia"/>
    <s v="Contrato de suministros"/>
    <s v="Procedimiento Abierto Simplificado"/>
    <s v="No"/>
    <n v="61407.5"/>
    <n v="61407.51"/>
    <s v=""/>
    <s v=""/>
    <s v=""/>
    <s v=""/>
    <s v="@2022/001248"/>
  </r>
  <r>
    <x v="2"/>
    <x v="24"/>
    <s v="008340/2022"/>
    <s v="Electromedicina AC Lote 17: Monitorización Contrato Basado 1"/>
    <s v="Contrato de suministros"/>
    <s v="Basado en un Acuerdo Marco"/>
    <s v="No"/>
    <n v="61710"/>
    <n v="61710"/>
    <s v=""/>
    <s v=""/>
    <s v=""/>
    <s v=""/>
    <s v="2022/001801"/>
  </r>
  <r>
    <x v="2"/>
    <x v="24"/>
    <s v="007471/2022"/>
    <s v="Suministro de Medicamentos derivado AM SESCAM: lotes 109, 110 (Medios de contraste iodado)"/>
    <s v="Contrato de suministros"/>
    <s v="Basado en un Acuerdo Marco"/>
    <s v="No"/>
    <n v="62400"/>
    <n v="62400"/>
    <s v=""/>
    <s v=""/>
    <s v=""/>
    <s v=""/>
    <s v="2022/002674"/>
  </r>
  <r>
    <x v="2"/>
    <x v="24"/>
    <s v="038428/2022"/>
    <s v="Suministro de medicamentos de Factor VIII de coagulación recombinante para varias Comunidades y Ciudades Autónomas y organismos de la Administración General del Estado (Basado en Acuerdo Marco 2021/063.1)"/>
    <s v="Contrato de suministros"/>
    <s v="Basado en un Acuerdo Marco"/>
    <s v="No"/>
    <n v="62433.279999999999"/>
    <n v="62433.279999999999"/>
    <s v=""/>
    <s v=""/>
    <s v=""/>
    <s v=""/>
    <s v="2022/017502"/>
  </r>
  <r>
    <x v="2"/>
    <x v="24"/>
    <s v="022764/2022"/>
    <s v="Marcapasos, desfibriladores y Holter D.A.M 2017/001559 GAIAB_Abbott"/>
    <s v="Contrato de suministros"/>
    <s v="Basado en un Acuerdo Marco"/>
    <s v="No"/>
    <n v="62519"/>
    <n v="58455.32"/>
    <s v=""/>
    <s v=""/>
    <s v=""/>
    <s v=""/>
    <s v="@2022/000776"/>
  </r>
  <r>
    <x v="2"/>
    <x v="24"/>
    <s v="008864/2022"/>
    <s v="Suministro de marcapasos, desfibriladores, electrodos y holters"/>
    <s v="Contrato de suministros"/>
    <s v="Basado en un Acuerdo Marco"/>
    <s v="No"/>
    <n v="62700"/>
    <n v="62678.55"/>
    <s v=""/>
    <s v=""/>
    <s v=""/>
    <s v=""/>
    <s v="2021/005410"/>
  </r>
  <r>
    <x v="2"/>
    <x v="24"/>
    <s v="000380/2022"/>
    <s v="PNSP 15/2021 adquisicion del principio activo dexametasona (allergan, s.a.u.)"/>
    <s v="Contrato de suministros"/>
    <s v="Procedimiento negociado sin publicidad"/>
    <s v="No"/>
    <n v="62876.32"/>
    <n v="62876.32"/>
    <s v="168"/>
    <s v="a"/>
    <s v="2"/>
    <s v="EXCLUSIVIDAD TÉCNICA, DE DERECHOS EXCLUSIVOS O ARTÍSTICA_x000a_"/>
    <s v="@2021/019242"/>
  </r>
  <r>
    <x v="2"/>
    <x v="24"/>
    <s v="029290/2022"/>
    <s v="Contrato Basado 1 del AM 2021/008752 Equip. Hosp. Grupo I Lote 8: Grúas GAI Guadalajara"/>
    <s v="Contrato de suministros"/>
    <s v="Basado en un Acuerdo Marco"/>
    <s v="No"/>
    <n v="63195.69"/>
    <n v="63195.69"/>
    <s v=""/>
    <s v=""/>
    <s v=""/>
    <s v=""/>
    <s v="2022/010586"/>
  </r>
  <r>
    <x v="2"/>
    <x v="24"/>
    <s v="003053/2022"/>
    <s v="Suministro de Rituximab intravenoso y Etanercept subcutáneo para la GAI de Tomelloso (Lotes 82 y 88 del AM 2019/000150)"/>
    <s v="Contrato de suministros"/>
    <s v="Basado en un Acuerdo Marco"/>
    <s v="No"/>
    <n v="63290.239999999998"/>
    <n v="63290.239999999998"/>
    <s v=""/>
    <s v=""/>
    <s v=""/>
    <s v=""/>
    <s v="2022/001010"/>
  </r>
  <r>
    <x v="2"/>
    <x v="24"/>
    <s v="029760/2022"/>
    <s v="Instalación de caldera agua caliente"/>
    <s v="Contrato de suministros"/>
    <s v="Procedimiento negociado sin publicidad"/>
    <s v="No"/>
    <n v="63349.55"/>
    <n v="63349.55"/>
    <s v="168"/>
    <s v="a"/>
    <s v="2"/>
    <s v="EXCLUSIVIDAD TÉCNICA, DE DERECHOS EXCLUSIVOS O ARTÍSTICA_x000a_"/>
    <s v="@2022/014483"/>
  </r>
  <r>
    <x v="2"/>
    <x v="24"/>
    <s v="007023/2022"/>
    <s v="Electromedicina MC Lote 6: Endoscopia digestiva flexible especifica Contrato Basado 1"/>
    <s v="Contrato de suministros"/>
    <s v="Basado en un Acuerdo Marco"/>
    <s v="No"/>
    <n v="63625.52"/>
    <n v="63625.52"/>
    <s v=""/>
    <s v=""/>
    <s v=""/>
    <s v=""/>
    <s v="2022/001310"/>
  </r>
  <r>
    <x v="2"/>
    <x v="24"/>
    <s v="007381/2022"/>
    <s v="Suministro de medicamentos, sueros y contrastes para la Gerencia de Atención Integrada de Cuenca. Lote 82 del AM 2019/000150"/>
    <s v="Contrato de suministros"/>
    <s v="Basado en un Acuerdo Marco"/>
    <s v="No"/>
    <n v="63815.32"/>
    <n v="63815.32"/>
    <s v=""/>
    <s v=""/>
    <s v=""/>
    <s v=""/>
    <s v="2022/001357"/>
  </r>
  <r>
    <x v="2"/>
    <x v="24"/>
    <s v="022847/2022"/>
    <s v="Marcapasos, desfibriladores y Holter D.A.M 2017/001559 GAIAB_Microport"/>
    <s v="Contrato de suministros"/>
    <s v="Basado en un Acuerdo Marco"/>
    <s v="No"/>
    <n v="64680"/>
    <n v="64680"/>
    <s v=""/>
    <s v=""/>
    <s v=""/>
    <s v=""/>
    <s v="@2022/000780"/>
  </r>
  <r>
    <x v="2"/>
    <x v="24"/>
    <s v="030095/2022"/>
    <s v="Suministro de combustible de automoción para vehículos: Solred"/>
    <s v="Contrato de suministros"/>
    <s v="Basado en un Acuerdo Marco"/>
    <s v="No"/>
    <n v="65000"/>
    <n v="65000"/>
    <s v=""/>
    <s v=""/>
    <s v=""/>
    <s v=""/>
    <s v="2022/015083"/>
  </r>
  <r>
    <x v="2"/>
    <x v="24"/>
    <s v="044659/2022"/>
    <s v="Suministro de implantes, marcapasos, desfibriladores, electrodos y holters."/>
    <s v="Contrato de suministros"/>
    <s v="Basado en un Acuerdo Marco"/>
    <s v="No"/>
    <n v="65098"/>
    <n v="62480"/>
    <s v=""/>
    <s v=""/>
    <s v=""/>
    <s v=""/>
    <s v="2022/015404"/>
  </r>
  <r>
    <x v="2"/>
    <x v="24"/>
    <s v="004336/2022"/>
    <s v="Suministro de Infliximab intravenoso para la Gerencia de Atención Integrada de Valdepeñas (Lote 89 del A.M. 2019/000150)"/>
    <s v="Contrato de suministros"/>
    <s v="Basado en un Acuerdo Marco"/>
    <s v="No"/>
    <n v="65650"/>
    <n v="65650"/>
    <s v=""/>
    <s v=""/>
    <s v=""/>
    <s v=""/>
    <s v="2022/001940"/>
  </r>
  <r>
    <x v="2"/>
    <x v="24"/>
    <s v="039163/2022"/>
    <s v="Suministro de reactivos, material fungible y equipamientos en cesión necesarios para la realización de las determinaciones analíticas del laboratorio de análisis clínicos"/>
    <s v="Contrato de suministros"/>
    <s v="Procedimiento abierto; multiplicidad de criterios"/>
    <s v="No"/>
    <n v="68250"/>
    <n v="68250"/>
    <s v=""/>
    <s v=""/>
    <s v=""/>
    <s v=""/>
    <s v="2018/003422"/>
  </r>
  <r>
    <x v="2"/>
    <x v="24"/>
    <s v="029820/2022"/>
    <s v="Combustible automoción Gerencia Atención Integrada de Albacete AM 2022/000192"/>
    <s v="Contrato de suministros"/>
    <s v="Basado en un Acuerdo Marco"/>
    <s v="No"/>
    <n v="68342.600000000006"/>
    <n v="68342.600000000006"/>
    <s v=""/>
    <s v=""/>
    <s v=""/>
    <s v=""/>
    <s v="2022/014947"/>
  </r>
  <r>
    <x v="2"/>
    <x v="24"/>
    <s v="038758/2022"/>
    <s v="Suministro de reactivos, material fungible y equipamientos en cesión necesarios para la realización de las determinaciones analíticas del laboratorio de análisis clínicos"/>
    <s v="Contrato de suministros"/>
    <s v="Procedimiento abierto; multiplicidad de criterios"/>
    <s v="No"/>
    <n v="69572.5"/>
    <n v="69572.5"/>
    <s v=""/>
    <s v=""/>
    <s v=""/>
    <s v=""/>
    <s v="2018/003422"/>
  </r>
  <r>
    <x v="2"/>
    <x v="24"/>
    <s v="017069/2022"/>
    <s v="Suministro de reactivos para determinación de gripe A Y B Y COVID 19 con destino al Servicio de Microbiología del Hospital Virgen de la Luz de Cuenca."/>
    <s v="Contrato de suministros"/>
    <s v="Emergencia"/>
    <s v="No"/>
    <n v="71540"/>
    <n v="71540"/>
    <s v=""/>
    <s v=""/>
    <s v=""/>
    <s v=""/>
    <s v="2022/009648"/>
  </r>
  <r>
    <x v="2"/>
    <x v="24"/>
    <s v="043642/2022"/>
    <s v="PAS04/2022 &quot;Adquisición de un esterilizador a vapor de 6 UTE con generador de vapor&quot;"/>
    <s v="Contrato de suministros"/>
    <s v="Procedimiento Abierto Simplificado"/>
    <s v="No"/>
    <n v="72479"/>
    <n v="65751.399999999994"/>
    <s v=""/>
    <s v=""/>
    <s v=""/>
    <s v=""/>
    <s v="@2022/015841"/>
  </r>
  <r>
    <x v="2"/>
    <x v="24"/>
    <s v="044319/2022"/>
    <s v="Suministro de combustible de automoción para los vehículos adscritos a la Gerencia de Atención Primaria de Toledo con la empresa SOLRED S.A. a través de contrato basado en el Acuerdo Marco"/>
    <s v="Contrato de suministros"/>
    <s v="Basado en un Acuerdo Marco"/>
    <s v="No"/>
    <n v="72600"/>
    <n v="72600"/>
    <s v=""/>
    <s v=""/>
    <s v=""/>
    <s v=""/>
    <s v="2022/020787"/>
  </r>
  <r>
    <x v="2"/>
    <x v="24"/>
    <s v="000740/2022"/>
    <s v="PNSP 35/2021 adquisicion del principio activo brodalumab (leo pharma, s.a. (farmacusi))"/>
    <s v="Contrato de suministros"/>
    <s v="Procedimiento negociado sin publicidad"/>
    <s v="No"/>
    <n v="72737.59"/>
    <n v="72737.59"/>
    <s v="168"/>
    <s v="a"/>
    <s v="2"/>
    <s v="EXCLUSIVIDAD TÉCNICA, DE DERECHOS EXCLUSIVOS O ARTÍSTICA_x000a_"/>
    <s v="@2021/020060"/>
  </r>
  <r>
    <x v="2"/>
    <x v="24"/>
    <s v="028020/2022"/>
    <s v="Contrato Basado 1 del AM 2021/008752 Equip. Hosp. Grupo I Lote 1: General"/>
    <s v="Contrato de suministros"/>
    <s v="Basado en un Acuerdo Marco"/>
    <s v="No"/>
    <n v="72875.88"/>
    <n v="72875.88"/>
    <s v=""/>
    <s v=""/>
    <s v=""/>
    <s v=""/>
    <s v="2022/010109"/>
  </r>
  <r>
    <x v="2"/>
    <x v="24"/>
    <s v="008325/2022"/>
    <s v="Electromedicina AC Lote 5: Materno infantil Contrato Basado 1"/>
    <s v="Contrato de suministros"/>
    <s v="Basado en un Acuerdo Marco"/>
    <s v="No"/>
    <n v="73519.600000000006"/>
    <n v="73519.600000000006"/>
    <s v=""/>
    <s v=""/>
    <s v=""/>
    <s v=""/>
    <s v="2022/001304"/>
  </r>
  <r>
    <x v="2"/>
    <x v="24"/>
    <s v="022768/2022"/>
    <s v="Marcapasos, desfibriladores y Holter D.A.M 2017/001559 GAIAB_Abbott"/>
    <s v="Contrato de suministros"/>
    <s v="Basado en un Acuerdo Marco"/>
    <s v="No"/>
    <n v="73553.7"/>
    <n v="70611.55"/>
    <s v=""/>
    <s v=""/>
    <s v=""/>
    <s v=""/>
    <s v="@2022/000776"/>
  </r>
  <r>
    <x v="2"/>
    <x v="24"/>
    <s v="037606/2022"/>
    <s v="PNSP 9/2022 Adquisición de accesorios de cabeceros TEDISEL para la ampliación del Hospital Universitario de la G.A.I. de Guadalajara."/>
    <s v="Contrato de suministros"/>
    <s v="Procedimiento negociado sin publicidad"/>
    <s v="No"/>
    <n v="73873.62"/>
    <n v="73873.62"/>
    <s v="168"/>
    <s v="a"/>
    <s v="2"/>
    <s v="EXCLUSIVIDAD TÉCNICA, DE DERECHOS EXCLUSIVOS O ARTÍSTICA_x000a_"/>
    <s v="@2022/016674"/>
  </r>
  <r>
    <x v="2"/>
    <x v="24"/>
    <s v="000623/2022"/>
    <s v="PNSP 47/2021 aquisicion del medicamento exclusivo anakinra (swedish orphan biovitrum, s.l.)"/>
    <s v="Contrato de suministros"/>
    <s v="Procedimiento negociado sin publicidad"/>
    <s v="No"/>
    <n v="74824.36"/>
    <n v="71830.720000000001"/>
    <s v="168"/>
    <s v="a"/>
    <s v="2"/>
    <s v="EXCLUSIVIDAD TÉCNICA, DE DERECHOS EXCLUSIVOS O ARTÍSTICA_x000a_"/>
    <s v="@2021/020212"/>
  </r>
  <r>
    <x v="2"/>
    <x v="24"/>
    <s v="008819/2022"/>
    <s v="Suministro de marcapasos, desfibriladores, electrodos y holters"/>
    <s v="Contrato de suministros"/>
    <s v="Basado en un Acuerdo Marco"/>
    <s v="No"/>
    <n v="74989.55"/>
    <n v="74764.59"/>
    <s v=""/>
    <s v=""/>
    <s v=""/>
    <s v=""/>
    <s v="2021/005410"/>
  </r>
  <r>
    <x v="2"/>
    <x v="24"/>
    <s v="022789/2022"/>
    <s v="Marcapasos, desfibriladores y Holter D.A.M 2017/001559 GAIAB_Medtronic"/>
    <s v="Contrato de suministros"/>
    <s v="Basado en un Acuerdo Marco"/>
    <s v="No"/>
    <n v="75947.8"/>
    <n v="71225"/>
    <s v=""/>
    <s v=""/>
    <s v=""/>
    <s v=""/>
    <s v="@2022/000778"/>
  </r>
  <r>
    <x v="2"/>
    <x v="24"/>
    <s v="044633/2022"/>
    <s v="Suministro de implantes, marcapasos, desfibriladores, electrodos y holters."/>
    <s v="Contrato de suministros"/>
    <s v="Basado en un Acuerdo Marco"/>
    <s v="No"/>
    <n v="77006.490000000005"/>
    <n v="64680"/>
    <s v=""/>
    <s v=""/>
    <s v=""/>
    <s v=""/>
    <s v="2022/015404"/>
  </r>
  <r>
    <x v="2"/>
    <x v="24"/>
    <s v="008187/2022"/>
    <s v="Suministro de marcapasos, desfibriladores, electrodos y holters"/>
    <s v="Contrato de suministros"/>
    <s v="Basado en un Acuerdo Marco"/>
    <s v="No"/>
    <n v="77006.5"/>
    <n v="64680"/>
    <s v=""/>
    <s v=""/>
    <s v=""/>
    <s v=""/>
    <s v="2021/005410"/>
  </r>
  <r>
    <x v="2"/>
    <x v="24"/>
    <s v="037754/2022"/>
    <s v="Sum medicamentos exclusivos de las firmas: Astellas Pharma, Astrazeneca Farmaceutica, Laboratorios Almirall, S.A:, Ipsen Pharma, Janssen-Cilag, Lilly,  Merck, Vilfor Pharma España, Biogen Spain, Eisai Farmaceuticas, Gilead-Sciences, Novartis Farmaceutica,"/>
    <s v="Contrato de suministros"/>
    <s v="Procedimiento negociado sin publicidad"/>
    <s v="No"/>
    <n v="80121.570000000007"/>
    <n v="80121.570000000007"/>
    <s v="168"/>
    <s v="a"/>
    <s v="2"/>
    <s v="EXCLUSIVIDAD TÉCNICA, DE DERECHOS EXCLUSIVOS O ARTÍSTICA_x000a_"/>
    <s v="@2022/002368"/>
  </r>
  <r>
    <x v="2"/>
    <x v="24"/>
    <s v="043956/2022"/>
    <s v="PA-05/2022. Suministro de un ecógrafo de alta gama"/>
    <s v="Contrato de suministros"/>
    <s v="Procedimiento abierto; multiplicidad de criterios"/>
    <s v="No"/>
    <n v="80363.360000000001"/>
    <n v="80360.94"/>
    <s v=""/>
    <s v=""/>
    <s v=""/>
    <s v=""/>
    <s v="@2022/015864"/>
  </r>
  <r>
    <x v="2"/>
    <x v="24"/>
    <s v="008822/2022"/>
    <s v="Suministro de marcapasos, desfibriladores, electrodos y holters"/>
    <s v="Contrato de suministros"/>
    <s v="Basado en un Acuerdo Marco"/>
    <s v="No"/>
    <n v="81070"/>
    <n v="79860"/>
    <s v=""/>
    <s v=""/>
    <s v=""/>
    <s v=""/>
    <s v="2021/005410"/>
  </r>
  <r>
    <x v="2"/>
    <x v="24"/>
    <s v="008818/2022"/>
    <s v="Suministro de marcapasos, desfibriladores, electrodos y holters"/>
    <s v="Contrato de suministros"/>
    <s v="Basado en un Acuerdo Marco"/>
    <s v="No"/>
    <n v="81372.509999999995"/>
    <n v="78534.509999999995"/>
    <s v=""/>
    <s v=""/>
    <s v=""/>
    <s v=""/>
    <s v="2021/005410"/>
  </r>
  <r>
    <x v="2"/>
    <x v="24"/>
    <s v="008875/2022"/>
    <s v="Suministro de marcapasos, desfibriladores, electrodos y holters"/>
    <s v="Contrato de suministros"/>
    <s v="Basado en un Acuerdo Marco"/>
    <s v="No"/>
    <n v="81400"/>
    <n v="79596"/>
    <s v=""/>
    <s v=""/>
    <s v=""/>
    <s v=""/>
    <s v="2021/005410"/>
  </r>
  <r>
    <x v="2"/>
    <x v="24"/>
    <s v="008816/2022"/>
    <s v="Suministro de marcapasos, desfibriladores, electrodos y holters"/>
    <s v="Contrato de suministros"/>
    <s v="Basado en un Acuerdo Marco"/>
    <s v="No"/>
    <n v="81685.399999999994"/>
    <n v="80866.86"/>
    <s v=""/>
    <s v=""/>
    <s v=""/>
    <s v=""/>
    <s v="2021/005410"/>
  </r>
  <r>
    <x v="2"/>
    <x v="24"/>
    <s v="014552/2022"/>
    <s v="Suministro de lentes intraoculares y otro material sanitario con cesión de equipos"/>
    <s v="Contrato de suministros"/>
    <s v="Procedimiento abierto; multiplicidad de criterios"/>
    <s v="No"/>
    <n v="82280"/>
    <n v="65412.6"/>
    <s v=""/>
    <s v=""/>
    <s v=""/>
    <s v=""/>
    <s v="@2021/000316"/>
  </r>
  <r>
    <x v="2"/>
    <x v="24"/>
    <s v="043036/2022"/>
    <s v="PAS 4/2022 Contratación del suministro de cunas con destino a la ampliación del Hospital Universitario de Guadalajara"/>
    <s v="Contrato de suministros"/>
    <s v="Procedimiento Abierto Simplificado"/>
    <s v="No"/>
    <n v="82280"/>
    <n v="81169.22"/>
    <s v=""/>
    <s v=""/>
    <s v=""/>
    <s v=""/>
    <s v="@2022/016782"/>
  </r>
  <r>
    <x v="2"/>
    <x v="24"/>
    <s v="022796/2022"/>
    <s v="Marcapasos, desfibriladores y Holter D.A.M 2017/001559 GAIAB_Medtronic"/>
    <s v="Contrato de suministros"/>
    <s v="Basado en un Acuerdo Marco"/>
    <s v="No"/>
    <n v="82438.399999999994"/>
    <n v="80960"/>
    <s v=""/>
    <s v=""/>
    <s v=""/>
    <s v=""/>
    <s v="@2022/000778"/>
  </r>
  <r>
    <x v="2"/>
    <x v="24"/>
    <s v="003726/2022"/>
    <s v="Suministro de Reactivos y equipamiento para el análisis del ganglio centinela, en la GAI de Puertollano"/>
    <s v="Contrato de suministros"/>
    <s v="Procedimiento negociado sin publicidad"/>
    <s v="No"/>
    <n v="83060.52"/>
    <n v="83059.509999999995"/>
    <s v="168"/>
    <s v="a"/>
    <s v="2"/>
    <s v="EXCLUSIVIDAD TÉCNICA, DE DERECHOS EXCLUSIVOS O ARTÍSTICA_x000a_"/>
    <s v="@2022/000685"/>
  </r>
  <r>
    <x v="2"/>
    <x v="24"/>
    <s v="044661/2022"/>
    <s v="Suministro de implantes, marcapasos, desfibriladores, electrodos y holters."/>
    <s v="Contrato de suministros"/>
    <s v="Basado en un Acuerdo Marco"/>
    <s v="No"/>
    <n v="83600"/>
    <n v="80960"/>
    <s v=""/>
    <s v=""/>
    <s v=""/>
    <s v=""/>
    <s v="2022/015404"/>
  </r>
  <r>
    <x v="2"/>
    <x v="24"/>
    <s v="007507/2022"/>
    <s v="Adquisición de &quot;Rituximab intravenoso&quot; (lote 82) para 24 meses basado en Acuerdo Marco 2019/000150"/>
    <s v="Contrato de suministros"/>
    <s v="Basado en un Acuerdo Marco"/>
    <s v="No"/>
    <n v="86548.800000000003"/>
    <n v="86548.800000000003"/>
    <s v=""/>
    <s v=""/>
    <s v=""/>
    <s v=""/>
    <s v="2022/003498"/>
  </r>
  <r>
    <x v="2"/>
    <x v="24"/>
    <s v="003480/2022"/>
    <s v="Suministro de Adalimumab subcutáneo para la GAI de Tomelloso (Lote 90 del AM 2019/000150)"/>
    <s v="Contrato de suministros"/>
    <s v="Basado en un Acuerdo Marco"/>
    <s v="No"/>
    <n v="87100"/>
    <n v="87100"/>
    <s v=""/>
    <s v=""/>
    <s v=""/>
    <s v=""/>
    <s v="2022/001112"/>
  </r>
  <r>
    <x v="2"/>
    <x v="24"/>
    <s v="008579/2022"/>
    <s v="LOTE 90 ADALIMUMAB subcutáneo: Contrato Basado en el A. M. 2019/000150 medicamentos, sueros y contrastes para la GAI de Hellín."/>
    <s v="Contrato de suministros"/>
    <s v="Basado en un Acuerdo Marco"/>
    <s v="No"/>
    <n v="87100"/>
    <n v="87100"/>
    <s v=""/>
    <s v=""/>
    <s v=""/>
    <s v=""/>
    <s v="2022/002408"/>
  </r>
  <r>
    <x v="2"/>
    <x v="24"/>
    <s v="037752/2022"/>
    <s v="Suministro material fungible sanitario para insuflador de alto flujo y cesión de equipamiento."/>
    <s v="Contrato de suministros"/>
    <s v="Procedimiento Abierto Simplificado"/>
    <s v="No"/>
    <n v="87120"/>
    <n v="87120"/>
    <s v=""/>
    <s v=""/>
    <s v=""/>
    <s v=""/>
    <s v="@2022/010228"/>
  </r>
  <r>
    <x v="2"/>
    <x v="24"/>
    <s v="014638/2022"/>
    <s v="PNSP 2/2022 Suministro de reactivos y equipamiento para el análisis del ganglio centinela de la GAI de Guadalajara"/>
    <s v="Contrato de suministros"/>
    <s v="Procedimiento negociado sin publicidad"/>
    <s v="No"/>
    <n v="87678.23"/>
    <n v="87677.85"/>
    <s v="168"/>
    <s v="a"/>
    <s v="2"/>
    <s v="EXCLUSIVIDAD TÉCNICA, DE DERECHOS EXCLUSIVOS O ARTÍSTICA_x000a_"/>
    <s v="@2022/003791"/>
  </r>
  <r>
    <x v="2"/>
    <x v="24"/>
    <s v="008824/2022"/>
    <s v="Suministro de marcapasos, desfibriladores, electrodos y holters"/>
    <s v="Contrato de suministros"/>
    <s v="Basado en un Acuerdo Marco"/>
    <s v="No"/>
    <n v="88000"/>
    <n v="87983.51"/>
    <s v=""/>
    <s v=""/>
    <s v=""/>
    <s v=""/>
    <s v="2021/005410"/>
  </r>
  <r>
    <x v="2"/>
    <x v="24"/>
    <s v="008865/2022"/>
    <s v="Suministro de marcapasos, desfibriladores, electrodos y holters"/>
    <s v="Contrato de suministros"/>
    <s v="Basado en un Acuerdo Marco"/>
    <s v="No"/>
    <n v="88158.399999999994"/>
    <n v="88000"/>
    <s v=""/>
    <s v=""/>
    <s v=""/>
    <s v=""/>
    <s v="2021/005410"/>
  </r>
  <r>
    <x v="2"/>
    <x v="24"/>
    <s v="037025/2022"/>
    <s v="Suministro de reactivos, material fungible y equipamientos en cesión necesarios para la realización de las determinaciones analíticas del laboratorio de análisis clínicos"/>
    <s v="Contrato de suministros"/>
    <s v="Procedimiento abierto; multiplicidad de criterios"/>
    <s v="No"/>
    <n v="89205"/>
    <n v="89205"/>
    <s v=""/>
    <s v=""/>
    <s v=""/>
    <s v=""/>
    <s v="2018/003422"/>
  </r>
  <r>
    <x v="2"/>
    <x v="24"/>
    <s v="008627/2022"/>
    <s v="Contrato basado en AM 2019/000150. Lote 89"/>
    <s v="Contrato de suministros"/>
    <s v="Basado en un Acuerdo Marco"/>
    <s v="No"/>
    <n v="89284"/>
    <n v="89284"/>
    <s v=""/>
    <s v=""/>
    <s v=""/>
    <s v=""/>
    <s v="2022/003769"/>
  </r>
  <r>
    <x v="2"/>
    <x v="24"/>
    <s v="007618/2022"/>
    <s v="Suministro de reactivos para determinación de gripe A y B y Covid 19 con destino al Servicio de Microbiología del Hospital Virgen de la Luz de Cuenca."/>
    <s v="Contrato de suministros"/>
    <s v="Emergencia"/>
    <s v="No"/>
    <n v="89425"/>
    <n v="89425"/>
    <s v=""/>
    <s v=""/>
    <s v=""/>
    <s v=""/>
    <s v="2022/003936"/>
  </r>
  <r>
    <x v="2"/>
    <x v="24"/>
    <s v="044623/2022"/>
    <s v="Suministro de implantes, marcapasos, desfibriladores, electrodos y holters."/>
    <s v="Contrato de suministros"/>
    <s v="Basado en un Acuerdo Marco"/>
    <s v="No"/>
    <n v="90761.55"/>
    <n v="79029.72"/>
    <s v=""/>
    <s v=""/>
    <s v=""/>
    <s v=""/>
    <s v="2022/015404"/>
  </r>
  <r>
    <x v="2"/>
    <x v="24"/>
    <s v="044657/2022"/>
    <s v="Suministro de implantes, marcapasos, desfibriladores, electrodos y holters."/>
    <s v="Contrato de suministros"/>
    <s v="Basado en un Acuerdo Marco"/>
    <s v="No"/>
    <n v="92125"/>
    <n v="82500"/>
    <s v=""/>
    <s v=""/>
    <s v=""/>
    <s v=""/>
    <s v="2022/015404"/>
  </r>
  <r>
    <x v="2"/>
    <x v="24"/>
    <s v="017698/2022"/>
    <s v="Suministro Arrendamiento sin opción a compra de diversos equipos electromédicos para el Servicio de Endoscopia del Hospital Universitario de Toledo"/>
    <s v="Contrato de suministros"/>
    <s v="Procedimiento Abierto Simplificado"/>
    <s v="No"/>
    <n v="92565"/>
    <n v="92550.48"/>
    <s v=""/>
    <s v=""/>
    <s v=""/>
    <s v=""/>
    <s v="@2022/006057"/>
  </r>
  <r>
    <x v="2"/>
    <x v="24"/>
    <s v="000980/2022"/>
    <s v="Adquisición de Rituximab y Filgrastim derivado de Acuerdo Marco 2019/000150 para la Gerencia de Atención Integrada de Ciudad Real."/>
    <s v="Contrato de suministros"/>
    <s v="Basado en un Acuerdo Marco"/>
    <s v="No"/>
    <n v="93049.83"/>
    <n v="93049.83"/>
    <s v=""/>
    <s v=""/>
    <s v=""/>
    <s v=""/>
    <s v="2021/020584"/>
  </r>
  <r>
    <x v="2"/>
    <x v="24"/>
    <s v="001320/2022"/>
    <s v="PNSP 37/2021 adquisicion del principio activo rucaparib (logista pharma, s.a.u.)"/>
    <s v="Contrato de suministros"/>
    <s v="Procedimiento negociado sin publicidad"/>
    <s v="No"/>
    <n v="93509"/>
    <n v="93509"/>
    <s v="168"/>
    <s v="a"/>
    <s v="2"/>
    <s v="EXCLUSIVIDAD TÉCNICA, DE DERECHOS EXCLUSIVOS O ARTÍSTICA_x000a_"/>
    <s v="@2021/020080"/>
  </r>
  <r>
    <x v="2"/>
    <x v="24"/>
    <s v="007492/2022"/>
    <s v="Adquisición &quot;Acetato de Glatiramero subcutáneo&quot; (lote 87) para 24 meses basado en Acuerdo Marco 2019/000150"/>
    <s v="Contrato de suministros"/>
    <s v="Basado en un Acuerdo Marco"/>
    <s v="No"/>
    <n v="93600"/>
    <n v="93600"/>
    <s v=""/>
    <s v=""/>
    <s v=""/>
    <s v=""/>
    <s v="2022/003559"/>
  </r>
  <r>
    <x v="2"/>
    <x v="24"/>
    <s v="039165/2022"/>
    <s v="Suministro de reactivos, material fungible y equipamientos en cesión necesarios para la realización de las determinaciones analíticas del laboratorio de análisis clínicos"/>
    <s v="Contrato de suministros"/>
    <s v="Procedimiento abierto; multiplicidad de criterios"/>
    <s v="No"/>
    <n v="93604.05"/>
    <n v="93604.05"/>
    <s v=""/>
    <s v=""/>
    <s v=""/>
    <s v=""/>
    <s v="2018/003422"/>
  </r>
  <r>
    <x v="2"/>
    <x v="24"/>
    <s v="011452/2022"/>
    <s v="Ecógrafo de alta gama"/>
    <s v="Contrato de suministros"/>
    <s v="Procedimiento Abierto Simplificado"/>
    <s v="No"/>
    <n v="93700"/>
    <n v="85500"/>
    <s v=""/>
    <s v=""/>
    <s v=""/>
    <s v=""/>
    <s v="@2022/001610"/>
  </r>
  <r>
    <x v="2"/>
    <x v="24"/>
    <s v="007642/2022"/>
    <s v="Electromedicina MC Lote 29: Escáneres para archivo Contrato Basado 1"/>
    <s v="Contrato de suministros"/>
    <s v="Basado en un Acuerdo Marco"/>
    <s v="No"/>
    <n v="94860.18"/>
    <n v="94860.18"/>
    <s v=""/>
    <s v=""/>
    <s v=""/>
    <s v=""/>
    <s v="2022/002271"/>
  </r>
  <r>
    <x v="2"/>
    <x v="24"/>
    <s v="014584/2022"/>
    <s v="Suministro de lentes intraoculares y otro material sanitario con cesión de equipos"/>
    <s v="Contrato de suministros"/>
    <s v="Procedimiento abierto; multiplicidad de criterios"/>
    <s v="No"/>
    <n v="96437"/>
    <n v="89078.99"/>
    <s v=""/>
    <s v=""/>
    <s v=""/>
    <s v=""/>
    <s v="@2021/000316"/>
  </r>
  <r>
    <x v="2"/>
    <x v="24"/>
    <s v="007504/2022"/>
    <s v="Adquisición &quot; Filgrastrim&quot; (lote 86) para 24 meses basado en Acuerdo Marco 2019/000150"/>
    <s v="Contrato de suministros"/>
    <s v="Basado en un Acuerdo Marco"/>
    <s v="No"/>
    <n v="96457.919999999998"/>
    <n v="96457.919999999998"/>
    <s v=""/>
    <s v=""/>
    <s v=""/>
    <s v=""/>
    <s v="2022/003516"/>
  </r>
  <r>
    <x v="2"/>
    <x v="24"/>
    <s v="008874/2022"/>
    <s v="Suministro de marcapasos, desfibriladores, electrodos y holters"/>
    <s v="Contrato de suministros"/>
    <s v="Basado en un Acuerdo Marco"/>
    <s v="No"/>
    <n v="96690"/>
    <n v="92812.51"/>
    <s v=""/>
    <s v=""/>
    <s v=""/>
    <s v=""/>
    <s v="2021/005410"/>
  </r>
  <r>
    <x v="2"/>
    <x v="24"/>
    <s v="043056/2022"/>
    <s v="Contrato basado 1 del AM 2021/010463 Equip. Hosp. Grupo II Lote 3: Accesorios"/>
    <s v="Contrato de suministros"/>
    <s v="Basado en un Acuerdo Marco"/>
    <s v="No"/>
    <n v="97334.95"/>
    <n v="97334.95"/>
    <s v=""/>
    <s v=""/>
    <s v=""/>
    <s v=""/>
    <s v="2022/014593"/>
  </r>
  <r>
    <x v="2"/>
    <x v="24"/>
    <s v="008866/2022"/>
    <s v="Suministro de marcapasos, desfibriladores, electrodos y holters"/>
    <s v="Contrato de suministros"/>
    <s v="Basado en un Acuerdo Marco"/>
    <s v="No"/>
    <n v="97982.51"/>
    <n v="97982.51"/>
    <s v=""/>
    <s v=""/>
    <s v=""/>
    <s v=""/>
    <s v="2021/005410"/>
  </r>
  <r>
    <x v="2"/>
    <x v="24"/>
    <s v="028866/2022"/>
    <s v="Suministro de medicamentos exclusivo de las firmas Abbvie Farmaceutica, Bayer Hispania, Boehringer Ingelheim España, Glaxosmithkline, Novo Nordisk Pharma, Pfizer, Servier, Takeda Farmacéutica España y Viiv Healthcare."/>
    <s v="Contrato de suministros"/>
    <s v="Procedimiento negociado sin publicidad"/>
    <s v="No"/>
    <n v="98240.68"/>
    <n v="98240.68"/>
    <s v="168"/>
    <s v="a"/>
    <s v="2"/>
    <s v="EXCLUSIVIDAD TÉCNICA, DE DERECHOS EXCLUSIVOS O ARTÍSTICA_x000a_"/>
    <s v="@2022/002471"/>
  </r>
  <r>
    <x v="2"/>
    <x v="24"/>
    <s v="039166/2022"/>
    <s v="Suministro de reactivos, material fungible y equipamientos en cesión necesarios para la realización de las determinaciones analíticas del laboratorio de análisis clínicos"/>
    <s v="Contrato de suministros"/>
    <s v="Procedimiento abierto; multiplicidad de criterios"/>
    <s v="No"/>
    <n v="98504"/>
    <n v="98504"/>
    <s v=""/>
    <s v=""/>
    <s v=""/>
    <s v=""/>
    <s v="2018/003422"/>
  </r>
  <r>
    <x v="2"/>
    <x v="24"/>
    <s v="028415/2022"/>
    <s v="Adquisición material fungible y equipamiento en cesion uso para realización determinaciones analíticas  laboratorios de la gai cr,gai cu,gai gu y gae to"/>
    <s v="Contrato de suministros"/>
    <s v="Procedimiento abierto; multiplicidad de criterios"/>
    <s v="No"/>
    <n v="98550.02"/>
    <n v="98550"/>
    <s v=""/>
    <s v=""/>
    <s v=""/>
    <s v=""/>
    <s v="@2019/013280"/>
  </r>
  <r>
    <x v="2"/>
    <x v="24"/>
    <s v="017468/2022"/>
    <s v="PAS 1/2022 Suministro y puesta en funcionamiento de 33 camillas de transporte y urgencias con destino ampliacion Hospital GAI Guadalajara"/>
    <s v="Contrato de suministros"/>
    <s v="Procedimiento Abierto Simplificado"/>
    <s v="No"/>
    <n v="99000"/>
    <n v="87714"/>
    <s v=""/>
    <s v=""/>
    <s v=""/>
    <s v=""/>
    <s v="@2022/004273"/>
  </r>
  <r>
    <x v="2"/>
    <x v="24"/>
    <s v="004594/2022"/>
    <s v="Suministro de Medios de contraste iodados no iónicos de baja osmolaridad"/>
    <s v="Contrato de suministros"/>
    <s v="Basado en un Acuerdo Marco"/>
    <s v="No"/>
    <n v="99008"/>
    <n v="99008"/>
    <s v=""/>
    <s v=""/>
    <s v=""/>
    <s v=""/>
    <s v="2022/001944"/>
  </r>
  <r>
    <x v="2"/>
    <x v="24"/>
    <s v="037570/2022"/>
    <s v="Suministro de reactivos, material fungible y equipamientos en cesión necesarios para la realización de las determinaciones analíticas del laboratorio de análisis clínicos"/>
    <s v="Contrato de suministros"/>
    <s v="Procedimiento abierto; multiplicidad de criterios"/>
    <s v="No"/>
    <n v="99260"/>
    <n v="99260"/>
    <s v=""/>
    <s v=""/>
    <s v=""/>
    <s v=""/>
    <s v="2018/003422"/>
  </r>
  <r>
    <x v="2"/>
    <x v="24"/>
    <s v="038939/2022"/>
    <s v="Suministro de reactivos, material fungible y equipamientos en cesión necesarios para la realización de las determinaciones analíticas del laboratorio de análisis clínicos"/>
    <s v="Contrato de suministros"/>
    <s v="Procedimiento abierto; multiplicidad de criterios"/>
    <s v="No"/>
    <n v="99697"/>
    <n v="99697"/>
    <s v=""/>
    <s v=""/>
    <s v=""/>
    <s v=""/>
    <s v="2018/003422"/>
  </r>
  <r>
    <x v="2"/>
    <x v="24"/>
    <s v="028835/2022"/>
    <s v="Adquisición material fungible y equipamiento en cesion uso para realización determinaciones analíticas  laboratorios de la gai cr,gai cu,gai gu y gae to"/>
    <s v="Contrato de suministros"/>
    <s v="Procedimiento abierto; multiplicidad de criterios"/>
    <s v="No"/>
    <n v="99749.98"/>
    <n v="99749.98"/>
    <s v=""/>
    <s v=""/>
    <s v=""/>
    <s v=""/>
    <s v="@2019/013280"/>
  </r>
  <r>
    <x v="2"/>
    <x v="24"/>
    <s v="028839/2022"/>
    <s v="Adquisición material fungible y equipamiento en cesion uso para realización determinaciones analíticas  laboratorios de la gai cr,gai cu,gai gu y gae to"/>
    <s v="Contrato de suministros"/>
    <s v="Procedimiento abierto; multiplicidad de criterios"/>
    <s v="No"/>
    <n v="99749.98"/>
    <n v="99749.98"/>
    <s v=""/>
    <s v=""/>
    <s v=""/>
    <s v=""/>
    <s v="@2019/013280"/>
  </r>
  <r>
    <x v="2"/>
    <x v="24"/>
    <s v="004362/2022"/>
    <s v="Suministro de Acetato de Glatiramero subcutáneo para la Gerencia de Atención Integrada de Valdepeñas (Lote 87 del A.M. 2019/000150)"/>
    <s v="Contrato de suministros"/>
    <s v="Basado en un Acuerdo Marco"/>
    <s v="No"/>
    <n v="99840"/>
    <n v="99840"/>
    <s v=""/>
    <s v=""/>
    <s v=""/>
    <s v=""/>
    <s v="2022/001936"/>
  </r>
  <r>
    <x v="2"/>
    <x v="24"/>
    <s v="037024/2022"/>
    <s v="Suministro de reactivos, material fungible y equipamientos en cesión necesarios para la realización de las determinaciones analíticas del laboratorio de análisis clínicos"/>
    <s v="Contrato de suministros"/>
    <s v="Procedimiento abierto; multiplicidad de criterios"/>
    <s v="No"/>
    <n v="99960"/>
    <n v="99960"/>
    <s v=""/>
    <s v=""/>
    <s v=""/>
    <s v=""/>
    <s v="2018/003422"/>
  </r>
  <r>
    <x v="2"/>
    <x v="24"/>
    <s v="023590/2022"/>
    <s v="Adquisición de Trastuzumab intravenoso para 24 meses deivado de Acuerdo Marco SESCAM 2019/000150"/>
    <s v="Contrato de suministros"/>
    <s v="Basado en un Acuerdo Marco"/>
    <s v="No"/>
    <n v="100620"/>
    <n v="100620"/>
    <s v=""/>
    <s v=""/>
    <s v=""/>
    <s v=""/>
    <s v="2022/010313"/>
  </r>
  <r>
    <x v="2"/>
    <x v="24"/>
    <s v="022775/2022"/>
    <s v="Marcapasos, desfibriladores y Holter D.A.M 2017/001559 GAIAB_Abbott"/>
    <s v="Contrato de suministros"/>
    <s v="Basado en un Acuerdo Marco"/>
    <s v="No"/>
    <n v="101240.7"/>
    <n v="50620.35"/>
    <s v=""/>
    <s v=""/>
    <s v=""/>
    <s v=""/>
    <s v="@2022/000776"/>
  </r>
  <r>
    <x v="2"/>
    <x v="24"/>
    <s v="022801/2022"/>
    <s v="Marcapasos, desfibriladores y Holter D.A.M 2017/001559 GAIAB_Medtronic"/>
    <s v="Contrato de suministros"/>
    <s v="Basado en un Acuerdo Marco"/>
    <s v="No"/>
    <n v="101244"/>
    <n v="50490"/>
    <s v=""/>
    <s v=""/>
    <s v=""/>
    <s v=""/>
    <s v="@2022/000778"/>
  </r>
  <r>
    <x v="2"/>
    <x v="24"/>
    <s v="009190/2022"/>
    <s v="Contrato basado derivado AM 2019/000150 Lote 109 medios de contraste iodados no ionicos"/>
    <s v="Contrato de suministros"/>
    <s v="Basado en un Acuerdo Marco"/>
    <s v="No"/>
    <n v="101400"/>
    <n v="101400"/>
    <s v=""/>
    <s v=""/>
    <s v=""/>
    <s v=""/>
    <s v="2022/004314"/>
  </r>
  <r>
    <x v="2"/>
    <x v="24"/>
    <s v="037736/2022"/>
    <s v="Sum medicamentos exclusivos de las firmas: Astellas Pharma, Astrazeneca Farmaceutica, Laboratorios Almirall, S.A:, Ipsen Pharma, Janssen-Cilag, Lilly,  Merck, Vilfor Pharma España, Biogen Spain, Eisai Farmaceuticas, Gilead-Sciences, Novartis Farmaceutica,"/>
    <s v="Contrato de suministros"/>
    <s v="Procedimiento negociado sin publicidad"/>
    <s v="No"/>
    <n v="101548.72"/>
    <n v="101548.72"/>
    <s v="168"/>
    <s v="a"/>
    <s v="2"/>
    <s v="EXCLUSIVIDAD TÉCNICA, DE DERECHOS EXCLUSIVOS O ARTÍSTICA_x000a_"/>
    <s v="@2022/002368"/>
  </r>
  <r>
    <x v="2"/>
    <x v="24"/>
    <s v="000397/2022"/>
    <s v="Suministro de reactivos para determinación de gripe A y B y Covid-19 XPCOV2/FLU/RSV-10"/>
    <s v="Contrato de suministros"/>
    <s v="Emergencia"/>
    <s v="No"/>
    <n v="102200"/>
    <n v="102200"/>
    <s v=""/>
    <s v=""/>
    <s v=""/>
    <s v=""/>
    <s v="2022/000237"/>
  </r>
  <r>
    <x v="2"/>
    <x v="24"/>
    <s v="038934/2022"/>
    <s v="Suministro de reactivos, material fungible y equipamientos en cesión necesarios para la realización de las determinaciones analíticas del laboratorio de análisis clínicos"/>
    <s v="Contrato de suministros"/>
    <s v="Procedimiento abierto; multiplicidad de criterios"/>
    <s v="No"/>
    <n v="102626.5"/>
    <n v="102626.5"/>
    <s v=""/>
    <s v=""/>
    <s v=""/>
    <s v=""/>
    <s v="2018/003422"/>
  </r>
  <r>
    <x v="2"/>
    <x v="24"/>
    <s v="044411/2022"/>
    <s v="Adquisición de un equipo magnético transcraneal repetitivo con sillón y brazo portabobinas integrado para el servicio de Salud Mental de la Gerencia de Atención Integrada de Ciudad Real."/>
    <s v="Contrato de suministros"/>
    <s v="Procedimiento Abierto Simplificado"/>
    <s v="No"/>
    <n v="102850"/>
    <n v="101035"/>
    <s v=""/>
    <s v=""/>
    <s v=""/>
    <s v=""/>
    <s v="@2022/019869"/>
  </r>
  <r>
    <x v="2"/>
    <x v="24"/>
    <s v="044435/2022"/>
    <s v="Equipo estimulación magnético transcraneal"/>
    <s v="Contrato de suministros"/>
    <s v="Procedimiento Abierto Simplificado"/>
    <s v="No"/>
    <n v="102850"/>
    <n v="101035"/>
    <s v=""/>
    <s v=""/>
    <s v=""/>
    <s v=""/>
    <s v="@2022/019226"/>
  </r>
  <r>
    <x v="2"/>
    <x v="24"/>
    <s v="008417/2022"/>
    <s v="Lote 87 Acetato de Glatiramero subcutáneo"/>
    <s v="Contrato de suministros"/>
    <s v="Basado en un Acuerdo Marco"/>
    <s v="No"/>
    <n v="102960"/>
    <n v="102960"/>
    <s v=""/>
    <s v=""/>
    <s v=""/>
    <s v=""/>
    <s v="2022/003515"/>
  </r>
  <r>
    <x v="2"/>
    <x v="24"/>
    <s v="003762/2022"/>
    <s v="Adquisición de INFLIXIMAB intravenoso para 24 meses derivado de Acuerdo Marco SESCAM 2019/000150"/>
    <s v="Contrato de suministros"/>
    <s v="Basado en un Acuerdo Marco"/>
    <s v="No"/>
    <n v="105040"/>
    <n v="105040"/>
    <s v=""/>
    <s v=""/>
    <s v=""/>
    <s v=""/>
    <s v="2022/001212"/>
  </r>
  <r>
    <x v="2"/>
    <x v="24"/>
    <s v="030252/2022"/>
    <s v="Adquisición papel ecológico fibra virgen A4 80 gramos para GAIAB"/>
    <s v="Contrato de suministros"/>
    <s v="Procedimiento Abierto Simplificado"/>
    <s v="No"/>
    <n v="105996"/>
    <n v="105996"/>
    <s v=""/>
    <s v=""/>
    <s v=""/>
    <s v=""/>
    <s v="@2022/010579"/>
  </r>
  <r>
    <x v="2"/>
    <x v="24"/>
    <s v="003802/2022"/>
    <s v="Adquisición de Acetato de Glatiramero para 24 meses derivado de Acuerdo Marco SESCAM 2019/000150"/>
    <s v="Contrato de suministros"/>
    <s v="Basado en un Acuerdo Marco"/>
    <s v="No"/>
    <n v="106080"/>
    <n v="106080"/>
    <s v=""/>
    <s v=""/>
    <s v=""/>
    <s v=""/>
    <s v="2022/001108"/>
  </r>
  <r>
    <x v="2"/>
    <x v="24"/>
    <s v="038935/2022"/>
    <s v="Suministro de reactivos, material fungible y equipamientos en cesión necesarios para la realización de las determinaciones analíticas del laboratorio de análisis clínicos"/>
    <s v="Contrato de suministros"/>
    <s v="Procedimiento abierto; multiplicidad de criterios"/>
    <s v="No"/>
    <n v="106607.45"/>
    <n v="106607.45"/>
    <s v=""/>
    <s v=""/>
    <s v=""/>
    <s v=""/>
    <s v="2018/003422"/>
  </r>
  <r>
    <x v="2"/>
    <x v="24"/>
    <s v="004334/2022"/>
    <s v="Suministro de Etanercept subcutáneo para la Gerencia de Atención Integrada de Valdepeñas (Lote 88 del A.M 2019/000150)"/>
    <s v="Contrato de suministros"/>
    <s v="Basado en un Acuerdo Marco"/>
    <s v="No"/>
    <n v="107179.07"/>
    <n v="107179.07"/>
    <s v=""/>
    <s v=""/>
    <s v=""/>
    <s v=""/>
    <s v="2022/001938"/>
  </r>
  <r>
    <x v="2"/>
    <x v="24"/>
    <s v="014575/2022"/>
    <s v="Suministro de lentes intraoculares y otro material sanitario con cesión de equipos"/>
    <s v="Contrato de suministros"/>
    <s v="Procedimiento abierto; multiplicidad de criterios"/>
    <s v="No"/>
    <n v="107448"/>
    <n v="68244"/>
    <s v=""/>
    <s v=""/>
    <s v=""/>
    <s v=""/>
    <s v="@2021/000316"/>
  </r>
  <r>
    <x v="2"/>
    <x v="24"/>
    <s v="008573/2022"/>
    <s v="PE01.&quot;Adquisición medicamentos lotes 82,86,87,89 parte V &quot;Anteneoplasicos e inmunoladores&quot;"/>
    <s v="Contrato de suministros"/>
    <s v="Basado en un Acuerdo Marco"/>
    <s v="No"/>
    <n v="108186"/>
    <n v="108186"/>
    <s v=""/>
    <s v=""/>
    <s v=""/>
    <s v=""/>
    <s v="2022/003903"/>
  </r>
  <r>
    <x v="2"/>
    <x v="24"/>
    <s v="004347/2022"/>
    <s v="Material lavado endoscopias"/>
    <s v="Contrato de suministros"/>
    <s v="Procedimiento Abierto Simplificado"/>
    <s v="No"/>
    <n v="108464.4"/>
    <n v="104282.64"/>
    <s v=""/>
    <s v=""/>
    <s v=""/>
    <s v=""/>
    <s v="@2021/015903"/>
  </r>
  <r>
    <x v="2"/>
    <x v="24"/>
    <s v="004311/2022"/>
    <s v="Suministro de Medicamentos derivado AM SESCAM: lotes 82, 86, 87, 88, 89, 90."/>
    <s v="Contrato de suministros"/>
    <s v="Basado en un Acuerdo Marco"/>
    <s v="No"/>
    <n v="111488"/>
    <n v="111488"/>
    <s v=""/>
    <s v=""/>
    <s v=""/>
    <s v=""/>
    <s v="2022/001535"/>
  </r>
  <r>
    <x v="2"/>
    <x v="24"/>
    <s v="033911/2022"/>
    <s v="Guantes quirúrgicos"/>
    <s v="Contrato de suministros"/>
    <s v="Procedimiento Abierto Simplificado"/>
    <s v="No"/>
    <n v="112493.7"/>
    <n v="74370.84"/>
    <s v=""/>
    <s v=""/>
    <s v=""/>
    <s v=""/>
    <s v="@2022/010622"/>
  </r>
  <r>
    <x v="2"/>
    <x v="24"/>
    <s v="034265/2022"/>
    <s v="Suministro e instalación, mediante arrendamiento sin opción de compra, de modulares prefabricados."/>
    <s v="Contrato de suministros"/>
    <s v="Procedimiento Abierto Simplificado"/>
    <s v="No"/>
    <n v="114950"/>
    <n v="89636.800000000003"/>
    <s v=""/>
    <s v=""/>
    <s v=""/>
    <s v=""/>
    <s v="@2022/014209"/>
  </r>
  <r>
    <x v="2"/>
    <x v="24"/>
    <s v="028349/2022"/>
    <s v="Adquisición material fungible y equipamiento en cesion uso para realización determinaciones analíticas  laboratorios de la gai cr,gai cu,gai gu y gae to"/>
    <s v="Contrato de suministros"/>
    <s v="Procedimiento abierto; multiplicidad de criterios"/>
    <s v="No"/>
    <n v="116145"/>
    <n v="116145"/>
    <s v=""/>
    <s v=""/>
    <s v=""/>
    <s v=""/>
    <s v="@2019/013280"/>
  </r>
  <r>
    <x v="2"/>
    <x v="24"/>
    <s v="004205/2022"/>
    <s v="Suministro de Medios de Contraste iodados no iónicos de baja osmolaridad para la GAI de Tomelloso"/>
    <s v="Contrato de suministros"/>
    <s v="Basado en un Acuerdo Marco"/>
    <s v="No"/>
    <n v="116480"/>
    <n v="116480"/>
    <s v=""/>
    <s v=""/>
    <s v=""/>
    <s v=""/>
    <s v="2022/001018"/>
  </r>
  <r>
    <x v="2"/>
    <x v="24"/>
    <s v="022784/2022"/>
    <s v="Marcapasos, desfibriladores y Holter D.A.M 2017/001559 GAIAB_Boston"/>
    <s v="Contrato de suministros"/>
    <s v="Basado en un Acuerdo Marco"/>
    <s v="No"/>
    <n v="117579"/>
    <n v="117579"/>
    <s v=""/>
    <s v=""/>
    <s v=""/>
    <s v=""/>
    <s v="@2022/000777"/>
  </r>
  <r>
    <x v="2"/>
    <x v="24"/>
    <s v="028060/2022"/>
    <s v="PNSP-05/2022 Adquisición de un sistema de rehabilitación cardiaca para el hospital mancha centro"/>
    <s v="Contrato de suministros"/>
    <s v="Procedimiento negociado sin publicidad"/>
    <s v="No"/>
    <n v="118122.26"/>
    <n v="107459.89"/>
    <s v="168"/>
    <s v="a"/>
    <s v="1"/>
    <s v="PROCEDIMIENTO ABIERTO O RESTRINGIDO PREVIO DESIERTO O CON OFERTAS INADECUADAS"/>
    <s v="2022/012668"/>
  </r>
  <r>
    <x v="2"/>
    <x v="24"/>
    <s v="022628/2022"/>
    <s v="Suministro para el arrendamiento sin opción a compra de 5 vehículos para la Gerencia de Atención Integrada de Almansa"/>
    <s v="Contrato de suministros"/>
    <s v="Procedimiento Abierto Simplificado"/>
    <s v="No"/>
    <n v="120516"/>
    <n v="102511.2"/>
    <s v=""/>
    <s v=""/>
    <s v=""/>
    <s v=""/>
    <s v="@2022/000304"/>
  </r>
  <r>
    <x v="2"/>
    <x v="24"/>
    <s v="029207/2022"/>
    <s v="Suministro diversos equipos endoscopia hospital Sta Barbara"/>
    <s v="Contrato de suministros"/>
    <s v="Procedimiento negociado sin publicidad"/>
    <s v="No"/>
    <n v="120951.6"/>
    <n v="120949.18"/>
    <s v="168"/>
    <s v="c"/>
    <s v="2"/>
    <s v="ENTREGAS ADICIONALES DEL PROVEEDOR INICIAL"/>
    <s v="@2022/012124"/>
  </r>
  <r>
    <x v="2"/>
    <x v="24"/>
    <s v="037757/2022"/>
    <s v="Sum medicamentos exclusivos de las firmas: Astellas Pharma, Astrazeneca Farmaceutica, Laboratorios Almirall, S.A:, Ipsen Pharma, Janssen-Cilag, Lilly,  Merck, Vilfor Pharma España, Biogen Spain, Eisai Farmaceuticas, Gilead-Sciences, Novartis Farmaceutica,"/>
    <s v="Contrato de suministros"/>
    <s v="Procedimiento negociado sin publicidad"/>
    <s v="No"/>
    <n v="121131.26"/>
    <n v="121131.24"/>
    <s v="168"/>
    <s v="a"/>
    <s v="2"/>
    <s v="EXCLUSIVIDAD TÉCNICA, DE DERECHOS EXCLUSIVOS O ARTÍSTICA_x000a_"/>
    <s v="@2022/002368"/>
  </r>
  <r>
    <x v="2"/>
    <x v="24"/>
    <s v="008428/2022"/>
    <s v="Lote 89 Infliximab intravenoso"/>
    <s v="Contrato de suministros"/>
    <s v="Basado en un Acuerdo Marco"/>
    <s v="No"/>
    <n v="121951.44"/>
    <n v="121951.44"/>
    <s v=""/>
    <s v=""/>
    <s v=""/>
    <s v=""/>
    <s v="2022/003267"/>
  </r>
  <r>
    <x v="2"/>
    <x v="24"/>
    <s v="000413/2022"/>
    <s v="Suministro energía eléctrica diciembre 2021"/>
    <s v="Contrato de suministros"/>
    <s v="Emergencia"/>
    <s v="No"/>
    <n v="123159.74"/>
    <n v="123159.74"/>
    <s v=""/>
    <s v=""/>
    <s v=""/>
    <s v=""/>
    <s v="2022/000236"/>
  </r>
  <r>
    <x v="2"/>
    <x v="24"/>
    <s v="011659/2022"/>
    <s v="Medicamentos Lote 87"/>
    <s v="Contrato de suministros"/>
    <s v="Basado en un Acuerdo Marco"/>
    <s v="No"/>
    <n v="123177.60000000001"/>
    <n v="123177.60000000001"/>
    <s v=""/>
    <s v=""/>
    <s v=""/>
    <s v=""/>
    <s v="2022/003434"/>
  </r>
  <r>
    <x v="2"/>
    <x v="24"/>
    <s v="028332/2022"/>
    <s v="Suministro electrodos"/>
    <s v="Contrato de suministros"/>
    <s v="Basado en un Acuerdo Marco"/>
    <s v="No"/>
    <n v="124581.6"/>
    <n v="33110"/>
    <s v=""/>
    <s v=""/>
    <s v=""/>
    <s v=""/>
    <s v="@2022/000322"/>
  </r>
  <r>
    <x v="2"/>
    <x v="24"/>
    <s v="033886/2022"/>
    <s v="Contrato basado 3 del AM 2021/008752 equipamiento grupo I lote 8: Grúas"/>
    <s v="Contrato de suministros"/>
    <s v="Basado en un Acuerdo Marco"/>
    <s v="No"/>
    <n v="125094.96"/>
    <n v="125094.96"/>
    <s v=""/>
    <s v=""/>
    <s v=""/>
    <s v=""/>
    <s v="2022/015816"/>
  </r>
  <r>
    <x v="2"/>
    <x v="24"/>
    <s v="008412/2022"/>
    <s v="Lote 82 Rituximab intravenoso"/>
    <s v="Contrato de suministros"/>
    <s v="Basado en un Acuerdo Marco"/>
    <s v="No"/>
    <n v="125957.35"/>
    <n v="125957.35"/>
    <s v=""/>
    <s v=""/>
    <s v=""/>
    <s v=""/>
    <s v="2022/003271"/>
  </r>
  <r>
    <x v="2"/>
    <x v="24"/>
    <s v="003397/2022"/>
    <s v="Suministro de Infliximab intravenoso para la GAI de Tomelloso (Lote 89 del AM 2019/000150)"/>
    <s v="Contrato de suministros"/>
    <s v="Basado en un Acuerdo Marco"/>
    <s v="No"/>
    <n v="126048"/>
    <n v="126048"/>
    <s v=""/>
    <s v=""/>
    <s v=""/>
    <s v=""/>
    <s v="2022/001111"/>
  </r>
  <r>
    <x v="2"/>
    <x v="24"/>
    <s v="007377/2022"/>
    <s v="Lote 89 Infliximab intravenoso: Contrato Basado A.M. 2019/000150 medicamentos, sueros y contrastes para la GAI de Hellín."/>
    <s v="Contrato de suministros"/>
    <s v="Basado en un Acuerdo Marco"/>
    <s v="No"/>
    <n v="126048"/>
    <n v="126048"/>
    <s v=""/>
    <s v=""/>
    <s v=""/>
    <s v=""/>
    <s v="2022/001712"/>
  </r>
  <r>
    <x v="2"/>
    <x v="24"/>
    <s v="047289/2022"/>
    <s v="Adquisición de 1 láser quirúrgico para los Servicios de ORL y Ginecología y Obstetricia del Hospital General Universitario de la Gerencia de Atención Integrada de Ciudad Real"/>
    <s v="Contrato de suministros"/>
    <s v="Procedimiento Abierto Simplificado"/>
    <s v="No"/>
    <n v="126599.88"/>
    <n v="115555"/>
    <s v=""/>
    <s v=""/>
    <s v=""/>
    <s v=""/>
    <s v="@2022/017297"/>
  </r>
  <r>
    <x v="2"/>
    <x v="24"/>
    <s v="038703/2022"/>
    <s v="Suministro de reactivos, material fungible y equipamientos en cesión necesarios para la realización de las determinaciones analíticas del laboratorio de análisis clínicos"/>
    <s v="Contrato de suministros"/>
    <s v="Procedimiento abierto; multiplicidad de criterios"/>
    <s v="No"/>
    <n v="128505.05"/>
    <n v="128505.05"/>
    <s v=""/>
    <s v=""/>
    <s v=""/>
    <s v=""/>
    <s v="2018/003422"/>
  </r>
  <r>
    <x v="2"/>
    <x v="24"/>
    <s v="003737/2022"/>
    <s v="PSNP 45/2021 Adquisicion de principio aqctivo Ciclosporina (Santen Pharmaceutical, S.A.)"/>
    <s v="Contrato de suministros"/>
    <s v="Procedimiento negociado sin publicidad"/>
    <s v="No"/>
    <n v="129292.8"/>
    <n v="129292.8"/>
    <s v="168"/>
    <s v="a"/>
    <s v="2"/>
    <s v="EXCLUSIVIDAD TÉCNICA, DE DERECHOS EXCLUSIVOS O ARTÍSTICA_x000a_"/>
    <s v="@2021/020203"/>
  </r>
  <r>
    <x v="2"/>
    <x v="24"/>
    <s v="007094/2022"/>
    <s v="Suministro de medicamentos, sueros y contrastes para la Gerencia de Atención Integrada de Cuenca. Lote 89 del AM 2019/000150"/>
    <s v="Contrato de suministros"/>
    <s v="Basado en un Acuerdo Marco"/>
    <s v="No"/>
    <n v="129661.38"/>
    <n v="129661.38"/>
    <s v=""/>
    <s v=""/>
    <s v=""/>
    <s v=""/>
    <s v="2022/001361"/>
  </r>
  <r>
    <x v="2"/>
    <x v="24"/>
    <s v="039103/2022"/>
    <s v="Suministro de reactivos, material fungible y equipamientos en cesión necesarios para la realización de las determinaciones analíticas del laboratorio de análisis clínicos"/>
    <s v="Contrato de suministros"/>
    <s v="Procedimiento abierto; multiplicidad de criterios"/>
    <s v="No"/>
    <n v="130105"/>
    <n v="130105"/>
    <s v=""/>
    <s v=""/>
    <s v=""/>
    <s v=""/>
    <s v="2018/003422"/>
  </r>
  <r>
    <x v="2"/>
    <x v="24"/>
    <s v="004524/2022"/>
    <s v="Contrato basado A.M. 2019/000150 (Lote 87)"/>
    <s v="Contrato de suministros"/>
    <s v="Basado en un Acuerdo Marco"/>
    <s v="No"/>
    <n v="132912"/>
    <n v="132912"/>
    <s v=""/>
    <s v=""/>
    <s v=""/>
    <s v=""/>
    <s v="2022/002608"/>
  </r>
  <r>
    <x v="2"/>
    <x v="24"/>
    <s v="027687/2022"/>
    <s v="Adquisición &quot;Medios de contraste iodados no ionicos de baja osmolaridad&quot; (lote 109) para 24 meses basado en  Acuerdo Marco 2019/000150"/>
    <s v="Contrato de suministros"/>
    <s v="Basado en un Acuerdo Marco"/>
    <s v="No"/>
    <n v="134680"/>
    <n v="134680"/>
    <s v=""/>
    <s v=""/>
    <s v=""/>
    <s v=""/>
    <s v="2022/012523"/>
  </r>
  <r>
    <x v="2"/>
    <x v="24"/>
    <s v="038938/2022"/>
    <s v="Suministro de reactivos, material fungible y equipamientos en cesión necesarios para la realización de las determinaciones analíticas del laboratorio de análisis clínicos"/>
    <s v="Contrato de suministros"/>
    <s v="Procedimiento abierto; multiplicidad de criterios"/>
    <s v="No"/>
    <n v="135866.25"/>
    <n v="135866.25"/>
    <s v=""/>
    <s v=""/>
    <s v=""/>
    <s v=""/>
    <s v="2018/003422"/>
  </r>
  <r>
    <x v="2"/>
    <x v="24"/>
    <s v="024034/2022"/>
    <s v="Suministro de medicamentos, sueros y contrastes para la Gerencia de Atención Integrada de Cuenca. Lote 83 del AM 2019/000150"/>
    <s v="Contrato de suministros"/>
    <s v="Basado en un Acuerdo Marco"/>
    <s v="No"/>
    <n v="136367.78"/>
    <n v="131476.79999999999"/>
    <s v=""/>
    <s v=""/>
    <s v=""/>
    <s v=""/>
    <s v="2022/010115"/>
  </r>
  <r>
    <x v="2"/>
    <x v="24"/>
    <s v="028071/2022"/>
    <s v="Contrato Basado 1 del AM 2021/008752 Equip. Hosp. Grupo I Lote 6: Vestuario"/>
    <s v="Contrato de suministros"/>
    <s v="Basado en un Acuerdo Marco"/>
    <s v="No"/>
    <n v="136386.01999999999"/>
    <n v="136386.01999999999"/>
    <s v=""/>
    <s v=""/>
    <s v=""/>
    <s v=""/>
    <s v="2022/009683"/>
  </r>
  <r>
    <x v="2"/>
    <x v="24"/>
    <s v="004313/2022"/>
    <s v="Suministro de Medicamentos derivado AM SESCAM: lotes 82, 86, 87, 88, 89, 90."/>
    <s v="Contrato de suministros"/>
    <s v="Basado en un Acuerdo Marco"/>
    <s v="No"/>
    <n v="136552"/>
    <n v="136552"/>
    <s v=""/>
    <s v=""/>
    <s v=""/>
    <s v=""/>
    <s v="2022/001535"/>
  </r>
  <r>
    <x v="2"/>
    <x v="24"/>
    <s v="007441/2022"/>
    <s v="Lote 88 Etanercept subcutáneo: Contrato Basado en A.M. 2019/000150 medicamentos, sueros y contrastes para la GAI de Hellín."/>
    <s v="Contrato de suministros"/>
    <s v="Basado en un Acuerdo Marco"/>
    <s v="No"/>
    <n v="139086.15"/>
    <n v="139086.15"/>
    <s v=""/>
    <s v=""/>
    <s v=""/>
    <s v=""/>
    <s v="2022/001709"/>
  </r>
  <r>
    <x v="2"/>
    <x v="24"/>
    <s v="004360/2022"/>
    <s v="Suministro de Adalimumab subcutáneo para la Gerencia de Atención Integrada de Valdepeñas (Lote 90 del A.M. 2019/000150)"/>
    <s v="Contrato de suministros"/>
    <s v="Basado en un Acuerdo Marco"/>
    <s v="No"/>
    <n v="139360"/>
    <n v="139360"/>
    <s v=""/>
    <s v=""/>
    <s v=""/>
    <s v=""/>
    <s v="2022/001943"/>
  </r>
  <r>
    <x v="2"/>
    <x v="24"/>
    <s v="023715/2022"/>
    <s v="Lote 83. Trastuzumab intravenoso todas presentaciones clínicas"/>
    <s v="Contrato de suministros"/>
    <s v="Basado en un Acuerdo Marco"/>
    <s v="No"/>
    <n v="139861.81"/>
    <n v="139861.81"/>
    <s v=""/>
    <s v=""/>
    <s v=""/>
    <s v=""/>
    <s v="2022/010023"/>
  </r>
  <r>
    <x v="2"/>
    <x v="24"/>
    <s v="003733/2022"/>
    <s v="Adquisición de ETANERCEPT subcutáneo para 24 meses derivado de Acuerdo Marco SESCAM 2019/000150"/>
    <s v="Contrato de suministros"/>
    <s v="Basado en un Acuerdo Marco"/>
    <s v="No"/>
    <n v="140140"/>
    <n v="140140"/>
    <s v=""/>
    <s v=""/>
    <s v=""/>
    <s v=""/>
    <s v="2022/001109"/>
  </r>
  <r>
    <x v="2"/>
    <x v="24"/>
    <s v="007394/2022"/>
    <s v="Electromedicina BC Lote 4: Urología Contrato Basado 1"/>
    <s v="Contrato de suministros"/>
    <s v="Basado en un Acuerdo Marco"/>
    <s v="No"/>
    <n v="140360"/>
    <n v="140360"/>
    <s v=""/>
    <s v=""/>
    <s v=""/>
    <s v=""/>
    <s v="2022/002212"/>
  </r>
  <r>
    <x v="2"/>
    <x v="24"/>
    <s v="037745/2022"/>
    <s v="Suministro de reactivos, material fungible y equipamientos en cesión necesarios para la realización de las determinaciones analíticas del laboratorio de análisis clínicos"/>
    <s v="Contrato de suministros"/>
    <s v="Procedimiento abierto; multiplicidad de criterios"/>
    <s v="No"/>
    <n v="141900.04999999999"/>
    <n v="141900.04999999999"/>
    <s v=""/>
    <s v=""/>
    <s v=""/>
    <s v=""/>
    <s v="2018/003422"/>
  </r>
  <r>
    <x v="2"/>
    <x v="24"/>
    <s v="008599/2022"/>
    <s v="LOTE 110. Medios de contraste iodados no iónicos de baja osmolaridad: Contrato Basado en el AM 2019/000150 para la GAI de Hellín."/>
    <s v="Contrato de suministros"/>
    <s v="Basado en un Acuerdo Marco"/>
    <s v="No"/>
    <n v="145390.34"/>
    <n v="145390.34"/>
    <s v=""/>
    <s v=""/>
    <s v=""/>
    <s v=""/>
    <s v="2022/003238"/>
  </r>
  <r>
    <x v="2"/>
    <x v="24"/>
    <s v="038761/2022"/>
    <s v="Suministro de reactivos, material fungible y equipamientos en cesión necesarios para la realización de las determinaciones analíticas del laboratorio de análisis clínicos"/>
    <s v="Contrato de suministros"/>
    <s v="Procedimiento abierto; multiplicidad de criterios"/>
    <s v="No"/>
    <n v="147221.95000000001"/>
    <n v="147221.95000000001"/>
    <s v=""/>
    <s v=""/>
    <s v=""/>
    <s v=""/>
    <s v="2018/003422"/>
  </r>
  <r>
    <x v="2"/>
    <x v="24"/>
    <s v="028871/2022"/>
    <s v="Suministro de medicamentos exclusivo de las firmas Abbvie Farmaceutica, Bayer Hispania, Boehringer Ingelheim España, Glaxosmithkline, Novo Nordisk Pharma, Pfizer, Servier, Takeda Farmacéutica España y Viiv Healthcare."/>
    <s v="Contrato de suministros"/>
    <s v="Procedimiento negociado sin publicidad"/>
    <s v="No"/>
    <n v="148834.29"/>
    <n v="116604.38"/>
    <s v="168"/>
    <s v="a"/>
    <s v="2"/>
    <s v="EXCLUSIVIDAD TÉCNICA, DE DERECHOS EXCLUSIVOS O ARTÍSTICA_x000a_"/>
    <s v="@2022/002471"/>
  </r>
  <r>
    <x v="2"/>
    <x v="24"/>
    <s v="038701/2022"/>
    <s v="Suministro de reactivos, material fungible y equipamientos en cesión necesarios para la realización de las determinaciones analíticas del laboratorio de análisis clínicos"/>
    <s v="Contrato de suministros"/>
    <s v="Procedimiento abierto; multiplicidad de criterios"/>
    <s v="No"/>
    <n v="155394.45000000001"/>
    <n v="155394.45000000001"/>
    <s v=""/>
    <s v=""/>
    <s v=""/>
    <s v=""/>
    <s v="2018/003422"/>
  </r>
  <r>
    <x v="2"/>
    <x v="24"/>
    <s v="022792/2022"/>
    <s v="Marcapasos, desfibriladores y Holter D.A.M 2017/001559 GAIAB_Medtronic"/>
    <s v="Contrato de suministros"/>
    <s v="Basado en un Acuerdo Marco"/>
    <s v="No"/>
    <n v="155600.82999999999"/>
    <n v="146300"/>
    <s v=""/>
    <s v=""/>
    <s v=""/>
    <s v=""/>
    <s v="@2022/000778"/>
  </r>
  <r>
    <x v="2"/>
    <x v="24"/>
    <s v="008419/2022"/>
    <s v="Lote 88 Etanercept subcutáneo"/>
    <s v="Contrato de suministros"/>
    <s v="Basado en un Acuerdo Marco"/>
    <s v="No"/>
    <n v="157741.57999999999"/>
    <n v="157741.57999999999"/>
    <s v=""/>
    <s v=""/>
    <s v=""/>
    <s v=""/>
    <s v="2022/003282"/>
  </r>
  <r>
    <x v="2"/>
    <x v="24"/>
    <s v="023594/2022"/>
    <s v="Suministro de medicamentos, sueros y contrastes para los centros dependientes del Sescam (Basado en Acuerdo Marco @2019/000150-V)"/>
    <s v="Contrato de suministros"/>
    <s v="Basado en un Acuerdo Marco"/>
    <s v="No"/>
    <n v="160992"/>
    <n v="160992"/>
    <s v=""/>
    <s v=""/>
    <s v=""/>
    <s v=""/>
    <s v="2022/011156"/>
  </r>
  <r>
    <x v="2"/>
    <x v="24"/>
    <s v="012140/2022"/>
    <s v="Electromedicina MC LOTE 22: Congeladores Contrato Basado 1"/>
    <s v="Contrato de suministros"/>
    <s v="Basado en un Acuerdo Marco"/>
    <s v="No"/>
    <n v="162672.4"/>
    <n v="162672.4"/>
    <s v=""/>
    <s v=""/>
    <s v=""/>
    <s v=""/>
    <s v="2022/004233"/>
  </r>
  <r>
    <x v="2"/>
    <x v="24"/>
    <s v="038702/2022"/>
    <s v="Suministro de reactivos, material fungible y equipamientos en cesión necesarios para la realización de las determinaciones analíticas del laboratorio de análisis clínicos"/>
    <s v="Contrato de suministros"/>
    <s v="Procedimiento abierto; multiplicidad de criterios"/>
    <s v="No"/>
    <n v="162920.04999999999"/>
    <n v="162920.04999999999"/>
    <s v=""/>
    <s v=""/>
    <s v=""/>
    <s v=""/>
    <s v="2018/003422"/>
  </r>
  <r>
    <x v="2"/>
    <x v="24"/>
    <s v="029373/2022"/>
    <s v="Suminitro energía eléctrica SS.CC jul-oct 2022"/>
    <s v="Contrato de suministros"/>
    <s v="Emergencia"/>
    <s v="No"/>
    <n v="163774.63"/>
    <n v="163774.63"/>
    <s v=""/>
    <s v=""/>
    <s v=""/>
    <s v=""/>
    <s v="2022/015027"/>
  </r>
  <r>
    <x v="2"/>
    <x v="24"/>
    <s v="038079/2022"/>
    <s v="Suministro de reactivos, material fungible y equipamientos en cesión necesarios para la realización de las determinaciones analíticas del laboratorio de análisis clínicos"/>
    <s v="Contrato de suministros"/>
    <s v="Procedimiento abierto; multiplicidad de criterios"/>
    <s v="No"/>
    <n v="165905"/>
    <n v="165905"/>
    <s v=""/>
    <s v=""/>
    <s v=""/>
    <s v=""/>
    <s v="2018/003422"/>
  </r>
  <r>
    <x v="2"/>
    <x v="24"/>
    <s v="000991/2022"/>
    <s v="PNSP 14/2021 adquisicion del principio activo macitentan (actelion pharmaceuticals españa, s.l.)"/>
    <s v="Contrato de suministros"/>
    <s v="Procedimiento negociado sin publicidad"/>
    <s v="No"/>
    <n v="166381.97"/>
    <n v="166381.97"/>
    <s v="168"/>
    <s v="a"/>
    <s v="2"/>
    <s v="EXCLUSIVIDAD TÉCNICA, DE DERECHOS EXCLUSIVOS O ARTÍSTICA_x000a_"/>
    <s v="@2021/019221"/>
  </r>
  <r>
    <x v="2"/>
    <x v="24"/>
    <s v="024572/2022"/>
    <s v="Medicamentos factor VIII (Elocta y Jivi)"/>
    <s v="Contrato de suministros"/>
    <s v="Basado en un Acuerdo Marco"/>
    <s v="No"/>
    <n v="167481.60000000001"/>
    <n v="167481.60000000001"/>
    <s v=""/>
    <s v=""/>
    <s v=""/>
    <s v=""/>
    <s v="2022/010096"/>
  </r>
  <r>
    <x v="2"/>
    <x v="24"/>
    <s v="000529/2022"/>
    <s v="PNSP 21/2021 adquisicion del principio activo interferon beta 1b, regorafenib e iloprost (bayer hispania, s.l.)"/>
    <s v="Contrato de suministros"/>
    <s v="Procedimiento negociado sin publicidad"/>
    <s v="No"/>
    <n v="168499.41"/>
    <n v="98611.41"/>
    <s v="168"/>
    <s v="a"/>
    <s v="2"/>
    <s v="EXCLUSIVIDAD TÉCNICA, DE DERECHOS EXCLUSIVOS O ARTÍSTICA_x000a_"/>
    <s v="@2021/019540"/>
  </r>
  <r>
    <x v="2"/>
    <x v="24"/>
    <s v="003914/2022"/>
    <s v="Adquisición de Medios de contraste iodados no iónicos de baja osmolaridad para 24 meses derivado de Acuerdo Marco SESCAM 2019/000150"/>
    <s v="Contrato de suministros"/>
    <s v="Basado en un Acuerdo Marco"/>
    <s v="No"/>
    <n v="169478.39999999999"/>
    <n v="169478.39999999999"/>
    <s v=""/>
    <s v=""/>
    <s v=""/>
    <s v=""/>
    <s v="2022/001216"/>
  </r>
  <r>
    <x v="2"/>
    <x v="24"/>
    <s v="003791/2022"/>
    <s v="Adquisicón de ADALIMUMAB subcutáneo para 24 meses derivado de Acuerdo Marco SESCAM 2019/000150"/>
    <s v="Contrato de suministros"/>
    <s v="Basado en un Acuerdo Marco"/>
    <s v="No"/>
    <n v="174200"/>
    <n v="174200"/>
    <s v=""/>
    <s v=""/>
    <s v=""/>
    <s v=""/>
    <s v="2022/001215"/>
  </r>
  <r>
    <x v="2"/>
    <x v="24"/>
    <s v="009228/2022"/>
    <s v="Electromedicina MC Lote 23: Anatomía patológica 1 contrato basado 1"/>
    <s v="Contrato de suministros"/>
    <s v="Basado en un Acuerdo Marco"/>
    <s v="No"/>
    <n v="175631.5"/>
    <n v="175631.5"/>
    <s v=""/>
    <s v=""/>
    <s v=""/>
    <s v=""/>
    <s v="2022/000696"/>
  </r>
  <r>
    <x v="2"/>
    <x v="24"/>
    <s v="001512/2022"/>
    <s v="PSNP 36/2021 Adquisicion principio activo Ramucirumab (Lylly, S.A.)"/>
    <s v="Contrato de suministros"/>
    <s v="Procedimiento negociado sin publicidad"/>
    <s v="No"/>
    <n v="177008"/>
    <n v="177008"/>
    <s v="168"/>
    <s v="a"/>
    <s v="2"/>
    <s v="EXCLUSIVIDAD TÉCNICA, DE DERECHOS EXCLUSIVOS O ARTÍSTICA_x000a_"/>
    <s v="@2021/020070"/>
  </r>
  <r>
    <x v="2"/>
    <x v="24"/>
    <s v="001676/2022"/>
    <s v="Contrato basado a.m 2019/000150. lote 88"/>
    <s v="Contrato de suministros"/>
    <s v="Basado en un Acuerdo Marco"/>
    <s v="No"/>
    <n v="179379.20000000001"/>
    <n v="179379.20000000001"/>
    <s v=""/>
    <s v=""/>
    <s v=""/>
    <s v=""/>
    <s v="2022/001179"/>
  </r>
  <r>
    <x v="2"/>
    <x v="24"/>
    <s v="001405/2022"/>
    <s v="pnsp 31/2021 Adquisicion del principio activo Obeticolico,Acido ( Intercept Pharma Spain, S.L)"/>
    <s v="Contrato de suministros"/>
    <s v="Procedimiento negociado sin publicidad"/>
    <s v="No"/>
    <n v="180874.14"/>
    <n v="180874.14"/>
    <s v="168"/>
    <s v="a"/>
    <s v="2"/>
    <s v="EXCLUSIVIDAD TÉCNICA, DE DERECHOS EXCLUSIVOS O ARTÍSTICA_x000a_"/>
    <s v="@2021/019915"/>
  </r>
  <r>
    <x v="2"/>
    <x v="24"/>
    <s v="003239/2022"/>
    <s v="PSNP 42/2021 Adquisición principio activo Encorafenib (Pierre-Fabre)"/>
    <s v="Contrato de suministros"/>
    <s v="Procedimiento negociado sin publicidad"/>
    <s v="No"/>
    <n v="182010.4"/>
    <n v="182010.4"/>
    <s v="168"/>
    <s v="a"/>
    <s v="2"/>
    <s v="EXCLUSIVIDAD TÉCNICA, DE DERECHOS EXCLUSIVOS O ARTÍSTICA_x000a_"/>
    <s v="@2021/020125"/>
  </r>
  <r>
    <x v="2"/>
    <x v="24"/>
    <s v="000982/2022"/>
    <s v="Adquisición de Rituximab y Filgrastim derivado de Acuerdo Marco 2019/000150 para la Gerencia de Atención Integrada de Ciudad Real."/>
    <s v="Contrato de suministros"/>
    <s v="Basado en un Acuerdo Marco"/>
    <s v="No"/>
    <n v="182040.98"/>
    <n v="182040.98"/>
    <s v=""/>
    <s v=""/>
    <s v=""/>
    <s v=""/>
    <s v="2021/020584"/>
  </r>
  <r>
    <x v="2"/>
    <x v="24"/>
    <s v="037933/2022"/>
    <s v="Suministro de reactivos, material fungible y equipamientos en cesión necesarios para la realización de las determinaciones analíticas del laboratorio de análisis clínicos"/>
    <s v="Contrato de suministros"/>
    <s v="Procedimiento abierto; multiplicidad de criterios"/>
    <s v="No"/>
    <n v="185005"/>
    <n v="185005"/>
    <s v=""/>
    <s v=""/>
    <s v=""/>
    <s v=""/>
    <s v="2018/003422"/>
  </r>
  <r>
    <x v="2"/>
    <x v="24"/>
    <s v="004170/2022"/>
    <s v="Suministro de medicamentos, sueros y medios de contraste para los centros dependientes del SESCAM (basado en Acuerdo Marco @2019/000150-V)"/>
    <s v="Contrato de suministros"/>
    <s v="Basado en un Acuerdo Marco"/>
    <s v="No"/>
    <n v="187200"/>
    <n v="187200"/>
    <s v=""/>
    <s v=""/>
    <s v=""/>
    <s v=""/>
    <s v="2022/001608"/>
  </r>
  <r>
    <x v="2"/>
    <x v="24"/>
    <s v="038429/2022"/>
    <s v="Suministro de medicamentos de Factor VIII de coagulación recombinante para varias Comunidades y Ciudades Autónomas y organismos de la Administración General del Estado (Basado en Acuerdo Marco 2021/063.1)"/>
    <s v="Contrato de suministros"/>
    <s v="Basado en un Acuerdo Marco"/>
    <s v="No"/>
    <n v="189928.95999999999"/>
    <n v="189928.95999999999"/>
    <s v=""/>
    <s v=""/>
    <s v=""/>
    <s v=""/>
    <s v="2022/017502"/>
  </r>
  <r>
    <x v="2"/>
    <x v="24"/>
    <s v="028875/2022"/>
    <s v="Suministro de medicamentos exclusivo de las firmas Abbvie Farmaceutica, Bayer Hispania, Boehringer Ingelheim España, Glaxosmithkline, Novo Nordisk Pharma, Pfizer, Servier, Takeda Farmacéutica España y Viiv Healthcare."/>
    <s v="Contrato de suministros"/>
    <s v="Procedimiento negociado sin publicidad"/>
    <s v="No"/>
    <n v="190033.86"/>
    <n v="190033.86"/>
    <s v="168"/>
    <s v="a"/>
    <s v="2"/>
    <s v="EXCLUSIVIDAD TÉCNICA, DE DERECHOS EXCLUSIVOS O ARTÍSTICA_x000a_"/>
    <s v="@2022/002471"/>
  </r>
  <r>
    <x v="2"/>
    <x v="24"/>
    <s v="004169/2022"/>
    <s v="Suministro de medicamentos, sueros y medios de contraste para los centros dependientes del SESCAM (basado en Acuerdo Marco @2019/000150-V)"/>
    <s v="Contrato de suministros"/>
    <s v="Basado en un Acuerdo Marco"/>
    <s v="No"/>
    <n v="193365.12"/>
    <n v="193365.12"/>
    <s v=""/>
    <s v=""/>
    <s v=""/>
    <s v=""/>
    <s v="2022/001608"/>
  </r>
  <r>
    <x v="2"/>
    <x v="24"/>
    <s v="028872/2022"/>
    <s v="Suministro de medicamentos exclusivo de las firmas Abbvie Farmaceutica, Bayer Hispania, Boehringer Ingelheim España, Glaxosmithkline, Novo Nordisk Pharma, Pfizer, Servier, Takeda Farmacéutica España y Viiv Healthcare."/>
    <s v="Contrato de suministros"/>
    <s v="Procedimiento negociado sin publicidad"/>
    <s v="No"/>
    <n v="194367.16"/>
    <n v="194367.16"/>
    <s v="168"/>
    <s v="a"/>
    <s v="2"/>
    <s v="EXCLUSIVIDAD TÉCNICA, DE DERECHOS EXCLUSIVOS O ARTÍSTICA_x000a_"/>
    <s v="@2022/002471"/>
  </r>
  <r>
    <x v="2"/>
    <x v="24"/>
    <s v="038249/2022"/>
    <s v="Contrato basado AM Suministro de medicamentos Factor VIII"/>
    <s v="Contrato de suministros"/>
    <s v="Basado en un Acuerdo Marco"/>
    <s v="No"/>
    <n v="196560"/>
    <n v="196560"/>
    <s v=""/>
    <s v=""/>
    <s v=""/>
    <s v=""/>
    <s v="2022/018591"/>
  </r>
  <r>
    <x v="2"/>
    <x v="24"/>
    <s v="017077/2022"/>
    <s v="Adquisición material fungible y equipamiento en cesion uso para realización determinaciones analíticas  laboratorios de la gai cr,gai cu,gai gu y gae to"/>
    <s v="Contrato de suministros"/>
    <s v="Procedimiento abierto; multiplicidad de criterios"/>
    <s v="No"/>
    <n v="202402.02"/>
    <n v="202402.02"/>
    <s v=""/>
    <s v=""/>
    <s v=""/>
    <s v=""/>
    <s v="@2019/013280"/>
  </r>
  <r>
    <x v="2"/>
    <x v="24"/>
    <s v="017079/2022"/>
    <s v="Adquisición material fungible y equipamiento en cesion uso para realización determinaciones analíticas  laboratorios de la gai cr,gai cu,gai gu y gae to"/>
    <s v="Contrato de suministros"/>
    <s v="Procedimiento abierto; multiplicidad de criterios"/>
    <s v="No"/>
    <n v="202402.02"/>
    <n v="202402.02"/>
    <s v=""/>
    <s v=""/>
    <s v=""/>
    <s v=""/>
    <s v="@2019/013280"/>
  </r>
  <r>
    <x v="2"/>
    <x v="24"/>
    <s v="038711/2022"/>
    <s v="Suministro de reactivos, material fungible y equipamientos en cesión necesarios para la realización de las determinaciones analíticas del laboratorio de análisis clínicos"/>
    <s v="Contrato de suministros"/>
    <s v="Procedimiento abierto; multiplicidad de criterios"/>
    <s v="No"/>
    <n v="203506.5"/>
    <n v="203506.5"/>
    <s v=""/>
    <s v=""/>
    <s v=""/>
    <s v=""/>
    <s v="2018/003422"/>
  </r>
  <r>
    <x v="2"/>
    <x v="24"/>
    <s v="022794/2022"/>
    <s v="Marcapasos, desfibriladores y Holter D.A.M 2017/001559 GAIAB_Medtronic"/>
    <s v="Contrato de suministros"/>
    <s v="Basado en un Acuerdo Marco"/>
    <s v="No"/>
    <n v="204160"/>
    <n v="204160"/>
    <s v=""/>
    <s v=""/>
    <s v=""/>
    <s v=""/>
    <s v="@2022/000778"/>
  </r>
  <r>
    <x v="2"/>
    <x v="24"/>
    <s v="037737/2022"/>
    <s v="Sum medicamentos exclusivos de las firmas: Astellas Pharma, Astrazeneca Farmaceutica, Laboratorios Almirall, S.A:, Ipsen Pharma, Janssen-Cilag, Lilly,  Merck, Vilfor Pharma España, Biogen Spain, Eisai Farmaceuticas, Gilead-Sciences, Novartis Farmaceutica,"/>
    <s v="Contrato de suministros"/>
    <s v="Procedimiento negociado sin publicidad"/>
    <s v="No"/>
    <n v="204986.26"/>
    <n v="165356.04999999999"/>
    <s v="168"/>
    <s v="a"/>
    <s v="2"/>
    <s v="EXCLUSIVIDAD TÉCNICA, DE DERECHOS EXCLUSIVOS O ARTÍSTICA_x000a_"/>
    <s v="@2022/002368"/>
  </r>
  <r>
    <x v="2"/>
    <x v="24"/>
    <s v="028874/2022"/>
    <s v="Suministro de medicamentos exclusivo de las firmas Abbvie Farmaceutica, Bayer Hispania, Boehringer Ingelheim España, Glaxosmithkline, Novo Nordisk Pharma, Pfizer, Servier, Takeda Farmacéutica España y Viiv Healthcare."/>
    <s v="Contrato de suministros"/>
    <s v="Procedimiento negociado sin publicidad"/>
    <s v="No"/>
    <n v="209082.51"/>
    <n v="193020.24"/>
    <s v="168"/>
    <s v="a"/>
    <s v="2"/>
    <s v="EXCLUSIVIDAD TÉCNICA, DE DERECHOS EXCLUSIVOS O ARTÍSTICA_x000a_"/>
    <s v="@2022/002471"/>
  </r>
  <r>
    <x v="2"/>
    <x v="24"/>
    <s v="008609/2022"/>
    <s v="PE01 &quot;Adquisición de medicamentos lotes 109, 110. Parte  3 Medios de contraste&quot;"/>
    <s v="Contrato de suministros"/>
    <s v="Basado en un Acuerdo Marco"/>
    <s v="No"/>
    <n v="209664"/>
    <n v="209664"/>
    <s v=""/>
    <s v=""/>
    <s v=""/>
    <s v=""/>
    <s v="2022/003852"/>
  </r>
  <r>
    <x v="2"/>
    <x v="24"/>
    <s v="037753/2022"/>
    <s v="Sum medicamentos exclusivos de las firmas: Astellas Pharma, Astrazeneca Farmaceutica, Laboratorios Almirall, S.A:, Ipsen Pharma, Janssen-Cilag, Lilly,  Merck, Vilfor Pharma España, Biogen Spain, Eisai Farmaceuticas, Gilead-Sciences, Novartis Farmaceutica,"/>
    <s v="Contrato de suministros"/>
    <s v="Procedimiento negociado sin publicidad"/>
    <s v="No"/>
    <n v="214884.54"/>
    <n v="214884.54"/>
    <s v="168"/>
    <s v="a"/>
    <s v="2"/>
    <s v="EXCLUSIVIDAD TÉCNICA, DE DERECHOS EXCLUSIVOS O ARTÍSTICA_x000a_"/>
    <s v="@2022/002368"/>
  </r>
  <r>
    <x v="2"/>
    <x v="24"/>
    <s v="008572/2022"/>
    <s v="PE01.&quot;Adquisición medicamentos lotes 82,86,87,89 parte V &quot;Anteneoplasicos e inmunoladores&quot;"/>
    <s v="Contrato de suministros"/>
    <s v="Basado en un Acuerdo Marco"/>
    <s v="No"/>
    <n v="215332.01"/>
    <n v="215332.01"/>
    <s v=""/>
    <s v=""/>
    <s v=""/>
    <s v=""/>
    <s v="2022/003903"/>
  </r>
  <r>
    <x v="2"/>
    <x v="24"/>
    <s v="007088/2022"/>
    <s v="Electromedicina BC LOTE 3: Hemodinamica  Contrato Basado 1"/>
    <s v="Contrato de suministros"/>
    <s v="Basado en un Acuerdo Marco"/>
    <s v="No"/>
    <n v="216232.81"/>
    <n v="216232.81"/>
    <s v=""/>
    <s v=""/>
    <s v=""/>
    <s v=""/>
    <s v="2022/000290"/>
  </r>
  <r>
    <x v="2"/>
    <x v="24"/>
    <s v="029837/2022"/>
    <s v="Suministro energía eléctrica SS.CC sep-dic2022"/>
    <s v="Contrato de suministros"/>
    <s v="Emergencia"/>
    <s v="No"/>
    <n v="221220.13"/>
    <n v="221220.13"/>
    <s v=""/>
    <s v=""/>
    <s v=""/>
    <s v=""/>
    <s v="2022/015159"/>
  </r>
  <r>
    <x v="2"/>
    <x v="24"/>
    <s v="023633/2022"/>
    <s v="Contrato Basado 1 del AM 2021/008752 Equip. Hosp. Grupo I Lote 7: Gases"/>
    <s v="Contrato de suministros"/>
    <s v="Basado en un Acuerdo Marco"/>
    <s v="No"/>
    <n v="226503.53"/>
    <n v="226503.53"/>
    <s v=""/>
    <s v=""/>
    <s v=""/>
    <s v=""/>
    <s v="2022/010114"/>
  </r>
  <r>
    <x v="2"/>
    <x v="24"/>
    <s v="028318/2022"/>
    <s v="PE_02&quot;adquisición de medicamentos lote 83 TRASTUZUMAB intravenoso&quot;"/>
    <s v="Contrato de suministros"/>
    <s v="Basado en un Acuerdo Marco"/>
    <s v="No"/>
    <n v="232277.76000000001"/>
    <n v="232277.76000000001"/>
    <s v=""/>
    <s v=""/>
    <s v=""/>
    <s v=""/>
    <s v="2022/013141"/>
  </r>
  <r>
    <x v="2"/>
    <x v="24"/>
    <s v="000737/2022"/>
    <s v="Adquisición de Rituximab y Filgrastim para 24 meses derivado del AM Sescam 2019/000150"/>
    <s v="Contrato de suministros"/>
    <s v="Basado en un Acuerdo Marco"/>
    <s v="No"/>
    <n v="242336.64000000001"/>
    <n v="242336.64000000001"/>
    <s v=""/>
    <s v=""/>
    <s v=""/>
    <s v=""/>
    <s v="2022/000263"/>
  </r>
  <r>
    <x v="2"/>
    <x v="24"/>
    <s v="038075/2022"/>
    <s v="Suministro de reactivos, material fungible y equipamientos en cesión necesarios para la realización de las determinaciones analíticas del laboratorio de análisis clínicos"/>
    <s v="Contrato de suministros"/>
    <s v="Procedimiento abierto; multiplicidad de criterios"/>
    <s v="No"/>
    <n v="242700"/>
    <n v="242700"/>
    <s v=""/>
    <s v=""/>
    <s v=""/>
    <s v=""/>
    <s v="2018/003422"/>
  </r>
  <r>
    <x v="2"/>
    <x v="24"/>
    <s v="007083/2022"/>
    <s v="Suministro de medicamentos, sueros y contrastes para la Gerencia de Atención Integrada de Cuenca. Lote 90 del AM 2019/000150"/>
    <s v="Contrato de suministros"/>
    <s v="Basado en un Acuerdo Marco"/>
    <s v="No"/>
    <n v="244089.04"/>
    <n v="244089.04"/>
    <s v=""/>
    <s v=""/>
    <s v=""/>
    <s v=""/>
    <s v="2022/001363"/>
  </r>
  <r>
    <x v="2"/>
    <x v="24"/>
    <s v="017188/2022"/>
    <s v="Contrato Basado 1 del AM 2021/008752 Equip. Hosp. Grupo I Lote 3: Camillas y sillones"/>
    <s v="Contrato de suministros"/>
    <s v="Basado en un Acuerdo Marco"/>
    <s v="No"/>
    <n v="244952.4"/>
    <n v="244952.4"/>
    <s v=""/>
    <s v=""/>
    <s v=""/>
    <s v=""/>
    <s v="2022/005303"/>
  </r>
  <r>
    <x v="2"/>
    <x v="24"/>
    <s v="007430/2022"/>
    <s v="Suministro de medicamentos, sueros y contrastes para la Gerencia de Atención Integrada de Cuenca. Lote 110 del AM 2019/000150"/>
    <s v="Contrato de suministros"/>
    <s v="Basado en un Acuerdo Marco"/>
    <s v="No"/>
    <n v="252435.46"/>
    <n v="252435.46"/>
    <s v=""/>
    <s v=""/>
    <s v=""/>
    <s v=""/>
    <s v="2022/001365"/>
  </r>
  <r>
    <x v="2"/>
    <x v="24"/>
    <s v="028086/2022"/>
    <s v="AM_13_2018_Adquisición y Renovación de los derechos de uso y el soporte y mantenimiento asociado de las Licencias Corporativas de Software de Sistemas operativos Linux, para el Sescam (REDHAT)."/>
    <s v="Contrato de suministros"/>
    <s v="Basado en un Acuerdo Marco"/>
    <s v="No"/>
    <n v="254511.12"/>
    <n v="245224.65"/>
    <s v=""/>
    <s v=""/>
    <s v=""/>
    <s v=""/>
    <s v="@2022/001428"/>
  </r>
  <r>
    <x v="2"/>
    <x v="24"/>
    <s v="037579/2022"/>
    <s v="Contrato Basado 2 del AM 2021/008752 Equip. Hosp. Grupo I Lote 1: General"/>
    <s v="Contrato de suministros"/>
    <s v="Basado en un Acuerdo Marco"/>
    <s v="No"/>
    <n v="254891.34"/>
    <n v="254891.34"/>
    <s v=""/>
    <s v=""/>
    <s v=""/>
    <s v=""/>
    <s v="2022/014547"/>
  </r>
  <r>
    <x v="2"/>
    <x v="24"/>
    <s v="038712/2022"/>
    <s v="Suministro de reactivos, material fungible y equipamientos en cesión necesarios para la realización de las determinaciones analíticas del laboratorio de análisis clínicos"/>
    <s v="Contrato de suministros"/>
    <s v="Procedimiento abierto; multiplicidad de criterios"/>
    <s v="No"/>
    <n v="255851"/>
    <n v="255851"/>
    <s v=""/>
    <s v=""/>
    <s v=""/>
    <s v=""/>
    <s v="2018/003422"/>
  </r>
  <r>
    <x v="2"/>
    <x v="24"/>
    <s v="037763/2022"/>
    <s v="Sum medicamentos exclusivos de las firmas: Astellas Pharma, Astrazeneca Farmaceutica, Laboratorios Almirall, S.A:, Ipsen Pharma, Janssen-Cilag, Lilly,  Merck, Vilfor Pharma España, Biogen Spain, Eisai Farmaceuticas, Gilead-Sciences, Novartis Farmaceutica,"/>
    <s v="Contrato de suministros"/>
    <s v="Procedimiento negociado sin publicidad"/>
    <s v="No"/>
    <n v="256568.44"/>
    <n v="256568.44"/>
    <s v="168"/>
    <s v="a"/>
    <s v="2"/>
    <s v="EXCLUSIVIDAD TÉCNICA, DE DERECHOS EXCLUSIVOS O ARTÍSTICA_x000a_"/>
    <s v="@2022/002368"/>
  </r>
  <r>
    <x v="2"/>
    <x v="24"/>
    <s v="012194/2022"/>
    <s v="Suministro de lentes intraoculares y otro material sanitario con cesion de equipos"/>
    <s v="Contrato de suministros"/>
    <s v="Procedimiento negociado sin publicidad"/>
    <s v="No"/>
    <n v="262328"/>
    <n v="248762.93"/>
    <s v="168"/>
    <s v="a"/>
    <s v="1"/>
    <s v="PROCEDIMIENTO ABIERTO O RESTRINGIDO PREVIO DESIERTO O CON OFERTAS INADECUADAS"/>
    <s v="@2021/008262"/>
  </r>
  <r>
    <x v="2"/>
    <x v="24"/>
    <s v="008568/2022"/>
    <s v="Adquisición  &quot;Infliximab intravenoso&quot; ( lote 89) para 24 meses basado en Acuerdo Marco 2019/000150"/>
    <s v="Contrato de suministros"/>
    <s v="Basado en un Acuerdo Marco"/>
    <s v="No"/>
    <n v="262600"/>
    <n v="262600"/>
    <s v=""/>
    <s v=""/>
    <s v=""/>
    <s v=""/>
    <s v="2022/003605"/>
  </r>
  <r>
    <x v="2"/>
    <x v="24"/>
    <s v="028174/2022"/>
    <s v="Adquisición material fungible y equipamiento en cesion uso para realización determinaciones analíticas  laboratorios de la gai cr,gai cu,gai gu y gae to"/>
    <s v="Contrato de suministros"/>
    <s v="Procedimiento abierto; multiplicidad de criterios"/>
    <s v="No"/>
    <n v="263160"/>
    <n v="263160"/>
    <s v=""/>
    <s v=""/>
    <s v=""/>
    <s v=""/>
    <s v="@2019/013280"/>
  </r>
  <r>
    <x v="2"/>
    <x v="24"/>
    <s v="017530/2022"/>
    <s v="Lote 109 Medios de contraste iodados no ionicos"/>
    <s v="Contrato de suministros"/>
    <s v="Basado en un Acuerdo Marco"/>
    <s v="No"/>
    <n v="263612.7"/>
    <n v="263144.7"/>
    <s v=""/>
    <s v=""/>
    <s v=""/>
    <s v=""/>
    <s v="2019/034508"/>
  </r>
  <r>
    <x v="2"/>
    <x v="24"/>
    <s v="039084/2022"/>
    <s v="Suministro de reactivos, material fungible y equipamientos en cesión necesarios para la realización de las determinaciones analíticas del laboratorio de análisis clínicos"/>
    <s v="Contrato de suministros"/>
    <s v="Procedimiento abierto; multiplicidad de criterios"/>
    <s v="No"/>
    <n v="268524.40000000002"/>
    <n v="268524.40000000002"/>
    <s v=""/>
    <s v=""/>
    <s v=""/>
    <s v=""/>
    <s v="2018/003422"/>
  </r>
  <r>
    <x v="2"/>
    <x v="24"/>
    <s v="004316/2022"/>
    <s v="Suministro de Medicamentos derivado AM SESCAM: lotes 82, 86, 87, 88, 89, 90."/>
    <s v="Contrato de suministros"/>
    <s v="Basado en un Acuerdo Marco"/>
    <s v="No"/>
    <n v="269068.79999999999"/>
    <n v="269068.79999999999"/>
    <s v=""/>
    <s v=""/>
    <s v=""/>
    <s v=""/>
    <s v="2022/001535"/>
  </r>
  <r>
    <x v="2"/>
    <x v="24"/>
    <s v="027428/2022"/>
    <s v="Adquisición &quot; Medios de contraste iodados no ionicos de baja osmolaridad&quot; (lote 109) para 24 meses basado en Acuerdo Marco 2019/000150 (II)"/>
    <s v="Contrato de suministros"/>
    <s v="Basado en un Acuerdo Marco"/>
    <s v="No"/>
    <n v="273000"/>
    <n v="273000"/>
    <s v=""/>
    <s v=""/>
    <s v=""/>
    <s v=""/>
    <s v="2022/012527"/>
  </r>
  <r>
    <x v="2"/>
    <x v="24"/>
    <s v="016642/2022"/>
    <s v="Modificación, adecuación y mantenimiento de la instalación de generación de agua destinada a hemodiálisis"/>
    <s v="Contrato de suministros"/>
    <s v="Procedimiento abierto; multiplicidad de criterios"/>
    <s v="No"/>
    <n v="273755"/>
    <n v="255139.39"/>
    <s v=""/>
    <s v=""/>
    <s v=""/>
    <s v=""/>
    <s v="@2021/004666"/>
  </r>
  <r>
    <x v="2"/>
    <x v="24"/>
    <s v="007775/2022"/>
    <s v="Lote 89 Adquisición de Infliximab intravenoso para la Gerencia de Atención Integrada de Ciudad Real."/>
    <s v="Contrato de suministros"/>
    <s v="Basado en un Acuerdo Marco"/>
    <s v="No"/>
    <n v="274049.36"/>
    <n v="274049.36"/>
    <s v=""/>
    <s v=""/>
    <s v=""/>
    <s v=""/>
    <s v="2022/001397"/>
  </r>
  <r>
    <x v="2"/>
    <x v="24"/>
    <s v="037758/2022"/>
    <s v="Sum medicamentos exclusivos de las firmas: Astellas Pharma, Astrazeneca Farmaceutica, Laboratorios Almirall, S.A:, Ipsen Pharma, Janssen-Cilag, Lilly,  Merck, Vilfor Pharma España, Biogen Spain, Eisai Farmaceuticas, Gilead-Sciences, Novartis Farmaceutica,"/>
    <s v="Contrato de suministros"/>
    <s v="Procedimiento negociado sin publicidad"/>
    <s v="No"/>
    <n v="279325.17"/>
    <n v="279323.67"/>
    <s v="168"/>
    <s v="a"/>
    <s v="2"/>
    <s v="EXCLUSIVIDAD TÉCNICA, DE DERECHOS EXCLUSIVOS O ARTÍSTICA_x000a_"/>
    <s v="@2022/002368"/>
  </r>
  <r>
    <x v="2"/>
    <x v="24"/>
    <s v="014553/2022"/>
    <s v="Suministro de lentes intraoculares y otro material sanitario con cesión de equipos"/>
    <s v="Contrato de suministros"/>
    <s v="Procedimiento abierto; multiplicidad de criterios"/>
    <s v="No"/>
    <n v="290400"/>
    <n v="159236"/>
    <s v=""/>
    <s v=""/>
    <s v=""/>
    <s v=""/>
    <s v="@2021/000316"/>
  </r>
  <r>
    <x v="2"/>
    <x v="24"/>
    <s v="027379/2022"/>
    <s v="Lote 83 Adquisición de Trastuzumab intravenoso para la Gerencia de Atención Integrada de Ciudad Real, derivado del Acuerdo Marco 2019/000150"/>
    <s v="Contrato de suministros"/>
    <s v="Basado en un Acuerdo Marco"/>
    <s v="No"/>
    <n v="291798"/>
    <n v="291798"/>
    <s v=""/>
    <s v=""/>
    <s v=""/>
    <s v=""/>
    <s v="2022/010367"/>
  </r>
  <r>
    <x v="2"/>
    <x v="24"/>
    <s v="027007/2022"/>
    <s v="Adquisición material fungible y equipamiento en cesion uso para realización determinaciones analíticas  laboratorios de la gai cr,gai cu,gai gu y gae to"/>
    <s v="Contrato de suministros"/>
    <s v="Procedimiento abierto; multiplicidad de criterios"/>
    <s v="No"/>
    <n v="295262.02"/>
    <n v="295262"/>
    <s v=""/>
    <s v=""/>
    <s v=""/>
    <s v=""/>
    <s v="@2019/013280"/>
  </r>
  <r>
    <x v="2"/>
    <x v="24"/>
    <s v="007382/2022"/>
    <s v="Suministro de medicamentos, sueros y contrastes para la Gerencia de Atención Integrada de Cuenca. Lote 88 del AM 2019/000150"/>
    <s v="Contrato de suministros"/>
    <s v="Basado en un Acuerdo Marco"/>
    <s v="No"/>
    <n v="298587.89"/>
    <n v="298587.88"/>
    <s v=""/>
    <s v=""/>
    <s v=""/>
    <s v=""/>
    <s v="2022/001360"/>
  </r>
  <r>
    <x v="2"/>
    <x v="24"/>
    <s v="022769/2022"/>
    <s v="Marcapasos, desfibriladores y Holter D.A.M 2017/001559 GAIAB_Abbott"/>
    <s v="Contrato de suministros"/>
    <s v="Basado en un Acuerdo Marco"/>
    <s v="No"/>
    <n v="298677.39"/>
    <n v="298677.39"/>
    <s v=""/>
    <s v=""/>
    <s v=""/>
    <s v=""/>
    <s v="@2022/000776"/>
  </r>
  <r>
    <x v="2"/>
    <x v="24"/>
    <s v="038086/2022"/>
    <s v="Suministro de reactivos, material fungible y equipamientos en cesión necesarios para la realización de las determinaciones analíticas del laboratorio de análisis clínicos"/>
    <s v="Contrato de suministros"/>
    <s v="Procedimiento abierto; multiplicidad de criterios"/>
    <s v="No"/>
    <n v="298713"/>
    <n v="298713"/>
    <s v=""/>
    <s v=""/>
    <s v=""/>
    <s v=""/>
    <s v="2018/003422"/>
  </r>
  <r>
    <x v="2"/>
    <x v="24"/>
    <s v="024032/2022"/>
    <s v="Adquisición material fungible y equipamiento en cesion uso para realización determinaciones analíticas  laboratorios de la gai cr,gai cu,gai gu y gae to"/>
    <s v="Contrato de suministros"/>
    <s v="Procedimiento abierto; multiplicidad de criterios"/>
    <s v="No"/>
    <n v="301653"/>
    <n v="301653"/>
    <s v=""/>
    <s v=""/>
    <s v=""/>
    <s v=""/>
    <s v="@2019/013280"/>
  </r>
  <r>
    <x v="2"/>
    <x v="24"/>
    <s v="033626/2022"/>
    <s v="Electromedicina AC lote 9: ventilación básica contrato basado 1"/>
    <s v="Contrato de suministros"/>
    <s v="Basado en un Acuerdo Marco"/>
    <s v="No"/>
    <n v="302016"/>
    <n v="302016"/>
    <s v=""/>
    <s v=""/>
    <s v=""/>
    <s v=""/>
    <s v="2022/006920"/>
  </r>
  <r>
    <x v="2"/>
    <x v="24"/>
    <s v="039080/2022"/>
    <s v="Suministro de reactivos, material fungible y equipamientos en cesión necesarios para la realización de las determinaciones analíticas del laboratorio de análisis clínicos"/>
    <s v="Contrato de suministros"/>
    <s v="Procedimiento abierto; multiplicidad de criterios"/>
    <s v="No"/>
    <n v="302400"/>
    <n v="302400"/>
    <s v=""/>
    <s v=""/>
    <s v=""/>
    <s v=""/>
    <s v="2018/003422"/>
  </r>
  <r>
    <x v="2"/>
    <x v="24"/>
    <s v="007848/2022"/>
    <s v="Electromedicina MC Lote 27: Mesa de tallado Contrato Basado 1"/>
    <s v="Contrato de suministros"/>
    <s v="Basado en un Acuerdo Marco"/>
    <s v="No"/>
    <n v="307037.5"/>
    <n v="307037.5"/>
    <s v=""/>
    <s v=""/>
    <s v=""/>
    <s v=""/>
    <s v="2022/000690"/>
  </r>
  <r>
    <x v="2"/>
    <x v="24"/>
    <s v="043892/2022"/>
    <s v="Contrato basado 1 del AM 2021/010463 Equip Hosp Grupo II Lote 1: Mobiliario General"/>
    <s v="Contrato de suministros"/>
    <s v="Basado en un Acuerdo Marco"/>
    <s v="No"/>
    <n v="308436.27"/>
    <n v="308436.27"/>
    <s v=""/>
    <s v=""/>
    <s v=""/>
    <s v=""/>
    <s v="2022/018384"/>
  </r>
  <r>
    <x v="2"/>
    <x v="24"/>
    <s v="003448/2022"/>
    <s v="Contrato basado a.m 2019/000150. (lote 90)"/>
    <s v="Contrato de suministros"/>
    <s v="Basado en un Acuerdo Marco"/>
    <s v="No"/>
    <n v="313560"/>
    <n v="313560"/>
    <s v=""/>
    <s v=""/>
    <s v=""/>
    <s v=""/>
    <s v="2022/001206"/>
  </r>
  <r>
    <x v="2"/>
    <x v="24"/>
    <s v="022848/2022"/>
    <s v="Marcapasos, desfibriladores y Holter D.A.M 2017/001559 GAIAB_Microport"/>
    <s v="Contrato de suministros"/>
    <s v="Basado en un Acuerdo Marco"/>
    <s v="No"/>
    <n v="316910"/>
    <n v="23650"/>
    <s v=""/>
    <s v=""/>
    <s v=""/>
    <s v=""/>
    <s v="@2022/000780"/>
  </r>
  <r>
    <x v="2"/>
    <x v="24"/>
    <s v="009129/2022"/>
    <s v="Lote 109. Medios de contraste iodados no iónicos de baja osmolaridad o isoosmolares"/>
    <s v="Contrato de suministros"/>
    <s v="Basado en un Acuerdo Marco"/>
    <s v="No"/>
    <n v="316935.84000000003"/>
    <n v="316935.84000000003"/>
    <s v=""/>
    <s v=""/>
    <s v=""/>
    <s v=""/>
    <s v="2022/003437"/>
  </r>
  <r>
    <x v="2"/>
    <x v="24"/>
    <s v="007516/2022"/>
    <s v="Lote 109 Adquisición medios de contraste iodados no iónicos de baja osmolaridad o isoosmolares de Acuerdo Marco 2019/000150 para la Gerencia de Atención Integrada de Ciudad Real."/>
    <s v="Contrato de suministros"/>
    <s v="Basado en un Acuerdo Marco"/>
    <s v="No"/>
    <n v="317069.99"/>
    <n v="317069.99"/>
    <s v=""/>
    <s v=""/>
    <s v=""/>
    <s v=""/>
    <s v="2022/001340"/>
  </r>
  <r>
    <x v="2"/>
    <x v="24"/>
    <s v="022617/2022"/>
    <s v="Acuerdo Marco para la Seleccion de Proveedores de Equipamiento Hospitalario grupo II para las Gerencias del SESCAM"/>
    <s v="Contrato de suministros"/>
    <s v="Procedimiento abierto; multiplicidad de criterios"/>
    <s v="Sí"/>
    <n v="317649.2"/>
    <n v="231170.5"/>
    <s v=""/>
    <s v=""/>
    <s v=""/>
    <s v=""/>
    <s v="@2021/010463"/>
  </r>
  <r>
    <x v="2"/>
    <x v="24"/>
    <s v="022799/2022"/>
    <s v="Marcapasos, desfibriladores y Holter D.A.M 2017/001559 GAIAB_Medtronic"/>
    <s v="Contrato de suministros"/>
    <s v="Basado en un Acuerdo Marco"/>
    <s v="No"/>
    <n v="319858"/>
    <n v="157080"/>
    <s v=""/>
    <s v=""/>
    <s v=""/>
    <s v=""/>
    <s v="@2022/000778"/>
  </r>
  <r>
    <x v="2"/>
    <x v="24"/>
    <s v="022772/2022"/>
    <s v="Marcapasos, desfibriladores y Holter D.A.M 2017/001559 GAIAB_Abbott"/>
    <s v="Contrato de suministros"/>
    <s v="Basado en un Acuerdo Marco"/>
    <s v="No"/>
    <n v="320712.92"/>
    <n v="119669"/>
    <s v=""/>
    <s v=""/>
    <s v=""/>
    <s v=""/>
    <s v="@2022/000776"/>
  </r>
  <r>
    <x v="2"/>
    <x v="24"/>
    <s v="022786/2022"/>
    <s v="Marcapasos, desfibriladores y Holter D.A.M 2017/001559 GAIAB_Boston"/>
    <s v="Contrato de suministros"/>
    <s v="Basado en un Acuerdo Marco"/>
    <s v="No"/>
    <n v="321037.2"/>
    <n v="14374.8"/>
    <s v=""/>
    <s v=""/>
    <s v=""/>
    <s v=""/>
    <s v="@2022/000777"/>
  </r>
  <r>
    <x v="2"/>
    <x v="24"/>
    <s v="007378/2022"/>
    <s v="Electromedicina MC Lote 14: EEG - Polisomnografia Contrato Basado 1"/>
    <s v="Contrato de suministros"/>
    <s v="Basado en un Acuerdo Marco"/>
    <s v="No"/>
    <n v="326753.24"/>
    <n v="326753.24"/>
    <s v=""/>
    <s v=""/>
    <s v=""/>
    <s v=""/>
    <s v="2022/002239"/>
  </r>
  <r>
    <x v="2"/>
    <x v="24"/>
    <s v="003739/2022"/>
    <s v="PNSP 8-2021 Instalación del sistema de seguridad y videovigilancia en la zona de ampliación del Hospital Universitario de la GAI de Guadalajara"/>
    <s v="Contrato de suministros"/>
    <s v="Procedimiento negociado sin publicidad"/>
    <s v="No"/>
    <n v="328562.59999999998"/>
    <n v="328338.09999999998"/>
    <s v="168"/>
    <s v="b"/>
    <s v="1"/>
    <s v="IMPERIOSA URGENCIA"/>
    <s v="@2021/020970"/>
  </r>
  <r>
    <x v="2"/>
    <x v="24"/>
    <s v="037761/2022"/>
    <s v="Sum medicamentos exclusivos de las firmas: Astellas Pharma, Astrazeneca Farmaceutica, Laboratorios Almirall, S.A:, Ipsen Pharma, Janssen-Cilag, Lilly,  Merck, Vilfor Pharma España, Biogen Spain, Eisai Farmaceuticas, Gilead-Sciences, Novartis Farmaceutica,"/>
    <s v="Contrato de suministros"/>
    <s v="Procedimiento negociado sin publicidad"/>
    <s v="No"/>
    <n v="329829.71000000002"/>
    <n v="302607.87"/>
    <s v="168"/>
    <s v="a"/>
    <s v="2"/>
    <s v="EXCLUSIVIDAD TÉCNICA, DE DERECHOS EXCLUSIVOS O ARTÍSTICA_x000a_"/>
    <s v="@2022/002368"/>
  </r>
  <r>
    <x v="2"/>
    <x v="24"/>
    <s v="022797/2022"/>
    <s v="Marcapasos, desfibriladores y Holter D.A.M 2017/001559 GAIAB_Medtronic"/>
    <s v="Contrato de suministros"/>
    <s v="Basado en un Acuerdo Marco"/>
    <s v="No"/>
    <n v="330594"/>
    <n v="321337.5"/>
    <s v=""/>
    <s v=""/>
    <s v=""/>
    <s v=""/>
    <s v="@2022/000778"/>
  </r>
  <r>
    <x v="2"/>
    <x v="24"/>
    <s v="028876/2022"/>
    <s v="Suministro de medicamentos exclusivo de las firmas Abbvie Farmaceutica, Bayer Hispania, Boehringer Ingelheim España, Glaxosmithkline, Novo Nordisk Pharma, Pfizer, Servier, Takeda Farmacéutica España y Viiv Healthcare."/>
    <s v="Contrato de suministros"/>
    <s v="Procedimiento negociado sin publicidad"/>
    <s v="No"/>
    <n v="331120.39"/>
    <n v="296116.27"/>
    <s v="168"/>
    <s v="a"/>
    <s v="2"/>
    <s v="EXCLUSIVIDAD TÉCNICA, DE DERECHOS EXCLUSIVOS O ARTÍSTICA_x000a_"/>
    <s v="@2022/002471"/>
  </r>
  <r>
    <x v="2"/>
    <x v="24"/>
    <s v="038068/2022"/>
    <s v="Suministro de reactivos, material fungible y equipamientos en cesión necesarios para la realización de las determinaciones analíticas del laboratorio de análisis clínicos"/>
    <s v="Contrato de suministros"/>
    <s v="Procedimiento abierto; multiplicidad de criterios"/>
    <s v="No"/>
    <n v="331905"/>
    <n v="331905"/>
    <s v=""/>
    <s v=""/>
    <s v=""/>
    <s v=""/>
    <s v="2018/003422"/>
  </r>
  <r>
    <x v="2"/>
    <x v="24"/>
    <s v="038448/2022"/>
    <s v="Servicios de codificación con CIE-10-ES y CIE-O-3, de los episodios del ámbito de URGENCIAS para el SESCAM."/>
    <s v="Contrato de suministros"/>
    <s v="Procedimiento abierto; multiplicidad de criterios"/>
    <s v="No"/>
    <n v="332266"/>
    <n v="276096.92"/>
    <s v=""/>
    <s v=""/>
    <s v=""/>
    <s v=""/>
    <s v="@2021/014102"/>
  </r>
  <r>
    <x v="2"/>
    <x v="24"/>
    <s v="022791/2022"/>
    <s v="Marcapasos, desfibriladores y Holter D.A.M 2017/001559 GAIAB_Medtronic"/>
    <s v="Contrato de suministros"/>
    <s v="Basado en un Acuerdo Marco"/>
    <s v="No"/>
    <n v="332792.34999999998"/>
    <n v="281325"/>
    <s v=""/>
    <s v=""/>
    <s v=""/>
    <s v=""/>
    <s v="@2022/000778"/>
  </r>
  <r>
    <x v="2"/>
    <x v="24"/>
    <s v="038081/2022"/>
    <s v="Suministro de reactivos, material fungible y equipamientos en cesión necesarios para la realización de las determinaciones analíticas del laboratorio de análisis clínicos"/>
    <s v="Contrato de suministros"/>
    <s v="Procedimiento abierto; multiplicidad de criterios"/>
    <s v="No"/>
    <n v="336342.95"/>
    <n v="336342.95"/>
    <s v=""/>
    <s v=""/>
    <s v=""/>
    <s v=""/>
    <s v="2018/003422"/>
  </r>
  <r>
    <x v="2"/>
    <x v="24"/>
    <s v="039315/2022"/>
    <s v="Electromedicina MC Lote 21: Microscopios quirúrgicos Contrato Basado 1"/>
    <s v="Contrato de suministros"/>
    <s v="Basado en un Acuerdo Marco"/>
    <s v="No"/>
    <n v="338800"/>
    <n v="338800"/>
    <s v=""/>
    <s v=""/>
    <s v=""/>
    <s v=""/>
    <s v="2022/007461"/>
  </r>
  <r>
    <x v="2"/>
    <x v="24"/>
    <s v="038442/2022"/>
    <s v="Suministro de medicamentos de Factor VIII de coagulación recombinante para varias Comunidades y Ciudades Autónomas y organismos de la Administración General del Estado (Basado en Acuerdo Marco 2021/063.1)"/>
    <s v="Contrato de suministros"/>
    <s v="Basado en un Acuerdo Marco"/>
    <s v="No"/>
    <n v="350481.6"/>
    <n v="350481.6"/>
    <s v=""/>
    <s v=""/>
    <s v=""/>
    <s v=""/>
    <s v="2022/017502"/>
  </r>
  <r>
    <x v="2"/>
    <x v="24"/>
    <s v="022765/2022"/>
    <s v="Marcapasos, desfibriladores y Holter D.A.M 2017/001559 GAIAB_Abbott"/>
    <s v="Contrato de suministros"/>
    <s v="Basado en un Acuerdo Marco"/>
    <s v="No"/>
    <n v="361898.9"/>
    <n v="332946.90000000002"/>
    <s v=""/>
    <s v=""/>
    <s v=""/>
    <s v=""/>
    <s v="@2022/000776"/>
  </r>
  <r>
    <x v="2"/>
    <x v="24"/>
    <s v="011739/2022"/>
    <s v="Lote 90 Adalimumab subcutáneo"/>
    <s v="Contrato de suministros"/>
    <s v="Basado en un Acuerdo Marco"/>
    <s v="No"/>
    <n v="365123.2"/>
    <n v="365123.2"/>
    <s v=""/>
    <s v=""/>
    <s v=""/>
    <s v=""/>
    <s v="2022/003283"/>
  </r>
  <r>
    <x v="2"/>
    <x v="24"/>
    <s v="022883/2022"/>
    <s v="Electromedicina BC Lote 18: Ecografía gama alta radiología contrato basado 1"/>
    <s v="Contrato de suministros"/>
    <s v="Basado en un Acuerdo Marco"/>
    <s v="No"/>
    <n v="368475.25"/>
    <n v="368475.25"/>
    <s v=""/>
    <s v=""/>
    <s v=""/>
    <s v=""/>
    <s v="2022/006915"/>
  </r>
  <r>
    <x v="2"/>
    <x v="24"/>
    <s v="014679/2022"/>
    <s v="Electromedicina BC Lote 10:Ecografía portátil Contrato Basado 1"/>
    <s v="Contrato de suministros"/>
    <s v="Basado en un Acuerdo Marco"/>
    <s v="No"/>
    <n v="373285"/>
    <n v="373285"/>
    <s v=""/>
    <s v=""/>
    <s v=""/>
    <s v=""/>
    <s v="2022/004887"/>
  </r>
  <r>
    <x v="2"/>
    <x v="24"/>
    <s v="024230/2022"/>
    <s v="Adquisición de 350.000 unidades de escobillón con medio de transporte sin inactivador viral esteril"/>
    <s v="Contrato de suministros"/>
    <s v="Emergencia"/>
    <s v="No"/>
    <n v="376915"/>
    <n v="376915"/>
    <s v=""/>
    <s v=""/>
    <s v=""/>
    <s v=""/>
    <s v="2022/012502"/>
  </r>
  <r>
    <x v="2"/>
    <x v="24"/>
    <s v="039085/2022"/>
    <s v="Suministro de reactivos, material fungible y equipamientos en cesión necesarios para la realización de las determinaciones analíticas del laboratorio de análisis clínicos"/>
    <s v="Contrato de suministros"/>
    <s v="Procedimiento abierto; multiplicidad de criterios"/>
    <s v="No"/>
    <n v="386992.4"/>
    <n v="386992.4"/>
    <s v=""/>
    <s v=""/>
    <s v=""/>
    <s v=""/>
    <s v="2018/003422"/>
  </r>
  <r>
    <x v="2"/>
    <x v="24"/>
    <s v="023336/2022"/>
    <s v="Electromedicina BC Lote 17: Ecografía Gama Alta Ginecología Contrato Basado 2"/>
    <s v="Contrato de suministros"/>
    <s v="Basado en un Acuerdo Marco"/>
    <s v="No"/>
    <n v="389966.59"/>
    <n v="389966.59"/>
    <s v=""/>
    <s v=""/>
    <s v=""/>
    <s v=""/>
    <s v="2022/007477"/>
  </r>
  <r>
    <x v="2"/>
    <x v="24"/>
    <s v="024227/2022"/>
    <s v="Suministro e instalación de sistema de monitorización obstétrica para el Complejo Hospitalario Universitario de Toledo"/>
    <s v="Contrato de suministros"/>
    <s v="Procedimiento abierto; multiplicidad de criterios"/>
    <s v="No"/>
    <n v="393500"/>
    <n v="393250"/>
    <s v=""/>
    <s v=""/>
    <s v=""/>
    <s v=""/>
    <s v="@2022/002855"/>
  </r>
  <r>
    <x v="2"/>
    <x v="24"/>
    <s v="034213/2022"/>
    <s v="Suministro, instalación, puesta en marcha y mantenimiento Banco Regional Leche Materna: AB/CR/TO"/>
    <s v="Contrato de suministros"/>
    <s v="Procedimiento abierto; multiplicidad de criterios"/>
    <s v="No"/>
    <n v="401077.26"/>
    <n v="401054.51"/>
    <s v=""/>
    <s v=""/>
    <s v=""/>
    <s v=""/>
    <s v="@2022/000815"/>
  </r>
  <r>
    <x v="2"/>
    <x v="24"/>
    <s v="007383/2022"/>
    <s v="Electromedicina MC Lote 15: EMG - PE Contrato Basado 1"/>
    <s v="Contrato de suministros"/>
    <s v="Basado en un Acuerdo Marco"/>
    <s v="No"/>
    <n v="401841"/>
    <n v="401841"/>
    <s v=""/>
    <s v=""/>
    <s v=""/>
    <s v=""/>
    <s v="2022/001941"/>
  </r>
  <r>
    <x v="2"/>
    <x v="24"/>
    <s v="037738/2022"/>
    <s v="Sum medicamentos exclusivos de las firmas: Astellas Pharma, Astrazeneca Farmaceutica, Laboratorios Almirall, S.A:, Ipsen Pharma, Janssen-Cilag, Lilly,  Merck, Vilfor Pharma España, Biogen Spain, Eisai Farmaceuticas, Gilead-Sciences, Novartis Farmaceutica,"/>
    <s v="Contrato de suministros"/>
    <s v="Procedimiento negociado sin publicidad"/>
    <s v="No"/>
    <n v="404799.87"/>
    <n v="404799.87"/>
    <s v="168"/>
    <s v="a"/>
    <s v="2"/>
    <s v="EXCLUSIVIDAD TÉCNICA, DE DERECHOS EXCLUSIVOS O ARTÍSTICA_x000a_"/>
    <s v="@2022/002368"/>
  </r>
  <r>
    <x v="2"/>
    <x v="24"/>
    <s v="017108/2022"/>
    <s v="Adquisición material fungible y equipamiento en cesion uso para realización determinaciones analíticas  laboratorios de la gai cr,gai cu,gai gu y gae to"/>
    <s v="Contrato de suministros"/>
    <s v="Procedimiento abierto; multiplicidad de criterios"/>
    <s v="No"/>
    <n v="406571.07"/>
    <n v="406571.07"/>
    <s v=""/>
    <s v=""/>
    <s v=""/>
    <s v=""/>
    <s v="@2019/013280"/>
  </r>
  <r>
    <x v="2"/>
    <x v="24"/>
    <s v="038710/2022"/>
    <s v="Suministro de reactivos, material fungible y equipamientos en cesión necesarios para la realización de las determinaciones analíticas del laboratorio de análisis clínicos"/>
    <s v="Contrato de suministros"/>
    <s v="Procedimiento abierto; multiplicidad de criterios"/>
    <s v="No"/>
    <n v="411799.1"/>
    <n v="411799.1"/>
    <s v=""/>
    <s v=""/>
    <s v=""/>
    <s v=""/>
    <s v="2018/003422"/>
  </r>
  <r>
    <x v="2"/>
    <x v="24"/>
    <s v="014582/2022"/>
    <s v="Suministro de lentes intraoculares y otro material sanitario con cesión de equipos"/>
    <s v="Contrato de suministros"/>
    <s v="Procedimiento abierto; multiplicidad de criterios"/>
    <s v="No"/>
    <n v="413600"/>
    <n v="365200"/>
    <s v=""/>
    <s v=""/>
    <s v=""/>
    <s v=""/>
    <s v="@2021/000316"/>
  </r>
  <r>
    <x v="2"/>
    <x v="24"/>
    <s v="007846/2022"/>
    <s v="Lote 90 Acuerdo Marco medicamentos 2019/000150 (Adalimumab)"/>
    <s v="Contrato de suministros"/>
    <s v="Basado en un Acuerdo Marco"/>
    <s v="No"/>
    <n v="414805.04"/>
    <n v="414805.04"/>
    <s v=""/>
    <s v=""/>
    <s v=""/>
    <s v=""/>
    <s v="2022/001765"/>
  </r>
  <r>
    <x v="2"/>
    <x v="24"/>
    <s v="001407/2022"/>
    <s v="PNSP 32/2021 adquisicion del principio activo cabozantinib y lanreotido (ipsen pharma)"/>
    <s v="Contrato de suministros"/>
    <s v="Procedimiento negociado sin publicidad"/>
    <s v="No"/>
    <n v="420942.04"/>
    <n v="420906.44"/>
    <s v="168"/>
    <s v="a"/>
    <s v="2"/>
    <s v="EXCLUSIVIDAD TÉCNICA, DE DERECHOS EXCLUSIVOS O ARTÍSTICA_x000a_"/>
    <s v="@2021/019963"/>
  </r>
  <r>
    <x v="2"/>
    <x v="24"/>
    <s v="008464/2022"/>
    <s v="Electromedicina MC Lote 26: Escáneres de prepración de campo claro con fluorescencia Contrato Basado 1"/>
    <s v="Contrato de suministros"/>
    <s v="Basado en un Acuerdo Marco"/>
    <s v="No"/>
    <n v="430735.8"/>
    <n v="430735.8"/>
    <s v=""/>
    <s v=""/>
    <s v=""/>
    <s v=""/>
    <s v="2022/002648"/>
  </r>
  <r>
    <x v="2"/>
    <x v="24"/>
    <s v="004167/2022"/>
    <s v="Suministro de medicamentos, sueros y medios de contraste para los centros dependientes del SESCAM (basado en Acuerdo Marco @2019/000150-V)"/>
    <s v="Contrato de suministros"/>
    <s v="Basado en un Acuerdo Marco"/>
    <s v="No"/>
    <n v="432744"/>
    <n v="432744"/>
    <s v=""/>
    <s v=""/>
    <s v=""/>
    <s v=""/>
    <s v="2022/001608"/>
  </r>
  <r>
    <x v="2"/>
    <x v="24"/>
    <s v="003734/2022"/>
    <s v="PSNP 52/2021 Adquisicion principio activo Netupitant+Palonosetron, Hierro (III) y Carboximaltosa (Vifor Pharma España, S.L.)"/>
    <s v="Contrato de suministros"/>
    <s v="Procedimiento negociado sin publicidad"/>
    <s v="No"/>
    <n v="434130.06"/>
    <n v="434130.06"/>
    <s v="168"/>
    <s v="a"/>
    <s v="2"/>
    <s v="EXCLUSIVIDAD TÉCNICA, DE DERECHOS EXCLUSIVOS O ARTÍSTICA_x000a_"/>
    <s v="@2021/020259"/>
  </r>
  <r>
    <x v="2"/>
    <x v="24"/>
    <s v="030303/2022"/>
    <s v="PNSP 4-2022 Contratación del suministro, instalación y puesta en funcionamiento de 20 carros para la distribución de comidas al edificio de ampliación del Hospital Universitario de la GAI de Guadalajara."/>
    <s v="Contrato de suministros"/>
    <s v="Procedimiento negociado sin publicidad"/>
    <s v="No"/>
    <n v="435265"/>
    <n v="351259.37"/>
    <s v="168"/>
    <s v="b"/>
    <s v="1"/>
    <s v="IMPERIOSA URGENCIA"/>
    <s v="@2022/004869"/>
  </r>
  <r>
    <x v="2"/>
    <x v="24"/>
    <s v="003576/2022"/>
    <s v="Etanercept e Infliximab GAI Albacete"/>
    <s v="Contrato de suministros"/>
    <s v="Basado en un Acuerdo Marco"/>
    <s v="No"/>
    <n v="444972.55"/>
    <n v="444972.52"/>
    <s v=""/>
    <s v=""/>
    <s v=""/>
    <s v=""/>
    <s v="2022/000877"/>
  </r>
  <r>
    <x v="2"/>
    <x v="24"/>
    <s v="016721/2022"/>
    <s v="Electromedicina MC lote 24: Anatomía patológica (2) contrato basado 1"/>
    <s v="Contrato de suministros"/>
    <s v="Basado en un Acuerdo Marco"/>
    <s v="No"/>
    <n v="449890.1"/>
    <n v="449890.1"/>
    <s v=""/>
    <s v=""/>
    <s v=""/>
    <s v=""/>
    <s v="2022/006003"/>
  </r>
  <r>
    <x v="2"/>
    <x v="24"/>
    <s v="012027/2022"/>
    <s v="Suministro de medicamentos exclusivo de las firmas Amgen, Bristol-Myers Sauibb, Merck Sharp Dohme de España y Roche Farma, con destino a la Atención Integrada de Cuenca"/>
    <s v="Contrato de suministros"/>
    <s v="Procedimiento negociado sin publicidad"/>
    <s v="No"/>
    <n v="451215.59"/>
    <n v="451215.59"/>
    <s v="168"/>
    <s v="a"/>
    <s v="2"/>
    <s v="EXCLUSIVIDAD TÉCNICA, DE DERECHOS EXCLUSIVOS O ARTÍSTICA_x000a_"/>
    <s v="@2021/013843"/>
  </r>
  <r>
    <x v="2"/>
    <x v="24"/>
    <s v="012253/2022"/>
    <s v="Lote 87 Adquisición de acetato de glatiramero subcutáneo para la Gerencia de Atención Integrada de Ciudad Real derivado del Acuerdo Marco 2019/000150"/>
    <s v="Contrato de suministros"/>
    <s v="Basado en un Acuerdo Marco"/>
    <s v="No"/>
    <n v="453866.4"/>
    <n v="302983.2"/>
    <s v=""/>
    <s v=""/>
    <s v=""/>
    <s v=""/>
    <s v="2022/003214"/>
  </r>
  <r>
    <x v="2"/>
    <x v="24"/>
    <s v="001022/2022"/>
    <s v="PSNP 23/2021 Adquisicion del principio activo Sapropterina (Biomarin pharmaceutical españa, s.l.)"/>
    <s v="Contrato de suministros"/>
    <s v="Procedimiento negociado sin publicidad"/>
    <s v="No"/>
    <n v="463656.96000000002"/>
    <n v="446752.8"/>
    <s v="168"/>
    <s v="a"/>
    <s v="2"/>
    <s v="EXCLUSIVIDAD TÉCNICA, DE DERECHOS EXCLUSIVOS O ARTÍSTICA_x000a_"/>
    <s v="@2021/019680"/>
  </r>
  <r>
    <x v="2"/>
    <x v="24"/>
    <s v="000504/2022"/>
    <s v="Adquisición 225 unidades del medicamento sotrovimab Glaxo"/>
    <s v="Contrato de suministros"/>
    <s v="Emergencia"/>
    <s v="No"/>
    <n v="468000"/>
    <n v="468000"/>
    <s v=""/>
    <s v=""/>
    <s v=""/>
    <s v=""/>
    <s v="2022/000353"/>
  </r>
  <r>
    <x v="2"/>
    <x v="24"/>
    <s v="007509/2022"/>
    <s v="Adquisición &quot;Etanercept subcutáneo&quot; (lote 88) para 24 meses basado en Acuerdo Marco 2019/000150"/>
    <s v="Contrato de suministros"/>
    <s v="Basado en un Acuerdo Marco"/>
    <s v="No"/>
    <n v="470870.4"/>
    <n v="470870.4"/>
    <s v=""/>
    <s v=""/>
    <s v=""/>
    <s v=""/>
    <s v="2022/003569"/>
  </r>
  <r>
    <x v="2"/>
    <x v="24"/>
    <s v="011265/2022"/>
    <s v="Electromedicina MC Lote 28: Equipo de incluisión de tejidos Contrato Basado 1"/>
    <s v="Contrato de suministros"/>
    <s v="Basado en un Acuerdo Marco"/>
    <s v="No"/>
    <n v="479160"/>
    <n v="479160"/>
    <s v=""/>
    <s v=""/>
    <s v=""/>
    <s v=""/>
    <s v="2022/002649"/>
  </r>
  <r>
    <x v="2"/>
    <x v="24"/>
    <s v="022795/2022"/>
    <s v="Marcapasos, desfibriladores y Holter D.A.M 2017/001559 GAIAB_Medtronic"/>
    <s v="Contrato de suministros"/>
    <s v="Basado en un Acuerdo Marco"/>
    <s v="No"/>
    <n v="483450"/>
    <n v="464062.5"/>
    <s v=""/>
    <s v=""/>
    <s v=""/>
    <s v=""/>
    <s v="@2022/000778"/>
  </r>
  <r>
    <x v="2"/>
    <x v="24"/>
    <s v="001086/2022"/>
    <s v="Suministro, instalación, puesta en marcha y mantenimiento de 204 electrocardiógrafos con destino Atención Primaria del SESCAM"/>
    <s v="Contrato de suministros"/>
    <s v="Procedimiento negociado sin publicidad"/>
    <s v="No"/>
    <n v="486045.3"/>
    <n v="486014.25"/>
    <s v="168"/>
    <s v="a"/>
    <s v="2"/>
    <s v="EXCLUSIVIDAD TÉCNICA, DE DERECHOS EXCLUSIVOS O ARTÍSTICA_x000a_"/>
    <s v="@2021/013410"/>
  </r>
  <r>
    <x v="2"/>
    <x v="24"/>
    <s v="022766/2022"/>
    <s v="Marcapasos, desfibriladores y Holter D.A.M 2017/001559 GAIAB_Abbott"/>
    <s v="Contrato de suministros"/>
    <s v="Basado en un Acuerdo Marco"/>
    <s v="No"/>
    <n v="513376.38"/>
    <n v="510809.64"/>
    <s v=""/>
    <s v=""/>
    <s v=""/>
    <s v=""/>
    <s v="@2022/000776"/>
  </r>
  <r>
    <x v="2"/>
    <x v="24"/>
    <s v="007360/2022"/>
    <s v="LOTE 90 Adquisición ADALIMUMAB subcutáneo para la Gerencia de Atención Integrada de Ciudad Real."/>
    <s v="Contrato de suministros"/>
    <s v="Basado en un Acuerdo Marco"/>
    <s v="No"/>
    <n v="518210.16"/>
    <n v="518210.16"/>
    <s v=""/>
    <s v=""/>
    <s v=""/>
    <s v=""/>
    <s v="2022/001514"/>
  </r>
  <r>
    <x v="2"/>
    <x v="24"/>
    <s v="008565/2022"/>
    <s v="Adquisición &quot;Medios de contraste iodados de baja osmolaridad&quot;(lote 110) para 24 meses basado en Acuerdo Marco 2019/000150"/>
    <s v="Contrato de suministros"/>
    <s v="Basado en un Acuerdo Marco"/>
    <s v="No"/>
    <n v="524160"/>
    <n v="524160"/>
    <s v=""/>
    <s v=""/>
    <s v=""/>
    <s v=""/>
    <s v="2022/004641"/>
  </r>
  <r>
    <x v="2"/>
    <x v="24"/>
    <s v="000407/2022"/>
    <s v="Suministro energía eléctrica enero - junio 2022"/>
    <s v="Contrato de suministros"/>
    <s v="Emergencia"/>
    <s v="No"/>
    <n v="524861.66"/>
    <n v="524861.66"/>
    <s v=""/>
    <s v=""/>
    <s v=""/>
    <s v=""/>
    <s v="2022/000238"/>
  </r>
  <r>
    <x v="2"/>
    <x v="24"/>
    <s v="028837/2022"/>
    <s v="Adquisición material fungible y equipamiento en cesion uso para realización determinaciones analíticas  laboratorios de la gai cr,gai cu,gai gu y gae to"/>
    <s v="Contrato de suministros"/>
    <s v="Procedimiento abierto; multiplicidad de criterios"/>
    <s v="No"/>
    <n v="527238.01"/>
    <n v="527238"/>
    <s v=""/>
    <s v=""/>
    <s v=""/>
    <s v=""/>
    <s v="@2019/013280"/>
  </r>
  <r>
    <x v="2"/>
    <x v="24"/>
    <s v="017004/2022"/>
    <s v="Adquisición material fungible y equipamiento en cesion uso para realización determinaciones analíticas  laboratorios de la gai cr,gai cu,gai gu y gae to"/>
    <s v="Contrato de suministros"/>
    <s v="Procedimiento abierto; multiplicidad de criterios"/>
    <s v="No"/>
    <n v="530588.99"/>
    <n v="530588.99"/>
    <s v=""/>
    <s v=""/>
    <s v=""/>
    <s v=""/>
    <s v="@2019/013280"/>
  </r>
  <r>
    <x v="2"/>
    <x v="24"/>
    <s v="000002/2022"/>
    <s v="Adquisición de 200.000 unidades de placa reactiva detección rápida antígeno covid-19 308/2022"/>
    <s v="Contrato de suministros"/>
    <s v="Emergencia"/>
    <s v="No"/>
    <n v="550000"/>
    <n v="550000"/>
    <s v=""/>
    <s v=""/>
    <s v=""/>
    <s v=""/>
    <s v="2022/000026"/>
  </r>
  <r>
    <x v="2"/>
    <x v="24"/>
    <s v="004180/2022"/>
    <s v="Suministro de medicamentos, sueros y medios de contraste para los centros dependientes del SESCAM (Basado en Acuerdo Marco @2019/000150-III)"/>
    <s v="Contrato de suministros"/>
    <s v="Basado en un Acuerdo Marco"/>
    <s v="No"/>
    <n v="552418.88"/>
    <n v="552418.88"/>
    <s v=""/>
    <s v=""/>
    <s v=""/>
    <s v=""/>
    <s v="2022/001691"/>
  </r>
  <r>
    <x v="2"/>
    <x v="24"/>
    <s v="039118/2022"/>
    <s v="Suministro de reactivos, material fungible y equipamientos en cesión necesarios para la realización de las determinaciones analíticas del laboratorio de análisis clínicos"/>
    <s v="Contrato de suministros"/>
    <s v="Procedimiento abierto; multiplicidad de criterios"/>
    <s v="No"/>
    <n v="577542.85"/>
    <n v="577542.85"/>
    <s v=""/>
    <s v=""/>
    <s v=""/>
    <s v=""/>
    <s v="2018/003422"/>
  </r>
  <r>
    <x v="2"/>
    <x v="24"/>
    <s v="033271/2022"/>
    <s v="Plan Inveat. contrato basado para el sescam del AM 2021/102: TC Lote 2"/>
    <s v="Contrato de suministros"/>
    <s v="Basado en un Acuerdo Marco"/>
    <s v="No"/>
    <n v="578009.98"/>
    <n v="369138.46"/>
    <s v=""/>
    <s v=""/>
    <s v=""/>
    <s v=""/>
    <s v="@2022/005024"/>
  </r>
  <r>
    <x v="2"/>
    <x v="24"/>
    <s v="017629/2022"/>
    <s v="Adquisición material fungible y equipamiento en cesion uso para realización determinaciones analíticas  laboratorios de la gai cr,gai cu,gai gu y gae to"/>
    <s v="Contrato de suministros"/>
    <s v="Procedimiento abierto; multiplicidad de criterios"/>
    <s v="No"/>
    <n v="588784.97"/>
    <n v="588784.97"/>
    <s v=""/>
    <s v=""/>
    <s v=""/>
    <s v=""/>
    <s v="@2019/013280"/>
  </r>
  <r>
    <x v="2"/>
    <x v="24"/>
    <s v="011451/2022"/>
    <s v="Electromedicina BC Lote 5: Constantes Contrato Basado 1"/>
    <s v="Contrato de suministros"/>
    <s v="Basado en un Acuerdo Marco"/>
    <s v="No"/>
    <n v="591593.19999999995"/>
    <n v="591593.19999999995"/>
    <s v=""/>
    <s v=""/>
    <s v=""/>
    <s v=""/>
    <s v="2022/004247"/>
  </r>
  <r>
    <x v="2"/>
    <x v="24"/>
    <s v="007390/2022"/>
    <s v="Suministro de medicamentos, sueros y contrastes para la Gerencia de Atención Integrada de Cuenca. Lote 109 del AM 2019/000150"/>
    <s v="Contrato de suministros"/>
    <s v="Basado en un Acuerdo Marco"/>
    <s v="No"/>
    <n v="597815.4"/>
    <n v="597815.4"/>
    <s v=""/>
    <s v=""/>
    <s v=""/>
    <s v=""/>
    <s v="2022/001364"/>
  </r>
  <r>
    <x v="2"/>
    <x v="24"/>
    <s v="004178/2022"/>
    <s v="Suministro de medicamentos, sueros y medios de contraste para los centros dependientes del SESCAM (Basado en Acuerdo Marco @2019/000150-III)"/>
    <s v="Contrato de suministros"/>
    <s v="Basado en un Acuerdo Marco"/>
    <s v="No"/>
    <n v="599820"/>
    <n v="599820"/>
    <s v=""/>
    <s v=""/>
    <s v=""/>
    <s v=""/>
    <s v="2022/001691"/>
  </r>
  <r>
    <x v="2"/>
    <x v="24"/>
    <s v="014882/2022"/>
    <s v="Electromedicina MC Lote18: Microscopios diagnósticos Contrato Basado 1"/>
    <s v="Contrato de suministros"/>
    <s v="Basado en un Acuerdo Marco"/>
    <s v="No"/>
    <n v="614326.68000000005"/>
    <n v="614326.68000000005"/>
    <s v=""/>
    <s v=""/>
    <s v=""/>
    <s v=""/>
    <s v="2022/002242"/>
  </r>
  <r>
    <x v="2"/>
    <x v="24"/>
    <s v="000852/2022"/>
    <s v="PNSP 13/2021 Adquisicion del principio activo levodopa + carbidopa y venetoclax"/>
    <s v="Contrato de suministros"/>
    <s v="Procedimiento negociado sin publicidad"/>
    <s v="No"/>
    <n v="625270.53"/>
    <n v="603049.56999999995"/>
    <s v="168"/>
    <s v="a"/>
    <s v="2"/>
    <s v="EXCLUSIVIDAD TÉCNICA, DE DERECHOS EXCLUSIVOS O ARTÍSTICA_x000a_"/>
    <s v="@2021/019200"/>
  </r>
  <r>
    <x v="2"/>
    <x v="24"/>
    <s v="004174/2022"/>
    <s v="Suministro de medicamentos, sueros y medios de contraste para los centros dependientes del SESCAM (basado en Acuerdo Marco @2019/000150-V)"/>
    <s v="Contrato de suministros"/>
    <s v="Basado en un Acuerdo Marco"/>
    <s v="No"/>
    <n v="630240"/>
    <n v="630240"/>
    <s v=""/>
    <s v=""/>
    <s v=""/>
    <s v=""/>
    <s v="2022/001608"/>
  </r>
  <r>
    <x v="2"/>
    <x v="24"/>
    <s v="015006/2022"/>
    <s v="Electromedicina BC Lote 13: Ecografía gama básica y media de radiología contrato basado 1"/>
    <s v="Contrato de suministros"/>
    <s v="Basado en un Acuerdo Marco"/>
    <s v="No"/>
    <n v="646120.64"/>
    <n v="646120.64"/>
    <s v=""/>
    <s v=""/>
    <s v=""/>
    <s v=""/>
    <s v="2022/005039"/>
  </r>
  <r>
    <x v="2"/>
    <x v="24"/>
    <s v="000056/2022"/>
    <s v="Adquisición de 300.000 unidades de placa reactiva detección rápida antígeno Covid-19"/>
    <s v="Contrato de suministros"/>
    <s v="Emergencia"/>
    <s v="No"/>
    <n v="660000"/>
    <n v="660000"/>
    <s v=""/>
    <s v=""/>
    <s v=""/>
    <s v=""/>
    <s v="2022/000147"/>
  </r>
  <r>
    <x v="2"/>
    <x v="24"/>
    <s v="000412/2022"/>
    <s v="Adquisición de 300.000 unidades de placa reactiva detección rápida antígeno Covid-19"/>
    <s v="Contrato de suministros"/>
    <s v="Emergencia"/>
    <s v="No"/>
    <n v="660000"/>
    <n v="660000"/>
    <s v=""/>
    <s v=""/>
    <s v=""/>
    <s v=""/>
    <s v="2022/000261"/>
  </r>
  <r>
    <x v="2"/>
    <x v="24"/>
    <s v="007358/2022"/>
    <s v="Lote 88 Adquisición de ETANERCEPT subcutáneo para la Gerencia de Atención Integrada de Ciudad Real."/>
    <s v="Contrato de suministros"/>
    <s v="Basado en un Acuerdo Marco"/>
    <s v="No"/>
    <n v="668748.07999999996"/>
    <n v="668748.07999999996"/>
    <s v=""/>
    <s v=""/>
    <s v=""/>
    <s v=""/>
    <s v="2022/001377"/>
  </r>
  <r>
    <x v="2"/>
    <x v="24"/>
    <s v="014583/2022"/>
    <s v="Suministro de lentes intraoculares y otro material sanitario con cesión de equipos"/>
    <s v="Contrato de suministros"/>
    <s v="Procedimiento abierto; multiplicidad de criterios"/>
    <s v="No"/>
    <n v="676825.59999999998"/>
    <n v="561246.4"/>
    <s v=""/>
    <s v=""/>
    <s v=""/>
    <s v=""/>
    <s v="@2021/000316"/>
  </r>
  <r>
    <x v="2"/>
    <x v="24"/>
    <s v="001042/2022"/>
    <s v="PNSP 24/2021 adquisicion del principio activo alteplasa y nintedanib (Boehringer Ingelheim España)"/>
    <s v="Contrato de suministros"/>
    <s v="Procedimiento negociado sin publicidad"/>
    <s v="No"/>
    <n v="686804.87"/>
    <n v="669844.76"/>
    <s v="168"/>
    <s v="a"/>
    <s v="2"/>
    <s v="EXCLUSIVIDAD TÉCNICA, DE DERECHOS EXCLUSIVOS O ARTÍSTICA_x000a_"/>
    <s v="@2021/019761"/>
  </r>
  <r>
    <x v="2"/>
    <x v="24"/>
    <s v="007627/2022"/>
    <s v="Adquisicion &quot;Adalimumab subcutaneo&quot; (lote 90) para 24 meses basado en Acuerdo Marco 2019/000150"/>
    <s v="Contrato de suministros"/>
    <s v="Basado en un Acuerdo Marco"/>
    <s v="No"/>
    <n v="696800"/>
    <n v="696800"/>
    <s v=""/>
    <s v=""/>
    <s v=""/>
    <s v=""/>
    <s v="2022/003624"/>
  </r>
  <r>
    <x v="2"/>
    <x v="24"/>
    <s v="007665/2022"/>
    <s v="Electromedicina MC Lote 1: Oftalmología (1) Contrato Basado 1"/>
    <s v="Contrato de suministros"/>
    <s v="Basado en un Acuerdo Marco"/>
    <s v="No"/>
    <n v="698775"/>
    <n v="698775"/>
    <s v=""/>
    <s v=""/>
    <s v=""/>
    <s v=""/>
    <s v="2022/001429"/>
  </r>
  <r>
    <x v="2"/>
    <x v="24"/>
    <s v="000856/2022"/>
    <s v="PNSP 19/2021 adquisicion del principio activo enzalutamida (astellas pharna)"/>
    <s v="Contrato de suministros"/>
    <s v="Procedimiento negociado sin publicidad"/>
    <s v="No"/>
    <n v="717850.8"/>
    <n v="717850.8"/>
    <s v="168"/>
    <s v="a"/>
    <s v="2"/>
    <s v="EXCLUSIVIDAD TÉCNICA, DE DERECHOS EXCLUSIVOS O ARTÍSTICA_x000a_"/>
    <s v="@2021/019268"/>
  </r>
  <r>
    <x v="2"/>
    <x v="24"/>
    <s v="004168/2022"/>
    <s v="Suministro de medicamentos, sueros y medios de contraste para los centros dependientes del SESCAM (basado en Acuerdo Marco @2019/000150-V)"/>
    <s v="Contrato de suministros"/>
    <s v="Basado en un Acuerdo Marco"/>
    <s v="No"/>
    <n v="784784"/>
    <n v="784784"/>
    <s v=""/>
    <s v=""/>
    <s v=""/>
    <s v=""/>
    <s v="2022/001608"/>
  </r>
  <r>
    <x v="2"/>
    <x v="24"/>
    <s v="024571/2022"/>
    <s v="Medicamentos factor VIII (Elocta y Jivi)"/>
    <s v="Contrato de suministros"/>
    <s v="Basado en un Acuerdo Marco"/>
    <s v="No"/>
    <n v="792588.16"/>
    <n v="792588.16"/>
    <s v=""/>
    <s v=""/>
    <s v=""/>
    <s v=""/>
    <s v="2022/010096"/>
  </r>
  <r>
    <x v="2"/>
    <x v="24"/>
    <s v="038797/2022"/>
    <s v="Suministro, instalación, puesta en funcionamiento y mantenimiento de diversos equipos electromédicos para el área de endoscopia y neumología del Hospital Universitario de Toledo (SESCAM)"/>
    <s v="Contrato de suministros"/>
    <s v="Procedimiento abierto; multiplicidad de criterios"/>
    <s v="No"/>
    <n v="793760"/>
    <n v="462876.11"/>
    <s v=""/>
    <s v=""/>
    <s v=""/>
    <s v=""/>
    <s v="@2022/000413"/>
  </r>
  <r>
    <x v="2"/>
    <x v="24"/>
    <s v="029743/2022"/>
    <s v="Electromedicina BC Lote 11:Ecografía basica y media cardiología"/>
    <s v="Contrato de suministros"/>
    <s v="Basado en un Acuerdo Marco"/>
    <s v="No"/>
    <n v="798026.46"/>
    <n v="798026.46"/>
    <s v=""/>
    <s v=""/>
    <s v=""/>
    <s v=""/>
    <s v="2022/014525"/>
  </r>
  <r>
    <x v="2"/>
    <x v="24"/>
    <s v="037781/2022"/>
    <s v="Suministro de actualización Resonancia Magnética Hospital Universitario Toledo"/>
    <s v="Contrato de suministros"/>
    <s v="Procedimiento negociado sin publicidad"/>
    <s v="No"/>
    <n v="803825"/>
    <n v="803825"/>
    <s v="168"/>
    <s v="a"/>
    <s v="2"/>
    <s v="EXCLUSIVIDAD TÉCNICA, DE DERECHOS EXCLUSIVOS O ARTÍSTICA_x000a_"/>
    <s v="@2022/006162"/>
  </r>
  <r>
    <x v="2"/>
    <x v="24"/>
    <s v="003246/2022"/>
    <s v="PNSP 48/2021 adquisicion del principio activo Brentuximab, vedolizumab y agalsidasa alfa (takeda farmaceutica españa, s.a.)"/>
    <s v="Contrato de suministros"/>
    <s v="Procedimiento negociado sin publicidad"/>
    <s v="No"/>
    <n v="825931.38"/>
    <n v="744213.45"/>
    <s v="168"/>
    <s v="a"/>
    <s v="2"/>
    <s v="EXCLUSIVIDAD TÉCNICA, DE DERECHOS EXCLUSIVOS O ARTÍSTICA_x000a_"/>
    <s v="@2021/020227"/>
  </r>
  <r>
    <x v="2"/>
    <x v="24"/>
    <s v="004175/2022"/>
    <s v="Suministro de medicamentos, sueros y medios de contraste para los centros dependientes del SESCAM (basado en Acuerdo Marco @2019/000150-V)"/>
    <s v="Contrato de suministros"/>
    <s v="Basado en un Acuerdo Marco"/>
    <s v="No"/>
    <n v="836160"/>
    <n v="836160"/>
    <s v=""/>
    <s v=""/>
    <s v=""/>
    <s v=""/>
    <s v="2022/001608"/>
  </r>
  <r>
    <x v="2"/>
    <x v="24"/>
    <s v="008445/2022"/>
    <s v="Electromedicina MC Lote 25: Escáneres preparacion campo claro Contrato Basado 1"/>
    <s v="Contrato de suministros"/>
    <s v="Basado en un Acuerdo Marco"/>
    <s v="No"/>
    <n v="847000"/>
    <n v="847000"/>
    <s v=""/>
    <s v=""/>
    <s v=""/>
    <s v=""/>
    <s v="2022/002615"/>
  </r>
  <r>
    <x v="2"/>
    <x v="24"/>
    <s v="003575/2022"/>
    <s v="Etanercept e Infliximab GAI Albacete"/>
    <s v="Contrato de suministros"/>
    <s v="Basado en un Acuerdo Marco"/>
    <s v="No"/>
    <n v="851874.39"/>
    <n v="851874.39"/>
    <s v=""/>
    <s v=""/>
    <s v=""/>
    <s v=""/>
    <s v="2022/000877"/>
  </r>
  <r>
    <x v="2"/>
    <x v="24"/>
    <s v="028912/2022"/>
    <s v="Contrato Basado 2 para el SESCAM del AM 2021/100: Hemodinamicas Lote 3"/>
    <s v="Contrato de suministros"/>
    <s v="Basado en un Acuerdo Marco"/>
    <s v="No"/>
    <n v="870358.35"/>
    <n v="858257.84"/>
    <s v=""/>
    <s v=""/>
    <s v=""/>
    <s v=""/>
    <s v="@2022/005209"/>
  </r>
  <r>
    <x v="2"/>
    <x v="24"/>
    <s v="028864/2022"/>
    <s v="Contrato Basado 1 para el SESCAM del AM 2021/101: Rad. Vascular y Neurovascular intervencionista Lote 1"/>
    <s v="Contrato de suministros"/>
    <s v="Basado en un Acuerdo Marco"/>
    <s v="No"/>
    <n v="877717.86"/>
    <n v="805088.02"/>
    <s v=""/>
    <s v=""/>
    <s v=""/>
    <s v=""/>
    <s v="@2022/005027"/>
  </r>
  <r>
    <x v="2"/>
    <x v="24"/>
    <s v="028886/2022"/>
    <s v="Contrato Basado 2 para el SESCAM del AM 2021/101: Rad. Vascular y Neurovascular intervencionista Lote1"/>
    <s v="Contrato de suministros"/>
    <s v="Basado en un Acuerdo Marco"/>
    <s v="No"/>
    <n v="877717.86"/>
    <n v="701428.53"/>
    <s v=""/>
    <s v=""/>
    <s v=""/>
    <s v=""/>
    <s v="@2022/005029"/>
  </r>
  <r>
    <x v="2"/>
    <x v="24"/>
    <s v="007663/2022"/>
    <s v="Electromedicina BC Lote 1: Reanimación Contrato Basado 1"/>
    <s v="Contrato de suministros"/>
    <s v="Basado en un Acuerdo Marco"/>
    <s v="No"/>
    <n v="893413.45"/>
    <n v="893413.45"/>
    <s v=""/>
    <s v=""/>
    <s v=""/>
    <s v=""/>
    <s v="2022/001865"/>
  </r>
  <r>
    <x v="2"/>
    <x v="24"/>
    <s v="000911/2022"/>
    <s v="pnsp 17/2021 Adquisicion del principio activo carfilzomib,romiplostim,etelcalcetida,panitumumab y denosumab (Amgen sa)"/>
    <s v="Contrato de suministros"/>
    <s v="Procedimiento negociado sin publicidad"/>
    <s v="No"/>
    <n v="903193.63"/>
    <n v="866091.49"/>
    <s v="168"/>
    <s v="a"/>
    <s v="2"/>
    <s v="EXCLUSIVIDAD TÉCNICA, DE DERECHOS EXCLUSIVOS O ARTÍSTICA_x000a_"/>
    <s v="@2021/019257"/>
  </r>
  <r>
    <x v="2"/>
    <x v="24"/>
    <s v="008820/2022"/>
    <s v="Electromedicina AC Lote 10: Motores Contrato Basado 1"/>
    <s v="Contrato de suministros"/>
    <s v="Basado en un Acuerdo Marco"/>
    <s v="No"/>
    <n v="903447.71"/>
    <n v="903447.71"/>
    <s v=""/>
    <s v=""/>
    <s v=""/>
    <s v=""/>
    <s v="2022/001795"/>
  </r>
  <r>
    <x v="2"/>
    <x v="24"/>
    <s v="038752/2022"/>
    <s v="Suministro de reactivos, material fungible y equipamientos en cesión necesarios para la realización de las determinaciones analíticas del laboratorio de análisis clínicos"/>
    <s v="Contrato de suministros"/>
    <s v="Procedimiento abierto; multiplicidad de criterios"/>
    <s v="No"/>
    <n v="915696.7"/>
    <n v="915696.7"/>
    <s v=""/>
    <s v=""/>
    <s v=""/>
    <s v=""/>
    <s v="2018/003422"/>
  </r>
  <r>
    <x v="2"/>
    <x v="24"/>
    <s v="038154/2022"/>
    <s v="Sum medicamentos exclusivos de las firmas: Astellas Pharma, Astrazeneca Farmaceutica, Laboratorios Almirall, S.A:, Ipsen Pharma, Janssen-Cilag, Lilly,  Merck, Vilfor Pharma España, Biogen Spain, Eisai Farmaceuticas, Gilead-Sciences, Novartis Farmaceutica,"/>
    <s v="Contrato de suministros"/>
    <s v="Procedimiento negociado sin publicidad"/>
    <s v="No"/>
    <n v="926478.42"/>
    <n v="913390.5"/>
    <s v="168"/>
    <s v="a"/>
    <s v="2"/>
    <s v="EXCLUSIVIDAD TÉCNICA, DE DERECHOS EXCLUSIVOS O ARTÍSTICA_x000a_"/>
    <s v="@2022/002368"/>
  </r>
  <r>
    <x v="2"/>
    <x v="24"/>
    <s v="017632/2022"/>
    <s v="Adquisición material fungible y equipamiento en cesion uso para realización determinaciones analíticas  laboratorios de la gai cr,gai cu,gai gu y gae to"/>
    <s v="Contrato de suministros"/>
    <s v="Procedimiento abierto; multiplicidad de criterios"/>
    <s v="No"/>
    <n v="946365.81"/>
    <n v="946365.81"/>
    <s v=""/>
    <s v=""/>
    <s v=""/>
    <s v=""/>
    <s v="@2019/013280"/>
  </r>
  <r>
    <x v="2"/>
    <x v="24"/>
    <s v="012023/2022"/>
    <s v="Suministro de medicamentos exclusivo de las firmas Amgen, Bristol-Myers Sauibb, Merck Sharp Dohme de España y Roche Farma, con destino a la Atención Integrada de Cuenca"/>
    <s v="Contrato de suministros"/>
    <s v="Procedimiento negociado sin publicidad"/>
    <s v="No"/>
    <n v="947036.23"/>
    <n v="872986.52"/>
    <s v="168"/>
    <s v="a"/>
    <s v="2"/>
    <s v="EXCLUSIVIDAD TÉCNICA, DE DERECHOS EXCLUSIVOS O ARTÍSTICA_x000a_"/>
    <s v="@2021/013843"/>
  </r>
  <r>
    <x v="2"/>
    <x v="24"/>
    <s v="001142/2022"/>
    <s v="PSNP 29/2021 Adquisición principio activo belimumab, mepolizumab y niraparib (Glaxosmithkline, S.A.)"/>
    <s v="Contrato de suministros"/>
    <s v="Procedimiento negociado sin publicidad"/>
    <s v="No"/>
    <n v="1012584.98"/>
    <n v="1012584.95"/>
    <s v="168"/>
    <s v="a"/>
    <s v="2"/>
    <s v="EXCLUSIVIDAD TÉCNICA, DE DERECHOS EXCLUSIVOS O ARTÍSTICA_x000a_"/>
    <s v="@2021/019912"/>
  </r>
  <r>
    <x v="2"/>
    <x v="24"/>
    <s v="028936/2022"/>
    <s v="Plan Inveat. Contrato Basado 1 para el Sescam del AM 2021/102: TC Lote 4"/>
    <s v="Contrato de suministros"/>
    <s v="Basado en un Acuerdo Marco"/>
    <s v="No"/>
    <n v="1016539.97"/>
    <n v="682198"/>
    <s v=""/>
    <s v=""/>
    <s v=""/>
    <s v=""/>
    <s v="@2022/005212"/>
  </r>
  <r>
    <x v="2"/>
    <x v="24"/>
    <s v="033446/2022"/>
    <s v="Contrato Basado para el SESCAM del AM 2021/086: Braquiterapia"/>
    <s v="Contrato de suministros"/>
    <s v="Basado en un Acuerdo Marco"/>
    <s v="No"/>
    <n v="1018488.17"/>
    <n v="1016400"/>
    <s v=""/>
    <s v=""/>
    <s v=""/>
    <s v=""/>
    <s v="@2022/005017"/>
  </r>
  <r>
    <x v="2"/>
    <x v="24"/>
    <s v="043578/2022"/>
    <s v="Soporte y Mantenimiento Stratio Data Centric"/>
    <s v="Contrato de suministros"/>
    <s v="Procedimiento negociado sin publicidad"/>
    <s v="No"/>
    <n v="1024601.06"/>
    <n v="1019614.48"/>
    <s v="168"/>
    <s v="a"/>
    <s v="2"/>
    <s v="EXCLUSIVIDAD TÉCNICA, DE DERECHOS EXCLUSIVOS O ARTÍSTICA_x000a_"/>
    <s v="@2022/005582"/>
  </r>
  <r>
    <x v="2"/>
    <x v="24"/>
    <s v="028463/2022"/>
    <s v="Adquisición material fungible y equipamiento en cesion uso para realización determinaciones analíticas  laboratorios de la gai cr,gai cu,gai gu y gae to"/>
    <s v="Contrato de suministros"/>
    <s v="Procedimiento abierto; multiplicidad de criterios"/>
    <s v="No"/>
    <n v="1063400.03"/>
    <n v="1063400.03"/>
    <s v=""/>
    <s v=""/>
    <s v=""/>
    <s v=""/>
    <s v="@2019/013280"/>
  </r>
  <r>
    <x v="2"/>
    <x v="24"/>
    <s v="012024/2022"/>
    <s v="Suministro de medicamentos exclusivo de las firmas Amgen, Bristol-Myers Sauibb, Merck Sharp Dohme de España y Roche Farma, con destino a la Atención Integrada de Cuenca"/>
    <s v="Contrato de suministros"/>
    <s v="Procedimiento negociado sin publicidad"/>
    <s v="No"/>
    <n v="1129318.1399999999"/>
    <n v="1127700.1200000001"/>
    <s v="168"/>
    <s v="a"/>
    <s v="2"/>
    <s v="EXCLUSIVIDAD TÉCNICA, DE DERECHOS EXCLUSIVOS O ARTÍSTICA_x000a_"/>
    <s v="@2021/013843"/>
  </r>
  <r>
    <x v="2"/>
    <x v="24"/>
    <s v="016648/2022"/>
    <s v="Electromedicina BC Lote 8: Cardiología Contrato Basado 1"/>
    <s v="Contrato de suministros"/>
    <s v="Basado en un Acuerdo Marco"/>
    <s v="No"/>
    <n v="1165090.8500000001"/>
    <n v="1165090.8500000001"/>
    <s v=""/>
    <s v=""/>
    <s v=""/>
    <s v=""/>
    <s v="2022/004256"/>
  </r>
  <r>
    <x v="2"/>
    <x v="24"/>
    <s v="016579/2022"/>
    <s v="Electromedicina BC Lote 16: Ecografía Gama Alta Cardiología contrato basado 1"/>
    <s v="Contrato de suministros"/>
    <s v="Basado en un Acuerdo Marco"/>
    <s v="No"/>
    <n v="1169800.17"/>
    <n v="1169800.17"/>
    <s v=""/>
    <s v=""/>
    <s v=""/>
    <s v=""/>
    <s v="2022/005049"/>
  </r>
  <r>
    <x v="2"/>
    <x v="24"/>
    <s v="001325/2022"/>
    <s v="Adquisición material fungible y equipamiento en cesión necesarios para la realización de terapia mediante oxigenador de membrana extracorpórea (E.C.M.O.) para las gerencias del SESCAM."/>
    <s v="Contrato de suministros"/>
    <s v="Procedimiento abierto; multiplicidad de criterios"/>
    <s v="No"/>
    <n v="1188195.8"/>
    <n v="1188195.8"/>
    <s v=""/>
    <s v=""/>
    <s v=""/>
    <s v=""/>
    <s v="@2021/002615"/>
  </r>
  <r>
    <x v="2"/>
    <x v="24"/>
    <s v="003255/2022"/>
    <s v="PNSP 51/2021 adquisicion del principio activo certolizumab (u.c.b pharma, s.a.)"/>
    <s v="Contrato de suministros"/>
    <s v="Procedimiento negociado sin publicidad"/>
    <s v="No"/>
    <n v="1235094.96"/>
    <n v="1112072"/>
    <s v="168"/>
    <s v="a"/>
    <s v="2"/>
    <s v="EXCLUSIVIDAD TÉCNICA, DE DERECHOS EXCLUSIVOS O ARTÍSTICA_x000a_"/>
    <s v="@2021/020244"/>
  </r>
  <r>
    <x v="2"/>
    <x v="24"/>
    <s v="028096/2022"/>
    <s v="AM_13_2018_VMWARE. Adquisición y renovación de los derechos de uso y el soporte y mantenimiento asociado de las licencias corporativas de software de virtualización, para el servicio de salud de Castilla-La Mancha.."/>
    <s v="Contrato de suministros"/>
    <s v="Basado en un Acuerdo Marco"/>
    <s v="No"/>
    <n v="1256947.68"/>
    <n v="1242241.53"/>
    <s v=""/>
    <s v=""/>
    <s v=""/>
    <s v=""/>
    <s v="@2022/001305"/>
  </r>
  <r>
    <x v="2"/>
    <x v="24"/>
    <s v="028847/2022"/>
    <s v="Electromedicina MC Lote 21: Microscopios Quirúrgicos Contrato Basado 2"/>
    <s v="Contrato de suministros"/>
    <s v="Basado en un Acuerdo Marco"/>
    <s v="No"/>
    <n v="1271710"/>
    <n v="1271710"/>
    <s v=""/>
    <s v=""/>
    <s v=""/>
    <s v=""/>
    <s v="2022/007462"/>
  </r>
  <r>
    <x v="2"/>
    <x v="24"/>
    <s v="001169/2022"/>
    <s v="PNSP 26/2021 Adquisicion del principio activo paclitaxel, pomalidomida y apremilast (Celgene S.L.)"/>
    <s v="Contrato de suministros"/>
    <s v="Procedimiento negociado sin publicidad"/>
    <s v="No"/>
    <n v="1333224.1499999999"/>
    <n v="602545.38"/>
    <s v="168"/>
    <s v="a"/>
    <s v="2"/>
    <s v="EXCLUSIVIDAD TÉCNICA, DE DERECHOS EXCLUSIVOS O ARTÍSTICA_x000a_"/>
    <s v="@2021/019811"/>
  </r>
  <r>
    <x v="2"/>
    <x v="24"/>
    <s v="024155/2022"/>
    <s v="Adquisición material fungible y equipamiento en cesion uso para realización determinaciones analíticas  laboratorios de la gai cr,gai cu,gai gu y gae to"/>
    <s v="Contrato de suministros"/>
    <s v="Procedimiento abierto; multiplicidad de criterios"/>
    <s v="No"/>
    <n v="1344238.01"/>
    <n v="1344238"/>
    <s v=""/>
    <s v=""/>
    <s v=""/>
    <s v=""/>
    <s v="@2019/013280"/>
  </r>
  <r>
    <x v="2"/>
    <x v="24"/>
    <s v="001427/2022"/>
    <s v="PSNP 41/2021 Adquisicion principio activo Bosunitib,Isavuconazol, Axitinib, Pegvisomant, Sunitinib, Tofacitinib y Ceftazidima/Avibactam (Pfizer, S.L.U.)"/>
    <s v="Contrato de suministros"/>
    <s v="Procedimiento negociado sin publicidad"/>
    <s v="No"/>
    <n v="1398030.07"/>
    <n v="1380392.89"/>
    <s v="168"/>
    <s v="a"/>
    <s v="2"/>
    <s v="EXCLUSIVIDAD TÉCNICA, DE DERECHOS EXCLUSIVOS O ARTÍSTICA_x000a_"/>
    <s v="@2021/020115"/>
  </r>
  <r>
    <x v="2"/>
    <x v="24"/>
    <s v="001066/2022"/>
    <s v="PNSP 22/2021 adquisicion principio activo fampridina, dimetilfumarato y natalizumab (biogen spain, s.l.u.)"/>
    <s v="Contrato de suministros"/>
    <s v="Procedimiento negociado sin publicidad"/>
    <s v="No"/>
    <n v="1471280.87"/>
    <n v="1436553.41"/>
    <s v="168"/>
    <s v="a"/>
    <s v="2"/>
    <s v="EXCLUSIVIDAD TÉCNICA, DE DERECHOS EXCLUSIVOS O ARTÍSTICA_x000a_"/>
    <s v="@2021/019627"/>
  </r>
  <r>
    <x v="2"/>
    <x v="24"/>
    <s v="022618/2022"/>
    <s v="Acuerdo Marco para la Seleccion de Proveedores de Equipamiento Hospitalario grupo II para las Gerencias del SESCAM"/>
    <s v="Contrato de suministros"/>
    <s v="Procedimiento abierto; multiplicidad de criterios"/>
    <s v="Sí"/>
    <n v="1502995.45"/>
    <n v="1149340.6200000001"/>
    <s v=""/>
    <s v=""/>
    <s v=""/>
    <s v=""/>
    <s v="@2021/010463"/>
  </r>
  <r>
    <x v="2"/>
    <x v="24"/>
    <s v="033307/2022"/>
    <s v="Contrato Basado 1 para el SESCAM del AM 2021/104: Resonancia Magnética Lote 3"/>
    <s v="Contrato de suministros"/>
    <s v="Basado en un Acuerdo Marco"/>
    <s v="No"/>
    <n v="1515789.42"/>
    <n v="1343100"/>
    <s v=""/>
    <s v=""/>
    <s v=""/>
    <s v=""/>
    <s v="@2022/005216"/>
  </r>
  <r>
    <x v="2"/>
    <x v="24"/>
    <s v="007309/2022"/>
    <s v="PNSP 38/2021 adquisicion del principio activo avelumab, cetuximab y cladribina (merck, s.l.u.)"/>
    <s v="Contrato de suministros"/>
    <s v="Procedimiento negociado sin publicidad"/>
    <s v="No"/>
    <n v="1536175.72"/>
    <n v="1241266"/>
    <s v="168"/>
    <s v="a"/>
    <s v="2"/>
    <s v="EXCLUSIVIDAD TÉCNICA, DE DERECHOS EXCLUSIVOS O ARTÍSTICA_x000a_"/>
    <s v="@2021/020198"/>
  </r>
  <r>
    <x v="2"/>
    <x v="24"/>
    <s v="037759/2022"/>
    <s v="Sum medicamentos exclusivos de las firmas: Astellas Pharma, Astrazeneca Farmaceutica, Laboratorios Almirall, S.A:, Ipsen Pharma, Janssen-Cilag, Lilly,  Merck, Vilfor Pharma España, Biogen Spain, Eisai Farmaceuticas, Gilead-Sciences, Novartis Farmaceutica,"/>
    <s v="Contrato de suministros"/>
    <s v="Procedimiento negociado sin publicidad"/>
    <s v="No"/>
    <n v="1543682.25"/>
    <n v="713101.51"/>
    <s v="168"/>
    <s v="a"/>
    <s v="2"/>
    <s v="EXCLUSIVIDAD TÉCNICA, DE DERECHOS EXCLUSIVOS O ARTÍSTICA_x000a_"/>
    <s v="@2022/002368"/>
  </r>
  <r>
    <x v="2"/>
    <x v="24"/>
    <s v="008954/2022"/>
    <s v="Electromedicina AC Lote 6: Neonatología Contrato Basado 1"/>
    <s v="Contrato de suministros"/>
    <s v="Basado en un Acuerdo Marco"/>
    <s v="No"/>
    <n v="1591997"/>
    <n v="1591997"/>
    <s v=""/>
    <s v=""/>
    <s v=""/>
    <s v=""/>
    <s v="2022/001791"/>
  </r>
  <r>
    <x v="2"/>
    <x v="24"/>
    <s v="028413/2022"/>
    <s v="Contrato Basado para el sescam del AM 2021/102: TC Lote 1"/>
    <s v="Contrato de suministros"/>
    <s v="Basado en un Acuerdo Marco"/>
    <s v="No"/>
    <n v="1735079.5"/>
    <n v="1735079.5"/>
    <s v=""/>
    <s v=""/>
    <s v=""/>
    <s v=""/>
    <s v="@2022/005022"/>
  </r>
  <r>
    <x v="2"/>
    <x v="24"/>
    <s v="028885/2022"/>
    <s v="Contrato Basado 1 para el SESCAM del AM 2021/100: Hemodinámicas Lote 3"/>
    <s v="Contrato de suministros"/>
    <s v="Basado en un Acuerdo Marco"/>
    <s v="No"/>
    <n v="1740716.7"/>
    <n v="1716515.68"/>
    <s v=""/>
    <s v=""/>
    <s v=""/>
    <s v=""/>
    <s v="@2022/005205"/>
  </r>
  <r>
    <x v="2"/>
    <x v="24"/>
    <s v="028270/2022"/>
    <s v="Adquisición material fungible y equipamiento en cesion uso para realización determinaciones analíticas  laboratorios de la gai cr,gai cu,gai gu y gae to"/>
    <s v="Contrato de suministros"/>
    <s v="Procedimiento abierto; multiplicidad de criterios"/>
    <s v="No"/>
    <n v="1790090.4"/>
    <n v="1790090.4"/>
    <s v=""/>
    <s v=""/>
    <s v=""/>
    <s v=""/>
    <s v="@2019/013280"/>
  </r>
  <r>
    <x v="2"/>
    <x v="24"/>
    <s v="003244/2022"/>
    <s v="PSNP 44/2021 Adquisicion principio activoTeriflunomida, Dupilumab, Agalsidasa Beta, Rasburicasa, Sarilumab, Alemtuzumab, Plerixafor y Tyrotrofina Alfa (Sanofi-Aventis, S.A.)"/>
    <s v="Contrato de suministros"/>
    <s v="Procedimiento negociado sin publicidad"/>
    <s v="No"/>
    <n v="1945928.57"/>
    <n v="1620421.47"/>
    <s v="168"/>
    <s v="a"/>
    <s v="2"/>
    <s v="EXCLUSIVIDAD TÉCNICA, DE DERECHOS EXCLUSIVOS O ARTÍSTICA_x000a_"/>
    <s v="@2021/020170"/>
  </r>
  <r>
    <x v="2"/>
    <x v="24"/>
    <s v="017002/2022"/>
    <s v="Adquisición material fungible y equipamiento en cesion uso para realización determinaciones analíticas  laboratorios de la gai cr,gai cu,gai gu y gae to"/>
    <s v="Contrato de suministros"/>
    <s v="Procedimiento abierto; multiplicidad de criterios"/>
    <s v="No"/>
    <n v="2026075.43"/>
    <n v="2026075.43"/>
    <s v=""/>
    <s v=""/>
    <s v=""/>
    <s v=""/>
    <s v="@2019/013280"/>
  </r>
  <r>
    <x v="2"/>
    <x v="24"/>
    <s v="037596/2022"/>
    <s v="Suministro de reactivos, material fungible y equipamientos en cesión necesarios para la realización de las determinaciones analíticas del laboratorio de análisis clínicos"/>
    <s v="Contrato de suministros"/>
    <s v="Procedimiento abierto; multiplicidad de criterios"/>
    <s v="No"/>
    <n v="2028743.4"/>
    <n v="2028743.4"/>
    <s v=""/>
    <s v=""/>
    <s v=""/>
    <s v=""/>
    <s v="2018/003422"/>
  </r>
  <r>
    <x v="2"/>
    <x v="24"/>
    <s v="044468/2022"/>
    <s v="Electromedicina AC Lote 13: Anestesia Contrato Basado 2"/>
    <s v="Contrato de suministros"/>
    <s v="Basado en un Acuerdo Marco"/>
    <s v="No"/>
    <n v="2119533.6"/>
    <n v="2119533.59"/>
    <s v=""/>
    <s v=""/>
    <s v=""/>
    <s v=""/>
    <s v="2022/021316"/>
  </r>
  <r>
    <x v="2"/>
    <x v="24"/>
    <s v="038105/2022"/>
    <s v="Suministro de reactivos, material fungible y equipamientos en cesión necesarios para la realización de las determinaciones analíticas del laboratorio de análisis clínicos"/>
    <s v="Contrato de suministros"/>
    <s v="Procedimiento abierto; multiplicidad de criterios"/>
    <s v="No"/>
    <n v="2154209"/>
    <n v="2154209"/>
    <s v=""/>
    <s v=""/>
    <s v=""/>
    <s v=""/>
    <s v="2018/003422"/>
  </r>
  <r>
    <x v="2"/>
    <x v="24"/>
    <s v="017105/2022"/>
    <s v="Adquisición material fungible y equipamiento en cesion uso para realización determinaciones analíticas  laboratorios de la gai cr,gai cu,gai gu y gae to"/>
    <s v="Contrato de suministros"/>
    <s v="Procedimiento abierto; multiplicidad de criterios"/>
    <s v="No"/>
    <n v="2181818.7599999998"/>
    <n v="2181818.7599999998"/>
    <s v=""/>
    <s v=""/>
    <s v=""/>
    <s v=""/>
    <s v="@2019/013280"/>
  </r>
  <r>
    <x v="2"/>
    <x v="24"/>
    <s v="001376/2022"/>
    <s v="PNSP 53/2021 adquisicion del medicamento exclusivo dolutegravir+lamivudina, dolutegravir+rilpivirina, dolutegravir y dolutegravir+abacavir+lamivudina (viiv healthcare, s.l.)"/>
    <s v="Contrato de suministros"/>
    <s v="Procedimiento negociado sin publicidad"/>
    <s v="No"/>
    <n v="2235024.2200000002"/>
    <n v="2235021.36"/>
    <s v="168"/>
    <s v="a"/>
    <s v="2"/>
    <s v="EXCLUSIVIDAD TÉCNICA, DE DERECHOS EXCLUSIVOS O ARTÍSTICA_x000a_"/>
    <s v="@2021/020274"/>
  </r>
  <r>
    <x v="2"/>
    <x v="24"/>
    <s v="029297/2022"/>
    <s v="Plan Inveat. Contrato basado 1 para el Sescam del AM 2021/102: TC Lote 3"/>
    <s v="Contrato de suministros"/>
    <s v="Basado en un Acuerdo Marco"/>
    <s v="No"/>
    <n v="2344711.0699999998"/>
    <n v="2326411.56"/>
    <s v=""/>
    <s v=""/>
    <s v=""/>
    <s v=""/>
    <s v="@2022/005210"/>
  </r>
  <r>
    <x v="2"/>
    <x v="24"/>
    <s v="033692/2022"/>
    <s v="Acuerdo Marco para la Seleccion de Proveedores de Equipamiento Hospitalario grupo II para las Gerencias del SESCAM"/>
    <s v="Contrato de suministros"/>
    <s v="Procedimiento abierto; multiplicidad de criterios"/>
    <s v="Sí"/>
    <n v="2354587.4"/>
    <n v="2012217.9"/>
    <s v=""/>
    <s v=""/>
    <s v=""/>
    <s v=""/>
    <s v="@2021/010463"/>
  </r>
  <r>
    <x v="2"/>
    <x v="24"/>
    <s v="001370/2022"/>
    <s v="PNSP 20/2021 adquisicion principio activo benralizumab, durvalumab, olaparib, osimertinib y palivizumab (astra zeneca farmaceutica s.a.)"/>
    <s v="Contrato de suministros"/>
    <s v="Procedimiento negociado sin publicidad"/>
    <s v="No"/>
    <n v="2414997.31"/>
    <n v="2414997.31"/>
    <s v="168"/>
    <s v="a"/>
    <s v="2"/>
    <s v="EXCLUSIVIDAD TÉCNICA, DE DERECHOS EXCLUSIVOS O ARTÍSTICA_x000a_"/>
    <s v="@2021/019283"/>
  </r>
  <r>
    <x v="2"/>
    <x v="24"/>
    <s v="029338/2022"/>
    <s v="Contrato Basado 2 para el Sescam del AM 2021/085: Pet-Tc Lote 2. Plan Inveat."/>
    <s v="Contrato de suministros"/>
    <s v="Basado en un Acuerdo Marco"/>
    <s v="No"/>
    <n v="2583723.85"/>
    <n v="2583350"/>
    <s v=""/>
    <s v=""/>
    <s v=""/>
    <s v=""/>
    <s v="@2022/005026"/>
  </r>
  <r>
    <x v="2"/>
    <x v="24"/>
    <s v="001039/2022"/>
    <s v="pnsp 28/2021 adquisicion del principio activo anfotericina b liposomal, emtricitavina/tenofofir alaf/bictegravir, emtricitabina + tenofovir alafenamida, elvitegravir/cobicistat/emtricit/tenofov y entricitabina + rilpivirina + tenofovir alafenamida (gilead"/>
    <s v="Contrato de suministros"/>
    <s v="Procedimiento negociado sin publicidad"/>
    <s v="No"/>
    <n v="2798609.35"/>
    <n v="2763473.75"/>
    <s v="168"/>
    <s v="a"/>
    <s v="2"/>
    <s v="EXCLUSIVIDAD TÉCNICA, DE DERECHOS EXCLUSIVOS O ARTÍSTICA_x000a_"/>
    <s v="@2021/019886"/>
  </r>
  <r>
    <x v="2"/>
    <x v="24"/>
    <s v="028266/2022"/>
    <s v="Adquisición material fungible y equipamiento en cesion uso para realización determinaciones analíticas  laboratorios de la gai cr,gai cu,gai gu y gae to"/>
    <s v="Contrato de suministros"/>
    <s v="Procedimiento abierto; multiplicidad de criterios"/>
    <s v="No"/>
    <n v="2955498.81"/>
    <n v="2955498.8"/>
    <s v=""/>
    <s v=""/>
    <s v=""/>
    <s v=""/>
    <s v="@2019/013280"/>
  </r>
  <r>
    <x v="2"/>
    <x v="24"/>
    <s v="038104/2022"/>
    <s v="Suministro de reactivos, material fungible y equipamientos en cesión necesarios para la realización de las determinaciones analíticas del laboratorio de análisis clínicos"/>
    <s v="Contrato de suministros"/>
    <s v="Procedimiento abierto; multiplicidad de criterios"/>
    <s v="No"/>
    <n v="3050667.3"/>
    <n v="3050667.3"/>
    <s v=""/>
    <s v=""/>
    <s v=""/>
    <s v=""/>
    <s v="2018/003422"/>
  </r>
  <r>
    <x v="2"/>
    <x v="24"/>
    <s v="038103/2022"/>
    <s v="Suministro de reactivos, material fungible y equipamientos en cesión necesarios para la realización de las determinaciones analíticas del laboratorio de análisis clínicos"/>
    <s v="Contrato de suministros"/>
    <s v="Procedimiento abierto; multiplicidad de criterios"/>
    <s v="No"/>
    <n v="3512705.45"/>
    <n v="3512705.45"/>
    <s v=""/>
    <s v=""/>
    <s v=""/>
    <s v=""/>
    <s v="2018/003422"/>
  </r>
  <r>
    <x v="2"/>
    <x v="24"/>
    <s v="028414/2022"/>
    <s v="Contrato Basado 1 para el SESCAM del AM 2021/104: Resonancia Magnética Lote1"/>
    <s v="Contrato de suministros"/>
    <s v="Basado en un Acuerdo Marco"/>
    <s v="No"/>
    <n v="3566723.53"/>
    <n v="3093926.44"/>
    <s v=""/>
    <s v=""/>
    <s v=""/>
    <s v=""/>
    <s v="@2022/005213"/>
  </r>
  <r>
    <x v="2"/>
    <x v="24"/>
    <s v="001416/2022"/>
    <s v="PNSP 33/2021 adquisicion del principio activo decitabina, apalutamida, darunavir/cobicistat, darunavir/cobicistat/entricitavbina/tenofovir alafenamida, guselkumab, selexipag, paliperidona y abiraterona acetato (janssen-cilag)"/>
    <s v="Contrato de suministros"/>
    <s v="Procedimiento negociado sin publicidad"/>
    <s v="No"/>
    <n v="3609038.16"/>
    <n v="3241885.04"/>
    <s v="168"/>
    <s v="a"/>
    <s v="2"/>
    <s v="EXCLUSIVIDAD TÉCNICA, DE DERECHOS EXCLUSIVOS O ARTÍSTICA_x000a_"/>
    <s v="@2021/020041"/>
  </r>
  <r>
    <x v="2"/>
    <x v="24"/>
    <s v="037616/2022"/>
    <s v="Suministro de reactivos, material fungible y equipamientos en cesión necesarios para la realización de las determinaciones analíticas del laboratorio de análisis clínicos"/>
    <s v="Contrato de suministros"/>
    <s v="Procedimiento abierto; multiplicidad de criterios"/>
    <s v="No"/>
    <n v="3633984.75"/>
    <n v="3633984.75"/>
    <s v=""/>
    <s v=""/>
    <s v=""/>
    <s v=""/>
    <s v="2018/003422"/>
  </r>
  <r>
    <x v="2"/>
    <x v="24"/>
    <s v="001355/2022"/>
    <s v="PNSP 39/2021 adquisicíon principio activo riociguat, sugmmadex, ertapenem, raltegravir, pembrolizumab y golimumab (merck sharp dohme España, s.a.)"/>
    <s v="Contrato de suministros"/>
    <s v="Procedimiento negociado sin publicidad"/>
    <s v="No"/>
    <n v="3852244.42"/>
    <n v="3289216.51"/>
    <s v="168"/>
    <s v="a"/>
    <s v="2"/>
    <s v="EXCLUSIVIDAD TÉCNICA, DE DERECHOS EXCLUSIVOS O ARTÍSTICA_x000a_"/>
    <s v="@2021/020105"/>
  </r>
  <r>
    <x v="2"/>
    <x v="24"/>
    <s v="004693/2022"/>
    <s v="PNSP 40/2021 adquisicion del principio activo secukinumab, deferasirox, ruxolitinib, ribociclib, ranibizumab, trametinib, eltrombopag, dabrafenib, pazopanib, everolimus y omalizumab (novartis farmaceutica, s.a.)"/>
    <s v="Contrato de suministros"/>
    <s v="Procedimiento negociado sin publicidad"/>
    <s v="No"/>
    <n v="3932588.44"/>
    <n v="588898.01"/>
    <s v="168"/>
    <s v="a"/>
    <s v="2"/>
    <s v="EXCLUSIVIDAD TÉCNICA, DE DERECHOS EXCLUSIVOS O ARTÍSTICA_x000a_"/>
    <s v="@2021/020112"/>
  </r>
  <r>
    <x v="2"/>
    <x v="24"/>
    <s v="038747/2022"/>
    <s v="Suministro de licencias de productos, servicios básicos de soporte, derecho de uso y actualización del software adquirido, así como servicios avanzados de soporte de software Oracle"/>
    <s v="Contrato de suministros"/>
    <s v="Procedimiento negociado sin publicidad"/>
    <s v="No"/>
    <n v="4177780.02"/>
    <n v="4175723.91"/>
    <s v="168"/>
    <s v="a"/>
    <s v="2"/>
    <s v="EXCLUSIVIDAD TÉCNICA, DE DERECHOS EXCLUSIVOS O ARTÍSTICA_x000a_"/>
    <s v="@2022/010094"/>
  </r>
  <r>
    <x v="2"/>
    <x v="24"/>
    <s v="034209/2022"/>
    <s v="Contrato basado 1 para el sescam del AM 2021/105: SPECT-TC Lote 2"/>
    <s v="Contrato de suministros"/>
    <s v="Basado en un Acuerdo Marco"/>
    <s v="No"/>
    <n v="4515063.99"/>
    <n v="4174500"/>
    <s v=""/>
    <s v=""/>
    <s v=""/>
    <s v=""/>
    <s v="@2022/005219"/>
  </r>
  <r>
    <x v="2"/>
    <x v="24"/>
    <s v="028263/2022"/>
    <s v="Adquisición, instalación, mantenimiento y puesta en marcha de 37 arcos quirúrgicos con destino a los distintos hospitales del SESCAM"/>
    <s v="Contrato de suministros"/>
    <s v="Procedimiento abierto; multiplicidad de criterios"/>
    <s v="No"/>
    <n v="4554440"/>
    <n v="3764301.76"/>
    <s v=""/>
    <s v=""/>
    <s v=""/>
    <s v=""/>
    <s v="@2021/015900"/>
  </r>
  <r>
    <x v="2"/>
    <x v="24"/>
    <s v="001352/2022"/>
    <s v="PNSP 43/2021 adquisicion del principio activo pirfenidona, emicizumab, trastuzumab/emtansina, ocrelizumab, peginterferon alfa-2a, pertuzumab, dornasa alfa y tocilizumab (roche farma, s.a.)"/>
    <s v="Contrato de suministros"/>
    <s v="Procedimiento negociado sin publicidad"/>
    <s v="No"/>
    <n v="4939398.96"/>
    <n v="4565435.28"/>
    <s v="168"/>
    <s v="a"/>
    <s v="2"/>
    <s v="EXCLUSIVIDAD TÉCNICA, DE DERECHOS EXCLUSIVOS O ARTÍSTICA_x000a_"/>
    <s v="@2021/020126"/>
  </r>
  <r>
    <x v="2"/>
    <x v="24"/>
    <s v="004231/2022"/>
    <s v="Suministro de medicamentos hemoderivados para uso hospitalario obtenidos del fraccionamiento de plasma humano procedente de los centros regionales de transfusión de CLM"/>
    <s v="Contrato de suministros"/>
    <s v="Procedimiento abierto; multiplicidad de criterios"/>
    <s v="No"/>
    <n v="5233701.42"/>
    <n v="5233701.42"/>
    <s v=""/>
    <s v=""/>
    <s v=""/>
    <s v=""/>
    <s v="@2021/002698"/>
  </r>
  <r>
    <x v="2"/>
    <x v="24"/>
    <s v="043266/2022"/>
    <s v="Acuerdo Marco para la Seleccion de Proveedores de Equipamiento Hospitalario grupo II para las Gerencias del SESCAM"/>
    <s v="Contrato de suministros"/>
    <s v="Procedimiento abierto; multiplicidad de criterios"/>
    <s v="Sí"/>
    <n v="7615842.8499999996"/>
    <n v="5293078.45"/>
    <s v=""/>
    <s v=""/>
    <s v=""/>
    <s v=""/>
    <s v="@2021/010463"/>
  </r>
  <r>
    <x v="2"/>
    <x v="24"/>
    <s v="029304/2022"/>
    <s v="Contrato Basado 1 para el Sescam del AM 2021/085: Pet - Tc lote 2. Plan Inveat."/>
    <s v="Contrato de suministros"/>
    <s v="Basado en un Acuerdo Marco"/>
    <s v="No"/>
    <n v="7751171.5599999996"/>
    <n v="6897000"/>
    <s v=""/>
    <s v=""/>
    <s v=""/>
    <s v=""/>
    <s v="@2022/005025"/>
  </r>
  <r>
    <x v="2"/>
    <x v="24"/>
    <s v="014883/2022"/>
    <s v="Acuerdo marco para la selección de proveedores de medicamentos, sueros y contrastes para los centros dependientes del SESCAM (Parte V:Grupo L: antineoplásicos e inmunomoduladores.)"/>
    <s v="Contrato de suministros"/>
    <s v="Procedimiento abierto; multiplicidad de criterios"/>
    <s v="Sí"/>
    <s v=""/>
    <s v=""/>
    <s v=""/>
    <s v=""/>
    <s v=""/>
    <s v=""/>
    <s v="@2019/000150-V"/>
  </r>
  <r>
    <x v="2"/>
    <x v="24"/>
    <s v="014894/2022"/>
    <s v="Acuerdo marco para la selección de proveedores de medicamentos, sueros y contrastes para los centros dependientes del SESCAM (Parte V:Grupo L: antineoplásicos e inmunomoduladores.)"/>
    <s v="Contrato de suministros"/>
    <s v="Procedimiento abierto; multiplicidad de criterios"/>
    <s v="Sí"/>
    <s v=""/>
    <s v=""/>
    <s v=""/>
    <s v=""/>
    <s v=""/>
    <s v=""/>
    <s v="@2019/000150-V"/>
  </r>
  <r>
    <x v="2"/>
    <x v="24"/>
    <s v="014896/2022"/>
    <s v="Acuerdo marco para la selección de proveedores de medicamentos, sueros y contrastes para los centros dependientes del SESCAM (Parte V:Grupo L: antineoplásicos e inmunomoduladores.)"/>
    <s v="Contrato de suministros"/>
    <s v="Procedimiento abierto; multiplicidad de criterios"/>
    <s v="Sí"/>
    <s v=""/>
    <s v=""/>
    <s v=""/>
    <s v=""/>
    <s v=""/>
    <s v=""/>
    <s v="@2019/000150-V"/>
  </r>
  <r>
    <x v="2"/>
    <x v="24"/>
    <s v="014897/2022"/>
    <s v="Acuerdo marco para la selección de proveedores de medicamentos, sueros y contrastes para los centros dependientes del SESCAM (Parte V:Grupo L: antineoplásicos e inmunomoduladores.)"/>
    <s v="Contrato de suministros"/>
    <s v="Procedimiento abierto; multiplicidad de criterios"/>
    <s v="Sí"/>
    <s v=""/>
    <s v=""/>
    <s v=""/>
    <s v=""/>
    <s v=""/>
    <s v=""/>
    <s v="@2019/000150-V"/>
  </r>
  <r>
    <x v="2"/>
    <x v="24"/>
    <s v="017244/2022"/>
    <s v="Acuerdo marco para la selección de proveedores de medicamentos, sueros y contrastes para los centros dependientes del SESCAM (Parte V:Grupo L: antineoplásicos e inmunomoduladores.)"/>
    <s v="Contrato de suministros"/>
    <s v="Procedimiento abierto; multiplicidad de criterios"/>
    <s v="Sí"/>
    <s v=""/>
    <s v=""/>
    <s v=""/>
    <s v=""/>
    <s v=""/>
    <s v=""/>
    <s v="@2019/000150-V"/>
  </r>
  <r>
    <x v="2"/>
    <x v="24"/>
    <s v="017246/2022"/>
    <s v="Acuerdo marco para la selección de proveedores de medicamentos, sueros y contrastes para los centros dependientes del SESCAM (Parte V:Grupo L: antineoplásicos e inmunomoduladores.)"/>
    <s v="Contrato de suministros"/>
    <s v="Procedimiento abierto; multiplicidad de criterios"/>
    <s v="Sí"/>
    <s v=""/>
    <s v=""/>
    <s v=""/>
    <s v=""/>
    <s v=""/>
    <s v=""/>
    <s v="@2019/000150-V"/>
  </r>
  <r>
    <x v="2"/>
    <x v="24"/>
    <s v="043681/2022"/>
    <s v="Acuerdo marco para la selección de proveedores de medicamentos, sueros y contrastes para los centros dependientes del SESCAM (Parte I: sueroterapia I)"/>
    <s v="Contrato de suministros"/>
    <s v="Procedimiento abierto; multiplicidad de criterios"/>
    <s v="Sí"/>
    <s v=""/>
    <s v=""/>
    <s v=""/>
    <s v=""/>
    <s v=""/>
    <s v=""/>
    <s v="@2019/000150-I"/>
  </r>
  <r>
    <x v="2"/>
    <x v="24"/>
    <s v="043682/2022"/>
    <s v="Acuerdo marco para la selección de proveedores de medicamentos, sueros y contrastes para los centros dependientes del SESCAM (Parte I: sueroterapia I)"/>
    <s v="Contrato de suministros"/>
    <s v="Procedimiento abierto; multiplicidad de criterios"/>
    <s v="Sí"/>
    <s v=""/>
    <s v=""/>
    <s v=""/>
    <s v=""/>
    <s v=""/>
    <s v=""/>
    <s v="@2019/000150-I"/>
  </r>
  <r>
    <x v="2"/>
    <x v="24"/>
    <s v="045305/2022"/>
    <s v="Acuerdo marco para la selección de proveedores de medicamentos, sueros y contrastes para los centros dependientes del SESCAM (Parte V:Grupo L: antineoplásicos e inmunomoduladores.)"/>
    <s v="Contrato de suministros"/>
    <s v="Procedimiento abierto; multiplicidad de criterios"/>
    <s v="Sí"/>
    <s v=""/>
    <s v=""/>
    <s v=""/>
    <s v=""/>
    <s v=""/>
    <s v=""/>
    <s v="@2019/000150-V"/>
  </r>
  <r>
    <x v="2"/>
    <x v="24"/>
    <s v="052823/2022"/>
    <s v="Acuerdo marco para la selección de proveedores de medicamentos, sueros y contrastes para los centros dependientes del SESCAM (Parte V:Grupo L: antineoplásicos e inmunomoduladores.)"/>
    <s v="Contrato de suministros"/>
    <s v="Procedimiento abierto; multiplicidad de criterios"/>
    <s v="Sí"/>
    <s v=""/>
    <s v=""/>
    <s v=""/>
    <s v=""/>
    <s v=""/>
    <s v=""/>
    <s v="@2019/000150-V"/>
  </r>
  <r>
    <x v="3"/>
    <x v="26"/>
    <s v="001180/2022"/>
    <s v="47022000001 | email 17 enero|tren e82/2329/788/0"/>
    <s v="Contrato de servicios"/>
    <s v="Basado en un Acuerdo Marco"/>
    <s v="Sí"/>
    <n v="47.41"/>
    <n v="47.41"/>
    <s v=""/>
    <s v=""/>
    <s v=""/>
    <s v=""/>
    <s v="/"/>
  </r>
  <r>
    <x v="3"/>
    <x v="26"/>
    <s v="001181/2022"/>
    <s v="13422000006 | email 17 enero|gastos anulacion e82/2329/1426/0"/>
    <s v="Contrato de servicios"/>
    <s v="Basado en un Acuerdo Marco"/>
    <s v="Sí"/>
    <n v="19.97"/>
    <n v="19.97"/>
    <s v=""/>
    <s v=""/>
    <s v=""/>
    <s v=""/>
    <s v="/"/>
  </r>
  <r>
    <x v="3"/>
    <x v="26"/>
    <s v="001182/2022"/>
    <s v="30122000006 | email 17 enero|tren e82/2329/2528/0"/>
    <s v="Contrato de servicios"/>
    <s v="Basado en un Acuerdo Marco"/>
    <s v="Sí"/>
    <n v="60.02"/>
    <n v="60.02"/>
    <s v=""/>
    <s v=""/>
    <s v=""/>
    <s v=""/>
    <s v="/"/>
  </r>
  <r>
    <x v="3"/>
    <x v="26"/>
    <s v="001183/2022"/>
    <s v="10022000001 | email 17 enero|tren e82/2329/245/0"/>
    <s v="Contrato de servicios"/>
    <s v="Basado en un Acuerdo Marco"/>
    <s v="Sí"/>
    <n v="71.91"/>
    <n v="71.91"/>
    <s v=""/>
    <s v=""/>
    <s v=""/>
    <s v=""/>
    <s v="/"/>
  </r>
  <r>
    <x v="3"/>
    <x v="26"/>
    <s v="001184/2022"/>
    <s v="U0122000001 | email 17 enero|tren e82/2329/2861/0"/>
    <s v="Contrato de servicios"/>
    <s v="Basado en un Acuerdo Marco"/>
    <s v="Sí"/>
    <n v="46.82"/>
    <n v="46.82"/>
    <s v=""/>
    <s v=""/>
    <s v=""/>
    <s v=""/>
    <s v="/"/>
  </r>
  <r>
    <x v="3"/>
    <x v="26"/>
    <s v="001185/2022"/>
    <s v="34522000001 | email 17 enero|tren e82/2329/2543/0"/>
    <s v="Contrato de servicios"/>
    <s v="Basado en un Acuerdo Marco"/>
    <s v="Sí"/>
    <n v="59.62"/>
    <n v="59.62"/>
    <s v=""/>
    <s v=""/>
    <s v=""/>
    <s v=""/>
    <s v="/"/>
  </r>
  <r>
    <x v="3"/>
    <x v="26"/>
    <s v="001186/2022"/>
    <s v="34522000002 | email 17 enero|tren e82/2329/2394/0"/>
    <s v="Contrato de servicios"/>
    <s v="Basado en un Acuerdo Marco"/>
    <s v="Sí"/>
    <n v="47.41"/>
    <n v="47.41"/>
    <s v=""/>
    <s v=""/>
    <s v=""/>
    <s v=""/>
    <s v="/"/>
  </r>
  <r>
    <x v="3"/>
    <x v="26"/>
    <s v="001187/2022"/>
    <s v="31022000002 | email 17 enero|tren + hotel e82/2329/1499/0"/>
    <s v="Contrato de servicios"/>
    <s v="Basado en un Acuerdo Marco"/>
    <s v="Sí"/>
    <n v="200.06"/>
    <n v="200.06"/>
    <s v=""/>
    <s v=""/>
    <s v=""/>
    <s v=""/>
    <s v="/"/>
  </r>
  <r>
    <x v="3"/>
    <x v="26"/>
    <s v="001188/2022"/>
    <s v="74022000002 | email 17 enero|tren e82/2329/2533/0"/>
    <s v="Contrato de servicios"/>
    <s v="Basado en un Acuerdo Marco"/>
    <s v="Sí"/>
    <n v="139.01"/>
    <n v="139.01"/>
    <s v=""/>
    <s v=""/>
    <s v=""/>
    <s v=""/>
    <s v="/"/>
  </r>
  <r>
    <x v="3"/>
    <x v="26"/>
    <s v="001189/2022"/>
    <s v="30122000007 | email 17 enero|tren e82/2329/2886/0"/>
    <s v="Contrato de servicios"/>
    <s v="Basado en un Acuerdo Marco"/>
    <s v="Sí"/>
    <n v="65.36"/>
    <n v="65.36"/>
    <s v=""/>
    <s v=""/>
    <s v=""/>
    <s v=""/>
    <s v="/"/>
  </r>
  <r>
    <x v="3"/>
    <x v="26"/>
    <s v="001190/2022"/>
    <s v="14022000002 | email 17 enero|tren e82/2329/2032/0"/>
    <s v="Contrato de servicios"/>
    <s v="Basado en un Acuerdo Marco"/>
    <s v="Sí"/>
    <n v="71.91"/>
    <n v="71.91"/>
    <s v=""/>
    <s v=""/>
    <s v=""/>
    <s v=""/>
    <s v="/"/>
  </r>
  <r>
    <x v="3"/>
    <x v="26"/>
    <s v="001209/2022"/>
    <s v="Bioqui/ alquiler 4 botellas de co2"/>
    <s v="Contrato de suministros"/>
    <s v="Basado en un Acuerdo Marco"/>
    <s v="Sí"/>
    <n v="145.19999999999999"/>
    <n v="145.19999999999999"/>
    <s v=""/>
    <s v=""/>
    <s v=""/>
    <s v=""/>
    <s v="/"/>
  </r>
  <r>
    <x v="3"/>
    <x v="26"/>
    <s v="001265/2022"/>
    <s v="70822000006 | email 20 enero|gastos anulacion e82/2329/1804/0"/>
    <s v="Contrato de servicios"/>
    <s v="Basado en un Acuerdo Marco"/>
    <s v="Sí"/>
    <n v="3.96"/>
    <n v="3.96"/>
    <s v=""/>
    <s v=""/>
    <s v=""/>
    <s v=""/>
    <s v="/"/>
  </r>
  <r>
    <x v="3"/>
    <x v="26"/>
    <s v="001300/2022"/>
    <s v="Alphagaz helio lgc"/>
    <s v="Contrato de suministros"/>
    <s v="Basado en un Acuerdo Marco"/>
    <s v="Sí"/>
    <n v="931.7"/>
    <n v="931.7"/>
    <s v=""/>
    <s v=""/>
    <s v=""/>
    <s v=""/>
    <s v="/"/>
  </r>
  <r>
    <x v="3"/>
    <x v="26"/>
    <s v="001717/2022"/>
    <s v="Botella de argon alta pureza"/>
    <s v="Contrato de suministros"/>
    <s v="Basado en un Acuerdo Marco"/>
    <s v="Sí"/>
    <n v="448.74"/>
    <n v="448.74"/>
    <s v=""/>
    <s v=""/>
    <s v=""/>
    <s v=""/>
    <s v="/"/>
  </r>
  <r>
    <x v="3"/>
    <x v="26"/>
    <s v="001718/2022"/>
    <s v="Dos botellas de helio cliente 13535792"/>
    <s v="Contrato de suministros"/>
    <s v="Basado en un Acuerdo Marco"/>
    <s v="Sí"/>
    <n v="599"/>
    <n v="599"/>
    <s v=""/>
    <s v=""/>
    <s v=""/>
    <s v=""/>
    <s v="/"/>
  </r>
  <r>
    <x v="3"/>
    <x v="26"/>
    <s v="001719/2022"/>
    <s v="4 botella de nitrogeno cliente 10938147"/>
    <s v="Contrato de suministros"/>
    <s v="Basado en un Acuerdo Marco"/>
    <s v="Sí"/>
    <n v="165.14"/>
    <n v="165.14"/>
    <s v=""/>
    <s v=""/>
    <s v=""/>
    <s v=""/>
    <s v="/"/>
  </r>
  <r>
    <x v="3"/>
    <x v="26"/>
    <s v="001750/2022"/>
    <s v="Ar 60"/>
    <s v="Contrato de suministros"/>
    <s v="Basado en un Acuerdo Marco"/>
    <s v="Sí"/>
    <n v="163.25"/>
    <n v="163.25"/>
    <s v=""/>
    <s v=""/>
    <s v=""/>
    <s v=""/>
    <s v="/"/>
  </r>
  <r>
    <x v="3"/>
    <x v="26"/>
    <s v="001751/2022"/>
    <s v="Tres botellas de n2 99999% pureza ncliente 10894556 retirar tres envases vacios"/>
    <s v="Contrato de suministros"/>
    <s v="Basado en un Acuerdo Marco"/>
    <s v="Sí"/>
    <n v="338.82"/>
    <n v="338.82"/>
    <s v=""/>
    <s v=""/>
    <s v=""/>
    <s v=""/>
    <s v="/"/>
  </r>
  <r>
    <x v="3"/>
    <x v="26"/>
    <s v="001753/2022"/>
    <s v="Botella tamano b50 de mezcla con 2% de hidrogeno y resto argon ( alphagaz mix h2 2% / ar botella l"/>
    <s v="Contrato de suministros"/>
    <s v="Basado en un Acuerdo Marco"/>
    <s v="Sí"/>
    <n v="401.72"/>
    <n v="401.72"/>
    <s v=""/>
    <s v=""/>
    <s v=""/>
    <s v=""/>
    <s v="/"/>
  </r>
  <r>
    <x v="3"/>
    <x v="26"/>
    <s v="001793/2022"/>
    <s v="Nitrogeno liquido"/>
    <s v="Contrato de suministros"/>
    <s v="Basado en un Acuerdo Marco"/>
    <s v="Sí"/>
    <n v="138.06"/>
    <n v="138.06"/>
    <s v=""/>
    <s v=""/>
    <s v=""/>
    <s v=""/>
    <s v="/"/>
  </r>
  <r>
    <x v="3"/>
    <x v="26"/>
    <s v="001794/2022"/>
    <s v="5 botellas b50 de argon calidad alphagaz-1 (99,999 % de pureza)"/>
    <s v="Contrato de suministros"/>
    <s v="Basado en un Acuerdo Marco"/>
    <s v="Sí"/>
    <n v="986.57"/>
    <n v="986.57"/>
    <s v=""/>
    <s v=""/>
    <s v=""/>
    <s v=""/>
    <s v="/"/>
  </r>
  <r>
    <x v="3"/>
    <x v="26"/>
    <s v="001860/2022"/>
    <s v="P0021l50s2a000_x0009_# alphagaz 1 argon bot-l smartop 50/200_x0009_1 unidad"/>
    <s v="Contrato de servicios"/>
    <s v="Basado en un Acuerdo Marco"/>
    <s v="Sí"/>
    <n v="60.5"/>
    <n v="60.5"/>
    <s v=""/>
    <s v=""/>
    <s v=""/>
    <s v=""/>
    <s v="/"/>
  </r>
  <r>
    <x v="3"/>
    <x v="26"/>
    <s v="001861/2022"/>
    <s v="P0021l50s2a000_x0009_# alphagaz 1 argon  p0271l50s2a000_x0009_# alphagaz 1 nitrog"/>
    <s v="Contrato de servicios"/>
    <s v="Basado en un Acuerdo Marco"/>
    <s v="Sí"/>
    <n v="302.5"/>
    <n v="302.5"/>
    <s v=""/>
    <s v=""/>
    <s v=""/>
    <s v=""/>
    <s v="/"/>
  </r>
  <r>
    <x v="3"/>
    <x v="26"/>
    <s v="001862/2022"/>
    <s v="Alquiler anual p0021l50s2a000 _x0009_# alphagaz 1 argon bot-l smartop 50/200 _x0009_1 unidad"/>
    <s v="Contrato de servicios"/>
    <s v="Basado en un Acuerdo Marco"/>
    <s v="Sí"/>
    <n v="60.5"/>
    <n v="60.5"/>
    <s v=""/>
    <s v=""/>
    <s v=""/>
    <s v=""/>
    <s v="/"/>
  </r>
  <r>
    <x v="3"/>
    <x v="26"/>
    <s v="001863/2022"/>
    <s v="Bala de co2"/>
    <s v="Contrato de suministros"/>
    <s v="Basado en un Acuerdo Marco"/>
    <s v="Sí"/>
    <n v="485.51"/>
    <n v="485.51"/>
    <s v=""/>
    <s v=""/>
    <s v=""/>
    <s v=""/>
    <s v="/"/>
  </r>
  <r>
    <x v="3"/>
    <x v="26"/>
    <s v="001864/2022"/>
    <s v="76022000006 | email 24 enero|vuelo e82/2329/3046/0"/>
    <s v="Contrato de servicios"/>
    <s v="Basado en un Acuerdo Marco"/>
    <s v="Sí"/>
    <n v="176.33"/>
    <n v="176.33"/>
    <s v=""/>
    <s v=""/>
    <s v=""/>
    <s v=""/>
    <s v="/"/>
  </r>
  <r>
    <x v="3"/>
    <x v="26"/>
    <s v="001865/2022"/>
    <s v="76022000007 | email 24 enero|hotel e82/2329/3046/1"/>
    <s v="Contrato de servicios"/>
    <s v="Basado en un Acuerdo Marco"/>
    <s v="Sí"/>
    <n v="65.97"/>
    <n v="65.97"/>
    <s v=""/>
    <s v=""/>
    <s v=""/>
    <s v=""/>
    <s v="/"/>
  </r>
  <r>
    <x v="3"/>
    <x v="26"/>
    <s v="001866/2022"/>
    <s v="Recarga de nitrogeno liquido"/>
    <s v="Contrato de suministros"/>
    <s v="Basado en un Acuerdo Marco"/>
    <s v="Sí"/>
    <n v="72.599999999999994"/>
    <n v="72.599999999999994"/>
    <s v=""/>
    <s v=""/>
    <s v=""/>
    <s v=""/>
    <s v="/"/>
  </r>
  <r>
    <x v="3"/>
    <x v="26"/>
    <s v="001918/2022"/>
    <s v="30822000038 | email 25 enero|tren e82/2329/1192/0"/>
    <s v="Contrato de servicios"/>
    <s v="Basado en un Acuerdo Marco"/>
    <s v="Sí"/>
    <n v="387.57"/>
    <n v="387.57"/>
    <s v=""/>
    <s v=""/>
    <s v=""/>
    <s v=""/>
    <s v="/"/>
  </r>
  <r>
    <x v="3"/>
    <x v="26"/>
    <s v="001919/2022"/>
    <s v="82022000013 | email 25 enero|vuelo e82/2329/1488/0"/>
    <s v="Contrato de servicios"/>
    <s v="Basado en un Acuerdo Marco"/>
    <s v="Sí"/>
    <n v="1750.57"/>
    <n v="1750.57"/>
    <s v=""/>
    <s v=""/>
    <s v=""/>
    <s v=""/>
    <s v="/"/>
  </r>
  <r>
    <x v="3"/>
    <x v="26"/>
    <s v="001920/2022"/>
    <s v="82022000014 | email 25 enero|hotel e82/2329/1488/1"/>
    <s v="Contrato de servicios"/>
    <s v="Basado en un Acuerdo Marco"/>
    <s v="Sí"/>
    <n v="191.52"/>
    <n v="191.52"/>
    <s v=""/>
    <s v=""/>
    <s v=""/>
    <s v=""/>
    <s v="/"/>
  </r>
  <r>
    <x v="3"/>
    <x v="26"/>
    <s v="001954/2022"/>
    <s v="Botella de mezcla co, c2h6, co2,ch4 y h2"/>
    <s v="Contrato de suministros"/>
    <s v="Basado en un Acuerdo Marco"/>
    <s v="Sí"/>
    <n v="596.53"/>
    <n v="596.53"/>
    <s v=""/>
    <s v=""/>
    <s v=""/>
    <s v=""/>
    <s v="/"/>
  </r>
  <r>
    <x v="3"/>
    <x v="26"/>
    <s v="001978/2022"/>
    <s v="Alquiler de envases de gases"/>
    <s v="Contrato de servicios"/>
    <s v="Basado en un Acuerdo Marco"/>
    <s v="Sí"/>
    <n v="254.1"/>
    <n v="254.1"/>
    <s v=""/>
    <s v=""/>
    <s v=""/>
    <s v=""/>
    <s v="/"/>
  </r>
  <r>
    <x v="3"/>
    <x v="26"/>
    <s v="001979/2022"/>
    <s v="Botella de hidrogeno"/>
    <s v="Contrato de suministros"/>
    <s v="Basado en un Acuerdo Marco"/>
    <s v="Sí"/>
    <n v="223.61"/>
    <n v="223.61"/>
    <s v=""/>
    <s v=""/>
    <s v=""/>
    <s v=""/>
    <s v="/"/>
  </r>
  <r>
    <x v="3"/>
    <x v="26"/>
    <s v="001980/2022"/>
    <s v="Botella de oxigeno"/>
    <s v="Contrato de suministros"/>
    <s v="Basado en un Acuerdo Marco"/>
    <s v="Sí"/>
    <n v="93.12"/>
    <n v="93.12"/>
    <s v=""/>
    <s v=""/>
    <s v=""/>
    <s v=""/>
    <s v="/"/>
  </r>
  <r>
    <x v="3"/>
    <x v="26"/>
    <s v="001981/2022"/>
    <s v="Alquiler anual 5 botellas gases"/>
    <s v="Contrato de servicios"/>
    <s v="Basado en un Acuerdo Marco"/>
    <s v="Sí"/>
    <n v="181.5"/>
    <n v="181.5"/>
    <s v=""/>
    <s v=""/>
    <s v=""/>
    <s v=""/>
    <s v="/"/>
  </r>
  <r>
    <x v="3"/>
    <x v="26"/>
    <s v="001982/2022"/>
    <s v="Compra nitrogeno liquido para investigacion"/>
    <s v="Contrato de suministros"/>
    <s v="Basado en un Acuerdo Marco"/>
    <s v="Sí"/>
    <n v="29.65"/>
    <n v="29.65"/>
    <s v=""/>
    <s v=""/>
    <s v=""/>
    <s v=""/>
    <s v="/"/>
  </r>
  <r>
    <x v="3"/>
    <x v="26"/>
    <s v="001983/2022"/>
    <s v="Compra de nitrogeno liquido para el equipo de rmn"/>
    <s v="Contrato de suministros"/>
    <s v="Basado en un Acuerdo Marco"/>
    <s v="Sí"/>
    <n v="84.7"/>
    <n v="84.7"/>
    <s v=""/>
    <s v=""/>
    <s v=""/>
    <s v=""/>
    <s v="/"/>
  </r>
  <r>
    <x v="3"/>
    <x v="26"/>
    <s v="001984/2022"/>
    <s v="Alquiler botella de helio referencia ecopass 15073376"/>
    <s v="Contrato de servicios"/>
    <s v="Basado en un Acuerdo Marco"/>
    <s v="Sí"/>
    <n v="60.5"/>
    <n v="60.5"/>
    <s v=""/>
    <s v=""/>
    <s v=""/>
    <s v=""/>
    <s v="/"/>
  </r>
  <r>
    <x v="3"/>
    <x v="26"/>
    <s v="001985/2022"/>
    <s v="Alquiler botella nitrogeno referencia ecopass 15073322"/>
    <s v="Contrato de servicios"/>
    <s v="Basado en un Acuerdo Marco"/>
    <s v="Sí"/>
    <n v="60.5"/>
    <n v="60.5"/>
    <s v=""/>
    <s v=""/>
    <s v=""/>
    <s v=""/>
    <s v="/"/>
  </r>
  <r>
    <x v="3"/>
    <x v="26"/>
    <s v="001986/2022"/>
    <s v="Bombona de nitrogeno y bombona de aire sintetico"/>
    <s v="Contrato de suministros"/>
    <s v="Basado en un Acuerdo Marco"/>
    <s v="Sí"/>
    <n v="284.95"/>
    <n v="284.95"/>
    <s v=""/>
    <s v=""/>
    <s v=""/>
    <s v=""/>
    <s v="/"/>
  </r>
  <r>
    <x v="3"/>
    <x v="26"/>
    <s v="001987/2022"/>
    <s v="Cep22000017 | email 26 enero|tren + hotel e82/329/1800/0"/>
    <s v="Contrato de servicios"/>
    <s v="Basado en un Acuerdo Marco"/>
    <s v="Sí"/>
    <n v="493.79"/>
    <n v="493.79"/>
    <s v=""/>
    <s v=""/>
    <s v=""/>
    <s v=""/>
    <s v="/"/>
  </r>
  <r>
    <x v="3"/>
    <x v="26"/>
    <s v="001988/2022"/>
    <s v="Cep22000018 | email 26 enero|vuelo e82/2329/1800/1"/>
    <s v="Contrato de servicios"/>
    <s v="Basado en un Acuerdo Marco"/>
    <s v="Sí"/>
    <n v="212.17"/>
    <n v="212.17"/>
    <s v=""/>
    <s v=""/>
    <s v=""/>
    <s v=""/>
    <s v="/"/>
  </r>
  <r>
    <x v="3"/>
    <x v="26"/>
    <s v="001989/2022"/>
    <s v="Botella de nitrogeno"/>
    <s v="Contrato de suministros"/>
    <s v="Basado en un Acuerdo Marco"/>
    <s v="Sí"/>
    <n v="211.79"/>
    <n v="211.79"/>
    <s v=""/>
    <s v=""/>
    <s v=""/>
    <s v=""/>
    <s v="/"/>
  </r>
  <r>
    <x v="3"/>
    <x v="26"/>
    <s v="002021/2022"/>
    <s v="30122000119 | email 27 enero|tren + hotel e82/2329/1595/0"/>
    <s v="Contrato de servicios"/>
    <s v="Basado en un Acuerdo Marco"/>
    <s v="Sí"/>
    <n v="296.62"/>
    <n v="296.62"/>
    <s v=""/>
    <s v=""/>
    <s v=""/>
    <s v=""/>
    <s v="/"/>
  </r>
  <r>
    <x v="3"/>
    <x v="26"/>
    <s v="002022/2022"/>
    <s v="14022000031 | email 27 enero|tren e82/2329/2039/0"/>
    <s v="Contrato de servicios"/>
    <s v="Basado en un Acuerdo Marco"/>
    <s v="Sí"/>
    <n v="71.91"/>
    <n v="71.91"/>
    <s v=""/>
    <s v=""/>
    <s v=""/>
    <s v=""/>
    <s v="/"/>
  </r>
  <r>
    <x v="3"/>
    <x v="26"/>
    <s v="002023/2022"/>
    <s v="30822000062 | email 28 enero|tren e82/2329/2726/0"/>
    <s v="Contrato de servicios"/>
    <s v="Basado en un Acuerdo Marco"/>
    <s v="Sí"/>
    <n v="90.61"/>
    <n v="90.61"/>
    <s v=""/>
    <s v=""/>
    <s v=""/>
    <s v=""/>
    <s v="/"/>
  </r>
  <r>
    <x v="3"/>
    <x v="26"/>
    <s v="002024/2022"/>
    <s v="74022000007 | email 28 enero|hotel e82/2329/3016/0"/>
    <s v="Contrato de servicios"/>
    <s v="Basado en un Acuerdo Marco"/>
    <s v="Sí"/>
    <n v="65.97"/>
    <n v="65.97"/>
    <s v=""/>
    <s v=""/>
    <s v=""/>
    <s v=""/>
    <s v="/"/>
  </r>
  <r>
    <x v="3"/>
    <x v="26"/>
    <s v="002025/2022"/>
    <s v="74022000008 | email 28 enero|hotel e82/2329/3017/0"/>
    <s v="Contrato de servicios"/>
    <s v="Basado en un Acuerdo Marco"/>
    <s v="Sí"/>
    <n v="65.97"/>
    <n v="65.97"/>
    <s v=""/>
    <s v=""/>
    <s v=""/>
    <s v=""/>
    <s v="/"/>
  </r>
  <r>
    <x v="3"/>
    <x v="26"/>
    <s v="002026/2022"/>
    <s v="71022000021 | email 28 enero|tren + hoten e82/2329/971/0"/>
    <s v="Contrato de servicios"/>
    <s v="Basado en un Acuerdo Marco"/>
    <s v="Sí"/>
    <n v="88.18"/>
    <n v="88.18"/>
    <s v=""/>
    <s v=""/>
    <s v=""/>
    <s v=""/>
    <s v="/"/>
  </r>
  <r>
    <x v="3"/>
    <x v="26"/>
    <s v="002027/2022"/>
    <s v="U0622000013 | email 28 enero|tren + hotel e82/2329/3164/0"/>
    <s v="Contrato de servicios"/>
    <s v="Basado en un Acuerdo Marco"/>
    <s v="Sí"/>
    <n v="208.33"/>
    <n v="208.33"/>
    <s v=""/>
    <s v=""/>
    <s v=""/>
    <s v=""/>
    <s v="/"/>
  </r>
  <r>
    <x v="3"/>
    <x v="26"/>
    <s v="002028/2022"/>
    <s v="Cep22000023 | email 28 enero|tren + hotel varios ponentes e82/2329/2801/0"/>
    <s v="Contrato de servicios"/>
    <s v="Basado en un Acuerdo Marco"/>
    <s v="Sí"/>
    <n v="601.57000000000005"/>
    <n v="601.57000000000005"/>
    <s v=""/>
    <s v=""/>
    <s v=""/>
    <s v=""/>
    <s v="/"/>
  </r>
  <r>
    <x v="3"/>
    <x v="26"/>
    <s v="002029/2022"/>
    <s v="55022000023 | email 28 enero|tren e82/2329/2969/0"/>
    <s v="Contrato de servicios"/>
    <s v="Basado en un Acuerdo Marco"/>
    <s v="Sí"/>
    <n v="117.22"/>
    <n v="117.22"/>
    <s v=""/>
    <s v=""/>
    <s v=""/>
    <s v=""/>
    <s v="/"/>
  </r>
  <r>
    <x v="3"/>
    <x v="26"/>
    <s v="002030/2022"/>
    <s v="70822000029 | email 28 enero|tren + hotel e82/2329/2514/0"/>
    <s v="Contrato de servicios"/>
    <s v="Basado en un Acuerdo Marco"/>
    <s v="Sí"/>
    <n v="245.98"/>
    <n v="245.98"/>
    <s v=""/>
    <s v=""/>
    <s v=""/>
    <s v=""/>
    <s v="/"/>
  </r>
  <r>
    <x v="3"/>
    <x v="26"/>
    <s v="002031/2022"/>
    <s v="74022000009 | email 28 enero|hotel e82/2329/3019/0"/>
    <s v="Contrato de servicios"/>
    <s v="Basado en un Acuerdo Marco"/>
    <s v="Sí"/>
    <n v="65.97"/>
    <n v="65.97"/>
    <s v=""/>
    <s v=""/>
    <s v=""/>
    <s v=""/>
    <s v="/"/>
  </r>
  <r>
    <x v="3"/>
    <x v="26"/>
    <s v="002032/2022"/>
    <s v="74022000010 | email 28 enero|hotel e82/2329/3020/0"/>
    <s v="Contrato de servicios"/>
    <s v="Basado en un Acuerdo Marco"/>
    <s v="Sí"/>
    <n v="65.97"/>
    <n v="65.97"/>
    <s v=""/>
    <s v=""/>
    <s v=""/>
    <s v=""/>
    <s v="/"/>
  </r>
  <r>
    <x v="3"/>
    <x v="26"/>
    <s v="002033/2022"/>
    <s v="74022000011 | email 28 enero|tren + hotel e82/2329/3022/0"/>
    <s v="Contrato de servicios"/>
    <s v="Basado en un Acuerdo Marco"/>
    <s v="Sí"/>
    <n v="215.38"/>
    <n v="215.38"/>
    <s v=""/>
    <s v=""/>
    <s v=""/>
    <s v=""/>
    <s v="/"/>
  </r>
  <r>
    <x v="3"/>
    <x v="26"/>
    <s v="002034/2022"/>
    <s v="30122000133 | email 28 enero|tren e82/2329/3271/0"/>
    <s v="Contrato de servicios"/>
    <s v="Basado en un Acuerdo Marco"/>
    <s v="Sí"/>
    <n v="47.41"/>
    <n v="47.41"/>
    <s v=""/>
    <s v=""/>
    <s v=""/>
    <s v=""/>
    <s v="/"/>
  </r>
  <r>
    <x v="3"/>
    <x v="26"/>
    <s v="002035/2022"/>
    <s v="Nitrogeno liquido"/>
    <s v="Contrato de suministros"/>
    <s v="Basado en un Acuerdo Marco"/>
    <s v="Sí"/>
    <n v="60.5"/>
    <n v="60.5"/>
    <s v=""/>
    <s v=""/>
    <s v=""/>
    <s v=""/>
    <s v="/"/>
  </r>
  <r>
    <x v="3"/>
    <x v="26"/>
    <s v="002070/2022"/>
    <s v="70022000066 | email 31 enero|tren e82/2329/2545/0"/>
    <s v="Contrato de servicios"/>
    <s v="Basado en un Acuerdo Marco"/>
    <s v="Sí"/>
    <n v="22.21"/>
    <n v="22.21"/>
    <s v=""/>
    <s v=""/>
    <s v=""/>
    <s v=""/>
    <s v="/"/>
  </r>
  <r>
    <x v="3"/>
    <x v="26"/>
    <s v="002071/2022"/>
    <s v="50622000012 | email 31 enero|tren + hotel e82/2329/2391/2"/>
    <s v="Contrato de servicios"/>
    <s v="Basado en un Acuerdo Marco"/>
    <s v="Sí"/>
    <n v="59.71"/>
    <n v="59.71"/>
    <s v=""/>
    <s v=""/>
    <s v=""/>
    <s v=""/>
    <s v="/"/>
  </r>
  <r>
    <x v="3"/>
    <x v="26"/>
    <s v="002072/2022"/>
    <s v="82022000021 | email 31 enero|hotel e82/2329/1447/0"/>
    <s v="Contrato de servicios"/>
    <s v="Basado en un Acuerdo Marco"/>
    <s v="Sí"/>
    <n v="233.31"/>
    <n v="233.31"/>
    <s v=""/>
    <s v=""/>
    <s v=""/>
    <s v=""/>
    <s v="/"/>
  </r>
  <r>
    <x v="3"/>
    <x v="26"/>
    <s v="002073/2022"/>
    <s v="Alquiler botella de gas cliente 14050407"/>
    <s v="Contrato de servicios"/>
    <s v="Basado en un Acuerdo Marco"/>
    <s v="Sí"/>
    <n v="36.299999999999997"/>
    <n v="36.299999999999997"/>
    <s v=""/>
    <s v=""/>
    <s v=""/>
    <s v=""/>
    <s v="/"/>
  </r>
  <r>
    <x v="3"/>
    <x v="26"/>
    <s v="002176/2022"/>
    <s v="Nitrogeno liquido para mantenimiento del equipo rmn"/>
    <s v="Contrato de suministros"/>
    <s v="Basado en un Acuerdo Marco"/>
    <s v="Sí"/>
    <n v="127.05"/>
    <n v="127.05"/>
    <s v=""/>
    <s v=""/>
    <s v=""/>
    <s v=""/>
    <s v="/"/>
  </r>
  <r>
    <x v="3"/>
    <x v="26"/>
    <s v="002177/2022"/>
    <s v="Bombona de helio"/>
    <s v="Contrato de suministros"/>
    <s v="Basado en un Acuerdo Marco"/>
    <s v="Sí"/>
    <n v="299.5"/>
    <n v="299.5"/>
    <s v=""/>
    <s v=""/>
    <s v=""/>
    <s v=""/>
    <s v="/"/>
  </r>
  <r>
    <x v="3"/>
    <x v="26"/>
    <s v="002178/2022"/>
    <s v="82022000026 | email 1 febre|hotel e82/2329/3353/2"/>
    <s v="Contrato de servicios"/>
    <s v="Basado en un Acuerdo Marco"/>
    <s v="Sí"/>
    <n v="329.87"/>
    <n v="329.87"/>
    <s v=""/>
    <s v=""/>
    <s v=""/>
    <s v=""/>
    <s v="/"/>
  </r>
  <r>
    <x v="3"/>
    <x v="26"/>
    <s v="002179/2022"/>
    <s v="71022000022 | email 01 febre|tren e82/2329/3080/0"/>
    <s v="Contrato de servicios"/>
    <s v="Basado en un Acuerdo Marco"/>
    <s v="Sí"/>
    <n v="22.21"/>
    <n v="22.21"/>
    <s v=""/>
    <s v=""/>
    <s v=""/>
    <s v=""/>
    <s v="/"/>
  </r>
  <r>
    <x v="3"/>
    <x v="26"/>
    <s v="002180/2022"/>
    <s v="2 botellas de he ultrapuro"/>
    <s v="Contrato de suministros"/>
    <s v="Basado en un Acuerdo Marco"/>
    <s v="Sí"/>
    <n v="641.29999999999995"/>
    <n v="641.29999999999995"/>
    <s v=""/>
    <s v=""/>
    <s v=""/>
    <s v=""/>
    <s v="/"/>
  </r>
  <r>
    <x v="3"/>
    <x v="26"/>
    <s v="002181/2022"/>
    <s v="2 botellas de n2 puro"/>
    <s v="Contrato de suministros"/>
    <s v="Basado en un Acuerdo Marco"/>
    <s v="Sí"/>
    <n v="82.57"/>
    <n v="82.57"/>
    <s v=""/>
    <s v=""/>
    <s v=""/>
    <s v=""/>
    <s v="/"/>
  </r>
  <r>
    <x v="3"/>
    <x v="26"/>
    <s v="002182/2022"/>
    <s v="N2 gas"/>
    <s v="Contrato de suministros"/>
    <s v="Basado en un Acuerdo Marco"/>
    <s v="Sí"/>
    <n v="112.94"/>
    <n v="112.94"/>
    <s v=""/>
    <s v=""/>
    <s v=""/>
    <s v=""/>
    <s v="/"/>
  </r>
  <r>
    <x v="3"/>
    <x v="26"/>
    <s v="002183/2022"/>
    <s v="N2 gas"/>
    <s v="Contrato de suministros"/>
    <s v="Basado en un Acuerdo Marco"/>
    <s v="Sí"/>
    <n v="338.82"/>
    <n v="338.82"/>
    <s v=""/>
    <s v=""/>
    <s v=""/>
    <s v=""/>
    <s v="/"/>
  </r>
  <r>
    <x v="3"/>
    <x v="26"/>
    <s v="002284/2022"/>
    <s v="Gases de argon y helio"/>
    <s v="Contrato de suministros"/>
    <s v="Basado en un Acuerdo Marco"/>
    <s v="Sí"/>
    <n v="1687.76"/>
    <n v="1687.76"/>
    <s v=""/>
    <s v=""/>
    <s v=""/>
    <s v=""/>
    <s v="/"/>
  </r>
  <r>
    <x v="3"/>
    <x v="26"/>
    <s v="002285/2022"/>
    <s v="N2 liquido"/>
    <s v="Contrato de suministros"/>
    <s v="Basado en un Acuerdo Marco"/>
    <s v="Sí"/>
    <n v="42.35"/>
    <n v="42.35"/>
    <s v=""/>
    <s v=""/>
    <s v=""/>
    <s v=""/>
    <s v="/"/>
  </r>
  <r>
    <x v="3"/>
    <x v="26"/>
    <s v="002286/2022"/>
    <s v="n2"/>
    <s v="Contrato de suministros"/>
    <s v="Basado en un Acuerdo Marco"/>
    <s v="Sí"/>
    <n v="50.82"/>
    <n v="50.82"/>
    <s v=""/>
    <s v=""/>
    <s v=""/>
    <s v=""/>
    <s v="/"/>
  </r>
  <r>
    <x v="3"/>
    <x v="26"/>
    <s v="002287/2022"/>
    <s v="n2"/>
    <s v="Contrato de suministros"/>
    <s v="Basado en un Acuerdo Marco"/>
    <s v="Sí"/>
    <n v="50.82"/>
    <n v="50.82"/>
    <s v=""/>
    <s v=""/>
    <s v=""/>
    <s v=""/>
    <s v="/"/>
  </r>
  <r>
    <x v="3"/>
    <x v="26"/>
    <s v="002288/2022"/>
    <s v="Alquiler anual - envase de 10 metros cubicos"/>
    <s v="Contrato de servicios"/>
    <s v="Basado en un Acuerdo Marco"/>
    <s v="Sí"/>
    <n v="726"/>
    <n v="726"/>
    <s v=""/>
    <s v=""/>
    <s v=""/>
    <s v=""/>
    <s v="/"/>
  </r>
  <r>
    <x v="3"/>
    <x v="26"/>
    <s v="002344/2022"/>
    <s v="31022000018 | email 03 febre|tren + hotel e82/2329/3427/0"/>
    <s v="Contrato de servicios"/>
    <s v="Basado en un Acuerdo Marco"/>
    <s v="Sí"/>
    <n v="164.92"/>
    <n v="164.92"/>
    <s v=""/>
    <s v=""/>
    <s v=""/>
    <s v=""/>
    <s v="/"/>
  </r>
  <r>
    <x v="3"/>
    <x v="26"/>
    <s v="002345/2022"/>
    <s v="Bombona de helio"/>
    <s v="Contrato de suministros"/>
    <s v="Basado en un Acuerdo Marco"/>
    <s v="Sí"/>
    <n v="299.5"/>
    <n v="299.5"/>
    <s v=""/>
    <s v=""/>
    <s v=""/>
    <s v=""/>
    <s v="/"/>
  </r>
  <r>
    <x v="3"/>
    <x v="26"/>
    <s v="002408/2022"/>
    <s v="50822000012 | email 04 febre|tren e82/2329/3481/0"/>
    <s v="Contrato de servicios"/>
    <s v="Basado en un Acuerdo Marco"/>
    <s v="Sí"/>
    <n v="63.21"/>
    <n v="63.21"/>
    <s v=""/>
    <s v=""/>
    <s v=""/>
    <s v=""/>
    <s v="/"/>
  </r>
  <r>
    <x v="3"/>
    <x v="26"/>
    <s v="002409/2022"/>
    <s v="78122000005 | email 04 febre|hotel e82/2329/2866/2"/>
    <s v="Contrato de servicios"/>
    <s v="Basado en un Acuerdo Marco"/>
    <s v="Sí"/>
    <n v="129.1"/>
    <n v="129.1"/>
    <s v=""/>
    <s v=""/>
    <s v=""/>
    <s v=""/>
    <s v="/"/>
  </r>
  <r>
    <x v="3"/>
    <x v="26"/>
    <s v="002410/2022"/>
    <s v="78122000006 | email 04 febre|hotel e82/2329/2867/4"/>
    <s v="Contrato de servicios"/>
    <s v="Basado en un Acuerdo Marco"/>
    <s v="Sí"/>
    <n v="129.1"/>
    <n v="129.1"/>
    <s v=""/>
    <s v=""/>
    <s v=""/>
    <s v=""/>
    <s v="/"/>
  </r>
  <r>
    <x v="3"/>
    <x v="26"/>
    <s v="002411/2022"/>
    <s v="bala de nitrogeno"/>
    <s v="Contrato de suministros"/>
    <s v="Basado en un Acuerdo Marco"/>
    <s v="Sí"/>
    <n v="211.79"/>
    <n v="211.79"/>
    <s v=""/>
    <s v=""/>
    <s v=""/>
    <s v=""/>
    <s v="/"/>
  </r>
  <r>
    <x v="3"/>
    <x v="26"/>
    <s v="002412/2022"/>
    <s v="10022000070 | email 04 febre|gastos anulacion e82/2329/3362/3"/>
    <s v="Contrato de servicios"/>
    <s v="Basado en un Acuerdo Marco"/>
    <s v="Sí"/>
    <n v="3.8"/>
    <n v="3.8"/>
    <s v=""/>
    <s v=""/>
    <s v=""/>
    <s v=""/>
    <s v="/"/>
  </r>
  <r>
    <x v="3"/>
    <x v="26"/>
    <s v="002484/2022"/>
    <s v="Co2"/>
    <s v="Contrato de suministros"/>
    <s v="Basado en un Acuerdo Marco"/>
    <s v="Sí"/>
    <n v="433.53"/>
    <n v="433.53"/>
    <s v=""/>
    <s v=""/>
    <s v=""/>
    <s v=""/>
    <s v="/"/>
  </r>
  <r>
    <x v="3"/>
    <x v="26"/>
    <s v="002485/2022"/>
    <s v="14022000045 | email 07 feb|tren + hotel e82/2329/3457(0"/>
    <s v="Contrato de servicios"/>
    <s v="Basado en un Acuerdo Marco"/>
    <s v="Sí"/>
    <n v="478.01"/>
    <n v="478.01"/>
    <s v=""/>
    <s v=""/>
    <s v=""/>
    <s v=""/>
    <s v="/"/>
  </r>
  <r>
    <x v="3"/>
    <x v="26"/>
    <s v="002486/2022"/>
    <s v="10122000156 | email 07 febre|tren e82/2329/2391/4"/>
    <s v="Contrato de servicios"/>
    <s v="Basado en un Acuerdo Marco"/>
    <s v="Sí"/>
    <n v="59.71"/>
    <n v="59.71"/>
    <s v=""/>
    <s v=""/>
    <s v=""/>
    <s v=""/>
    <s v="/"/>
  </r>
  <r>
    <x v="3"/>
    <x v="26"/>
    <s v="002487/2022"/>
    <s v="30122000251 | email 07 febre|tren e82/2329/3584/0"/>
    <s v="Contrato de servicios"/>
    <s v="Basado en un Acuerdo Marco"/>
    <s v="Sí"/>
    <n v="86.31"/>
    <n v="86.31"/>
    <s v=""/>
    <s v=""/>
    <s v=""/>
    <s v=""/>
    <s v="/"/>
  </r>
  <r>
    <x v="3"/>
    <x v="26"/>
    <s v="002488/2022"/>
    <s v="30122000254 | email 07 febre|tren e82/2329/3586/0"/>
    <s v="Contrato de servicios"/>
    <s v="Basado en un Acuerdo Marco"/>
    <s v="Sí"/>
    <n v="84.37"/>
    <n v="84.37"/>
    <s v=""/>
    <s v=""/>
    <s v=""/>
    <s v=""/>
    <s v="/"/>
  </r>
  <r>
    <x v="3"/>
    <x v="26"/>
    <s v="002489/2022"/>
    <s v="hielo seco"/>
    <s v="Contrato de suministros"/>
    <s v="Basado en un Acuerdo Marco"/>
    <s v="Sí"/>
    <n v="48.4"/>
    <n v="48.4"/>
    <s v=""/>
    <s v=""/>
    <s v=""/>
    <s v=""/>
    <s v="/"/>
  </r>
  <r>
    <x v="3"/>
    <x v="26"/>
    <s v="002566/2022"/>
    <s v="Bioqui/ dioxido de carbono"/>
    <s v="Contrato de suministros"/>
    <s v="Basado en un Acuerdo Marco"/>
    <s v="Sí"/>
    <n v="249.74"/>
    <n v="249.74"/>
    <s v=""/>
    <s v=""/>
    <s v=""/>
    <s v=""/>
    <s v="/"/>
  </r>
  <r>
    <x v="3"/>
    <x v="26"/>
    <s v="002567/2022"/>
    <s v="alquiler anual envase"/>
    <s v="Contrato de servicios"/>
    <s v="Basado en un Acuerdo Marco"/>
    <s v="Sí"/>
    <n v="36.299999999999997"/>
    <n v="36.299999999999997"/>
    <s v=""/>
    <s v=""/>
    <s v=""/>
    <s v=""/>
    <s v="/"/>
  </r>
  <r>
    <x v="3"/>
    <x v="26"/>
    <s v="002568/2022"/>
    <s v="55022000026 | email 08 febre|tren e82/2329/3524/0"/>
    <s v="Contrato de servicios"/>
    <s v="Basado en un Acuerdo Marco"/>
    <s v="Sí"/>
    <n v="117.23"/>
    <n v="117.23"/>
    <s v=""/>
    <s v=""/>
    <s v=""/>
    <s v=""/>
    <s v="/"/>
  </r>
  <r>
    <x v="3"/>
    <x v="26"/>
    <s v="002569/2022"/>
    <s v="34022000019 | email 08 febre|tren e82/2329/2536/0"/>
    <s v="Contrato de servicios"/>
    <s v="Basado en un Acuerdo Marco"/>
    <s v="Sí"/>
    <n v="60.02"/>
    <n v="60.02"/>
    <s v=""/>
    <s v=""/>
    <s v=""/>
    <s v=""/>
    <s v="/"/>
  </r>
  <r>
    <x v="3"/>
    <x v="26"/>
    <s v="002570/2022"/>
    <s v="Nitrogeno(n2) puro porcentaje  pureza:99,999 plazo  entrega: 2 dias precio por  envase de 9,4 metros"/>
    <s v="Contrato de suministros"/>
    <s v="Basado en un Acuerdo Marco"/>
    <s v="Sí"/>
    <n v="112.94"/>
    <n v="112.94"/>
    <s v=""/>
    <s v=""/>
    <s v=""/>
    <s v=""/>
    <s v="/"/>
  </r>
  <r>
    <x v="3"/>
    <x v="26"/>
    <s v="002628/2022"/>
    <s v="Botellas de helio y nitrogeno cliente 10938147"/>
    <s v="Contrato de suministros"/>
    <s v="Basado en un Acuerdo Marco"/>
    <s v="Sí"/>
    <n v="1124.3800000000001"/>
    <n v="1124.3800000000001"/>
    <s v=""/>
    <s v=""/>
    <s v=""/>
    <s v=""/>
    <s v="/"/>
  </r>
  <r>
    <x v="3"/>
    <x v="26"/>
    <s v="002629/2022"/>
    <s v="Botellas de nitrogeno industrial"/>
    <s v="Contrato de suministros"/>
    <s v="Basado en un Acuerdo Marco"/>
    <s v="Sí"/>
    <n v="123.86"/>
    <n v="123.86"/>
    <s v=""/>
    <s v=""/>
    <s v=""/>
    <s v=""/>
    <s v="/"/>
  </r>
  <r>
    <x v="3"/>
    <x v="26"/>
    <s v="002630/2022"/>
    <s v="55022000029 | email 09 febre|tren e82/2329/3694/0"/>
    <s v="Contrato de servicios"/>
    <s v="Basado en un Acuerdo Marco"/>
    <s v="Sí"/>
    <n v="58.61"/>
    <n v="58.61"/>
    <s v=""/>
    <s v=""/>
    <s v=""/>
    <s v=""/>
    <s v="/"/>
  </r>
  <r>
    <x v="3"/>
    <x v="26"/>
    <s v="002694/2022"/>
    <s v="Botellas de hidrogeno"/>
    <s v="Contrato de suministros"/>
    <s v="Basado en un Acuerdo Marco"/>
    <s v="Sí"/>
    <n v="223.61"/>
    <n v="223.61"/>
    <s v=""/>
    <s v=""/>
    <s v=""/>
    <s v=""/>
    <s v="/"/>
  </r>
  <r>
    <x v="3"/>
    <x v="26"/>
    <s v="002695/2022"/>
    <s v="Botella de nitrogeno puro"/>
    <s v="Contrato de suministros"/>
    <s v="Basado en un Acuerdo Marco"/>
    <s v="Sí"/>
    <n v="112.94"/>
    <n v="112.94"/>
    <s v=""/>
    <s v=""/>
    <s v=""/>
    <s v=""/>
    <s v="/"/>
  </r>
  <r>
    <x v="3"/>
    <x v="26"/>
    <s v="002696/2022"/>
    <s v="Alquiler bala helio"/>
    <s v="Contrato de servicios"/>
    <s v="Basado en un Acuerdo Marco"/>
    <s v="Sí"/>
    <n v="36.299999999999997"/>
    <n v="36.299999999999997"/>
    <s v=""/>
    <s v=""/>
    <s v=""/>
    <s v=""/>
    <s v="/"/>
  </r>
  <r>
    <x v="3"/>
    <x v="26"/>
    <s v="002697/2022"/>
    <s v="Reposicion bala helio"/>
    <s v="Contrato de suministros"/>
    <s v="Basado en un Acuerdo Marco"/>
    <s v="Sí"/>
    <n v="277.48"/>
    <n v="277.48"/>
    <s v=""/>
    <s v=""/>
    <s v=""/>
    <s v=""/>
    <s v="/"/>
  </r>
  <r>
    <x v="3"/>
    <x v="26"/>
    <s v="002698/2022"/>
    <s v="69022000046 | email 10 febre|vuelo e82/2329/881/1"/>
    <s v="Contrato de servicios"/>
    <s v="Basado en un Acuerdo Marco"/>
    <s v="Sí"/>
    <n v="223.53"/>
    <n v="223.53"/>
    <s v=""/>
    <s v=""/>
    <s v=""/>
    <s v=""/>
    <s v="/"/>
  </r>
  <r>
    <x v="3"/>
    <x v="26"/>
    <s v="002747/2022"/>
    <s v="75022000039 | email 11 febre|vuelo e82/2329/984/3"/>
    <s v="Contrato de servicios"/>
    <s v="Basado en un Acuerdo Marco"/>
    <s v="Sí"/>
    <n v="214.05"/>
    <n v="214.05"/>
    <s v=""/>
    <s v=""/>
    <s v=""/>
    <s v=""/>
    <s v="/"/>
  </r>
  <r>
    <x v="3"/>
    <x v="26"/>
    <s v="002787/2022"/>
    <s v="n2"/>
    <s v="Contrato de suministros"/>
    <s v="Basado en un Acuerdo Marco"/>
    <s v="Sí"/>
    <n v="50.82"/>
    <n v="50.82"/>
    <s v=""/>
    <s v=""/>
    <s v=""/>
    <s v=""/>
    <s v="/"/>
  </r>
  <r>
    <x v="3"/>
    <x v="26"/>
    <s v="002827/2022"/>
    <s v="75022000042 | email 15 febre|tren + hotel e82/2329/984/5"/>
    <s v="Contrato de servicios"/>
    <s v="Basado en un Acuerdo Marco"/>
    <s v="Sí"/>
    <n v="154.13999999999999"/>
    <n v="154.13999999999999"/>
    <s v=""/>
    <s v=""/>
    <s v=""/>
    <s v=""/>
    <s v="/"/>
  </r>
  <r>
    <x v="3"/>
    <x v="26"/>
    <s v="002872/2022"/>
    <s v="41022000011 | email 16 febre|tren e82/2329/3776/0"/>
    <s v="Contrato de servicios"/>
    <s v="Basado en un Acuerdo Marco"/>
    <s v="Sí"/>
    <n v="43.21"/>
    <n v="43.21"/>
    <s v=""/>
    <s v=""/>
    <s v=""/>
    <s v=""/>
    <s v="/"/>
  </r>
  <r>
    <x v="3"/>
    <x v="26"/>
    <s v="002911/2022"/>
    <s v="69022000078 | email 17 feb|tren + hotel e82/2329/3894/0"/>
    <s v="Contrato de servicios"/>
    <s v="Basado en un Acuerdo Marco"/>
    <s v="Sí"/>
    <n v="329.28"/>
    <n v="329.28"/>
    <s v=""/>
    <s v=""/>
    <s v=""/>
    <s v=""/>
    <s v="/"/>
  </r>
  <r>
    <x v="3"/>
    <x v="26"/>
    <s v="002912/2022"/>
    <s v="55022000037 | email 17 feb|tren + hotel e82/2329/3767/0"/>
    <s v="Contrato de servicios"/>
    <s v="Basado en un Acuerdo Marco"/>
    <s v="Sí"/>
    <n v="89.82"/>
    <n v="89.82"/>
    <s v=""/>
    <s v=""/>
    <s v=""/>
    <s v=""/>
    <s v="/"/>
  </r>
  <r>
    <x v="3"/>
    <x v="26"/>
    <s v="002913/2022"/>
    <s v="U0122000088 | email 17 feb|tren e82/2329/3829/0"/>
    <s v="Contrato de servicios"/>
    <s v="Basado en un Acuerdo Marco"/>
    <s v="Sí"/>
    <n v="75.11"/>
    <n v="75.11"/>
    <s v=""/>
    <s v=""/>
    <s v=""/>
    <s v=""/>
    <s v="/"/>
  </r>
  <r>
    <x v="3"/>
    <x v="26"/>
    <s v="003023/2022"/>
    <s v="10022000153 | email 24 febre|hotel e82/2329/4127/0"/>
    <s v="Contrato de servicios"/>
    <s v="Basado en un Acuerdo Marco"/>
    <s v="Sí"/>
    <n v="57.73"/>
    <n v="57.73"/>
    <s v=""/>
    <s v=""/>
    <s v=""/>
    <s v=""/>
    <s v="/"/>
  </r>
  <r>
    <x v="3"/>
    <x v="26"/>
    <s v="004698/2022"/>
    <s v="31022000001 | email 17 enero|tren e82/2329/2788/0"/>
    <s v="Contrato de servicios"/>
    <s v="Basado en un Acuerdo Marco"/>
    <s v="Sí"/>
    <n v="88.21"/>
    <n v="88.21"/>
    <s v=""/>
    <s v=""/>
    <s v=""/>
    <s v=""/>
    <s v="/"/>
  </r>
  <r>
    <x v="3"/>
    <x v="26"/>
    <s v="004710/2022"/>
    <s v="Alquiler de 3 botellas de gases"/>
    <s v="Contrato de servicios"/>
    <s v="Basado en un Acuerdo Marco"/>
    <s v="Sí"/>
    <n v="108.9"/>
    <n v="108.9"/>
    <s v=""/>
    <s v=""/>
    <s v=""/>
    <s v=""/>
    <s v="/"/>
  </r>
  <r>
    <x v="3"/>
    <x v="26"/>
    <s v="004728/2022"/>
    <s v="54022000006 | email 21 enero|hotel e82/2329/1678/0"/>
    <s v="Contrato de servicios"/>
    <s v="Basado en un Acuerdo Marco"/>
    <s v="Sí"/>
    <n v="64.27"/>
    <n v="64.27"/>
    <s v=""/>
    <s v=""/>
    <s v=""/>
    <s v=""/>
    <s v="/"/>
  </r>
  <r>
    <x v="3"/>
    <x v="26"/>
    <s v="004741/2022"/>
    <s v="Nitrogeno liquido"/>
    <s v="Contrato de suministros"/>
    <s v="Basado en un Acuerdo Marco"/>
    <s v="Sí"/>
    <n v="60.5"/>
    <n v="60.5"/>
    <s v=""/>
    <s v=""/>
    <s v=""/>
    <s v=""/>
    <s v="/"/>
  </r>
  <r>
    <x v="3"/>
    <x v="26"/>
    <s v="004766/2022"/>
    <s v="reposicion de una bala de nitrogeno agotada"/>
    <s v="Contrato de suministros"/>
    <s v="Basado en un Acuerdo Marco"/>
    <s v="Sí"/>
    <n v="66.55"/>
    <n v="66.55"/>
    <s v=""/>
    <s v=""/>
    <s v=""/>
    <s v=""/>
    <s v="/"/>
  </r>
  <r>
    <x v="3"/>
    <x v="26"/>
    <s v="004767/2022"/>
    <s v="Cep22000019 | email 26 enero|hotel e82/2329/2730/0"/>
    <s v="Contrato de servicios"/>
    <s v="Basado en un Acuerdo Marco"/>
    <s v="Sí"/>
    <n v="65.97"/>
    <n v="65.97"/>
    <s v=""/>
    <s v=""/>
    <s v=""/>
    <s v=""/>
    <s v="/"/>
  </r>
  <r>
    <x v="3"/>
    <x v="26"/>
    <s v="004768/2022"/>
    <s v="Cep22000020 | email 26 enero|tren + hotel e82/2329/1803/0"/>
    <s v="Contrato de servicios"/>
    <s v="Basado en un Acuerdo Marco"/>
    <s v="Sí"/>
    <n v="192.98"/>
    <n v="192.98"/>
    <s v=""/>
    <s v=""/>
    <s v=""/>
    <s v=""/>
    <s v="/"/>
  </r>
  <r>
    <x v="3"/>
    <x v="26"/>
    <s v="004782/2022"/>
    <s v="Cep22000024 | email 28 enero|gastos anulacion e82/2329/2801/1"/>
    <s v="Contrato de servicios"/>
    <s v="Basado en un Acuerdo Marco"/>
    <s v="Sí"/>
    <n v="9.42"/>
    <n v="9.42"/>
    <s v=""/>
    <s v=""/>
    <s v=""/>
    <s v=""/>
    <s v="/"/>
  </r>
  <r>
    <x v="3"/>
    <x v="26"/>
    <s v="004783/2022"/>
    <s v="Cep22000025 | email 28 enero|tren e82/2329/2917/0"/>
    <s v="Contrato de servicios"/>
    <s v="Basado en un Acuerdo Marco"/>
    <s v="Sí"/>
    <n v="13.9"/>
    <n v="13.9"/>
    <s v=""/>
    <s v=""/>
    <s v=""/>
    <s v=""/>
    <s v="/"/>
  </r>
  <r>
    <x v="3"/>
    <x v="26"/>
    <s v="004816/2022"/>
    <s v="reposicion de una bala de nitrogeno agotada"/>
    <s v="Contrato de suministros"/>
    <s v="Basado en un Acuerdo Marco"/>
    <s v="Sí"/>
    <n v="66.55"/>
    <n v="66.55"/>
    <s v=""/>
    <s v=""/>
    <s v=""/>
    <s v=""/>
    <s v="/"/>
  </r>
  <r>
    <x v="3"/>
    <x v="26"/>
    <s v="004817/2022"/>
    <s v="82022000028 | email 01 febre|vuelo e82/2329/3211/0"/>
    <s v="Contrato de servicios"/>
    <s v="Basado en un Acuerdo Marco"/>
    <s v="Sí"/>
    <n v="123.04"/>
    <n v="123.04"/>
    <s v=""/>
    <s v=""/>
    <s v=""/>
    <s v=""/>
    <s v="/"/>
  </r>
  <r>
    <x v="3"/>
    <x v="26"/>
    <s v="004818/2022"/>
    <s v="71022000023 | email 01 febre|tren + hotel e82/23291774/0"/>
    <s v="Contrato de servicios"/>
    <s v="Basado en un Acuerdo Marco"/>
    <s v="Sí"/>
    <n v="160.1"/>
    <n v="160.1"/>
    <s v=""/>
    <s v=""/>
    <s v=""/>
    <s v=""/>
    <s v="/"/>
  </r>
  <r>
    <x v="3"/>
    <x v="26"/>
    <s v="004819/2022"/>
    <s v="recarga de nitrogeno liquido"/>
    <s v="Contrato de suministros"/>
    <s v="Basado en un Acuerdo Marco"/>
    <s v="Sí"/>
    <n v="72.599999999999994"/>
    <n v="72.599999999999994"/>
    <s v=""/>
    <s v=""/>
    <s v=""/>
    <s v=""/>
    <s v="/"/>
  </r>
  <r>
    <x v="3"/>
    <x v="26"/>
    <s v="004820/2022"/>
    <s v="55022000024 | email 01 febre|hotel + tren e82/2329/3330/0"/>
    <s v="Contrato de servicios"/>
    <s v="Basado en un Acuerdo Marco"/>
    <s v="Sí"/>
    <n v="130.63"/>
    <n v="130.63"/>
    <s v=""/>
    <s v=""/>
    <s v=""/>
    <s v=""/>
    <s v="/"/>
  </r>
  <r>
    <x v="3"/>
    <x v="26"/>
    <s v="004821/2022"/>
    <s v="30822000072 | email 01 febre|vuelo e82/2329/3388/0"/>
    <s v="Contrato de servicios"/>
    <s v="Basado en un Acuerdo Marco"/>
    <s v="Sí"/>
    <n v="194.44"/>
    <n v="194.44"/>
    <s v=""/>
    <s v=""/>
    <s v=""/>
    <s v=""/>
    <s v="/"/>
  </r>
  <r>
    <x v="3"/>
    <x v="26"/>
    <s v="004822/2022"/>
    <s v="30822000073 | email 01 febre|tren + hotel e82/2329/3388/1"/>
    <s v="Contrato de servicios"/>
    <s v="Basado en un Acuerdo Marco"/>
    <s v="Sí"/>
    <n v="123.3"/>
    <n v="123.3"/>
    <s v=""/>
    <s v=""/>
    <s v=""/>
    <s v=""/>
    <s v="/"/>
  </r>
  <r>
    <x v="3"/>
    <x v="26"/>
    <s v="004823/2022"/>
    <s v="Gas argon metano"/>
    <s v="Contrato de suministros"/>
    <s v="Basado en un Acuerdo Marco"/>
    <s v="Sí"/>
    <n v="522.79"/>
    <n v="522.79"/>
    <s v=""/>
    <s v=""/>
    <s v=""/>
    <s v=""/>
    <s v="/"/>
  </r>
  <r>
    <x v="3"/>
    <x v="26"/>
    <s v="004853/2022"/>
    <s v="helio"/>
    <s v="Contrato de suministros"/>
    <s v="Basado en un Acuerdo Marco"/>
    <s v="Sí"/>
    <n v="84.7"/>
    <n v="84.7"/>
    <s v=""/>
    <s v=""/>
    <s v=""/>
    <s v=""/>
    <s v="/"/>
  </r>
  <r>
    <x v="3"/>
    <x v="26"/>
    <s v="004948/2022"/>
    <s v="Botella de mezcla 21% o2, resto n2"/>
    <s v="Contrato de suministros"/>
    <s v="Basado en un Acuerdo Marco"/>
    <s v="Sí"/>
    <n v="212.96"/>
    <n v="212.96"/>
    <s v=""/>
    <s v=""/>
    <s v=""/>
    <s v=""/>
    <s v="/"/>
  </r>
  <r>
    <x v="3"/>
    <x v="26"/>
    <s v="004969/2022"/>
    <s v="30122000286 | email 08 febre|tren e82/2329/3592/0"/>
    <s v="Contrato de servicios"/>
    <s v="Basado en un Acuerdo Marco"/>
    <s v="Sí"/>
    <n v="97.72"/>
    <n v="97.72"/>
    <s v=""/>
    <s v=""/>
    <s v=""/>
    <s v=""/>
    <s v="/"/>
  </r>
  <r>
    <x v="3"/>
    <x v="26"/>
    <s v="004970/2022"/>
    <s v="28022000015 | email 08 febre|tren e82/2329/3634/0"/>
    <s v="Contrato de servicios"/>
    <s v="Basado en un Acuerdo Marco"/>
    <s v="Sí"/>
    <n v="142"/>
    <n v="142"/>
    <s v=""/>
    <s v=""/>
    <s v=""/>
    <s v=""/>
    <s v="/"/>
  </r>
  <r>
    <x v="3"/>
    <x v="26"/>
    <s v="004971/2022"/>
    <s v="30822000109 | email 08 febre|tren + hotel e82/2329/3370/15"/>
    <s v="Contrato de servicios"/>
    <s v="Basado en un Acuerdo Marco"/>
    <s v="Sí"/>
    <n v="279.13"/>
    <n v="279.13"/>
    <s v=""/>
    <s v=""/>
    <s v=""/>
    <s v=""/>
    <s v="/"/>
  </r>
  <r>
    <x v="3"/>
    <x v="26"/>
    <s v="004972/2022"/>
    <s v="30822000110 | email 08 febre|tren + hotel e82/2329/3370/14"/>
    <s v="Contrato de servicios"/>
    <s v="Basado en un Acuerdo Marco"/>
    <s v="Sí"/>
    <n v="279.13"/>
    <n v="279.13"/>
    <s v=""/>
    <s v=""/>
    <s v=""/>
    <s v=""/>
    <s v="/"/>
  </r>
  <r>
    <x v="3"/>
    <x v="26"/>
    <s v="005001/2022"/>
    <s v="Dos envases de argon"/>
    <s v="Contrato de suministros"/>
    <s v="Basado en un Acuerdo Marco"/>
    <s v="Sí"/>
    <n v="223.61"/>
    <n v="223.61"/>
    <s v=""/>
    <s v=""/>
    <s v=""/>
    <s v=""/>
    <s v="/"/>
  </r>
  <r>
    <x v="3"/>
    <x v="26"/>
    <s v="005002/2022"/>
    <s v="54022000016 | email 09 febre|tren e82/2329/3640/0"/>
    <s v="Contrato de servicios"/>
    <s v="Basado en un Acuerdo Marco"/>
    <s v="Sí"/>
    <n v="31.61"/>
    <n v="31.61"/>
    <s v=""/>
    <s v=""/>
    <s v=""/>
    <s v=""/>
    <s v="/"/>
  </r>
  <r>
    <x v="3"/>
    <x v="26"/>
    <s v="005034/2022"/>
    <s v="Alquiler de balas de co2"/>
    <s v="Contrato de servicios"/>
    <s v="Basado en un Acuerdo Marco"/>
    <s v="Sí"/>
    <n v="72.599999999999994"/>
    <n v="72.599999999999994"/>
    <s v=""/>
    <s v=""/>
    <s v=""/>
    <s v=""/>
    <s v="/"/>
  </r>
  <r>
    <x v="3"/>
    <x v="26"/>
    <s v="005035/2022"/>
    <s v="Botella de mezcla c3h8 (300ppm), resto n2"/>
    <s v="Contrato de suministros"/>
    <s v="Basado en un Acuerdo Marco"/>
    <s v="Sí"/>
    <n v="202.92"/>
    <n v="202.92"/>
    <s v=""/>
    <s v=""/>
    <s v=""/>
    <s v=""/>
    <s v="/"/>
  </r>
  <r>
    <x v="3"/>
    <x v="26"/>
    <s v="005036/2022"/>
    <s v="69022000043 | email 10 febre|tren + hotel e82/2329/881/0"/>
    <s v="Contrato de servicios"/>
    <s v="Basado en un Acuerdo Marco"/>
    <s v="Sí"/>
    <n v="1063.73"/>
    <n v="1063.73"/>
    <s v=""/>
    <s v=""/>
    <s v=""/>
    <s v=""/>
    <s v="/"/>
  </r>
  <r>
    <x v="3"/>
    <x v="26"/>
    <s v="005037/2022"/>
    <s v="30822000132 | email 10 febre|tren e82/2329/3720/1"/>
    <s v="Contrato de servicios"/>
    <s v="Basado en un Acuerdo Marco"/>
    <s v="Sí"/>
    <n v="64.91"/>
    <n v="64.91"/>
    <s v=""/>
    <s v=""/>
    <s v=""/>
    <s v=""/>
    <s v="/"/>
  </r>
  <r>
    <x v="3"/>
    <x v="26"/>
    <s v="005038/2022"/>
    <s v="30822000133 | email 10 febre|tren e82/2329/3720/0"/>
    <s v="Contrato de servicios"/>
    <s v="Basado en un Acuerdo Marco"/>
    <s v="Sí"/>
    <n v="64.91"/>
    <n v="64.91"/>
    <s v=""/>
    <s v=""/>
    <s v=""/>
    <s v=""/>
    <s v="/"/>
  </r>
  <r>
    <x v="3"/>
    <x v="26"/>
    <s v="005069/2022"/>
    <s v="Bombona de nitrogeno liquido"/>
    <s v="Contrato de suministros"/>
    <s v="Basado en un Acuerdo Marco"/>
    <s v="Sí"/>
    <n v="112.94"/>
    <n v="112.94"/>
    <s v=""/>
    <s v=""/>
    <s v=""/>
    <s v=""/>
    <s v="/"/>
  </r>
  <r>
    <x v="3"/>
    <x v="26"/>
    <s v="005070/2022"/>
    <s v="Bombona nitrogeno industrial (n2) pureza 998"/>
    <s v="Contrato de suministros"/>
    <s v="Basado en un Acuerdo Marco"/>
    <s v="Sí"/>
    <n v="41.29"/>
    <n v="41.29"/>
    <s v=""/>
    <s v=""/>
    <s v=""/>
    <s v=""/>
    <s v="/"/>
  </r>
  <r>
    <x v="3"/>
    <x v="26"/>
    <s v="005120/2022"/>
    <s v="Gas argon para analisis mediante icp-ms"/>
    <s v="Contrato de suministros"/>
    <s v="Basado en un Acuerdo Marco"/>
    <s v="Sí"/>
    <n v="394.63"/>
    <n v="394.63"/>
    <s v=""/>
    <s v=""/>
    <s v=""/>
    <s v=""/>
    <s v="/"/>
  </r>
  <r>
    <x v="3"/>
    <x v="26"/>
    <s v="005121/2022"/>
    <s v="30122000391 | email 14 febre|hotel e82/2329/3744/0"/>
    <s v="Contrato de servicios"/>
    <s v="Basado en un Acuerdo Marco"/>
    <s v="Sí"/>
    <n v="57.53"/>
    <n v="57.53"/>
    <s v=""/>
    <s v=""/>
    <s v=""/>
    <s v=""/>
    <s v="/"/>
  </r>
  <r>
    <x v="3"/>
    <x v="26"/>
    <s v="005164/2022"/>
    <s v="90 litros de helio liquido fecha 9 de marzo de 2022 edificio irica (marie curie)"/>
    <s v="Contrato de suministros"/>
    <s v="Basado en un Acuerdo Marco"/>
    <s v="Sí"/>
    <n v="1524.6"/>
    <n v="1524.6"/>
    <s v=""/>
    <s v=""/>
    <s v=""/>
    <s v=""/>
    <s v="/"/>
  </r>
  <r>
    <x v="3"/>
    <x v="26"/>
    <s v="005165/2022"/>
    <s v="30122000409 | email 15 febre|tren e82/2329/1193/0"/>
    <s v="Contrato de servicios"/>
    <s v="Basado en un Acuerdo Marco"/>
    <s v="Sí"/>
    <n v="71.91"/>
    <n v="71.91"/>
    <s v=""/>
    <s v=""/>
    <s v=""/>
    <s v=""/>
    <s v="/"/>
  </r>
  <r>
    <x v="3"/>
    <x v="26"/>
    <s v="005166/2022"/>
    <s v="Botella de airecliente  13765231"/>
    <s v="Contrato de suministros"/>
    <s v="Basado en un Acuerdo Marco"/>
    <s v="Sí"/>
    <n v="160.4"/>
    <n v="160.4"/>
    <s v=""/>
    <s v=""/>
    <s v=""/>
    <s v=""/>
    <s v="/"/>
  </r>
  <r>
    <x v="3"/>
    <x v="26"/>
    <s v="005212/2022"/>
    <s v="preparacion de muestras"/>
    <s v="Contrato de suministros"/>
    <s v="Basado en un Acuerdo Marco"/>
    <s v="Sí"/>
    <n v="16.940000000000001"/>
    <n v="16.940000000000001"/>
    <s v=""/>
    <s v=""/>
    <s v=""/>
    <s v=""/>
    <s v="/"/>
  </r>
  <r>
    <x v="3"/>
    <x v="26"/>
    <s v="005213/2022"/>
    <s v="82022000092 | email 16 febre|hotel e82/2329/3911/0"/>
    <s v="Contrato de servicios"/>
    <s v="Basado en un Acuerdo Marco"/>
    <s v="Sí"/>
    <n v="131.94999999999999"/>
    <n v="131.94999999999999"/>
    <s v=""/>
    <s v=""/>
    <s v=""/>
    <s v=""/>
    <s v="/"/>
  </r>
  <r>
    <x v="3"/>
    <x v="26"/>
    <s v="005214/2022"/>
    <s v="30122000428 | email 16 febre|tren + hotel e82/2329/3928/0"/>
    <s v="Contrato de servicios"/>
    <s v="Basado en un Acuerdo Marco"/>
    <s v="Sí"/>
    <n v="485.68"/>
    <n v="485.68"/>
    <s v=""/>
    <s v=""/>
    <s v=""/>
    <s v=""/>
    <s v="/"/>
  </r>
  <r>
    <x v="3"/>
    <x v="26"/>
    <s v="005215/2022"/>
    <s v="30122000429 | email 16 febre|tren e82/2329/3819/0"/>
    <s v="Contrato de servicios"/>
    <s v="Basado en un Acuerdo Marco"/>
    <s v="Sí"/>
    <n v="62.7"/>
    <n v="62.7"/>
    <s v=""/>
    <s v=""/>
    <s v=""/>
    <s v=""/>
    <s v="/"/>
  </r>
  <r>
    <x v="3"/>
    <x v="26"/>
    <s v="005263/2022"/>
    <s v="2 botellas de helio cliente 10938147"/>
    <s v="Contrato de suministros"/>
    <s v="Basado en un Acuerdo Marco"/>
    <s v="Sí"/>
    <n v="599"/>
    <n v="599"/>
    <s v=""/>
    <s v=""/>
    <s v=""/>
    <s v=""/>
    <s v="/"/>
  </r>
  <r>
    <x v="3"/>
    <x v="26"/>
    <s v="005328/2022"/>
    <s v="Analisis de gases"/>
    <s v="Contrato de suministros"/>
    <s v="Basado en un Acuerdo Marco"/>
    <s v="Sí"/>
    <n v="374.37"/>
    <n v="374.37"/>
    <s v=""/>
    <s v=""/>
    <s v=""/>
    <s v=""/>
    <s v="/"/>
  </r>
  <r>
    <x v="3"/>
    <x v="26"/>
    <s v="005361/2022"/>
    <s v="Nitrogeno 50"/>
    <s v="Contrato de suministros"/>
    <s v="Basado en un Acuerdo Marco"/>
    <s v="Sí"/>
    <n v="112.94"/>
    <n v="112.94"/>
    <s v=""/>
    <s v=""/>
    <s v=""/>
    <s v=""/>
    <s v="/"/>
  </r>
  <r>
    <x v="3"/>
    <x v="26"/>
    <s v="005385/2022"/>
    <s v="47022000034 | email 21 febre|tren e82/2329/3949/0"/>
    <s v="Contrato de servicios"/>
    <s v="Basado en un Acuerdo Marco"/>
    <s v="Sí"/>
    <n v="62.71"/>
    <n v="62.71"/>
    <s v=""/>
    <s v=""/>
    <s v=""/>
    <s v=""/>
    <s v="/"/>
  </r>
  <r>
    <x v="3"/>
    <x v="26"/>
    <s v="005446/2022"/>
    <s v="Botella de gas co2"/>
    <s v="Contrato de suministros"/>
    <s v="Basado en un Acuerdo Marco"/>
    <s v="Sí"/>
    <n v="485.51"/>
    <n v="485.51"/>
    <s v=""/>
    <s v=""/>
    <s v=""/>
    <s v=""/>
    <s v="/"/>
  </r>
  <r>
    <x v="3"/>
    <x v="26"/>
    <s v="005447/2022"/>
    <s v="Nitrogeno liquido"/>
    <s v="Contrato de suministros"/>
    <s v="Basado en un Acuerdo Marco"/>
    <s v="Sí"/>
    <n v="60.5"/>
    <n v="60.5"/>
    <s v=""/>
    <s v=""/>
    <s v=""/>
    <s v=""/>
    <s v="/"/>
  </r>
  <r>
    <x v="3"/>
    <x v="26"/>
    <s v="005448/2022"/>
    <s v="Nitrogeno liquido"/>
    <s v="Contrato de suministros"/>
    <s v="Basado en un Acuerdo Marco"/>
    <s v="Sí"/>
    <n v="151.25"/>
    <n v="151.25"/>
    <s v=""/>
    <s v=""/>
    <s v=""/>
    <s v=""/>
    <s v="/"/>
  </r>
  <r>
    <x v="3"/>
    <x v="26"/>
    <s v="005449/2022"/>
    <s v="Botella de aire sintetico"/>
    <s v="Contrato de suministros"/>
    <s v="Basado en un Acuerdo Marco"/>
    <s v="Sí"/>
    <n v="160.4"/>
    <n v="160.4"/>
    <s v=""/>
    <s v=""/>
    <s v=""/>
    <s v=""/>
    <s v="/"/>
  </r>
  <r>
    <x v="3"/>
    <x v="26"/>
    <s v="005520/2022"/>
    <s v="2 botellas de nitrogeno n2 puro segun catalogo"/>
    <s v="Contrato de suministros"/>
    <s v="Basado en un Acuerdo Marco"/>
    <s v="Sí"/>
    <n v="548.44000000000005"/>
    <n v="548.44000000000005"/>
    <s v=""/>
    <s v=""/>
    <s v=""/>
    <s v=""/>
    <s v="/"/>
  </r>
  <r>
    <x v="3"/>
    <x v="26"/>
    <s v="005521/2022"/>
    <s v="Nitrogeno"/>
    <s v="Contrato de suministros"/>
    <s v="Basado en un Acuerdo Marco"/>
    <s v="Sí"/>
    <n v="138.06"/>
    <n v="138.06"/>
    <s v=""/>
    <s v=""/>
    <s v=""/>
    <s v=""/>
    <s v="/"/>
  </r>
  <r>
    <x v="3"/>
    <x v="26"/>
    <s v="005522/2022"/>
    <s v="Codigo cliente nippon gases: 02010150 oferta mas economica"/>
    <s v="Contrato de servicios"/>
    <s v="Basado en un Acuerdo Marco"/>
    <s v="Sí"/>
    <n v="72.599999999999994"/>
    <n v="72.599999999999994"/>
    <s v=""/>
    <s v=""/>
    <s v=""/>
    <s v=""/>
    <s v="/"/>
  </r>
  <r>
    <x v="3"/>
    <x v="26"/>
    <s v="005523/2022"/>
    <s v="Alquiler anual de 3 botellas de gas"/>
    <s v="Contrato de servicios"/>
    <s v="Basado en un Acuerdo Marco"/>
    <s v="Sí"/>
    <n v="108.9"/>
    <n v="108.9"/>
    <s v=""/>
    <s v=""/>
    <s v=""/>
    <s v=""/>
    <s v="/"/>
  </r>
  <r>
    <x v="3"/>
    <x v="26"/>
    <s v="005524/2022"/>
    <s v="Adquisicion de una bala de nitrogeno gas tecnico por la sh 12091877"/>
    <s v="Contrato de suministros"/>
    <s v="Basado en un Acuerdo Marco"/>
    <s v="Sí"/>
    <n v="41.29"/>
    <n v="41.29"/>
    <s v=""/>
    <s v=""/>
    <s v=""/>
    <s v=""/>
    <s v="/"/>
  </r>
  <r>
    <x v="3"/>
    <x v="26"/>
    <s v="005525/2022"/>
    <s v="71022000092 | email 23 febre|tren e82/2329/4070/0"/>
    <s v="Contrato de servicios"/>
    <s v="Basado en un Acuerdo Marco"/>
    <s v="Sí"/>
    <n v="22.22"/>
    <n v="22.22"/>
    <s v=""/>
    <s v=""/>
    <s v=""/>
    <s v=""/>
    <s v="/"/>
  </r>
  <r>
    <x v="3"/>
    <x v="26"/>
    <s v="005526/2022"/>
    <s v="52022000030 | email 23 febre|tren + hotel e82/2329/4078/0"/>
    <s v="Contrato de servicios"/>
    <s v="Basado en un Acuerdo Marco"/>
    <s v="Sí"/>
    <n v="204.83"/>
    <n v="204.83"/>
    <s v=""/>
    <s v=""/>
    <s v=""/>
    <s v=""/>
    <s v="/"/>
  </r>
  <r>
    <x v="3"/>
    <x v="26"/>
    <s v="005527/2022"/>
    <s v="34122000008 | email 23 febre|tren e82/2329/4087/0"/>
    <s v="Contrato de servicios"/>
    <s v="Basado en un Acuerdo Marco"/>
    <s v="Sí"/>
    <n v="47.41"/>
    <n v="47.41"/>
    <s v=""/>
    <s v=""/>
    <s v=""/>
    <s v=""/>
    <s v="/"/>
  </r>
  <r>
    <x v="3"/>
    <x v="26"/>
    <s v="005528/2022"/>
    <s v="uso de gas incubadores"/>
    <s v="Contrato de suministros"/>
    <s v="Basado en un Acuerdo Marco"/>
    <s v="Sí"/>
    <n v="302.38"/>
    <n v="302.38"/>
    <s v=""/>
    <s v=""/>
    <s v=""/>
    <s v=""/>
    <s v="/"/>
  </r>
  <r>
    <x v="3"/>
    <x v="26"/>
    <s v="005611/2022"/>
    <s v="9 balas laboratorio de materiales edificio inei a cargo de gemma herranz"/>
    <s v="Contrato de servicios"/>
    <s v="Basado en un Acuerdo Marco"/>
    <s v="Sí"/>
    <n v="326.7"/>
    <n v="326.7"/>
    <s v=""/>
    <s v=""/>
    <s v=""/>
    <s v=""/>
    <s v="/"/>
  </r>
  <r>
    <x v="3"/>
    <x v="26"/>
    <s v="005612/2022"/>
    <s v="163 litros de nitrogeno liquido"/>
    <s v="Contrato de suministros"/>
    <s v="Basado en un Acuerdo Marco"/>
    <s v="Sí"/>
    <n v="138.06"/>
    <n v="138.06"/>
    <s v=""/>
    <s v=""/>
    <s v=""/>
    <s v=""/>
    <s v="/"/>
  </r>
  <r>
    <x v="3"/>
    <x v="26"/>
    <s v="005613/2022"/>
    <s v="Gas argon metano"/>
    <s v="Contrato de suministros"/>
    <s v="Basado en un Acuerdo Marco"/>
    <s v="Sí"/>
    <n v="522.79"/>
    <n v="522.79"/>
    <s v=""/>
    <s v=""/>
    <s v=""/>
    <s v=""/>
    <s v="/"/>
  </r>
  <r>
    <x v="3"/>
    <x v="26"/>
    <s v="005614/2022"/>
    <s v="9 botellas de gas en envase de 10 m3"/>
    <s v="Contrato de servicios"/>
    <s v="Basado en un Acuerdo Marco"/>
    <s v="Sí"/>
    <n v="326.7"/>
    <n v="326.7"/>
    <s v=""/>
    <s v=""/>
    <s v=""/>
    <s v=""/>
    <s v="/"/>
  </r>
  <r>
    <x v="3"/>
    <x v="26"/>
    <s v="005615/2022"/>
    <s v="71022000097 | email 24 febre|tren e82/2329/"/>
    <s v="Contrato de servicios"/>
    <s v="Basado en un Acuerdo Marco"/>
    <s v="Sí"/>
    <n v="13.92"/>
    <n v="13.92"/>
    <s v=""/>
    <s v=""/>
    <s v=""/>
    <s v=""/>
    <s v="/"/>
  </r>
  <r>
    <x v="3"/>
    <x v="26"/>
    <s v="005740/2022"/>
    <s v="n2"/>
    <s v="Contrato de suministros"/>
    <s v="Basado en un Acuerdo Marco"/>
    <s v="Sí"/>
    <n v="50.82"/>
    <n v="50.82"/>
    <s v=""/>
    <s v=""/>
    <s v=""/>
    <s v=""/>
    <s v="/"/>
  </r>
  <r>
    <x v="3"/>
    <x v="26"/>
    <s v="005741/2022"/>
    <s v="botella co2"/>
    <s v="Contrato de suministros"/>
    <s v="Basado en un Acuerdo Marco"/>
    <s v="Sí"/>
    <n v="432.58"/>
    <n v="432.58"/>
    <s v=""/>
    <s v=""/>
    <s v=""/>
    <s v=""/>
    <s v="/"/>
  </r>
  <r>
    <x v="3"/>
    <x v="26"/>
    <s v="005822/2022"/>
    <s v="una botella de helio gas"/>
    <s v="Contrato de suministros"/>
    <s v="Basado en un Acuerdo Marco"/>
    <s v="Sí"/>
    <n v="299.5"/>
    <n v="299.5"/>
    <s v=""/>
    <s v=""/>
    <s v=""/>
    <s v=""/>
    <s v="/"/>
  </r>
  <r>
    <x v="3"/>
    <x v="26"/>
    <s v="005823/2022"/>
    <s v="U0122000124 | email 01 marzo|hotel e82/2329/4192/0"/>
    <s v="Contrato de servicios"/>
    <s v="Basado en un Acuerdo Marco"/>
    <s v="Sí"/>
    <n v="1028.68"/>
    <n v="1028.68"/>
    <s v=""/>
    <s v=""/>
    <s v=""/>
    <s v=""/>
    <s v="/"/>
  </r>
  <r>
    <x v="3"/>
    <x v="26"/>
    <s v="005901/2022"/>
    <s v="30122000601 | email 02 marzo|hotel e82/2329/4199/0"/>
    <s v="Contrato de servicios"/>
    <s v="Basado en un Acuerdo Marco"/>
    <s v="Sí"/>
    <n v="61.6"/>
    <n v="61.6"/>
    <s v=""/>
    <s v=""/>
    <s v=""/>
    <s v=""/>
    <s v="/"/>
  </r>
  <r>
    <x v="3"/>
    <x v="26"/>
    <s v="005902/2022"/>
    <s v="82022000140 | email 02 marzo|hotel e82/2329/2663/0"/>
    <s v="Contrato de servicios"/>
    <s v="Basado en un Acuerdo Marco"/>
    <s v="Sí"/>
    <n v="295.93"/>
    <n v="295.93"/>
    <s v=""/>
    <s v=""/>
    <s v=""/>
    <s v=""/>
    <s v="/"/>
  </r>
  <r>
    <x v="3"/>
    <x v="26"/>
    <s v="006009/2022"/>
    <s v="Alquiler anual - envase de 9,4 metros cubicos"/>
    <s v="Contrato de servicios"/>
    <s v="Basado en un Acuerdo Marco"/>
    <s v="Sí"/>
    <n v="290.39999999999998"/>
    <n v="290.39999999999998"/>
    <s v=""/>
    <s v=""/>
    <s v=""/>
    <s v=""/>
    <s v="/"/>
  </r>
  <r>
    <x v="3"/>
    <x v="26"/>
    <s v="006010/2022"/>
    <s v="Alquiler anual - envase de 9,1 metros cubicos"/>
    <s v="Contrato de servicios"/>
    <s v="Basado en un Acuerdo Marco"/>
    <s v="Sí"/>
    <n v="290.39999999999998"/>
    <n v="290.39999999999998"/>
    <s v=""/>
    <s v=""/>
    <s v=""/>
    <s v=""/>
    <s v="/"/>
  </r>
  <r>
    <x v="3"/>
    <x v="26"/>
    <s v="006077/2022"/>
    <s v="Nitrogeno liquido"/>
    <s v="Contrato de suministros"/>
    <s v="Basado en un Acuerdo Marco"/>
    <s v="Sí"/>
    <n v="127.05"/>
    <n v="127.05"/>
    <s v=""/>
    <s v=""/>
    <s v=""/>
    <s v=""/>
    <s v="/"/>
  </r>
  <r>
    <x v="3"/>
    <x v="26"/>
    <s v="006078/2022"/>
    <s v="55022000066 | email 04 marzo|hotel e82/2329/4252/0"/>
    <s v="Contrato de servicios"/>
    <s v="Basado en un Acuerdo Marco"/>
    <s v="Sí"/>
    <n v="181.5"/>
    <n v="181.5"/>
    <s v=""/>
    <s v=""/>
    <s v=""/>
    <s v=""/>
    <s v="/"/>
  </r>
  <r>
    <x v="3"/>
    <x v="26"/>
    <s v="006079/2022"/>
    <s v="52022000042 | email 04 marzo|tren e82/2329/4256/0"/>
    <s v="Contrato de servicios"/>
    <s v="Basado en un Acuerdo Marco"/>
    <s v="Sí"/>
    <n v="58.61"/>
    <n v="58.61"/>
    <s v=""/>
    <s v=""/>
    <s v=""/>
    <s v=""/>
    <s v="/"/>
  </r>
  <r>
    <x v="3"/>
    <x v="26"/>
    <s v="006183/2022"/>
    <s v="Dos botellas de n2 99999% pureza ncliente 10894556 retirar dos envases vacios"/>
    <s v="Contrato de suministros"/>
    <s v="Basado en un Acuerdo Marco"/>
    <s v="Sí"/>
    <n v="225.88"/>
    <n v="225.88"/>
    <s v=""/>
    <s v=""/>
    <s v=""/>
    <s v=""/>
    <s v="/"/>
  </r>
  <r>
    <x v="3"/>
    <x v="26"/>
    <s v="006184/2022"/>
    <s v="2 botellas de hidrogeno y dos de nitrogeno cliente 10938147"/>
    <s v="Contrato de suministros"/>
    <s v="Basado en un Acuerdo Marco"/>
    <s v="Sí"/>
    <n v="449.49"/>
    <n v="449.49"/>
    <s v=""/>
    <s v=""/>
    <s v=""/>
    <s v=""/>
    <s v="/"/>
  </r>
  <r>
    <x v="3"/>
    <x v="26"/>
    <s v="006186/2022"/>
    <s v="Botella de nitrogeno calidad alphagaz-2 en tamano b50"/>
    <s v="Contrato de suministros"/>
    <s v="Basado en un Acuerdo Marco"/>
    <s v="Sí"/>
    <n v="261.72000000000003"/>
    <n v="261.72000000000003"/>
    <s v=""/>
    <s v=""/>
    <s v=""/>
    <s v=""/>
    <s v="/"/>
  </r>
  <r>
    <x v="3"/>
    <x v="26"/>
    <s v="006398/2022"/>
    <s v="30122000738 | email 10 mar|gastos anulacion e82/2329/2761/2"/>
    <s v="Contrato de servicios"/>
    <s v="Basado en un Acuerdo Marco"/>
    <s v="Sí"/>
    <n v="191.57"/>
    <n v="191.57"/>
    <s v=""/>
    <s v=""/>
    <s v=""/>
    <s v=""/>
    <s v="/"/>
  </r>
  <r>
    <x v="3"/>
    <x v="26"/>
    <s v="006399/2022"/>
    <s v="30122000740 | email 10|gastos anulacion e82/2329/2764/2"/>
    <s v="Contrato de servicios"/>
    <s v="Basado en un Acuerdo Marco"/>
    <s v="Sí"/>
    <n v="191.57"/>
    <n v="191.57"/>
    <s v=""/>
    <s v=""/>
    <s v=""/>
    <s v=""/>
    <s v="/"/>
  </r>
  <r>
    <x v="3"/>
    <x v="26"/>
    <s v="006465/2022"/>
    <s v="Nitrogeno liquido"/>
    <s v="Contrato de suministros"/>
    <s v="Basado en un Acuerdo Marco"/>
    <s v="Sí"/>
    <n v="60.5"/>
    <n v="60.5"/>
    <s v=""/>
    <s v=""/>
    <s v=""/>
    <s v=""/>
    <s v="/"/>
  </r>
  <r>
    <x v="3"/>
    <x v="26"/>
    <s v="006466/2022"/>
    <s v="52022000043 | 11marzo2022|tren e82/2329/4337/0"/>
    <s v="Contrato de servicios"/>
    <s v="Basado en un Acuerdo Marco"/>
    <s v="Sí"/>
    <n v="29.32"/>
    <n v="29.32"/>
    <s v=""/>
    <s v=""/>
    <s v=""/>
    <s v=""/>
    <s v="/"/>
  </r>
  <r>
    <x v="3"/>
    <x v="26"/>
    <s v="006467/2022"/>
    <s v="Compra de n2 liquido para el equipo de rmn"/>
    <s v="Contrato de suministros"/>
    <s v="Basado en un Acuerdo Marco"/>
    <s v="Sí"/>
    <n v="29.65"/>
    <n v="29.65"/>
    <s v=""/>
    <s v=""/>
    <s v=""/>
    <s v=""/>
    <s v="/"/>
  </r>
  <r>
    <x v="3"/>
    <x v="26"/>
    <s v="006468/2022"/>
    <s v="52022000044 | email 13 marzo|tren e82/2329/4338/0"/>
    <s v="Contrato de servicios"/>
    <s v="Basado en un Acuerdo Marco"/>
    <s v="Sí"/>
    <n v="58.61"/>
    <n v="58.61"/>
    <s v=""/>
    <s v=""/>
    <s v=""/>
    <s v=""/>
    <s v="/"/>
  </r>
  <r>
    <x v="3"/>
    <x v="26"/>
    <s v="006469/2022"/>
    <s v="69022000156 | email 11|tren e82/2329/4365/0"/>
    <s v="Contrato de servicios"/>
    <s v="Basado en un Acuerdo Marco"/>
    <s v="Sí"/>
    <n v="174.23"/>
    <n v="174.23"/>
    <s v=""/>
    <s v=""/>
    <s v=""/>
    <s v=""/>
    <s v="/"/>
  </r>
  <r>
    <x v="3"/>
    <x v="26"/>
    <s v="006470/2022"/>
    <s v="1 envase de argon"/>
    <s v="Contrato de suministros"/>
    <s v="Basado en un Acuerdo Marco"/>
    <s v="Sí"/>
    <n v="111.8"/>
    <n v="111.8"/>
    <s v=""/>
    <s v=""/>
    <s v=""/>
    <s v=""/>
    <s v="/"/>
  </r>
  <r>
    <x v="3"/>
    <x v="26"/>
    <s v="006473/2022"/>
    <s v="2 envases de argon"/>
    <s v="Contrato de suministros"/>
    <s v="Basado en un Acuerdo Marco"/>
    <s v="Sí"/>
    <n v="223.61"/>
    <n v="223.61"/>
    <s v=""/>
    <s v=""/>
    <s v=""/>
    <s v=""/>
    <s v="/"/>
  </r>
  <r>
    <x v="3"/>
    <x v="26"/>
    <s v="006478/2022"/>
    <s v="Bioqui/ alquilar balas o2 y co2"/>
    <s v="Contrato de suministros"/>
    <s v="Basado en un Acuerdo Marco"/>
    <s v="Sí"/>
    <n v="72.599999999999994"/>
    <n v="72.599999999999994"/>
    <s v=""/>
    <s v=""/>
    <s v=""/>
    <s v=""/>
    <s v="/"/>
  </r>
  <r>
    <x v="3"/>
    <x v="26"/>
    <s v="006532/2022"/>
    <s v="2 botellas de helio cliente 13535792"/>
    <s v="Contrato de suministros"/>
    <s v="Basado en un Acuerdo Marco"/>
    <s v="Sí"/>
    <n v="599"/>
    <n v="599"/>
    <s v=""/>
    <s v=""/>
    <s v=""/>
    <s v=""/>
    <s v="/"/>
  </r>
  <r>
    <x v="3"/>
    <x v="26"/>
    <s v="006533/2022"/>
    <s v="U0122000144 | email 14|hotel e82/2329/4824/0"/>
    <s v="Contrato de servicios"/>
    <s v="Basado en un Acuerdo Marco"/>
    <s v="Sí"/>
    <n v="185.35"/>
    <n v="185.35"/>
    <s v=""/>
    <s v=""/>
    <s v=""/>
    <s v=""/>
    <s v="/"/>
  </r>
  <r>
    <x v="3"/>
    <x v="26"/>
    <s v="006534/2022"/>
    <s v="n2 gas"/>
    <s v="Contrato de suministros"/>
    <s v="Basado en un Acuerdo Marco"/>
    <s v="Sí"/>
    <n v="112.94"/>
    <n v="112.94"/>
    <s v=""/>
    <s v=""/>
    <s v=""/>
    <s v=""/>
    <s v="/"/>
  </r>
  <r>
    <x v="3"/>
    <x v="26"/>
    <s v="006600/2022"/>
    <s v="2 botellas de nitrogeno cliente 10938147"/>
    <s v="Contrato de suministros"/>
    <s v="Basado en un Acuerdo Marco"/>
    <s v="Sí"/>
    <n v="225.88"/>
    <n v="225.88"/>
    <s v=""/>
    <s v=""/>
    <s v=""/>
    <s v=""/>
    <s v="/"/>
  </r>
  <r>
    <x v="3"/>
    <x v="26"/>
    <s v="006601/2022"/>
    <s v="n2"/>
    <s v="Contrato de suministros"/>
    <s v="Basado en un Acuerdo Marco"/>
    <s v="Sí"/>
    <n v="50.82"/>
    <n v="50.82"/>
    <s v=""/>
    <s v=""/>
    <s v=""/>
    <s v=""/>
    <s v="/"/>
  </r>
  <r>
    <x v="3"/>
    <x v="26"/>
    <s v="006653/2022"/>
    <s v="13422000373 | email 16 marzo|gastos anulacion e82/2329/5094/0"/>
    <s v="Contrato de servicios"/>
    <s v="Basado en un Acuerdo Marco"/>
    <s v="Sí"/>
    <n v="56.01"/>
    <n v="56.01"/>
    <s v=""/>
    <s v=""/>
    <s v=""/>
    <s v=""/>
    <s v="/"/>
  </r>
  <r>
    <x v="3"/>
    <x v="26"/>
    <s v="006698/2022"/>
    <s v="26522000093 | email 17|tren e82/2329/4299/0"/>
    <s v="Contrato de servicios"/>
    <s v="Basado en un Acuerdo Marco"/>
    <s v="Sí"/>
    <n v="45.82"/>
    <n v="45.82"/>
    <s v=""/>
    <s v=""/>
    <s v=""/>
    <s v=""/>
    <s v="/"/>
  </r>
  <r>
    <x v="3"/>
    <x v="26"/>
    <s v="006795/2022"/>
    <s v="2 botellas de helio y 2 de aire sintetico cliente 10938147"/>
    <s v="Contrato de suministros"/>
    <s v="Basado en un Acuerdo Marco"/>
    <s v="Sí"/>
    <n v="919.8"/>
    <n v="919.8"/>
    <s v=""/>
    <s v=""/>
    <s v=""/>
    <s v=""/>
    <s v="/"/>
  </r>
  <r>
    <x v="3"/>
    <x v="26"/>
    <s v="006796/2022"/>
    <s v="33022000118 | email 21 m|vuelo e82/2329/4379/0"/>
    <s v="Contrato de servicios"/>
    <s v="Basado en un Acuerdo Marco"/>
    <s v="Sí"/>
    <n v="801.75"/>
    <n v="801.75"/>
    <s v=""/>
    <s v=""/>
    <s v=""/>
    <s v=""/>
    <s v="/"/>
  </r>
  <r>
    <x v="3"/>
    <x v="26"/>
    <s v="006797/2022"/>
    <s v="10122000510 | email 21 m|tren + hotel e82/2329/4333/0"/>
    <s v="Contrato de servicios"/>
    <s v="Basado en un Acuerdo Marco"/>
    <s v="Sí"/>
    <n v="784.22"/>
    <n v="784.22"/>
    <s v=""/>
    <s v=""/>
    <s v=""/>
    <s v=""/>
    <s v="/"/>
  </r>
  <r>
    <x v="3"/>
    <x v="26"/>
    <s v="006843/2022"/>
    <s v="47022000058 | email 22 marzo|tren e82/2329/4420/0"/>
    <s v="Contrato de servicios"/>
    <s v="Basado en un Acuerdo Marco"/>
    <s v="Sí"/>
    <n v="62.7"/>
    <n v="62.7"/>
    <s v=""/>
    <s v=""/>
    <s v=""/>
    <s v=""/>
    <s v="/"/>
  </r>
  <r>
    <x v="3"/>
    <x v="26"/>
    <s v="006844/2022"/>
    <s v="50622000087 | email 22 ma|refacturacion e82/2329/764/2"/>
    <s v="Contrato de servicios"/>
    <s v="Basado en un Acuerdo Marco"/>
    <s v="Sí"/>
    <n v="177.8"/>
    <n v="177.8"/>
    <s v=""/>
    <s v=""/>
    <s v=""/>
    <s v=""/>
    <s v="/"/>
  </r>
  <r>
    <x v="3"/>
    <x v="26"/>
    <s v="006871/2022"/>
    <s v="31022000067 | email 23 marzo|tren e82/2329/4426/0"/>
    <s v="Contrato de servicios"/>
    <s v="Basado en un Acuerdo Marco"/>
    <s v="Sí"/>
    <n v="47.41"/>
    <n v="47.41"/>
    <s v=""/>
    <s v=""/>
    <s v=""/>
    <s v=""/>
    <s v="/"/>
  </r>
  <r>
    <x v="3"/>
    <x v="26"/>
    <s v="006912/2022"/>
    <s v="71022000173 | email 24 marzo|tren e82/2329/4458/0"/>
    <s v="Contrato de servicios"/>
    <s v="Basado en un Acuerdo Marco"/>
    <s v="Sí"/>
    <n v="13.92"/>
    <n v="13.92"/>
    <s v=""/>
    <s v=""/>
    <s v=""/>
    <s v=""/>
    <s v="/"/>
  </r>
  <r>
    <x v="3"/>
    <x v="26"/>
    <s v="006913/2022"/>
    <s v="71022000174 | 24032022|tren"/>
    <s v="Contrato de servicios"/>
    <s v="Basado en un Acuerdo Marco"/>
    <s v="Sí"/>
    <n v="22.22"/>
    <n v="22.22"/>
    <s v=""/>
    <s v=""/>
    <s v=""/>
    <s v=""/>
    <s v="/"/>
  </r>
  <r>
    <x v="3"/>
    <x v="26"/>
    <s v="006914/2022"/>
    <s v="69022000182 | 24032022|tren e82/2329/4552/0"/>
    <s v="Contrato de servicios"/>
    <s v="Basado en un Acuerdo Marco"/>
    <s v="Sí"/>
    <n v="203.93"/>
    <n v="203.93"/>
    <s v=""/>
    <s v=""/>
    <s v=""/>
    <s v=""/>
    <s v="/"/>
  </r>
  <r>
    <x v="3"/>
    <x v="26"/>
    <s v="006915/2022"/>
    <s v="14022000128 | 24032022|tren + hotel e82/2329/4599/0"/>
    <s v="Contrato de servicios"/>
    <s v="Basado en un Acuerdo Marco"/>
    <s v="Sí"/>
    <n v="154.61000000000001"/>
    <n v="154.61000000000001"/>
    <s v=""/>
    <s v=""/>
    <s v=""/>
    <s v=""/>
    <s v="/"/>
  </r>
  <r>
    <x v="3"/>
    <x v="26"/>
    <s v="006936/2022"/>
    <s v="83022000053 | 25032022|tren + hotel e82/2329/4882/0"/>
    <s v="Contrato de servicios"/>
    <s v="Basado en un Acuerdo Marco"/>
    <s v="Sí"/>
    <n v="447.06"/>
    <n v="447.06"/>
    <s v=""/>
    <s v=""/>
    <s v=""/>
    <s v=""/>
    <s v="/"/>
  </r>
  <r>
    <x v="3"/>
    <x v="26"/>
    <s v="006937/2022"/>
    <s v="Cep22000121 | 25032022|tren e82/2329/5178/0"/>
    <s v="Contrato de servicios"/>
    <s v="Basado en un Acuerdo Marco"/>
    <s v="Sí"/>
    <n v="22.22"/>
    <n v="22.22"/>
    <s v=""/>
    <s v=""/>
    <s v=""/>
    <s v=""/>
    <s v="/"/>
  </r>
  <r>
    <x v="3"/>
    <x v="26"/>
    <s v="006938/2022"/>
    <s v="U0122000199 | email 25|hotel e82/2329/5031/0"/>
    <s v="Contrato de servicios"/>
    <s v="Basado en un Acuerdo Marco"/>
    <s v="Sí"/>
    <n v="413.93"/>
    <n v="413.93"/>
    <s v=""/>
    <s v=""/>
    <s v=""/>
    <s v=""/>
    <s v="/"/>
  </r>
  <r>
    <x v="3"/>
    <x v="26"/>
    <s v="006939/2022"/>
    <s v="U0122000200 | email 25 marzo|tren e82/2329/5327/0"/>
    <s v="Contrato de servicios"/>
    <s v="Basado en un Acuerdo Marco"/>
    <s v="Sí"/>
    <n v="468.33"/>
    <n v="468.33"/>
    <s v=""/>
    <s v=""/>
    <s v=""/>
    <s v=""/>
    <s v="/"/>
  </r>
  <r>
    <x v="3"/>
    <x v="26"/>
    <s v="006940/2022"/>
    <s v="71022000181 | email 25 marzo|tren e82/2329/5358/0"/>
    <s v="Contrato de servicios"/>
    <s v="Basado en un Acuerdo Marco"/>
    <s v="Sí"/>
    <n v="22.21"/>
    <n v="22.21"/>
    <s v=""/>
    <s v=""/>
    <s v=""/>
    <s v=""/>
    <s v="/"/>
  </r>
  <r>
    <x v="3"/>
    <x v="26"/>
    <s v="006941/2022"/>
    <s v="U0122000201 | 25032022|tren e82/2329/5513/0"/>
    <s v="Contrato de servicios"/>
    <s v="Basado en un Acuerdo Marco"/>
    <s v="Sí"/>
    <n v="194.62"/>
    <n v="194.62"/>
    <s v=""/>
    <s v=""/>
    <s v=""/>
    <s v=""/>
    <s v="/"/>
  </r>
  <r>
    <x v="3"/>
    <x v="26"/>
    <s v="006942/2022"/>
    <s v="47022000064 | email 25 marzo|tren e82/2329/4791/0"/>
    <s v="Contrato de servicios"/>
    <s v="Basado en un Acuerdo Marco"/>
    <s v="Sí"/>
    <n v="62.71"/>
    <n v="62.71"/>
    <s v=""/>
    <s v=""/>
    <s v=""/>
    <s v=""/>
    <s v="/"/>
  </r>
  <r>
    <x v="3"/>
    <x v="26"/>
    <s v="006943/2022"/>
    <s v="U0122000202 | 25032022|tren e82/2329/4868/0"/>
    <s v="Contrato de servicios"/>
    <s v="Basado en un Acuerdo Marco"/>
    <s v="Sí"/>
    <n v="97.33"/>
    <n v="97.33"/>
    <s v=""/>
    <s v=""/>
    <s v=""/>
    <s v=""/>
    <s v="/"/>
  </r>
  <r>
    <x v="3"/>
    <x v="26"/>
    <s v="006944/2022"/>
    <s v="12522000003 | 25032022|tren + hotel e82/2329/4920/0"/>
    <s v="Contrato de servicios"/>
    <s v="Basado en un Acuerdo Marco"/>
    <s v="Sí"/>
    <n v="263.02999999999997"/>
    <n v="263.02999999999997"/>
    <s v=""/>
    <s v=""/>
    <s v=""/>
    <s v=""/>
    <s v="/"/>
  </r>
  <r>
    <x v="3"/>
    <x v="26"/>
    <s v="006988/2022"/>
    <s v="76022000082 | 29/03/2022|tren e82/2329/5258/1"/>
    <s v="Contrato de servicios"/>
    <s v="Basado en un Acuerdo Marco"/>
    <s v="Sí"/>
    <n v="13.9"/>
    <n v="13.9"/>
    <s v=""/>
    <s v=""/>
    <s v=""/>
    <s v=""/>
    <s v="/"/>
  </r>
  <r>
    <x v="3"/>
    <x v="26"/>
    <s v="009344/2022"/>
    <s v="35022000006 | email 21 enero|tren e82/2329/3063/0"/>
    <s v="Contrato de servicios"/>
    <s v="Basado en un Acuerdo Marco"/>
    <s v="Sí"/>
    <n v="38.520000000000003"/>
    <n v="38.520000000000003"/>
    <s v=""/>
    <s v=""/>
    <s v=""/>
    <s v=""/>
    <s v="/"/>
  </r>
  <r>
    <x v="3"/>
    <x v="26"/>
    <s v="009345/2022"/>
    <s v="gas argon para analisis mediante icp-ms"/>
    <s v="Contrato de suministros"/>
    <s v="Basado en un Acuerdo Marco"/>
    <s v="Sí"/>
    <n v="394.63"/>
    <n v="394.63"/>
    <s v=""/>
    <s v=""/>
    <s v=""/>
    <s v=""/>
    <s v="/"/>
  </r>
  <r>
    <x v="3"/>
    <x v="26"/>
    <s v="009354/2022"/>
    <s v="renovacion contrato 14879581"/>
    <s v="Contrato de servicios"/>
    <s v="Basado en un Acuerdo Marco"/>
    <s v="Sí"/>
    <n v="60.5"/>
    <n v="60.5"/>
    <s v=""/>
    <s v=""/>
    <s v=""/>
    <s v=""/>
    <s v="/"/>
  </r>
  <r>
    <x v="3"/>
    <x v="26"/>
    <s v="009365/2022"/>
    <s v="u0122000045 | email 31 enero|hotel e82/2329/3163/0"/>
    <s v="Contrato de servicios"/>
    <s v="Basado en un Acuerdo Marco"/>
    <s v="Sí"/>
    <n v="121.42"/>
    <n v="121.42"/>
    <s v=""/>
    <s v=""/>
    <s v=""/>
    <s v=""/>
    <s v="/"/>
  </r>
  <r>
    <x v="3"/>
    <x v="26"/>
    <s v="009372/2022"/>
    <s v="bala de co2"/>
    <s v="Contrato de suministros"/>
    <s v="Basado en un Acuerdo Marco"/>
    <s v="Sí"/>
    <n v="485.51"/>
    <n v="485.51"/>
    <s v=""/>
    <s v=""/>
    <s v=""/>
    <s v=""/>
    <s v="/"/>
  </r>
  <r>
    <x v="3"/>
    <x v="26"/>
    <s v="009373/2022"/>
    <s v="investigacion"/>
    <s v="Contrato de suministros"/>
    <s v="Basado en un Acuerdo Marco"/>
    <s v="Sí"/>
    <n v="197.31"/>
    <n v="197.31"/>
    <s v=""/>
    <s v=""/>
    <s v=""/>
    <s v=""/>
    <s v="/"/>
  </r>
  <r>
    <x v="3"/>
    <x v="26"/>
    <s v="009374/2022"/>
    <s v="helio de alta pureza   numero de cliente14050686"/>
    <s v="Contrato de suministros"/>
    <s v="Basado en un Acuerdo Marco"/>
    <s v="Sí"/>
    <n v="320.64999999999998"/>
    <n v="320.64999999999998"/>
    <s v=""/>
    <s v=""/>
    <s v=""/>
    <s v=""/>
    <s v="/"/>
  </r>
  <r>
    <x v="3"/>
    <x v="26"/>
    <s v="009436/2022"/>
    <s v="botella mezcla metano en nitrogeno"/>
    <s v="Contrato de suministros"/>
    <s v="Basado en un Acuerdo Marco"/>
    <s v="Sí"/>
    <n v="202.92"/>
    <n v="202.92"/>
    <s v=""/>
    <s v=""/>
    <s v=""/>
    <s v=""/>
    <s v="/"/>
  </r>
  <r>
    <x v="3"/>
    <x v="26"/>
    <s v="009461/2022"/>
    <s v="alquiler de una botella cliente 13765231"/>
    <s v="Contrato de servicios"/>
    <s v="Basado en un Acuerdo Marco"/>
    <s v="Sí"/>
    <n v="60.5"/>
    <n v="60.5"/>
    <s v=""/>
    <s v=""/>
    <s v=""/>
    <s v=""/>
    <s v="/"/>
  </r>
  <r>
    <x v="3"/>
    <x v="26"/>
    <s v="009500/2022"/>
    <s v="argon 60 alta pureza"/>
    <s v="Contrato de suministros"/>
    <s v="Basado en un Acuerdo Marco"/>
    <s v="Sí"/>
    <n v="163.25"/>
    <n v="163.25"/>
    <s v=""/>
    <s v=""/>
    <s v=""/>
    <s v=""/>
    <s v="/"/>
  </r>
  <r>
    <x v="3"/>
    <x v="26"/>
    <s v="009533/2022"/>
    <s v="renovacion alquiler bombonas de helio extra puro y de co2"/>
    <s v="Contrato de servicios"/>
    <s v="Basado en un Acuerdo Marco"/>
    <s v="Sí"/>
    <n v="145.19999999999999"/>
    <n v="145.19999999999999"/>
    <s v=""/>
    <s v=""/>
    <s v=""/>
    <s v=""/>
    <s v="/"/>
  </r>
  <r>
    <x v="3"/>
    <x v="26"/>
    <s v="009540/2022"/>
    <s v="analisis de aromas"/>
    <s v="Contrato de suministros"/>
    <s v="Basado en un Acuerdo Marco"/>
    <s v="Sí"/>
    <n v="374.37"/>
    <n v="374.37"/>
    <s v=""/>
    <s v=""/>
    <s v=""/>
    <s v=""/>
    <s v="/"/>
  </r>
  <r>
    <x v="3"/>
    <x v="26"/>
    <s v="009541/2022"/>
    <s v="34522000004 | email 24 febre|tren e82/2329/4136/0"/>
    <s v="Contrato de servicios"/>
    <s v="Basado en un Acuerdo Marco"/>
    <s v="Sí"/>
    <n v="62.72"/>
    <n v="62.72"/>
    <s v=""/>
    <s v=""/>
    <s v=""/>
    <s v=""/>
    <s v="/"/>
  </r>
  <r>
    <x v="3"/>
    <x v="26"/>
    <s v="009699/2022"/>
    <s v="compra de una bala de nitrogeno presurizado del 99,999% segun la sh 10894091"/>
    <s v="Contrato de suministros"/>
    <s v="Basado en un Acuerdo Marco"/>
    <s v="Sí"/>
    <n v="112.94"/>
    <n v="112.94"/>
    <s v=""/>
    <s v=""/>
    <s v=""/>
    <s v=""/>
    <s v="/"/>
  </r>
  <r>
    <x v="3"/>
    <x v="26"/>
    <s v="009700/2022"/>
    <s v="60 l de helio liquido usuario: 10940087 entrega: san alberto magno fecha: 20 de abril de 2022"/>
    <s v="Contrato de suministros"/>
    <s v="Basado en un Acuerdo Marco"/>
    <s v="Sí"/>
    <n v="1016.4"/>
    <n v="1016.4"/>
    <s v=""/>
    <s v=""/>
    <s v=""/>
    <s v=""/>
    <s v="/"/>
  </r>
  <r>
    <x v="3"/>
    <x v="26"/>
    <s v="009732/2022"/>
    <s v="bala de argon porcentaje pureza:99,999 de 10,5 metros cubicos"/>
    <s v="Contrato de suministros"/>
    <s v="Basado en un Acuerdo Marco"/>
    <s v="Sí"/>
    <n v="197.31"/>
    <n v="197.31"/>
    <s v=""/>
    <s v=""/>
    <s v=""/>
    <s v=""/>
    <s v="/"/>
  </r>
  <r>
    <x v="3"/>
    <x v="26"/>
    <s v="009758/2022"/>
    <s v="2 envases de argon"/>
    <s v="Contrato de suministros"/>
    <s v="Basado en un Acuerdo Marco"/>
    <s v="Sí"/>
    <n v="223.61"/>
    <n v="223.61"/>
    <s v=""/>
    <s v=""/>
    <s v=""/>
    <s v=""/>
    <s v="/"/>
  </r>
  <r>
    <x v="3"/>
    <x v="26"/>
    <s v="009785/2022"/>
    <s v="gases para estudio de productos"/>
    <s v="Contrato de suministros"/>
    <s v="Basado en un Acuerdo Marco"/>
    <s v="Sí"/>
    <n v="101.79"/>
    <n v="101.79"/>
    <s v=""/>
    <s v=""/>
    <s v=""/>
    <s v=""/>
    <s v="/"/>
  </r>
  <r>
    <x v="3"/>
    <x v="26"/>
    <s v="009809/2022"/>
    <s v="alquiler envase de gases"/>
    <s v="Contrato de servicios"/>
    <s v="Basado en un Acuerdo Marco"/>
    <s v="Sí"/>
    <n v="36.299999999999997"/>
    <n v="36.299999999999997"/>
    <s v=""/>
    <s v=""/>
    <s v=""/>
    <s v=""/>
    <s v="/"/>
  </r>
  <r>
    <x v="3"/>
    <x v="26"/>
    <s v="009810/2022"/>
    <s v="recarga nitrogeno liquido"/>
    <s v="Contrato de suministros"/>
    <s v="Basado en un Acuerdo Marco"/>
    <s v="Sí"/>
    <n v="72.599999999999994"/>
    <n v="72.599999999999994"/>
    <s v=""/>
    <s v=""/>
    <s v=""/>
    <s v=""/>
    <s v="/"/>
  </r>
  <r>
    <x v="3"/>
    <x v="26"/>
    <s v="009889/2022"/>
    <s v="alquiler envase nitrogeno"/>
    <s v="Contrato de servicios"/>
    <s v="Basado en un Acuerdo Marco"/>
    <s v="Sí"/>
    <n v="36.299999999999997"/>
    <n v="36.299999999999997"/>
    <s v=""/>
    <s v=""/>
    <s v=""/>
    <s v=""/>
    <s v="/"/>
  </r>
  <r>
    <x v="3"/>
    <x v="26"/>
    <s v="009890/2022"/>
    <s v="codigo cliente rafa lujan en nippon gases: 02010150 alquiler una botella n2 liquido"/>
    <s v="Contrato de servicios"/>
    <s v="Basado en un Acuerdo Marco"/>
    <s v="Sí"/>
    <n v="36.299999999999997"/>
    <n v="36.299999999999997"/>
    <s v=""/>
    <s v=""/>
    <s v=""/>
    <s v=""/>
    <s v="/"/>
  </r>
  <r>
    <x v="3"/>
    <x v="26"/>
    <s v="009911/2022"/>
    <s v="gases"/>
    <s v="Contrato de suministros"/>
    <s v="Basado en un Acuerdo Marco"/>
    <s v="Sí"/>
    <n v="609.75"/>
    <n v="609.75"/>
    <s v=""/>
    <s v=""/>
    <s v=""/>
    <s v=""/>
    <s v="/"/>
  </r>
  <r>
    <x v="3"/>
    <x v="26"/>
    <s v="009956/2022"/>
    <s v="2 envases de argon"/>
    <s v="Contrato de suministros"/>
    <s v="Basado en un Acuerdo Marco"/>
    <s v="Sí"/>
    <n v="223.61"/>
    <n v="223.61"/>
    <s v=""/>
    <s v=""/>
    <s v=""/>
    <s v=""/>
    <s v="/"/>
  </r>
  <r>
    <x v="3"/>
    <x v="26"/>
    <s v="009957/2022"/>
    <s v="alquiler de 4 envases cliente  14050407"/>
    <s v="Contrato de servicios"/>
    <s v="Basado en un Acuerdo Marco"/>
    <s v="Sí"/>
    <n v="145.19999999999999"/>
    <n v="145.19999999999999"/>
    <s v=""/>
    <s v=""/>
    <s v=""/>
    <s v=""/>
    <s v="/"/>
  </r>
  <r>
    <x v="3"/>
    <x v="26"/>
    <s v="010003/2022"/>
    <s v="co2"/>
    <s v="Contrato de suministros"/>
    <s v="Basado en un Acuerdo Marco"/>
    <s v="Sí"/>
    <n v="433.53"/>
    <n v="433.53"/>
    <s v=""/>
    <s v=""/>
    <s v=""/>
    <s v=""/>
    <s v="/"/>
  </r>
  <r>
    <x v="3"/>
    <x v="26"/>
    <s v="010004/2022"/>
    <s v="gas para analisis cromatografico"/>
    <s v="Contrato de suministros"/>
    <s v="Basado en un Acuerdo Marco"/>
    <s v="Sí"/>
    <n v="299.5"/>
    <n v="299.5"/>
    <s v=""/>
    <s v=""/>
    <s v=""/>
    <s v=""/>
    <s v="/"/>
  </r>
  <r>
    <x v="3"/>
    <x v="26"/>
    <s v="010005/2022"/>
    <s v="botellas argon y helio"/>
    <s v="Contrato de suministros"/>
    <s v="Basado en un Acuerdo Marco"/>
    <s v="Sí"/>
    <n v="1388.26"/>
    <n v="1388.26"/>
    <s v=""/>
    <s v=""/>
    <s v=""/>
    <s v=""/>
    <s v="/"/>
  </r>
  <r>
    <x v="3"/>
    <x v="26"/>
    <s v="010041/2022"/>
    <s v="n2 gas"/>
    <s v="Contrato de suministros"/>
    <s v="Basado en un Acuerdo Marco"/>
    <s v="Sí"/>
    <n v="225.88"/>
    <n v="225.88"/>
    <s v=""/>
    <s v=""/>
    <s v=""/>
    <s v=""/>
    <s v="/"/>
  </r>
  <r>
    <x v="3"/>
    <x v="26"/>
    <s v="010103/2022"/>
    <s v="30122000948 | email 24 marzo|tren e82/2329/4439/0"/>
    <s v="Contrato de servicios"/>
    <s v="Basado en un Acuerdo Marco"/>
    <s v="Sí"/>
    <n v="47.41"/>
    <n v="47.41"/>
    <s v=""/>
    <s v=""/>
    <s v=""/>
    <s v=""/>
    <s v="/"/>
  </r>
  <r>
    <x v="3"/>
    <x v="26"/>
    <s v="010104/2022"/>
    <s v="10122000544 | 24032022|tren + hotel e82/2329/4616/0"/>
    <s v="Contrato de servicios"/>
    <s v="Basado en un Acuerdo Marco"/>
    <s v="Sí"/>
    <n v="217.95"/>
    <n v="217.95"/>
    <s v=""/>
    <s v=""/>
    <s v=""/>
    <s v=""/>
    <s v="/"/>
  </r>
  <r>
    <x v="3"/>
    <x v="26"/>
    <s v="010105/2022"/>
    <s v="bombona de nitrogeno"/>
    <s v="Contrato de suministros"/>
    <s v="Basado en un Acuerdo Marco"/>
    <s v="Sí"/>
    <n v="112.94"/>
    <n v="112.94"/>
    <s v=""/>
    <s v=""/>
    <s v=""/>
    <s v=""/>
    <s v="/"/>
  </r>
  <r>
    <x v="3"/>
    <x v="26"/>
    <s v="010106/2022"/>
    <s v="bombona de argon 99999"/>
    <s v="Contrato de suministros"/>
    <s v="Basado en un Acuerdo Marco"/>
    <s v="Sí"/>
    <n v="197.31"/>
    <n v="197.31"/>
    <s v=""/>
    <s v=""/>
    <s v=""/>
    <s v=""/>
    <s v="/"/>
  </r>
  <r>
    <x v="3"/>
    <x v="26"/>
    <s v="010145/2022"/>
    <s v="2 envases de argon"/>
    <s v="Contrato de suministros"/>
    <s v="Basado en un Acuerdo Marco"/>
    <s v="Sí"/>
    <n v="223.61"/>
    <n v="223.61"/>
    <s v=""/>
    <s v=""/>
    <s v=""/>
    <s v=""/>
    <s v="/"/>
  </r>
  <r>
    <x v="3"/>
    <x v="26"/>
    <s v="010146/2022"/>
    <s v="nitrogeno liquido"/>
    <s v="Contrato de suministros"/>
    <s v="Basado en un Acuerdo Marco"/>
    <s v="Sí"/>
    <n v="60.5"/>
    <n v="60.5"/>
    <s v=""/>
    <s v=""/>
    <s v=""/>
    <s v=""/>
    <s v="/"/>
  </r>
  <r>
    <x v="3"/>
    <x v="26"/>
    <s v="010147/2022"/>
    <s v="27622000021 | 25032022|tren + hotel e82/2329/4331/0"/>
    <s v="Contrato de servicios"/>
    <s v="Basado en un Acuerdo Marco"/>
    <s v="Sí"/>
    <n v="192.85"/>
    <n v="192.85"/>
    <s v=""/>
    <s v=""/>
    <s v=""/>
    <s v=""/>
    <s v="/"/>
  </r>
  <r>
    <x v="3"/>
    <x v="26"/>
    <s v="010148/2022"/>
    <s v="71022000180 | 25032022|tren e82/2329/5021/0"/>
    <s v="Contrato de servicios"/>
    <s v="Basado en un Acuerdo Marco"/>
    <s v="Sí"/>
    <n v="253.63"/>
    <n v="253.63"/>
    <s v=""/>
    <s v=""/>
    <s v=""/>
    <s v=""/>
    <s v="/"/>
  </r>
  <r>
    <x v="3"/>
    <x v="26"/>
    <s v="010149/2022"/>
    <s v="55022000092 | 25032022|tren + bus + hotel e82/2329/5024/0"/>
    <s v="Contrato de servicios"/>
    <s v="Basado en un Acuerdo Marco"/>
    <s v="Sí"/>
    <n v="245.04"/>
    <n v="245.04"/>
    <s v=""/>
    <s v=""/>
    <s v=""/>
    <s v=""/>
    <s v="/"/>
  </r>
  <r>
    <x v="3"/>
    <x v="26"/>
    <s v="010150/2022"/>
    <s v="70222000320 | 25032022|avion e82/2329/5018/0"/>
    <s v="Contrato de servicios"/>
    <s v="Basado en un Acuerdo Marco"/>
    <s v="Sí"/>
    <n v="208.87"/>
    <n v="208.87"/>
    <s v=""/>
    <s v=""/>
    <s v=""/>
    <s v=""/>
    <s v="/"/>
  </r>
  <r>
    <x v="3"/>
    <x v="26"/>
    <s v="010151/2022"/>
    <s v="31022000071 | 25032022|tren e82/2329/5145/0"/>
    <s v="Contrato de servicios"/>
    <s v="Basado en un Acuerdo Marco"/>
    <s v="Sí"/>
    <n v="256.62"/>
    <n v="256.62"/>
    <s v=""/>
    <s v=""/>
    <s v=""/>
    <s v=""/>
    <s v="/"/>
  </r>
  <r>
    <x v="3"/>
    <x v="26"/>
    <s v="010152/2022"/>
    <s v="70022000262 | 25032022|tren + hotel e82/2329/5223/0"/>
    <s v="Contrato de servicios"/>
    <s v="Basado en un Acuerdo Marco"/>
    <s v="Sí"/>
    <n v="247.72"/>
    <n v="247.72"/>
    <s v=""/>
    <s v=""/>
    <s v=""/>
    <s v=""/>
    <s v="/"/>
  </r>
  <r>
    <x v="3"/>
    <x v="26"/>
    <s v="010153/2022"/>
    <s v="49022000096 | email 25 marzo|tren e82/2329/5368/0"/>
    <s v="Contrato de servicios"/>
    <s v="Basado en un Acuerdo Marco"/>
    <s v="Sí"/>
    <n v="60.96"/>
    <n v="60.96"/>
    <s v=""/>
    <s v=""/>
    <s v=""/>
    <s v=""/>
    <s v="/"/>
  </r>
  <r>
    <x v="3"/>
    <x v="26"/>
    <s v="010154/2022"/>
    <s v="30122000964 | email 25 marzo|tren + hotel e82/2329/5413/0"/>
    <s v="Contrato de servicios"/>
    <s v="Basado en un Acuerdo Marco"/>
    <s v="Sí"/>
    <n v="233.31"/>
    <n v="233.31"/>
    <s v=""/>
    <s v=""/>
    <s v=""/>
    <s v=""/>
    <s v="/"/>
  </r>
  <r>
    <x v="3"/>
    <x v="26"/>
    <s v="010155/2022"/>
    <s v="70222000321 | email 25 marzo|hotel e82/2329/4869/0"/>
    <s v="Contrato de servicios"/>
    <s v="Basado en un Acuerdo Marco"/>
    <s v="Sí"/>
    <n v="923.59"/>
    <n v="923.59"/>
    <s v=""/>
    <s v=""/>
    <s v=""/>
    <s v=""/>
    <s v="/"/>
  </r>
  <r>
    <x v="3"/>
    <x v="26"/>
    <s v="010208/2022"/>
    <s v="n2 liquido"/>
    <s v="Contrato de suministros"/>
    <s v="Basado en un Acuerdo Marco"/>
    <s v="Sí"/>
    <n v="42.35"/>
    <n v="42.35"/>
    <s v=""/>
    <s v=""/>
    <s v=""/>
    <s v=""/>
    <s v="/"/>
  </r>
  <r>
    <x v="3"/>
    <x v="26"/>
    <s v="010209/2022"/>
    <s v="10022000282 | 28/03/2022|tren e82/2329/4935/0"/>
    <s v="Contrato de servicios"/>
    <s v="Basado en un Acuerdo Marco"/>
    <s v="Sí"/>
    <n v="45.82"/>
    <n v="45.82"/>
    <s v=""/>
    <s v=""/>
    <s v=""/>
    <s v=""/>
    <s v="/"/>
  </r>
  <r>
    <x v="3"/>
    <x v="26"/>
    <s v="010210/2022"/>
    <s v="29022000025 | 28/03/2022|tren e82/2329/4936/0"/>
    <s v="Contrato de servicios"/>
    <s v="Basado en un Acuerdo Marco"/>
    <s v="Sí"/>
    <n v="75.11"/>
    <n v="75.11"/>
    <s v=""/>
    <s v=""/>
    <s v=""/>
    <s v=""/>
    <s v="/"/>
  </r>
  <r>
    <x v="3"/>
    <x v="26"/>
    <s v="010211/2022"/>
    <s v="10122000574 | 28/03/2022|avion e82/2329/4966/0"/>
    <s v="Contrato de servicios"/>
    <s v="Basado en un Acuerdo Marco"/>
    <s v="Sí"/>
    <n v="170.34"/>
    <n v="170.34"/>
    <s v=""/>
    <s v=""/>
    <s v=""/>
    <s v=""/>
    <s v="/"/>
  </r>
  <r>
    <x v="3"/>
    <x v="26"/>
    <s v="010212/2022"/>
    <s v="31022000072 | 28/03/2022|tren e82/2329/4974/0"/>
    <s v="Contrato de servicios"/>
    <s v="Basado en un Acuerdo Marco"/>
    <s v="Sí"/>
    <n v="94.22"/>
    <n v="94.22"/>
    <s v=""/>
    <s v=""/>
    <s v=""/>
    <s v=""/>
    <s v="/"/>
  </r>
  <r>
    <x v="3"/>
    <x v="26"/>
    <s v="010213/2022"/>
    <s v="28022000117 | email 28 marzo|tren e82/2329/5264/0"/>
    <s v="Contrato de servicios"/>
    <s v="Basado en un Acuerdo Marco"/>
    <s v="Sí"/>
    <n v="89.82"/>
    <n v="89.82"/>
    <s v=""/>
    <s v=""/>
    <s v=""/>
    <s v=""/>
    <s v="/"/>
  </r>
  <r>
    <x v="3"/>
    <x v="26"/>
    <s v="010214/2022"/>
    <s v="30122000976 | 28/03/2022|tren e82/2329/5017/0"/>
    <s v="Contrato de servicios"/>
    <s v="Basado en un Acuerdo Marco"/>
    <s v="Sí"/>
    <n v="87.32"/>
    <n v="87.32"/>
    <s v=""/>
    <s v=""/>
    <s v=""/>
    <s v=""/>
    <s v="/"/>
  </r>
  <r>
    <x v="3"/>
    <x v="26"/>
    <s v="010215/2022"/>
    <s v="dos botellas de n2 99999% pureza ncliente 10894556 retirar dos envases vacios"/>
    <s v="Contrato de suministros"/>
    <s v="Basado en un Acuerdo Marco"/>
    <s v="Sí"/>
    <n v="225.88"/>
    <n v="225.88"/>
    <s v=""/>
    <s v=""/>
    <s v=""/>
    <s v=""/>
    <s v="/"/>
  </r>
  <r>
    <x v="3"/>
    <x v="26"/>
    <s v="010216/2022"/>
    <s v="cromatografo gases-masas n cliente 14020192"/>
    <s v="Contrato de suministros"/>
    <s v="Basado en un Acuerdo Marco"/>
    <s v="Sí"/>
    <n v="280.89"/>
    <n v="280.89"/>
    <s v=""/>
    <s v=""/>
    <s v=""/>
    <s v=""/>
    <s v="/"/>
  </r>
  <r>
    <x v="3"/>
    <x v="26"/>
    <s v="010303/2022"/>
    <s v="34222000007 | email 29 marzo|hotel e82/2329/5097/0"/>
    <s v="Contrato de servicios"/>
    <s v="Basado en un Acuerdo Marco"/>
    <s v="Sí"/>
    <n v="112.01"/>
    <n v="112.01"/>
    <s v=""/>
    <s v=""/>
    <s v=""/>
    <s v=""/>
    <s v="/"/>
  </r>
  <r>
    <x v="3"/>
    <x v="26"/>
    <s v="010304/2022"/>
    <s v="botella co2"/>
    <s v="Contrato de suministros"/>
    <s v="Basado en un Acuerdo Marco"/>
    <s v="Sí"/>
    <n v="432.58"/>
    <n v="432.58"/>
    <s v=""/>
    <s v=""/>
    <s v=""/>
    <s v=""/>
    <s v="/"/>
  </r>
  <r>
    <x v="3"/>
    <x v="26"/>
    <s v="010305/2022"/>
    <s v="71022000191 | email 29 marzo|tren e82/2329/5116/0"/>
    <s v="Contrato de servicios"/>
    <s v="Basado en un Acuerdo Marco"/>
    <s v="Sí"/>
    <n v="62.13"/>
    <n v="62.13"/>
    <s v=""/>
    <s v=""/>
    <s v=""/>
    <s v=""/>
    <s v="/"/>
  </r>
  <r>
    <x v="3"/>
    <x v="26"/>
    <s v="010306/2022"/>
    <s v="14022000136 | email 29 marzo|tren e82/2329/5120/0"/>
    <s v="Contrato de servicios"/>
    <s v="Basado en un Acuerdo Marco"/>
    <s v="Sí"/>
    <n v="75.13"/>
    <n v="75.13"/>
    <s v=""/>
    <s v=""/>
    <s v=""/>
    <s v=""/>
    <s v="/"/>
  </r>
  <r>
    <x v="3"/>
    <x v="26"/>
    <s v="010307/2022"/>
    <s v="71022000192 | email 29 marzo|tren e82/2329/5121/0"/>
    <s v="Contrato de servicios"/>
    <s v="Basado en un Acuerdo Marco"/>
    <s v="Sí"/>
    <n v="13.9"/>
    <n v="13.9"/>
    <s v=""/>
    <s v=""/>
    <s v=""/>
    <s v=""/>
    <s v="/"/>
  </r>
  <r>
    <x v="3"/>
    <x v="26"/>
    <s v="010308/2022"/>
    <s v="u0122000203 | email 29 marzo|tren + hotel e82/2329/5148/1"/>
    <s v="Contrato de servicios"/>
    <s v="Basado en un Acuerdo Marco"/>
    <s v="Sí"/>
    <n v="198.52"/>
    <n v="198.52"/>
    <s v=""/>
    <s v=""/>
    <s v=""/>
    <s v=""/>
    <s v="/"/>
  </r>
  <r>
    <x v="3"/>
    <x v="26"/>
    <s v="010309/2022"/>
    <s v="55022000093 | email 29 marzo|tren e82/2329/5194/0"/>
    <s v="Contrato de servicios"/>
    <s v="Basado en un Acuerdo Marco"/>
    <s v="Sí"/>
    <n v="58.62"/>
    <n v="58.62"/>
    <s v=""/>
    <s v=""/>
    <s v=""/>
    <s v=""/>
    <s v="/"/>
  </r>
  <r>
    <x v="3"/>
    <x v="26"/>
    <s v="010310/2022"/>
    <s v="47122000009 | email 29 marzo|vuelo e82/2329/3746/0"/>
    <s v="Contrato de servicios"/>
    <s v="Basado en un Acuerdo Marco"/>
    <s v="Sí"/>
    <n v="760.64"/>
    <n v="760.64"/>
    <s v=""/>
    <s v=""/>
    <s v=""/>
    <s v=""/>
    <s v="/"/>
  </r>
  <r>
    <x v="3"/>
    <x v="26"/>
    <s v="010311/2022"/>
    <s v="n2"/>
    <s v="Contrato de suministros"/>
    <s v="Basado en un Acuerdo Marco"/>
    <s v="Sí"/>
    <n v="50.82"/>
    <n v="50.82"/>
    <s v=""/>
    <s v=""/>
    <s v=""/>
    <s v=""/>
    <s v="/"/>
  </r>
  <r>
    <x v="3"/>
    <x v="26"/>
    <s v="010312/2022"/>
    <s v="76022000083 | 29/03/2022|tren e82/2329/5258/0"/>
    <s v="Contrato de servicios"/>
    <s v="Basado en un Acuerdo Marco"/>
    <s v="Sí"/>
    <n v="13.9"/>
    <n v="13.9"/>
    <s v=""/>
    <s v=""/>
    <s v=""/>
    <s v=""/>
    <s v="/"/>
  </r>
  <r>
    <x v="3"/>
    <x v="26"/>
    <s v="010313/2022"/>
    <s v="31022000074 | 29/03/2022|tren e82/2329/5263/0"/>
    <s v="Contrato de servicios"/>
    <s v="Basado en un Acuerdo Marco"/>
    <s v="Sí"/>
    <n v="62.7"/>
    <n v="62.7"/>
    <s v=""/>
    <s v=""/>
    <s v=""/>
    <s v=""/>
    <s v="/"/>
  </r>
  <r>
    <x v="3"/>
    <x v="26"/>
    <s v="010314/2022"/>
    <s v="recarga nitrogeno"/>
    <s v="Contrato de suministros"/>
    <s v="Basado en un Acuerdo Marco"/>
    <s v="Sí"/>
    <n v="72.599999999999994"/>
    <n v="72.599999999999994"/>
    <s v=""/>
    <s v=""/>
    <s v=""/>
    <s v=""/>
    <s v="/"/>
  </r>
  <r>
    <x v="3"/>
    <x v="26"/>
    <s v="010315/2022"/>
    <s v="u0122000204 | email 29 marzo|tren + hotel e82/2329/5273/1"/>
    <s v="Contrato de servicios"/>
    <s v="Basado en un Acuerdo Marco"/>
    <s v="Sí"/>
    <n v="285.83999999999997"/>
    <n v="285.83999999999997"/>
    <s v=""/>
    <s v=""/>
    <s v=""/>
    <s v=""/>
    <s v="/"/>
  </r>
  <r>
    <x v="3"/>
    <x v="26"/>
    <s v="010316/2022"/>
    <s v="u0122000211 | email 29 marzo|tren e82/2329/5285/1"/>
    <s v="Contrato de servicios"/>
    <s v="Basado en un Acuerdo Marco"/>
    <s v="Sí"/>
    <n v="13.92"/>
    <n v="13.92"/>
    <s v=""/>
    <s v=""/>
    <s v=""/>
    <s v=""/>
    <s v="/"/>
  </r>
  <r>
    <x v="3"/>
    <x v="26"/>
    <s v="010317/2022"/>
    <s v="30122001000 | email 29 marzo|tren e82/2329/5419/0"/>
    <s v="Contrato de servicios"/>
    <s v="Basado en un Acuerdo Marco"/>
    <s v="Sí"/>
    <n v="103.22"/>
    <n v="103.22"/>
    <s v=""/>
    <s v=""/>
    <s v=""/>
    <s v=""/>
    <s v="/"/>
  </r>
  <r>
    <x v="3"/>
    <x v="26"/>
    <s v="010399/2022"/>
    <s v="nitrogeno liquido"/>
    <s v="Contrato de suministros"/>
    <s v="Basado en un Acuerdo Marco"/>
    <s v="Sí"/>
    <n v="60.5"/>
    <n v="60.5"/>
    <s v=""/>
    <s v=""/>
    <s v=""/>
    <s v=""/>
    <s v="/"/>
  </r>
  <r>
    <x v="3"/>
    <x v="26"/>
    <s v="010400/2022"/>
    <s v="envio muestras rna"/>
    <s v="Contrato de suministros"/>
    <s v="Basado en un Acuerdo Marco"/>
    <s v="Sí"/>
    <n v="24.2"/>
    <n v="24.2"/>
    <s v=""/>
    <s v=""/>
    <s v=""/>
    <s v=""/>
    <s v="/"/>
  </r>
  <r>
    <x v="3"/>
    <x v="26"/>
    <s v="010401/2022"/>
    <s v="34522000006 | 30/03/2022|hotel e82/2329/4700/0"/>
    <s v="Contrato de servicios"/>
    <s v="Basado en un Acuerdo Marco"/>
    <s v="Sí"/>
    <n v="122.14"/>
    <n v="122.14"/>
    <s v=""/>
    <s v=""/>
    <s v=""/>
    <s v=""/>
    <s v="/"/>
  </r>
  <r>
    <x v="3"/>
    <x v="26"/>
    <s v="010402/2022"/>
    <s v="34522000007 | 30/03/2022|tren y hotel e82/2329/4700/1"/>
    <s v="Contrato de servicios"/>
    <s v="Basado en un Acuerdo Marco"/>
    <s v="Sí"/>
    <n v="122.14"/>
    <n v="122.14"/>
    <s v=""/>
    <s v=""/>
    <s v=""/>
    <s v=""/>
    <s v="/"/>
  </r>
  <r>
    <x v="3"/>
    <x v="26"/>
    <s v="010403/2022"/>
    <s v="30122001032 | 30/03/2022|tren e82/2329/4740/0"/>
    <s v="Contrato de servicios"/>
    <s v="Basado en un Acuerdo Marco"/>
    <s v="Sí"/>
    <n v="144.19999999999999"/>
    <n v="144.19999999999999"/>
    <s v=""/>
    <s v=""/>
    <s v=""/>
    <s v=""/>
    <s v="/"/>
  </r>
  <r>
    <x v="3"/>
    <x v="26"/>
    <s v="010404/2022"/>
    <s v="gas argon puro para el funcionamiento del icp-ms para analisis elemental"/>
    <s v="Contrato de suministros"/>
    <s v="Basado en un Acuerdo Marco"/>
    <s v="Sí"/>
    <n v="394.63"/>
    <n v="394.63"/>
    <s v=""/>
    <s v=""/>
    <s v=""/>
    <s v=""/>
    <s v="/"/>
  </r>
  <r>
    <x v="3"/>
    <x v="26"/>
    <s v="010405/2022"/>
    <s v="gases para el analisis de plaguicidas y biomarcadores mediante cg-ms"/>
    <s v="Contrato de suministros"/>
    <s v="Basado en un Acuerdo Marco"/>
    <s v="Sí"/>
    <n v="374.37"/>
    <n v="374.37"/>
    <s v=""/>
    <s v=""/>
    <s v=""/>
    <s v=""/>
    <s v="/"/>
  </r>
  <r>
    <x v="3"/>
    <x v="26"/>
    <s v="010406/2022"/>
    <s v="gas argon para icp-ms"/>
    <s v="Contrato de suministros"/>
    <s v="Basado en un Acuerdo Marco"/>
    <s v="Sí"/>
    <n v="215.23"/>
    <n v="215.23"/>
    <s v=""/>
    <s v=""/>
    <s v=""/>
    <s v=""/>
    <s v="/"/>
  </r>
  <r>
    <x v="3"/>
    <x v="26"/>
    <s v="010484/2022"/>
    <s v="14022000150 | email 31 marzo|hotel e82/2329/5710/0"/>
    <s v="Contrato de servicios"/>
    <s v="Basado en un Acuerdo Marco"/>
    <s v="Sí"/>
    <n v="92.98"/>
    <n v="92.98"/>
    <s v=""/>
    <s v=""/>
    <s v=""/>
    <s v=""/>
    <s v="/"/>
  </r>
  <r>
    <x v="3"/>
    <x v="26"/>
    <s v="010485/2022"/>
    <s v="70222000353 | email 31 marzo|hotel e82/2329/5170/0"/>
    <s v="Contrato de servicios"/>
    <s v="Basado en un Acuerdo Marco"/>
    <s v="Sí"/>
    <n v="180.79"/>
    <n v="180.79"/>
    <s v=""/>
    <s v=""/>
    <s v=""/>
    <s v=""/>
    <s v="/"/>
  </r>
  <r>
    <x v="3"/>
    <x v="26"/>
    <s v="010486/2022"/>
    <s v="10122000629 | email 31 marzo|hotel e82/2329/4325/0"/>
    <s v="Contrato de servicios"/>
    <s v="Basado en un Acuerdo Marco"/>
    <s v="Sí"/>
    <n v="63.73"/>
    <n v="63.73"/>
    <s v=""/>
    <s v=""/>
    <s v=""/>
    <s v=""/>
    <s v="/"/>
  </r>
  <r>
    <x v="3"/>
    <x v="26"/>
    <s v="010550/2022"/>
    <s v="29022000034 | 01 abril|tren + hotel e82/2329/5435/0"/>
    <s v="Contrato de servicios"/>
    <s v="Basado en un Acuerdo Marco"/>
    <s v="Sí"/>
    <n v="138.85"/>
    <n v="138.85"/>
    <s v=""/>
    <s v=""/>
    <s v=""/>
    <s v=""/>
    <s v="/"/>
  </r>
  <r>
    <x v="3"/>
    <x v="26"/>
    <s v="010551/2022"/>
    <s v="nitrogeno liquido"/>
    <s v="Contrato de suministros"/>
    <s v="Basado en un Acuerdo Marco"/>
    <s v="Sí"/>
    <n v="127.05"/>
    <n v="127.05"/>
    <s v=""/>
    <s v=""/>
    <s v=""/>
    <s v=""/>
    <s v="/"/>
  </r>
  <r>
    <x v="3"/>
    <x v="26"/>
    <s v="010552/2022"/>
    <s v="bombona de helio"/>
    <s v="Contrato de suministros"/>
    <s v="Basado en un Acuerdo Marco"/>
    <s v="Sí"/>
    <n v="299.5"/>
    <n v="299.5"/>
    <s v=""/>
    <s v=""/>
    <s v=""/>
    <s v=""/>
    <s v="/"/>
  </r>
  <r>
    <x v="3"/>
    <x v="26"/>
    <s v="010607/2022"/>
    <s v="dos botellas de n2 99999% pureza ncliente 10894556 retirar dos envases vacios"/>
    <s v="Contrato de suministros"/>
    <s v="Basado en un Acuerdo Marco"/>
    <s v="Sí"/>
    <n v="225.88"/>
    <n v="225.88"/>
    <s v=""/>
    <s v=""/>
    <s v=""/>
    <s v=""/>
    <s v="/"/>
  </r>
  <r>
    <x v="3"/>
    <x v="26"/>
    <s v="010707/2022"/>
    <s v="n2"/>
    <s v="Contrato de suministros"/>
    <s v="Basado en un Acuerdo Marco"/>
    <s v="Sí"/>
    <n v="50.82"/>
    <n v="50.82"/>
    <s v=""/>
    <s v=""/>
    <s v=""/>
    <s v=""/>
    <s v="/"/>
  </r>
  <r>
    <x v="3"/>
    <x v="26"/>
    <s v="010708/2022"/>
    <s v="nitrogeno gas"/>
    <s v="Contrato de suministros"/>
    <s v="Basado en un Acuerdo Marco"/>
    <s v="Sí"/>
    <n v="66.55"/>
    <n v="66.55"/>
    <s v=""/>
    <s v=""/>
    <s v=""/>
    <s v=""/>
    <s v="/"/>
  </r>
  <r>
    <x v="3"/>
    <x v="26"/>
    <s v="010709/2022"/>
    <s v="76022000087 | email 05 abril|vuelo e82/2329/4952/0"/>
    <s v="Contrato de servicios"/>
    <s v="Basado en un Acuerdo Marco"/>
    <s v="Sí"/>
    <n v="944.79"/>
    <n v="944.79"/>
    <s v=""/>
    <s v=""/>
    <s v=""/>
    <s v=""/>
    <s v="/"/>
  </r>
  <r>
    <x v="3"/>
    <x v="26"/>
    <s v="010801/2022"/>
    <s v="gases para funcionamiento sistema desktop metal"/>
    <s v="Contrato de suministros"/>
    <s v="Basado en un Acuerdo Marco"/>
    <s v="Sí"/>
    <n v="275.88"/>
    <n v="275.88"/>
    <s v=""/>
    <s v=""/>
    <s v=""/>
    <s v=""/>
    <s v="/"/>
  </r>
  <r>
    <x v="3"/>
    <x v="26"/>
    <s v="010821/2022"/>
    <s v="50622000106 | email 06 abril|tren + hotel e82/2329/5751/0"/>
    <s v="Contrato de servicios"/>
    <s v="Basado en un Acuerdo Marco"/>
    <s v="Sí"/>
    <n v="265.68"/>
    <n v="265.68"/>
    <s v=""/>
    <s v=""/>
    <s v=""/>
    <s v=""/>
    <s v="/"/>
  </r>
  <r>
    <x v="3"/>
    <x v="26"/>
    <s v="010890/2022"/>
    <s v="49022000127 | email 07 abril|gastos anulacion e82/2329/6033/0"/>
    <s v="Contrato de servicios"/>
    <s v="Basado en un Acuerdo Marco"/>
    <s v="Sí"/>
    <n v="56.01"/>
    <n v="56.01"/>
    <s v=""/>
    <s v=""/>
    <s v=""/>
    <s v=""/>
    <s v="/"/>
  </r>
  <r>
    <x v="3"/>
    <x v="26"/>
    <s v="010891/2022"/>
    <s v="botella de aire sintetico"/>
    <s v="Contrato de suministros"/>
    <s v="Basado en un Acuerdo Marco"/>
    <s v="Sí"/>
    <n v="160.4"/>
    <n v="160.4"/>
    <s v=""/>
    <s v=""/>
    <s v=""/>
    <s v=""/>
    <s v="/"/>
  </r>
  <r>
    <x v="3"/>
    <x v="26"/>
    <s v="010933/2022"/>
    <s v="31022000081 | email 08 abril|tren e82/2329/4755/0"/>
    <s v="Contrato de servicios"/>
    <s v="Basado en un Acuerdo Marco"/>
    <s v="Sí"/>
    <n v="94.84"/>
    <n v="94.84"/>
    <s v=""/>
    <s v=""/>
    <s v=""/>
    <s v=""/>
    <s v="/"/>
  </r>
  <r>
    <x v="3"/>
    <x v="26"/>
    <s v="010935/2022"/>
    <s v="30822000474 | email 11 abril|vuelos e82/2329/238/3"/>
    <s v="Contrato de servicios"/>
    <s v="Basado en un Acuerdo Marco"/>
    <s v="Sí"/>
    <n v="3275.31"/>
    <n v="3275.31"/>
    <s v=""/>
    <s v=""/>
    <s v=""/>
    <s v=""/>
    <s v="/"/>
  </r>
  <r>
    <x v="3"/>
    <x v="26"/>
    <s v="010936/2022"/>
    <s v="69022000208 | email 11 abril|tren e82/2329/497/0"/>
    <s v="Contrato de servicios"/>
    <s v="Basado en un Acuerdo Marco"/>
    <s v="Sí"/>
    <n v="65.41"/>
    <n v="65.41"/>
    <s v=""/>
    <s v=""/>
    <s v=""/>
    <s v=""/>
    <s v="/"/>
  </r>
  <r>
    <x v="3"/>
    <x v="26"/>
    <s v="010937/2022"/>
    <s v="81022000048 | email 11 abril|tren e82/2329/1687/0"/>
    <s v="Contrato de servicios"/>
    <s v="Basado en un Acuerdo Marco"/>
    <s v="Sí"/>
    <n v="20.91"/>
    <n v="20.91"/>
    <s v=""/>
    <s v=""/>
    <s v=""/>
    <s v=""/>
    <s v="/"/>
  </r>
  <r>
    <x v="3"/>
    <x v="26"/>
    <s v="010938/2022"/>
    <s v="71022000216 | 11/04/2022|tren y hotel e82/2329/5630/0"/>
    <s v="Contrato de servicios"/>
    <s v="Basado en un Acuerdo Marco"/>
    <s v="Sí"/>
    <n v="194.18"/>
    <n v="194.18"/>
    <s v=""/>
    <s v=""/>
    <s v=""/>
    <s v=""/>
    <s v="/"/>
  </r>
  <r>
    <x v="3"/>
    <x v="26"/>
    <s v="010939/2022"/>
    <s v="70822000197 | email 11 abril|hotel e82/2329/1262/0"/>
    <s v="Contrato de servicios"/>
    <s v="Basado en un Acuerdo Marco"/>
    <s v="Sí"/>
    <n v="133.94999999999999"/>
    <n v="133.94999999999999"/>
    <s v=""/>
    <s v=""/>
    <s v=""/>
    <s v=""/>
    <s v="/"/>
  </r>
  <r>
    <x v="3"/>
    <x v="26"/>
    <s v="010940/2022"/>
    <s v="82022000211 | email 11 abril|tren e82/2329/114"/>
    <s v="Contrato de servicios"/>
    <s v="Basado en un Acuerdo Marco"/>
    <s v="Sí"/>
    <n v="152.72"/>
    <n v="152.72"/>
    <s v=""/>
    <s v=""/>
    <s v=""/>
    <s v=""/>
    <s v="/"/>
  </r>
  <r>
    <x v="3"/>
    <x v="26"/>
    <s v="010941/2022"/>
    <s v="30122001171 | email 11 abril|tren e82/2329/5332/0"/>
    <s v="Contrato de servicios"/>
    <s v="Basado en un Acuerdo Marco"/>
    <s v="Sí"/>
    <n v="47.42"/>
    <n v="47.42"/>
    <s v=""/>
    <s v=""/>
    <s v=""/>
    <s v=""/>
    <s v="/"/>
  </r>
  <r>
    <x v="3"/>
    <x v="26"/>
    <s v="010943/2022"/>
    <s v="u0122000226 | email 12 abril|tren + bus + hotel e82/2329/5712/0"/>
    <s v="Contrato de servicios"/>
    <s v="Basado en un Acuerdo Marco"/>
    <s v="Sí"/>
    <n v="410.46"/>
    <n v="410.46"/>
    <s v=""/>
    <s v=""/>
    <s v=""/>
    <s v=""/>
    <s v="/"/>
  </r>
  <r>
    <x v="3"/>
    <x v="26"/>
    <s v="010944/2022"/>
    <s v="70022000301 | 13/04/2022|tren y hotel e82/2329/5756/0"/>
    <s v="Contrato de servicios"/>
    <s v="Basado en un Acuerdo Marco"/>
    <s v="Sí"/>
    <n v="174.57"/>
    <n v="174.57"/>
    <s v=""/>
    <s v=""/>
    <s v=""/>
    <s v=""/>
    <s v="/"/>
  </r>
  <r>
    <x v="3"/>
    <x v="26"/>
    <s v="010945/2022"/>
    <s v="u0122000227 | 13/04/2022|hotel e82/2329/5894/0"/>
    <s v="Contrato de servicios"/>
    <s v="Basado en un Acuerdo Marco"/>
    <s v="Sí"/>
    <n v="39.06"/>
    <n v="39.06"/>
    <s v=""/>
    <s v=""/>
    <s v=""/>
    <s v=""/>
    <s v="/"/>
  </r>
  <r>
    <x v="3"/>
    <x v="26"/>
    <s v="010946/2022"/>
    <s v="u0122000228 | 13/04/2022|hotel e82/2329/5895/0"/>
    <s v="Contrato de servicios"/>
    <s v="Basado en un Acuerdo Marco"/>
    <s v="Sí"/>
    <n v="39.06"/>
    <n v="39.06"/>
    <s v=""/>
    <s v=""/>
    <s v=""/>
    <s v=""/>
    <s v="/"/>
  </r>
  <r>
    <x v="3"/>
    <x v="26"/>
    <s v="010947/2022"/>
    <s v="u0122000229 | email 13 abril|hotel e82/2329/5896/0"/>
    <s v="Contrato de servicios"/>
    <s v="Basado en un Acuerdo Marco"/>
    <s v="Sí"/>
    <n v="39.07"/>
    <n v="39.07"/>
    <s v=""/>
    <s v=""/>
    <s v=""/>
    <s v=""/>
    <s v="/"/>
  </r>
  <r>
    <x v="3"/>
    <x v="26"/>
    <s v="010948/2022"/>
    <s v="55022000106 | email 13 abril|tren e82/2329/5984/0"/>
    <s v="Contrato de servicios"/>
    <s v="Basado en un Acuerdo Marco"/>
    <s v="Sí"/>
    <n v="58.63"/>
    <n v="58.63"/>
    <s v=""/>
    <s v=""/>
    <s v=""/>
    <s v=""/>
    <s v="/"/>
  </r>
  <r>
    <x v="3"/>
    <x v="26"/>
    <s v="010990/2022"/>
    <s v="14022000191 | 18/04/2022|tren e82/2329/5613/0"/>
    <s v="Contrato de servicios"/>
    <s v="Basado en un Acuerdo Marco"/>
    <s v="Sí"/>
    <n v="75.11"/>
    <n v="75.11"/>
    <s v=""/>
    <s v=""/>
    <s v=""/>
    <s v=""/>
    <s v="/"/>
  </r>
  <r>
    <x v="3"/>
    <x v="26"/>
    <s v="011027/2022"/>
    <s v="n"/>
    <s v="Contrato de suministros"/>
    <s v="Basado en un Acuerdo Marco"/>
    <s v="Sí"/>
    <n v="106.48"/>
    <n v="106.48"/>
    <s v=""/>
    <s v=""/>
    <s v=""/>
    <s v=""/>
    <s v="/"/>
  </r>
  <r>
    <x v="3"/>
    <x v="26"/>
    <s v="011028/2022"/>
    <s v="36022000080 | email 19 abril|tren e82/2329/4631/0"/>
    <s v="Contrato de servicios"/>
    <s v="Basado en un Acuerdo Marco"/>
    <s v="Sí"/>
    <n v="370.49"/>
    <n v="370.49"/>
    <s v=""/>
    <s v=""/>
    <s v=""/>
    <s v=""/>
    <s v="/"/>
  </r>
  <r>
    <x v="3"/>
    <x v="26"/>
    <s v="011071/2022"/>
    <s v="n2 50"/>
    <s v="Contrato de suministros"/>
    <s v="Basado en un Acuerdo Marco"/>
    <s v="Sí"/>
    <n v="112.94"/>
    <n v="112.94"/>
    <s v=""/>
    <s v=""/>
    <s v=""/>
    <s v=""/>
    <s v="/"/>
  </r>
  <r>
    <x v="3"/>
    <x v="26"/>
    <s v="011097/2022"/>
    <s v="14022000206 | email 21 abril|tren e82/2329/5995/0"/>
    <s v="Contrato de servicios"/>
    <s v="Basado en un Acuerdo Marco"/>
    <s v="Sí"/>
    <n v="75.12"/>
    <n v="75.12"/>
    <s v=""/>
    <s v=""/>
    <s v=""/>
    <s v=""/>
    <s v="/"/>
  </r>
  <r>
    <x v="3"/>
    <x v="26"/>
    <s v="011098/2022"/>
    <s v="30122001266 | email 21 abril|hotel e82/2329/6100/0"/>
    <s v="Contrato de servicios"/>
    <s v="Basado en un Acuerdo Marco"/>
    <s v="Sí"/>
    <n v="56.01"/>
    <n v="56.01"/>
    <s v=""/>
    <s v=""/>
    <s v=""/>
    <s v=""/>
    <s v="/"/>
  </r>
  <r>
    <x v="3"/>
    <x v="26"/>
    <s v="011099/2022"/>
    <s v="practicas de laboratorio"/>
    <s v="Contrato de suministros"/>
    <s v="Basado en un Acuerdo Marco"/>
    <s v="Sí"/>
    <n v="280.89"/>
    <n v="280.89"/>
    <s v=""/>
    <s v=""/>
    <s v=""/>
    <s v=""/>
    <s v="/"/>
  </r>
  <r>
    <x v="3"/>
    <x v="26"/>
    <s v="011168/2022"/>
    <s v="u0122000263 | email 26 abril|tren e82/2329/6110/0"/>
    <s v="Contrato de servicios"/>
    <s v="Basado en un Acuerdo Marco"/>
    <s v="Sí"/>
    <n v="318.81"/>
    <n v="318.81"/>
    <s v=""/>
    <s v=""/>
    <s v=""/>
    <s v=""/>
    <s v="/"/>
  </r>
  <r>
    <x v="3"/>
    <x v="26"/>
    <s v="011169/2022"/>
    <s v="29022000047 | email 26 abril|hotel e82/2329/6126/0"/>
    <s v="Contrato de servicios"/>
    <s v="Basado en un Acuerdo Marco"/>
    <s v="Sí"/>
    <n v="69.92"/>
    <n v="69.92"/>
    <s v=""/>
    <s v=""/>
    <s v=""/>
    <s v=""/>
    <s v="/"/>
  </r>
  <r>
    <x v="3"/>
    <x v="26"/>
    <s v="011170/2022"/>
    <s v="u0122000264 | email 26 abril|hotel e82/2329/6127/0"/>
    <s v="Contrato de servicios"/>
    <s v="Basado en un Acuerdo Marco"/>
    <s v="Sí"/>
    <n v="883.37"/>
    <n v="883.37"/>
    <s v=""/>
    <s v=""/>
    <s v=""/>
    <s v=""/>
    <s v="/"/>
  </r>
  <r>
    <x v="3"/>
    <x v="26"/>
    <s v="012294/2022"/>
    <s v="11522000011 | email 31 enero|tren e82/2329/1413/2"/>
    <s v="Contrato de servicios"/>
    <s v="Basado en un Acuerdo Marco"/>
    <s v="Sí"/>
    <n v="1.6"/>
    <n v="1.6"/>
    <s v=""/>
    <s v=""/>
    <s v=""/>
    <s v=""/>
    <s v="/"/>
  </r>
  <r>
    <x v="3"/>
    <x v="26"/>
    <s v="012323/2022"/>
    <s v="bioqui/ nitrogeno liquido"/>
    <s v="Contrato de suministros"/>
    <s v="Basado en un Acuerdo Marco"/>
    <s v="Sí"/>
    <n v="188.2"/>
    <n v="188.2"/>
    <s v=""/>
    <s v=""/>
    <s v=""/>
    <s v=""/>
    <s v="/"/>
  </r>
  <r>
    <x v="3"/>
    <x v="26"/>
    <s v="012353/2022"/>
    <s v="renovacion alquiler botellas de gases, n de contrato 15032165"/>
    <s v="Contrato de servicios"/>
    <s v="Basado en un Acuerdo Marco"/>
    <s v="Sí"/>
    <n v="302.5"/>
    <n v="302.5"/>
    <s v=""/>
    <s v=""/>
    <s v=""/>
    <s v=""/>
    <s v="/"/>
  </r>
  <r>
    <x v="3"/>
    <x v="26"/>
    <s v="012409/2022"/>
    <s v="mezcla de gases so2 50% balance en o2"/>
    <s v="Contrato de suministros"/>
    <s v="Basado en un Acuerdo Marco"/>
    <s v="Sí"/>
    <n v="385.45"/>
    <n v="385.45"/>
    <s v=""/>
    <s v=""/>
    <s v=""/>
    <s v=""/>
    <s v="/"/>
  </r>
  <r>
    <x v="3"/>
    <x v="26"/>
    <s v="012450/2022"/>
    <s v="alquiler envase 50 l nitrogeno alphagaz 2 pureza 99,9999"/>
    <s v="Contrato de servicios"/>
    <s v="Basado en un Acuerdo Marco"/>
    <s v="Sí"/>
    <n v="60.5"/>
    <n v="60.5"/>
    <s v=""/>
    <s v=""/>
    <s v=""/>
    <s v=""/>
    <s v="/"/>
  </r>
  <r>
    <x v="3"/>
    <x v="26"/>
    <s v="012464/2022"/>
    <s v="co2"/>
    <s v="Contrato de suministros"/>
    <s v="Basado en un Acuerdo Marco"/>
    <s v="Sí"/>
    <n v="433.53"/>
    <n v="433.53"/>
    <s v=""/>
    <s v=""/>
    <s v=""/>
    <s v=""/>
    <s v="/"/>
  </r>
  <r>
    <x v="3"/>
    <x v="26"/>
    <s v="012559/2022"/>
    <s v="alquiler anual de nueva botella de gases especiales"/>
    <s v="Contrato de servicios"/>
    <s v="Basado en un Acuerdo Marco"/>
    <s v="Sí"/>
    <n v="60.5"/>
    <n v="60.5"/>
    <s v=""/>
    <s v=""/>
    <s v=""/>
    <s v=""/>
    <s v="/"/>
  </r>
  <r>
    <x v="3"/>
    <x v="26"/>
    <s v="012560/2022"/>
    <s v="reposicion de una bala de nitrogeno agotada"/>
    <s v="Contrato de suministros"/>
    <s v="Basado en un Acuerdo Marco"/>
    <s v="Sí"/>
    <n v="66.55"/>
    <n v="66.55"/>
    <s v=""/>
    <s v=""/>
    <s v=""/>
    <s v=""/>
    <s v="/"/>
  </r>
  <r>
    <x v="3"/>
    <x v="26"/>
    <s v="012592/2022"/>
    <s v="30822000359 | email 23 marzo|hotel e82/2329/4432/0"/>
    <s v="Contrato de servicios"/>
    <s v="Basado en un Acuerdo Marco"/>
    <s v="Sí"/>
    <n v="380.01"/>
    <n v="380.01"/>
    <s v=""/>
    <s v=""/>
    <s v=""/>
    <s v=""/>
    <s v="/"/>
  </r>
  <r>
    <x v="3"/>
    <x v="26"/>
    <s v="012611/2022"/>
    <s v="botella gases"/>
    <s v="Contrato de servicios"/>
    <s v="Basado en un Acuerdo Marco"/>
    <s v="Sí"/>
    <n v="60.5"/>
    <n v="60.5"/>
    <s v=""/>
    <s v=""/>
    <s v=""/>
    <s v=""/>
    <s v="/"/>
  </r>
  <r>
    <x v="3"/>
    <x v="26"/>
    <s v="012612/2022"/>
    <s v="nitrogeno(n2) puro porcentaje pureza:99,999"/>
    <s v="Contrato de suministros"/>
    <s v="Basado en un Acuerdo Marco"/>
    <s v="Sí"/>
    <n v="112.94"/>
    <n v="112.94"/>
    <s v=""/>
    <s v=""/>
    <s v=""/>
    <s v=""/>
    <s v="/"/>
  </r>
  <r>
    <x v="3"/>
    <x v="26"/>
    <s v="012623/2022"/>
    <s v="34122000022 | email 25 marzo|tren + hotel e82/2329/5055/0"/>
    <s v="Contrato de servicios"/>
    <s v="Basado en un Acuerdo Marco"/>
    <s v="Sí"/>
    <n v="103.42"/>
    <n v="103.42"/>
    <s v=""/>
    <s v=""/>
    <s v=""/>
    <s v=""/>
    <s v="/"/>
  </r>
  <r>
    <x v="3"/>
    <x v="26"/>
    <s v="012624/2022"/>
    <s v="41022000032 | 25032022|tren + hotel e82/2329/5411/0"/>
    <s v="Contrato de servicios"/>
    <s v="Basado en un Acuerdo Marco"/>
    <s v="Sí"/>
    <n v="213.52"/>
    <n v="213.52"/>
    <s v=""/>
    <s v=""/>
    <s v=""/>
    <s v=""/>
    <s v="/"/>
  </r>
  <r>
    <x v="3"/>
    <x v="26"/>
    <s v="012625/2022"/>
    <s v="10122000557 | 25032022|tren + hotel e82/2329/5519/1"/>
    <s v="Contrato de servicios"/>
    <s v="Basado en un Acuerdo Marco"/>
    <s v="Sí"/>
    <n v="141.11000000000001"/>
    <n v="141.11000000000001"/>
    <s v=""/>
    <s v=""/>
    <s v=""/>
    <s v=""/>
    <s v="/"/>
  </r>
  <r>
    <x v="3"/>
    <x v="26"/>
    <s v="012646/2022"/>
    <s v="34022000056 | email 28 marzo|tren e82/2329/4596/0"/>
    <s v="Contrato de servicios"/>
    <s v="Basado en un Acuerdo Marco"/>
    <s v="Sí"/>
    <n v="91.07"/>
    <n v="91.07"/>
    <s v=""/>
    <s v=""/>
    <s v=""/>
    <s v=""/>
    <s v="/"/>
  </r>
  <r>
    <x v="3"/>
    <x v="26"/>
    <s v="012692/2022"/>
    <s v="10122000605 | 30/03/2022|tren y hotel e82/2329/4699/0"/>
    <s v="Contrato de servicios"/>
    <s v="Basado en un Acuerdo Marco"/>
    <s v="Sí"/>
    <n v="312.19"/>
    <n v="312.19"/>
    <s v=""/>
    <s v=""/>
    <s v=""/>
    <s v=""/>
    <s v="/"/>
  </r>
  <r>
    <x v="3"/>
    <x v="26"/>
    <s v="012693/2022"/>
    <s v="10122000607 | 30/03/2022|tren e82/2329/4699/1"/>
    <s v="Contrato de servicios"/>
    <s v="Basado en un Acuerdo Marco"/>
    <s v="Sí"/>
    <n v="90.26"/>
    <n v="90.26"/>
    <s v=""/>
    <s v=""/>
    <s v=""/>
    <s v=""/>
    <s v="/"/>
  </r>
  <r>
    <x v="3"/>
    <x v="26"/>
    <s v="012694/2022"/>
    <s v="47122000012 | email 30 marzo|gastos anulacion e82/2329/4341/0"/>
    <s v="Contrato de servicios"/>
    <s v="Basado en un Acuerdo Marco"/>
    <s v="Sí"/>
    <n v="5.31"/>
    <n v="5.31"/>
    <s v=""/>
    <s v=""/>
    <s v=""/>
    <s v=""/>
    <s v="/"/>
  </r>
  <r>
    <x v="3"/>
    <x v="26"/>
    <s v="012695/2022"/>
    <s v="47122000013 | email 30 marzo|gastos anulacion e82/2329/4341/2"/>
    <s v="Contrato de servicios"/>
    <s v="Basado en un Acuerdo Marco"/>
    <s v="Sí"/>
    <n v="196.83"/>
    <n v="196.83"/>
    <s v=""/>
    <s v=""/>
    <s v=""/>
    <s v=""/>
    <s v="/"/>
  </r>
  <r>
    <x v="3"/>
    <x v="26"/>
    <s v="012704/2022"/>
    <s v="nitrogeno liquido"/>
    <s v="Contrato de suministros"/>
    <s v="Basado en un Acuerdo Marco"/>
    <s v="Sí"/>
    <n v="1588.23"/>
    <n v="1588.23"/>
    <s v=""/>
    <s v=""/>
    <s v=""/>
    <s v=""/>
    <s v="/"/>
  </r>
  <r>
    <x v="3"/>
    <x v="26"/>
    <s v="012713/2022"/>
    <s v="botellas de hidrogeno puro"/>
    <s v="Contrato de suministros"/>
    <s v="Basado en un Acuerdo Marco"/>
    <s v="Sí"/>
    <n v="447.22"/>
    <n v="447.22"/>
    <s v=""/>
    <s v=""/>
    <s v=""/>
    <s v=""/>
    <s v="/"/>
  </r>
  <r>
    <x v="3"/>
    <x v="26"/>
    <s v="012734/2022"/>
    <s v="bioqui/ nitrogeno liquido"/>
    <s v="Contrato de suministros"/>
    <s v="Basado en un Acuerdo Marco"/>
    <s v="Sí"/>
    <n v="199.65"/>
    <n v="199.65"/>
    <s v=""/>
    <s v=""/>
    <s v=""/>
    <s v=""/>
    <s v="/"/>
  </r>
  <r>
    <x v="3"/>
    <x v="26"/>
    <s v="012736/2022"/>
    <s v="34122000025 | email 01abril|tren e82/2329/4739/0"/>
    <s v="Contrato de servicios"/>
    <s v="Basado en un Acuerdo Marco"/>
    <s v="Sí"/>
    <n v="47.42"/>
    <n v="47.42"/>
    <s v=""/>
    <s v=""/>
    <s v=""/>
    <s v=""/>
    <s v="/"/>
  </r>
  <r>
    <x v="3"/>
    <x v="26"/>
    <s v="012835/2022"/>
    <s v="3 botellas de co2 con sonda cliente 14050407"/>
    <s v="Contrato de suministros"/>
    <s v="Basado en un Acuerdo Marco"/>
    <s v="Sí"/>
    <n v="1824.08"/>
    <n v="1824.08"/>
    <s v=""/>
    <s v=""/>
    <s v=""/>
    <s v=""/>
    <s v="/"/>
  </r>
  <r>
    <x v="3"/>
    <x v="26"/>
    <s v="012836/2022"/>
    <s v="2 envases de argon"/>
    <s v="Contrato de suministros"/>
    <s v="Basado en un Acuerdo Marco"/>
    <s v="Sí"/>
    <n v="223.61"/>
    <n v="223.61"/>
    <s v=""/>
    <s v=""/>
    <s v=""/>
    <s v=""/>
    <s v="/"/>
  </r>
  <r>
    <x v="3"/>
    <x v="26"/>
    <s v="012837/2022"/>
    <s v="un envase de argon"/>
    <s v="Contrato de suministros"/>
    <s v="Basado en un Acuerdo Marco"/>
    <s v="Sí"/>
    <n v="111.8"/>
    <n v="111.8"/>
    <s v=""/>
    <s v=""/>
    <s v=""/>
    <s v=""/>
    <s v="/"/>
  </r>
  <r>
    <x v="3"/>
    <x v="26"/>
    <s v="012838/2022"/>
    <s v="nitrogeno(n2) puro porcentaje pureza:99,999 plazo entrega: 2 dias precio por envase de 9,4 metros"/>
    <s v="Contrato de suministros"/>
    <s v="Basado en un Acuerdo Marco"/>
    <s v="Sí"/>
    <n v="112.94"/>
    <n v="112.94"/>
    <s v=""/>
    <s v=""/>
    <s v=""/>
    <s v=""/>
    <s v="/"/>
  </r>
  <r>
    <x v="3"/>
    <x v="26"/>
    <s v="012839/2022"/>
    <s v="nitrogeno"/>
    <s v="Contrato de suministros"/>
    <s v="Basado en un Acuerdo Marco"/>
    <s v="Sí"/>
    <n v="138.06"/>
    <n v="138.06"/>
    <s v=""/>
    <s v=""/>
    <s v=""/>
    <s v=""/>
    <s v="/"/>
  </r>
  <r>
    <x v="3"/>
    <x v="26"/>
    <s v="012845/2022"/>
    <s v="botella de aire especial 3x  bot 50l"/>
    <s v="Contrato de suministros"/>
    <s v="Basado en un Acuerdo Marco"/>
    <s v="Sí"/>
    <n v="260.14999999999998"/>
    <n v="260.14999999999998"/>
    <s v=""/>
    <s v=""/>
    <s v=""/>
    <s v=""/>
    <s v="/"/>
  </r>
  <r>
    <x v="3"/>
    <x v="26"/>
    <s v="012866/2022"/>
    <s v="nitrogeno liquido"/>
    <s v="Contrato de suministros"/>
    <s v="Basado en un Acuerdo Marco"/>
    <s v="Sí"/>
    <n v="60.5"/>
    <n v="60.5"/>
    <s v=""/>
    <s v=""/>
    <s v=""/>
    <s v=""/>
    <s v="/"/>
  </r>
  <r>
    <x v="3"/>
    <x v="26"/>
    <s v="012867/2022"/>
    <s v="gases de aron y helio"/>
    <s v="Contrato de suministros"/>
    <s v="Basado en un Acuerdo Marco"/>
    <s v="Sí"/>
    <n v="1687.76"/>
    <n v="1687.76"/>
    <s v=""/>
    <s v=""/>
    <s v=""/>
    <s v=""/>
    <s v="/"/>
  </r>
  <r>
    <x v="3"/>
    <x v="26"/>
    <s v="012868/2022"/>
    <s v="30822000462 | email 07 abril|tren + hotel e82/2329/4721/2"/>
    <s v="Contrato de servicios"/>
    <s v="Basado en un Acuerdo Marco"/>
    <s v="Sí"/>
    <n v="152.4"/>
    <n v="152.4"/>
    <s v=""/>
    <s v=""/>
    <s v=""/>
    <s v=""/>
    <s v="/"/>
  </r>
  <r>
    <x v="3"/>
    <x v="26"/>
    <s v="012869/2022"/>
    <s v="botella de nitrogeno puro"/>
    <s v="Contrato de suministros"/>
    <s v="Basado en un Acuerdo Marco"/>
    <s v="Sí"/>
    <n v="112.94"/>
    <n v="112.94"/>
    <s v=""/>
    <s v=""/>
    <s v=""/>
    <s v=""/>
    <s v="/"/>
  </r>
  <r>
    <x v="3"/>
    <x v="26"/>
    <s v="012896/2022"/>
    <s v="71022000214 | email 08 abril|tren e82/2329/4768/0"/>
    <s v="Contrato de servicios"/>
    <s v="Basado en un Acuerdo Marco"/>
    <s v="Sí"/>
    <n v="22.21"/>
    <n v="22.21"/>
    <s v=""/>
    <s v=""/>
    <s v=""/>
    <s v=""/>
    <s v="/"/>
  </r>
  <r>
    <x v="3"/>
    <x v="26"/>
    <s v="012897/2022"/>
    <s v="71022000215 | 11/04/2022|tren e82/2329/4788/0"/>
    <s v="Contrato de servicios"/>
    <s v="Basado en un Acuerdo Marco"/>
    <s v="Sí"/>
    <n v="13.9"/>
    <n v="13.9"/>
    <s v=""/>
    <s v=""/>
    <s v=""/>
    <s v=""/>
    <s v="/"/>
  </r>
  <r>
    <x v="3"/>
    <x v="26"/>
    <s v="012898/2022"/>
    <s v="26522000138 | email 12 abril|tren e82/2329/5687/0"/>
    <s v="Contrato de servicios"/>
    <s v="Basado en un Acuerdo Marco"/>
    <s v="Sí"/>
    <n v="75.13"/>
    <n v="75.13"/>
    <s v=""/>
    <s v=""/>
    <s v=""/>
    <s v=""/>
    <s v="/"/>
  </r>
  <r>
    <x v="3"/>
    <x v="26"/>
    <s v="012899/2022"/>
    <s v="13422000516 | email 12 abril|gastos anulacion e82/2329/5946/0"/>
    <s v="Contrato de servicios"/>
    <s v="Basado en un Acuerdo Marco"/>
    <s v="Sí"/>
    <n v="0.63"/>
    <n v="0.63"/>
    <s v=""/>
    <s v=""/>
    <s v=""/>
    <s v=""/>
    <s v="/"/>
  </r>
  <r>
    <x v="3"/>
    <x v="26"/>
    <s v="012900/2022"/>
    <s v="66022000090 | email 12 abril|tren e82/2329/4756/0"/>
    <s v="Contrato de servicios"/>
    <s v="Basado en un Acuerdo Marco"/>
    <s v="Sí"/>
    <n v="131.80000000000001"/>
    <n v="131.80000000000001"/>
    <s v=""/>
    <s v=""/>
    <s v=""/>
    <s v=""/>
    <s v="/"/>
  </r>
  <r>
    <x v="3"/>
    <x v="26"/>
    <s v="012901/2022"/>
    <s v="69022000210 | email 13 abril|tren e82/2329/5987/0"/>
    <s v="Contrato de servicios"/>
    <s v="Basado en un Acuerdo Marco"/>
    <s v="Sí"/>
    <n v="175.85"/>
    <n v="175.85"/>
    <s v=""/>
    <s v=""/>
    <s v=""/>
    <s v=""/>
    <s v="/"/>
  </r>
  <r>
    <x v="3"/>
    <x v="26"/>
    <s v="012919/2022"/>
    <s v="71022000223 | 18/04/2022|avion e82/2329/6144/0"/>
    <s v="Contrato de servicios"/>
    <s v="Basado en un Acuerdo Marco"/>
    <s v="Sí"/>
    <n v="158.13"/>
    <n v="158.13"/>
    <s v=""/>
    <s v=""/>
    <s v=""/>
    <s v=""/>
    <s v="/"/>
  </r>
  <r>
    <x v="3"/>
    <x v="26"/>
    <s v="012920/2022"/>
    <s v="71022000224 | 18/04/2022|tren e82/2329/6179/0"/>
    <s v="Contrato de servicios"/>
    <s v="Basado en un Acuerdo Marco"/>
    <s v="Sí"/>
    <n v="152.19999999999999"/>
    <n v="152.19999999999999"/>
    <s v=""/>
    <s v=""/>
    <s v=""/>
    <s v=""/>
    <s v="/"/>
  </r>
  <r>
    <x v="3"/>
    <x v="26"/>
    <s v="012966/2022"/>
    <s v="30122001200 | 19/04/2022|tren e82/2329/6214/0"/>
    <s v="Contrato de servicios"/>
    <s v="Basado en un Acuerdo Marco"/>
    <s v="Sí"/>
    <n v="62.7"/>
    <n v="62.7"/>
    <s v=""/>
    <s v=""/>
    <s v=""/>
    <s v=""/>
    <s v="/"/>
  </r>
  <r>
    <x v="3"/>
    <x v="26"/>
    <s v="012967/2022"/>
    <s v="30122001201 | 19/04/2022|tren e82/2329/4739/0"/>
    <s v="Contrato de servicios"/>
    <s v="Basado en un Acuerdo Marco"/>
    <s v="Sí"/>
    <n v="60.95"/>
    <n v="60.95"/>
    <s v=""/>
    <s v=""/>
    <s v=""/>
    <s v=""/>
    <s v="/"/>
  </r>
  <r>
    <x v="3"/>
    <x v="26"/>
    <s v="012968/2022"/>
    <s v="30122001202 | 19/04/2022|tren e82/2329/6185/0"/>
    <s v="Contrato de servicios"/>
    <s v="Basado en un Acuerdo Marco"/>
    <s v="Sí"/>
    <n v="188.5"/>
    <n v="188.5"/>
    <s v=""/>
    <s v=""/>
    <s v=""/>
    <s v=""/>
    <s v="/"/>
  </r>
  <r>
    <x v="3"/>
    <x v="26"/>
    <s v="013020/2022"/>
    <s v="nitrogeno liquido"/>
    <s v="Contrato de suministros"/>
    <s v="Basado en un Acuerdo Marco"/>
    <s v="Sí"/>
    <n v="60.5"/>
    <n v="60.5"/>
    <s v=""/>
    <s v=""/>
    <s v=""/>
    <s v=""/>
    <s v="/"/>
  </r>
  <r>
    <x v="3"/>
    <x v="26"/>
    <s v="013021/2022"/>
    <s v="botella de n2"/>
    <s v="Contrato de suministros"/>
    <s v="Basado en un Acuerdo Marco"/>
    <s v="Sí"/>
    <n v="41.29"/>
    <n v="41.29"/>
    <s v=""/>
    <s v=""/>
    <s v=""/>
    <s v=""/>
    <s v="/"/>
  </r>
  <r>
    <x v="3"/>
    <x v="26"/>
    <s v="013022/2022"/>
    <s v="u0122000242 | email 20 abril|tren e82/2329/6244/0"/>
    <s v="Contrato de servicios"/>
    <s v="Basado en un Acuerdo Marco"/>
    <s v="Sí"/>
    <n v="102.07"/>
    <n v="102.07"/>
    <s v=""/>
    <s v=""/>
    <s v=""/>
    <s v=""/>
    <s v="/"/>
  </r>
  <r>
    <x v="3"/>
    <x v="26"/>
    <s v="013063/2022"/>
    <s v="bombona de helio 99,999"/>
    <s v="Contrato de suministros"/>
    <s v="Basado en un Acuerdo Marco"/>
    <s v="Sí"/>
    <n v="299.5"/>
    <n v="299.5"/>
    <s v=""/>
    <s v=""/>
    <s v=""/>
    <s v=""/>
    <s v="/"/>
  </r>
  <r>
    <x v="3"/>
    <x v="26"/>
    <s v="013064/2022"/>
    <s v="74022000076 | email 21 abril|gastos anulacion e82/2329/5986/2"/>
    <s v="Contrato de servicios"/>
    <s v="Basado en un Acuerdo Marco"/>
    <s v="Sí"/>
    <n v="7.77"/>
    <n v="7.77"/>
    <s v=""/>
    <s v=""/>
    <s v=""/>
    <s v=""/>
    <s v="/"/>
  </r>
  <r>
    <x v="3"/>
    <x v="26"/>
    <s v="013065/2022"/>
    <s v="74022000077 | email 21 abril|tren + hotel e82/2329/5986/1"/>
    <s v="Contrato de servicios"/>
    <s v="Basado en un Acuerdo Marco"/>
    <s v="Sí"/>
    <n v="857.45"/>
    <n v="857.45"/>
    <s v=""/>
    <s v=""/>
    <s v=""/>
    <s v=""/>
    <s v="/"/>
  </r>
  <r>
    <x v="3"/>
    <x v="26"/>
    <s v="013066/2022"/>
    <s v="14022000207 | email 21 abril|tren e82/2329/6005/0"/>
    <s v="Contrato de servicios"/>
    <s v="Basado en un Acuerdo Marco"/>
    <s v="Sí"/>
    <n v="45.8"/>
    <n v="45.8"/>
    <s v=""/>
    <s v=""/>
    <s v=""/>
    <s v=""/>
    <s v="/"/>
  </r>
  <r>
    <x v="3"/>
    <x v="26"/>
    <s v="013067/2022"/>
    <s v="52022000081 | email 21 abril|tren e82/2329/6008/0"/>
    <s v="Contrato de servicios"/>
    <s v="Basado en un Acuerdo Marco"/>
    <s v="Sí"/>
    <n v="64.319999999999993"/>
    <n v="64.319999999999993"/>
    <s v=""/>
    <s v=""/>
    <s v=""/>
    <s v=""/>
    <s v="/"/>
  </r>
  <r>
    <x v="3"/>
    <x v="26"/>
    <s v="013068/2022"/>
    <s v="30122001269 | email 21 abril|vuelo e82/2329/6212/0"/>
    <s v="Contrato de servicios"/>
    <s v="Basado en un Acuerdo Marco"/>
    <s v="Sí"/>
    <n v="127.3"/>
    <n v="127.3"/>
    <s v=""/>
    <s v=""/>
    <s v=""/>
    <s v=""/>
    <s v="/"/>
  </r>
  <r>
    <x v="3"/>
    <x v="26"/>
    <s v="013112/2022"/>
    <s v="30122001270 | email 22 abril|tren e82/2329/6042/0"/>
    <s v="Contrato de servicios"/>
    <s v="Basado en un Acuerdo Marco"/>
    <s v="Sí"/>
    <n v="91.62"/>
    <n v="91.62"/>
    <s v=""/>
    <s v=""/>
    <s v=""/>
    <s v=""/>
    <s v="/"/>
  </r>
  <r>
    <x v="3"/>
    <x v="26"/>
    <s v="013113/2022"/>
    <s v="bala de aire sintetico"/>
    <s v="Contrato de suministros"/>
    <s v="Basado en un Acuerdo Marco"/>
    <s v="Sí"/>
    <n v="160.4"/>
    <n v="160.4"/>
    <s v=""/>
    <s v=""/>
    <s v=""/>
    <s v=""/>
    <s v="/"/>
  </r>
  <r>
    <x v="3"/>
    <x v="26"/>
    <s v="013178/2022"/>
    <s v="recarga nitrogeno"/>
    <s v="Contrato de suministros"/>
    <s v="Basado en un Acuerdo Marco"/>
    <s v="Sí"/>
    <n v="72.599999999999994"/>
    <n v="72.599999999999994"/>
    <s v=""/>
    <s v=""/>
    <s v=""/>
    <s v=""/>
    <s v="/"/>
  </r>
  <r>
    <x v="3"/>
    <x v="26"/>
    <s v="013179/2022"/>
    <s v="34122000032 | email 25 abril|refacturacion e82/2329/3039/2"/>
    <s v="Contrato de servicios"/>
    <s v="Basado en un Acuerdo Marco"/>
    <s v="Sí"/>
    <n v="184.33"/>
    <n v="184.33"/>
    <s v=""/>
    <s v=""/>
    <s v=""/>
    <s v=""/>
    <s v="/"/>
  </r>
  <r>
    <x v="3"/>
    <x v="26"/>
    <s v="013180/2022"/>
    <s v="30122001304 | email 25 abril|hotel e82/2329/3649/2"/>
    <s v="Contrato de servicios"/>
    <s v="Basado en un Acuerdo Marco"/>
    <s v="Sí"/>
    <n v="58.2"/>
    <n v="58.2"/>
    <s v=""/>
    <s v=""/>
    <s v=""/>
    <s v=""/>
    <s v="/"/>
  </r>
  <r>
    <x v="3"/>
    <x v="26"/>
    <s v="013181/2022"/>
    <s v="30822000524 | email 25 abril|gastos anulacion e82/2329/3370/34"/>
    <s v="Contrato de servicios"/>
    <s v="Basado en un Acuerdo Marco"/>
    <s v="Sí"/>
    <n v="3.1"/>
    <n v="3.1"/>
    <s v=""/>
    <s v=""/>
    <s v=""/>
    <s v=""/>
    <s v="/"/>
  </r>
  <r>
    <x v="3"/>
    <x v="26"/>
    <s v="013182/2022"/>
    <s v="bombona nitrogeno"/>
    <s v="Contrato de suministros"/>
    <s v="Basado en un Acuerdo Marco"/>
    <s v="Sí"/>
    <n v="112.94"/>
    <n v="112.94"/>
    <s v=""/>
    <s v=""/>
    <s v=""/>
    <s v=""/>
    <s v="/"/>
  </r>
  <r>
    <x v="3"/>
    <x v="26"/>
    <s v="013183/2022"/>
    <s v="bombona de helio"/>
    <s v="Contrato de suministros"/>
    <s v="Basado en un Acuerdo Marco"/>
    <s v="Sí"/>
    <n v="299.5"/>
    <n v="299.5"/>
    <s v=""/>
    <s v=""/>
    <s v=""/>
    <s v=""/>
    <s v="/"/>
  </r>
  <r>
    <x v="3"/>
    <x v="26"/>
    <s v="013184/2022"/>
    <s v="compra de n2 liquido para el equipo de rmn"/>
    <s v="Contrato de suministros"/>
    <s v="Basado en un Acuerdo Marco"/>
    <s v="Sí"/>
    <n v="29.65"/>
    <n v="29.65"/>
    <s v=""/>
    <s v=""/>
    <s v=""/>
    <s v=""/>
    <s v="/"/>
  </r>
  <r>
    <x v="3"/>
    <x v="26"/>
    <s v="013185/2022"/>
    <s v="2 botellas de helio cliente 10938147"/>
    <s v="Contrato de suministros"/>
    <s v="Basado en un Acuerdo Marco"/>
    <s v="Sí"/>
    <n v="599"/>
    <n v="599"/>
    <s v=""/>
    <s v=""/>
    <s v=""/>
    <s v=""/>
    <s v="/"/>
  </r>
  <r>
    <x v="3"/>
    <x v="26"/>
    <s v="013256/2022"/>
    <s v="66022000100 | email 26 abril|tren e82/2329/4756/4"/>
    <s v="Contrato de servicios"/>
    <s v="Basado en un Acuerdo Marco"/>
    <s v="Sí"/>
    <n v="65.900000000000006"/>
    <n v="65.900000000000006"/>
    <s v=""/>
    <s v=""/>
    <s v=""/>
    <s v=""/>
    <s v="/"/>
  </r>
  <r>
    <x v="3"/>
    <x v="26"/>
    <s v="013257/2022"/>
    <s v="30122001329 | email 26 abril|tren e82/2329/6265/0"/>
    <s v="Contrato de servicios"/>
    <s v="Basado en un Acuerdo Marco"/>
    <s v="Sí"/>
    <n v="118.43"/>
    <n v="118.43"/>
    <s v=""/>
    <s v=""/>
    <s v=""/>
    <s v=""/>
    <s v="/"/>
  </r>
  <r>
    <x v="3"/>
    <x v="26"/>
    <s v="013258/2022"/>
    <s v="70822000207 | email 26 abril|vuelo e82/2329/5618/0"/>
    <s v="Contrato de servicios"/>
    <s v="Basado en un Acuerdo Marco"/>
    <s v="Sí"/>
    <n v="205.56"/>
    <n v="205.56"/>
    <s v=""/>
    <s v=""/>
    <s v=""/>
    <s v=""/>
    <s v="/"/>
  </r>
  <r>
    <x v="3"/>
    <x v="26"/>
    <s v="013259/2022"/>
    <s v="30122001330 | email 26 abril|vuelo e82/2329/6280/0"/>
    <s v="Contrato de servicios"/>
    <s v="Basado en un Acuerdo Marco"/>
    <s v="Sí"/>
    <n v="111.55"/>
    <n v="111.55"/>
    <s v=""/>
    <s v=""/>
    <s v=""/>
    <s v=""/>
    <s v="/"/>
  </r>
  <r>
    <x v="3"/>
    <x v="26"/>
    <s v="013346/2022"/>
    <s v="analisis de aromas"/>
    <s v="Contrato de suministros"/>
    <s v="Basado en un Acuerdo Marco"/>
    <s v="Sí"/>
    <n v="374.37"/>
    <n v="374.37"/>
    <s v=""/>
    <s v=""/>
    <s v=""/>
    <s v=""/>
    <s v="/"/>
  </r>
  <r>
    <x v="3"/>
    <x v="26"/>
    <s v="013347/2022"/>
    <s v="10022000405 | email 27 abril|hotel e82/2329/6180/0"/>
    <s v="Contrato de servicios"/>
    <s v="Basado en un Acuerdo Marco"/>
    <s v="Sí"/>
    <n v="158.94999999999999"/>
    <n v="158.94999999999999"/>
    <s v=""/>
    <s v=""/>
    <s v=""/>
    <s v=""/>
    <s v="/"/>
  </r>
  <r>
    <x v="3"/>
    <x v="26"/>
    <s v="013348/2022"/>
    <s v="botella de nitrogeno puro"/>
    <s v="Contrato de suministros"/>
    <s v="Basado en un Acuerdo Marco"/>
    <s v="Sí"/>
    <n v="112.94"/>
    <n v="112.94"/>
    <s v=""/>
    <s v=""/>
    <s v=""/>
    <s v=""/>
    <s v="/"/>
  </r>
  <r>
    <x v="3"/>
    <x v="26"/>
    <s v="013349/2022"/>
    <s v="2 botellas de hidrogeno"/>
    <s v="Contrato de suministros"/>
    <s v="Basado en un Acuerdo Marco"/>
    <s v="Sí"/>
    <n v="223.61"/>
    <n v="223.61"/>
    <s v=""/>
    <s v=""/>
    <s v=""/>
    <s v=""/>
    <s v="/"/>
  </r>
  <r>
    <x v="3"/>
    <x v="26"/>
    <s v="013350/2022"/>
    <s v="extraccion de apocarotenoides"/>
    <s v="Contrato de suministros"/>
    <s v="Basado en un Acuerdo Marco"/>
    <s v="Sí"/>
    <n v="16.940000000000001"/>
    <n v="16.940000000000001"/>
    <s v=""/>
    <s v=""/>
    <s v=""/>
    <s v=""/>
    <s v="/"/>
  </r>
  <r>
    <x v="3"/>
    <x v="26"/>
    <s v="013428/2022"/>
    <s v="n2"/>
    <s v="Contrato de suministros"/>
    <s v="Basado en un Acuerdo Marco"/>
    <s v="Sí"/>
    <n v="50.82"/>
    <n v="50.82"/>
    <s v=""/>
    <s v=""/>
    <s v=""/>
    <s v=""/>
    <s v="/"/>
  </r>
  <r>
    <x v="3"/>
    <x v="26"/>
    <s v="013429/2022"/>
    <s v="nitrogeno liquido"/>
    <s v="Contrato de suministros"/>
    <s v="Basado en un Acuerdo Marco"/>
    <s v="Sí"/>
    <n v="127.05"/>
    <n v="127.05"/>
    <s v=""/>
    <s v=""/>
    <s v=""/>
    <s v=""/>
    <s v="/"/>
  </r>
  <r>
    <x v="3"/>
    <x v="26"/>
    <s v="013430/2022"/>
    <s v="34022000078 | email 28 abril|tren e82/2329/6375/0"/>
    <s v="Contrato de servicios"/>
    <s v="Basado en un Acuerdo Marco"/>
    <s v="Sí"/>
    <n v="163.82"/>
    <n v="163.82"/>
    <s v=""/>
    <s v=""/>
    <s v=""/>
    <s v=""/>
    <s v="/"/>
  </r>
  <r>
    <x v="3"/>
    <x v="26"/>
    <s v="013431/2022"/>
    <s v="u0122000273 | email 28 abril|tren + hotel e82/2329/6387/0"/>
    <s v="Contrato de servicios"/>
    <s v="Basado en un Acuerdo Marco"/>
    <s v="Sí"/>
    <n v="247.12"/>
    <n v="247.12"/>
    <s v=""/>
    <s v=""/>
    <s v=""/>
    <s v=""/>
    <s v="/"/>
  </r>
  <r>
    <x v="3"/>
    <x v="26"/>
    <s v="013432/2022"/>
    <s v="30122001365 | email 28 abril|hotel e82/2329/6405/0"/>
    <s v="Contrato de servicios"/>
    <s v="Basado en un Acuerdo Marco"/>
    <s v="Sí"/>
    <n v="336.03"/>
    <n v="336.03"/>
    <s v=""/>
    <s v=""/>
    <s v=""/>
    <s v=""/>
    <s v="/"/>
  </r>
  <r>
    <x v="3"/>
    <x v="26"/>
    <s v="013433/2022"/>
    <s v="tecnicas basicas histologicas"/>
    <s v="Contrato de servicios"/>
    <s v="Basado en un Acuerdo Marco"/>
    <s v="Sí"/>
    <n v="72.599999999999994"/>
    <n v="72.599999999999994"/>
    <s v=""/>
    <s v=""/>
    <s v=""/>
    <s v=""/>
    <s v="/"/>
  </r>
  <r>
    <x v="3"/>
    <x v="26"/>
    <s v="013434/2022"/>
    <s v="2 botellas de helio cliente 10938147"/>
    <s v="Contrato de suministros"/>
    <s v="Basado en un Acuerdo Marco"/>
    <s v="Sí"/>
    <n v="599"/>
    <n v="599"/>
    <s v=""/>
    <s v=""/>
    <s v=""/>
    <s v=""/>
    <s v="/"/>
  </r>
  <r>
    <x v="3"/>
    <x v="26"/>
    <s v="013435/2022"/>
    <s v="gas argon"/>
    <s v="Contrato de suministros"/>
    <s v="Basado en un Acuerdo Marco"/>
    <s v="Sí"/>
    <n v="789.26"/>
    <n v="789.26"/>
    <s v=""/>
    <s v=""/>
    <s v=""/>
    <s v=""/>
    <s v="/"/>
  </r>
  <r>
    <x v="3"/>
    <x v="26"/>
    <s v="013436/2022"/>
    <s v="3 botellas de nitrogeno cliente 10938147"/>
    <s v="Contrato de suministros"/>
    <s v="Basado en un Acuerdo Marco"/>
    <s v="Sí"/>
    <n v="123.86"/>
    <n v="123.86"/>
    <s v=""/>
    <s v=""/>
    <s v=""/>
    <s v=""/>
    <s v="/"/>
  </r>
  <r>
    <x v="3"/>
    <x v="26"/>
    <s v="013437/2022"/>
    <s v="alquiler de balas de co2"/>
    <s v="Contrato de servicios"/>
    <s v="Basado en un Acuerdo Marco"/>
    <s v="Sí"/>
    <n v="72.599999999999994"/>
    <n v="72.599999999999994"/>
    <s v=""/>
    <s v=""/>
    <s v=""/>
    <s v=""/>
    <s v="/"/>
  </r>
  <r>
    <x v="3"/>
    <x v="26"/>
    <s v="013497/2022"/>
    <s v="22022000104 | email 29 abril|tren + hotel e82/2329/6445/0"/>
    <s v="Contrato de servicios"/>
    <s v="Basado en un Acuerdo Marco"/>
    <s v="Sí"/>
    <n v="287.38"/>
    <n v="287.38"/>
    <s v=""/>
    <s v=""/>
    <s v=""/>
    <s v=""/>
    <s v="/"/>
  </r>
  <r>
    <x v="3"/>
    <x v="26"/>
    <s v="013498/2022"/>
    <s v="74022000085 | email 29 abril|tren e82/2329/6452/0"/>
    <s v="Contrato de servicios"/>
    <s v="Basado en un Acuerdo Marco"/>
    <s v="Sí"/>
    <n v="22.21"/>
    <n v="22.21"/>
    <s v=""/>
    <s v=""/>
    <s v=""/>
    <s v=""/>
    <s v="/"/>
  </r>
  <r>
    <x v="3"/>
    <x v="26"/>
    <s v="013499/2022"/>
    <s v="31022000100 | email 29 abril|tren e82/2329/6457/0"/>
    <s v="Contrato de servicios"/>
    <s v="Basado en un Acuerdo Marco"/>
    <s v="Sí"/>
    <n v="229.87"/>
    <n v="229.87"/>
    <s v=""/>
    <s v=""/>
    <s v=""/>
    <s v=""/>
    <s v="/"/>
  </r>
  <r>
    <x v="3"/>
    <x v="26"/>
    <s v="013500/2022"/>
    <s v="30122001393 | email 29 abril|tren + hotel e82/2329/6468/0"/>
    <s v="Contrato de servicios"/>
    <s v="Basado en un Acuerdo Marco"/>
    <s v="Sí"/>
    <n v="120.03"/>
    <n v="120.03"/>
    <s v=""/>
    <s v=""/>
    <s v=""/>
    <s v=""/>
    <s v="/"/>
  </r>
  <r>
    <x v="3"/>
    <x v="26"/>
    <s v="013501/2022"/>
    <s v="u0122000277 | email 29 abril|hotel e82/2329/6467/0"/>
    <s v="Contrato de servicios"/>
    <s v="Basado en un Acuerdo Marco"/>
    <s v="Sí"/>
    <n v="2695.11"/>
    <n v="2695.11"/>
    <s v=""/>
    <s v=""/>
    <s v=""/>
    <s v=""/>
    <s v="/"/>
  </r>
  <r>
    <x v="3"/>
    <x v="26"/>
    <s v="013502/2022"/>
    <s v="bala de argon porcentaje pureza:99,999 de 10,5 metros cubicos"/>
    <s v="Contrato de suministros"/>
    <s v="Basado en un Acuerdo Marco"/>
    <s v="Sí"/>
    <n v="197.31"/>
    <n v="197.31"/>
    <s v=""/>
    <s v=""/>
    <s v=""/>
    <s v=""/>
    <s v="/"/>
  </r>
  <r>
    <x v="3"/>
    <x v="26"/>
    <s v="013503/2022"/>
    <s v="33522000060 | email 29 abril|gastos anulacion e82/2329/6868/0"/>
    <s v="Contrato de servicios"/>
    <s v="Basado en un Acuerdo Marco"/>
    <s v="Sí"/>
    <n v="56"/>
    <n v="56"/>
    <s v=""/>
    <s v=""/>
    <s v=""/>
    <s v=""/>
    <s v="/"/>
  </r>
  <r>
    <x v="3"/>
    <x v="26"/>
    <s v="013584/2022"/>
    <s v="sustitucion botella gas argon (ar) alta pureza porcentaje 999999 envase de 10,5 metros cubicos"/>
    <s v="Contrato de suministros"/>
    <s v="Basado en un Acuerdo Marco"/>
    <s v="Sí"/>
    <n v="224.37"/>
    <n v="224.37"/>
    <s v=""/>
    <s v=""/>
    <s v=""/>
    <s v=""/>
    <s v="/"/>
  </r>
  <r>
    <x v="3"/>
    <x v="26"/>
    <s v="013585/2022"/>
    <s v="un envase de argon"/>
    <s v="Contrato de suministros"/>
    <s v="Basado en un Acuerdo Marco"/>
    <s v="Sí"/>
    <n v="111.8"/>
    <n v="111.8"/>
    <s v=""/>
    <s v=""/>
    <s v=""/>
    <s v=""/>
    <s v="/"/>
  </r>
  <r>
    <x v="3"/>
    <x v="26"/>
    <s v="013586/2022"/>
    <s v="botella de co2"/>
    <s v="Contrato de suministros"/>
    <s v="Basado en un Acuerdo Marco"/>
    <s v="Sí"/>
    <n v="432.6"/>
    <n v="432.6"/>
    <s v=""/>
    <s v=""/>
    <s v=""/>
    <s v=""/>
    <s v="/"/>
  </r>
  <r>
    <x v="3"/>
    <x v="26"/>
    <s v="013657/2022"/>
    <s v="n2 gas"/>
    <s v="Contrato de suministros"/>
    <s v="Basado en un Acuerdo Marco"/>
    <s v="Sí"/>
    <n v="112.94"/>
    <n v="112.94"/>
    <s v=""/>
    <s v=""/>
    <s v=""/>
    <s v=""/>
    <s v="/"/>
  </r>
  <r>
    <x v="3"/>
    <x v="26"/>
    <s v="013728/2022"/>
    <s v="codigo cliente rafa lujan nippon gases 02010150"/>
    <s v="Contrato de suministros"/>
    <s v="Basado en un Acuerdo Marco"/>
    <s v="Sí"/>
    <n v="211.79"/>
    <n v="211.79"/>
    <s v=""/>
    <s v=""/>
    <s v=""/>
    <s v=""/>
    <s v="/"/>
  </r>
  <r>
    <x v="3"/>
    <x v="26"/>
    <s v="013796/2022"/>
    <s v="hielo seco"/>
    <s v="Contrato de suministros"/>
    <s v="Basado en un Acuerdo Marco"/>
    <s v="Sí"/>
    <n v="151.25"/>
    <n v="151.25"/>
    <s v=""/>
    <s v=""/>
    <s v=""/>
    <s v=""/>
    <s v="/"/>
  </r>
  <r>
    <x v="3"/>
    <x v="26"/>
    <s v="013863/2022"/>
    <s v="incubador de celulas"/>
    <s v="Contrato de suministros"/>
    <s v="Basado en un Acuerdo Marco"/>
    <s v="Sí"/>
    <n v="302.38"/>
    <n v="302.38"/>
    <s v=""/>
    <s v=""/>
    <s v=""/>
    <s v=""/>
    <s v="/"/>
  </r>
  <r>
    <x v="3"/>
    <x v="26"/>
    <s v="013864/2022"/>
    <s v="54022000079 | email 06 mayo|tren e82/2329/6506/3"/>
    <s v="Contrato de servicios"/>
    <s v="Basado en un Acuerdo Marco"/>
    <s v="Sí"/>
    <n v="73.010000000000005"/>
    <n v="73.010000000000005"/>
    <s v=""/>
    <s v=""/>
    <s v=""/>
    <s v=""/>
    <s v="/"/>
  </r>
  <r>
    <x v="3"/>
    <x v="26"/>
    <s v="013938/2022"/>
    <s v="26022000100 | email 09 mayo|hotel e82/2329/6513/0"/>
    <s v="Contrato de servicios"/>
    <s v="Basado en un Acuerdo Marco"/>
    <s v="Sí"/>
    <n v="69.92"/>
    <n v="69.92"/>
    <s v=""/>
    <s v=""/>
    <s v=""/>
    <s v=""/>
    <s v="/"/>
  </r>
  <r>
    <x v="3"/>
    <x v="26"/>
    <s v="014010/2022"/>
    <s v="gas para analisis cromatograifco"/>
    <s v="Contrato de suministros"/>
    <s v="Basado en un Acuerdo Marco"/>
    <s v="Sí"/>
    <n v="801.82"/>
    <n v="801.82"/>
    <s v=""/>
    <s v=""/>
    <s v=""/>
    <s v=""/>
    <s v="/"/>
  </r>
  <r>
    <x v="3"/>
    <x v="26"/>
    <s v="014011/2022"/>
    <s v="u0122000306 | email 10 mayo|tren e82/2329/6502/0"/>
    <s v="Contrato de servicios"/>
    <s v="Basado en un Acuerdo Marco"/>
    <s v="Sí"/>
    <n v="12.16"/>
    <n v="12.16"/>
    <s v=""/>
    <s v=""/>
    <s v=""/>
    <s v=""/>
    <s v="/"/>
  </r>
  <r>
    <x v="3"/>
    <x v="26"/>
    <s v="014012/2022"/>
    <s v="47022000099 | email 10 mayo|tren e82/2329/6505/0"/>
    <s v="Contrato de servicios"/>
    <s v="Basado en un Acuerdo Marco"/>
    <s v="Sí"/>
    <n v="104.4"/>
    <n v="104.4"/>
    <s v=""/>
    <s v=""/>
    <s v=""/>
    <s v=""/>
    <s v="/"/>
  </r>
  <r>
    <x v="3"/>
    <x v="26"/>
    <s v="014013/2022"/>
    <s v="29022000067 | email 10 mayo|tren e82/2329/6516/0"/>
    <s v="Contrato de servicios"/>
    <s v="Basado en un Acuerdo Marco"/>
    <s v="Sí"/>
    <n v="75.11"/>
    <n v="75.11"/>
    <s v=""/>
    <s v=""/>
    <s v=""/>
    <s v=""/>
    <s v="/"/>
  </r>
  <r>
    <x v="3"/>
    <x v="26"/>
    <s v="014014/2022"/>
    <s v="71022000315 | email 10 mayo|tren e82/2329/6515/0"/>
    <s v="Contrato de servicios"/>
    <s v="Basado en un Acuerdo Marco"/>
    <s v="Sí"/>
    <n v="80.52"/>
    <n v="80.52"/>
    <s v=""/>
    <s v=""/>
    <s v=""/>
    <s v=""/>
    <s v="/"/>
  </r>
  <r>
    <x v="3"/>
    <x v="26"/>
    <s v="014015/2022"/>
    <s v="21122000025 | email 10 mayo|gastos anulacion e82/2329/6534/1"/>
    <s v="Contrato de servicios"/>
    <s v="Basado en un Acuerdo Marco"/>
    <s v="Sí"/>
    <n v="110.31"/>
    <n v="110.31"/>
    <s v=""/>
    <s v=""/>
    <s v=""/>
    <s v=""/>
    <s v="/"/>
  </r>
  <r>
    <x v="3"/>
    <x v="26"/>
    <s v="014078/2022"/>
    <s v="bombona de nitrogeno 99,999"/>
    <s v="Contrato de suministros"/>
    <s v="Basado en un Acuerdo Marco"/>
    <s v="Sí"/>
    <n v="112.94"/>
    <n v="112.94"/>
    <s v=""/>
    <s v=""/>
    <s v=""/>
    <s v=""/>
    <s v="/"/>
  </r>
  <r>
    <x v="3"/>
    <x v="26"/>
    <s v="014130/2022"/>
    <s v="alquiler de envase de bala"/>
    <s v="Contrato de servicios"/>
    <s v="Basado en un Acuerdo Marco"/>
    <s v="Sí"/>
    <n v="60.5"/>
    <n v="60.5"/>
    <s v=""/>
    <s v=""/>
    <s v=""/>
    <s v=""/>
    <s v="/"/>
  </r>
  <r>
    <x v="3"/>
    <x v="26"/>
    <s v="014131/2022"/>
    <s v="70022000355 | email 12 mayo|tren e82/2329/6487/0"/>
    <s v="Contrato de servicios"/>
    <s v="Basado en un Acuerdo Marco"/>
    <s v="Sí"/>
    <n v="84.11"/>
    <n v="84.11"/>
    <s v=""/>
    <s v=""/>
    <s v=""/>
    <s v=""/>
    <s v="/"/>
  </r>
  <r>
    <x v="3"/>
    <x v="26"/>
    <s v="014175/2022"/>
    <s v="47122000035 | email 13 mayo|vuelo + tren e82/2329/3746/8"/>
    <s v="Contrato de servicios"/>
    <s v="Basado en un Acuerdo Marco"/>
    <s v="Sí"/>
    <n v="790.25"/>
    <n v="790.25"/>
    <s v=""/>
    <s v=""/>
    <s v=""/>
    <s v=""/>
    <s v="/"/>
  </r>
  <r>
    <x v="3"/>
    <x v="26"/>
    <s v="014226/2022"/>
    <s v="alquiler anual de botella de protoxido de nitrogeno"/>
    <s v="Contrato de servicios"/>
    <s v="Basado en un Acuerdo Marco"/>
    <s v="Sí"/>
    <n v="36.299999999999997"/>
    <n v="36.299999999999997"/>
    <s v=""/>
    <s v=""/>
    <s v=""/>
    <s v=""/>
    <s v="/"/>
  </r>
  <r>
    <x v="3"/>
    <x v="26"/>
    <s v="014282/2022"/>
    <s v="2 envases de argon"/>
    <s v="Contrato de suministros"/>
    <s v="Basado en un Acuerdo Marco"/>
    <s v="Sí"/>
    <n v="223.61"/>
    <n v="223.61"/>
    <s v=""/>
    <s v=""/>
    <s v=""/>
    <s v=""/>
    <s v="/"/>
  </r>
  <r>
    <x v="3"/>
    <x v="26"/>
    <s v="014283/2022"/>
    <s v="n2"/>
    <s v="Contrato de suministros"/>
    <s v="Basado en un Acuerdo Marco"/>
    <s v="Sí"/>
    <n v="50.82"/>
    <n v="50.82"/>
    <s v=""/>
    <s v=""/>
    <s v=""/>
    <s v=""/>
    <s v="/"/>
  </r>
  <r>
    <x v="3"/>
    <x v="26"/>
    <s v="014284/2022"/>
    <s v="49022000182 | email 17 mayo|tren e82/2329/6613/0"/>
    <s v="Contrato de servicios"/>
    <s v="Basado en un Acuerdo Marco"/>
    <s v="Sí"/>
    <n v="47.42"/>
    <n v="47.42"/>
    <s v=""/>
    <s v=""/>
    <s v=""/>
    <s v=""/>
    <s v="/"/>
  </r>
  <r>
    <x v="3"/>
    <x v="26"/>
    <s v="014314/2022"/>
    <s v="43322000065 | email 18 mayo|gastos anulacion e82/2329/7494/0"/>
    <s v="Contrato de servicios"/>
    <s v="Basado en un Acuerdo Marco"/>
    <s v="Sí"/>
    <n v="33.22"/>
    <n v="33.22"/>
    <s v=""/>
    <s v=""/>
    <s v=""/>
    <s v=""/>
    <s v="/"/>
  </r>
  <r>
    <x v="3"/>
    <x v="26"/>
    <s v="014315/2022"/>
    <s v="35022000139 | email 18 mayo|hotel e82/2329/4142/0"/>
    <s v="Contrato de servicios"/>
    <s v="Basado en un Acuerdo Marco"/>
    <s v="Sí"/>
    <n v="113.41"/>
    <n v="113.41"/>
    <s v=""/>
    <s v=""/>
    <s v=""/>
    <s v=""/>
    <s v="/"/>
  </r>
  <r>
    <x v="3"/>
    <x v="26"/>
    <s v="014401/2022"/>
    <s v="30122001701 | email 23 mayo|tren e82/2329/6593/0"/>
    <s v="Contrato de servicios"/>
    <s v="Basado en un Acuerdo Marco"/>
    <s v="Sí"/>
    <n v="54.52"/>
    <n v="54.52"/>
    <s v=""/>
    <s v=""/>
    <s v=""/>
    <s v=""/>
    <s v="/"/>
  </r>
  <r>
    <x v="3"/>
    <x v="26"/>
    <s v="014424/2022"/>
    <s v="82022000297 | email 24 mayo|refacturacion e82/2329/5407/0"/>
    <s v="Contrato de servicios"/>
    <s v="Basado en un Acuerdo Marco"/>
    <s v="Sí"/>
    <n v="183.63"/>
    <n v="183.63"/>
    <s v=""/>
    <s v=""/>
    <s v=""/>
    <s v=""/>
    <s v="/"/>
  </r>
  <r>
    <x v="3"/>
    <x v="26"/>
    <s v="014425/2022"/>
    <s v="52022000104 | 24/05/2022|tren e82/2329/6693/0"/>
    <s v="Contrato de servicios"/>
    <s v="Basado en un Acuerdo Marco"/>
    <s v="Sí"/>
    <n v="63.21"/>
    <n v="63.21"/>
    <s v=""/>
    <s v=""/>
    <s v=""/>
    <s v=""/>
    <s v="/"/>
  </r>
  <r>
    <x v="3"/>
    <x v="26"/>
    <s v="014450/2022"/>
    <s v="14022000289 | email 26 mayo|tren e82/2329/7028/0"/>
    <s v="Contrato de servicios"/>
    <s v="Basado en un Acuerdo Marco"/>
    <s v="Sí"/>
    <n v="53.43"/>
    <n v="53.43"/>
    <s v=""/>
    <s v=""/>
    <s v=""/>
    <s v=""/>
    <s v="/"/>
  </r>
  <r>
    <x v="3"/>
    <x v="26"/>
    <s v="020208/2022"/>
    <s v="30822000030 | email 21 enero|tren e82/2329/2421/0"/>
    <s v="Contrato de servicios"/>
    <s v="Basado en un Acuerdo Marco"/>
    <s v="Sí"/>
    <n v="60.02"/>
    <n v="60.02"/>
    <s v=""/>
    <s v=""/>
    <s v=""/>
    <s v=""/>
    <s v="/"/>
  </r>
  <r>
    <x v="3"/>
    <x v="26"/>
    <s v="020211/2022"/>
    <s v="163 litros de nitrogeno liquido"/>
    <s v="Contrato de suministros"/>
    <s v="Basado en un Acuerdo Marco"/>
    <s v="Sí"/>
    <n v="138.06"/>
    <n v="138.06"/>
    <s v=""/>
    <s v=""/>
    <s v=""/>
    <s v=""/>
    <s v="/"/>
  </r>
  <r>
    <x v="3"/>
    <x v="26"/>
    <s v="020213/2022"/>
    <s v="botella co2"/>
    <s v="Contrato de suministros"/>
    <s v="Basado en un Acuerdo Marco"/>
    <s v="Sí"/>
    <n v="432.58"/>
    <n v="432.58"/>
    <s v=""/>
    <s v=""/>
    <s v=""/>
    <s v=""/>
    <s v="/"/>
  </r>
  <r>
    <x v="3"/>
    <x v="26"/>
    <s v="020215/2022"/>
    <s v="botella de mezcla 2% co,15% co2 en nitrogeno"/>
    <s v="Contrato de suministros"/>
    <s v="Basado en un Acuerdo Marco"/>
    <s v="Sí"/>
    <n v="513.94000000000005"/>
    <n v="513.94000000000005"/>
    <s v=""/>
    <s v=""/>
    <s v=""/>
    <s v=""/>
    <s v="/"/>
  </r>
  <r>
    <x v="3"/>
    <x v="26"/>
    <s v="020226/2022"/>
    <s v="nitrogeno liquido"/>
    <s v="Contrato de suministros"/>
    <s v="Basado en un Acuerdo Marco"/>
    <s v="Sí"/>
    <n v="529.41"/>
    <n v="529.41"/>
    <s v=""/>
    <s v=""/>
    <s v=""/>
    <s v=""/>
    <s v="/"/>
  </r>
  <r>
    <x v="3"/>
    <x v="26"/>
    <s v="020230/2022"/>
    <s v="34022000012 | email 08 febre|tren e82/2329/3531/0"/>
    <s v="Contrato de servicios"/>
    <s v="Basado en un Acuerdo Marco"/>
    <s v="Sí"/>
    <n v="124.03"/>
    <n v="124.03"/>
    <s v=""/>
    <s v=""/>
    <s v=""/>
    <s v=""/>
    <s v="/"/>
  </r>
  <r>
    <x v="3"/>
    <x v="26"/>
    <s v="020241/2022"/>
    <s v="34022000025 | email 15 febre|tren e82/2329/3785/0"/>
    <s v="Contrato de servicios"/>
    <s v="Basado en un Acuerdo Marco"/>
    <s v="Sí"/>
    <n v="47.41"/>
    <n v="47.41"/>
    <s v=""/>
    <s v=""/>
    <s v=""/>
    <s v=""/>
    <s v="/"/>
  </r>
  <r>
    <x v="3"/>
    <x v="26"/>
    <s v="020269/2022"/>
    <s v="82022000139 | email 01 marzo|hotel e82/2329/4189/0"/>
    <s v="Contrato de servicios"/>
    <s v="Basado en un Acuerdo Marco"/>
    <s v="Sí"/>
    <n v="165.47"/>
    <n v="165.47"/>
    <s v=""/>
    <s v=""/>
    <s v=""/>
    <s v=""/>
    <s v="/"/>
  </r>
  <r>
    <x v="3"/>
    <x v="26"/>
    <s v="020274/2022"/>
    <s v="alquiler anual - envase de 50 litros de capacidad"/>
    <s v="Contrato de servicios"/>
    <s v="Basado en un Acuerdo Marco"/>
    <s v="Sí"/>
    <n v="60.5"/>
    <n v="60.5"/>
    <s v=""/>
    <s v=""/>
    <s v=""/>
    <s v=""/>
    <s v="/"/>
  </r>
  <r>
    <x v="3"/>
    <x v="26"/>
    <s v="020277/2022"/>
    <s v="nitrogeno liquido comercial 200"/>
    <s v="Contrato de suministros"/>
    <s v="Basado en un Acuerdo Marco"/>
    <s v="Sí"/>
    <n v="1058.82"/>
    <n v="1058.82"/>
    <s v=""/>
    <s v=""/>
    <s v=""/>
    <s v=""/>
    <s v="/"/>
  </r>
  <r>
    <x v="3"/>
    <x v="26"/>
    <s v="020294/2022"/>
    <s v="botella estandar de gas"/>
    <s v="Contrato de servicios"/>
    <s v="Basado en un Acuerdo Marco"/>
    <s v="Sí"/>
    <n v="60.5"/>
    <n v="60.5"/>
    <s v=""/>
    <s v=""/>
    <s v=""/>
    <s v=""/>
    <s v="/"/>
  </r>
  <r>
    <x v="3"/>
    <x v="26"/>
    <s v="020342/2022"/>
    <s v="80 litros de helio liquido para 12 mayo"/>
    <s v="Contrato de suministros"/>
    <s v="Basado en un Acuerdo Marco"/>
    <s v="Sí"/>
    <n v="1355.2"/>
    <n v="1355.2"/>
    <s v=""/>
    <s v=""/>
    <s v=""/>
    <s v=""/>
    <s v="/"/>
  </r>
  <r>
    <x v="3"/>
    <x v="26"/>
    <s v="020344/2022"/>
    <s v="69022000183 | 25032022|tren + hotel e82/2329/4419/0"/>
    <s v="Contrato de servicios"/>
    <s v="Basado en un Acuerdo Marco"/>
    <s v="Sí"/>
    <n v="228.53"/>
    <n v="228.53"/>
    <s v=""/>
    <s v=""/>
    <s v=""/>
    <s v=""/>
    <s v="/"/>
  </r>
  <r>
    <x v="3"/>
    <x v="26"/>
    <s v="020345/2022"/>
    <s v="metilamina (200 gr)"/>
    <s v="Contrato de suministros"/>
    <s v="Basado en un Acuerdo Marco"/>
    <s v="Sí"/>
    <n v="849.78"/>
    <n v="849.78"/>
    <s v=""/>
    <s v=""/>
    <s v=""/>
    <s v=""/>
    <s v="/"/>
  </r>
  <r>
    <x v="3"/>
    <x v="26"/>
    <s v="020352/2022"/>
    <s v="47122000010 | email 29 marzo|tren e82/2329/3746/1"/>
    <s v="Contrato de servicios"/>
    <s v="Basado en un Acuerdo Marco"/>
    <s v="Sí"/>
    <n v="29.61"/>
    <n v="29.61"/>
    <s v=""/>
    <s v=""/>
    <s v=""/>
    <s v=""/>
    <s v="/"/>
  </r>
  <r>
    <x v="3"/>
    <x v="26"/>
    <s v="020358/2022"/>
    <s v="30822000395 | 30/03/2022|hotel e82/2329/4679/0"/>
    <s v="Contrato de servicios"/>
    <s v="Basado en un Acuerdo Marco"/>
    <s v="Sí"/>
    <n v="112"/>
    <n v="112"/>
    <s v=""/>
    <s v=""/>
    <s v=""/>
    <s v=""/>
    <s v="/"/>
  </r>
  <r>
    <x v="3"/>
    <x v="26"/>
    <s v="020427/2022"/>
    <s v="163 litros de nitrogeno liquido"/>
    <s v="Contrato de suministros"/>
    <s v="Basado en un Acuerdo Marco"/>
    <s v="Sí"/>
    <n v="138.06"/>
    <n v="138.06"/>
    <s v=""/>
    <s v=""/>
    <s v=""/>
    <s v=""/>
    <s v="/"/>
  </r>
  <r>
    <x v="3"/>
    <x v="26"/>
    <s v="020430/2022"/>
    <s v="34022000068 | email 13 abril|tren e82/2329/5981/0"/>
    <s v="Contrato de servicios"/>
    <s v="Basado en un Acuerdo Marco"/>
    <s v="Sí"/>
    <n v="47.42"/>
    <n v="47.42"/>
    <s v=""/>
    <s v=""/>
    <s v=""/>
    <s v=""/>
    <s v="/"/>
  </r>
  <r>
    <x v="3"/>
    <x v="26"/>
    <s v="020431/2022"/>
    <s v="82022000212 | email 13 abril|hotel e82/2329/5709/0"/>
    <s v="Contrato de servicios"/>
    <s v="Basado en un Acuerdo Marco"/>
    <s v="Sí"/>
    <n v="107.83"/>
    <n v="107.83"/>
    <s v=""/>
    <s v=""/>
    <s v=""/>
    <s v=""/>
    <s v="/"/>
  </r>
  <r>
    <x v="3"/>
    <x v="26"/>
    <s v="020437/2022"/>
    <s v="71022000222 | 18/04/2022|avion e82/2329/6143/0"/>
    <s v="Contrato de servicios"/>
    <s v="Basado en un Acuerdo Marco"/>
    <s v="Sí"/>
    <n v="341.72"/>
    <n v="341.72"/>
    <s v=""/>
    <s v=""/>
    <s v=""/>
    <s v=""/>
    <s v="/"/>
  </r>
  <r>
    <x v="3"/>
    <x v="26"/>
    <s v="020504/2022"/>
    <s v="botella de gas mezcla nitrogeno con 5% hidrrogeno"/>
    <s v="Contrato de suministros"/>
    <s v="Basado en un Acuerdo Marco"/>
    <s v="Sí"/>
    <n v="242"/>
    <n v="242"/>
    <s v=""/>
    <s v=""/>
    <s v=""/>
    <s v=""/>
    <s v="/"/>
  </r>
  <r>
    <x v="3"/>
    <x v="26"/>
    <s v="020539/2022"/>
    <s v="botella de aire 21% o2 en n2"/>
    <s v="Contrato de suministros"/>
    <s v="Basado en un Acuerdo Marco"/>
    <s v="Sí"/>
    <n v="212.96"/>
    <n v="212.96"/>
    <s v=""/>
    <s v=""/>
    <s v=""/>
    <s v=""/>
    <s v="/"/>
  </r>
  <r>
    <x v="3"/>
    <x v="26"/>
    <s v="020616/2022"/>
    <s v="reposicion de dos balas de nitrogeno agotadas"/>
    <s v="Contrato de suministros"/>
    <s v="Basado en un Acuerdo Marco"/>
    <s v="Sí"/>
    <n v="133.1"/>
    <n v="133.1"/>
    <s v=""/>
    <s v=""/>
    <s v=""/>
    <s v=""/>
    <s v="/"/>
  </r>
  <r>
    <x v="3"/>
    <x v="26"/>
    <s v="020674/2022"/>
    <s v="71022000297 | 05/05/2022|tren e82/2329/6489/0"/>
    <s v="Contrato de servicios"/>
    <s v="Basado en un Acuerdo Marco"/>
    <s v="Sí"/>
    <n v="149.4"/>
    <n v="149.4"/>
    <s v=""/>
    <s v=""/>
    <s v=""/>
    <s v=""/>
    <s v="/"/>
  </r>
  <r>
    <x v="3"/>
    <x v="26"/>
    <s v="020691/2022"/>
    <s v="30822000606 | email 06 mayo|vuelo e82/2329/238"/>
    <s v="Contrato de servicios"/>
    <s v="Basado en un Acuerdo Marco"/>
    <s v="Sí"/>
    <n v="3275.31"/>
    <n v="3275.31"/>
    <s v=""/>
    <s v=""/>
    <s v=""/>
    <s v=""/>
    <s v="/"/>
  </r>
  <r>
    <x v="3"/>
    <x v="26"/>
    <s v="020751/2022"/>
    <s v="bioqui/ dioxido carbono 3x bot 50l"/>
    <s v="Contrato de suministros"/>
    <s v="Basado en un Acuerdo Marco"/>
    <s v="Sí"/>
    <n v="124.87"/>
    <n v="124.87"/>
    <s v=""/>
    <s v=""/>
    <s v=""/>
    <s v=""/>
    <s v="/"/>
  </r>
  <r>
    <x v="3"/>
    <x v="26"/>
    <s v="020758/2022"/>
    <s v="nitrogeno liquido"/>
    <s v="Contrato de suministros"/>
    <s v="Basado en un Acuerdo Marco"/>
    <s v="Sí"/>
    <n v="60.5"/>
    <n v="60.5"/>
    <s v=""/>
    <s v=""/>
    <s v=""/>
    <s v=""/>
    <s v="/"/>
  </r>
  <r>
    <x v="3"/>
    <x v="26"/>
    <s v="020759/2022"/>
    <s v="10022000458 | email 10 mayo|hotel e82/2329/6961/2"/>
    <s v="Contrato de servicios"/>
    <s v="Basado en un Acuerdo Marco"/>
    <s v="Sí"/>
    <n v="105.6"/>
    <n v="105.6"/>
    <s v=""/>
    <s v=""/>
    <s v=""/>
    <s v=""/>
    <s v="/"/>
  </r>
  <r>
    <x v="3"/>
    <x v="26"/>
    <s v="020760/2022"/>
    <s v="71022000316 | email 10 mayo|tren + hotel e82/2329/6090/1"/>
    <s v="Contrato de servicios"/>
    <s v="Basado en un Acuerdo Marco"/>
    <s v="Sí"/>
    <n v="4745"/>
    <n v="4745"/>
    <s v=""/>
    <s v=""/>
    <s v=""/>
    <s v=""/>
    <s v="/"/>
  </r>
  <r>
    <x v="3"/>
    <x v="26"/>
    <s v="020785/2022"/>
    <s v="163 litros de nitrogeno liquido"/>
    <s v="Contrato de suministros"/>
    <s v="Basado en un Acuerdo Marco"/>
    <s v="Sí"/>
    <n v="138.06"/>
    <n v="138.06"/>
    <s v=""/>
    <s v=""/>
    <s v=""/>
    <s v=""/>
    <s v="/"/>
  </r>
  <r>
    <x v="3"/>
    <x v="26"/>
    <s v="020825/2022"/>
    <s v="ar 60"/>
    <s v="Contrato de suministros"/>
    <s v="Basado en un Acuerdo Marco"/>
    <s v="Sí"/>
    <n v="326.51"/>
    <n v="326.51"/>
    <s v=""/>
    <s v=""/>
    <s v=""/>
    <s v=""/>
    <s v="/"/>
  </r>
  <r>
    <x v="3"/>
    <x v="26"/>
    <s v="020879/2022"/>
    <s v="55022000151 | email 16 mayo|autobus e82/2329/6696/0"/>
    <s v="Contrato de servicios"/>
    <s v="Basado en un Acuerdo Marco"/>
    <s v="Sí"/>
    <n v="215.29"/>
    <n v="215.29"/>
    <s v=""/>
    <s v=""/>
    <s v=""/>
    <s v=""/>
    <s v="/"/>
  </r>
  <r>
    <x v="3"/>
    <x v="26"/>
    <s v="020914/2022"/>
    <s v="bala de nitrogeno 99,999"/>
    <s v="Contrato de suministros"/>
    <s v="Basado en un Acuerdo Marco"/>
    <s v="Sí"/>
    <n v="274.22000000000003"/>
    <n v="274.22000000000003"/>
    <s v=""/>
    <s v=""/>
    <s v=""/>
    <s v=""/>
    <s v="/"/>
  </r>
  <r>
    <x v="3"/>
    <x v="26"/>
    <s v="020915/2022"/>
    <s v="gas nitrogeno puro"/>
    <s v="Contrato de suministros"/>
    <s v="Basado en un Acuerdo Marco"/>
    <s v="Sí"/>
    <n v="112.94"/>
    <n v="112.94"/>
    <s v=""/>
    <s v=""/>
    <s v=""/>
    <s v=""/>
    <s v="/"/>
  </r>
  <r>
    <x v="3"/>
    <x v="26"/>
    <s v="020951/2022"/>
    <s v="55022000152 | email 18 mayo|tren + hotel e82/2329/7479/0"/>
    <s v="Contrato de servicios"/>
    <s v="Basado en un Acuerdo Marco"/>
    <s v="Sí"/>
    <n v="382.64"/>
    <n v="382.64"/>
    <s v=""/>
    <s v=""/>
    <s v=""/>
    <s v=""/>
    <s v="/"/>
  </r>
  <r>
    <x v="3"/>
    <x v="26"/>
    <s v="020985/2022"/>
    <s v="2 envases de argon"/>
    <s v="Contrato de suministros"/>
    <s v="Basado en un Acuerdo Marco"/>
    <s v="Sí"/>
    <n v="223.61"/>
    <n v="223.61"/>
    <s v=""/>
    <s v=""/>
    <s v=""/>
    <s v=""/>
    <s v="/"/>
  </r>
  <r>
    <x v="3"/>
    <x v="26"/>
    <s v="020986/2022"/>
    <s v="alquiler anual envases"/>
    <s v="Contrato de servicios"/>
    <s v="Basado en un Acuerdo Marco"/>
    <s v="Sí"/>
    <n v="72.599999999999994"/>
    <n v="72.599999999999994"/>
    <s v=""/>
    <s v=""/>
    <s v=""/>
    <s v=""/>
    <s v="/"/>
  </r>
  <r>
    <x v="3"/>
    <x v="26"/>
    <s v="020987/2022"/>
    <s v="mantenimiento cultivos celulares"/>
    <s v="Contrato de suministros"/>
    <s v="Basado en un Acuerdo Marco"/>
    <s v="Sí"/>
    <n v="485.51"/>
    <n v="485.51"/>
    <s v=""/>
    <s v=""/>
    <s v=""/>
    <s v=""/>
    <s v="/"/>
  </r>
  <r>
    <x v="3"/>
    <x v="26"/>
    <s v="020988/2022"/>
    <s v="55022000156 | email 19 mayo|bus e82/2329/7049/0"/>
    <s v="Contrato de servicios"/>
    <s v="Basado en un Acuerdo Marco"/>
    <s v="Sí"/>
    <n v="618.30999999999995"/>
    <n v="618.30999999999995"/>
    <s v=""/>
    <s v=""/>
    <s v=""/>
    <s v=""/>
    <s v="/"/>
  </r>
  <r>
    <x v="3"/>
    <x v="26"/>
    <s v="020989/2022"/>
    <s v="55022000157 | email 19 mayo|bus e82/2329/7049/0"/>
    <s v="Contrato de servicios"/>
    <s v="Basado en un Acuerdo Marco"/>
    <s v="Sí"/>
    <n v="239.29"/>
    <n v="239.29"/>
    <s v=""/>
    <s v=""/>
    <s v=""/>
    <s v=""/>
    <s v="/"/>
  </r>
  <r>
    <x v="3"/>
    <x v="26"/>
    <s v="021018/2022"/>
    <s v="nitrogeno"/>
    <s v="Contrato de suministros"/>
    <s v="Basado en un Acuerdo Marco"/>
    <s v="Sí"/>
    <n v="138.06"/>
    <n v="138.06"/>
    <s v=""/>
    <s v=""/>
    <s v=""/>
    <s v=""/>
    <s v="/"/>
  </r>
  <r>
    <x v="3"/>
    <x v="26"/>
    <s v="021019/2022"/>
    <s v="u0122000316 | email 20 mayo|tren e82/2329/6559/0"/>
    <s v="Contrato de servicios"/>
    <s v="Basado en un Acuerdo Marco"/>
    <s v="Sí"/>
    <n v="174.72"/>
    <n v="174.72"/>
    <s v=""/>
    <s v=""/>
    <s v=""/>
    <s v=""/>
    <s v="/"/>
  </r>
  <r>
    <x v="3"/>
    <x v="26"/>
    <s v="021020/2022"/>
    <s v="69022000263 | emai 20 mayo|tren e82/2329/6574/0"/>
    <s v="Contrato de servicios"/>
    <s v="Basado en un Acuerdo Marco"/>
    <s v="Sí"/>
    <n v="971.49"/>
    <n v="971.49"/>
    <s v=""/>
    <s v=""/>
    <s v=""/>
    <s v=""/>
    <s v="/"/>
  </r>
  <r>
    <x v="3"/>
    <x v="26"/>
    <s v="021067/2022"/>
    <s v="una botella de n2 99999% pureza ncliente 10894556 retirar tres botellas vacias"/>
    <s v="Contrato de suministros"/>
    <s v="Basado en un Acuerdo Marco"/>
    <s v="Sí"/>
    <n v="112.94"/>
    <n v="112.94"/>
    <s v=""/>
    <s v=""/>
    <s v=""/>
    <s v=""/>
    <s v="/"/>
  </r>
  <r>
    <x v="3"/>
    <x v="26"/>
    <s v="021068/2022"/>
    <s v="70022000375 | email 23 mayo|bus e82/2329/6677/0"/>
    <s v="Contrato de servicios"/>
    <s v="Basado en un Acuerdo Marco"/>
    <s v="Sí"/>
    <n v="18.809999999999999"/>
    <n v="18.809999999999999"/>
    <s v=""/>
    <s v=""/>
    <s v=""/>
    <s v=""/>
    <s v="/"/>
  </r>
  <r>
    <x v="3"/>
    <x v="26"/>
    <s v="021069/2022"/>
    <s v="bombona de nitrogeno"/>
    <s v="Contrato de suministros"/>
    <s v="Basado en un Acuerdo Marco"/>
    <s v="Sí"/>
    <n v="112.94"/>
    <n v="112.94"/>
    <s v=""/>
    <s v=""/>
    <s v=""/>
    <s v=""/>
    <s v="/"/>
  </r>
  <r>
    <x v="3"/>
    <x v="26"/>
    <s v="021076/2022"/>
    <s v="nitrogeno liquidopara tanque criogenico irica"/>
    <s v="Contrato de suministros"/>
    <s v="Basado en un Acuerdo Marco"/>
    <s v="Sí"/>
    <n v="1149.5"/>
    <n v="1149.5"/>
    <s v=""/>
    <s v=""/>
    <s v=""/>
    <s v=""/>
    <s v="/"/>
  </r>
  <r>
    <x v="3"/>
    <x v="26"/>
    <s v="021077/2022"/>
    <s v="nitrogeno liquido para tanque criogenigo irica"/>
    <s v="Contrato de suministros"/>
    <s v="Basado en un Acuerdo Marco"/>
    <s v="Sí"/>
    <n v="786.5"/>
    <n v="786.5"/>
    <s v=""/>
    <s v=""/>
    <s v=""/>
    <s v=""/>
    <s v="/"/>
  </r>
  <r>
    <x v="3"/>
    <x v="26"/>
    <s v="021082/2022"/>
    <s v="gases para fabricacion de prototipos 3d en metal (impresora desktop metal)"/>
    <s v="Contrato de suministros"/>
    <s v="Basado en un Acuerdo Marco"/>
    <s v="Sí"/>
    <n v="281.36"/>
    <n v="281.36"/>
    <s v=""/>
    <s v=""/>
    <s v=""/>
    <s v=""/>
    <s v="/"/>
  </r>
  <r>
    <x v="3"/>
    <x v="26"/>
    <s v="021131/2022"/>
    <s v="n2 gas"/>
    <s v="Contrato de suministros"/>
    <s v="Basado en un Acuerdo Marco"/>
    <s v="Sí"/>
    <n v="225.88"/>
    <n v="225.88"/>
    <s v=""/>
    <s v=""/>
    <s v=""/>
    <s v=""/>
    <s v="/"/>
  </r>
  <r>
    <x v="3"/>
    <x v="26"/>
    <s v="021176/2022"/>
    <s v="fisveg/ nitrogeno liquido 20 kg"/>
    <s v="Contrato de suministros"/>
    <s v="Basado en un Acuerdo Marco"/>
    <s v="Sí"/>
    <n v="72.84"/>
    <n v="72.84"/>
    <s v=""/>
    <s v=""/>
    <s v=""/>
    <s v=""/>
    <s v="/"/>
  </r>
  <r>
    <x v="3"/>
    <x v="26"/>
    <s v="021186/2022"/>
    <s v="u0122000318 | email 25 mayo|hotel e82/2329/6796/0"/>
    <s v="Contrato de servicios"/>
    <s v="Basado en un Acuerdo Marco"/>
    <s v="Sí"/>
    <n v="2855"/>
    <n v="2855"/>
    <s v=""/>
    <s v=""/>
    <s v=""/>
    <s v=""/>
    <s v="/"/>
  </r>
  <r>
    <x v="3"/>
    <x v="26"/>
    <s v="021187/2022"/>
    <s v="u0122000319 | email 25 mayo|hotel e82/2329/6796/2"/>
    <s v="Contrato de servicios"/>
    <s v="Basado en un Acuerdo Marco"/>
    <s v="Sí"/>
    <n v="1427.5"/>
    <n v="1427.5"/>
    <s v=""/>
    <s v=""/>
    <s v=""/>
    <s v=""/>
    <s v="/"/>
  </r>
  <r>
    <x v="3"/>
    <x v="26"/>
    <s v="021188/2022"/>
    <s v="22022000150 | email 25 mayo|tren e82/2329/6813/1"/>
    <s v="Contrato de servicios"/>
    <s v="Basado en un Acuerdo Marco"/>
    <s v="Sí"/>
    <n v="60.47"/>
    <n v="60.47"/>
    <s v=""/>
    <s v=""/>
    <s v=""/>
    <s v=""/>
    <s v="/"/>
  </r>
  <r>
    <x v="3"/>
    <x v="26"/>
    <s v="021189/2022"/>
    <s v="23022000133 | email 25 mayo|gastos anulacion e82/2329/6931/1"/>
    <s v="Contrato de servicios"/>
    <s v="Basado en un Acuerdo Marco"/>
    <s v="Sí"/>
    <n v="16.7"/>
    <n v="16.7"/>
    <s v=""/>
    <s v=""/>
    <s v=""/>
    <s v=""/>
    <s v="/"/>
  </r>
  <r>
    <x v="3"/>
    <x v="26"/>
    <s v="021190/2022"/>
    <s v="22022000151 | email 25 mayo|tren e82/2329/6930/0"/>
    <s v="Contrato de servicios"/>
    <s v="Basado en un Acuerdo Marco"/>
    <s v="Sí"/>
    <n v="75.12"/>
    <n v="75.12"/>
    <s v=""/>
    <s v=""/>
    <s v=""/>
    <s v=""/>
    <s v="/"/>
  </r>
  <r>
    <x v="3"/>
    <x v="26"/>
    <s v="021291/2022"/>
    <s v="2 envases de argon"/>
    <s v="Contrato de suministros"/>
    <s v="Basado en un Acuerdo Marco"/>
    <s v="Sí"/>
    <n v="223.61"/>
    <n v="223.61"/>
    <s v=""/>
    <s v=""/>
    <s v=""/>
    <s v=""/>
    <s v="/"/>
  </r>
  <r>
    <x v="3"/>
    <x v="26"/>
    <s v="021317/2022"/>
    <s v="u0122000323 | 30/05/2022|tren e82/2329/6948/0"/>
    <s v="Contrato de servicios"/>
    <s v="Basado en un Acuerdo Marco"/>
    <s v="Sí"/>
    <n v="135.41"/>
    <n v="135.41"/>
    <s v=""/>
    <s v=""/>
    <s v=""/>
    <s v=""/>
    <s v="/"/>
  </r>
  <r>
    <x v="3"/>
    <x v="26"/>
    <s v="021318/2022"/>
    <s v="u0122000324 | 30/05/2022|tren e82/2329/6949/0"/>
    <s v="Contrato de servicios"/>
    <s v="Basado en un Acuerdo Marco"/>
    <s v="Sí"/>
    <n v="48.55"/>
    <n v="48.55"/>
    <s v=""/>
    <s v=""/>
    <s v=""/>
    <s v=""/>
    <s v="/"/>
  </r>
  <r>
    <x v="3"/>
    <x v="26"/>
    <s v="021319/2022"/>
    <s v="10222000042 | 31/05/2022|avion e82/2329/6252/1"/>
    <s v="Contrato de servicios"/>
    <s v="Basado en un Acuerdo Marco"/>
    <s v="Sí"/>
    <n v="226.39"/>
    <n v="226.39"/>
    <s v=""/>
    <s v=""/>
    <s v=""/>
    <s v=""/>
    <s v="/"/>
  </r>
  <r>
    <x v="3"/>
    <x v="26"/>
    <s v="021474/2022"/>
    <s v="1 envase de argon"/>
    <s v="Contrato de suministros"/>
    <s v="Basado en un Acuerdo Marco"/>
    <s v="Sí"/>
    <n v="111.8"/>
    <n v="111.8"/>
    <s v=""/>
    <s v=""/>
    <s v=""/>
    <s v=""/>
    <s v="/"/>
  </r>
  <r>
    <x v="3"/>
    <x v="26"/>
    <s v="021554/2022"/>
    <s v="163 litros de nitrogeno liquido"/>
    <s v="Contrato de suministros"/>
    <s v="Basado en un Acuerdo Marco"/>
    <s v="Sí"/>
    <n v="138.06"/>
    <n v="138.06"/>
    <s v=""/>
    <s v=""/>
    <s v=""/>
    <s v=""/>
    <s v="/"/>
  </r>
  <r>
    <x v="3"/>
    <x v="26"/>
    <s v="021591/2022"/>
    <s v="70822000282 | email 06 junio|tren e82/2329/5618/1"/>
    <s v="Contrato de servicios"/>
    <s v="Basado en un Acuerdo Marco"/>
    <s v="Sí"/>
    <n v="22.21"/>
    <n v="22.21"/>
    <s v=""/>
    <s v=""/>
    <s v=""/>
    <s v=""/>
    <s v="/"/>
  </r>
  <r>
    <x v="3"/>
    <x v="26"/>
    <s v="021592/2022"/>
    <s v="u0122000334 | email 06 junio|hotel e82/2329/7016/0"/>
    <s v="Contrato de servicios"/>
    <s v="Basado en un Acuerdo Marco"/>
    <s v="Sí"/>
    <n v="244"/>
    <n v="244"/>
    <s v=""/>
    <s v=""/>
    <s v=""/>
    <s v=""/>
    <s v="/"/>
  </r>
  <r>
    <x v="3"/>
    <x v="26"/>
    <s v="021593/2022"/>
    <s v="33022000248 | email 06 junio|tren e82/2329/7021/0"/>
    <s v="Contrato de servicios"/>
    <s v="Basado en un Acuerdo Marco"/>
    <s v="Sí"/>
    <n v="182.25"/>
    <n v="182.25"/>
    <s v=""/>
    <s v=""/>
    <s v=""/>
    <s v=""/>
    <s v="/"/>
  </r>
  <r>
    <x v="3"/>
    <x v="26"/>
    <s v="021594/2022"/>
    <s v="55022000170 | email 06 junio|bus e82/2329/7049/1"/>
    <s v="Contrato de servicios"/>
    <s v="Basado en un Acuerdo Marco"/>
    <s v="Sí"/>
    <n v="492.82"/>
    <n v="492.82"/>
    <s v=""/>
    <s v=""/>
    <s v=""/>
    <s v=""/>
    <s v="/"/>
  </r>
  <r>
    <x v="3"/>
    <x v="26"/>
    <s v="021595/2022"/>
    <s v="u0122000336 | email 06 junio|hotel e82/232/7054/0"/>
    <s v="Contrato de servicios"/>
    <s v="Basado en un Acuerdo Marco"/>
    <s v="Sí"/>
    <n v="209.77"/>
    <n v="209.77"/>
    <s v=""/>
    <s v=""/>
    <s v=""/>
    <s v=""/>
    <s v="/"/>
  </r>
  <r>
    <x v="3"/>
    <x v="26"/>
    <s v="021596/2022"/>
    <s v="u0122000337 | email 06 junio|hotel e82/2329/7057/0"/>
    <s v="Contrato de servicios"/>
    <s v="Basado en un Acuerdo Marco"/>
    <s v="Sí"/>
    <n v="1100"/>
    <n v="1100"/>
    <s v=""/>
    <s v=""/>
    <s v=""/>
    <s v=""/>
    <s v="/"/>
  </r>
  <r>
    <x v="3"/>
    <x v="26"/>
    <s v="021597/2022"/>
    <s v="u0122000339 | email 06 junio|hotel e82/2329/7055/1"/>
    <s v="Contrato de servicios"/>
    <s v="Basado en un Acuerdo Marco"/>
    <s v="Sí"/>
    <n v="4902.8100000000004"/>
    <n v="4902.8100000000004"/>
    <s v=""/>
    <s v=""/>
    <s v=""/>
    <s v=""/>
    <s v="/"/>
  </r>
  <r>
    <x v="3"/>
    <x v="26"/>
    <s v="021598/2022"/>
    <s v="49022000199 | email 06 junio|gastos anulacion e82/2329/6936/0"/>
    <s v="Contrato de servicios"/>
    <s v="Basado en un Acuerdo Marco"/>
    <s v="Sí"/>
    <n v="47.91"/>
    <n v="47.91"/>
    <s v=""/>
    <s v=""/>
    <s v=""/>
    <s v=""/>
    <s v="/"/>
  </r>
  <r>
    <x v="3"/>
    <x v="26"/>
    <s v="021599/2022"/>
    <s v="u0122000341 | email 06 junio|tren e82/2329/7109/0"/>
    <s v="Contrato de servicios"/>
    <s v="Basado en un Acuerdo Marco"/>
    <s v="Sí"/>
    <n v="48.63"/>
    <n v="48.63"/>
    <s v=""/>
    <s v=""/>
    <s v=""/>
    <s v=""/>
    <s v="/"/>
  </r>
  <r>
    <x v="3"/>
    <x v="26"/>
    <s v="021600/2022"/>
    <s v="2 envases de argon"/>
    <s v="Contrato de suministros"/>
    <s v="Basado en un Acuerdo Marco"/>
    <s v="Sí"/>
    <n v="223.61"/>
    <n v="223.61"/>
    <s v=""/>
    <s v=""/>
    <s v=""/>
    <s v=""/>
    <s v="/"/>
  </r>
  <r>
    <x v="3"/>
    <x v="26"/>
    <s v="021737/2022"/>
    <s v="alojamiento 6 mayo en pc ceu lucha ezequiel puente"/>
    <s v="Contrato de servicios"/>
    <s v="Basado en un Acuerdo Marco"/>
    <s v="Sí"/>
    <n v="91"/>
    <n v="91"/>
    <s v=""/>
    <s v=""/>
    <s v=""/>
    <s v=""/>
    <s v="/"/>
  </r>
  <r>
    <x v="3"/>
    <x v="26"/>
    <s v="021861/2022"/>
    <s v="alojamiento ceu judo 14-15/5/22"/>
    <s v="Contrato de servicios"/>
    <s v="Basado en un Acuerdo Marco"/>
    <s v="Sí"/>
    <n v="310"/>
    <n v="310"/>
    <s v=""/>
    <s v=""/>
    <s v=""/>
    <s v=""/>
    <s v="/"/>
  </r>
  <r>
    <x v="3"/>
    <x v="26"/>
    <s v="021862/2022"/>
    <s v="billetes de tren ceu tenis de mesa"/>
    <s v="Contrato de servicios"/>
    <s v="Basado en un Acuerdo Marco"/>
    <s v="Sí"/>
    <n v="329.95"/>
    <n v="329.95"/>
    <s v=""/>
    <s v=""/>
    <s v=""/>
    <s v=""/>
    <s v="/"/>
  </r>
  <r>
    <x v="3"/>
    <x v="26"/>
    <s v="021863/2022"/>
    <s v="billetes tren cu-ab 16 mayo ceu baloncesto"/>
    <s v="Contrato de servicios"/>
    <s v="Basado en un Acuerdo Marco"/>
    <s v="Sí"/>
    <n v="85.09"/>
    <n v="85.09"/>
    <s v=""/>
    <s v=""/>
    <s v=""/>
    <s v=""/>
    <s v="/"/>
  </r>
  <r>
    <x v="3"/>
    <x v="26"/>
    <s v="021864/2022"/>
    <s v="hotel y billetes de tren ceu golf"/>
    <s v="Contrato de servicios"/>
    <s v="Basado en un Acuerdo Marco"/>
    <s v="Sí"/>
    <n v="349.31"/>
    <n v="349.31"/>
    <s v=""/>
    <s v=""/>
    <s v=""/>
    <s v=""/>
    <s v="/"/>
  </r>
  <r>
    <x v="3"/>
    <x v="26"/>
    <s v="021921/2022"/>
    <s v="billetes de avion de roberto barcala"/>
    <s v="Contrato de servicios"/>
    <s v="Basado en un Acuerdo Marco"/>
    <s v="Sí"/>
    <n v="125.22"/>
    <n v="125.22"/>
    <s v=""/>
    <s v=""/>
    <s v=""/>
    <s v=""/>
    <s v="/"/>
  </r>
  <r>
    <x v="3"/>
    <x v="26"/>
    <s v="021922/2022"/>
    <s v="billetes de tren y alojamiento"/>
    <s v="Contrato de servicios"/>
    <s v="Basado en un Acuerdo Marco"/>
    <s v="Sí"/>
    <n v="173.37"/>
    <n v="173.37"/>
    <s v=""/>
    <s v=""/>
    <s v=""/>
    <s v=""/>
    <s v="/"/>
  </r>
  <r>
    <x v="3"/>
    <x v="26"/>
    <s v="021953/2022"/>
    <s v="alojamiento miguel a hoyos"/>
    <s v="Contrato de servicios"/>
    <s v="Basado en un Acuerdo Marco"/>
    <s v="Sí"/>
    <n v="147.94"/>
    <n v="147.94"/>
    <s v=""/>
    <s v=""/>
    <s v=""/>
    <s v=""/>
    <s v="/"/>
  </r>
  <r>
    <x v="3"/>
    <x v="26"/>
    <s v="021971/2022"/>
    <s v="billetes de ave de ismael quintanilla y francisco roca"/>
    <s v="Contrato de servicios"/>
    <s v="Basado en un Acuerdo Marco"/>
    <s v="Sí"/>
    <n v="190.1"/>
    <n v="190.1"/>
    <s v=""/>
    <s v=""/>
    <s v=""/>
    <s v=""/>
    <s v="/"/>
  </r>
  <r>
    <x v="3"/>
    <x v="26"/>
    <s v="021974/2022"/>
    <s v="hotel 19-20/5/22 ceu orientacion"/>
    <s v="Contrato de servicios"/>
    <s v="Basado en un Acuerdo Marco"/>
    <s v="Sí"/>
    <n v="167.2"/>
    <n v="167.2"/>
    <s v=""/>
    <s v=""/>
    <s v=""/>
    <s v=""/>
    <s v="/"/>
  </r>
  <r>
    <x v="3"/>
    <x v="26"/>
    <s v="021975/2022"/>
    <s v="billetes tren ceu orientacion"/>
    <s v="Contrato de servicios"/>
    <s v="Basado en un Acuerdo Marco"/>
    <s v="Sí"/>
    <n v="252.05"/>
    <n v="252.05"/>
    <s v=""/>
    <s v=""/>
    <s v=""/>
    <s v=""/>
    <s v="/"/>
  </r>
  <r>
    <x v="3"/>
    <x v="26"/>
    <s v="021976/2022"/>
    <s v="hotel 20-22/5/22 ceu orientacion"/>
    <s v="Contrato de servicios"/>
    <s v="Basado en un Acuerdo Marco"/>
    <s v="Sí"/>
    <n v="221"/>
    <n v="221"/>
    <s v=""/>
    <s v=""/>
    <s v=""/>
    <s v=""/>
    <s v="/"/>
  </r>
  <r>
    <x v="3"/>
    <x v="26"/>
    <s v="021977/2022"/>
    <s v="billetes autobus ceu taekwondo"/>
    <s v="Contrato de servicios"/>
    <s v="Basado en un Acuerdo Marco"/>
    <s v="Sí"/>
    <n v="59.82"/>
    <n v="59.82"/>
    <s v=""/>
    <s v=""/>
    <s v=""/>
    <s v=""/>
    <s v="/"/>
  </r>
  <r>
    <x v="3"/>
    <x v="26"/>
    <s v="021978/2022"/>
    <s v="alojamiento  ceu taekwondo"/>
    <s v="Contrato de servicios"/>
    <s v="Basado en un Acuerdo Marco"/>
    <s v="Sí"/>
    <n v="489.5"/>
    <n v="489.5"/>
    <s v=""/>
    <s v=""/>
    <s v=""/>
    <s v=""/>
    <s v="/"/>
  </r>
  <r>
    <x v="3"/>
    <x v="26"/>
    <s v="022016/2022"/>
    <s v="n2 gas"/>
    <s v="Contrato de suministros"/>
    <s v="Basado en un Acuerdo Marco"/>
    <s v="Sí"/>
    <n v="112.94"/>
    <n v="112.94"/>
    <s v=""/>
    <s v=""/>
    <s v=""/>
    <s v=""/>
    <s v="/"/>
  </r>
  <r>
    <x v="3"/>
    <x v="26"/>
    <s v="022019/2022"/>
    <s v="locomocion"/>
    <s v="Contrato de servicios"/>
    <s v="Basado en un Acuerdo Marco"/>
    <s v="Sí"/>
    <n v="47.41"/>
    <n v="47.41"/>
    <s v=""/>
    <s v=""/>
    <s v=""/>
    <s v=""/>
    <s v="/"/>
  </r>
  <r>
    <x v="3"/>
    <x v="26"/>
    <s v="022020/2022"/>
    <s v="locomocion gastos de gestion"/>
    <s v="Contrato de servicios"/>
    <s v="Basado en un Acuerdo Marco"/>
    <s v="Sí"/>
    <n v="8.65"/>
    <n v="8.65"/>
    <s v=""/>
    <s v=""/>
    <s v=""/>
    <s v=""/>
    <s v="/"/>
  </r>
  <r>
    <x v="3"/>
    <x v="26"/>
    <s v="022044/2022"/>
    <s v="billetes tren toledo-murcia-toledo ceu atletismo (4 participantes)"/>
    <s v="Contrato de servicios"/>
    <s v="Basado en un Acuerdo Marco"/>
    <s v="Sí"/>
    <n v="640.15"/>
    <n v="640.15"/>
    <s v=""/>
    <s v=""/>
    <s v=""/>
    <s v=""/>
    <s v="/"/>
  </r>
  <r>
    <x v="3"/>
    <x v="26"/>
    <s v="022052/2022"/>
    <s v="gasto cancelacion viaje a zaragoza maria arevalo villena"/>
    <s v="Contrato de servicios"/>
    <s v="Basado en un Acuerdo Marco"/>
    <s v="Sí"/>
    <n v="5.5"/>
    <n v="5.5"/>
    <s v=""/>
    <s v=""/>
    <s v=""/>
    <s v=""/>
    <s v="/"/>
  </r>
  <r>
    <x v="3"/>
    <x v="26"/>
    <s v="022060/2022"/>
    <s v="alojamiento y desplazamiento varios ponentes"/>
    <s v="Contrato de servicios"/>
    <s v="Basado en un Acuerdo Marco"/>
    <s v="Sí"/>
    <n v="549.63"/>
    <n v="549.63"/>
    <s v=""/>
    <s v=""/>
    <s v=""/>
    <s v=""/>
    <s v="/"/>
  </r>
  <r>
    <x v="3"/>
    <x v="26"/>
    <s v="022061/2022"/>
    <s v="desplazamiento julian ocana"/>
    <s v="Contrato de servicios"/>
    <s v="Basado en un Acuerdo Marco"/>
    <s v="Sí"/>
    <n v="75.11"/>
    <n v="75.11"/>
    <s v=""/>
    <s v=""/>
    <s v=""/>
    <s v=""/>
    <s v="/"/>
  </r>
  <r>
    <x v="3"/>
    <x v="26"/>
    <s v="022084/2022"/>
    <s v="n2 50"/>
    <s v="Contrato de suministros"/>
    <s v="Basado en un Acuerdo Marco"/>
    <s v="Sí"/>
    <n v="112.94"/>
    <n v="112.94"/>
    <s v=""/>
    <s v=""/>
    <s v=""/>
    <s v=""/>
    <s v="/"/>
  </r>
  <r>
    <x v="3"/>
    <x v="26"/>
    <s v="022099/2022"/>
    <s v="billetes de avion alicante-roma-valencia joaquin pascual barea"/>
    <s v="Contrato de servicios"/>
    <s v="Basado en un Acuerdo Marco"/>
    <s v="Sí"/>
    <n v="450.8"/>
    <n v="450.8"/>
    <s v=""/>
    <s v=""/>
    <s v=""/>
    <s v=""/>
    <s v="/"/>
  </r>
  <r>
    <x v="3"/>
    <x v="26"/>
    <s v="022100/2022"/>
    <s v="billetes avion bilbao-madrid 25/05/2022 diego garcia gusano-inigo munoz mateos"/>
    <s v="Contrato de servicios"/>
    <s v="Basado en un Acuerdo Marco"/>
    <s v="Sí"/>
    <n v="335.28"/>
    <n v="335.28"/>
    <s v=""/>
    <s v=""/>
    <s v=""/>
    <s v=""/>
    <s v="/"/>
  </r>
  <r>
    <x v="3"/>
    <x v="26"/>
    <s v="022102/2022"/>
    <s v="traslado conferenciante"/>
    <s v="Contrato de servicios"/>
    <s v="Basado en un Acuerdo Marco"/>
    <s v="Sí"/>
    <n v="2506.06"/>
    <n v="2506.06"/>
    <s v=""/>
    <s v=""/>
    <s v=""/>
    <s v=""/>
    <s v="/"/>
  </r>
  <r>
    <x v="3"/>
    <x v="26"/>
    <s v="022112/2022"/>
    <s v="gastos desplazamiento ponente marco benjumenda cursos de verano esiiab"/>
    <s v="Contrato de servicios"/>
    <s v="Basado en un Acuerdo Marco"/>
    <s v="Sí"/>
    <n v="75.099999999999994"/>
    <n v="75.099999999999994"/>
    <s v=""/>
    <s v=""/>
    <s v=""/>
    <s v=""/>
    <s v="/"/>
  </r>
  <r>
    <x v="3"/>
    <x v="26"/>
    <s v="022120/2022"/>
    <s v="billetes tren cr-ab-cr 6-8/5/22 ceu atletismo jgonzalez barragan"/>
    <s v="Contrato de servicios"/>
    <s v="Basado en un Acuerdo Marco"/>
    <s v="Sí"/>
    <n v="53.9"/>
    <n v="53.9"/>
    <s v=""/>
    <s v=""/>
    <s v=""/>
    <s v=""/>
    <s v="/"/>
  </r>
  <r>
    <x v="3"/>
    <x v="26"/>
    <s v="022121/2022"/>
    <s v="alojamiento 4 personas en mp ceu escalada 13-14/5/22 valencia"/>
    <s v="Contrato de servicios"/>
    <s v="Basado en un Acuerdo Marco"/>
    <s v="Sí"/>
    <n v="276.16000000000003"/>
    <n v="276.16000000000003"/>
    <s v=""/>
    <s v=""/>
    <s v=""/>
    <s v=""/>
    <s v="/"/>
  </r>
  <r>
    <x v="3"/>
    <x v="26"/>
    <s v="022122/2022"/>
    <s v="alojamiento en pc 6-8/5/22 ceu halterofilia alejandro martinez"/>
    <s v="Contrato de servicios"/>
    <s v="Basado en un Acuerdo Marco"/>
    <s v="Sí"/>
    <n v="91"/>
    <n v="91"/>
    <s v=""/>
    <s v=""/>
    <s v=""/>
    <s v=""/>
    <s v="/"/>
  </r>
  <r>
    <x v="3"/>
    <x v="26"/>
    <s v="022123/2022"/>
    <s v="alojamiento en pc, 12 habitaciones dobles, 16-18/5 ceu baloncesto"/>
    <s v="Contrato de servicios"/>
    <s v="Basado en un Acuerdo Marco"/>
    <s v="Sí"/>
    <n v="4354.09"/>
    <n v="4354.09"/>
    <s v=""/>
    <s v=""/>
    <s v=""/>
    <s v=""/>
    <s v="/"/>
  </r>
  <r>
    <x v="3"/>
    <x v="26"/>
    <s v="022164/2022"/>
    <s v="locomocion de los conferenciantes del curso"/>
    <s v="Contrato de servicios"/>
    <s v="Basado en un Acuerdo Marco"/>
    <s v="Sí"/>
    <n v="211.28"/>
    <n v="211.28"/>
    <s v=""/>
    <s v=""/>
    <s v=""/>
    <s v=""/>
    <s v="/"/>
  </r>
  <r>
    <x v="3"/>
    <x v="26"/>
    <s v="022165/2022"/>
    <s v="alojamiento de conferenciantes del curso"/>
    <s v="Contrato de servicios"/>
    <s v="Basado en un Acuerdo Marco"/>
    <s v="Sí"/>
    <n v="496.29"/>
    <n v="496.29"/>
    <s v=""/>
    <s v=""/>
    <s v=""/>
    <s v=""/>
    <s v="/"/>
  </r>
  <r>
    <x v="3"/>
    <x v="26"/>
    <s v="022166/2022"/>
    <s v="billetes de tren y alojamiento de jose luis garcia delgado el 6-7 junio de 2022"/>
    <s v="Contrato de servicios"/>
    <s v="Basado en un Acuerdo Marco"/>
    <s v="Sí"/>
    <n v="154.58000000000001"/>
    <n v="154.58000000000001"/>
    <s v=""/>
    <s v=""/>
    <s v=""/>
    <s v=""/>
    <s v="/"/>
  </r>
  <r>
    <x v="3"/>
    <x v="26"/>
    <s v="022174/2022"/>
    <s v="locomocion y alojamiento conferenciante debora sabrina barrientos"/>
    <s v="Contrato de servicios"/>
    <s v="Basado en un Acuerdo Marco"/>
    <s v="Sí"/>
    <n v="210.27"/>
    <n v="210.27"/>
    <s v=""/>
    <s v=""/>
    <s v=""/>
    <s v=""/>
    <s v="/"/>
  </r>
  <r>
    <x v="3"/>
    <x v="26"/>
    <s v="022182/2022"/>
    <s v="estancia conferenciante deborah garcia bello"/>
    <s v="Contrato de servicios"/>
    <s v="Basado en un Acuerdo Marco"/>
    <s v="Sí"/>
    <n v="56"/>
    <n v="56"/>
    <s v=""/>
    <s v=""/>
    <s v=""/>
    <s v=""/>
    <s v="/"/>
  </r>
  <r>
    <x v="3"/>
    <x v="26"/>
    <s v="022189/2022"/>
    <s v="desplazamiento maria floarea pop"/>
    <s v="Contrato de servicios"/>
    <s v="Basado en un Acuerdo Marco"/>
    <s v="Sí"/>
    <n v="75.099999999999994"/>
    <n v="75.099999999999994"/>
    <s v=""/>
    <s v=""/>
    <s v=""/>
    <s v=""/>
    <s v="/"/>
  </r>
  <r>
    <x v="3"/>
    <x v="26"/>
    <s v="022191/2022"/>
    <s v="gastos desplazamiento tren ponente mariluz congosto cursos de verano esiiab"/>
    <s v="Contrato de servicios"/>
    <s v="Basado en un Acuerdo Marco"/>
    <s v="Sí"/>
    <n v="75.099999999999994"/>
    <n v="75.099999999999994"/>
    <s v=""/>
    <s v=""/>
    <s v=""/>
    <s v=""/>
    <s v="/"/>
  </r>
  <r>
    <x v="3"/>
    <x v="26"/>
    <s v="022209/2022"/>
    <s v="2 billetes tren albacete-madrid 22/5/22 ceu tenis de mesa"/>
    <s v="Contrato de servicios"/>
    <s v="Basado en un Acuerdo Marco"/>
    <s v="Sí"/>
    <n v="75.11"/>
    <n v="75.11"/>
    <s v=""/>
    <s v=""/>
    <s v=""/>
    <s v=""/>
    <s v="/"/>
  </r>
  <r>
    <x v="3"/>
    <x v="26"/>
    <s v="022210/2022"/>
    <s v="billetes cuenca-antequera-cuenca ceu ajedrez"/>
    <s v="Contrato de servicios"/>
    <s v="Basado en un Acuerdo Marco"/>
    <s v="Sí"/>
    <n v="182.91"/>
    <n v="182.91"/>
    <s v=""/>
    <s v=""/>
    <s v=""/>
    <s v=""/>
    <s v="/"/>
  </r>
  <r>
    <x v="3"/>
    <x v="26"/>
    <s v="022211/2022"/>
    <s v="4 billetes toledo-valencia-toledo ceu escalada"/>
    <s v="Contrato de servicios"/>
    <s v="Basado en un Acuerdo Marco"/>
    <s v="Sí"/>
    <n v="591.61"/>
    <n v="591.61"/>
    <s v=""/>
    <s v=""/>
    <s v=""/>
    <s v=""/>
    <s v="/"/>
  </r>
  <r>
    <x v="3"/>
    <x v="26"/>
    <s v="022249/2022"/>
    <s v="gastos de gestion agencia de viajes"/>
    <s v="Contrato de servicios"/>
    <s v="Basado en un Acuerdo Marco"/>
    <s v="Sí"/>
    <n v="47.41"/>
    <n v="47.41"/>
    <s v=""/>
    <s v=""/>
    <s v=""/>
    <s v=""/>
    <s v="/"/>
  </r>
  <r>
    <x v="3"/>
    <x v="26"/>
    <s v="022250/2022"/>
    <s v="gastos de gestion agencia de viajes"/>
    <s v="Contrato de servicios"/>
    <s v="Basado en un Acuerdo Marco"/>
    <s v="Sí"/>
    <n v="47.41"/>
    <n v="47.41"/>
    <s v=""/>
    <s v=""/>
    <s v=""/>
    <s v=""/>
    <s v="/"/>
  </r>
  <r>
    <x v="3"/>
    <x v="26"/>
    <s v="022251/2022"/>
    <s v="gastos de gestion agencia de viajes"/>
    <s v="Contrato de servicios"/>
    <s v="Basado en un Acuerdo Marco"/>
    <s v="Sí"/>
    <n v="47.41"/>
    <n v="47.41"/>
    <s v=""/>
    <s v=""/>
    <s v=""/>
    <s v=""/>
    <s v="/"/>
  </r>
  <r>
    <x v="3"/>
    <x v="26"/>
    <s v="022254/2022"/>
    <s v="gastos cancelacion billete ponente invitado al congreso contra la pena de muerte"/>
    <s v="Contrato de servicios"/>
    <s v="Basado en un Acuerdo Marco"/>
    <s v="Sí"/>
    <n v="622.34"/>
    <n v="622.34"/>
    <s v=""/>
    <s v=""/>
    <s v=""/>
    <s v=""/>
    <s v="/"/>
  </r>
  <r>
    <x v="3"/>
    <x v="26"/>
    <s v="022258/2022"/>
    <s v="gastos desplazamiento tren ponente nuria oliver cursos de verano esiiab"/>
    <s v="Contrato de servicios"/>
    <s v="Basado en un Acuerdo Marco"/>
    <s v="Sí"/>
    <n v="45.8"/>
    <n v="45.8"/>
    <s v=""/>
    <s v=""/>
    <s v=""/>
    <s v=""/>
    <s v="/"/>
  </r>
  <r>
    <x v="3"/>
    <x v="26"/>
    <s v="028558/2022"/>
    <s v="26522000109 | email 25 marzo|tren e82/2329/5521/0"/>
    <s v="Contrato de servicios"/>
    <s v="Basado en un Acuerdo Marco"/>
    <s v="Sí"/>
    <n v="117.43"/>
    <n v="117.43"/>
    <s v=""/>
    <s v=""/>
    <s v=""/>
    <s v=""/>
    <s v="/"/>
  </r>
  <r>
    <x v="3"/>
    <x v="26"/>
    <s v="028568/2022"/>
    <s v="bala de nitrgeno presurizado l50 calidad industrial para la sh 12091877"/>
    <s v="Contrato de suministros"/>
    <s v="Basado en un Acuerdo Marco"/>
    <s v="Sí"/>
    <n v="41.29"/>
    <n v="41.29"/>
    <s v=""/>
    <s v=""/>
    <s v=""/>
    <s v=""/>
    <s v="/"/>
  </r>
  <r>
    <x v="3"/>
    <x v="26"/>
    <s v="028574/2022"/>
    <s v="gas argn puro para el funcionamiento del icp-ms para anlisis elemental"/>
    <s v="Contrato de suministros"/>
    <s v="Basado en un Acuerdo Marco"/>
    <s v="Sí"/>
    <n v="394.63"/>
    <n v="394.63"/>
    <s v=""/>
    <s v=""/>
    <s v=""/>
    <s v=""/>
    <s v="/"/>
  </r>
  <r>
    <x v="3"/>
    <x v="26"/>
    <s v="028622/2022"/>
    <s v="2 botellas d helio y dos de nitrogeno cliente 10938147"/>
    <s v="Contrato de suministros"/>
    <s v="Basado en un Acuerdo Marco"/>
    <s v="Sí"/>
    <n v="824.88"/>
    <n v="824.88"/>
    <s v=""/>
    <s v=""/>
    <s v=""/>
    <s v=""/>
    <s v="/"/>
  </r>
  <r>
    <x v="3"/>
    <x v="26"/>
    <s v="028639/2022"/>
    <s v="alquiler anual cuatro envases de 7,5 metros cbicos"/>
    <s v="Contrato de servicios"/>
    <s v="Basado en un Acuerdo Marco"/>
    <s v="Sí"/>
    <n v="145.19999999999999"/>
    <n v="145.19999999999999"/>
    <s v=""/>
    <s v=""/>
    <s v=""/>
    <s v=""/>
    <s v="/"/>
  </r>
  <r>
    <x v="3"/>
    <x v="26"/>
    <s v="028666/2022"/>
    <s v="2 botella de helio cliente 13535792"/>
    <s v="Contrato de suministros"/>
    <s v="Basado en un Acuerdo Marco"/>
    <s v="Sí"/>
    <n v="599"/>
    <n v="599"/>
    <s v=""/>
    <s v=""/>
    <s v=""/>
    <s v=""/>
    <s v="/"/>
  </r>
  <r>
    <x v="3"/>
    <x v="26"/>
    <s v="028668/2022"/>
    <s v="dos envases de argon"/>
    <s v="Contrato de suministros"/>
    <s v="Basado en un Acuerdo Marco"/>
    <s v="Sí"/>
    <n v="223.61"/>
    <n v="223.61"/>
    <s v=""/>
    <s v=""/>
    <s v=""/>
    <s v=""/>
    <s v="/"/>
  </r>
  <r>
    <x v="3"/>
    <x v="26"/>
    <s v="028680/2022"/>
    <s v="nitrgeno"/>
    <s v="Contrato de suministros"/>
    <s v="Basado en un Acuerdo Marco"/>
    <s v="Sí"/>
    <n v="112.94"/>
    <n v="112.94"/>
    <s v=""/>
    <s v=""/>
    <s v=""/>
    <s v=""/>
    <s v="/"/>
  </r>
  <r>
    <x v="3"/>
    <x v="26"/>
    <s v="028682/2022"/>
    <s v="botella de co2"/>
    <s v="Contrato de suministros"/>
    <s v="Basado en un Acuerdo Marco"/>
    <s v="Sí"/>
    <n v="432.58"/>
    <n v="432.58"/>
    <s v=""/>
    <s v=""/>
    <s v=""/>
    <s v=""/>
    <s v="/"/>
  </r>
  <r>
    <x v="3"/>
    <x v="26"/>
    <s v="028683/2022"/>
    <s v="2 envases de argn"/>
    <s v="Contrato de suministros"/>
    <s v="Basado en un Acuerdo Marco"/>
    <s v="Sí"/>
    <n v="223.61"/>
    <n v="223.61"/>
    <s v=""/>
    <s v=""/>
    <s v=""/>
    <s v=""/>
    <s v="/"/>
  </r>
  <r>
    <x v="3"/>
    <x v="26"/>
    <s v="028690/2022"/>
    <s v="dos envases de argn"/>
    <s v="Contrato de suministros"/>
    <s v="Basado en un Acuerdo Marco"/>
    <s v="Sí"/>
    <n v="223.61"/>
    <n v="223.61"/>
    <s v=""/>
    <s v=""/>
    <s v=""/>
    <s v=""/>
    <s v="/"/>
  </r>
  <r>
    <x v="3"/>
    <x v="26"/>
    <s v="028796/2022"/>
    <s v="69022000370 | 0017822006173|billetes mex-mad-cue-mad-mex 03jul"/>
    <s v="Contrato de servicios"/>
    <s v="Basado en un Acuerdo Marco"/>
    <s v="Sí"/>
    <n v="2070.52"/>
    <n v="2070.52"/>
    <s v=""/>
    <s v=""/>
    <s v=""/>
    <s v=""/>
    <s v="/"/>
  </r>
  <r>
    <x v="3"/>
    <x v="26"/>
    <s v="028798/2022"/>
    <s v="54022000129 | 0017822006263|billetes bus ovd-cue-ovd 26-28jun"/>
    <s v="Contrato de servicios"/>
    <s v="Basado en un Acuerdo Marco"/>
    <s v="Sí"/>
    <n v="91.45"/>
    <n v="91.45"/>
    <s v=""/>
    <s v=""/>
    <s v=""/>
    <s v=""/>
    <s v="/"/>
  </r>
  <r>
    <x v="3"/>
    <x v="26"/>
    <s v="028799/2022"/>
    <s v="69022000373 | 0017822007035|hotel cuenca 06julio"/>
    <s v="Contrato de servicios"/>
    <s v="Basado en un Acuerdo Marco"/>
    <s v="Sí"/>
    <n v="65.14"/>
    <n v="65.14"/>
    <s v=""/>
    <s v=""/>
    <s v=""/>
    <s v=""/>
    <s v="/"/>
  </r>
  <r>
    <x v="3"/>
    <x v="26"/>
    <s v="028800/2022"/>
    <s v="69022000374 | 0017822006992|billetes de tren mad-cuenca-mad 07julio"/>
    <s v="Contrato de servicios"/>
    <s v="Basado en un Acuerdo Marco"/>
    <s v="Sí"/>
    <n v="58.6"/>
    <n v="58.6"/>
    <s v=""/>
    <s v=""/>
    <s v=""/>
    <s v=""/>
    <s v="/"/>
  </r>
  <r>
    <x v="3"/>
    <x v="26"/>
    <s v="028802/2022"/>
    <s v="70022000569 | 0017822007455|autobus"/>
    <s v="Contrato de servicios"/>
    <s v="Basado en un Acuerdo Marco"/>
    <s v="Sí"/>
    <n v="18.8"/>
    <n v="18.8"/>
    <s v=""/>
    <s v=""/>
    <s v=""/>
    <s v=""/>
    <s v="/"/>
  </r>
  <r>
    <x v="3"/>
    <x v="26"/>
    <s v="028803/2022"/>
    <s v="70022000570 | 0017822007455|autobus"/>
    <s v="Contrato de servicios"/>
    <s v="Basado en un Acuerdo Marco"/>
    <s v="Sí"/>
    <n v="18.8"/>
    <n v="18.8"/>
    <s v=""/>
    <s v=""/>
    <s v=""/>
    <s v=""/>
    <s v="/"/>
  </r>
  <r>
    <x v="3"/>
    <x v="26"/>
    <s v="030479/2022"/>
    <s v="alquiler anual-envase de 50 litros aire sinttico n de contrato 1411602"/>
    <s v="Contrato de servicios"/>
    <s v="Basado en un Acuerdo Marco"/>
    <s v="Sí"/>
    <n v="60.5"/>
    <n v="60.5"/>
    <s v=""/>
    <s v=""/>
    <s v=""/>
    <s v=""/>
    <s v="/"/>
  </r>
  <r>
    <x v="3"/>
    <x v="26"/>
    <s v="030483/2022"/>
    <s v="alquiler anual botella co2"/>
    <s v="Contrato de servicios"/>
    <s v="Basado en un Acuerdo Marco"/>
    <s v="Sí"/>
    <n v="60.5"/>
    <n v="60.5"/>
    <s v=""/>
    <s v=""/>
    <s v=""/>
    <s v=""/>
    <s v="/"/>
  </r>
  <r>
    <x v="3"/>
    <x v="26"/>
    <s v="030489/2022"/>
    <s v="alquiler botella"/>
    <s v="Contrato de servicios"/>
    <s v="Basado en un Acuerdo Marco"/>
    <s v="Sí"/>
    <n v="72.599999999999994"/>
    <n v="72.599999999999994"/>
    <s v=""/>
    <s v=""/>
    <s v=""/>
    <s v=""/>
    <s v="/"/>
  </r>
  <r>
    <x v="3"/>
    <x v="26"/>
    <s v="030553/2022"/>
    <s v="recarga nitrogeno liquido"/>
    <s v="Contrato de suministros"/>
    <s v="Basado en un Acuerdo Marco"/>
    <s v="Sí"/>
    <n v="72.599999999999994"/>
    <n v="72.599999999999994"/>
    <s v=""/>
    <s v=""/>
    <s v=""/>
    <s v=""/>
    <s v="/"/>
  </r>
  <r>
    <x v="3"/>
    <x v="26"/>
    <s v="030588/2022"/>
    <s v="nitrgeno lquido"/>
    <s v="Contrato de suministros"/>
    <s v="Basado en un Acuerdo Marco"/>
    <s v="Sí"/>
    <n v="60.5"/>
    <n v="60.5"/>
    <s v=""/>
    <s v=""/>
    <s v=""/>
    <s v=""/>
    <s v="/"/>
  </r>
  <r>
    <x v="3"/>
    <x v="26"/>
    <s v="030603/2022"/>
    <s v="quiana/ alquiler uc 1 ao/ botella"/>
    <s v="Contrato de servicios"/>
    <s v="Basado en un Acuerdo Marco"/>
    <s v="Sí"/>
    <n v="145.19999999999999"/>
    <n v="145.19999999999999"/>
    <s v=""/>
    <s v=""/>
    <s v=""/>
    <s v=""/>
    <s v="/"/>
  </r>
  <r>
    <x v="3"/>
    <x v="26"/>
    <s v="030608/2022"/>
    <s v="bioqui/ nitrogeno liquido"/>
    <s v="Contrato de suministros"/>
    <s v="Basado en un Acuerdo Marco"/>
    <s v="Sí"/>
    <n v="189.67"/>
    <n v="189.67"/>
    <s v=""/>
    <s v=""/>
    <s v=""/>
    <s v=""/>
    <s v="/"/>
  </r>
  <r>
    <x v="3"/>
    <x v="26"/>
    <s v="030620/2022"/>
    <s v="contrato anual de alquiler alphagaz 1 nitrgeno bot-l smartop 50 codigo rr0h012contrato 14962288"/>
    <s v="Contrato de servicios"/>
    <s v="Basado en un Acuerdo Marco"/>
    <s v="Sí"/>
    <n v="60.5"/>
    <n v="60.5"/>
    <s v=""/>
    <s v=""/>
    <s v=""/>
    <s v=""/>
    <s v="/"/>
  </r>
  <r>
    <x v="3"/>
    <x v="26"/>
    <s v="030649/2022"/>
    <s v="nitrgeno lquido"/>
    <s v="Contrato de suministros"/>
    <s v="Basado en un Acuerdo Marco"/>
    <s v="Sí"/>
    <n v="60.5"/>
    <n v="60.5"/>
    <s v=""/>
    <s v=""/>
    <s v=""/>
    <s v=""/>
    <s v="/"/>
  </r>
  <r>
    <x v="3"/>
    <x v="26"/>
    <s v="030653/2022"/>
    <s v="botella de gas para equipo"/>
    <s v="Contrato de suministros"/>
    <s v="Basado en un Acuerdo Marco"/>
    <s v="Sí"/>
    <n v="332.75"/>
    <n v="332.75"/>
    <s v=""/>
    <s v=""/>
    <s v=""/>
    <s v=""/>
    <s v="/"/>
  </r>
  <r>
    <x v="3"/>
    <x v="26"/>
    <s v="030703/2022"/>
    <s v="billestes avion dublin-mad-dublin seamus mcguinness 29-06/01-07/2022"/>
    <s v="Contrato de servicios"/>
    <s v="Basado en un Acuerdo Marco"/>
    <s v="Sí"/>
    <n v="566.77"/>
    <n v="566.77"/>
    <s v=""/>
    <s v=""/>
    <s v=""/>
    <s v=""/>
    <s v="/"/>
  </r>
  <r>
    <x v="3"/>
    <x v="26"/>
    <s v="030705/2022"/>
    <s v="nitrgeno lquido"/>
    <s v="Contrato de suministros"/>
    <s v="Basado en un Acuerdo Marco"/>
    <s v="Sí"/>
    <n v="127.05"/>
    <n v="127.05"/>
    <s v=""/>
    <s v=""/>
    <s v=""/>
    <s v=""/>
    <s v="/"/>
  </r>
  <r>
    <x v="3"/>
    <x v="26"/>
    <s v="030718/2022"/>
    <s v="-alquiler de 31 envases de gases cliente 10938147 referencia nmero de contrato 14950912"/>
    <s v="Contrato de servicios"/>
    <s v="Basado en un Acuerdo Marco"/>
    <s v="Sí"/>
    <n v="1875.5"/>
    <n v="1875.5"/>
    <s v=""/>
    <s v=""/>
    <s v=""/>
    <s v=""/>
    <s v="/"/>
  </r>
  <r>
    <x v="3"/>
    <x v="26"/>
    <s v="030774/2022"/>
    <s v="suministro de co2 para sala de microscopa confocal y para sala especial de cultivos ncb2"/>
    <s v="Contrato de suministros"/>
    <s v="Basado en un Acuerdo Marco"/>
    <s v="Sí"/>
    <n v="971.03"/>
    <n v="971.03"/>
    <s v=""/>
    <s v=""/>
    <s v=""/>
    <s v=""/>
    <s v="/"/>
  </r>
  <r>
    <x v="3"/>
    <x v="26"/>
    <s v="030793/2022"/>
    <s v="alquiler anual de 2 botellas segn ecopass14982344 a nombre de f jaln"/>
    <s v="Contrato de servicios"/>
    <s v="Basado en un Acuerdo Marco"/>
    <s v="Sí"/>
    <n v="121"/>
    <n v="121"/>
    <s v=""/>
    <s v=""/>
    <s v=""/>
    <s v=""/>
    <s v="/"/>
  </r>
  <r>
    <x v="3"/>
    <x v="26"/>
    <s v="030794/2022"/>
    <s v="helio lquido"/>
    <s v="Contrato de suministros"/>
    <s v="Basado en un Acuerdo Marco"/>
    <s v="Sí"/>
    <n v="1016.4"/>
    <n v="1016.4"/>
    <s v=""/>
    <s v=""/>
    <s v=""/>
    <s v=""/>
    <s v="/"/>
  </r>
  <r>
    <x v="3"/>
    <x v="26"/>
    <s v="030837/2022"/>
    <s v="suministro de nitrogeno liiquido"/>
    <s v="Contrato de suministros"/>
    <s v="Basado en un Acuerdo Marco"/>
    <s v="Sí"/>
    <n v="268.86"/>
    <n v="268.86"/>
    <s v=""/>
    <s v=""/>
    <s v=""/>
    <s v=""/>
    <s v="/"/>
  </r>
  <r>
    <x v="3"/>
    <x v="26"/>
    <s v="030853/2022"/>
    <s v="nitrgeno"/>
    <s v="Contrato de suministros"/>
    <s v="Basado en un Acuerdo Marco"/>
    <s v="Sí"/>
    <n v="138.06"/>
    <n v="138.06"/>
    <s v=""/>
    <s v=""/>
    <s v=""/>
    <s v=""/>
    <s v="/"/>
  </r>
  <r>
    <x v="3"/>
    <x v="26"/>
    <s v="030854/2022"/>
    <s v="nitrgeno"/>
    <s v="Contrato de suministros"/>
    <s v="Basado en un Acuerdo Marco"/>
    <s v="Sí"/>
    <n v="138.06"/>
    <n v="138.06"/>
    <s v=""/>
    <s v=""/>
    <s v=""/>
    <s v=""/>
    <s v="/"/>
  </r>
  <r>
    <x v="3"/>
    <x v="26"/>
    <s v="030884/2022"/>
    <s v="bioqui/ nitrogeno liquido"/>
    <s v="Contrato de suministros"/>
    <s v="Basado en un Acuerdo Marco"/>
    <s v="Sí"/>
    <n v="189.67"/>
    <n v="189.67"/>
    <s v=""/>
    <s v=""/>
    <s v=""/>
    <s v=""/>
    <s v="/"/>
  </r>
  <r>
    <x v="3"/>
    <x v="26"/>
    <s v="030894/2022"/>
    <s v="botella metano n25 b50"/>
    <s v="Contrato de suministros"/>
    <s v="Basado en un Acuerdo Marco"/>
    <s v="Sí"/>
    <n v="396.4"/>
    <n v="396.4"/>
    <s v=""/>
    <s v=""/>
    <s v=""/>
    <s v=""/>
    <s v="/"/>
  </r>
  <r>
    <x v="3"/>
    <x v="26"/>
    <s v="030899/2022"/>
    <s v="nitrgeno lquido"/>
    <s v="Contrato de suministros"/>
    <s v="Basado en un Acuerdo Marco"/>
    <s v="Sí"/>
    <n v="127.05"/>
    <n v="127.05"/>
    <s v=""/>
    <s v=""/>
    <s v=""/>
    <s v=""/>
    <s v="/"/>
  </r>
  <r>
    <x v="3"/>
    <x v="26"/>
    <s v="030900/2022"/>
    <s v="una botella de n2 99999% pureza ncliente 10894556"/>
    <s v="Contrato de suministros"/>
    <s v="Basado en un Acuerdo Marco"/>
    <s v="Sí"/>
    <n v="112.94"/>
    <n v="112.94"/>
    <s v=""/>
    <s v=""/>
    <s v=""/>
    <s v=""/>
    <s v="/"/>
  </r>
  <r>
    <x v="3"/>
    <x v="26"/>
    <s v="030917/2022"/>
    <s v="ingqui/ helio extrapuro 3x bot 50l"/>
    <s v="Contrato de suministros"/>
    <s v="Basado en un Acuerdo Marco"/>
    <s v="Sí"/>
    <n v="233.19"/>
    <n v="233.19"/>
    <s v=""/>
    <s v=""/>
    <s v=""/>
    <s v=""/>
    <s v="/"/>
  </r>
  <r>
    <x v="3"/>
    <x v="26"/>
    <s v="030934/2022"/>
    <s v="alquiler de envase para gas metano n25 b50"/>
    <s v="Contrato de servicios"/>
    <s v="Basado en un Acuerdo Marco"/>
    <s v="Sí"/>
    <n v="60.5"/>
    <n v="60.5"/>
    <s v=""/>
    <s v=""/>
    <s v=""/>
    <s v=""/>
    <s v="/"/>
  </r>
  <r>
    <x v="3"/>
    <x v="26"/>
    <s v="031040/2022"/>
    <s v="n2"/>
    <s v="Contrato de suministros"/>
    <s v="Basado en un Acuerdo Marco"/>
    <s v="Sí"/>
    <n v="50.82"/>
    <n v="50.82"/>
    <s v=""/>
    <s v=""/>
    <s v=""/>
    <s v=""/>
    <s v="/"/>
  </r>
  <r>
    <x v="3"/>
    <x v="26"/>
    <s v="031041/2022"/>
    <s v="bombona de helio"/>
    <s v="Contrato de suministros"/>
    <s v="Basado en un Acuerdo Marco"/>
    <s v="Sí"/>
    <n v="299.5"/>
    <n v="299.5"/>
    <s v=""/>
    <s v=""/>
    <s v=""/>
    <s v=""/>
    <s v="/"/>
  </r>
  <r>
    <x v="3"/>
    <x v="26"/>
    <s v="031087/2022"/>
    <s v="helio"/>
    <s v="Contrato de suministros"/>
    <s v="Basado en un Acuerdo Marco"/>
    <s v="Sí"/>
    <n v="277.08999999999997"/>
    <n v="277.08999999999997"/>
    <s v=""/>
    <s v=""/>
    <s v=""/>
    <s v=""/>
    <s v="/"/>
  </r>
  <r>
    <x v="3"/>
    <x v="26"/>
    <s v="031088/2022"/>
    <s v="nitrgeno lquido"/>
    <s v="Contrato de suministros"/>
    <s v="Basado en un Acuerdo Marco"/>
    <s v="Sí"/>
    <n v="60.5"/>
    <n v="60.5"/>
    <s v=""/>
    <s v=""/>
    <s v=""/>
    <s v=""/>
    <s v="/"/>
  </r>
  <r>
    <x v="3"/>
    <x v="26"/>
    <s v="031117/2022"/>
    <s v="servicio de desplazamiento ponentes congreso"/>
    <s v="Contrato de servicios"/>
    <s v="Basado en un Acuerdo Marco"/>
    <s v="Sí"/>
    <n v="277.10000000000002"/>
    <n v="277.10000000000002"/>
    <s v=""/>
    <s v=""/>
    <s v=""/>
    <s v=""/>
    <s v="/"/>
  </r>
  <r>
    <x v="3"/>
    <x v="26"/>
    <s v="031154/2022"/>
    <s v="70222000809 | 0017822007735|estancia hotel casa de la cuatro torres - cadiz  27-30 agosto - 1 doble"/>
    <s v="Contrato de servicios"/>
    <s v="Basado en un Acuerdo Marco"/>
    <s v="Sí"/>
    <n v="685"/>
    <n v="685"/>
    <s v=""/>
    <s v=""/>
    <s v=""/>
    <s v=""/>
    <s v="/"/>
  </r>
  <r>
    <x v="3"/>
    <x v="26"/>
    <s v="031155/2022"/>
    <s v="80 litros helio liquido 31 de agosto ya estaban confirmadossustituye el pedido de 60 litros"/>
    <s v="Contrato de suministros"/>
    <s v="Basado en un Acuerdo Marco"/>
    <s v="Sí"/>
    <n v="1355.2"/>
    <n v="1355.2"/>
    <s v=""/>
    <s v=""/>
    <s v=""/>
    <s v=""/>
    <s v="/"/>
  </r>
  <r>
    <x v="3"/>
    <x v="26"/>
    <s v="031187/2022"/>
    <s v="servicio de alojamiento ponente congreso nicolas nord"/>
    <s v="Contrato de servicios"/>
    <s v="Basado en un Acuerdo Marco"/>
    <s v="Sí"/>
    <n v="141.07"/>
    <n v="141.07"/>
    <s v=""/>
    <s v=""/>
    <s v=""/>
    <s v=""/>
    <s v="/"/>
  </r>
  <r>
    <x v="3"/>
    <x v="26"/>
    <s v="031195/2022"/>
    <s v="gas argn"/>
    <s v="Contrato de suministros"/>
    <s v="Basado en un Acuerdo Marco"/>
    <s v="Sí"/>
    <n v="789.26"/>
    <n v="789.26"/>
    <s v=""/>
    <s v=""/>
    <s v=""/>
    <s v=""/>
    <s v="/"/>
  </r>
  <r>
    <x v="3"/>
    <x v="26"/>
    <s v="031196/2022"/>
    <s v="nitrgeno lquido"/>
    <s v="Contrato de suministros"/>
    <s v="Basado en un Acuerdo Marco"/>
    <s v="Sí"/>
    <n v="127.05"/>
    <n v="127.05"/>
    <s v=""/>
    <s v=""/>
    <s v=""/>
    <s v=""/>
    <s v="/"/>
  </r>
  <r>
    <x v="3"/>
    <x v="26"/>
    <s v="031197/2022"/>
    <s v="bala de co2"/>
    <s v="Contrato de suministros"/>
    <s v="Basado en un Acuerdo Marco"/>
    <s v="Sí"/>
    <n v="485.51"/>
    <n v="485.51"/>
    <s v=""/>
    <s v=""/>
    <s v=""/>
    <s v=""/>
    <s v="/"/>
  </r>
  <r>
    <x v="3"/>
    <x v="26"/>
    <s v="031198/2022"/>
    <s v="nitrgeno lquido"/>
    <s v="Contrato de suministros"/>
    <s v="Basado en un Acuerdo Marco"/>
    <s v="Sí"/>
    <n v="60.5"/>
    <n v="60.5"/>
    <s v=""/>
    <s v=""/>
    <s v=""/>
    <s v=""/>
    <s v="/"/>
  </r>
  <r>
    <x v="3"/>
    <x v="26"/>
    <s v="031259/2022"/>
    <s v="renovacion botellas air liquide contrato ecopass 15185209"/>
    <s v="Contrato de servicios"/>
    <s v="Basado en un Acuerdo Marco"/>
    <s v="Sí"/>
    <n v="121"/>
    <n v="121"/>
    <s v=""/>
    <s v=""/>
    <s v=""/>
    <s v=""/>
    <s v="/"/>
  </r>
  <r>
    <x v="3"/>
    <x v="26"/>
    <s v="031260/2022"/>
    <s v="30122002489 | 0017822005968|tren y hotel albacete 22-23junio"/>
    <s v="Contrato de servicios"/>
    <s v="Basado en un Acuerdo Marco"/>
    <s v="Sí"/>
    <n v="141.07"/>
    <n v="141.07"/>
    <s v=""/>
    <s v=""/>
    <s v=""/>
    <s v=""/>
    <s v="/"/>
  </r>
  <r>
    <x v="3"/>
    <x v="26"/>
    <s v="031261/2022"/>
    <s v="30122002491 | 0017822005968|tren y hotel albacete - 22-23junio"/>
    <s v="Contrato de servicios"/>
    <s v="Basado en un Acuerdo Marco"/>
    <s v="Sí"/>
    <n v="103.52"/>
    <n v="103.52"/>
    <s v=""/>
    <s v=""/>
    <s v=""/>
    <s v=""/>
    <s v="/"/>
  </r>
  <r>
    <x v="3"/>
    <x v="26"/>
    <s v="031262/2022"/>
    <s v="30122002498 | 0017822006411|hotel talavera 11-15sep"/>
    <s v="Contrato de servicios"/>
    <s v="Basado en un Acuerdo Marco"/>
    <s v="Sí"/>
    <n v="183"/>
    <n v="183"/>
    <s v=""/>
    <s v=""/>
    <s v=""/>
    <s v=""/>
    <s v="/"/>
  </r>
  <r>
    <x v="3"/>
    <x v="26"/>
    <s v="031263/2022"/>
    <s v="30122002499 | 0017822006411|hotel talavera septiembre"/>
    <s v="Contrato de servicios"/>
    <s v="Basado en un Acuerdo Marco"/>
    <s v="Sí"/>
    <n v="183"/>
    <n v="183"/>
    <s v=""/>
    <s v=""/>
    <s v=""/>
    <s v=""/>
    <s v="/"/>
  </r>
  <r>
    <x v="3"/>
    <x v="26"/>
    <s v="031264/2022"/>
    <s v="30122002501 | 0017822006411|hotel talavera - septiembre"/>
    <s v="Contrato de servicios"/>
    <s v="Basado en un Acuerdo Marco"/>
    <s v="Sí"/>
    <n v="183"/>
    <n v="183"/>
    <s v=""/>
    <s v=""/>
    <s v=""/>
    <s v=""/>
    <s v="/"/>
  </r>
  <r>
    <x v="3"/>
    <x v="26"/>
    <s v="031308/2022"/>
    <s v="botellas de gases"/>
    <s v="Contrato de suministros"/>
    <s v="Basado en un Acuerdo Marco"/>
    <s v="Sí"/>
    <n v="969.21"/>
    <n v="969.21"/>
    <s v=""/>
    <s v=""/>
    <s v=""/>
    <s v=""/>
    <s v="/"/>
  </r>
  <r>
    <x v="3"/>
    <x v="26"/>
    <s v="031309/2022"/>
    <s v="30122002517 | 0017822006411|estancia talavera septiembre"/>
    <s v="Contrato de servicios"/>
    <s v="Basado en un Acuerdo Marco"/>
    <s v="Sí"/>
    <n v="183"/>
    <n v="183"/>
    <s v=""/>
    <s v=""/>
    <s v=""/>
    <s v=""/>
    <s v="/"/>
  </r>
  <r>
    <x v="3"/>
    <x v="26"/>
    <s v="031350/2022"/>
    <s v="10122001527 | 0017822006946|billete de avion madrid san francisco  ida y vuelta"/>
    <s v="Contrato de servicios"/>
    <s v="Basado en un Acuerdo Marco"/>
    <s v="Sí"/>
    <n v="1483.83"/>
    <n v="1483.83"/>
    <s v=""/>
    <s v=""/>
    <s v=""/>
    <s v=""/>
    <s v="/"/>
  </r>
  <r>
    <x v="3"/>
    <x v="26"/>
    <s v="031351/2022"/>
    <s v="30822000973 | 0017822006666|billete  de tren madrid ciudad real madrid 12-15 julio"/>
    <s v="Contrato de servicios"/>
    <s v="Basado en un Acuerdo Marco"/>
    <s v="Sí"/>
    <n v="75.5"/>
    <n v="75.5"/>
    <s v=""/>
    <s v=""/>
    <s v=""/>
    <s v=""/>
    <s v="/"/>
  </r>
  <r>
    <x v="3"/>
    <x v="26"/>
    <s v="031352/2022"/>
    <s v="69022000375 | 0017822007909|hotel torremangana - cuenca - 07-09 septiembre"/>
    <s v="Contrato de servicios"/>
    <s v="Basado en un Acuerdo Marco"/>
    <s v="Sí"/>
    <n v="184.92"/>
    <n v="184.92"/>
    <s v=""/>
    <s v=""/>
    <s v=""/>
    <s v=""/>
    <s v="/"/>
  </r>
  <r>
    <x v="3"/>
    <x v="26"/>
    <s v="031353/2022"/>
    <s v="69022000376 | 0017822007909|hotel torremangana cuenca 07-09 sep"/>
    <s v="Contrato de servicios"/>
    <s v="Basado en un Acuerdo Marco"/>
    <s v="Sí"/>
    <n v="126.32"/>
    <n v="126.32"/>
    <s v=""/>
    <s v=""/>
    <s v=""/>
    <s v=""/>
    <s v="/"/>
  </r>
  <r>
    <x v="3"/>
    <x v="26"/>
    <s v="031354/2022"/>
    <s v="nitrogeno"/>
    <s v="Contrato de suministros"/>
    <s v="Basado en un Acuerdo Marco"/>
    <s v="Sí"/>
    <n v="66.55"/>
    <n v="66.55"/>
    <s v=""/>
    <s v=""/>
    <s v=""/>
    <s v=""/>
    <s v="/"/>
  </r>
  <r>
    <x v="3"/>
    <x v="26"/>
    <s v="031355/2022"/>
    <s v="n2"/>
    <s v="Contrato de suministros"/>
    <s v="Basado en un Acuerdo Marco"/>
    <s v="Sí"/>
    <n v="50.82"/>
    <n v="50.82"/>
    <s v=""/>
    <s v=""/>
    <s v=""/>
    <s v=""/>
    <s v="/"/>
  </r>
  <r>
    <x v="3"/>
    <x v="26"/>
    <s v="031390/2022"/>
    <s v="gases"/>
    <s v="Contrato de suministros"/>
    <s v="Basado en un Acuerdo Marco"/>
    <s v="Sí"/>
    <n v="486.01"/>
    <n v="486.01"/>
    <s v=""/>
    <s v=""/>
    <s v=""/>
    <s v=""/>
    <s v="/"/>
  </r>
  <r>
    <x v="3"/>
    <x v="26"/>
    <s v="031518/2022"/>
    <s v="gastos por emision viaje scarlet wannenwetsch"/>
    <s v="Contrato de servicios"/>
    <s v="Basado en un Acuerdo Marco"/>
    <s v="Sí"/>
    <n v="46"/>
    <n v="46"/>
    <s v=""/>
    <s v=""/>
    <s v=""/>
    <s v=""/>
    <s v="/"/>
  </r>
  <r>
    <x v="3"/>
    <x v="26"/>
    <s v="031547/2022"/>
    <s v="70022000594 | 0017822008668|billetes de tren tol-mad-alb 11sep"/>
    <s v="Contrato de servicios"/>
    <s v="Basado en un Acuerdo Marco"/>
    <s v="Sí"/>
    <n v="51.45"/>
    <n v="51.45"/>
    <s v=""/>
    <s v=""/>
    <s v=""/>
    <s v=""/>
    <s v="/"/>
  </r>
  <r>
    <x v="3"/>
    <x v="26"/>
    <s v="031549/2022"/>
    <s v="botella de nitrgeno puro"/>
    <s v="Contrato de suministros"/>
    <s v="Basado en un Acuerdo Marco"/>
    <s v="Sí"/>
    <n v="112.94"/>
    <n v="112.94"/>
    <s v=""/>
    <s v=""/>
    <s v=""/>
    <s v=""/>
    <s v="/"/>
  </r>
  <r>
    <x v="3"/>
    <x v="26"/>
    <s v="031557/2022"/>
    <s v="alphagaz mix h2 5%/ar botella smartop l50"/>
    <s v="Contrato de suministros"/>
    <s v="Basado en un Acuerdo Marco"/>
    <s v="Sí"/>
    <n v="401.72"/>
    <n v="401.72"/>
    <s v=""/>
    <s v=""/>
    <s v=""/>
    <s v=""/>
    <s v="/"/>
  </r>
  <r>
    <x v="3"/>
    <x v="26"/>
    <s v="031604/2022"/>
    <s v="163 litros de nitrgeno lquido"/>
    <s v="Contrato de suministros"/>
    <s v="Basado en un Acuerdo Marco"/>
    <s v="Sí"/>
    <n v="138.06"/>
    <n v="138.06"/>
    <s v=""/>
    <s v=""/>
    <s v=""/>
    <s v=""/>
    <s v="/"/>
  </r>
  <r>
    <x v="3"/>
    <x v="26"/>
    <s v="031605/2022"/>
    <s v="n2 lquido"/>
    <s v="Contrato de suministros"/>
    <s v="Basado en un Acuerdo Marco"/>
    <s v="Sí"/>
    <n v="42.35"/>
    <n v="42.35"/>
    <s v=""/>
    <s v=""/>
    <s v=""/>
    <s v=""/>
    <s v="/"/>
  </r>
  <r>
    <x v="3"/>
    <x v="26"/>
    <s v="031606/2022"/>
    <s v="contrato alquiler de botellas"/>
    <s v="Contrato de servicios"/>
    <s v="Basado en un Acuerdo Marco"/>
    <s v="Sí"/>
    <n v="326.7"/>
    <n v="326.7"/>
    <s v=""/>
    <s v=""/>
    <s v=""/>
    <s v=""/>
    <s v="/"/>
  </r>
  <r>
    <x v="3"/>
    <x v="26"/>
    <s v="031711/2022"/>
    <s v="una botella de n2 99999% pureza ncliente 10894556hay que retirar una botella vaca"/>
    <s v="Contrato de suministros"/>
    <s v="Basado en un Acuerdo Marco"/>
    <s v="Sí"/>
    <n v="112.94"/>
    <n v="112.94"/>
    <s v=""/>
    <s v=""/>
    <s v=""/>
    <s v=""/>
    <s v="/"/>
  </r>
  <r>
    <x v="3"/>
    <x v="26"/>
    <s v="031749/2022"/>
    <s v="botella de oxgeno"/>
    <s v="Contrato de suministros"/>
    <s v="Basado en un Acuerdo Marco"/>
    <s v="Sí"/>
    <n v="93.12"/>
    <n v="93.12"/>
    <s v=""/>
    <s v=""/>
    <s v=""/>
    <s v=""/>
    <s v="/"/>
  </r>
  <r>
    <x v="3"/>
    <x v="26"/>
    <s v="031750/2022"/>
    <s v="bala de nitrgeno presurizado l50 calidad industrial para la sh 12091877"/>
    <s v="Contrato de suministros"/>
    <s v="Basado en un Acuerdo Marco"/>
    <s v="Sí"/>
    <n v="41.29"/>
    <n v="41.29"/>
    <s v=""/>
    <s v=""/>
    <s v=""/>
    <s v=""/>
    <s v="/"/>
  </r>
  <r>
    <x v="3"/>
    <x v="26"/>
    <s v="031799/2022"/>
    <s v="n2"/>
    <s v="Contrato de suministros"/>
    <s v="Basado en un Acuerdo Marco"/>
    <s v="Sí"/>
    <n v="50.82"/>
    <n v="50.82"/>
    <s v=""/>
    <s v=""/>
    <s v=""/>
    <s v=""/>
    <s v="/"/>
  </r>
  <r>
    <x v="3"/>
    <x v="26"/>
    <s v="031918/2022"/>
    <s v="nitrgeno lquido para las prcticas docentes del grado de biotecnologa"/>
    <s v="Contrato de suministros"/>
    <s v="Basado en un Acuerdo Marco"/>
    <s v="Sí"/>
    <n v="16.940000000000001"/>
    <n v="16.940000000000001"/>
    <s v=""/>
    <s v=""/>
    <s v=""/>
    <s v=""/>
    <s v="/"/>
  </r>
  <r>
    <x v="3"/>
    <x v="26"/>
    <s v="031978/2022"/>
    <s v="n2 50"/>
    <s v="Contrato de suministros"/>
    <s v="Basado en un Acuerdo Marco"/>
    <s v="Sí"/>
    <n v="112.94"/>
    <n v="112.94"/>
    <s v=""/>
    <s v=""/>
    <s v=""/>
    <s v=""/>
    <s v="/"/>
  </r>
  <r>
    <x v="3"/>
    <x v="26"/>
    <s v="031979/2022"/>
    <s v="u0122000519 | 017822008720|tren 11-12 sep sevilla cuenca sevilla"/>
    <s v="Contrato de servicios"/>
    <s v="Basado en un Acuerdo Marco"/>
    <s v="Sí"/>
    <n v="163.85"/>
    <n v="163.85"/>
    <s v=""/>
    <s v=""/>
    <s v=""/>
    <s v=""/>
    <s v="/"/>
  </r>
  <r>
    <x v="3"/>
    <x v="26"/>
    <s v="032040/2022"/>
    <s v="nitrgeno lquido"/>
    <s v="Contrato de suministros"/>
    <s v="Basado en un Acuerdo Marco"/>
    <s v="Sí"/>
    <n v="127.05"/>
    <n v="127.05"/>
    <s v=""/>
    <s v=""/>
    <s v=""/>
    <s v=""/>
    <s v="/"/>
  </r>
  <r>
    <x v="3"/>
    <x v="26"/>
    <s v="032041/2022"/>
    <s v="u0122000521 | 0017822008991|billete de tren madrid cuenca madrid 14-15 septiembre"/>
    <s v="Contrato de servicios"/>
    <s v="Basado en un Acuerdo Marco"/>
    <s v="Sí"/>
    <n v="58.6"/>
    <n v="58.6"/>
    <s v=""/>
    <s v=""/>
    <s v=""/>
    <s v=""/>
    <s v="/"/>
  </r>
  <r>
    <x v="3"/>
    <x v="26"/>
    <s v="032091/2022"/>
    <s v="botella de nitrgeno puro"/>
    <s v="Contrato de suministros"/>
    <s v="Basado en un Acuerdo Marco"/>
    <s v="Sí"/>
    <n v="112.94"/>
    <n v="112.94"/>
    <s v=""/>
    <s v=""/>
    <s v=""/>
    <s v=""/>
    <s v="/"/>
  </r>
  <r>
    <x v="3"/>
    <x v="26"/>
    <s v="032254/2022"/>
    <s v="bala de aire"/>
    <s v="Contrato de suministros"/>
    <s v="Basado en un Acuerdo Marco"/>
    <s v="Sí"/>
    <n v="160.4"/>
    <n v="160.4"/>
    <s v=""/>
    <s v=""/>
    <s v=""/>
    <s v=""/>
    <s v="/"/>
  </r>
  <r>
    <x v="3"/>
    <x v="26"/>
    <s v="032283/2022"/>
    <s v="12422000082 | 0017822008865|billete de tren mad-albacete-mad 15sep"/>
    <s v="Contrato de servicios"/>
    <s v="Basado en un Acuerdo Marco"/>
    <s v="Sí"/>
    <n v="75.099999999999994"/>
    <n v="75.099999999999994"/>
    <s v=""/>
    <s v=""/>
    <s v=""/>
    <s v=""/>
    <s v="/"/>
  </r>
  <r>
    <x v="3"/>
    <x v="26"/>
    <s v="034298/2022"/>
    <s v="42022000017 | email 17 feb|gastos anulacion e82/2329/3775/0"/>
    <s v="Contrato de servicios"/>
    <s v="Basado en un Acuerdo Marco"/>
    <s v="Sí"/>
    <n v="9.61"/>
    <n v="9.61"/>
    <s v=""/>
    <s v=""/>
    <s v=""/>
    <s v=""/>
    <s v="/"/>
  </r>
  <r>
    <x v="3"/>
    <x v="26"/>
    <s v="034334/2022"/>
    <s v="gases inertes"/>
    <s v="Contrato de suministros"/>
    <s v="Basado en un Acuerdo Marco"/>
    <s v="Sí"/>
    <n v="756.25"/>
    <n v="756.25"/>
    <s v=""/>
    <s v=""/>
    <s v=""/>
    <s v=""/>
    <s v="/"/>
  </r>
  <r>
    <x v="3"/>
    <x v="26"/>
    <s v="034380/2022"/>
    <s v="reposicion de una bala de nitrogeno agotada"/>
    <s v="Contrato de suministros"/>
    <s v="Basado en un Acuerdo Marco"/>
    <s v="Sí"/>
    <n v="66.55"/>
    <n v="66.55"/>
    <s v=""/>
    <s v=""/>
    <s v=""/>
    <s v=""/>
    <s v="/"/>
  </r>
  <r>
    <x v="3"/>
    <x v="26"/>
    <s v="034443/2022"/>
    <s v="20 habitaciones dobles (tres noches) hotel maestrazgo regimen a/d; 12 habitaciones (2 noches)"/>
    <s v="Contrato de servicios"/>
    <s v="Basado en un Acuerdo Marco"/>
    <s v="Sí"/>
    <n v="9418.2000000000007"/>
    <n v="9418.2000000000007"/>
    <s v=""/>
    <s v=""/>
    <s v=""/>
    <s v=""/>
    <s v="/"/>
  </r>
  <r>
    <x v="3"/>
    <x v="26"/>
    <s v="034468/2022"/>
    <s v="ave madrid - albacete para conferenciante gerard pez"/>
    <s v="Contrato de servicios"/>
    <s v="Basado en un Acuerdo Marco"/>
    <s v="Sí"/>
    <n v="37.549999999999997"/>
    <n v="37.549999999999997"/>
    <s v=""/>
    <s v=""/>
    <s v=""/>
    <s v=""/>
    <s v="/"/>
  </r>
  <r>
    <x v="3"/>
    <x v="26"/>
    <s v="034469/2022"/>
    <s v="botella de co2"/>
    <s v="Contrato de suministros"/>
    <s v="Basado en un Acuerdo Marco"/>
    <s v="Sí"/>
    <n v="432.6"/>
    <n v="432.6"/>
    <s v=""/>
    <s v=""/>
    <s v=""/>
    <s v=""/>
    <s v="/"/>
  </r>
  <r>
    <x v="3"/>
    <x v="26"/>
    <s v="034489/2022"/>
    <s v="recarga de nitrgeno liquido"/>
    <s v="Contrato de suministros"/>
    <s v="Basado en un Acuerdo Marco"/>
    <s v="Sí"/>
    <n v="72.599999999999994"/>
    <n v="72.599999999999994"/>
    <s v=""/>
    <s v=""/>
    <s v=""/>
    <s v=""/>
    <s v="/"/>
  </r>
  <r>
    <x v="3"/>
    <x v="26"/>
    <s v="034522/2022"/>
    <s v="10022000767 | 0017822005785|hotel europa - albacete 08/06/2022"/>
    <s v="Contrato de servicios"/>
    <s v="Basado en un Acuerdo Marco"/>
    <s v="Sí"/>
    <n v="63"/>
    <n v="63"/>
    <s v=""/>
    <s v=""/>
    <s v=""/>
    <s v=""/>
    <s v="/"/>
  </r>
  <r>
    <x v="3"/>
    <x v="26"/>
    <s v="034535/2022"/>
    <s v="30822000877 | 0017822006285|billetes tren barcelona-ciudad real-barcelona + hotel exe bcn 26-28/06/2"/>
    <s v="Contrato de servicios"/>
    <s v="Basado en un Acuerdo Marco"/>
    <s v="Sí"/>
    <n v="300.5"/>
    <n v="300.5"/>
    <s v=""/>
    <s v=""/>
    <s v=""/>
    <s v=""/>
    <s v="/"/>
  </r>
  <r>
    <x v="3"/>
    <x v="26"/>
    <s v="034536/2022"/>
    <s v="30822000878 | 0017822006285|billetes tren barcelona-ciudad real-barcelona + hotel exe barcelona 26-2"/>
    <s v="Contrato de servicios"/>
    <s v="Basado en un Acuerdo Marco"/>
    <s v="Sí"/>
    <n v="300.5"/>
    <n v="300.5"/>
    <s v=""/>
    <s v=""/>
    <s v=""/>
    <s v=""/>
    <s v="/"/>
  </r>
  <r>
    <x v="3"/>
    <x v="26"/>
    <s v="034560/2022"/>
    <s v="nitrgeno lquido"/>
    <s v="Contrato de suministros"/>
    <s v="Basado en un Acuerdo Marco"/>
    <s v="Sí"/>
    <n v="151.25"/>
    <n v="151.25"/>
    <s v=""/>
    <s v=""/>
    <s v=""/>
    <s v=""/>
    <s v="/"/>
  </r>
  <r>
    <x v="3"/>
    <x v="26"/>
    <s v="034561/2022"/>
    <s v="n2 gas"/>
    <s v="Contrato de suministros"/>
    <s v="Basado en un Acuerdo Marco"/>
    <s v="Sí"/>
    <n v="112.94"/>
    <n v="112.94"/>
    <s v=""/>
    <s v=""/>
    <s v=""/>
    <s v=""/>
    <s v="/"/>
  </r>
  <r>
    <x v="3"/>
    <x v="26"/>
    <s v="034609/2022"/>
    <s v="helio lquido fecha de entrega 19 de octubre de 2022"/>
    <s v="Contrato de suministros"/>
    <s v="Basado en un Acuerdo Marco"/>
    <s v="Sí"/>
    <n v="1016.4"/>
    <n v="1016.4"/>
    <s v=""/>
    <s v=""/>
    <s v=""/>
    <s v=""/>
    <s v="/"/>
  </r>
  <r>
    <x v="3"/>
    <x v="26"/>
    <s v="034610/2022"/>
    <s v="alquiler de botellas de gases: 2 ar, 1 he, 1 o2,1 air, 1-h2/air contrato ecopass 15000013"/>
    <s v="Contrato de servicios"/>
    <s v="Basado en un Acuerdo Marco"/>
    <s v="Sí"/>
    <n v="363"/>
    <n v="363"/>
    <s v=""/>
    <s v=""/>
    <s v=""/>
    <s v=""/>
    <s v="/"/>
  </r>
  <r>
    <x v="3"/>
    <x v="26"/>
    <s v="034649/2022"/>
    <s v="renovacion alquiler botellas contrato air liquide ecopass 14999866"/>
    <s v="Contrato de servicios"/>
    <s v="Basado en un Acuerdo Marco"/>
    <s v="Sí"/>
    <n v="181.5"/>
    <n v="181.5"/>
    <s v=""/>
    <s v=""/>
    <s v=""/>
    <s v=""/>
    <s v="/"/>
  </r>
  <r>
    <x v="3"/>
    <x v="26"/>
    <s v="034650/2022"/>
    <s v="30122002500 | 0017822006411|hotel talavera septiembre"/>
    <s v="Contrato de servicios"/>
    <s v="Basado en un Acuerdo Marco"/>
    <s v="Sí"/>
    <n v="122"/>
    <n v="122"/>
    <s v=""/>
    <s v=""/>
    <s v=""/>
    <s v=""/>
    <s v="/"/>
  </r>
  <r>
    <x v="3"/>
    <x v="26"/>
    <s v="034688/2022"/>
    <s v="33022000324 | 0017822006160|billetes de tren creal-mad- creal 22jun"/>
    <s v="Contrato de servicios"/>
    <s v="Basado en un Acuerdo Marco"/>
    <s v="Sí"/>
    <n v="78.45"/>
    <n v="78.45"/>
    <s v=""/>
    <s v=""/>
    <s v=""/>
    <s v=""/>
    <s v="/"/>
  </r>
  <r>
    <x v="3"/>
    <x v="26"/>
    <s v="034689/2022"/>
    <s v="33022000325 | 0017822006080|billetes creal-madrid/mad-alc"/>
    <s v="Contrato de servicios"/>
    <s v="Basado en un Acuerdo Marco"/>
    <s v="Sí"/>
    <n v="100.11"/>
    <n v="100.11"/>
    <s v=""/>
    <s v=""/>
    <s v=""/>
    <s v=""/>
    <s v="/"/>
  </r>
  <r>
    <x v="3"/>
    <x v="26"/>
    <s v="034690/2022"/>
    <s v="30122002540 | 0017822005897|billetes alicante-albacete-alicante 14jun"/>
    <s v="Contrato de servicios"/>
    <s v="Basado en un Acuerdo Marco"/>
    <s v="Sí"/>
    <n v="45.8"/>
    <n v="45.8"/>
    <s v=""/>
    <s v=""/>
    <s v=""/>
    <s v=""/>
    <s v="/"/>
  </r>
  <r>
    <x v="3"/>
    <x v="26"/>
    <s v="034691/2022"/>
    <s v="10022000853 | 0017822007121|tren y hotel albacete 13julio"/>
    <s v="Contrato de servicios"/>
    <s v="Basado en un Acuerdo Marco"/>
    <s v="Sí"/>
    <n v="150.1"/>
    <n v="150.1"/>
    <s v=""/>
    <s v=""/>
    <s v=""/>
    <s v=""/>
    <s v="/"/>
  </r>
  <r>
    <x v="3"/>
    <x v="26"/>
    <s v="034692/2022"/>
    <s v="14022000393 | 0017822008189|vuelo habana-santo domingo-habana"/>
    <s v="Contrato de servicios"/>
    <s v="Basado en un Acuerdo Marco"/>
    <s v="Sí"/>
    <n v="1367.47"/>
    <n v="1367.47"/>
    <s v=""/>
    <s v=""/>
    <s v=""/>
    <s v=""/>
    <s v="/"/>
  </r>
  <r>
    <x v="3"/>
    <x v="26"/>
    <s v="034693/2022"/>
    <s v="70022000568 | 0017822008211|billetes de tren vlc-mad-tol-mad-vlc 06-08sep"/>
    <s v="Contrato de servicios"/>
    <s v="Basado en un Acuerdo Marco"/>
    <s v="Sí"/>
    <n v="144.19999999999999"/>
    <n v="144.19999999999999"/>
    <s v=""/>
    <s v=""/>
    <s v=""/>
    <s v=""/>
    <s v="/"/>
  </r>
  <r>
    <x v="3"/>
    <x v="26"/>
    <s v="034735/2022"/>
    <s v="62122000046 | 0017822008532|hotel albacete 05-06sep"/>
    <s v="Contrato de servicios"/>
    <s v="Basado en un Acuerdo Marco"/>
    <s v="Sí"/>
    <n v="65.97"/>
    <n v="65.97"/>
    <s v=""/>
    <s v=""/>
    <s v=""/>
    <s v=""/>
    <s v="/"/>
  </r>
  <r>
    <x v="3"/>
    <x v="26"/>
    <s v="034736/2022"/>
    <s v="62122000047 | 0017822008532|hotel albacete 05-06sep"/>
    <s v="Contrato de servicios"/>
    <s v="Basado en un Acuerdo Marco"/>
    <s v="Sí"/>
    <n v="65.97"/>
    <n v="65.97"/>
    <s v=""/>
    <s v=""/>
    <s v=""/>
    <s v=""/>
    <s v="/"/>
  </r>
  <r>
    <x v="3"/>
    <x v="26"/>
    <s v="034737/2022"/>
    <s v="62122000048 | 0017822008532|hotel albacete 05-06sep"/>
    <s v="Contrato de servicios"/>
    <s v="Basado en un Acuerdo Marco"/>
    <s v="Sí"/>
    <n v="65.97"/>
    <n v="65.97"/>
    <s v=""/>
    <s v=""/>
    <s v=""/>
    <s v=""/>
    <s v="/"/>
  </r>
  <r>
    <x v="3"/>
    <x v="26"/>
    <s v="034749/2022"/>
    <s v="nitrgeno lquido"/>
    <s v="Contrato de suministros"/>
    <s v="Basado en un Acuerdo Marco"/>
    <s v="Sí"/>
    <n v="60.5"/>
    <n v="60.5"/>
    <s v=""/>
    <s v=""/>
    <s v=""/>
    <s v=""/>
    <s v="/"/>
  </r>
  <r>
    <x v="3"/>
    <x v="26"/>
    <s v="034750/2022"/>
    <s v="nitrgeno lquido"/>
    <s v="Contrato de suministros"/>
    <s v="Basado en un Acuerdo Marco"/>
    <s v="Sí"/>
    <n v="60.5"/>
    <n v="60.5"/>
    <s v=""/>
    <s v=""/>
    <s v=""/>
    <s v=""/>
    <s v="/"/>
  </r>
  <r>
    <x v="3"/>
    <x v="26"/>
    <s v="034751/2022"/>
    <s v="30122002618 | 0017822006804|hotel+billetes tren tol-mad-cre-mad-tol fechas 06-08/07/2022"/>
    <s v="Contrato de servicios"/>
    <s v="Basado en un Acuerdo Marco"/>
    <s v="Sí"/>
    <n v="212.9"/>
    <n v="212.9"/>
    <s v=""/>
    <s v=""/>
    <s v=""/>
    <s v=""/>
    <s v="/"/>
  </r>
  <r>
    <x v="3"/>
    <x v="26"/>
    <s v="034752/2022"/>
    <s v="30122002619 | 0017822006804|hotel+billetes tren albacete-ciudad real-albacete fechas 06-08/07/2022"/>
    <s v="Contrato de servicios"/>
    <s v="Basado en un Acuerdo Marco"/>
    <s v="Sí"/>
    <n v="182"/>
    <n v="182"/>
    <s v=""/>
    <s v=""/>
    <s v=""/>
    <s v=""/>
    <s v="/"/>
  </r>
  <r>
    <x v="3"/>
    <x v="26"/>
    <s v="034787/2022"/>
    <s v="argon extrapuro 3x bot 50l,"/>
    <s v="Contrato de suministros"/>
    <s v="Basado en un Acuerdo Marco"/>
    <s v="Sí"/>
    <n v="111.8"/>
    <n v="111.8"/>
    <s v=""/>
    <s v=""/>
    <s v=""/>
    <s v=""/>
    <s v="/"/>
  </r>
  <r>
    <x v="3"/>
    <x v="26"/>
    <s v="034788/2022"/>
    <s v="suministro de nitrogeno liquido"/>
    <s v="Contrato de suministros"/>
    <s v="Basado en un Acuerdo Marco"/>
    <s v="Sí"/>
    <n v="336.08"/>
    <n v="336.08"/>
    <s v=""/>
    <s v=""/>
    <s v=""/>
    <s v=""/>
    <s v="/"/>
  </r>
  <r>
    <x v="3"/>
    <x v="26"/>
    <s v="034796/2022"/>
    <s v="bioqui/ nitrgeno lquido 57 kg"/>
    <s v="Contrato de suministros"/>
    <s v="Basado en un Acuerdo Marco"/>
    <s v="Sí"/>
    <n v="189.67"/>
    <n v="189.67"/>
    <s v=""/>
    <s v=""/>
    <s v=""/>
    <s v=""/>
    <s v="/"/>
  </r>
  <r>
    <x v="3"/>
    <x v="26"/>
    <s v="034839/2022"/>
    <s v="alquiler anual ecopass 15224012"/>
    <s v="Contrato de servicios"/>
    <s v="Basado en un Acuerdo Marco"/>
    <s v="Sí"/>
    <n v="60.5"/>
    <n v="60.5"/>
    <s v=""/>
    <s v=""/>
    <s v=""/>
    <s v=""/>
    <s v="/"/>
  </r>
  <r>
    <x v="3"/>
    <x v="26"/>
    <s v="034857/2022"/>
    <s v="compra de botella co2"/>
    <s v="Contrato de suministros"/>
    <s v="Basado en un Acuerdo Marco"/>
    <s v="Sí"/>
    <n v="432.6"/>
    <n v="432.6"/>
    <s v=""/>
    <s v=""/>
    <s v=""/>
    <s v=""/>
    <s v="/"/>
  </r>
  <r>
    <x v="3"/>
    <x v="26"/>
    <s v="034885/2022"/>
    <s v="alquiler de 4 botellas de 10,5 metros cbicos de gas argn"/>
    <s v="Contrato de servicios"/>
    <s v="Basado en un Acuerdo Marco"/>
    <s v="Sí"/>
    <n v="145.19999999999999"/>
    <n v="145.19999999999999"/>
    <s v=""/>
    <s v=""/>
    <s v=""/>
    <s v=""/>
    <s v="/"/>
  </r>
  <r>
    <x v="3"/>
    <x v="26"/>
    <s v="034942/2022"/>
    <s v="nitrogeno(n2) puro porcentaje pureza:99,999 plazo entrega: 2 das precio por envase de 9,4 metros"/>
    <s v="Contrato de suministros"/>
    <s v="Basado en un Acuerdo Marco"/>
    <s v="Sí"/>
    <n v="112.94"/>
    <n v="112.94"/>
    <s v=""/>
    <s v=""/>
    <s v=""/>
    <s v=""/>
    <s v="/"/>
  </r>
  <r>
    <x v="3"/>
    <x v="26"/>
    <s v="034968/2022"/>
    <s v="co2"/>
    <s v="Contrato de suministros"/>
    <s v="Basado en un Acuerdo Marco"/>
    <s v="Sí"/>
    <n v="433.53"/>
    <n v="433.53"/>
    <s v=""/>
    <s v=""/>
    <s v=""/>
    <s v=""/>
    <s v="/"/>
  </r>
  <r>
    <x v="3"/>
    <x v="26"/>
    <s v="034969/2022"/>
    <s v="31022000172 | 0017822009057|billete de tren ciudad real-madrid-santander-madrid-ciudad real 14-18 se"/>
    <s v="Contrato de servicios"/>
    <s v="Basado en un Acuerdo Marco"/>
    <s v="Sí"/>
    <n v="174.05"/>
    <n v="174.05"/>
    <s v=""/>
    <s v=""/>
    <s v=""/>
    <s v=""/>
    <s v="/"/>
  </r>
  <r>
    <x v="3"/>
    <x v="26"/>
    <s v="035054/2022"/>
    <s v="botella de aire 21% o2 en n2"/>
    <s v="Contrato de suministros"/>
    <s v="Basado en un Acuerdo Marco"/>
    <s v="Sí"/>
    <n v="425.92"/>
    <n v="425.92"/>
    <s v=""/>
    <s v=""/>
    <s v=""/>
    <s v=""/>
    <s v="/"/>
  </r>
  <r>
    <x v="3"/>
    <x v="26"/>
    <s v="035065/2022"/>
    <s v="cilindro de helio de alta pureza"/>
    <s v="Contrato de suministros"/>
    <s v="Basado en un Acuerdo Marco"/>
    <s v="Sí"/>
    <n v="320.64999999999998"/>
    <n v="320.64999999999998"/>
    <s v=""/>
    <s v=""/>
    <s v=""/>
    <s v=""/>
    <s v="/"/>
  </r>
  <r>
    <x v="3"/>
    <x v="26"/>
    <s v="035066/2022"/>
    <s v="dixido de carbono puro"/>
    <s v="Contrato de suministros"/>
    <s v="Basado en un Acuerdo Marco"/>
    <s v="Sí"/>
    <n v="485.51"/>
    <n v="485.51"/>
    <s v=""/>
    <s v=""/>
    <s v=""/>
    <s v=""/>
    <s v="/"/>
  </r>
  <r>
    <x v="3"/>
    <x v="26"/>
    <s v="035067/2022"/>
    <s v="nitrgeno lquido"/>
    <s v="Contrato de suministros"/>
    <s v="Basado en un Acuerdo Marco"/>
    <s v="Sí"/>
    <n v="60.5"/>
    <n v="60.5"/>
    <s v=""/>
    <s v=""/>
    <s v=""/>
    <s v=""/>
    <s v="/"/>
  </r>
  <r>
    <x v="3"/>
    <x v="26"/>
    <s v="035157/2022"/>
    <s v="1 bombona de gas he"/>
    <s v="Contrato de suministros"/>
    <s v="Basado en un Acuerdo Marco"/>
    <s v="Sí"/>
    <n v="299.5"/>
    <n v="299.5"/>
    <s v=""/>
    <s v=""/>
    <s v=""/>
    <s v=""/>
    <s v="/"/>
  </r>
  <r>
    <x v="3"/>
    <x v="26"/>
    <s v="035158/2022"/>
    <s v="69022000393 | 0017822009561|billetes de tren toledo-cuenca-toledo 29sep"/>
    <s v="Contrato de servicios"/>
    <s v="Basado en un Acuerdo Marco"/>
    <s v="Sí"/>
    <n v="80.8"/>
    <n v="80.8"/>
    <s v=""/>
    <s v=""/>
    <s v=""/>
    <s v=""/>
    <s v="/"/>
  </r>
  <r>
    <x v="3"/>
    <x v="26"/>
    <s v="035215/2022"/>
    <s v="ingqui/ nitrogeno extrapuro 3x bot"/>
    <s v="Contrato de suministros"/>
    <s v="Basado en un Acuerdo Marco"/>
    <s v="Sí"/>
    <n v="68.239999999999995"/>
    <n v="68.239999999999995"/>
    <s v=""/>
    <s v=""/>
    <s v=""/>
    <s v=""/>
    <s v="/"/>
  </r>
  <r>
    <x v="3"/>
    <x v="26"/>
    <s v="035262/2022"/>
    <s v="botella de nitrgeno puro"/>
    <s v="Contrato de suministros"/>
    <s v="Basado en un Acuerdo Marco"/>
    <s v="Sí"/>
    <n v="112.94"/>
    <n v="112.94"/>
    <s v=""/>
    <s v=""/>
    <s v=""/>
    <s v=""/>
    <s v="/"/>
  </r>
  <r>
    <x v="3"/>
    <x v="26"/>
    <s v="035263/2022"/>
    <s v="gas argn puro para el funcionamiento del icp-ms para anlisis elemental"/>
    <s v="Contrato de suministros"/>
    <s v="Basado en un Acuerdo Marco"/>
    <s v="Sí"/>
    <n v="394.63"/>
    <n v="394.63"/>
    <s v=""/>
    <s v=""/>
    <s v=""/>
    <s v=""/>
    <s v="/"/>
  </r>
  <r>
    <x v="3"/>
    <x v="26"/>
    <s v="035264/2022"/>
    <s v="gases para el anlisis de plaguicidas y biomarcadores mediante cg-ms"/>
    <s v="Contrato de suministros"/>
    <s v="Basado en un Acuerdo Marco"/>
    <s v="Sí"/>
    <n v="374.37"/>
    <n v="374.37"/>
    <s v=""/>
    <s v=""/>
    <s v=""/>
    <s v=""/>
    <s v="/"/>
  </r>
  <r>
    <x v="3"/>
    <x v="26"/>
    <s v="035265/2022"/>
    <s v="n2 gas"/>
    <s v="Contrato de suministros"/>
    <s v="Basado en un Acuerdo Marco"/>
    <s v="Sí"/>
    <n v="225.88"/>
    <n v="225.88"/>
    <s v=""/>
    <s v=""/>
    <s v=""/>
    <s v=""/>
    <s v="/"/>
  </r>
  <r>
    <x v="3"/>
    <x v="26"/>
    <s v="035339/2022"/>
    <s v="n2"/>
    <s v="Contrato de suministros"/>
    <s v="Basado en un Acuerdo Marco"/>
    <s v="Sí"/>
    <n v="50.82"/>
    <n v="50.82"/>
    <s v=""/>
    <s v=""/>
    <s v=""/>
    <s v=""/>
    <s v="/"/>
  </r>
  <r>
    <x v="3"/>
    <x v="26"/>
    <s v="035415/2022"/>
    <s v="2 botellas de nitrgeno, 2 botellas de helio y 2 botellas de oxgeno ( cdigo de cliente air liquide"/>
    <s v="Contrato de suministros"/>
    <s v="Basado en un Acuerdo Marco"/>
    <s v="Sí"/>
    <n v="1011.12"/>
    <n v="1011.12"/>
    <s v=""/>
    <s v=""/>
    <s v=""/>
    <s v=""/>
    <s v="/"/>
  </r>
  <r>
    <x v="3"/>
    <x v="26"/>
    <s v="035580/2022"/>
    <s v="gastos compaia aerea cancelacion vuelo soukania"/>
    <s v="Contrato de servicios"/>
    <s v="Basado en un Acuerdo Marco"/>
    <s v="Sí"/>
    <n v="46"/>
    <n v="46"/>
    <s v=""/>
    <s v=""/>
    <s v=""/>
    <s v=""/>
    <s v="/"/>
  </r>
  <r>
    <x v="3"/>
    <x v="26"/>
    <s v="035617/2022"/>
    <s v="bombona de helio"/>
    <s v="Contrato de suministros"/>
    <s v="Basado en un Acuerdo Marco"/>
    <s v="Sí"/>
    <n v="299.5"/>
    <n v="299.5"/>
    <s v=""/>
    <s v=""/>
    <s v=""/>
    <s v=""/>
    <s v="/"/>
  </r>
  <r>
    <x v="3"/>
    <x v="26"/>
    <s v="035692/2022"/>
    <s v="n2 lquido"/>
    <s v="Contrato de suministros"/>
    <s v="Basado en un Acuerdo Marco"/>
    <s v="Sí"/>
    <n v="42.35"/>
    <n v="42.35"/>
    <s v=""/>
    <s v=""/>
    <s v=""/>
    <s v=""/>
    <s v="/"/>
  </r>
  <r>
    <x v="3"/>
    <x v="26"/>
    <s v="035693/2022"/>
    <s v="ar 60"/>
    <s v="Contrato de suministros"/>
    <s v="Basado en un Acuerdo Marco"/>
    <s v="Sí"/>
    <n v="163.25"/>
    <n v="163.25"/>
    <s v=""/>
    <s v=""/>
    <s v=""/>
    <s v=""/>
    <s v="/"/>
  </r>
  <r>
    <x v="3"/>
    <x v="26"/>
    <s v="035781/2022"/>
    <s v="botella de aire sinttico"/>
    <s v="Contrato de suministros"/>
    <s v="Basado en un Acuerdo Marco"/>
    <s v="Sí"/>
    <n v="160.4"/>
    <n v="160.4"/>
    <s v=""/>
    <s v=""/>
    <s v=""/>
    <s v=""/>
    <s v="/"/>
  </r>
  <r>
    <x v="3"/>
    <x v="26"/>
    <s v="035853/2022"/>
    <s v="una botella de n2 99999% pureza ncliente 10894556hay que retirar una botella vaca"/>
    <s v="Contrato de suministros"/>
    <s v="Basado en un Acuerdo Marco"/>
    <s v="Sí"/>
    <n v="112.94"/>
    <n v="112.94"/>
    <s v=""/>
    <s v=""/>
    <s v=""/>
    <s v=""/>
    <s v="/"/>
  </r>
  <r>
    <x v="3"/>
    <x v="26"/>
    <s v="035854/2022"/>
    <s v="u0122000620 | 0017822008968|cursos de verano y extensin universitaria"/>
    <s v="Contrato de servicios"/>
    <s v="Basado en un Acuerdo Marco"/>
    <s v="Sí"/>
    <n v="125.8"/>
    <n v="125.8"/>
    <s v=""/>
    <s v=""/>
    <s v=""/>
    <s v=""/>
    <s v="/"/>
  </r>
  <r>
    <x v="3"/>
    <x v="26"/>
    <s v="035855/2022"/>
    <s v="argon porcentaje de pureza 99999"/>
    <s v="Contrato de suministros"/>
    <s v="Basado en un Acuerdo Marco"/>
    <s v="Sí"/>
    <n v="215.23"/>
    <n v="215.23"/>
    <s v=""/>
    <s v=""/>
    <s v=""/>
    <s v=""/>
    <s v="/"/>
  </r>
  <r>
    <x v="3"/>
    <x v="26"/>
    <s v="035856/2022"/>
    <s v="una botella de helio codigo cliente 10938147"/>
    <s v="Contrato de suministros"/>
    <s v="Basado en un Acuerdo Marco"/>
    <s v="Sí"/>
    <n v="299.5"/>
    <n v="299.5"/>
    <s v=""/>
    <s v=""/>
    <s v=""/>
    <s v=""/>
    <s v="/"/>
  </r>
  <r>
    <x v="3"/>
    <x v="26"/>
    <s v="036048/2022"/>
    <s v="contrato de una bala de oxgeno presurizado alphagaz 1 oxigeno bot-s sma contrato 15039654"/>
    <s v="Contrato de servicios"/>
    <s v="Basado en un Acuerdo Marco"/>
    <s v="Sí"/>
    <n v="60.5"/>
    <n v="60.5"/>
    <s v=""/>
    <s v=""/>
    <s v=""/>
    <s v=""/>
    <s v="/"/>
  </r>
  <r>
    <x v="3"/>
    <x v="26"/>
    <s v="036049/2022"/>
    <s v="u0122000633 | 0017822009273|hotel en almaden 21/09/2022"/>
    <s v="Contrato de servicios"/>
    <s v="Basado en un Acuerdo Marco"/>
    <s v="Sí"/>
    <n v="90"/>
    <n v="90"/>
    <s v=""/>
    <s v=""/>
    <s v=""/>
    <s v=""/>
    <s v="/"/>
  </r>
  <r>
    <x v="3"/>
    <x v="26"/>
    <s v="036050/2022"/>
    <s v="u0122000634 | 0017822009273|hotel en almaden 21/09/2022"/>
    <s v="Contrato de servicios"/>
    <s v="Basado en un Acuerdo Marco"/>
    <s v="Sí"/>
    <n v="67"/>
    <n v="67"/>
    <s v=""/>
    <s v=""/>
    <s v=""/>
    <s v=""/>
    <s v="/"/>
  </r>
  <r>
    <x v="3"/>
    <x v="26"/>
    <s v="036051/2022"/>
    <s v="u0122000635 | 0017822009273|hotel en almaden 21/09/2022"/>
    <s v="Contrato de servicios"/>
    <s v="Basado en un Acuerdo Marco"/>
    <s v="Sí"/>
    <n v="67"/>
    <n v="67"/>
    <s v=""/>
    <s v=""/>
    <s v=""/>
    <s v=""/>
    <s v="/"/>
  </r>
  <r>
    <x v="3"/>
    <x v="26"/>
    <s v="036052/2022"/>
    <s v="acetileno"/>
    <s v="Contrato de servicios"/>
    <s v="Basado en un Acuerdo Marco"/>
    <s v="Sí"/>
    <n v="60.5"/>
    <n v="60.5"/>
    <s v=""/>
    <s v=""/>
    <s v=""/>
    <s v=""/>
    <s v="/"/>
  </r>
  <r>
    <x v="3"/>
    <x v="26"/>
    <s v="036053/2022"/>
    <s v="u0122000636 | 0017822009273|hotel en almaden 21/09/2022"/>
    <s v="Contrato de servicios"/>
    <s v="Basado en un Acuerdo Marco"/>
    <s v="Sí"/>
    <n v="67"/>
    <n v="67"/>
    <s v=""/>
    <s v=""/>
    <s v=""/>
    <s v=""/>
    <s v="/"/>
  </r>
  <r>
    <x v="3"/>
    <x v="26"/>
    <s v="036103/2022"/>
    <s v="botella de co2"/>
    <s v="Contrato de suministros"/>
    <s v="Basado en un Acuerdo Marco"/>
    <s v="Sí"/>
    <n v="432.6"/>
    <n v="432.6"/>
    <s v=""/>
    <s v=""/>
    <s v=""/>
    <s v=""/>
    <s v="/"/>
  </r>
  <r>
    <x v="3"/>
    <x v="26"/>
    <s v="036145/2022"/>
    <s v="nitrgeno lquido"/>
    <s v="Contrato de suministros"/>
    <s v="Basado en un Acuerdo Marco"/>
    <s v="Sí"/>
    <n v="127.05"/>
    <n v="127.05"/>
    <s v=""/>
    <s v=""/>
    <s v=""/>
    <s v=""/>
    <s v="/"/>
  </r>
  <r>
    <x v="3"/>
    <x v="26"/>
    <s v="036226/2022"/>
    <s v="2 bombonas nitrogeno 99,999"/>
    <s v="Contrato de suministros"/>
    <s v="Basado en un Acuerdo Marco"/>
    <s v="Sí"/>
    <n v="225.88"/>
    <n v="225.88"/>
    <s v=""/>
    <s v=""/>
    <s v=""/>
    <s v=""/>
    <s v="/"/>
  </r>
  <r>
    <x v="3"/>
    <x v="26"/>
    <s v="036290/2022"/>
    <s v="n2"/>
    <s v="Contrato de suministros"/>
    <s v="Basado en un Acuerdo Marco"/>
    <s v="Sí"/>
    <n v="50.82"/>
    <n v="50.82"/>
    <s v=""/>
    <s v=""/>
    <s v=""/>
    <s v=""/>
    <s v="/"/>
  </r>
  <r>
    <x v="3"/>
    <x v="26"/>
    <s v="036383/2022"/>
    <s v="nitrgeno lquido"/>
    <s v="Contrato de suministros"/>
    <s v="Basado en un Acuerdo Marco"/>
    <s v="Sí"/>
    <n v="60.5"/>
    <n v="60.5"/>
    <s v=""/>
    <s v=""/>
    <s v=""/>
    <s v=""/>
    <s v="/"/>
  </r>
  <r>
    <x v="3"/>
    <x v="26"/>
    <s v="036384/2022"/>
    <s v="nitrgeno lquido"/>
    <s v="Contrato de suministros"/>
    <s v="Basado en un Acuerdo Marco"/>
    <s v="Sí"/>
    <n v="60.5"/>
    <n v="60.5"/>
    <s v=""/>
    <s v=""/>
    <s v=""/>
    <s v=""/>
    <s v="/"/>
  </r>
  <r>
    <x v="3"/>
    <x v="26"/>
    <s v="036518/2022"/>
    <s v="30122001203/email 19 abril/tren e82/2329/5401/2"/>
    <s v="Contrato de servicios"/>
    <s v="Basado en un Acuerdo Marco"/>
    <s v="Sí"/>
    <n v="125.4"/>
    <n v="125.4"/>
    <s v=""/>
    <s v=""/>
    <s v=""/>
    <s v=""/>
    <s v="/"/>
  </r>
  <r>
    <x v="3"/>
    <x v="26"/>
    <s v="036522/2022"/>
    <s v="10022001164 | 0017822008155|biletes de tren"/>
    <s v="Contrato de servicios"/>
    <s v="Basado en un Acuerdo Marco"/>
    <s v="Sí"/>
    <n v="114.9"/>
    <n v="114.9"/>
    <s v=""/>
    <s v=""/>
    <s v=""/>
    <s v=""/>
    <s v="/"/>
  </r>
  <r>
    <x v="3"/>
    <x v="26"/>
    <s v="036523/2022"/>
    <s v="10022001165 | 0017822008155|billetes de tren"/>
    <s v="Contrato de servicios"/>
    <s v="Basado en un Acuerdo Marco"/>
    <s v="Sí"/>
    <n v="45.8"/>
    <n v="45.8"/>
    <s v=""/>
    <s v=""/>
    <s v=""/>
    <s v=""/>
    <s v="/"/>
  </r>
  <r>
    <x v="3"/>
    <x v="26"/>
    <s v="036524/2022"/>
    <s v="10022001166 | 0017822008155|billetes de tren"/>
    <s v="Contrato de servicios"/>
    <s v="Basado en un Acuerdo Marco"/>
    <s v="Sí"/>
    <n v="287.10000000000002"/>
    <n v="287.10000000000002"/>
    <s v=""/>
    <s v=""/>
    <s v=""/>
    <s v=""/>
    <s v="/"/>
  </r>
  <r>
    <x v="3"/>
    <x v="26"/>
    <s v="036537/2022"/>
    <s v="49022000300 | 0017822006768|2260699 - gastos de cancelacin mario donate tren vuelo mad-lcg-mad 20/0"/>
    <s v="Contrato de servicios"/>
    <s v="Basado en un Acuerdo Marco"/>
    <s v="Sí"/>
    <n v="2.2599999999999998"/>
    <n v="2.2599999999999998"/>
    <s v=""/>
    <s v=""/>
    <s v=""/>
    <s v=""/>
    <s v="/"/>
  </r>
  <r>
    <x v="3"/>
    <x v="26"/>
    <s v="039370/2022"/>
    <s v="alquiler anual - envase de 10 metros cbicos"/>
    <s v="Contrato de servicios"/>
    <s v="Basado en un Acuerdo Marco"/>
    <s v="Sí"/>
    <n v="108.9"/>
    <n v="108.9"/>
    <s v=""/>
    <s v=""/>
    <s v=""/>
    <s v=""/>
    <s v="/"/>
  </r>
  <r>
    <x v="3"/>
    <x v="26"/>
    <s v="039414/2022"/>
    <s v="33022000163 | email 08 abril|tren e82/2329/4379/1"/>
    <s v="Contrato de servicios"/>
    <s v="Basado en un Acuerdo Marco"/>
    <s v="Sí"/>
    <n v="113.03"/>
    <n v="113.03"/>
    <s v=""/>
    <s v=""/>
    <s v=""/>
    <s v=""/>
    <s v="/"/>
  </r>
  <r>
    <x v="3"/>
    <x v="26"/>
    <s v="039418/2022"/>
    <s v="76022000092 | email 20 abril|autobus e82/2329/5887/0"/>
    <s v="Contrato de servicios"/>
    <s v="Basado en un Acuerdo Marco"/>
    <s v="Sí"/>
    <n v="2056"/>
    <n v="2056"/>
    <s v=""/>
    <s v=""/>
    <s v=""/>
    <s v=""/>
    <s v="/"/>
  </r>
  <r>
    <x v="3"/>
    <x v="26"/>
    <s v="039426/2022"/>
    <s v="76022000101 | email 26 abril|hotel e82/2329/6231/0"/>
    <s v="Contrato de servicios"/>
    <s v="Basado en un Acuerdo Marco"/>
    <s v="Sí"/>
    <n v="105.61"/>
    <n v="105.61"/>
    <s v=""/>
    <s v=""/>
    <s v=""/>
    <s v=""/>
    <s v="/"/>
  </r>
  <r>
    <x v="3"/>
    <x v="26"/>
    <s v="039427/2022"/>
    <s v="76022000102 | email 26 abril|hotel e82/2329/6232/0"/>
    <s v="Contrato de servicios"/>
    <s v="Basado en un Acuerdo Marco"/>
    <s v="Sí"/>
    <n v="105.51"/>
    <n v="105.51"/>
    <s v=""/>
    <s v=""/>
    <s v=""/>
    <s v=""/>
    <s v="/"/>
  </r>
  <r>
    <x v="3"/>
    <x v="26"/>
    <s v="039428/2022"/>
    <s v="76022000103 | email 26 abril|hotel e82/2329/6234/0"/>
    <s v="Contrato de servicios"/>
    <s v="Basado en un Acuerdo Marco"/>
    <s v="Sí"/>
    <n v="72.61"/>
    <n v="72.61"/>
    <s v=""/>
    <s v=""/>
    <s v=""/>
    <s v=""/>
    <s v="/"/>
  </r>
  <r>
    <x v="3"/>
    <x v="26"/>
    <s v="039429/2022"/>
    <s v="76022000104 | email 26 abril|hotel e82/2329/6235/0"/>
    <s v="Contrato de servicios"/>
    <s v="Basado en un Acuerdo Marco"/>
    <s v="Sí"/>
    <n v="72.61"/>
    <n v="72.61"/>
    <s v=""/>
    <s v=""/>
    <s v=""/>
    <s v=""/>
    <s v="/"/>
  </r>
  <r>
    <x v="3"/>
    <x v="26"/>
    <s v="039434/2022"/>
    <s v="helio"/>
    <s v="Contrato de suministros"/>
    <s v="Basado en un Acuerdo Marco"/>
    <s v="Sí"/>
    <n v="277.08999999999997"/>
    <n v="277.08999999999997"/>
    <s v=""/>
    <s v=""/>
    <s v=""/>
    <s v=""/>
    <s v="/"/>
  </r>
  <r>
    <x v="3"/>
    <x v="26"/>
    <s v="039448/2022"/>
    <s v="nitrogeno"/>
    <s v="Contrato de suministros"/>
    <s v="Basado en un Acuerdo Marco"/>
    <s v="Sí"/>
    <n v="66.55"/>
    <n v="66.55"/>
    <s v=""/>
    <s v=""/>
    <s v=""/>
    <s v=""/>
    <s v="/"/>
  </r>
  <r>
    <x v="3"/>
    <x v="26"/>
    <s v="039450/2022"/>
    <s v="2 envases de argn"/>
    <s v="Contrato de suministros"/>
    <s v="Basado en un Acuerdo Marco"/>
    <s v="Sí"/>
    <n v="223.61"/>
    <n v="223.61"/>
    <s v=""/>
    <s v=""/>
    <s v=""/>
    <s v=""/>
    <s v="/"/>
  </r>
  <r>
    <x v="3"/>
    <x v="26"/>
    <s v="039462/2022"/>
    <s v="nitrogeno"/>
    <s v="Contrato de suministros"/>
    <s v="Basado en un Acuerdo Marco"/>
    <s v="Sí"/>
    <n v="66.55"/>
    <n v="66.55"/>
    <s v=""/>
    <s v=""/>
    <s v=""/>
    <s v=""/>
    <s v="/"/>
  </r>
  <r>
    <x v="3"/>
    <x v="26"/>
    <s v="039531/2022"/>
    <s v="nuevo contrato de alquiler de una bala de nitrgeno"/>
    <s v="Contrato de servicios"/>
    <s v="Basado en un Acuerdo Marco"/>
    <s v="Sí"/>
    <n v="36.299999999999997"/>
    <n v="36.299999999999997"/>
    <s v=""/>
    <s v=""/>
    <s v=""/>
    <s v=""/>
    <s v="/"/>
  </r>
  <r>
    <x v="3"/>
    <x v="26"/>
    <s v="039698/2022"/>
    <s v="74022000119 | 0017822008021|billete avin buenos aires madrid buenos aires 17-30 oct 22"/>
    <s v="Contrato de servicios"/>
    <s v="Basado en un Acuerdo Marco"/>
    <s v="Sí"/>
    <n v="2425.3200000000002"/>
    <n v="2425.3200000000002"/>
    <s v=""/>
    <s v=""/>
    <s v=""/>
    <s v=""/>
    <s v="/"/>
  </r>
  <r>
    <x v="3"/>
    <x v="26"/>
    <s v="039699/2022"/>
    <s v="76022000180 | 0017822007373|billetes de tren madrid toledo madrid"/>
    <s v="Contrato de servicios"/>
    <s v="Basado en un Acuerdo Marco"/>
    <s v="Sí"/>
    <n v="22.2"/>
    <n v="22.2"/>
    <s v=""/>
    <s v=""/>
    <s v=""/>
    <s v=""/>
    <s v="/"/>
  </r>
  <r>
    <x v="3"/>
    <x v="26"/>
    <s v="039700/2022"/>
    <s v="83022000123 | 0017822007937|billetes de tren barcelona-toledo-barcelona 04-08sep"/>
    <s v="Contrato de servicios"/>
    <s v="Basado en un Acuerdo Marco"/>
    <s v="Sí"/>
    <n v="218.1"/>
    <n v="218.1"/>
    <s v=""/>
    <s v=""/>
    <s v=""/>
    <s v=""/>
    <s v="/"/>
  </r>
  <r>
    <x v="3"/>
    <x v="26"/>
    <s v="039745/2022"/>
    <s v="-alquiler de 1 envases de gases cliente 13534623 referencia nmero de contrato ecopass 15223698"/>
    <s v="Contrato de servicios"/>
    <s v="Basado en un Acuerdo Marco"/>
    <s v="Sí"/>
    <n v="60.5"/>
    <n v="60.5"/>
    <s v=""/>
    <s v=""/>
    <s v=""/>
    <s v=""/>
    <s v="/"/>
  </r>
  <r>
    <x v="3"/>
    <x v="26"/>
    <s v="039834/2022"/>
    <s v="nitrgeno"/>
    <s v="Contrato de suministros"/>
    <s v="Basado en un Acuerdo Marco"/>
    <s v="Sí"/>
    <n v="138.06"/>
    <n v="138.06"/>
    <s v=""/>
    <s v=""/>
    <s v=""/>
    <s v=""/>
    <s v="/"/>
  </r>
  <r>
    <x v="3"/>
    <x v="26"/>
    <s v="039928/2022"/>
    <s v="renovacin alquiler de botella de gas"/>
    <s v="Contrato de servicios"/>
    <s v="Basado en un Acuerdo Marco"/>
    <s v="Sí"/>
    <n v="36.299999999999997"/>
    <n v="36.299999999999997"/>
    <s v=""/>
    <s v=""/>
    <s v=""/>
    <s v=""/>
    <s v="/"/>
  </r>
  <r>
    <x v="3"/>
    <x v="26"/>
    <s v="039929/2022"/>
    <s v="botella de mezcla  tamao b10"/>
    <s v="Contrato de suministros"/>
    <s v="Basado en un Acuerdo Marco"/>
    <s v="Sí"/>
    <n v="256.97000000000003"/>
    <n v="256.97000000000003"/>
    <s v=""/>
    <s v=""/>
    <s v=""/>
    <s v=""/>
    <s v="/"/>
  </r>
  <r>
    <x v="3"/>
    <x v="26"/>
    <s v="039930/2022"/>
    <s v="alquiler de botellas de gas"/>
    <s v="Contrato de servicios"/>
    <s v="Basado en un Acuerdo Marco"/>
    <s v="Sí"/>
    <n v="242"/>
    <n v="242"/>
    <s v=""/>
    <s v=""/>
    <s v=""/>
    <s v=""/>
    <s v="/"/>
  </r>
  <r>
    <x v="3"/>
    <x v="26"/>
    <s v="039952/2022"/>
    <s v="una botella de n2 99999% pureza ncliente 10894556hay que retirar una botella vaca"/>
    <s v="Contrato de suministros"/>
    <s v="Basado en un Acuerdo Marco"/>
    <s v="Sí"/>
    <n v="112.94"/>
    <n v="112.94"/>
    <s v=""/>
    <s v=""/>
    <s v=""/>
    <s v=""/>
    <s v="/"/>
  </r>
  <r>
    <x v="3"/>
    <x v="26"/>
    <s v="039953/2022"/>
    <s v="recarga nitrogeno liquido"/>
    <s v="Contrato de suministros"/>
    <s v="Basado en un Acuerdo Marco"/>
    <s v="Sí"/>
    <n v="72.599999999999994"/>
    <n v="72.599999999999994"/>
    <s v=""/>
    <s v=""/>
    <s v=""/>
    <s v=""/>
    <s v="/"/>
  </r>
  <r>
    <x v="3"/>
    <x v="26"/>
    <s v="040023/2022"/>
    <s v="nitrgeno lquido"/>
    <s v="Contrato de suministros"/>
    <s v="Basado en un Acuerdo Marco"/>
    <s v="Sí"/>
    <n v="60.5"/>
    <n v="60.5"/>
    <s v=""/>
    <s v=""/>
    <s v=""/>
    <s v=""/>
    <s v="/"/>
  </r>
  <r>
    <x v="3"/>
    <x v="26"/>
    <s v="040122/2022"/>
    <s v="preparacin de las muestras"/>
    <s v="Contrato de suministros"/>
    <s v="Basado en un Acuerdo Marco"/>
    <s v="Sí"/>
    <n v="16.940000000000001"/>
    <n v="16.940000000000001"/>
    <s v=""/>
    <s v=""/>
    <s v=""/>
    <s v=""/>
    <s v="/"/>
  </r>
  <r>
    <x v="3"/>
    <x v="26"/>
    <s v="040123/2022"/>
    <s v="suministro de gases puros"/>
    <s v="Contrato de suministros"/>
    <s v="Basado en un Acuerdo Marco"/>
    <s v="Sí"/>
    <n v="553.32000000000005"/>
    <n v="553.32000000000005"/>
    <s v=""/>
    <s v=""/>
    <s v=""/>
    <s v=""/>
    <s v="/"/>
  </r>
  <r>
    <x v="3"/>
    <x v="26"/>
    <s v="040164/2022"/>
    <s v="compra de gases"/>
    <s v="Contrato de suministros"/>
    <s v="Basado en un Acuerdo Marco"/>
    <s v="Sí"/>
    <n v="1817.28"/>
    <n v="1817.28"/>
    <s v=""/>
    <s v=""/>
    <s v=""/>
    <s v=""/>
    <s v="/"/>
  </r>
  <r>
    <x v="3"/>
    <x v="26"/>
    <s v="040272/2022"/>
    <s v="bk_n2 liq_gcom"/>
    <s v="Contrato de suministros"/>
    <s v="Basado en un Acuerdo Marco"/>
    <s v="Sí"/>
    <n v="269.83"/>
    <n v="269.83"/>
    <s v=""/>
    <s v=""/>
    <s v=""/>
    <s v=""/>
    <s v="/"/>
  </r>
  <r>
    <x v="3"/>
    <x v="26"/>
    <s v="040289/2022"/>
    <s v="28022000436 | 0017822009203|billetes albacete-mad-albacete 23sep"/>
    <s v="Contrato de servicios"/>
    <s v="Basado en un Acuerdo Marco"/>
    <s v="Sí"/>
    <n v="75.099999999999994"/>
    <n v="75.099999999999994"/>
    <s v=""/>
    <s v=""/>
    <s v=""/>
    <s v=""/>
    <s v="/"/>
  </r>
  <r>
    <x v="3"/>
    <x v="26"/>
    <s v="040290/2022"/>
    <s v="28022000437 | 0017822009203|billetes tren albacete-mad-albacete 23sep"/>
    <s v="Contrato de servicios"/>
    <s v="Basado en un Acuerdo Marco"/>
    <s v="Sí"/>
    <n v="75.099999999999994"/>
    <n v="75.099999999999994"/>
    <s v=""/>
    <s v=""/>
    <s v=""/>
    <s v=""/>
    <s v="/"/>
  </r>
  <r>
    <x v="3"/>
    <x v="26"/>
    <s v="040291/2022"/>
    <s v="compra de nitrgeno liquido"/>
    <s v="Contrato de suministros"/>
    <s v="Basado en un Acuerdo Marco"/>
    <s v="Sí"/>
    <n v="254.1"/>
    <n v="254.1"/>
    <s v=""/>
    <s v=""/>
    <s v=""/>
    <s v=""/>
    <s v="/"/>
  </r>
  <r>
    <x v="3"/>
    <x v="26"/>
    <s v="040338/2022"/>
    <s v="envase botella de gas"/>
    <s v="Contrato de servicios"/>
    <s v="Basado en un Acuerdo Marco"/>
    <s v="Sí"/>
    <n v="36.299999999999997"/>
    <n v="36.299999999999997"/>
    <s v=""/>
    <s v=""/>
    <s v=""/>
    <s v=""/>
    <s v="/"/>
  </r>
  <r>
    <x v="3"/>
    <x v="26"/>
    <s v="040356/2022"/>
    <s v="quiana/ uc 1 ao/ botella"/>
    <s v="Contrato de servicios"/>
    <s v="Basado en un Acuerdo Marco"/>
    <s v="Sí"/>
    <n v="36.299999999999997"/>
    <n v="36.299999999999997"/>
    <s v=""/>
    <s v=""/>
    <s v=""/>
    <s v=""/>
    <s v="/"/>
  </r>
  <r>
    <x v="3"/>
    <x v="26"/>
    <s v="040383/2022"/>
    <s v="ensayos proyectos de investigacin del inaia"/>
    <s v="Contrato de suministros"/>
    <s v="Basado en un Acuerdo Marco"/>
    <s v="Sí"/>
    <n v="160.4"/>
    <n v="160.4"/>
    <s v=""/>
    <s v=""/>
    <s v=""/>
    <s v=""/>
    <s v="/"/>
  </r>
  <r>
    <x v="3"/>
    <x v="26"/>
    <s v="040443/2022"/>
    <s v="un envase de acetileno"/>
    <s v="Contrato de suministros"/>
    <s v="Basado en un Acuerdo Marco"/>
    <s v="Sí"/>
    <n v="128.21"/>
    <n v="128.21"/>
    <s v=""/>
    <s v=""/>
    <s v=""/>
    <s v=""/>
    <s v="/"/>
  </r>
  <r>
    <x v="3"/>
    <x v="26"/>
    <s v="040619/2022"/>
    <s v="recarga nitrogeno liquido"/>
    <s v="Contrato de suministros"/>
    <s v="Basado en un Acuerdo Marco"/>
    <s v="Sí"/>
    <n v="72.599999999999994"/>
    <n v="72.599999999999994"/>
    <s v=""/>
    <s v=""/>
    <s v=""/>
    <s v=""/>
    <s v="/"/>
  </r>
  <r>
    <x v="3"/>
    <x v="26"/>
    <s v="040620/2022"/>
    <s v="3 botellas de nitrgeno (cdigo de cliente air liquide: edificio enrique costa novella: 10938147)"/>
    <s v="Contrato de suministros"/>
    <s v="Basado en un Acuerdo Marco"/>
    <s v="Sí"/>
    <n v="338.82"/>
    <n v="338.82"/>
    <s v=""/>
    <s v=""/>
    <s v=""/>
    <s v=""/>
    <s v="/"/>
  </r>
  <r>
    <x v="3"/>
    <x v="26"/>
    <s v="040684/2022"/>
    <s v="-alquiler de 1 envases de gases referencia nmero de contrato ecopass  15240791"/>
    <s v="Contrato de servicios"/>
    <s v="Basado en un Acuerdo Marco"/>
    <s v="Sí"/>
    <n v="60.5"/>
    <n v="60.5"/>
    <s v=""/>
    <s v=""/>
    <s v=""/>
    <s v=""/>
    <s v="/"/>
  </r>
  <r>
    <x v="3"/>
    <x v="26"/>
    <s v="040685/2022"/>
    <s v="163 litros de nitrgeno lquido"/>
    <s v="Contrato de suministros"/>
    <s v="Basado en un Acuerdo Marco"/>
    <s v="Sí"/>
    <n v="138.06"/>
    <n v="138.06"/>
    <s v=""/>
    <s v=""/>
    <s v=""/>
    <s v=""/>
    <s v="/"/>
  </r>
  <r>
    <x v="3"/>
    <x v="26"/>
    <s v="040733/2022"/>
    <s v="nitrgeno lquido"/>
    <s v="Contrato de suministros"/>
    <s v="Basado en un Acuerdo Marco"/>
    <s v="Sí"/>
    <n v="151.25"/>
    <n v="151.25"/>
    <s v=""/>
    <s v=""/>
    <s v=""/>
    <s v=""/>
    <s v="/"/>
  </r>
  <r>
    <x v="3"/>
    <x v="26"/>
    <s v="040734/2022"/>
    <s v="bala de co2"/>
    <s v="Contrato de suministros"/>
    <s v="Basado en un Acuerdo Marco"/>
    <s v="Sí"/>
    <n v="485.51"/>
    <n v="485.51"/>
    <s v=""/>
    <s v=""/>
    <s v=""/>
    <s v=""/>
    <s v="/"/>
  </r>
  <r>
    <x v="3"/>
    <x v="26"/>
    <s v="040832/2022"/>
    <s v="nitrgeno lquido para las prcticas docentes del grado de biotecnologa"/>
    <s v="Contrato de suministros"/>
    <s v="Basado en un Acuerdo Marco"/>
    <s v="Sí"/>
    <n v="16.940000000000001"/>
    <n v="16.940000000000001"/>
    <s v=""/>
    <s v=""/>
    <s v=""/>
    <s v=""/>
    <s v="/"/>
  </r>
  <r>
    <x v="3"/>
    <x v="26"/>
    <s v="040833/2022"/>
    <s v="compra nitrgeno lquido"/>
    <s v="Contrato de suministros"/>
    <s v="Basado en un Acuerdo Marco"/>
    <s v="Sí"/>
    <n v="166.01"/>
    <n v="166.01"/>
    <s v=""/>
    <s v=""/>
    <s v=""/>
    <s v=""/>
    <s v="/"/>
  </r>
  <r>
    <x v="3"/>
    <x v="26"/>
    <s v="040834/2022"/>
    <s v="una botella de n2 99999% pureza ncliente 10894556hay que retirar una botella vaca"/>
    <s v="Contrato de suministros"/>
    <s v="Basado en un Acuerdo Marco"/>
    <s v="Sí"/>
    <n v="112.94"/>
    <n v="112.94"/>
    <s v=""/>
    <s v=""/>
    <s v=""/>
    <s v=""/>
    <s v="/"/>
  </r>
  <r>
    <x v="3"/>
    <x v="26"/>
    <s v="040835/2022"/>
    <s v="renovacin alquiler 2 botellas gases ecopass  15241306"/>
    <s v="Contrato de servicios"/>
    <s v="Basado en un Acuerdo Marco"/>
    <s v="Sí"/>
    <n v="121"/>
    <n v="121"/>
    <s v=""/>
    <s v=""/>
    <s v=""/>
    <s v=""/>
    <s v="/"/>
  </r>
  <r>
    <x v="3"/>
    <x v="26"/>
    <s v="040921/2022"/>
    <s v="54022000213 | 0017822008242|vuelo texas-mad-texas 14-28/octubre"/>
    <s v="Contrato de servicios"/>
    <s v="Basado en un Acuerdo Marco"/>
    <s v="Sí"/>
    <n v="1269.25"/>
    <n v="1269.25"/>
    <s v=""/>
    <s v=""/>
    <s v=""/>
    <s v=""/>
    <s v="/"/>
  </r>
  <r>
    <x v="3"/>
    <x v="26"/>
    <s v="040922/2022"/>
    <s v="54022000214 | 0017822008242|vuelo paris-mad-paris 18-24oct"/>
    <s v="Contrato de servicios"/>
    <s v="Basado en un Acuerdo Marco"/>
    <s v="Sí"/>
    <n v="166.55"/>
    <n v="166.55"/>
    <s v=""/>
    <s v=""/>
    <s v=""/>
    <s v=""/>
    <s v="/"/>
  </r>
  <r>
    <x v="3"/>
    <x v="26"/>
    <s v="040923/2022"/>
    <s v="30122003341 | 0017822009265|alojamiento 21sep"/>
    <s v="Contrato de servicios"/>
    <s v="Basado en un Acuerdo Marco"/>
    <s v="Sí"/>
    <n v="56"/>
    <n v="56"/>
    <s v=""/>
    <s v=""/>
    <s v=""/>
    <s v=""/>
    <s v="/"/>
  </r>
  <r>
    <x v="3"/>
    <x v="26"/>
    <s v="040924/2022"/>
    <s v="nitrgeno lquido"/>
    <s v="Contrato de suministros"/>
    <s v="Basado en un Acuerdo Marco"/>
    <s v="Sí"/>
    <n v="138.06"/>
    <n v="138.06"/>
    <s v=""/>
    <s v=""/>
    <s v=""/>
    <s v=""/>
    <s v="/"/>
  </r>
  <r>
    <x v="3"/>
    <x v="26"/>
    <s v="041114/2022"/>
    <s v="renovacin contrato de alquiler de 3 balas de nitrgeno"/>
    <s v="Contrato de servicios"/>
    <s v="Basado en un Acuerdo Marco"/>
    <s v="Sí"/>
    <n v="108.9"/>
    <n v="108.9"/>
    <s v=""/>
    <s v=""/>
    <s v=""/>
    <s v=""/>
    <s v="/"/>
  </r>
  <r>
    <x v="3"/>
    <x v="26"/>
    <s v="041178/2022"/>
    <s v="27622000100 | 0017822007917|hotel santiago de compostela 04/09/2022"/>
    <s v="Contrato de servicios"/>
    <s v="Basado en un Acuerdo Marco"/>
    <s v="Sí"/>
    <n v="263.88"/>
    <n v="263.88"/>
    <s v=""/>
    <s v=""/>
    <s v=""/>
    <s v=""/>
    <s v="/"/>
  </r>
  <r>
    <x v="3"/>
    <x v="26"/>
    <s v="041179/2022"/>
    <s v="alquiler de 1 envases de gases referencia nmero de contrato ecopass  15241809"/>
    <s v="Contrato de servicios"/>
    <s v="Basado en un Acuerdo Marco"/>
    <s v="Sí"/>
    <n v="60.5"/>
    <n v="60.5"/>
    <s v=""/>
    <s v=""/>
    <s v=""/>
    <s v=""/>
    <s v="/"/>
  </r>
  <r>
    <x v="3"/>
    <x v="26"/>
    <s v="041180/2022"/>
    <s v="2 botellas de argn puro"/>
    <s v="Contrato de suministros"/>
    <s v="Basado en un Acuerdo Marco"/>
    <s v="Sí"/>
    <n v="448.74"/>
    <n v="448.74"/>
    <s v=""/>
    <s v=""/>
    <s v=""/>
    <s v=""/>
    <s v="/"/>
  </r>
  <r>
    <x v="3"/>
    <x v="26"/>
    <s v="041181/2022"/>
    <s v="lote 1 - gases puros air liquide helio (he) porcentaje pureza: 99,999 plazo envase de 9,1 m3"/>
    <s v="Contrato de suministros"/>
    <s v="Basado en un Acuerdo Marco"/>
    <s v="Sí"/>
    <n v="299.5"/>
    <n v="299.5"/>
    <s v=""/>
    <s v=""/>
    <s v=""/>
    <s v=""/>
    <s v="/"/>
  </r>
  <r>
    <x v="3"/>
    <x v="26"/>
    <s v="041241/2022"/>
    <s v="gas para gcms laboratorio fisiologia del ejercicio"/>
    <s v="Contrato de suministros"/>
    <s v="Basado en un Acuerdo Marco"/>
    <s v="Sí"/>
    <n v="299.5"/>
    <n v="299.5"/>
    <s v=""/>
    <s v=""/>
    <s v=""/>
    <s v=""/>
    <s v="/"/>
  </r>
  <r>
    <x v="3"/>
    <x v="26"/>
    <s v="041370/2022"/>
    <s v="renovacin botella co2 310945"/>
    <s v="Contrato de servicios"/>
    <s v="Basado en un Acuerdo Marco"/>
    <s v="Sí"/>
    <n v="36.299999999999997"/>
    <n v="36.299999999999997"/>
    <s v=""/>
    <s v=""/>
    <s v=""/>
    <s v=""/>
    <s v="/"/>
  </r>
  <r>
    <x v="3"/>
    <x v="26"/>
    <s v="041371/2022"/>
    <s v="gases para investigacin"/>
    <s v="Contrato de suministros"/>
    <s v="Basado en un Acuerdo Marco"/>
    <s v="Sí"/>
    <n v="217.8"/>
    <n v="217.8"/>
    <s v=""/>
    <s v=""/>
    <s v=""/>
    <s v=""/>
    <s v="/"/>
  </r>
  <r>
    <x v="3"/>
    <x v="26"/>
    <s v="041572/2022"/>
    <s v="bombona helio 99,999sp 12885189sh 13288204"/>
    <s v="Contrato de suministros"/>
    <s v="Basado en un Acuerdo Marco"/>
    <s v="Sí"/>
    <n v="299.5"/>
    <n v="299.5"/>
    <s v=""/>
    <s v=""/>
    <s v=""/>
    <s v=""/>
    <s v="/"/>
  </r>
  <r>
    <x v="3"/>
    <x v="26"/>
    <s v="041573/2022"/>
    <s v="71022000682 | 0017822010419|billetes de tren y alojamiento toledo 17-18oct"/>
    <s v="Contrato de servicios"/>
    <s v="Basado en un Acuerdo Marco"/>
    <s v="Sí"/>
    <n v="279.77"/>
    <n v="279.77"/>
    <s v=""/>
    <s v=""/>
    <s v=""/>
    <s v=""/>
    <s v="/"/>
  </r>
  <r>
    <x v="3"/>
    <x v="26"/>
    <s v="041638/2022"/>
    <s v="vuelo madrid-budapest-madrid 22 agosto"/>
    <s v="Contrato de servicios"/>
    <s v="Basado en un Acuerdo Marco"/>
    <s v="Sí"/>
    <n v="239.43"/>
    <n v="239.43"/>
    <s v=""/>
    <s v=""/>
    <s v=""/>
    <s v=""/>
    <s v="/"/>
  </r>
  <r>
    <x v="3"/>
    <x v="26"/>
    <s v="041639/2022"/>
    <s v="vuelo madrid-budapest-madrid 22 agosto"/>
    <s v="Contrato de servicios"/>
    <s v="Basado en un Acuerdo Marco"/>
    <s v="Sí"/>
    <n v="239.43"/>
    <n v="239.43"/>
    <s v=""/>
    <s v=""/>
    <s v=""/>
    <s v=""/>
    <s v="/"/>
  </r>
  <r>
    <x v="3"/>
    <x v="26"/>
    <s v="041640/2022"/>
    <s v="vuelo madrid-budapest-madrid 22 agosto"/>
    <s v="Contrato de servicios"/>
    <s v="Basado en un Acuerdo Marco"/>
    <s v="Sí"/>
    <n v="239.43"/>
    <n v="239.43"/>
    <s v=""/>
    <s v=""/>
    <s v=""/>
    <s v=""/>
    <s v="/"/>
  </r>
  <r>
    <x v="3"/>
    <x v="26"/>
    <s v="041713/2022"/>
    <s v="nitrgeno lquido"/>
    <s v="Contrato de suministros"/>
    <s v="Basado en un Acuerdo Marco"/>
    <s v="Sí"/>
    <n v="60.5"/>
    <n v="60.5"/>
    <s v=""/>
    <s v=""/>
    <s v=""/>
    <s v=""/>
    <s v="/"/>
  </r>
  <r>
    <x v="3"/>
    <x v="26"/>
    <s v="041714/2022"/>
    <s v="bombona aire sintetico"/>
    <s v="Contrato de suministros"/>
    <s v="Basado en un Acuerdo Marco"/>
    <s v="Sí"/>
    <n v="172.01"/>
    <n v="172.01"/>
    <s v=""/>
    <s v=""/>
    <s v=""/>
    <s v=""/>
    <s v="/"/>
  </r>
  <r>
    <x v="3"/>
    <x v="26"/>
    <s v="041825/2022"/>
    <s v="nitrogeno(n2) puro porcentaje pureza:99,999 plazo entrega: 2 das precio por envase de 9,4 metros"/>
    <s v="Contrato de suministros"/>
    <s v="Basado en un Acuerdo Marco"/>
    <s v="Sí"/>
    <n v="112.94"/>
    <n v="112.94"/>
    <s v=""/>
    <s v=""/>
    <s v=""/>
    <s v=""/>
    <s v="/"/>
  </r>
  <r>
    <x v="3"/>
    <x v="26"/>
    <s v="041953/2022"/>
    <s v="argn y helio"/>
    <s v="Contrato de suministros"/>
    <s v="Basado en un Acuerdo Marco"/>
    <s v="Sí"/>
    <n v="526.35"/>
    <n v="526.35"/>
    <s v=""/>
    <s v=""/>
    <s v=""/>
    <s v=""/>
    <s v="/"/>
  </r>
  <r>
    <x v="3"/>
    <x v="26"/>
    <s v="042062/2022"/>
    <s v="ar 50"/>
    <s v="Contrato de suministros"/>
    <s v="Basado en un Acuerdo Marco"/>
    <s v="Sí"/>
    <n v="138.11000000000001"/>
    <n v="138.11000000000001"/>
    <s v=""/>
    <s v=""/>
    <s v=""/>
    <s v=""/>
    <s v="/"/>
  </r>
  <r>
    <x v="3"/>
    <x v="26"/>
    <s v="042063/2022"/>
    <s v="n2 50"/>
    <s v="Contrato de suministros"/>
    <s v="Basado en un Acuerdo Marco"/>
    <s v="Sí"/>
    <n v="112.94"/>
    <n v="112.94"/>
    <s v=""/>
    <s v=""/>
    <s v=""/>
    <s v=""/>
    <s v="/"/>
  </r>
  <r>
    <x v="3"/>
    <x v="26"/>
    <s v="042133/2022"/>
    <s v="botella de aire especial 3x  bot 50l"/>
    <s v="Contrato de suministros"/>
    <s v="Basado en un Acuerdo Marco"/>
    <s v="Sí"/>
    <n v="260.14999999999998"/>
    <n v="260.14999999999998"/>
    <s v=""/>
    <s v=""/>
    <s v=""/>
    <s v=""/>
    <s v="/"/>
  </r>
  <r>
    <x v="3"/>
    <x v="26"/>
    <s v="042143/2022"/>
    <s v="nitrgeno lquido"/>
    <s v="Contrato de suministros"/>
    <s v="Basado en un Acuerdo Marco"/>
    <s v="Sí"/>
    <n v="60.5"/>
    <n v="60.5"/>
    <s v=""/>
    <s v=""/>
    <s v=""/>
    <s v=""/>
    <s v="/"/>
  </r>
  <r>
    <x v="3"/>
    <x v="26"/>
    <s v="042238/2022"/>
    <s v="n2 gas"/>
    <s v="Contrato de suministros"/>
    <s v="Basado en un Acuerdo Marco"/>
    <s v="Sí"/>
    <n v="112.94"/>
    <n v="112.94"/>
    <s v=""/>
    <s v=""/>
    <s v=""/>
    <s v=""/>
    <s v="/"/>
  </r>
  <r>
    <x v="3"/>
    <x v="26"/>
    <s v="042337/2022"/>
    <s v="n2"/>
    <s v="Contrato de suministros"/>
    <s v="Basado en un Acuerdo Marco"/>
    <s v="Sí"/>
    <n v="50.82"/>
    <n v="50.82"/>
    <s v=""/>
    <s v=""/>
    <s v=""/>
    <s v=""/>
    <s v="/"/>
  </r>
  <r>
    <x v="3"/>
    <x v="26"/>
    <s v="042338/2022"/>
    <s v="nitrogeno"/>
    <s v="Contrato de suministros"/>
    <s v="Basado en un Acuerdo Marco"/>
    <s v="Sí"/>
    <n v="66.55"/>
    <n v="66.55"/>
    <s v=""/>
    <s v=""/>
    <s v=""/>
    <s v=""/>
    <s v="/"/>
  </r>
  <r>
    <x v="3"/>
    <x v="26"/>
    <s v="042339/2022"/>
    <s v="70022000842 | 0017822009470|billetes madrid- zaragoza-madrid 24/09/20222"/>
    <s v="Contrato de servicios"/>
    <s v="Basado en un Acuerdo Marco"/>
    <s v="Sí"/>
    <n v="92"/>
    <n v="92"/>
    <s v=""/>
    <s v=""/>
    <s v=""/>
    <s v=""/>
    <s v="/"/>
  </r>
  <r>
    <x v="3"/>
    <x v="26"/>
    <s v="042340/2022"/>
    <s v="2 bombonas de argon porcentaje pureza 99999"/>
    <s v="Contrato de suministros"/>
    <s v="Basado en un Acuerdo Marco"/>
    <s v="Sí"/>
    <n v="215.23"/>
    <n v="215.23"/>
    <s v=""/>
    <s v=""/>
    <s v=""/>
    <s v=""/>
    <s v="/"/>
  </r>
  <r>
    <x v="3"/>
    <x v="26"/>
    <s v="042352/2022"/>
    <s v="vuelo madrid-budapest-madrid 22 agosto"/>
    <s v="Contrato de servicios"/>
    <s v="Basado en un Acuerdo Marco"/>
    <s v="Sí"/>
    <n v="239.43"/>
    <n v="239.43"/>
    <s v=""/>
    <s v=""/>
    <s v=""/>
    <s v=""/>
    <s v="/"/>
  </r>
  <r>
    <x v="3"/>
    <x v="26"/>
    <s v="042432/2022"/>
    <s v="33522000173 | 0017822006482|gastos de cancelacion billetes tren madrid-santarder-toledo fechas 05-08"/>
    <s v="Contrato de servicios"/>
    <s v="Basado en un Acuerdo Marco"/>
    <s v="Sí"/>
    <n v="7.6"/>
    <n v="7.6"/>
    <s v=""/>
    <s v=""/>
    <s v=""/>
    <s v=""/>
    <s v="/"/>
  </r>
  <r>
    <x v="3"/>
    <x v="26"/>
    <s v="042433/2022"/>
    <s v="contrato de renovacin botella de gases, uc02010166"/>
    <s v="Contrato de servicios"/>
    <s v="Basado en un Acuerdo Marco"/>
    <s v="Sí"/>
    <n v="36.299999999999997"/>
    <n v="36.299999999999997"/>
    <s v=""/>
    <s v=""/>
    <s v=""/>
    <s v=""/>
    <s v="/"/>
  </r>
  <r>
    <x v="3"/>
    <x v="26"/>
    <s v="042434/2022"/>
    <s v="gas nitrogeno 99,8%"/>
    <s v="Contrato de suministros"/>
    <s v="Basado en un Acuerdo Marco"/>
    <s v="Sí"/>
    <n v="41.29"/>
    <n v="41.29"/>
    <s v=""/>
    <s v=""/>
    <s v=""/>
    <s v=""/>
    <s v="/"/>
  </r>
  <r>
    <x v="3"/>
    <x v="26"/>
    <s v="042693/2022"/>
    <s v="30122003728 | 0017822010265|alojamiento en hotel silken alfonso x para la noche del 14 de octubre"/>
    <s v="Contrato de servicios"/>
    <s v="Basado en un Acuerdo Marco"/>
    <s v="Sí"/>
    <n v="81"/>
    <n v="81"/>
    <s v=""/>
    <s v=""/>
    <s v=""/>
    <s v=""/>
    <s v="/"/>
  </r>
  <r>
    <x v="3"/>
    <x v="26"/>
    <s v="042694/2022"/>
    <s v="74022000189 | 0017822010133|tren y alojamiento toledo 18-20oct"/>
    <s v="Contrato de servicios"/>
    <s v="Basado en un Acuerdo Marco"/>
    <s v="Sí"/>
    <n v="210.2"/>
    <n v="210.2"/>
    <s v=""/>
    <s v=""/>
    <s v=""/>
    <s v=""/>
    <s v="/"/>
  </r>
  <r>
    <x v="3"/>
    <x v="26"/>
    <s v="042695/2022"/>
    <s v="74022000190 | 0017822010133|billetes de tren y alojamiento toledo 18-22oct"/>
    <s v="Contrato de servicios"/>
    <s v="Basado en un Acuerdo Marco"/>
    <s v="Sí"/>
    <n v="398.2"/>
    <n v="398.2"/>
    <s v=""/>
    <s v=""/>
    <s v=""/>
    <s v=""/>
    <s v="/"/>
  </r>
  <r>
    <x v="3"/>
    <x v="26"/>
    <s v="042696/2022"/>
    <s v="74022000193 | 0017822010133|billetes de tren y alojamiento toledo 19-20oct"/>
    <s v="Contrato de servicios"/>
    <s v="Basado en un Acuerdo Marco"/>
    <s v="Sí"/>
    <n v="116.2"/>
    <n v="116.2"/>
    <s v=""/>
    <s v=""/>
    <s v=""/>
    <s v=""/>
    <s v="/"/>
  </r>
  <r>
    <x v="3"/>
    <x v="26"/>
    <s v="042697/2022"/>
    <s v="74022000194 | 0017822010133|billetes de tren y alojamiento toledo 18-21oct"/>
    <s v="Contrato de servicios"/>
    <s v="Basado en un Acuerdo Marco"/>
    <s v="Sí"/>
    <n v="431.4"/>
    <n v="431.4"/>
    <s v=""/>
    <s v=""/>
    <s v=""/>
    <s v=""/>
    <s v="/"/>
  </r>
  <r>
    <x v="3"/>
    <x v="26"/>
    <s v="042698/2022"/>
    <s v="74022000195 | 0017822010133|alojamiento toledo 19-21oct"/>
    <s v="Contrato de servicios"/>
    <s v="Basado en un Acuerdo Marco"/>
    <s v="Sí"/>
    <n v="188"/>
    <n v="188"/>
    <s v=""/>
    <s v=""/>
    <s v=""/>
    <s v=""/>
    <s v="/"/>
  </r>
  <r>
    <x v="3"/>
    <x v="26"/>
    <s v="042699/2022"/>
    <s v="74022000196 | 0017822010133|billets de tren y alojamiento toledo 18-21oct"/>
    <s v="Contrato de servicios"/>
    <s v="Basado en un Acuerdo Marco"/>
    <s v="Sí"/>
    <n v="384.1"/>
    <n v="384.1"/>
    <s v=""/>
    <s v=""/>
    <s v=""/>
    <s v=""/>
    <s v="/"/>
  </r>
  <r>
    <x v="3"/>
    <x v="26"/>
    <s v="042700/2022"/>
    <s v="74022000197 | 0017822010133|alojamiento toledo -"/>
    <s v="Contrato de servicios"/>
    <s v="Basado en un Acuerdo Marco"/>
    <s v="Sí"/>
    <n v="282"/>
    <n v="282"/>
    <s v=""/>
    <s v=""/>
    <s v=""/>
    <s v=""/>
    <s v="/"/>
  </r>
  <r>
    <x v="3"/>
    <x v="26"/>
    <s v="042701/2022"/>
    <s v="74022000198 | 0017822010133|alojamiento toledo"/>
    <s v="Contrato de servicios"/>
    <s v="Basado en un Acuerdo Marco"/>
    <s v="Sí"/>
    <n v="282"/>
    <n v="282"/>
    <s v=""/>
    <s v=""/>
    <s v=""/>
    <s v=""/>
    <s v="/"/>
  </r>
  <r>
    <x v="3"/>
    <x v="26"/>
    <s v="042702/2022"/>
    <s v="74022000199 | 0017822010133|alojamiento toledo"/>
    <s v="Contrato de servicios"/>
    <s v="Basado en un Acuerdo Marco"/>
    <s v="Sí"/>
    <n v="188"/>
    <n v="188"/>
    <s v=""/>
    <s v=""/>
    <s v=""/>
    <s v=""/>
    <s v="/"/>
  </r>
  <r>
    <x v="3"/>
    <x v="26"/>
    <s v="042703/2022"/>
    <s v="74022000200 | 0017822010133|alojamiento toledo 18-19octg"/>
    <s v="Contrato de servicios"/>
    <s v="Basado en un Acuerdo Marco"/>
    <s v="Sí"/>
    <n v="94"/>
    <n v="94"/>
    <s v=""/>
    <s v=""/>
    <s v=""/>
    <s v=""/>
    <s v="/"/>
  </r>
  <r>
    <x v="3"/>
    <x v="26"/>
    <s v="042704/2022"/>
    <s v="74022000201 | 0017822010133|alojamiento toledo"/>
    <s v="Contrato de servicios"/>
    <s v="Basado en un Acuerdo Marco"/>
    <s v="Sí"/>
    <n v="109"/>
    <n v="109"/>
    <s v=""/>
    <s v=""/>
    <s v=""/>
    <s v=""/>
    <s v="/"/>
  </r>
  <r>
    <x v="3"/>
    <x v="26"/>
    <s v="042705/2022"/>
    <s v="52122000080 | 0017822010687|billetes de tren mad/cue 25102022"/>
    <s v="Contrato de servicios"/>
    <s v="Basado en un Acuerdo Marco"/>
    <s v="Sí"/>
    <n v="58.6"/>
    <n v="58.6"/>
    <s v=""/>
    <s v=""/>
    <s v=""/>
    <s v=""/>
    <s v="/"/>
  </r>
  <r>
    <x v="3"/>
    <x v="26"/>
    <s v="042882/2022"/>
    <s v="69022000526 | 001782012264|billetes de tren y alojamiento cuenca"/>
    <s v="Contrato de servicios"/>
    <s v="Basado en un Acuerdo Marco"/>
    <s v="Sí"/>
    <n v="133.6"/>
    <n v="133.6"/>
    <s v=""/>
    <s v=""/>
    <s v=""/>
    <s v=""/>
    <s v="/"/>
  </r>
  <r>
    <x v="3"/>
    <x v="26"/>
    <s v="042883/2022"/>
    <s v="69022000527 | 0017822012264|billete de tren y alojamiento cuenca"/>
    <s v="Contrato de servicios"/>
    <s v="Basado en un Acuerdo Marco"/>
    <s v="Sí"/>
    <n v="137"/>
    <n v="137"/>
    <s v=""/>
    <s v=""/>
    <s v=""/>
    <s v=""/>
    <s v="/"/>
  </r>
  <r>
    <x v="3"/>
    <x v="26"/>
    <s v="042884/2022"/>
    <s v="69022000528 | 0017822012264|billete de tren cuenca"/>
    <s v="Contrato de servicios"/>
    <s v="Basado en un Acuerdo Marco"/>
    <s v="Sí"/>
    <n v="58.6"/>
    <n v="58.6"/>
    <s v=""/>
    <s v=""/>
    <s v=""/>
    <s v=""/>
    <s v="/"/>
  </r>
  <r>
    <x v="3"/>
    <x v="26"/>
    <s v="042885/2022"/>
    <s v="69022000529 | 0017822012264|billetes de tren y alojamiento cuenca"/>
    <s v="Contrato de servicios"/>
    <s v="Basado en un Acuerdo Marco"/>
    <s v="Sí"/>
    <n v="104.3"/>
    <n v="104.3"/>
    <s v=""/>
    <s v=""/>
    <s v=""/>
    <s v=""/>
    <s v="/"/>
  </r>
  <r>
    <x v="3"/>
    <x v="26"/>
    <s v="042886/2022"/>
    <s v="69022000530 | 0017822012264|billetes de tren y alojamiento cuenca"/>
    <s v="Contrato de servicios"/>
    <s v="Basado en un Acuerdo Marco"/>
    <s v="Sí"/>
    <n v="344.05"/>
    <n v="344.05"/>
    <s v=""/>
    <s v=""/>
    <s v=""/>
    <s v=""/>
    <s v="/"/>
  </r>
  <r>
    <x v="3"/>
    <x v="26"/>
    <s v="042887/2022"/>
    <s v="69022000531 | 0017822012264|alojamiento cuenca"/>
    <s v="Contrato de servicios"/>
    <s v="Basado en un Acuerdo Marco"/>
    <s v="Sí"/>
    <n v="56.55"/>
    <n v="56.55"/>
    <s v=""/>
    <s v=""/>
    <s v=""/>
    <s v=""/>
    <s v="/"/>
  </r>
  <r>
    <x v="3"/>
    <x v="26"/>
    <s v="042888/2022"/>
    <s v="69022000532 | 0017822012264|billetes de tren cuenca"/>
    <s v="Contrato de servicios"/>
    <s v="Basado en un Acuerdo Marco"/>
    <s v="Sí"/>
    <n v="56.55"/>
    <n v="56.55"/>
    <s v=""/>
    <s v=""/>
    <s v=""/>
    <s v=""/>
    <s v="/"/>
  </r>
  <r>
    <x v="3"/>
    <x v="26"/>
    <s v="042889/2022"/>
    <s v="69022000533 | 0017822012264|billetes de tren y alojamiento cuenca 23-25nov"/>
    <s v="Contrato de servicios"/>
    <s v="Basado en un Acuerdo Marco"/>
    <s v="Sí"/>
    <n v="208.6"/>
    <n v="208.6"/>
    <s v=""/>
    <s v=""/>
    <s v=""/>
    <s v=""/>
    <s v="/"/>
  </r>
  <r>
    <x v="3"/>
    <x v="26"/>
    <s v="042890/2022"/>
    <s v="69022000534 | 0017822012264|billetes de tren y alojamiento cuenca"/>
    <s v="Contrato de servicios"/>
    <s v="Basado en un Acuerdo Marco"/>
    <s v="Sí"/>
    <n v="133.6"/>
    <n v="133.6"/>
    <s v=""/>
    <s v=""/>
    <s v=""/>
    <s v=""/>
    <s v="/"/>
  </r>
  <r>
    <x v="3"/>
    <x v="26"/>
    <s v="042891/2022"/>
    <s v="69022000535 | 0017822012264|billetes de tren y alojamiento cuenca"/>
    <s v="Contrato de servicios"/>
    <s v="Basado en un Acuerdo Marco"/>
    <s v="Sí"/>
    <n v="133.6"/>
    <n v="133.6"/>
    <s v=""/>
    <s v=""/>
    <s v=""/>
    <s v=""/>
    <s v="/"/>
  </r>
  <r>
    <x v="3"/>
    <x v="26"/>
    <s v="042892/2022"/>
    <s v="69022000536 | 0017822012264|billetes de tren y alojamiento cuenca"/>
    <s v="Contrato de servicios"/>
    <s v="Basado en un Acuerdo Marco"/>
    <s v="Sí"/>
    <n v="153.31"/>
    <n v="153.31"/>
    <s v=""/>
    <s v=""/>
    <s v=""/>
    <s v=""/>
    <s v="/"/>
  </r>
  <r>
    <x v="3"/>
    <x v="26"/>
    <s v="042893/2022"/>
    <s v="69022000537 | 0017822012264|billetes de tren cuenca 24nov"/>
    <s v="Contrato de servicios"/>
    <s v="Basado en un Acuerdo Marco"/>
    <s v="Sí"/>
    <n v="58.6"/>
    <n v="58.6"/>
    <s v=""/>
    <s v=""/>
    <s v=""/>
    <s v=""/>
    <s v="/"/>
  </r>
  <r>
    <x v="3"/>
    <x v="26"/>
    <s v="042894/2022"/>
    <s v="69022000538 | 0017822012264|anulacion billetes de tren cuenca"/>
    <s v="Contrato de servicios"/>
    <s v="Basado en un Acuerdo Marco"/>
    <s v="Sí"/>
    <n v="2.9"/>
    <n v="2.9"/>
    <s v=""/>
    <s v=""/>
    <s v=""/>
    <s v=""/>
    <s v="/"/>
  </r>
  <r>
    <x v="3"/>
    <x v="26"/>
    <s v="042895/2022"/>
    <s v="34022000342 | 0017822010468|billetes de tren madrid- ciudad real 20102022"/>
    <s v="Contrato de servicios"/>
    <s v="Basado en un Acuerdo Marco"/>
    <s v="Sí"/>
    <n v="47.4"/>
    <n v="47.4"/>
    <s v=""/>
    <s v=""/>
    <s v=""/>
    <s v=""/>
    <s v="/"/>
  </r>
  <r>
    <x v="3"/>
    <x v="26"/>
    <s v="042955/2022"/>
    <s v="69022000549 | 0017822010983|billetes de tren alicante-cuenca"/>
    <s v="Contrato de servicios"/>
    <s v="Basado en un Acuerdo Marco"/>
    <s v="Sí"/>
    <n v="51.3"/>
    <n v="51.3"/>
    <s v=""/>
    <s v=""/>
    <s v=""/>
    <s v=""/>
    <s v="/"/>
  </r>
  <r>
    <x v="3"/>
    <x v="26"/>
    <s v="042956/2022"/>
    <s v="69022000550 | 0017822010983|billetes de tren"/>
    <s v="Contrato de servicios"/>
    <s v="Basado en un Acuerdo Marco"/>
    <s v="Sí"/>
    <n v="51.3"/>
    <n v="51.3"/>
    <s v=""/>
    <s v=""/>
    <s v=""/>
    <s v=""/>
    <s v="/"/>
  </r>
  <r>
    <x v="3"/>
    <x v="26"/>
    <s v="042957/2022"/>
    <s v="69022000551 | 0017822011220|billetes de tren madrid-cuenca 17112022"/>
    <s v="Contrato de servicios"/>
    <s v="Basado en un Acuerdo Marco"/>
    <s v="Sí"/>
    <n v="58.6"/>
    <n v="58.6"/>
    <s v=""/>
    <s v=""/>
    <s v=""/>
    <s v=""/>
    <s v="/"/>
  </r>
  <r>
    <x v="3"/>
    <x v="26"/>
    <s v="042958/2022"/>
    <s v="69022000553 | 0017822011190|billetes de tren y alojamiento"/>
    <s v="Contrato de servicios"/>
    <s v="Basado en un Acuerdo Marco"/>
    <s v="Sí"/>
    <n v="250.94"/>
    <n v="250.94"/>
    <s v=""/>
    <s v=""/>
    <s v=""/>
    <s v=""/>
    <s v="/"/>
  </r>
  <r>
    <x v="3"/>
    <x v="26"/>
    <s v="042959/2022"/>
    <s v="69022000554 | 0017822011190|alojamiento alfonso viii 3"/>
    <s v="Contrato de servicios"/>
    <s v="Basado en un Acuerdo Marco"/>
    <s v="Sí"/>
    <n v="131.13999999999999"/>
    <n v="131.13999999999999"/>
    <s v=""/>
    <s v=""/>
    <s v=""/>
    <s v=""/>
    <s v="/"/>
  </r>
  <r>
    <x v="3"/>
    <x v="26"/>
    <s v="047696/2022"/>
    <s v="Librería-Reprografía de la Escuela de Ingeniería Minera e Industrial de Almadén"/>
    <s v="Contrato de servicios"/>
    <s v="Procedimiento abierto; multiplicidad de criterios"/>
    <s v="No"/>
    <n v="1210"/>
    <n v="1210"/>
    <s v=""/>
    <s v=""/>
    <s v=""/>
    <s v=""/>
    <s v="/"/>
  </r>
  <r>
    <x v="3"/>
    <x v="26"/>
    <s v="047697/2022"/>
    <s v="Obras de adaptación de local de cafetería de talavera de la reina - uclm -Campus de Toledo"/>
    <s v="Contrato de obras"/>
    <s v="Basado en un Acuerdo Marco"/>
    <s v="No"/>
    <n v="96572.34"/>
    <n v="96572.34"/>
    <s v=""/>
    <s v=""/>
    <s v=""/>
    <s v=""/>
    <s v="/"/>
  </r>
  <r>
    <x v="3"/>
    <x v="26"/>
    <s v="047698/2022"/>
    <s v="Suministro de equipamiento de lectura óptica en la uclm"/>
    <s v="Contrato de suministros"/>
    <s v="Procedimiento Abierto Simplificado Abreviado"/>
    <s v="No"/>
    <n v="34442.65"/>
    <n v="34436.6"/>
    <s v=""/>
    <s v=""/>
    <s v=""/>
    <s v=""/>
    <s v="/"/>
  </r>
  <r>
    <x v="3"/>
    <x v="26"/>
    <s v="047699/2022"/>
    <s v="Suministro de equipamiento portátil para investigación"/>
    <s v="Contrato de suministros"/>
    <s v="Procedimiento Abierto Simplificado"/>
    <s v="No"/>
    <n v="18150"/>
    <n v="17378.63"/>
    <s v=""/>
    <s v=""/>
    <s v=""/>
    <s v=""/>
    <s v="/"/>
  </r>
  <r>
    <x v="3"/>
    <x v="26"/>
    <s v="047700/2022"/>
    <s v="Servicios mantenimiento y asistencia técnica del sistema de autopréstamo con smartphones en las Bibliotecas de la UCLM"/>
    <s v="Contrato de servicios"/>
    <s v="Procedimiento negociado sin publicidad"/>
    <s v="No"/>
    <n v="7526.2"/>
    <n v="7526.2"/>
    <s v=""/>
    <s v=""/>
    <s v=""/>
    <s v="EXCLUSIVIDAD TÉCNICA, DE DERECHOS EXCLUSIVOS O ARTÍSTICA_x000a_"/>
    <s v="/"/>
  </r>
  <r>
    <x v="3"/>
    <x v="26"/>
    <s v="047701/2022"/>
    <s v="Suministro, entrega e instalación de equipamiento portátil para puesto de trabajo de profesores y ayudantes. Suministro de 35 ordenadores portátiles."/>
    <s v="Contrato de suministros"/>
    <s v="Procedimiento Abierto Simplificado"/>
    <s v="No"/>
    <n v="43620.5"/>
    <n v="41037.15"/>
    <s v=""/>
    <s v=""/>
    <s v=""/>
    <s v=""/>
    <s v="/"/>
  </r>
  <r>
    <x v="3"/>
    <x v="26"/>
    <s v="047702/2022"/>
    <s v="Suministro de cesión de derechos de uso sobre plataforma de gestión de expedientes jurídicos kleos m"/>
    <s v="Contrato de suministros"/>
    <s v="Procedimiento negociado sin publicidad"/>
    <s v="No"/>
    <n v="13341.12"/>
    <n v="13341.12"/>
    <s v=""/>
    <s v=""/>
    <s v=""/>
    <s v="EXCLUSIVIDAD TÉCNICA, DE DERECHOS EXCLUSIVOS O ARTÍSTICA_x000a_"/>
    <s v="/"/>
  </r>
  <r>
    <x v="3"/>
    <x v="26"/>
    <s v="047703/2022"/>
    <s v="Servicios de mantenimiento de UNIVERSITAS XXI - universidad digital en la UCLM"/>
    <s v="Contrato de servicios"/>
    <s v="Procedimiento negociado sin publicidad"/>
    <s v="No"/>
    <n v="6059.91"/>
    <n v="6059.91"/>
    <s v=""/>
    <s v=""/>
    <s v=""/>
    <s v="EXCLUSIVIDAD TÉCNICA, DE DERECHOS EXCLUSIVOS O ARTÍSTICA_x000a_"/>
    <s v="/"/>
  </r>
  <r>
    <x v="3"/>
    <x v="26"/>
    <s v="047704/2022"/>
    <s v="Suministro equipamiento para análisis de señales fluorescentes y su - integración con imágenes tomográficas in vivo en animales de experimentación en la UCLM"/>
    <s v="Contrato de suministros"/>
    <s v="Procedimiento negociado sin publicidad"/>
    <s v="No"/>
    <n v="855281.72"/>
    <n v="853648.47"/>
    <s v=""/>
    <s v=""/>
    <s v=""/>
    <s v="EXCLUSIVIDAD TÉCNICA, DE DERECHOS EXCLUSIVOS O ARTÍSTICA_x000a_"/>
    <s v="/"/>
  </r>
  <r>
    <x v="3"/>
    <x v="26"/>
    <s v="047705/2022"/>
    <s v="Servicio de Cafetería-Comedor de la Facultad de Medicina de Albacete"/>
    <s v="Administrativo Especial "/>
    <s v="Procedimiento abierto; multiplicidad de criterios"/>
    <s v="No"/>
    <n v="0"/>
    <n v="0"/>
    <s v=""/>
    <s v=""/>
    <s v=""/>
    <s v=""/>
    <s v="/"/>
  </r>
  <r>
    <x v="3"/>
    <x v="26"/>
    <s v="047706/2022"/>
    <s v="Cesión de uso y soporte de productos oracle para la universidad de castilla la mancha"/>
    <s v="Contrato de suministros"/>
    <s v="Procedimiento abierto; multiplicidad de criterios"/>
    <s v="No"/>
    <n v="252557.06"/>
    <n v="252557.06"/>
    <s v=""/>
    <s v=""/>
    <s v=""/>
    <s v=""/>
    <s v="/"/>
  </r>
  <r>
    <x v="3"/>
    <x v="26"/>
    <s v="047707/2022"/>
    <s v="Suministro de un espectrómetro de masas con plasma acoplado inductivamente con alta sensibilidad"/>
    <s v="Contrato de suministros"/>
    <s v="Procedimiento Abierto Simplificado"/>
    <s v="No"/>
    <n v="133100"/>
    <n v="116495.9"/>
    <s v=""/>
    <s v=""/>
    <s v=""/>
    <s v=""/>
    <s v="/"/>
  </r>
  <r>
    <x v="3"/>
    <x v="26"/>
    <s v="047708/2022"/>
    <s v="Servicio mantenimiento integral(todo riesgo)  sistema climatización edificios"/>
    <s v="Contrato de servicios"/>
    <s v="Procedimiento abierto; multiplicidad de criterios"/>
    <s v="No"/>
    <n v="1921078.22"/>
    <n v="557383.89"/>
    <s v=""/>
    <s v=""/>
    <s v=""/>
    <s v=""/>
    <s v="/"/>
  </r>
  <r>
    <x v="3"/>
    <x v="26"/>
    <s v="047709/2022"/>
    <s v="Servicio mantenimiento integral(todo riesgo)  sistema climatización edificios"/>
    <s v="Contrato de servicios"/>
    <s v="Procedimiento abierto; multiplicidad de criterios"/>
    <s v="No"/>
    <n v="1921078.22"/>
    <n v="603687.62"/>
    <s v=""/>
    <s v=""/>
    <s v=""/>
    <s v=""/>
    <s v="/"/>
  </r>
  <r>
    <x v="3"/>
    <x v="26"/>
    <s v="047710/2022"/>
    <s v="Servicio mantenimiento integral(todo riesgo)  sistema climatización edificios"/>
    <s v="Contrato de servicios"/>
    <s v="Procedimiento abierto; multiplicidad de criterios"/>
    <s v="No"/>
    <n v="1921078.22"/>
    <n v="222380.47"/>
    <s v=""/>
    <s v=""/>
    <s v=""/>
    <s v=""/>
    <s v="/"/>
  </r>
  <r>
    <x v="3"/>
    <x v="26"/>
    <s v="047711/2022"/>
    <s v="Servicio mantenimiento integral(todo riesgo)  sistema climatización edificios"/>
    <s v="Contrato de servicios"/>
    <s v="Procedimiento abierto; multiplicidad de criterios"/>
    <s v="No"/>
    <n v="1921078.22"/>
    <n v="229565.56"/>
    <s v=""/>
    <s v=""/>
    <s v=""/>
    <s v=""/>
    <s v="/"/>
  </r>
  <r>
    <x v="3"/>
    <x v="26"/>
    <s v="047712/2022"/>
    <s v="Suministro de ordenadores de sobremesa y monitores para aula facultad medicina albacete"/>
    <s v="Contrato de suministros"/>
    <s v="Procedimiento Abierto Simplificado Abreviado"/>
    <s v="No"/>
    <n v="19110.990000000002"/>
    <n v="14338.5"/>
    <s v=""/>
    <s v=""/>
    <s v=""/>
    <s v=""/>
    <s v="/"/>
  </r>
  <r>
    <x v="3"/>
    <x v="26"/>
    <s v="047713/2022"/>
    <s v="Suministro de ordenadores de sobremesa y monitores para aula facultad medicina albacete"/>
    <s v="Contrato de suministros"/>
    <s v="Procedimiento Abierto Simplificado Abreviado"/>
    <s v="No"/>
    <n v="19110.990000000002"/>
    <n v="3147.21"/>
    <s v=""/>
    <s v=""/>
    <s v=""/>
    <s v=""/>
    <s v="/"/>
  </r>
  <r>
    <x v="3"/>
    <x v="26"/>
    <s v="047714/2022"/>
    <s v="Servicio de vigilancia de la salud"/>
    <s v="Contrato de servicios"/>
    <s v="Procedimiento abierto; multiplicidad de criterios"/>
    <s v="No"/>
    <n v="35100"/>
    <n v="30595"/>
    <s v=""/>
    <s v=""/>
    <s v=""/>
    <s v=""/>
    <s v="/"/>
  </r>
  <r>
    <x v="3"/>
    <x v="26"/>
    <s v="047715/2022"/>
    <s v="Servicio mantenimiento integral control y prevencion legionelosis uclm"/>
    <s v="Contrato de servicios"/>
    <s v="Procedimiento abierto; multiplicidad de criterios"/>
    <s v="No"/>
    <n v="304344.86"/>
    <n v="50243.68"/>
    <s v=""/>
    <s v=""/>
    <s v=""/>
    <s v=""/>
    <s v="/"/>
  </r>
  <r>
    <x v="3"/>
    <x v="26"/>
    <s v="047716/2022"/>
    <s v="Servicio mantenimiento integral control y prevencion legionelosis uclm"/>
    <s v="Contrato de servicios"/>
    <s v="Procedimiento abierto; multiplicidad de criterios"/>
    <s v="No"/>
    <n v="304344.86"/>
    <n v="52666.7"/>
    <s v=""/>
    <s v=""/>
    <s v=""/>
    <s v=""/>
    <s v="/"/>
  </r>
  <r>
    <x v="3"/>
    <x v="26"/>
    <s v="047717/2022"/>
    <s v="Servicio mantenimiento integral control y prevencion legionelosis uclm"/>
    <s v="Contrato de servicios"/>
    <s v="Procedimiento abierto; multiplicidad de criterios"/>
    <s v="No"/>
    <n v="304344.86"/>
    <n v="28504.7"/>
    <s v=""/>
    <s v=""/>
    <s v=""/>
    <s v=""/>
    <s v="/"/>
  </r>
  <r>
    <x v="3"/>
    <x v="26"/>
    <s v="047718/2022"/>
    <s v="Servicio mantenimiento integral control y prevencion legionelosis uclm"/>
    <s v="Contrato de servicios"/>
    <s v="Procedimiento abierto; multiplicidad de criterios"/>
    <s v="No"/>
    <n v="304344.86"/>
    <n v="60322.25"/>
    <s v=""/>
    <s v=""/>
    <s v=""/>
    <s v=""/>
    <s v="/"/>
  </r>
  <r>
    <x v="3"/>
    <x v="26"/>
    <s v="047719/2022"/>
    <s v="Servicio de consultoría correspondiente al estudio, documentación, análisis, descripción y valoración de puestos de trabajo del PAS de la Universidad de Castilla-La Mancha"/>
    <s v="Contrato de servicios"/>
    <s v="Procedimiento Abierto Simplificado"/>
    <s v="No"/>
    <n v="118063.39"/>
    <n v="86152"/>
    <s v=""/>
    <s v=""/>
    <s v=""/>
    <s v=""/>
    <s v="/"/>
  </r>
  <r>
    <x v="3"/>
    <x v="26"/>
    <s v="047720/2022"/>
    <s v="Suministros de cesión de uso sobre el software de cype formación cursos académicos 2022/23, 2023/24"/>
    <s v="Contrato de suministros"/>
    <s v="Procedimiento negociado sin publicidad"/>
    <s v="No"/>
    <n v="21780"/>
    <n v="21780"/>
    <s v=""/>
    <s v=""/>
    <s v=""/>
    <s v="EXCLUSIVIDAD TÉCNICA, DE DERECHOS EXCLUSIVOS O ARTÍSTICA_x000a_"/>
    <s v="/"/>
  </r>
  <r>
    <x v="3"/>
    <x v="26"/>
    <s v="047721/2022"/>
    <s v="Suministros de cesión de derechos de plataforma de soporte remoto al puesto de trabajo"/>
    <s v="Contrato de suministros"/>
    <s v="Procedimiento Abierto Simplificado"/>
    <s v="No"/>
    <n v="7260"/>
    <n v="7253.95"/>
    <s v=""/>
    <s v=""/>
    <s v=""/>
    <s v=""/>
    <s v="/"/>
  </r>
  <r>
    <x v="3"/>
    <x v="26"/>
    <s v="047722/2022"/>
    <s v="Suministro derecho de uso de plataforma de detección de plagio en la uclm"/>
    <s v="Contrato de suministros"/>
    <s v="Procedimiento abierto; multiplicidad de criterios"/>
    <s v="No"/>
    <n v="65340"/>
    <n v="49368"/>
    <s v=""/>
    <s v=""/>
    <s v=""/>
    <s v=""/>
    <s v="/"/>
  </r>
  <r>
    <x v="3"/>
    <x v="26"/>
    <s v="047723/2022"/>
    <s v="Derecho de uso de plataforma de préstamo interbibliotecario modalidad Sotware As A Service"/>
    <s v="Contrato de suministros"/>
    <s v="Procedimiento negociado sin publicidad"/>
    <s v="No"/>
    <n v="18755"/>
    <n v="18755"/>
    <s v=""/>
    <s v=""/>
    <s v=""/>
    <s v="EXCLUSIVIDAD TÉCNICA, DE DERECHOS EXCLUSIVOS O ARTÍSTICA_x000a_"/>
    <s v="/"/>
  </r>
  <r>
    <x v="3"/>
    <x v="26"/>
    <s v="047724/2022"/>
    <s v="Servicios gestionados de soporte tecnológico sobre plataforma Universitas XXI con destino a Universidad de Castilla-La Mancha"/>
    <s v="Contrato de servicios"/>
    <s v="Procedimiento negociado sin publicidad"/>
    <s v="No"/>
    <n v="103543.23"/>
    <n v="103543.23"/>
    <s v=""/>
    <s v=""/>
    <s v=""/>
    <s v="EXCLUSIVIDAD TÉCNICA, DE DERECHOS EXCLUSIVOS O ARTÍSTICA_x000a_"/>
    <s v="/"/>
  </r>
  <r>
    <x v="3"/>
    <x v="26"/>
    <s v="047725/2022"/>
    <s v="Servicios de soporte técnico sobre la infraestructura de alimentación ininterrumpida del cpd de la universidad de castilla-la mancha"/>
    <s v="Contrato de servicios"/>
    <s v="Procedimiento negociado sin publicidad"/>
    <s v="No"/>
    <n v="8799.77"/>
    <n v="8799.77"/>
    <s v=""/>
    <s v=""/>
    <s v=""/>
    <s v="EXCLUSIVIDAD TÉCNICA, DE DERECHOS EXCLUSIVOS O ARTÍSTICA_x000a_"/>
    <s v="/"/>
  </r>
  <r>
    <x v="3"/>
    <x v="26"/>
    <s v="047726/2022"/>
    <s v="Suministro de cesión de derechos de uso sobre el Software MATLAB con destino al Area de Tecnologia y Comunicaciones de la Universidad de Castilla-La Mancha."/>
    <s v="Contrato de suministros"/>
    <s v="Procedimiento negociado sin publicidad"/>
    <s v="No"/>
    <n v="168096.54"/>
    <n v="168096.54"/>
    <s v=""/>
    <s v=""/>
    <s v=""/>
    <s v="EXCLUSIVIDAD TÉCNICA, DE DERECHOS EXCLUSIVOS O ARTÍSTICA_x000a_"/>
    <s v="/"/>
  </r>
  <r>
    <x v="3"/>
    <x v="26"/>
    <s v="047727/2022"/>
    <s v="Servicio de Cafetería-Comedor de la Agrupación Fábrica de Armas de Toledo."/>
    <s v="Administrativo Especial "/>
    <s v="Procedimiento abierto; multiplicidad de criterios"/>
    <s v="No"/>
    <n v="0"/>
    <n v="0"/>
    <s v=""/>
    <s v=""/>
    <s v=""/>
    <s v=""/>
    <s v="/"/>
  </r>
  <r>
    <x v="3"/>
    <x v="26"/>
    <s v="047728/2022"/>
    <s v="Equipo de ensayos dinámicos con variación de temperatura de la muestra"/>
    <s v="Contrato de suministros"/>
    <s v="Procedimiento negociado sin publicidad"/>
    <s v="No"/>
    <n v="75496.3"/>
    <n v="75496.3"/>
    <s v=""/>
    <s v=""/>
    <s v=""/>
    <s v="EXCLUSIVIDAD TÉCNICA, DE DERECHOS EXCLUSIVOS O ARTÍSTICA_x000a_"/>
    <s v="/"/>
  </r>
  <r>
    <x v="3"/>
    <x v="26"/>
    <s v="047729/2022"/>
    <s v="Servicios de mantenimiento de la aplicación informática Universitas XXI - Integrador UCLM"/>
    <s v="Contrato de servicios"/>
    <s v="Procedimiento negociado sin publicidad"/>
    <s v="No"/>
    <n v="22488"/>
    <n v="22488"/>
    <s v=""/>
    <s v=""/>
    <s v=""/>
    <s v="EXCLUSIVIDAD TÉCNICA, DE DERECHOS EXCLUSIVOS O ARTÍSTICA_x000a_"/>
    <s v="/"/>
  </r>
  <r>
    <x v="3"/>
    <x v="26"/>
    <s v="047730/2022"/>
    <s v="Servicio de vigilancia y seguridad, sin uso de armas, en los centros y dependencias de la Universidad de Castilla-La Mancha"/>
    <s v="Contrato de servicios"/>
    <s v="Procedimiento abierto; multiplicidad de criterios"/>
    <s v="No"/>
    <n v="4467382.92"/>
    <n v="4467382.92"/>
    <s v=""/>
    <s v=""/>
    <s v=""/>
    <s v=""/>
    <s v="/"/>
  </r>
  <r>
    <x v="3"/>
    <x v="26"/>
    <s v="047731/2022"/>
    <s v="Servicio de Agencia de Viajes para la Universidad de Castilla-La Mancha"/>
    <s v="Contrato de servicios"/>
    <s v="Procedimiento abierto; multiplicidad de criterios"/>
    <s v="No"/>
    <n v="1629999.8"/>
    <n v="1629999.8"/>
    <s v=""/>
    <s v=""/>
    <s v=""/>
    <s v=""/>
    <s v="/"/>
  </r>
  <r>
    <x v="3"/>
    <x v="26"/>
    <s v="047732/2022"/>
    <s v="Adquisición y entrega de un vehículo todoterreno con destino a la E.T.S.I.A del Campus de Ciudad Real"/>
    <s v="Contrato de suministros"/>
    <s v="Basado en un Acuerdo Marco"/>
    <s v="No"/>
    <n v="30808.75"/>
    <n v="30446.18"/>
    <s v=""/>
    <s v=""/>
    <s v=""/>
    <s v=""/>
    <s v="/"/>
  </r>
  <r>
    <x v="3"/>
    <x v="26"/>
    <s v="047733/2022"/>
    <s v="Servicio mantenimiento integral (todo riesgo) sistemas de protección contra incendios Campus de Toledo y Talavera de la Reina"/>
    <s v="Contrato de servicios"/>
    <s v="Procedimiento Abierto Simplificado"/>
    <s v="No"/>
    <n v="49831.01"/>
    <n v="29387.51"/>
    <s v=""/>
    <s v=""/>
    <s v=""/>
    <s v=""/>
    <s v="/"/>
  </r>
  <r>
    <x v="3"/>
    <x v="26"/>
    <s v="047734/2022"/>
    <s v="Contrato de suministro para la actualización de 61 equipos de ordenador"/>
    <s v="Contrato de suministros"/>
    <s v="Basado en un Acuerdo Marco"/>
    <s v="No"/>
    <n v="33583.550000000003"/>
    <n v="24945.57"/>
    <s v=""/>
    <s v=""/>
    <s v=""/>
    <s v=""/>
    <s v="/"/>
  </r>
  <r>
    <x v="3"/>
    <x v="26"/>
    <s v="047735/2022"/>
    <s v="Suministro de trajes académicos y complementos, en régimen de alquiler en la Universidad de Castilla-La Mancha"/>
    <s v="Contrato de suministros"/>
    <s v="Procedimiento Abierto Simplificado"/>
    <s v="No"/>
    <n v="13612.5"/>
    <n v="10454.4"/>
    <s v=""/>
    <s v=""/>
    <s v=""/>
    <s v=""/>
    <s v="/"/>
  </r>
  <r>
    <x v="3"/>
    <x v="26"/>
    <s v="047736/2022"/>
    <s v="Servicio de gestión de redes sociales y estrategia de marketing digital de la Escuela Politécnica de Cuenca"/>
    <s v="Contrato de servicios"/>
    <s v="Procedimiento Abierto Simplificado"/>
    <s v="No"/>
    <n v="30250"/>
    <n v="28677"/>
    <s v=""/>
    <s v=""/>
    <s v=""/>
    <s v=""/>
    <s v="/"/>
  </r>
  <r>
    <x v="3"/>
    <x v="26"/>
    <s v="047737/2022"/>
    <s v="Proyecto de adecuación de espacios para unidad docente e investigadora en Podología en el Centro de Estudios Universitarios de Talavera de la Reina (Toledo)"/>
    <s v="Contrato de obras"/>
    <s v="Procedimiento Abierto Simplificado"/>
    <s v="No"/>
    <n v="298540.38"/>
    <n v="295255.73"/>
    <s v=""/>
    <s v=""/>
    <s v=""/>
    <s v=""/>
    <s v="/"/>
  </r>
  <r>
    <x v="3"/>
    <x v="26"/>
    <s v="047738/2022"/>
    <s v="Servicio de realización de las Auditorías externas, financiera y de cumplimiento de legalidad de las cuentas anuales de la uclm, ejercicios 2021 y 2022."/>
    <s v="Contrato de servicios"/>
    <s v="Procedimiento abierto; multiplicidad de criterios"/>
    <s v="No"/>
    <n v="84700"/>
    <n v="50069.8"/>
    <s v=""/>
    <s v=""/>
    <s v=""/>
    <s v=""/>
    <s v="/"/>
  </r>
  <r>
    <x v="3"/>
    <x v="26"/>
    <s v="047739/2022"/>
    <s v="Servicio de Librería-Reprografía del Edificio Jurídico-Empresarial del campus de Albacete"/>
    <s v="Contrato de servicios"/>
    <s v="Procedimiento abierto; multiplicidad de criterios"/>
    <s v="No"/>
    <n v="1089"/>
    <n v="1089"/>
    <s v=""/>
    <s v=""/>
    <s v=""/>
    <s v=""/>
    <s v="/"/>
  </r>
  <r>
    <x v="3"/>
    <x v="26"/>
    <s v="047740/2022"/>
    <s v="Equipamiento para aclimatación de muestras y evaluación de interacción superficie-jugador en cesped artificial"/>
    <s v="Contrato de suministros"/>
    <s v="Procedimiento Abierto Simplificado Abreviado"/>
    <s v="No"/>
    <n v="85274.75"/>
    <n v="85274.75"/>
    <s v=""/>
    <s v=""/>
    <s v=""/>
    <s v=""/>
    <s v="/"/>
  </r>
  <r>
    <x v="3"/>
    <x v="26"/>
    <s v="047741/2022"/>
    <s v="Suministro de Cesión de uso de Plataforma de Proctoring en la UCLM"/>
    <s v="Contrato de suministros"/>
    <s v="Procedimiento Abierto Simplificado"/>
    <s v="No"/>
    <n v="9982.5"/>
    <n v="9075"/>
    <s v=""/>
    <s v=""/>
    <s v=""/>
    <s v=""/>
    <s v="/"/>
  </r>
  <r>
    <x v="3"/>
    <x v="26"/>
    <s v="047742/2022"/>
    <s v="Suministro de cesión uso plataforma para la gestión de la asistencia en actividad docente de la Universidad de Castilla-La Mancha"/>
    <s v="Contrato de suministros"/>
    <s v="Procedimiento Abierto Simplificado"/>
    <s v="No"/>
    <n v="6000"/>
    <n v="5964.09"/>
    <s v=""/>
    <s v=""/>
    <s v=""/>
    <s v=""/>
    <s v="/"/>
  </r>
  <r>
    <x v="3"/>
    <x v="26"/>
    <s v="047743/2022"/>
    <s v="Equipamiento de extensión de un banco de rodillos a vehículos híbridos-eléctricos y ensayos euro 7"/>
    <s v="Contrato de suministros"/>
    <s v="Procedimiento abierto; multiplicidad de criterios"/>
    <s v="No"/>
    <n v="866126.47"/>
    <n v="865997"/>
    <s v=""/>
    <s v=""/>
    <s v=""/>
    <s v=""/>
    <s v="/"/>
  </r>
  <r>
    <x v="3"/>
    <x v="26"/>
    <s v="047744/2022"/>
    <s v="Suministro de 26 ordenadores de sobremesa para aula de informática de la Agrupación de la Facultad de Enfermería y Facultad de Trabajo Social del campus de Cuenca"/>
    <s v="Contrato de suministros"/>
    <s v="Procedimiento Abierto Simplificado Abreviado"/>
    <s v="No"/>
    <n v="17999.84"/>
    <n v="12898.6"/>
    <s v=""/>
    <s v=""/>
    <s v=""/>
    <s v=""/>
    <s v="/"/>
  </r>
  <r>
    <x v="3"/>
    <x v="26"/>
    <s v="047745/2022"/>
    <s v="Servicio de mantenimiento de densitómetro óseo"/>
    <s v="Contrato de servicios"/>
    <s v="Procedimiento Abierto Simplificado Abreviado"/>
    <s v="No"/>
    <n v="489"/>
    <n v="242"/>
    <s v=""/>
    <s v=""/>
    <s v=""/>
    <s v=""/>
    <s v="/"/>
  </r>
  <r>
    <x v="3"/>
    <x v="26"/>
    <s v="047746/2022"/>
    <s v="Servicio de Cafetería-Comedor de la Agrupación Politécnica Superior de Albacete"/>
    <s v="Administrativo Especial "/>
    <s v="Procedimiento abierto; multiplicidad de criterios"/>
    <s v="No"/>
    <n v="0"/>
    <n v="0"/>
    <s v=""/>
    <s v=""/>
    <s v=""/>
    <s v=""/>
    <s v="/"/>
  </r>
  <r>
    <x v="3"/>
    <x v="26"/>
    <s v="047747/2022"/>
    <s v="Servicio de mantenimiento integral (todo riesgo) de los generadores eléctricos de los edificios uclm"/>
    <s v="Contrato de servicios"/>
    <s v="Procedimiento abierto; multiplicidad de criterios"/>
    <s v="No"/>
    <n v="180786.49"/>
    <n v="34769.35"/>
    <s v=""/>
    <s v=""/>
    <s v=""/>
    <s v=""/>
    <s v="/"/>
  </r>
  <r>
    <x v="3"/>
    <x v="26"/>
    <s v="047748/2022"/>
    <s v="Servicio de mantenimiento integral (todo riesgo) de los generadores eléctricos de los edificios uclm"/>
    <s v="Contrato de servicios"/>
    <s v="Procedimiento abierto; multiplicidad de criterios"/>
    <s v="No"/>
    <n v="180786.49"/>
    <n v="43085.68"/>
    <s v=""/>
    <s v=""/>
    <s v=""/>
    <s v=""/>
    <s v="/"/>
  </r>
  <r>
    <x v="3"/>
    <x v="26"/>
    <s v="047749/2022"/>
    <s v="Servicio de mantenimiento integral (todo riesgo) de los generadores eléctricos de los edificios uclm"/>
    <s v="Contrato de servicios"/>
    <s v="Procedimiento abierto; multiplicidad de criterios"/>
    <s v="No"/>
    <n v="180786.49"/>
    <n v="25310.78"/>
    <s v=""/>
    <s v=""/>
    <s v=""/>
    <s v=""/>
    <s v="/"/>
  </r>
  <r>
    <x v="3"/>
    <x v="26"/>
    <s v="047750/2022"/>
    <s v="Servicio de mantenimiento integral (todo riesgo) de los generadores eléctricos de los edificios uclm"/>
    <s v="Contrato de servicios"/>
    <s v="Procedimiento abierto; multiplicidad de criterios"/>
    <s v="No"/>
    <n v="180786.49"/>
    <n v="26906.77"/>
    <s v=""/>
    <s v=""/>
    <s v=""/>
    <s v=""/>
    <s v="/"/>
  </r>
  <r>
    <x v="3"/>
    <x v="26"/>
    <s v="047751/2022"/>
    <s v="Servicio de Cafetería-Comedor del Edificio Gil de Albornoz del campus de Cuenca."/>
    <s v="Administrativo Especial "/>
    <s v="Procedimiento abierto; multiplicidad de criterios"/>
    <s v="No"/>
    <n v="0"/>
    <n v="0"/>
    <s v=""/>
    <s v=""/>
    <s v=""/>
    <s v=""/>
    <s v="/"/>
  </r>
  <r>
    <x v="3"/>
    <x v="26"/>
    <s v="047752/2022"/>
    <s v="Equipo para medición de toma de datos: Equipamiento para toma de datos mediante vehículo aéreo no tripulado(lote 1) y calorímetro isotermos compensado y sus complementos (lote2)"/>
    <s v="Contrato de suministros"/>
    <s v="Procedimiento Abierto Simplificado Abreviado"/>
    <s v="No"/>
    <n v="71294.41"/>
    <n v="45633.94"/>
    <s v=""/>
    <s v=""/>
    <s v=""/>
    <s v=""/>
    <s v="/"/>
  </r>
  <r>
    <x v="3"/>
    <x v="26"/>
    <s v="047753/2022"/>
    <s v="Equipo para medición de toma de datos: Equipamiento para toma de datos mediante vehículo aéreo no tripulado(lote 1) y calorímetro isotermos compensado y sus complementos (lote2)"/>
    <s v="Contrato de suministros"/>
    <s v="Procedimiento Abierto Simplificado Abreviado"/>
    <s v="No"/>
    <n v="71294.41"/>
    <n v="21175"/>
    <s v=""/>
    <s v=""/>
    <s v=""/>
    <s v=""/>
    <s v="/"/>
  </r>
  <r>
    <x v="3"/>
    <x v="26"/>
    <s v="047754/2022"/>
    <s v="Servicio de mantenimiento del soporte plataforma de backup para la Universidad de Castilla - La Mancha"/>
    <s v="Contrato de servicios"/>
    <s v="Procedimiento Abierto Simplificado"/>
    <s v="No"/>
    <n v="14520"/>
    <n v="12321.43"/>
    <s v=""/>
    <s v=""/>
    <s v=""/>
    <s v=""/>
    <s v="/"/>
  </r>
  <r>
    <x v="3"/>
    <x v="26"/>
    <s v="047755/2022"/>
    <s v="Suministro de cesión de derechos de uso sobre el software chemoffice"/>
    <s v="Contrato de suministros"/>
    <s v="Procedimiento negociado sin publicidad"/>
    <s v="No"/>
    <n v="20807.16"/>
    <n v="20807.16"/>
    <s v=""/>
    <s v=""/>
    <s v=""/>
    <s v="EXCLUSIVIDAD TÉCNICA, DE DERECHOS EXCLUSIVOS O ARTÍSTICA_x000a_"/>
    <s v="/"/>
  </r>
  <r>
    <x v="3"/>
    <x v="26"/>
    <s v="047756/2022"/>
    <s v="Cesión de derechos de uso sobre software de adobe curso academico 22-23/23-24 y24-25"/>
    <s v="Contrato de suministros"/>
    <s v="Procedimiento abierto; multiplicidad de criterios"/>
    <s v="No"/>
    <n v="199250.7"/>
    <n v="199149.79"/>
    <s v=""/>
    <s v=""/>
    <s v=""/>
    <s v=""/>
    <s v="/"/>
  </r>
  <r>
    <x v="3"/>
    <x v="26"/>
    <s v="047913/2022"/>
    <s v="botellas de co, n2 puro e industrial cliente 10938147"/>
    <s v="Contrato de suministros"/>
    <s v="Basado en un Acuerdo Marco"/>
    <s v="Sí"/>
    <n v="639.23"/>
    <n v="639.23"/>
    <s v=""/>
    <s v=""/>
    <s v=""/>
    <s v=""/>
    <s v="/"/>
  </r>
  <r>
    <x v="3"/>
    <x v="26"/>
    <s v="047920/2022"/>
    <s v="30122001193 | email 13 abril|bus e82/2329/5983/0"/>
    <s v="Contrato de servicios"/>
    <s v="Basado en un Acuerdo Marco"/>
    <s v="Sí"/>
    <n v="21"/>
    <n v="21"/>
    <s v=""/>
    <s v=""/>
    <s v=""/>
    <s v=""/>
    <s v="/"/>
  </r>
  <r>
    <x v="3"/>
    <x v="26"/>
    <s v="047921/2022"/>
    <s v="30122001194 | email 13 abril|vuelo e82/2329/5988/0"/>
    <s v="Contrato de servicios"/>
    <s v="Basado en un Acuerdo Marco"/>
    <s v="Sí"/>
    <n v="464.36"/>
    <n v="464.36"/>
    <s v=""/>
    <s v=""/>
    <s v=""/>
    <s v=""/>
    <s v="/"/>
  </r>
  <r>
    <x v="3"/>
    <x v="26"/>
    <s v="047933/2022"/>
    <s v="n2 liquido"/>
    <s v="Contrato de suministros"/>
    <s v="Basado en un Acuerdo Marco"/>
    <s v="Sí"/>
    <n v="60.5"/>
    <n v="60.5"/>
    <s v=""/>
    <s v=""/>
    <s v=""/>
    <s v=""/>
    <s v="/"/>
  </r>
  <r>
    <x v="3"/>
    <x v="26"/>
    <s v="047941/2022"/>
    <s v="30122001529 | email 10 mayo|tren e82/2329/6554/0"/>
    <s v="Contrato de servicios"/>
    <s v="Basado en un Acuerdo Marco"/>
    <s v="Sí"/>
    <n v="125.42"/>
    <n v="125.42"/>
    <s v=""/>
    <s v=""/>
    <s v=""/>
    <s v=""/>
    <s v="/"/>
  </r>
  <r>
    <x v="3"/>
    <x v="26"/>
    <s v="047955/2022"/>
    <s v="compra de gas argn y mezcla de argn con co2"/>
    <s v="Contrato de suministros"/>
    <s v="Basado en un Acuerdo Marco"/>
    <s v="Sí"/>
    <n v="126.78"/>
    <n v="126.78"/>
    <s v=""/>
    <s v=""/>
    <s v=""/>
    <s v=""/>
    <s v="/"/>
  </r>
  <r>
    <x v="3"/>
    <x v="26"/>
    <s v="047967/2022"/>
    <s v="bala de co2"/>
    <s v="Contrato de suministros"/>
    <s v="Basado en un Acuerdo Marco"/>
    <s v="Sí"/>
    <n v="485.51"/>
    <n v="485.51"/>
    <s v=""/>
    <s v=""/>
    <s v=""/>
    <s v=""/>
    <s v="/"/>
  </r>
  <r>
    <x v="3"/>
    <x v="26"/>
    <s v="047989/2022"/>
    <s v="23022000163 | 0017822007454|billetes tren madrid-albacete-madrid 01/07/2022"/>
    <s v="Contrato de servicios"/>
    <s v="Basado en un Acuerdo Marco"/>
    <s v="Sí"/>
    <n v="75.099999999999994"/>
    <n v="75.099999999999994"/>
    <s v=""/>
    <s v=""/>
    <s v=""/>
    <s v=""/>
    <s v="/"/>
  </r>
  <r>
    <x v="3"/>
    <x v="26"/>
    <s v="048014/2022"/>
    <s v="contrato anual botella 15038142 (vencimiento 31/10/2022)"/>
    <s v="Contrato de servicios"/>
    <s v="Basado en un Acuerdo Marco"/>
    <s v="Sí"/>
    <n v="60.5"/>
    <n v="60.5"/>
    <s v=""/>
    <s v=""/>
    <s v=""/>
    <s v=""/>
    <s v="/"/>
  </r>
  <r>
    <x v="3"/>
    <x v="26"/>
    <s v="048026/2022"/>
    <s v="alquiler botella gas air liquide"/>
    <s v="Contrato de servicios"/>
    <s v="Basado en un Acuerdo Marco"/>
    <s v="Sí"/>
    <n v="60.5"/>
    <n v="60.5"/>
    <s v=""/>
    <s v=""/>
    <s v=""/>
    <s v=""/>
    <s v="/"/>
  </r>
  <r>
    <x v="3"/>
    <x v="26"/>
    <s v="048080/2022"/>
    <s v="helio lquido usuario: 12273419fecha de entrega 30 de noviembre de 2022"/>
    <s v="Contrato de suministros"/>
    <s v="Basado en un Acuerdo Marco"/>
    <s v="Sí"/>
    <n v="1524.6"/>
    <n v="1524.6"/>
    <s v=""/>
    <s v=""/>
    <s v=""/>
    <s v=""/>
    <s v="/"/>
  </r>
  <r>
    <x v="3"/>
    <x v="26"/>
    <s v="048101/2022"/>
    <s v="gases"/>
    <s v="Contrato de suministros"/>
    <s v="Basado en un Acuerdo Marco"/>
    <s v="Sí"/>
    <n v="815.54"/>
    <n v="815.54"/>
    <s v=""/>
    <s v=""/>
    <s v=""/>
    <s v=""/>
    <s v="/"/>
  </r>
  <r>
    <x v="3"/>
    <x v="26"/>
    <s v="048107/2022"/>
    <s v="alquiler anual botella gas"/>
    <s v="Contrato de servicios"/>
    <s v="Basado en un Acuerdo Marco"/>
    <s v="Sí"/>
    <n v="60.5"/>
    <n v="60.5"/>
    <s v=""/>
    <s v=""/>
    <s v=""/>
    <s v=""/>
    <s v="/"/>
  </r>
  <r>
    <x v="3"/>
    <x v="26"/>
    <s v="048143/2022"/>
    <s v="alquiler anual de 5 envases de 50 lcontrato 15039386 area de fsica aplicada etsi industrial cr"/>
    <s v="Contrato de servicios"/>
    <s v="Basado en un Acuerdo Marco"/>
    <s v="Sí"/>
    <n v="302.5"/>
    <n v="302.5"/>
    <s v=""/>
    <s v=""/>
    <s v=""/>
    <s v=""/>
    <s v="/"/>
  </r>
  <r>
    <x v="3"/>
    <x v="26"/>
    <s v="048192/2022"/>
    <s v="bioqui/ nitrgeno lquido 57 kg"/>
    <s v="Contrato de suministros"/>
    <s v="Basado en un Acuerdo Marco"/>
    <s v="Sí"/>
    <n v="189.67"/>
    <n v="189.67"/>
    <s v=""/>
    <s v=""/>
    <s v=""/>
    <s v=""/>
    <s v="/"/>
  </r>
  <r>
    <x v="3"/>
    <x v="26"/>
    <s v="048417/2022"/>
    <s v="nitrgeno"/>
    <s v="Contrato de suministros"/>
    <s v="Basado en un Acuerdo Marco"/>
    <s v="Sí"/>
    <n v="82.57"/>
    <n v="82.57"/>
    <s v=""/>
    <s v=""/>
    <s v=""/>
    <s v=""/>
    <s v="/"/>
  </r>
  <r>
    <x v="3"/>
    <x v="26"/>
    <s v="048446/2022"/>
    <s v="bala de argon porcentaje pureza:99,999 de 10,5 metros cbicos"/>
    <s v="Contrato de suministros"/>
    <s v="Basado en un Acuerdo Marco"/>
    <s v="Sí"/>
    <n v="197.31"/>
    <n v="197.31"/>
    <s v=""/>
    <s v=""/>
    <s v=""/>
    <s v=""/>
    <s v="/"/>
  </r>
  <r>
    <x v="3"/>
    <x v="26"/>
    <s v="048447/2022"/>
    <s v="nitrgeno lquido"/>
    <s v="Contrato de suministros"/>
    <s v="Basado en un Acuerdo Marco"/>
    <s v="Sí"/>
    <n v="127.05"/>
    <n v="127.05"/>
    <s v=""/>
    <s v=""/>
    <s v=""/>
    <s v=""/>
    <s v="/"/>
  </r>
  <r>
    <x v="3"/>
    <x v="26"/>
    <s v="048473/2022"/>
    <s v="71022000715 | 0017822009871|billetes de tren mad-tol-mad 04octubre"/>
    <s v="Contrato de servicios"/>
    <s v="Basado en un Acuerdo Marco"/>
    <s v="Sí"/>
    <n v="22.2"/>
    <n v="22.2"/>
    <s v=""/>
    <s v=""/>
    <s v=""/>
    <s v=""/>
    <s v="/"/>
  </r>
  <r>
    <x v="3"/>
    <x v="26"/>
    <s v="048522/2022"/>
    <s v="recarga nitrogeno liquido"/>
    <s v="Contrato de suministros"/>
    <s v="Basado en un Acuerdo Marco"/>
    <s v="Sí"/>
    <n v="72.599999999999994"/>
    <n v="72.599999999999994"/>
    <s v=""/>
    <s v=""/>
    <s v=""/>
    <s v=""/>
    <s v="/"/>
  </r>
  <r>
    <x v="3"/>
    <x v="26"/>
    <s v="048573/2022"/>
    <s v="1 bombona de gas helio 99,999"/>
    <s v="Contrato de suministros"/>
    <s v="Basado en un Acuerdo Marco"/>
    <s v="Sí"/>
    <n v="299.5"/>
    <n v="299.5"/>
    <s v=""/>
    <s v=""/>
    <s v=""/>
    <s v=""/>
    <s v="/"/>
  </r>
  <r>
    <x v="3"/>
    <x v="26"/>
    <s v="048620/2022"/>
    <s v="ingqui/ dioxido carbono 3x bot 50l"/>
    <s v="Contrato de suministros"/>
    <s v="Basado en un Acuerdo Marco"/>
    <s v="Sí"/>
    <n v="124.87"/>
    <n v="124.87"/>
    <s v=""/>
    <s v=""/>
    <s v=""/>
    <s v=""/>
    <s v="/"/>
  </r>
  <r>
    <x v="3"/>
    <x v="26"/>
    <s v="048674/2022"/>
    <s v="2 envases de argn"/>
    <s v="Contrato de suministros"/>
    <s v="Basado en un Acuerdo Marco"/>
    <s v="Sí"/>
    <n v="223.61"/>
    <n v="223.61"/>
    <s v=""/>
    <s v=""/>
    <s v=""/>
    <s v=""/>
    <s v="/"/>
  </r>
  <r>
    <x v="3"/>
    <x v="26"/>
    <s v="048675/2022"/>
    <s v="helio de alta pureza"/>
    <s v="Contrato de suministros"/>
    <s v="Basado en un Acuerdo Marco"/>
    <s v="Sí"/>
    <n v="320.64999999999998"/>
    <n v="320.64999999999998"/>
    <s v=""/>
    <s v=""/>
    <s v=""/>
    <s v=""/>
    <s v="/"/>
  </r>
  <r>
    <x v="3"/>
    <x v="26"/>
    <s v="048706/2022"/>
    <s v="gas nitrgeno"/>
    <s v="Contrato de suministros"/>
    <s v="Basado en un Acuerdo Marco"/>
    <s v="Sí"/>
    <n v="82.57"/>
    <n v="82.57"/>
    <s v=""/>
    <s v=""/>
    <s v=""/>
    <s v=""/>
    <s v="/"/>
  </r>
  <r>
    <x v="3"/>
    <x v="26"/>
    <s v="048724/2022"/>
    <s v="bioqui/ dioxido carbono 3x bot 50l"/>
    <s v="Contrato de suministros"/>
    <s v="Basado en un Acuerdo Marco"/>
    <s v="Sí"/>
    <n v="124.87"/>
    <n v="124.87"/>
    <s v=""/>
    <s v=""/>
    <s v=""/>
    <s v=""/>
    <s v="/"/>
  </r>
  <r>
    <x v="3"/>
    <x v="26"/>
    <s v="048783/2022"/>
    <s v="alquiler de 1 envases de gases referencia nmero de contrato ecopass   15259304"/>
    <s v="Contrato de servicios"/>
    <s v="Basado en un Acuerdo Marco"/>
    <s v="Sí"/>
    <n v="60.5"/>
    <n v="60.5"/>
    <s v=""/>
    <s v=""/>
    <s v=""/>
    <s v=""/>
    <s v="/"/>
  </r>
  <r>
    <x v="3"/>
    <x v="26"/>
    <s v="048784/2022"/>
    <s v="bala de aire"/>
    <s v="Contrato de suministros"/>
    <s v="Basado en un Acuerdo Marco"/>
    <s v="Sí"/>
    <n v="160.4"/>
    <n v="160.4"/>
    <s v=""/>
    <s v=""/>
    <s v=""/>
    <s v=""/>
    <s v="/"/>
  </r>
  <r>
    <x v="3"/>
    <x v="26"/>
    <s v="048874/2022"/>
    <s v="uso de cultivos celulares"/>
    <s v="Contrato de suministros"/>
    <s v="Basado en un Acuerdo Marco"/>
    <s v="Sí"/>
    <n v="302.38"/>
    <n v="302.38"/>
    <s v=""/>
    <s v=""/>
    <s v=""/>
    <s v=""/>
    <s v="/"/>
  </r>
  <r>
    <x v="3"/>
    <x v="26"/>
    <s v="048875/2022"/>
    <s v="-alquiler de 1 envases de gases referencia nmero de contrato ecopass   15259238"/>
    <s v="Contrato de servicios"/>
    <s v="Basado en un Acuerdo Marco"/>
    <s v="Sí"/>
    <n v="60.5"/>
    <n v="60.5"/>
    <s v=""/>
    <s v=""/>
    <s v=""/>
    <s v=""/>
    <s v="/"/>
  </r>
  <r>
    <x v="3"/>
    <x v="26"/>
    <s v="048876/2022"/>
    <s v="gas argon y helio"/>
    <s v="Contrato de suministros"/>
    <s v="Basado en un Acuerdo Marco"/>
    <s v="Sí"/>
    <n v="2871.65"/>
    <n v="2871.65"/>
    <s v=""/>
    <s v=""/>
    <s v=""/>
    <s v=""/>
    <s v="/"/>
  </r>
  <r>
    <x v="3"/>
    <x v="26"/>
    <s v="048877/2022"/>
    <s v="bombona de nitrogeno 99,999"/>
    <s v="Contrato de suministros"/>
    <s v="Basado en un Acuerdo Marco"/>
    <s v="Sí"/>
    <n v="112.94"/>
    <n v="112.94"/>
    <s v=""/>
    <s v=""/>
    <s v=""/>
    <s v=""/>
    <s v="/"/>
  </r>
  <r>
    <x v="3"/>
    <x v="26"/>
    <s v="048878/2022"/>
    <s v="n2 gas"/>
    <s v="Contrato de suministros"/>
    <s v="Basado en un Acuerdo Marco"/>
    <s v="Sí"/>
    <n v="338.82"/>
    <n v="338.82"/>
    <s v=""/>
    <s v=""/>
    <s v=""/>
    <s v=""/>
    <s v="/"/>
  </r>
  <r>
    <x v="3"/>
    <x v="26"/>
    <s v="048879/2022"/>
    <s v="u0122000732 | 0017822007400|billetes tren mad-cue-mad 18-19/07/2022"/>
    <s v="Contrato de servicios"/>
    <s v="Basado en un Acuerdo Marco"/>
    <s v="Sí"/>
    <n v="58.6"/>
    <n v="58.6"/>
    <s v=""/>
    <s v=""/>
    <s v=""/>
    <s v=""/>
    <s v="/"/>
  </r>
  <r>
    <x v="3"/>
    <x v="26"/>
    <s v="048880/2022"/>
    <s v="u0122000733 | 0017822007400|billetes tren mad-cue-mad 18-19/07/2022"/>
    <s v="Contrato de servicios"/>
    <s v="Basado en un Acuerdo Marco"/>
    <s v="Sí"/>
    <n v="58.6"/>
    <n v="58.6"/>
    <s v=""/>
    <s v=""/>
    <s v=""/>
    <s v=""/>
    <s v="/"/>
  </r>
  <r>
    <x v="3"/>
    <x v="26"/>
    <s v="048881/2022"/>
    <s v="u0122000735 | 0017822007400|billetes tren plc-cue-plc 187-19/07/2022"/>
    <s v="Contrato de servicios"/>
    <s v="Basado en un Acuerdo Marco"/>
    <s v="Sí"/>
    <n v="116.9"/>
    <n v="116.9"/>
    <s v=""/>
    <s v=""/>
    <s v=""/>
    <s v=""/>
    <s v="/"/>
  </r>
  <r>
    <x v="3"/>
    <x v="26"/>
    <s v="048882/2022"/>
    <s v="nitrgeno lquido"/>
    <s v="Contrato de suministros"/>
    <s v="Basado en un Acuerdo Marco"/>
    <s v="Sí"/>
    <n v="166.01"/>
    <n v="166.01"/>
    <s v=""/>
    <s v=""/>
    <s v=""/>
    <s v=""/>
    <s v="/"/>
  </r>
  <r>
    <x v="3"/>
    <x v="26"/>
    <s v="048954/2022"/>
    <s v="u0122000739 | 0017822009942|billetes tren + hotel en cuenca fecha 02-03/10/2022"/>
    <s v="Contrato de servicios"/>
    <s v="Basado en un Acuerdo Marco"/>
    <s v="Sí"/>
    <n v="183.82"/>
    <n v="183.82"/>
    <s v=""/>
    <s v=""/>
    <s v=""/>
    <s v=""/>
    <s v="/"/>
  </r>
  <r>
    <x v="3"/>
    <x v="26"/>
    <s v="048955/2022"/>
    <s v="u0122000740 | 0017822009947|billetes tren + hotel en cuenca fecha 02-03/10/2022"/>
    <s v="Contrato de servicios"/>
    <s v="Basado en un Acuerdo Marco"/>
    <s v="Sí"/>
    <n v="180.91"/>
    <n v="180.91"/>
    <s v=""/>
    <s v=""/>
    <s v=""/>
    <s v=""/>
    <s v="/"/>
  </r>
  <r>
    <x v="3"/>
    <x v="26"/>
    <s v="048956/2022"/>
    <s v="u0122000742 | 0017822009764|billetes tren mad-cue-mad 28-30/09/2022"/>
    <s v="Contrato de servicios"/>
    <s v="Basado en un Acuerdo Marco"/>
    <s v="Sí"/>
    <n v="75.3"/>
    <n v="75.3"/>
    <s v=""/>
    <s v=""/>
    <s v=""/>
    <s v=""/>
    <s v="/"/>
  </r>
  <r>
    <x v="3"/>
    <x v="26"/>
    <s v="048957/2022"/>
    <s v="u0122000743 | 0017822009764|billetes tren vlc-cue-vlc fecha 29-30/09/2022"/>
    <s v="Contrato de servicios"/>
    <s v="Basado en un Acuerdo Marco"/>
    <s v="Sí"/>
    <n v="135.69999999999999"/>
    <n v="135.69999999999999"/>
    <s v=""/>
    <s v=""/>
    <s v=""/>
    <s v=""/>
    <s v="/"/>
  </r>
  <r>
    <x v="3"/>
    <x v="26"/>
    <s v="048958/2022"/>
    <s v="u0122000744 | 0017822009764|billetes tren alc-cue-alc fecha 29-30/09/2022"/>
    <s v="Contrato de servicios"/>
    <s v="Basado en un Acuerdo Marco"/>
    <s v="Sí"/>
    <n v="138.35"/>
    <n v="138.35"/>
    <s v=""/>
    <s v=""/>
    <s v=""/>
    <s v=""/>
    <s v="/"/>
  </r>
  <r>
    <x v="3"/>
    <x v="26"/>
    <s v="048959/2022"/>
    <s v="gases para investigacin cdigo de cliente air liquid edificio enrique costa novella: 10938147"/>
    <s v="Contrato de suministros"/>
    <s v="Basado en un Acuerdo Marco"/>
    <s v="Sí"/>
    <n v="1124.06"/>
    <n v="1124.06"/>
    <s v=""/>
    <s v=""/>
    <s v=""/>
    <s v=""/>
    <s v="/"/>
  </r>
  <r>
    <x v="3"/>
    <x v="26"/>
    <s v="049028/2022"/>
    <s v="2 envases de argn"/>
    <s v="Contrato de suministros"/>
    <s v="Basado en un Acuerdo Marco"/>
    <s v="Sí"/>
    <n v="223.61"/>
    <n v="223.61"/>
    <s v=""/>
    <s v=""/>
    <s v=""/>
    <s v=""/>
    <s v="/"/>
  </r>
  <r>
    <x v="3"/>
    <x v="26"/>
    <s v="049029/2022"/>
    <s v="52122000085 | 0017822011193|hotel 15/11/2022"/>
    <s v="Contrato de servicios"/>
    <s v="Basado en un Acuerdo Marco"/>
    <s v="Sí"/>
    <n v="53.9"/>
    <n v="53.9"/>
    <s v=""/>
    <s v=""/>
    <s v=""/>
    <s v=""/>
    <s v="/"/>
  </r>
  <r>
    <x v="3"/>
    <x v="26"/>
    <s v="049071/2022"/>
    <s v="49022000354 | 0017822012267|tren 24/11/2022"/>
    <s v="Contrato de servicios"/>
    <s v="Basado en un Acuerdo Marco"/>
    <s v="Sí"/>
    <n v="60.95"/>
    <n v="60.95"/>
    <s v=""/>
    <s v=""/>
    <s v=""/>
    <s v=""/>
    <s v="/"/>
  </r>
  <r>
    <x v="3"/>
    <x v="26"/>
    <s v="049072/2022"/>
    <s v="81022000238 | 0017822012296|billetes de tren madrid/toledo 24112022"/>
    <s v="Contrato de servicios"/>
    <s v="Basado en un Acuerdo Marco"/>
    <s v="Sí"/>
    <n v="22.2"/>
    <n v="22.2"/>
    <s v=""/>
    <s v=""/>
    <s v=""/>
    <s v=""/>
    <s v="/"/>
  </r>
  <r>
    <x v="3"/>
    <x v="26"/>
    <s v="049073/2022"/>
    <s v="49022000356 | 0017822012267|tren 24/11/2022"/>
    <s v="Contrato de servicios"/>
    <s v="Basado en un Acuerdo Marco"/>
    <s v="Sí"/>
    <n v="60.95"/>
    <n v="60.95"/>
    <s v=""/>
    <s v=""/>
    <s v=""/>
    <s v=""/>
    <s v="/"/>
  </r>
  <r>
    <x v="3"/>
    <x v="26"/>
    <s v="049074/2022"/>
    <s v="65022000124 | 0017822012415|billetes de tren madrid/cuenca 13122022"/>
    <s v="Contrato de servicios"/>
    <s v="Basado en un Acuerdo Marco"/>
    <s v="Sí"/>
    <n v="58.6"/>
    <n v="58.6"/>
    <s v=""/>
    <s v=""/>
    <s v=""/>
    <s v=""/>
    <s v="/"/>
  </r>
  <r>
    <x v="3"/>
    <x v="26"/>
    <s v="049075/2022"/>
    <s v="31022000265 | 0017822010353|tren 21/10/2022"/>
    <s v="Contrato de servicios"/>
    <s v="Basado en un Acuerdo Marco"/>
    <s v="Sí"/>
    <n v="134.1"/>
    <n v="134.1"/>
    <s v=""/>
    <s v=""/>
    <s v=""/>
    <s v=""/>
    <s v="/"/>
  </r>
  <r>
    <x v="3"/>
    <x v="26"/>
    <s v="049076/2022"/>
    <s v="31022000266 | 0017822010367|billetes burgo-madrid-ciudad real ida y vuelta"/>
    <s v="Contrato de servicios"/>
    <s v="Basado en un Acuerdo Marco"/>
    <s v="Sí"/>
    <n v="188.8"/>
    <n v="188.8"/>
    <s v=""/>
    <s v=""/>
    <s v=""/>
    <s v=""/>
    <s v="/"/>
  </r>
  <r>
    <x v="3"/>
    <x v="26"/>
    <s v="049077/2022"/>
    <s v="49022000357 | 0017822012267|tren 24/11/2022"/>
    <s v="Contrato de servicios"/>
    <s v="Basado en un Acuerdo Marco"/>
    <s v="Sí"/>
    <n v="60.95"/>
    <n v="60.95"/>
    <s v=""/>
    <s v=""/>
    <s v=""/>
    <s v=""/>
    <s v="/"/>
  </r>
  <r>
    <x v="3"/>
    <x v="26"/>
    <s v="049078/2022"/>
    <s v="82022000557 | 0017822011729|billetes tren madrid toledo"/>
    <s v="Contrato de servicios"/>
    <s v="Basado en un Acuerdo Marco"/>
    <s v="Sí"/>
    <n v="27.8"/>
    <n v="27.8"/>
    <s v=""/>
    <s v=""/>
    <s v=""/>
    <s v=""/>
    <s v="/"/>
  </r>
  <r>
    <x v="3"/>
    <x v="26"/>
    <s v="049079/2022"/>
    <s v="nitrgeno lquido precio por litro (n2) cantidad en litros pureza =99,995% pureza:0,99995 plazo entr"/>
    <s v="Contrato de suministros"/>
    <s v="Basado en un Acuerdo Marco"/>
    <s v="Sí"/>
    <n v="138.06"/>
    <n v="138.06"/>
    <s v=""/>
    <s v=""/>
    <s v=""/>
    <s v=""/>
    <s v="/"/>
  </r>
  <r>
    <x v="3"/>
    <x v="26"/>
    <s v="049080/2022"/>
    <s v="50622000300 | 0017822012728|billetes de tren ovd-creal-ovd 01-02oct"/>
    <s v="Contrato de servicios"/>
    <s v="Basado en un Acuerdo Marco"/>
    <s v="Sí"/>
    <n v="134.96"/>
    <n v="134.96"/>
    <s v=""/>
    <s v=""/>
    <s v=""/>
    <s v=""/>
    <s v="/"/>
  </r>
  <r>
    <x v="3"/>
    <x v="26"/>
    <s v="049081/2022"/>
    <s v="50622000301 | 0017822009779|billetes de tren zaz-creal-zaz 30sep-02oct"/>
    <s v="Contrato de servicios"/>
    <s v="Basado en un Acuerdo Marco"/>
    <s v="Sí"/>
    <n v="123.65"/>
    <n v="123.65"/>
    <s v=""/>
    <s v=""/>
    <s v=""/>
    <s v=""/>
    <s v="/"/>
  </r>
  <r>
    <x v="3"/>
    <x v="26"/>
    <s v="049082/2022"/>
    <s v="50622000302 | 0017822009779|billetes de tren vlc-cue-vlc 30sep-02oct"/>
    <s v="Contrato de servicios"/>
    <s v="Basado en un Acuerdo Marco"/>
    <s v="Sí"/>
    <n v="80.8"/>
    <n v="80.8"/>
    <s v=""/>
    <s v=""/>
    <s v=""/>
    <s v=""/>
    <s v="/"/>
  </r>
  <r>
    <x v="3"/>
    <x v="26"/>
    <s v="049083/2022"/>
    <s v="50622000303 | 0017822009779|billetes de tren mad-creal-mad 01-02oct"/>
    <s v="Contrato de servicios"/>
    <s v="Basado en un Acuerdo Marco"/>
    <s v="Sí"/>
    <n v="60.95"/>
    <n v="60.95"/>
    <s v=""/>
    <s v=""/>
    <s v=""/>
    <s v=""/>
    <s v="/"/>
  </r>
  <r>
    <x v="3"/>
    <x v="26"/>
    <s v="049084/2022"/>
    <s v="50622000304 | 0017822009779|billetes de tren zaz-creal-zaz 01-02oct"/>
    <s v="Contrato de servicios"/>
    <s v="Basado en un Acuerdo Marco"/>
    <s v="Sí"/>
    <n v="123.65"/>
    <n v="123.65"/>
    <s v=""/>
    <s v=""/>
    <s v=""/>
    <s v=""/>
    <s v="/"/>
  </r>
  <r>
    <x v="3"/>
    <x v="26"/>
    <s v="049088/2022"/>
    <s v="29022000160 | 0017822010079|alojamiento albacete - 18-20oct"/>
    <s v="Contrato de servicios"/>
    <s v="Basado en un Acuerdo Marco"/>
    <s v="Sí"/>
    <n v="136.4"/>
    <n v="136.4"/>
    <s v=""/>
    <s v=""/>
    <s v=""/>
    <s v=""/>
    <s v="/"/>
  </r>
  <r>
    <x v="3"/>
    <x v="26"/>
    <s v="049089/2022"/>
    <s v="29022000161 | 0017822010079|alojamiento albacete 18-19oct"/>
    <s v="Contrato de servicios"/>
    <s v="Basado en un Acuerdo Marco"/>
    <s v="Sí"/>
    <n v="68.2"/>
    <n v="68.2"/>
    <s v=""/>
    <s v=""/>
    <s v=""/>
    <s v=""/>
    <s v="/"/>
  </r>
  <r>
    <x v="3"/>
    <x v="26"/>
    <s v="049090/2022"/>
    <s v="29022000162 | 0017822010079|alojamiento albacete"/>
    <s v="Contrato de servicios"/>
    <s v="Basado en un Acuerdo Marco"/>
    <s v="Sí"/>
    <n v="143.30000000000001"/>
    <n v="143.30000000000001"/>
    <s v=""/>
    <s v=""/>
    <s v=""/>
    <s v=""/>
    <s v="/"/>
  </r>
  <r>
    <x v="3"/>
    <x v="26"/>
    <s v="049091/2022"/>
    <s v="29022000163 | 0017822010079|billetes de tren y alojamiento albacete"/>
    <s v="Contrato de servicios"/>
    <s v="Basado en un Acuerdo Marco"/>
    <s v="Sí"/>
    <n v="143.30000000000001"/>
    <n v="143.30000000000001"/>
    <s v=""/>
    <s v=""/>
    <s v=""/>
    <s v=""/>
    <s v="/"/>
  </r>
  <r>
    <x v="3"/>
    <x v="26"/>
    <s v="049092/2022"/>
    <s v="29022000164 | 0017822010079|billetes de tren y alojamiento albacete"/>
    <s v="Contrato de servicios"/>
    <s v="Basado en un Acuerdo Marco"/>
    <s v="Sí"/>
    <n v="236.3"/>
    <n v="236.3"/>
    <s v=""/>
    <s v=""/>
    <s v=""/>
    <s v=""/>
    <s v="/"/>
  </r>
  <r>
    <x v="3"/>
    <x v="26"/>
    <s v="049093/2022"/>
    <s v="29022000165 | 0017822010079|alojamiento albacete"/>
    <s v="Contrato de servicios"/>
    <s v="Basado en un Acuerdo Marco"/>
    <s v="Sí"/>
    <n v="136.4"/>
    <n v="136.4"/>
    <s v=""/>
    <s v=""/>
    <s v=""/>
    <s v=""/>
    <s v="/"/>
  </r>
  <r>
    <x v="3"/>
    <x v="26"/>
    <s v="049167/2022"/>
    <s v="gas necesario para medicin de trazadores isotpicos proyecto investigacin ministerio mcin/aei"/>
    <s v="Contrato de suministros"/>
    <s v="Basado en un Acuerdo Marco"/>
    <s v="Sí"/>
    <n v="299.5"/>
    <n v="299.5"/>
    <s v=""/>
    <s v=""/>
    <s v=""/>
    <s v=""/>
    <s v="/"/>
  </r>
  <r>
    <x v="3"/>
    <x v="26"/>
    <s v="049168/2022"/>
    <s v="29022000168 | 0017822010079|alojamiento albacete 18-20oct"/>
    <s v="Contrato de servicios"/>
    <s v="Basado en un Acuerdo Marco"/>
    <s v="Sí"/>
    <n v="136.4"/>
    <n v="136.4"/>
    <s v=""/>
    <s v=""/>
    <s v=""/>
    <s v=""/>
    <s v="/"/>
  </r>
  <r>
    <x v="3"/>
    <x v="26"/>
    <s v="049169/2022"/>
    <s v="77022000513 | 0017822919422|billete de avion amsterdam-madrid ida y vuelta"/>
    <s v="Contrato de servicios"/>
    <s v="Basado en un Acuerdo Marco"/>
    <s v="Sí"/>
    <n v="662.66"/>
    <n v="662.66"/>
    <s v=""/>
    <s v=""/>
    <s v=""/>
    <s v=""/>
    <s v="/"/>
  </r>
  <r>
    <x v="3"/>
    <x v="26"/>
    <s v="049270/2022"/>
    <s v="52122000087 | 0017822010626|billetes tren madrid-cuenca ida y vuelta"/>
    <s v="Contrato de servicios"/>
    <s v="Basado en un Acuerdo Marco"/>
    <s v="Sí"/>
    <n v="54.51"/>
    <n v="54.51"/>
    <s v=""/>
    <s v=""/>
    <s v=""/>
    <s v=""/>
    <s v="/"/>
  </r>
  <r>
    <x v="3"/>
    <x v="26"/>
    <s v="049271/2022"/>
    <s v="54022000261 | 0017822010364|billetes de tren pilar"/>
    <s v="Contrato de servicios"/>
    <s v="Basado en un Acuerdo Marco"/>
    <s v="Sí"/>
    <n v="119.8"/>
    <n v="119.8"/>
    <s v=""/>
    <s v=""/>
    <s v=""/>
    <s v=""/>
    <s v="/"/>
  </r>
  <r>
    <x v="3"/>
    <x v="26"/>
    <s v="049272/2022"/>
    <s v="52122000089 | 0017822011818|billetes de tren miguel angel"/>
    <s v="Contrato de servicios"/>
    <s v="Basado en un Acuerdo Marco"/>
    <s v="Sí"/>
    <n v="56.55"/>
    <n v="56.55"/>
    <s v=""/>
    <s v=""/>
    <s v=""/>
    <s v=""/>
    <s v="/"/>
  </r>
  <r>
    <x v="3"/>
    <x v="26"/>
    <s v="049273/2022"/>
    <s v="52122000090 | 0017822010703|billetes albacete-cuenca ida y vuelta"/>
    <s v="Contrato de servicios"/>
    <s v="Basado en un Acuerdo Marco"/>
    <s v="Sí"/>
    <n v="24.3"/>
    <n v="24.3"/>
    <s v=""/>
    <s v=""/>
    <s v=""/>
    <s v=""/>
    <s v="/"/>
  </r>
  <r>
    <x v="3"/>
    <x v="26"/>
    <s v="049282/2022"/>
    <s v="billetes de tren cuenca-madrid-cuenca aida rodrguez garca"/>
    <s v="Contrato de servicios"/>
    <s v="Basado en un Acuerdo Marco"/>
    <s v="Sí"/>
    <n v="59.4"/>
    <n v="59.4"/>
    <s v=""/>
    <s v=""/>
    <s v=""/>
    <s v=""/>
    <s v="/"/>
  </r>
  <r>
    <x v="3"/>
    <x v="26"/>
    <s v="049283/2022"/>
    <s v="billetes de tren albacete-cuenca-albacete carmen belen martinez escobar"/>
    <s v="Contrato de servicios"/>
    <s v="Basado en un Acuerdo Marco"/>
    <s v="Sí"/>
    <n v="24.31"/>
    <n v="24.31"/>
    <s v=""/>
    <s v=""/>
    <s v=""/>
    <s v=""/>
    <s v="/"/>
  </r>
  <r>
    <x v="3"/>
    <x v="26"/>
    <s v="049284/2022"/>
    <s v="billetes de tren albacete-cuenca-albacete de jorge antonio de la heras ibaez"/>
    <s v="Contrato de servicios"/>
    <s v="Basado en un Acuerdo Marco"/>
    <s v="Sí"/>
    <n v="24.31"/>
    <n v="24.31"/>
    <s v=""/>
    <s v=""/>
    <s v=""/>
    <s v=""/>
    <s v="/"/>
  </r>
  <r>
    <x v="3"/>
    <x v="26"/>
    <s v="049285/2022"/>
    <s v="billetes tren zaragoza-madrid-cuenca-madrid-zaragoza y alojamiento"/>
    <s v="Contrato de servicios"/>
    <s v="Basado en un Acuerdo Marco"/>
    <s v="Sí"/>
    <n v="223.91"/>
    <n v="223.91"/>
    <s v=""/>
    <s v=""/>
    <s v=""/>
    <s v=""/>
    <s v="/"/>
  </r>
  <r>
    <x v="3"/>
    <x v="26"/>
    <s v="049286/2022"/>
    <s v="billetes de tren madrid-cuenca-madrid de pedro miguel asensio"/>
    <s v="Contrato de servicios"/>
    <s v="Basado en un Acuerdo Marco"/>
    <s v="Sí"/>
    <n v="58.61"/>
    <n v="58.61"/>
    <s v=""/>
    <s v=""/>
    <s v=""/>
    <s v=""/>
    <s v="/"/>
  </r>
  <r>
    <x v="3"/>
    <x v="26"/>
    <s v="049287/2022"/>
    <s v="alojamiento de m del carmen gonzlez carrasco"/>
    <s v="Contrato de servicios"/>
    <s v="Basado en un Acuerdo Marco"/>
    <s v="Sí"/>
    <n v="146.6"/>
    <n v="146.6"/>
    <s v=""/>
    <s v=""/>
    <s v=""/>
    <s v=""/>
    <s v="/"/>
  </r>
  <r>
    <x v="3"/>
    <x v="26"/>
    <s v="049288/2022"/>
    <s v="alojamiento de ana isabel mendoza losana"/>
    <s v="Contrato de servicios"/>
    <s v="Basado en un Acuerdo Marco"/>
    <s v="Sí"/>
    <n v="146.6"/>
    <n v="146.6"/>
    <s v=""/>
    <s v=""/>
    <s v=""/>
    <s v=""/>
    <s v="/"/>
  </r>
  <r>
    <x v="3"/>
    <x v="26"/>
    <s v="049289/2022"/>
    <s v="alojamiento de juliana raluca strone"/>
    <s v="Contrato de servicios"/>
    <s v="Basado en un Acuerdo Marco"/>
    <s v="Sí"/>
    <n v="146.6"/>
    <n v="146.6"/>
    <s v=""/>
    <s v=""/>
    <s v=""/>
    <s v=""/>
    <s v="/"/>
  </r>
  <r>
    <x v="3"/>
    <x v="26"/>
    <s v="049290/2022"/>
    <s v="alojamiento de ngel carrasco perera"/>
    <s v="Contrato de servicios"/>
    <s v="Basado en un Acuerdo Marco"/>
    <s v="Sí"/>
    <n v="146.6"/>
    <n v="146.6"/>
    <s v=""/>
    <s v=""/>
    <s v=""/>
    <s v=""/>
    <s v="/"/>
  </r>
  <r>
    <x v="3"/>
    <x v="26"/>
    <s v="049291/2022"/>
    <s v="alojamiento de carlos lvarez lpez"/>
    <s v="Contrato de servicios"/>
    <s v="Basado en un Acuerdo Marco"/>
    <s v="Sí"/>
    <n v="73.3"/>
    <n v="73.3"/>
    <s v=""/>
    <s v=""/>
    <s v=""/>
    <s v=""/>
    <s v="/"/>
  </r>
  <r>
    <x v="3"/>
    <x v="26"/>
    <s v="049292/2022"/>
    <s v="alojamiento de luis fernndez bravo-fra"/>
    <s v="Contrato de servicios"/>
    <s v="Basado en un Acuerdo Marco"/>
    <s v="Sí"/>
    <n v="73.3"/>
    <n v="73.3"/>
    <s v=""/>
    <s v=""/>
    <s v=""/>
    <s v=""/>
    <s v="/"/>
  </r>
  <r>
    <x v="3"/>
    <x v="26"/>
    <s v="049396/2022"/>
    <s v="69022000571 | 0017822010689|billetes de tren alejandro eduardo rubio fuentes"/>
    <s v="Contrato de servicios"/>
    <s v="Basado en un Acuerdo Marco"/>
    <s v="Sí"/>
    <n v="127.8"/>
    <n v="127.8"/>
    <s v=""/>
    <s v=""/>
    <s v=""/>
    <s v=""/>
    <s v="/"/>
  </r>
  <r>
    <x v="3"/>
    <x v="26"/>
    <s v="049397/2022"/>
    <s v="70222001320 | 001782212585|billetes de tren vlc-mad-tol-mad- vlc 28nov"/>
    <s v="Contrato de servicios"/>
    <s v="Basado en un Acuerdo Marco"/>
    <s v="Sí"/>
    <n v="130.19999999999999"/>
    <n v="130.19999999999999"/>
    <s v=""/>
    <s v=""/>
    <s v=""/>
    <s v=""/>
    <s v="/"/>
  </r>
  <r>
    <x v="3"/>
    <x v="26"/>
    <s v="049398/2022"/>
    <s v="52022000192 | 0017822009072|billetes tren mad-cue-mad fecha 14/09/2022"/>
    <s v="Contrato de servicios"/>
    <s v="Basado en un Acuerdo Marco"/>
    <s v="Sí"/>
    <n v="58.6"/>
    <n v="58.6"/>
    <s v=""/>
    <s v=""/>
    <s v=""/>
    <s v=""/>
    <s v="/"/>
  </r>
  <r>
    <x v="3"/>
    <x v="26"/>
    <s v="049399/2022"/>
    <s v="34022000357 | 0017822011781|viaje acadmico a salamanca"/>
    <s v="Contrato de servicios"/>
    <s v="Basado en un Acuerdo Marco"/>
    <s v="Sí"/>
    <n v="1159"/>
    <n v="1159"/>
    <s v=""/>
    <s v=""/>
    <s v=""/>
    <s v=""/>
    <s v="/"/>
  </r>
  <r>
    <x v="3"/>
    <x v="26"/>
    <s v="049400/2022"/>
    <s v="billetes tren madrid-cuenca-madrid de alberto gmez toribio"/>
    <s v="Contrato de servicios"/>
    <s v="Basado en un Acuerdo Marco"/>
    <s v="Sí"/>
    <n v="58.61"/>
    <n v="58.61"/>
    <s v=""/>
    <s v=""/>
    <s v=""/>
    <s v=""/>
    <s v="/"/>
  </r>
  <r>
    <x v="3"/>
    <x v="26"/>
    <s v="049401/2022"/>
    <s v="billetes tren madrid-cuenca-madrid de lourdes lpez cumbre"/>
    <s v="Contrato de servicios"/>
    <s v="Basado en un Acuerdo Marco"/>
    <s v="Sí"/>
    <n v="58.61"/>
    <n v="58.61"/>
    <s v=""/>
    <s v=""/>
    <s v=""/>
    <s v=""/>
    <s v="/"/>
  </r>
  <r>
    <x v="3"/>
    <x v="26"/>
    <s v="049492/2022"/>
    <s v="n2"/>
    <s v="Contrato de suministros"/>
    <s v="Basado en un Acuerdo Marco"/>
    <s v="Sí"/>
    <n v="50.82"/>
    <n v="50.82"/>
    <s v=""/>
    <s v=""/>
    <s v=""/>
    <s v=""/>
    <s v="/"/>
  </r>
  <r>
    <x v="3"/>
    <x v="26"/>
    <s v="049493/2022"/>
    <s v="55022000310 | 0017822010643|billete de tren madrid cuenca ida y vuelta y 1 noche de hotel"/>
    <s v="Contrato de servicios"/>
    <s v="Basado en un Acuerdo Marco"/>
    <s v="Sí"/>
    <n v="112.56"/>
    <n v="112.56"/>
    <s v=""/>
    <s v=""/>
    <s v=""/>
    <s v=""/>
    <s v="/"/>
  </r>
  <r>
    <x v="3"/>
    <x v="26"/>
    <s v="049494/2022"/>
    <s v="31022000273 | 0017822010340|tren 21/10/2022 - hotel 21/10/2022"/>
    <s v="Contrato de servicios"/>
    <s v="Basado en un Acuerdo Marco"/>
    <s v="Sí"/>
    <n v="129.25"/>
    <n v="129.25"/>
    <s v=""/>
    <s v=""/>
    <s v=""/>
    <s v=""/>
    <s v="/"/>
  </r>
  <r>
    <x v="3"/>
    <x v="26"/>
    <s v="049495/2022"/>
    <s v="29022000179 | 0017822010438|billetes de tren mad-sevilla - mad 20-21oct"/>
    <s v="Contrato de servicios"/>
    <s v="Basado en un Acuerdo Marco"/>
    <s v="Sí"/>
    <n v="127.2"/>
    <n v="127.2"/>
    <s v=""/>
    <s v=""/>
    <s v=""/>
    <s v=""/>
    <s v="/"/>
  </r>
  <r>
    <x v="3"/>
    <x v="26"/>
    <s v="049496/2022"/>
    <s v="29022000180 | 0017822010438|tren mad-svq-mad 20-22oct"/>
    <s v="Contrato de servicios"/>
    <s v="Basado en un Acuerdo Marco"/>
    <s v="Sí"/>
    <n v="127.2"/>
    <n v="127.2"/>
    <s v=""/>
    <s v=""/>
    <s v=""/>
    <s v=""/>
    <s v="/"/>
  </r>
  <r>
    <x v="3"/>
    <x v="26"/>
    <s v="049497/2022"/>
    <s v="29022000182 | 0017822010438|tren mad-svq-mad 21oct"/>
    <s v="Contrato de servicios"/>
    <s v="Basado en un Acuerdo Marco"/>
    <s v="Sí"/>
    <n v="127.2"/>
    <n v="127.2"/>
    <s v=""/>
    <s v=""/>
    <s v=""/>
    <s v=""/>
    <s v="/"/>
  </r>
  <r>
    <x v="3"/>
    <x v="26"/>
    <s v="049498/2022"/>
    <s v="29022000183 | 0017822010438|bus svq-murcia 22oct"/>
    <s v="Contrato de servicios"/>
    <s v="Basado en un Acuerdo Marco"/>
    <s v="Sí"/>
    <n v="55.09"/>
    <n v="55.09"/>
    <s v=""/>
    <s v=""/>
    <s v=""/>
    <s v=""/>
    <s v="/"/>
  </r>
  <r>
    <x v="3"/>
    <x v="26"/>
    <s v="049499/2022"/>
    <s v="29022000184 | 0017822010438|tren barcelona - sevilla 20oct"/>
    <s v="Contrato de servicios"/>
    <s v="Basado en un Acuerdo Marco"/>
    <s v="Sí"/>
    <n v="98.2"/>
    <n v="98.2"/>
    <s v=""/>
    <s v=""/>
    <s v=""/>
    <s v=""/>
    <s v="/"/>
  </r>
  <r>
    <x v="3"/>
    <x v="26"/>
    <s v="049500/2022"/>
    <s v="10022001449 | 0017822009737|billetes de tren bcn-cue-mad 30sep"/>
    <s v="Contrato de servicios"/>
    <s v="Basado en un Acuerdo Marco"/>
    <s v="Sí"/>
    <n v="283.2"/>
    <n v="283.2"/>
    <s v=""/>
    <s v=""/>
    <s v=""/>
    <s v=""/>
    <s v="/"/>
  </r>
  <r>
    <x v="3"/>
    <x v="26"/>
    <s v="049572/2022"/>
    <s v="45022000258 | 0017822012437|billete de tren ciudad real - zaragoza ida y vuelta"/>
    <s v="Contrato de servicios"/>
    <s v="Basado en un Acuerdo Marco"/>
    <s v="Sí"/>
    <n v="128.30000000000001"/>
    <n v="128.30000000000001"/>
    <s v=""/>
    <s v=""/>
    <s v=""/>
    <s v=""/>
    <s v="/"/>
  </r>
  <r>
    <x v="3"/>
    <x v="26"/>
    <s v="049573/2022"/>
    <s v="70022000978 | 017822013032|hotel 06-10"/>
    <s v="Contrato de servicios"/>
    <s v="Basado en un Acuerdo Marco"/>
    <s v="Sí"/>
    <n v="106.25"/>
    <n v="106.25"/>
    <s v=""/>
    <s v=""/>
    <s v=""/>
    <s v=""/>
    <s v="/"/>
  </r>
  <r>
    <x v="3"/>
    <x v="26"/>
    <s v="049626/2022"/>
    <s v="71022000812 | 0017822010436|tren 07/11/2022 mad tol"/>
    <s v="Contrato de servicios"/>
    <s v="Basado en un Acuerdo Marco"/>
    <s v="Sí"/>
    <n v="13.9"/>
    <n v="13.9"/>
    <s v=""/>
    <s v=""/>
    <s v=""/>
    <s v=""/>
    <s v="/"/>
  </r>
  <r>
    <x v="3"/>
    <x v="26"/>
    <s v="049627/2022"/>
    <s v="54022000273 | 0017822010204|tren 06/10/2022 cuenca madrid // hotel 06/10/2022 hostal de luz (cuenca)"/>
    <s v="Contrato de servicios"/>
    <s v="Basado en un Acuerdo Marco"/>
    <s v="Sí"/>
    <n v="77.400000000000006"/>
    <n v="77.400000000000006"/>
    <s v=""/>
    <s v=""/>
    <s v=""/>
    <s v=""/>
    <s v="/"/>
  </r>
  <r>
    <x v="3"/>
    <x v="26"/>
    <s v="049628/2022"/>
    <s v="30122004049 | 0017822012648|tren granada-creal-granada 29-30nov"/>
    <s v="Contrato de servicios"/>
    <s v="Basado en un Acuerdo Marco"/>
    <s v="Sí"/>
    <n v="109.55"/>
    <n v="109.55"/>
    <s v=""/>
    <s v=""/>
    <s v=""/>
    <s v=""/>
    <s v="/"/>
  </r>
  <r>
    <x v="3"/>
    <x v="26"/>
    <s v="049629/2022"/>
    <s v="30122004050 | 0017822012648|tren mad-creal-mad 29-30nov"/>
    <s v="Contrato de servicios"/>
    <s v="Basado en un Acuerdo Marco"/>
    <s v="Sí"/>
    <n v="60.95"/>
    <n v="60.95"/>
    <s v=""/>
    <s v=""/>
    <s v=""/>
    <s v=""/>
    <s v="/"/>
  </r>
  <r>
    <x v="3"/>
    <x v="26"/>
    <s v="049630/2022"/>
    <s v="30122004051 | 0017822012648|tren valencia-creal-valencia 30nov"/>
    <s v="Contrato de servicios"/>
    <s v="Basado en un Acuerdo Marco"/>
    <s v="Sí"/>
    <n v="147.19999999999999"/>
    <n v="147.19999999999999"/>
    <s v=""/>
    <s v=""/>
    <s v=""/>
    <s v=""/>
    <s v="/"/>
  </r>
  <r>
    <x v="3"/>
    <x v="26"/>
    <s v="049631/2022"/>
    <s v="74022000226 | 0017822011849|alojamiento toledo - 16-17nov"/>
    <s v="Contrato de servicios"/>
    <s v="Basado en un Acuerdo Marco"/>
    <s v="Sí"/>
    <n v="74.86"/>
    <n v="74.86"/>
    <s v=""/>
    <s v=""/>
    <s v=""/>
    <s v=""/>
    <s v="/"/>
  </r>
  <r>
    <x v="3"/>
    <x v="26"/>
    <s v="049634/2022"/>
    <s v="62022000182 | 0017822011402|tren + alojamiento cuenca 04-05/11"/>
    <s v="Contrato de servicios"/>
    <s v="Basado en un Acuerdo Marco"/>
    <s v="Sí"/>
    <n v="144.86000000000001"/>
    <n v="144.86000000000001"/>
    <s v=""/>
    <s v=""/>
    <s v=""/>
    <s v=""/>
    <s v="/"/>
  </r>
  <r>
    <x v="3"/>
    <x v="26"/>
    <s v="049635/2022"/>
    <s v="62022000183 | 0017822011402|tren+alojamiento cuenca 04-05/11"/>
    <s v="Contrato de servicios"/>
    <s v="Basado en un Acuerdo Marco"/>
    <s v="Sí"/>
    <n v="144.86000000000001"/>
    <n v="144.86000000000001"/>
    <s v=""/>
    <s v=""/>
    <s v=""/>
    <s v=""/>
    <s v="/"/>
  </r>
  <r>
    <x v="3"/>
    <x v="26"/>
    <s v="049636/2022"/>
    <s v="62022000184 | 0017822011402|tren alicante-cuenca-alicante 04-06/11"/>
    <s v="Contrato de servicios"/>
    <s v="Basado en un Acuerdo Marco"/>
    <s v="Sí"/>
    <n v="65.900000000000006"/>
    <n v="65.900000000000006"/>
    <s v=""/>
    <s v=""/>
    <s v=""/>
    <s v=""/>
    <s v="/"/>
  </r>
  <r>
    <x v="3"/>
    <x v="26"/>
    <s v="049637/2022"/>
    <s v="21022000230 | 0017822011584|billete tren abc-pontevedra 08-13/11"/>
    <s v="Contrato de servicios"/>
    <s v="Basado en un Acuerdo Marco"/>
    <s v="Sí"/>
    <n v="158.1"/>
    <n v="158.1"/>
    <s v=""/>
    <s v=""/>
    <s v=""/>
    <s v=""/>
    <s v="/"/>
  </r>
  <r>
    <x v="3"/>
    <x v="26"/>
    <s v="049638/2022"/>
    <s v="74022000227 | 0017822010831|billetes de tren bcn-mad-bcn: mad-tol-mad  08-09 nov y hotel en toledo 0"/>
    <s v="Contrato de servicios"/>
    <s v="Basado en un Acuerdo Marco"/>
    <s v="Sí"/>
    <n v="267.77"/>
    <n v="267.77"/>
    <s v=""/>
    <s v=""/>
    <s v=""/>
    <s v=""/>
    <s v="/"/>
  </r>
  <r>
    <x v="3"/>
    <x v="26"/>
    <s v="049641/2022"/>
    <s v="alojamiento de micaela aylen catalano"/>
    <s v="Contrato de servicios"/>
    <s v="Basado en un Acuerdo Marco"/>
    <s v="Sí"/>
    <n v="68.11"/>
    <n v="68.11"/>
    <s v=""/>
    <s v=""/>
    <s v=""/>
    <s v=""/>
    <s v="/"/>
  </r>
  <r>
    <x v="3"/>
    <x v="26"/>
    <s v="049642/2022"/>
    <s v="locomocin de ana azurmendi adarraga"/>
    <s v="Contrato de servicios"/>
    <s v="Basado en un Acuerdo Marco"/>
    <s v="Sí"/>
    <n v="163.6"/>
    <n v="163.6"/>
    <s v=""/>
    <s v=""/>
    <s v=""/>
    <s v=""/>
    <s v="/"/>
  </r>
  <r>
    <x v="3"/>
    <x v="26"/>
    <s v="049643/2022"/>
    <s v="locomocin de patricia reyes rivera"/>
    <s v="Contrato de servicios"/>
    <s v="Basado en un Acuerdo Marco"/>
    <s v="Sí"/>
    <n v="29.3"/>
    <n v="29.3"/>
    <s v=""/>
    <s v=""/>
    <s v=""/>
    <s v=""/>
    <s v="/"/>
  </r>
  <r>
    <x v="3"/>
    <x v="26"/>
    <s v="049644/2022"/>
    <s v="locomocin de isabel ravents armengol"/>
    <s v="Contrato de servicios"/>
    <s v="Basado en un Acuerdo Marco"/>
    <s v="Sí"/>
    <n v="58.61"/>
    <n v="58.61"/>
    <s v=""/>
    <s v=""/>
    <s v=""/>
    <s v=""/>
    <s v="/"/>
  </r>
  <r>
    <x v="3"/>
    <x v="26"/>
    <s v="049728/2022"/>
    <s v="28022000575 | 0017822013206|billetes tren y autobus 3 pax abc-mad-bio-mad-abc 19-23/10"/>
    <s v="Contrato de servicios"/>
    <s v="Basado en un Acuerdo Marco"/>
    <s v="Sí"/>
    <n v="491.49"/>
    <n v="491.49"/>
    <s v=""/>
    <s v=""/>
    <s v=""/>
    <s v=""/>
    <s v="/"/>
  </r>
  <r>
    <x v="3"/>
    <x v="26"/>
    <s v="049729/2022"/>
    <s v="locomocin de marta martin llaguno"/>
    <s v="Contrato de servicios"/>
    <s v="Basado en un Acuerdo Marco"/>
    <s v="Sí"/>
    <n v="84.25"/>
    <n v="84.25"/>
    <s v=""/>
    <s v=""/>
    <s v=""/>
    <s v=""/>
    <s v="/"/>
  </r>
  <r>
    <x v="3"/>
    <x v="26"/>
    <s v="049738/2022"/>
    <s v="billetes ave madrid-cuenca-madrid el 22/11/22"/>
    <s v="Contrato de servicios"/>
    <s v="Basado en un Acuerdo Marco"/>
    <s v="Sí"/>
    <n v="55.75"/>
    <n v="55.75"/>
    <s v=""/>
    <s v=""/>
    <s v=""/>
    <s v=""/>
    <s v="/"/>
  </r>
  <r>
    <x v="3"/>
    <x v="26"/>
    <s v="049774/2022"/>
    <s v="69022000599 | 0017822010229|tren 07/10/2022 madrid-cuenca"/>
    <s v="Contrato de servicios"/>
    <s v="Basado en un Acuerdo Marco"/>
    <s v="Sí"/>
    <n v="58.6"/>
    <n v="58.6"/>
    <s v=""/>
    <s v=""/>
    <s v=""/>
    <s v=""/>
    <s v="/"/>
  </r>
  <r>
    <x v="3"/>
    <x v="26"/>
    <s v="049775/2022"/>
    <s v="29022000200 | 0017822012436|vuelo, tren y hotel albacete - 23-25nov"/>
    <s v="Contrato de servicios"/>
    <s v="Basado en un Acuerdo Marco"/>
    <s v="Sí"/>
    <n v="304.52"/>
    <n v="304.52"/>
    <s v=""/>
    <s v=""/>
    <s v=""/>
    <s v=""/>
    <s v="/"/>
  </r>
  <r>
    <x v="3"/>
    <x v="26"/>
    <s v="049836/2022"/>
    <s v="54022000286 | 017822010707|hotel 18-10"/>
    <s v="Contrato de servicios"/>
    <s v="Basado en un Acuerdo Marco"/>
    <s v="Sí"/>
    <n v="546"/>
    <n v="546"/>
    <s v=""/>
    <s v=""/>
    <s v=""/>
    <s v=""/>
    <s v="/"/>
  </r>
  <r>
    <x v="3"/>
    <x v="26"/>
    <s v="049837/2022"/>
    <s v="54022000289 | 017822010707|billetes tren 18-10"/>
    <s v="Contrato de servicios"/>
    <s v="Basado en un Acuerdo Marco"/>
    <s v="Sí"/>
    <n v="132.94999999999999"/>
    <n v="132.94999999999999"/>
    <s v=""/>
    <s v=""/>
    <s v=""/>
    <s v=""/>
    <s v="/"/>
  </r>
  <r>
    <x v="3"/>
    <x v="26"/>
    <s v="049870/2022"/>
    <s v="70022001023 | 0017822007382|alojamiento talavera 19-20julio"/>
    <s v="Contrato de servicios"/>
    <s v="Basado en un Acuerdo Marco"/>
    <s v="Sí"/>
    <n v="61"/>
    <n v="61"/>
    <s v=""/>
    <s v=""/>
    <s v=""/>
    <s v=""/>
    <s v="/"/>
  </r>
  <r>
    <x v="3"/>
    <x v="26"/>
    <s v="049871/2022"/>
    <s v="70022001024 | 0017822007382|alojamiento talavera 19-20jul"/>
    <s v="Contrato de servicios"/>
    <s v="Basado en un Acuerdo Marco"/>
    <s v="Sí"/>
    <n v="61"/>
    <n v="61"/>
    <s v=""/>
    <s v=""/>
    <s v=""/>
    <s v=""/>
    <s v="/"/>
  </r>
  <r>
    <x v="3"/>
    <x v="26"/>
    <s v="049872/2022"/>
    <s v="70022001025 | 0017822013032|alojamiento toledo 19-20oct"/>
    <s v="Contrato de servicios"/>
    <s v="Basado en un Acuerdo Marco"/>
    <s v="Sí"/>
    <n v="106.25"/>
    <n v="106.25"/>
    <s v=""/>
    <s v=""/>
    <s v=""/>
    <s v=""/>
    <s v="/"/>
  </r>
  <r>
    <x v="3"/>
    <x v="26"/>
    <s v="049873/2022"/>
    <s v="54022000292 | 017822010707|trenes 18-11"/>
    <s v="Contrato de servicios"/>
    <s v="Basado en un Acuerdo Marco"/>
    <s v="Sí"/>
    <n v="132.94999999999999"/>
    <n v="132.94999999999999"/>
    <s v=""/>
    <s v=""/>
    <s v=""/>
    <s v=""/>
    <s v="/"/>
  </r>
</pivotCacheRecords>
</file>

<file path=xl/pivotCache/pivotCacheRecords5.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076">
  <r>
    <s v="EEPP"/>
    <s v="Empresa Pública de Promoción del Turismo y la Artesanía de Castilla-La Mancha (ETURIA), S.A."/>
    <s v="043204/2022"/>
    <x v="0"/>
    <x v="0"/>
    <s v="Procedimiento abierto; multiplicidad de criterios"/>
    <s v="No"/>
    <n v="120000"/>
    <n v="119790"/>
    <s v=""/>
    <s v=""/>
    <s v=""/>
    <s v=""/>
    <s v="@2022/012688"/>
  </r>
  <r>
    <s v="EEPP"/>
    <s v="Empresa Pública de Promoción del Turismo y la Artesanía de Castilla-La Mancha (ETURIA), S.A."/>
    <s v="044183/2022"/>
    <x v="1"/>
    <x v="0"/>
    <s v="Procedimiento abierto; multiplicidad de criterios"/>
    <s v="No"/>
    <n v="210000"/>
    <n v="161717.71"/>
    <s v=""/>
    <s v=""/>
    <s v=""/>
    <s v=""/>
    <s v="@2022/015501"/>
  </r>
  <r>
    <s v="EEPP"/>
    <s v="Empresa Pública de Promoción del Turismo y la Artesanía de Castilla-La Mancha (ETURIA), S.A."/>
    <s v="045273/2022"/>
    <x v="2"/>
    <x v="0"/>
    <s v="Procedimiento abierto; multiplicidad de criterios"/>
    <s v="No"/>
    <n v="874999.99"/>
    <n v="778756"/>
    <s v=""/>
    <s v=""/>
    <s v=""/>
    <s v=""/>
    <s v="@2022/012379"/>
  </r>
  <r>
    <s v="EEPP"/>
    <s v="Fundación Colección Roberto Polo"/>
    <s v="043822/2022"/>
    <x v="3"/>
    <x v="0"/>
    <s v="Procedimiento abierto; multiplicidad de criterios"/>
    <s v="No"/>
    <n v="84700"/>
    <n v="52638.53"/>
    <s v=""/>
    <s v=""/>
    <s v=""/>
    <s v=""/>
    <s v="@2022/014994"/>
  </r>
  <r>
    <s v="EEPP"/>
    <s v="Fundación Colección Roberto Polo"/>
    <s v="044316/2022"/>
    <x v="4"/>
    <x v="0"/>
    <s v="Procedimiento abierto; multiplicidad de criterios"/>
    <s v="No"/>
    <n v="84700"/>
    <n v="52239.02"/>
    <s v=""/>
    <s v=""/>
    <s v=""/>
    <s v=""/>
    <s v="@2022/014991"/>
  </r>
  <r>
    <s v="EEPP"/>
    <s v="Fundación Colección Roberto Polo"/>
    <s v="054263/2022"/>
    <x v="5"/>
    <x v="0"/>
    <s v="Procedimiento abierto; multiplicidad de criterios"/>
    <s v="No"/>
    <n v="108900"/>
    <n v="106359"/>
    <s v=""/>
    <s v=""/>
    <s v=""/>
    <s v=""/>
    <s v="@2022/014992"/>
  </r>
  <r>
    <s v="EEPP"/>
    <s v="Fundación Colección Roberto Polo"/>
    <s v="054262/2022"/>
    <x v="6"/>
    <x v="0"/>
    <s v="Procedimiento abierto; multiplicidad de criterios"/>
    <s v="No"/>
    <n v="133100"/>
    <n v="119499.6"/>
    <s v=""/>
    <s v=""/>
    <s v=""/>
    <s v=""/>
    <s v="@2022/012134"/>
  </r>
  <r>
    <s v="EEPP"/>
    <s v="Fundación Colección Roberto Polo"/>
    <s v="043816/2022"/>
    <x v="7"/>
    <x v="0"/>
    <s v="Procedimiento abierto; multiplicidad de criterios"/>
    <s v="No"/>
    <n v="143990"/>
    <n v="105095.9"/>
    <s v=""/>
    <s v=""/>
    <s v=""/>
    <s v=""/>
    <s v="@2022/014989"/>
  </r>
  <r>
    <s v="EEPP"/>
    <s v="Fundación Colección Roberto Polo"/>
    <s v="029281/2022"/>
    <x v="8"/>
    <x v="0"/>
    <s v="Procedimiento abierto. Un solo criterio"/>
    <s v="No"/>
    <n v="300000"/>
    <n v="299291.24"/>
    <s v=""/>
    <s v=""/>
    <s v=""/>
    <s v=""/>
    <s v="@2022/005589"/>
  </r>
  <r>
    <s v="EEPP"/>
    <s v="Fundación Impulsa Castilla-La Mancha"/>
    <s v="044376/2022"/>
    <x v="9"/>
    <x v="0"/>
    <s v="Procedimiento Abierto Simplificado"/>
    <s v="No"/>
    <n v="21175"/>
    <n v="20920.900000000001"/>
    <s v=""/>
    <s v=""/>
    <s v=""/>
    <s v=""/>
    <s v="@2022/019644"/>
  </r>
  <r>
    <s v="EEPP"/>
    <s v="Fundación Impulsa Castilla-La Mancha"/>
    <s v="043897/2022"/>
    <x v="10"/>
    <x v="0"/>
    <s v="Procedimiento negociado sin publicidad"/>
    <s v="No"/>
    <n v="25410"/>
    <n v="25410"/>
    <s v="168"/>
    <s v="a"/>
    <s v="1"/>
    <s v="PROCEDIMIENTO ABIERTO O RESTRINGIDO PREVIO DESIERTO O CON OFERTAS INADECUADAS"/>
    <s v="2022/021411"/>
  </r>
  <r>
    <s v="EEPP"/>
    <s v="Fundación Impulsa Castilla-La Mancha"/>
    <s v="043878/2022"/>
    <x v="11"/>
    <x v="0"/>
    <s v="Procedimiento Abierto Simplificado"/>
    <s v="No"/>
    <n v="25669.68"/>
    <n v="21300.04"/>
    <s v=""/>
    <s v=""/>
    <s v=""/>
    <s v=""/>
    <s v="@2022/018251"/>
  </r>
  <r>
    <s v="EEPP"/>
    <s v="Fundación Impulsa Castilla-La Mancha"/>
    <s v="043821/2022"/>
    <x v="12"/>
    <x v="0"/>
    <s v="Procedimiento Abierto Simplificado"/>
    <s v="No"/>
    <n v="29947.96"/>
    <n v="29917.25"/>
    <s v=""/>
    <s v=""/>
    <s v=""/>
    <s v=""/>
    <s v="@2022/018371"/>
  </r>
  <r>
    <s v="EEPP"/>
    <s v="Fundación Impulsa Castilla-La Mancha"/>
    <s v="043826/2022"/>
    <x v="13"/>
    <x v="0"/>
    <s v="Procedimiento Abierto Simplificado"/>
    <s v="No"/>
    <n v="29947.96"/>
    <n v="29941.45"/>
    <s v=""/>
    <s v=""/>
    <s v=""/>
    <s v=""/>
    <s v="@2022/018246"/>
  </r>
  <r>
    <s v="EEPP"/>
    <s v="Fundación Impulsa Castilla-La Mancha"/>
    <s v="035794.1/2021"/>
    <x v="14"/>
    <x v="0"/>
    <s v="Procedimiento negociado sin publicidad"/>
    <s v="No"/>
    <n v="32457.040000000001"/>
    <n v="32457.040000000001"/>
    <m/>
    <m/>
    <m/>
    <m/>
    <s v="2021/021907"/>
  </r>
  <r>
    <s v="EEPP"/>
    <s v="Fundación Impulsa Castilla-La Mancha"/>
    <s v="030322/2022"/>
    <x v="15"/>
    <x v="0"/>
    <s v="Procedimiento negociado sin publicidad"/>
    <s v="No"/>
    <n v="48400"/>
    <n v="48400"/>
    <s v="168"/>
    <s v="a"/>
    <s v="2"/>
    <s v="EXCLUSIVIDAD TÉCNICA, DE DERECHOS EXCLUSIVOS O ARTÍSTICA_x000a_"/>
    <s v="2022/015672"/>
  </r>
  <r>
    <s v="EEPP"/>
    <s v="Fundación Impulsa Castilla-La Mancha"/>
    <s v="008957/2022"/>
    <x v="16"/>
    <x v="0"/>
    <s v="Procedimiento Abierto Simplificado"/>
    <s v="No"/>
    <n v="55617.65"/>
    <n v="48763"/>
    <s v=""/>
    <s v=""/>
    <s v=""/>
    <s v=""/>
    <s v="@2022/003344"/>
  </r>
  <r>
    <s v="EEPP"/>
    <s v="Fundación Impulsa Castilla-La Mancha"/>
    <s v="008958/2022"/>
    <x v="17"/>
    <x v="0"/>
    <s v="Procedimiento Abierto Simplificado"/>
    <s v="No"/>
    <n v="55617.65"/>
    <n v="47095.62"/>
    <s v=""/>
    <s v=""/>
    <s v=""/>
    <s v=""/>
    <s v="@2022/002710"/>
  </r>
  <r>
    <s v="EEPP"/>
    <s v="Fundación Impulsa Castilla-La Mancha"/>
    <s v="014613/2022"/>
    <x v="18"/>
    <x v="0"/>
    <s v="Procedimiento Abierto Simplificado"/>
    <s v="No"/>
    <n v="55617.65"/>
    <n v="46372.04"/>
    <s v=""/>
    <s v=""/>
    <s v=""/>
    <s v=""/>
    <s v="@2022/003581"/>
  </r>
  <r>
    <s v="EEPP"/>
    <s v="Fundación Impulsa Castilla-La Mancha"/>
    <s v="001563/2022"/>
    <x v="19"/>
    <x v="0"/>
    <s v="Procedimiento negociado sin publicidad"/>
    <s v="No"/>
    <n v="59411"/>
    <n v="59411"/>
    <s v="168"/>
    <s v="a"/>
    <s v="2"/>
    <s v="EXCLUSIVIDAD TÉCNICA, DE DERECHOS EXCLUSIVOS O ARTÍSTICA_x000a_"/>
    <s v="2022/001488"/>
  </r>
  <r>
    <s v="EEPP"/>
    <s v="Fundación Impulsa Castilla-La Mancha"/>
    <s v="004599/2022"/>
    <x v="20"/>
    <x v="0"/>
    <s v="Procedimiento Abierto Simplificado"/>
    <s v="No"/>
    <n v="59895"/>
    <n v="51074.1"/>
    <s v=""/>
    <s v=""/>
    <s v=""/>
    <s v=""/>
    <s v="@2022/001014"/>
  </r>
  <r>
    <s v="EEPP"/>
    <s v="Fundación Impulsa Castilla-La Mancha"/>
    <s v="011952/2022"/>
    <x v="21"/>
    <x v="0"/>
    <s v="Procedimiento negociado sin publicidad"/>
    <s v="No"/>
    <n v="59895"/>
    <n v="59895"/>
    <s v="168"/>
    <s v="a"/>
    <s v="2"/>
    <s v="EXCLUSIVIDAD TÉCNICA, DE DERECHOS EXCLUSIVOS O ARTÍSTICA_x000a_"/>
    <s v="2022/006427"/>
  </r>
  <r>
    <s v="EEPP"/>
    <s v="Fundación Impulsa Castilla-La Mancha"/>
    <s v="034225/2022"/>
    <x v="22"/>
    <x v="0"/>
    <s v="Procedimiento negociado sin publicidad"/>
    <s v="No"/>
    <n v="59992.01"/>
    <n v="59992.01"/>
    <s v="168"/>
    <s v="a"/>
    <s v="2"/>
    <s v="EXCLUSIVIDAD TÉCNICA, DE DERECHOS EXCLUSIVOS O ARTÍSTICA_x000a_"/>
    <s v="2022/017670"/>
  </r>
  <r>
    <s v="EEPP"/>
    <s v="Fundación Impulsa Castilla-La Mancha"/>
    <s v="001364/2022"/>
    <x v="23"/>
    <x v="0"/>
    <s v="Procedimiento Abierto Simplificado"/>
    <s v="No"/>
    <n v="84700"/>
    <n v="77198"/>
    <s v=""/>
    <s v=""/>
    <s v=""/>
    <s v=""/>
    <s v="@2022/000351"/>
  </r>
  <r>
    <s v="EEPP"/>
    <s v="Fundación Impulsa Castilla-La Mancha"/>
    <s v="003588/2022"/>
    <x v="24"/>
    <x v="0"/>
    <s v="Procedimiento abierto; multiplicidad de criterios"/>
    <s v="No"/>
    <n v="84700"/>
    <n v="61440.17"/>
    <s v=""/>
    <s v=""/>
    <s v=""/>
    <s v=""/>
    <s v="@2021/017330"/>
  </r>
  <r>
    <s v="EEPP"/>
    <s v="Fundación Impulsa Castilla-La Mancha"/>
    <s v="007662/2022"/>
    <x v="25"/>
    <x v="0"/>
    <s v="Procedimiento Abierto Simplificado"/>
    <s v="No"/>
    <n v="93000"/>
    <n v="72621.78"/>
    <s v=""/>
    <s v=""/>
    <s v=""/>
    <s v=""/>
    <s v="@2022/001343"/>
  </r>
  <r>
    <s v="EEPP"/>
    <s v="Fundación Impulsa Castilla-La Mancha"/>
    <s v="035794.2/2021"/>
    <x v="14"/>
    <x v="0"/>
    <s v="Procedimiento negociado sin publicidad"/>
    <s v="No"/>
    <n v="100450.17"/>
    <n v="100450.17"/>
    <m/>
    <m/>
    <m/>
    <m/>
    <s v="2021/021907"/>
  </r>
  <r>
    <s v="EEPP"/>
    <s v="Fundación Impulsa Castilla-La Mancha"/>
    <s v="023249/2022"/>
    <x v="26"/>
    <x v="0"/>
    <s v="Procedimiento negociado sin publicidad"/>
    <s v="No"/>
    <n v="106683.28"/>
    <n v="106683.28"/>
    <s v="168"/>
    <s v="a"/>
    <s v="2"/>
    <s v="EXCLUSIVIDAD TÉCNICA, DE DERECHOS EXCLUSIVOS O ARTÍSTICA_x000a_"/>
    <s v="2022/011740"/>
  </r>
  <r>
    <s v="EEPP"/>
    <s v="Fundación Impulsa Castilla-La Mancha"/>
    <s v="017409/2022"/>
    <x v="27"/>
    <x v="0"/>
    <s v="Procedimiento negociado sin publicidad"/>
    <s v="No"/>
    <n v="108839.5"/>
    <n v="108839.5"/>
    <s v="168"/>
    <s v="a"/>
    <s v="1"/>
    <s v="PROCEDIMIENTO ABIERTO O RESTRINGIDO PREVIO DESIERTO O CON OFERTAS INADECUADAS"/>
    <s v="2022/009941"/>
  </r>
  <r>
    <s v="EEPP"/>
    <s v="Fundación Impulsa Castilla-La Mancha"/>
    <s v="004595/2022"/>
    <x v="28"/>
    <x v="0"/>
    <s v="Procedimiento negociado sin publicidad"/>
    <s v="No"/>
    <n v="120794.3"/>
    <n v="120794.3"/>
    <s v="168"/>
    <s v="a"/>
    <s v="2"/>
    <s v="EXCLUSIVIDAD TÉCNICA, DE DERECHOS EXCLUSIVOS O ARTÍSTICA_x000a_"/>
    <s v="2022/003333"/>
  </r>
  <r>
    <s v="EEPP"/>
    <s v="Fundación Impulsa Castilla-La Mancha"/>
    <s v="029551/2022"/>
    <x v="29"/>
    <x v="0"/>
    <s v="Procedimiento negociado sin publicidad"/>
    <s v="No"/>
    <n v="137734.23000000001"/>
    <n v="137734.23000000001"/>
    <s v="168"/>
    <s v="a"/>
    <s v="2"/>
    <s v="EXCLUSIVIDAD TÉCNICA, DE DERECHOS EXCLUSIVOS O ARTÍSTICA_x000a_"/>
    <s v="2022/015025"/>
  </r>
  <r>
    <s v="EEPP"/>
    <s v="Fundación Impulsa Castilla-La Mancha"/>
    <s v="014580/2022"/>
    <x v="30"/>
    <x v="0"/>
    <s v="Procedimiento negociado sin publicidad"/>
    <s v="No"/>
    <n v="152460"/>
    <n v="152460"/>
    <s v="168"/>
    <s v="a"/>
    <s v="2"/>
    <s v="EXCLUSIVIDAD TÉCNICA, DE DERECHOS EXCLUSIVOS O ARTÍSTICA_x000a_"/>
    <s v="2022/006933"/>
  </r>
  <r>
    <s v="EEPP"/>
    <s v="Fundación Impulsa Castilla-La Mancha"/>
    <s v="017414/2022"/>
    <x v="31"/>
    <x v="0"/>
    <s v="Procedimiento negociado sin publicidad"/>
    <s v="No"/>
    <n v="169339.5"/>
    <n v="169339.5"/>
    <s v="168"/>
    <s v="a"/>
    <s v="1"/>
    <s v="PROCEDIMIENTO ABIERTO O RESTRINGIDO PREVIO DESIERTO O CON OFERTAS INADECUADAS"/>
    <s v="2022/010021"/>
  </r>
  <r>
    <s v="EEPP"/>
    <s v="Fundación Impulsa Castilla-La Mancha"/>
    <s v="004070/2022"/>
    <x v="32"/>
    <x v="0"/>
    <s v="Procedimiento negociado sin publicidad"/>
    <s v="No"/>
    <n v="344850"/>
    <n v="344850"/>
    <s v="168"/>
    <s v="a"/>
    <s v="2"/>
    <s v="EXCLUSIVIDAD TÉCNICA, DE DERECHOS EXCLUSIVOS O ARTÍSTICA_x000a_"/>
    <s v="2022/002371"/>
  </r>
  <r>
    <s v="EEPP"/>
    <s v="Fundación Impulsa Castilla-La Mancha"/>
    <s v="053906/2022"/>
    <x v="33"/>
    <x v="0"/>
    <s v="Procedimiento negociado sin publicidad"/>
    <s v="No"/>
    <n v="393250"/>
    <n v="393250"/>
    <s v="168"/>
    <s v="a"/>
    <s v="2"/>
    <s v="EXCLUSIVIDAD TÉCNICA, DE DERECHOS EXCLUSIVOS O ARTÍSTICA_x000a_"/>
    <s v="2022/025924"/>
  </r>
  <r>
    <s v="EEPP"/>
    <s v="Fundación Impulsa Castilla-La Mancha"/>
    <s v="037770/2022"/>
    <x v="34"/>
    <x v="0"/>
    <s v="Procedimiento abierto; multiplicidad de criterios"/>
    <s v="No"/>
    <n v="988570"/>
    <n v="918727.99"/>
    <s v=""/>
    <s v=""/>
    <s v=""/>
    <s v=""/>
    <s v="@2022/011908"/>
  </r>
  <r>
    <s v="EEPP"/>
    <s v="Fundación Parque Científico y Tecnológico de Castilla-La Mancha"/>
    <s v="007617/2022"/>
    <x v="35"/>
    <x v="0"/>
    <s v="Procedimiento Abierto Simplificado"/>
    <s v="No"/>
    <n v="10995.54"/>
    <n v="7317.5"/>
    <s v=""/>
    <s v=""/>
    <s v=""/>
    <s v=""/>
    <s v="@2022/000725"/>
  </r>
  <r>
    <s v="EEPP"/>
    <s v="Fundación Parque Científico y Tecnológico de Castilla-La Mancha"/>
    <s v="029204/2022"/>
    <x v="36"/>
    <x v="0"/>
    <s v="Procedimiento Abierto Simplificado"/>
    <s v="No"/>
    <n v="11906.4"/>
    <n v="0"/>
    <s v=""/>
    <s v=""/>
    <s v=""/>
    <s v=""/>
    <s v="@2022/010911"/>
  </r>
  <r>
    <s v="EEPP"/>
    <s v="Fundación Parque Científico y Tecnológico de Castilla-La Mancha"/>
    <s v="023293/2022"/>
    <x v="37"/>
    <x v="0"/>
    <s v="Procedimiento Abierto Simplificado"/>
    <s v="No"/>
    <n v="20999.55"/>
    <n v="20999.55"/>
    <s v=""/>
    <s v=""/>
    <s v=""/>
    <s v=""/>
    <s v="@2022/005571"/>
  </r>
  <r>
    <s v="EEPP"/>
    <s v="Fundación Parque Científico y Tecnológico de Castilla-La Mancha"/>
    <s v="011567/2022"/>
    <x v="38"/>
    <x v="0"/>
    <s v="Procedimiento Abierto Simplificado"/>
    <s v="No"/>
    <n v="28752.68"/>
    <n v="18114.189999999999"/>
    <s v=""/>
    <s v=""/>
    <s v=""/>
    <s v=""/>
    <s v="@2022/001349"/>
  </r>
  <r>
    <s v="EEPP"/>
    <s v="Fundación Parque Científico y Tecnológico de Castilla-La Mancha"/>
    <s v="008159/2022"/>
    <x v="39"/>
    <x v="0"/>
    <s v="Procedimiento Abierto Simplificado"/>
    <s v="No"/>
    <n v="35000"/>
    <n v="25333.63"/>
    <s v=""/>
    <s v=""/>
    <s v=""/>
    <s v=""/>
    <s v="@2022/001103"/>
  </r>
  <r>
    <s v="EEPP"/>
    <s v="Fundación Parque Científico y Tecnológico de Castilla-La Mancha"/>
    <s v="001404/2022"/>
    <x v="40"/>
    <x v="0"/>
    <s v="Procedimiento Abierto Simplificado"/>
    <s v="No"/>
    <n v="40855.19"/>
    <n v="40825.410000000003"/>
    <s v=""/>
    <s v=""/>
    <s v=""/>
    <s v=""/>
    <s v="@2022/000251"/>
  </r>
  <r>
    <s v="EEPP"/>
    <s v="Fundación Parque Científico y Tecnológico de Castilla-La Mancha"/>
    <s v="023292/2022"/>
    <x v="41"/>
    <x v="0"/>
    <s v="Procedimiento Abierto Simplificado"/>
    <s v="No"/>
    <n v="59000"/>
    <n v="36118.5"/>
    <s v=""/>
    <s v=""/>
    <s v=""/>
    <s v=""/>
    <s v="@2022/005312"/>
  </r>
  <r>
    <s v="EEPP"/>
    <s v="Fundación Parque Científico y Tecnológico de Castilla-La Mancha"/>
    <s v="027378/2022"/>
    <x v="42"/>
    <x v="0"/>
    <s v="Procedimiento Abierto Simplificado"/>
    <s v="No"/>
    <n v="139999.42000000001"/>
    <n v="135463.01999999999"/>
    <s v=""/>
    <s v=""/>
    <s v=""/>
    <s v=""/>
    <s v="@2022/005390"/>
  </r>
  <r>
    <s v="EEPP"/>
    <s v="Fundación Parque Científico y Tecnológico de Castilla-La Mancha"/>
    <s v="037343/2022"/>
    <x v="43"/>
    <x v="0"/>
    <s v="Procedimiento abierto; multiplicidad de criterios"/>
    <s v="No"/>
    <n v="392985.85"/>
    <n v="370631.48"/>
    <s v=""/>
    <s v=""/>
    <s v=""/>
    <s v=""/>
    <s v="@2022/011160"/>
  </r>
  <r>
    <s v="EEPP"/>
    <s v="Fundación Sociosanitaria de Castilla-La Mancha"/>
    <s v="052905/2022"/>
    <x v="44"/>
    <x v="0"/>
    <s v="Procedimiento abierto; multiplicidad de criterios"/>
    <s v="No"/>
    <n v="190571.7"/>
    <n v="171876.38"/>
    <s v=""/>
    <s v=""/>
    <s v=""/>
    <s v=""/>
    <s v="@2022/018737"/>
  </r>
  <r>
    <s v="EEPP"/>
    <s v="Fundación Sociosanitaria de Castilla-La Mancha"/>
    <s v="052906/2022"/>
    <x v="45"/>
    <x v="0"/>
    <s v="Procedimiento abierto; multiplicidad de criterios"/>
    <s v="No"/>
    <n v="399669.86"/>
    <n v="377669.69"/>
    <s v=""/>
    <s v=""/>
    <s v=""/>
    <s v=""/>
    <s v="@2022/018383"/>
  </r>
  <r>
    <s v="EEPP"/>
    <s v="Fundación Sociosanitaria de Castilla-La Mancha"/>
    <s v="027864/2022"/>
    <x v="46"/>
    <x v="0"/>
    <s v="Procedimiento abierto; multiplicidad de criterios"/>
    <s v="No"/>
    <n v="951600"/>
    <n v="914085"/>
    <s v=""/>
    <s v=""/>
    <s v=""/>
    <s v=""/>
    <s v="@2022/004284"/>
  </r>
  <r>
    <s v="EEPP"/>
    <s v="Fundación Sociosanitaria de Castilla-La Mancha"/>
    <s v="027866/2022"/>
    <x v="47"/>
    <x v="0"/>
    <s v="Procedimiento abierto; multiplicidad de criterios"/>
    <s v="No"/>
    <n v="1141920"/>
    <n v="1050566.3999999999"/>
    <s v=""/>
    <s v=""/>
    <s v=""/>
    <s v=""/>
    <s v="@2022/004343"/>
  </r>
  <r>
    <s v="EEPP"/>
    <s v="Fundación Sociosanitaria de Castilla-La Mancha"/>
    <s v="027867/2022"/>
    <x v="48"/>
    <x v="0"/>
    <s v="Procedimiento abierto; multiplicidad de criterios"/>
    <s v="No"/>
    <n v="3367065.31"/>
    <n v="3367065.31"/>
    <s v=""/>
    <s v=""/>
    <s v=""/>
    <s v=""/>
    <s v="@2022/004347"/>
  </r>
  <r>
    <s v="EEPP"/>
    <s v="Gestión Ambiental de Castilla-La Mancha, S.A (Geacam)"/>
    <s v="045177/2022"/>
    <x v="49"/>
    <x v="0"/>
    <s v="Procedimiento abierto; multiplicidad de criterios"/>
    <s v="No"/>
    <n v="8000"/>
    <n v="4023.25"/>
    <s v=""/>
    <s v=""/>
    <s v=""/>
    <s v=""/>
    <s v="@2022/019524"/>
  </r>
  <r>
    <s v="EEPP"/>
    <s v="Gestión Ambiental de Castilla-La Mancha, S.A (Geacam)"/>
    <s v="038730/2022"/>
    <x v="50"/>
    <x v="0"/>
    <s v="Procedimiento abierto; multiplicidad de criterios"/>
    <s v="No"/>
    <n v="10999.99"/>
    <n v="8950"/>
    <s v=""/>
    <s v=""/>
    <s v=""/>
    <s v=""/>
    <s v="@2022/016967"/>
  </r>
  <r>
    <s v="EEPP"/>
    <s v="Gestión Ambiental de Castilla-La Mancha, S.A (Geacam)"/>
    <s v="038729/2022"/>
    <x v="50"/>
    <x v="0"/>
    <s v="Procedimiento abierto; multiplicidad de criterios"/>
    <s v="No"/>
    <n v="11000"/>
    <n v="9000"/>
    <s v=""/>
    <s v=""/>
    <s v=""/>
    <s v=""/>
    <s v="@2022/016967"/>
  </r>
  <r>
    <s v="EEPP"/>
    <s v="Gestión Ambiental de Castilla-La Mancha, S.A (Geacam)"/>
    <s v="003470/2022"/>
    <x v="51"/>
    <x v="0"/>
    <s v="Procedimiento abierto; multiplicidad de criterios"/>
    <s v="No"/>
    <n v="12293.2"/>
    <n v="10769"/>
    <s v=""/>
    <s v=""/>
    <s v=""/>
    <s v=""/>
    <s v="@2021/018714"/>
  </r>
  <r>
    <s v="EEPP"/>
    <s v="Gestión Ambiental de Castilla-La Mancha, S.A (Geacam)"/>
    <s v="036574/2022"/>
    <x v="52"/>
    <x v="0"/>
    <s v="Procedimiento abierto; multiplicidad de criterios"/>
    <s v="No"/>
    <n v="14799.99"/>
    <n v="12308"/>
    <s v=""/>
    <s v=""/>
    <s v=""/>
    <s v=""/>
    <s v="@2022/015006"/>
  </r>
  <r>
    <s v="EEPP"/>
    <s v="Gestión Ambiental de Castilla-La Mancha, S.A (Geacam)"/>
    <s v="039175/2022"/>
    <x v="50"/>
    <x v="0"/>
    <s v="Procedimiento abierto; multiplicidad de criterios"/>
    <s v="No"/>
    <n v="18700.009999999998"/>
    <n v="14773.85"/>
    <s v=""/>
    <s v=""/>
    <s v=""/>
    <s v=""/>
    <s v="@2022/016967"/>
  </r>
  <r>
    <s v="EEPP"/>
    <s v="Gestión Ambiental de Castilla-La Mancha, S.A (Geacam)"/>
    <s v="003469/2022"/>
    <x v="51"/>
    <x v="0"/>
    <s v="Procedimiento abierto; multiplicidad de criterios"/>
    <s v="No"/>
    <n v="20102.27"/>
    <n v="17425.900000000001"/>
    <s v=""/>
    <s v=""/>
    <s v=""/>
    <s v=""/>
    <s v="@2021/018714"/>
  </r>
  <r>
    <s v="EEPP"/>
    <s v="Gestión Ambiental de Castilla-La Mancha, S.A (Geacam)"/>
    <s v="043563/2022"/>
    <x v="53"/>
    <x v="0"/>
    <s v="Procedimiento negociado sin publicidad"/>
    <s v="No"/>
    <n v="25363.279999999999"/>
    <n v="25363.279999999999"/>
    <s v="168"/>
    <s v="a"/>
    <s v="2"/>
    <s v="EXCLUSIVIDAD TÉCNICA, DE DERECHOS EXCLUSIVOS O ARTÍSTICA_x000a_"/>
    <s v="2022/021051"/>
  </r>
  <r>
    <s v="EEPP"/>
    <s v="Gestión Ambiental de Castilla-La Mancha, S.A (Geacam)"/>
    <s v="014969/2022"/>
    <x v="54"/>
    <x v="0"/>
    <s v="Procedimiento negociado sin publicidad"/>
    <s v="No"/>
    <n v="27709"/>
    <n v="27709"/>
    <s v="168"/>
    <s v="a"/>
    <s v="2"/>
    <s v="EXCLUSIVIDAD TÉCNICA, DE DERECHOS EXCLUSIVOS O ARTÍSTICA_x000a_"/>
    <s v="2022/006862"/>
  </r>
  <r>
    <s v="EEPP"/>
    <s v="Gestión Ambiental de Castilla-La Mancha, S.A (Geacam)"/>
    <s v="008498/2022"/>
    <x v="55"/>
    <x v="0"/>
    <s v="Procedimiento negociado sin publicidad"/>
    <s v="No"/>
    <n v="28366.27"/>
    <n v="28366.27"/>
    <s v="168"/>
    <s v="a"/>
    <s v="2"/>
    <s v="EXCLUSIVIDAD TÉCNICA, DE DERECHOS EXCLUSIVOS O ARTÍSTICA_x000a_"/>
    <s v="2022/004784"/>
  </r>
  <r>
    <s v="EEPP"/>
    <s v="Gestión Ambiental de Castilla-La Mancha, S.A (Geacam)"/>
    <s v="032590/2022"/>
    <x v="56"/>
    <x v="0"/>
    <s v="Procedimiento negociado sin publicidad"/>
    <s v="No"/>
    <n v="28408.38"/>
    <n v="28408.38"/>
    <s v="168"/>
    <s v="a"/>
    <s v="2"/>
    <s v="EXCLUSIVIDAD TÉCNICA, DE DERECHOS EXCLUSIVOS O ARTÍSTICA_x000a_"/>
    <s v="2022/014315"/>
  </r>
  <r>
    <s v="EEPP"/>
    <s v="Gestión Ambiental de Castilla-La Mancha, S.A (Geacam)"/>
    <s v="039219/2022"/>
    <x v="57"/>
    <x v="0"/>
    <s v="Procedimiento abierto; multiplicidad de criterios"/>
    <s v="No"/>
    <n v="30000"/>
    <n v="23189.59"/>
    <s v=""/>
    <s v=""/>
    <s v=""/>
    <s v=""/>
    <s v="@2022/017209"/>
  </r>
  <r>
    <s v="EEPP"/>
    <s v="Gestión Ambiental de Castilla-La Mancha, S.A (Geacam)"/>
    <s v="043925/2022"/>
    <x v="58"/>
    <x v="0"/>
    <s v="Procedimiento negociado sin publicidad"/>
    <s v="No"/>
    <n v="32560.01"/>
    <n v="32560.01"/>
    <s v="168"/>
    <s v="a"/>
    <s v="3"/>
    <s v="CONTRATO SECRETO O RESERVADO"/>
    <s v="2022/021339"/>
  </r>
  <r>
    <s v="EEPP"/>
    <s v="Gestión Ambiental de Castilla-La Mancha, S.A (Geacam)"/>
    <s v="003465/2022"/>
    <x v="51"/>
    <x v="0"/>
    <s v="Procedimiento abierto; multiplicidad de criterios"/>
    <s v="No"/>
    <n v="32722.71"/>
    <n v="32137.71"/>
    <s v=""/>
    <s v=""/>
    <s v=""/>
    <s v=""/>
    <s v="@2021/018714"/>
  </r>
  <r>
    <s v="EEPP"/>
    <s v="Gestión Ambiental de Castilla-La Mancha, S.A (Geacam)"/>
    <s v="014954/2022"/>
    <x v="59"/>
    <x v="0"/>
    <s v="Procedimiento abierto. Un solo criterio"/>
    <s v="No"/>
    <n v="35000"/>
    <n v="17545"/>
    <s v=""/>
    <s v=""/>
    <s v=""/>
    <s v=""/>
    <s v="@2022/003083"/>
  </r>
  <r>
    <s v="EEPP"/>
    <s v="Gestión Ambiental de Castilla-La Mancha, S.A (Geacam)"/>
    <s v="047290/2022"/>
    <x v="60"/>
    <x v="0"/>
    <s v="Procedimiento negociado sin publicidad"/>
    <s v="No"/>
    <n v="46249.32"/>
    <n v="46249.32"/>
    <s v="168"/>
    <s v="a"/>
    <s v="2"/>
    <s v="EXCLUSIVIDAD TÉCNICA, DE DERECHOS EXCLUSIVOS O ARTÍSTICA_x000a_"/>
    <s v="2022/021312"/>
  </r>
  <r>
    <s v="EEPP"/>
    <s v="Gestión Ambiental de Castilla-La Mancha, S.A (Geacam)"/>
    <s v="033326/2022"/>
    <x v="61"/>
    <x v="0"/>
    <s v="Procedimiento negociado sin publicidad"/>
    <s v="No"/>
    <n v="51836.4"/>
    <n v="51836.4"/>
    <s v="168"/>
    <s v="a"/>
    <s v="2"/>
    <s v="EXCLUSIVIDAD TÉCNICA, DE DERECHOS EXCLUSIVOS O ARTÍSTICA_x000a_"/>
    <s v="2022/016146"/>
  </r>
  <r>
    <s v="EEPP"/>
    <s v="Gestión Ambiental de Castilla-La Mancha, S.A (Geacam)"/>
    <s v="011453/2022"/>
    <x v="62"/>
    <x v="0"/>
    <s v="Procedimiento negociado sin publicidad"/>
    <s v="No"/>
    <n v="57000"/>
    <n v="51836.4"/>
    <s v="168"/>
    <s v="a"/>
    <s v="2"/>
    <s v="EXCLUSIVIDAD TÉCNICA, DE DERECHOS EXCLUSIVOS O ARTÍSTICA_x000a_"/>
    <s v="2022/005833"/>
  </r>
  <r>
    <s v="EEPP"/>
    <s v="Gestión Ambiental de Castilla-La Mancha, S.A (Geacam)"/>
    <s v="007621/2022"/>
    <x v="63"/>
    <x v="0"/>
    <s v="Procedimiento negociado sin publicidad"/>
    <s v="No"/>
    <n v="59000"/>
    <n v="58999.6"/>
    <s v="168"/>
    <s v="a"/>
    <s v="2"/>
    <s v="EXCLUSIVIDAD TÉCNICA, DE DERECHOS EXCLUSIVOS O ARTÍSTICA_x000a_"/>
    <s v="2022/003976"/>
  </r>
  <r>
    <s v="EEPP"/>
    <s v="Gestión Ambiental de Castilla-La Mancha, S.A (Geacam)"/>
    <s v="028538/2022"/>
    <x v="64"/>
    <x v="0"/>
    <s v="Procedimiento negociado sin publicidad"/>
    <s v="No"/>
    <n v="59990"/>
    <n v="58936.68"/>
    <s v="168"/>
    <s v="a"/>
    <s v="2"/>
    <s v="EXCLUSIVIDAD TÉCNICA, DE DERECHOS EXCLUSIVOS O ARTÍSTICA_x000a_"/>
    <s v="2022/011142"/>
  </r>
  <r>
    <s v="EEPP"/>
    <s v="Gestión Ambiental de Castilla-La Mancha, S.A (Geacam)"/>
    <s v="022475/2022"/>
    <x v="65"/>
    <x v="0"/>
    <s v="Procedimiento negociado sin publicidad"/>
    <s v="No"/>
    <n v="59999.99"/>
    <n v="59999.99"/>
    <s v="168"/>
    <s v="a"/>
    <s v="2"/>
    <s v="EXCLUSIVIDAD TÉCNICA, DE DERECHOS EXCLUSIVOS O ARTÍSTICA_x000a_"/>
    <s v="2022/010741"/>
  </r>
  <r>
    <s v="EEPP"/>
    <s v="Gestión Ambiental de Castilla-La Mancha, S.A (Geacam)"/>
    <s v="004442/2022"/>
    <x v="66"/>
    <x v="0"/>
    <s v="Procedimiento negociado sin publicidad"/>
    <s v="No"/>
    <n v="76251.539999999994"/>
    <n v="76251.539999999994"/>
    <s v="168"/>
    <s v="a"/>
    <s v="2"/>
    <s v="EXCLUSIVIDAD TÉCNICA, DE DERECHOS EXCLUSIVOS O ARTÍSTICA_x000a_"/>
    <s v="2022/001455"/>
  </r>
  <r>
    <s v="EEPP"/>
    <s v="Gestión Ambiental de Castilla-La Mancha, S.A (Geacam)"/>
    <s v="003464/2022"/>
    <x v="51"/>
    <x v="0"/>
    <s v="Procedimiento abierto; multiplicidad de criterios"/>
    <s v="No"/>
    <n v="88475.74"/>
    <n v="68168.05"/>
    <s v=""/>
    <s v=""/>
    <s v=""/>
    <s v=""/>
    <s v="@2021/018714"/>
  </r>
  <r>
    <s v="EEPP"/>
    <s v="Gestión Ambiental de Castilla-La Mancha, S.A (Geacam)"/>
    <s v="024172/2022"/>
    <x v="67"/>
    <x v="0"/>
    <s v="Procedimiento abierto; multiplicidad de criterios"/>
    <s v="No"/>
    <n v="107450"/>
    <n v="49500"/>
    <s v=""/>
    <s v=""/>
    <s v=""/>
    <s v=""/>
    <s v="@2022/007098"/>
  </r>
  <r>
    <s v="EEPP"/>
    <s v="Gestión Ambiental de Castilla-La Mancha, S.A (Geacam)"/>
    <s v="017610/2022"/>
    <x v="68"/>
    <x v="0"/>
    <s v="Procedimiento abierto; multiplicidad de criterios"/>
    <s v="No"/>
    <n v="129171.15"/>
    <n v="95586.37"/>
    <s v=""/>
    <s v=""/>
    <s v=""/>
    <s v=""/>
    <s v="@2022/005232"/>
  </r>
  <r>
    <s v="EEPP"/>
    <s v="Gestión Ambiental de Castilla-La Mancha, S.A (Geacam)"/>
    <s v="043639/2022"/>
    <x v="69"/>
    <x v="0"/>
    <s v="Procedimiento abierto; multiplicidad de criterios"/>
    <s v="No"/>
    <n v="139148.79"/>
    <n v="118172.5"/>
    <s v=""/>
    <s v=""/>
    <s v=""/>
    <s v=""/>
    <s v="@2022/017332"/>
  </r>
  <r>
    <s v="EEPP"/>
    <s v="Gestión Ambiental de Castilla-La Mancha, S.A (Geacam)"/>
    <s v="022270/2022"/>
    <x v="70"/>
    <x v="0"/>
    <s v="Procedimiento abierto; multiplicidad de criterios"/>
    <s v="No"/>
    <n v="190000"/>
    <n v="135460.22"/>
    <s v=""/>
    <s v=""/>
    <s v=""/>
    <s v=""/>
    <s v="@2022/005957"/>
  </r>
  <r>
    <s v="EEPP"/>
    <s v="Gestión de Infraestructuras de Castilla-La Mancha, S.A.U (Gicaman)"/>
    <s v="043963/2022"/>
    <x v="71"/>
    <x v="0"/>
    <s v="Procedimiento abierto; multiplicidad de criterios"/>
    <s v="No"/>
    <n v="21175"/>
    <n v="18150"/>
    <s v=""/>
    <s v=""/>
    <s v=""/>
    <s v=""/>
    <s v="@2022/015712"/>
  </r>
  <r>
    <s v="EEPP"/>
    <s v="Gestión de Infraestructuras de Castilla-La Mancha, S.A.U (Gicaman)"/>
    <s v="038135/2022"/>
    <x v="72"/>
    <x v="0"/>
    <s v="Procedimiento abierto; multiplicidad de criterios"/>
    <s v="No"/>
    <n v="135544.14000000001"/>
    <n v="110468.47"/>
    <s v=""/>
    <s v=""/>
    <s v=""/>
    <s v=""/>
    <s v="@2022/007472"/>
  </r>
  <r>
    <s v="EEPP"/>
    <s v="Gestión de Infraestructuras de Castilla-La Mancha, S.A.U (Gicaman)"/>
    <s v="003793/2022"/>
    <x v="73"/>
    <x v="0"/>
    <s v="Procedimiento abierto; multiplicidad de criterios"/>
    <s v="No"/>
    <n v="180854.34"/>
    <n v="153676.41"/>
    <s v=""/>
    <s v=""/>
    <s v=""/>
    <s v=""/>
    <s v="@2021/014432"/>
  </r>
  <r>
    <s v="EEPP"/>
    <s v="Gestión de Infraestructuras de Castilla-La Mancha, S.A.U (Gicaman)"/>
    <s v="038130/2022"/>
    <x v="74"/>
    <x v="0"/>
    <s v="Procedimiento abierto; multiplicidad de criterios"/>
    <s v="No"/>
    <n v="199588.82"/>
    <n v="178706.52"/>
    <s v=""/>
    <s v=""/>
    <s v=""/>
    <s v=""/>
    <s v="@2022/010767"/>
  </r>
  <r>
    <s v="EEPP"/>
    <s v="Gestión de Infraestructuras de Castilla-La Mancha, S.A.U (Gicaman)"/>
    <s v="024299/2022"/>
    <x v="75"/>
    <x v="0"/>
    <s v="Procedimiento abierto; multiplicidad de criterios"/>
    <s v="No"/>
    <n v="211260.2"/>
    <n v="181890.39"/>
    <s v=""/>
    <s v=""/>
    <s v=""/>
    <s v=""/>
    <s v="@2022/003770"/>
  </r>
  <r>
    <s v="EEPP"/>
    <s v="Gestión de Infraestructuras de Castilla-La Mancha, S.A.U (Gicaman)"/>
    <s v="024467/2022"/>
    <x v="76"/>
    <x v="0"/>
    <s v="Procedimiento abierto; multiplicidad de criterios"/>
    <s v="No"/>
    <n v="211260.2"/>
    <n v="186773.66"/>
    <s v=""/>
    <s v=""/>
    <s v=""/>
    <s v=""/>
    <s v="@2022/003825"/>
  </r>
  <r>
    <s v="EEPP"/>
    <s v="Grupo Ente Público Radiotelevisión de Castilla-La Mancha"/>
    <s v="028548/2022"/>
    <x v="77"/>
    <x v="0"/>
    <s v="Procedimiento abierto; multiplicidad de criterios"/>
    <s v="No"/>
    <n v="9680"/>
    <n v="7247.9"/>
    <s v=""/>
    <s v=""/>
    <s v=""/>
    <s v=""/>
    <s v="@2022/010026"/>
  </r>
  <r>
    <s v="EEPP"/>
    <s v="Grupo Ente Público Radiotelevisión de Castilla-La Mancha"/>
    <s v="024180/2022"/>
    <x v="78"/>
    <x v="0"/>
    <s v="Procedimiento abierto; multiplicidad de criterios"/>
    <s v="No"/>
    <n v="12000"/>
    <n v="10500"/>
    <s v=""/>
    <s v=""/>
    <s v=""/>
    <s v=""/>
    <s v="@2022/000789"/>
  </r>
  <r>
    <s v="EEPP"/>
    <s v="Grupo Ente Público Radiotelevisión de Castilla-La Mancha"/>
    <s v="038406/2022"/>
    <x v="79"/>
    <x v="0"/>
    <s v="Procedimiento abierto; multiplicidad de criterios"/>
    <s v="No"/>
    <n v="33880"/>
    <n v="29040"/>
    <s v=""/>
    <s v=""/>
    <s v=""/>
    <s v=""/>
    <s v="@2022/011025"/>
  </r>
  <r>
    <s v="EEPP"/>
    <s v="Grupo Ente Público Radiotelevisión de Castilla-La Mancha"/>
    <s v="023261/2022"/>
    <x v="78"/>
    <x v="0"/>
    <s v="Procedimiento abierto; multiplicidad de criterios"/>
    <s v="No"/>
    <n v="40000"/>
    <n v="20362.23"/>
    <s v=""/>
    <s v=""/>
    <s v=""/>
    <s v=""/>
    <s v="@2022/000789"/>
  </r>
  <r>
    <s v="EEPP"/>
    <s v="Grupo Ente Público Radiotelevisión de Castilla-La Mancha"/>
    <s v="003521/2022"/>
    <x v="80"/>
    <x v="0"/>
    <s v="Procedimiento abierto; multiplicidad de criterios"/>
    <s v="No"/>
    <n v="41926.5"/>
    <n v="30002.65"/>
    <s v=""/>
    <s v=""/>
    <s v=""/>
    <s v=""/>
    <s v="@2021/018129"/>
  </r>
  <r>
    <s v="EEPP"/>
    <s v="Grupo Ente Público Radiotelevisión de Castilla-La Mancha"/>
    <s v="044426/2022"/>
    <x v="81"/>
    <x v="0"/>
    <s v="Procedimiento abierto; multiplicidad de criterios"/>
    <s v="No"/>
    <n v="46948"/>
    <n v="44600.6"/>
    <s v=""/>
    <s v=""/>
    <s v=""/>
    <s v=""/>
    <s v="@2022/014146"/>
  </r>
  <r>
    <s v="EEPP"/>
    <s v="Grupo Ente Público Radiotelevisión de Castilla-La Mancha"/>
    <s v="044420/2022"/>
    <x v="81"/>
    <x v="0"/>
    <s v="Procedimiento abierto; multiplicidad de criterios"/>
    <s v="No"/>
    <n v="51062"/>
    <n v="43402.7"/>
    <s v=""/>
    <s v=""/>
    <s v=""/>
    <s v=""/>
    <s v="@2022/014146"/>
  </r>
  <r>
    <s v="EEPP"/>
    <s v="Grupo Ente Público Radiotelevisión de Castilla-La Mancha"/>
    <s v="045214/2022"/>
    <x v="81"/>
    <x v="0"/>
    <s v="Procedimiento abierto; multiplicidad de criterios"/>
    <s v="No"/>
    <n v="51062"/>
    <n v="49530.14"/>
    <s v=""/>
    <s v=""/>
    <s v=""/>
    <s v=""/>
    <s v="@2022/014146"/>
  </r>
  <r>
    <s v="EEPP"/>
    <s v="Grupo Ente Público Radiotelevisión de Castilla-La Mancha"/>
    <s v="045213/2022"/>
    <x v="81"/>
    <x v="0"/>
    <s v="Procedimiento abierto; multiplicidad de criterios"/>
    <s v="No"/>
    <n v="53482"/>
    <n v="51841.24"/>
    <s v=""/>
    <s v=""/>
    <s v=""/>
    <s v=""/>
    <s v="@2022/014146"/>
  </r>
  <r>
    <s v="EEPP"/>
    <s v="Grupo Ente Público Radiotelevisión de Castilla-La Mancha"/>
    <s v="044424/2022"/>
    <x v="81"/>
    <x v="0"/>
    <s v="Procedimiento abierto; multiplicidad de criterios"/>
    <s v="No"/>
    <n v="53966"/>
    <n v="45871.1"/>
    <s v=""/>
    <s v=""/>
    <s v=""/>
    <s v=""/>
    <s v="@2022/014146"/>
  </r>
  <r>
    <s v="EEPP"/>
    <s v="Grupo Ente Público Radiotelevisión de Castilla-La Mancha"/>
    <s v="038412/2022"/>
    <x v="79"/>
    <x v="0"/>
    <s v="Procedimiento abierto; multiplicidad de criterios"/>
    <s v="No"/>
    <n v="72600"/>
    <n v="63525"/>
    <s v=""/>
    <s v=""/>
    <s v=""/>
    <s v=""/>
    <s v="@2022/011025"/>
  </r>
  <r>
    <s v="EEPP"/>
    <s v="Grupo Ente Público Radiotelevisión de Castilla-La Mancha"/>
    <s v="007015/2022"/>
    <x v="80"/>
    <x v="0"/>
    <s v="Procedimiento abierto; multiplicidad de criterios"/>
    <s v="No"/>
    <n v="76230"/>
    <n v="70085.52"/>
    <s v=""/>
    <s v=""/>
    <s v=""/>
    <s v=""/>
    <s v="@2021/018129"/>
  </r>
  <r>
    <s v="EEPP"/>
    <s v="Grupo Ente Público Radiotelevisión de Castilla-La Mancha"/>
    <s v="028545/2022"/>
    <x v="77"/>
    <x v="0"/>
    <s v="Procedimiento abierto; multiplicidad de criterios"/>
    <s v="No"/>
    <n v="78650"/>
    <n v="71571.5"/>
    <s v=""/>
    <s v=""/>
    <s v=""/>
    <s v=""/>
    <s v="@2022/010026"/>
  </r>
  <r>
    <s v="EEPP"/>
    <s v="Grupo Ente Público Radiotelevisión de Castilla-La Mancha"/>
    <s v="038411/2022"/>
    <x v="79"/>
    <x v="0"/>
    <s v="Procedimiento abierto; multiplicidad de criterios"/>
    <s v="No"/>
    <n v="96788.32"/>
    <n v="63860.78"/>
    <s v=""/>
    <s v=""/>
    <s v=""/>
    <s v=""/>
    <s v="@2022/011025"/>
  </r>
  <r>
    <s v="EEPP"/>
    <s v="Grupo Ente Público Radiotelevisión de Castilla-La Mancha"/>
    <s v="009244/2022"/>
    <x v="82"/>
    <x v="0"/>
    <s v="Procedimiento abierto; multiplicidad de criterios"/>
    <s v="No"/>
    <n v="96800"/>
    <n v="91960"/>
    <s v=""/>
    <s v=""/>
    <s v=""/>
    <s v=""/>
    <s v="@2022/002430"/>
  </r>
  <r>
    <s v="EEPP"/>
    <s v="Grupo Ente Público Radiotelevisión de Castilla-La Mancha"/>
    <s v="022615/2022"/>
    <x v="83"/>
    <x v="0"/>
    <s v="Procedimiento abierto; multiplicidad de criterios"/>
    <s v="No"/>
    <n v="102245"/>
    <n v="66429"/>
    <s v=""/>
    <s v=""/>
    <s v=""/>
    <s v=""/>
    <s v="@2022/000787"/>
  </r>
  <r>
    <s v="EEPP"/>
    <s v="Grupo Ente Público Radiotelevisión de Castilla-La Mancha"/>
    <s v="024178/2022"/>
    <x v="78"/>
    <x v="0"/>
    <s v="Procedimiento abierto; multiplicidad de criterios"/>
    <s v="No"/>
    <n v="102850"/>
    <n v="73822.86"/>
    <s v=""/>
    <s v=""/>
    <s v=""/>
    <s v=""/>
    <s v="@2022/000789"/>
  </r>
  <r>
    <s v="EEPP"/>
    <s v="Grupo Ente Público Radiotelevisión de Castilla-La Mancha"/>
    <s v="054384/2022"/>
    <x v="84"/>
    <x v="0"/>
    <s v="Procedimiento abierto; multiplicidad de criterios"/>
    <s v="No"/>
    <n v="150645"/>
    <n v="150645"/>
    <s v=""/>
    <s v=""/>
    <s v=""/>
    <s v=""/>
    <s v="@2022/012382"/>
  </r>
  <r>
    <s v="EEPP"/>
    <s v="Grupo Ente Público Radiotelevisión de Castilla-La Mancha"/>
    <s v="044456/2022"/>
    <x v="85"/>
    <x v="0"/>
    <s v="Procedimiento abierto; multiplicidad de criterios"/>
    <s v="No"/>
    <n v="234921.5"/>
    <n v="234921.5"/>
    <s v=""/>
    <s v=""/>
    <s v=""/>
    <s v=""/>
    <s v="@2022/012297"/>
  </r>
  <r>
    <s v="EEPP"/>
    <s v="Grupo Ente Público Radiotelevisión de Castilla-La Mancha"/>
    <s v="011243/2022"/>
    <x v="86"/>
    <x v="0"/>
    <s v="Procedimiento abierto; multiplicidad de criterios"/>
    <s v="No"/>
    <n v="289187.58"/>
    <n v="245910.72"/>
    <s v=""/>
    <s v=""/>
    <s v=""/>
    <s v=""/>
    <s v="@2022/001025"/>
  </r>
  <r>
    <s v="EEPP"/>
    <s v="Grupo Ente Público Radiotelevisión de Castilla-La Mancha"/>
    <s v="038739/2022"/>
    <x v="87"/>
    <x v="0"/>
    <s v="Procedimiento abierto; multiplicidad de criterios"/>
    <s v="No"/>
    <n v="3806823.35"/>
    <n v="3597448.04"/>
    <s v=""/>
    <s v=""/>
    <s v=""/>
    <s v=""/>
    <s v="@2022/000874"/>
  </r>
  <r>
    <s v="EEPP"/>
    <s v="Grupo Ente Público Radiotelevisión de Castilla-La Mancha"/>
    <s v="038738/2022"/>
    <x v="87"/>
    <x v="0"/>
    <s v="Procedimiento abierto; multiplicidad de criterios"/>
    <s v="No"/>
    <n v="29570258.300000001"/>
    <n v="28697935.719999999"/>
    <s v=""/>
    <s v=""/>
    <s v=""/>
    <s v=""/>
    <s v="@2022/000874"/>
  </r>
  <r>
    <s v="EEPP"/>
    <s v="Grupo Instituto de Finanzas de Castilla-La Mancha"/>
    <s v="045178/2022"/>
    <x v="88"/>
    <x v="0"/>
    <s v="Procedimiento Abierto Simplificado"/>
    <s v="No"/>
    <n v="90750"/>
    <n v="65158.5"/>
    <s v=""/>
    <s v=""/>
    <s v=""/>
    <s v=""/>
    <s v="@2022/017426"/>
  </r>
  <r>
    <s v="EEPP"/>
    <s v="Grupo Instituto de Finanzas de Castilla-La Mancha"/>
    <s v="034065/2022"/>
    <x v="89"/>
    <x v="0"/>
    <s v="Procedimiento abierto; multiplicidad de criterios"/>
    <s v="No"/>
    <n v="107085"/>
    <n v="107085"/>
    <s v=""/>
    <s v=""/>
    <s v=""/>
    <s v=""/>
    <s v="@2022/011763"/>
  </r>
  <r>
    <s v="EEPP"/>
    <s v="Grupo Instituto de Finanzas de Castilla-La Mancha"/>
    <s v="030293/2022"/>
    <x v="90"/>
    <x v="0"/>
    <s v="Procedimiento abierto; multiplicidad de criterios"/>
    <s v="No"/>
    <n v="135829.42000000001"/>
    <n v="105875"/>
    <s v=""/>
    <s v=""/>
    <s v=""/>
    <s v=""/>
    <s v="@2022/007524#001"/>
  </r>
  <r>
    <s v="EEPP"/>
    <s v="Infraestructuras del Agua de Castilla-La Mancha"/>
    <s v="012265/2022"/>
    <x v="91"/>
    <x v="0"/>
    <s v="Procedimiento abierto; multiplicidad de criterios"/>
    <s v="No"/>
    <n v="39450.839999999997"/>
    <n v="39450.839999999997"/>
    <s v=""/>
    <s v=""/>
    <s v=""/>
    <s v=""/>
    <s v="@2021/008221"/>
  </r>
  <r>
    <s v="EEPP"/>
    <s v="Infraestructuras del Agua de Castilla-La Mancha"/>
    <s v="038783/2022"/>
    <x v="92"/>
    <x v="0"/>
    <s v="Procedimiento abierto; multiplicidad de criterios"/>
    <s v="No"/>
    <n v="128924.05"/>
    <n v="91960"/>
    <s v=""/>
    <s v=""/>
    <s v=""/>
    <s v=""/>
    <s v="@2022/004214"/>
  </r>
  <r>
    <s v="EEPP"/>
    <s v="Infraestructuras del Agua de Castilla-La Mancha"/>
    <s v="029814/2022"/>
    <x v="93"/>
    <x v="0"/>
    <s v="Procedimiento abierto; multiplicidad de criterios"/>
    <s v="No"/>
    <n v="150988.22"/>
    <n v="104936.82"/>
    <s v=""/>
    <s v=""/>
    <s v=""/>
    <s v=""/>
    <s v="@2021/004673#002"/>
  </r>
  <r>
    <s v="EEPP"/>
    <s v="Infraestructuras del Agua de Castilla-La Mancha"/>
    <s v="024150/2022"/>
    <x v="94"/>
    <x v="0"/>
    <s v="Procedimiento abierto; multiplicidad de criterios"/>
    <s v="No"/>
    <n v="298627.90999999997"/>
    <n v="212984.2"/>
    <s v=""/>
    <s v=""/>
    <s v=""/>
    <s v=""/>
    <s v="@2021/014166#002"/>
  </r>
  <r>
    <s v="EEPP"/>
    <s v="Infraestructuras del Agua de Castilla-La Mancha"/>
    <s v="029143/2022"/>
    <x v="95"/>
    <x v="0"/>
    <s v="Procedimiento abierto; multiplicidad de criterios"/>
    <s v="No"/>
    <n v="303163.71000000002"/>
    <n v="225099.06"/>
    <s v=""/>
    <s v=""/>
    <s v=""/>
    <s v=""/>
    <s v="@2021/004578#002"/>
  </r>
  <r>
    <s v="EEPP"/>
    <s v="Infraestructuras del Agua de Castilla-La Mancha"/>
    <s v="029560/2022"/>
    <x v="96"/>
    <x v="0"/>
    <s v="Procedimiento abierto; multiplicidad de criterios"/>
    <s v="No"/>
    <n v="328160.51"/>
    <n v="235950"/>
    <s v=""/>
    <s v=""/>
    <s v=""/>
    <s v=""/>
    <s v="@2021/008237#002"/>
  </r>
  <r>
    <s v="EEPP"/>
    <s v="Infraestructuras del Agua de Castilla-La Mancha"/>
    <s v="022271/2022"/>
    <x v="95"/>
    <x v="0"/>
    <s v="Procedimiento abierto; multiplicidad de criterios"/>
    <s v="No"/>
    <n v="364432.22"/>
    <n v="268220.7"/>
    <s v=""/>
    <s v=""/>
    <s v=""/>
    <s v=""/>
    <s v="@2021/004578#002"/>
  </r>
  <r>
    <s v="EEPP"/>
    <s v="Infraestructuras del Agua de Castilla-La Mancha"/>
    <s v="029144/2022"/>
    <x v="95"/>
    <x v="0"/>
    <s v="Procedimiento abierto; multiplicidad de criterios"/>
    <s v="No"/>
    <n v="364432.22"/>
    <n v="268620"/>
    <s v=""/>
    <s v=""/>
    <s v=""/>
    <s v=""/>
    <s v="@2021/004578#002"/>
  </r>
  <r>
    <s v="EEPP"/>
    <s v="Infraestructuras del Agua de Castilla-La Mancha"/>
    <s v="038555/2022"/>
    <x v="97"/>
    <x v="0"/>
    <s v="Procedimiento abierto; multiplicidad de criterios"/>
    <s v="No"/>
    <n v="394993.66"/>
    <n v="284392.34000000003"/>
    <s v=""/>
    <s v=""/>
    <s v=""/>
    <s v=""/>
    <s v="@2021/020066#002"/>
  </r>
  <r>
    <s v="EEPP"/>
    <s v="Infraestructuras del Agua de Castilla-La Mancha"/>
    <s v="056923.1/2020"/>
    <x v="98"/>
    <x v="0"/>
    <s v="Procedimiento abierto; multiplicidad de criterios"/>
    <s v="No"/>
    <n v="408483.11000000004"/>
    <n v="408483.11000000004"/>
    <m/>
    <m/>
    <m/>
    <m/>
    <s v="2019/008265"/>
  </r>
  <r>
    <s v="EEPP"/>
    <s v="Infraestructuras del Agua de Castilla-La Mancha"/>
    <s v="043984/2022"/>
    <x v="97"/>
    <x v="0"/>
    <s v="Procedimiento abierto; multiplicidad de criterios"/>
    <s v="No"/>
    <n v="456726.28"/>
    <n v="300982.63"/>
    <s v=""/>
    <s v=""/>
    <s v=""/>
    <s v=""/>
    <s v="@2021/020066#002"/>
  </r>
  <r>
    <s v="EEPP"/>
    <s v="Infraestructuras del Agua de Castilla-La Mancha"/>
    <s v="038554/2022"/>
    <x v="97"/>
    <x v="0"/>
    <s v="Procedimiento abierto; multiplicidad de criterios"/>
    <s v="No"/>
    <n v="488540.5"/>
    <n v="385946.99"/>
    <s v=""/>
    <s v=""/>
    <s v=""/>
    <s v=""/>
    <s v="@2021/020066#002"/>
  </r>
  <r>
    <s v="EEPP"/>
    <s v="Infraestructuras del Agua de Castilla-La Mancha"/>
    <s v="044650/2022"/>
    <x v="99"/>
    <x v="0"/>
    <s v="Procedimiento abierto; multiplicidad de criterios"/>
    <s v="No"/>
    <n v="528050.09"/>
    <n v="372317"/>
    <s v=""/>
    <s v=""/>
    <s v=""/>
    <s v=""/>
    <s v="@2022/004744#001"/>
  </r>
  <r>
    <s v="EEPP"/>
    <s v="Infraestructuras del Agua de Castilla-La Mancha"/>
    <s v="056924.1/2020"/>
    <x v="98"/>
    <x v="0"/>
    <s v="Procedimiento abierto; multiplicidad de criterios"/>
    <s v="No"/>
    <n v="624557.04"/>
    <n v="624557.04"/>
    <m/>
    <m/>
    <m/>
    <m/>
    <s v="2019/008265"/>
  </r>
  <r>
    <s v="EEPP"/>
    <s v="Infraestructuras del Agua de Castilla-La Mancha"/>
    <s v="044651/2022"/>
    <x v="99"/>
    <x v="0"/>
    <s v="Procedimiento abierto; multiplicidad de criterios"/>
    <s v="No"/>
    <n v="671343.51"/>
    <n v="489983.45"/>
    <s v=""/>
    <s v=""/>
    <s v=""/>
    <s v=""/>
    <s v="@2022/004744#001"/>
  </r>
  <r>
    <s v="EEPP"/>
    <s v="Instituto de Promocion Exterior de Castilla-La Mancha (IPEX)"/>
    <s v="000639/2022"/>
    <x v="100"/>
    <x v="0"/>
    <s v="Procedimiento abierto; multiplicidad de criterios"/>
    <s v="Sí"/>
    <n v="0"/>
    <n v="0"/>
    <s v=""/>
    <s v=""/>
    <s v=""/>
    <s v=""/>
    <s v="@2021/017097"/>
  </r>
  <r>
    <s v="EEPP"/>
    <s v="Instituto de Promocion Exterior de Castilla-La Mancha (IPEX)"/>
    <s v="000640/2022"/>
    <x v="100"/>
    <x v="0"/>
    <s v="Procedimiento abierto; multiplicidad de criterios"/>
    <s v="Sí"/>
    <n v="0"/>
    <n v="0"/>
    <s v=""/>
    <s v=""/>
    <s v=""/>
    <s v=""/>
    <s v="@2021/017097"/>
  </r>
  <r>
    <s v="EEPP"/>
    <s v="Instituto de Promocion Exterior de Castilla-La Mancha (IPEX)"/>
    <s v="000643/2022"/>
    <x v="100"/>
    <x v="0"/>
    <s v="Procedimiento abierto; multiplicidad de criterios"/>
    <s v="Sí"/>
    <n v="0"/>
    <n v="0"/>
    <s v=""/>
    <s v=""/>
    <s v=""/>
    <s v=""/>
    <s v="@2021/017097"/>
  </r>
  <r>
    <s v="EEPP"/>
    <s v="Instituto de Promocion Exterior de Castilla-La Mancha (IPEX)"/>
    <s v="003395/2022"/>
    <x v="101"/>
    <x v="0"/>
    <s v="Basado en un Acuerdo Marco"/>
    <s v="No"/>
    <n v="3317.47"/>
    <n v="3317.47"/>
    <s v=""/>
    <s v=""/>
    <s v=""/>
    <s v=""/>
    <s v="2022/001934"/>
  </r>
  <r>
    <s v="EEPP"/>
    <s v="Instituto de Promocion Exterior de Castilla-La Mancha (IPEX)"/>
    <s v="017446/2022"/>
    <x v="102"/>
    <x v="0"/>
    <s v="Basado en un Acuerdo Marco"/>
    <s v="No"/>
    <n v="3734.97"/>
    <n v="3734.97"/>
    <s v=""/>
    <s v=""/>
    <s v=""/>
    <s v=""/>
    <s v="2022/009895"/>
  </r>
  <r>
    <s v="EEPP"/>
    <s v="Instituto de Promocion Exterior de Castilla-La Mancha (IPEX)"/>
    <s v="037021/2022"/>
    <x v="103"/>
    <x v="0"/>
    <s v="Basado en un Acuerdo Marco"/>
    <s v="No"/>
    <n v="4099.34"/>
    <n v="4099.34"/>
    <s v=""/>
    <s v=""/>
    <s v=""/>
    <s v=""/>
    <s v="2022/018211"/>
  </r>
  <r>
    <s v="EEPP"/>
    <s v="Instituto de Promocion Exterior de Castilla-La Mancha (IPEX)"/>
    <s v="043788/2022"/>
    <x v="104"/>
    <x v="0"/>
    <s v="Basado en un Acuerdo Marco"/>
    <s v="No"/>
    <n v="4108.5600000000004"/>
    <n v="4108.5600000000004"/>
    <s v=""/>
    <s v=""/>
    <s v=""/>
    <s v=""/>
    <s v="2022/021329"/>
  </r>
  <r>
    <s v="EEPP"/>
    <s v="Instituto de Promocion Exterior de Castilla-La Mancha (IPEX)"/>
    <s v="033058/2022"/>
    <x v="105"/>
    <x v="0"/>
    <s v="Basado en un Acuerdo Marco"/>
    <s v="No"/>
    <n v="5500.98"/>
    <n v="5500.98"/>
    <s v=""/>
    <s v=""/>
    <s v=""/>
    <s v=""/>
    <s v="2022/016079"/>
  </r>
  <r>
    <s v="EEPP"/>
    <s v="Instituto de Promocion Exterior de Castilla-La Mancha (IPEX)"/>
    <s v="001548/2022"/>
    <x v="106"/>
    <x v="0"/>
    <s v="Basado en un Acuerdo Marco"/>
    <s v="No"/>
    <n v="6670.85"/>
    <n v="6670.85"/>
    <s v=""/>
    <s v=""/>
    <s v=""/>
    <s v=""/>
    <s v="2022/001379"/>
  </r>
  <r>
    <s v="EEPP"/>
    <s v="Instituto de Promocion Exterior de Castilla-La Mancha (IPEX)"/>
    <s v="029861/2022"/>
    <x v="107"/>
    <x v="0"/>
    <s v="Basado en un Acuerdo Marco"/>
    <s v="No"/>
    <n v="8619.01"/>
    <n v="8619.01"/>
    <s v=""/>
    <s v=""/>
    <s v=""/>
    <s v=""/>
    <s v="2022/015385"/>
  </r>
  <r>
    <s v="EEPP"/>
    <s v="Instituto de Promocion Exterior de Castilla-La Mancha (IPEX)"/>
    <s v="017461/2022"/>
    <x v="102"/>
    <x v="0"/>
    <s v="Basado en un Acuerdo Marco"/>
    <s v="No"/>
    <n v="11210.9"/>
    <n v="11210.9"/>
    <s v=""/>
    <s v=""/>
    <s v=""/>
    <s v=""/>
    <s v="2022/010081"/>
  </r>
  <r>
    <s v="EEPP"/>
    <s v="Instituto de Promocion Exterior de Castilla-La Mancha (IPEX)"/>
    <s v="008400/2022"/>
    <x v="108"/>
    <x v="0"/>
    <s v="Basado en un Acuerdo Marco"/>
    <s v="No"/>
    <n v="12383"/>
    <n v="12383"/>
    <s v=""/>
    <s v=""/>
    <s v=""/>
    <s v=""/>
    <s v="2022/004668"/>
  </r>
  <r>
    <s v="EEPP"/>
    <s v="Instituto de Promocion Exterior de Castilla-La Mancha (IPEX)"/>
    <s v="037046/2022"/>
    <x v="109"/>
    <x v="0"/>
    <s v="Basado en un Acuerdo Marco"/>
    <s v="No"/>
    <n v="19875"/>
    <n v="19875"/>
    <s v=""/>
    <s v=""/>
    <s v=""/>
    <s v=""/>
    <s v="2022/018183"/>
  </r>
  <r>
    <s v="EEPP"/>
    <s v="Instituto de Promocion Exterior de Castilla-La Mancha (IPEX)"/>
    <s v="043341/2022"/>
    <x v="110"/>
    <x v="0"/>
    <s v="Basado en un Acuerdo Marco"/>
    <s v="No"/>
    <n v="20706"/>
    <n v="20706"/>
    <s v=""/>
    <s v=""/>
    <s v=""/>
    <s v=""/>
    <s v="2022/020864"/>
  </r>
  <r>
    <s v="EEPP"/>
    <s v="Instituto de Promocion Exterior de Castilla-La Mancha (IPEX)"/>
    <s v="034046/2022"/>
    <x v="111"/>
    <x v="0"/>
    <s v="Procedimiento Abierto Simplificado Abreviado"/>
    <s v="No"/>
    <n v="22600"/>
    <n v="20920"/>
    <s v=""/>
    <s v=""/>
    <s v=""/>
    <s v=""/>
    <s v="@2022/015186"/>
  </r>
  <r>
    <s v="EEPP"/>
    <s v="Instituto de Promocion Exterior de Castilla-La Mancha (IPEX)"/>
    <s v="043690/2022"/>
    <x v="112"/>
    <x v="0"/>
    <s v="Procedimiento Abierto Simplificado Abreviado"/>
    <s v="No"/>
    <n v="45300"/>
    <n v="35490"/>
    <s v=""/>
    <s v=""/>
    <s v=""/>
    <s v=""/>
    <s v="@2022/018767"/>
  </r>
  <r>
    <s v="EEPP"/>
    <s v="Instituto de Promocion Exterior de Castilla-La Mancha (IPEX)"/>
    <s v="000604/2022"/>
    <x v="113"/>
    <x v="0"/>
    <s v="Procedimiento abierto; multiplicidad de criterios"/>
    <s v="No"/>
    <n v="49610"/>
    <n v="45919.5"/>
    <s v=""/>
    <s v=""/>
    <s v=""/>
    <s v=""/>
    <s v="@2021/020539"/>
  </r>
  <r>
    <s v="EEPP"/>
    <s v="Instituto de Promocion Exterior de Castilla-La Mancha (IPEX)"/>
    <s v="047061/2022"/>
    <x v="114"/>
    <x v="0"/>
    <s v="Procedimiento abierto; multiplicidad de criterios"/>
    <s v="No"/>
    <n v="49610"/>
    <n v="47105.3"/>
    <s v=""/>
    <s v=""/>
    <s v=""/>
    <s v=""/>
    <s v="@2022/020665"/>
  </r>
  <r>
    <s v="EEPP"/>
    <s v="Instituto de Promocion Exterior de Castilla-La Mancha (IPEX)"/>
    <s v="000974/2022"/>
    <x v="115"/>
    <x v="0"/>
    <s v="Procedimiento abierto; multiplicidad de criterios"/>
    <s v="No"/>
    <n v="72100"/>
    <n v="56700"/>
    <s v=""/>
    <s v=""/>
    <s v=""/>
    <s v=""/>
    <s v="@2021/020096"/>
  </r>
  <r>
    <s v="EEPP"/>
    <s v="Instituto de Promocion Exterior de Castilla-La Mancha (IPEX)"/>
    <s v="000977/2022"/>
    <x v="116"/>
    <x v="0"/>
    <s v="Procedimiento abierto; multiplicidad de criterios"/>
    <s v="No"/>
    <n v="86700"/>
    <n v="78600"/>
    <s v=""/>
    <s v=""/>
    <s v=""/>
    <s v=""/>
    <s v="@2021/020350"/>
  </r>
  <r>
    <s v="EEPP"/>
    <s v="Instituto de Promocion Exterior de Castilla-La Mancha (IPEX)"/>
    <s v="047055/2022"/>
    <x v="117"/>
    <x v="0"/>
    <s v="Procedimiento abierto; multiplicidad de criterios"/>
    <s v="No"/>
    <n v="95600"/>
    <n v="87900"/>
    <s v=""/>
    <s v=""/>
    <s v=""/>
    <s v=""/>
    <s v="@2022/020662"/>
  </r>
  <r>
    <s v="EEPP"/>
    <s v="Instituto de Promocion Exterior de Castilla-La Mancha (IPEX)"/>
    <s v="047052/2022"/>
    <x v="118"/>
    <x v="0"/>
    <s v="Procedimiento abierto; multiplicidad de criterios"/>
    <s v="No"/>
    <n v="103000"/>
    <n v="100880"/>
    <s v=""/>
    <s v=""/>
    <s v=""/>
    <s v=""/>
    <s v="@2022/020639"/>
  </r>
  <r>
    <s v="EEPP"/>
    <s v="Instituto de Promocion Exterior de Castilla-La Mancha (IPEX)"/>
    <s v="007084/2022"/>
    <x v="119"/>
    <x v="0"/>
    <s v="Procedimiento abierto; multiplicidad de criterios"/>
    <s v="No"/>
    <n v="105400"/>
    <n v="102900"/>
    <s v=""/>
    <s v=""/>
    <s v=""/>
    <s v=""/>
    <s v="@2022/001786"/>
  </r>
  <r>
    <s v="EEPP"/>
    <s v="Instituto de Promocion Exterior de Castilla-La Mancha (IPEX)"/>
    <s v="000984/2022"/>
    <x v="118"/>
    <x v="0"/>
    <s v="Procedimiento abierto; multiplicidad de criterios"/>
    <s v="No"/>
    <n v="125400"/>
    <n v="122900"/>
    <s v=""/>
    <s v=""/>
    <s v=""/>
    <s v=""/>
    <s v="@2021/020069"/>
  </r>
  <r>
    <s v="EEPP"/>
    <s v="Fundación Impulsa Castilla-La Mancha"/>
    <s v="053394/2022"/>
    <x v="120"/>
    <x v="1"/>
    <s v="Procedimiento abierto; multiplicidad de criterios"/>
    <s v="No"/>
    <n v="0"/>
    <n v="0"/>
    <s v=""/>
    <s v=""/>
    <s v=""/>
    <s v=""/>
    <s v="@2022/015476"/>
  </r>
  <r>
    <s v="EEPP"/>
    <s v="Gestión Ambiental de Castilla-La Mancha, S.A (Geacam)"/>
    <s v="017819/2022"/>
    <x v="121"/>
    <x v="2"/>
    <s v="Procedimiento abierto. Un solo criterio"/>
    <s v="No"/>
    <n v="12120.55"/>
    <n v="11732.72"/>
    <s v=""/>
    <s v=""/>
    <s v=""/>
    <s v=""/>
    <s v="@2022/001302#001"/>
  </r>
  <r>
    <s v="EEPP"/>
    <s v="Gestión Ambiental de Castilla-La Mancha, S.A (Geacam)"/>
    <s v="017808/2022"/>
    <x v="121"/>
    <x v="2"/>
    <s v="Procedimiento abierto. Un solo criterio"/>
    <s v="No"/>
    <n v="17885.18"/>
    <n v="17393.5"/>
    <s v=""/>
    <s v=""/>
    <s v=""/>
    <s v=""/>
    <s v="@2022/001302#001"/>
  </r>
  <r>
    <s v="EEPP"/>
    <s v="Gestión Ambiental de Castilla-La Mancha, S.A (Geacam)"/>
    <s v="017807/2022"/>
    <x v="121"/>
    <x v="2"/>
    <s v="Procedimiento abierto. Un solo criterio"/>
    <s v="No"/>
    <n v="18956.009999999998"/>
    <n v="18496.060000000001"/>
    <s v=""/>
    <s v=""/>
    <s v=""/>
    <s v=""/>
    <s v="@2022/001302#001"/>
  </r>
  <r>
    <s v="EEPP"/>
    <s v="Gestión Ambiental de Castilla-La Mancha, S.A (Geacam)"/>
    <s v="017811/2022"/>
    <x v="121"/>
    <x v="2"/>
    <s v="Procedimiento abierto. Un solo criterio"/>
    <s v="No"/>
    <n v="19708.2"/>
    <n v="14820"/>
    <s v=""/>
    <s v=""/>
    <s v=""/>
    <s v=""/>
    <s v="@2022/001302#001"/>
  </r>
  <r>
    <s v="EEPP"/>
    <s v="Gestión Ambiental de Castilla-La Mancha, S.A (Geacam)"/>
    <s v="017820/2022"/>
    <x v="121"/>
    <x v="2"/>
    <s v="Procedimiento abierto. Un solo criterio"/>
    <s v="No"/>
    <n v="50253.77"/>
    <n v="41831.53"/>
    <s v=""/>
    <s v=""/>
    <s v=""/>
    <s v=""/>
    <s v="@2022/001302#001"/>
  </r>
  <r>
    <s v="EEPP"/>
    <s v="Gestión Ambiental de Castilla-La Mancha, S.A (Geacam)"/>
    <s v="044322/2022"/>
    <x v="122"/>
    <x v="2"/>
    <s v="Procedimiento abierto. Un solo criterio"/>
    <s v="No"/>
    <n v="54789.9"/>
    <n v="39153.599999999999"/>
    <s v=""/>
    <s v=""/>
    <s v=""/>
    <s v=""/>
    <s v="@2022/014607#001"/>
  </r>
  <r>
    <s v="EEPP"/>
    <s v="Gestión Ambiental de Castilla-La Mancha, S.A (Geacam)"/>
    <s v="017805/2022"/>
    <x v="121"/>
    <x v="2"/>
    <s v="Procedimiento abierto. Un solo criterio"/>
    <s v="No"/>
    <n v="56485.18"/>
    <n v="50675.76"/>
    <s v=""/>
    <s v=""/>
    <s v=""/>
    <s v=""/>
    <s v="@2022/001302#001"/>
  </r>
  <r>
    <s v="EEPP"/>
    <s v="Gestión Ambiental de Castilla-La Mancha, S.A (Geacam)"/>
    <s v="017905/2022"/>
    <x v="121"/>
    <x v="2"/>
    <s v="Procedimiento abierto. Un solo criterio"/>
    <s v="No"/>
    <n v="57408.86"/>
    <n v="42910.59"/>
    <s v=""/>
    <s v=""/>
    <s v=""/>
    <s v=""/>
    <s v="@2022/001302#001"/>
  </r>
  <r>
    <s v="EEPP"/>
    <s v="Gestión Ambiental de Castilla-La Mancha, S.A (Geacam)"/>
    <s v="044331/2022"/>
    <x v="122"/>
    <x v="2"/>
    <s v="Procedimiento abierto. Un solo criterio"/>
    <s v="No"/>
    <n v="58967.96"/>
    <n v="47915"/>
    <s v=""/>
    <s v=""/>
    <s v=""/>
    <s v=""/>
    <s v="@2022/014607#001"/>
  </r>
  <r>
    <s v="EEPP"/>
    <s v="Gestión Ambiental de Castilla-La Mancha, S.A (Geacam)"/>
    <s v="044332/2022"/>
    <x v="122"/>
    <x v="2"/>
    <s v="Procedimiento abierto. Un solo criterio"/>
    <s v="No"/>
    <n v="59316.35"/>
    <n v="45572.54"/>
    <s v=""/>
    <s v=""/>
    <s v=""/>
    <s v=""/>
    <s v="@2022/014607#001"/>
  </r>
  <r>
    <s v="EEPP"/>
    <s v="Gestión Ambiental de Castilla-La Mancha, S.A (Geacam)"/>
    <s v="044310/2022"/>
    <x v="122"/>
    <x v="2"/>
    <s v="Procedimiento abierto. Un solo criterio"/>
    <s v="No"/>
    <n v="60705.55"/>
    <n v="48564.45"/>
    <s v=""/>
    <s v=""/>
    <s v=""/>
    <s v=""/>
    <s v="@2022/014607#001"/>
  </r>
  <r>
    <s v="EEPP"/>
    <s v="Gestión Ambiental de Castilla-La Mancha, S.A (Geacam)"/>
    <s v="017906/2022"/>
    <x v="121"/>
    <x v="2"/>
    <s v="Procedimiento abierto. Un solo criterio"/>
    <s v="No"/>
    <n v="61868.95"/>
    <n v="48027.199999999997"/>
    <s v=""/>
    <s v=""/>
    <s v=""/>
    <s v=""/>
    <s v="@2022/001302#001"/>
  </r>
  <r>
    <s v="EEPP"/>
    <s v="Gestión Ambiental de Castilla-La Mancha, S.A (Geacam)"/>
    <s v="017816/2022"/>
    <x v="121"/>
    <x v="2"/>
    <s v="Procedimiento abierto. Un solo criterio"/>
    <s v="No"/>
    <n v="63479.27"/>
    <n v="47800.59"/>
    <s v=""/>
    <s v=""/>
    <s v=""/>
    <s v=""/>
    <s v="@2022/001302#001"/>
  </r>
  <r>
    <s v="EEPP"/>
    <s v="Gestión Ambiental de Castilla-La Mancha, S.A (Geacam)"/>
    <s v="017813/2022"/>
    <x v="121"/>
    <x v="2"/>
    <s v="Procedimiento abierto. Un solo criterio"/>
    <s v="No"/>
    <n v="64066.22"/>
    <n v="49945.96"/>
    <s v=""/>
    <s v=""/>
    <s v=""/>
    <s v=""/>
    <s v="@2022/001302#001"/>
  </r>
  <r>
    <s v="EEPP"/>
    <s v="Gestión Ambiental de Castilla-La Mancha, S.A (Geacam)"/>
    <s v="011465/2022"/>
    <x v="123"/>
    <x v="2"/>
    <s v="Procedimiento abierto. Un solo criterio"/>
    <s v="No"/>
    <n v="64737.35"/>
    <n v="53348.9"/>
    <s v=""/>
    <s v=""/>
    <s v=""/>
    <s v=""/>
    <s v="@2022/001698#001"/>
  </r>
  <r>
    <s v="EEPP"/>
    <s v="Gestión Ambiental de Castilla-La Mancha, S.A (Geacam)"/>
    <s v="017806/2022"/>
    <x v="121"/>
    <x v="2"/>
    <s v="Procedimiento abierto. Un solo criterio"/>
    <s v="No"/>
    <n v="65752.66"/>
    <n v="60814.48"/>
    <s v=""/>
    <s v=""/>
    <s v=""/>
    <s v=""/>
    <s v="@2022/001302#001"/>
  </r>
  <r>
    <s v="EEPP"/>
    <s v="Gestión Ambiental de Castilla-La Mancha, S.A (Geacam)"/>
    <s v="017815/2022"/>
    <x v="121"/>
    <x v="2"/>
    <s v="Procedimiento abierto. Un solo criterio"/>
    <s v="No"/>
    <n v="66933.33"/>
    <n v="61363.88"/>
    <s v=""/>
    <s v=""/>
    <s v=""/>
    <s v=""/>
    <s v="@2022/001302#001"/>
  </r>
  <r>
    <s v="EEPP"/>
    <s v="Gestión Ambiental de Castilla-La Mancha, S.A (Geacam)"/>
    <s v="017827/2022"/>
    <x v="121"/>
    <x v="2"/>
    <s v="Procedimiento abierto. Un solo criterio"/>
    <s v="No"/>
    <n v="68184.84"/>
    <n v="53626.81"/>
    <s v=""/>
    <s v=""/>
    <s v=""/>
    <s v=""/>
    <s v="@2022/001302#001"/>
  </r>
  <r>
    <s v="EEPP"/>
    <s v="Gestión Ambiental de Castilla-La Mancha, S.A (Geacam)"/>
    <s v="017809/2022"/>
    <x v="121"/>
    <x v="2"/>
    <s v="Procedimiento abierto. Un solo criterio"/>
    <s v="No"/>
    <n v="68879.789999999994"/>
    <n v="63069.39"/>
    <s v=""/>
    <s v=""/>
    <s v=""/>
    <s v=""/>
    <s v="@2022/001302#001"/>
  </r>
  <r>
    <s v="EEPP"/>
    <s v="Gestión Ambiental de Castilla-La Mancha, S.A (Geacam)"/>
    <s v="017825/2022"/>
    <x v="121"/>
    <x v="2"/>
    <s v="Procedimiento abierto. Un solo criterio"/>
    <s v="No"/>
    <n v="72656.31"/>
    <n v="55850.35"/>
    <s v=""/>
    <s v=""/>
    <s v=""/>
    <s v=""/>
    <s v="@2022/001302#001"/>
  </r>
  <r>
    <s v="EEPP"/>
    <s v="Gestión Ambiental de Castilla-La Mancha, S.A (Geacam)"/>
    <s v="017830/2022"/>
    <x v="121"/>
    <x v="2"/>
    <s v="Procedimiento abierto. Un solo criterio"/>
    <s v="No"/>
    <n v="72764.479999999996"/>
    <n v="55004.89"/>
    <s v=""/>
    <s v=""/>
    <s v=""/>
    <s v=""/>
    <s v="@2022/001302#001"/>
  </r>
  <r>
    <s v="EEPP"/>
    <s v="Gestión Ambiental de Castilla-La Mancha, S.A (Geacam)"/>
    <s v="017918/2022"/>
    <x v="121"/>
    <x v="2"/>
    <s v="Procedimiento abierto. Un solo criterio"/>
    <s v="No"/>
    <n v="73513.95"/>
    <n v="53765.65"/>
    <s v=""/>
    <s v=""/>
    <s v=""/>
    <s v=""/>
    <s v="@2022/001302#001"/>
  </r>
  <r>
    <s v="EEPP"/>
    <s v="Gestión Ambiental de Castilla-La Mancha, S.A (Geacam)"/>
    <s v="017915/2022"/>
    <x v="121"/>
    <x v="2"/>
    <s v="Procedimiento abierto. Un solo criterio"/>
    <s v="No"/>
    <n v="74435.649999999994"/>
    <n v="58933.2"/>
    <s v=""/>
    <s v=""/>
    <s v=""/>
    <s v=""/>
    <s v="@2022/001302#001"/>
  </r>
  <r>
    <s v="EEPP"/>
    <s v="Gestión Ambiental de Castilla-La Mancha, S.A (Geacam)"/>
    <s v="044326/2022"/>
    <x v="122"/>
    <x v="2"/>
    <s v="Procedimiento abierto. Un solo criterio"/>
    <s v="No"/>
    <n v="78247.02"/>
    <n v="64266.52"/>
    <s v=""/>
    <s v=""/>
    <s v=""/>
    <s v=""/>
    <s v="@2022/014607#001"/>
  </r>
  <r>
    <s v="EEPP"/>
    <s v="Gestión Ambiental de Castilla-La Mancha, S.A (Geacam)"/>
    <s v="017916/2022"/>
    <x v="121"/>
    <x v="2"/>
    <s v="Procedimiento abierto. Un solo criterio"/>
    <s v="No"/>
    <n v="78337.7"/>
    <n v="62591.11"/>
    <s v=""/>
    <s v=""/>
    <s v=""/>
    <s v=""/>
    <s v="@2022/001302#001"/>
  </r>
  <r>
    <s v="EEPP"/>
    <s v="Gestión Ambiental de Castilla-La Mancha, S.A (Geacam)"/>
    <s v="017917/2022"/>
    <x v="121"/>
    <x v="2"/>
    <s v="Procedimiento abierto. Un solo criterio"/>
    <s v="No"/>
    <n v="81614.55"/>
    <n v="74321.990000000005"/>
    <s v=""/>
    <s v=""/>
    <s v=""/>
    <s v=""/>
    <s v="@2022/001302#001"/>
  </r>
  <r>
    <s v="EEPP"/>
    <s v="Gestión Ambiental de Castilla-La Mancha, S.A (Geacam)"/>
    <s v="017907/2022"/>
    <x v="121"/>
    <x v="2"/>
    <s v="Procedimiento abierto. Un solo criterio"/>
    <s v="No"/>
    <n v="86271.9"/>
    <n v="63434.04"/>
    <s v=""/>
    <s v=""/>
    <s v=""/>
    <s v=""/>
    <s v="@2022/001302#001"/>
  </r>
  <r>
    <s v="EEPP"/>
    <s v="Gestión Ambiental de Castilla-La Mancha, S.A (Geacam)"/>
    <s v="011462/2022"/>
    <x v="123"/>
    <x v="2"/>
    <s v="Procedimiento abierto. Un solo criterio"/>
    <s v="No"/>
    <n v="87434.2"/>
    <n v="77097.45"/>
    <s v=""/>
    <s v=""/>
    <s v=""/>
    <s v=""/>
    <s v="@2022/001698#001"/>
  </r>
  <r>
    <s v="EEPP"/>
    <s v="Gestión Ambiental de Castilla-La Mancha, S.A (Geacam)"/>
    <s v="014998/2022"/>
    <x v="124"/>
    <x v="2"/>
    <s v="Procedimiento abierto; multiplicidad de criterios"/>
    <s v="No"/>
    <n v="95044.68"/>
    <n v="79232.570000000007"/>
    <s v=""/>
    <s v=""/>
    <s v=""/>
    <s v=""/>
    <s v="@2022/004966#001"/>
  </r>
  <r>
    <s v="EEPP"/>
    <s v="Gestión Ambiental de Castilla-La Mancha, S.A (Geacam)"/>
    <s v="011464/2022"/>
    <x v="123"/>
    <x v="2"/>
    <s v="Procedimiento abierto. Un solo criterio"/>
    <s v="No"/>
    <n v="96240.94"/>
    <n v="94480.84"/>
    <s v=""/>
    <s v=""/>
    <s v=""/>
    <s v=""/>
    <s v="@2022/001698#001"/>
  </r>
  <r>
    <s v="EEPP"/>
    <s v="Gestión Ambiental de Castilla-La Mancha, S.A (Geacam)"/>
    <s v="017826/2022"/>
    <x v="121"/>
    <x v="2"/>
    <s v="Procedimiento abierto. Un solo criterio"/>
    <s v="No"/>
    <n v="97811.6"/>
    <n v="69641.83"/>
    <s v=""/>
    <s v=""/>
    <s v=""/>
    <s v=""/>
    <s v="@2022/001302#001"/>
  </r>
  <r>
    <s v="EEPP"/>
    <s v="Gestión Ambiental de Castilla-La Mancha, S.A (Geacam)"/>
    <s v="017804/2022"/>
    <x v="121"/>
    <x v="2"/>
    <s v="Procedimiento abierto. Un solo criterio"/>
    <s v="No"/>
    <n v="98240.9"/>
    <n v="70347.17"/>
    <s v=""/>
    <s v=""/>
    <s v=""/>
    <s v=""/>
    <s v="@2022/001302#001"/>
  </r>
  <r>
    <s v="EEPP"/>
    <s v="Gestión Ambiental de Castilla-La Mancha, S.A (Geacam)"/>
    <s v="017919/2022"/>
    <x v="121"/>
    <x v="2"/>
    <s v="Procedimiento abierto. Un solo criterio"/>
    <s v="No"/>
    <n v="98470.19"/>
    <n v="76904.89"/>
    <s v=""/>
    <s v=""/>
    <s v=""/>
    <s v=""/>
    <s v="@2022/001302#001"/>
  </r>
  <r>
    <s v="EEPP"/>
    <s v="Gestión Ambiental de Castilla-La Mancha, S.A (Geacam)"/>
    <s v="017822/2022"/>
    <x v="121"/>
    <x v="2"/>
    <s v="Procedimiento abierto. Un solo criterio"/>
    <s v="No"/>
    <n v="104681.34"/>
    <n v="78981.94"/>
    <s v=""/>
    <s v=""/>
    <s v=""/>
    <s v=""/>
    <s v="@2022/001302#001"/>
  </r>
  <r>
    <s v="EEPP"/>
    <s v="Gestión Ambiental de Castilla-La Mancha, S.A (Geacam)"/>
    <s v="017910/2022"/>
    <x v="121"/>
    <x v="2"/>
    <s v="Procedimiento abierto. Un solo criterio"/>
    <s v="No"/>
    <n v="115641.52"/>
    <n v="88846.16"/>
    <s v=""/>
    <s v=""/>
    <s v=""/>
    <s v=""/>
    <s v="@2022/001302#001"/>
  </r>
  <r>
    <s v="EEPP"/>
    <s v="Gestión Ambiental de Castilla-La Mancha, S.A (Geacam)"/>
    <s v="017909/2022"/>
    <x v="121"/>
    <x v="2"/>
    <s v="Procedimiento abierto. Un solo criterio"/>
    <s v="No"/>
    <n v="121082.33"/>
    <n v="80978.720000000001"/>
    <s v=""/>
    <s v=""/>
    <s v=""/>
    <s v=""/>
    <s v="@2022/001302#001"/>
  </r>
  <r>
    <s v="EEPP"/>
    <s v="Gestión Ambiental de Castilla-La Mancha, S.A (Geacam)"/>
    <s v="017912/2022"/>
    <x v="121"/>
    <x v="2"/>
    <s v="Procedimiento abierto. Un solo criterio"/>
    <s v="No"/>
    <n v="124309.77"/>
    <n v="83327.320000000007"/>
    <s v=""/>
    <s v=""/>
    <s v=""/>
    <s v=""/>
    <s v="@2022/001302#001"/>
  </r>
  <r>
    <s v="EEPP"/>
    <s v="Gestión Ambiental de Castilla-La Mancha, S.A (Geacam)"/>
    <s v="017810/2022"/>
    <x v="121"/>
    <x v="2"/>
    <s v="Procedimiento abierto. Un solo criterio"/>
    <s v="No"/>
    <n v="129549.01"/>
    <n v="113827.86"/>
    <s v=""/>
    <s v=""/>
    <s v=""/>
    <s v=""/>
    <s v="@2022/001302#001"/>
  </r>
  <r>
    <s v="EEPP"/>
    <s v="Gestión Ambiental de Castilla-La Mancha, S.A (Geacam)"/>
    <s v="017913/2022"/>
    <x v="121"/>
    <x v="2"/>
    <s v="Procedimiento abierto. Un solo criterio"/>
    <s v="No"/>
    <n v="132288.60999999999"/>
    <n v="88473.63"/>
    <s v=""/>
    <s v=""/>
    <s v=""/>
    <s v=""/>
    <s v="@2022/001302#001"/>
  </r>
  <r>
    <s v="EEPP"/>
    <s v="Gestión Ambiental de Castilla-La Mancha, S.A (Geacam)"/>
    <s v="017902/2022"/>
    <x v="121"/>
    <x v="2"/>
    <s v="Procedimiento abierto. Un solo criterio"/>
    <s v="No"/>
    <n v="132655.89000000001"/>
    <n v="87361.43"/>
    <s v=""/>
    <s v=""/>
    <s v=""/>
    <s v=""/>
    <s v="@2022/001302#001"/>
  </r>
  <r>
    <s v="EEPP"/>
    <s v="Gestión Ambiental de Castilla-La Mancha, S.A (Geacam)"/>
    <s v="017829/2022"/>
    <x v="121"/>
    <x v="2"/>
    <s v="Procedimiento abierto. Un solo criterio"/>
    <s v="No"/>
    <n v="133327.69"/>
    <n v="86042.58"/>
    <s v=""/>
    <s v=""/>
    <s v=""/>
    <s v=""/>
    <s v="@2022/001302#001"/>
  </r>
  <r>
    <s v="EEPP"/>
    <s v="Gestión Ambiental de Castilla-La Mancha, S.A (Geacam)"/>
    <s v="017821/2022"/>
    <x v="121"/>
    <x v="2"/>
    <s v="Procedimiento abierto. Un solo criterio"/>
    <s v="No"/>
    <n v="134938.1"/>
    <n v="90421.45"/>
    <s v=""/>
    <s v=""/>
    <s v=""/>
    <s v=""/>
    <s v="@2022/001302#001"/>
  </r>
  <r>
    <s v="EEPP"/>
    <s v="Infraestructuras del Agua de Castilla-La Mancha"/>
    <s v="029592/2022"/>
    <x v="125"/>
    <x v="2"/>
    <s v="Procedimiento abierto; multiplicidad de criterios"/>
    <s v="No"/>
    <n v="465016.71"/>
    <n v="412658.82"/>
    <s v=""/>
    <s v=""/>
    <s v=""/>
    <s v=""/>
    <s v="@2022/002682#001"/>
  </r>
  <r>
    <s v="EEPP"/>
    <s v="Infraestructuras del Agua de Castilla-La Mancha"/>
    <s v="043101/2022"/>
    <x v="126"/>
    <x v="2"/>
    <s v="Procedimiento abierto; multiplicidad de criterios"/>
    <s v="No"/>
    <n v="888196.3"/>
    <n v="735458.09"/>
    <s v=""/>
    <s v=""/>
    <s v=""/>
    <s v=""/>
    <s v="@2022/001723#001"/>
  </r>
  <r>
    <s v="EEPP"/>
    <s v="Infraestructuras del Agua de Castilla-La Mancha"/>
    <s v="033095/2022"/>
    <x v="127"/>
    <x v="2"/>
    <s v="Procedimiento abierto; multiplicidad de criterios"/>
    <s v="No"/>
    <n v="1577358.91"/>
    <n v="1293434.3"/>
    <s v=""/>
    <s v=""/>
    <s v=""/>
    <s v=""/>
    <s v="@2021/004557#001"/>
  </r>
  <r>
    <s v="EEPP"/>
    <s v="Infraestructuras del Agua de Castilla-La Mancha"/>
    <s v="027074/2022"/>
    <x v="128"/>
    <x v="2"/>
    <s v="Procedimiento abierto; multiplicidad de criterios"/>
    <s v="No"/>
    <n v="2720858.61"/>
    <n v="2461602"/>
    <s v=""/>
    <s v=""/>
    <s v=""/>
    <s v=""/>
    <s v="@2021/007135#001"/>
  </r>
  <r>
    <s v="EEPP"/>
    <s v="Infraestructuras del Agua de Castilla-La Mancha"/>
    <s v="027297/2022"/>
    <x v="129"/>
    <x v="2"/>
    <s v="Procedimiento abierto; multiplicidad de criterios"/>
    <s v="No"/>
    <n v="3970495.99"/>
    <n v="3565505.4"/>
    <s v=""/>
    <s v=""/>
    <s v=""/>
    <s v=""/>
    <s v="@2021/004577#001"/>
  </r>
  <r>
    <s v="EEPP"/>
    <s v="Infraestructuras del Agua de Castilla-La Mancha"/>
    <s v="033917/2022"/>
    <x v="129"/>
    <x v="2"/>
    <s v="Procedimiento abierto; multiplicidad de criterios"/>
    <s v="No"/>
    <n v="4364961.1500000004"/>
    <n v="3553256.86"/>
    <s v=""/>
    <s v=""/>
    <s v=""/>
    <s v=""/>
    <s v="@2021/004577#001"/>
  </r>
  <r>
    <s v="EEPP"/>
    <s v="Infraestructuras del Agua de Castilla-La Mancha"/>
    <s v="038545/2022"/>
    <x v="130"/>
    <x v="2"/>
    <s v="Procedimiento abierto; multiplicidad de criterios"/>
    <s v="No"/>
    <n v="4471904.26"/>
    <n v="3938853.27"/>
    <s v=""/>
    <s v=""/>
    <s v=""/>
    <s v=""/>
    <s v="@2021/020059#001"/>
  </r>
  <r>
    <s v="EEPP"/>
    <s v="Infraestructuras del Agua de Castilla-La Mancha"/>
    <s v="038543/2022"/>
    <x v="130"/>
    <x v="2"/>
    <s v="Procedimiento abierto; multiplicidad de criterios"/>
    <s v="No"/>
    <n v="5097142.1399999997"/>
    <n v="4601248.45"/>
    <s v=""/>
    <s v=""/>
    <s v=""/>
    <s v=""/>
    <s v="@2021/020059#001"/>
  </r>
  <r>
    <s v="EEPP"/>
    <s v="Infraestructuras del Agua de Castilla-La Mancha"/>
    <s v="029151/2022"/>
    <x v="129"/>
    <x v="2"/>
    <s v="Procedimiento abierto; multiplicidad de criterios"/>
    <s v="No"/>
    <n v="5936835.7199999997"/>
    <n v="4644386.58"/>
    <s v=""/>
    <s v=""/>
    <s v=""/>
    <s v=""/>
    <s v="@2021/004577#001"/>
  </r>
  <r>
    <s v="EEPP"/>
    <s v="Infraestructuras del Agua de Castilla-La Mancha"/>
    <s v="044577/2022"/>
    <x v="131"/>
    <x v="2"/>
    <s v="Procedimiento abierto; multiplicidad de criterios"/>
    <s v="No"/>
    <n v="7252199.6500000004"/>
    <n v="6853328.6799999997"/>
    <s v=""/>
    <s v=""/>
    <s v=""/>
    <s v=""/>
    <s v="@2022/004961#003"/>
  </r>
  <r>
    <s v="EEPP"/>
    <s v="Infraestructuras del Agua de Castilla-La Mancha"/>
    <s v="038544/2022"/>
    <x v="130"/>
    <x v="2"/>
    <s v="Procedimiento abierto; multiplicidad de criterios"/>
    <s v="No"/>
    <n v="7493294.6900000004"/>
    <n v="6296615.5300000003"/>
    <s v=""/>
    <s v=""/>
    <s v=""/>
    <s v=""/>
    <s v="@2021/020059#001"/>
  </r>
  <r>
    <s v="EEPP"/>
    <s v="Infraestructuras del Agua de Castilla-La Mancha"/>
    <s v="029566/2022"/>
    <x v="132"/>
    <x v="2"/>
    <s v="Procedimiento abierto; multiplicidad de criterios"/>
    <s v="No"/>
    <n v="7940830.6900000004"/>
    <n v="6495534.79"/>
    <s v=""/>
    <s v=""/>
    <s v=""/>
    <s v=""/>
    <s v="@2021/007148#001"/>
  </r>
  <r>
    <s v="EEPP"/>
    <s v="Infraestructuras del Agua de Castilla-La Mancha"/>
    <s v="044578/2022"/>
    <x v="131"/>
    <x v="2"/>
    <s v="Procedimiento abierto; multiplicidad de criterios"/>
    <s v="No"/>
    <n v="12773536.35"/>
    <n v="10631414.300000001"/>
    <s v=""/>
    <s v=""/>
    <s v=""/>
    <s v=""/>
    <s v="@2022/004961#003"/>
  </r>
  <r>
    <s v="EEPP"/>
    <s v="Fundación Impulsa Castilla-La Mancha"/>
    <s v="045205/2022"/>
    <x v="133"/>
    <x v="3"/>
    <s v="Procedimiento Abierto Simplificado Abreviado"/>
    <s v="No"/>
    <n v="59786.1"/>
    <n v="46963.45"/>
    <s v=""/>
    <s v=""/>
    <s v=""/>
    <s v=""/>
    <s v="@2022/020454"/>
  </r>
  <r>
    <s v="EEPP"/>
    <s v="Fundación Impulsa Castilla-La Mancha"/>
    <s v="034219/2022"/>
    <x v="134"/>
    <x v="3"/>
    <s v="Procedimiento abierto; multiplicidad de criterios"/>
    <s v="No"/>
    <n v="849781.13"/>
    <n v="740988.9"/>
    <s v=""/>
    <s v=""/>
    <s v=""/>
    <s v=""/>
    <s v="@2022/011799"/>
  </r>
  <r>
    <s v="EEPP"/>
    <s v="Fundación Parque Científico y Tecnológico de Castilla-La Mancha"/>
    <s v="044196/2022"/>
    <x v="135"/>
    <x v="3"/>
    <s v="Procedimiento negociado sin publicidad"/>
    <s v="No"/>
    <n v="128030.15"/>
    <n v="128030.15"/>
    <s v="168"/>
    <s v="b"/>
    <s v="1"/>
    <s v="IMPERIOSA URGENCIA"/>
    <s v="@2022/017742"/>
  </r>
  <r>
    <s v="EEPP"/>
    <s v="Fundación Parque Científico y Tecnológico de Castilla-La Mancha"/>
    <s v="043132/2022"/>
    <x v="136"/>
    <x v="3"/>
    <s v="Procedimiento negociado sin publicidad"/>
    <s v="No"/>
    <n v="336686.06"/>
    <n v="323070"/>
    <s v="168"/>
    <s v="b"/>
    <s v="1"/>
    <s v="IMPERIOSA URGENCIA"/>
    <s v="@2022/017755"/>
  </r>
  <r>
    <s v="EEPP"/>
    <s v="Fundación Sociosanitaria de Castilla-La Mancha"/>
    <s v="044158/2022"/>
    <x v="137"/>
    <x v="3"/>
    <s v="Procedimiento Abierto Simplificado Abreviado"/>
    <s v="No"/>
    <n v="31970.62"/>
    <n v="24678.19"/>
    <s v=""/>
    <s v=""/>
    <s v=""/>
    <s v=""/>
    <s v="@2022/006422"/>
  </r>
  <r>
    <s v="EEPP"/>
    <s v="Fundación Sociosanitaria de Castilla-La Mancha"/>
    <s v="044152/2022"/>
    <x v="138"/>
    <x v="3"/>
    <s v="Procedimiento Abierto Simplificado Abreviado"/>
    <s v="No"/>
    <n v="56103.83"/>
    <n v="27397.16"/>
    <s v=""/>
    <s v=""/>
    <s v=""/>
    <s v=""/>
    <s v="@2022/017590"/>
  </r>
  <r>
    <s v="EEPP"/>
    <s v="Gestión Ambiental de Castilla-La Mancha, S.A (Geacam)"/>
    <s v="007062/2022"/>
    <x v="139"/>
    <x v="3"/>
    <s v="Procedimiento abierto; multiplicidad de criterios"/>
    <s v="Sí"/>
    <n v="0"/>
    <n v="0"/>
    <s v=""/>
    <s v=""/>
    <s v=""/>
    <s v=""/>
    <s v="@2021/020258"/>
  </r>
  <r>
    <s v="EEPP"/>
    <s v="Gestión Ambiental de Castilla-La Mancha, S.A (Geacam)"/>
    <s v="007066/2022"/>
    <x v="139"/>
    <x v="3"/>
    <s v="Procedimiento abierto; multiplicidad de criterios"/>
    <s v="Sí"/>
    <n v="0"/>
    <n v="0"/>
    <s v=""/>
    <s v=""/>
    <s v=""/>
    <s v=""/>
    <s v="@2021/020258"/>
  </r>
  <r>
    <s v="EEPP"/>
    <s v="Gestión Ambiental de Castilla-La Mancha, S.A (Geacam)"/>
    <s v="007067/2022"/>
    <x v="139"/>
    <x v="3"/>
    <s v="Procedimiento abierto; multiplicidad de criterios"/>
    <s v="Sí"/>
    <n v="0"/>
    <n v="0"/>
    <s v=""/>
    <s v=""/>
    <s v=""/>
    <s v=""/>
    <s v="@2021/020258"/>
  </r>
  <r>
    <s v="EEPP"/>
    <s v="Gestión Ambiental de Castilla-La Mancha, S.A (Geacam)"/>
    <s v="007068/2022"/>
    <x v="139"/>
    <x v="3"/>
    <s v="Procedimiento abierto; multiplicidad de criterios"/>
    <s v="Sí"/>
    <n v="0"/>
    <n v="0"/>
    <s v=""/>
    <s v=""/>
    <s v=""/>
    <s v=""/>
    <s v="@2021/020258"/>
  </r>
  <r>
    <s v="EEPP"/>
    <s v="Gestión Ambiental de Castilla-La Mancha, S.A (Geacam)"/>
    <s v="007069/2022"/>
    <x v="139"/>
    <x v="3"/>
    <s v="Procedimiento abierto; multiplicidad de criterios"/>
    <s v="Sí"/>
    <n v="0"/>
    <n v="0"/>
    <s v=""/>
    <s v=""/>
    <s v=""/>
    <s v=""/>
    <s v="@2021/020258"/>
  </r>
  <r>
    <s v="EEPP"/>
    <s v="Gestión Ambiental de Castilla-La Mancha, S.A (Geacam)"/>
    <s v="007802/2022"/>
    <x v="139"/>
    <x v="3"/>
    <s v="Procedimiento abierto; multiplicidad de criterios"/>
    <s v="Sí"/>
    <n v="0"/>
    <n v="0"/>
    <s v=""/>
    <s v=""/>
    <s v=""/>
    <s v=""/>
    <s v="@2021/020258"/>
  </r>
  <r>
    <s v="EEPP"/>
    <s v="Gestión Ambiental de Castilla-La Mancha, S.A (Geacam)"/>
    <s v="007805/2022"/>
    <x v="139"/>
    <x v="3"/>
    <s v="Procedimiento abierto; multiplicidad de criterios"/>
    <s v="Sí"/>
    <n v="0"/>
    <n v="0"/>
    <s v=""/>
    <s v=""/>
    <s v=""/>
    <s v=""/>
    <s v="@2021/020258"/>
  </r>
  <r>
    <s v="EEPP"/>
    <s v="Gestión Ambiental de Castilla-La Mancha, S.A (Geacam)"/>
    <s v="007806/2022"/>
    <x v="139"/>
    <x v="3"/>
    <s v="Procedimiento abierto; multiplicidad de criterios"/>
    <s v="Sí"/>
    <n v="0"/>
    <n v="0"/>
    <s v=""/>
    <s v=""/>
    <s v=""/>
    <s v=""/>
    <s v="@2021/020258"/>
  </r>
  <r>
    <s v="EEPP"/>
    <s v="Gestión Ambiental de Castilla-La Mancha, S.A (Geacam)"/>
    <s v="007807/2022"/>
    <x v="139"/>
    <x v="3"/>
    <s v="Procedimiento abierto; multiplicidad de criterios"/>
    <s v="Sí"/>
    <n v="0"/>
    <n v="0"/>
    <s v=""/>
    <s v=""/>
    <s v=""/>
    <s v=""/>
    <s v="@2021/020258"/>
  </r>
  <r>
    <s v="EEPP"/>
    <s v="Gestión Ambiental de Castilla-La Mancha, S.A (Geacam)"/>
    <s v="007808/2022"/>
    <x v="139"/>
    <x v="3"/>
    <s v="Procedimiento abierto; multiplicidad de criterios"/>
    <s v="Sí"/>
    <n v="0"/>
    <n v="0"/>
    <s v=""/>
    <s v=""/>
    <s v=""/>
    <s v=""/>
    <s v="@2021/020258"/>
  </r>
  <r>
    <s v="EEPP"/>
    <s v="Gestión Ambiental de Castilla-La Mancha, S.A (Geacam)"/>
    <s v="007809/2022"/>
    <x v="139"/>
    <x v="3"/>
    <s v="Procedimiento abierto; multiplicidad de criterios"/>
    <s v="Sí"/>
    <n v="0"/>
    <n v="0"/>
    <s v=""/>
    <s v=""/>
    <s v=""/>
    <s v=""/>
    <s v="@2021/020258"/>
  </r>
  <r>
    <s v="EEPP"/>
    <s v="Gestión Ambiental de Castilla-La Mancha, S.A (Geacam)"/>
    <s v="007817/2022"/>
    <x v="139"/>
    <x v="3"/>
    <s v="Procedimiento abierto; multiplicidad de criterios"/>
    <s v="Sí"/>
    <n v="0"/>
    <n v="0"/>
    <s v=""/>
    <s v=""/>
    <s v=""/>
    <s v=""/>
    <s v="@2021/020258"/>
  </r>
  <r>
    <s v="EEPP"/>
    <s v="Gestión Ambiental de Castilla-La Mancha, S.A (Geacam)"/>
    <s v="007820/2022"/>
    <x v="139"/>
    <x v="3"/>
    <s v="Procedimiento abierto; multiplicidad de criterios"/>
    <s v="Sí"/>
    <n v="0"/>
    <n v="0"/>
    <s v=""/>
    <s v=""/>
    <s v=""/>
    <s v=""/>
    <s v="@2021/020258"/>
  </r>
  <r>
    <s v="EEPP"/>
    <s v="Gestión Ambiental de Castilla-La Mancha, S.A (Geacam)"/>
    <s v="008526/2022"/>
    <x v="139"/>
    <x v="3"/>
    <s v="Procedimiento abierto; multiplicidad de criterios"/>
    <s v="Sí"/>
    <n v="0"/>
    <n v="0"/>
    <s v=""/>
    <s v=""/>
    <s v=""/>
    <s v=""/>
    <s v="@2021/020258"/>
  </r>
  <r>
    <s v="EEPP"/>
    <s v="Gestión Ambiental de Castilla-La Mancha, S.A (Geacam)"/>
    <s v="008527/2022"/>
    <x v="139"/>
    <x v="3"/>
    <s v="Procedimiento abierto; multiplicidad de criterios"/>
    <s v="Sí"/>
    <n v="0"/>
    <n v="0"/>
    <s v=""/>
    <s v=""/>
    <s v=""/>
    <s v=""/>
    <s v="@2021/020258"/>
  </r>
  <r>
    <s v="EEPP"/>
    <s v="Gestión Ambiental de Castilla-La Mancha, S.A (Geacam)"/>
    <s v="008528/2022"/>
    <x v="139"/>
    <x v="3"/>
    <s v="Procedimiento abierto; multiplicidad de criterios"/>
    <s v="Sí"/>
    <n v="0"/>
    <n v="0"/>
    <s v=""/>
    <s v=""/>
    <s v=""/>
    <s v=""/>
    <s v="@2021/020258"/>
  </r>
  <r>
    <s v="EEPP"/>
    <s v="Gestión Ambiental de Castilla-La Mancha, S.A (Geacam)"/>
    <s v="008529/2022"/>
    <x v="139"/>
    <x v="3"/>
    <s v="Procedimiento abierto; multiplicidad de criterios"/>
    <s v="Sí"/>
    <n v="0"/>
    <n v="0"/>
    <s v=""/>
    <s v=""/>
    <s v=""/>
    <s v=""/>
    <s v="@2021/020258"/>
  </r>
  <r>
    <s v="EEPP"/>
    <s v="Gestión Ambiental de Castilla-La Mancha, S.A (Geacam)"/>
    <s v="008530/2022"/>
    <x v="139"/>
    <x v="3"/>
    <s v="Procedimiento abierto; multiplicidad de criterios"/>
    <s v="Sí"/>
    <n v="0"/>
    <n v="0"/>
    <s v=""/>
    <s v=""/>
    <s v=""/>
    <s v=""/>
    <s v="@2021/020258"/>
  </r>
  <r>
    <s v="EEPP"/>
    <s v="Gestión Ambiental de Castilla-La Mancha, S.A (Geacam)"/>
    <s v="008531/2022"/>
    <x v="139"/>
    <x v="3"/>
    <s v="Procedimiento abierto; multiplicidad de criterios"/>
    <s v="Sí"/>
    <n v="0"/>
    <n v="0"/>
    <s v=""/>
    <s v=""/>
    <s v=""/>
    <s v=""/>
    <s v="@2021/020258"/>
  </r>
  <r>
    <s v="EEPP"/>
    <s v="Gestión Ambiental de Castilla-La Mancha, S.A (Geacam)"/>
    <s v="008532/2022"/>
    <x v="139"/>
    <x v="3"/>
    <s v="Procedimiento abierto; multiplicidad de criterios"/>
    <s v="Sí"/>
    <n v="0"/>
    <n v="0"/>
    <s v=""/>
    <s v=""/>
    <s v=""/>
    <s v=""/>
    <s v="@2021/020258"/>
  </r>
  <r>
    <s v="EEPP"/>
    <s v="Gestión Ambiental de Castilla-La Mancha, S.A (Geacam)"/>
    <s v="008533/2022"/>
    <x v="139"/>
    <x v="3"/>
    <s v="Procedimiento abierto; multiplicidad de criterios"/>
    <s v="Sí"/>
    <n v="0"/>
    <n v="0"/>
    <s v=""/>
    <s v=""/>
    <s v=""/>
    <s v=""/>
    <s v="@2021/020258"/>
  </r>
  <r>
    <s v="EEPP"/>
    <s v="Gestión Ambiental de Castilla-La Mancha, S.A (Geacam)"/>
    <s v="008534/2022"/>
    <x v="139"/>
    <x v="3"/>
    <s v="Procedimiento abierto; multiplicidad de criterios"/>
    <s v="Sí"/>
    <n v="0"/>
    <n v="0"/>
    <s v=""/>
    <s v=""/>
    <s v=""/>
    <s v=""/>
    <s v="@2021/020258"/>
  </r>
  <r>
    <s v="EEPP"/>
    <s v="Gestión Ambiental de Castilla-La Mancha, S.A (Geacam)"/>
    <s v="008535/2022"/>
    <x v="139"/>
    <x v="3"/>
    <s v="Procedimiento abierto; multiplicidad de criterios"/>
    <s v="Sí"/>
    <n v="0"/>
    <n v="0"/>
    <s v=""/>
    <s v=""/>
    <s v=""/>
    <s v=""/>
    <s v="@2021/020258"/>
  </r>
  <r>
    <s v="EEPP"/>
    <s v="Gestión Ambiental de Castilla-La Mancha, S.A (Geacam)"/>
    <s v="008536/2022"/>
    <x v="139"/>
    <x v="3"/>
    <s v="Procedimiento abierto; multiplicidad de criterios"/>
    <s v="Sí"/>
    <n v="0"/>
    <n v="0"/>
    <s v=""/>
    <s v=""/>
    <s v=""/>
    <s v=""/>
    <s v="@2021/020258"/>
  </r>
  <r>
    <s v="EEPP"/>
    <s v="Gestión Ambiental de Castilla-La Mancha, S.A (Geacam)"/>
    <s v="008537/2022"/>
    <x v="139"/>
    <x v="3"/>
    <s v="Procedimiento abierto; multiplicidad de criterios"/>
    <s v="Sí"/>
    <n v="0"/>
    <n v="0"/>
    <s v=""/>
    <s v=""/>
    <s v=""/>
    <s v=""/>
    <s v="@2021/020258"/>
  </r>
  <r>
    <s v="EEPP"/>
    <s v="Gestión Ambiental de Castilla-La Mancha, S.A (Geacam)"/>
    <s v="008538/2022"/>
    <x v="139"/>
    <x v="3"/>
    <s v="Procedimiento abierto; multiplicidad de criterios"/>
    <s v="Sí"/>
    <n v="0"/>
    <n v="0"/>
    <s v=""/>
    <s v=""/>
    <s v=""/>
    <s v=""/>
    <s v="@2021/020258"/>
  </r>
  <r>
    <s v="EEPP"/>
    <s v="Gestión Ambiental de Castilla-La Mancha, S.A (Geacam)"/>
    <s v="008539/2022"/>
    <x v="139"/>
    <x v="3"/>
    <s v="Procedimiento abierto; multiplicidad de criterios"/>
    <s v="Sí"/>
    <n v="0"/>
    <n v="0"/>
    <s v=""/>
    <s v=""/>
    <s v=""/>
    <s v=""/>
    <s v="@2021/020258"/>
  </r>
  <r>
    <s v="EEPP"/>
    <s v="Gestión Ambiental de Castilla-La Mancha, S.A (Geacam)"/>
    <s v="008540/2022"/>
    <x v="139"/>
    <x v="3"/>
    <s v="Procedimiento abierto; multiplicidad de criterios"/>
    <s v="Sí"/>
    <n v="0"/>
    <n v="0"/>
    <s v=""/>
    <s v=""/>
    <s v=""/>
    <s v=""/>
    <s v="@2021/020258"/>
  </r>
  <r>
    <s v="EEPP"/>
    <s v="Gestión Ambiental de Castilla-La Mancha, S.A (Geacam)"/>
    <s v="008541/2022"/>
    <x v="139"/>
    <x v="3"/>
    <s v="Procedimiento abierto; multiplicidad de criterios"/>
    <s v="Sí"/>
    <n v="0"/>
    <n v="0"/>
    <s v=""/>
    <s v=""/>
    <s v=""/>
    <s v=""/>
    <s v="@2021/020258"/>
  </r>
  <r>
    <s v="EEPP"/>
    <s v="Gestión Ambiental de Castilla-La Mancha, S.A (Geacam)"/>
    <s v="008542/2022"/>
    <x v="139"/>
    <x v="3"/>
    <s v="Procedimiento abierto; multiplicidad de criterios"/>
    <s v="Sí"/>
    <n v="0"/>
    <n v="0"/>
    <s v=""/>
    <s v=""/>
    <s v=""/>
    <s v=""/>
    <s v="@2021/020258"/>
  </r>
  <r>
    <s v="EEPP"/>
    <s v="Gestión Ambiental de Castilla-La Mancha, S.A (Geacam)"/>
    <s v="008543/2022"/>
    <x v="139"/>
    <x v="3"/>
    <s v="Procedimiento abierto; multiplicidad de criterios"/>
    <s v="Sí"/>
    <n v="0"/>
    <n v="0"/>
    <s v=""/>
    <s v=""/>
    <s v=""/>
    <s v=""/>
    <s v="@2021/020258"/>
  </r>
  <r>
    <s v="EEPP"/>
    <s v="Gestión Ambiental de Castilla-La Mancha, S.A (Geacam)"/>
    <s v="008544/2022"/>
    <x v="139"/>
    <x v="3"/>
    <s v="Procedimiento abierto; multiplicidad de criterios"/>
    <s v="Sí"/>
    <n v="0"/>
    <n v="0"/>
    <s v=""/>
    <s v=""/>
    <s v=""/>
    <s v=""/>
    <s v="@2021/020258"/>
  </r>
  <r>
    <s v="EEPP"/>
    <s v="Gestión Ambiental de Castilla-La Mancha, S.A (Geacam)"/>
    <s v="008545/2022"/>
    <x v="139"/>
    <x v="3"/>
    <s v="Procedimiento abierto; multiplicidad de criterios"/>
    <s v="Sí"/>
    <n v="0"/>
    <n v="0"/>
    <s v=""/>
    <s v=""/>
    <s v=""/>
    <s v=""/>
    <s v="@2021/020258"/>
  </r>
  <r>
    <s v="EEPP"/>
    <s v="Gestión Ambiental de Castilla-La Mancha, S.A (Geacam)"/>
    <s v="008546/2022"/>
    <x v="139"/>
    <x v="3"/>
    <s v="Procedimiento abierto; multiplicidad de criterios"/>
    <s v="Sí"/>
    <n v="0"/>
    <n v="0"/>
    <s v=""/>
    <s v=""/>
    <s v=""/>
    <s v=""/>
    <s v="@2021/020258"/>
  </r>
  <r>
    <s v="EEPP"/>
    <s v="Gestión Ambiental de Castilla-La Mancha, S.A (Geacam)"/>
    <s v="008547/2022"/>
    <x v="139"/>
    <x v="3"/>
    <s v="Procedimiento abierto; multiplicidad de criterios"/>
    <s v="Sí"/>
    <n v="0"/>
    <n v="0"/>
    <s v=""/>
    <s v=""/>
    <s v=""/>
    <s v=""/>
    <s v="@2021/020258"/>
  </r>
  <r>
    <s v="EEPP"/>
    <s v="Gestión Ambiental de Castilla-La Mancha, S.A (Geacam)"/>
    <s v="008548/2022"/>
    <x v="139"/>
    <x v="3"/>
    <s v="Procedimiento abierto; multiplicidad de criterios"/>
    <s v="Sí"/>
    <n v="0"/>
    <n v="0"/>
    <s v=""/>
    <s v=""/>
    <s v=""/>
    <s v=""/>
    <s v="@2021/020258"/>
  </r>
  <r>
    <s v="EEPP"/>
    <s v="Gestión Ambiental de Castilla-La Mancha, S.A (Geacam)"/>
    <s v="008549/2022"/>
    <x v="139"/>
    <x v="3"/>
    <s v="Procedimiento abierto; multiplicidad de criterios"/>
    <s v="Sí"/>
    <n v="0"/>
    <n v="0"/>
    <s v=""/>
    <s v=""/>
    <s v=""/>
    <s v=""/>
    <s v="@2021/020258"/>
  </r>
  <r>
    <s v="EEPP"/>
    <s v="Gestión Ambiental de Castilla-La Mancha, S.A (Geacam)"/>
    <s v="008550/2022"/>
    <x v="139"/>
    <x v="3"/>
    <s v="Procedimiento abierto; multiplicidad de criterios"/>
    <s v="Sí"/>
    <n v="0"/>
    <n v="0"/>
    <s v=""/>
    <s v=""/>
    <s v=""/>
    <s v=""/>
    <s v="@2021/020258"/>
  </r>
  <r>
    <s v="EEPP"/>
    <s v="Gestión Ambiental de Castilla-La Mancha, S.A (Geacam)"/>
    <s v="008551/2022"/>
    <x v="139"/>
    <x v="3"/>
    <s v="Procedimiento abierto; multiplicidad de criterios"/>
    <s v="Sí"/>
    <n v="0"/>
    <n v="0"/>
    <s v=""/>
    <s v=""/>
    <s v=""/>
    <s v=""/>
    <s v="@2021/020258"/>
  </r>
  <r>
    <s v="EEPP"/>
    <s v="Gestión Ambiental de Castilla-La Mancha, S.A (Geacam)"/>
    <s v="011970/2022"/>
    <x v="140"/>
    <x v="3"/>
    <s v="Procedimiento abierto; multiplicidad de criterios"/>
    <s v="No"/>
    <n v="850"/>
    <n v="605"/>
    <s v=""/>
    <s v=""/>
    <s v=""/>
    <s v=""/>
    <s v="@2022/000466"/>
  </r>
  <r>
    <s v="EEPP"/>
    <s v="Gestión Ambiental de Castilla-La Mancha, S.A (Geacam)"/>
    <s v="022637/2022"/>
    <x v="141"/>
    <x v="3"/>
    <s v="Basado en un Acuerdo Marco"/>
    <s v="No"/>
    <n v="1203.6099999999999"/>
    <n v="1203.6099999999999"/>
    <s v=""/>
    <s v=""/>
    <s v=""/>
    <s v=""/>
    <s v="2022/004267"/>
  </r>
  <r>
    <s v="EEPP"/>
    <s v="Gestión Ambiental de Castilla-La Mancha, S.A (Geacam)"/>
    <s v="014500/2022"/>
    <x v="140"/>
    <x v="3"/>
    <s v="Procedimiento abierto; multiplicidad de criterios"/>
    <s v="No"/>
    <n v="1320"/>
    <n v="762.3"/>
    <s v=""/>
    <s v=""/>
    <s v=""/>
    <s v=""/>
    <s v="@2022/000466"/>
  </r>
  <r>
    <s v="EEPP"/>
    <s v="Gestión Ambiental de Castilla-La Mancha, S.A (Geacam)"/>
    <s v="022418/2022"/>
    <x v="142"/>
    <x v="3"/>
    <s v="Basado en un Acuerdo Marco"/>
    <s v="No"/>
    <n v="1723.77"/>
    <n v="1723.77"/>
    <s v=""/>
    <s v=""/>
    <s v=""/>
    <s v=""/>
    <s v="2022/004320"/>
  </r>
  <r>
    <s v="EEPP"/>
    <s v="Gestión Ambiental de Castilla-La Mancha, S.A (Geacam)"/>
    <s v="016070/2022"/>
    <x v="143"/>
    <x v="3"/>
    <s v="Basado en un Acuerdo Marco"/>
    <s v="No"/>
    <n v="1800.6"/>
    <n v="1800.6"/>
    <s v=""/>
    <s v=""/>
    <s v=""/>
    <s v=""/>
    <s v="2022/004327"/>
  </r>
  <r>
    <s v="EEPP"/>
    <s v="Gestión Ambiental de Castilla-La Mancha, S.A (Geacam)"/>
    <s v="011960/2022"/>
    <x v="140"/>
    <x v="3"/>
    <s v="Procedimiento abierto; multiplicidad de criterios"/>
    <s v="No"/>
    <n v="1875"/>
    <n v="1784.75"/>
    <s v=""/>
    <s v=""/>
    <s v=""/>
    <s v=""/>
    <s v="@2022/000466"/>
  </r>
  <r>
    <s v="EEPP"/>
    <s v="Gestión Ambiental de Castilla-La Mancha, S.A (Geacam)"/>
    <s v="052939/2022"/>
    <x v="144"/>
    <x v="3"/>
    <s v="Basado en un Acuerdo Marco"/>
    <s v="No"/>
    <n v="1993.49"/>
    <n v="1993.49"/>
    <s v=""/>
    <s v=""/>
    <s v=""/>
    <s v=""/>
    <s v="2022/017744"/>
  </r>
  <r>
    <s v="EEPP"/>
    <s v="Gestión Ambiental de Castilla-La Mancha, S.A (Geacam)"/>
    <s v="011968/2022"/>
    <x v="140"/>
    <x v="3"/>
    <s v="Procedimiento abierto; multiplicidad de criterios"/>
    <s v="No"/>
    <n v="2720"/>
    <n v="2613.6"/>
    <s v=""/>
    <s v=""/>
    <s v=""/>
    <s v=""/>
    <s v="@2022/000466"/>
  </r>
  <r>
    <s v="EEPP"/>
    <s v="Gestión Ambiental de Castilla-La Mancha, S.A (Geacam)"/>
    <s v="014498/2022"/>
    <x v="140"/>
    <x v="3"/>
    <s v="Procedimiento abierto; multiplicidad de criterios"/>
    <s v="No"/>
    <n v="2899.99"/>
    <n v="2583.89"/>
    <s v=""/>
    <s v=""/>
    <s v=""/>
    <s v=""/>
    <s v="@2022/000466"/>
  </r>
  <r>
    <s v="EEPP"/>
    <s v="Gestión Ambiental de Castilla-La Mancha, S.A (Geacam)"/>
    <s v="052913/2022"/>
    <x v="145"/>
    <x v="3"/>
    <s v="Emergencia"/>
    <s v="No"/>
    <n v="3104.2"/>
    <n v="3104.2"/>
    <s v=""/>
    <s v=""/>
    <s v=""/>
    <s v=""/>
    <s v="2022/017842"/>
  </r>
  <r>
    <s v="EEPP"/>
    <s v="Gestión Ambiental de Castilla-La Mancha, S.A (Geacam)"/>
    <s v="052918/2022"/>
    <x v="145"/>
    <x v="3"/>
    <s v="Emergencia"/>
    <s v="No"/>
    <n v="3255.32"/>
    <n v="3255.32"/>
    <s v=""/>
    <s v=""/>
    <s v=""/>
    <s v=""/>
    <s v="2022/017855"/>
  </r>
  <r>
    <s v="EEPP"/>
    <s v="Gestión Ambiental de Castilla-La Mancha, S.A (Geacam)"/>
    <s v="038719/2022"/>
    <x v="146"/>
    <x v="3"/>
    <s v="Emergencia"/>
    <s v="No"/>
    <n v="3332.6"/>
    <n v="3332.6"/>
    <s v=""/>
    <s v=""/>
    <s v=""/>
    <s v=""/>
    <s v="2022/017846"/>
  </r>
  <r>
    <s v="EEPP"/>
    <s v="Gestión Ambiental de Castilla-La Mancha, S.A (Geacam)"/>
    <s v="028355/2022"/>
    <x v="147"/>
    <x v="3"/>
    <s v="Emergencia"/>
    <s v="No"/>
    <n v="3375.6"/>
    <n v="3375.6"/>
    <s v=""/>
    <s v=""/>
    <s v=""/>
    <s v=""/>
    <s v="2022/014148"/>
  </r>
  <r>
    <s v="EEPP"/>
    <s v="Gestión Ambiental de Castilla-La Mancha, S.A (Geacam)"/>
    <s v="011962/2022"/>
    <x v="140"/>
    <x v="3"/>
    <s v="Procedimiento abierto; multiplicidad de criterios"/>
    <s v="No"/>
    <n v="3500"/>
    <n v="3499.93"/>
    <s v=""/>
    <s v=""/>
    <s v=""/>
    <s v=""/>
    <s v="@2022/000466"/>
  </r>
  <r>
    <s v="EEPP"/>
    <s v="Gestión Ambiental de Castilla-La Mancha, S.A (Geacam)"/>
    <s v="011969/2022"/>
    <x v="140"/>
    <x v="3"/>
    <s v="Procedimiento abierto; multiplicidad de criterios"/>
    <s v="No"/>
    <n v="3585"/>
    <n v="3412.44"/>
    <s v=""/>
    <s v=""/>
    <s v=""/>
    <s v=""/>
    <s v="@2022/000466"/>
  </r>
  <r>
    <s v="EEPP"/>
    <s v="Gestión Ambiental de Castilla-La Mancha, S.A (Geacam)"/>
    <s v="011971/2022"/>
    <x v="140"/>
    <x v="3"/>
    <s v="Procedimiento abierto; multiplicidad de criterios"/>
    <s v="No"/>
    <n v="3599.74"/>
    <n v="3509"/>
    <s v=""/>
    <s v=""/>
    <s v=""/>
    <s v=""/>
    <s v="@2022/000466"/>
  </r>
  <r>
    <s v="EEPP"/>
    <s v="Gestión Ambiental de Castilla-La Mancha, S.A (Geacam)"/>
    <s v="052916/2022"/>
    <x v="145"/>
    <x v="3"/>
    <s v="Emergencia"/>
    <s v="No"/>
    <n v="3658.05"/>
    <n v="3658.05"/>
    <s v=""/>
    <s v=""/>
    <s v=""/>
    <s v=""/>
    <s v="2022/017829"/>
  </r>
  <r>
    <s v="EEPP"/>
    <s v="Gestión Ambiental de Castilla-La Mancha, S.A (Geacam)"/>
    <s v="022644/2022"/>
    <x v="141"/>
    <x v="3"/>
    <s v="Basado en un Acuerdo Marco"/>
    <s v="No"/>
    <n v="3938.55"/>
    <n v="3938.55"/>
    <s v=""/>
    <s v=""/>
    <s v=""/>
    <s v=""/>
    <s v="2022/004267"/>
  </r>
  <r>
    <s v="EEPP"/>
    <s v="Gestión Ambiental de Castilla-La Mancha, S.A (Geacam)"/>
    <s v="052940/2022"/>
    <x v="144"/>
    <x v="3"/>
    <s v="Basado en un Acuerdo Marco"/>
    <s v="No"/>
    <n v="4491.8100000000004"/>
    <n v="4491.8100000000004"/>
    <s v=""/>
    <s v=""/>
    <s v=""/>
    <s v=""/>
    <s v="2022/017744"/>
  </r>
  <r>
    <s v="EEPP"/>
    <s v="Gestión Ambiental de Castilla-La Mancha, S.A (Geacam)"/>
    <s v="014496/2022"/>
    <x v="140"/>
    <x v="3"/>
    <s v="Procedimiento abierto; multiplicidad de criterios"/>
    <s v="No"/>
    <n v="4500"/>
    <n v="4012.36"/>
    <s v=""/>
    <s v=""/>
    <s v=""/>
    <s v=""/>
    <s v="@2022/000466"/>
  </r>
  <r>
    <s v="EEPP"/>
    <s v="Gestión Ambiental de Castilla-La Mancha, S.A (Geacam)"/>
    <s v="011959/2022"/>
    <x v="140"/>
    <x v="3"/>
    <s v="Procedimiento abierto; multiplicidad de criterios"/>
    <s v="No"/>
    <n v="5950.01"/>
    <n v="5745.2"/>
    <s v=""/>
    <s v=""/>
    <s v=""/>
    <s v=""/>
    <s v="@2022/000466"/>
  </r>
  <r>
    <s v="EEPP"/>
    <s v="Gestión Ambiental de Castilla-La Mancha, S.A (Geacam)"/>
    <s v="011963/2022"/>
    <x v="140"/>
    <x v="3"/>
    <s v="Procedimiento abierto; multiplicidad de criterios"/>
    <s v="No"/>
    <n v="6050"/>
    <n v="5819.8"/>
    <s v=""/>
    <s v=""/>
    <s v=""/>
    <s v=""/>
    <s v="@2022/000466"/>
  </r>
  <r>
    <s v="EEPP"/>
    <s v="Gestión Ambiental de Castilla-La Mancha, S.A (Geacam)"/>
    <s v="022419/2022"/>
    <x v="142"/>
    <x v="3"/>
    <s v="Basado en un Acuerdo Marco"/>
    <s v="No"/>
    <n v="6422.64"/>
    <n v="6422.64"/>
    <s v=""/>
    <s v=""/>
    <s v=""/>
    <s v=""/>
    <s v="2022/004320"/>
  </r>
  <r>
    <s v="EEPP"/>
    <s v="Gestión Ambiental de Castilla-La Mancha, S.A (Geacam)"/>
    <s v="014495/2022"/>
    <x v="140"/>
    <x v="3"/>
    <s v="Procedimiento abierto; multiplicidad de criterios"/>
    <s v="No"/>
    <n v="7750"/>
    <n v="7642.36"/>
    <s v=""/>
    <s v=""/>
    <s v=""/>
    <s v=""/>
    <s v="@2022/000466"/>
  </r>
  <r>
    <s v="EEPP"/>
    <s v="Gestión Ambiental de Castilla-La Mancha, S.A (Geacam)"/>
    <s v="052917/2022"/>
    <x v="148"/>
    <x v="3"/>
    <s v="Emergencia"/>
    <s v="No"/>
    <n v="7914.5"/>
    <n v="7914.5"/>
    <s v=""/>
    <s v=""/>
    <s v=""/>
    <s v=""/>
    <s v="2022/017844"/>
  </r>
  <r>
    <s v="EEPP"/>
    <s v="Gestión Ambiental de Castilla-La Mancha, S.A (Geacam)"/>
    <s v="022636/2022"/>
    <x v="141"/>
    <x v="3"/>
    <s v="Basado en un Acuerdo Marco"/>
    <s v="No"/>
    <n v="8296.3799999999992"/>
    <n v="8296.3799999999992"/>
    <s v=""/>
    <s v=""/>
    <s v=""/>
    <s v=""/>
    <s v="2022/004267"/>
  </r>
  <r>
    <s v="EEPP"/>
    <s v="Gestión Ambiental de Castilla-La Mancha, S.A (Geacam)"/>
    <s v="017666/2022"/>
    <x v="149"/>
    <x v="3"/>
    <s v="Procedimiento abierto; multiplicidad de criterios"/>
    <s v="No"/>
    <n v="8470"/>
    <n v="5566"/>
    <s v=""/>
    <s v=""/>
    <s v=""/>
    <s v=""/>
    <s v="@2022/006038"/>
  </r>
  <r>
    <s v="EEPP"/>
    <s v="Gestión Ambiental de Castilla-La Mancha, S.A (Geacam)"/>
    <s v="017667/2022"/>
    <x v="149"/>
    <x v="3"/>
    <s v="Procedimiento abierto; multiplicidad de criterios"/>
    <s v="No"/>
    <n v="8470"/>
    <n v="5566"/>
    <s v=""/>
    <s v=""/>
    <s v=""/>
    <s v=""/>
    <s v="@2022/006038"/>
  </r>
  <r>
    <s v="EEPP"/>
    <s v="Gestión Ambiental de Castilla-La Mancha, S.A (Geacam)"/>
    <s v="011964/2022"/>
    <x v="140"/>
    <x v="3"/>
    <s v="Procedimiento abierto; multiplicidad de criterios"/>
    <s v="No"/>
    <n v="9000"/>
    <n v="8954"/>
    <s v=""/>
    <s v=""/>
    <s v=""/>
    <s v=""/>
    <s v="@2022/000466"/>
  </r>
  <r>
    <s v="EEPP"/>
    <s v="Gestión Ambiental de Castilla-La Mancha, S.A (Geacam)"/>
    <s v="011957/2022"/>
    <x v="140"/>
    <x v="3"/>
    <s v="Procedimiento abierto; multiplicidad de criterios"/>
    <s v="No"/>
    <n v="10500.25"/>
    <n v="10478.6"/>
    <s v=""/>
    <s v=""/>
    <s v=""/>
    <s v=""/>
    <s v="@2022/000466"/>
  </r>
  <r>
    <s v="EEPP"/>
    <s v="Gestión Ambiental de Castilla-La Mancha, S.A (Geacam)"/>
    <s v="037790/2022"/>
    <x v="150"/>
    <x v="3"/>
    <s v="Emergencia"/>
    <s v="No"/>
    <n v="10538"/>
    <n v="10538"/>
    <s v=""/>
    <s v=""/>
    <s v=""/>
    <s v=""/>
    <s v="2022/017839"/>
  </r>
  <r>
    <s v="EEPP"/>
    <s v="Gestión Ambiental de Castilla-La Mancha, S.A (Geacam)"/>
    <s v="011965/2022"/>
    <x v="140"/>
    <x v="3"/>
    <s v="Procedimiento abierto; multiplicidad de criterios"/>
    <s v="No"/>
    <n v="11000"/>
    <n v="10249.99"/>
    <s v=""/>
    <s v=""/>
    <s v=""/>
    <s v=""/>
    <s v="@2022/000466"/>
  </r>
  <r>
    <s v="EEPP"/>
    <s v="Gestión Ambiental de Castilla-La Mancha, S.A (Geacam)"/>
    <s v="011953/2022"/>
    <x v="140"/>
    <x v="3"/>
    <s v="Procedimiento abierto; multiplicidad de criterios"/>
    <s v="No"/>
    <n v="11600"/>
    <n v="10877.9"/>
    <s v=""/>
    <s v=""/>
    <s v=""/>
    <s v=""/>
    <s v="@2022/000466"/>
  </r>
  <r>
    <s v="EEPP"/>
    <s v="Gestión Ambiental de Castilla-La Mancha, S.A (Geacam)"/>
    <s v="011956/2022"/>
    <x v="140"/>
    <x v="3"/>
    <s v="Procedimiento abierto; multiplicidad de criterios"/>
    <s v="No"/>
    <n v="14700"/>
    <n v="14399"/>
    <s v=""/>
    <s v=""/>
    <s v=""/>
    <s v=""/>
    <s v="@2022/000466"/>
  </r>
  <r>
    <s v="EEPP"/>
    <s v="Gestión Ambiental de Castilla-La Mancha, S.A (Geacam)"/>
    <s v="011958/2022"/>
    <x v="140"/>
    <x v="3"/>
    <s v="Procedimiento abierto; multiplicidad de criterios"/>
    <s v="No"/>
    <n v="14999.99"/>
    <n v="14991.19"/>
    <s v=""/>
    <s v=""/>
    <s v=""/>
    <s v=""/>
    <s v="@2022/000466"/>
  </r>
  <r>
    <s v="EEPP"/>
    <s v="Gestión Ambiental de Castilla-La Mancha, S.A (Geacam)"/>
    <s v="011966/2022"/>
    <x v="140"/>
    <x v="3"/>
    <s v="Procedimiento abierto; multiplicidad de criterios"/>
    <s v="No"/>
    <n v="15137.5"/>
    <n v="13606.45"/>
    <s v=""/>
    <s v=""/>
    <s v=""/>
    <s v=""/>
    <s v="@2022/000466"/>
  </r>
  <r>
    <s v="EEPP"/>
    <s v="Gestión Ambiental de Castilla-La Mancha, S.A (Geacam)"/>
    <s v="022635/2022"/>
    <x v="141"/>
    <x v="3"/>
    <s v="Basado en un Acuerdo Marco"/>
    <s v="No"/>
    <n v="15580.11"/>
    <n v="15580.11"/>
    <s v=""/>
    <s v=""/>
    <s v=""/>
    <s v=""/>
    <s v="2022/004267"/>
  </r>
  <r>
    <s v="EEPP"/>
    <s v="Gestión Ambiental de Castilla-La Mancha, S.A (Geacam)"/>
    <s v="011961/2022"/>
    <x v="140"/>
    <x v="3"/>
    <s v="Procedimiento abierto; multiplicidad de criterios"/>
    <s v="No"/>
    <n v="15750"/>
    <n v="15746.94"/>
    <s v=""/>
    <s v=""/>
    <s v=""/>
    <s v=""/>
    <s v="@2022/000466"/>
  </r>
  <r>
    <s v="EEPP"/>
    <s v="Gestión Ambiental de Castilla-La Mancha, S.A (Geacam)"/>
    <s v="037327/2022"/>
    <x v="151"/>
    <x v="3"/>
    <s v="Emergencia"/>
    <s v="No"/>
    <n v="15823.19"/>
    <n v="15823.19"/>
    <s v=""/>
    <s v=""/>
    <s v=""/>
    <s v=""/>
    <s v="2022/017847"/>
  </r>
  <r>
    <s v="EEPP"/>
    <s v="Gestión Ambiental de Castilla-La Mancha, S.A (Geacam)"/>
    <s v="052912/2022"/>
    <x v="145"/>
    <x v="3"/>
    <s v="Emergencia"/>
    <s v="No"/>
    <n v="16699.849999999999"/>
    <n v="16699.849999999999"/>
    <s v=""/>
    <s v=""/>
    <s v=""/>
    <s v=""/>
    <s v="2022/018206"/>
  </r>
  <r>
    <s v="EEPP"/>
    <s v="Gestión Ambiental de Castilla-La Mancha, S.A (Geacam)"/>
    <s v="024188/2022"/>
    <x v="152"/>
    <x v="3"/>
    <s v="Emergencia"/>
    <s v="No"/>
    <n v="17722.53"/>
    <n v="17722.53"/>
    <s v=""/>
    <s v=""/>
    <s v=""/>
    <s v=""/>
    <s v="2022/012643"/>
  </r>
  <r>
    <s v="EEPP"/>
    <s v="Gestión Ambiental de Castilla-La Mancha, S.A (Geacam)"/>
    <s v="014499/2022"/>
    <x v="140"/>
    <x v="3"/>
    <s v="Procedimiento abierto; multiplicidad de criterios"/>
    <s v="No"/>
    <n v="21000"/>
    <n v="11701.31"/>
    <s v=""/>
    <s v=""/>
    <s v=""/>
    <s v=""/>
    <s v="@2022/000466"/>
  </r>
  <r>
    <s v="EEPP"/>
    <s v="Gestión Ambiental de Castilla-La Mancha, S.A (Geacam)"/>
    <s v="037281/2022"/>
    <x v="153"/>
    <x v="3"/>
    <s v="Emergencia"/>
    <s v="No"/>
    <n v="21202.7"/>
    <n v="21202.7"/>
    <s v=""/>
    <s v=""/>
    <s v=""/>
    <s v=""/>
    <s v="2022/017825"/>
  </r>
  <r>
    <s v="EEPP"/>
    <s v="Gestión Ambiental de Castilla-La Mancha, S.A (Geacam)"/>
    <s v="017669/2022"/>
    <x v="149"/>
    <x v="3"/>
    <s v="Procedimiento abierto; multiplicidad de criterios"/>
    <s v="No"/>
    <n v="21780"/>
    <n v="17242.5"/>
    <s v=""/>
    <s v=""/>
    <s v=""/>
    <s v=""/>
    <s v="@2022/006038"/>
  </r>
  <r>
    <s v="EEPP"/>
    <s v="Gestión Ambiental de Castilla-La Mancha, S.A (Geacam)"/>
    <s v="011967/2022"/>
    <x v="140"/>
    <x v="3"/>
    <s v="Procedimiento abierto; multiplicidad de criterios"/>
    <s v="No"/>
    <n v="22316.1"/>
    <n v="19874.25"/>
    <s v=""/>
    <s v=""/>
    <s v=""/>
    <s v=""/>
    <s v="@2022/000466"/>
  </r>
  <r>
    <s v="EEPP"/>
    <s v="Gestión Ambiental de Castilla-La Mancha, S.A (Geacam)"/>
    <s v="022413/2022"/>
    <x v="154"/>
    <x v="3"/>
    <s v="Basado en un Acuerdo Marco"/>
    <s v="No"/>
    <n v="23906.33"/>
    <n v="23906.33"/>
    <s v=""/>
    <s v=""/>
    <s v=""/>
    <s v=""/>
    <s v="2022/004325"/>
  </r>
  <r>
    <s v="EEPP"/>
    <s v="Gestión Ambiental de Castilla-La Mancha, S.A (Geacam)"/>
    <s v="018032/2022"/>
    <x v="155"/>
    <x v="3"/>
    <s v="Procedimiento abierto; multiplicidad de criterios"/>
    <s v="No"/>
    <n v="24665.85"/>
    <n v="17877.75"/>
    <s v=""/>
    <s v=""/>
    <s v=""/>
    <s v=""/>
    <s v="@2022/006397"/>
  </r>
  <r>
    <s v="EEPP"/>
    <s v="Gestión Ambiental de Castilla-La Mancha, S.A (Geacam)"/>
    <s v="022417/2022"/>
    <x v="142"/>
    <x v="3"/>
    <s v="Basado en un Acuerdo Marco"/>
    <s v="No"/>
    <n v="25199.4"/>
    <n v="25199.4"/>
    <s v=""/>
    <s v=""/>
    <s v=""/>
    <s v=""/>
    <s v="2022/004320"/>
  </r>
  <r>
    <s v="EEPP"/>
    <s v="Gestión Ambiental de Castilla-La Mancha, S.A (Geacam)"/>
    <s v="037782/2022"/>
    <x v="156"/>
    <x v="3"/>
    <s v="Emergencia"/>
    <s v="No"/>
    <n v="26022"/>
    <n v="26022"/>
    <s v=""/>
    <s v=""/>
    <s v=""/>
    <s v=""/>
    <s v="2022/017841"/>
  </r>
  <r>
    <s v="EEPP"/>
    <s v="Gestión Ambiental de Castilla-La Mancha, S.A (Geacam)"/>
    <s v="052938/2022"/>
    <x v="144"/>
    <x v="3"/>
    <s v="Basado en un Acuerdo Marco"/>
    <s v="No"/>
    <n v="27296"/>
    <n v="27296"/>
    <s v=""/>
    <s v=""/>
    <s v=""/>
    <s v=""/>
    <s v="2022/017744"/>
  </r>
  <r>
    <s v="EEPP"/>
    <s v="Gestión Ambiental de Castilla-La Mancha, S.A (Geacam)"/>
    <s v="052936/2022"/>
    <x v="144"/>
    <x v="3"/>
    <s v="Basado en un Acuerdo Marco"/>
    <s v="No"/>
    <n v="27992.49"/>
    <n v="27992.49"/>
    <s v=""/>
    <s v=""/>
    <s v=""/>
    <s v=""/>
    <s v="2022/017744"/>
  </r>
  <r>
    <s v="EEPP"/>
    <s v="Gestión Ambiental de Castilla-La Mancha, S.A (Geacam)"/>
    <s v="045172/2022"/>
    <x v="157"/>
    <x v="3"/>
    <s v="Procedimiento abierto; multiplicidad de criterios"/>
    <s v="No"/>
    <n v="28319.81"/>
    <n v="27025.69"/>
    <s v=""/>
    <s v=""/>
    <s v=""/>
    <s v=""/>
    <s v="@2022/018245"/>
  </r>
  <r>
    <s v="EEPP"/>
    <s v="Gestión Ambiental de Castilla-La Mancha, S.A (Geacam)"/>
    <s v="016578/2022"/>
    <x v="158"/>
    <x v="3"/>
    <s v="Procedimiento negociado sin publicidad"/>
    <s v="No"/>
    <n v="28515.759999999998"/>
    <n v="28515.759999999998"/>
    <s v="168"/>
    <s v="a"/>
    <s v="3"/>
    <s v="CONTRATO SECRETO O RESERVADO"/>
    <s v="2022/006903"/>
  </r>
  <r>
    <s v="EEPP"/>
    <s v="Gestión Ambiental de Castilla-La Mancha, S.A (Geacam)"/>
    <s v="029874/2022"/>
    <x v="159"/>
    <x v="3"/>
    <s v="Basado en un Acuerdo Marco"/>
    <s v="No"/>
    <n v="30298.400000000001"/>
    <n v="30298.400000000001"/>
    <s v=""/>
    <s v=""/>
    <s v=""/>
    <s v=""/>
    <s v="2022/015503"/>
  </r>
  <r>
    <s v="EEPP"/>
    <s v="Gestión Ambiental de Castilla-La Mancha, S.A (Geacam)"/>
    <s v="045171/2022"/>
    <x v="157"/>
    <x v="3"/>
    <s v="Procedimiento abierto; multiplicidad de criterios"/>
    <s v="No"/>
    <n v="31122.71"/>
    <n v="30759.71"/>
    <s v=""/>
    <s v=""/>
    <s v=""/>
    <s v=""/>
    <s v="@2022/018245"/>
  </r>
  <r>
    <s v="EEPP"/>
    <s v="Gestión Ambiental de Castilla-La Mancha, S.A (Geacam)"/>
    <s v="017996/2022"/>
    <x v="155"/>
    <x v="3"/>
    <s v="Procedimiento abierto; multiplicidad de criterios"/>
    <s v="No"/>
    <n v="32428"/>
    <n v="22085.69"/>
    <s v=""/>
    <s v=""/>
    <s v=""/>
    <s v=""/>
    <s v="@2022/006397"/>
  </r>
  <r>
    <s v="EEPP"/>
    <s v="Gestión Ambiental de Castilla-La Mancha, S.A (Geacam)"/>
    <s v="016924/2022"/>
    <x v="160"/>
    <x v="3"/>
    <s v="Procedimiento negociado sin publicidad"/>
    <s v="No"/>
    <n v="35500"/>
    <n v="35313.85"/>
    <s v="168"/>
    <s v="a"/>
    <s v="2"/>
    <s v="EXCLUSIVIDAD TÉCNICA, DE DERECHOS EXCLUSIVOS O ARTÍSTICA_x000a_"/>
    <s v="2022/004345"/>
  </r>
  <r>
    <s v="EEPP"/>
    <s v="Gestión Ambiental de Castilla-La Mancha, S.A (Geacam)"/>
    <s v="011951/2022"/>
    <x v="140"/>
    <x v="3"/>
    <s v="Procedimiento abierto; multiplicidad de criterios"/>
    <s v="No"/>
    <n v="38800.01"/>
    <n v="38796.65"/>
    <s v=""/>
    <s v=""/>
    <s v=""/>
    <s v=""/>
    <s v="@2022/000466"/>
  </r>
  <r>
    <s v="EEPP"/>
    <s v="Gestión Ambiental de Castilla-La Mancha, S.A (Geacam)"/>
    <s v="022642/2022"/>
    <x v="141"/>
    <x v="3"/>
    <s v="Basado en un Acuerdo Marco"/>
    <s v="No"/>
    <n v="39864.660000000003"/>
    <n v="39864.660000000003"/>
    <s v=""/>
    <s v=""/>
    <s v=""/>
    <s v=""/>
    <s v="2022/004267"/>
  </r>
  <r>
    <s v="EEPP"/>
    <s v="Gestión Ambiental de Castilla-La Mancha, S.A (Geacam)"/>
    <s v="028259/2022"/>
    <x v="161"/>
    <x v="3"/>
    <s v="Emergencia"/>
    <s v="No"/>
    <n v="42115.74"/>
    <n v="42115.74"/>
    <s v=""/>
    <s v=""/>
    <s v=""/>
    <s v=""/>
    <s v="2022/014118"/>
  </r>
  <r>
    <s v="EEPP"/>
    <s v="Gestión Ambiental de Castilla-La Mancha, S.A (Geacam)"/>
    <s v="017252/2022"/>
    <x v="162"/>
    <x v="3"/>
    <s v="Emergencia"/>
    <s v="No"/>
    <n v="44482.99"/>
    <n v="44482.99"/>
    <s v=""/>
    <s v=""/>
    <s v=""/>
    <s v=""/>
    <s v="2022/009854"/>
  </r>
  <r>
    <s v="EEPP"/>
    <s v="Gestión Ambiental de Castilla-La Mancha, S.A (Geacam)"/>
    <s v="027023/2022"/>
    <x v="163"/>
    <x v="3"/>
    <s v="Emergencia"/>
    <s v="No"/>
    <n v="44857.51"/>
    <n v="44857.51"/>
    <s v=""/>
    <s v=""/>
    <s v=""/>
    <s v=""/>
    <s v="2022/013054"/>
  </r>
  <r>
    <s v="EEPP"/>
    <s v="Gestión Ambiental de Castilla-La Mancha, S.A (Geacam)"/>
    <s v="027268/2022"/>
    <x v="164"/>
    <x v="3"/>
    <s v="Emergencia"/>
    <s v="No"/>
    <n v="44857.51"/>
    <n v="44857.51"/>
    <s v=""/>
    <s v=""/>
    <s v=""/>
    <s v=""/>
    <s v="2022/013107"/>
  </r>
  <r>
    <s v="EEPP"/>
    <s v="Gestión Ambiental de Castilla-La Mancha, S.A (Geacam)"/>
    <s v="027269/2022"/>
    <x v="165"/>
    <x v="3"/>
    <s v="Emergencia"/>
    <s v="No"/>
    <n v="44857.51"/>
    <n v="44857.5"/>
    <s v=""/>
    <s v=""/>
    <s v=""/>
    <s v=""/>
    <s v="2022/013147"/>
  </r>
  <r>
    <s v="EEPP"/>
    <s v="Gestión Ambiental de Castilla-La Mancha, S.A (Geacam)"/>
    <s v="030247/2022"/>
    <x v="166"/>
    <x v="3"/>
    <s v="Procedimiento abierto. Un solo criterio"/>
    <s v="No"/>
    <n v="48393.95"/>
    <n v="47274.7"/>
    <s v=""/>
    <s v=""/>
    <s v=""/>
    <s v=""/>
    <s v="@2022/014090"/>
  </r>
  <r>
    <s v="EEPP"/>
    <s v="Gestión Ambiental de Castilla-La Mancha, S.A (Geacam)"/>
    <s v="011954/2022"/>
    <x v="140"/>
    <x v="3"/>
    <s v="Procedimiento abierto; multiplicidad de criterios"/>
    <s v="No"/>
    <n v="48645"/>
    <n v="48639.199999999997"/>
    <s v=""/>
    <s v=""/>
    <s v=""/>
    <s v=""/>
    <s v="@2022/000466"/>
  </r>
  <r>
    <s v="EEPP"/>
    <s v="Gestión Ambiental de Castilla-La Mancha, S.A (Geacam)"/>
    <s v="017994/2022"/>
    <x v="155"/>
    <x v="3"/>
    <s v="Procedimiento abierto; multiplicidad de criterios"/>
    <s v="No"/>
    <n v="51727.5"/>
    <n v="31740.720000000001"/>
    <s v=""/>
    <s v=""/>
    <s v=""/>
    <s v=""/>
    <s v="@2022/006397"/>
  </r>
  <r>
    <s v="EEPP"/>
    <s v="Gestión Ambiental de Castilla-La Mancha, S.A (Geacam)"/>
    <s v="003047/2022"/>
    <x v="167"/>
    <x v="3"/>
    <s v="Procedimiento abierto; multiplicidad de criterios"/>
    <s v="No"/>
    <n v="52030"/>
    <n v="44140.800000000003"/>
    <s v=""/>
    <s v=""/>
    <s v=""/>
    <s v=""/>
    <s v="@2022/000059"/>
  </r>
  <r>
    <s v="EEPP"/>
    <s v="Gestión Ambiental de Castilla-La Mancha, S.A (Geacam)"/>
    <s v="052882/2022"/>
    <x v="168"/>
    <x v="3"/>
    <s v="Basado en un Acuerdo Marco"/>
    <s v="No"/>
    <n v="53563.68"/>
    <n v="53563.68"/>
    <s v=""/>
    <s v=""/>
    <s v=""/>
    <s v=""/>
    <s v="2022/024672"/>
  </r>
  <r>
    <s v="EEPP"/>
    <s v="Gestión Ambiental de Castilla-La Mancha, S.A (Geacam)"/>
    <s v="016580/2022"/>
    <x v="169"/>
    <x v="3"/>
    <s v="Procedimiento negociado sin publicidad"/>
    <s v="No"/>
    <n v="53904.6"/>
    <n v="53904.6"/>
    <s v="168"/>
    <s v="a"/>
    <s v="3"/>
    <s v="CONTRATO SECRETO O RESERVADO"/>
    <s v="2022/006189"/>
  </r>
  <r>
    <s v="EEPP"/>
    <s v="Gestión Ambiental de Castilla-La Mancha, S.A (Geacam)"/>
    <s v="011950/2022"/>
    <x v="140"/>
    <x v="3"/>
    <s v="Procedimiento abierto; multiplicidad de criterios"/>
    <s v="No"/>
    <n v="55770"/>
    <n v="55769.14"/>
    <s v=""/>
    <s v=""/>
    <s v=""/>
    <s v=""/>
    <s v="@2022/000466"/>
  </r>
  <r>
    <s v="EEPP"/>
    <s v="Gestión Ambiental de Castilla-La Mancha, S.A (Geacam)"/>
    <s v="037173/2022"/>
    <x v="170"/>
    <x v="3"/>
    <s v="Emergencia"/>
    <s v="No"/>
    <n v="55781.77"/>
    <n v="55781.77"/>
    <s v=""/>
    <s v=""/>
    <s v=""/>
    <s v=""/>
    <s v="2022/017848"/>
  </r>
  <r>
    <s v="EEPP"/>
    <s v="Gestión Ambiental de Castilla-La Mancha, S.A (Geacam)"/>
    <s v="004344/2022"/>
    <x v="171"/>
    <x v="3"/>
    <s v="Procedimiento negociado sin publicidad"/>
    <s v="No"/>
    <n v="59290"/>
    <n v="59290"/>
    <s v="168"/>
    <s v="a"/>
    <s v="2"/>
    <s v="EXCLUSIVIDAD TÉCNICA, DE DERECHOS EXCLUSIVOS O ARTÍSTICA_x000a_"/>
    <s v="2022/002438"/>
  </r>
  <r>
    <s v="EEPP"/>
    <s v="Gestión Ambiental de Castilla-La Mancha, S.A (Geacam)"/>
    <s v="011553/2022"/>
    <x v="172"/>
    <x v="3"/>
    <s v="Procedimiento abierto; multiplicidad de criterios"/>
    <s v="No"/>
    <n v="59314.2"/>
    <n v="43886.6"/>
    <s v=""/>
    <s v=""/>
    <s v=""/>
    <s v=""/>
    <s v="@2022/003454"/>
  </r>
  <r>
    <s v="EEPP"/>
    <s v="Gestión Ambiental de Castilla-La Mancha, S.A (Geacam)"/>
    <s v="022638/2022"/>
    <x v="141"/>
    <x v="3"/>
    <s v="Basado en un Acuerdo Marco"/>
    <s v="No"/>
    <n v="59458.38"/>
    <n v="59458.38"/>
    <s v=""/>
    <s v=""/>
    <s v=""/>
    <s v=""/>
    <s v="2022/004267"/>
  </r>
  <r>
    <s v="EEPP"/>
    <s v="Gestión Ambiental de Castilla-La Mancha, S.A (Geacam)"/>
    <s v="004346/2022"/>
    <x v="173"/>
    <x v="3"/>
    <s v="Procedimiento negociado sin publicidad"/>
    <s v="No"/>
    <n v="59543.82"/>
    <n v="59543.82"/>
    <s v="168"/>
    <s v="a"/>
    <s v="2"/>
    <s v="EXCLUSIVIDAD TÉCNICA, DE DERECHOS EXCLUSIVOS O ARTÍSTICA_x000a_"/>
    <s v="2022/002439"/>
  </r>
  <r>
    <s v="EEPP"/>
    <s v="Gestión Ambiental de Castilla-La Mancha, S.A (Geacam)"/>
    <s v="014561/2022"/>
    <x v="174"/>
    <x v="3"/>
    <s v="Procedimiento abierto; multiplicidad de criterios"/>
    <s v="No"/>
    <n v="59913.15"/>
    <n v="37643.72"/>
    <s v=""/>
    <s v=""/>
    <s v=""/>
    <s v=""/>
    <s v="@2022/001415"/>
  </r>
  <r>
    <s v="EEPP"/>
    <s v="Gestión Ambiental de Castilla-La Mancha, S.A (Geacam)"/>
    <s v="017995/2022"/>
    <x v="155"/>
    <x v="3"/>
    <s v="Procedimiento abierto; multiplicidad de criterios"/>
    <s v="No"/>
    <n v="62388.81"/>
    <n v="38421.25"/>
    <s v=""/>
    <s v=""/>
    <s v=""/>
    <s v=""/>
    <s v="@2022/006397"/>
  </r>
  <r>
    <s v="EEPP"/>
    <s v="Gestión Ambiental de Castilla-La Mancha, S.A (Geacam)"/>
    <s v="023560/2022"/>
    <x v="175"/>
    <x v="3"/>
    <s v="Emergencia"/>
    <s v="No"/>
    <n v="65540.86"/>
    <n v="65540.86"/>
    <s v=""/>
    <s v=""/>
    <s v=""/>
    <s v=""/>
    <s v="2022/011915"/>
  </r>
  <r>
    <s v="EEPP"/>
    <s v="Gestión Ambiental de Castilla-La Mancha, S.A (Geacam)"/>
    <s v="017664/2022"/>
    <x v="149"/>
    <x v="3"/>
    <s v="Procedimiento abierto; multiplicidad de criterios"/>
    <s v="No"/>
    <n v="68062.5"/>
    <n v="66210.990000000005"/>
    <s v=""/>
    <s v=""/>
    <s v=""/>
    <s v=""/>
    <s v="@2022/006038"/>
  </r>
  <r>
    <s v="EEPP"/>
    <s v="Gestión Ambiental de Castilla-La Mancha, S.A (Geacam)"/>
    <s v="011817/2022"/>
    <x v="140"/>
    <x v="3"/>
    <s v="Procedimiento abierto; multiplicidad de criterios"/>
    <s v="No"/>
    <n v="69300"/>
    <n v="69296.88"/>
    <s v=""/>
    <s v=""/>
    <s v=""/>
    <s v=""/>
    <s v="@2022/000466"/>
  </r>
  <r>
    <s v="EEPP"/>
    <s v="Gestión Ambiental de Castilla-La Mancha, S.A (Geacam)"/>
    <s v="022415/2022"/>
    <x v="142"/>
    <x v="3"/>
    <s v="Basado en un Acuerdo Marco"/>
    <s v="No"/>
    <n v="88813.99"/>
    <n v="88813.99"/>
    <s v=""/>
    <s v=""/>
    <s v=""/>
    <s v=""/>
    <s v="2022/004320"/>
  </r>
  <r>
    <s v="EEPP"/>
    <s v="Gestión Ambiental de Castilla-La Mancha, S.A (Geacam)"/>
    <s v="022416/2022"/>
    <x v="142"/>
    <x v="3"/>
    <s v="Basado en un Acuerdo Marco"/>
    <s v="No"/>
    <n v="94478.74"/>
    <n v="94478.74"/>
    <s v=""/>
    <s v=""/>
    <s v=""/>
    <s v=""/>
    <s v="2022/004320"/>
  </r>
  <r>
    <s v="EEPP"/>
    <s v="Gestión Ambiental de Castilla-La Mancha, S.A (Geacam)"/>
    <s v="052937/2022"/>
    <x v="144"/>
    <x v="3"/>
    <s v="Basado en un Acuerdo Marco"/>
    <s v="No"/>
    <n v="99370.6"/>
    <n v="99370.6"/>
    <s v=""/>
    <s v=""/>
    <s v=""/>
    <s v=""/>
    <s v="2022/017744"/>
  </r>
  <r>
    <s v="EEPP"/>
    <s v="Gestión Ambiental de Castilla-La Mancha, S.A (Geacam)"/>
    <s v="003770/2022"/>
    <x v="176"/>
    <x v="3"/>
    <s v="Procedimiento negociado sin publicidad"/>
    <s v="No"/>
    <n v="100504.25"/>
    <n v="100504.25"/>
    <s v="168"/>
    <s v="b"/>
    <s v="2"/>
    <s v="OFERTAS IRREGULARES O INACEPTABLES A UN PROCEDIMIENTO ABIERTO, RESTRINGIDO O DE DIÁLOGO COMPETITIVO"/>
    <s v="2022/000785"/>
  </r>
  <r>
    <s v="EEPP"/>
    <s v="Gestión Ambiental de Castilla-La Mancha, S.A (Geacam)"/>
    <s v="037031/2022"/>
    <x v="177"/>
    <x v="3"/>
    <s v="Basado en un Acuerdo Marco"/>
    <s v="No"/>
    <n v="885000"/>
    <n v="885000"/>
    <s v=""/>
    <s v=""/>
    <s v=""/>
    <s v=""/>
    <s v="2022/017650"/>
  </r>
  <r>
    <s v="EEPP"/>
    <s v="Gestión Ambiental de Castilla-La Mancha, S.A (Geacam)"/>
    <s v="044006/2022"/>
    <x v="178"/>
    <x v="3"/>
    <s v="Basado en un Acuerdo Marco"/>
    <s v="No"/>
    <n v="3100000"/>
    <n v="3100000"/>
    <s v=""/>
    <s v=""/>
    <s v=""/>
    <s v=""/>
    <s v="2022/017641"/>
  </r>
  <r>
    <s v="EEPP"/>
    <s v="Grupo Ente Público Radiotelevisión de Castilla-La Mancha"/>
    <s v="007853/2022"/>
    <x v="179"/>
    <x v="3"/>
    <s v="Procedimiento abierto; multiplicidad de criterios"/>
    <s v="No"/>
    <n v="42350"/>
    <n v="42236.45"/>
    <s v=""/>
    <s v=""/>
    <s v=""/>
    <s v=""/>
    <s v="@2022/000974"/>
  </r>
  <r>
    <s v="EEPP"/>
    <s v="Grupo Ente Público Radiotelevisión de Castilla-La Mancha"/>
    <s v="007844/2022"/>
    <x v="180"/>
    <x v="3"/>
    <s v="Procedimiento abierto; multiplicidad de criterios"/>
    <s v="No"/>
    <n v="72600"/>
    <n v="61168.160000000003"/>
    <s v=""/>
    <s v=""/>
    <s v=""/>
    <s v=""/>
    <s v="@2022/000972"/>
  </r>
  <r>
    <s v="EEPP"/>
    <s v="Grupo Ente Público Radiotelevisión de Castilla-La Mancha"/>
    <s v="007908/2022"/>
    <x v="181"/>
    <x v="3"/>
    <s v="Procedimiento abierto; multiplicidad de criterios"/>
    <s v="No"/>
    <n v="72600"/>
    <n v="58140.5"/>
    <s v=""/>
    <s v=""/>
    <s v=""/>
    <s v=""/>
    <s v="@2022/000973"/>
  </r>
  <r>
    <s v="EEPP"/>
    <s v="Grupo Ente Público Radiotelevisión de Castilla-La Mancha"/>
    <s v="044458/2022"/>
    <x v="182"/>
    <x v="3"/>
    <s v="Procedimiento abierto; multiplicidad de criterios"/>
    <s v="No"/>
    <n v="72600"/>
    <n v="66489.5"/>
    <s v=""/>
    <s v=""/>
    <s v=""/>
    <s v=""/>
    <s v="@2022/015180"/>
  </r>
  <r>
    <s v="EEPP"/>
    <s v="Grupo Ente Público Radiotelevisión de Castilla-La Mancha"/>
    <s v="044460/2022"/>
    <x v="183"/>
    <x v="3"/>
    <s v="Procedimiento abierto; multiplicidad de criterios"/>
    <s v="No"/>
    <n v="72600"/>
    <n v="46286.82"/>
    <s v=""/>
    <s v=""/>
    <s v=""/>
    <s v=""/>
    <s v="@2022/015004"/>
  </r>
  <r>
    <s v="EEPP"/>
    <s v="Grupo Ente Público Radiotelevisión de Castilla-La Mancha"/>
    <s v="045251/2022"/>
    <x v="184"/>
    <x v="3"/>
    <s v="Procedimiento abierto; multiplicidad de criterios"/>
    <s v="No"/>
    <n v="78650"/>
    <n v="78576.36"/>
    <s v=""/>
    <s v=""/>
    <s v=""/>
    <s v=""/>
    <s v="@2022/014368"/>
  </r>
  <r>
    <s v="EEPP"/>
    <s v="Grupo Ente Público Radiotelevisión de Castilla-La Mancha"/>
    <s v="044421/2022"/>
    <x v="185"/>
    <x v="3"/>
    <s v="Procedimiento abierto; multiplicidad de criterios"/>
    <s v="No"/>
    <n v="157300"/>
    <n v="151794.5"/>
    <s v=""/>
    <s v=""/>
    <s v=""/>
    <s v=""/>
    <s v="@2022/015181"/>
  </r>
  <r>
    <s v="EEPP"/>
    <s v="Grupo Ente Público Radiotelevisión de Castilla-La Mancha"/>
    <s v="014532/2022"/>
    <x v="186"/>
    <x v="3"/>
    <s v="Procedimiento abierto; multiplicidad de criterios"/>
    <s v="No"/>
    <n v="363000"/>
    <n v="359610.79"/>
    <s v=""/>
    <s v=""/>
    <s v=""/>
    <s v=""/>
    <s v="@2022/000463"/>
  </r>
  <r>
    <s v="EEPP"/>
    <s v="Grupo Instituto de Finanzas de Castilla-La Mancha"/>
    <s v="008242/2022"/>
    <x v="187"/>
    <x v="3"/>
    <s v="Procedimiento Abierto Simplificado Abreviado"/>
    <s v="No"/>
    <n v="36300"/>
    <n v="30144"/>
    <s v=""/>
    <s v=""/>
    <s v=""/>
    <s v=""/>
    <s v="@2022/000692"/>
  </r>
  <r>
    <s v="EEPP"/>
    <s v="Sociedad Para el Desarrollo Industrial de Castilla-La Mancha, S.A."/>
    <s v="000854/2022"/>
    <x v="188"/>
    <x v="3"/>
    <s v="Procedimiento negociado sin publicidad"/>
    <s v="No"/>
    <n v="36300"/>
    <n v="36297.1"/>
    <s v="168"/>
    <s v="a"/>
    <s v="1"/>
    <s v="PROCEDIMIENTO ABIERTO O RESTRINGIDO PREVIO DESIERTO O CON OFERTAS INADECUADAS"/>
    <s v="2022/000139"/>
  </r>
  <r>
    <s v="JCCM"/>
    <s v="Consejeria de Agricultura, Agua y Desarrollo Rural"/>
    <s v="015887.1/2021"/>
    <x v="189"/>
    <x v="0"/>
    <s v="Basado en un Acuerdo Marco"/>
    <s v="No"/>
    <n v="-30885.86"/>
    <n v="-30885.86"/>
    <m/>
    <m/>
    <m/>
    <m/>
    <s v="2021/006757"/>
  </r>
  <r>
    <s v="JCCM"/>
    <s v="Consejeria de Agricultura, Agua y Desarrollo Rural"/>
    <s v="029499/2022"/>
    <x v="190"/>
    <x v="0"/>
    <s v="Basado en un Acuerdo Marco"/>
    <s v="No"/>
    <n v="51.43"/>
    <n v="51.43"/>
    <s v=""/>
    <s v=""/>
    <s v=""/>
    <s v=""/>
    <s v="2022/014580"/>
  </r>
  <r>
    <s v="JCCM"/>
    <s v="Consejeria de Agricultura, Agua y Desarrollo Rural"/>
    <s v="037013/2022"/>
    <x v="191"/>
    <x v="0"/>
    <s v="Basado en un Acuerdo Marco"/>
    <s v="No"/>
    <n v="55.1"/>
    <n v="55.1"/>
    <s v=""/>
    <s v=""/>
    <s v=""/>
    <s v=""/>
    <s v="2022/017447"/>
  </r>
  <r>
    <s v="JCCM"/>
    <s v="Consejeria de Agricultura, Agua y Desarrollo Rural"/>
    <s v="032596/2022"/>
    <x v="192"/>
    <x v="0"/>
    <s v="Basado en un Acuerdo Marco"/>
    <s v="No"/>
    <n v="118.7"/>
    <n v="118.7"/>
    <s v=""/>
    <s v=""/>
    <s v=""/>
    <s v=""/>
    <s v="2022/014472"/>
  </r>
  <r>
    <s v="JCCM"/>
    <s v="Consejeria de Agricultura, Agua y Desarrollo Rural"/>
    <s v="004375/2022"/>
    <x v="193"/>
    <x v="0"/>
    <s v="Basado en un Acuerdo Marco"/>
    <s v="No"/>
    <n v="263.85000000000002"/>
    <n v="263.85000000000002"/>
    <s v=""/>
    <s v=""/>
    <s v=""/>
    <s v=""/>
    <s v="2022/001593"/>
  </r>
  <r>
    <s v="JCCM"/>
    <s v="Consejeria de Agricultura, Agua y Desarrollo Rural"/>
    <s v="033743/2022"/>
    <x v="194"/>
    <x v="0"/>
    <s v="Basado en un Acuerdo Marco"/>
    <s v="No"/>
    <n v="605"/>
    <n v="605"/>
    <s v=""/>
    <s v=""/>
    <s v=""/>
    <s v=""/>
    <s v="2022/014581"/>
  </r>
  <r>
    <s v="JCCM"/>
    <s v="Consejeria de Agricultura, Agua y Desarrollo Rural"/>
    <s v="004465/2022"/>
    <x v="195"/>
    <x v="0"/>
    <s v="Basado en un Acuerdo Marco"/>
    <s v="No"/>
    <n v="625.04"/>
    <n v="625.04"/>
    <s v=""/>
    <s v=""/>
    <s v=""/>
    <s v=""/>
    <s v="2022/001624"/>
  </r>
  <r>
    <s v="JCCM"/>
    <s v="Consejeria de Agricultura, Agua y Desarrollo Rural"/>
    <s v="029498/2022"/>
    <x v="196"/>
    <x v="0"/>
    <s v="Basado en un Acuerdo Marco"/>
    <s v="No"/>
    <n v="656.6"/>
    <n v="656.6"/>
    <s v=""/>
    <s v=""/>
    <s v=""/>
    <s v=""/>
    <s v="2022/014576"/>
  </r>
  <r>
    <s v="JCCM"/>
    <s v="Consejeria de Agricultura, Agua y Desarrollo Rural"/>
    <s v="004372/2022"/>
    <x v="197"/>
    <x v="0"/>
    <s v="Basado en un Acuerdo Marco"/>
    <s v="No"/>
    <n v="791.57"/>
    <n v="791.57"/>
    <s v=""/>
    <s v=""/>
    <s v=""/>
    <s v=""/>
    <s v="2022/001589"/>
  </r>
  <r>
    <s v="JCCM"/>
    <s v="Consejeria de Agricultura, Agua y Desarrollo Rural"/>
    <s v="004373/2022"/>
    <x v="198"/>
    <x v="0"/>
    <s v="Basado en un Acuerdo Marco"/>
    <s v="No"/>
    <n v="791.57"/>
    <n v="791.57"/>
    <s v=""/>
    <s v=""/>
    <s v=""/>
    <s v=""/>
    <s v="2022/001591"/>
  </r>
  <r>
    <s v="JCCM"/>
    <s v="Consejeria de Agricultura, Agua y Desarrollo Rural"/>
    <s v="004486/2022"/>
    <x v="199"/>
    <x v="0"/>
    <s v="Basado en un Acuerdo Marco"/>
    <s v="No"/>
    <n v="954.91"/>
    <n v="954.91"/>
    <s v=""/>
    <s v=""/>
    <s v=""/>
    <s v=""/>
    <s v="2022/001588"/>
  </r>
  <r>
    <s v="JCCM"/>
    <s v="Consejeria de Agricultura, Agua y Desarrollo Rural"/>
    <s v="004366/2022"/>
    <x v="200"/>
    <x v="0"/>
    <s v="Basado en un Acuerdo Marco"/>
    <s v="No"/>
    <n v="1055.43"/>
    <n v="1055.43"/>
    <s v=""/>
    <s v=""/>
    <s v=""/>
    <s v=""/>
    <s v="2022/001584"/>
  </r>
  <r>
    <s v="JCCM"/>
    <s v="Consejeria de Agricultura, Agua y Desarrollo Rural"/>
    <s v="004368/2022"/>
    <x v="201"/>
    <x v="0"/>
    <s v="Basado en un Acuerdo Marco"/>
    <s v="No"/>
    <n v="1274.57"/>
    <n v="1274.57"/>
    <s v=""/>
    <s v=""/>
    <s v=""/>
    <s v=""/>
    <s v="2022/001587"/>
  </r>
  <r>
    <s v="JCCM"/>
    <s v="Consejeria de Agricultura, Agua y Desarrollo Rural"/>
    <s v="004464/2022"/>
    <x v="202"/>
    <x v="0"/>
    <s v="Basado en un Acuerdo Marco"/>
    <s v="No"/>
    <n v="1452.28"/>
    <n v="1452.28"/>
    <s v=""/>
    <s v=""/>
    <s v=""/>
    <s v=""/>
    <s v="2022/001622"/>
  </r>
  <r>
    <s v="JCCM"/>
    <s v="Consejeria de Agricultura, Agua y Desarrollo Rural"/>
    <s v="004470/2022"/>
    <x v="203"/>
    <x v="0"/>
    <s v="Basado en un Acuerdo Marco"/>
    <s v="No"/>
    <n v="1456.14"/>
    <n v="1456.14"/>
    <s v=""/>
    <s v=""/>
    <s v=""/>
    <s v=""/>
    <s v="2022/001620"/>
  </r>
  <r>
    <s v="JCCM"/>
    <s v="Consejeria de Agricultura, Agua y Desarrollo Rural"/>
    <s v="004462/2022"/>
    <x v="204"/>
    <x v="0"/>
    <s v="Basado en un Acuerdo Marco"/>
    <s v="No"/>
    <n v="1628.61"/>
    <n v="1628.61"/>
    <s v=""/>
    <s v=""/>
    <s v=""/>
    <s v=""/>
    <s v="2022/001621"/>
  </r>
  <r>
    <s v="JCCM"/>
    <s v="Consejeria de Agricultura, Agua y Desarrollo Rural"/>
    <s v="004455/2022"/>
    <x v="205"/>
    <x v="0"/>
    <s v="Basado en un Acuerdo Marco"/>
    <s v="No"/>
    <n v="1800.04"/>
    <n v="1800.04"/>
    <s v=""/>
    <s v=""/>
    <s v=""/>
    <s v=""/>
    <s v="2022/001618"/>
  </r>
  <r>
    <s v="JCCM"/>
    <s v="Consejeria de Agricultura, Agua y Desarrollo Rural"/>
    <s v="004458/2022"/>
    <x v="206"/>
    <x v="0"/>
    <s v="Basado en un Acuerdo Marco"/>
    <s v="No"/>
    <n v="2211.48"/>
    <n v="2211.48"/>
    <s v=""/>
    <s v=""/>
    <s v=""/>
    <s v=""/>
    <s v="2022/001619"/>
  </r>
  <r>
    <s v="JCCM"/>
    <s v="Consejeria de Agricultura, Agua y Desarrollo Rural"/>
    <s v="032591/2022"/>
    <x v="207"/>
    <x v="0"/>
    <s v="Basado en un Acuerdo Marco"/>
    <s v="No"/>
    <n v="2871.45"/>
    <n v="2871.45"/>
    <s v=""/>
    <s v=""/>
    <s v=""/>
    <s v=""/>
    <s v="2022/014470"/>
  </r>
  <r>
    <s v="JCCM"/>
    <s v="Consejeria de Agricultura, Agua y Desarrollo Rural"/>
    <s v="023258/2022"/>
    <x v="208"/>
    <x v="0"/>
    <s v="Basado en un Acuerdo Marco"/>
    <s v="No"/>
    <n v="4089.8"/>
    <n v="2453.88"/>
    <s v=""/>
    <s v=""/>
    <s v=""/>
    <s v=""/>
    <s v="@2022/007104"/>
  </r>
  <r>
    <s v="JCCM"/>
    <s v="Consejeria de Agricultura, Agua y Desarrollo Rural"/>
    <s v="007480/2022"/>
    <x v="209"/>
    <x v="0"/>
    <s v="Basado en un Acuerdo Marco"/>
    <s v="No"/>
    <n v="4345.67"/>
    <n v="3487.97"/>
    <s v=""/>
    <s v=""/>
    <s v=""/>
    <s v=""/>
    <s v="@2022/001551"/>
  </r>
  <r>
    <s v="JCCM"/>
    <s v="Consejeria de Agricultura, Agua y Desarrollo Rural"/>
    <s v="023260/2022"/>
    <x v="210"/>
    <x v="0"/>
    <s v="Basado en un Acuerdo Marco"/>
    <s v="No"/>
    <n v="4887.1899999999996"/>
    <n v="4496.21"/>
    <s v=""/>
    <s v=""/>
    <s v=""/>
    <s v=""/>
    <s v="@2022/007149"/>
  </r>
  <r>
    <s v="JCCM"/>
    <s v="Consejeria de Agricultura, Agua y Desarrollo Rural"/>
    <s v="029496/2022"/>
    <x v="211"/>
    <x v="0"/>
    <s v="Basado en un Acuerdo Marco"/>
    <s v="No"/>
    <n v="6633.8"/>
    <n v="6633.8"/>
    <s v=""/>
    <s v=""/>
    <s v=""/>
    <s v=""/>
    <s v="2022/014574"/>
  </r>
  <r>
    <s v="JCCM"/>
    <s v="Consejeria de Agricultura, Agua y Desarrollo Rural"/>
    <s v="036978/2022"/>
    <x v="212"/>
    <x v="0"/>
    <s v="Basado en un Acuerdo Marco"/>
    <s v="No"/>
    <n v="7825.64"/>
    <n v="7825.64"/>
    <s v=""/>
    <s v=""/>
    <s v=""/>
    <s v=""/>
    <s v="2022/017393"/>
  </r>
  <r>
    <s v="JCCM"/>
    <s v="Consejeria de Agricultura, Agua y Desarrollo Rural"/>
    <s v="032583/2022"/>
    <x v="213"/>
    <x v="0"/>
    <s v="Basado en un Acuerdo Marco"/>
    <s v="No"/>
    <n v="8095.28"/>
    <n v="8095.28"/>
    <s v=""/>
    <s v=""/>
    <s v=""/>
    <s v=""/>
    <s v="2022/014466"/>
  </r>
  <r>
    <s v="JCCM"/>
    <s v="Consejeria de Agricultura, Agua y Desarrollo Rural"/>
    <s v="007482/2022"/>
    <x v="214"/>
    <x v="0"/>
    <s v="Basado en un Acuerdo Marco"/>
    <s v="No"/>
    <n v="8610.7000000000007"/>
    <n v="6733.24"/>
    <s v=""/>
    <s v=""/>
    <s v=""/>
    <s v=""/>
    <s v="@2022/001553"/>
  </r>
  <r>
    <s v="JCCM"/>
    <s v="Consejeria de Agricultura, Agua y Desarrollo Rural"/>
    <s v="007428/2022"/>
    <x v="215"/>
    <x v="0"/>
    <s v="Basado en un Acuerdo Marco"/>
    <s v="No"/>
    <n v="12471.13"/>
    <n v="11746.48"/>
    <s v=""/>
    <s v=""/>
    <s v=""/>
    <s v=""/>
    <s v="@2022/001605"/>
  </r>
  <r>
    <s v="JCCM"/>
    <s v="Consejeria de Agricultura, Agua y Desarrollo Rural"/>
    <s v="043658/2022"/>
    <x v="216"/>
    <x v="0"/>
    <s v="Procedimiento Abierto Simplificado Abreviado"/>
    <s v="No"/>
    <n v="15004"/>
    <n v="13297.9"/>
    <s v=""/>
    <s v=""/>
    <s v=""/>
    <s v=""/>
    <s v="@2022/015531"/>
  </r>
  <r>
    <s v="JCCM"/>
    <s v="Consejeria de Agricultura, Agua y Desarrollo Rural"/>
    <s v="022426/2022"/>
    <x v="217"/>
    <x v="0"/>
    <s v="Basado en un Acuerdo Marco"/>
    <s v="No"/>
    <n v="16262.4"/>
    <n v="3798.43"/>
    <s v=""/>
    <s v=""/>
    <s v=""/>
    <s v=""/>
    <s v="@2022/005811"/>
  </r>
  <r>
    <s v="JCCM"/>
    <s v="Consejeria de Agricultura, Agua y Desarrollo Rural"/>
    <s v="043910/2022"/>
    <x v="218"/>
    <x v="0"/>
    <s v="Basado en un Acuerdo Marco"/>
    <s v="No"/>
    <n v="23332.67"/>
    <n v="6575.14"/>
    <s v=""/>
    <s v=""/>
    <s v=""/>
    <s v=""/>
    <s v="@2022/019642"/>
  </r>
  <r>
    <s v="JCCM"/>
    <s v="Consejeria de Agricultura, Agua y Desarrollo Rural"/>
    <s v="034180/2022"/>
    <x v="219"/>
    <x v="0"/>
    <s v="Basado en un Acuerdo Marco"/>
    <s v="No"/>
    <n v="32975.879999999997"/>
    <n v="3093.63"/>
    <s v=""/>
    <s v=""/>
    <s v=""/>
    <s v=""/>
    <s v="@2022/009789"/>
  </r>
  <r>
    <s v="JCCM"/>
    <s v="Consejeria de Agricultura, Agua y Desarrollo Rural"/>
    <s v="009071/2022"/>
    <x v="220"/>
    <x v="0"/>
    <s v="Procedimiento Abierto Simplificado Abreviado"/>
    <s v="No"/>
    <n v="41745"/>
    <n v="35482.86"/>
    <s v=""/>
    <s v=""/>
    <s v=""/>
    <s v=""/>
    <s v="@2022/001245"/>
  </r>
  <r>
    <s v="JCCM"/>
    <s v="Consejeria de Agricultura, Agua y Desarrollo Rural"/>
    <s v="032676/2022"/>
    <x v="221"/>
    <x v="0"/>
    <s v="Procedimiento Abierto Simplificado Abreviado"/>
    <s v="No"/>
    <n v="42320.959999999999"/>
    <n v="22941.119999999999"/>
    <s v=""/>
    <s v=""/>
    <s v=""/>
    <s v=""/>
    <s v="@2022/004896"/>
  </r>
  <r>
    <s v="JCCM"/>
    <s v="Consejeria de Agricultura, Agua y Desarrollo Rural"/>
    <s v="012171/2022"/>
    <x v="222"/>
    <x v="0"/>
    <s v="Procedimiento Abierto Simplificado"/>
    <s v="No"/>
    <n v="50606.81"/>
    <n v="41495.74"/>
    <s v=""/>
    <s v=""/>
    <s v=""/>
    <s v=""/>
    <s v="@2022/004350"/>
  </r>
  <r>
    <s v="JCCM"/>
    <s v="Consejeria de Agricultura, Agua y Desarrollo Rural"/>
    <s v="029497/2022"/>
    <x v="223"/>
    <x v="0"/>
    <s v="Basado en un Acuerdo Marco"/>
    <s v="No"/>
    <n v="74503.95"/>
    <n v="74503.95"/>
    <s v=""/>
    <s v=""/>
    <s v=""/>
    <s v=""/>
    <s v="2022/014575"/>
  </r>
  <r>
    <s v="JCCM"/>
    <s v="Consejeria de Agricultura, Agua y Desarrollo Rural"/>
    <s v="036979/2022"/>
    <x v="224"/>
    <x v="0"/>
    <s v="Basado en un Acuerdo Marco"/>
    <s v="No"/>
    <n v="94541.77"/>
    <n v="94541.77"/>
    <s v=""/>
    <s v=""/>
    <s v=""/>
    <s v=""/>
    <s v="2022/017394"/>
  </r>
  <r>
    <s v="JCCM"/>
    <s v="Consejeria de Agricultura, Agua y Desarrollo Rural"/>
    <s v="003260/2022"/>
    <x v="225"/>
    <x v="0"/>
    <s v="Procedimiento abierto; multiplicidad de criterios"/>
    <s v="No"/>
    <n v="98801.9"/>
    <n v="83486.37"/>
    <s v=""/>
    <s v=""/>
    <s v=""/>
    <s v=""/>
    <s v="@2021/018971"/>
  </r>
  <r>
    <s v="JCCM"/>
    <s v="Consejeria de Agricultura, Agua y Desarrollo Rural"/>
    <s v="032587/2022"/>
    <x v="226"/>
    <x v="0"/>
    <s v="Basado en un Acuerdo Marco"/>
    <s v="No"/>
    <n v="98822.15"/>
    <n v="98822.15"/>
    <s v=""/>
    <s v=""/>
    <s v=""/>
    <s v=""/>
    <s v="2022/014468"/>
  </r>
  <r>
    <s v="JCCM"/>
    <s v="Consejeria de Agricultura, Agua y Desarrollo Rural"/>
    <s v="007384/2022"/>
    <x v="227"/>
    <x v="0"/>
    <s v="Procedimiento Abierto Simplificado"/>
    <s v="No"/>
    <n v="101125.99"/>
    <n v="82301.78"/>
    <s v=""/>
    <s v=""/>
    <s v=""/>
    <s v=""/>
    <s v="@2022/000331"/>
  </r>
  <r>
    <s v="JCCM"/>
    <s v="Consejeria de Agricultura, Agua y Desarrollo Rural"/>
    <s v="030044/2022"/>
    <x v="228"/>
    <x v="0"/>
    <s v="Procedimiento Abierto Simplificado"/>
    <s v="No"/>
    <n v="160430.9"/>
    <n v="112141.2"/>
    <s v=""/>
    <s v=""/>
    <s v=""/>
    <s v=""/>
    <s v="@2022/011009"/>
  </r>
  <r>
    <s v="JCCM"/>
    <s v="Consejeria de Agricultura, Agua y Desarrollo Rural"/>
    <s v="022521/2022"/>
    <x v="229"/>
    <x v="0"/>
    <s v="Basado en un Acuerdo Marco"/>
    <s v="No"/>
    <n v="241974.39999999999"/>
    <n v="181935.85"/>
    <s v=""/>
    <s v=""/>
    <s v=""/>
    <s v=""/>
    <s v="@2022/005526"/>
  </r>
  <r>
    <s v="JCCM"/>
    <s v="Consejeria de Agricultura, Agua y Desarrollo Rural"/>
    <s v="024216/2022"/>
    <x v="230"/>
    <x v="0"/>
    <s v="Basado en un Acuerdo Marco"/>
    <s v="No"/>
    <n v="305509.51"/>
    <n v="222745.32"/>
    <s v=""/>
    <s v=""/>
    <s v=""/>
    <s v=""/>
    <s v="@2022/006428"/>
  </r>
  <r>
    <s v="JCCM"/>
    <s v="Consejeria de Agricultura, Agua y Desarrollo Rural"/>
    <s v="004519/2022"/>
    <x v="231"/>
    <x v="0"/>
    <s v="Basado en un Acuerdo Marco"/>
    <s v="No"/>
    <n v="703804.41"/>
    <n v="423565.58"/>
    <s v=""/>
    <s v=""/>
    <s v=""/>
    <s v=""/>
    <s v="@2022/001617"/>
  </r>
  <r>
    <s v="JCCM"/>
    <s v="Consejeria de Bienestar Social"/>
    <s v="011201/2022"/>
    <x v="232"/>
    <x v="0"/>
    <s v="Basado en un Acuerdo Marco"/>
    <s v="No"/>
    <n v="177.87"/>
    <n v="177.87"/>
    <s v=""/>
    <s v=""/>
    <s v=""/>
    <s v=""/>
    <s v="2022/003927"/>
  </r>
  <r>
    <s v="JCCM"/>
    <s v="Consejeria de Bienestar Social"/>
    <s v="008456/2022"/>
    <x v="233"/>
    <x v="0"/>
    <s v="Basado en un Acuerdo Marco"/>
    <s v="No"/>
    <n v="199.21"/>
    <n v="199.21"/>
    <s v=""/>
    <s v=""/>
    <s v=""/>
    <s v=""/>
    <s v="2022/002415"/>
  </r>
  <r>
    <s v="JCCM"/>
    <s v="Consejeria de Bienestar Social"/>
    <s v="011213/2022"/>
    <x v="234"/>
    <x v="0"/>
    <s v="Basado en un Acuerdo Marco"/>
    <s v="No"/>
    <n v="199.21"/>
    <n v="199.21"/>
    <s v=""/>
    <s v=""/>
    <s v=""/>
    <s v=""/>
    <s v="2022/003912"/>
  </r>
  <r>
    <s v="JCCM"/>
    <s v="Consejeria de Bienestar Social"/>
    <s v="008465/2022"/>
    <x v="235"/>
    <x v="0"/>
    <s v="Basado en un Acuerdo Marco"/>
    <s v="No"/>
    <n v="388.51"/>
    <n v="388.51"/>
    <s v=""/>
    <s v=""/>
    <s v=""/>
    <s v=""/>
    <s v="2022/002424"/>
  </r>
  <r>
    <s v="JCCM"/>
    <s v="Consejeria de Bienestar Social"/>
    <s v="008406/2022"/>
    <x v="236"/>
    <x v="0"/>
    <s v="Basado en un Acuerdo Marco"/>
    <s v="No"/>
    <n v="398.43"/>
    <n v="398.43"/>
    <s v=""/>
    <s v=""/>
    <s v=""/>
    <s v=""/>
    <s v="2022/002413"/>
  </r>
  <r>
    <s v="JCCM"/>
    <s v="Consejeria de Bienestar Social"/>
    <s v="008407/2022"/>
    <x v="237"/>
    <x v="0"/>
    <s v="Basado en un Acuerdo Marco"/>
    <s v="No"/>
    <n v="398.43"/>
    <n v="398.43"/>
    <s v=""/>
    <s v=""/>
    <s v=""/>
    <s v=""/>
    <s v="2022/002416"/>
  </r>
  <r>
    <s v="JCCM"/>
    <s v="Consejeria de Bienestar Social"/>
    <s v="008409/2022"/>
    <x v="238"/>
    <x v="0"/>
    <s v="Basado en un Acuerdo Marco"/>
    <s v="No"/>
    <n v="398.43"/>
    <n v="398.43"/>
    <s v=""/>
    <s v=""/>
    <s v=""/>
    <s v=""/>
    <s v="2022/002419"/>
  </r>
  <r>
    <s v="JCCM"/>
    <s v="Consejeria de Bienestar Social"/>
    <s v="008408/2022"/>
    <x v="239"/>
    <x v="0"/>
    <s v="Basado en un Acuerdo Marco"/>
    <s v="No"/>
    <n v="597.65"/>
    <n v="597.65"/>
    <s v=""/>
    <s v=""/>
    <s v=""/>
    <s v=""/>
    <s v="2022/002418"/>
  </r>
  <r>
    <s v="JCCM"/>
    <s v="Consejeria de Bienestar Social"/>
    <s v="008469/2022"/>
    <x v="240"/>
    <x v="0"/>
    <s v="Basado en un Acuerdo Marco"/>
    <s v="No"/>
    <n v="741.39"/>
    <n v="741.39"/>
    <s v=""/>
    <s v=""/>
    <s v=""/>
    <s v=""/>
    <s v="2022/002427"/>
  </r>
  <r>
    <s v="JCCM"/>
    <s v="Consejeria de Bienestar Social"/>
    <s v="008462/2022"/>
    <x v="241"/>
    <x v="0"/>
    <s v="Basado en un Acuerdo Marco"/>
    <s v="No"/>
    <n v="772.56"/>
    <n v="772.56"/>
    <s v=""/>
    <s v=""/>
    <s v=""/>
    <s v=""/>
    <s v="2022/002423"/>
  </r>
  <r>
    <s v="JCCM"/>
    <s v="Consejeria de Bienestar Social"/>
    <s v="008466/2022"/>
    <x v="242"/>
    <x v="0"/>
    <s v="Basado en un Acuerdo Marco"/>
    <s v="No"/>
    <n v="790.37"/>
    <n v="790.37"/>
    <s v=""/>
    <s v=""/>
    <s v=""/>
    <s v=""/>
    <s v="2022/002425"/>
  </r>
  <r>
    <s v="JCCM"/>
    <s v="Consejeria de Bienestar Social"/>
    <s v="028935/2022"/>
    <x v="243"/>
    <x v="0"/>
    <s v="Basado en un Acuerdo Marco"/>
    <s v="No"/>
    <n v="978.29"/>
    <n v="978.29"/>
    <s v=""/>
    <s v=""/>
    <s v=""/>
    <s v=""/>
    <s v="@2022/006969"/>
  </r>
  <r>
    <s v="JCCM"/>
    <s v="Consejeria de Bienestar Social"/>
    <s v="008405/2022"/>
    <x v="244"/>
    <x v="0"/>
    <s v="Basado en un Acuerdo Marco"/>
    <s v="No"/>
    <n v="996.07"/>
    <n v="996.07"/>
    <s v=""/>
    <s v=""/>
    <s v=""/>
    <s v=""/>
    <s v="2022/002410"/>
  </r>
  <r>
    <s v="JCCM"/>
    <s v="Consejeria de Bienestar Social"/>
    <s v="008468/2022"/>
    <x v="245"/>
    <x v="0"/>
    <s v="Basado en un Acuerdo Marco"/>
    <s v="No"/>
    <n v="1143.26"/>
    <n v="1143.26"/>
    <s v=""/>
    <s v=""/>
    <s v=""/>
    <s v=""/>
    <s v="2022/002426"/>
  </r>
  <r>
    <s v="JCCM"/>
    <s v="Consejeria de Bienestar Social"/>
    <s v="008289/2022"/>
    <x v="246"/>
    <x v="0"/>
    <s v="Basado en un Acuerdo Marco"/>
    <s v="No"/>
    <n v="1195.29"/>
    <n v="1195.29"/>
    <s v=""/>
    <s v=""/>
    <s v=""/>
    <s v=""/>
    <s v="2022/002411"/>
  </r>
  <r>
    <s v="JCCM"/>
    <s v="Consejeria de Bienestar Social"/>
    <s v="024187/2022"/>
    <x v="247"/>
    <x v="0"/>
    <s v="Basado en un Acuerdo Marco"/>
    <s v="No"/>
    <n v="1435.16"/>
    <n v="1366.82"/>
    <s v=""/>
    <s v=""/>
    <s v=""/>
    <s v=""/>
    <s v="@2022/006971"/>
  </r>
  <r>
    <s v="JCCM"/>
    <s v="Consejeria de Bienestar Social"/>
    <s v="024189/2022"/>
    <x v="248"/>
    <x v="0"/>
    <s v="Basado en un Acuerdo Marco"/>
    <s v="No"/>
    <n v="1991.31"/>
    <n v="1973.7"/>
    <s v=""/>
    <s v=""/>
    <s v=""/>
    <s v=""/>
    <s v="@2022/006977"/>
  </r>
  <r>
    <s v="JCCM"/>
    <s v="Consejeria de Bienestar Social"/>
    <s v="008448/2022"/>
    <x v="249"/>
    <x v="0"/>
    <s v="Basado en un Acuerdo Marco"/>
    <s v="No"/>
    <n v="2304.33"/>
    <n v="2304.33"/>
    <s v=""/>
    <s v=""/>
    <s v=""/>
    <s v=""/>
    <s v="2022/002421"/>
  </r>
  <r>
    <s v="JCCM"/>
    <s v="Consejeria de Bienestar Social"/>
    <s v="008410/2022"/>
    <x v="250"/>
    <x v="0"/>
    <s v="Basado en un Acuerdo Marco"/>
    <s v="No"/>
    <n v="2335.4899999999998"/>
    <n v="2335.4899999999998"/>
    <s v=""/>
    <s v=""/>
    <s v=""/>
    <s v=""/>
    <s v="2022/002420"/>
  </r>
  <r>
    <s v="JCCM"/>
    <s v="Consejeria de Bienestar Social"/>
    <s v="023317/2022"/>
    <x v="251"/>
    <x v="0"/>
    <s v="Basado en un Acuerdo Marco"/>
    <s v="No"/>
    <n v="2963.34"/>
    <n v="2963.34"/>
    <s v=""/>
    <s v=""/>
    <s v=""/>
    <s v=""/>
    <s v="@2022/006978"/>
  </r>
  <r>
    <s v="JCCM"/>
    <s v="Consejeria de Bienestar Social"/>
    <s v="017694/2022"/>
    <x v="252"/>
    <x v="0"/>
    <s v="Procedimiento abierto; multiplicidad de criterios"/>
    <s v="No"/>
    <n v="7800"/>
    <n v="6760"/>
    <s v=""/>
    <s v=""/>
    <s v=""/>
    <s v=""/>
    <s v="@2022/004234"/>
  </r>
  <r>
    <s v="JCCM"/>
    <s v="Consejeria de Bienestar Social"/>
    <s v="054251/2022"/>
    <x v="253"/>
    <x v="0"/>
    <s v="Procedimiento Abierto Simplificado Abreviado"/>
    <s v="No"/>
    <n v="10500"/>
    <n v="8423.7999999999993"/>
    <s v=""/>
    <s v=""/>
    <s v=""/>
    <s v=""/>
    <s v="@2022/015792"/>
  </r>
  <r>
    <s v="JCCM"/>
    <s v="Consejeria de Bienestar Social"/>
    <s v="001005/2022"/>
    <x v="254"/>
    <x v="0"/>
    <s v="Procedimiento Abierto Simplificado"/>
    <s v="No"/>
    <n v="14036.34"/>
    <n v="8702.32"/>
    <s v=""/>
    <s v=""/>
    <s v=""/>
    <s v=""/>
    <s v="@2021/012554"/>
  </r>
  <r>
    <s v="JCCM"/>
    <s v="Consejeria de Bienestar Social"/>
    <s v="027697/2022"/>
    <x v="255"/>
    <x v="0"/>
    <s v="Procedimiento Abierto Simplificado"/>
    <s v="No"/>
    <n v="18216"/>
    <n v="18010.080000000002"/>
    <s v=""/>
    <s v=""/>
    <s v=""/>
    <s v=""/>
    <s v="@2022/006634"/>
  </r>
  <r>
    <s v="JCCM"/>
    <s v="Consejeria de Bienestar Social"/>
    <s v="000997/2022"/>
    <x v="254"/>
    <x v="0"/>
    <s v="Procedimiento Abierto Simplificado"/>
    <s v="No"/>
    <n v="18319.04"/>
    <n v="11906.4"/>
    <s v=""/>
    <s v=""/>
    <s v=""/>
    <s v=""/>
    <s v="@2021/012554"/>
  </r>
  <r>
    <s v="JCCM"/>
    <s v="Consejeria de Bienestar Social"/>
    <s v="001006/2022"/>
    <x v="254"/>
    <x v="0"/>
    <s v="Procedimiento Abierto Simplificado"/>
    <s v="No"/>
    <n v="18349.79"/>
    <n v="11373.03"/>
    <s v=""/>
    <s v=""/>
    <s v=""/>
    <s v=""/>
    <s v="@2021/012554"/>
  </r>
  <r>
    <s v="JCCM"/>
    <s v="Consejeria de Agricultura, Agua y Desarrollo Rural"/>
    <s v="024573/2022"/>
    <x v="256"/>
    <x v="2"/>
    <s v="Procedimiento Abierto Simplificado"/>
    <s v="No"/>
    <n v="52961.32"/>
    <n v="47135.57"/>
    <s v=""/>
    <s v=""/>
    <s v=""/>
    <s v=""/>
    <s v="@2022/001696#001"/>
  </r>
  <r>
    <s v="JCCM"/>
    <s v="Consejeria de Bienestar Social"/>
    <s v="017697/2022"/>
    <x v="252"/>
    <x v="0"/>
    <s v="Procedimiento abierto; multiplicidad de criterios"/>
    <s v="No"/>
    <n v="18400"/>
    <n v="15456"/>
    <s v=""/>
    <s v=""/>
    <s v=""/>
    <s v=""/>
    <s v="@2022/004234"/>
  </r>
  <r>
    <s v="JCCM"/>
    <s v="Consejeria de Bienestar Social"/>
    <s v="017696/2022"/>
    <x v="252"/>
    <x v="0"/>
    <s v="Procedimiento abierto; multiplicidad de criterios"/>
    <s v="No"/>
    <n v="18800"/>
    <n v="15792"/>
    <s v=""/>
    <s v=""/>
    <s v=""/>
    <s v=""/>
    <s v="@2022/004234"/>
  </r>
  <r>
    <s v="JCCM"/>
    <s v="Consejeria de Bienestar Social"/>
    <s v="001007/2022"/>
    <x v="254"/>
    <x v="0"/>
    <s v="Procedimiento Abierto Simplificado"/>
    <s v="No"/>
    <n v="20552.46"/>
    <n v="12738.39"/>
    <s v=""/>
    <s v=""/>
    <s v=""/>
    <s v=""/>
    <s v="@2021/012554"/>
  </r>
  <r>
    <s v="JCCM"/>
    <s v="Consejeria de Bienestar Social"/>
    <s v="043644/2022"/>
    <x v="257"/>
    <x v="0"/>
    <s v="Procedimiento Abierto Simplificado"/>
    <s v="No"/>
    <n v="24000"/>
    <n v="20008.16"/>
    <s v=""/>
    <s v=""/>
    <s v=""/>
    <s v=""/>
    <s v="@2022/016789"/>
  </r>
  <r>
    <s v="JCCM"/>
    <s v="Consejeria de Bienestar Social"/>
    <s v="017699/2022"/>
    <x v="252"/>
    <x v="0"/>
    <s v="Procedimiento abierto; multiplicidad de criterios"/>
    <s v="No"/>
    <n v="27700"/>
    <n v="22714"/>
    <s v=""/>
    <s v=""/>
    <s v=""/>
    <s v=""/>
    <s v="@2022/004234"/>
  </r>
  <r>
    <s v="JCCM"/>
    <s v="Consejeria de Bienestar Social"/>
    <s v="033831/2022"/>
    <x v="258"/>
    <x v="0"/>
    <s v="Procedimiento abierto; multiplicidad de criterios"/>
    <s v="No"/>
    <n v="32442.91"/>
    <n v="19965"/>
    <s v=""/>
    <s v=""/>
    <s v=""/>
    <s v=""/>
    <s v="@2022/002436#001"/>
  </r>
  <r>
    <s v="JCCM"/>
    <s v="Consejeria de Bienestar Social"/>
    <s v="054371/2022"/>
    <x v="259"/>
    <x v="0"/>
    <s v="Procedimiento abierto; multiplicidad de criterios"/>
    <s v="No"/>
    <n v="39356.46"/>
    <n v="15730"/>
    <s v=""/>
    <s v=""/>
    <s v=""/>
    <s v=""/>
    <s v="@2022/011126"/>
  </r>
  <r>
    <s v="JCCM"/>
    <s v="Consejeria de Bienestar Social"/>
    <s v="038112/2022"/>
    <x v="260"/>
    <x v="0"/>
    <s v="Procedimiento Abierto Simplificado"/>
    <s v="No"/>
    <n v="43560"/>
    <n v="32668.79"/>
    <s v=""/>
    <s v=""/>
    <s v=""/>
    <s v=""/>
    <s v="@2022/014817"/>
  </r>
  <r>
    <s v="JCCM"/>
    <s v="Consejeria de Bienestar Social"/>
    <s v="018138/2022"/>
    <x v="261"/>
    <x v="0"/>
    <s v="Procedimiento Abierto Simplificado"/>
    <s v="No"/>
    <n v="44827.48"/>
    <n v="33638"/>
    <s v=""/>
    <s v=""/>
    <s v=""/>
    <s v=""/>
    <s v="@2022/002130#001"/>
  </r>
  <r>
    <s v="JCCM"/>
    <s v="Consejeria de Bienestar Social"/>
    <s v="054373/2022"/>
    <x v="262"/>
    <x v="0"/>
    <s v="Procedimiento abierto; multiplicidad de criterios"/>
    <s v="No"/>
    <n v="51389.919999999998"/>
    <n v="20570"/>
    <s v=""/>
    <s v=""/>
    <s v=""/>
    <s v=""/>
    <s v="@2022/011131"/>
  </r>
  <r>
    <s v="JCCM"/>
    <s v="Consejeria de Agricultura, Agua y Desarrollo Rural"/>
    <s v="024570/2022"/>
    <x v="256"/>
    <x v="2"/>
    <s v="Procedimiento Abierto Simplificado"/>
    <s v="No"/>
    <n v="75576.13"/>
    <n v="75576.13"/>
    <s v=""/>
    <s v=""/>
    <s v=""/>
    <s v=""/>
    <s v="@2022/001696#001"/>
  </r>
  <r>
    <s v="JCCM"/>
    <s v="Consejeria de Bienestar Social"/>
    <s v="012191/2022"/>
    <x v="263"/>
    <x v="0"/>
    <s v="Procedimiento Abierto Simplificado"/>
    <s v="No"/>
    <n v="59621.98"/>
    <n v="40000"/>
    <s v=""/>
    <s v=""/>
    <s v=""/>
    <s v=""/>
    <s v="@2022/000557"/>
  </r>
  <r>
    <s v="JCCM"/>
    <s v="Consejeria de Bienestar Social"/>
    <s v="033829/2022"/>
    <x v="258"/>
    <x v="0"/>
    <s v="Procedimiento abierto; multiplicidad de criterios"/>
    <s v="No"/>
    <n v="67445.320000000007"/>
    <n v="38720"/>
    <s v=""/>
    <s v=""/>
    <s v=""/>
    <s v=""/>
    <s v="@2022/002436#001"/>
  </r>
  <r>
    <s v="JCCM"/>
    <s v="Consejeria de Bienestar Social"/>
    <s v="033830/2022"/>
    <x v="258"/>
    <x v="0"/>
    <s v="Procedimiento abierto; multiplicidad de criterios"/>
    <s v="No"/>
    <n v="84537.8"/>
    <n v="45967.9"/>
    <s v=""/>
    <s v=""/>
    <s v=""/>
    <s v=""/>
    <s v="@2022/002436#001"/>
  </r>
  <r>
    <s v="JCCM"/>
    <s v="Consejeria de Bienestar Social"/>
    <s v="054370/2022"/>
    <x v="259"/>
    <x v="0"/>
    <s v="Procedimiento abierto; multiplicidad de criterios"/>
    <s v="No"/>
    <n v="87458.8"/>
    <n v="66468.69"/>
    <s v=""/>
    <s v=""/>
    <s v=""/>
    <s v=""/>
    <s v="@2022/011126"/>
  </r>
  <r>
    <s v="JCCM"/>
    <s v="Consejeria de Bienestar Social"/>
    <s v="008638/2022"/>
    <x v="264"/>
    <x v="0"/>
    <s v="Procedimiento Abierto Simplificado"/>
    <s v="No"/>
    <n v="89903"/>
    <n v="53941.8"/>
    <s v=""/>
    <s v=""/>
    <s v=""/>
    <s v=""/>
    <s v="@2022/000700"/>
  </r>
  <r>
    <s v="JCCM"/>
    <s v="Consejeria de Bienestar Social"/>
    <s v="044631/2022"/>
    <x v="265"/>
    <x v="0"/>
    <s v="Procedimiento Abierto Simplificado"/>
    <s v="No"/>
    <n v="102715.21"/>
    <n v="53941.8"/>
    <s v=""/>
    <s v=""/>
    <s v=""/>
    <s v=""/>
    <s v="@2022/015788"/>
  </r>
  <r>
    <s v="JCCM"/>
    <s v="Consejeria de Agricultura, Agua y Desarrollo Rural"/>
    <s v="024574/2022"/>
    <x v="256"/>
    <x v="2"/>
    <s v="Procedimiento Abierto Simplificado"/>
    <s v="No"/>
    <n v="98873.49"/>
    <n v="87997.41"/>
    <s v=""/>
    <s v=""/>
    <s v=""/>
    <s v=""/>
    <s v="@2022/001696#001"/>
  </r>
  <r>
    <s v="JCCM"/>
    <s v="Consejeria de Bienestar Social"/>
    <s v="054372/2022"/>
    <x v="262"/>
    <x v="0"/>
    <s v="Procedimiento abierto; multiplicidad de criterios"/>
    <s v="No"/>
    <n v="114199.8"/>
    <n v="77561"/>
    <s v=""/>
    <s v=""/>
    <s v=""/>
    <s v=""/>
    <s v="@2022/011131"/>
  </r>
  <r>
    <s v="JCCM"/>
    <s v="Consejeria de Bienestar Social"/>
    <s v="017933/2022"/>
    <x v="266"/>
    <x v="0"/>
    <s v="Procedimiento abierto; multiplicidad de criterios"/>
    <s v="No"/>
    <n v="115720"/>
    <n v="115720"/>
    <s v=""/>
    <s v=""/>
    <s v=""/>
    <s v=""/>
    <s v="@2022/003201"/>
  </r>
  <r>
    <s v="JCCM"/>
    <s v="Consejeria de Agricultura, Agua y Desarrollo Rural"/>
    <s v="024582/2022"/>
    <x v="256"/>
    <x v="2"/>
    <s v="Procedimiento Abierto Simplificado"/>
    <s v="No"/>
    <n v="123349.29"/>
    <n v="118785.36"/>
    <s v=""/>
    <s v=""/>
    <s v=""/>
    <s v=""/>
    <s v="@2022/001696#001"/>
  </r>
  <r>
    <s v="JCCM"/>
    <s v="Consejeria de Bienestar Social"/>
    <s v="017132/2022"/>
    <x v="261"/>
    <x v="0"/>
    <s v="Procedimiento Abierto Simplificado"/>
    <s v="No"/>
    <n v="116063.63"/>
    <n v="89709.4"/>
    <s v=""/>
    <s v=""/>
    <s v=""/>
    <s v=""/>
    <s v="@2022/002130#001"/>
  </r>
  <r>
    <s v="JCCM"/>
    <s v="Consejeria de Bienestar Social"/>
    <s v="000794/2022"/>
    <x v="267"/>
    <x v="0"/>
    <s v="Procedimiento abierto; multiplicidad de criterios"/>
    <s v="No"/>
    <n v="145200"/>
    <n v="96800"/>
    <s v=""/>
    <s v=""/>
    <s v=""/>
    <s v=""/>
    <s v="@2021/012162"/>
  </r>
  <r>
    <s v="JCCM"/>
    <s v="Consejeria de Bienestar Social"/>
    <s v="022884/2022"/>
    <x v="268"/>
    <x v="0"/>
    <s v="Procedimiento abierto; multiplicidad de criterios"/>
    <s v="No"/>
    <n v="145200"/>
    <n v="99462"/>
    <s v=""/>
    <s v=""/>
    <s v=""/>
    <s v=""/>
    <s v="@2022/003218"/>
  </r>
  <r>
    <s v="JCCM"/>
    <s v="Consejeria de Bienestar Social"/>
    <s v="037976/2022"/>
    <x v="269"/>
    <x v="0"/>
    <s v="Procedimiento Abierto Simplificado"/>
    <s v="No"/>
    <n v="145200"/>
    <n v="87156.67"/>
    <s v=""/>
    <s v=""/>
    <s v=""/>
    <s v=""/>
    <s v="@2022/014522"/>
  </r>
  <r>
    <s v="JCCM"/>
    <s v="Consejeria de Bienestar Social"/>
    <s v="023561/2022"/>
    <x v="270"/>
    <x v="0"/>
    <s v="Procedimiento Abierto Simplificado"/>
    <s v="No"/>
    <n v="149916.34"/>
    <n v="78650"/>
    <s v=""/>
    <s v=""/>
    <s v=""/>
    <s v=""/>
    <s v="@2022/000503"/>
  </r>
  <r>
    <s v="JCCM"/>
    <s v="Consejeria de Bienestar Social"/>
    <s v="033828/2022"/>
    <x v="258"/>
    <x v="0"/>
    <s v="Procedimiento abierto; multiplicidad de criterios"/>
    <s v="No"/>
    <n v="176986.1"/>
    <n v="108900"/>
    <s v=""/>
    <s v=""/>
    <s v=""/>
    <s v=""/>
    <s v="@2022/002436#001"/>
  </r>
  <r>
    <s v="JCCM"/>
    <s v="Consejeria de Bienestar Social"/>
    <s v="045812/2022"/>
    <x v="271"/>
    <x v="0"/>
    <s v="Procedimiento abierto; multiplicidad de criterios"/>
    <s v="No"/>
    <n v="220080.73"/>
    <n v="204288.9"/>
    <s v=""/>
    <s v=""/>
    <s v=""/>
    <s v=""/>
    <s v="@2022/010788"/>
  </r>
  <r>
    <s v="JCCM"/>
    <s v="Consejeria de Agricultura, Agua y Desarrollo Rural"/>
    <s v="007367/2022"/>
    <x v="272"/>
    <x v="2"/>
    <s v="Procedimiento Abierto Simplificado"/>
    <s v="No"/>
    <n v="293518.63"/>
    <n v="286180.65999999997"/>
    <s v=""/>
    <s v=""/>
    <s v=""/>
    <s v=""/>
    <s v="@2021/018520#001"/>
  </r>
  <r>
    <s v="JCCM"/>
    <s v="Consejeria de Bienestar Social"/>
    <s v="008323/2022"/>
    <x v="273"/>
    <x v="0"/>
    <s v="Procedimiento abierto; multiplicidad de criterios"/>
    <s v="No"/>
    <n v="220220"/>
    <n v="151250"/>
    <s v=""/>
    <s v=""/>
    <s v=""/>
    <s v=""/>
    <s v="@2021/012204"/>
  </r>
  <r>
    <s v="JCCM"/>
    <s v="Consejeria de Bienestar Social"/>
    <s v="024164/2022"/>
    <x v="274"/>
    <x v="0"/>
    <s v="Basado en un Acuerdo Marco"/>
    <s v="No"/>
    <n v="299582.44"/>
    <n v="26809.97"/>
    <s v=""/>
    <s v=""/>
    <s v=""/>
    <s v=""/>
    <s v="@2022/005835"/>
  </r>
  <r>
    <s v="JCCM"/>
    <s v="Consejeria de Bienestar Social"/>
    <s v="043169/2022"/>
    <x v="275"/>
    <x v="0"/>
    <s v="Basado en un Acuerdo Marco"/>
    <s v="No"/>
    <n v="419361.8"/>
    <n v="346580"/>
    <s v=""/>
    <s v=""/>
    <s v=""/>
    <s v=""/>
    <s v="@2022/017613"/>
  </r>
  <r>
    <s v="JCCM"/>
    <s v="Consejeria de Bienestar Social"/>
    <s v="043558/2022"/>
    <x v="276"/>
    <x v="0"/>
    <s v="Basado en un Acuerdo Marco"/>
    <s v="No"/>
    <n v="519788.88"/>
    <n v="367885.98"/>
    <s v=""/>
    <s v=""/>
    <s v=""/>
    <s v=""/>
    <s v="@2022/013120"/>
  </r>
  <r>
    <s v="JCCM"/>
    <s v="Consejeria de Bienestar Social"/>
    <s v="008635/2022"/>
    <x v="277"/>
    <x v="4"/>
    <s v="Procedimiento abierto. Un solo criterio"/>
    <s v="No"/>
    <n v="0"/>
    <n v="0"/>
    <s v=""/>
    <s v=""/>
    <s v=""/>
    <s v=""/>
    <s v="@2022/002930"/>
  </r>
  <r>
    <s v="JCCM"/>
    <s v="Consejeria de Bienestar Social"/>
    <s v="017817/2022"/>
    <x v="278"/>
    <x v="4"/>
    <s v="Procedimiento abierto. Un solo criterio"/>
    <s v="No"/>
    <n v="0"/>
    <n v="0"/>
    <s v=""/>
    <s v=""/>
    <s v=""/>
    <s v=""/>
    <s v="@2022/005289"/>
  </r>
  <r>
    <s v="JCCM"/>
    <s v="Consejeria de Bienestar Social"/>
    <s v="017924/2022"/>
    <x v="279"/>
    <x v="4"/>
    <s v="Procedimiento abierto. Un solo criterio"/>
    <s v="No"/>
    <n v="0"/>
    <n v="0"/>
    <s v=""/>
    <s v=""/>
    <s v=""/>
    <s v=""/>
    <s v="@2022/005315"/>
  </r>
  <r>
    <s v="JCCM"/>
    <s v="Consejeria de Bienestar Social"/>
    <s v="017929/2022"/>
    <x v="280"/>
    <x v="4"/>
    <s v="Procedimiento abierto. Un solo criterio"/>
    <s v="No"/>
    <n v="0"/>
    <n v="0"/>
    <s v=""/>
    <s v=""/>
    <s v=""/>
    <s v=""/>
    <s v="@2022/005345"/>
  </r>
  <r>
    <s v="JCCM"/>
    <s v="Consejeria de Bienestar Social"/>
    <s v="022511/2022"/>
    <x v="281"/>
    <x v="4"/>
    <s v="Procedimiento abierto. Un solo criterio"/>
    <s v="No"/>
    <n v="0"/>
    <n v="0"/>
    <s v=""/>
    <s v=""/>
    <s v=""/>
    <s v=""/>
    <s v="@2022/005239"/>
  </r>
  <r>
    <s v="JCCM"/>
    <s v="Consejeria de Bienestar Social"/>
    <s v="023762/2022"/>
    <x v="282"/>
    <x v="4"/>
    <s v="Procedimiento abierto. Un solo criterio"/>
    <s v="No"/>
    <n v="0"/>
    <n v="0"/>
    <s v=""/>
    <s v=""/>
    <s v=""/>
    <s v=""/>
    <s v="@2022/007040"/>
  </r>
  <r>
    <s v="JCCM"/>
    <s v="Consejeria de Bienestar Social"/>
    <s v="026994/2022"/>
    <x v="283"/>
    <x v="4"/>
    <s v="Procedimiento abierto. Un solo criterio"/>
    <s v="No"/>
    <n v="0"/>
    <n v="0"/>
    <s v=""/>
    <s v=""/>
    <s v=""/>
    <s v=""/>
    <s v="@2022/007124"/>
  </r>
  <r>
    <s v="JCCM"/>
    <s v="Consejeria de Bienestar Social"/>
    <s v="027002/2022"/>
    <x v="284"/>
    <x v="4"/>
    <s v="Procedimiento abierto. Un solo criterio"/>
    <s v="No"/>
    <n v="0"/>
    <n v="0"/>
    <s v=""/>
    <s v=""/>
    <s v=""/>
    <s v=""/>
    <s v="@2022/007119"/>
  </r>
  <r>
    <s v="JCCM"/>
    <s v="Consejeria de Bienestar Social"/>
    <s v="027003/2022"/>
    <x v="285"/>
    <x v="4"/>
    <s v="Procedimiento abierto. Un solo criterio"/>
    <s v="No"/>
    <n v="0"/>
    <n v="0"/>
    <s v=""/>
    <s v=""/>
    <s v=""/>
    <s v=""/>
    <s v="@2022/007135"/>
  </r>
  <r>
    <s v="JCCM"/>
    <s v="Consejeria de Bienestar Social"/>
    <s v="027853/2022"/>
    <x v="286"/>
    <x v="4"/>
    <s v="Procedimiento abierto. Un solo criterio"/>
    <s v="No"/>
    <n v="0"/>
    <n v="0"/>
    <s v=""/>
    <s v=""/>
    <s v=""/>
    <s v=""/>
    <s v="@2022/007011"/>
  </r>
  <r>
    <s v="JCCM"/>
    <s v="Consejeria de Bienestar Social"/>
    <s v="037365/2022"/>
    <x v="287"/>
    <x v="4"/>
    <s v="Procedimiento abierto. Un solo criterio"/>
    <s v="No"/>
    <n v="0"/>
    <n v="0"/>
    <s v=""/>
    <s v=""/>
    <s v=""/>
    <s v=""/>
    <s v="@2022/015410"/>
  </r>
  <r>
    <s v="JCCM"/>
    <s v="Consejeria de Bienestar Social"/>
    <s v="029570/2022"/>
    <x v="288"/>
    <x v="0"/>
    <s v="Procedimiento abierto; multiplicidad de criterios"/>
    <s v="No"/>
    <n v="660660"/>
    <n v="615669.06000000006"/>
    <s v=""/>
    <s v=""/>
    <s v=""/>
    <s v=""/>
    <s v="@2022/000212"/>
  </r>
  <r>
    <s v="JCCM"/>
    <s v="Consejeria de Bienestar Social"/>
    <s v="014916/2022"/>
    <x v="289"/>
    <x v="0"/>
    <s v="Procedimiento abierto; multiplicidad de criterios"/>
    <s v="No"/>
    <n v="675180"/>
    <n v="45000"/>
    <s v=""/>
    <s v=""/>
    <s v=""/>
    <s v=""/>
    <s v="@2022/001352"/>
  </r>
  <r>
    <s v="JCCM"/>
    <s v="Consejeria de Bienestar Social"/>
    <s v="038530/2022"/>
    <x v="290"/>
    <x v="0"/>
    <s v="Procedimiento abierto; multiplicidad de criterios"/>
    <s v="No"/>
    <n v="720749.12"/>
    <n v="670281.25"/>
    <s v=""/>
    <s v=""/>
    <s v=""/>
    <s v=""/>
    <s v="@2022/005821"/>
  </r>
  <r>
    <s v="JCCM"/>
    <s v="Consejeria de Bienestar Social"/>
    <s v="007776/2022"/>
    <x v="291"/>
    <x v="0"/>
    <s v="Procedimiento abierto; multiplicidad de criterios"/>
    <s v="No"/>
    <n v="1680690"/>
    <n v="1436989.95"/>
    <s v=""/>
    <s v=""/>
    <s v=""/>
    <s v=""/>
    <s v="@2021/017088"/>
  </r>
  <r>
    <s v="JCCM"/>
    <s v="Consejeria de Bienestar Social"/>
    <s v="044655/2022"/>
    <x v="292"/>
    <x v="0"/>
    <s v="Procedimiento abierto; multiplicidad de criterios"/>
    <s v="No"/>
    <n v="1858475.29"/>
    <n v="1758951.59"/>
    <s v=""/>
    <s v=""/>
    <s v=""/>
    <s v=""/>
    <s v="@2022/011295"/>
  </r>
  <r>
    <s v="JCCM"/>
    <s v="Consejeria de Bienestar Social"/>
    <s v="011441/2022"/>
    <x v="293"/>
    <x v="0"/>
    <s v="Procedimiento abierto; multiplicidad de criterios"/>
    <s v="No"/>
    <n v="3144793.11"/>
    <n v="2890707.21"/>
    <s v=""/>
    <s v=""/>
    <s v=""/>
    <s v=""/>
    <s v="@2021/011352"/>
  </r>
  <r>
    <s v="JCCM"/>
    <s v="Consejeria de Bienestar Social"/>
    <s v="007121/2022"/>
    <x v="294"/>
    <x v="0"/>
    <s v="Procedimiento abierto; multiplicidad de criterios"/>
    <s v="No"/>
    <n v="3750654.76"/>
    <n v="3594295.7"/>
    <s v=""/>
    <s v=""/>
    <s v=""/>
    <s v=""/>
    <s v="@2021/010518"/>
  </r>
  <r>
    <s v="JCCM"/>
    <s v="Consejeria de Bienestar Social"/>
    <s v="014915/2022"/>
    <x v="289"/>
    <x v="0"/>
    <s v="Procedimiento abierto; multiplicidad de criterios"/>
    <s v="No"/>
    <n v="3764310"/>
    <n v="255000"/>
    <s v=""/>
    <s v=""/>
    <s v=""/>
    <s v=""/>
    <s v="@2022/001352"/>
  </r>
  <r>
    <s v="JCCM"/>
    <s v="Consejeria de Bienestar Social"/>
    <s v="037936/2022"/>
    <x v="295"/>
    <x v="0"/>
    <s v="Procedimiento abierto; multiplicidad de criterios"/>
    <s v="No"/>
    <n v="3893374.28"/>
    <n v="3570389.23"/>
    <s v=""/>
    <s v=""/>
    <s v=""/>
    <s v=""/>
    <s v="@2022/000460"/>
  </r>
  <r>
    <s v="JCCM"/>
    <s v="Consejeria de Bienestar Social"/>
    <s v="029796/2022"/>
    <x v="296"/>
    <x v="0"/>
    <s v="Procedimiento abierto; multiplicidad de criterios"/>
    <s v="No"/>
    <n v="5187290.46"/>
    <n v="4912185.41"/>
    <s v=""/>
    <s v=""/>
    <s v=""/>
    <s v=""/>
    <s v="@2022/000448"/>
  </r>
  <r>
    <s v="JCCM"/>
    <s v="Consejeria de Bienestar Social"/>
    <s v="012147/2022"/>
    <x v="297"/>
    <x v="0"/>
    <s v="Procedimiento abierto; multiplicidad de criterios"/>
    <s v="No"/>
    <n v="7679023"/>
    <n v="7063165.3499999996"/>
    <s v=""/>
    <s v=""/>
    <s v=""/>
    <s v=""/>
    <s v="@2021/017706"/>
  </r>
  <r>
    <s v="JCCM"/>
    <s v="Consejeria de Desarrollo Sostenible"/>
    <s v="029521/2022"/>
    <x v="298"/>
    <x v="0"/>
    <s v="Basado en un Acuerdo Marco"/>
    <s v="No"/>
    <n v="102.85"/>
    <n v="102.85"/>
    <s v=""/>
    <s v=""/>
    <s v=""/>
    <s v=""/>
    <s v="2022/014865"/>
  </r>
  <r>
    <s v="JCCM"/>
    <s v="Consejeria de Desarrollo Sostenible"/>
    <s v="007109/2022"/>
    <x v="299"/>
    <x v="0"/>
    <s v="Basado en un Acuerdo Marco"/>
    <s v="No"/>
    <n v="238.62"/>
    <n v="238.62"/>
    <s v=""/>
    <s v=""/>
    <s v=""/>
    <s v=""/>
    <s v="2022/002668"/>
  </r>
  <r>
    <s v="JCCM"/>
    <s v="Consejeria de Desarrollo Sostenible"/>
    <s v="029520/2022"/>
    <x v="300"/>
    <x v="0"/>
    <s v="Basado en un Acuerdo Marco"/>
    <s v="No"/>
    <n v="248.05"/>
    <n v="248.05"/>
    <s v=""/>
    <s v=""/>
    <s v=""/>
    <s v=""/>
    <s v="2022/014860"/>
  </r>
  <r>
    <s v="JCCM"/>
    <s v="Consejeria de Desarrollo Sostenible"/>
    <s v="007408/2022"/>
    <x v="301"/>
    <x v="0"/>
    <s v="Basado en un Acuerdo Marco"/>
    <s v="No"/>
    <n v="728.96"/>
    <n v="728.96"/>
    <s v=""/>
    <s v=""/>
    <s v=""/>
    <s v=""/>
    <s v="2022/003505"/>
  </r>
  <r>
    <s v="JCCM"/>
    <s v="Consejeria de Desarrollo Sostenible"/>
    <s v="007410/2022"/>
    <x v="302"/>
    <x v="0"/>
    <s v="Basado en un Acuerdo Marco"/>
    <s v="No"/>
    <n v="1225.3699999999999"/>
    <n v="1225.3699999999999"/>
    <s v=""/>
    <s v=""/>
    <s v=""/>
    <s v=""/>
    <s v="2022/003506"/>
  </r>
  <r>
    <s v="JCCM"/>
    <s v="Consejeria de Desarrollo Sostenible"/>
    <s v="039185/2022"/>
    <x v="303"/>
    <x v="0"/>
    <s v="Basado en un Acuerdo Marco"/>
    <s v="No"/>
    <n v="2400"/>
    <n v="2400"/>
    <s v=""/>
    <s v=""/>
    <s v=""/>
    <s v=""/>
    <s v="2022/017357"/>
  </r>
  <r>
    <s v="JCCM"/>
    <s v="Consejeria de Desarrollo Sostenible"/>
    <s v="029516/2022"/>
    <x v="304"/>
    <x v="0"/>
    <s v="Basado en un Acuerdo Marco"/>
    <s v="No"/>
    <n v="2420"/>
    <n v="2420"/>
    <s v=""/>
    <s v=""/>
    <s v=""/>
    <s v=""/>
    <s v="2022/014811"/>
  </r>
  <r>
    <s v="JCCM"/>
    <s v="Consejeria de Desarrollo Sostenible"/>
    <s v="044301/2022"/>
    <x v="305"/>
    <x v="0"/>
    <s v="Basado en un Acuerdo Marco"/>
    <s v="No"/>
    <n v="2520"/>
    <n v="2520"/>
    <s v=""/>
    <s v=""/>
    <s v=""/>
    <s v=""/>
    <s v="2022/020423"/>
  </r>
  <r>
    <s v="JCCM"/>
    <s v="Consejeria de Desarrollo Sostenible"/>
    <s v="043979/2022"/>
    <x v="306"/>
    <x v="0"/>
    <s v="Basado en un Acuerdo Marco"/>
    <s v="No"/>
    <n v="2547.9299999999998"/>
    <n v="2547.9299999999998"/>
    <s v=""/>
    <s v=""/>
    <s v=""/>
    <s v=""/>
    <s v="2022/021352"/>
  </r>
  <r>
    <s v="JCCM"/>
    <s v="Consejeria de Desarrollo Sostenible"/>
    <s v="007412/2022"/>
    <x v="307"/>
    <x v="0"/>
    <s v="Basado en un Acuerdo Marco"/>
    <s v="No"/>
    <n v="2714.6"/>
    <n v="2714.6"/>
    <s v=""/>
    <s v=""/>
    <s v=""/>
    <s v=""/>
    <s v="2022/003500"/>
  </r>
  <r>
    <s v="JCCM"/>
    <s v="Consejeria de Desarrollo Sostenible"/>
    <s v="004489/2022"/>
    <x v="308"/>
    <x v="0"/>
    <s v="Basado en un Acuerdo Marco"/>
    <s v="No"/>
    <n v="2759.04"/>
    <n v="811.91"/>
    <s v=""/>
    <s v=""/>
    <s v=""/>
    <s v=""/>
    <s v="@2021/016313"/>
  </r>
  <r>
    <s v="JCCM"/>
    <s v="Consejeria de Desarrollo Sostenible"/>
    <s v="007476/2022"/>
    <x v="309"/>
    <x v="0"/>
    <s v="Basado en un Acuerdo Marco"/>
    <s v="No"/>
    <n v="2905.2"/>
    <n v="2905.2"/>
    <s v=""/>
    <s v=""/>
    <s v=""/>
    <s v=""/>
    <s v="2022/003503"/>
  </r>
  <r>
    <s v="JCCM"/>
    <s v="Consejeria de Desarrollo Sostenible"/>
    <s v="017550/2022"/>
    <x v="310"/>
    <x v="0"/>
    <s v="Basado en un Acuerdo Marco"/>
    <s v="No"/>
    <n v="3057.33"/>
    <n v="3057.33"/>
    <s v=""/>
    <s v=""/>
    <s v=""/>
    <s v=""/>
    <s v="2022/006699"/>
  </r>
  <r>
    <s v="JCCM"/>
    <s v="Consejeria de Desarrollo Sostenible"/>
    <s v="017554/2022"/>
    <x v="311"/>
    <x v="0"/>
    <s v="Basado en un Acuerdo Marco"/>
    <s v="No"/>
    <n v="3057.33"/>
    <n v="3057.33"/>
    <s v=""/>
    <s v=""/>
    <s v=""/>
    <s v=""/>
    <s v="2022/006731"/>
  </r>
  <r>
    <s v="JCCM"/>
    <s v="Consejeria de Desarrollo Sostenible"/>
    <s v="017552/2022"/>
    <x v="312"/>
    <x v="0"/>
    <s v="Basado en un Acuerdo Marco"/>
    <s v="No"/>
    <n v="3154.91"/>
    <n v="3154.91"/>
    <s v=""/>
    <s v=""/>
    <s v=""/>
    <s v=""/>
    <s v="2022/006717"/>
  </r>
  <r>
    <s v="JCCM"/>
    <s v="Consejeria de Desarrollo Sostenible"/>
    <s v="017507/2022"/>
    <x v="313"/>
    <x v="0"/>
    <s v="Basado en un Acuerdo Marco"/>
    <s v="No"/>
    <n v="3297.2"/>
    <n v="3297.2"/>
    <s v=""/>
    <s v=""/>
    <s v=""/>
    <s v=""/>
    <s v="2022/006687"/>
  </r>
  <r>
    <s v="JCCM"/>
    <s v="Consejeria de Desarrollo Sostenible"/>
    <s v="044416/2022"/>
    <x v="314"/>
    <x v="0"/>
    <s v="Basado en un Acuerdo Marco"/>
    <s v="No"/>
    <n v="3483.84"/>
    <n v="2413.9499999999998"/>
    <s v=""/>
    <s v=""/>
    <s v=""/>
    <s v=""/>
    <s v="@2022/018813"/>
  </r>
  <r>
    <s v="JCCM"/>
    <s v="Consejeria de Desarrollo Sostenible"/>
    <s v="017551/2022"/>
    <x v="315"/>
    <x v="0"/>
    <s v="Basado en un Acuerdo Marco"/>
    <s v="No"/>
    <n v="3537.07"/>
    <n v="3537.07"/>
    <s v=""/>
    <s v=""/>
    <s v=""/>
    <s v=""/>
    <s v="2022/006713"/>
  </r>
  <r>
    <s v="JCCM"/>
    <s v="Consejeria de Desarrollo Sostenible"/>
    <s v="007097.1/2022"/>
    <x v="316"/>
    <x v="0"/>
    <s v="Basado en un Acuerdo Marco"/>
    <s v="No"/>
    <n v="3754.18"/>
    <n v="3754.18"/>
    <m/>
    <m/>
    <m/>
    <m/>
    <s v="2022/002665"/>
  </r>
  <r>
    <s v="JCCM"/>
    <s v="Consejeria de Desarrollo Sostenible"/>
    <s v="009074/2022"/>
    <x v="317"/>
    <x v="0"/>
    <s v="Basado en un Acuerdo Marco"/>
    <s v="No"/>
    <n v="4042.2"/>
    <n v="2949.45"/>
    <s v=""/>
    <s v=""/>
    <s v=""/>
    <s v=""/>
    <s v="@2022/002285"/>
  </r>
  <r>
    <s v="JCCM"/>
    <s v="Consejeria de Desarrollo Sostenible"/>
    <s v="017557/2022"/>
    <x v="318"/>
    <x v="0"/>
    <s v="Basado en un Acuerdo Marco"/>
    <s v="No"/>
    <n v="4301.3999999999996"/>
    <n v="4301.3999999999996"/>
    <s v=""/>
    <s v=""/>
    <s v=""/>
    <s v=""/>
    <s v="2022/006736"/>
  </r>
  <r>
    <s v="JCCM"/>
    <s v="Consejeria de Desarrollo Sostenible"/>
    <s v="004183/2022"/>
    <x v="319"/>
    <x v="0"/>
    <s v="Basado en un Acuerdo Marco"/>
    <s v="No"/>
    <n v="4791.6000000000004"/>
    <n v="1300.99"/>
    <s v=""/>
    <s v=""/>
    <s v=""/>
    <s v=""/>
    <s v="@2022/001147"/>
  </r>
  <r>
    <s v="JCCM"/>
    <s v="Consejeria de Desarrollo Sostenible"/>
    <s v="017268/2022"/>
    <x v="320"/>
    <x v="0"/>
    <s v="Basado en un Acuerdo Marco"/>
    <s v="No"/>
    <n v="4835.16"/>
    <n v="2901.1"/>
    <s v=""/>
    <s v=""/>
    <s v=""/>
    <s v=""/>
    <s v="@2022/005796"/>
  </r>
  <r>
    <s v="JCCM"/>
    <s v="Consejeria de Desarrollo Sostenible"/>
    <s v="007404/2022"/>
    <x v="321"/>
    <x v="0"/>
    <s v="Basado en un Acuerdo Marco"/>
    <s v="No"/>
    <n v="4964.1000000000004"/>
    <n v="4964.1000000000004"/>
    <s v=""/>
    <s v=""/>
    <s v=""/>
    <s v=""/>
    <s v="2022/003504"/>
  </r>
  <r>
    <s v="JCCM"/>
    <s v="Consejeria de Desarrollo Sostenible"/>
    <s v="044363/2022"/>
    <x v="322"/>
    <x v="0"/>
    <s v="Basado en un Acuerdo Marco"/>
    <s v="No"/>
    <n v="5123.3599999999997"/>
    <n v="5123.3599999999997"/>
    <s v=""/>
    <s v=""/>
    <s v=""/>
    <s v=""/>
    <s v="2022/019520"/>
  </r>
  <r>
    <s v="JCCM"/>
    <s v="Consejeria de Desarrollo Sostenible"/>
    <s v="007403/2022"/>
    <x v="323"/>
    <x v="0"/>
    <s v="Basado en un Acuerdo Marco"/>
    <s v="No"/>
    <n v="5196.6499999999996"/>
    <n v="5196.6499999999996"/>
    <s v=""/>
    <s v=""/>
    <s v=""/>
    <s v=""/>
    <s v="2022/003502"/>
  </r>
  <r>
    <s v="JCCM"/>
    <s v="Consejeria de Desarrollo Sostenible"/>
    <s v="007097/2022"/>
    <x v="316"/>
    <x v="0"/>
    <s v="Basado en un Acuerdo Marco"/>
    <s v="No"/>
    <n v="9385.4599999999991"/>
    <n v="9385.4599999999991"/>
    <s v=""/>
    <s v=""/>
    <s v=""/>
    <s v=""/>
    <s v="2022/002665"/>
  </r>
  <r>
    <s v="JCCM"/>
    <s v="Consejeria de Desarrollo Sostenible"/>
    <s v="027262/2022"/>
    <x v="324"/>
    <x v="0"/>
    <s v="Basado en un Acuerdo Marco"/>
    <s v="No"/>
    <n v="13437.19"/>
    <n v="13437.18"/>
    <s v=""/>
    <s v=""/>
    <s v=""/>
    <s v=""/>
    <s v="@2022/009576"/>
  </r>
  <r>
    <s v="JCCM"/>
    <s v="Consejeria de Desarrollo Sostenible"/>
    <s v="043991/2022"/>
    <x v="325"/>
    <x v="0"/>
    <s v="Basado en un Acuerdo Marco"/>
    <s v="No"/>
    <n v="16754.82"/>
    <n v="16754.82"/>
    <s v=""/>
    <s v=""/>
    <s v=""/>
    <s v=""/>
    <s v="2022/021540"/>
  </r>
  <r>
    <s v="JCCM"/>
    <s v="Consejeria de Desarrollo Sostenible"/>
    <s v="007102/2022"/>
    <x v="326"/>
    <x v="0"/>
    <s v="Basado en un Acuerdo Marco"/>
    <s v="No"/>
    <n v="20027.09"/>
    <n v="20027.09"/>
    <s v=""/>
    <s v=""/>
    <s v=""/>
    <s v=""/>
    <s v="2022/002666"/>
  </r>
  <r>
    <s v="JCCM"/>
    <s v="Consejeria de Desarrollo Sostenible"/>
    <s v="017661/2022"/>
    <x v="327"/>
    <x v="0"/>
    <s v="Basado en un Acuerdo Marco"/>
    <s v="No"/>
    <n v="20227.330000000002"/>
    <n v="2610.62"/>
    <s v=""/>
    <s v=""/>
    <s v=""/>
    <s v=""/>
    <s v="@2022/003440"/>
  </r>
  <r>
    <s v="JCCM"/>
    <s v="Consejeria de Desarrollo Sostenible"/>
    <s v="008475/2022"/>
    <x v="328"/>
    <x v="0"/>
    <s v="Procedimiento Abierto Simplificado"/>
    <s v="No"/>
    <n v="29761.9"/>
    <n v="24985.94"/>
    <s v=""/>
    <s v=""/>
    <s v=""/>
    <s v=""/>
    <s v="@2022/000747"/>
  </r>
  <r>
    <s v="JCCM"/>
    <s v="Consejeria de Desarrollo Sostenible"/>
    <s v="044385/2022"/>
    <x v="329"/>
    <x v="0"/>
    <s v="Basado en un Acuerdo Marco"/>
    <s v="No"/>
    <n v="32742.92"/>
    <n v="32742.92"/>
    <s v=""/>
    <s v=""/>
    <s v=""/>
    <s v=""/>
    <s v="2022/019521"/>
  </r>
  <r>
    <s v="JCCM"/>
    <s v="Consejeria de Desarrollo Sostenible"/>
    <s v="054378/2022"/>
    <x v="330"/>
    <x v="0"/>
    <s v="Procedimiento abierto. Un solo criterio"/>
    <s v="No"/>
    <n v="32981.519999999997"/>
    <n v="31817.5"/>
    <s v=""/>
    <s v=""/>
    <s v=""/>
    <s v=""/>
    <s v="@2022/014291"/>
  </r>
  <r>
    <s v="JCCM"/>
    <s v="Consejeria de Desarrollo Sostenible"/>
    <s v="029519/2022"/>
    <x v="331"/>
    <x v="0"/>
    <s v="Basado en un Acuerdo Marco"/>
    <s v="No"/>
    <n v="39930"/>
    <n v="39930"/>
    <s v=""/>
    <s v=""/>
    <s v=""/>
    <s v=""/>
    <s v="2022/014823"/>
  </r>
  <r>
    <s v="JCCM"/>
    <s v="Consejeria de Desarrollo Sostenible"/>
    <s v="037320/2022"/>
    <x v="332"/>
    <x v="0"/>
    <s v="Procedimiento Abierto Simplificado"/>
    <s v="No"/>
    <n v="39996"/>
    <n v="31638.6"/>
    <s v=""/>
    <s v=""/>
    <s v=""/>
    <s v=""/>
    <s v="@2022/010074"/>
  </r>
  <r>
    <s v="JCCM"/>
    <s v="Consejeria de Desarrollo Sostenible"/>
    <s v="007484/2022"/>
    <x v="333"/>
    <x v="0"/>
    <s v="Basado en un Acuerdo Marco"/>
    <s v="No"/>
    <n v="44857.73"/>
    <n v="4695.87"/>
    <s v=""/>
    <s v=""/>
    <s v=""/>
    <s v=""/>
    <s v="@2022/001398"/>
  </r>
  <r>
    <s v="JCCM"/>
    <s v="Consejeria de Desarrollo Sostenible"/>
    <s v="012167/2022"/>
    <x v="334"/>
    <x v="0"/>
    <s v="Procedimiento Abierto Simplificado"/>
    <s v="No"/>
    <n v="45632.03"/>
    <n v="32152.31"/>
    <s v=""/>
    <s v=""/>
    <s v=""/>
    <s v=""/>
    <s v="@2022/001382"/>
  </r>
  <r>
    <s v="JCCM"/>
    <s v="Consejeria de Desarrollo Sostenible"/>
    <s v="039186/2022"/>
    <x v="335"/>
    <x v="0"/>
    <s v="Basado en un Acuerdo Marco"/>
    <s v="No"/>
    <n v="56000.08"/>
    <n v="56000.08"/>
    <s v=""/>
    <s v=""/>
    <s v=""/>
    <s v=""/>
    <s v="2022/017358"/>
  </r>
  <r>
    <s v="JCCM"/>
    <s v="Consejeria de Desarrollo Sostenible"/>
    <s v="011574/2022"/>
    <x v="336"/>
    <x v="0"/>
    <s v="Procedimiento abierto; multiplicidad de criterios"/>
    <s v="No"/>
    <n v="59967.6"/>
    <n v="46408.94"/>
    <s v=""/>
    <s v=""/>
    <s v=""/>
    <s v=""/>
    <s v="@2022/001805"/>
  </r>
  <r>
    <s v="JCCM"/>
    <s v="Consejeria de Desarrollo Sostenible"/>
    <s v="038441/2022"/>
    <x v="337"/>
    <x v="0"/>
    <s v="Procedimiento abierto; multiplicidad de criterios"/>
    <s v="No"/>
    <n v="63337.59"/>
    <n v="47932.94"/>
    <s v=""/>
    <s v=""/>
    <s v=""/>
    <s v=""/>
    <s v="@2022/011397"/>
  </r>
  <r>
    <s v="JCCM"/>
    <s v="Consejeria de Desarrollo Sostenible"/>
    <s v="043127/2022"/>
    <x v="337"/>
    <x v="0"/>
    <s v="Procedimiento abierto; multiplicidad de criterios"/>
    <s v="No"/>
    <n v="74121.039999999994"/>
    <n v="63008"/>
    <s v=""/>
    <s v=""/>
    <s v=""/>
    <s v=""/>
    <s v="@2022/011397"/>
  </r>
  <r>
    <s v="JCCM"/>
    <s v="Consejeria de Desarrollo Sostenible"/>
    <s v="038437/2022"/>
    <x v="337"/>
    <x v="0"/>
    <s v="Procedimiento abierto; multiplicidad de criterios"/>
    <s v="No"/>
    <n v="75539.23"/>
    <n v="71837.919999999998"/>
    <s v=""/>
    <s v=""/>
    <s v=""/>
    <s v=""/>
    <s v="@2022/011397"/>
  </r>
  <r>
    <s v="JCCM"/>
    <s v="Consejeria de Desarrollo Sostenible"/>
    <s v="033803/2022"/>
    <x v="338"/>
    <x v="0"/>
    <s v="Procedimiento abierto; multiplicidad de criterios"/>
    <s v="No"/>
    <n v="79999.149999999994"/>
    <n v="72578.22"/>
    <s v=""/>
    <s v=""/>
    <s v=""/>
    <s v=""/>
    <s v="@2022/004132"/>
  </r>
  <r>
    <s v="JCCM"/>
    <s v="Consejeria de Desarrollo Sostenible"/>
    <s v="008474/2022"/>
    <x v="328"/>
    <x v="0"/>
    <s v="Procedimiento Abierto Simplificado"/>
    <s v="No"/>
    <n v="91071.42"/>
    <n v="73343.240000000005"/>
    <s v=""/>
    <s v=""/>
    <s v=""/>
    <s v=""/>
    <s v="@2022/000747"/>
  </r>
  <r>
    <s v="JCCM"/>
    <s v="Consejeria de Desarrollo Sostenible"/>
    <s v="033805/2022"/>
    <x v="338"/>
    <x v="0"/>
    <s v="Procedimiento abierto; multiplicidad de criterios"/>
    <s v="No"/>
    <n v="99999.24"/>
    <n v="97994.880000000005"/>
    <s v=""/>
    <s v=""/>
    <s v=""/>
    <s v=""/>
    <s v="@2022/004132"/>
  </r>
  <r>
    <s v="JCCM"/>
    <s v="Consejeria de Desarrollo Sostenible"/>
    <s v="033808/2022"/>
    <x v="338"/>
    <x v="0"/>
    <s v="Procedimiento abierto; multiplicidad de criterios"/>
    <s v="No"/>
    <n v="99999.24"/>
    <n v="94378.79"/>
    <s v=""/>
    <s v=""/>
    <s v=""/>
    <s v=""/>
    <s v="@2022/004132"/>
  </r>
  <r>
    <s v="JCCM"/>
    <s v="Consejeria de Desarrollo Sostenible"/>
    <s v="033809/2022"/>
    <x v="338"/>
    <x v="0"/>
    <s v="Procedimiento abierto; multiplicidad de criterios"/>
    <s v="No"/>
    <n v="99999.24"/>
    <n v="93999.29"/>
    <s v=""/>
    <s v=""/>
    <s v=""/>
    <s v=""/>
    <s v="@2022/004132"/>
  </r>
  <r>
    <s v="JCCM"/>
    <s v="Consejeria de Desarrollo Sostenible"/>
    <s v="033811/2022"/>
    <x v="338"/>
    <x v="0"/>
    <s v="Procedimiento abierto; multiplicidad de criterios"/>
    <s v="No"/>
    <n v="99999.24"/>
    <n v="97284"/>
    <s v=""/>
    <s v=""/>
    <s v=""/>
    <s v=""/>
    <s v="@2022/004132"/>
  </r>
  <r>
    <s v="JCCM"/>
    <s v="Consejeria de Desarrollo Sostenible"/>
    <s v="033806/2022"/>
    <x v="338"/>
    <x v="0"/>
    <s v="Procedimiento abierto; multiplicidad de criterios"/>
    <s v="No"/>
    <n v="119999.33"/>
    <n v="113242.69"/>
    <s v=""/>
    <s v=""/>
    <s v=""/>
    <s v=""/>
    <s v="@2022/004132"/>
  </r>
  <r>
    <s v="JCCM"/>
    <s v="Consejeria de Desarrollo Sostenible"/>
    <s v="004247/2022"/>
    <x v="339"/>
    <x v="0"/>
    <s v="Procedimiento negociado sin publicidad"/>
    <s v="No"/>
    <n v="170414.83"/>
    <n v="170085.3"/>
    <s v="168"/>
    <s v="a"/>
    <s v="1"/>
    <s v="PROCEDIMIENTO ABIERTO O RESTRINGIDO PREVIO DESIERTO O CON OFERTAS INADECUADAS"/>
    <s v="@2021/018954"/>
  </r>
  <r>
    <s v="JCCM"/>
    <s v="Consejeria de Desarrollo Sostenible"/>
    <s v="000883/2022"/>
    <x v="340"/>
    <x v="0"/>
    <s v="Procedimiento abierto; multiplicidad de criterios"/>
    <s v="No"/>
    <n v="174479.29"/>
    <n v="92221.75"/>
    <s v=""/>
    <s v=""/>
    <s v=""/>
    <s v=""/>
    <s v="@2021/012195"/>
  </r>
  <r>
    <s v="JCCM"/>
    <s v="Consejeria de Desarrollo Sostenible"/>
    <s v="014586/2022"/>
    <x v="341"/>
    <x v="0"/>
    <s v="Basado en un Acuerdo Marco"/>
    <s v="No"/>
    <n v="242987.36"/>
    <n v="168122.23999999999"/>
    <s v=""/>
    <s v=""/>
    <s v=""/>
    <s v=""/>
    <s v="@2022/004871"/>
  </r>
  <r>
    <s v="JCCM"/>
    <s v="Consejeria de Desarrollo Sostenible"/>
    <s v="008193/2022"/>
    <x v="342"/>
    <x v="0"/>
    <s v="Procedimiento abierto; multiplicidad de criterios"/>
    <s v="No"/>
    <n v="480000"/>
    <n v="349235.04"/>
    <s v=""/>
    <s v=""/>
    <s v=""/>
    <s v=""/>
    <s v="@2021/013476"/>
  </r>
  <r>
    <s v="JCCM"/>
    <s v="Consejeria de Desarrollo Sostenible"/>
    <s v="017254/2022"/>
    <x v="343"/>
    <x v="0"/>
    <s v="Procedimiento abierto; multiplicidad de criterios"/>
    <s v="No"/>
    <n v="4519590.3600000003"/>
    <n v="4519590.3600000003"/>
    <s v=""/>
    <s v=""/>
    <s v=""/>
    <s v=""/>
    <s v="@2022/000272"/>
  </r>
  <r>
    <s v="JCCM"/>
    <s v="Consejeria de Desarrollo Sostenible"/>
    <s v="022631/2022"/>
    <x v="343"/>
    <x v="0"/>
    <s v="Procedimiento abierto; multiplicidad de criterios"/>
    <s v="No"/>
    <n v="5111540.5999999996"/>
    <n v="5111540.5999999996"/>
    <s v=""/>
    <s v=""/>
    <s v=""/>
    <s v=""/>
    <s v="@2022/000272"/>
  </r>
  <r>
    <s v="JCCM"/>
    <s v="Consejeria de Economía, Empresas y Empleo"/>
    <s v="012138/2022"/>
    <x v="344"/>
    <x v="0"/>
    <s v="Basado en un Acuerdo Marco"/>
    <s v="No"/>
    <n v="793.06"/>
    <n v="752.27"/>
    <s v=""/>
    <s v=""/>
    <s v=""/>
    <s v=""/>
    <s v="@2022/004978"/>
  </r>
  <r>
    <s v="JCCM"/>
    <s v="Consejeria de Economía, Empresas y Empleo"/>
    <s v="028169/2022"/>
    <x v="345"/>
    <x v="0"/>
    <s v="Procedimiento Abierto Simplificado Abreviado"/>
    <s v="No"/>
    <n v="14748.7"/>
    <n v="6689.91"/>
    <s v=""/>
    <s v=""/>
    <s v=""/>
    <s v=""/>
    <s v="@2022/005655"/>
  </r>
  <r>
    <s v="JCCM"/>
    <s v="Consejeria de Economía, Empresas y Empleo"/>
    <s v="011555/2022"/>
    <x v="346"/>
    <x v="0"/>
    <s v="Basado en un Acuerdo Marco"/>
    <s v="No"/>
    <n v="16998.560000000001"/>
    <n v="10577.7"/>
    <s v=""/>
    <s v=""/>
    <s v=""/>
    <s v=""/>
    <s v="@2022/002911"/>
  </r>
  <r>
    <s v="JCCM"/>
    <s v="Consejeria de Economía, Empresas y Empleo"/>
    <s v="030254/2022"/>
    <x v="347"/>
    <x v="0"/>
    <s v="Procedimiento Abierto Simplificado Abreviado"/>
    <s v="No"/>
    <n v="29424.47"/>
    <n v="27559.86"/>
    <s v=""/>
    <s v=""/>
    <s v=""/>
    <s v=""/>
    <s v="@2022/011075"/>
  </r>
  <r>
    <s v="JCCM"/>
    <s v="Consejeria de Economía, Empresas y Empleo"/>
    <s v="008135/2022"/>
    <x v="348"/>
    <x v="0"/>
    <s v="Procedimiento Abierto Simplificado Abreviado"/>
    <s v="No"/>
    <n v="32800"/>
    <n v="32800"/>
    <s v=""/>
    <s v=""/>
    <s v=""/>
    <s v=""/>
    <s v="@2022/000876"/>
  </r>
  <r>
    <s v="JCCM"/>
    <s v="Consejeria de Economía, Empresas y Empleo"/>
    <s v="018119/2022"/>
    <x v="349"/>
    <x v="0"/>
    <s v="Procedimiento negociado sin publicidad"/>
    <s v="No"/>
    <n v="36300"/>
    <n v="36300"/>
    <s v="168"/>
    <s v="a"/>
    <s v="2"/>
    <s v="EXCLUSIVIDAD TÉCNICA, DE DERECHOS EXCLUSIVOS O ARTÍSTICA_x000a_"/>
    <s v="@2022/004614"/>
  </r>
  <r>
    <s v="JCCM"/>
    <s v="Consejeria de Economía, Empresas y Empleo"/>
    <s v="000371/2022"/>
    <x v="350"/>
    <x v="0"/>
    <s v="Basado en un Acuerdo Marco"/>
    <s v="No"/>
    <n v="47109"/>
    <n v="30831.19"/>
    <s v=""/>
    <s v=""/>
    <s v=""/>
    <s v=""/>
    <s v="@2021/016178"/>
  </r>
  <r>
    <s v="JCCM"/>
    <s v="Consejeria de Economía, Empresas y Empleo"/>
    <s v="007380/2022"/>
    <x v="351"/>
    <x v="0"/>
    <s v="Procedimiento Abierto Simplificado"/>
    <s v="No"/>
    <n v="58324"/>
    <n v="27830"/>
    <s v=""/>
    <s v=""/>
    <s v=""/>
    <s v=""/>
    <s v="@2021/019266"/>
  </r>
  <r>
    <s v="JCCM"/>
    <s v="Consejeria de Economía, Empresas y Empleo"/>
    <s v="000037/2022"/>
    <x v="352"/>
    <x v="0"/>
    <s v="Basado en un Acuerdo Marco"/>
    <s v="No"/>
    <n v="75714.929999999993"/>
    <n v="51453.99"/>
    <s v=""/>
    <s v=""/>
    <s v=""/>
    <s v=""/>
    <s v="@2021/016842"/>
  </r>
  <r>
    <s v="JCCM"/>
    <s v="Consejeria de Economía, Empresas y Empleo"/>
    <s v="034095/2022"/>
    <x v="353"/>
    <x v="0"/>
    <s v="Procedimiento abierto; multiplicidad de criterios"/>
    <s v="No"/>
    <n v="88553.85"/>
    <n v="67034"/>
    <s v=""/>
    <s v=""/>
    <s v=""/>
    <s v=""/>
    <s v="@2022/002793"/>
  </r>
  <r>
    <s v="JCCM"/>
    <s v="Consejeria de Economía, Empresas y Empleo"/>
    <s v="011613/2022"/>
    <x v="354"/>
    <x v="0"/>
    <s v="Basado en un Acuerdo Marco"/>
    <s v="No"/>
    <n v="93121.600000000006"/>
    <n v="93121.600000000006"/>
    <s v=""/>
    <s v=""/>
    <s v=""/>
    <s v=""/>
    <s v="@2022/000905"/>
  </r>
  <r>
    <s v="JCCM"/>
    <s v="Consejeria de Economía, Empresas y Empleo"/>
    <s v="029803/2022"/>
    <x v="355"/>
    <x v="0"/>
    <s v="Procedimiento Abierto Simplificado"/>
    <s v="No"/>
    <n v="105534"/>
    <n v="105534"/>
    <s v=""/>
    <s v=""/>
    <s v=""/>
    <s v=""/>
    <s v="@2022/005367"/>
  </r>
  <r>
    <s v="JCCM"/>
    <s v="Consejeria de Economía, Empresas y Empleo"/>
    <s v="022447/2022"/>
    <x v="356"/>
    <x v="0"/>
    <s v="Procedimiento negociado sin publicidad"/>
    <s v="No"/>
    <n v="128000"/>
    <n v="128000"/>
    <s v="168"/>
    <s v="a"/>
    <s v="2"/>
    <s v="EXCLUSIVIDAD TÉCNICA, DE DERECHOS EXCLUSIVOS O ARTÍSTICA_x000a_"/>
    <s v="@2022/003485"/>
  </r>
  <r>
    <s v="JCCM"/>
    <s v="Consejeria de Economía, Empresas y Empleo"/>
    <s v="022519/2022"/>
    <x v="357"/>
    <x v="0"/>
    <s v="Procedimiento Abierto Simplificado"/>
    <s v="No"/>
    <n v="213527.49"/>
    <n v="186219"/>
    <s v=""/>
    <s v=""/>
    <s v=""/>
    <s v=""/>
    <s v="@2022/002417"/>
  </r>
  <r>
    <s v="JCCM"/>
    <s v="Consejeria de Economía, Empresas y Empleo"/>
    <s v="028900/2022"/>
    <x v="358"/>
    <x v="0"/>
    <s v="Procedimiento abierto; multiplicidad de criterios"/>
    <s v="No"/>
    <n v="544016"/>
    <n v="544016"/>
    <s v=""/>
    <s v=""/>
    <s v=""/>
    <s v=""/>
    <s v="@2022/002655"/>
  </r>
  <r>
    <s v="JCCM"/>
    <s v="Consejeria de Bienestar Social"/>
    <s v="027855/2022"/>
    <x v="359"/>
    <x v="2"/>
    <s v="Procedimiento Abierto Simplificado Abreviado"/>
    <s v="No"/>
    <n v="46585"/>
    <n v="29874.959999999999"/>
    <s v=""/>
    <s v=""/>
    <s v=""/>
    <s v=""/>
    <s v="@2022/006023#001"/>
  </r>
  <r>
    <s v="JCCM"/>
    <s v="Consejeria de Bienestar Social"/>
    <s v="028065/2022"/>
    <x v="359"/>
    <x v="2"/>
    <s v="Procedimiento Abierto Simplificado Abreviado"/>
    <s v="No"/>
    <n v="46585"/>
    <n v="39754.550000000003"/>
    <s v=""/>
    <s v=""/>
    <s v=""/>
    <s v=""/>
    <s v="@2022/006023#001"/>
  </r>
  <r>
    <s v="JCCM"/>
    <s v="Consejeria de Economía, Empresas y Empleo"/>
    <s v="034267/2022"/>
    <x v="360"/>
    <x v="0"/>
    <s v="Procedimiento negociado sin publicidad"/>
    <s v="No"/>
    <n v="605000"/>
    <n v="605000"/>
    <s v="168"/>
    <s v="a"/>
    <s v="2"/>
    <s v="EXCLUSIVIDAD TÉCNICA, DE DERECHOS EXCLUSIVOS O ARTÍSTICA_x000a_"/>
    <s v="@2022/014085"/>
  </r>
  <r>
    <s v="JCCM"/>
    <s v="Consejeria de Economía, Empresas y Empleo"/>
    <s v="037550/2022"/>
    <x v="361"/>
    <x v="0"/>
    <s v="Procedimiento abierto; multiplicidad de criterios"/>
    <s v="No"/>
    <n v="622278.80000000005"/>
    <n v="622278.80000000005"/>
    <s v=""/>
    <s v=""/>
    <s v=""/>
    <s v=""/>
    <s v="@2021/016630"/>
  </r>
  <r>
    <s v="JCCM"/>
    <s v="Consejeria de Economía, Empresas y Empleo"/>
    <s v="054248/2022"/>
    <x v="361"/>
    <x v="0"/>
    <s v="Procedimiento abierto; multiplicidad de criterios"/>
    <s v="No"/>
    <n v="622278.80000000005"/>
    <n v="622278.80000000005"/>
    <s v=""/>
    <s v=""/>
    <s v=""/>
    <s v=""/>
    <s v="@2021/016630"/>
  </r>
  <r>
    <s v="JCCM"/>
    <s v="Consejeria de Economía, Empresas y Empleo"/>
    <s v="054249/2022"/>
    <x v="361"/>
    <x v="0"/>
    <s v="Procedimiento abierto; multiplicidad de criterios"/>
    <s v="No"/>
    <n v="1108650.3999999999"/>
    <n v="1108650.3999999999"/>
    <s v=""/>
    <s v=""/>
    <s v=""/>
    <s v=""/>
    <s v="@2021/016630"/>
  </r>
  <r>
    <s v="JCCM"/>
    <s v="Consejeria de Economía, Empresas y Empleo"/>
    <s v="037548/2022"/>
    <x v="361"/>
    <x v="0"/>
    <s v="Procedimiento abierto; multiplicidad de criterios"/>
    <s v="No"/>
    <n v="2558956.4"/>
    <n v="2558956.4"/>
    <s v=""/>
    <s v=""/>
    <s v=""/>
    <s v=""/>
    <s v="@2021/016630"/>
  </r>
  <r>
    <s v="JCCM"/>
    <s v="Consejeria de Educación, Cultura y deportes"/>
    <s v="029363.1/2022"/>
    <x v="362"/>
    <x v="0"/>
    <s v="Procedimiento abierto; multiplicidad de criterios"/>
    <s v="No"/>
    <n v="-4805.5"/>
    <n v="-4805.5"/>
    <m/>
    <m/>
    <m/>
    <m/>
    <s v="2021/000290-TO-I"/>
  </r>
  <r>
    <s v="JCCM"/>
    <s v="Consejeria de Educación, Cultura y deportes"/>
    <s v="000130.2/2018"/>
    <x v="363"/>
    <x v="0"/>
    <s v="Procedimiento abierto; multiplicidad de criterios"/>
    <s v="No"/>
    <n v="-4229.2299999999996"/>
    <n v="-4229.2299999999996"/>
    <m/>
    <m/>
    <m/>
    <m/>
    <s v="2017/002871"/>
  </r>
  <r>
    <s v="JCCM"/>
    <s v="Consejeria de Bienestar Social"/>
    <s v="044766/2022"/>
    <x v="364"/>
    <x v="2"/>
    <s v="Procedimiento Abierto Simplificado Abreviado"/>
    <s v="No"/>
    <n v="64178.38"/>
    <n v="61567.64"/>
    <s v=""/>
    <s v=""/>
    <s v=""/>
    <s v=""/>
    <s v="@2022/015902#001"/>
  </r>
  <r>
    <s v="JCCM"/>
    <s v="Consejeria de Educación, Cultura y deportes"/>
    <s v="000129.4/2018"/>
    <x v="365"/>
    <x v="0"/>
    <s v="Procedimiento abierto; multiplicidad de criterios"/>
    <s v="No"/>
    <n v="-3923.15"/>
    <n v="-3923.15"/>
    <m/>
    <m/>
    <m/>
    <m/>
    <s v="2017/002871"/>
  </r>
  <r>
    <s v="JCCM"/>
    <s v="Consejeria de Educación, Cultura y deportes"/>
    <s v="029378.1/2022"/>
    <x v="366"/>
    <x v="0"/>
    <s v="Procedimiento abierto; multiplicidad de criterios"/>
    <s v="No"/>
    <n v="-3720.5"/>
    <n v="-3720.5"/>
    <m/>
    <m/>
    <m/>
    <m/>
    <s v="2021/000290-TO-II"/>
  </r>
  <r>
    <s v="JCCM"/>
    <s v="Consejeria de Educación, Cultura y deportes"/>
    <s v="000120.4/2018"/>
    <x v="367"/>
    <x v="0"/>
    <s v="Procedimiento abierto; multiplicidad de criterios"/>
    <s v="No"/>
    <n v="-3500"/>
    <n v="-3500"/>
    <m/>
    <m/>
    <m/>
    <m/>
    <s v="2017/002871"/>
  </r>
  <r>
    <s v="JCCM"/>
    <s v="Consejeria de Educación, Cultura y deportes"/>
    <s v="006511.3/2019"/>
    <x v="368"/>
    <x v="0"/>
    <s v="Procedimiento abierto; multiplicidad de criterios"/>
    <s v="No"/>
    <n v="-1732.5"/>
    <n v="-1732.5"/>
    <m/>
    <m/>
    <m/>
    <m/>
    <s v="2018/004297"/>
  </r>
  <r>
    <s v="JCCM"/>
    <s v="Consejeria de Educación, Cultura y deportes"/>
    <s v="016573.1/2021"/>
    <x v="369"/>
    <x v="0"/>
    <s v="Basado en un Acuerdo Marco"/>
    <s v="No"/>
    <n v="0"/>
    <n v="0"/>
    <m/>
    <m/>
    <m/>
    <m/>
    <s v="2021/010002"/>
  </r>
  <r>
    <s v="JCCM"/>
    <s v="Consejeria de Educación, Cultura y deportes"/>
    <s v="016890/2020"/>
    <x v="370"/>
    <x v="0"/>
    <s v="Basado en un Acuerdo Marco"/>
    <s v="No"/>
    <n v="39.950000000000003"/>
    <n v="39.950000000000003"/>
    <m/>
    <m/>
    <m/>
    <m/>
    <s v="2020/014639"/>
  </r>
  <r>
    <s v="JCCM"/>
    <s v="Consejeria de Educación, Cultura y deportes"/>
    <s v="001426.2/2017"/>
    <x v="371"/>
    <x v="0"/>
    <s v="Procedimiento abierto; multiplicidad de criterios"/>
    <s v="No"/>
    <n v="119.62"/>
    <n v="119.62"/>
    <m/>
    <m/>
    <m/>
    <m/>
    <s v="2017/002694"/>
  </r>
  <r>
    <s v="JCCM"/>
    <s v="Consejeria de Educación, Cultura y deportes"/>
    <s v="008152.3/2019"/>
    <x v="368"/>
    <x v="0"/>
    <s v="Procedimiento abierto; multiplicidad de criterios"/>
    <s v="No"/>
    <n v="176.96"/>
    <n v="176.96"/>
    <m/>
    <m/>
    <m/>
    <m/>
    <s v="2018/004297"/>
  </r>
  <r>
    <s v="JCCM"/>
    <s v="Consejeria de Educación, Cultura y deportes"/>
    <s v="014459.2/2020"/>
    <x v="372"/>
    <x v="0"/>
    <s v="Procedimiento abierto; multiplicidad de criterios"/>
    <s v="No"/>
    <n v="264"/>
    <n v="264"/>
    <m/>
    <m/>
    <m/>
    <m/>
    <s v="2019/009248"/>
  </r>
  <r>
    <s v="JCCM"/>
    <s v="Consejeria de Bienestar Social"/>
    <s v="043659/2022"/>
    <x v="373"/>
    <x v="2"/>
    <s v="Procedimiento Abierto Simplificado Abreviado"/>
    <s v="No"/>
    <n v="96722.63"/>
    <n v="85115.92"/>
    <s v=""/>
    <s v=""/>
    <s v=""/>
    <s v=""/>
    <s v="@2022/011827"/>
  </r>
  <r>
    <s v="JCCM"/>
    <s v="Consejeria de Educación, Cultura y deportes"/>
    <s v="014436.2/2020"/>
    <x v="372"/>
    <x v="0"/>
    <s v="Procedimiento abierto; multiplicidad de criterios"/>
    <s v="No"/>
    <n v="299.2"/>
    <n v="299.2"/>
    <m/>
    <m/>
    <m/>
    <m/>
    <s v="2019/009248"/>
  </r>
  <r>
    <s v="JCCM"/>
    <s v="Consejeria de Educación, Cultura y deportes"/>
    <s v="014461.3/2020"/>
    <x v="372"/>
    <x v="0"/>
    <s v="Procedimiento abierto; multiplicidad de criterios"/>
    <s v="No"/>
    <n v="299.2"/>
    <n v="299.2"/>
    <m/>
    <m/>
    <m/>
    <m/>
    <s v="2019/009248"/>
  </r>
  <r>
    <s v="JCCM"/>
    <s v="Consejeria de Bienestar Social"/>
    <s v="000782/2022"/>
    <x v="374"/>
    <x v="2"/>
    <s v="Procedimiento Abierto Simplificado"/>
    <s v="No"/>
    <n v="110885.89"/>
    <n v="97116.68"/>
    <s v=""/>
    <s v=""/>
    <s v=""/>
    <s v=""/>
    <s v="@2021/015363#001"/>
  </r>
  <r>
    <s v="JCCM"/>
    <s v="Consejeria de Educación, Cultura y deportes"/>
    <s v="014471.2/2020"/>
    <x v="372"/>
    <x v="0"/>
    <s v="Procedimiento abierto; multiplicidad de criterios"/>
    <s v="No"/>
    <n v="299.2"/>
    <n v="299.2"/>
    <m/>
    <m/>
    <m/>
    <m/>
    <s v="2019/009248"/>
  </r>
  <r>
    <s v="JCCM"/>
    <s v="Consejeria de Educación, Cultura y deportes"/>
    <s v="014403.2/2020"/>
    <x v="372"/>
    <x v="0"/>
    <s v="Procedimiento abierto; multiplicidad de criterios"/>
    <s v="No"/>
    <n v="347.17"/>
    <n v="347.17"/>
    <m/>
    <m/>
    <m/>
    <m/>
    <s v="2019/009248"/>
  </r>
  <r>
    <s v="JCCM"/>
    <s v="Consejeria de Educación, Cultura y deportes"/>
    <s v="014460.2/2020"/>
    <x v="372"/>
    <x v="0"/>
    <s v="Procedimiento abierto; multiplicidad de criterios"/>
    <s v="No"/>
    <n v="396"/>
    <n v="396"/>
    <m/>
    <m/>
    <m/>
    <m/>
    <s v="2019/009248"/>
  </r>
  <r>
    <s v="JCCM"/>
    <s v="Consejeria de Educación, Cultura y deportes"/>
    <s v="014956/2022"/>
    <x v="375"/>
    <x v="0"/>
    <s v="Procedimiento negociado sin publicidad"/>
    <s v="No"/>
    <n v="419.43"/>
    <n v="419.43"/>
    <s v="168"/>
    <s v="a"/>
    <s v="1"/>
    <s v="PROCEDIMIENTO ABIERTO O RESTRINGIDO PREVIO DESIERTO O CON OFERTAS INADECUADAS"/>
    <s v="@2022/002712"/>
  </r>
  <r>
    <s v="JCCM"/>
    <s v="Consejeria de Educación, Cultura y deportes"/>
    <s v="015753.2/2020"/>
    <x v="372"/>
    <x v="0"/>
    <s v="Procedimiento abierto; multiplicidad de criterios"/>
    <s v="No"/>
    <n v="520.41000000000008"/>
    <n v="520.41000000000008"/>
    <m/>
    <m/>
    <m/>
    <m/>
    <s v="2019/009248"/>
  </r>
  <r>
    <s v="JCCM"/>
    <s v="Consejeria de Educación, Cultura y deportes"/>
    <s v="020636.1/2021"/>
    <x v="376"/>
    <x v="0"/>
    <s v="Procedimiento Abierto Simplificado Abreviado"/>
    <s v="No"/>
    <n v="809.03"/>
    <n v="809.03"/>
    <m/>
    <m/>
    <m/>
    <m/>
    <s v="2021/009056"/>
  </r>
  <r>
    <s v="JCCM"/>
    <s v="Consejeria de Educación, Cultura y deportes"/>
    <s v="014922/2022"/>
    <x v="377"/>
    <x v="0"/>
    <s v="Procedimiento negociado sin publicidad"/>
    <s v="No"/>
    <n v="1165.1199999999999"/>
    <n v="1165.1199999999999"/>
    <s v="168"/>
    <s v="a"/>
    <s v="1"/>
    <s v="PROCEDIMIENTO ABIERTO O RESTRINGIDO PREVIO DESIERTO O CON OFERTAS INADECUADAS"/>
    <s v="@2022/002709"/>
  </r>
  <r>
    <s v="JCCM"/>
    <s v="Consejeria de Bienestar Social"/>
    <s v="009229/2022"/>
    <x v="378"/>
    <x v="2"/>
    <s v="Procedimiento Abierto Simplificado"/>
    <s v="No"/>
    <n v="158841.26"/>
    <n v="136150.41"/>
    <s v=""/>
    <s v=""/>
    <s v=""/>
    <s v=""/>
    <s v="@2022/001043#001"/>
  </r>
  <r>
    <s v="JCCM"/>
    <s v="Consejeria de Educación, Cultura y deportes"/>
    <s v="006322.4/2019"/>
    <x v="368"/>
    <x v="0"/>
    <s v="Procedimiento abierto; multiplicidad de criterios"/>
    <s v="No"/>
    <n v="1581.58"/>
    <n v="1581.58"/>
    <m/>
    <m/>
    <m/>
    <m/>
    <s v="2018/004297"/>
  </r>
  <r>
    <s v="JCCM"/>
    <s v="Consejeria de Educación, Cultura y deportes"/>
    <s v="010305.2/2020"/>
    <x v="379"/>
    <x v="0"/>
    <s v="Procedimiento abierto; multiplicidad de criterios"/>
    <s v="No"/>
    <n v="1603.7"/>
    <n v="1603.7"/>
    <m/>
    <m/>
    <m/>
    <m/>
    <s v="2019/009190"/>
  </r>
  <r>
    <s v="JCCM"/>
    <s v="Consejeria de Bienestar Social"/>
    <s v="004689/2022"/>
    <x v="380"/>
    <x v="2"/>
    <s v="Procedimiento Abierto Simplificado"/>
    <s v="No"/>
    <n v="211550.11"/>
    <n v="209550"/>
    <s v=""/>
    <s v=""/>
    <s v=""/>
    <s v=""/>
    <s v="@2022/000145#001"/>
  </r>
  <r>
    <s v="JCCM"/>
    <s v="Consejeria de Educación, Cultura y deportes"/>
    <s v="000093.7/2018"/>
    <x v="381"/>
    <x v="0"/>
    <s v="Procedimiento abierto; multiplicidad de criterios"/>
    <s v="No"/>
    <n v="1660.23"/>
    <n v="1660.23"/>
    <m/>
    <m/>
    <m/>
    <m/>
    <s v="2017/002871"/>
  </r>
  <r>
    <s v="JCCM"/>
    <s v="Consejeria de Educación, Cultura y deportes"/>
    <s v="000493.3/2019"/>
    <x v="382"/>
    <x v="0"/>
    <s v="Basado en un Acuerdo Marco"/>
    <s v="No"/>
    <n v="1769.63"/>
    <n v="1769.63"/>
    <m/>
    <m/>
    <m/>
    <m/>
    <s v="2019/000173"/>
  </r>
  <r>
    <s v="JCCM"/>
    <s v="Consejeria de Educación, Cultura y deportes"/>
    <s v="011660/2022"/>
    <x v="383"/>
    <x v="0"/>
    <s v="Procedimiento negociado sin publicidad"/>
    <s v="No"/>
    <n v="2330.2399999999998"/>
    <n v="2090"/>
    <s v="168"/>
    <s v="a"/>
    <s v="1"/>
    <s v="PROCEDIMIENTO ABIERTO O RESTRINGIDO PREVIO DESIERTO O CON OFERTAS INADECUADAS"/>
    <s v="@2022/002771"/>
  </r>
  <r>
    <s v="JCCM"/>
    <s v="Consejeria de Bienestar Social"/>
    <s v="017824/2022"/>
    <x v="384"/>
    <x v="2"/>
    <s v="Procedimiento Abierto Simplificado"/>
    <s v="No"/>
    <n v="382741.11"/>
    <n v="375342"/>
    <s v=""/>
    <s v=""/>
    <s v=""/>
    <s v=""/>
    <s v="@2021/018152#001"/>
  </r>
  <r>
    <s v="JCCM"/>
    <s v="Consejeria de Educación, Cultura y deportes"/>
    <s v="006332.3/2019"/>
    <x v="368"/>
    <x v="0"/>
    <s v="Procedimiento abierto; multiplicidad de criterios"/>
    <s v="No"/>
    <n v="2405.6999999999998"/>
    <n v="2405.6999999999998"/>
    <m/>
    <m/>
    <m/>
    <m/>
    <s v="2018/004297"/>
  </r>
  <r>
    <s v="JCCM"/>
    <s v="Consejeria de Bienestar Social"/>
    <s v="022523/2022"/>
    <x v="385"/>
    <x v="2"/>
    <s v="Procedimiento Abierto Simplificado"/>
    <s v="No"/>
    <n v="458390.64"/>
    <n v="385738.32"/>
    <s v=""/>
    <s v=""/>
    <s v=""/>
    <s v=""/>
    <s v="@2021/018157#001"/>
  </r>
  <r>
    <s v="JCCM"/>
    <s v="Consejeria de Educación, Cultura y deportes"/>
    <s v="000140.3/2018"/>
    <x v="386"/>
    <x v="0"/>
    <s v="Procedimiento abierto; multiplicidad de criterios"/>
    <s v="No"/>
    <n v="2589.13"/>
    <n v="2589.13"/>
    <m/>
    <m/>
    <m/>
    <m/>
    <s v="2017/002871"/>
  </r>
  <r>
    <s v="JCCM"/>
    <s v="Consejeria de Educación, Cultura y deportes"/>
    <s v="001529/2022"/>
    <x v="387"/>
    <x v="0"/>
    <s v="Procedimiento Abierto Simplificado Abreviado"/>
    <s v="No"/>
    <n v="2622.18"/>
    <n v="2600.1799999999998"/>
    <s v=""/>
    <s v=""/>
    <s v=""/>
    <s v=""/>
    <s v="@2021/018446"/>
  </r>
  <r>
    <s v="JCCM"/>
    <s v="Consejeria de Educación, Cultura y deportes"/>
    <s v="030231.1/2022"/>
    <x v="388"/>
    <x v="0"/>
    <s v="Procedimiento abierto; multiplicidad de criterios"/>
    <s v="No"/>
    <n v="2746.66"/>
    <n v="2746.66"/>
    <m/>
    <m/>
    <m/>
    <m/>
    <s v="2021/001014-TO-VI"/>
  </r>
  <r>
    <s v="JCCM"/>
    <s v="Consejeria de Educación, Cultura y deportes"/>
    <s v="029354.1/2022"/>
    <x v="362"/>
    <x v="0"/>
    <s v="Procedimiento abierto; multiplicidad de criterios"/>
    <s v="No"/>
    <n v="3146.22"/>
    <n v="3146.22"/>
    <m/>
    <m/>
    <m/>
    <m/>
    <s v="2021/000290-TO-I"/>
  </r>
  <r>
    <s v="JCCM"/>
    <s v="Consejeria de Educación, Cultura y deportes"/>
    <s v="029315.1/2022"/>
    <x v="389"/>
    <x v="0"/>
    <s v="Procedimiento abierto; multiplicidad de criterios"/>
    <s v="No"/>
    <n v="3199.36"/>
    <n v="3199.36"/>
    <m/>
    <m/>
    <m/>
    <m/>
    <s v="2021/000290-CR-II"/>
  </r>
  <r>
    <s v="JCCM"/>
    <s v="Consejeria de Bienestar Social"/>
    <s v="046948/2022"/>
    <x v="390"/>
    <x v="2"/>
    <s v="Procedimiento Abierto Simplificado"/>
    <s v="No"/>
    <n v="786324.8"/>
    <n v="718559.15"/>
    <s v=""/>
    <s v=""/>
    <s v=""/>
    <s v=""/>
    <s v="@2022/013910#001"/>
  </r>
  <r>
    <s v="JCCM"/>
    <s v="Consejeria de Bienestar Social"/>
    <s v="003761/2022"/>
    <x v="391"/>
    <x v="2"/>
    <s v="Procedimiento Abierto Simplificado"/>
    <s v="No"/>
    <n v="833414.12"/>
    <n v="791490.96"/>
    <s v=""/>
    <s v=""/>
    <s v=""/>
    <s v=""/>
    <s v="@2021/017484#001"/>
  </r>
  <r>
    <s v="JCCM"/>
    <s v="Consejeria de Educación, Cultura y deportes"/>
    <s v="022094.2/2019"/>
    <x v="368"/>
    <x v="0"/>
    <s v="Procedimiento abierto; multiplicidad de criterios"/>
    <s v="No"/>
    <n v="3268.65"/>
    <n v="3268.65"/>
    <m/>
    <m/>
    <m/>
    <m/>
    <s v="2018/004297"/>
  </r>
  <r>
    <s v="JCCM"/>
    <s v="Consejeria de Bienestar Social"/>
    <s v="038383/2022"/>
    <x v="392"/>
    <x v="2"/>
    <s v="Procedimiento Abierto Simplificado"/>
    <s v="No"/>
    <n v="1183028.97"/>
    <n v="1096207.57"/>
    <s v=""/>
    <s v=""/>
    <s v=""/>
    <s v=""/>
    <s v="@2022/001722#001"/>
  </r>
  <r>
    <s v="JCCM"/>
    <s v="Consejeria de Bienestar Social"/>
    <s v="030325/2022"/>
    <x v="393"/>
    <x v="2"/>
    <s v="Procedimiento Abierto Simplificado"/>
    <s v="No"/>
    <n v="1454301.04"/>
    <n v="1363823.67"/>
    <s v=""/>
    <s v=""/>
    <s v=""/>
    <s v=""/>
    <s v="@2022/006408#001"/>
  </r>
  <r>
    <s v="JCCM"/>
    <s v="Consejeria de Educación, Cultura y deportes"/>
    <s v="023785.1/2022"/>
    <x v="394"/>
    <x v="0"/>
    <s v="Procedimiento Abierto Simplificado Abreviado"/>
    <s v="No"/>
    <n v="4069.23"/>
    <n v="4069.23"/>
    <m/>
    <m/>
    <m/>
    <m/>
    <s v="2022/006088"/>
  </r>
  <r>
    <s v="JCCM"/>
    <s v="Consejeria de Bienestar Social"/>
    <s v="037283/2022"/>
    <x v="395"/>
    <x v="2"/>
    <s v="Procedimiento Abierto Simplificado"/>
    <s v="No"/>
    <n v="1704732.83"/>
    <n v="1673870.69"/>
    <s v=""/>
    <s v=""/>
    <s v=""/>
    <s v=""/>
    <s v="@2022/006011#001"/>
  </r>
  <r>
    <s v="JCCM"/>
    <s v="Consejeria de Educación, Cultura y deportes"/>
    <s v="029345.1/2022"/>
    <x v="396"/>
    <x v="0"/>
    <s v="Procedimiento abierto; multiplicidad de criterios"/>
    <s v="No"/>
    <n v="4123.3500000000004"/>
    <n v="4123.3500000000004"/>
    <m/>
    <m/>
    <m/>
    <m/>
    <s v="2021/000290-CR-I"/>
  </r>
  <r>
    <s v="JCCM"/>
    <s v="Consejeria de Educación, Cultura y deportes"/>
    <s v="029319.1/2022"/>
    <x v="389"/>
    <x v="0"/>
    <s v="Procedimiento abierto; multiplicidad de criterios"/>
    <s v="No"/>
    <n v="4292.76"/>
    <n v="4292.76"/>
    <m/>
    <m/>
    <m/>
    <m/>
    <s v="2021/000290-CR-II"/>
  </r>
  <r>
    <s v="JCCM"/>
    <s v="Consejeria de Educación, Cultura y deportes"/>
    <s v="029318.1/2022"/>
    <x v="389"/>
    <x v="0"/>
    <s v="Procedimiento abierto; multiplicidad de criterios"/>
    <s v="No"/>
    <n v="4417.24"/>
    <n v="4417.24"/>
    <m/>
    <m/>
    <m/>
    <m/>
    <s v="2021/000290-CR-II"/>
  </r>
  <r>
    <s v="JCCM"/>
    <s v="Consejeria de Educación, Cultura y deportes"/>
    <s v="034182/2022"/>
    <x v="397"/>
    <x v="0"/>
    <s v="Procedimiento Abierto Simplificado Abreviado"/>
    <s v="No"/>
    <n v="4443.58"/>
    <n v="4235"/>
    <s v=""/>
    <s v=""/>
    <s v=""/>
    <s v=""/>
    <s v="@2022/011125"/>
  </r>
  <r>
    <s v="JCCM"/>
    <s v="Consejeria de Educación, Cultura y deportes"/>
    <s v="001396/2022"/>
    <x v="398"/>
    <x v="0"/>
    <s v="Procedimiento Abierto Simplificado Abreviado"/>
    <s v="No"/>
    <n v="4588.82"/>
    <n v="4081"/>
    <s v=""/>
    <s v=""/>
    <s v=""/>
    <s v=""/>
    <s v="@2021/019235"/>
  </r>
  <r>
    <s v="JCCM"/>
    <s v="Consejeria de Educación, Cultura y deportes"/>
    <s v="001530/2022"/>
    <x v="399"/>
    <x v="0"/>
    <s v="Procedimiento Abierto Simplificado Abreviado"/>
    <s v="No"/>
    <n v="4893.3500000000004"/>
    <n v="4816.3500000000004"/>
    <s v=""/>
    <s v=""/>
    <s v=""/>
    <s v=""/>
    <s v="@2021/018684"/>
  </r>
  <r>
    <s v="JCCM"/>
    <s v="Consejeria de Bienestar Social"/>
    <s v="028829/2022"/>
    <x v="400"/>
    <x v="2"/>
    <s v="Procedimiento Abierto Simplificado"/>
    <s v="No"/>
    <n v="5684307.21"/>
    <n v="5371670.3099999996"/>
    <s v=""/>
    <s v=""/>
    <s v=""/>
    <s v=""/>
    <s v="@2022/003509#001"/>
  </r>
  <r>
    <s v="JCCM"/>
    <s v="Consejeria de Educación, Cultura y deportes"/>
    <s v="037718.1/2022"/>
    <x v="401"/>
    <x v="0"/>
    <s v="Procedimiento abierto; multiplicidad de criterios"/>
    <s v="No"/>
    <n v="4984.32"/>
    <n v="4984.32"/>
    <m/>
    <m/>
    <m/>
    <m/>
    <s v="2021/001014-TO-I"/>
  </r>
  <r>
    <s v="JCCM"/>
    <s v="Consejeria de Educación, Cultura y deportes"/>
    <s v="029323.1/2022"/>
    <x v="396"/>
    <x v="0"/>
    <s v="Procedimiento abierto; multiplicidad de criterios"/>
    <s v="No"/>
    <n v="5328.4"/>
    <n v="5328.4"/>
    <m/>
    <m/>
    <m/>
    <m/>
    <s v="2021/000290-CR-I"/>
  </r>
  <r>
    <s v="JCCM"/>
    <s v="Consejeria de Desarrollo Sostenible"/>
    <s v="003684/2022"/>
    <x v="402"/>
    <x v="4"/>
    <s v="Procedimiento abierto. Un solo criterio"/>
    <s v="No"/>
    <n v="0"/>
    <n v="0"/>
    <s v=""/>
    <s v=""/>
    <s v=""/>
    <s v=""/>
    <s v="@2021/014888"/>
  </r>
  <r>
    <s v="JCCM"/>
    <s v="Consejeria de Desarrollo Sostenible"/>
    <s v="027976/2022"/>
    <x v="403"/>
    <x v="4"/>
    <s v="Procedimiento Abierto Simplificado"/>
    <s v="No"/>
    <n v="0"/>
    <n v="0"/>
    <s v=""/>
    <s v=""/>
    <s v=""/>
    <s v=""/>
    <s v="@2022/004095"/>
  </r>
  <r>
    <s v="JCCM"/>
    <s v="Consejeria de Desarrollo Sostenible"/>
    <s v="043421/2022"/>
    <x v="404"/>
    <x v="4"/>
    <s v="Procedimiento Abierto Simplificado"/>
    <s v="No"/>
    <n v="0"/>
    <n v="0"/>
    <s v=""/>
    <s v=""/>
    <s v=""/>
    <s v=""/>
    <s v="@2022/006208"/>
  </r>
  <r>
    <s v="JCCM"/>
    <s v="Consejeria de Desarrollo Sostenible"/>
    <s v="043422/2022"/>
    <x v="404"/>
    <x v="4"/>
    <s v="Procedimiento Abierto Simplificado"/>
    <s v="No"/>
    <n v="0"/>
    <n v="0"/>
    <s v=""/>
    <s v=""/>
    <s v=""/>
    <s v=""/>
    <s v="@2022/006208"/>
  </r>
  <r>
    <s v="JCCM"/>
    <s v="Consejeria de Desarrollo Sostenible"/>
    <s v="043423/2022"/>
    <x v="404"/>
    <x v="4"/>
    <s v="Procedimiento Abierto Simplificado"/>
    <s v="No"/>
    <n v="0"/>
    <n v="0"/>
    <s v=""/>
    <s v=""/>
    <s v=""/>
    <s v=""/>
    <s v="@2022/006208"/>
  </r>
  <r>
    <s v="JCCM"/>
    <s v="Consejeria de Desarrollo Sostenible"/>
    <s v="043426/2022"/>
    <x v="404"/>
    <x v="4"/>
    <s v="Procedimiento Abierto Simplificado"/>
    <s v="No"/>
    <n v="0"/>
    <n v="0"/>
    <s v=""/>
    <s v=""/>
    <s v=""/>
    <s v=""/>
    <s v="@2022/006208"/>
  </r>
  <r>
    <s v="JCCM"/>
    <s v="Consejeria de Desarrollo Sostenible"/>
    <s v="043427/2022"/>
    <x v="404"/>
    <x v="4"/>
    <s v="Procedimiento Abierto Simplificado"/>
    <s v="No"/>
    <n v="0"/>
    <n v="0"/>
    <s v=""/>
    <s v=""/>
    <s v=""/>
    <s v=""/>
    <s v="@2022/006208"/>
  </r>
  <r>
    <s v="JCCM"/>
    <s v="Consejeria de Desarrollo Sostenible"/>
    <s v="043776/2022"/>
    <x v="405"/>
    <x v="4"/>
    <s v="Procedimiento abierto. Un solo criterio"/>
    <s v="No"/>
    <n v="0"/>
    <n v="0"/>
    <s v=""/>
    <s v=""/>
    <s v=""/>
    <s v=""/>
    <s v="@2022/015474"/>
  </r>
  <r>
    <s v="JCCM"/>
    <s v="Consejeria de Desarrollo Sostenible"/>
    <s v="052962/2022"/>
    <x v="406"/>
    <x v="4"/>
    <s v="Procedimiento Abierto Simplificado"/>
    <s v="No"/>
    <n v="0"/>
    <n v="0"/>
    <s v=""/>
    <s v=""/>
    <s v=""/>
    <s v=""/>
    <s v="@2022/014572"/>
  </r>
  <r>
    <s v="JCCM"/>
    <s v="Consejeria de Desarrollo Sostenible"/>
    <s v="052963/2022"/>
    <x v="406"/>
    <x v="4"/>
    <s v="Procedimiento Abierto Simplificado"/>
    <s v="No"/>
    <n v="0"/>
    <n v="0"/>
    <s v=""/>
    <s v=""/>
    <s v=""/>
    <s v=""/>
    <s v="@2022/014572"/>
  </r>
  <r>
    <s v="JCCM"/>
    <s v="Consejeria de Desarrollo Sostenible"/>
    <s v="052964/2022"/>
    <x v="406"/>
    <x v="4"/>
    <s v="Procedimiento Abierto Simplificado"/>
    <s v="No"/>
    <n v="0"/>
    <n v="0"/>
    <s v=""/>
    <s v=""/>
    <s v=""/>
    <s v=""/>
    <s v="@2022/014572"/>
  </r>
  <r>
    <s v="JCCM"/>
    <s v="Consejeria de Desarrollo Sostenible"/>
    <s v="052965/2022"/>
    <x v="406"/>
    <x v="4"/>
    <s v="Procedimiento Abierto Simplificado"/>
    <s v="No"/>
    <n v="0"/>
    <n v="0"/>
    <s v=""/>
    <s v=""/>
    <s v=""/>
    <s v=""/>
    <s v="@2022/014572"/>
  </r>
  <r>
    <s v="JCCM"/>
    <s v="Consejeria de Desarrollo Sostenible"/>
    <s v="052966/2022"/>
    <x v="406"/>
    <x v="4"/>
    <s v="Procedimiento Abierto Simplificado"/>
    <s v="No"/>
    <n v="0"/>
    <n v="0"/>
    <s v=""/>
    <s v=""/>
    <s v=""/>
    <s v=""/>
    <s v="@2022/014572"/>
  </r>
  <r>
    <s v="JCCM"/>
    <s v="Consejeria de Desarrollo Sostenible"/>
    <s v="052967/2022"/>
    <x v="406"/>
    <x v="4"/>
    <s v="Procedimiento Abierto Simplificado"/>
    <s v="No"/>
    <n v="0"/>
    <n v="0"/>
    <s v=""/>
    <s v=""/>
    <s v=""/>
    <s v=""/>
    <s v="@2022/014572"/>
  </r>
  <r>
    <s v="JCCM"/>
    <s v="Consejeria de Desarrollo Sostenible"/>
    <s v="052968/2022"/>
    <x v="406"/>
    <x v="4"/>
    <s v="Procedimiento Abierto Simplificado"/>
    <s v="No"/>
    <n v="0"/>
    <n v="0"/>
    <s v=""/>
    <s v=""/>
    <s v=""/>
    <s v=""/>
    <s v="@2022/014572"/>
  </r>
  <r>
    <s v="JCCM"/>
    <s v="Consejeria de Desarrollo Sostenible"/>
    <s v="052969/2022"/>
    <x v="406"/>
    <x v="4"/>
    <s v="Procedimiento Abierto Simplificado"/>
    <s v="No"/>
    <n v="0"/>
    <n v="0"/>
    <s v=""/>
    <s v=""/>
    <s v=""/>
    <s v=""/>
    <s v="@2022/014572"/>
  </r>
  <r>
    <s v="JCCM"/>
    <s v="Consejeria de Educación, Cultura y deportes"/>
    <s v="000247.8/2018"/>
    <x v="407"/>
    <x v="0"/>
    <s v="Procedimiento abierto; multiplicidad de criterios"/>
    <s v="No"/>
    <n v="5353.92"/>
    <n v="5353.92"/>
    <m/>
    <m/>
    <m/>
    <m/>
    <s v="2017/003118"/>
  </r>
  <r>
    <s v="JCCM"/>
    <s v="Consejeria de Educación, Cultura y deportes"/>
    <s v="016888.1/2020"/>
    <x v="408"/>
    <x v="0"/>
    <s v="Basado en un Acuerdo Marco"/>
    <s v="No"/>
    <n v="5392.6600000000008"/>
    <n v="5392.6600000000008"/>
    <m/>
    <m/>
    <m/>
    <m/>
    <s v="2020/014355"/>
  </r>
  <r>
    <s v="JCCM"/>
    <s v="Consejeria de Educación, Cultura y deportes"/>
    <s v="001340/2022"/>
    <x v="409"/>
    <x v="0"/>
    <s v="Procedimiento Abierto Simplificado Abreviado"/>
    <s v="No"/>
    <n v="5506.66"/>
    <n v="3730.65"/>
    <s v=""/>
    <s v=""/>
    <s v=""/>
    <s v=""/>
    <s v="@2021/018443"/>
  </r>
  <r>
    <s v="JCCM"/>
    <s v="Consejeria de Educación, Cultura y deportes"/>
    <s v="029383.1/2022"/>
    <x v="366"/>
    <x v="0"/>
    <s v="Procedimiento abierto; multiplicidad de criterios"/>
    <s v="No"/>
    <n v="5642.6"/>
    <n v="5642.6"/>
    <m/>
    <m/>
    <m/>
    <m/>
    <s v="2021/000290-TO-II"/>
  </r>
  <r>
    <s v="JCCM"/>
    <s v="Consejeria de Educación, Cultura y deportes"/>
    <s v="003970/2022"/>
    <x v="410"/>
    <x v="0"/>
    <s v="Procedimiento Abierto Simplificado Abreviado"/>
    <s v="No"/>
    <n v="5943.35"/>
    <n v="3630"/>
    <s v=""/>
    <s v=""/>
    <s v=""/>
    <s v=""/>
    <s v="@2021/018993"/>
  </r>
  <r>
    <s v="JCCM"/>
    <s v="Consejeria de Educación, Cultura y deportes"/>
    <s v="038214/2022"/>
    <x v="411"/>
    <x v="0"/>
    <s v="Procedimiento Abierto Simplificado Abreviado"/>
    <s v="No"/>
    <n v="5976.29"/>
    <n v="5808"/>
    <s v=""/>
    <s v=""/>
    <s v=""/>
    <s v=""/>
    <s v="@2022/006663"/>
  </r>
  <r>
    <s v="JCCM"/>
    <s v="Consejeria de Educación, Cultura y deportes"/>
    <s v="044396/2022"/>
    <x v="412"/>
    <x v="0"/>
    <s v="Procedimiento Abierto Simplificado"/>
    <s v="No"/>
    <n v="6139.73"/>
    <n v="2148.96"/>
    <s v=""/>
    <s v=""/>
    <s v=""/>
    <s v=""/>
    <s v="@2022/015224"/>
  </r>
  <r>
    <s v="JCCM"/>
    <s v="Consejeria de Educación, Cultura y deportes"/>
    <s v="044167/2022"/>
    <x v="412"/>
    <x v="0"/>
    <s v="Procedimiento Abierto Simplificado"/>
    <s v="No"/>
    <n v="6175.65"/>
    <n v="2243.38"/>
    <s v=""/>
    <s v=""/>
    <s v=""/>
    <s v=""/>
    <s v="@2022/015224"/>
  </r>
  <r>
    <s v="JCCM"/>
    <s v="Consejeria de Educación, Cultura y deportes"/>
    <s v="007852/2022"/>
    <x v="413"/>
    <x v="0"/>
    <s v="Procedimiento Abierto Simplificado Abreviado"/>
    <s v="No"/>
    <n v="6568.1"/>
    <n v="6545"/>
    <s v=""/>
    <s v=""/>
    <s v=""/>
    <s v=""/>
    <s v="@2022/002362"/>
  </r>
  <r>
    <s v="JCCM"/>
    <s v="Consejeria de Educación, Cultura y deportes"/>
    <s v="000246.4/2018"/>
    <x v="414"/>
    <x v="0"/>
    <s v="Procedimiento abierto; multiplicidad de criterios"/>
    <s v="No"/>
    <n v="6639.9400000000005"/>
    <n v="6639.9400000000005"/>
    <m/>
    <m/>
    <m/>
    <m/>
    <s v="2017/003118"/>
  </r>
  <r>
    <s v="JCCM"/>
    <s v="Consejeria de Educación, Cultura y deportes"/>
    <s v="007849/2022"/>
    <x v="415"/>
    <x v="0"/>
    <s v="Procedimiento Abierto Simplificado Abreviado"/>
    <s v="No"/>
    <n v="6742.51"/>
    <n v="6737.5"/>
    <s v=""/>
    <s v=""/>
    <s v=""/>
    <s v=""/>
    <s v="@2022/002364"/>
  </r>
  <r>
    <s v="JCCM"/>
    <s v="Consejeria de Educación, Cultura y deportes"/>
    <s v="010353.2/2020"/>
    <x v="379"/>
    <x v="0"/>
    <s v="Procedimiento abierto; multiplicidad de criterios"/>
    <s v="No"/>
    <n v="6853"/>
    <n v="6853"/>
    <m/>
    <m/>
    <m/>
    <m/>
    <s v="2019/009190"/>
  </r>
  <r>
    <s v="JCCM"/>
    <s v="Consejeria de Educación, Cultura y deportes"/>
    <s v="029301.1/2022"/>
    <x v="389"/>
    <x v="0"/>
    <s v="Procedimiento abierto; multiplicidad de criterios"/>
    <s v="No"/>
    <n v="6868.4"/>
    <n v="6868.4"/>
    <m/>
    <m/>
    <m/>
    <m/>
    <s v="2021/000290-CR-II"/>
  </r>
  <r>
    <s v="JCCM"/>
    <s v="Consejeria de Educación, Cultura y deportes"/>
    <s v="022410/2022"/>
    <x v="416"/>
    <x v="0"/>
    <s v="Procedimiento Abierto Simplificado Abreviado"/>
    <s v="No"/>
    <n v="7045.61"/>
    <n v="5910.85"/>
    <s v=""/>
    <s v=""/>
    <s v=""/>
    <s v=""/>
    <s v="@2022/001796"/>
  </r>
  <r>
    <s v="JCCM"/>
    <s v="Consejeria de Educación, Cultura y deportes"/>
    <s v="030058.1/2022"/>
    <x v="417"/>
    <x v="0"/>
    <s v="Procedimiento abierto; multiplicidad de criterios"/>
    <s v="No"/>
    <n v="7220.5"/>
    <n v="7220.5"/>
    <m/>
    <m/>
    <m/>
    <m/>
    <s v="2021/001014-AB-III"/>
  </r>
  <r>
    <s v="JCCM"/>
    <s v="Consejeria de Educación, Cultura y deportes"/>
    <s v="030047.1/2022"/>
    <x v="418"/>
    <x v="0"/>
    <s v="Procedimiento abierto; multiplicidad de criterios"/>
    <s v="No"/>
    <n v="7269.5"/>
    <n v="7269.5"/>
    <m/>
    <m/>
    <m/>
    <m/>
    <s v="2021/001014-AB-II"/>
  </r>
  <r>
    <s v="JCCM"/>
    <s v="Consejeria de Educación, Cultura y deportes"/>
    <s v="034030/2022"/>
    <x v="419"/>
    <x v="0"/>
    <s v="Procedimiento Abierto Simplificado"/>
    <s v="No"/>
    <n v="7498.01"/>
    <n v="5445"/>
    <s v=""/>
    <s v=""/>
    <s v=""/>
    <s v=""/>
    <s v="@2022/007519"/>
  </r>
  <r>
    <s v="JCCM"/>
    <s v="Consejeria de Educación, Cultura y deportes"/>
    <s v="007799/2022"/>
    <x v="420"/>
    <x v="0"/>
    <s v="Procedimiento Abierto Simplificado Abreviado"/>
    <s v="No"/>
    <n v="7650.72"/>
    <n v="7507.5"/>
    <s v=""/>
    <s v=""/>
    <s v=""/>
    <s v=""/>
    <s v="@2022/002363"/>
  </r>
  <r>
    <s v="JCCM"/>
    <s v="Consejeria de Educación, Cultura y deportes"/>
    <s v="008174/2022"/>
    <x v="421"/>
    <x v="0"/>
    <s v="Procedimiento Abierto Simplificado Abreviado"/>
    <s v="No"/>
    <n v="7650.72"/>
    <n v="7584.5"/>
    <s v=""/>
    <s v=""/>
    <s v=""/>
    <s v=""/>
    <s v="@2022/000332"/>
  </r>
  <r>
    <s v="JCCM"/>
    <s v="Consejeria de Educación, Cultura y deportes"/>
    <s v="029915.1/2022"/>
    <x v="422"/>
    <x v="0"/>
    <s v="Procedimiento abierto; multiplicidad de criterios"/>
    <s v="No"/>
    <n v="7840.31"/>
    <n v="7840.31"/>
    <m/>
    <m/>
    <m/>
    <m/>
    <s v="2021/001014-GU-I"/>
  </r>
  <r>
    <s v="JCCM"/>
    <s v="Consejeria de Educación, Cultura y deportes"/>
    <s v="001417/2022"/>
    <x v="423"/>
    <x v="0"/>
    <s v="Procedimiento Abierto Simplificado Abreviado"/>
    <s v="No"/>
    <n v="8122.95"/>
    <n v="7150"/>
    <s v=""/>
    <s v=""/>
    <s v=""/>
    <s v=""/>
    <s v="@2021/018680"/>
  </r>
  <r>
    <s v="JCCM"/>
    <s v="Consejeria de Educación, Cultura y deportes"/>
    <s v="001083/2022"/>
    <x v="424"/>
    <x v="0"/>
    <s v="Procedimiento Abierto Simplificado Abreviado"/>
    <s v="No"/>
    <n v="8334.15"/>
    <n v="6960.8"/>
    <s v=""/>
    <s v=""/>
    <s v=""/>
    <s v=""/>
    <s v="@2021/018505"/>
  </r>
  <r>
    <s v="JCCM"/>
    <s v="Consejeria de Educación, Cultura y deportes"/>
    <s v="030225.1/2022"/>
    <x v="388"/>
    <x v="0"/>
    <s v="Procedimiento abierto; multiplicidad de criterios"/>
    <s v="No"/>
    <n v="8401.5400000000009"/>
    <n v="8401.5400000000009"/>
    <m/>
    <m/>
    <m/>
    <m/>
    <s v="2021/001014-TO-VI"/>
  </r>
  <r>
    <s v="JCCM"/>
    <s v="Consejeria de Educación, Cultura y deportes"/>
    <s v="012009.2/2020"/>
    <x v="372"/>
    <x v="0"/>
    <s v="Procedimiento abierto; multiplicidad de criterios"/>
    <s v="No"/>
    <n v="8434.7999999999993"/>
    <n v="8434.7999999999993"/>
    <m/>
    <m/>
    <m/>
    <m/>
    <s v="2019/009248"/>
  </r>
  <r>
    <s v="JCCM"/>
    <s v="Consejeria de Educación, Cultura y deportes"/>
    <s v="028019/2022"/>
    <x v="425"/>
    <x v="0"/>
    <s v="Procedimiento Abierto Simplificado Abreviado"/>
    <s v="No"/>
    <n v="8476.16"/>
    <n v="3520"/>
    <s v=""/>
    <s v=""/>
    <s v=""/>
    <s v=""/>
    <s v="@2022/009663"/>
  </r>
  <r>
    <s v="JCCM"/>
    <s v="Consejeria de Educación, Cultura y deportes"/>
    <s v="015003/2022"/>
    <x v="426"/>
    <x v="0"/>
    <s v="Procedimiento Abierto Simplificado"/>
    <s v="No"/>
    <n v="8519.66"/>
    <n v="4711.51"/>
    <s v=""/>
    <s v=""/>
    <s v=""/>
    <s v=""/>
    <s v="@2021/018775"/>
  </r>
  <r>
    <s v="JCCM"/>
    <s v="Consejeria de Educación, Cultura y deportes"/>
    <s v="007850/2022"/>
    <x v="427"/>
    <x v="0"/>
    <s v="Procedimiento Abierto Simplificado Abreviado"/>
    <s v="No"/>
    <n v="8558.5499999999993"/>
    <n v="8547"/>
    <s v=""/>
    <s v=""/>
    <s v=""/>
    <s v=""/>
    <s v="@2022/002359"/>
  </r>
  <r>
    <s v="JCCM"/>
    <s v="Consejeria de Educación, Cultura y deportes"/>
    <s v="030166.1/2022"/>
    <x v="428"/>
    <x v="0"/>
    <s v="Procedimiento abierto; multiplicidad de criterios"/>
    <s v="No"/>
    <n v="8670.64"/>
    <n v="8670.64"/>
    <m/>
    <m/>
    <m/>
    <m/>
    <s v="2021/001014-TO-V"/>
  </r>
  <r>
    <s v="JCCM"/>
    <s v="Consejeria de Educación, Cultura y deportes"/>
    <s v="012082.2/2020"/>
    <x v="372"/>
    <x v="0"/>
    <s v="Procedimiento abierto; multiplicidad de criterios"/>
    <s v="No"/>
    <n v="8731.01"/>
    <n v="8731.01"/>
    <m/>
    <m/>
    <m/>
    <m/>
    <s v="2019/009248"/>
  </r>
  <r>
    <s v="JCCM"/>
    <s v="Consejeria de Educación, Cultura y deportes"/>
    <s v="030228.1/2022"/>
    <x v="388"/>
    <x v="0"/>
    <s v="Procedimiento abierto; multiplicidad de criterios"/>
    <s v="No"/>
    <n v="8767.56"/>
    <n v="8767.56"/>
    <m/>
    <m/>
    <m/>
    <m/>
    <s v="2021/001014-TO-VI"/>
  </r>
  <r>
    <s v="JCCM"/>
    <s v="Consejeria de Educación, Cultura y deportes"/>
    <s v="001511/2022"/>
    <x v="429"/>
    <x v="0"/>
    <s v="Procedimiento Abierto Simplificado Abreviado"/>
    <s v="No"/>
    <n v="9383"/>
    <n v="7425"/>
    <s v=""/>
    <s v=""/>
    <s v=""/>
    <s v=""/>
    <s v="@2021/018550"/>
  </r>
  <r>
    <s v="JCCM"/>
    <s v="Consejeria de Educación, Cultura y deportes"/>
    <s v="007836/2022"/>
    <x v="430"/>
    <x v="0"/>
    <s v="Procedimiento Abierto Simplificado Abreviado"/>
    <s v="No"/>
    <n v="9782.16"/>
    <n v="5808"/>
    <s v=""/>
    <s v=""/>
    <s v=""/>
    <s v=""/>
    <s v="@2021/018220"/>
  </r>
  <r>
    <s v="JCCM"/>
    <s v="Consejeria de Educación, Cultura y deportes"/>
    <s v="027984/2022"/>
    <x v="431"/>
    <x v="0"/>
    <s v="Procedimiento Abierto Simplificado Abreviado"/>
    <s v="No"/>
    <n v="9869.4"/>
    <n v="8142.64"/>
    <s v=""/>
    <s v=""/>
    <s v=""/>
    <s v=""/>
    <s v="@2022/007064"/>
  </r>
  <r>
    <s v="JCCM"/>
    <s v="Consejeria de Educación, Cultura y deportes"/>
    <s v="030093.1/2022"/>
    <x v="432"/>
    <x v="0"/>
    <s v="Procedimiento abierto; multiplicidad de criterios"/>
    <s v="No"/>
    <n v="10113.959999999999"/>
    <n v="10113.959999999999"/>
    <m/>
    <m/>
    <m/>
    <m/>
    <s v="2021/001014-CR-I"/>
  </r>
  <r>
    <s v="JCCM"/>
    <s v="Consejeria de Educación, Cultura y deportes"/>
    <s v="012083.2/2020"/>
    <x v="372"/>
    <x v="0"/>
    <s v="Procedimiento abierto; multiplicidad de criterios"/>
    <s v="No"/>
    <n v="10268.540000000001"/>
    <n v="10268.540000000001"/>
    <m/>
    <m/>
    <m/>
    <m/>
    <s v="2019/009248"/>
  </r>
  <r>
    <s v="JCCM"/>
    <s v="Consejeria de Educación, Cultura y deportes"/>
    <s v="030223.1/2022"/>
    <x v="388"/>
    <x v="0"/>
    <s v="Procedimiento abierto; multiplicidad de criterios"/>
    <s v="No"/>
    <n v="10268.540000000001"/>
    <n v="10268.540000000001"/>
    <m/>
    <m/>
    <m/>
    <m/>
    <s v="2021/001014-TO-VI"/>
  </r>
  <r>
    <s v="JCCM"/>
    <s v="Consejeria de Educación, Cultura y deportes"/>
    <s v="030205.1/2022"/>
    <x v="388"/>
    <x v="0"/>
    <s v="Procedimiento abierto; multiplicidad de criterios"/>
    <s v="No"/>
    <n v="10301.459999999999"/>
    <n v="10301.459999999999"/>
    <m/>
    <m/>
    <m/>
    <m/>
    <s v="2021/001014-TO-VI"/>
  </r>
  <r>
    <s v="JCCM"/>
    <s v="Consejeria de Educación, Cultura y deportes"/>
    <s v="028235/2022"/>
    <x v="433"/>
    <x v="0"/>
    <s v="Procedimiento Abierto Simplificado"/>
    <s v="No"/>
    <n v="10538.7"/>
    <n v="6655"/>
    <s v=""/>
    <s v=""/>
    <s v=""/>
    <s v=""/>
    <s v="@2021/015135"/>
  </r>
  <r>
    <s v="JCCM"/>
    <s v="Consejeria de Educación, Cultura y deportes"/>
    <s v="012248/2022"/>
    <x v="434"/>
    <x v="0"/>
    <s v="Procedimiento Abierto Simplificado"/>
    <s v="No"/>
    <n v="10868.61"/>
    <n v="6050"/>
    <s v=""/>
    <s v=""/>
    <s v=""/>
    <s v=""/>
    <s v="@2021/018258"/>
  </r>
  <r>
    <s v="JCCM"/>
    <s v="Consejeria de Educación, Cultura y deportes"/>
    <s v="030013.1/2022"/>
    <x v="435"/>
    <x v="0"/>
    <s v="Procedimiento abierto; multiplicidad de criterios"/>
    <s v="No"/>
    <n v="10934"/>
    <n v="10934"/>
    <m/>
    <m/>
    <m/>
    <m/>
    <s v="2021/001014-GU-III"/>
  </r>
  <r>
    <s v="JCCM"/>
    <s v="Consejeria de Educación, Cultura y deportes"/>
    <s v="043773/2022"/>
    <x v="436"/>
    <x v="0"/>
    <s v="Procedimiento Abierto Simplificado"/>
    <s v="No"/>
    <n v="11374"/>
    <n v="4245.8900000000003"/>
    <s v=""/>
    <s v=""/>
    <s v=""/>
    <s v=""/>
    <s v="@2022/014888"/>
  </r>
  <r>
    <s v="JCCM"/>
    <s v="Consejeria de Educación, Cultura y deportes"/>
    <s v="014444.2/2020"/>
    <x v="372"/>
    <x v="0"/>
    <s v="Procedimiento abierto; multiplicidad de criterios"/>
    <s v="No"/>
    <n v="11594"/>
    <n v="11594"/>
    <m/>
    <m/>
    <m/>
    <m/>
    <s v="2019/009248"/>
  </r>
  <r>
    <s v="JCCM"/>
    <s v="Consejeria de Educación, Cultura y deportes"/>
    <s v="016889.1/2020"/>
    <x v="437"/>
    <x v="0"/>
    <s v="Basado en un Acuerdo Marco"/>
    <s v="No"/>
    <n v="11903.4"/>
    <n v="11903.4"/>
    <m/>
    <m/>
    <m/>
    <m/>
    <s v="2020/014610"/>
  </r>
  <r>
    <s v="JCCM"/>
    <s v="Consejeria de Educación, Cultura y deportes"/>
    <s v="016891.1/2020"/>
    <x v="438"/>
    <x v="0"/>
    <s v="Basado en un Acuerdo Marco"/>
    <s v="No"/>
    <n v="12219.76"/>
    <n v="12219.76"/>
    <m/>
    <m/>
    <m/>
    <m/>
    <s v="2020/014669"/>
  </r>
  <r>
    <s v="JCCM"/>
    <s v="Consejeria de Desarrollo Sostenible"/>
    <s v="032399/2022"/>
    <x v="439"/>
    <x v="2"/>
    <s v="Procedimiento Abierto Simplificado"/>
    <s v="No"/>
    <n v="19992.7"/>
    <n v="14025"/>
    <s v=""/>
    <s v=""/>
    <s v=""/>
    <s v=""/>
    <s v="@2022/004244#001"/>
  </r>
  <r>
    <s v="JCCM"/>
    <s v="Consejeria de Educación, Cultura y deportes"/>
    <s v="007652/2022"/>
    <x v="440"/>
    <x v="0"/>
    <s v="Procedimiento Abierto Simplificado Abreviado"/>
    <s v="No"/>
    <n v="12235.33"/>
    <n v="7201.88"/>
    <s v=""/>
    <s v=""/>
    <s v=""/>
    <s v=""/>
    <s v="@2021/018222"/>
  </r>
  <r>
    <s v="JCCM"/>
    <s v="Consejeria de Educación, Cultura y deportes"/>
    <s v="030053.1/2022"/>
    <x v="418"/>
    <x v="0"/>
    <s v="Procedimiento abierto; multiplicidad de criterios"/>
    <s v="No"/>
    <n v="12243"/>
    <n v="12243"/>
    <m/>
    <m/>
    <m/>
    <m/>
    <s v="2021/001014-AB-II"/>
  </r>
  <r>
    <s v="JCCM"/>
    <s v="Consejeria de Educación, Cultura y deportes"/>
    <s v="004207/2022"/>
    <x v="441"/>
    <x v="0"/>
    <s v="Procedimiento Abierto Simplificado Abreviado"/>
    <s v="No"/>
    <n v="12466.78"/>
    <n v="5060"/>
    <s v=""/>
    <s v=""/>
    <s v=""/>
    <s v=""/>
    <s v="@2021/016801"/>
  </r>
  <r>
    <s v="JCCM"/>
    <s v="Consejeria de Educación, Cultura y deportes"/>
    <s v="030169.1/2022"/>
    <x v="388"/>
    <x v="0"/>
    <s v="Procedimiento abierto; multiplicidad de criterios"/>
    <s v="No"/>
    <n v="13939.2"/>
    <n v="13939.2"/>
    <m/>
    <m/>
    <m/>
    <m/>
    <s v="2021/001014-TO-VI"/>
  </r>
  <r>
    <s v="JCCM"/>
    <s v="Consejeria de Educación, Cultura y deportes"/>
    <s v="028069/2022"/>
    <x v="442"/>
    <x v="0"/>
    <s v="Procedimiento Abierto Simplificado Abreviado"/>
    <s v="No"/>
    <n v="14206.96"/>
    <n v="11503.34"/>
    <s v=""/>
    <s v=""/>
    <s v=""/>
    <s v=""/>
    <s v="@2022/006167"/>
  </r>
  <r>
    <s v="JCCM"/>
    <s v="Consejeria de Educación, Cultura y deportes"/>
    <s v="005522.1/2019"/>
    <x v="443"/>
    <x v="0"/>
    <s v="Procedimiento Abierto Simplificado"/>
    <s v="No"/>
    <n v="14374.8"/>
    <n v="14374.8"/>
    <m/>
    <m/>
    <m/>
    <m/>
    <s v="2018/001656"/>
  </r>
  <r>
    <s v="JCCM"/>
    <s v="Consejeria de Educación, Cultura y deportes"/>
    <s v="030177.1/2022"/>
    <x v="388"/>
    <x v="0"/>
    <s v="Procedimiento abierto; multiplicidad de criterios"/>
    <s v="No"/>
    <n v="14639.52"/>
    <n v="14639.52"/>
    <m/>
    <m/>
    <m/>
    <m/>
    <s v="2021/001014-TO-VI"/>
  </r>
  <r>
    <s v="JCCM"/>
    <s v="Consejeria de Educación, Cultura y deportes"/>
    <s v="034181/2022"/>
    <x v="397"/>
    <x v="0"/>
    <s v="Procedimiento Abierto Simplificado Abreviado"/>
    <s v="No"/>
    <n v="14691"/>
    <n v="6776"/>
    <s v=""/>
    <s v=""/>
    <s v=""/>
    <s v=""/>
    <s v="@2022/011125"/>
  </r>
  <r>
    <s v="JCCM"/>
    <s v="Consejeria de Educación, Cultura y deportes"/>
    <s v="034183/2022"/>
    <x v="397"/>
    <x v="0"/>
    <s v="Procedimiento Abierto Simplificado Abreviado"/>
    <s v="No"/>
    <n v="14691"/>
    <n v="8814.59"/>
    <s v=""/>
    <s v=""/>
    <s v=""/>
    <s v=""/>
    <s v="@2022/011125"/>
  </r>
  <r>
    <s v="JCCM"/>
    <s v="Consejeria de Educación, Cultura y deportes"/>
    <s v="029160/2022"/>
    <x v="444"/>
    <x v="0"/>
    <s v="Procedimiento abierto; multiplicidad de criterios"/>
    <s v="No"/>
    <n v="14946.43"/>
    <n v="7524"/>
    <s v=""/>
    <s v=""/>
    <s v=""/>
    <s v=""/>
    <s v="@2021/000290-CU-I"/>
  </r>
  <r>
    <s v="JCCM"/>
    <s v="Consejeria de Desarrollo Sostenible"/>
    <s v="044535/2022"/>
    <x v="445"/>
    <x v="2"/>
    <s v="Procedimiento Abierto Simplificado Abreviado"/>
    <s v="No"/>
    <n v="35430.85"/>
    <n v="32948.300000000003"/>
    <s v=""/>
    <s v=""/>
    <s v=""/>
    <s v=""/>
    <s v="@2022/018376#001"/>
  </r>
  <r>
    <s v="JCCM"/>
    <s v="Consejeria de Educación, Cultura y deportes"/>
    <s v="043542/2022"/>
    <x v="446"/>
    <x v="0"/>
    <s v="Procedimiento Abierto Simplificado Abreviado"/>
    <s v="No"/>
    <n v="14994.84"/>
    <n v="11193.6"/>
    <s v=""/>
    <s v=""/>
    <s v=""/>
    <s v=""/>
    <s v="@2022/016035"/>
  </r>
  <r>
    <s v="JCCM"/>
    <s v="Consejeria de Educación, Cultura y deportes"/>
    <s v="043557/2022"/>
    <x v="447"/>
    <x v="0"/>
    <s v="Procedimiento Abierto Simplificado Abreviado"/>
    <s v="No"/>
    <n v="14994.84"/>
    <n v="12826"/>
    <s v=""/>
    <s v=""/>
    <s v=""/>
    <s v=""/>
    <s v="@2022/016031"/>
  </r>
  <r>
    <s v="JCCM"/>
    <s v="Consejeria de Desarrollo Sostenible"/>
    <s v="043331/2022"/>
    <x v="448"/>
    <x v="4"/>
    <s v="Procedimiento Abierto Simplificado Abreviado"/>
    <s v="No"/>
    <n v="38720"/>
    <n v="0"/>
    <s v=""/>
    <s v=""/>
    <s v=""/>
    <s v=""/>
    <s v="@2022/004286"/>
  </r>
  <r>
    <s v="JCCM"/>
    <s v="Consejeria de Desarrollo Sostenible"/>
    <s v="032401/2022"/>
    <x v="439"/>
    <x v="2"/>
    <s v="Procedimiento Abierto Simplificado"/>
    <s v="No"/>
    <n v="39339.74"/>
    <n v="30492"/>
    <s v=""/>
    <s v=""/>
    <s v=""/>
    <s v=""/>
    <s v="@2022/004244#001"/>
  </r>
  <r>
    <s v="JCCM"/>
    <s v="Consejeria de Desarrollo Sostenible"/>
    <s v="032400/2022"/>
    <x v="439"/>
    <x v="2"/>
    <s v="Procedimiento Abierto Simplificado"/>
    <s v="No"/>
    <n v="39758.269999999997"/>
    <n v="32050.7"/>
    <s v=""/>
    <s v=""/>
    <s v=""/>
    <s v=""/>
    <s v="@2022/004244#001"/>
  </r>
  <r>
    <s v="JCCM"/>
    <s v="Consejeria de Desarrollo Sostenible"/>
    <s v="030330/2022"/>
    <x v="439"/>
    <x v="2"/>
    <s v="Procedimiento Abierto Simplificado"/>
    <s v="No"/>
    <n v="39918"/>
    <n v="30928.47"/>
    <s v=""/>
    <s v=""/>
    <s v=""/>
    <s v=""/>
    <s v="@2022/004244#001"/>
  </r>
  <r>
    <s v="JCCM"/>
    <s v="Consejeria de Educación, Cultura y deportes"/>
    <s v="043559/2022"/>
    <x v="449"/>
    <x v="0"/>
    <s v="Procedimiento Abierto Simplificado Abreviado"/>
    <s v="No"/>
    <n v="14994.84"/>
    <n v="13409"/>
    <s v=""/>
    <s v=""/>
    <s v=""/>
    <s v=""/>
    <s v="@2022/016032"/>
  </r>
  <r>
    <s v="JCCM"/>
    <s v="Consejeria de Desarrollo Sostenible"/>
    <s v="030329/2022"/>
    <x v="439"/>
    <x v="2"/>
    <s v="Procedimiento Abierto Simplificado"/>
    <s v="No"/>
    <n v="39957.19"/>
    <n v="30555.26"/>
    <s v=""/>
    <s v=""/>
    <s v=""/>
    <s v=""/>
    <s v="@2022/004244#001"/>
  </r>
  <r>
    <s v="JCCM"/>
    <s v="Consejeria de Educación, Cultura y deportes"/>
    <s v="043797/2022"/>
    <x v="450"/>
    <x v="0"/>
    <s v="Procedimiento Abierto Simplificado Abreviado"/>
    <s v="No"/>
    <n v="15034.54"/>
    <n v="14973.2"/>
    <s v=""/>
    <s v=""/>
    <s v=""/>
    <s v=""/>
    <s v="@2022/018877"/>
  </r>
  <r>
    <s v="JCCM"/>
    <s v="Consejeria de Desarrollo Sostenible"/>
    <s v="030331/2022"/>
    <x v="439"/>
    <x v="2"/>
    <s v="Procedimiento Abierto Simplificado"/>
    <s v="No"/>
    <n v="39997.870000000003"/>
    <n v="28978.46"/>
    <s v=""/>
    <s v=""/>
    <s v=""/>
    <s v=""/>
    <s v="@2022/004244#001"/>
  </r>
  <r>
    <s v="JCCM"/>
    <s v="Consejeria de Educación, Cultura y deportes"/>
    <s v="045270/2022"/>
    <x v="451"/>
    <x v="0"/>
    <s v="Procedimiento Abierto Simplificado"/>
    <s v="No"/>
    <n v="15776.85"/>
    <n v="12700"/>
    <s v=""/>
    <s v=""/>
    <s v=""/>
    <s v=""/>
    <s v="@2022/015572"/>
  </r>
  <r>
    <s v="JCCM"/>
    <s v="Consejeria de Educación, Cultura y deportes"/>
    <s v="043556/2022"/>
    <x v="452"/>
    <x v="0"/>
    <s v="Procedimiento Abierto Simplificado Abreviado"/>
    <s v="No"/>
    <n v="16873.86"/>
    <n v="12826"/>
    <s v=""/>
    <s v=""/>
    <s v=""/>
    <s v=""/>
    <s v="@2022/016030"/>
  </r>
  <r>
    <s v="JCCM"/>
    <s v="Consejeria de Educación, Cultura y deportes"/>
    <s v="043951/2022"/>
    <x v="453"/>
    <x v="0"/>
    <s v="Procedimiento Abierto Simplificado Abreviado"/>
    <s v="No"/>
    <n v="16873.86"/>
    <n v="13640.08"/>
    <s v=""/>
    <s v=""/>
    <s v=""/>
    <s v=""/>
    <s v="@2022/016029"/>
  </r>
  <r>
    <s v="JCCM"/>
    <s v="Consejeria de Educación, Cultura y deportes"/>
    <s v="043794/2022"/>
    <x v="454"/>
    <x v="0"/>
    <s v="Procedimiento Abierto Simplificado Abreviado"/>
    <s v="No"/>
    <n v="16926.93"/>
    <n v="16912.5"/>
    <s v=""/>
    <s v=""/>
    <s v=""/>
    <s v=""/>
    <s v="@2022/018876"/>
  </r>
  <r>
    <s v="JCCM"/>
    <s v="Consejeria de Desarrollo Sostenible"/>
    <s v="021623.1/2021"/>
    <x v="455"/>
    <x v="2"/>
    <s v="Procedimiento Abierto Simplificado"/>
    <s v="No"/>
    <n v="46818.7"/>
    <n v="46818.7"/>
    <m/>
    <m/>
    <m/>
    <m/>
    <s v="2021/010795"/>
  </r>
  <r>
    <s v="JCCM"/>
    <s v="Consejeria de Desarrollo Sostenible"/>
    <s v="044471/2022"/>
    <x v="456"/>
    <x v="2"/>
    <s v="Procedimiento Abierto Simplificado Abreviado"/>
    <s v="No"/>
    <n v="47956"/>
    <n v="47912.37"/>
    <s v=""/>
    <s v=""/>
    <s v=""/>
    <s v=""/>
    <s v="@2022/014990#001"/>
  </r>
  <r>
    <s v="JCCM"/>
    <s v="Consejeria de Desarrollo Sostenible"/>
    <s v="029549/2022"/>
    <x v="457"/>
    <x v="2"/>
    <s v="Procedimiento Abierto Simplificado Abreviado"/>
    <s v="No"/>
    <n v="48535.94"/>
    <n v="38780.22"/>
    <s v=""/>
    <s v=""/>
    <s v=""/>
    <s v=""/>
    <s v="@2022/012105#001"/>
  </r>
  <r>
    <s v="JCCM"/>
    <s v="Consejeria de Educación, Cultura y deportes"/>
    <s v="043805/2022"/>
    <x v="458"/>
    <x v="0"/>
    <s v="Procedimiento Abierto Simplificado Abreviado"/>
    <s v="No"/>
    <n v="16926.93"/>
    <n v="16867.400000000001"/>
    <s v=""/>
    <s v=""/>
    <s v=""/>
    <s v=""/>
    <s v="@2022/018879"/>
  </r>
  <r>
    <s v="JCCM"/>
    <s v="Consejeria de Educación, Cultura y deportes"/>
    <s v="000871/2022"/>
    <x v="459"/>
    <x v="0"/>
    <s v="Procedimiento Abierto Simplificado"/>
    <s v="No"/>
    <n v="17119"/>
    <n v="11983.68"/>
    <s v=""/>
    <s v=""/>
    <s v=""/>
    <s v=""/>
    <s v="@2021/019183"/>
  </r>
  <r>
    <s v="JCCM"/>
    <s v="Consejeria de Educación, Cultura y deportes"/>
    <s v="043801/2022"/>
    <x v="460"/>
    <x v="0"/>
    <s v="Procedimiento Abierto Simplificado Abreviado"/>
    <s v="No"/>
    <n v="18551.43"/>
    <n v="17949.8"/>
    <s v=""/>
    <s v=""/>
    <s v=""/>
    <s v=""/>
    <s v="@2022/018878"/>
  </r>
  <r>
    <s v="JCCM"/>
    <s v="Consejeria de Educación, Cultura y deportes"/>
    <s v="043535/2022"/>
    <x v="461"/>
    <x v="0"/>
    <s v="Procedimiento Abierto Simplificado Abreviado"/>
    <s v="No"/>
    <n v="19306.54"/>
    <n v="13992"/>
    <s v=""/>
    <s v=""/>
    <s v=""/>
    <s v=""/>
    <s v="@2022/016011"/>
  </r>
  <r>
    <s v="JCCM"/>
    <s v="Consejeria de Educación, Cultura y deportes"/>
    <s v="023305/2022"/>
    <x v="462"/>
    <x v="0"/>
    <s v="Procedimiento Abierto Simplificado Abreviado"/>
    <s v="No"/>
    <n v="19436.73"/>
    <n v="15015"/>
    <s v=""/>
    <s v=""/>
    <s v=""/>
    <s v=""/>
    <s v="@2022/006872"/>
  </r>
  <r>
    <s v="JCCM"/>
    <s v="Consejeria de Educación, Cultura y deportes"/>
    <s v="023759/2022"/>
    <x v="463"/>
    <x v="0"/>
    <s v="Procedimiento Abierto Simplificado Abreviado"/>
    <s v="No"/>
    <n v="19436.73"/>
    <n v="17017"/>
    <s v=""/>
    <s v=""/>
    <s v=""/>
    <s v=""/>
    <s v="@2022/006869"/>
  </r>
  <r>
    <s v="JCCM"/>
    <s v="Consejeria de Educación, Cultura y deportes"/>
    <s v="027863/2022"/>
    <x v="464"/>
    <x v="0"/>
    <s v="Procedimiento Abierto Simplificado Abreviado"/>
    <s v="No"/>
    <n v="19436.73"/>
    <n v="13282.5"/>
    <s v=""/>
    <s v=""/>
    <s v=""/>
    <s v=""/>
    <s v="@2022/006197"/>
  </r>
  <r>
    <s v="JCCM"/>
    <s v="Consejeria de Educación, Cultura y deportes"/>
    <s v="027979/2022"/>
    <x v="465"/>
    <x v="0"/>
    <s v="Procedimiento Abierto Simplificado Abreviado"/>
    <s v="No"/>
    <n v="19436.73"/>
    <n v="11725.18"/>
    <s v=""/>
    <s v=""/>
    <s v=""/>
    <s v=""/>
    <s v="@2022/009613"/>
  </r>
  <r>
    <s v="JCCM"/>
    <s v="Consejeria de Educación, Cultura y deportes"/>
    <s v="027985/2022"/>
    <x v="466"/>
    <x v="0"/>
    <s v="Procedimiento Abierto Simplificado Abreviado"/>
    <s v="No"/>
    <n v="19436.73"/>
    <n v="15207.5"/>
    <s v=""/>
    <s v=""/>
    <s v=""/>
    <s v=""/>
    <s v="@2022/007070"/>
  </r>
  <r>
    <s v="JCCM"/>
    <s v="Consejeria de Educación, Cultura y deportes"/>
    <s v="028021/2022"/>
    <x v="467"/>
    <x v="0"/>
    <s v="Procedimiento Abierto Simplificado Abreviado"/>
    <s v="No"/>
    <n v="19436.73"/>
    <n v="16227.75"/>
    <s v=""/>
    <s v=""/>
    <s v=""/>
    <s v=""/>
    <s v="@2022/009652"/>
  </r>
  <r>
    <s v="JCCM"/>
    <s v="Consejeria de Educación, Cultura y deportes"/>
    <s v="028045/2022"/>
    <x v="468"/>
    <x v="0"/>
    <s v="Procedimiento Abierto Simplificado Abreviado"/>
    <s v="No"/>
    <n v="19436.73"/>
    <n v="11261.25"/>
    <s v=""/>
    <s v=""/>
    <s v=""/>
    <s v=""/>
    <s v="@2022/006198"/>
  </r>
  <r>
    <s v="JCCM"/>
    <s v="Consejeria de Educación, Cultura y deportes"/>
    <s v="028072/2022"/>
    <x v="469"/>
    <x v="0"/>
    <s v="Procedimiento Abierto Simplificado Abreviado"/>
    <s v="No"/>
    <n v="19436.73"/>
    <n v="17517.5"/>
    <s v=""/>
    <s v=""/>
    <s v=""/>
    <s v=""/>
    <s v="@2022/006194"/>
  </r>
  <r>
    <s v="JCCM"/>
    <s v="Consejeria de Educación, Cultura y deportes"/>
    <s v="028081/2022"/>
    <x v="470"/>
    <x v="0"/>
    <s v="Procedimiento Abierto Simplificado Abreviado"/>
    <s v="No"/>
    <n v="19436.73"/>
    <n v="13475"/>
    <s v=""/>
    <s v=""/>
    <s v=""/>
    <s v=""/>
    <s v="@2022/007211"/>
  </r>
  <r>
    <s v="JCCM"/>
    <s v="Consejeria de Educación, Cultura y deportes"/>
    <s v="028135/2022"/>
    <x v="471"/>
    <x v="0"/>
    <s v="Procedimiento Abierto Simplificado Abreviado"/>
    <s v="No"/>
    <n v="19436.73"/>
    <n v="17325"/>
    <s v=""/>
    <s v=""/>
    <s v=""/>
    <s v=""/>
    <s v="@2022/007241"/>
  </r>
  <r>
    <s v="JCCM"/>
    <s v="Consejeria de Educación, Cultura y deportes"/>
    <s v="028240/2022"/>
    <x v="472"/>
    <x v="0"/>
    <s v="Procedimiento Abierto Simplificado Abreviado"/>
    <s v="No"/>
    <n v="19436.73"/>
    <n v="19423.25"/>
    <s v=""/>
    <s v=""/>
    <s v=""/>
    <s v=""/>
    <s v="@2022/012378"/>
  </r>
  <r>
    <s v="JCCM"/>
    <s v="Consejeria de Educación, Cultura y deportes"/>
    <s v="028268/2022"/>
    <x v="473"/>
    <x v="0"/>
    <s v="Procedimiento Abierto Simplificado Abreviado"/>
    <s v="No"/>
    <n v="19436.73"/>
    <n v="16362.5"/>
    <s v=""/>
    <s v=""/>
    <s v=""/>
    <s v=""/>
    <s v="@2022/007059"/>
  </r>
  <r>
    <s v="JCCM"/>
    <s v="Consejeria de Educación, Cultura y deportes"/>
    <s v="028295/2022"/>
    <x v="474"/>
    <x v="0"/>
    <s v="Procedimiento Abierto Simplificado Abreviado"/>
    <s v="No"/>
    <n v="19436.73"/>
    <n v="14437.5"/>
    <s v=""/>
    <s v=""/>
    <s v=""/>
    <s v=""/>
    <s v="@2022/007183"/>
  </r>
  <r>
    <s v="JCCM"/>
    <s v="Consejeria de Educación, Cultura y deportes"/>
    <s v="028296/2022"/>
    <x v="475"/>
    <x v="0"/>
    <s v="Procedimiento Abierto Simplificado Abreviado"/>
    <s v="No"/>
    <n v="19436.73"/>
    <n v="16362.5"/>
    <s v=""/>
    <s v=""/>
    <s v=""/>
    <s v=""/>
    <s v="@2022/006193"/>
  </r>
  <r>
    <s v="JCCM"/>
    <s v="Consejeria de Educación, Cultura y deportes"/>
    <s v="028544/2022"/>
    <x v="476"/>
    <x v="0"/>
    <s v="Procedimiento Abierto Simplificado Abreviado"/>
    <s v="No"/>
    <n v="19436.73"/>
    <n v="15785"/>
    <s v=""/>
    <s v=""/>
    <s v=""/>
    <s v=""/>
    <s v="@2022/007239"/>
  </r>
  <r>
    <s v="JCCM"/>
    <s v="Consejeria de Educación, Cultura y deportes"/>
    <s v="037591/2022"/>
    <x v="477"/>
    <x v="0"/>
    <s v="Procedimiento Abierto Simplificado Abreviado"/>
    <s v="No"/>
    <n v="19436.73"/>
    <n v="9817.5"/>
    <s v=""/>
    <s v=""/>
    <s v=""/>
    <s v=""/>
    <s v="@2022/013063"/>
  </r>
  <r>
    <s v="JCCM"/>
    <s v="Consejeria de Educación, Cultura y deportes"/>
    <s v="038708/2022"/>
    <x v="478"/>
    <x v="0"/>
    <s v="Procedimiento negociado sin publicidad"/>
    <s v="No"/>
    <n v="19436.73"/>
    <n v="7392"/>
    <s v="168"/>
    <s v="a"/>
    <s v="1"/>
    <s v="PROCEDIMIENTO ABIERTO O RESTRINGIDO PREVIO DESIERTO O CON OFERTAS INADECUADAS"/>
    <s v="@2022/014367"/>
  </r>
  <r>
    <s v="JCCM"/>
    <s v="Consejeria de Educación, Cultura y deportes"/>
    <s v="023304/2022"/>
    <x v="479"/>
    <x v="0"/>
    <s v="Procedimiento Abierto Simplificado Abreviado"/>
    <s v="No"/>
    <n v="19769.75"/>
    <n v="15734.95"/>
    <s v=""/>
    <s v=""/>
    <s v=""/>
    <s v=""/>
    <s v="@2022/006865"/>
  </r>
  <r>
    <s v="JCCM"/>
    <s v="Consejeria de Educación, Cultura y deportes"/>
    <s v="038212/2022"/>
    <x v="411"/>
    <x v="0"/>
    <s v="Procedimiento Abierto Simplificado Abreviado"/>
    <s v="No"/>
    <n v="20272.990000000002"/>
    <n v="12571.9"/>
    <s v=""/>
    <s v=""/>
    <s v=""/>
    <s v=""/>
    <s v="@2022/006663"/>
  </r>
  <r>
    <s v="JCCM"/>
    <s v="Consejeria de Educación, Cultura y deportes"/>
    <s v="038213/2022"/>
    <x v="411"/>
    <x v="0"/>
    <s v="Procedimiento Abierto Simplificado Abreviado"/>
    <s v="No"/>
    <n v="20272.990000000002"/>
    <n v="14399"/>
    <s v=""/>
    <s v=""/>
    <s v=""/>
    <s v=""/>
    <s v="@2022/006663"/>
  </r>
  <r>
    <s v="JCCM"/>
    <s v="Consejeria de Educación, Cultura y deportes"/>
    <s v="004275/2022"/>
    <x v="480"/>
    <x v="0"/>
    <s v="Procedimiento Abierto Simplificado Abreviado"/>
    <s v="No"/>
    <n v="20612.8"/>
    <n v="8794.5"/>
    <s v=""/>
    <s v=""/>
    <s v=""/>
    <s v=""/>
    <s v="@2021/016795"/>
  </r>
  <r>
    <s v="JCCM"/>
    <s v="Consejeria de Educación, Cultura y deportes"/>
    <s v="043698/2022"/>
    <x v="481"/>
    <x v="0"/>
    <s v="Procedimiento Abierto Simplificado Abreviado"/>
    <s v="No"/>
    <n v="21106.78"/>
    <n v="13098.8"/>
    <s v=""/>
    <s v=""/>
    <s v=""/>
    <s v=""/>
    <s v="@2022/017460"/>
  </r>
  <r>
    <s v="JCCM"/>
    <s v="Consejeria de Educación, Cultura y deportes"/>
    <s v="028462/2022"/>
    <x v="482"/>
    <x v="0"/>
    <s v="Basado en un Acuerdo Marco"/>
    <s v="No"/>
    <n v="21309.55"/>
    <n v="16256.59"/>
    <s v=""/>
    <s v=""/>
    <s v=""/>
    <s v=""/>
    <s v="@2022/011825"/>
  </r>
  <r>
    <s v="JCCM"/>
    <s v="Consejeria de Educación, Cultura y deportes"/>
    <s v="029161/2022"/>
    <x v="444"/>
    <x v="0"/>
    <s v="Procedimiento abierto; multiplicidad de criterios"/>
    <s v="No"/>
    <n v="21379.45"/>
    <n v="12540"/>
    <s v=""/>
    <s v=""/>
    <s v=""/>
    <s v=""/>
    <s v="@2021/000290-CU-I"/>
  </r>
  <r>
    <s v="JCCM"/>
    <s v="Consejeria de Educación, Cultura y deportes"/>
    <s v="043513/2022"/>
    <x v="483"/>
    <x v="0"/>
    <s v="Procedimiento Abierto Simplificado Abreviado"/>
    <s v="No"/>
    <n v="21451.72"/>
    <n v="19431.39"/>
    <s v=""/>
    <s v=""/>
    <s v=""/>
    <s v=""/>
    <s v="@2022/015993"/>
  </r>
  <r>
    <s v="JCCM"/>
    <s v="Consejeria de Educación, Cultura y deportes"/>
    <s v="045236/2022"/>
    <x v="451"/>
    <x v="0"/>
    <s v="Procedimiento Abierto Simplificado"/>
    <s v="No"/>
    <n v="21821.279999999999"/>
    <n v="17989"/>
    <s v=""/>
    <s v=""/>
    <s v=""/>
    <s v=""/>
    <s v="@2022/015572"/>
  </r>
  <r>
    <s v="JCCM"/>
    <s v="Consejeria de Educación, Cultura y deportes"/>
    <s v="043787/2022"/>
    <x v="484"/>
    <x v="0"/>
    <s v="Procedimiento Abierto Simplificado Abreviado"/>
    <s v="No"/>
    <n v="22087.58"/>
    <n v="22068.75"/>
    <s v=""/>
    <s v=""/>
    <s v=""/>
    <s v=""/>
    <s v="@2022/018874"/>
  </r>
  <r>
    <s v="JCCM"/>
    <s v="Consejeria de Educación, Cultura y deportes"/>
    <s v="003968/2022"/>
    <x v="410"/>
    <x v="0"/>
    <s v="Procedimiento Abierto Simplificado Abreviado"/>
    <s v="No"/>
    <n v="22134.34"/>
    <n v="7865"/>
    <s v=""/>
    <s v=""/>
    <s v=""/>
    <s v=""/>
    <s v="@2021/018993"/>
  </r>
  <r>
    <s v="JCCM"/>
    <s v="Consejeria de Educación, Cultura y deportes"/>
    <s v="003969/2022"/>
    <x v="410"/>
    <x v="0"/>
    <s v="Procedimiento Abierto Simplificado Abreviado"/>
    <s v="No"/>
    <n v="22134.34"/>
    <n v="7865"/>
    <s v=""/>
    <s v=""/>
    <s v=""/>
    <s v=""/>
    <s v="@2021/018993"/>
  </r>
  <r>
    <s v="JCCM"/>
    <s v="Consejeria de Educación, Cultura y deportes"/>
    <s v="029163/2022"/>
    <x v="444"/>
    <x v="0"/>
    <s v="Procedimiento abierto; multiplicidad de criterios"/>
    <s v="No"/>
    <n v="22332.49"/>
    <n v="12920.39"/>
    <s v=""/>
    <s v=""/>
    <s v=""/>
    <s v=""/>
    <s v="@2021/000290-CU-I"/>
  </r>
  <r>
    <s v="JCCM"/>
    <s v="Consejeria de Desarrollo Sostenible"/>
    <s v="000612/2022"/>
    <x v="485"/>
    <x v="2"/>
    <s v="Procedimiento Abierto Simplificado"/>
    <s v="No"/>
    <n v="324765.76"/>
    <n v="284592.98"/>
    <s v=""/>
    <s v=""/>
    <s v=""/>
    <s v=""/>
    <s v="@2021/006784#001"/>
  </r>
  <r>
    <s v="JCCM"/>
    <s v="Consejeria de Educación, Cultura y deportes"/>
    <s v="022643/2022"/>
    <x v="486"/>
    <x v="0"/>
    <s v="Procedimiento Abierto Simplificado Abreviado"/>
    <s v="No"/>
    <n v="22428.18"/>
    <n v="19737.03"/>
    <s v=""/>
    <s v=""/>
    <s v=""/>
    <s v=""/>
    <s v="@2022/005928"/>
  </r>
  <r>
    <s v="JCCM"/>
    <s v="Consejeria de Desarrollo Sostenible"/>
    <s v="000049/2022"/>
    <x v="487"/>
    <x v="2"/>
    <s v="Procedimiento abierto; multiplicidad de criterios"/>
    <s v="No"/>
    <n v="375240.31"/>
    <n v="332737.90000000002"/>
    <s v=""/>
    <s v=""/>
    <s v=""/>
    <s v=""/>
    <s v="@2020/011839#001"/>
  </r>
  <r>
    <s v="JCCM"/>
    <s v="Consejeria de Educación, Cultura y deportes"/>
    <s v="022647/2022"/>
    <x v="488"/>
    <x v="0"/>
    <s v="Procedimiento Abierto Simplificado Abreviado"/>
    <s v="No"/>
    <n v="22428.18"/>
    <n v="21819.88"/>
    <s v=""/>
    <s v=""/>
    <s v=""/>
    <s v=""/>
    <s v="@2022/005930"/>
  </r>
  <r>
    <s v="JCCM"/>
    <s v="Consejeria de Desarrollo Sostenible"/>
    <s v="000884/2022"/>
    <x v="487"/>
    <x v="2"/>
    <s v="Procedimiento abierto; multiplicidad de criterios"/>
    <s v="No"/>
    <n v="443646.45"/>
    <n v="393237.9"/>
    <s v=""/>
    <s v=""/>
    <s v=""/>
    <s v=""/>
    <s v="@2020/011839#001"/>
  </r>
  <r>
    <s v="JCCM"/>
    <s v="Consejeria de Desarrollo Sostenible"/>
    <s v="037047/2022"/>
    <x v="489"/>
    <x v="2"/>
    <s v="Procedimiento Abierto Simplificado"/>
    <s v="No"/>
    <n v="459268.16"/>
    <n v="459268.16"/>
    <s v=""/>
    <s v=""/>
    <s v=""/>
    <s v=""/>
    <s v="@2022/011391#001"/>
  </r>
  <r>
    <s v="JCCM"/>
    <s v="Consejeria de Educación, Cultura y deportes"/>
    <s v="022735/2022"/>
    <x v="490"/>
    <x v="0"/>
    <s v="Procedimiento Abierto Simplificado Abreviado"/>
    <s v="No"/>
    <n v="22428.18"/>
    <n v="21175"/>
    <s v=""/>
    <s v=""/>
    <s v=""/>
    <s v=""/>
    <s v="@2022/005931"/>
  </r>
  <r>
    <s v="JCCM"/>
    <s v="Consejeria de Educación, Cultura y deportes"/>
    <s v="023307/2022"/>
    <x v="491"/>
    <x v="0"/>
    <s v="Procedimiento Abierto Simplificado Abreviado"/>
    <s v="No"/>
    <n v="22428.18"/>
    <n v="20125.88"/>
    <s v=""/>
    <s v=""/>
    <s v=""/>
    <s v=""/>
    <s v="@2022/007245"/>
  </r>
  <r>
    <s v="JCCM"/>
    <s v="Consejeria de Desarrollo Sostenible"/>
    <s v="001026/2022"/>
    <x v="492"/>
    <x v="2"/>
    <s v="Procedimiento abierto; multiplicidad de criterios"/>
    <s v="No"/>
    <n v="3677300.57"/>
    <n v="2908744.69"/>
    <s v=""/>
    <s v=""/>
    <s v=""/>
    <s v=""/>
    <s v="@2021/008644#001"/>
  </r>
  <r>
    <s v="JCCM"/>
    <s v="Consejeria de Educación, Cultura y deportes"/>
    <s v="023316/2022"/>
    <x v="493"/>
    <x v="0"/>
    <s v="Procedimiento Abierto Simplificado Abreviado"/>
    <s v="No"/>
    <n v="22428.18"/>
    <n v="18326"/>
    <s v=""/>
    <s v=""/>
    <s v=""/>
    <s v=""/>
    <s v="@2022/006874"/>
  </r>
  <r>
    <s v="JCCM"/>
    <s v="Consejeria de Educación, Cultura y deportes"/>
    <s v="023764/2022"/>
    <x v="494"/>
    <x v="0"/>
    <s v="Procedimiento Abierto Simplificado Abreviado"/>
    <s v="No"/>
    <n v="22428.18"/>
    <n v="18816.88"/>
    <s v=""/>
    <s v=""/>
    <s v=""/>
    <s v=""/>
    <s v="@2022/006871"/>
  </r>
  <r>
    <s v="JCCM"/>
    <s v="Consejeria de Educación, Cultura y deportes"/>
    <s v="023878/2022"/>
    <x v="495"/>
    <x v="0"/>
    <s v="Procedimiento Abierto Simplificado Abreviado"/>
    <s v="No"/>
    <n v="22428.18"/>
    <n v="16266.25"/>
    <s v=""/>
    <s v=""/>
    <s v=""/>
    <s v=""/>
    <s v="@2022/006870"/>
  </r>
  <r>
    <s v="JCCM"/>
    <s v="Consejeria de Educación, Cultura y deportes"/>
    <s v="027255/2022"/>
    <x v="496"/>
    <x v="0"/>
    <s v="Procedimiento Abierto Simplificado Abreviado"/>
    <s v="No"/>
    <n v="22428.18"/>
    <n v="21945"/>
    <s v=""/>
    <s v=""/>
    <s v=""/>
    <s v=""/>
    <s v="@2022/010060"/>
  </r>
  <r>
    <s v="JCCM"/>
    <s v="Consejeria de Educación, Cultura y deportes"/>
    <s v="027371/2022"/>
    <x v="497"/>
    <x v="0"/>
    <s v="Procedimiento Abierto Simplificado Abreviado"/>
    <s v="No"/>
    <n v="22428.18"/>
    <n v="11068.75"/>
    <s v=""/>
    <s v=""/>
    <s v=""/>
    <s v=""/>
    <s v="@2022/009216"/>
  </r>
  <r>
    <s v="JCCM"/>
    <s v="Consejeria de Educación, Cultura y deportes"/>
    <s v="027852/2022"/>
    <x v="498"/>
    <x v="0"/>
    <s v="Procedimiento Abierto Simplificado Abreviado"/>
    <s v="No"/>
    <n v="22428.18"/>
    <n v="18287.5"/>
    <s v=""/>
    <s v=""/>
    <s v=""/>
    <s v=""/>
    <s v="@2022/006163"/>
  </r>
  <r>
    <s v="JCCM"/>
    <s v="Consejeria de Educación, Cultura y deportes"/>
    <s v="028178/2022"/>
    <x v="499"/>
    <x v="0"/>
    <s v="Procedimiento Abierto Simplificado Abreviado"/>
    <s v="No"/>
    <n v="22428.18"/>
    <n v="17325"/>
    <s v=""/>
    <s v=""/>
    <s v=""/>
    <s v=""/>
    <s v="@2022/006192"/>
  </r>
  <r>
    <s v="JCCM"/>
    <s v="Consejeria de Educación, Cultura y deportes"/>
    <s v="028252/2022"/>
    <x v="500"/>
    <x v="0"/>
    <s v="Procedimiento Abierto Simplificado Abreviado"/>
    <s v="No"/>
    <n v="22428.18"/>
    <n v="19019"/>
    <s v=""/>
    <s v=""/>
    <s v=""/>
    <s v=""/>
    <s v="@2022/009649"/>
  </r>
  <r>
    <s v="JCCM"/>
    <s v="Consejeria de Educación, Cultura y deportes"/>
    <s v="028272/2022"/>
    <x v="501"/>
    <x v="0"/>
    <s v="Procedimiento Abierto Simplificado Abreviado"/>
    <s v="No"/>
    <n v="22428.18"/>
    <n v="16362.5"/>
    <s v=""/>
    <s v=""/>
    <s v=""/>
    <s v=""/>
    <s v="@2022/007073"/>
  </r>
  <r>
    <s v="JCCM"/>
    <s v="Consejeria de Educación, Cultura y deportes"/>
    <s v="034185/2022"/>
    <x v="397"/>
    <x v="0"/>
    <s v="Procedimiento Abierto Simplificado Abreviado"/>
    <s v="No"/>
    <n v="22671.3"/>
    <n v="15760.25"/>
    <s v=""/>
    <s v=""/>
    <s v=""/>
    <s v=""/>
    <s v="@2022/011125"/>
  </r>
  <r>
    <s v="JCCM"/>
    <s v="Consejeria de Educación, Cultura y deportes"/>
    <s v="043766/2022"/>
    <x v="502"/>
    <x v="0"/>
    <s v="Procedimiento Abierto Simplificado Abreviado"/>
    <s v="No"/>
    <n v="22673.73"/>
    <n v="22657.25"/>
    <s v=""/>
    <s v=""/>
    <s v=""/>
    <s v=""/>
    <s v="@2022/018873"/>
  </r>
  <r>
    <s v="JCCM"/>
    <s v="Consejeria de Educación, Cultura y deportes"/>
    <s v="028273/2022"/>
    <x v="503"/>
    <x v="0"/>
    <s v="Procedimiento Abierto Simplificado Abreviado"/>
    <s v="No"/>
    <n v="22812.66"/>
    <n v="18209.400000000001"/>
    <s v=""/>
    <s v=""/>
    <s v=""/>
    <s v=""/>
    <s v="@2022/007071"/>
  </r>
  <r>
    <s v="JCCM"/>
    <s v="Consejeria de Educación, Cultura y deportes"/>
    <s v="029368/2022"/>
    <x v="504"/>
    <x v="0"/>
    <s v="Procedimiento abierto; multiplicidad de criterios"/>
    <s v="No"/>
    <n v="23285.53"/>
    <n v="12372.8"/>
    <s v=""/>
    <s v=""/>
    <s v=""/>
    <s v=""/>
    <s v="@2021/000290-GU-I"/>
  </r>
  <r>
    <s v="JCCM"/>
    <s v="Consejeria de Educación, Cultura y deportes"/>
    <s v="004273/2022"/>
    <x v="505"/>
    <x v="0"/>
    <s v="Procedimiento Abierto Simplificado Abreviado"/>
    <s v="No"/>
    <n v="23389.34"/>
    <n v="10929.6"/>
    <s v=""/>
    <s v=""/>
    <s v=""/>
    <s v=""/>
    <s v="@2021/016792"/>
  </r>
  <r>
    <s v="JCCM"/>
    <s v="Consejeria de Educación, Cultura y deportes"/>
    <s v="000872/2022"/>
    <x v="459"/>
    <x v="0"/>
    <s v="Procedimiento Abierto Simplificado"/>
    <s v="No"/>
    <n v="23426"/>
    <n v="16398.72"/>
    <s v=""/>
    <s v=""/>
    <s v=""/>
    <s v=""/>
    <s v="@2021/019183"/>
  </r>
  <r>
    <s v="JCCM"/>
    <s v="Consejeria de Educación, Cultura y deportes"/>
    <s v="028170/2022"/>
    <x v="506"/>
    <x v="0"/>
    <s v="Procedimiento Abierto Simplificado Abreviado"/>
    <s v="No"/>
    <n v="23873.85"/>
    <n v="14341.25"/>
    <s v=""/>
    <s v=""/>
    <s v=""/>
    <s v=""/>
    <s v="@2022/006159"/>
  </r>
  <r>
    <s v="JCCM"/>
    <s v="Consejeria de Educación, Cultura y deportes"/>
    <s v="043486/2022"/>
    <x v="507"/>
    <x v="0"/>
    <s v="Procedimiento Abierto Simplificado Abreviado"/>
    <s v="No"/>
    <n v="24151.84"/>
    <n v="21881.16"/>
    <s v=""/>
    <s v=""/>
    <s v=""/>
    <s v=""/>
    <s v="@2022/016028"/>
  </r>
  <r>
    <s v="JCCM"/>
    <s v="Consejeria de Educación, Cultura y deportes"/>
    <s v="043519/2022"/>
    <x v="508"/>
    <x v="0"/>
    <s v="Procedimiento Abierto Simplificado Abreviado"/>
    <s v="No"/>
    <n v="24151.84"/>
    <n v="18539.400000000001"/>
    <s v=""/>
    <s v=""/>
    <s v=""/>
    <s v=""/>
    <s v="@2022/016027"/>
  </r>
  <r>
    <s v="JCCM"/>
    <s v="Consejeria de Educación, Cultura y deportes"/>
    <s v="022406/2022"/>
    <x v="416"/>
    <x v="0"/>
    <s v="Procedimiento Abierto Simplificado Abreviado"/>
    <s v="No"/>
    <n v="24624.67"/>
    <n v="10587.5"/>
    <s v=""/>
    <s v=""/>
    <s v=""/>
    <s v=""/>
    <s v="@2022/001796"/>
  </r>
  <r>
    <s v="JCCM"/>
    <s v="Consejeria de Educación, Cultura y deportes"/>
    <s v="022409/2022"/>
    <x v="416"/>
    <x v="0"/>
    <s v="Procedimiento Abierto Simplificado Abreviado"/>
    <s v="No"/>
    <n v="24624.67"/>
    <n v="8470"/>
    <s v=""/>
    <s v=""/>
    <s v=""/>
    <s v=""/>
    <s v="@2022/001796"/>
  </r>
  <r>
    <s v="JCCM"/>
    <s v="Consejeria de Educación, Cultura y deportes"/>
    <s v="024140/2022"/>
    <x v="509"/>
    <x v="0"/>
    <s v="Basado en un Acuerdo Marco"/>
    <s v="No"/>
    <n v="24795.01"/>
    <n v="18598.16"/>
    <s v=""/>
    <s v=""/>
    <s v=""/>
    <s v=""/>
    <s v="@2022/002897"/>
  </r>
  <r>
    <s v="JCCM"/>
    <s v="Consejeria de Educación, Cultura y deportes"/>
    <s v="043689/2022"/>
    <x v="510"/>
    <x v="0"/>
    <s v="Procedimiento Abierto Simplificado Abreviado"/>
    <s v="No"/>
    <n v="25004.67"/>
    <n v="20592"/>
    <s v=""/>
    <s v=""/>
    <s v=""/>
    <s v=""/>
    <s v="@2022/017452"/>
  </r>
  <r>
    <s v="JCCM"/>
    <s v="Consejeria de Educación, Cultura y deportes"/>
    <s v="043694/2022"/>
    <x v="511"/>
    <x v="0"/>
    <s v="Procedimiento Abierto Simplificado Abreviado"/>
    <s v="No"/>
    <n v="25004.67"/>
    <n v="20592"/>
    <s v=""/>
    <s v=""/>
    <s v=""/>
    <s v=""/>
    <s v="@2022/017453"/>
  </r>
  <r>
    <s v="JCCM"/>
    <s v="Consejeria de Educación, Cultura y deportes"/>
    <s v="029162/2022"/>
    <x v="444"/>
    <x v="0"/>
    <s v="Procedimiento abierto; multiplicidad de criterios"/>
    <s v="No"/>
    <n v="25191.61"/>
    <n v="13208.8"/>
    <s v=""/>
    <s v=""/>
    <s v=""/>
    <s v=""/>
    <s v="@2021/000290-CU-I"/>
  </r>
  <r>
    <s v="JCCM"/>
    <s v="Consejeria de Educación, Cultura y deportes"/>
    <s v="043696/2022"/>
    <x v="512"/>
    <x v="0"/>
    <s v="Procedimiento Abierto Simplificado Abreviado"/>
    <s v="No"/>
    <n v="25195.48"/>
    <n v="22206.18"/>
    <s v=""/>
    <s v=""/>
    <s v=""/>
    <s v=""/>
    <s v="@2022/017461"/>
  </r>
  <r>
    <s v="JCCM"/>
    <s v="Consejeria de Educación, Cultura y deportes"/>
    <s v="023303/2022"/>
    <x v="513"/>
    <x v="0"/>
    <s v="Procedimiento Abierto Simplificado Abreviado"/>
    <s v="No"/>
    <n v="25238.68"/>
    <n v="17500.18"/>
    <s v=""/>
    <s v=""/>
    <s v=""/>
    <s v=""/>
    <s v="@2022/006864"/>
  </r>
  <r>
    <s v="JCCM"/>
    <s v="Consejeria de Educación, Cultura y deportes"/>
    <s v="023755/2022"/>
    <x v="514"/>
    <x v="0"/>
    <s v="Procedimiento Abierto Simplificado Abreviado"/>
    <s v="No"/>
    <n v="25238.68"/>
    <n v="20020"/>
    <s v=""/>
    <s v=""/>
    <s v=""/>
    <s v=""/>
    <s v="@2022/006860"/>
  </r>
  <r>
    <s v="JCCM"/>
    <s v="Consejeria de Educación, Cultura y deportes"/>
    <s v="023757/2022"/>
    <x v="515"/>
    <x v="0"/>
    <s v="Procedimiento Abierto Simplificado Abreviado"/>
    <s v="No"/>
    <n v="25238.68"/>
    <n v="20020"/>
    <s v=""/>
    <s v=""/>
    <s v=""/>
    <s v=""/>
    <s v="@2022/006863"/>
  </r>
  <r>
    <s v="JCCM"/>
    <s v="Consejeria de Educación, Cultura y deportes"/>
    <s v="027439/2022"/>
    <x v="516"/>
    <x v="0"/>
    <s v="Procedimiento Abierto Simplificado Abreviado"/>
    <s v="No"/>
    <n v="25238.68"/>
    <n v="18191.25"/>
    <s v=""/>
    <s v=""/>
    <s v=""/>
    <s v=""/>
    <s v="@2022/006160"/>
  </r>
  <r>
    <s v="JCCM"/>
    <s v="Consejeria de Educación, Cultura y deportes"/>
    <s v="028090/2022"/>
    <x v="517"/>
    <x v="0"/>
    <s v="Procedimiento Abierto Simplificado Abreviado"/>
    <s v="No"/>
    <n v="25238.68"/>
    <n v="22137.5"/>
    <s v=""/>
    <s v=""/>
    <s v=""/>
    <s v=""/>
    <s v="@2022/006095"/>
  </r>
  <r>
    <s v="JCCM"/>
    <s v="Consejeria de Educación, Cultura y deportes"/>
    <s v="028228/2022"/>
    <x v="518"/>
    <x v="0"/>
    <s v="Procedimiento Abierto Simplificado Abreviado"/>
    <s v="No"/>
    <n v="25238.68"/>
    <n v="20212.5"/>
    <s v=""/>
    <s v=""/>
    <s v=""/>
    <s v=""/>
    <s v="@2022/006174"/>
  </r>
  <r>
    <s v="JCCM"/>
    <s v="Consejeria de Educación, Cultura y deportes"/>
    <s v="043845/2022"/>
    <x v="519"/>
    <x v="0"/>
    <s v="Procedimiento Abierto Simplificado Abreviado"/>
    <s v="No"/>
    <n v="25728.04"/>
    <n v="25611.52"/>
    <s v=""/>
    <s v=""/>
    <s v=""/>
    <s v=""/>
    <s v="@2022/018871"/>
  </r>
  <r>
    <s v="JCCM"/>
    <s v="Consejeria de Educación, Cultura y deportes"/>
    <s v="023583/2022"/>
    <x v="520"/>
    <x v="0"/>
    <s v="Basado en un Acuerdo Marco"/>
    <s v="No"/>
    <n v="27043.89"/>
    <n v="22769.439999999999"/>
    <s v=""/>
    <s v=""/>
    <s v=""/>
    <s v=""/>
    <s v="@2022/002918"/>
  </r>
  <r>
    <s v="JCCM"/>
    <s v="Consejeria de Economía, Empresas y Empleo"/>
    <s v="007049/2022"/>
    <x v="521"/>
    <x v="2"/>
    <s v="Procedimiento Abierto Simplificado"/>
    <s v="No"/>
    <n v="223673.85"/>
    <n v="169510.79"/>
    <s v=""/>
    <s v=""/>
    <s v=""/>
    <s v=""/>
    <s v="@2021/016162#001"/>
  </r>
  <r>
    <s v="JCCM"/>
    <s v="Consejeria de Educación, Cultura y deportes"/>
    <s v="027450/2022"/>
    <x v="522"/>
    <x v="0"/>
    <s v="Procedimiento Abierto Simplificado Abreviado"/>
    <s v="No"/>
    <n v="27374.799999999999"/>
    <n v="20559"/>
    <s v=""/>
    <s v=""/>
    <s v=""/>
    <s v=""/>
    <s v="@2022/009651"/>
  </r>
  <r>
    <s v="JCCM"/>
    <s v="Consejeria de Educación, Cultura y deportes"/>
    <s v="043267/2022"/>
    <x v="523"/>
    <x v="0"/>
    <s v="Procedimiento Abierto Simplificado Abreviado"/>
    <s v="No"/>
    <n v="27921.27"/>
    <n v="22455.4"/>
    <s v=""/>
    <s v=""/>
    <s v=""/>
    <s v=""/>
    <s v="@2022/017459"/>
  </r>
  <r>
    <s v="JCCM"/>
    <s v="Consejeria de Educación, Cultura y deportes"/>
    <s v="034027/2022"/>
    <x v="419"/>
    <x v="0"/>
    <s v="Procedimiento Abierto Simplificado"/>
    <s v="No"/>
    <n v="27924.2"/>
    <n v="18128.22"/>
    <s v=""/>
    <s v=""/>
    <s v=""/>
    <s v=""/>
    <s v="@2022/007519"/>
  </r>
  <r>
    <s v="JCCM"/>
    <s v="Consejeria de Educación, Cultura y deportes"/>
    <s v="034028/2022"/>
    <x v="419"/>
    <x v="0"/>
    <s v="Procedimiento Abierto Simplificado"/>
    <s v="No"/>
    <n v="27924.2"/>
    <n v="14108.32"/>
    <s v=""/>
    <s v=""/>
    <s v=""/>
    <s v=""/>
    <s v="@2022/007519"/>
  </r>
  <r>
    <s v="JCCM"/>
    <s v="Consejeria de Educación, Cultura y deportes"/>
    <s v="043790/2022"/>
    <x v="524"/>
    <x v="0"/>
    <s v="Procedimiento Abierto Simplificado Abreviado"/>
    <s v="No"/>
    <n v="29021.29"/>
    <n v="28718.799999999999"/>
    <s v=""/>
    <s v=""/>
    <s v=""/>
    <s v=""/>
    <s v="@2022/019409"/>
  </r>
  <r>
    <s v="JCCM"/>
    <s v="Consejeria de Educación, Cultura y deportes"/>
    <s v="022759/2022"/>
    <x v="525"/>
    <x v="0"/>
    <s v="Procedimiento Abierto Simplificado Abreviado"/>
    <s v="No"/>
    <n v="29281.18"/>
    <n v="24888.32"/>
    <s v=""/>
    <s v=""/>
    <s v=""/>
    <s v=""/>
    <s v="@2022/005933"/>
  </r>
  <r>
    <s v="JCCM"/>
    <s v="Consejeria de Educación, Cultura y deportes"/>
    <s v="043262/2022"/>
    <x v="526"/>
    <x v="0"/>
    <s v="Procedimiento Abierto Simplificado Abreviado"/>
    <s v="No"/>
    <n v="30056.13"/>
    <n v="26481.84"/>
    <s v=""/>
    <s v=""/>
    <s v=""/>
    <s v=""/>
    <s v="@2022/015942"/>
  </r>
  <r>
    <s v="JCCM"/>
    <s v="Consejeria de Educación, Cultura y deportes"/>
    <s v="028088/2022"/>
    <x v="527"/>
    <x v="0"/>
    <s v="Procedimiento Abierto Simplificado Abreviado"/>
    <s v="No"/>
    <n v="30291.8"/>
    <n v="27893.25"/>
    <s v=""/>
    <s v=""/>
    <s v=""/>
    <s v=""/>
    <s v="@2022/007209"/>
  </r>
  <r>
    <s v="JCCM"/>
    <s v="Consejeria de Educación, Cultura y deportes"/>
    <s v="015001/2022"/>
    <x v="426"/>
    <x v="0"/>
    <s v="Procedimiento Abierto Simplificado"/>
    <s v="No"/>
    <n v="30707"/>
    <n v="13915"/>
    <s v=""/>
    <s v=""/>
    <s v=""/>
    <s v=""/>
    <s v="@2021/018775"/>
  </r>
  <r>
    <s v="JCCM"/>
    <s v="Consejeria de Educación, Cultura y deportes"/>
    <s v="015002/2022"/>
    <x v="426"/>
    <x v="0"/>
    <s v="Procedimiento Abierto Simplificado"/>
    <s v="No"/>
    <n v="30707"/>
    <n v="14520"/>
    <s v=""/>
    <s v=""/>
    <s v=""/>
    <s v=""/>
    <s v="@2021/018775"/>
  </r>
  <r>
    <s v="JCCM"/>
    <s v="Consejeria de Educación, Cultura y deportes"/>
    <s v="038215/2022"/>
    <x v="411"/>
    <x v="0"/>
    <s v="Procedimiento Abierto Simplificado Abreviado"/>
    <s v="No"/>
    <n v="30772.6"/>
    <n v="21233.09"/>
    <s v=""/>
    <s v=""/>
    <s v=""/>
    <s v=""/>
    <s v="@2022/006663"/>
  </r>
  <r>
    <s v="JCCM"/>
    <s v="Consejeria de Educación, Cultura y deportes"/>
    <s v="028248/2022"/>
    <x v="528"/>
    <x v="0"/>
    <s v="Procedimiento Abierto Simplificado Abreviado"/>
    <s v="No"/>
    <n v="31302.43"/>
    <n v="25025"/>
    <s v=""/>
    <s v=""/>
    <s v=""/>
    <s v=""/>
    <s v="@2022/006085"/>
  </r>
  <r>
    <s v="JCCM"/>
    <s v="Consejeria de Educación, Cultura y deportes"/>
    <s v="023241/2022"/>
    <x v="529"/>
    <x v="0"/>
    <s v="Procedimiento Abierto Simplificado Abreviado"/>
    <s v="No"/>
    <n v="32085.9"/>
    <n v="26950"/>
    <s v=""/>
    <s v=""/>
    <s v=""/>
    <s v=""/>
    <s v="@2022/006074"/>
  </r>
  <r>
    <s v="JCCM"/>
    <s v="Consejeria de Educación, Cultura y deportes"/>
    <s v="023785/2022"/>
    <x v="394"/>
    <x v="0"/>
    <s v="Procedimiento Abierto Simplificado Abreviado"/>
    <s v="No"/>
    <n v="32085.9"/>
    <n v="31955"/>
    <s v=""/>
    <s v=""/>
    <s v=""/>
    <s v=""/>
    <s v="@2022/006088"/>
  </r>
  <r>
    <s v="JCCM"/>
    <s v="Consejeria de Educación, Cultura y deportes"/>
    <s v="027024/2022"/>
    <x v="530"/>
    <x v="0"/>
    <s v="Procedimiento Abierto Simplificado Abreviado"/>
    <s v="No"/>
    <n v="32085.9"/>
    <n v="31955"/>
    <s v=""/>
    <s v=""/>
    <s v=""/>
    <s v=""/>
    <s v="@2022/006090"/>
  </r>
  <r>
    <s v="JCCM"/>
    <s v="Consejeria de Educación, Cultura y deportes"/>
    <s v="027265/2022"/>
    <x v="531"/>
    <x v="0"/>
    <s v="Procedimiento Abierto Simplificado Abreviado"/>
    <s v="No"/>
    <n v="32085.9"/>
    <n v="28490"/>
    <s v=""/>
    <s v=""/>
    <s v=""/>
    <s v=""/>
    <s v="@2022/006312"/>
  </r>
  <r>
    <s v="JCCM"/>
    <s v="Consejeria de Educación, Cultura y deportes"/>
    <s v="027278/2022"/>
    <x v="532"/>
    <x v="0"/>
    <s v="Procedimiento Abierto Simplificado Abreviado"/>
    <s v="No"/>
    <n v="32085.9"/>
    <n v="28836.5"/>
    <s v=""/>
    <s v=""/>
    <s v=""/>
    <s v=""/>
    <s v="@2022/006314"/>
  </r>
  <r>
    <s v="JCCM"/>
    <s v="Consejeria de Educación, Cultura y deportes"/>
    <s v="028103/2022"/>
    <x v="533"/>
    <x v="0"/>
    <s v="Procedimiento Abierto Simplificado Abreviado"/>
    <s v="No"/>
    <n v="32085.9"/>
    <n v="31185"/>
    <s v=""/>
    <s v=""/>
    <s v=""/>
    <s v=""/>
    <s v="@2022/010631"/>
  </r>
  <r>
    <s v="JCCM"/>
    <s v="Consejeria de Educación, Cultura y deportes"/>
    <s v="014412.5/2021"/>
    <x v="534"/>
    <x v="2"/>
    <s v="Procedimiento abierto; multiplicidad de criterios"/>
    <s v="No"/>
    <n v="0"/>
    <n v="0"/>
    <m/>
    <m/>
    <m/>
    <m/>
    <s v="2021/001635"/>
  </r>
  <r>
    <s v="JCCM"/>
    <s v="Consejeria de Educación, Cultura y deportes"/>
    <s v="028280/2022"/>
    <x v="535"/>
    <x v="0"/>
    <s v="Procedimiento Abierto Simplificado Abreviado"/>
    <s v="No"/>
    <n v="32085.9"/>
    <n v="26308.98"/>
    <s v=""/>
    <s v=""/>
    <s v=""/>
    <s v=""/>
    <s v="@2022/007097"/>
  </r>
  <r>
    <s v="JCCM"/>
    <s v="Consejeria de Educación, Cultura y deportes"/>
    <s v="011431.5/2022"/>
    <x v="536"/>
    <x v="2"/>
    <s v="Procedimiento negociado sin publicidad"/>
    <s v="No"/>
    <n v="0"/>
    <n v="0"/>
    <m/>
    <m/>
    <m/>
    <m/>
    <s v="2022/000231"/>
  </r>
  <r>
    <s v="JCCM"/>
    <s v="Consejeria de Educación, Cultura y deportes"/>
    <s v="029533/2022"/>
    <x v="537"/>
    <x v="1"/>
    <s v="Procedimiento abierto; multiplicidad de criterios"/>
    <s v="No"/>
    <n v="0"/>
    <n v="0"/>
    <s v=""/>
    <s v=""/>
    <s v=""/>
    <s v=""/>
    <s v="@2022/011387"/>
  </r>
  <r>
    <s v="JCCM"/>
    <s v="Consejeria de Educación, Cultura y deportes"/>
    <s v="045234/2022"/>
    <x v="451"/>
    <x v="0"/>
    <s v="Procedimiento Abierto Simplificado"/>
    <s v="No"/>
    <n v="34410.480000000003"/>
    <n v="29590"/>
    <s v=""/>
    <s v=""/>
    <s v=""/>
    <s v=""/>
    <s v="@2022/015572"/>
  </r>
  <r>
    <s v="JCCM"/>
    <s v="Consejeria de Educación, Cultura y deportes"/>
    <s v="027057/2022"/>
    <x v="538"/>
    <x v="0"/>
    <s v="Basado en un Acuerdo Marco"/>
    <s v="No"/>
    <n v="35189.51"/>
    <n v="32353.95"/>
    <s v=""/>
    <s v=""/>
    <s v=""/>
    <s v=""/>
    <s v="@2022/002931"/>
  </r>
  <r>
    <s v="JCCM"/>
    <s v="Consejeria de Educación, Cultura y deportes"/>
    <s v="023262/2022"/>
    <x v="539"/>
    <x v="0"/>
    <s v="Procedimiento Abierto Simplificado Abreviado"/>
    <s v="No"/>
    <n v="36124.550000000003"/>
    <n v="31762.5"/>
    <s v=""/>
    <s v=""/>
    <s v=""/>
    <s v=""/>
    <s v="@2022/006079"/>
  </r>
  <r>
    <s v="JCCM"/>
    <s v="Consejeria de Educación, Cultura y deportes"/>
    <s v="023296/2022"/>
    <x v="540"/>
    <x v="0"/>
    <s v="Procedimiento Abierto Simplificado Abreviado"/>
    <s v="No"/>
    <n v="36124.550000000003"/>
    <n v="35612.5"/>
    <s v=""/>
    <s v=""/>
    <s v=""/>
    <s v=""/>
    <s v="@2022/006054"/>
  </r>
  <r>
    <s v="JCCM"/>
    <s v="Consejeria de Educación, Cultura y deportes"/>
    <s v="023368/2022"/>
    <x v="541"/>
    <x v="0"/>
    <s v="Procedimiento Abierto Simplificado Abreviado"/>
    <s v="No"/>
    <n v="36124.550000000003"/>
    <n v="35612.5"/>
    <s v=""/>
    <s v=""/>
    <s v=""/>
    <s v=""/>
    <s v="@2022/006069"/>
  </r>
  <r>
    <s v="JCCM"/>
    <s v="Consejeria de Educación, Cultura y deportes"/>
    <s v="023753/2022"/>
    <x v="542"/>
    <x v="0"/>
    <s v="Procedimiento Abierto Simplificado Abreviado"/>
    <s v="No"/>
    <n v="36124.550000000003"/>
    <n v="32725"/>
    <s v=""/>
    <s v=""/>
    <s v=""/>
    <s v=""/>
    <s v="@2022/006072"/>
  </r>
  <r>
    <s v="JCCM"/>
    <s v="Consejeria de Educación, Cultura y deportes"/>
    <s v="027144/2022"/>
    <x v="543"/>
    <x v="0"/>
    <s v="Procedimiento Abierto Simplificado Abreviado"/>
    <s v="No"/>
    <n v="36124.550000000003"/>
    <n v="35997.5"/>
    <s v=""/>
    <s v=""/>
    <s v=""/>
    <s v=""/>
    <s v="@2022/006308"/>
  </r>
  <r>
    <s v="JCCM"/>
    <s v="Consejeria de Educación, Cultura y deportes"/>
    <s v="027147/2022"/>
    <x v="544"/>
    <x v="0"/>
    <s v="Procedimiento Abierto Simplificado Abreviado"/>
    <s v="No"/>
    <n v="36124.550000000003"/>
    <n v="35997.5"/>
    <s v=""/>
    <s v=""/>
    <s v=""/>
    <s v=""/>
    <s v="@2022/006309"/>
  </r>
  <r>
    <s v="JCCM"/>
    <s v="Consejeria de Educación, Cultura y deportes"/>
    <s v="027149/2022"/>
    <x v="545"/>
    <x v="0"/>
    <s v="Procedimiento Abierto Simplificado Abreviado"/>
    <s v="No"/>
    <n v="36124.550000000003"/>
    <n v="35997.5"/>
    <s v=""/>
    <s v=""/>
    <s v=""/>
    <s v=""/>
    <s v="@2022/006310"/>
  </r>
  <r>
    <s v="JCCM"/>
    <s v="Consejeria de Educación, Cultura y deportes"/>
    <s v="027430/2022"/>
    <x v="546"/>
    <x v="0"/>
    <s v="Procedimiento Abierto Simplificado Abreviado"/>
    <s v="No"/>
    <n v="36124.550000000003"/>
    <n v="34454"/>
    <s v=""/>
    <s v=""/>
    <s v=""/>
    <s v=""/>
    <s v="@2022/006362"/>
  </r>
  <r>
    <s v="JCCM"/>
    <s v="Consejeria de Educación, Cultura y deportes"/>
    <s v="027966/2022"/>
    <x v="547"/>
    <x v="0"/>
    <s v="Procedimiento Abierto Simplificado Abreviado"/>
    <s v="No"/>
    <n v="36124.550000000003"/>
    <n v="25987.5"/>
    <s v=""/>
    <s v=""/>
    <s v=""/>
    <s v=""/>
    <s v="@2022/006256"/>
  </r>
  <r>
    <s v="JCCM"/>
    <s v="Consejeria de Educación, Cultura y deportes"/>
    <s v="027981/2022"/>
    <x v="548"/>
    <x v="0"/>
    <s v="Procedimiento Abierto Simplificado Abreviado"/>
    <s v="No"/>
    <n v="36124.550000000003"/>
    <n v="30607.5"/>
    <s v=""/>
    <s v=""/>
    <s v=""/>
    <s v=""/>
    <s v="@2022/009657"/>
  </r>
  <r>
    <s v="JCCM"/>
    <s v="Consejeria de Educación, Cultura y deportes"/>
    <s v="027987/2022"/>
    <x v="549"/>
    <x v="0"/>
    <s v="Procedimiento Abierto Simplificado Abreviado"/>
    <s v="No"/>
    <n v="36124.550000000003"/>
    <n v="35593.25"/>
    <s v=""/>
    <s v=""/>
    <s v=""/>
    <s v=""/>
    <s v="@2022/007080"/>
  </r>
  <r>
    <s v="JCCM"/>
    <s v="Consejeria de Educación, Cultura y deportes"/>
    <s v="027989/2022"/>
    <x v="550"/>
    <x v="0"/>
    <s v="Procedimiento Abierto Simplificado Abreviado"/>
    <s v="No"/>
    <n v="36124.550000000003"/>
    <n v="29625.75"/>
    <s v=""/>
    <s v=""/>
    <s v=""/>
    <s v=""/>
    <s v="@2022/007083"/>
  </r>
  <r>
    <s v="JCCM"/>
    <s v="Consejeria de Educación, Cultura y deportes"/>
    <s v="028006/2022"/>
    <x v="551"/>
    <x v="0"/>
    <s v="Procedimiento Abierto Simplificado Abreviado"/>
    <s v="No"/>
    <n v="36124.550000000003"/>
    <n v="29606.5"/>
    <s v=""/>
    <s v=""/>
    <s v=""/>
    <s v=""/>
    <s v="@2022/007118"/>
  </r>
  <r>
    <s v="JCCM"/>
    <s v="Consejeria de Educación, Cultura y deportes"/>
    <s v="028008/2022"/>
    <x v="552"/>
    <x v="0"/>
    <s v="Procedimiento Abierto Simplificado Abreviado"/>
    <s v="No"/>
    <n v="36124.550000000003"/>
    <n v="22715"/>
    <s v=""/>
    <s v=""/>
    <s v=""/>
    <s v=""/>
    <s v="@2022/009654"/>
  </r>
  <r>
    <s v="JCCM"/>
    <s v="Consejeria de Educación, Cultura y deportes"/>
    <s v="028010/2022"/>
    <x v="553"/>
    <x v="0"/>
    <s v="Procedimiento Abierto Simplificado Abreviado"/>
    <s v="No"/>
    <n v="36124.550000000003"/>
    <n v="25685.279999999999"/>
    <s v=""/>
    <s v=""/>
    <s v=""/>
    <s v=""/>
    <s v="@2022/007103"/>
  </r>
  <r>
    <s v="JCCM"/>
    <s v="Consejeria de Educación, Cultura y deportes"/>
    <s v="028023/2022"/>
    <x v="554"/>
    <x v="0"/>
    <s v="Procedimiento Abierto Simplificado Abreviado"/>
    <s v="No"/>
    <n v="36124.550000000003"/>
    <n v="20982.5"/>
    <s v=""/>
    <s v=""/>
    <s v=""/>
    <s v=""/>
    <s v="@2022/009662"/>
  </r>
  <r>
    <s v="JCCM"/>
    <s v="Consejeria de Educación, Cultura y deportes"/>
    <s v="028085/2022"/>
    <x v="555"/>
    <x v="0"/>
    <s v="Procedimiento Abierto Simplificado Abreviado"/>
    <s v="No"/>
    <n v="36124.550000000003"/>
    <n v="35805"/>
    <s v=""/>
    <s v=""/>
    <s v=""/>
    <s v=""/>
    <s v="@2022/006381"/>
  </r>
  <r>
    <s v="JCCM"/>
    <s v="Consejeria de Educación, Cultura y deportes"/>
    <s v="028262/2022"/>
    <x v="556"/>
    <x v="0"/>
    <s v="Procedimiento Abierto Simplificado Abreviado"/>
    <s v="No"/>
    <n v="36124.550000000003"/>
    <n v="26565"/>
    <s v=""/>
    <s v=""/>
    <s v=""/>
    <s v=""/>
    <s v="@2022/007087"/>
  </r>
  <r>
    <s v="JCCM"/>
    <s v="Consejeria de Educación, Cultura y deportes"/>
    <s v="038912/2022"/>
    <x v="557"/>
    <x v="0"/>
    <s v="Procedimiento negociado sin publicidad"/>
    <s v="No"/>
    <n v="36124.550000000003"/>
    <n v="19588.8"/>
    <s v="168"/>
    <s v="a"/>
    <s v="1"/>
    <s v="PROCEDIMIENTO ABIERTO O RESTRINGIDO PREVIO DESIERTO O CON OFERTAS INADECUADAS"/>
    <s v="@2022/014384"/>
  </r>
  <r>
    <s v="JCCM"/>
    <s v="Consejeria de Educación, Cultura y deportes"/>
    <s v="038906/2022"/>
    <x v="558"/>
    <x v="0"/>
    <s v="Procedimiento negociado sin publicidad"/>
    <s v="No"/>
    <n v="36125.25"/>
    <n v="19588.8"/>
    <s v="168"/>
    <s v="a"/>
    <s v="1"/>
    <s v="PROCEDIMIENTO ABIERTO O RESTRINGIDO PREVIO DESIERTO O CON OFERTAS INADECUADAS"/>
    <s v="@2022/014369"/>
  </r>
  <r>
    <s v="JCCM"/>
    <s v="Consejeria de Educación, Cultura y deportes"/>
    <s v="038908/2022"/>
    <x v="559"/>
    <x v="0"/>
    <s v="Procedimiento negociado sin publicidad"/>
    <s v="No"/>
    <n v="36125.25"/>
    <n v="19588.8"/>
    <s v="168"/>
    <s v="a"/>
    <s v="1"/>
    <s v="PROCEDIMIENTO ABIERTO O RESTRINGIDO PREVIO DESIERTO O CON OFERTAS INADECUADAS"/>
    <s v="@2022/014370"/>
  </r>
  <r>
    <s v="JCCM"/>
    <s v="Consejeria de Educación, Cultura y deportes"/>
    <s v="038910/2022"/>
    <x v="560"/>
    <x v="0"/>
    <s v="Procedimiento negociado sin publicidad"/>
    <s v="No"/>
    <n v="36125.25"/>
    <n v="19588.8"/>
    <s v="168"/>
    <s v="a"/>
    <s v="1"/>
    <s v="PROCEDIMIENTO ABIERTO O RESTRINGIDO PREVIO DESIERTO O CON OFERTAS INADECUADAS"/>
    <s v="@2022/014371"/>
  </r>
  <r>
    <s v="JCCM"/>
    <s v="Consejeria de Educación, Cultura y deportes"/>
    <s v="028114/2022"/>
    <x v="561"/>
    <x v="0"/>
    <s v="Procedimiento Abierto Simplificado Abreviado"/>
    <s v="No"/>
    <n v="36702.050000000003"/>
    <n v="30780.75"/>
    <s v=""/>
    <s v=""/>
    <s v=""/>
    <s v=""/>
    <s v="@2022/010382"/>
  </r>
  <r>
    <s v="JCCM"/>
    <s v="Consejeria de Educación, Cultura y deportes"/>
    <s v="028011/2022"/>
    <x v="562"/>
    <x v="0"/>
    <s v="Procedimiento Abierto Simplificado Abreviado"/>
    <s v="No"/>
    <n v="36743.83"/>
    <n v="30834.58"/>
    <s v=""/>
    <s v=""/>
    <s v=""/>
    <s v=""/>
    <s v="@2022/007107"/>
  </r>
  <r>
    <s v="JCCM"/>
    <s v="Consejeria de Educación, Cultura y deportes"/>
    <s v="000869/2022"/>
    <x v="459"/>
    <x v="0"/>
    <s v="Procedimiento Abierto Simplificado"/>
    <s v="No"/>
    <n v="36941"/>
    <n v="25859.52"/>
    <s v=""/>
    <s v=""/>
    <s v=""/>
    <s v=""/>
    <s v="@2021/019183"/>
  </r>
  <r>
    <s v="JCCM"/>
    <s v="Consejeria de Educación, Cultura y deportes"/>
    <s v="023621/2022"/>
    <x v="563"/>
    <x v="0"/>
    <s v="Procedimiento Abierto Simplificado Abreviado"/>
    <s v="No"/>
    <n v="37083.199999999997"/>
    <n v="36575"/>
    <s v=""/>
    <s v=""/>
    <s v=""/>
    <s v=""/>
    <s v="@2022/006092"/>
  </r>
  <r>
    <s v="JCCM"/>
    <s v="Consejeria de Educación, Cultura y deportes"/>
    <s v="023740/2022"/>
    <x v="564"/>
    <x v="0"/>
    <s v="Procedimiento Abierto Simplificado Abreviado"/>
    <s v="No"/>
    <n v="37083.199999999997"/>
    <n v="20982.5"/>
    <s v=""/>
    <s v=""/>
    <s v=""/>
    <s v=""/>
    <s v="@2022/006883"/>
  </r>
  <r>
    <s v="JCCM"/>
    <s v="Consejeria de Educación, Cultura y deportes"/>
    <s v="023763/2022"/>
    <x v="565"/>
    <x v="0"/>
    <s v="Procedimiento Abierto Simplificado Abreviado"/>
    <s v="No"/>
    <n v="37083.199999999997"/>
    <n v="22089.38"/>
    <s v=""/>
    <s v=""/>
    <s v=""/>
    <s v=""/>
    <s v="@2022/006861"/>
  </r>
  <r>
    <s v="JCCM"/>
    <s v="Consejeria de Educación, Cultura y deportes"/>
    <s v="023783/2022"/>
    <x v="566"/>
    <x v="0"/>
    <s v="Procedimiento Abierto Simplificado Abreviado"/>
    <s v="No"/>
    <n v="37083.199999999997"/>
    <n v="36960"/>
    <s v=""/>
    <s v=""/>
    <s v=""/>
    <s v=""/>
    <s v="@2022/006084"/>
  </r>
  <r>
    <s v="JCCM"/>
    <s v="Consejeria de Educación, Cultura y deportes"/>
    <s v="027022/2022"/>
    <x v="567"/>
    <x v="0"/>
    <s v="Procedimiento Abierto Simplificado Abreviado"/>
    <s v="No"/>
    <n v="37083.199999999997"/>
    <n v="35612.5"/>
    <s v=""/>
    <s v=""/>
    <s v=""/>
    <s v=""/>
    <s v="@2022/006043"/>
  </r>
  <r>
    <s v="JCCM"/>
    <s v="Consejeria de Educación, Cultura y deportes"/>
    <s v="027123/2022"/>
    <x v="568"/>
    <x v="0"/>
    <s v="Procedimiento Abierto Simplificado Abreviado"/>
    <s v="No"/>
    <n v="37083.199999999997"/>
    <n v="24976.880000000001"/>
    <s v=""/>
    <s v=""/>
    <s v=""/>
    <s v=""/>
    <s v="@2022/010765"/>
  </r>
  <r>
    <s v="JCCM"/>
    <s v="Consejeria de Educación, Cultura y deportes"/>
    <s v="028005/2022"/>
    <x v="569"/>
    <x v="0"/>
    <s v="Procedimiento Abierto Simplificado Abreviado"/>
    <s v="No"/>
    <n v="37083.199999999997"/>
    <n v="30588.25"/>
    <s v=""/>
    <s v=""/>
    <s v=""/>
    <s v=""/>
    <s v="@2022/007112"/>
  </r>
  <r>
    <s v="JCCM"/>
    <s v="Consejeria de Educación, Cultura y deportes"/>
    <s v="028027/2022"/>
    <x v="570"/>
    <x v="0"/>
    <s v="Procedimiento Abierto Simplificado Abreviado"/>
    <s v="No"/>
    <n v="37083.199999999997"/>
    <n v="24024"/>
    <s v=""/>
    <s v=""/>
    <s v=""/>
    <s v=""/>
    <s v="@2022/009659"/>
  </r>
  <r>
    <s v="JCCM"/>
    <s v="Consejeria de Educación, Cultura y deportes"/>
    <s v="028087/2022"/>
    <x v="571"/>
    <x v="0"/>
    <s v="Procedimiento Abierto Simplificado Abreviado"/>
    <s v="No"/>
    <n v="37083.199999999997"/>
    <n v="36767.5"/>
    <s v=""/>
    <s v=""/>
    <s v=""/>
    <s v=""/>
    <s v="@2022/010385"/>
  </r>
  <r>
    <s v="JCCM"/>
    <s v="Consejeria de Educación, Cultura y deportes"/>
    <s v="028246/2022"/>
    <x v="572"/>
    <x v="0"/>
    <s v="Procedimiento Abierto Simplificado Abreviado"/>
    <s v="No"/>
    <n v="37083.199999999997"/>
    <n v="36883"/>
    <s v=""/>
    <s v=""/>
    <s v=""/>
    <s v=""/>
    <s v="@2022/010384"/>
  </r>
  <r>
    <s v="JCCM"/>
    <s v="Consejeria de Educación, Cultura y deportes"/>
    <s v="028253/2022"/>
    <x v="573"/>
    <x v="0"/>
    <s v="Procedimiento Abierto Simplificado Abreviado"/>
    <s v="No"/>
    <n v="37083.199999999997"/>
    <n v="36382.5"/>
    <s v=""/>
    <s v=""/>
    <s v=""/>
    <s v=""/>
    <s v="@2022/009661"/>
  </r>
  <r>
    <s v="JCCM"/>
    <s v="Consejeria de Educación, Cultura y deportes"/>
    <s v="028265/2022"/>
    <x v="574"/>
    <x v="0"/>
    <s v="Procedimiento Abierto Simplificado Abreviado"/>
    <s v="No"/>
    <n v="37083.199999999997"/>
    <n v="30415"/>
    <s v=""/>
    <s v=""/>
    <s v=""/>
    <s v=""/>
    <s v="@2022/007113"/>
  </r>
  <r>
    <s v="JCCM"/>
    <s v="Consejeria de Educación, Cultura y deportes"/>
    <s v="028277/2022"/>
    <x v="575"/>
    <x v="0"/>
    <s v="Procedimiento Abierto Simplificado Abreviado"/>
    <s v="No"/>
    <n v="37083.199999999997"/>
    <n v="28740.25"/>
    <s v=""/>
    <s v=""/>
    <s v=""/>
    <s v=""/>
    <s v="@2022/007096"/>
  </r>
  <r>
    <s v="JCCM"/>
    <s v="Consejeria de Educación, Cultura y deportes"/>
    <s v="028283/2022"/>
    <x v="576"/>
    <x v="0"/>
    <s v="Procedimiento Abierto Simplificado Abreviado"/>
    <s v="No"/>
    <n v="37083.199999999997"/>
    <n v="30800"/>
    <s v=""/>
    <s v=""/>
    <s v=""/>
    <s v=""/>
    <s v="@2022/007116"/>
  </r>
  <r>
    <s v="JCCM"/>
    <s v="Consejeria de Educación, Cultura y deportes"/>
    <s v="037568/2022"/>
    <x v="577"/>
    <x v="0"/>
    <s v="Procedimiento Abierto Simplificado Abreviado"/>
    <s v="No"/>
    <n v="37083.199999999997"/>
    <n v="20212.5"/>
    <s v=""/>
    <s v=""/>
    <s v=""/>
    <s v=""/>
    <s v="@2022/013430"/>
  </r>
  <r>
    <s v="JCCM"/>
    <s v="Consejeria de Educación, Cultura y deportes"/>
    <s v="015058/2022"/>
    <x v="578"/>
    <x v="0"/>
    <s v="Basado en un Acuerdo Marco"/>
    <s v="No"/>
    <n v="37321.050000000003"/>
    <n v="26609.93"/>
    <s v=""/>
    <s v=""/>
    <s v=""/>
    <s v=""/>
    <s v="@2022/003857"/>
  </r>
  <r>
    <s v="JCCM"/>
    <s v="Consejeria de Educación, Cultura y deportes"/>
    <s v="022411/2022"/>
    <x v="416"/>
    <x v="0"/>
    <s v="Procedimiento Abierto Simplificado Abreviado"/>
    <s v="No"/>
    <n v="37378.089999999997"/>
    <n v="22009.9"/>
    <s v=""/>
    <s v=""/>
    <s v=""/>
    <s v=""/>
    <s v="@2022/001796"/>
  </r>
  <r>
    <s v="JCCM"/>
    <s v="Consejeria de Educación, Cultura y deportes"/>
    <s v="023745/2022"/>
    <x v="579"/>
    <x v="0"/>
    <s v="Procedimiento Abierto Simplificado Abreviado"/>
    <s v="No"/>
    <n v="37718.449999999997"/>
    <n v="30030"/>
    <s v=""/>
    <s v=""/>
    <s v=""/>
    <s v=""/>
    <s v="@2022/006867"/>
  </r>
  <r>
    <s v="JCCM"/>
    <s v="Consejeria de Educación, Cultura y deportes"/>
    <s v="028004/2022"/>
    <x v="580"/>
    <x v="0"/>
    <s v="Procedimiento Abierto Simplificado Abreviado"/>
    <s v="No"/>
    <n v="37718.910000000003"/>
    <n v="31112.62"/>
    <s v=""/>
    <s v=""/>
    <s v=""/>
    <s v=""/>
    <s v="@2022/007110"/>
  </r>
  <r>
    <s v="JCCM"/>
    <s v="Consejeria de Educación, Cultura y deportes"/>
    <s v="028007/2022"/>
    <x v="581"/>
    <x v="0"/>
    <s v="Procedimiento Abierto Simplificado Abreviado"/>
    <s v="No"/>
    <n v="37718.910000000003"/>
    <n v="32502.799999999999"/>
    <s v=""/>
    <s v=""/>
    <s v=""/>
    <s v=""/>
    <s v="@2022/007078"/>
  </r>
  <r>
    <s v="JCCM"/>
    <s v="Consejeria de Educación, Cultura y deportes"/>
    <s v="028281/2022"/>
    <x v="582"/>
    <x v="0"/>
    <s v="Procedimiento Abierto Simplificado Abreviado"/>
    <s v="No"/>
    <n v="37718.910000000003"/>
    <n v="31328"/>
    <s v=""/>
    <s v=""/>
    <s v=""/>
    <s v=""/>
    <s v="@2022/007102"/>
  </r>
  <r>
    <s v="JCCM"/>
    <s v="Consejeria de Educación, Cultura y deportes"/>
    <s v="003971/2022"/>
    <x v="410"/>
    <x v="0"/>
    <s v="Procedimiento Abierto Simplificado Abreviado"/>
    <s v="No"/>
    <n v="37836.46"/>
    <n v="22319.73"/>
    <s v=""/>
    <s v=""/>
    <s v=""/>
    <s v=""/>
    <s v="@2021/018993"/>
  </r>
  <r>
    <s v="JCCM"/>
    <s v="Consejeria de Educación, Cultura y deportes"/>
    <s v="028363/2022"/>
    <x v="583"/>
    <x v="0"/>
    <s v="Procedimiento Abierto Simplificado Abreviado"/>
    <s v="No"/>
    <n v="38436.519999999997"/>
    <n v="37537.5"/>
    <s v=""/>
    <s v=""/>
    <s v=""/>
    <s v=""/>
    <s v="@2022/007181"/>
  </r>
  <r>
    <s v="JCCM"/>
    <s v="Consejeria de Educación, Cultura y deportes"/>
    <s v="023604/2022"/>
    <x v="584"/>
    <x v="0"/>
    <s v="Basado en un Acuerdo Marco"/>
    <s v="No"/>
    <n v="38874.11"/>
    <n v="33578.370000000003"/>
    <s v=""/>
    <s v=""/>
    <s v=""/>
    <s v=""/>
    <s v="@2022/002922"/>
  </r>
  <r>
    <s v="JCCM"/>
    <s v="Consejeria de Educación, Cultura y deportes"/>
    <s v="037567/2022"/>
    <x v="585"/>
    <x v="0"/>
    <s v="Procedimiento Abierto Simplificado Abreviado"/>
    <s v="No"/>
    <n v="39014.51"/>
    <n v="23406.6"/>
    <s v=""/>
    <s v=""/>
    <s v=""/>
    <s v=""/>
    <s v="@2022/007182"/>
  </r>
  <r>
    <s v="JCCM"/>
    <s v="Consejeria de Educación, Cultura y deportes"/>
    <s v="028109/2022"/>
    <x v="433"/>
    <x v="0"/>
    <s v="Procedimiento Abierto Simplificado"/>
    <s v="No"/>
    <n v="39176.76"/>
    <n v="14495.4"/>
    <s v=""/>
    <s v=""/>
    <s v=""/>
    <s v=""/>
    <s v="@2021/015135"/>
  </r>
  <r>
    <s v="JCCM"/>
    <s v="Consejeria de Educación, Cultura y deportes"/>
    <s v="028110/2022"/>
    <x v="433"/>
    <x v="0"/>
    <s v="Procedimiento Abierto Simplificado"/>
    <s v="No"/>
    <n v="39176.76"/>
    <n v="13310"/>
    <s v=""/>
    <s v=""/>
    <s v=""/>
    <s v=""/>
    <s v="@2021/015135"/>
  </r>
  <r>
    <s v="JCCM"/>
    <s v="Consejeria de Educación, Cultura y deportes"/>
    <s v="034031/2022"/>
    <x v="419"/>
    <x v="0"/>
    <s v="Procedimiento Abierto Simplificado"/>
    <s v="No"/>
    <n v="39778.07"/>
    <n v="26651.3"/>
    <s v=""/>
    <s v=""/>
    <s v=""/>
    <s v=""/>
    <s v="@2022/007519"/>
  </r>
  <r>
    <s v="JCCM"/>
    <s v="Consejeria de Educación, Cultura y deportes"/>
    <s v="029352/2022"/>
    <x v="362"/>
    <x v="0"/>
    <s v="Procedimiento abierto; multiplicidad de criterios"/>
    <s v="No"/>
    <n v="40220.339999999997"/>
    <n v="21182.71"/>
    <s v=""/>
    <s v=""/>
    <s v=""/>
    <s v=""/>
    <s v="@2021/000290-TO-I"/>
  </r>
  <r>
    <s v="JCCM"/>
    <s v="Consejeria de Educación, Cultura y deportes"/>
    <s v="012243/2022"/>
    <x v="434"/>
    <x v="0"/>
    <s v="Procedimiento Abierto Simplificado"/>
    <s v="No"/>
    <n v="40403.18"/>
    <n v="14544.2"/>
    <s v=""/>
    <s v=""/>
    <s v=""/>
    <s v=""/>
    <s v="@2021/018258"/>
  </r>
  <r>
    <s v="JCCM"/>
    <s v="Consejeria de Educación, Cultura y deportes"/>
    <s v="012244/2022"/>
    <x v="434"/>
    <x v="0"/>
    <s v="Procedimiento Abierto Simplificado"/>
    <s v="No"/>
    <n v="40403.18"/>
    <n v="12705"/>
    <s v=""/>
    <s v=""/>
    <s v=""/>
    <s v=""/>
    <s v="@2021/018258"/>
  </r>
  <r>
    <s v="JCCM"/>
    <s v="Consejeria de Educación, Cultura y deportes"/>
    <s v="023577/2022"/>
    <x v="586"/>
    <x v="0"/>
    <s v="Basado en un Acuerdo Marco"/>
    <s v="No"/>
    <n v="40565.83"/>
    <n v="33934.620000000003"/>
    <s v=""/>
    <s v=""/>
    <s v=""/>
    <s v=""/>
    <s v="@2022/002913"/>
  </r>
  <r>
    <s v="JCCM"/>
    <s v="Consejeria de Educación, Cultura y deportes"/>
    <s v="023578/2022"/>
    <x v="587"/>
    <x v="0"/>
    <s v="Basado en un Acuerdo Marco"/>
    <s v="No"/>
    <n v="40565.83"/>
    <n v="34154.160000000003"/>
    <s v=""/>
    <s v=""/>
    <s v=""/>
    <s v=""/>
    <s v="@2022/002912"/>
  </r>
  <r>
    <s v="JCCM"/>
    <s v="Consejeria de Educación, Cultura y deportes"/>
    <s v="023579/2022"/>
    <x v="588"/>
    <x v="0"/>
    <s v="Basado en un Acuerdo Marco"/>
    <s v="No"/>
    <n v="40565.83"/>
    <n v="33934.620000000003"/>
    <s v=""/>
    <s v=""/>
    <s v=""/>
    <s v=""/>
    <s v="@2022/002914"/>
  </r>
  <r>
    <s v="JCCM"/>
    <s v="Consejeria de Educación, Cultura y deportes"/>
    <s v="023581/2022"/>
    <x v="589"/>
    <x v="0"/>
    <s v="Basado en un Acuerdo Marco"/>
    <s v="No"/>
    <n v="40565.83"/>
    <n v="33934.620000000003"/>
    <s v=""/>
    <s v=""/>
    <s v=""/>
    <s v=""/>
    <s v="@2022/002916"/>
  </r>
  <r>
    <s v="JCCM"/>
    <s v="Consejeria de Educación, Cultura y deportes"/>
    <s v="023582/2022"/>
    <x v="590"/>
    <x v="0"/>
    <s v="Basado en un Acuerdo Marco"/>
    <s v="No"/>
    <n v="40565.83"/>
    <n v="33934.620000000003"/>
    <s v=""/>
    <s v=""/>
    <s v=""/>
    <s v=""/>
    <s v="@2022/002917"/>
  </r>
  <r>
    <s v="JCCM"/>
    <s v="Consejeria de Educación, Cultura y deportes"/>
    <s v="016576/2022"/>
    <x v="591"/>
    <x v="0"/>
    <s v="Basado en un Acuerdo Marco"/>
    <s v="No"/>
    <n v="40694.910000000003"/>
    <n v="26499.06"/>
    <s v=""/>
    <s v=""/>
    <s v=""/>
    <s v=""/>
    <s v="@2022/005349"/>
  </r>
  <r>
    <s v="JCCM"/>
    <s v="Consejeria de Educación, Cultura y deportes"/>
    <s v="023242/2022"/>
    <x v="592"/>
    <x v="0"/>
    <s v="Procedimiento Abierto Simplificado Abreviado"/>
    <s v="No"/>
    <n v="42051.63"/>
    <n v="41965"/>
    <s v=""/>
    <s v=""/>
    <s v=""/>
    <s v=""/>
    <s v="@2022/006052"/>
  </r>
  <r>
    <s v="JCCM"/>
    <s v="Consejeria de Educación, Cultura y deportes"/>
    <s v="023749/2022"/>
    <x v="593"/>
    <x v="0"/>
    <s v="Procedimiento Abierto Simplificado Abreviado"/>
    <s v="No"/>
    <n v="42051.63"/>
    <n v="38500"/>
    <s v=""/>
    <s v=""/>
    <s v=""/>
    <s v=""/>
    <s v="@2022/006060"/>
  </r>
  <r>
    <s v="JCCM"/>
    <s v="Consejeria de Educación, Cultura y deportes"/>
    <s v="028026/2022"/>
    <x v="594"/>
    <x v="0"/>
    <s v="Procedimiento Abierto Simplificado Abreviado"/>
    <s v="No"/>
    <n v="42051.63"/>
    <n v="32686.5"/>
    <s v=""/>
    <s v=""/>
    <s v=""/>
    <s v=""/>
    <s v="@2022/009653"/>
  </r>
  <r>
    <s v="JCCM"/>
    <s v="Consejeria de Educación, Cultura y deportes"/>
    <s v="022903/2022"/>
    <x v="595"/>
    <x v="0"/>
    <s v="Procedimiento Abierto Simplificado Abreviado"/>
    <s v="No"/>
    <n v="42078.57"/>
    <n v="41965"/>
    <s v=""/>
    <s v=""/>
    <s v=""/>
    <s v=""/>
    <s v="@2022/006076"/>
  </r>
  <r>
    <s v="JCCM"/>
    <s v="Consejeria de Educación, Cultura y deportes"/>
    <s v="022906/2022"/>
    <x v="596"/>
    <x v="0"/>
    <s v="Procedimiento Abierto Simplificado Abreviado"/>
    <s v="No"/>
    <n v="42078.57"/>
    <n v="41965"/>
    <s v=""/>
    <s v=""/>
    <s v=""/>
    <s v=""/>
    <s v="@2022/006075"/>
  </r>
  <r>
    <s v="JCCM"/>
    <s v="Consejeria de Educación, Cultura y deportes"/>
    <s v="023244/2022"/>
    <x v="597"/>
    <x v="0"/>
    <s v="Procedimiento Abierto Simplificado Abreviado"/>
    <s v="No"/>
    <n v="42078.57"/>
    <n v="41965"/>
    <s v=""/>
    <s v=""/>
    <s v=""/>
    <s v=""/>
    <s v="@2022/006066"/>
  </r>
  <r>
    <s v="JCCM"/>
    <s v="Consejeria de Educación, Cultura y deportes"/>
    <s v="023289/2022"/>
    <x v="598"/>
    <x v="0"/>
    <s v="Procedimiento Abierto Simplificado Abreviado"/>
    <s v="No"/>
    <n v="42078.57"/>
    <n v="40425"/>
    <s v=""/>
    <s v=""/>
    <s v=""/>
    <s v=""/>
    <s v="@2022/006064"/>
  </r>
  <r>
    <s v="JCCM"/>
    <s v="Consejeria de Educación, Cultura y deportes"/>
    <s v="023297/2022"/>
    <x v="599"/>
    <x v="0"/>
    <s v="Procedimiento Abierto Simplificado Abreviado"/>
    <s v="No"/>
    <n v="42078.57"/>
    <n v="40425"/>
    <s v=""/>
    <s v=""/>
    <s v=""/>
    <s v=""/>
    <s v="@2022/006081"/>
  </r>
  <r>
    <s v="JCCM"/>
    <s v="Consejeria de Educación, Cultura y deportes"/>
    <s v="023318/2022"/>
    <x v="600"/>
    <x v="0"/>
    <s v="Procedimiento Abierto Simplificado Abreviado"/>
    <s v="No"/>
    <n v="42078.57"/>
    <n v="33666.32"/>
    <s v=""/>
    <s v=""/>
    <s v=""/>
    <s v=""/>
    <s v="@2022/006878"/>
  </r>
  <r>
    <s v="JCCM"/>
    <s v="Consejeria de Educación, Cultura y deportes"/>
    <s v="023741/2022"/>
    <x v="601"/>
    <x v="0"/>
    <s v="Procedimiento Abierto Simplificado Abreviado"/>
    <s v="No"/>
    <n v="42078.57"/>
    <n v="33495"/>
    <s v=""/>
    <s v=""/>
    <s v=""/>
    <s v=""/>
    <s v="@2022/006880"/>
  </r>
  <r>
    <s v="JCCM"/>
    <s v="Consejeria de Educación, Cultura y deportes"/>
    <s v="023742/2022"/>
    <x v="602"/>
    <x v="0"/>
    <s v="Procedimiento Abierto Simplificado Abreviado"/>
    <s v="No"/>
    <n v="42078.57"/>
    <n v="33495"/>
    <s v=""/>
    <s v=""/>
    <s v=""/>
    <s v=""/>
    <s v="@2022/006876"/>
  </r>
  <r>
    <s v="JCCM"/>
    <s v="Consejeria de Educación, Cultura y deportes"/>
    <s v="023744/2022"/>
    <x v="603"/>
    <x v="0"/>
    <s v="Procedimiento Abierto Simplificado Abreviado"/>
    <s v="No"/>
    <n v="42078.57"/>
    <n v="33495"/>
    <s v=""/>
    <s v=""/>
    <s v=""/>
    <s v=""/>
    <s v="@2022/006875"/>
  </r>
  <r>
    <s v="JCCM"/>
    <s v="Consejeria de Educación, Cultura y deportes"/>
    <s v="024110/2022"/>
    <x v="604"/>
    <x v="0"/>
    <s v="Procedimiento Abierto Simplificado Abreviado"/>
    <s v="No"/>
    <n v="42078.57"/>
    <n v="33302.5"/>
    <s v=""/>
    <s v=""/>
    <s v=""/>
    <s v=""/>
    <s v="@2022/006882"/>
  </r>
  <r>
    <s v="JCCM"/>
    <s v="Consejeria de Educación, Cultura y deportes"/>
    <s v="024222/2022"/>
    <x v="605"/>
    <x v="0"/>
    <s v="Procedimiento Abierto Simplificado Abreviado"/>
    <s v="No"/>
    <n v="42078.57"/>
    <n v="40425"/>
    <s v=""/>
    <s v=""/>
    <s v=""/>
    <s v=""/>
    <s v="@2022/006078"/>
  </r>
  <r>
    <s v="JCCM"/>
    <s v="Consejeria de Educación, Cultura y deportes"/>
    <s v="024223/2022"/>
    <x v="606"/>
    <x v="0"/>
    <s v="Procedimiento Abierto Simplificado Abreviado"/>
    <s v="No"/>
    <n v="42078.57"/>
    <n v="35901.25"/>
    <s v=""/>
    <s v=""/>
    <s v=""/>
    <s v=""/>
    <s v="@2022/006086"/>
  </r>
  <r>
    <s v="JCCM"/>
    <s v="Consejeria de Educación, Cultura y deportes"/>
    <s v="024224/2022"/>
    <x v="607"/>
    <x v="0"/>
    <s v="Procedimiento Abierto Simplificado Abreviado"/>
    <s v="No"/>
    <n v="42078.57"/>
    <n v="40425"/>
    <s v=""/>
    <s v=""/>
    <s v=""/>
    <s v=""/>
    <s v="@2022/006080"/>
  </r>
  <r>
    <s v="JCCM"/>
    <s v="Consejeria de Educación, Cultura y deportes"/>
    <s v="027138/2022"/>
    <x v="608"/>
    <x v="0"/>
    <s v="Procedimiento Abierto Simplificado Abreviado"/>
    <s v="No"/>
    <n v="42078.57"/>
    <n v="41965"/>
    <s v=""/>
    <s v=""/>
    <s v=""/>
    <s v=""/>
    <s v="@2022/006266"/>
  </r>
  <r>
    <s v="JCCM"/>
    <s v="Consejeria de Educación, Cultura y deportes"/>
    <s v="027256/2022"/>
    <x v="609"/>
    <x v="0"/>
    <s v="Procedimiento Abierto Simplificado Abreviado"/>
    <s v="No"/>
    <n v="42078.57"/>
    <n v="41188"/>
    <s v=""/>
    <s v=""/>
    <s v=""/>
    <s v=""/>
    <s v="@2022/006320"/>
  </r>
  <r>
    <s v="JCCM"/>
    <s v="Consejeria de Educación, Cultura y deportes"/>
    <s v="027401/2022"/>
    <x v="610"/>
    <x v="0"/>
    <s v="Procedimiento Abierto Simplificado Abreviado"/>
    <s v="No"/>
    <n v="42078.57"/>
    <n v="41753.25"/>
    <s v=""/>
    <s v=""/>
    <s v=""/>
    <s v=""/>
    <s v="@2022/006375"/>
  </r>
  <r>
    <s v="JCCM"/>
    <s v="Consejeria de Educación, Cultura y deportes"/>
    <s v="027427/2022"/>
    <x v="611"/>
    <x v="0"/>
    <s v="Procedimiento Abierto Simplificado Abreviado"/>
    <s v="No"/>
    <n v="42078.57"/>
    <n v="40249.82"/>
    <s v=""/>
    <s v=""/>
    <s v=""/>
    <s v=""/>
    <s v="@2022/006378"/>
  </r>
  <r>
    <s v="JCCM"/>
    <s v="Consejeria de Educación, Cultura y deportes"/>
    <s v="027982/2022"/>
    <x v="612"/>
    <x v="0"/>
    <s v="Procedimiento Abierto Simplificado Abreviado"/>
    <s v="No"/>
    <n v="42078.58"/>
    <n v="31762.5"/>
    <s v=""/>
    <s v=""/>
    <s v=""/>
    <s v=""/>
    <s v="@2022/009658"/>
  </r>
  <r>
    <s v="JCCM"/>
    <s v="Consejeria de Educación, Cultura y deportes"/>
    <s v="027991/2022"/>
    <x v="613"/>
    <x v="0"/>
    <s v="Procedimiento Abierto Simplificado Abreviado"/>
    <s v="No"/>
    <n v="42078.58"/>
    <n v="34630.75"/>
    <s v=""/>
    <s v=""/>
    <s v=""/>
    <s v=""/>
    <s v="@2022/007084"/>
  </r>
  <r>
    <s v="JCCM"/>
    <s v="Consejeria de Educación, Cultura y deportes"/>
    <s v="027992/2022"/>
    <x v="614"/>
    <x v="0"/>
    <s v="Procedimiento Abierto Simplificado Abreviado"/>
    <s v="No"/>
    <n v="42078.58"/>
    <n v="28682.5"/>
    <s v=""/>
    <s v=""/>
    <s v=""/>
    <s v=""/>
    <s v="@2022/009664"/>
  </r>
  <r>
    <s v="JCCM"/>
    <s v="Consejeria de Educación, Cultura y deportes"/>
    <s v="028168/2022"/>
    <x v="615"/>
    <x v="0"/>
    <s v="Procedimiento Abierto Simplificado Abreviado"/>
    <s v="No"/>
    <n v="42078.58"/>
    <n v="35914.730000000003"/>
    <s v=""/>
    <s v=""/>
    <s v=""/>
    <s v=""/>
    <s v="@2022/009665"/>
  </r>
  <r>
    <s v="JCCM"/>
    <s v="Consejeria de Educación, Cultura y deportes"/>
    <s v="028275/2022"/>
    <x v="616"/>
    <x v="0"/>
    <s v="Procedimiento Abierto Simplificado Abreviado"/>
    <s v="No"/>
    <n v="42078.58"/>
    <n v="35227.5"/>
    <s v=""/>
    <s v=""/>
    <s v=""/>
    <s v=""/>
    <s v="@2022/007095"/>
  </r>
  <r>
    <s v="JCCM"/>
    <s v="Consejeria de Educación, Cultura y deportes"/>
    <s v="028250/2022"/>
    <x v="617"/>
    <x v="0"/>
    <s v="Procedimiento Abierto Simplificado Abreviado"/>
    <s v="No"/>
    <n v="42799.92"/>
    <n v="35439.800000000003"/>
    <s v=""/>
    <s v=""/>
    <s v=""/>
    <s v=""/>
    <s v="@2022/007076"/>
  </r>
  <r>
    <s v="JCCM"/>
    <s v="Consejeria de Educación, Cultura y deportes"/>
    <s v="045235/2022"/>
    <x v="451"/>
    <x v="0"/>
    <s v="Procedimiento Abierto Simplificado"/>
    <s v="No"/>
    <n v="43642.559999999998"/>
    <n v="37530"/>
    <s v=""/>
    <s v=""/>
    <s v=""/>
    <s v=""/>
    <s v="@2022/015572"/>
  </r>
  <r>
    <s v="JCCM"/>
    <s v="Consejeria de Educación, Cultura y deportes"/>
    <s v="038517/2022"/>
    <x v="618"/>
    <x v="0"/>
    <s v="Procedimiento Abierto Simplificado Abreviado"/>
    <s v="No"/>
    <n v="44092.6"/>
    <n v="27720"/>
    <s v=""/>
    <s v=""/>
    <s v=""/>
    <s v=""/>
    <s v="@2022/013488"/>
  </r>
  <r>
    <s v="JCCM"/>
    <s v="Consejeria de Educación, Cultura y deportes"/>
    <s v="028524/2022"/>
    <x v="619"/>
    <x v="0"/>
    <s v="Procedimiento Abierto Simplificado Abreviado"/>
    <s v="No"/>
    <n v="44808.23"/>
    <n v="37903.25"/>
    <s v=""/>
    <s v=""/>
    <s v=""/>
    <s v=""/>
    <s v="@2022/006246"/>
  </r>
  <r>
    <s v="JCCM"/>
    <s v="Consejeria de Educación, Cultura y deportes"/>
    <s v="000292/2022"/>
    <x v="620"/>
    <x v="0"/>
    <s v="Basado en un Acuerdo Marco"/>
    <s v="No"/>
    <n v="45929.66"/>
    <n v="20566.13"/>
    <s v=""/>
    <s v=""/>
    <s v=""/>
    <s v=""/>
    <s v="@2021/012578"/>
  </r>
  <r>
    <s v="JCCM"/>
    <s v="Consejeria de Educación, Cultura y deportes"/>
    <s v="023586/2022"/>
    <x v="621"/>
    <x v="0"/>
    <s v="Basado en un Acuerdo Marco"/>
    <s v="No"/>
    <n v="46485.85"/>
    <n v="35983.54"/>
    <s v=""/>
    <s v=""/>
    <s v=""/>
    <s v=""/>
    <s v="@2022/002919"/>
  </r>
  <r>
    <s v="JCCM"/>
    <s v="Consejeria de Educación, Cultura y deportes"/>
    <s v="000870/2022"/>
    <x v="459"/>
    <x v="0"/>
    <s v="Procedimiento Abierto Simplificado"/>
    <s v="No"/>
    <n v="46852"/>
    <n v="32797.440000000002"/>
    <s v=""/>
    <s v=""/>
    <s v=""/>
    <s v=""/>
    <s v="@2021/019183"/>
  </r>
  <r>
    <s v="JCCM"/>
    <s v="Consejeria de Educación, Cultura y deportes"/>
    <s v="023752/2022"/>
    <x v="622"/>
    <x v="0"/>
    <s v="Procedimiento Abierto Simplificado Abreviado"/>
    <s v="No"/>
    <n v="47072.02"/>
    <n v="42350"/>
    <s v=""/>
    <s v=""/>
    <s v=""/>
    <s v=""/>
    <s v="@2022/006067"/>
  </r>
  <r>
    <s v="JCCM"/>
    <s v="Consejeria de Educación, Cultura y deportes"/>
    <s v="023776/2022"/>
    <x v="623"/>
    <x v="0"/>
    <s v="Procedimiento Abierto Simplificado Abreviado"/>
    <s v="No"/>
    <n v="47072.02"/>
    <n v="46970"/>
    <s v=""/>
    <s v=""/>
    <s v=""/>
    <s v=""/>
    <s v="@2022/006050"/>
  </r>
  <r>
    <s v="JCCM"/>
    <s v="Consejeria de Educación, Cultura y deportes"/>
    <s v="023779/2022"/>
    <x v="624"/>
    <x v="0"/>
    <s v="Procedimiento Abierto Simplificado Abreviado"/>
    <s v="No"/>
    <n v="47072.02"/>
    <n v="46970"/>
    <s v=""/>
    <s v=""/>
    <s v=""/>
    <s v=""/>
    <s v="@2022/006068"/>
  </r>
  <r>
    <s v="JCCM"/>
    <s v="Consejeria de Educación, Cultura y deportes"/>
    <s v="023243/2022"/>
    <x v="625"/>
    <x v="0"/>
    <s v="Procedimiento Abierto Simplificado Abreviado"/>
    <s v="No"/>
    <n v="47072.03"/>
    <n v="46970"/>
    <s v=""/>
    <s v=""/>
    <s v=""/>
    <s v=""/>
    <s v="@2022/006055"/>
  </r>
  <r>
    <s v="JCCM"/>
    <s v="Consejeria de Educación, Cultura y deportes"/>
    <s v="027995/2022"/>
    <x v="626"/>
    <x v="0"/>
    <s v="Procedimiento Abierto Simplificado Abreviado"/>
    <s v="No"/>
    <n v="47072.03"/>
    <n v="46161.5"/>
    <s v=""/>
    <s v=""/>
    <s v=""/>
    <s v=""/>
    <s v="@2022/007100"/>
  </r>
  <r>
    <s v="JCCM"/>
    <s v="Consejeria de Educación, Cultura y deportes"/>
    <s v="028009/2022"/>
    <x v="627"/>
    <x v="0"/>
    <s v="Procedimiento Abierto Simplificado Abreviado"/>
    <s v="No"/>
    <n v="47072.03"/>
    <n v="37730"/>
    <s v=""/>
    <s v=""/>
    <s v=""/>
    <s v=""/>
    <s v="@2022/007086"/>
  </r>
  <r>
    <s v="JCCM"/>
    <s v="Consejeria de Educación, Cultura y deportes"/>
    <s v="029369/2022"/>
    <x v="504"/>
    <x v="0"/>
    <s v="Procedimiento abierto; multiplicidad de criterios"/>
    <s v="No"/>
    <n v="47707.29"/>
    <n v="15900.5"/>
    <s v=""/>
    <s v=""/>
    <s v=""/>
    <s v=""/>
    <s v="@2021/000290-GU-I"/>
  </r>
  <r>
    <s v="JCCM"/>
    <s v="Consejeria de Educación, Cultura y deportes"/>
    <s v="027986/2022"/>
    <x v="628"/>
    <x v="0"/>
    <s v="Procedimiento Abierto Simplificado Abreviado"/>
    <s v="No"/>
    <n v="47878.97"/>
    <n v="38944.620000000003"/>
    <s v=""/>
    <s v=""/>
    <s v=""/>
    <s v=""/>
    <s v="@2022/007079"/>
  </r>
  <r>
    <s v="JCCM"/>
    <s v="Consejeria de Educación, Cultura y deportes"/>
    <s v="023605/2022"/>
    <x v="629"/>
    <x v="0"/>
    <s v="Basado en un Acuerdo Marco"/>
    <s v="No"/>
    <n v="48179.03"/>
    <n v="36040.6"/>
    <s v=""/>
    <s v=""/>
    <s v=""/>
    <s v=""/>
    <s v="@2022/002924"/>
  </r>
  <r>
    <s v="JCCM"/>
    <s v="Consejeria de Educación, Cultura y deportes"/>
    <s v="023422/2022"/>
    <x v="630"/>
    <x v="0"/>
    <s v="Procedimiento Abierto Simplificado Abreviado"/>
    <s v="No"/>
    <n v="48943.13"/>
    <n v="40232.5"/>
    <s v=""/>
    <s v=""/>
    <s v=""/>
    <s v=""/>
    <s v="@2022/006059"/>
  </r>
  <r>
    <s v="JCCM"/>
    <s v="Consejeria de Educación, Cultura y deportes"/>
    <s v="024588/2022"/>
    <x v="631"/>
    <x v="0"/>
    <s v="Procedimiento Abierto Simplificado Abreviado"/>
    <s v="No"/>
    <n v="48943.13"/>
    <n v="47124"/>
    <s v=""/>
    <s v=""/>
    <s v=""/>
    <s v=""/>
    <s v="@2022/006051"/>
  </r>
  <r>
    <s v="JCCM"/>
    <s v="Consejeria de Educación, Cultura y deportes"/>
    <s v="024144/2022"/>
    <x v="632"/>
    <x v="0"/>
    <s v="Basado en un Acuerdo Marco"/>
    <s v="No"/>
    <n v="49590.01"/>
    <n v="37196.32"/>
    <s v=""/>
    <s v=""/>
    <s v=""/>
    <s v=""/>
    <s v="@2022/002898"/>
  </r>
  <r>
    <s v="JCCM"/>
    <s v="Consejeria de Educación, Cultura y deportes"/>
    <s v="023756/2022"/>
    <x v="633"/>
    <x v="0"/>
    <s v="Procedimiento Abierto Simplificado Abreviado"/>
    <s v="No"/>
    <n v="50554.35"/>
    <n v="42350"/>
    <s v=""/>
    <s v=""/>
    <s v=""/>
    <s v=""/>
    <s v="@2022/006073"/>
  </r>
  <r>
    <s v="JCCM"/>
    <s v="Consejeria de Educación, Cultura y deportes"/>
    <s v="023894/2022"/>
    <x v="634"/>
    <x v="0"/>
    <s v="Basado en un Acuerdo Marco"/>
    <s v="No"/>
    <n v="50645.18"/>
    <n v="36580.53"/>
    <s v=""/>
    <s v=""/>
    <s v=""/>
    <s v=""/>
    <s v="@2022/002841"/>
  </r>
  <r>
    <s v="JCCM"/>
    <s v="Consejeria de Educación, Cultura y deportes"/>
    <s v="023420/2022"/>
    <x v="635"/>
    <x v="0"/>
    <s v="Procedimiento Abierto Simplificado Abreviado"/>
    <s v="No"/>
    <n v="50666"/>
    <n v="42927.5"/>
    <s v=""/>
    <s v=""/>
    <s v=""/>
    <s v=""/>
    <s v="@2022/006056"/>
  </r>
  <r>
    <s v="JCCM"/>
    <s v="Consejeria de Educación, Cultura y deportes"/>
    <s v="028046/2022"/>
    <x v="636"/>
    <x v="0"/>
    <s v="Procedimiento Abierto Simplificado Abreviado"/>
    <s v="No"/>
    <n v="50941.279999999999"/>
    <n v="35574"/>
    <s v=""/>
    <s v=""/>
    <s v=""/>
    <s v=""/>
    <s v="@2022/009660"/>
  </r>
  <r>
    <s v="JCCM"/>
    <s v="Consejeria de Educación, Cultura y deportes"/>
    <s v="027064/2022"/>
    <x v="637"/>
    <x v="0"/>
    <s v="Basado en un Acuerdo Marco"/>
    <s v="No"/>
    <n v="52031.62"/>
    <n v="37417.24"/>
    <s v=""/>
    <s v=""/>
    <s v=""/>
    <s v=""/>
    <s v="@2022/002951"/>
  </r>
  <r>
    <s v="JCCM"/>
    <s v="Consejeria de Educación, Cultura y deportes"/>
    <s v="027072/2022"/>
    <x v="638"/>
    <x v="0"/>
    <s v="Basado en un Acuerdo Marco"/>
    <s v="No"/>
    <n v="52313.82"/>
    <n v="37479.019999999997"/>
    <s v=""/>
    <s v=""/>
    <s v=""/>
    <s v=""/>
    <s v="@2022/002957"/>
  </r>
  <r>
    <s v="JCCM"/>
    <s v="Consejeria de Educación, Cultura y deportes"/>
    <s v="028512/2022"/>
    <x v="639"/>
    <x v="0"/>
    <s v="Procedimiento Abierto Simplificado Abreviado"/>
    <s v="No"/>
    <n v="52388.88"/>
    <n v="44255.75"/>
    <s v=""/>
    <s v=""/>
    <s v=""/>
    <s v=""/>
    <s v="@2022/006257"/>
  </r>
  <r>
    <s v="JCCM"/>
    <s v="Consejeria de Educación, Cultura y deportes"/>
    <s v="007831/2022"/>
    <x v="430"/>
    <x v="0"/>
    <s v="Procedimiento Abierto Simplificado Abreviado"/>
    <s v="No"/>
    <n v="52933.79"/>
    <n v="31823.79"/>
    <s v=""/>
    <s v=""/>
    <s v=""/>
    <s v=""/>
    <s v="@2021/018220"/>
  </r>
  <r>
    <s v="JCCM"/>
    <s v="Consejeria de Educación, Cultura y deportes"/>
    <s v="028943/2022"/>
    <x v="640"/>
    <x v="0"/>
    <s v="Procedimiento abierto; multiplicidad de criterios"/>
    <s v="No"/>
    <n v="53008.72"/>
    <n v="32301.5"/>
    <s v=""/>
    <s v=""/>
    <s v=""/>
    <s v=""/>
    <s v="@2021/000290-AB-I"/>
  </r>
  <r>
    <s v="JCCM"/>
    <s v="Consejeria de Educación, Cultura y deportes"/>
    <s v="028946/2022"/>
    <x v="640"/>
    <x v="0"/>
    <s v="Procedimiento abierto; multiplicidad de criterios"/>
    <s v="No"/>
    <n v="53008.72"/>
    <n v="27053.96"/>
    <s v=""/>
    <s v=""/>
    <s v=""/>
    <s v=""/>
    <s v="@2021/000290-AB-I"/>
  </r>
  <r>
    <s v="JCCM"/>
    <s v="Consejeria de Educación, Cultura y deportes"/>
    <s v="028947/2022"/>
    <x v="640"/>
    <x v="0"/>
    <s v="Procedimiento abierto; multiplicidad de criterios"/>
    <s v="No"/>
    <n v="53008.72"/>
    <n v="23100"/>
    <s v=""/>
    <s v=""/>
    <s v=""/>
    <s v=""/>
    <s v="@2021/000290-AB-I"/>
  </r>
  <r>
    <s v="JCCM"/>
    <s v="Consejeria de Educación, Cultura y deportes"/>
    <s v="028950/2022"/>
    <x v="640"/>
    <x v="0"/>
    <s v="Procedimiento abierto; multiplicidad de criterios"/>
    <s v="No"/>
    <n v="53008.72"/>
    <n v="35339.15"/>
    <s v=""/>
    <s v=""/>
    <s v=""/>
    <s v=""/>
    <s v="@2021/000290-AB-I"/>
  </r>
  <r>
    <s v="JCCM"/>
    <s v="Consejeria de Educación, Cultura y deportes"/>
    <s v="028951/2022"/>
    <x v="640"/>
    <x v="0"/>
    <s v="Procedimiento abierto; multiplicidad de criterios"/>
    <s v="No"/>
    <n v="53008.72"/>
    <n v="32725"/>
    <s v=""/>
    <s v=""/>
    <s v=""/>
    <s v=""/>
    <s v="@2021/000290-AB-I"/>
  </r>
  <r>
    <s v="JCCM"/>
    <s v="Consejeria de Educación, Cultura y deportes"/>
    <s v="029306/2022"/>
    <x v="396"/>
    <x v="0"/>
    <s v="Procedimiento abierto; multiplicidad de criterios"/>
    <s v="No"/>
    <n v="53008.72"/>
    <n v="25756.5"/>
    <s v=""/>
    <s v=""/>
    <s v=""/>
    <s v=""/>
    <s v="@2021/000290-CR-I"/>
  </r>
  <r>
    <s v="JCCM"/>
    <s v="Consejeria de Educación, Cultura y deportes"/>
    <s v="029316/2022"/>
    <x v="396"/>
    <x v="0"/>
    <s v="Procedimiento abierto; multiplicidad de criterios"/>
    <s v="No"/>
    <n v="53008.72"/>
    <n v="26757.5"/>
    <s v=""/>
    <s v=""/>
    <s v=""/>
    <s v=""/>
    <s v="@2021/000290-CR-I"/>
  </r>
  <r>
    <s v="JCCM"/>
    <s v="Consejeria de Educación, Cultura y deportes"/>
    <s v="029358/2022"/>
    <x v="362"/>
    <x v="0"/>
    <s v="Procedimiento abierto; multiplicidad de criterios"/>
    <s v="No"/>
    <n v="53008.72"/>
    <n v="27920.2"/>
    <s v=""/>
    <s v=""/>
    <s v=""/>
    <s v=""/>
    <s v="@2021/000290-TO-I"/>
  </r>
  <r>
    <s v="JCCM"/>
    <s v="Consejeria de Educación, Cultura y deportes"/>
    <s v="029360/2022"/>
    <x v="362"/>
    <x v="0"/>
    <s v="Procedimiento abierto; multiplicidad de criterios"/>
    <s v="No"/>
    <n v="53008.72"/>
    <n v="15400"/>
    <s v=""/>
    <s v=""/>
    <s v=""/>
    <s v=""/>
    <s v="@2021/000290-TO-I"/>
  </r>
  <r>
    <s v="JCCM"/>
    <s v="Consejeria de Educación, Cultura y deportes"/>
    <s v="029377/2022"/>
    <x v="366"/>
    <x v="0"/>
    <s v="Procedimiento abierto; multiplicidad de criterios"/>
    <s v="No"/>
    <n v="53008.72"/>
    <n v="22715"/>
    <s v=""/>
    <s v=""/>
    <s v=""/>
    <s v=""/>
    <s v="@2021/000290-TO-II"/>
  </r>
  <r>
    <s v="JCCM"/>
    <s v="Consejeria de Educación, Cultura y deportes"/>
    <s v="029380/2022"/>
    <x v="366"/>
    <x v="0"/>
    <s v="Procedimiento abierto; multiplicidad de criterios"/>
    <s v="No"/>
    <n v="53008.72"/>
    <n v="26565"/>
    <s v=""/>
    <s v=""/>
    <s v=""/>
    <s v=""/>
    <s v="@2021/000290-TO-II"/>
  </r>
  <r>
    <s v="JCCM"/>
    <s v="Consejeria de Educación, Cultura y deportes"/>
    <s v="029382/2022"/>
    <x v="366"/>
    <x v="0"/>
    <s v="Procedimiento abierto; multiplicidad de criterios"/>
    <s v="No"/>
    <n v="53008.72"/>
    <n v="14988.05"/>
    <s v=""/>
    <s v=""/>
    <s v=""/>
    <s v=""/>
    <s v="@2021/000290-TO-II"/>
  </r>
  <r>
    <s v="JCCM"/>
    <s v="Consejeria de Educación, Cultura y deportes"/>
    <s v="029387/2022"/>
    <x v="366"/>
    <x v="0"/>
    <s v="Procedimiento abierto; multiplicidad de criterios"/>
    <s v="No"/>
    <n v="53008.72"/>
    <n v="22330"/>
    <s v=""/>
    <s v=""/>
    <s v=""/>
    <s v=""/>
    <s v="@2021/000290-TO-II"/>
  </r>
  <r>
    <s v="JCCM"/>
    <s v="Consejeria de Educación, Cultura y deportes"/>
    <s v="029390/2022"/>
    <x v="366"/>
    <x v="0"/>
    <s v="Procedimiento abierto; multiplicidad de criterios"/>
    <s v="No"/>
    <n v="53008.72"/>
    <n v="24393.599999999999"/>
    <s v=""/>
    <s v=""/>
    <s v=""/>
    <s v=""/>
    <s v="@2021/000290-TO-II"/>
  </r>
  <r>
    <s v="JCCM"/>
    <s v="Consejeria de Educación, Cultura y deportes"/>
    <s v="028937/2022"/>
    <x v="640"/>
    <x v="0"/>
    <s v="Procedimiento abierto; multiplicidad de criterios"/>
    <s v="No"/>
    <n v="53008.73"/>
    <n v="26911.5"/>
    <s v=""/>
    <s v=""/>
    <s v=""/>
    <s v=""/>
    <s v="@2021/000290-AB-I"/>
  </r>
  <r>
    <s v="JCCM"/>
    <s v="Consejeria de Educación, Cultura y deportes"/>
    <s v="028942/2022"/>
    <x v="640"/>
    <x v="0"/>
    <s v="Procedimiento abierto; multiplicidad de criterios"/>
    <s v="No"/>
    <n v="53008.73"/>
    <n v="28855.759999999998"/>
    <s v=""/>
    <s v=""/>
    <s v=""/>
    <s v=""/>
    <s v="@2021/000290-AB-I"/>
  </r>
  <r>
    <s v="JCCM"/>
    <s v="Consejeria de Educación, Cultura y deportes"/>
    <s v="028949/2022"/>
    <x v="640"/>
    <x v="0"/>
    <s v="Procedimiento abierto; multiplicidad de criterios"/>
    <s v="No"/>
    <n v="53008.73"/>
    <n v="21167.3"/>
    <s v=""/>
    <s v=""/>
    <s v=""/>
    <s v=""/>
    <s v="@2021/000290-AB-I"/>
  </r>
  <r>
    <s v="JCCM"/>
    <s v="Consejeria de Educación, Cultura y deportes"/>
    <s v="029152/2022"/>
    <x v="444"/>
    <x v="0"/>
    <s v="Procedimiento abierto; multiplicidad de criterios"/>
    <s v="No"/>
    <n v="53008.73"/>
    <n v="25025"/>
    <s v=""/>
    <s v=""/>
    <s v=""/>
    <s v=""/>
    <s v="@2021/000290-CU-I"/>
  </r>
  <r>
    <s v="JCCM"/>
    <s v="Consejeria de Educación, Cultura y deportes"/>
    <s v="029168/2022"/>
    <x v="444"/>
    <x v="0"/>
    <s v="Procedimiento abierto; multiplicidad de criterios"/>
    <s v="No"/>
    <n v="53008.73"/>
    <n v="19250"/>
    <s v=""/>
    <s v=""/>
    <s v=""/>
    <s v=""/>
    <s v="@2021/000290-CU-I"/>
  </r>
  <r>
    <s v="JCCM"/>
    <s v="Consejeria de Educación, Cultura y deportes"/>
    <s v="029317/2022"/>
    <x v="389"/>
    <x v="0"/>
    <s v="Procedimiento abierto; multiplicidad de criterios"/>
    <s v="No"/>
    <n v="53008.73"/>
    <n v="17325"/>
    <s v=""/>
    <s v=""/>
    <s v=""/>
    <s v=""/>
    <s v="@2021/000290-CR-II"/>
  </r>
  <r>
    <s v="JCCM"/>
    <s v="Consejeria de Educación, Cultura y deportes"/>
    <s v="029319/2022"/>
    <x v="389"/>
    <x v="0"/>
    <s v="Procedimiento abierto; multiplicidad de criterios"/>
    <s v="No"/>
    <n v="53008.73"/>
    <n v="27908.65"/>
    <s v=""/>
    <s v=""/>
    <s v=""/>
    <s v=""/>
    <s v="@2021/000290-CR-II"/>
  </r>
  <r>
    <s v="JCCM"/>
    <s v="Consejeria de Educación, Cultura y deportes"/>
    <s v="029322/2022"/>
    <x v="396"/>
    <x v="0"/>
    <s v="Procedimiento abierto; multiplicidad de criterios"/>
    <s v="No"/>
    <n v="53008.73"/>
    <n v="35339.15"/>
    <s v=""/>
    <s v=""/>
    <s v=""/>
    <s v=""/>
    <s v="@2021/000290-CR-I"/>
  </r>
  <r>
    <s v="JCCM"/>
    <s v="Consejeria de Educación, Cultura y deportes"/>
    <s v="029324/2022"/>
    <x v="389"/>
    <x v="0"/>
    <s v="Procedimiento abierto; multiplicidad de criterios"/>
    <s v="No"/>
    <n v="53008.73"/>
    <n v="30030"/>
    <s v=""/>
    <s v=""/>
    <s v=""/>
    <s v=""/>
    <s v="@2021/000290-CR-II"/>
  </r>
  <r>
    <s v="JCCM"/>
    <s v="Consejeria de Educación, Cultura y deportes"/>
    <s v="029353/2022"/>
    <x v="362"/>
    <x v="0"/>
    <s v="Procedimiento abierto; multiplicidad de criterios"/>
    <s v="No"/>
    <n v="53008.73"/>
    <n v="15400"/>
    <s v=""/>
    <s v=""/>
    <s v=""/>
    <s v=""/>
    <s v="@2021/000290-TO-I"/>
  </r>
  <r>
    <s v="JCCM"/>
    <s v="Consejeria de Educación, Cultura y deportes"/>
    <s v="029354/2022"/>
    <x v="362"/>
    <x v="0"/>
    <s v="Procedimiento abierto; multiplicidad de criterios"/>
    <s v="No"/>
    <n v="53008.73"/>
    <n v="22715"/>
    <s v=""/>
    <s v=""/>
    <s v=""/>
    <s v=""/>
    <s v="@2021/000290-TO-I"/>
  </r>
  <r>
    <s v="JCCM"/>
    <s v="Consejeria de Educación, Cultura y deportes"/>
    <s v="029367/2022"/>
    <x v="504"/>
    <x v="0"/>
    <s v="Procedimiento abierto; multiplicidad de criterios"/>
    <s v="No"/>
    <n v="53008.73"/>
    <n v="27646.86"/>
    <s v=""/>
    <s v=""/>
    <s v=""/>
    <s v=""/>
    <s v="@2021/000290-GU-I"/>
  </r>
  <r>
    <s v="JCCM"/>
    <s v="Consejeria de Educación, Cultura y deportes"/>
    <s v="029384/2022"/>
    <x v="366"/>
    <x v="0"/>
    <s v="Procedimiento abierto; multiplicidad de criterios"/>
    <s v="No"/>
    <n v="53008.73"/>
    <n v="17498.259999999998"/>
    <s v=""/>
    <s v=""/>
    <s v=""/>
    <s v=""/>
    <s v="@2021/000290-TO-II"/>
  </r>
  <r>
    <s v="JCCM"/>
    <s v="Consejeria de Educación, Cultura y deportes"/>
    <s v="028952/2022"/>
    <x v="640"/>
    <x v="0"/>
    <s v="Procedimiento abierto; multiplicidad de criterios"/>
    <s v="No"/>
    <n v="53008.74"/>
    <n v="32628.76"/>
    <s v=""/>
    <s v=""/>
    <s v=""/>
    <s v=""/>
    <s v="@2021/000290-AB-I"/>
  </r>
  <r>
    <s v="JCCM"/>
    <s v="Consejeria de Educación, Cultura y deportes"/>
    <s v="028953/2022"/>
    <x v="640"/>
    <x v="0"/>
    <s v="Procedimiento abierto; multiplicidad de criterios"/>
    <s v="No"/>
    <n v="53008.74"/>
    <n v="31185"/>
    <s v=""/>
    <s v=""/>
    <s v=""/>
    <s v=""/>
    <s v="@2021/000290-AB-I"/>
  </r>
  <r>
    <s v="JCCM"/>
    <s v="Consejeria de Educación, Cultura y deportes"/>
    <s v="029307/2022"/>
    <x v="389"/>
    <x v="0"/>
    <s v="Procedimiento abierto; multiplicidad de criterios"/>
    <s v="No"/>
    <n v="53008.74"/>
    <n v="35035"/>
    <s v=""/>
    <s v=""/>
    <s v=""/>
    <s v=""/>
    <s v="@2021/000290-CR-II"/>
  </r>
  <r>
    <s v="JCCM"/>
    <s v="Consejeria de Educación, Cultura y deportes"/>
    <s v="029315/2022"/>
    <x v="389"/>
    <x v="0"/>
    <s v="Procedimiento abierto; multiplicidad de criterios"/>
    <s v="No"/>
    <n v="53008.74"/>
    <n v="20790"/>
    <s v=""/>
    <s v=""/>
    <s v=""/>
    <s v=""/>
    <s v="@2021/000290-CR-II"/>
  </r>
  <r>
    <s v="JCCM"/>
    <s v="Consejeria de Educación, Cultura y deportes"/>
    <s v="029328/2022"/>
    <x v="396"/>
    <x v="0"/>
    <s v="Procedimiento abierto; multiplicidad de criterios"/>
    <s v="No"/>
    <n v="53008.74"/>
    <n v="25017.3"/>
    <s v=""/>
    <s v=""/>
    <s v=""/>
    <s v=""/>
    <s v="@2021/000290-CR-I"/>
  </r>
  <r>
    <s v="JCCM"/>
    <s v="Consejeria de Educación, Cultura y deportes"/>
    <s v="029375/2022"/>
    <x v="504"/>
    <x v="0"/>
    <s v="Procedimiento abierto; multiplicidad de criterios"/>
    <s v="No"/>
    <n v="53008.74"/>
    <n v="15011.16"/>
    <s v=""/>
    <s v=""/>
    <s v=""/>
    <s v=""/>
    <s v="@2021/000290-GU-I"/>
  </r>
  <r>
    <s v="JCCM"/>
    <s v="Consejeria de Educación, Cultura y deportes"/>
    <s v="015004/2022"/>
    <x v="426"/>
    <x v="0"/>
    <s v="Procedimiento Abierto Simplificado"/>
    <s v="No"/>
    <n v="55932.6"/>
    <n v="33503.629999999997"/>
    <s v=""/>
    <s v=""/>
    <s v=""/>
    <s v=""/>
    <s v="@2021/018775"/>
  </r>
  <r>
    <s v="JCCM"/>
    <s v="Consejeria de Educación, Cultura y deportes"/>
    <s v="022626/2022"/>
    <x v="641"/>
    <x v="0"/>
    <s v="Procedimiento Abierto Simplificado"/>
    <s v="No"/>
    <n v="57322"/>
    <n v="57322"/>
    <s v=""/>
    <s v=""/>
    <s v=""/>
    <s v=""/>
    <s v="@2022/000744"/>
  </r>
  <r>
    <s v="JCCM"/>
    <s v="Consejeria de Educación, Cultura y deportes"/>
    <s v="022895/2022"/>
    <x v="642"/>
    <x v="0"/>
    <s v="Basado en un Acuerdo Marco"/>
    <s v="No"/>
    <n v="57466.97"/>
    <n v="38920.86"/>
    <s v=""/>
    <s v=""/>
    <s v=""/>
    <s v=""/>
    <s v="@2022/002863"/>
  </r>
  <r>
    <s v="JCCM"/>
    <s v="Consejeria de Educación, Cultura y deportes"/>
    <s v="024016/2022"/>
    <x v="643"/>
    <x v="0"/>
    <s v="Basado en un Acuerdo Marco"/>
    <s v="No"/>
    <n v="57466.97"/>
    <n v="38387.68"/>
    <s v=""/>
    <s v=""/>
    <s v=""/>
    <s v=""/>
    <s v="@2022/002884"/>
  </r>
  <r>
    <s v="JCCM"/>
    <s v="Consejeria de Educación, Cultura y deportes"/>
    <s v="022891/2022"/>
    <x v="644"/>
    <x v="0"/>
    <s v="Basado en un Acuerdo Marco"/>
    <s v="No"/>
    <n v="57614.2"/>
    <n v="38419.919999999998"/>
    <s v=""/>
    <s v=""/>
    <s v=""/>
    <s v=""/>
    <s v="@2022/002852"/>
  </r>
  <r>
    <s v="JCCM"/>
    <s v="Consejeria de Educación, Cultura y deportes"/>
    <s v="022892/2022"/>
    <x v="645"/>
    <x v="0"/>
    <s v="Basado en un Acuerdo Marco"/>
    <s v="No"/>
    <n v="57614.2"/>
    <n v="38639.46"/>
    <s v=""/>
    <s v=""/>
    <s v=""/>
    <s v=""/>
    <s v="@2022/002853"/>
  </r>
  <r>
    <s v="JCCM"/>
    <s v="Consejeria de Educación, Cultura y deportes"/>
    <s v="022893/2022"/>
    <x v="646"/>
    <x v="0"/>
    <s v="Basado en un Acuerdo Marco"/>
    <s v="No"/>
    <n v="57614.2"/>
    <n v="39360.82"/>
    <s v=""/>
    <s v=""/>
    <s v=""/>
    <s v=""/>
    <s v="@2022/002857"/>
  </r>
  <r>
    <s v="JCCM"/>
    <s v="Consejeria de Educación, Cultura y deportes"/>
    <s v="027058/2022"/>
    <x v="647"/>
    <x v="0"/>
    <s v="Basado en un Acuerdo Marco"/>
    <s v="No"/>
    <n v="57614.2"/>
    <n v="38953.089999999997"/>
    <s v=""/>
    <s v=""/>
    <s v=""/>
    <s v=""/>
    <s v="@2022/002933"/>
  </r>
  <r>
    <s v="JCCM"/>
    <s v="Consejeria de Educación, Cultura y deportes"/>
    <s v="027847/2022"/>
    <x v="648"/>
    <x v="0"/>
    <s v="Basado en un Acuerdo Marco"/>
    <s v="No"/>
    <n v="58727.01"/>
    <n v="45009.68"/>
    <s v=""/>
    <s v=""/>
    <s v=""/>
    <s v=""/>
    <s v="@2022/010210"/>
  </r>
  <r>
    <s v="JCCM"/>
    <s v="Consejeria de Educación, Cultura y deportes"/>
    <s v="022901/2022"/>
    <x v="649"/>
    <x v="0"/>
    <s v="Basado en un Acuerdo Marco"/>
    <s v="No"/>
    <n v="60006.73"/>
    <n v="39476.9"/>
    <s v=""/>
    <s v=""/>
    <s v=""/>
    <s v=""/>
    <s v="@2022/002875"/>
  </r>
  <r>
    <s v="JCCM"/>
    <s v="Consejeria de Educación, Cultura y deportes"/>
    <s v="028939/2022"/>
    <x v="640"/>
    <x v="0"/>
    <s v="Procedimiento abierto; multiplicidad de criterios"/>
    <s v="No"/>
    <n v="61168.800000000003"/>
    <n v="40779.199999999997"/>
    <s v=""/>
    <s v=""/>
    <s v=""/>
    <s v=""/>
    <s v="@2021/000290-AB-I"/>
  </r>
  <r>
    <s v="JCCM"/>
    <s v="Consejeria de Educación, Cultura y deportes"/>
    <s v="028957/2022"/>
    <x v="640"/>
    <x v="0"/>
    <s v="Procedimiento abierto; multiplicidad de criterios"/>
    <s v="No"/>
    <n v="61168.800000000003"/>
    <n v="38500"/>
    <s v=""/>
    <s v=""/>
    <s v=""/>
    <s v=""/>
    <s v="@2021/000290-AB-I"/>
  </r>
  <r>
    <s v="JCCM"/>
    <s v="Consejeria de Educación, Cultura y deportes"/>
    <s v="029153/2022"/>
    <x v="444"/>
    <x v="0"/>
    <s v="Procedimiento abierto; multiplicidad de criterios"/>
    <s v="No"/>
    <n v="61168.800000000003"/>
    <n v="31955"/>
    <s v=""/>
    <s v=""/>
    <s v=""/>
    <s v=""/>
    <s v="@2021/000290-CU-I"/>
  </r>
  <r>
    <s v="JCCM"/>
    <s v="Consejeria de Educación, Cultura y deportes"/>
    <s v="029157/2022"/>
    <x v="444"/>
    <x v="0"/>
    <s v="Procedimiento abierto; multiplicidad de criterios"/>
    <s v="No"/>
    <n v="61168.800000000003"/>
    <n v="23100"/>
    <s v=""/>
    <s v=""/>
    <s v=""/>
    <s v=""/>
    <s v="@2021/000290-CU-I"/>
  </r>
  <r>
    <s v="JCCM"/>
    <s v="Consejeria de Educación, Cultura y deportes"/>
    <s v="029165/2022"/>
    <x v="444"/>
    <x v="0"/>
    <s v="Procedimiento abierto; multiplicidad de criterios"/>
    <s v="No"/>
    <n v="61168.800000000003"/>
    <n v="27720"/>
    <s v=""/>
    <s v=""/>
    <s v=""/>
    <s v=""/>
    <s v="@2021/000290-CU-I"/>
  </r>
  <r>
    <s v="JCCM"/>
    <s v="Consejeria de Educación, Cultura y deportes"/>
    <s v="029169/2022"/>
    <x v="444"/>
    <x v="0"/>
    <s v="Procedimiento abierto; multiplicidad de criterios"/>
    <s v="No"/>
    <n v="61168.800000000003"/>
    <n v="30800"/>
    <s v=""/>
    <s v=""/>
    <s v=""/>
    <s v=""/>
    <s v="@2021/000290-CU-I"/>
  </r>
  <r>
    <s v="JCCM"/>
    <s v="Consejeria de Educación, Cultura y deportes"/>
    <s v="029308/2022"/>
    <x v="389"/>
    <x v="0"/>
    <s v="Procedimiento abierto; multiplicidad de criterios"/>
    <s v="No"/>
    <n v="61168.800000000003"/>
    <n v="32012.75"/>
    <s v=""/>
    <s v=""/>
    <s v=""/>
    <s v=""/>
    <s v="@2021/000290-CR-II"/>
  </r>
  <r>
    <s v="JCCM"/>
    <s v="Consejeria de Educación, Cultura y deportes"/>
    <s v="029310/2022"/>
    <x v="389"/>
    <x v="0"/>
    <s v="Procedimiento abierto; multiplicidad de criterios"/>
    <s v="No"/>
    <n v="61168.800000000003"/>
    <n v="28952"/>
    <s v=""/>
    <s v=""/>
    <s v=""/>
    <s v=""/>
    <s v="@2021/000290-CR-II"/>
  </r>
  <r>
    <s v="JCCM"/>
    <s v="Consejeria de Educación, Cultura y deportes"/>
    <s v="029311/2022"/>
    <x v="389"/>
    <x v="0"/>
    <s v="Procedimiento abierto; multiplicidad de criterios"/>
    <s v="No"/>
    <n v="61168.800000000003"/>
    <n v="36575"/>
    <s v=""/>
    <s v=""/>
    <s v=""/>
    <s v=""/>
    <s v="@2021/000290-CR-II"/>
  </r>
  <r>
    <s v="JCCM"/>
    <s v="Consejeria de Educación, Cultura y deportes"/>
    <s v="029314/2022"/>
    <x v="389"/>
    <x v="0"/>
    <s v="Procedimiento abierto; multiplicidad de criterios"/>
    <s v="No"/>
    <n v="61168.800000000003"/>
    <n v="32725"/>
    <s v=""/>
    <s v=""/>
    <s v=""/>
    <s v=""/>
    <s v="@2021/000290-CR-II"/>
  </r>
  <r>
    <s v="JCCM"/>
    <s v="Consejeria de Educación, Cultura y deportes"/>
    <s v="029329/2022"/>
    <x v="396"/>
    <x v="0"/>
    <s v="Procedimiento abierto; multiplicidad de criterios"/>
    <s v="No"/>
    <n v="61168.800000000003"/>
    <n v="34650"/>
    <s v=""/>
    <s v=""/>
    <s v=""/>
    <s v=""/>
    <s v="@2021/000290-CR-I"/>
  </r>
  <r>
    <s v="JCCM"/>
    <s v="Consejeria de Educación, Cultura y deportes"/>
    <s v="029330/2022"/>
    <x v="396"/>
    <x v="0"/>
    <s v="Procedimiento abierto; multiplicidad de criterios"/>
    <s v="No"/>
    <n v="61168.800000000003"/>
    <n v="26180"/>
    <s v=""/>
    <s v=""/>
    <s v=""/>
    <s v=""/>
    <s v="@2021/000290-CR-I"/>
  </r>
  <r>
    <s v="JCCM"/>
    <s v="Consejeria de Educación, Cultura y deportes"/>
    <s v="029337/2022"/>
    <x v="504"/>
    <x v="0"/>
    <s v="Procedimiento abierto; multiplicidad de criterios"/>
    <s v="No"/>
    <n v="61168.800000000003"/>
    <n v="34611.5"/>
    <s v=""/>
    <s v=""/>
    <s v=""/>
    <s v=""/>
    <s v="@2021/000290-GU-I"/>
  </r>
  <r>
    <s v="JCCM"/>
    <s v="Consejeria de Educación, Cultura y deportes"/>
    <s v="029345/2022"/>
    <x v="396"/>
    <x v="0"/>
    <s v="Procedimiento abierto; multiplicidad de criterios"/>
    <s v="No"/>
    <n v="61168.800000000003"/>
    <n v="36575"/>
    <s v=""/>
    <s v=""/>
    <s v=""/>
    <s v=""/>
    <s v="@2021/000290-CR-I"/>
  </r>
  <r>
    <s v="JCCM"/>
    <s v="Consejeria de Educación, Cultura y deportes"/>
    <s v="029346/2022"/>
    <x v="362"/>
    <x v="0"/>
    <s v="Procedimiento abierto; multiplicidad de criterios"/>
    <s v="No"/>
    <n v="61168.800000000003"/>
    <n v="28875"/>
    <s v=""/>
    <s v=""/>
    <s v=""/>
    <s v=""/>
    <s v="@2021/000290-TO-I"/>
  </r>
  <r>
    <s v="JCCM"/>
    <s v="Consejeria de Educación, Cultura y deportes"/>
    <s v="029349/2022"/>
    <x v="362"/>
    <x v="0"/>
    <s v="Procedimiento abierto; multiplicidad de criterios"/>
    <s v="No"/>
    <n v="61168.800000000003"/>
    <n v="40425"/>
    <s v=""/>
    <s v=""/>
    <s v=""/>
    <s v=""/>
    <s v="@2021/000290-TO-I"/>
  </r>
  <r>
    <s v="JCCM"/>
    <s v="Consejeria de Educación, Cultura y deportes"/>
    <s v="029356/2022"/>
    <x v="362"/>
    <x v="0"/>
    <s v="Procedimiento abierto; multiplicidad de criterios"/>
    <s v="No"/>
    <n v="61168.800000000003"/>
    <n v="27720"/>
    <s v=""/>
    <s v=""/>
    <s v=""/>
    <s v=""/>
    <s v="@2021/000290-TO-I"/>
  </r>
  <r>
    <s v="JCCM"/>
    <s v="Consejeria de Educación, Cultura y deportes"/>
    <s v="029359/2022"/>
    <x v="362"/>
    <x v="0"/>
    <s v="Procedimiento abierto; multiplicidad de criterios"/>
    <s v="No"/>
    <n v="61168.800000000003"/>
    <n v="32216.799999999999"/>
    <s v=""/>
    <s v=""/>
    <s v=""/>
    <s v=""/>
    <s v="@2021/000290-TO-I"/>
  </r>
  <r>
    <s v="JCCM"/>
    <s v="Consejeria de Educación, Cultura y deportes"/>
    <s v="029361/2022"/>
    <x v="362"/>
    <x v="0"/>
    <s v="Procedimiento abierto; multiplicidad de criterios"/>
    <s v="No"/>
    <n v="61168.800000000003"/>
    <n v="26160.76"/>
    <s v=""/>
    <s v=""/>
    <s v=""/>
    <s v=""/>
    <s v="@2021/000290-TO-I"/>
  </r>
  <r>
    <s v="JCCM"/>
    <s v="Consejeria de Educación, Cultura y deportes"/>
    <s v="029366/2022"/>
    <x v="504"/>
    <x v="0"/>
    <s v="Procedimiento abierto; multiplicidad de criterios"/>
    <s v="No"/>
    <n v="61168.800000000003"/>
    <n v="31185"/>
    <s v=""/>
    <s v=""/>
    <s v=""/>
    <s v=""/>
    <s v="@2021/000290-GU-I"/>
  </r>
  <r>
    <s v="JCCM"/>
    <s v="Consejeria de Educación, Cultura y deportes"/>
    <s v="029374/2022"/>
    <x v="504"/>
    <x v="0"/>
    <s v="Procedimiento abierto; multiplicidad de criterios"/>
    <s v="No"/>
    <n v="61168.800000000003"/>
    <n v="32205.26"/>
    <s v=""/>
    <s v=""/>
    <s v=""/>
    <s v=""/>
    <s v="@2021/000290-GU-I"/>
  </r>
  <r>
    <s v="JCCM"/>
    <s v="Consejeria de Educación, Cultura y deportes"/>
    <s v="029376/2022"/>
    <x v="504"/>
    <x v="0"/>
    <s v="Procedimiento abierto; multiplicidad de criterios"/>
    <s v="No"/>
    <n v="61168.800000000003"/>
    <n v="32147.5"/>
    <s v=""/>
    <s v=""/>
    <s v=""/>
    <s v=""/>
    <s v="@2021/000290-GU-I"/>
  </r>
  <r>
    <s v="JCCM"/>
    <s v="Consejeria de Educación, Cultura y deportes"/>
    <s v="029379/2022"/>
    <x v="366"/>
    <x v="0"/>
    <s v="Procedimiento abierto; multiplicidad de criterios"/>
    <s v="No"/>
    <n v="61168.800000000003"/>
    <n v="26565"/>
    <s v=""/>
    <s v=""/>
    <s v=""/>
    <s v=""/>
    <s v="@2021/000290-TO-II"/>
  </r>
  <r>
    <s v="JCCM"/>
    <s v="Consejeria de Educación, Cultura y deportes"/>
    <s v="029383/2022"/>
    <x v="366"/>
    <x v="0"/>
    <s v="Procedimiento abierto; multiplicidad de criterios"/>
    <s v="No"/>
    <n v="61168.800000000003"/>
    <n v="27720"/>
    <s v=""/>
    <s v=""/>
    <s v=""/>
    <s v=""/>
    <s v="@2021/000290-TO-II"/>
  </r>
  <r>
    <s v="JCCM"/>
    <s v="Consejeria de Educación, Cultura y deportes"/>
    <s v="029385/2022"/>
    <x v="366"/>
    <x v="0"/>
    <s v="Procedimiento abierto; multiplicidad de criterios"/>
    <s v="No"/>
    <n v="61168.800000000003"/>
    <n v="30800"/>
    <s v=""/>
    <s v=""/>
    <s v=""/>
    <s v=""/>
    <s v="@2021/000290-TO-II"/>
  </r>
  <r>
    <s v="JCCM"/>
    <s v="Consejeria de Educación, Cultura y deportes"/>
    <s v="029386/2022"/>
    <x v="366"/>
    <x v="0"/>
    <s v="Procedimiento abierto; multiplicidad de criterios"/>
    <s v="No"/>
    <n v="61168.800000000003"/>
    <n v="40425"/>
    <s v=""/>
    <s v=""/>
    <s v=""/>
    <s v=""/>
    <s v="@2021/000290-TO-II"/>
  </r>
  <r>
    <s v="JCCM"/>
    <s v="Consejeria de Educación, Cultura y deportes"/>
    <s v="029391/2022"/>
    <x v="366"/>
    <x v="0"/>
    <s v="Procedimiento abierto; multiplicidad de criterios"/>
    <s v="No"/>
    <n v="61168.800000000003"/>
    <n v="28875"/>
    <s v=""/>
    <s v=""/>
    <s v=""/>
    <s v=""/>
    <s v="@2021/000290-TO-II"/>
  </r>
  <r>
    <s v="JCCM"/>
    <s v="Consejeria de Educación, Cultura y deportes"/>
    <s v="033943/2022"/>
    <x v="650"/>
    <x v="0"/>
    <s v="Procedimiento Abierto Simplificado"/>
    <s v="No"/>
    <n v="61578.42"/>
    <n v="58499.51"/>
    <s v=""/>
    <s v=""/>
    <s v=""/>
    <s v=""/>
    <s v="@2022/001764"/>
  </r>
  <r>
    <s v="JCCM"/>
    <s v="Consejeria de Educación, Cultura y deportes"/>
    <s v="023743/2022"/>
    <x v="651"/>
    <x v="0"/>
    <s v="Basado en un Acuerdo Marco"/>
    <s v="No"/>
    <n v="62141.61"/>
    <n v="41319.71"/>
    <s v=""/>
    <s v=""/>
    <s v=""/>
    <s v=""/>
    <s v="@2022/002799"/>
  </r>
  <r>
    <s v="JCCM"/>
    <s v="Consejeria de Educación, Cultura y deportes"/>
    <s v="024114/2022"/>
    <x v="652"/>
    <x v="0"/>
    <s v="Basado en un Acuerdo Marco"/>
    <s v="No"/>
    <n v="62141.61"/>
    <n v="39944.300000000003"/>
    <s v=""/>
    <s v=""/>
    <s v=""/>
    <s v=""/>
    <s v="@2022/002896"/>
  </r>
  <r>
    <s v="JCCM"/>
    <s v="Consejeria de Educación, Cultura y deportes"/>
    <s v="024218/2022"/>
    <x v="653"/>
    <x v="0"/>
    <s v="Basado en un Acuerdo Marco"/>
    <s v="No"/>
    <n v="62141.61"/>
    <n v="42193.31"/>
    <s v=""/>
    <s v=""/>
    <s v=""/>
    <s v=""/>
    <s v="@2022/002804"/>
  </r>
  <r>
    <s v="JCCM"/>
    <s v="Consejeria de Educación, Cultura y deportes"/>
    <s v="029154/2022"/>
    <x v="444"/>
    <x v="0"/>
    <s v="Procedimiento abierto; multiplicidad de criterios"/>
    <s v="No"/>
    <n v="62217.42"/>
    <n v="32502.799999999999"/>
    <s v=""/>
    <s v=""/>
    <s v=""/>
    <s v=""/>
    <s v="@2021/000290-CU-I"/>
  </r>
  <r>
    <s v="JCCM"/>
    <s v="Consejeria de Educación, Cultura y deportes"/>
    <s v="029313/2022"/>
    <x v="389"/>
    <x v="0"/>
    <s v="Procedimiento abierto; multiplicidad de criterios"/>
    <s v="No"/>
    <n v="62217.42"/>
    <n v="31328"/>
    <s v=""/>
    <s v=""/>
    <s v=""/>
    <s v=""/>
    <s v="@2021/000290-CR-II"/>
  </r>
  <r>
    <s v="JCCM"/>
    <s v="Consejeria de Educación, Cultura y deportes"/>
    <s v="022894/2022"/>
    <x v="654"/>
    <x v="0"/>
    <s v="Basado en un Acuerdo Marco"/>
    <s v="No"/>
    <n v="62914.58"/>
    <n v="40113.53"/>
    <s v=""/>
    <s v=""/>
    <s v=""/>
    <s v=""/>
    <s v="@2022/002861"/>
  </r>
  <r>
    <s v="JCCM"/>
    <s v="Consejeria de Educación, Cultura y deportes"/>
    <s v="022897/2022"/>
    <x v="655"/>
    <x v="0"/>
    <s v="Basado en un Acuerdo Marco"/>
    <s v="No"/>
    <n v="62914.58"/>
    <n v="40113.53"/>
    <s v=""/>
    <s v=""/>
    <s v=""/>
    <s v=""/>
    <s v="@2022/002868"/>
  </r>
  <r>
    <s v="JCCM"/>
    <s v="Consejeria de Educación, Cultura y deportes"/>
    <s v="022898/2022"/>
    <x v="656"/>
    <x v="0"/>
    <s v="Basado en un Acuerdo Marco"/>
    <s v="No"/>
    <n v="62914.58"/>
    <n v="39486.269999999997"/>
    <s v=""/>
    <s v=""/>
    <s v=""/>
    <s v=""/>
    <s v="@2022/002870"/>
  </r>
  <r>
    <s v="JCCM"/>
    <s v="Consejeria de Educación, Cultura y deportes"/>
    <s v="028948/2022"/>
    <x v="640"/>
    <x v="0"/>
    <s v="Procedimiento abierto; multiplicidad de criterios"/>
    <s v="No"/>
    <n v="63368.7"/>
    <n v="38807.56"/>
    <s v=""/>
    <s v=""/>
    <s v=""/>
    <s v=""/>
    <s v="@2021/000290-AB-I"/>
  </r>
  <r>
    <s v="JCCM"/>
    <s v="Consejeria de Educación, Cultura y deportes"/>
    <s v="029323/2022"/>
    <x v="396"/>
    <x v="0"/>
    <s v="Procedimiento abierto; multiplicidad de criterios"/>
    <s v="No"/>
    <n v="64702.11"/>
    <n v="35244"/>
    <s v=""/>
    <s v=""/>
    <s v=""/>
    <s v=""/>
    <s v="@2021/000290-CR-I"/>
  </r>
  <r>
    <s v="JCCM"/>
    <s v="Consejeria de Educación, Cultura y deportes"/>
    <s v="029389/2022"/>
    <x v="366"/>
    <x v="0"/>
    <s v="Procedimiento abierto; multiplicidad de criterios"/>
    <s v="No"/>
    <n v="64702.12"/>
    <n v="33286"/>
    <s v=""/>
    <s v=""/>
    <s v=""/>
    <s v=""/>
    <s v="@2021/000290-TO-II"/>
  </r>
  <r>
    <s v="JCCM"/>
    <s v="Consejeria de Educación, Cultura y deportes"/>
    <s v="029362/2022"/>
    <x v="362"/>
    <x v="0"/>
    <s v="Procedimiento abierto; multiplicidad de criterios"/>
    <s v="No"/>
    <n v="65429.11"/>
    <n v="28908"/>
    <s v=""/>
    <s v=""/>
    <s v=""/>
    <s v=""/>
    <s v="@2021/000290-TO-I"/>
  </r>
  <r>
    <s v="JCCM"/>
    <s v="Consejeria de Educación, Cultura y deportes"/>
    <s v="029378/2022"/>
    <x v="366"/>
    <x v="0"/>
    <s v="Procedimiento abierto; multiplicidad de criterios"/>
    <s v="No"/>
    <n v="65429.11"/>
    <n v="22968"/>
    <s v=""/>
    <s v=""/>
    <s v=""/>
    <s v=""/>
    <s v="@2021/000290-TO-II"/>
  </r>
  <r>
    <s v="JCCM"/>
    <s v="Consejeria de Educación, Cultura y deportes"/>
    <s v="029388/2022"/>
    <x v="366"/>
    <x v="0"/>
    <s v="Procedimiento abierto; multiplicidad de criterios"/>
    <s v="No"/>
    <n v="65429.11"/>
    <n v="24156"/>
    <s v=""/>
    <s v=""/>
    <s v=""/>
    <s v=""/>
    <s v="@2021/000290-TO-II"/>
  </r>
  <r>
    <s v="JCCM"/>
    <s v="Consejeria de Educación, Cultura y deportes"/>
    <s v="024017/2022"/>
    <x v="657"/>
    <x v="0"/>
    <s v="Basado en un Acuerdo Marco"/>
    <s v="No"/>
    <n v="67086.179999999993"/>
    <n v="41026.839999999997"/>
    <s v=""/>
    <s v=""/>
    <s v=""/>
    <s v=""/>
    <s v="@2022/002883"/>
  </r>
  <r>
    <s v="JCCM"/>
    <s v="Consejeria de Educación, Cultura y deportes"/>
    <s v="029170/2022"/>
    <x v="444"/>
    <x v="0"/>
    <s v="Procedimiento abierto; multiplicidad de criterios"/>
    <s v="No"/>
    <n v="68437.98"/>
    <n v="34852.400000000001"/>
    <s v=""/>
    <s v=""/>
    <s v=""/>
    <s v=""/>
    <s v="@2021/000290-CU-I"/>
  </r>
  <r>
    <s v="JCCM"/>
    <s v="Consejeria de Educación, Cultura y deportes"/>
    <s v="029159/2022"/>
    <x v="444"/>
    <x v="0"/>
    <s v="Procedimiento abierto; multiplicidad de criterios"/>
    <s v="No"/>
    <n v="68832.210000000006"/>
    <n v="28875"/>
    <s v=""/>
    <s v=""/>
    <s v=""/>
    <s v=""/>
    <s v="@2021/000290-CU-I"/>
  </r>
  <r>
    <s v="JCCM"/>
    <s v="Consejeria de Educación, Cultura y deportes"/>
    <s v="028954/2022"/>
    <x v="640"/>
    <x v="0"/>
    <s v="Procedimiento abierto; multiplicidad de criterios"/>
    <s v="No"/>
    <n v="68832.23"/>
    <n v="36721.300000000003"/>
    <s v=""/>
    <s v=""/>
    <s v=""/>
    <s v=""/>
    <s v="@2021/000290-AB-I"/>
  </r>
  <r>
    <s v="JCCM"/>
    <s v="Consejeria de Educación, Cultura y deportes"/>
    <s v="029156/2022"/>
    <x v="444"/>
    <x v="0"/>
    <s v="Procedimiento abierto; multiplicidad de criterios"/>
    <s v="No"/>
    <n v="68832.23"/>
    <n v="30800"/>
    <s v=""/>
    <s v=""/>
    <s v=""/>
    <s v=""/>
    <s v="@2021/000290-CU-I"/>
  </r>
  <r>
    <s v="JCCM"/>
    <s v="Consejeria de Educación, Cultura y deportes"/>
    <s v="029301/2022"/>
    <x v="389"/>
    <x v="0"/>
    <s v="Procedimiento abierto; multiplicidad de criterios"/>
    <s v="No"/>
    <n v="68832.23"/>
    <n v="34342"/>
    <s v=""/>
    <s v=""/>
    <s v=""/>
    <s v=""/>
    <s v="@2021/000290-CR-II"/>
  </r>
  <r>
    <s v="JCCM"/>
    <s v="Consejeria de Educación, Cultura y deportes"/>
    <s v="029381/2022"/>
    <x v="366"/>
    <x v="0"/>
    <s v="Procedimiento abierto; multiplicidad de criterios"/>
    <s v="No"/>
    <n v="68832.23"/>
    <n v="35612.5"/>
    <s v=""/>
    <s v=""/>
    <s v=""/>
    <s v=""/>
    <s v="@2021/000290-TO-II"/>
  </r>
  <r>
    <s v="JCCM"/>
    <s v="Consejeria de Educación, Cultura y deportes"/>
    <s v="034075/2022"/>
    <x v="504"/>
    <x v="0"/>
    <s v="Procedimiento abierto; multiplicidad de criterios"/>
    <s v="No"/>
    <n v="68832.23"/>
    <n v="34285.68"/>
    <s v=""/>
    <s v=""/>
    <s v=""/>
    <s v=""/>
    <s v="@2021/000290-GU-I"/>
  </r>
  <r>
    <s v="JCCM"/>
    <s v="Consejeria de Educación, Cultura y deportes"/>
    <s v="029355/2022"/>
    <x v="362"/>
    <x v="0"/>
    <s v="Procedimiento abierto; multiplicidad de criterios"/>
    <s v="No"/>
    <n v="68832.240000000005"/>
    <n v="38115"/>
    <s v=""/>
    <s v=""/>
    <s v=""/>
    <s v=""/>
    <s v="@2021/000290-TO-I"/>
  </r>
  <r>
    <s v="JCCM"/>
    <s v="Consejeria de Educación, Cultura y deportes"/>
    <s v="028955/2022"/>
    <x v="640"/>
    <x v="0"/>
    <s v="Procedimiento abierto; multiplicidad de criterios"/>
    <s v="No"/>
    <n v="68832.25"/>
    <n v="36721.300000000003"/>
    <s v=""/>
    <s v=""/>
    <s v=""/>
    <s v=""/>
    <s v="@2021/000290-AB-I"/>
  </r>
  <r>
    <s v="JCCM"/>
    <s v="Consejeria de Educación, Cultura y deportes"/>
    <s v="028956/2022"/>
    <x v="640"/>
    <x v="0"/>
    <s v="Procedimiento abierto; multiplicidad de criterios"/>
    <s v="No"/>
    <n v="68832.25"/>
    <n v="36721.300000000003"/>
    <s v=""/>
    <s v=""/>
    <s v=""/>
    <s v=""/>
    <s v="@2021/000290-AB-I"/>
  </r>
  <r>
    <s v="JCCM"/>
    <s v="Consejeria de Educación, Cultura y deportes"/>
    <s v="012130/2022"/>
    <x v="658"/>
    <x v="0"/>
    <s v="Procedimiento negociado sin publicidad"/>
    <s v="No"/>
    <n v="69266.75"/>
    <n v="69266.75"/>
    <s v="168"/>
    <s v="a"/>
    <s v="2"/>
    <s v="EXCLUSIVIDAD TÉCNICA, DE DERECHOS EXCLUSIVOS O ARTÍSTICA_x000a_"/>
    <s v="@2022/001381"/>
  </r>
  <r>
    <s v="JCCM"/>
    <s v="Consejeria de Educación, Cultura y deportes"/>
    <s v="029339/2022"/>
    <x v="504"/>
    <x v="0"/>
    <s v="Procedimiento abierto; multiplicidad de criterios"/>
    <s v="No"/>
    <n v="70012.2"/>
    <n v="37339.06"/>
    <s v=""/>
    <s v=""/>
    <s v=""/>
    <s v=""/>
    <s v="@2021/000290-GU-I"/>
  </r>
  <r>
    <s v="JCCM"/>
    <s v="Consejeria de Educación, Cultura y deportes"/>
    <s v="029340/2022"/>
    <x v="504"/>
    <x v="0"/>
    <s v="Procedimiento abierto; multiplicidad de criterios"/>
    <s v="No"/>
    <n v="70012.2"/>
    <n v="37339.06"/>
    <s v=""/>
    <s v=""/>
    <s v=""/>
    <s v=""/>
    <s v="@2021/000290-GU-I"/>
  </r>
  <r>
    <s v="JCCM"/>
    <s v="Consejeria de Educación, Cultura y deportes"/>
    <s v="029370/2022"/>
    <x v="504"/>
    <x v="0"/>
    <s v="Procedimiento abierto; multiplicidad de criterios"/>
    <s v="No"/>
    <n v="70012.2"/>
    <n v="45425.599999999999"/>
    <s v=""/>
    <s v=""/>
    <s v=""/>
    <s v=""/>
    <s v="@2021/000290-GU-I"/>
  </r>
  <r>
    <s v="JCCM"/>
    <s v="Consejeria de Educación, Cultura y deportes"/>
    <s v="023416/2022"/>
    <x v="659"/>
    <x v="0"/>
    <s v="Basado en un Acuerdo Marco"/>
    <s v="No"/>
    <n v="73023.11"/>
    <n v="58930.58"/>
    <s v=""/>
    <s v=""/>
    <s v=""/>
    <s v=""/>
    <s v="@2022/002812"/>
  </r>
  <r>
    <s v="JCCM"/>
    <s v="Consejeria de Educación, Cultura y deportes"/>
    <s v="027054/2022"/>
    <x v="660"/>
    <x v="0"/>
    <s v="Basado en un Acuerdo Marco"/>
    <s v="No"/>
    <n v="73133.539999999994"/>
    <n v="55520.49"/>
    <s v=""/>
    <s v=""/>
    <s v=""/>
    <s v=""/>
    <s v="@2022/002929"/>
  </r>
  <r>
    <s v="JCCM"/>
    <s v="Consejeria de Educación, Cultura y deportes"/>
    <s v="043772/2022"/>
    <x v="436"/>
    <x v="0"/>
    <s v="Procedimiento Abierto Simplificado"/>
    <s v="No"/>
    <n v="73628.5"/>
    <n v="48393.95"/>
    <s v=""/>
    <s v=""/>
    <s v=""/>
    <s v=""/>
    <s v="@2022/014888"/>
  </r>
  <r>
    <s v="JCCM"/>
    <s v="Consejeria de Educación, Cultura y deportes"/>
    <s v="007653/2022"/>
    <x v="440"/>
    <x v="0"/>
    <s v="Procedimiento Abierto Simplificado Abreviado"/>
    <s v="No"/>
    <n v="74063.710000000006"/>
    <n v="44438.23"/>
    <s v=""/>
    <s v=""/>
    <s v=""/>
    <s v=""/>
    <s v="@2021/018222"/>
  </r>
  <r>
    <s v="JCCM"/>
    <s v="Consejeria de Educación, Cultura y deportes"/>
    <s v="029300/2022"/>
    <x v="389"/>
    <x v="0"/>
    <s v="Procedimiento abierto; multiplicidad de criterios"/>
    <s v="No"/>
    <n v="74658.539999999994"/>
    <n v="38768.400000000001"/>
    <s v=""/>
    <s v=""/>
    <s v=""/>
    <s v=""/>
    <s v="@2021/000290-CR-II"/>
  </r>
  <r>
    <s v="JCCM"/>
    <s v="Consejeria de Educación, Cultura y deportes"/>
    <s v="029302/2022"/>
    <x v="396"/>
    <x v="0"/>
    <s v="Procedimiento abierto; multiplicidad de criterios"/>
    <s v="No"/>
    <n v="74658.539999999994"/>
    <n v="29370"/>
    <s v=""/>
    <s v=""/>
    <s v=""/>
    <s v=""/>
    <s v="@2021/000290-CR-I"/>
  </r>
  <r>
    <s v="JCCM"/>
    <s v="Consejeria de Educación, Cultura y deportes"/>
    <s v="029303/2022"/>
    <x v="389"/>
    <x v="0"/>
    <s v="Procedimiento abierto; multiplicidad de criterios"/>
    <s v="No"/>
    <n v="74658.539999999994"/>
    <n v="33286"/>
    <s v=""/>
    <s v=""/>
    <s v=""/>
    <s v=""/>
    <s v="@2021/000290-CR-II"/>
  </r>
  <r>
    <s v="JCCM"/>
    <s v="Consejeria de Educación, Cultura y deportes"/>
    <s v="029305/2022"/>
    <x v="389"/>
    <x v="0"/>
    <s v="Procedimiento abierto; multiplicidad de criterios"/>
    <s v="No"/>
    <n v="74658.539999999994"/>
    <n v="43859.199999999997"/>
    <s v=""/>
    <s v=""/>
    <s v=""/>
    <s v=""/>
    <s v="@2021/000290-CR-II"/>
  </r>
  <r>
    <s v="JCCM"/>
    <s v="Consejeria de Educación, Cultura y deportes"/>
    <s v="029309/2022"/>
    <x v="389"/>
    <x v="0"/>
    <s v="Procedimiento abierto; multiplicidad de criterios"/>
    <s v="No"/>
    <n v="74658.539999999994"/>
    <n v="35244"/>
    <s v=""/>
    <s v=""/>
    <s v=""/>
    <s v=""/>
    <s v="@2021/000290-CR-II"/>
  </r>
  <r>
    <s v="JCCM"/>
    <s v="Consejeria de Educación, Cultura y deportes"/>
    <s v="029318/2022"/>
    <x v="389"/>
    <x v="0"/>
    <s v="Procedimiento abierto; multiplicidad de criterios"/>
    <s v="No"/>
    <n v="74658.539999999994"/>
    <n v="35244"/>
    <s v=""/>
    <s v=""/>
    <s v=""/>
    <s v=""/>
    <s v="@2021/000290-CR-II"/>
  </r>
  <r>
    <s v="JCCM"/>
    <s v="Consejeria de Educación, Cultura y deportes"/>
    <s v="029321/2022"/>
    <x v="389"/>
    <x v="0"/>
    <s v="Procedimiento abierto; multiplicidad de criterios"/>
    <s v="No"/>
    <n v="74658.539999999994"/>
    <n v="34531.279999999999"/>
    <s v=""/>
    <s v=""/>
    <s v=""/>
    <s v=""/>
    <s v="@2021/000290-CR-II"/>
  </r>
  <r>
    <s v="JCCM"/>
    <s v="Consejeria de Educación, Cultura y deportes"/>
    <s v="029325/2022"/>
    <x v="396"/>
    <x v="0"/>
    <s v="Procedimiento abierto; multiplicidad de criterios"/>
    <s v="No"/>
    <n v="74658.539999999994"/>
    <n v="33286"/>
    <s v=""/>
    <s v=""/>
    <s v=""/>
    <s v=""/>
    <s v="@2021/000290-CR-I"/>
  </r>
  <r>
    <s v="JCCM"/>
    <s v="Consejeria de Educación, Cultura y deportes"/>
    <s v="029327/2022"/>
    <x v="396"/>
    <x v="0"/>
    <s v="Procedimiento abierto; multiplicidad de criterios"/>
    <s v="No"/>
    <n v="74658.539999999994"/>
    <n v="39160"/>
    <s v=""/>
    <s v=""/>
    <s v=""/>
    <s v=""/>
    <s v="@2021/000290-CR-I"/>
  </r>
  <r>
    <s v="JCCM"/>
    <s v="Consejeria de Educación, Cultura y deportes"/>
    <s v="029331/2022"/>
    <x v="396"/>
    <x v="0"/>
    <s v="Procedimiento abierto; multiplicidad de criterios"/>
    <s v="No"/>
    <n v="74658.539999999994"/>
    <n v="31328"/>
    <s v=""/>
    <s v=""/>
    <s v=""/>
    <s v=""/>
    <s v="@2021/000290-CR-I"/>
  </r>
  <r>
    <s v="JCCM"/>
    <s v="Consejeria de Educación, Cultura y deportes"/>
    <s v="029343/2022"/>
    <x v="396"/>
    <x v="0"/>
    <s v="Procedimiento abierto; multiplicidad de criterios"/>
    <s v="No"/>
    <n v="74658.539999999994"/>
    <n v="39160"/>
    <s v=""/>
    <s v=""/>
    <s v=""/>
    <s v=""/>
    <s v="@2021/000290-CR-I"/>
  </r>
  <r>
    <s v="JCCM"/>
    <s v="Consejeria de Educación, Cultura y deportes"/>
    <s v="029363/2022"/>
    <x v="362"/>
    <x v="0"/>
    <s v="Procedimiento abierto; multiplicidad de criterios"/>
    <s v="No"/>
    <n v="74658.539999999994"/>
    <n v="29330.84"/>
    <s v=""/>
    <s v=""/>
    <s v=""/>
    <s v=""/>
    <s v="@2021/000290-TO-I"/>
  </r>
  <r>
    <s v="JCCM"/>
    <s v="Consejeria de Educación, Cultura y deportes"/>
    <s v="034079/2022"/>
    <x v="366"/>
    <x v="0"/>
    <s v="Procedimiento abierto; multiplicidad de criterios"/>
    <s v="No"/>
    <n v="74658.539999999994"/>
    <n v="29383.200000000001"/>
    <s v=""/>
    <s v=""/>
    <s v=""/>
    <s v=""/>
    <s v="@2021/000290-TO-II"/>
  </r>
  <r>
    <s v="JCCM"/>
    <s v="Consejeria de Educación, Cultura y deportes"/>
    <s v="000495.5/2019"/>
    <x v="382"/>
    <x v="0"/>
    <s v="Basado en un Acuerdo Marco"/>
    <s v="No"/>
    <n v="75047.710000000006"/>
    <n v="75047.710000000006"/>
    <m/>
    <m/>
    <m/>
    <m/>
    <s v="2019/000173"/>
  </r>
  <r>
    <s v="JCCM"/>
    <s v="Consejeria de Educación, Cultura y deportes"/>
    <s v="028239/2022"/>
    <x v="433"/>
    <x v="0"/>
    <s v="Procedimiento Abierto Simplificado"/>
    <s v="No"/>
    <n v="75051.27"/>
    <n v="47048.43"/>
    <s v=""/>
    <s v=""/>
    <s v=""/>
    <s v=""/>
    <s v="@2021/015135"/>
  </r>
  <r>
    <s v="JCCM"/>
    <s v="Consejeria de Educación, Cultura y deportes"/>
    <s v="012251/2022"/>
    <x v="434"/>
    <x v="0"/>
    <s v="Procedimiento Abierto Simplificado"/>
    <s v="No"/>
    <n v="77400.72"/>
    <n v="52434.14"/>
    <s v=""/>
    <s v=""/>
    <s v=""/>
    <s v=""/>
    <s v="@2021/018258"/>
  </r>
  <r>
    <s v="JCCM"/>
    <s v="Consejeria de Educación, Cultura y deportes"/>
    <s v="000395/2022"/>
    <x v="661"/>
    <x v="0"/>
    <s v="Basado en un Acuerdo Marco"/>
    <s v="No"/>
    <n v="78304.62"/>
    <n v="41316.949999999997"/>
    <s v=""/>
    <s v=""/>
    <s v=""/>
    <s v=""/>
    <s v="@2021/012573"/>
  </r>
  <r>
    <s v="JCCM"/>
    <s v="Consejeria de Educación, Cultura y deportes"/>
    <s v="029350/2022"/>
    <x v="362"/>
    <x v="0"/>
    <s v="Procedimiento abierto; multiplicidad de criterios"/>
    <s v="No"/>
    <n v="79804.73"/>
    <n v="35805"/>
    <s v=""/>
    <s v=""/>
    <s v=""/>
    <s v=""/>
    <s v="@2021/000290-TO-I"/>
  </r>
  <r>
    <s v="JCCM"/>
    <s v="Consejeria de Educación, Cultura y deportes"/>
    <s v="044159/2022"/>
    <x v="662"/>
    <x v="0"/>
    <s v="Procedimiento Abierto Simplificado"/>
    <s v="No"/>
    <n v="80986.75"/>
    <n v="61589"/>
    <s v=""/>
    <s v=""/>
    <s v=""/>
    <s v=""/>
    <s v="@2022/015217"/>
  </r>
  <r>
    <s v="JCCM"/>
    <s v="Consejeria de Educación, Cultura y deportes"/>
    <s v="027025/2022"/>
    <x v="663"/>
    <x v="0"/>
    <s v="Basado en un Acuerdo Marco"/>
    <s v="No"/>
    <n v="83179.03"/>
    <n v="62357.23"/>
    <s v=""/>
    <s v=""/>
    <s v=""/>
    <s v=""/>
    <s v="@2022/002902"/>
  </r>
  <r>
    <s v="JCCM"/>
    <s v="Consejeria de Educación, Cultura y deportes"/>
    <s v="000436/2022"/>
    <x v="664"/>
    <x v="0"/>
    <s v="Basado en un Acuerdo Marco"/>
    <s v="No"/>
    <n v="84241.55"/>
    <n v="41727"/>
    <s v=""/>
    <s v=""/>
    <s v=""/>
    <s v=""/>
    <s v="@2021/012579"/>
  </r>
  <r>
    <s v="JCCM"/>
    <s v="Consejeria de Educación, Cultura y deportes"/>
    <s v="044157/2022"/>
    <x v="665"/>
    <x v="0"/>
    <s v="Procedimiento Abierto Simplificado"/>
    <s v="No"/>
    <n v="84279.89"/>
    <n v="62678"/>
    <s v=""/>
    <s v=""/>
    <s v=""/>
    <s v=""/>
    <s v="@2022/015214"/>
  </r>
  <r>
    <s v="JCCM"/>
    <s v="Consejeria de Educación, Cultura y deportes"/>
    <s v="024138/2022"/>
    <x v="666"/>
    <x v="0"/>
    <s v="Basado en un Acuerdo Marco"/>
    <s v="No"/>
    <n v="85445.88"/>
    <n v="58216.09"/>
    <s v=""/>
    <s v=""/>
    <s v=""/>
    <s v=""/>
    <s v="@2022/002895"/>
  </r>
  <r>
    <s v="JCCM"/>
    <s v="Consejeria de Educación, Cultura y deportes"/>
    <s v="029765/2022"/>
    <x v="418"/>
    <x v="0"/>
    <s v="Procedimiento abierto; multiplicidad de criterios"/>
    <s v="No"/>
    <n v="87508.57"/>
    <n v="46200"/>
    <s v=""/>
    <s v=""/>
    <s v=""/>
    <s v=""/>
    <s v="@2021/001014-AB-II"/>
  </r>
  <r>
    <s v="JCCM"/>
    <s v="Consejeria de Educación, Cultura y deportes"/>
    <s v="029767/2022"/>
    <x v="418"/>
    <x v="0"/>
    <s v="Procedimiento abierto; multiplicidad de criterios"/>
    <s v="No"/>
    <n v="87508.57"/>
    <n v="46585"/>
    <s v=""/>
    <s v=""/>
    <s v=""/>
    <s v=""/>
    <s v="@2021/001014-AB-II"/>
  </r>
  <r>
    <s v="JCCM"/>
    <s v="Consejeria de Educación, Cultura y deportes"/>
    <s v="029893/2022"/>
    <x v="667"/>
    <x v="0"/>
    <s v="Procedimiento abierto; multiplicidad de criterios"/>
    <s v="No"/>
    <n v="87508.57"/>
    <n v="57750"/>
    <s v=""/>
    <s v=""/>
    <s v=""/>
    <s v=""/>
    <s v="@2021/001014-AB-I"/>
  </r>
  <r>
    <s v="JCCM"/>
    <s v="Consejeria de Educación, Cultura y deportes"/>
    <s v="029912/2022"/>
    <x v="667"/>
    <x v="0"/>
    <s v="Procedimiento abierto; multiplicidad de criterios"/>
    <s v="No"/>
    <n v="87508.57"/>
    <n v="46727.45"/>
    <s v=""/>
    <s v=""/>
    <s v=""/>
    <s v=""/>
    <s v="@2021/001014-AB-I"/>
  </r>
  <r>
    <s v="JCCM"/>
    <s v="Consejeria de Educación, Cultura y deportes"/>
    <s v="029920/2022"/>
    <x v="667"/>
    <x v="0"/>
    <s v="Procedimiento abierto; multiplicidad de criterios"/>
    <s v="No"/>
    <n v="87508.57"/>
    <n v="45430"/>
    <s v=""/>
    <s v=""/>
    <s v=""/>
    <s v=""/>
    <s v="@2021/001014-AB-I"/>
  </r>
  <r>
    <s v="JCCM"/>
    <s v="Consejeria de Educación, Cultura y deportes"/>
    <s v="029926/2022"/>
    <x v="422"/>
    <x v="0"/>
    <s v="Procedimiento abierto; multiplicidad de criterios"/>
    <s v="No"/>
    <n v="87508.57"/>
    <n v="53130.01"/>
    <s v=""/>
    <s v=""/>
    <s v=""/>
    <s v=""/>
    <s v="@2021/001014-GU-I"/>
  </r>
  <r>
    <s v="JCCM"/>
    <s v="Consejeria de Educación, Cultura y deportes"/>
    <s v="029927/2022"/>
    <x v="667"/>
    <x v="0"/>
    <s v="Procedimiento abierto; multiplicidad de criterios"/>
    <s v="No"/>
    <n v="87508.57"/>
    <n v="46669.7"/>
    <s v=""/>
    <s v=""/>
    <s v=""/>
    <s v=""/>
    <s v="@2021/001014-AB-I"/>
  </r>
  <r>
    <s v="JCCM"/>
    <s v="Consejeria de Educación, Cultura y deportes"/>
    <s v="029929/2022"/>
    <x v="668"/>
    <x v="0"/>
    <s v="Procedimiento abierto; multiplicidad de criterios"/>
    <s v="No"/>
    <n v="87508.57"/>
    <n v="46084.5"/>
    <s v=""/>
    <s v=""/>
    <s v=""/>
    <s v=""/>
    <s v="@2021/001014-CU-I"/>
  </r>
  <r>
    <s v="JCCM"/>
    <s v="Consejeria de Educación, Cultura y deportes"/>
    <s v="030006/2022"/>
    <x v="435"/>
    <x v="0"/>
    <s v="Procedimiento abierto; multiplicidad de criterios"/>
    <s v="No"/>
    <n v="87508.57"/>
    <n v="48510"/>
    <s v=""/>
    <s v=""/>
    <s v=""/>
    <s v=""/>
    <s v="@2021/001014-GU-III"/>
  </r>
  <r>
    <s v="JCCM"/>
    <s v="Consejeria de Educación, Cultura y deportes"/>
    <s v="030024/2022"/>
    <x v="669"/>
    <x v="0"/>
    <s v="Procedimiento abierto; multiplicidad de criterios"/>
    <s v="No"/>
    <n v="87508.57"/>
    <n v="43505"/>
    <s v=""/>
    <s v=""/>
    <s v=""/>
    <s v=""/>
    <s v="@2021/001014-GU-IV"/>
  </r>
  <r>
    <s v="JCCM"/>
    <s v="Consejeria de Educación, Cultura y deportes"/>
    <s v="030088/2022"/>
    <x v="401"/>
    <x v="0"/>
    <s v="Procedimiento abierto; multiplicidad de criterios"/>
    <s v="No"/>
    <n v="87508.57"/>
    <n v="42350"/>
    <s v=""/>
    <s v=""/>
    <s v=""/>
    <s v=""/>
    <s v="@2021/001014-TO-I"/>
  </r>
  <r>
    <s v="JCCM"/>
    <s v="Consejeria de Educación, Cultura y deportes"/>
    <s v="030125/2022"/>
    <x v="422"/>
    <x v="0"/>
    <s v="Procedimiento abierto; multiplicidad de criterios"/>
    <s v="No"/>
    <n v="87508.57"/>
    <n v="43755.26"/>
    <s v=""/>
    <s v=""/>
    <s v=""/>
    <s v=""/>
    <s v="@2021/001014-GU-I"/>
  </r>
  <r>
    <s v="JCCM"/>
    <s v="Consejeria de Educación, Cultura y deportes"/>
    <s v="030167/2022"/>
    <x v="670"/>
    <x v="0"/>
    <s v="Procedimiento abierto; multiplicidad de criterios"/>
    <s v="No"/>
    <n v="87508.57"/>
    <n v="53900"/>
    <s v=""/>
    <s v=""/>
    <s v=""/>
    <s v=""/>
    <s v="@2021/001014-TO-IV"/>
  </r>
  <r>
    <s v="JCCM"/>
    <s v="Consejeria de Educación, Cultura y deportes"/>
    <s v="030170/2022"/>
    <x v="670"/>
    <x v="0"/>
    <s v="Procedimiento abierto; multiplicidad de criterios"/>
    <s v="No"/>
    <n v="87508.57"/>
    <n v="53900"/>
    <s v=""/>
    <s v=""/>
    <s v=""/>
    <s v=""/>
    <s v="@2021/001014-TO-IV"/>
  </r>
  <r>
    <s v="JCCM"/>
    <s v="Consejeria de Educación, Cultura y deportes"/>
    <s v="034082/2022"/>
    <x v="432"/>
    <x v="0"/>
    <s v="Procedimiento abierto; multiplicidad de criterios"/>
    <s v="No"/>
    <n v="87508.57"/>
    <n v="33856.69"/>
    <s v=""/>
    <s v=""/>
    <s v=""/>
    <s v=""/>
    <s v="@2021/001014-CR-I"/>
  </r>
  <r>
    <s v="JCCM"/>
    <s v="Consejeria de Educación, Cultura y deportes"/>
    <s v="034123/2022"/>
    <x v="670"/>
    <x v="0"/>
    <s v="Procedimiento abierto; multiplicidad de criterios"/>
    <s v="No"/>
    <n v="87508.57"/>
    <n v="37408.800000000003"/>
    <s v=""/>
    <s v=""/>
    <s v=""/>
    <s v=""/>
    <s v="@2021/001014-TO-IV"/>
  </r>
  <r>
    <s v="JCCM"/>
    <s v="Consejeria de Educación, Cultura y deportes"/>
    <s v="037072/2022"/>
    <x v="669"/>
    <x v="0"/>
    <s v="Procedimiento abierto; multiplicidad de criterios"/>
    <s v="No"/>
    <n v="87508.57"/>
    <n v="45815"/>
    <s v=""/>
    <s v=""/>
    <s v=""/>
    <s v=""/>
    <s v="@2021/001014-GU-IV"/>
  </r>
  <r>
    <s v="JCCM"/>
    <s v="Consejeria de Educación, Cultura y deportes"/>
    <s v="029777/2022"/>
    <x v="671"/>
    <x v="0"/>
    <s v="Procedimiento abierto; multiplicidad de criterios"/>
    <s v="No"/>
    <n v="87508.58"/>
    <n v="46200"/>
    <s v=""/>
    <s v=""/>
    <s v=""/>
    <s v=""/>
    <s v="@2021/001014-TO-II"/>
  </r>
  <r>
    <s v="JCCM"/>
    <s v="Consejeria de Educación, Cultura y deportes"/>
    <s v="029778/2022"/>
    <x v="671"/>
    <x v="0"/>
    <s v="Procedimiento abierto; multiplicidad de criterios"/>
    <s v="No"/>
    <n v="87508.58"/>
    <n v="44255.75"/>
    <s v=""/>
    <s v=""/>
    <s v=""/>
    <s v=""/>
    <s v="@2021/001014-TO-II"/>
  </r>
  <r>
    <s v="JCCM"/>
    <s v="Consejeria de Educación, Cultura y deportes"/>
    <s v="030020/2022"/>
    <x v="418"/>
    <x v="0"/>
    <s v="Procedimiento abierto; multiplicidad de criterios"/>
    <s v="No"/>
    <n v="87508.58"/>
    <n v="46585"/>
    <s v=""/>
    <s v=""/>
    <s v=""/>
    <s v=""/>
    <s v="@2021/001014-AB-II"/>
  </r>
  <r>
    <s v="JCCM"/>
    <s v="Consejeria de Educación, Cultura y deportes"/>
    <s v="030030/2022"/>
    <x v="669"/>
    <x v="0"/>
    <s v="Procedimiento abierto; multiplicidad de criterios"/>
    <s v="No"/>
    <n v="87508.58"/>
    <n v="45815"/>
    <s v=""/>
    <s v=""/>
    <s v=""/>
    <s v=""/>
    <s v="@2021/001014-GU-IV"/>
  </r>
  <r>
    <s v="JCCM"/>
    <s v="Consejeria de Educación, Cultura y deportes"/>
    <s v="030178/2022"/>
    <x v="670"/>
    <x v="0"/>
    <s v="Procedimiento abierto; multiplicidad de criterios"/>
    <s v="No"/>
    <n v="87508.58"/>
    <n v="51975"/>
    <s v=""/>
    <s v=""/>
    <s v=""/>
    <s v=""/>
    <s v="@2021/001014-TO-IV"/>
  </r>
  <r>
    <s v="JCCM"/>
    <s v="Consejeria de Educación, Cultura y deportes"/>
    <s v="030240/2022"/>
    <x v="435"/>
    <x v="0"/>
    <s v="Procedimiento abierto; multiplicidad de criterios"/>
    <s v="No"/>
    <n v="87508.58"/>
    <n v="46200"/>
    <s v=""/>
    <s v=""/>
    <s v=""/>
    <s v=""/>
    <s v="@2021/001014-GU-III"/>
  </r>
  <r>
    <s v="JCCM"/>
    <s v="Consejeria de Educación, Cultura y deportes"/>
    <s v="037059/2022"/>
    <x v="422"/>
    <x v="0"/>
    <s v="Procedimiento abierto; multiplicidad de criterios"/>
    <s v="No"/>
    <n v="87508.58"/>
    <n v="46200"/>
    <s v=""/>
    <s v=""/>
    <s v=""/>
    <s v=""/>
    <s v="@2021/001014-GU-I"/>
  </r>
  <r>
    <s v="JCCM"/>
    <s v="Consejeria de Educación, Cultura y deportes"/>
    <s v="017098/2022"/>
    <x v="672"/>
    <x v="0"/>
    <s v="Basado en un Acuerdo Marco"/>
    <s v="No"/>
    <n v="88334.21"/>
    <n v="53101.07"/>
    <s v=""/>
    <s v=""/>
    <s v=""/>
    <s v=""/>
    <s v="@2022/004981"/>
  </r>
  <r>
    <s v="JCCM"/>
    <s v="Consejeria de Educación, Cultura y deportes"/>
    <s v="024010/2022"/>
    <x v="673"/>
    <x v="0"/>
    <s v="Basado en un Acuerdo Marco"/>
    <s v="No"/>
    <n v="89510.57"/>
    <n v="71664.91"/>
    <s v=""/>
    <s v=""/>
    <s v=""/>
    <s v=""/>
    <s v="@2022/002848"/>
  </r>
  <r>
    <s v="JCCM"/>
    <s v="Consejeria de Educación, Cultura y deportes"/>
    <s v="044166/2022"/>
    <x v="412"/>
    <x v="0"/>
    <s v="Procedimiento Abierto Simplificado"/>
    <s v="No"/>
    <n v="93911.88"/>
    <n v="66796.36"/>
    <s v=""/>
    <s v=""/>
    <s v=""/>
    <s v=""/>
    <s v="@2022/015224"/>
  </r>
  <r>
    <s v="JCCM"/>
    <s v="Consejeria de Educación, Cultura y deportes"/>
    <s v="022896/2022"/>
    <x v="674"/>
    <x v="0"/>
    <s v="Basado en un Acuerdo Marco"/>
    <s v="No"/>
    <n v="95916.36"/>
    <n v="72423.58"/>
    <s v=""/>
    <s v=""/>
    <s v=""/>
    <s v=""/>
    <s v="@2022/002865"/>
  </r>
  <r>
    <s v="JCCM"/>
    <s v="Consejeria de Educación, Cultura y deportes"/>
    <s v="029753/2022"/>
    <x v="675"/>
    <x v="0"/>
    <s v="Procedimiento abierto; multiplicidad de criterios"/>
    <s v="No"/>
    <n v="98521.5"/>
    <n v="51513"/>
    <s v=""/>
    <s v=""/>
    <s v=""/>
    <s v=""/>
    <s v="@2021/001014-CU-II"/>
  </r>
  <r>
    <s v="JCCM"/>
    <s v="Consejeria de Educación, Cultura y deportes"/>
    <s v="029757/2022"/>
    <x v="675"/>
    <x v="0"/>
    <s v="Procedimiento abierto; multiplicidad de criterios"/>
    <s v="No"/>
    <n v="98521.5"/>
    <n v="49260.75"/>
    <s v=""/>
    <s v=""/>
    <s v=""/>
    <s v=""/>
    <s v="@2021/001014-CU-II"/>
  </r>
  <r>
    <s v="JCCM"/>
    <s v="Consejeria de Educación, Cultura y deportes"/>
    <s v="029758/2022"/>
    <x v="675"/>
    <x v="0"/>
    <s v="Procedimiento abierto; multiplicidad de criterios"/>
    <s v="No"/>
    <n v="98521.5"/>
    <n v="63525"/>
    <s v=""/>
    <s v=""/>
    <s v=""/>
    <s v=""/>
    <s v="@2021/001014-CU-II"/>
  </r>
  <r>
    <s v="JCCM"/>
    <s v="Consejeria de Educación, Cultura y deportes"/>
    <s v="029783/2022"/>
    <x v="671"/>
    <x v="0"/>
    <s v="Procedimiento abierto; multiplicidad de criterios"/>
    <s v="No"/>
    <n v="98521.5"/>
    <n v="49222.25"/>
    <s v=""/>
    <s v=""/>
    <s v=""/>
    <s v=""/>
    <s v="@2021/001014-TO-II"/>
  </r>
  <r>
    <s v="JCCM"/>
    <s v="Consejeria de Educación, Cultura y deportes"/>
    <s v="029785/2022"/>
    <x v="671"/>
    <x v="0"/>
    <s v="Procedimiento abierto; multiplicidad de criterios"/>
    <s v="No"/>
    <n v="98521.5"/>
    <n v="49129.85"/>
    <s v=""/>
    <s v=""/>
    <s v=""/>
    <s v=""/>
    <s v="@2021/001014-TO-II"/>
  </r>
  <r>
    <s v="JCCM"/>
    <s v="Consejeria de Educación, Cultura y deportes"/>
    <s v="029786/2022"/>
    <x v="671"/>
    <x v="0"/>
    <s v="Procedimiento abierto; multiplicidad de criterios"/>
    <s v="No"/>
    <n v="98521.5"/>
    <n v="61215"/>
    <s v=""/>
    <s v=""/>
    <s v=""/>
    <s v=""/>
    <s v="@2021/001014-TO-II"/>
  </r>
  <r>
    <s v="JCCM"/>
    <s v="Consejeria de Educación, Cultura y deportes"/>
    <s v="029787/2022"/>
    <x v="671"/>
    <x v="0"/>
    <s v="Procedimiento abierto; multiplicidad de criterios"/>
    <s v="No"/>
    <n v="98521.5"/>
    <n v="57365"/>
    <s v=""/>
    <s v=""/>
    <s v=""/>
    <s v=""/>
    <s v="@2021/001014-TO-II"/>
  </r>
  <r>
    <s v="JCCM"/>
    <s v="Consejeria de Educación, Cultura y deportes"/>
    <s v="029788/2022"/>
    <x v="671"/>
    <x v="0"/>
    <s v="Procedimiento abierto; multiplicidad de criterios"/>
    <s v="No"/>
    <n v="98521.5"/>
    <n v="48125"/>
    <s v=""/>
    <s v=""/>
    <s v=""/>
    <s v=""/>
    <s v="@2021/001014-TO-II"/>
  </r>
  <r>
    <s v="JCCM"/>
    <s v="Consejeria de Educación, Cultura y deportes"/>
    <s v="029789/2022"/>
    <x v="671"/>
    <x v="0"/>
    <s v="Procedimiento abierto; multiplicidad de criterios"/>
    <s v="No"/>
    <n v="98521.5"/>
    <n v="65065"/>
    <s v=""/>
    <s v=""/>
    <s v=""/>
    <s v=""/>
    <s v="@2021/001014-TO-II"/>
  </r>
  <r>
    <s v="JCCM"/>
    <s v="Consejeria de Educación, Cultura y deportes"/>
    <s v="029791/2022"/>
    <x v="671"/>
    <x v="0"/>
    <s v="Procedimiento abierto; multiplicidad de criterios"/>
    <s v="No"/>
    <n v="98521.5"/>
    <n v="65065"/>
    <s v=""/>
    <s v=""/>
    <s v=""/>
    <s v=""/>
    <s v="@2021/001014-TO-II"/>
  </r>
  <r>
    <s v="JCCM"/>
    <s v="Consejeria de Educación, Cultura y deportes"/>
    <s v="029794/2022"/>
    <x v="671"/>
    <x v="0"/>
    <s v="Procedimiento abierto; multiplicidad de criterios"/>
    <s v="No"/>
    <n v="98521.5"/>
    <n v="52360"/>
    <s v=""/>
    <s v=""/>
    <s v=""/>
    <s v=""/>
    <s v="@2021/001014-TO-II"/>
  </r>
  <r>
    <s v="JCCM"/>
    <s v="Consejeria de Educación, Cultura y deportes"/>
    <s v="029804/2022"/>
    <x v="671"/>
    <x v="0"/>
    <s v="Procedimiento abierto; multiplicidad de criterios"/>
    <s v="No"/>
    <n v="98521.5"/>
    <n v="48105.75"/>
    <s v=""/>
    <s v=""/>
    <s v=""/>
    <s v=""/>
    <s v="@2021/001014-TO-II"/>
  </r>
  <r>
    <s v="JCCM"/>
    <s v="Consejeria de Educación, Cultura y deportes"/>
    <s v="029928/2022"/>
    <x v="667"/>
    <x v="0"/>
    <s v="Procedimiento abierto; multiplicidad de criterios"/>
    <s v="No"/>
    <n v="98521.5"/>
    <n v="51886.45"/>
    <s v=""/>
    <s v=""/>
    <s v=""/>
    <s v=""/>
    <s v="@2021/001014-AB-I"/>
  </r>
  <r>
    <s v="JCCM"/>
    <s v="Consejeria de Educación, Cultura y deportes"/>
    <s v="029943/2022"/>
    <x v="676"/>
    <x v="0"/>
    <s v="Procedimiento abierto; multiplicidad de criterios"/>
    <s v="No"/>
    <n v="98521.5"/>
    <n v="49260.76"/>
    <s v=""/>
    <s v=""/>
    <s v=""/>
    <s v=""/>
    <s v="@2021/001014-GU-II"/>
  </r>
  <r>
    <s v="JCCM"/>
    <s v="Consejeria de Educación, Cultura y deportes"/>
    <s v="029957/2022"/>
    <x v="676"/>
    <x v="0"/>
    <s v="Procedimiento abierto; multiplicidad de criterios"/>
    <s v="No"/>
    <n v="98521.5"/>
    <n v="60830"/>
    <s v=""/>
    <s v=""/>
    <s v=""/>
    <s v=""/>
    <s v="@2021/001014-GU-II"/>
  </r>
  <r>
    <s v="JCCM"/>
    <s v="Consejeria de Educación, Cultura y deportes"/>
    <s v="029978/2022"/>
    <x v="667"/>
    <x v="0"/>
    <s v="Procedimiento abierto; multiplicidad de criterios"/>
    <s v="No"/>
    <n v="98521.5"/>
    <n v="65681"/>
    <s v=""/>
    <s v=""/>
    <s v=""/>
    <s v=""/>
    <s v="@2021/001014-AB-I"/>
  </r>
  <r>
    <s v="JCCM"/>
    <s v="Consejeria de Educación, Cultura y deportes"/>
    <s v="029987/2022"/>
    <x v="667"/>
    <x v="0"/>
    <s v="Procedimiento abierto; multiplicidad de criterios"/>
    <s v="No"/>
    <n v="98521.5"/>
    <n v="52610.25"/>
    <s v=""/>
    <s v=""/>
    <s v=""/>
    <s v=""/>
    <s v="@2021/001014-AB-I"/>
  </r>
  <r>
    <s v="JCCM"/>
    <s v="Consejeria de Educación, Cultura y deportes"/>
    <s v="029990/2022"/>
    <x v="675"/>
    <x v="0"/>
    <s v="Procedimiento abierto; multiplicidad de criterios"/>
    <s v="No"/>
    <n v="98521.5"/>
    <n v="51474.5"/>
    <s v=""/>
    <s v=""/>
    <s v=""/>
    <s v=""/>
    <s v="@2021/001014-CU-II"/>
  </r>
  <r>
    <s v="JCCM"/>
    <s v="Consejeria de Educación, Cultura y deportes"/>
    <s v="030008/2022"/>
    <x v="435"/>
    <x v="0"/>
    <s v="Procedimiento abierto; multiplicidad de criterios"/>
    <s v="No"/>
    <n v="98521.5"/>
    <n v="54670"/>
    <s v=""/>
    <s v=""/>
    <s v=""/>
    <s v=""/>
    <s v="@2021/001014-GU-III"/>
  </r>
  <r>
    <s v="JCCM"/>
    <s v="Consejeria de Educación, Cultura y deportes"/>
    <s v="030021/2022"/>
    <x v="669"/>
    <x v="0"/>
    <s v="Procedimiento abierto; multiplicidad de criterios"/>
    <s v="No"/>
    <n v="98521.5"/>
    <n v="49665"/>
    <s v=""/>
    <s v=""/>
    <s v=""/>
    <s v=""/>
    <s v="@2021/001014-GU-IV"/>
  </r>
  <r>
    <s v="JCCM"/>
    <s v="Consejeria de Educación, Cultura y deportes"/>
    <s v="030027/2022"/>
    <x v="669"/>
    <x v="0"/>
    <s v="Procedimiento abierto; multiplicidad de criterios"/>
    <s v="No"/>
    <n v="98521.5"/>
    <n v="48895"/>
    <s v=""/>
    <s v=""/>
    <s v=""/>
    <s v=""/>
    <s v="@2021/001014-GU-IV"/>
  </r>
  <r>
    <s v="JCCM"/>
    <s v="Consejeria de Educación, Cultura y deportes"/>
    <s v="030029/2022"/>
    <x v="418"/>
    <x v="0"/>
    <s v="Procedimiento abierto; multiplicidad de criterios"/>
    <s v="No"/>
    <n v="98521.5"/>
    <n v="52544.800000000003"/>
    <s v=""/>
    <s v=""/>
    <s v=""/>
    <s v=""/>
    <s v="@2021/001014-AB-II"/>
  </r>
  <r>
    <s v="JCCM"/>
    <s v="Consejeria de Educación, Cultura y deportes"/>
    <s v="030032/2022"/>
    <x v="418"/>
    <x v="0"/>
    <s v="Procedimiento abierto; multiplicidad de criterios"/>
    <s v="No"/>
    <n v="98521.5"/>
    <n v="53707.5"/>
    <s v=""/>
    <s v=""/>
    <s v=""/>
    <s v=""/>
    <s v="@2021/001014-AB-II"/>
  </r>
  <r>
    <s v="JCCM"/>
    <s v="Consejeria de Educación, Cultura y deportes"/>
    <s v="030042/2022"/>
    <x v="418"/>
    <x v="0"/>
    <s v="Procedimiento abierto; multiplicidad de criterios"/>
    <s v="No"/>
    <n v="98521.5"/>
    <n v="57750"/>
    <s v=""/>
    <s v=""/>
    <s v=""/>
    <s v=""/>
    <s v="@2021/001014-AB-II"/>
  </r>
  <r>
    <s v="JCCM"/>
    <s v="Consejeria de Educación, Cultura y deportes"/>
    <s v="030051/2022"/>
    <x v="418"/>
    <x v="0"/>
    <s v="Procedimiento abierto; multiplicidad de criterios"/>
    <s v="No"/>
    <n v="98521.5"/>
    <n v="57750"/>
    <s v=""/>
    <s v=""/>
    <s v=""/>
    <s v=""/>
    <s v="@2021/001014-AB-II"/>
  </r>
  <r>
    <s v="JCCM"/>
    <s v="Consejeria de Educación, Cultura y deportes"/>
    <s v="030055/2022"/>
    <x v="669"/>
    <x v="0"/>
    <s v="Procedimiento abierto; multiplicidad de criterios"/>
    <s v="No"/>
    <n v="98521.5"/>
    <n v="52360"/>
    <s v=""/>
    <s v=""/>
    <s v=""/>
    <s v=""/>
    <s v="@2021/001014-GU-IV"/>
  </r>
  <r>
    <s v="JCCM"/>
    <s v="Consejeria de Educación, Cultura y deportes"/>
    <s v="030056/2022"/>
    <x v="418"/>
    <x v="0"/>
    <s v="Procedimiento abierto; multiplicidad de criterios"/>
    <s v="No"/>
    <n v="98521.5"/>
    <n v="52544.800000000003"/>
    <s v=""/>
    <s v=""/>
    <s v=""/>
    <s v=""/>
    <s v="@2021/001014-AB-II"/>
  </r>
  <r>
    <s v="JCCM"/>
    <s v="Consejeria de Educación, Cultura y deportes"/>
    <s v="030075/2022"/>
    <x v="669"/>
    <x v="0"/>
    <s v="Procedimiento abierto; multiplicidad de criterios"/>
    <s v="No"/>
    <n v="98521.5"/>
    <n v="52360"/>
    <s v=""/>
    <s v=""/>
    <s v=""/>
    <s v=""/>
    <s v="@2021/001014-GU-IV"/>
  </r>
  <r>
    <s v="JCCM"/>
    <s v="Consejeria de Educación, Cultura y deportes"/>
    <s v="025731.5/2021"/>
    <x v="677"/>
    <x v="2"/>
    <s v="Procedimiento Abierto Simplificado Abreviado"/>
    <s v="No"/>
    <n v="39164.080000000002"/>
    <n v="39164.080000000002"/>
    <m/>
    <m/>
    <m/>
    <m/>
    <s v="2021/010239"/>
  </r>
  <r>
    <s v="JCCM"/>
    <s v="Consejeria de Educación, Cultura y deportes"/>
    <s v="030085/2022"/>
    <x v="401"/>
    <x v="0"/>
    <s v="Procedimiento abierto; multiplicidad de criterios"/>
    <s v="No"/>
    <n v="98521.5"/>
    <n v="54281.15"/>
    <s v=""/>
    <s v=""/>
    <s v=""/>
    <s v=""/>
    <s v="@2021/001014-TO-I"/>
  </r>
  <r>
    <s v="JCCM"/>
    <s v="Consejeria de Educación, Cultura y deportes"/>
    <s v="030087/2022"/>
    <x v="401"/>
    <x v="0"/>
    <s v="Procedimiento abierto; multiplicidad de criterios"/>
    <s v="No"/>
    <n v="98521.5"/>
    <n v="54281.15"/>
    <s v=""/>
    <s v=""/>
    <s v=""/>
    <s v=""/>
    <s v="@2021/001014-TO-I"/>
  </r>
  <r>
    <s v="JCCM"/>
    <s v="Consejeria de Educación, Cultura y deportes"/>
    <s v="030091/2022"/>
    <x v="401"/>
    <x v="0"/>
    <s v="Procedimiento abierto; multiplicidad de criterios"/>
    <s v="No"/>
    <n v="98521.5"/>
    <n v="51513"/>
    <s v=""/>
    <s v=""/>
    <s v=""/>
    <s v=""/>
    <s v="@2021/001014-TO-I"/>
  </r>
  <r>
    <s v="JCCM"/>
    <s v="Consejeria de Educación, Cultura y deportes"/>
    <s v="030094/2022"/>
    <x v="678"/>
    <x v="0"/>
    <s v="Procedimiento abierto; multiplicidad de criterios"/>
    <s v="No"/>
    <n v="98521.5"/>
    <n v="51975"/>
    <s v=""/>
    <s v=""/>
    <s v=""/>
    <s v=""/>
    <s v="@2021/001014-TO-III"/>
  </r>
  <r>
    <s v="JCCM"/>
    <s v="Consejeria de Educación, Cultura y deportes"/>
    <s v="030097/2022"/>
    <x v="401"/>
    <x v="0"/>
    <s v="Procedimiento abierto; multiplicidad de criterios"/>
    <s v="No"/>
    <n v="98521.5"/>
    <n v="51513"/>
    <s v=""/>
    <s v=""/>
    <s v=""/>
    <s v=""/>
    <s v="@2021/001014-TO-I"/>
  </r>
  <r>
    <s v="JCCM"/>
    <s v="Consejeria de Educación, Cultura y deportes"/>
    <s v="030098/2022"/>
    <x v="678"/>
    <x v="0"/>
    <s v="Procedimiento abierto; multiplicidad de criterios"/>
    <s v="No"/>
    <n v="98521.5"/>
    <n v="51975"/>
    <s v=""/>
    <s v=""/>
    <s v=""/>
    <s v=""/>
    <s v="@2021/001014-TO-III"/>
  </r>
  <r>
    <s v="JCCM"/>
    <s v="Consejeria de Educación, Cultura y deportes"/>
    <s v="030100/2022"/>
    <x v="401"/>
    <x v="0"/>
    <s v="Procedimiento abierto; multiplicidad de criterios"/>
    <s v="No"/>
    <n v="98521.5"/>
    <n v="51513"/>
    <s v=""/>
    <s v=""/>
    <s v=""/>
    <s v=""/>
    <s v="@2021/001014-TO-I"/>
  </r>
  <r>
    <s v="JCCM"/>
    <s v="Consejeria de Educación, Cultura y deportes"/>
    <s v="030105/2022"/>
    <x v="401"/>
    <x v="0"/>
    <s v="Procedimiento abierto; multiplicidad de criterios"/>
    <s v="No"/>
    <n v="98521.5"/>
    <n v="48972"/>
    <s v=""/>
    <s v=""/>
    <s v=""/>
    <s v=""/>
    <s v="@2021/001014-TO-I"/>
  </r>
  <r>
    <s v="JCCM"/>
    <s v="Consejeria de Educación, Cultura y deportes"/>
    <s v="030107/2022"/>
    <x v="678"/>
    <x v="0"/>
    <s v="Procedimiento abierto; multiplicidad de criterios"/>
    <s v="No"/>
    <n v="98521.5"/>
    <n v="51975"/>
    <s v=""/>
    <s v=""/>
    <s v=""/>
    <s v=""/>
    <s v="@2021/001014-TO-III"/>
  </r>
  <r>
    <s v="JCCM"/>
    <s v="Consejeria de Educación, Cultura y deportes"/>
    <s v="030108/2022"/>
    <x v="401"/>
    <x v="0"/>
    <s v="Procedimiento abierto; multiplicidad de criterios"/>
    <s v="No"/>
    <n v="98521.5"/>
    <n v="45815"/>
    <s v=""/>
    <s v=""/>
    <s v=""/>
    <s v=""/>
    <s v="@2021/001014-TO-I"/>
  </r>
  <r>
    <s v="JCCM"/>
    <s v="Consejeria de Educación, Cultura y deportes"/>
    <s v="030111/2022"/>
    <x v="401"/>
    <x v="0"/>
    <s v="Procedimiento abierto; multiplicidad de criterios"/>
    <s v="No"/>
    <n v="98521.5"/>
    <n v="44660"/>
    <s v=""/>
    <s v=""/>
    <s v=""/>
    <s v=""/>
    <s v="@2021/001014-TO-I"/>
  </r>
  <r>
    <s v="JCCM"/>
    <s v="Consejeria de Educación, Cultura y deportes"/>
    <s v="030114/2022"/>
    <x v="678"/>
    <x v="0"/>
    <s v="Procedimiento abierto; multiplicidad de criterios"/>
    <s v="No"/>
    <n v="98521.5"/>
    <n v="51975"/>
    <s v=""/>
    <s v=""/>
    <s v=""/>
    <s v=""/>
    <s v="@2021/001014-TO-III"/>
  </r>
  <r>
    <s v="JCCM"/>
    <s v="Consejeria de Educación, Cultura y deportes"/>
    <s v="030116/2022"/>
    <x v="678"/>
    <x v="0"/>
    <s v="Procedimiento abierto; multiplicidad de criterios"/>
    <s v="No"/>
    <n v="98521.5"/>
    <n v="51975"/>
    <s v=""/>
    <s v=""/>
    <s v=""/>
    <s v=""/>
    <s v="@2021/001014-TO-III"/>
  </r>
  <r>
    <s v="JCCM"/>
    <s v="Consejeria de Educación, Cultura y deportes"/>
    <s v="030117/2022"/>
    <x v="678"/>
    <x v="0"/>
    <s v="Procedimiento abierto; multiplicidad de criterios"/>
    <s v="No"/>
    <n v="98521.5"/>
    <n v="51975"/>
    <s v=""/>
    <s v=""/>
    <s v=""/>
    <s v=""/>
    <s v="@2021/001014-TO-III"/>
  </r>
  <r>
    <s v="JCCM"/>
    <s v="Consejeria de Educación, Cultura y deportes"/>
    <s v="030118/2022"/>
    <x v="678"/>
    <x v="0"/>
    <s v="Procedimiento abierto; multiplicidad de criterios"/>
    <s v="No"/>
    <n v="98521.5"/>
    <n v="51975"/>
    <s v=""/>
    <s v=""/>
    <s v=""/>
    <s v=""/>
    <s v="@2021/001014-TO-III"/>
  </r>
  <r>
    <s v="JCCM"/>
    <s v="Consejeria de Educación, Cultura y deportes"/>
    <s v="030119/2022"/>
    <x v="678"/>
    <x v="0"/>
    <s v="Procedimiento abierto; multiplicidad de criterios"/>
    <s v="No"/>
    <n v="98521.5"/>
    <n v="52360"/>
    <s v=""/>
    <s v=""/>
    <s v=""/>
    <s v=""/>
    <s v="@2021/001014-TO-III"/>
  </r>
  <r>
    <s v="JCCM"/>
    <s v="Consejeria de Educación, Cultura y deportes"/>
    <s v="030122/2022"/>
    <x v="678"/>
    <x v="0"/>
    <s v="Procedimiento abierto; multiplicidad de criterios"/>
    <s v="No"/>
    <n v="98521.5"/>
    <n v="51882.6"/>
    <s v=""/>
    <s v=""/>
    <s v=""/>
    <s v=""/>
    <s v="@2021/001014-TO-III"/>
  </r>
  <r>
    <s v="JCCM"/>
    <s v="Consejeria de Educación, Cultura y deportes"/>
    <s v="030124/2022"/>
    <x v="678"/>
    <x v="0"/>
    <s v="Procedimiento abierto; multiplicidad de criterios"/>
    <s v="No"/>
    <n v="98521.5"/>
    <n v="51205"/>
    <s v=""/>
    <s v=""/>
    <s v=""/>
    <s v=""/>
    <s v="@2021/001014-TO-III"/>
  </r>
  <r>
    <s v="JCCM"/>
    <s v="Consejeria de Educación, Cultura y deportes"/>
    <s v="030141/2022"/>
    <x v="428"/>
    <x v="0"/>
    <s v="Procedimiento abierto; multiplicidad de criterios"/>
    <s v="No"/>
    <n v="98521.5"/>
    <n v="49280"/>
    <s v=""/>
    <s v=""/>
    <s v=""/>
    <s v=""/>
    <s v="@2021/001014-TO-V"/>
  </r>
  <r>
    <s v="JCCM"/>
    <s v="Consejeria de Educación, Cultura y deportes"/>
    <s v="030143/2022"/>
    <x v="428"/>
    <x v="0"/>
    <s v="Procedimiento abierto; multiplicidad de criterios"/>
    <s v="No"/>
    <n v="98521.5"/>
    <n v="49280"/>
    <s v=""/>
    <s v=""/>
    <s v=""/>
    <s v=""/>
    <s v="@2021/001014-TO-V"/>
  </r>
  <r>
    <s v="JCCM"/>
    <s v="Consejeria de Educación, Cultura y deportes"/>
    <s v="030171/2022"/>
    <x v="428"/>
    <x v="0"/>
    <s v="Procedimiento abierto; multiplicidad de criterios"/>
    <s v="No"/>
    <n v="98521.5"/>
    <n v="51975"/>
    <s v=""/>
    <s v=""/>
    <s v=""/>
    <s v=""/>
    <s v="@2021/001014-TO-V"/>
  </r>
  <r>
    <s v="JCCM"/>
    <s v="Consejeria de Educación, Cultura y deportes"/>
    <s v="030174/2022"/>
    <x v="428"/>
    <x v="0"/>
    <s v="Procedimiento abierto; multiplicidad de criterios"/>
    <s v="No"/>
    <n v="98521.5"/>
    <n v="51975"/>
    <s v=""/>
    <s v=""/>
    <s v=""/>
    <s v=""/>
    <s v="@2021/001014-TO-V"/>
  </r>
  <r>
    <s v="JCCM"/>
    <s v="Consejeria de Educación, Cultura y deportes"/>
    <s v="030176/2022"/>
    <x v="428"/>
    <x v="0"/>
    <s v="Procedimiento abierto; multiplicidad de criterios"/>
    <s v="No"/>
    <n v="98521.5"/>
    <n v="51975"/>
    <s v=""/>
    <s v=""/>
    <s v=""/>
    <s v=""/>
    <s v="@2021/001014-TO-V"/>
  </r>
  <r>
    <s v="JCCM"/>
    <s v="Consejeria de Educación, Cultura y deportes"/>
    <s v="030180/2022"/>
    <x v="388"/>
    <x v="0"/>
    <s v="Procedimiento abierto; multiplicidad de criterios"/>
    <s v="No"/>
    <n v="98521.5"/>
    <n v="65450"/>
    <s v=""/>
    <s v=""/>
    <s v=""/>
    <s v=""/>
    <s v="@2021/001014-TO-VI"/>
  </r>
  <r>
    <s v="JCCM"/>
    <s v="Consejeria de Educación, Cultura y deportes"/>
    <s v="030184/2022"/>
    <x v="388"/>
    <x v="0"/>
    <s v="Procedimiento abierto; multiplicidad de criterios"/>
    <s v="No"/>
    <n v="98521.5"/>
    <n v="65450"/>
    <s v=""/>
    <s v=""/>
    <s v=""/>
    <s v=""/>
    <s v="@2021/001014-TO-VI"/>
  </r>
  <r>
    <s v="JCCM"/>
    <s v="Consejeria de Educación, Cultura y deportes"/>
    <s v="030185/2022"/>
    <x v="388"/>
    <x v="0"/>
    <s v="Procedimiento abierto; multiplicidad de criterios"/>
    <s v="No"/>
    <n v="98521.5"/>
    <n v="52360"/>
    <s v=""/>
    <s v=""/>
    <s v=""/>
    <s v=""/>
    <s v="@2021/001014-TO-VI"/>
  </r>
  <r>
    <s v="JCCM"/>
    <s v="Consejeria de Educación, Cultura y deportes"/>
    <s v="030186/2022"/>
    <x v="670"/>
    <x v="0"/>
    <s v="Procedimiento abierto; multiplicidad de criterios"/>
    <s v="No"/>
    <n v="98521.5"/>
    <n v="55440"/>
    <s v=""/>
    <s v=""/>
    <s v=""/>
    <s v=""/>
    <s v="@2021/001014-TO-IV"/>
  </r>
  <r>
    <s v="JCCM"/>
    <s v="Consejeria de Educación, Cultura y deportes"/>
    <s v="030187/2022"/>
    <x v="428"/>
    <x v="0"/>
    <s v="Procedimiento abierto; multiplicidad de criterios"/>
    <s v="No"/>
    <n v="98521.5"/>
    <n v="51975"/>
    <s v=""/>
    <s v=""/>
    <s v=""/>
    <s v=""/>
    <s v="@2021/001014-TO-V"/>
  </r>
  <r>
    <s v="JCCM"/>
    <s v="Consejeria de Educación, Cultura y deportes"/>
    <s v="030188/2022"/>
    <x v="388"/>
    <x v="0"/>
    <s v="Procedimiento abierto; multiplicidad de criterios"/>
    <s v="No"/>
    <n v="98521.5"/>
    <n v="52360"/>
    <s v=""/>
    <s v=""/>
    <s v=""/>
    <s v=""/>
    <s v="@2021/001014-TO-VI"/>
  </r>
  <r>
    <s v="JCCM"/>
    <s v="Consejeria de Educación, Cultura y deportes"/>
    <s v="030197/2022"/>
    <x v="428"/>
    <x v="0"/>
    <s v="Procedimiento abierto; multiplicidad de criterios"/>
    <s v="No"/>
    <n v="98521.5"/>
    <n v="53053"/>
    <s v=""/>
    <s v=""/>
    <s v=""/>
    <s v=""/>
    <s v="@2021/001014-TO-V"/>
  </r>
  <r>
    <s v="JCCM"/>
    <s v="Consejeria de Educación, Cultura y deportes"/>
    <s v="030201/2022"/>
    <x v="428"/>
    <x v="0"/>
    <s v="Procedimiento abierto; multiplicidad de criterios"/>
    <s v="No"/>
    <n v="98521.5"/>
    <n v="51228.1"/>
    <s v=""/>
    <s v=""/>
    <s v=""/>
    <s v=""/>
    <s v="@2021/001014-TO-V"/>
  </r>
  <r>
    <s v="JCCM"/>
    <s v="Consejeria de Educación, Cultura y deportes"/>
    <s v="030202/2022"/>
    <x v="388"/>
    <x v="0"/>
    <s v="Procedimiento abierto; multiplicidad de criterios"/>
    <s v="No"/>
    <n v="98521.5"/>
    <n v="65450"/>
    <s v=""/>
    <s v=""/>
    <s v=""/>
    <s v=""/>
    <s v="@2021/001014-TO-VI"/>
  </r>
  <r>
    <s v="JCCM"/>
    <s v="Consejeria de Educación, Cultura y deportes"/>
    <s v="030204/2022"/>
    <x v="670"/>
    <x v="0"/>
    <s v="Procedimiento abierto; multiplicidad de criterios"/>
    <s v="No"/>
    <n v="98521.5"/>
    <n v="46200"/>
    <s v=""/>
    <s v=""/>
    <s v=""/>
    <s v=""/>
    <s v="@2021/001014-TO-IV"/>
  </r>
  <r>
    <s v="JCCM"/>
    <s v="Consejeria de Educación, Cultura y deportes"/>
    <s v="030205/2022"/>
    <x v="388"/>
    <x v="0"/>
    <s v="Procedimiento abierto; multiplicidad de criterios"/>
    <s v="No"/>
    <n v="98521.5"/>
    <n v="65450"/>
    <s v=""/>
    <s v=""/>
    <s v=""/>
    <s v=""/>
    <s v="@2021/001014-TO-VI"/>
  </r>
  <r>
    <s v="JCCM"/>
    <s v="Consejeria de Educación, Cultura y deportes"/>
    <s v="030209/2022"/>
    <x v="388"/>
    <x v="0"/>
    <s v="Procedimiento abierto; multiplicidad de criterios"/>
    <s v="No"/>
    <n v="98521.5"/>
    <n v="63525"/>
    <s v=""/>
    <s v=""/>
    <s v=""/>
    <s v=""/>
    <s v="@2021/001014-TO-VI"/>
  </r>
  <r>
    <s v="JCCM"/>
    <s v="Consejeria de Educación, Cultura y deportes"/>
    <s v="030213/2022"/>
    <x v="388"/>
    <x v="0"/>
    <s v="Procedimiento abierto; multiplicidad de criterios"/>
    <s v="No"/>
    <n v="98521.5"/>
    <n v="65450"/>
    <s v=""/>
    <s v=""/>
    <s v=""/>
    <s v=""/>
    <s v="@2021/001014-TO-VI"/>
  </r>
  <r>
    <s v="JCCM"/>
    <s v="Consejeria de Educación, Cultura y deportes"/>
    <s v="030215/2022"/>
    <x v="388"/>
    <x v="0"/>
    <s v="Procedimiento abierto; multiplicidad de criterios"/>
    <s v="No"/>
    <n v="98521.5"/>
    <n v="65450"/>
    <s v=""/>
    <s v=""/>
    <s v=""/>
    <s v=""/>
    <s v="@2021/001014-TO-VI"/>
  </r>
  <r>
    <s v="JCCM"/>
    <s v="Consejeria de Educación, Cultura y deportes"/>
    <s v="030219/2022"/>
    <x v="388"/>
    <x v="0"/>
    <s v="Procedimiento abierto; multiplicidad de criterios"/>
    <s v="No"/>
    <n v="98521.5"/>
    <n v="65450"/>
    <s v=""/>
    <s v=""/>
    <s v=""/>
    <s v=""/>
    <s v="@2021/001014-TO-VI"/>
  </r>
  <r>
    <s v="JCCM"/>
    <s v="Consejeria de Educación, Cultura y deportes"/>
    <s v="030221/2022"/>
    <x v="388"/>
    <x v="0"/>
    <s v="Procedimiento abierto; multiplicidad de criterios"/>
    <s v="No"/>
    <n v="98521.5"/>
    <n v="65450"/>
    <s v=""/>
    <s v=""/>
    <s v=""/>
    <s v=""/>
    <s v="@2021/001014-TO-VI"/>
  </r>
  <r>
    <s v="JCCM"/>
    <s v="Consejeria de Educación, Cultura y deportes"/>
    <s v="030223/2022"/>
    <x v="388"/>
    <x v="0"/>
    <s v="Procedimiento abierto; multiplicidad de criterios"/>
    <s v="No"/>
    <n v="98521.5"/>
    <n v="65450"/>
    <s v=""/>
    <s v=""/>
    <s v=""/>
    <s v=""/>
    <s v="@2021/001014-TO-VI"/>
  </r>
  <r>
    <s v="JCCM"/>
    <s v="Consejeria de Educación, Cultura y deportes"/>
    <s v="030224/2022"/>
    <x v="670"/>
    <x v="0"/>
    <s v="Procedimiento abierto; multiplicidad de criterios"/>
    <s v="No"/>
    <n v="98521.5"/>
    <n v="45025.75"/>
    <s v=""/>
    <s v=""/>
    <s v=""/>
    <s v=""/>
    <s v="@2021/001014-TO-IV"/>
  </r>
  <r>
    <s v="JCCM"/>
    <s v="Consejeria de Educación, Cultura y deportes"/>
    <s v="030225/2022"/>
    <x v="388"/>
    <x v="0"/>
    <s v="Procedimiento abierto; multiplicidad de criterios"/>
    <s v="No"/>
    <n v="98521.5"/>
    <n v="65450"/>
    <s v=""/>
    <s v=""/>
    <s v=""/>
    <s v=""/>
    <s v="@2021/001014-TO-VI"/>
  </r>
  <r>
    <s v="JCCM"/>
    <s v="Consejeria de Educación, Cultura y deportes"/>
    <s v="030226/2022"/>
    <x v="670"/>
    <x v="0"/>
    <s v="Procedimiento abierto; multiplicidad de criterios"/>
    <s v="No"/>
    <n v="98521.5"/>
    <n v="46007.5"/>
    <s v=""/>
    <s v=""/>
    <s v=""/>
    <s v=""/>
    <s v="@2021/001014-TO-IV"/>
  </r>
  <r>
    <s v="JCCM"/>
    <s v="Consejeria de Educación, Cultura y deportes"/>
    <s v="030227/2022"/>
    <x v="670"/>
    <x v="0"/>
    <s v="Procedimiento abierto; multiplicidad de criterios"/>
    <s v="No"/>
    <n v="98521.5"/>
    <n v="59213"/>
    <s v=""/>
    <s v=""/>
    <s v=""/>
    <s v=""/>
    <s v="@2021/001014-TO-IV"/>
  </r>
  <r>
    <s v="JCCM"/>
    <s v="Consejeria de Educación, Cultura y deportes"/>
    <s v="030228/2022"/>
    <x v="388"/>
    <x v="0"/>
    <s v="Procedimiento abierto; multiplicidad de criterios"/>
    <s v="No"/>
    <n v="98521.5"/>
    <n v="65450"/>
    <s v=""/>
    <s v=""/>
    <s v=""/>
    <s v=""/>
    <s v="@2021/001014-TO-VI"/>
  </r>
  <r>
    <s v="JCCM"/>
    <s v="Consejeria de Educación, Cultura y deportes"/>
    <s v="030229/2022"/>
    <x v="670"/>
    <x v="0"/>
    <s v="Procedimiento abierto; multiplicidad de criterios"/>
    <s v="No"/>
    <n v="98521.5"/>
    <n v="44979.55"/>
    <s v=""/>
    <s v=""/>
    <s v=""/>
    <s v=""/>
    <s v="@2021/001014-TO-IV"/>
  </r>
  <r>
    <s v="JCCM"/>
    <s v="Consejeria de Educación, Cultura y deportes"/>
    <s v="030230/2022"/>
    <x v="388"/>
    <x v="0"/>
    <s v="Procedimiento abierto; multiplicidad de criterios"/>
    <s v="No"/>
    <n v="98521.5"/>
    <n v="65450"/>
    <s v=""/>
    <s v=""/>
    <s v=""/>
    <s v=""/>
    <s v="@2021/001014-TO-VI"/>
  </r>
  <r>
    <s v="JCCM"/>
    <s v="Consejeria de Educación, Cultura y deportes"/>
    <s v="030231/2022"/>
    <x v="388"/>
    <x v="0"/>
    <s v="Procedimiento abierto; multiplicidad de criterios"/>
    <s v="No"/>
    <n v="98521.5"/>
    <n v="51975"/>
    <s v=""/>
    <s v=""/>
    <s v=""/>
    <s v=""/>
    <s v="@2021/001014-TO-VI"/>
  </r>
  <r>
    <s v="JCCM"/>
    <s v="Consejeria de Educación, Cultura y deportes"/>
    <s v="030237/2022"/>
    <x v="435"/>
    <x v="0"/>
    <s v="Procedimiento abierto; multiplicidad de criterios"/>
    <s v="No"/>
    <n v="98521.5"/>
    <n v="48895"/>
    <s v=""/>
    <s v=""/>
    <s v=""/>
    <s v=""/>
    <s v="@2021/001014-GU-III"/>
  </r>
  <r>
    <s v="JCCM"/>
    <s v="Consejeria de Educación, Cultura y deportes"/>
    <s v="030238/2022"/>
    <x v="435"/>
    <x v="0"/>
    <s v="Procedimiento abierto; multiplicidad de criterios"/>
    <s v="No"/>
    <n v="98521.5"/>
    <n v="51205"/>
    <s v=""/>
    <s v=""/>
    <s v=""/>
    <s v=""/>
    <s v="@2021/001014-GU-III"/>
  </r>
  <r>
    <s v="JCCM"/>
    <s v="Consejeria de Educación, Cultura y deportes"/>
    <s v="030269/2022"/>
    <x v="428"/>
    <x v="0"/>
    <s v="Procedimiento abierto; multiplicidad de criterios"/>
    <s v="No"/>
    <n v="98521.5"/>
    <n v="51975"/>
    <s v=""/>
    <s v=""/>
    <s v=""/>
    <s v=""/>
    <s v="@2021/001014-TO-V"/>
  </r>
  <r>
    <s v="JCCM"/>
    <s v="Consejeria de Educación, Cultura y deportes"/>
    <s v="034086/2022"/>
    <x v="422"/>
    <x v="0"/>
    <s v="Procedimiento abierto; multiplicidad de criterios"/>
    <s v="No"/>
    <n v="98521.5"/>
    <n v="45045"/>
    <s v=""/>
    <s v=""/>
    <s v=""/>
    <s v=""/>
    <s v="@2021/001014-GU-I"/>
  </r>
  <r>
    <s v="JCCM"/>
    <s v="Consejeria de Educación, Cultura y deportes"/>
    <s v="034093/2022"/>
    <x v="669"/>
    <x v="0"/>
    <s v="Procedimiento abierto; multiplicidad de criterios"/>
    <s v="No"/>
    <n v="98521.5"/>
    <n v="47124"/>
    <s v=""/>
    <s v=""/>
    <s v=""/>
    <s v=""/>
    <s v="@2021/001014-GU-IV"/>
  </r>
  <r>
    <s v="JCCM"/>
    <s v="Consejeria de Educación, Cultura y deportes"/>
    <s v="034256/2022"/>
    <x v="669"/>
    <x v="0"/>
    <s v="Procedimiento abierto; multiplicidad de criterios"/>
    <s v="No"/>
    <n v="98521.5"/>
    <n v="41926.5"/>
    <s v=""/>
    <s v=""/>
    <s v=""/>
    <s v=""/>
    <s v="@2021/001014-GU-IV"/>
  </r>
  <r>
    <s v="JCCM"/>
    <s v="Consejeria de Educación, Cultura y deportes"/>
    <s v="034259/2022"/>
    <x v="669"/>
    <x v="0"/>
    <s v="Procedimiento abierto; multiplicidad de criterios"/>
    <s v="No"/>
    <n v="98521.5"/>
    <n v="41527.199999999997"/>
    <s v=""/>
    <s v=""/>
    <s v=""/>
    <s v=""/>
    <s v="@2021/001014-GU-IV"/>
  </r>
  <r>
    <s v="JCCM"/>
    <s v="Consejeria de Educación, Cultura y deportes"/>
    <s v="037056/2022"/>
    <x v="422"/>
    <x v="0"/>
    <s v="Procedimiento abierto; multiplicidad de criterios"/>
    <s v="No"/>
    <n v="98521.5"/>
    <n v="51590"/>
    <s v=""/>
    <s v=""/>
    <s v=""/>
    <s v=""/>
    <s v="@2021/001014-GU-I"/>
  </r>
  <r>
    <s v="JCCM"/>
    <s v="Consejeria de Educación, Cultura y deportes"/>
    <s v="037061/2022"/>
    <x v="676"/>
    <x v="0"/>
    <s v="Procedimiento abierto; multiplicidad de criterios"/>
    <s v="No"/>
    <n v="98521.5"/>
    <n v="51975"/>
    <s v=""/>
    <s v=""/>
    <s v=""/>
    <s v=""/>
    <s v="@2021/001014-GU-II"/>
  </r>
  <r>
    <s v="JCCM"/>
    <s v="Consejeria de Educación, Cultura y deportes"/>
    <s v="037716/2022"/>
    <x v="401"/>
    <x v="0"/>
    <s v="Procedimiento abierto; multiplicidad de criterios"/>
    <s v="No"/>
    <n v="98521.5"/>
    <n v="47052.5"/>
    <s v=""/>
    <s v=""/>
    <s v=""/>
    <s v=""/>
    <s v="@2021/001014-TO-I"/>
  </r>
  <r>
    <s v="JCCM"/>
    <s v="Consejeria de Educación, Cultura y deportes"/>
    <s v="037717/2022"/>
    <x v="401"/>
    <x v="0"/>
    <s v="Procedimiento abierto; multiplicidad de criterios"/>
    <s v="No"/>
    <n v="98521.5"/>
    <n v="47052.5"/>
    <s v=""/>
    <s v=""/>
    <s v=""/>
    <s v=""/>
    <s v="@2021/001014-TO-I"/>
  </r>
  <r>
    <s v="JCCM"/>
    <s v="Consejeria de Educación, Cultura y deportes"/>
    <s v="037719/2022"/>
    <x v="678"/>
    <x v="0"/>
    <s v="Procedimiento abierto; multiplicidad de criterios"/>
    <s v="No"/>
    <n v="98521.5"/>
    <n v="44287.76"/>
    <s v=""/>
    <s v=""/>
    <s v=""/>
    <s v=""/>
    <s v="@2021/001014-TO-III"/>
  </r>
  <r>
    <s v="JCCM"/>
    <s v="Consejeria de Educación, Cultura y deportes"/>
    <s v="037720/2022"/>
    <x v="678"/>
    <x v="0"/>
    <s v="Procedimiento abierto; multiplicidad de criterios"/>
    <s v="No"/>
    <n v="98521.5"/>
    <n v="43807.5"/>
    <s v=""/>
    <s v=""/>
    <s v=""/>
    <s v=""/>
    <s v="@2021/001014-TO-III"/>
  </r>
  <r>
    <s v="JCCM"/>
    <s v="Consejeria de Educación, Cultura y deportes"/>
    <s v="037722/2022"/>
    <x v="678"/>
    <x v="0"/>
    <s v="Procedimiento abierto; multiplicidad de criterios"/>
    <s v="No"/>
    <n v="98521.5"/>
    <n v="43807.5"/>
    <s v=""/>
    <s v=""/>
    <s v=""/>
    <s v=""/>
    <s v="@2021/001014-TO-III"/>
  </r>
  <r>
    <s v="JCCM"/>
    <s v="Consejeria de Educación, Cultura y deportes"/>
    <s v="037723/2022"/>
    <x v="428"/>
    <x v="0"/>
    <s v="Procedimiento abierto; multiplicidad de criterios"/>
    <s v="No"/>
    <n v="98521.5"/>
    <n v="43807.5"/>
    <s v=""/>
    <s v=""/>
    <s v=""/>
    <s v=""/>
    <s v="@2021/001014-TO-V"/>
  </r>
  <r>
    <s v="JCCM"/>
    <s v="Consejeria de Educación, Cultura y deportes"/>
    <s v="038260/2022"/>
    <x v="432"/>
    <x v="0"/>
    <s v="Procedimiento abierto; multiplicidad de criterios"/>
    <s v="No"/>
    <n v="98521.5"/>
    <n v="43839.95"/>
    <s v=""/>
    <s v=""/>
    <s v=""/>
    <s v=""/>
    <s v="@2021/001014-CR-I"/>
  </r>
  <r>
    <s v="JCCM"/>
    <s v="Consejeria de Educación, Cultura y deportes"/>
    <s v="043726/2022"/>
    <x v="432"/>
    <x v="0"/>
    <s v="Procedimiento abierto; multiplicidad de criterios"/>
    <s v="No"/>
    <n v="98521.5"/>
    <n v="42812"/>
    <s v=""/>
    <s v=""/>
    <s v=""/>
    <s v=""/>
    <s v="@2021/001014-CR-I"/>
  </r>
  <r>
    <s v="JCCM"/>
    <s v="Consejeria de Educación, Cultura y deportes"/>
    <s v="043731/2022"/>
    <x v="401"/>
    <x v="0"/>
    <s v="Procedimiento abierto; multiplicidad de criterios"/>
    <s v="No"/>
    <n v="98521.5"/>
    <n v="40273.86"/>
    <s v=""/>
    <s v=""/>
    <s v=""/>
    <s v=""/>
    <s v="@2021/001014-TO-I"/>
  </r>
  <r>
    <s v="JCCM"/>
    <s v="Consejeria de Educación, Cultura y deportes"/>
    <s v="043732/2022"/>
    <x v="670"/>
    <x v="0"/>
    <s v="Procedimiento abierto; multiplicidad de criterios"/>
    <s v="No"/>
    <n v="98521.5"/>
    <n v="41497.06"/>
    <s v=""/>
    <s v=""/>
    <s v=""/>
    <s v=""/>
    <s v="@2021/001014-TO-IV"/>
  </r>
  <r>
    <s v="JCCM"/>
    <s v="Consejeria de Educación, Cultura y deportes"/>
    <s v="043734/2022"/>
    <x v="428"/>
    <x v="0"/>
    <s v="Procedimiento abierto; multiplicidad de criterios"/>
    <s v="No"/>
    <n v="98521.5"/>
    <n v="41283"/>
    <s v=""/>
    <s v=""/>
    <s v=""/>
    <s v=""/>
    <s v="@2021/001014-TO-V"/>
  </r>
  <r>
    <s v="JCCM"/>
    <s v="Consejeria de Educación, Cultura y deportes"/>
    <s v="043735/2022"/>
    <x v="428"/>
    <x v="0"/>
    <s v="Procedimiento abierto; multiplicidad de criterios"/>
    <s v="No"/>
    <n v="98521.5"/>
    <n v="41283"/>
    <s v=""/>
    <s v=""/>
    <s v=""/>
    <s v=""/>
    <s v="@2021/001014-TO-V"/>
  </r>
  <r>
    <s v="JCCM"/>
    <s v="Consejeria de Educación, Cultura y deportes"/>
    <s v="043736/2022"/>
    <x v="428"/>
    <x v="0"/>
    <s v="Procedimiento abierto; multiplicidad de criterios"/>
    <s v="No"/>
    <n v="98521.5"/>
    <n v="39142.400000000001"/>
    <s v=""/>
    <s v=""/>
    <s v=""/>
    <s v=""/>
    <s v="@2021/001014-TO-V"/>
  </r>
  <r>
    <s v="JCCM"/>
    <s v="Consejeria de Educación, Cultura y deportes"/>
    <s v="043737/2022"/>
    <x v="678"/>
    <x v="0"/>
    <s v="Procedimiento abierto; multiplicidad de criterios"/>
    <s v="No"/>
    <n v="98521.5"/>
    <n v="51986"/>
    <s v=""/>
    <s v=""/>
    <s v=""/>
    <s v=""/>
    <s v="@2021/001014-TO-III"/>
  </r>
  <r>
    <s v="JCCM"/>
    <s v="Consejeria de Educación, Cultura y deportes"/>
    <s v="043754/2022"/>
    <x v="679"/>
    <x v="0"/>
    <s v="Basado en un Acuerdo Marco"/>
    <s v="No"/>
    <n v="100072"/>
    <n v="100072"/>
    <s v=""/>
    <s v=""/>
    <s v=""/>
    <s v=""/>
    <s v="2022/019433"/>
  </r>
  <r>
    <s v="JCCM"/>
    <s v="Consejeria de Educación, Cultura y deportes"/>
    <s v="024024/2022"/>
    <x v="680"/>
    <x v="0"/>
    <s v="Basado en un Acuerdo Marco"/>
    <s v="No"/>
    <n v="101057.24"/>
    <n v="74176.36"/>
    <s v=""/>
    <s v=""/>
    <s v=""/>
    <s v=""/>
    <s v="@2022/002886"/>
  </r>
  <r>
    <s v="JCCM"/>
    <s v="Consejeria de Educación, Cultura y deportes"/>
    <s v="029972/2022"/>
    <x v="417"/>
    <x v="0"/>
    <s v="Procedimiento abierto; multiplicidad de criterios"/>
    <s v="No"/>
    <n v="101137.57"/>
    <n v="53515"/>
    <s v=""/>
    <s v=""/>
    <s v=""/>
    <s v=""/>
    <s v="@2021/001014-AB-III"/>
  </r>
  <r>
    <s v="JCCM"/>
    <s v="Consejeria de Educación, Cultura y deportes"/>
    <s v="030189/2022"/>
    <x v="428"/>
    <x v="0"/>
    <s v="Procedimiento abierto; multiplicidad de criterios"/>
    <s v="No"/>
    <n v="101137.57"/>
    <n v="53053"/>
    <s v=""/>
    <s v=""/>
    <s v=""/>
    <s v=""/>
    <s v="@2021/001014-TO-V"/>
  </r>
  <r>
    <s v="JCCM"/>
    <s v="Consejeria de Educación, Cultura y deportes"/>
    <s v="043721/2022"/>
    <x v="417"/>
    <x v="0"/>
    <s v="Procedimiento abierto; multiplicidad de criterios"/>
    <s v="No"/>
    <n v="101137.57"/>
    <n v="43041.36"/>
    <s v=""/>
    <s v=""/>
    <s v=""/>
    <s v=""/>
    <s v="@2021/001014-AB-III"/>
  </r>
  <r>
    <s v="JCCM"/>
    <s v="Consejeria de Educación, Cultura y deportes"/>
    <s v="029764/2022"/>
    <x v="418"/>
    <x v="0"/>
    <s v="Procedimiento abierto; multiplicidad de criterios"/>
    <s v="No"/>
    <n v="101137.58"/>
    <n v="63525"/>
    <s v=""/>
    <s v=""/>
    <s v=""/>
    <s v=""/>
    <s v="@2021/001014-AB-II"/>
  </r>
  <r>
    <s v="JCCM"/>
    <s v="Consejeria de Educación, Cultura y deportes"/>
    <s v="029918/2022"/>
    <x v="422"/>
    <x v="0"/>
    <s v="Procedimiento abierto; multiplicidad de criterios"/>
    <s v="No"/>
    <n v="101137.58"/>
    <n v="53938.5"/>
    <s v=""/>
    <s v=""/>
    <s v=""/>
    <s v=""/>
    <s v="@2021/001014-GU-I"/>
  </r>
  <r>
    <s v="JCCM"/>
    <s v="Consejeria de Educación, Cultura y deportes"/>
    <s v="029941/2022"/>
    <x v="676"/>
    <x v="0"/>
    <s v="Procedimiento abierto; multiplicidad de criterios"/>
    <s v="No"/>
    <n v="101137.58"/>
    <n v="57476.65"/>
    <s v=""/>
    <s v=""/>
    <s v=""/>
    <s v=""/>
    <s v="@2021/001014-GU-II"/>
  </r>
  <r>
    <s v="JCCM"/>
    <s v="Consejeria de Educación, Cultura y deportes"/>
    <s v="029948/2022"/>
    <x v="676"/>
    <x v="0"/>
    <s v="Procedimiento abierto; multiplicidad de criterios"/>
    <s v="No"/>
    <n v="101137.58"/>
    <n v="53900"/>
    <s v=""/>
    <s v=""/>
    <s v=""/>
    <s v=""/>
    <s v="@2021/001014-GU-II"/>
  </r>
  <r>
    <s v="JCCM"/>
    <s v="Consejeria de Educación, Cultura y deportes"/>
    <s v="029995/2022"/>
    <x v="675"/>
    <x v="0"/>
    <s v="Procedimiento abierto; multiplicidad de criterios"/>
    <s v="No"/>
    <n v="101137.58"/>
    <n v="51898"/>
    <s v=""/>
    <s v=""/>
    <s v=""/>
    <s v=""/>
    <s v="@2021/001014-CU-II"/>
  </r>
  <r>
    <s v="JCCM"/>
    <s v="Consejeria de Educación, Cultura y deportes"/>
    <s v="030010/2022"/>
    <x v="435"/>
    <x v="0"/>
    <s v="Procedimiento abierto; multiplicidad de criterios"/>
    <s v="No"/>
    <n v="101137.58"/>
    <n v="53938.5"/>
    <s v=""/>
    <s v=""/>
    <s v=""/>
    <s v=""/>
    <s v="@2021/001014-GU-III"/>
  </r>
  <r>
    <s v="JCCM"/>
    <s v="Consejeria de Educación, Cultura y deportes"/>
    <s v="030013/2022"/>
    <x v="435"/>
    <x v="0"/>
    <s v="Procedimiento abierto; multiplicidad de criterios"/>
    <s v="No"/>
    <n v="101137.58"/>
    <n v="53900"/>
    <s v=""/>
    <s v=""/>
    <s v=""/>
    <s v=""/>
    <s v="@2021/001014-GU-III"/>
  </r>
  <r>
    <s v="JCCM"/>
    <s v="Consejeria de Educación, Cultura y deportes"/>
    <s v="030086/2022"/>
    <x v="678"/>
    <x v="0"/>
    <s v="Procedimiento abierto; multiplicidad de criterios"/>
    <s v="No"/>
    <n v="101137.58"/>
    <n v="58793.35"/>
    <s v=""/>
    <s v=""/>
    <s v=""/>
    <s v=""/>
    <s v="@2021/001014-TO-III"/>
  </r>
  <r>
    <s v="JCCM"/>
    <s v="Consejeria de Educación, Cultura y deportes"/>
    <s v="030090/2022"/>
    <x v="432"/>
    <x v="0"/>
    <s v="Procedimiento abierto; multiplicidad de criterios"/>
    <s v="No"/>
    <n v="101137.58"/>
    <n v="50565.9"/>
    <s v=""/>
    <s v=""/>
    <s v=""/>
    <s v=""/>
    <s v="@2021/001014-CR-I"/>
  </r>
  <r>
    <s v="JCCM"/>
    <s v="Consejeria de Educación, Cultura y deportes"/>
    <s v="030092/2022"/>
    <x v="678"/>
    <x v="0"/>
    <s v="Procedimiento abierto; multiplicidad de criterios"/>
    <s v="No"/>
    <n v="101137.58"/>
    <n v="53900"/>
    <s v=""/>
    <s v=""/>
    <s v=""/>
    <s v=""/>
    <s v="@2021/001014-TO-III"/>
  </r>
  <r>
    <s v="JCCM"/>
    <s v="Consejeria de Educación, Cultura y deportes"/>
    <s v="034255/2022"/>
    <x v="435"/>
    <x v="0"/>
    <s v="Procedimiento abierto; multiplicidad de criterios"/>
    <s v="No"/>
    <n v="101137.58"/>
    <n v="49764"/>
    <s v=""/>
    <s v=""/>
    <s v=""/>
    <s v=""/>
    <s v="@2021/001014-GU-III"/>
  </r>
  <r>
    <s v="JCCM"/>
    <s v="Consejeria de Educación, Cultura y deportes"/>
    <s v="037065/2022"/>
    <x v="435"/>
    <x v="0"/>
    <s v="Procedimiento abierto; multiplicidad de criterios"/>
    <s v="No"/>
    <n v="101137.58"/>
    <n v="53130"/>
    <s v=""/>
    <s v=""/>
    <s v=""/>
    <s v=""/>
    <s v="@2021/001014-GU-III"/>
  </r>
  <r>
    <s v="JCCM"/>
    <s v="Consejeria de Educación, Cultura y deportes"/>
    <s v="029779/2022"/>
    <x v="671"/>
    <x v="0"/>
    <s v="Procedimiento abierto; multiplicidad de criterios"/>
    <s v="No"/>
    <n v="101137.59"/>
    <n v="61600"/>
    <s v=""/>
    <s v=""/>
    <s v=""/>
    <s v=""/>
    <s v="@2021/001014-TO-II"/>
  </r>
  <r>
    <s v="JCCM"/>
    <s v="Consejeria de Educación, Cultura y deportes"/>
    <s v="029924/2022"/>
    <x v="422"/>
    <x v="0"/>
    <s v="Procedimiento abierto; multiplicidad de criterios"/>
    <s v="No"/>
    <n v="101137.59"/>
    <n v="53900"/>
    <s v=""/>
    <s v=""/>
    <s v=""/>
    <s v=""/>
    <s v="@2021/001014-GU-I"/>
  </r>
  <r>
    <s v="JCCM"/>
    <s v="Consejeria de Educación, Cultura y deportes"/>
    <s v="029945/2022"/>
    <x v="676"/>
    <x v="0"/>
    <s v="Procedimiento abierto; multiplicidad de criterios"/>
    <s v="No"/>
    <n v="101137.59"/>
    <n v="50569.760000000002"/>
    <s v=""/>
    <s v=""/>
    <s v=""/>
    <s v=""/>
    <s v="@2021/001014-GU-II"/>
  </r>
  <r>
    <s v="JCCM"/>
    <s v="Consejeria de Educación, Cultura y deportes"/>
    <s v="029947/2022"/>
    <x v="668"/>
    <x v="0"/>
    <s v="Procedimiento abierto; multiplicidad de criterios"/>
    <s v="No"/>
    <n v="101137.59"/>
    <n v="53053"/>
    <s v=""/>
    <s v=""/>
    <s v=""/>
    <s v=""/>
    <s v="@2021/001014-CU-I"/>
  </r>
  <r>
    <s v="JCCM"/>
    <s v="Consejeria de Educación, Cultura y deportes"/>
    <s v="029949/2022"/>
    <x v="676"/>
    <x v="0"/>
    <s v="Procedimiento abierto; multiplicidad de criterios"/>
    <s v="No"/>
    <n v="101137.59"/>
    <n v="53938.5"/>
    <s v=""/>
    <s v=""/>
    <s v=""/>
    <s v=""/>
    <s v="@2021/001014-GU-II"/>
  </r>
  <r>
    <s v="JCCM"/>
    <s v="Consejeria de Educación, Cultura y deportes"/>
    <s v="029953/2022"/>
    <x v="668"/>
    <x v="0"/>
    <s v="Procedimiento abierto; multiplicidad de criterios"/>
    <s v="No"/>
    <n v="101137.59"/>
    <n v="53053"/>
    <s v=""/>
    <s v=""/>
    <s v=""/>
    <s v=""/>
    <s v="@2021/001014-CU-I"/>
  </r>
  <r>
    <s v="JCCM"/>
    <s v="Consejeria de Educación, Cultura y deportes"/>
    <s v="029956/2022"/>
    <x v="668"/>
    <x v="0"/>
    <s v="Procedimiento abierto; multiplicidad de criterios"/>
    <s v="No"/>
    <n v="101137.59"/>
    <n v="53053"/>
    <s v=""/>
    <s v=""/>
    <s v=""/>
    <s v=""/>
    <s v="@2021/001014-CU-I"/>
  </r>
  <r>
    <s v="JCCM"/>
    <s v="Consejeria de Educación, Cultura y deportes"/>
    <s v="029959/2022"/>
    <x v="668"/>
    <x v="0"/>
    <s v="Procedimiento abierto; multiplicidad de criterios"/>
    <s v="No"/>
    <n v="101137.59"/>
    <n v="53091.5"/>
    <s v=""/>
    <s v=""/>
    <s v=""/>
    <s v=""/>
    <s v="@2021/001014-CU-I"/>
  </r>
  <r>
    <s v="JCCM"/>
    <s v="Consejeria de Educación, Cultura y deportes"/>
    <s v="029980/2022"/>
    <x v="667"/>
    <x v="0"/>
    <s v="Procedimiento abierto; multiplicidad de criterios"/>
    <s v="No"/>
    <n v="101137.59"/>
    <n v="67425.05"/>
    <s v=""/>
    <s v=""/>
    <s v=""/>
    <s v=""/>
    <s v="@2021/001014-AB-I"/>
  </r>
  <r>
    <s v="JCCM"/>
    <s v="Consejeria de Educación, Cultura y deportes"/>
    <s v="029988/2022"/>
    <x v="675"/>
    <x v="0"/>
    <s v="Procedimiento abierto; multiplicidad de criterios"/>
    <s v="No"/>
    <n v="101137.59"/>
    <n v="51898"/>
    <s v=""/>
    <s v=""/>
    <s v=""/>
    <s v=""/>
    <s v="@2021/001014-CU-II"/>
  </r>
  <r>
    <s v="JCCM"/>
    <s v="Consejeria de Educación, Cultura y deportes"/>
    <s v="030034/2022"/>
    <x v="432"/>
    <x v="0"/>
    <s v="Procedimiento abierto; multiplicidad de criterios"/>
    <s v="No"/>
    <n v="101137.59"/>
    <n v="53900"/>
    <s v=""/>
    <s v=""/>
    <s v=""/>
    <s v=""/>
    <s v="@2021/001014-CR-I"/>
  </r>
  <r>
    <s v="JCCM"/>
    <s v="Consejeria de Educación, Cultura y deportes"/>
    <s v="030035/2022"/>
    <x v="418"/>
    <x v="0"/>
    <s v="Procedimiento abierto; multiplicidad de criterios"/>
    <s v="No"/>
    <n v="101137.59"/>
    <n v="53515"/>
    <s v=""/>
    <s v=""/>
    <s v=""/>
    <s v=""/>
    <s v="@2021/001014-AB-II"/>
  </r>
  <r>
    <s v="JCCM"/>
    <s v="Consejeria de Educación, Cultura y deportes"/>
    <s v="030037/2022"/>
    <x v="418"/>
    <x v="0"/>
    <s v="Procedimiento abierto; multiplicidad de criterios"/>
    <s v="No"/>
    <n v="101137.59"/>
    <n v="53515"/>
    <s v=""/>
    <s v=""/>
    <s v=""/>
    <s v=""/>
    <s v="@2021/001014-AB-II"/>
  </r>
  <r>
    <s v="JCCM"/>
    <s v="Consejeria de Educación, Cultura y deportes"/>
    <s v="030047/2022"/>
    <x v="418"/>
    <x v="0"/>
    <s v="Procedimiento abierto; multiplicidad de criterios"/>
    <s v="No"/>
    <n v="101137.59"/>
    <n v="53938.5"/>
    <s v=""/>
    <s v=""/>
    <s v=""/>
    <s v=""/>
    <s v="@2021/001014-AB-II"/>
  </r>
  <r>
    <s v="JCCM"/>
    <s v="Consejeria de Educación, Cultura y deportes"/>
    <s v="030059/2022"/>
    <x v="417"/>
    <x v="0"/>
    <s v="Procedimiento abierto; multiplicidad de criterios"/>
    <s v="No"/>
    <n v="101137.59"/>
    <n v="58905"/>
    <s v=""/>
    <s v=""/>
    <s v=""/>
    <s v=""/>
    <s v="@2021/001014-AB-III"/>
  </r>
  <r>
    <s v="JCCM"/>
    <s v="Consejeria de Educación, Cultura y deportes"/>
    <s v="030060/2022"/>
    <x v="417"/>
    <x v="0"/>
    <s v="Procedimiento abierto; multiplicidad de criterios"/>
    <s v="No"/>
    <n v="101137.59"/>
    <n v="53900"/>
    <s v=""/>
    <s v=""/>
    <s v=""/>
    <s v=""/>
    <s v="@2021/001014-AB-III"/>
  </r>
  <r>
    <s v="JCCM"/>
    <s v="Consejeria de Educación, Cultura y deportes"/>
    <s v="030061/2022"/>
    <x v="417"/>
    <x v="0"/>
    <s v="Procedimiento abierto; multiplicidad de criterios"/>
    <s v="No"/>
    <n v="101137.59"/>
    <n v="53900"/>
    <s v=""/>
    <s v=""/>
    <s v=""/>
    <s v=""/>
    <s v="@2021/001014-AB-III"/>
  </r>
  <r>
    <s v="JCCM"/>
    <s v="Consejeria de Educación, Cultura y deportes"/>
    <s v="030066/2022"/>
    <x v="417"/>
    <x v="0"/>
    <s v="Procedimiento abierto; multiplicidad de criterios"/>
    <s v="No"/>
    <n v="101137.59"/>
    <n v="53977"/>
    <s v=""/>
    <s v=""/>
    <s v=""/>
    <s v=""/>
    <s v="@2021/001014-AB-III"/>
  </r>
  <r>
    <s v="JCCM"/>
    <s v="Consejeria de Educación, Cultura y deportes"/>
    <s v="030076/2022"/>
    <x v="417"/>
    <x v="0"/>
    <s v="Procedimiento abierto; multiplicidad de criterios"/>
    <s v="No"/>
    <n v="101137.59"/>
    <n v="53938.5"/>
    <s v=""/>
    <s v=""/>
    <s v=""/>
    <s v=""/>
    <s v="@2021/001014-AB-III"/>
  </r>
  <r>
    <s v="JCCM"/>
    <s v="Consejeria de Educación, Cultura y deportes"/>
    <s v="030082/2022"/>
    <x v="432"/>
    <x v="0"/>
    <s v="Procedimiento abierto; multiplicidad de criterios"/>
    <s v="No"/>
    <n v="101137.59"/>
    <n v="55955.9"/>
    <s v=""/>
    <s v=""/>
    <s v=""/>
    <s v=""/>
    <s v="@2021/001014-CR-I"/>
  </r>
  <r>
    <s v="JCCM"/>
    <s v="Consejeria de Educación, Cultura y deportes"/>
    <s v="030093/2022"/>
    <x v="432"/>
    <x v="0"/>
    <s v="Procedimiento abierto; multiplicidad de criterios"/>
    <s v="No"/>
    <n v="101137.59"/>
    <n v="50565.9"/>
    <s v=""/>
    <s v=""/>
    <s v=""/>
    <s v=""/>
    <s v="@2021/001014-CR-I"/>
  </r>
  <r>
    <s v="JCCM"/>
    <s v="Consejeria de Educación, Cultura y deportes"/>
    <s v="030104/2022"/>
    <x v="401"/>
    <x v="0"/>
    <s v="Procedimiento abierto; multiplicidad de criterios"/>
    <s v="No"/>
    <n v="101137.59"/>
    <n v="48240.5"/>
    <s v=""/>
    <s v=""/>
    <s v=""/>
    <s v=""/>
    <s v="@2021/001014-TO-I"/>
  </r>
  <r>
    <s v="JCCM"/>
    <s v="Consejeria de Educación, Cultura y deportes"/>
    <s v="030175/2022"/>
    <x v="670"/>
    <x v="0"/>
    <s v="Procedimiento abierto; multiplicidad de criterios"/>
    <s v="No"/>
    <n v="101137.59"/>
    <n v="57750"/>
    <s v=""/>
    <s v=""/>
    <s v=""/>
    <s v=""/>
    <s v="@2021/001014-TO-IV"/>
  </r>
  <r>
    <s v="JCCM"/>
    <s v="Consejeria de Educación, Cultura y deportes"/>
    <s v="043722/2022"/>
    <x v="417"/>
    <x v="0"/>
    <s v="Procedimiento abierto; multiplicidad de criterios"/>
    <s v="No"/>
    <n v="101137.59"/>
    <n v="42842.58"/>
    <s v=""/>
    <s v=""/>
    <s v=""/>
    <s v=""/>
    <s v="@2021/001014-AB-III"/>
  </r>
  <r>
    <s v="JCCM"/>
    <s v="Consejeria de Educación, Cultura y deportes"/>
    <s v="043723/2022"/>
    <x v="417"/>
    <x v="0"/>
    <s v="Procedimiento abierto; multiplicidad de criterios"/>
    <s v="No"/>
    <n v="101137.59"/>
    <n v="42812"/>
    <s v=""/>
    <s v=""/>
    <s v=""/>
    <s v=""/>
    <s v="@2021/001014-AB-III"/>
  </r>
  <r>
    <s v="JCCM"/>
    <s v="Consejeria de Educación, Cultura y deportes"/>
    <s v="043724/2022"/>
    <x v="417"/>
    <x v="0"/>
    <s v="Procedimiento abierto; multiplicidad de criterios"/>
    <s v="No"/>
    <n v="101137.59"/>
    <n v="48928"/>
    <s v=""/>
    <s v=""/>
    <s v=""/>
    <s v=""/>
    <s v="@2021/001014-AB-III"/>
  </r>
  <r>
    <s v="JCCM"/>
    <s v="Consejeria de Educación, Cultura y deportes"/>
    <s v="043725/2022"/>
    <x v="432"/>
    <x v="0"/>
    <s v="Procedimiento abierto; multiplicidad de criterios"/>
    <s v="No"/>
    <n v="101137.59"/>
    <n v="30271.14"/>
    <s v=""/>
    <s v=""/>
    <s v=""/>
    <s v=""/>
    <s v="@2021/001014-CR-I"/>
  </r>
  <r>
    <s v="JCCM"/>
    <s v="Consejeria de Educación, Cultura y deportes"/>
    <s v="043727/2022"/>
    <x v="432"/>
    <x v="0"/>
    <s v="Procedimiento abierto; multiplicidad de criterios"/>
    <s v="No"/>
    <n v="101137.59"/>
    <n v="38225"/>
    <s v=""/>
    <s v=""/>
    <s v=""/>
    <s v=""/>
    <s v="@2021/001014-CR-I"/>
  </r>
  <r>
    <s v="JCCM"/>
    <s v="Consejeria de Educación, Cultura y deportes"/>
    <s v="043728/2022"/>
    <x v="401"/>
    <x v="0"/>
    <s v="Procedimiento abierto; multiplicidad de criterios"/>
    <s v="No"/>
    <n v="101137.59"/>
    <n v="36390.199999999997"/>
    <s v=""/>
    <s v=""/>
    <s v=""/>
    <s v=""/>
    <s v="@2021/001014-TO-I"/>
  </r>
  <r>
    <s v="JCCM"/>
    <s v="Consejeria de Educación, Cultura y deportes"/>
    <s v="054266/2022"/>
    <x v="432"/>
    <x v="0"/>
    <s v="Procedimiento abierto; multiplicidad de criterios"/>
    <s v="No"/>
    <n v="101137.59"/>
    <n v="33515.68"/>
    <s v=""/>
    <s v=""/>
    <s v=""/>
    <s v=""/>
    <s v="@2021/001014-CR-I"/>
  </r>
  <r>
    <s v="JCCM"/>
    <s v="Consejeria de Educación, Cultura y deportes"/>
    <s v="029991/2022"/>
    <x v="667"/>
    <x v="0"/>
    <s v="Procedimiento abierto; multiplicidad de criterios"/>
    <s v="No"/>
    <n v="102066.64"/>
    <n v="54436.32"/>
    <s v=""/>
    <s v=""/>
    <s v=""/>
    <s v=""/>
    <s v="@2021/001014-AB-I"/>
  </r>
  <r>
    <s v="JCCM"/>
    <s v="Consejeria de Educación, Cultura y deportes"/>
    <s v="029910/2022"/>
    <x v="422"/>
    <x v="0"/>
    <s v="Procedimiento abierto; multiplicidad de criterios"/>
    <s v="No"/>
    <n v="102871.35"/>
    <n v="46600.4"/>
    <s v=""/>
    <s v=""/>
    <s v=""/>
    <s v=""/>
    <s v="@2021/001014-GU-I"/>
  </r>
  <r>
    <s v="JCCM"/>
    <s v="Consejeria de Educación, Cultura y deportes"/>
    <s v="028305/2022"/>
    <x v="681"/>
    <x v="1"/>
    <s v="Procedimiento abierto; multiplicidad de criterios"/>
    <s v="No"/>
    <n v="53340"/>
    <n v="53340"/>
    <s v=""/>
    <s v=""/>
    <s v=""/>
    <s v=""/>
    <s v="@2022/005287"/>
  </r>
  <r>
    <s v="JCCM"/>
    <s v="Consejeria de Educación, Cultura y deportes"/>
    <s v="029915/2022"/>
    <x v="422"/>
    <x v="0"/>
    <s v="Procedimiento abierto; multiplicidad de criterios"/>
    <s v="No"/>
    <n v="102871.35"/>
    <n v="61481.2"/>
    <s v=""/>
    <s v=""/>
    <s v=""/>
    <s v=""/>
    <s v="@2021/001014-GU-I"/>
  </r>
  <r>
    <s v="JCCM"/>
    <s v="Consejeria de Educación, Cultura y deportes"/>
    <s v="029936/2022"/>
    <x v="676"/>
    <x v="0"/>
    <s v="Procedimiento abierto; multiplicidad de criterios"/>
    <s v="No"/>
    <n v="102871.35"/>
    <n v="56398.23"/>
    <s v=""/>
    <s v=""/>
    <s v=""/>
    <s v=""/>
    <s v="@2021/001014-GU-II"/>
  </r>
  <r>
    <s v="JCCM"/>
    <s v="Consejeria de Educación, Cultura y deportes"/>
    <s v="029960/2022"/>
    <x v="668"/>
    <x v="0"/>
    <s v="Procedimiento abierto; multiplicidad de criterios"/>
    <s v="No"/>
    <n v="102871.35"/>
    <n v="58740"/>
    <s v=""/>
    <s v=""/>
    <s v=""/>
    <s v=""/>
    <s v="@2021/001014-CU-I"/>
  </r>
  <r>
    <s v="JCCM"/>
    <s v="Consejeria de Educación, Cultura y deportes"/>
    <s v="030183/2022"/>
    <x v="670"/>
    <x v="0"/>
    <s v="Procedimiento abierto; multiplicidad de criterios"/>
    <s v="No"/>
    <n v="102871.35"/>
    <n v="65788.800000000003"/>
    <s v=""/>
    <s v=""/>
    <s v=""/>
    <s v=""/>
    <s v="@2021/001014-TO-IV"/>
  </r>
  <r>
    <s v="JCCM"/>
    <s v="Consejeria de Educación, Cultura y deportes"/>
    <s v="029745/2022"/>
    <x v="675"/>
    <x v="0"/>
    <s v="Procedimiento abierto; multiplicidad de criterios"/>
    <s v="No"/>
    <n v="102871.36"/>
    <n v="54863.16"/>
    <s v=""/>
    <s v=""/>
    <s v=""/>
    <s v=""/>
    <s v="@2021/001014-CU-II"/>
  </r>
  <r>
    <s v="JCCM"/>
    <s v="Consejeria de Educación, Cultura y deportes"/>
    <s v="029751/2022"/>
    <x v="675"/>
    <x v="0"/>
    <s v="Procedimiento abierto; multiplicidad de criterios"/>
    <s v="No"/>
    <n v="102871.36"/>
    <n v="52787.68"/>
    <s v=""/>
    <s v=""/>
    <s v=""/>
    <s v=""/>
    <s v="@2021/001014-CU-II"/>
  </r>
  <r>
    <s v="JCCM"/>
    <s v="Consejeria de Educación, Cultura y deportes"/>
    <s v="029752/2022"/>
    <x v="675"/>
    <x v="0"/>
    <s v="Procedimiento abierto; multiplicidad de criterios"/>
    <s v="No"/>
    <n v="102871.36"/>
    <n v="52787.68"/>
    <s v=""/>
    <s v=""/>
    <s v=""/>
    <s v=""/>
    <s v="@2021/001014-CU-II"/>
  </r>
  <r>
    <s v="JCCM"/>
    <s v="Consejeria de Educación, Cultura y deportes"/>
    <s v="029755/2022"/>
    <x v="675"/>
    <x v="0"/>
    <s v="Procedimiento abierto; multiplicidad de criterios"/>
    <s v="No"/>
    <n v="102871.36"/>
    <n v="51436.66"/>
    <s v=""/>
    <s v=""/>
    <s v=""/>
    <s v=""/>
    <s v="@2021/001014-CU-II"/>
  </r>
  <r>
    <s v="JCCM"/>
    <s v="Consejeria de Educación, Cultura y deportes"/>
    <s v="029938/2022"/>
    <x v="668"/>
    <x v="0"/>
    <s v="Procedimiento abierto; multiplicidad de criterios"/>
    <s v="No"/>
    <n v="102871.36"/>
    <n v="54177.86"/>
    <s v=""/>
    <s v=""/>
    <s v=""/>
    <s v=""/>
    <s v="@2021/001014-CU-I"/>
  </r>
  <r>
    <s v="JCCM"/>
    <s v="Consejeria de Educación, Cultura y deportes"/>
    <s v="029962/2022"/>
    <x v="668"/>
    <x v="0"/>
    <s v="Procedimiento abierto; multiplicidad de criterios"/>
    <s v="No"/>
    <n v="102871.36"/>
    <n v="58740"/>
    <s v=""/>
    <s v=""/>
    <s v=""/>
    <s v=""/>
    <s v="@2021/001014-CU-I"/>
  </r>
  <r>
    <s v="JCCM"/>
    <s v="Consejeria de Educación, Cultura y deportes"/>
    <s v="029966/2022"/>
    <x v="668"/>
    <x v="0"/>
    <s v="Procedimiento abierto; multiplicidad de criterios"/>
    <s v="No"/>
    <n v="102871.36"/>
    <n v="58740"/>
    <s v=""/>
    <s v=""/>
    <s v=""/>
    <s v=""/>
    <s v="@2021/001014-CU-I"/>
  </r>
  <r>
    <s v="JCCM"/>
    <s v="Consejeria de Educación, Cultura y deportes"/>
    <s v="029970/2022"/>
    <x v="668"/>
    <x v="0"/>
    <s v="Procedimiento abierto; multiplicidad de criterios"/>
    <s v="No"/>
    <n v="102871.36"/>
    <n v="52599.71"/>
    <s v=""/>
    <s v=""/>
    <s v=""/>
    <s v=""/>
    <s v="@2021/001014-CU-I"/>
  </r>
  <r>
    <s v="JCCM"/>
    <s v="Consejeria de Educación, Cultura y deportes"/>
    <s v="030063/2022"/>
    <x v="417"/>
    <x v="0"/>
    <s v="Procedimiento abierto; multiplicidad de criterios"/>
    <s v="No"/>
    <n v="104780.4"/>
    <n v="55881.32"/>
    <s v=""/>
    <s v=""/>
    <s v=""/>
    <s v=""/>
    <s v="@2021/001014-AB-III"/>
  </r>
  <r>
    <s v="JCCM"/>
    <s v="Consejeria de Educación, Cultura y deportes"/>
    <s v="030064/2022"/>
    <x v="417"/>
    <x v="0"/>
    <s v="Procedimiento abierto; multiplicidad de criterios"/>
    <s v="No"/>
    <n v="106812.79"/>
    <n v="56966.05"/>
    <s v=""/>
    <s v=""/>
    <s v=""/>
    <s v=""/>
    <s v="@2021/001014-AB-III"/>
  </r>
  <r>
    <s v="JCCM"/>
    <s v="Consejeria de Educación, Cultura y deportes"/>
    <s v="030194/2022"/>
    <x v="428"/>
    <x v="0"/>
    <s v="Procedimiento abierto; multiplicidad de criterios"/>
    <s v="No"/>
    <n v="107126.24"/>
    <n v="55748"/>
    <s v=""/>
    <s v=""/>
    <s v=""/>
    <s v=""/>
    <s v="@2021/001014-TO-V"/>
  </r>
  <r>
    <s v="JCCM"/>
    <s v="Consejeria de Educación, Cultura y deportes"/>
    <s v="022900/2022"/>
    <x v="682"/>
    <x v="0"/>
    <s v="Basado en un Acuerdo Marco"/>
    <s v="No"/>
    <n v="107535.48"/>
    <n v="76221.94"/>
    <s v=""/>
    <s v=""/>
    <s v=""/>
    <s v=""/>
    <s v="@2022/002874"/>
  </r>
  <r>
    <s v="JCCM"/>
    <s v="Consejeria de Educación, Cultura y deportes"/>
    <s v="000372/2022"/>
    <x v="683"/>
    <x v="0"/>
    <s v="Basado en un Acuerdo Marco"/>
    <s v="No"/>
    <n v="108359.86"/>
    <n v="67082.399999999994"/>
    <s v=""/>
    <s v=""/>
    <s v=""/>
    <s v=""/>
    <s v="@2021/012582"/>
  </r>
  <r>
    <s v="JCCM"/>
    <s v="Consejeria de Educación, Cultura y deportes"/>
    <s v="030038/2022"/>
    <x v="432"/>
    <x v="0"/>
    <s v="Procedimiento abierto; multiplicidad de criterios"/>
    <s v="No"/>
    <n v="114685.71"/>
    <n v="48125"/>
    <s v=""/>
    <s v=""/>
    <s v=""/>
    <s v=""/>
    <s v="@2021/001014-CR-I"/>
  </r>
  <r>
    <s v="JCCM"/>
    <s v="Consejeria de Educación, Cultura y deportes"/>
    <s v="030103/2022"/>
    <x v="432"/>
    <x v="0"/>
    <s v="Procedimiento abierto; multiplicidad de criterios"/>
    <s v="No"/>
    <n v="114685.71"/>
    <n v="52013.5"/>
    <s v=""/>
    <s v=""/>
    <s v=""/>
    <s v=""/>
    <s v="@2021/001014-CR-I"/>
  </r>
  <r>
    <s v="JCCM"/>
    <s v="Consejeria de Educación, Cultura y deportes"/>
    <s v="030334/2022"/>
    <x v="432"/>
    <x v="0"/>
    <s v="Procedimiento abierto; multiplicidad de criterios"/>
    <s v="No"/>
    <n v="114685.71"/>
    <n v="53896.15"/>
    <s v=""/>
    <s v=""/>
    <s v=""/>
    <s v=""/>
    <s v="@2021/001014-CR-I"/>
  </r>
  <r>
    <s v="JCCM"/>
    <s v="Consejeria de Educación, Cultura y deportes"/>
    <s v="029761/2022"/>
    <x v="418"/>
    <x v="0"/>
    <s v="Procedimiento abierto; multiplicidad de criterios"/>
    <s v="No"/>
    <n v="114685.73"/>
    <n v="60445"/>
    <s v=""/>
    <s v=""/>
    <s v=""/>
    <s v=""/>
    <s v="@2021/001014-AB-II"/>
  </r>
  <r>
    <s v="JCCM"/>
    <s v="Consejeria de Educación, Cultura y deportes"/>
    <s v="029942/2022"/>
    <x v="676"/>
    <x v="0"/>
    <s v="Procedimiento abierto; multiplicidad de criterios"/>
    <s v="No"/>
    <n v="114685.73"/>
    <n v="61164.95"/>
    <s v=""/>
    <s v=""/>
    <s v=""/>
    <s v=""/>
    <s v="@2021/001014-GU-II"/>
  </r>
  <r>
    <s v="JCCM"/>
    <s v="Consejeria de Educación, Cultura y deportes"/>
    <s v="029946/2022"/>
    <x v="676"/>
    <x v="0"/>
    <s v="Procedimiento abierto; multiplicidad de criterios"/>
    <s v="No"/>
    <n v="114685.73"/>
    <n v="60830"/>
    <s v=""/>
    <s v=""/>
    <s v=""/>
    <s v=""/>
    <s v="@2021/001014-GU-II"/>
  </r>
  <r>
    <s v="JCCM"/>
    <s v="Consejeria de Educación, Cultura y deportes"/>
    <s v="030073/2022"/>
    <x v="417"/>
    <x v="0"/>
    <s v="Procedimiento abierto; multiplicidad de criterios"/>
    <s v="No"/>
    <n v="114685.73"/>
    <n v="42350"/>
    <s v=""/>
    <s v=""/>
    <s v=""/>
    <s v=""/>
    <s v="@2021/001014-AB-III"/>
  </r>
  <r>
    <s v="JCCM"/>
    <s v="Consejeria de Educación, Cultura y deportes"/>
    <s v="030206/2022"/>
    <x v="428"/>
    <x v="0"/>
    <s v="Procedimiento abierto; multiplicidad de criterios"/>
    <s v="No"/>
    <n v="114685.73"/>
    <n v="48155.8"/>
    <s v=""/>
    <s v=""/>
    <s v=""/>
    <s v=""/>
    <s v="@2021/001014-TO-V"/>
  </r>
  <r>
    <s v="JCCM"/>
    <s v="Consejeria de Educación, Cultura y deportes"/>
    <s v="029922/2022"/>
    <x v="422"/>
    <x v="0"/>
    <s v="Procedimiento abierto; multiplicidad de criterios"/>
    <s v="No"/>
    <n v="114685.75"/>
    <n v="61176.5"/>
    <s v=""/>
    <s v=""/>
    <s v=""/>
    <s v=""/>
    <s v="@2021/001014-GU-I"/>
  </r>
  <r>
    <s v="JCCM"/>
    <s v="Consejeria de Educación, Cultura y deportes"/>
    <s v="030045/2022"/>
    <x v="669"/>
    <x v="0"/>
    <s v="Procedimiento abierto; multiplicidad de criterios"/>
    <s v="No"/>
    <n v="114685.75"/>
    <n v="61164.95"/>
    <s v=""/>
    <s v=""/>
    <s v=""/>
    <s v=""/>
    <s v="@2021/001014-GU-IV"/>
  </r>
  <r>
    <s v="JCCM"/>
    <s v="Consejeria de Educación, Cultura y deportes"/>
    <s v="029756/2022"/>
    <x v="675"/>
    <x v="0"/>
    <s v="Procedimiento abierto; multiplicidad de criterios"/>
    <s v="No"/>
    <n v="114760.8"/>
    <n v="57711.5"/>
    <s v=""/>
    <s v=""/>
    <s v=""/>
    <s v=""/>
    <s v="@2021/001014-CU-II"/>
  </r>
  <r>
    <s v="JCCM"/>
    <s v="Consejeria de Educación, Cultura y deportes"/>
    <s v="029768/2022"/>
    <x v="418"/>
    <x v="0"/>
    <s v="Procedimiento abierto; multiplicidad de criterios"/>
    <s v="No"/>
    <n v="114760.8"/>
    <n v="53900"/>
    <s v=""/>
    <s v=""/>
    <s v=""/>
    <s v=""/>
    <s v="@2021/001014-AB-II"/>
  </r>
  <r>
    <s v="JCCM"/>
    <s v="Consejeria de Educación, Cultura y deportes"/>
    <s v="029769/2022"/>
    <x v="418"/>
    <x v="0"/>
    <s v="Procedimiento abierto; multiplicidad de criterios"/>
    <s v="No"/>
    <n v="114760.8"/>
    <n v="67375"/>
    <s v=""/>
    <s v=""/>
    <s v=""/>
    <s v=""/>
    <s v="@2021/001014-AB-II"/>
  </r>
  <r>
    <s v="JCCM"/>
    <s v="Consejeria de Educación, Cultura y deportes"/>
    <s v="029770/2022"/>
    <x v="418"/>
    <x v="0"/>
    <s v="Procedimiento abierto; multiplicidad de criterios"/>
    <s v="No"/>
    <n v="114760.8"/>
    <n v="75075"/>
    <s v=""/>
    <s v=""/>
    <s v=""/>
    <s v=""/>
    <s v="@2021/001014-AB-II"/>
  </r>
  <r>
    <s v="JCCM"/>
    <s v="Consejeria de Educación, Cultura y deportes"/>
    <s v="029784/2022"/>
    <x v="671"/>
    <x v="0"/>
    <s v="Procedimiento abierto; multiplicidad de criterios"/>
    <s v="No"/>
    <n v="114760.8"/>
    <n v="55778.8"/>
    <s v=""/>
    <s v=""/>
    <s v=""/>
    <s v=""/>
    <s v="@2021/001014-TO-II"/>
  </r>
  <r>
    <s v="JCCM"/>
    <s v="Consejeria de Educación, Cultura y deportes"/>
    <s v="029792/2022"/>
    <x v="671"/>
    <x v="0"/>
    <s v="Procedimiento abierto; multiplicidad de criterios"/>
    <s v="No"/>
    <n v="114760.8"/>
    <n v="76230"/>
    <s v=""/>
    <s v=""/>
    <s v=""/>
    <s v=""/>
    <s v="@2021/001014-TO-II"/>
  </r>
  <r>
    <s v="JCCM"/>
    <s v="Consejeria de Educación, Cultura y deportes"/>
    <s v="029793/2022"/>
    <x v="671"/>
    <x v="0"/>
    <s v="Procedimiento abierto; multiplicidad de criterios"/>
    <s v="No"/>
    <n v="114760.8"/>
    <n v="62370"/>
    <s v=""/>
    <s v=""/>
    <s v=""/>
    <s v=""/>
    <s v="@2021/001014-TO-II"/>
  </r>
  <r>
    <s v="JCCM"/>
    <s v="Consejeria de Educación, Cultura y deportes"/>
    <s v="029930/2022"/>
    <x v="667"/>
    <x v="0"/>
    <s v="Procedimiento abierto; multiplicidad de criterios"/>
    <s v="No"/>
    <n v="114760.8"/>
    <n v="57365"/>
    <s v=""/>
    <s v=""/>
    <s v=""/>
    <s v=""/>
    <s v="@2021/001014-AB-I"/>
  </r>
  <r>
    <s v="JCCM"/>
    <s v="Consejeria de Educación, Cultura y deportes"/>
    <s v="029931/2022"/>
    <x v="667"/>
    <x v="0"/>
    <s v="Procedimiento abierto; multiplicidad de criterios"/>
    <s v="No"/>
    <n v="114760.8"/>
    <n v="61280.45"/>
    <s v=""/>
    <s v=""/>
    <s v=""/>
    <s v=""/>
    <s v="@2021/001014-AB-I"/>
  </r>
  <r>
    <s v="JCCM"/>
    <s v="Consejeria de Educación, Cultura y deportes"/>
    <s v="029937/2022"/>
    <x v="676"/>
    <x v="0"/>
    <s v="Procedimiento abierto; multiplicidad de criterios"/>
    <s v="No"/>
    <n v="114760.8"/>
    <n v="71148"/>
    <s v=""/>
    <s v=""/>
    <s v=""/>
    <s v=""/>
    <s v="@2021/001014-GU-II"/>
  </r>
  <r>
    <s v="JCCM"/>
    <s v="Consejeria de Educación, Cultura y deportes"/>
    <s v="029940/2022"/>
    <x v="668"/>
    <x v="0"/>
    <s v="Procedimiento abierto; multiplicidad de criterios"/>
    <s v="No"/>
    <n v="114760.8"/>
    <n v="60021.5"/>
    <s v=""/>
    <s v=""/>
    <s v=""/>
    <s v=""/>
    <s v="@2021/001014-CU-I"/>
  </r>
  <r>
    <s v="JCCM"/>
    <s v="Consejeria de Educación, Cultura y deportes"/>
    <s v="029944/2022"/>
    <x v="668"/>
    <x v="0"/>
    <s v="Procedimiento abierto; multiplicidad de criterios"/>
    <s v="No"/>
    <n v="114760.8"/>
    <n v="60021.5"/>
    <s v=""/>
    <s v=""/>
    <s v=""/>
    <s v=""/>
    <s v="@2021/001014-CU-I"/>
  </r>
  <r>
    <s v="JCCM"/>
    <s v="Consejeria de Educación, Cultura y deportes"/>
    <s v="029950/2022"/>
    <x v="668"/>
    <x v="0"/>
    <s v="Procedimiento abierto; multiplicidad de criterios"/>
    <s v="No"/>
    <n v="114760.8"/>
    <n v="60060"/>
    <s v=""/>
    <s v=""/>
    <s v=""/>
    <s v=""/>
    <s v="@2021/001014-CU-I"/>
  </r>
  <r>
    <s v="JCCM"/>
    <s v="Consejeria de Educación, Cultura y deportes"/>
    <s v="029965/2022"/>
    <x v="668"/>
    <x v="0"/>
    <s v="Procedimiento abierto; multiplicidad de criterios"/>
    <s v="No"/>
    <n v="114760.8"/>
    <n v="57750"/>
    <s v=""/>
    <s v=""/>
    <s v=""/>
    <s v=""/>
    <s v="@2021/001014-CU-I"/>
  </r>
  <r>
    <s v="JCCM"/>
    <s v="Consejeria de Educación, Cultura y deportes"/>
    <s v="029969/2022"/>
    <x v="668"/>
    <x v="0"/>
    <s v="Procedimiento abierto; multiplicidad de criterios"/>
    <s v="No"/>
    <n v="114760.8"/>
    <n v="53083.8"/>
    <s v=""/>
    <s v=""/>
    <s v=""/>
    <s v=""/>
    <s v="@2021/001014-CU-I"/>
  </r>
  <r>
    <s v="JCCM"/>
    <s v="Consejeria de Educación, Cultura y deportes"/>
    <s v="029974/2022"/>
    <x v="668"/>
    <x v="0"/>
    <s v="Procedimiento abierto; multiplicidad de criterios"/>
    <s v="No"/>
    <n v="114760.8"/>
    <n v="64683.85"/>
    <s v=""/>
    <s v=""/>
    <s v=""/>
    <s v=""/>
    <s v="@2021/001014-CU-I"/>
  </r>
  <r>
    <s v="JCCM"/>
    <s v="Consejeria de Educación, Cultura y deportes"/>
    <s v="029976/2022"/>
    <x v="668"/>
    <x v="0"/>
    <s v="Procedimiento abierto; multiplicidad de criterios"/>
    <s v="No"/>
    <n v="114760.8"/>
    <n v="61207.3"/>
    <s v=""/>
    <s v=""/>
    <s v=""/>
    <s v=""/>
    <s v="@2021/001014-CU-I"/>
  </r>
  <r>
    <s v="JCCM"/>
    <s v="Consejeria de Educación, Cultura y deportes"/>
    <s v="029979/2022"/>
    <x v="667"/>
    <x v="0"/>
    <s v="Procedimiento abierto; multiplicidad de criterios"/>
    <s v="No"/>
    <n v="114760.8"/>
    <n v="65450"/>
    <s v=""/>
    <s v=""/>
    <s v=""/>
    <s v=""/>
    <s v="@2021/001014-AB-I"/>
  </r>
  <r>
    <s v="JCCM"/>
    <s v="Consejeria de Educación, Cultura y deportes"/>
    <s v="029982/2022"/>
    <x v="667"/>
    <x v="0"/>
    <s v="Procedimiento abierto; multiplicidad de criterios"/>
    <s v="No"/>
    <n v="114760.8"/>
    <n v="75075"/>
    <s v=""/>
    <s v=""/>
    <s v=""/>
    <s v=""/>
    <s v="@2021/001014-AB-I"/>
  </r>
  <r>
    <s v="JCCM"/>
    <s v="Consejeria de Educación, Cultura y deportes"/>
    <s v="029983/2022"/>
    <x v="667"/>
    <x v="0"/>
    <s v="Procedimiento abierto; multiplicidad de criterios"/>
    <s v="No"/>
    <n v="114760.8"/>
    <n v="61207.3"/>
    <s v=""/>
    <s v=""/>
    <s v=""/>
    <s v=""/>
    <s v="@2021/001014-AB-I"/>
  </r>
  <r>
    <s v="JCCM"/>
    <s v="Consejeria de Educación, Cultura y deportes"/>
    <s v="029989/2022"/>
    <x v="667"/>
    <x v="0"/>
    <s v="Procedimiento abierto; multiplicidad de criterios"/>
    <s v="No"/>
    <n v="114760.8"/>
    <n v="60830"/>
    <s v=""/>
    <s v=""/>
    <s v=""/>
    <s v=""/>
    <s v="@2021/001014-AB-I"/>
  </r>
  <r>
    <s v="JCCM"/>
    <s v="Consejeria de Educación, Cultura y deportes"/>
    <s v="029992/2022"/>
    <x v="675"/>
    <x v="0"/>
    <s v="Procedimiento abierto; multiplicidad de criterios"/>
    <s v="No"/>
    <n v="114760.8"/>
    <n v="59598"/>
    <s v=""/>
    <s v=""/>
    <s v=""/>
    <s v=""/>
    <s v="@2021/001014-CU-II"/>
  </r>
  <r>
    <s v="JCCM"/>
    <s v="Consejeria de Educación, Cultura y deportes"/>
    <s v="029997/2022"/>
    <x v="675"/>
    <x v="0"/>
    <s v="Procedimiento abierto; multiplicidad de criterios"/>
    <s v="No"/>
    <n v="114760.8"/>
    <n v="59598"/>
    <s v=""/>
    <s v=""/>
    <s v=""/>
    <s v=""/>
    <s v="@2021/001014-CU-II"/>
  </r>
  <r>
    <s v="JCCM"/>
    <s v="Consejeria de Educación, Cultura y deportes"/>
    <s v="029998/2022"/>
    <x v="435"/>
    <x v="0"/>
    <s v="Procedimiento abierto; multiplicidad de criterios"/>
    <s v="No"/>
    <n v="114760.8"/>
    <n v="53322.5"/>
    <s v=""/>
    <s v=""/>
    <s v=""/>
    <s v=""/>
    <s v="@2021/001014-GU-III"/>
  </r>
  <r>
    <s v="JCCM"/>
    <s v="Consejeria de Educación, Cultura y deportes"/>
    <s v="030002/2022"/>
    <x v="418"/>
    <x v="0"/>
    <s v="Procedimiento abierto; multiplicidad de criterios"/>
    <s v="No"/>
    <n v="114760.8"/>
    <n v="75075"/>
    <s v=""/>
    <s v=""/>
    <s v=""/>
    <s v=""/>
    <s v="@2021/001014-AB-II"/>
  </r>
  <r>
    <s v="JCCM"/>
    <s v="Consejeria de Educación, Cultura y deportes"/>
    <s v="030011/2022"/>
    <x v="675"/>
    <x v="0"/>
    <s v="Procedimiento abierto; multiplicidad de criterios"/>
    <s v="No"/>
    <n v="114760.8"/>
    <n v="59598"/>
    <s v=""/>
    <s v=""/>
    <s v=""/>
    <s v=""/>
    <s v="@2021/001014-CU-II"/>
  </r>
  <r>
    <s v="JCCM"/>
    <s v="Consejeria de Educación, Cultura y deportes"/>
    <s v="030014/2022"/>
    <x v="675"/>
    <x v="0"/>
    <s v="Procedimiento abierto; multiplicidad de criterios"/>
    <s v="No"/>
    <n v="114760.8"/>
    <n v="59598"/>
    <s v=""/>
    <s v=""/>
    <s v=""/>
    <s v=""/>
    <s v="@2021/001014-CU-II"/>
  </r>
  <r>
    <s v="JCCM"/>
    <s v="Consejeria de Educación, Cultura y deportes"/>
    <s v="030015/2022"/>
    <x v="435"/>
    <x v="0"/>
    <s v="Procedimiento abierto; multiplicidad de criterios"/>
    <s v="No"/>
    <n v="114760.8"/>
    <n v="60830"/>
    <s v=""/>
    <s v=""/>
    <s v=""/>
    <s v=""/>
    <s v="@2021/001014-GU-III"/>
  </r>
  <r>
    <s v="JCCM"/>
    <s v="Consejeria de Educación, Cultura y deportes"/>
    <s v="004125/2022"/>
    <x v="684"/>
    <x v="2"/>
    <s v="Procedimiento negociado sin publicidad"/>
    <s v="No"/>
    <n v="67000"/>
    <n v="67000"/>
    <s v="168"/>
    <s v="a"/>
    <s v="1"/>
    <s v="PROCEDIMIENTO ABIERTO O RESTRINGIDO PREVIO DESIERTO O CON OFERTAS INADECUADAS"/>
    <s v="@2021/018747#002"/>
  </r>
  <r>
    <s v="JCCM"/>
    <s v="Consejeria de Educación, Cultura y deportes"/>
    <s v="030018/2022"/>
    <x v="675"/>
    <x v="0"/>
    <s v="Procedimiento abierto; multiplicidad de criterios"/>
    <s v="No"/>
    <n v="114760.8"/>
    <n v="61207.3"/>
    <s v=""/>
    <s v=""/>
    <s v=""/>
    <s v=""/>
    <s v="@2021/001014-CU-II"/>
  </r>
  <r>
    <s v="JCCM"/>
    <s v="Consejeria de Educación, Cultura y deportes"/>
    <s v="030019/2022"/>
    <x v="418"/>
    <x v="0"/>
    <s v="Procedimiento abierto; multiplicidad de criterios"/>
    <s v="No"/>
    <n v="114760.8"/>
    <n v="61203.45"/>
    <s v=""/>
    <s v=""/>
    <s v=""/>
    <s v=""/>
    <s v="@2021/001014-AB-II"/>
  </r>
  <r>
    <s v="JCCM"/>
    <s v="Consejeria de Educación, Cultura y deportes"/>
    <s v="030022/2022"/>
    <x v="675"/>
    <x v="0"/>
    <s v="Procedimiento abierto; multiplicidad de criterios"/>
    <s v="No"/>
    <n v="114760.8"/>
    <n v="61207.3"/>
    <s v=""/>
    <s v=""/>
    <s v=""/>
    <s v=""/>
    <s v="@2021/001014-CU-II"/>
  </r>
  <r>
    <s v="JCCM"/>
    <s v="Consejeria de Educación, Cultura y deportes"/>
    <s v="030025/2022"/>
    <x v="418"/>
    <x v="0"/>
    <s v="Procedimiento abierto; multiplicidad de criterios"/>
    <s v="No"/>
    <n v="114760.8"/>
    <n v="61215"/>
    <s v=""/>
    <s v=""/>
    <s v=""/>
    <s v=""/>
    <s v="@2021/001014-AB-II"/>
  </r>
  <r>
    <s v="JCCM"/>
    <s v="Consejeria de Educación, Cultura y deportes"/>
    <s v="030026/2022"/>
    <x v="675"/>
    <x v="0"/>
    <s v="Procedimiento abierto; multiplicidad de criterios"/>
    <s v="No"/>
    <n v="114760.8"/>
    <n v="53515"/>
    <s v=""/>
    <s v=""/>
    <s v=""/>
    <s v=""/>
    <s v="@2021/001014-CU-II"/>
  </r>
  <r>
    <s v="JCCM"/>
    <s v="Consejeria de Educación, Cultura y deportes"/>
    <s v="030031/2022"/>
    <x v="669"/>
    <x v="0"/>
    <s v="Procedimiento abierto; multiplicidad de criterios"/>
    <s v="No"/>
    <n v="114760.8"/>
    <n v="55440"/>
    <s v=""/>
    <s v=""/>
    <s v=""/>
    <s v=""/>
    <s v="@2021/001014-GU-IV"/>
  </r>
  <r>
    <s v="JCCM"/>
    <s v="Consejeria de Educación, Cultura y deportes"/>
    <s v="030040/2022"/>
    <x v="418"/>
    <x v="0"/>
    <s v="Procedimiento abierto; multiplicidad de criterios"/>
    <s v="No"/>
    <n v="114760.8"/>
    <n v="57750"/>
    <s v=""/>
    <s v=""/>
    <s v=""/>
    <s v=""/>
    <s v="@2021/001014-AB-II"/>
  </r>
  <r>
    <s v="JCCM"/>
    <s v="Consejeria de Educación, Cultura y deportes"/>
    <s v="030048/2022"/>
    <x v="669"/>
    <x v="0"/>
    <s v="Procedimiento abierto; multiplicidad de criterios"/>
    <s v="No"/>
    <n v="114760.8"/>
    <n v="61203.46"/>
    <s v=""/>
    <s v=""/>
    <s v=""/>
    <s v=""/>
    <s v="@2021/001014-GU-IV"/>
  </r>
  <r>
    <s v="JCCM"/>
    <s v="Consejeria de Educación, Cultura y deportes"/>
    <s v="030053/2022"/>
    <x v="418"/>
    <x v="0"/>
    <s v="Procedimiento abierto; multiplicidad de criterios"/>
    <s v="No"/>
    <n v="114760.8"/>
    <n v="61207.3"/>
    <s v=""/>
    <s v=""/>
    <s v=""/>
    <s v=""/>
    <s v="@2021/001014-AB-II"/>
  </r>
  <r>
    <s v="JCCM"/>
    <s v="Consejeria de Educación, Cultura y deportes"/>
    <s v="030054/2022"/>
    <x v="669"/>
    <x v="0"/>
    <s v="Procedimiento abierto; multiplicidad de criterios"/>
    <s v="No"/>
    <n v="114760.8"/>
    <n v="60830"/>
    <s v=""/>
    <s v=""/>
    <s v=""/>
    <s v=""/>
    <s v="@2021/001014-GU-IV"/>
  </r>
  <r>
    <s v="JCCM"/>
    <s v="Consejeria de Educación, Cultura y deportes"/>
    <s v="030057/2022"/>
    <x v="432"/>
    <x v="0"/>
    <s v="Procedimiento abierto; multiplicidad de criterios"/>
    <s v="No"/>
    <n v="114760.8"/>
    <n v="65026.5"/>
    <s v=""/>
    <s v=""/>
    <s v=""/>
    <s v=""/>
    <s v="@2021/001014-CR-I"/>
  </r>
  <r>
    <s v="JCCM"/>
    <s v="Consejeria de Educación, Cultura y deportes"/>
    <s v="030058/2022"/>
    <x v="417"/>
    <x v="0"/>
    <s v="Procedimiento abierto; multiplicidad de criterios"/>
    <s v="No"/>
    <n v="114760.8"/>
    <n v="60830"/>
    <s v=""/>
    <s v=""/>
    <s v=""/>
    <s v=""/>
    <s v="@2021/001014-AB-III"/>
  </r>
  <r>
    <s v="JCCM"/>
    <s v="Consejeria de Educación, Cultura y deportes"/>
    <s v="030062/2022"/>
    <x v="417"/>
    <x v="0"/>
    <s v="Procedimiento abierto; multiplicidad de criterios"/>
    <s v="No"/>
    <n v="114760.8"/>
    <n v="60830"/>
    <s v=""/>
    <s v=""/>
    <s v=""/>
    <s v=""/>
    <s v="@2021/001014-AB-III"/>
  </r>
  <r>
    <s v="JCCM"/>
    <s v="Consejeria de Educación, Cultura y deportes"/>
    <s v="030065/2022"/>
    <x v="417"/>
    <x v="0"/>
    <s v="Procedimiento abierto; multiplicidad de criterios"/>
    <s v="No"/>
    <n v="114760.8"/>
    <n v="69300"/>
    <s v=""/>
    <s v=""/>
    <s v=""/>
    <s v=""/>
    <s v="@2021/001014-AB-III"/>
  </r>
  <r>
    <s v="JCCM"/>
    <s v="Consejeria de Educación, Cultura y deportes"/>
    <s v="030071/2022"/>
    <x v="417"/>
    <x v="0"/>
    <s v="Procedimiento abierto; multiplicidad de criterios"/>
    <s v="No"/>
    <n v="114760.8"/>
    <n v="55632.5"/>
    <s v=""/>
    <s v=""/>
    <s v=""/>
    <s v=""/>
    <s v="@2021/001014-AB-III"/>
  </r>
  <r>
    <s v="JCCM"/>
    <s v="Consejeria de Educación, Cultura y deportes"/>
    <s v="030072/2022"/>
    <x v="417"/>
    <x v="0"/>
    <s v="Procedimiento abierto; multiplicidad de criterios"/>
    <s v="No"/>
    <n v="114760.8"/>
    <n v="68857.25"/>
    <s v=""/>
    <s v=""/>
    <s v=""/>
    <s v=""/>
    <s v="@2021/001014-AB-III"/>
  </r>
  <r>
    <s v="JCCM"/>
    <s v="Consejeria de Educación, Cultura y deportes"/>
    <s v="004006/2022"/>
    <x v="685"/>
    <x v="2"/>
    <s v="Procedimiento negociado sin publicidad"/>
    <s v="No"/>
    <n v="70489.289999999994"/>
    <n v="69361.460000000006"/>
    <s v="168"/>
    <s v="a"/>
    <s v="1"/>
    <s v="PROCEDIMIENTO ABIERTO O RESTRINGIDO PREVIO DESIERTO O CON OFERTAS INADECUADAS"/>
    <s v="@2021/017110#001"/>
  </r>
  <r>
    <s v="JCCM"/>
    <s v="Consejeria de Educación, Cultura y deportes"/>
    <s v="030077/2022"/>
    <x v="417"/>
    <x v="0"/>
    <s v="Procedimiento abierto; multiplicidad de criterios"/>
    <s v="No"/>
    <n v="114760.8"/>
    <n v="67763.850000000006"/>
    <s v=""/>
    <s v=""/>
    <s v=""/>
    <s v=""/>
    <s v="@2021/001014-AB-III"/>
  </r>
  <r>
    <s v="JCCM"/>
    <s v="Consejeria de Educación, Cultura y deportes"/>
    <s v="030078/2022"/>
    <x v="417"/>
    <x v="0"/>
    <s v="Procedimiento abierto; multiplicidad de criterios"/>
    <s v="No"/>
    <n v="114760.8"/>
    <n v="67375"/>
    <s v=""/>
    <s v=""/>
    <s v=""/>
    <s v=""/>
    <s v="@2021/001014-AB-III"/>
  </r>
  <r>
    <s v="JCCM"/>
    <s v="Consejeria de Educación, Cultura y deportes"/>
    <s v="030080/2022"/>
    <x v="417"/>
    <x v="0"/>
    <s v="Procedimiento abierto; multiplicidad de criterios"/>
    <s v="No"/>
    <n v="114760.8"/>
    <n v="61203.45"/>
    <s v=""/>
    <s v=""/>
    <s v=""/>
    <s v=""/>
    <s v="@2021/001014-AB-III"/>
  </r>
  <r>
    <s v="JCCM"/>
    <s v="Consejeria de Educación, Cultura y deportes"/>
    <s v="030084/2022"/>
    <x v="432"/>
    <x v="0"/>
    <s v="Procedimiento abierto; multiplicidad de criterios"/>
    <s v="No"/>
    <n v="114760.8"/>
    <n v="60822.3"/>
    <s v=""/>
    <s v=""/>
    <s v=""/>
    <s v=""/>
    <s v="@2021/001014-CR-I"/>
  </r>
  <r>
    <s v="JCCM"/>
    <s v="Consejeria de Educación, Cultura y deportes"/>
    <s v="030106/2022"/>
    <x v="401"/>
    <x v="0"/>
    <s v="Procedimiento abierto; multiplicidad de criterios"/>
    <s v="No"/>
    <n v="114760.8"/>
    <n v="55055"/>
    <s v=""/>
    <s v=""/>
    <s v=""/>
    <s v=""/>
    <s v="@2021/001014-TO-I"/>
  </r>
  <r>
    <s v="JCCM"/>
    <s v="Consejeria de Educación, Cultura y deportes"/>
    <s v="030109/2022"/>
    <x v="401"/>
    <x v="0"/>
    <s v="Procedimiento abierto; multiplicidad de criterios"/>
    <s v="No"/>
    <n v="114760.8"/>
    <n v="55055"/>
    <s v=""/>
    <s v=""/>
    <s v=""/>
    <s v=""/>
    <s v="@2021/001014-TO-I"/>
  </r>
  <r>
    <s v="JCCM"/>
    <s v="Consejeria de Educación, Cultura y deportes"/>
    <s v="030162/2022"/>
    <x v="428"/>
    <x v="0"/>
    <s v="Procedimiento abierto; multiplicidad de criterios"/>
    <s v="No"/>
    <n v="114760.8"/>
    <n v="56980"/>
    <s v=""/>
    <s v=""/>
    <s v=""/>
    <s v=""/>
    <s v="@2021/001014-TO-V"/>
  </r>
  <r>
    <s v="JCCM"/>
    <s v="Consejeria de Educación, Cultura y deportes"/>
    <s v="030164/2022"/>
    <x v="428"/>
    <x v="0"/>
    <s v="Procedimiento abierto; multiplicidad de criterios"/>
    <s v="No"/>
    <n v="114760.8"/>
    <n v="50111.6"/>
    <s v=""/>
    <s v=""/>
    <s v=""/>
    <s v=""/>
    <s v="@2021/001014-TO-V"/>
  </r>
  <r>
    <s v="JCCM"/>
    <s v="Consejeria de Educación, Cultura y deportes"/>
    <s v="030169/2022"/>
    <x v="388"/>
    <x v="0"/>
    <s v="Procedimiento abierto; multiplicidad de criterios"/>
    <s v="No"/>
    <n v="114760.8"/>
    <n v="76230"/>
    <s v=""/>
    <s v=""/>
    <s v=""/>
    <s v=""/>
    <s v="@2021/001014-TO-VI"/>
  </r>
  <r>
    <s v="JCCM"/>
    <s v="Consejeria de Educación, Cultura y deportes"/>
    <s v="030173/2022"/>
    <x v="388"/>
    <x v="0"/>
    <s v="Procedimiento abierto; multiplicidad de criterios"/>
    <s v="No"/>
    <n v="114760.8"/>
    <n v="76230"/>
    <s v=""/>
    <s v=""/>
    <s v=""/>
    <s v=""/>
    <s v="@2021/001014-TO-VI"/>
  </r>
  <r>
    <s v="JCCM"/>
    <s v="Consejeria de Educación, Cultura y deportes"/>
    <s v="030177/2022"/>
    <x v="388"/>
    <x v="0"/>
    <s v="Procedimiento abierto; multiplicidad de criterios"/>
    <s v="No"/>
    <n v="114760.8"/>
    <n v="76230"/>
    <s v=""/>
    <s v=""/>
    <s v=""/>
    <s v=""/>
    <s v="@2021/001014-TO-VI"/>
  </r>
  <r>
    <s v="JCCM"/>
    <s v="Consejeria de Educación, Cultura y deportes"/>
    <s v="030192/2022"/>
    <x v="388"/>
    <x v="0"/>
    <s v="Procedimiento abierto; multiplicidad de criterios"/>
    <s v="No"/>
    <n v="114760.8"/>
    <n v="76499.5"/>
    <s v=""/>
    <s v=""/>
    <s v=""/>
    <s v=""/>
    <s v="@2021/001014-TO-VI"/>
  </r>
  <r>
    <s v="JCCM"/>
    <s v="Consejeria de Educación, Cultura y deportes"/>
    <s v="030195/2022"/>
    <x v="670"/>
    <x v="0"/>
    <s v="Procedimiento abierto; multiplicidad de criterios"/>
    <s v="No"/>
    <n v="114760.8"/>
    <n v="76230"/>
    <s v=""/>
    <s v=""/>
    <s v=""/>
    <s v=""/>
    <s v="@2021/001014-TO-IV"/>
  </r>
  <r>
    <s v="JCCM"/>
    <s v="Consejeria de Educación, Cultura y deportes"/>
    <s v="030199/2022"/>
    <x v="428"/>
    <x v="0"/>
    <s v="Procedimiento abierto; multiplicidad de criterios"/>
    <s v="No"/>
    <n v="114760.8"/>
    <n v="57380.4"/>
    <s v=""/>
    <s v=""/>
    <s v=""/>
    <s v=""/>
    <s v="@2021/001014-TO-V"/>
  </r>
  <r>
    <s v="JCCM"/>
    <s v="Consejeria de Educación, Cultura y deportes"/>
    <s v="030200/2022"/>
    <x v="388"/>
    <x v="0"/>
    <s v="Procedimiento abierto; multiplicidad de criterios"/>
    <s v="No"/>
    <n v="114760.8"/>
    <n v="76230"/>
    <s v=""/>
    <s v=""/>
    <s v=""/>
    <s v=""/>
    <s v="@2021/001014-TO-VI"/>
  </r>
  <r>
    <s v="JCCM"/>
    <s v="Consejeria de Educación, Cultura y deportes"/>
    <s v="030203/2022"/>
    <x v="428"/>
    <x v="0"/>
    <s v="Procedimiento abierto; multiplicidad de criterios"/>
    <s v="No"/>
    <n v="114760.8"/>
    <n v="59675"/>
    <s v=""/>
    <s v=""/>
    <s v=""/>
    <s v=""/>
    <s v="@2021/001014-TO-V"/>
  </r>
  <r>
    <s v="JCCM"/>
    <s v="Consejeria de Educación, Cultura y deportes"/>
    <s v="030207/2022"/>
    <x v="670"/>
    <x v="0"/>
    <s v="Procedimiento abierto; multiplicidad de criterios"/>
    <s v="No"/>
    <n v="114760.8"/>
    <n v="60060"/>
    <s v=""/>
    <s v=""/>
    <s v=""/>
    <s v=""/>
    <s v="@2021/001014-TO-IV"/>
  </r>
  <r>
    <s v="JCCM"/>
    <s v="Consejeria de Educación, Cultura y deportes"/>
    <s v="030208/2022"/>
    <x v="428"/>
    <x v="0"/>
    <s v="Procedimiento abierto; multiplicidad de criterios"/>
    <s v="No"/>
    <n v="114760.8"/>
    <n v="48895"/>
    <s v=""/>
    <s v=""/>
    <s v=""/>
    <s v=""/>
    <s v="@2021/001014-TO-V"/>
  </r>
  <r>
    <s v="JCCM"/>
    <s v="Consejeria de Educación, Cultura y deportes"/>
    <s v="030210/2022"/>
    <x v="670"/>
    <x v="0"/>
    <s v="Procedimiento abierto; multiplicidad de criterios"/>
    <s v="No"/>
    <n v="114760.8"/>
    <n v="48125"/>
    <s v=""/>
    <s v=""/>
    <s v=""/>
    <s v=""/>
    <s v="@2021/001014-TO-IV"/>
  </r>
  <r>
    <s v="JCCM"/>
    <s v="Consejeria de Educación, Cultura y deportes"/>
    <s v="030211/2022"/>
    <x v="428"/>
    <x v="0"/>
    <s v="Procedimiento abierto; multiplicidad de criterios"/>
    <s v="No"/>
    <n v="114760.8"/>
    <n v="53515"/>
    <s v=""/>
    <s v=""/>
    <s v=""/>
    <s v=""/>
    <s v="@2021/001014-TO-V"/>
  </r>
  <r>
    <s v="JCCM"/>
    <s v="Consejeria de Educación, Cultura y deportes"/>
    <s v="030212/2022"/>
    <x v="670"/>
    <x v="0"/>
    <s v="Procedimiento abierto; multiplicidad de criterios"/>
    <s v="No"/>
    <n v="114760.8"/>
    <n v="55440"/>
    <s v=""/>
    <s v=""/>
    <s v=""/>
    <s v=""/>
    <s v="@2021/001014-TO-IV"/>
  </r>
  <r>
    <s v="JCCM"/>
    <s v="Consejeria de Educación, Cultura y deportes"/>
    <s v="030214/2022"/>
    <x v="670"/>
    <x v="0"/>
    <s v="Procedimiento abierto; multiplicidad de criterios"/>
    <s v="No"/>
    <n v="114760.8"/>
    <n v="60830"/>
    <s v=""/>
    <s v=""/>
    <s v=""/>
    <s v=""/>
    <s v="@2021/001014-TO-IV"/>
  </r>
  <r>
    <s v="JCCM"/>
    <s v="Consejeria de Educación, Cultura y deportes"/>
    <s v="030216/2022"/>
    <x v="670"/>
    <x v="0"/>
    <s v="Procedimiento abierto; multiplicidad de criterios"/>
    <s v="No"/>
    <n v="114760.8"/>
    <n v="76230"/>
    <s v=""/>
    <s v=""/>
    <s v=""/>
    <s v=""/>
    <s v="@2021/001014-TO-IV"/>
  </r>
  <r>
    <s v="JCCM"/>
    <s v="Consejeria de Educación, Cultura y deportes"/>
    <s v="030218/2022"/>
    <x v="670"/>
    <x v="0"/>
    <s v="Procedimiento abierto; multiplicidad de criterios"/>
    <s v="No"/>
    <n v="114760.8"/>
    <n v="59290"/>
    <s v=""/>
    <s v=""/>
    <s v=""/>
    <s v=""/>
    <s v="@2021/001014-TO-IV"/>
  </r>
  <r>
    <s v="JCCM"/>
    <s v="Consejeria de Educación, Cultura y deportes"/>
    <s v="030220/2022"/>
    <x v="670"/>
    <x v="0"/>
    <s v="Procedimiento abierto; multiplicidad de criterios"/>
    <s v="No"/>
    <n v="114760.8"/>
    <n v="55440"/>
    <s v=""/>
    <s v=""/>
    <s v=""/>
    <s v=""/>
    <s v="@2021/001014-TO-IV"/>
  </r>
  <r>
    <s v="JCCM"/>
    <s v="Consejeria de Educación, Cultura y deportes"/>
    <s v="030222/2022"/>
    <x v="670"/>
    <x v="0"/>
    <s v="Procedimiento abierto; multiplicidad de criterios"/>
    <s v="No"/>
    <n v="114760.8"/>
    <n v="59290"/>
    <s v=""/>
    <s v=""/>
    <s v=""/>
    <s v=""/>
    <s v="@2021/001014-TO-IV"/>
  </r>
  <r>
    <s v="JCCM"/>
    <s v="Consejeria de Educación, Cultura y deportes"/>
    <s v="030233/2022"/>
    <x v="670"/>
    <x v="0"/>
    <s v="Procedimiento abierto; multiplicidad de criterios"/>
    <s v="No"/>
    <n v="114760.8"/>
    <n v="61207.3"/>
    <s v=""/>
    <s v=""/>
    <s v=""/>
    <s v=""/>
    <s v="@2021/001014-TO-IV"/>
  </r>
  <r>
    <s v="JCCM"/>
    <s v="Consejeria de Educación, Cultura y deportes"/>
    <s v="030239/2022"/>
    <x v="435"/>
    <x v="0"/>
    <s v="Procedimiento abierto; multiplicidad de criterios"/>
    <s v="No"/>
    <n v="114760.8"/>
    <n v="53515"/>
    <s v=""/>
    <s v=""/>
    <s v=""/>
    <s v=""/>
    <s v="@2021/001014-GU-III"/>
  </r>
  <r>
    <s v="JCCM"/>
    <s v="Consejeria de Educación, Cultura y deportes"/>
    <s v="003955/2022"/>
    <x v="686"/>
    <x v="2"/>
    <s v="Procedimiento negociado sin publicidad"/>
    <s v="No"/>
    <n v="80569.25"/>
    <n v="80000"/>
    <s v="168"/>
    <s v="a"/>
    <s v="1"/>
    <s v="PROCEDIMIENTO ABIERTO O RESTRINGIDO PREVIO DESIERTO O CON OFERTAS INADECUADAS"/>
    <s v="@2021/017229#001"/>
  </r>
  <r>
    <s v="JCCM"/>
    <s v="Consejeria de Educación, Cultura y deportes"/>
    <s v="030242/2022"/>
    <x v="435"/>
    <x v="0"/>
    <s v="Procedimiento abierto; multiplicidad de criterios"/>
    <s v="No"/>
    <n v="114760.8"/>
    <n v="53515"/>
    <s v=""/>
    <s v=""/>
    <s v=""/>
    <s v=""/>
    <s v="@2021/001014-GU-III"/>
  </r>
  <r>
    <s v="JCCM"/>
    <s v="Consejeria de Educación, Cultura y deportes"/>
    <s v="043842/2022"/>
    <x v="687"/>
    <x v="2"/>
    <s v="Procedimiento Abierto Simplificado Abreviado"/>
    <s v="No"/>
    <n v="81032.070000000007"/>
    <n v="71065.13"/>
    <s v=""/>
    <s v=""/>
    <s v=""/>
    <s v=""/>
    <s v="@2022/012531#001"/>
  </r>
  <r>
    <s v="JCCM"/>
    <s v="Consejeria de Educación, Cultura y deportes"/>
    <s v="030243/2022"/>
    <x v="435"/>
    <x v="0"/>
    <s v="Procedimiento abierto; multiplicidad de criterios"/>
    <s v="No"/>
    <n v="114760.8"/>
    <n v="48125"/>
    <s v=""/>
    <s v=""/>
    <s v=""/>
    <s v=""/>
    <s v="@2021/001014-GU-III"/>
  </r>
  <r>
    <s v="JCCM"/>
    <s v="Consejeria de Educación, Cultura y deportes"/>
    <s v="030244/2022"/>
    <x v="422"/>
    <x v="0"/>
    <s v="Procedimiento abierto; multiplicidad de criterios"/>
    <s v="No"/>
    <n v="114760.8"/>
    <n v="68530"/>
    <s v=""/>
    <s v=""/>
    <s v=""/>
    <s v=""/>
    <s v="@2021/001014-GU-I"/>
  </r>
  <r>
    <s v="JCCM"/>
    <s v="Consejeria de Educación, Cultura y deportes"/>
    <s v="034080/2022"/>
    <x v="667"/>
    <x v="0"/>
    <s v="Procedimiento abierto; multiplicidad de criterios"/>
    <s v="No"/>
    <n v="114760.8"/>
    <n v="54393.57"/>
    <s v=""/>
    <s v=""/>
    <s v=""/>
    <s v=""/>
    <s v="@2021/001014-AB-I"/>
  </r>
  <r>
    <s v="JCCM"/>
    <s v="Consejeria de Educación, Cultura y deportes"/>
    <s v="034085/2022"/>
    <x v="432"/>
    <x v="0"/>
    <s v="Procedimiento abierto; multiplicidad de criterios"/>
    <s v="No"/>
    <n v="114760.8"/>
    <n v="55772.639999999999"/>
    <s v=""/>
    <s v=""/>
    <s v=""/>
    <s v=""/>
    <s v="@2021/001014-CR-I"/>
  </r>
  <r>
    <s v="JCCM"/>
    <s v="Consejeria de Educación, Cultura y deportes"/>
    <s v="037050/2022"/>
    <x v="422"/>
    <x v="0"/>
    <s v="Procedimiento abierto; multiplicidad de criterios"/>
    <s v="No"/>
    <n v="114760.8"/>
    <n v="60060"/>
    <s v=""/>
    <s v=""/>
    <s v=""/>
    <s v=""/>
    <s v="@2021/001014-GU-I"/>
  </r>
  <r>
    <s v="JCCM"/>
    <s v="Consejeria de Educación, Cultura y deportes"/>
    <s v="028552/2022"/>
    <x v="688"/>
    <x v="2"/>
    <s v="Procedimiento Abierto Simplificado Abreviado"/>
    <s v="No"/>
    <n v="83303.12"/>
    <n v="83200"/>
    <s v=""/>
    <s v=""/>
    <s v=""/>
    <s v=""/>
    <s v="@2022/006956#001"/>
  </r>
  <r>
    <s v="JCCM"/>
    <s v="Consejeria de Educación, Cultura y deportes"/>
    <s v="037053/2022"/>
    <x v="422"/>
    <x v="0"/>
    <s v="Procedimiento abierto; multiplicidad de criterios"/>
    <s v="No"/>
    <n v="114760.8"/>
    <n v="60060"/>
    <s v=""/>
    <s v=""/>
    <s v=""/>
    <s v=""/>
    <s v="@2021/001014-GU-I"/>
  </r>
  <r>
    <s v="JCCM"/>
    <s v="Consejeria de Educación, Cultura y deportes"/>
    <s v="037055/2022"/>
    <x v="422"/>
    <x v="0"/>
    <s v="Procedimiento abierto; multiplicidad de criterios"/>
    <s v="No"/>
    <n v="114760.8"/>
    <n v="60060"/>
    <s v=""/>
    <s v=""/>
    <s v=""/>
    <s v=""/>
    <s v="@2021/001014-GU-I"/>
  </r>
  <r>
    <s v="JCCM"/>
    <s v="Consejeria de Educación, Cultura y deportes"/>
    <s v="037058/2022"/>
    <x v="422"/>
    <x v="0"/>
    <s v="Procedimiento abierto; multiplicidad de criterios"/>
    <s v="No"/>
    <n v="114760.8"/>
    <n v="60060"/>
    <s v=""/>
    <s v=""/>
    <s v=""/>
    <s v=""/>
    <s v="@2021/001014-GU-I"/>
  </r>
  <r>
    <s v="JCCM"/>
    <s v="Consejeria de Educación, Cultura y deportes"/>
    <s v="037066/2022"/>
    <x v="435"/>
    <x v="0"/>
    <s v="Procedimiento abierto; multiplicidad de criterios"/>
    <s v="No"/>
    <n v="114760.8"/>
    <n v="57750"/>
    <s v=""/>
    <s v=""/>
    <s v=""/>
    <s v=""/>
    <s v="@2021/001014-GU-III"/>
  </r>
  <r>
    <s v="JCCM"/>
    <s v="Consejeria de Educación, Cultura y deportes"/>
    <s v="037067/2022"/>
    <x v="435"/>
    <x v="0"/>
    <s v="Procedimiento abierto; multiplicidad de criterios"/>
    <s v="No"/>
    <n v="114760.8"/>
    <n v="57750"/>
    <s v=""/>
    <s v=""/>
    <s v=""/>
    <s v=""/>
    <s v="@2021/001014-GU-III"/>
  </r>
  <r>
    <s v="JCCM"/>
    <s v="Consejeria de Educación, Cultura y deportes"/>
    <s v="037068/2022"/>
    <x v="435"/>
    <x v="0"/>
    <s v="Procedimiento abierto; multiplicidad de criterios"/>
    <s v="No"/>
    <n v="114760.8"/>
    <n v="57750"/>
    <s v=""/>
    <s v=""/>
    <s v=""/>
    <s v=""/>
    <s v="@2021/001014-GU-III"/>
  </r>
  <r>
    <s v="JCCM"/>
    <s v="Consejeria de Educación, Cultura y deportes"/>
    <s v="037069/2022"/>
    <x v="435"/>
    <x v="0"/>
    <s v="Procedimiento abierto; multiplicidad de criterios"/>
    <s v="No"/>
    <n v="114760.8"/>
    <n v="59675"/>
    <s v=""/>
    <s v=""/>
    <s v=""/>
    <s v=""/>
    <s v="@2021/001014-GU-III"/>
  </r>
  <r>
    <s v="JCCM"/>
    <s v="Consejeria de Educación, Cultura y deportes"/>
    <s v="037070/2022"/>
    <x v="669"/>
    <x v="0"/>
    <s v="Procedimiento abierto; multiplicidad de criterios"/>
    <s v="No"/>
    <n v="114760.8"/>
    <n v="60060"/>
    <s v=""/>
    <s v=""/>
    <s v=""/>
    <s v=""/>
    <s v="@2021/001014-GU-IV"/>
  </r>
  <r>
    <s v="JCCM"/>
    <s v="Consejeria de Educación, Cultura y deportes"/>
    <s v="037718/2022"/>
    <x v="401"/>
    <x v="0"/>
    <s v="Procedimiento abierto; multiplicidad de criterios"/>
    <s v="No"/>
    <n v="114760.8"/>
    <n v="49843.199999999997"/>
    <s v=""/>
    <s v=""/>
    <s v=""/>
    <s v=""/>
    <s v="@2021/001014-TO-I"/>
  </r>
  <r>
    <s v="JCCM"/>
    <s v="Consejeria de Educación, Cultura y deportes"/>
    <s v="043730/2022"/>
    <x v="401"/>
    <x v="0"/>
    <s v="Procedimiento abierto; multiplicidad de criterios"/>
    <s v="No"/>
    <n v="114760.8"/>
    <n v="42720.26"/>
    <s v=""/>
    <s v=""/>
    <s v=""/>
    <s v=""/>
    <s v="@2021/001014-TO-I"/>
  </r>
  <r>
    <s v="JCCM"/>
    <s v="Consejeria de Educación, Cultura y deportes"/>
    <s v="023895/2022"/>
    <x v="689"/>
    <x v="0"/>
    <s v="Basado en un Acuerdo Marco"/>
    <s v="No"/>
    <n v="115228.4"/>
    <n v="77310.5"/>
    <s v=""/>
    <s v=""/>
    <s v=""/>
    <s v=""/>
    <s v="@2022/002842"/>
  </r>
  <r>
    <s v="JCCM"/>
    <s v="Consejeria de Educación, Cultura y deportes"/>
    <s v="024014/2022"/>
    <x v="690"/>
    <x v="0"/>
    <s v="Basado en un Acuerdo Marco"/>
    <s v="No"/>
    <n v="115228.4"/>
    <n v="78721.63"/>
    <s v=""/>
    <s v=""/>
    <s v=""/>
    <s v=""/>
    <s v="@2022/002851"/>
  </r>
  <r>
    <s v="JCCM"/>
    <s v="Consejeria de Educación, Cultura y deportes"/>
    <s v="000434/2022"/>
    <x v="691"/>
    <x v="0"/>
    <s v="Basado en un Acuerdo Marco"/>
    <s v="No"/>
    <n v="116197.18"/>
    <n v="78431.23"/>
    <s v=""/>
    <s v=""/>
    <s v=""/>
    <s v=""/>
    <s v="@2021/012606"/>
  </r>
  <r>
    <s v="JCCM"/>
    <s v="Consejeria de Educación, Cultura y deportes"/>
    <s v="029744/2022"/>
    <x v="675"/>
    <x v="0"/>
    <s v="Procedimiento abierto; multiplicidad de criterios"/>
    <s v="No"/>
    <n v="116651.76"/>
    <n v="62213.49"/>
    <s v=""/>
    <s v=""/>
    <s v=""/>
    <s v=""/>
    <s v="@2021/001014-CU-II"/>
  </r>
  <r>
    <s v="JCCM"/>
    <s v="Consejeria de Educación, Cultura y deportes"/>
    <s v="029780/2022"/>
    <x v="671"/>
    <x v="0"/>
    <s v="Procedimiento abierto; multiplicidad de criterios"/>
    <s v="No"/>
    <n v="116651.76"/>
    <n v="61872.800000000003"/>
    <s v=""/>
    <s v=""/>
    <s v=""/>
    <s v=""/>
    <s v="@2021/001014-TO-II"/>
  </r>
  <r>
    <s v="JCCM"/>
    <s v="Consejeria de Educación, Cultura y deportes"/>
    <s v="029906/2022"/>
    <x v="422"/>
    <x v="0"/>
    <s v="Procedimiento abierto; multiplicidad de criterios"/>
    <s v="No"/>
    <n v="116651.76"/>
    <n v="61872.800000000003"/>
    <s v=""/>
    <s v=""/>
    <s v=""/>
    <s v=""/>
    <s v="@2021/001014-GU-I"/>
  </r>
  <r>
    <s v="JCCM"/>
    <s v="Consejeria de Educación, Cultura y deportes"/>
    <s v="029939/2022"/>
    <x v="676"/>
    <x v="0"/>
    <s v="Procedimiento abierto; multiplicidad de criterios"/>
    <s v="No"/>
    <n v="116651.76"/>
    <n v="62213.49"/>
    <s v=""/>
    <s v=""/>
    <s v=""/>
    <s v=""/>
    <s v="@2021/001014-GU-II"/>
  </r>
  <r>
    <s v="JCCM"/>
    <s v="Consejeria de Educación, Cultura y deportes"/>
    <s v="030039/2022"/>
    <x v="669"/>
    <x v="0"/>
    <s v="Procedimiento abierto; multiplicidad de criterios"/>
    <s v="No"/>
    <n v="116651.76"/>
    <n v="66881.36"/>
    <s v=""/>
    <s v=""/>
    <s v=""/>
    <s v=""/>
    <s v="@2021/001014-GU-IV"/>
  </r>
  <r>
    <s v="JCCM"/>
    <s v="Consejeria de Educación, Cultura y deportes"/>
    <s v="029748/2022"/>
    <x v="675"/>
    <x v="0"/>
    <s v="Procedimiento abierto; multiplicidad de criterios"/>
    <s v="No"/>
    <n v="116728.14"/>
    <n v="62256.57"/>
    <s v=""/>
    <s v=""/>
    <s v=""/>
    <s v=""/>
    <s v="@2021/001014-CU-II"/>
  </r>
  <r>
    <s v="JCCM"/>
    <s v="Consejeria de Educación, Cultura y deportes"/>
    <s v="029913/2022"/>
    <x v="422"/>
    <x v="0"/>
    <s v="Procedimiento abierto; multiplicidad de criterios"/>
    <s v="No"/>
    <n v="116728.14"/>
    <n v="54432.4"/>
    <s v=""/>
    <s v=""/>
    <s v=""/>
    <s v=""/>
    <s v="@2021/001014-GU-I"/>
  </r>
  <r>
    <s v="JCCM"/>
    <s v="Consejeria de Educación, Cultura y deportes"/>
    <s v="029955/2022"/>
    <x v="676"/>
    <x v="0"/>
    <s v="Procedimiento abierto; multiplicidad de criterios"/>
    <s v="No"/>
    <n v="116728.14"/>
    <n v="69704.800000000003"/>
    <s v=""/>
    <s v=""/>
    <s v=""/>
    <s v=""/>
    <s v="@2021/001014-GU-II"/>
  </r>
  <r>
    <s v="JCCM"/>
    <s v="Consejeria de Educación, Cultura y deportes"/>
    <s v="029984/2022"/>
    <x v="675"/>
    <x v="0"/>
    <s v="Procedimiento abierto; multiplicidad de criterios"/>
    <s v="No"/>
    <n v="116728.14"/>
    <n v="60619.68"/>
    <s v=""/>
    <s v=""/>
    <s v=""/>
    <s v=""/>
    <s v="@2021/001014-CU-II"/>
  </r>
  <r>
    <s v="JCCM"/>
    <s v="Consejeria de Educación, Cultura y deportes"/>
    <s v="000533/2022"/>
    <x v="692"/>
    <x v="0"/>
    <s v="Basado en un Acuerdo Marco"/>
    <s v="No"/>
    <n v="117845.01"/>
    <n v="102583.92"/>
    <s v=""/>
    <s v=""/>
    <s v=""/>
    <s v=""/>
    <s v="@2021/013345"/>
  </r>
  <r>
    <s v="JCCM"/>
    <s v="Consejeria de Educación, Cultura y deportes"/>
    <s v="030198/2022"/>
    <x v="388"/>
    <x v="0"/>
    <s v="Procedimiento abierto; multiplicidad de criterios"/>
    <s v="No"/>
    <n v="118225.8"/>
    <n v="78540"/>
    <s v=""/>
    <s v=""/>
    <s v=""/>
    <s v=""/>
    <s v="@2021/001014-TO-VI"/>
  </r>
  <r>
    <s v="JCCM"/>
    <s v="Consejeria de Educación, Cultura y deportes"/>
    <s v="017818/2022"/>
    <x v="693"/>
    <x v="0"/>
    <s v="Basado en un Acuerdo Marco"/>
    <s v="No"/>
    <n v="118485.52"/>
    <n v="67446.97"/>
    <s v=""/>
    <s v=""/>
    <s v=""/>
    <s v=""/>
    <s v="@2022/006716"/>
  </r>
  <r>
    <s v="JCCM"/>
    <s v="Consejeria de Educación, Cultura y deportes"/>
    <s v="030081/2022"/>
    <x v="417"/>
    <x v="0"/>
    <s v="Procedimiento abierto; multiplicidad de criterios"/>
    <s v="No"/>
    <n v="118895.64"/>
    <n v="62616.84"/>
    <s v=""/>
    <s v=""/>
    <s v=""/>
    <s v=""/>
    <s v="@2021/001014-AB-III"/>
  </r>
  <r>
    <s v="JCCM"/>
    <s v="Consejeria de Educación, Cultura y deportes"/>
    <s v="030172/2022"/>
    <x v="670"/>
    <x v="0"/>
    <s v="Procedimiento abierto; multiplicidad de criterios"/>
    <s v="No"/>
    <n v="120333.69"/>
    <n v="78925"/>
    <s v=""/>
    <s v=""/>
    <s v=""/>
    <s v=""/>
    <s v="@2021/001014-TO-IV"/>
  </r>
  <r>
    <s v="JCCM"/>
    <s v="Consejeria de Educación, Cultura y deportes"/>
    <s v="030043/2022"/>
    <x v="669"/>
    <x v="0"/>
    <s v="Procedimiento abierto; multiplicidad de criterios"/>
    <s v="No"/>
    <n v="123157.65"/>
    <n v="75460"/>
    <s v=""/>
    <s v=""/>
    <s v=""/>
    <s v=""/>
    <s v="@2021/001014-GU-IV"/>
  </r>
  <r>
    <s v="JCCM"/>
    <s v="Consejeria de Educación, Cultura y deportes"/>
    <s v="029782/2022"/>
    <x v="671"/>
    <x v="0"/>
    <s v="Procedimiento abierto; multiplicidad de criterios"/>
    <s v="No"/>
    <n v="124835.04"/>
    <n v="69280.2"/>
    <s v=""/>
    <s v=""/>
    <s v=""/>
    <s v=""/>
    <s v="@2021/001014-TO-II"/>
  </r>
  <r>
    <s v="JCCM"/>
    <s v="Consejeria de Educación, Cultura y deportes"/>
    <s v="004153/2022"/>
    <x v="694"/>
    <x v="0"/>
    <s v="Procedimiento negociado sin publicidad"/>
    <s v="No"/>
    <n v="124900"/>
    <n v="124900"/>
    <s v="168"/>
    <s v="a"/>
    <s v="2"/>
    <s v="EXCLUSIVIDAD TÉCNICA, DE DERECHOS EXCLUSIVOS O ARTÍSTICA_x000a_"/>
    <s v="@2021/015880"/>
  </r>
  <r>
    <s v="JCCM"/>
    <s v="Consejeria de Educación, Cultura y deportes"/>
    <s v="029766/2022"/>
    <x v="418"/>
    <x v="0"/>
    <s v="Procedimiento abierto; multiplicidad de criterios"/>
    <s v="No"/>
    <n v="125606.25"/>
    <n v="56113.75"/>
    <s v=""/>
    <s v=""/>
    <s v=""/>
    <s v=""/>
    <s v="@2021/001014-AB-II"/>
  </r>
  <r>
    <s v="JCCM"/>
    <s v="Consejeria de Educación, Cultura y deportes"/>
    <s v="029932/2022"/>
    <x v="676"/>
    <x v="0"/>
    <s v="Procedimiento abierto; multiplicidad de criterios"/>
    <s v="No"/>
    <n v="127615.95"/>
    <n v="62755"/>
    <s v=""/>
    <s v=""/>
    <s v=""/>
    <s v=""/>
    <s v="@2021/001014-GU-II"/>
  </r>
  <r>
    <s v="JCCM"/>
    <s v="Consejeria de Educación, Cultura y deportes"/>
    <s v="029951/2022"/>
    <x v="676"/>
    <x v="0"/>
    <s v="Procedimiento abierto; multiplicidad de criterios"/>
    <s v="No"/>
    <n v="127864.29"/>
    <n v="68145"/>
    <s v=""/>
    <s v=""/>
    <s v=""/>
    <s v=""/>
    <s v="@2021/001014-GU-II"/>
  </r>
  <r>
    <s v="JCCM"/>
    <s v="Consejeria de Educación, Cultura y deportes"/>
    <s v="030166/2022"/>
    <x v="428"/>
    <x v="0"/>
    <s v="Procedimiento abierto; multiplicidad de criterios"/>
    <s v="No"/>
    <n v="127864.29"/>
    <n v="63525"/>
    <s v=""/>
    <s v=""/>
    <s v=""/>
    <s v=""/>
    <s v="@2021/001014-TO-V"/>
  </r>
  <r>
    <s v="JCCM"/>
    <s v="Consejeria de Educación, Cultura y deportes"/>
    <s v="037308/2022"/>
    <x v="695"/>
    <x v="0"/>
    <s v="Procedimiento Abierto Simplificado"/>
    <s v="No"/>
    <n v="127906.85"/>
    <n v="63525"/>
    <s v=""/>
    <s v=""/>
    <s v=""/>
    <s v=""/>
    <s v="@2022/002996"/>
  </r>
  <r>
    <s v="JCCM"/>
    <s v="Consejeria de Educación, Cultura y deportes"/>
    <s v="029781/2022"/>
    <x v="671"/>
    <x v="0"/>
    <s v="Procedimiento abierto; multiplicidad de criterios"/>
    <s v="No"/>
    <n v="128317.53"/>
    <n v="68138.399999999994"/>
    <s v=""/>
    <s v=""/>
    <s v=""/>
    <s v=""/>
    <s v="@2021/001014-TO-II"/>
  </r>
  <r>
    <s v="JCCM"/>
    <s v="Consejeria de Educación, Cultura y deportes"/>
    <s v="029933/2022"/>
    <x v="676"/>
    <x v="0"/>
    <s v="Procedimiento abierto; multiplicidad de criterios"/>
    <s v="No"/>
    <n v="128378.23"/>
    <n v="65065"/>
    <s v=""/>
    <s v=""/>
    <s v=""/>
    <s v=""/>
    <s v="@2021/001014-GU-II"/>
  </r>
  <r>
    <s v="JCCM"/>
    <s v="Consejeria de Educación, Cultura y deportes"/>
    <s v="029952/2022"/>
    <x v="676"/>
    <x v="0"/>
    <s v="Procedimiento abierto; multiplicidad de criterios"/>
    <s v="No"/>
    <n v="128378.24000000001"/>
    <n v="76230"/>
    <s v=""/>
    <s v=""/>
    <s v=""/>
    <s v=""/>
    <s v="@2021/001014-GU-II"/>
  </r>
  <r>
    <s v="JCCM"/>
    <s v="Consejeria de Educación, Cultura y deportes"/>
    <s v="029958/2022"/>
    <x v="668"/>
    <x v="0"/>
    <s v="Procedimiento abierto; multiplicidad de criterios"/>
    <s v="No"/>
    <n v="128378.24000000001"/>
    <n v="67606"/>
    <s v=""/>
    <s v=""/>
    <s v=""/>
    <s v=""/>
    <s v="@2021/001014-CU-I"/>
  </r>
  <r>
    <s v="JCCM"/>
    <s v="Consejeria de Educación, Cultura y deportes"/>
    <s v="029967/2022"/>
    <x v="668"/>
    <x v="0"/>
    <s v="Procedimiento abierto; multiplicidad de criterios"/>
    <s v="No"/>
    <n v="128378.24000000001"/>
    <n v="56410.2"/>
    <s v=""/>
    <s v=""/>
    <s v=""/>
    <s v=""/>
    <s v="@2021/001014-CU-I"/>
  </r>
  <r>
    <s v="JCCM"/>
    <s v="Consejeria de Educación, Cultura y deportes"/>
    <s v="029977/2022"/>
    <x v="667"/>
    <x v="0"/>
    <s v="Procedimiento abierto; multiplicidad de criterios"/>
    <s v="No"/>
    <n v="128378.24000000001"/>
    <n v="75463.850000000006"/>
    <s v=""/>
    <s v=""/>
    <s v=""/>
    <s v=""/>
    <s v="@2021/001014-AB-I"/>
  </r>
  <r>
    <s v="JCCM"/>
    <s v="Consejeria de Educación, Cultura y deportes"/>
    <s v="017928/2022"/>
    <x v="696"/>
    <x v="2"/>
    <s v="Procedimiento Abierto Simplificado Abreviado"/>
    <s v="No"/>
    <n v="96419.33"/>
    <n v="87741.6"/>
    <s v=""/>
    <s v=""/>
    <s v=""/>
    <s v=""/>
    <s v="@2022/006825#001"/>
  </r>
  <r>
    <s v="JCCM"/>
    <s v="Consejeria de Educación, Cultura y deportes"/>
    <s v="034010/2022"/>
    <x v="697"/>
    <x v="2"/>
    <s v="Procedimiento negociado sin publicidad"/>
    <s v="No"/>
    <n v="96798.51"/>
    <n v="96790"/>
    <s v="168"/>
    <s v="a"/>
    <s v="1"/>
    <s v="PROCEDIMIENTO ABIERTO O RESTRINGIDO PREVIO DESIERTO O CON OFERTAS INADECUADAS"/>
    <s v="@2022/007580#001"/>
  </r>
  <r>
    <s v="JCCM"/>
    <s v="Consejeria de Educación, Cultura y deportes"/>
    <s v="030007/2022"/>
    <x v="675"/>
    <x v="0"/>
    <s v="Procedimiento abierto; multiplicidad de criterios"/>
    <s v="No"/>
    <n v="128378.24000000001"/>
    <n v="67298"/>
    <s v=""/>
    <s v=""/>
    <s v=""/>
    <s v=""/>
    <s v="@2021/001014-CU-II"/>
  </r>
  <r>
    <s v="JCCM"/>
    <s v="Consejeria de Educación, Cultura y deportes"/>
    <s v="029985/2022"/>
    <x v="667"/>
    <x v="0"/>
    <s v="Procedimiento abierto; multiplicidad de criterios"/>
    <s v="No"/>
    <n v="128378.25"/>
    <n v="68468.399999999994"/>
    <s v=""/>
    <s v=""/>
    <s v=""/>
    <s v=""/>
    <s v="@2021/001014-AB-I"/>
  </r>
  <r>
    <s v="JCCM"/>
    <s v="Consejeria de Educación, Cultura y deportes"/>
    <s v="030083/2022"/>
    <x v="432"/>
    <x v="0"/>
    <s v="Procedimiento abierto; multiplicidad de criterios"/>
    <s v="No"/>
    <n v="128378.25"/>
    <n v="53880.75"/>
    <s v=""/>
    <s v=""/>
    <s v=""/>
    <s v=""/>
    <s v="@2021/001014-CR-I"/>
  </r>
  <r>
    <s v="JCCM"/>
    <s v="Consejeria de Educación, Cultura y deportes"/>
    <s v="030050/2022"/>
    <x v="669"/>
    <x v="0"/>
    <s v="Procedimiento abierto; multiplicidad de criterios"/>
    <s v="No"/>
    <n v="128378.26"/>
    <n v="68145.009999999995"/>
    <s v=""/>
    <s v=""/>
    <s v=""/>
    <s v=""/>
    <s v="@2021/001014-GU-IV"/>
  </r>
  <r>
    <s v="JCCM"/>
    <s v="Consejeria de Educación, Cultura y deportes"/>
    <s v="030129/2022"/>
    <x v="428"/>
    <x v="0"/>
    <s v="Procedimiento abierto; multiplicidad de criterios"/>
    <s v="No"/>
    <n v="129746.93"/>
    <n v="68915"/>
    <s v=""/>
    <s v=""/>
    <s v=""/>
    <s v=""/>
    <s v="@2021/001014-TO-V"/>
  </r>
  <r>
    <s v="JCCM"/>
    <s v="Consejeria de Educación, Cultura y deportes"/>
    <s v="030101/2022"/>
    <x v="401"/>
    <x v="0"/>
    <s v="Procedimiento abierto; multiplicidad de criterios"/>
    <s v="No"/>
    <n v="129842.46"/>
    <n v="64920.24"/>
    <s v=""/>
    <s v=""/>
    <s v=""/>
    <s v=""/>
    <s v="@2021/001014-TO-I"/>
  </r>
  <r>
    <s v="JCCM"/>
    <s v="Consejeria de Educación, Cultura y deportes"/>
    <s v="029935/2022"/>
    <x v="676"/>
    <x v="0"/>
    <s v="Procedimiento abierto; multiplicidad de criterios"/>
    <s v="No"/>
    <n v="130579.02"/>
    <n v="80090.03"/>
    <s v=""/>
    <s v=""/>
    <s v=""/>
    <s v=""/>
    <s v="@2021/001014-GU-II"/>
  </r>
  <r>
    <s v="JCCM"/>
    <s v="Consejeria de Educación, Cultura y deportes"/>
    <s v="030033/2022"/>
    <x v="669"/>
    <x v="0"/>
    <s v="Procedimiento abierto; multiplicidad de criterios"/>
    <s v="No"/>
    <n v="130579.02"/>
    <n v="66180.399999999994"/>
    <s v=""/>
    <s v=""/>
    <s v=""/>
    <s v=""/>
    <s v="@2021/001014-GU-IV"/>
  </r>
  <r>
    <s v="JCCM"/>
    <s v="Consejeria de Educación, Cultura y deportes"/>
    <s v="030036/2022"/>
    <x v="669"/>
    <x v="0"/>
    <s v="Procedimiento abierto; multiplicidad de criterios"/>
    <s v="No"/>
    <n v="130579.02"/>
    <n v="66180.399999999994"/>
    <s v=""/>
    <s v=""/>
    <s v=""/>
    <s v=""/>
    <s v="@2021/001014-GU-IV"/>
  </r>
  <r>
    <s v="JCCM"/>
    <s v="Consejeria de Educación, Cultura y deportes"/>
    <s v="030041/2022"/>
    <x v="669"/>
    <x v="0"/>
    <s v="Procedimiento abierto; multiplicidad de criterios"/>
    <s v="No"/>
    <n v="130579.02"/>
    <n v="72446"/>
    <s v=""/>
    <s v=""/>
    <s v=""/>
    <s v=""/>
    <s v="@2021/001014-GU-IV"/>
  </r>
  <r>
    <s v="JCCM"/>
    <s v="Consejeria de Educación, Cultura y deportes"/>
    <s v="030099/2022"/>
    <x v="432"/>
    <x v="0"/>
    <s v="Procedimiento abierto; multiplicidad de criterios"/>
    <s v="No"/>
    <n v="133512.23000000001"/>
    <n v="65450"/>
    <s v=""/>
    <s v=""/>
    <s v=""/>
    <s v=""/>
    <s v="@2021/001014-CR-I"/>
  </r>
  <r>
    <s v="JCCM"/>
    <s v="Consejeria de Educación, Cultura y deportes"/>
    <s v="037052/2022"/>
    <x v="422"/>
    <x v="0"/>
    <s v="Procedimiento abierto; multiplicidad de criterios"/>
    <s v="No"/>
    <n v="134955.99"/>
    <n v="67375"/>
    <s v=""/>
    <s v=""/>
    <s v=""/>
    <s v=""/>
    <s v="@2021/001014-GU-I"/>
  </r>
  <r>
    <s v="JCCM"/>
    <s v="Consejeria de Educación, Cultura y deportes"/>
    <s v="030001/2022"/>
    <x v="435"/>
    <x v="0"/>
    <s v="Procedimiento abierto; multiplicidad de criterios"/>
    <s v="No"/>
    <n v="135394.89000000001"/>
    <n v="71995"/>
    <s v=""/>
    <s v=""/>
    <s v=""/>
    <s v=""/>
    <s v="@2021/001014-GU-III"/>
  </r>
  <r>
    <s v="JCCM"/>
    <s v="Consejeria de Educación, Cultura y deportes"/>
    <s v="029923/2022"/>
    <x v="667"/>
    <x v="0"/>
    <s v="Procedimiento abierto; multiplicidad de criterios"/>
    <s v="No"/>
    <n v="140667.45000000001"/>
    <n v="75021.100000000006"/>
    <s v=""/>
    <s v=""/>
    <s v=""/>
    <s v=""/>
    <s v="@2021/001014-AB-I"/>
  </r>
  <r>
    <s v="JCCM"/>
    <s v="Consejeria de Educación, Cultura y deportes"/>
    <s v="029954/2022"/>
    <x v="676"/>
    <x v="0"/>
    <s v="Procedimiento abierto; multiplicidad de criterios"/>
    <s v="No"/>
    <n v="142116.99"/>
    <n v="84315"/>
    <s v=""/>
    <s v=""/>
    <s v=""/>
    <s v=""/>
    <s v="@2021/001014-GU-II"/>
  </r>
  <r>
    <s v="JCCM"/>
    <s v="Consejeria de Educación, Cultura y deportes"/>
    <s v="030074/2022"/>
    <x v="417"/>
    <x v="0"/>
    <s v="Procedimiento abierto; multiplicidad de criterios"/>
    <s v="No"/>
    <n v="142330.63"/>
    <n v="74959.5"/>
    <s v=""/>
    <s v=""/>
    <s v=""/>
    <s v=""/>
    <s v="@2021/001014-AB-III"/>
  </r>
  <r>
    <s v="JCCM"/>
    <s v="Consejeria de Educación, Cultura y deportes"/>
    <s v="029754/2022"/>
    <x v="675"/>
    <x v="0"/>
    <s v="Procedimiento abierto; multiplicidad de criterios"/>
    <s v="No"/>
    <n v="143636.9"/>
    <n v="74325.679999999993"/>
    <s v=""/>
    <s v=""/>
    <s v=""/>
    <s v=""/>
    <s v="@2021/001014-CU-II"/>
  </r>
  <r>
    <s v="JCCM"/>
    <s v="Consejeria de Educación, Cultura y deportes"/>
    <s v="027071/2022"/>
    <x v="698"/>
    <x v="0"/>
    <s v="Basado en un Acuerdo Marco"/>
    <s v="No"/>
    <n v="144141.35"/>
    <n v="100959.45"/>
    <s v=""/>
    <s v=""/>
    <s v=""/>
    <s v=""/>
    <s v="@2022/002955"/>
  </r>
  <r>
    <s v="JCCM"/>
    <s v="Consejeria de Educación, Cultura y deportes"/>
    <s v="027020/2022"/>
    <x v="699"/>
    <x v="0"/>
    <s v="Basado en un Acuerdo Marco"/>
    <s v="No"/>
    <n v="144794.75"/>
    <n v="108510.14"/>
    <s v=""/>
    <s v=""/>
    <s v=""/>
    <s v=""/>
    <s v="@2022/002899"/>
  </r>
  <r>
    <s v="JCCM"/>
    <s v="Consejeria de Educación, Cultura y deportes"/>
    <s v="029911/2022"/>
    <x v="422"/>
    <x v="0"/>
    <s v="Procedimiento abierto; multiplicidad de criterios"/>
    <s v="No"/>
    <n v="145287.46"/>
    <n v="76615.009999999995"/>
    <s v=""/>
    <s v=""/>
    <s v=""/>
    <s v=""/>
    <s v="@2021/001014-GU-I"/>
  </r>
  <r>
    <s v="JCCM"/>
    <s v="Consejeria de Educación, Cultura y deportes"/>
    <s v="016999/2022"/>
    <x v="700"/>
    <x v="0"/>
    <s v="Basado en un Acuerdo Marco"/>
    <s v="No"/>
    <n v="145549.4"/>
    <n v="82162.759999999995"/>
    <s v=""/>
    <s v=""/>
    <s v=""/>
    <s v=""/>
    <s v="@2022/004983"/>
  </r>
  <r>
    <s v="JCCM"/>
    <s v="Consejeria de Educación, Cultura y deportes"/>
    <s v="044474/2022"/>
    <x v="701"/>
    <x v="0"/>
    <s v="Procedimiento abierto; multiplicidad de criterios"/>
    <s v="No"/>
    <n v="147190.97"/>
    <n v="134745.60000000001"/>
    <s v=""/>
    <s v=""/>
    <s v=""/>
    <s v=""/>
    <s v="@2022/009687"/>
  </r>
  <r>
    <s v="JCCM"/>
    <s v="Consejeria de Educación, Cultura y deportes"/>
    <s v="029973/2022"/>
    <x v="668"/>
    <x v="0"/>
    <s v="Procedimiento abierto; multiplicidad de criterios"/>
    <s v="No"/>
    <n v="156694.82"/>
    <n v="83571.360000000001"/>
    <s v=""/>
    <s v=""/>
    <s v=""/>
    <s v=""/>
    <s v="@2021/001014-CU-I"/>
  </r>
  <r>
    <s v="JCCM"/>
    <s v="Consejeria de Educación, Cultura y deportes"/>
    <s v="029981/2022"/>
    <x v="667"/>
    <x v="0"/>
    <s v="Procedimiento abierto; multiplicidad de criterios"/>
    <s v="No"/>
    <n v="157126.20000000001"/>
    <n v="83802.95"/>
    <s v=""/>
    <s v=""/>
    <s v=""/>
    <s v=""/>
    <s v="@2021/001014-AB-I"/>
  </r>
  <r>
    <s v="JCCM"/>
    <s v="Consejeria de Educación, Cultura y deportes"/>
    <s v="054265/2022"/>
    <x v="432"/>
    <x v="0"/>
    <s v="Procedimiento abierto; multiplicidad de criterios"/>
    <s v="No"/>
    <n v="161751.99"/>
    <n v="57857.36"/>
    <s v=""/>
    <s v=""/>
    <s v=""/>
    <s v=""/>
    <s v="@2021/001014-CR-I"/>
  </r>
  <r>
    <s v="JCCM"/>
    <s v="Consejeria de Educación, Cultura y deportes"/>
    <s v="030168/2022"/>
    <x v="428"/>
    <x v="0"/>
    <s v="Procedimiento abierto; multiplicidad de criterios"/>
    <s v="No"/>
    <n v="174930.54"/>
    <n v="80850"/>
    <s v=""/>
    <s v=""/>
    <s v=""/>
    <s v=""/>
    <s v="@2021/001014-TO-V"/>
  </r>
  <r>
    <s v="JCCM"/>
    <s v="Consejeria de Educación, Cultura y deportes"/>
    <s v="023896/2022"/>
    <x v="702"/>
    <x v="0"/>
    <s v="Basado en un Acuerdo Marco"/>
    <s v="No"/>
    <n v="177210.5"/>
    <n v="116822.98"/>
    <s v=""/>
    <s v=""/>
    <s v=""/>
    <s v=""/>
    <s v="@2022/002845"/>
  </r>
  <r>
    <s v="JCCM"/>
    <s v="Consejeria de Educación, Cultura y deportes"/>
    <s v="027019/2022"/>
    <x v="703"/>
    <x v="0"/>
    <s v="Basado en un Acuerdo Marco"/>
    <s v="No"/>
    <n v="188096.58"/>
    <n v="127933.25"/>
    <s v=""/>
    <s v=""/>
    <s v=""/>
    <s v=""/>
    <s v="@2022/002901"/>
  </r>
  <r>
    <s v="JCCM"/>
    <s v="Consejeria de Educación, Cultura y deportes"/>
    <s v="003790/2022"/>
    <x v="704"/>
    <x v="0"/>
    <s v="Procedimiento abierto; multiplicidad de criterios"/>
    <s v="No"/>
    <n v="192800"/>
    <n v="191785"/>
    <s v=""/>
    <s v=""/>
    <s v=""/>
    <s v=""/>
    <s v="@2021/012370"/>
  </r>
  <r>
    <s v="JCCM"/>
    <s v="Consejeria de Educación, Cultura y deportes"/>
    <s v="001081/2022"/>
    <x v="705"/>
    <x v="0"/>
    <s v="Basado en un Acuerdo Marco"/>
    <s v="No"/>
    <n v="193916.12"/>
    <n v="114238.52"/>
    <s v=""/>
    <s v=""/>
    <s v=""/>
    <s v=""/>
    <s v="@2021/017357"/>
  </r>
  <r>
    <s v="JCCM"/>
    <s v="Consejeria de Educación, Cultura y deportes"/>
    <s v="030089/2022"/>
    <x v="401"/>
    <x v="0"/>
    <s v="Procedimiento abierto; multiplicidad de criterios"/>
    <s v="No"/>
    <n v="199404.97"/>
    <n v="104643"/>
    <s v=""/>
    <s v=""/>
    <s v=""/>
    <s v=""/>
    <s v="@2021/001014-TO-I"/>
  </r>
  <r>
    <s v="JCCM"/>
    <s v="Consejeria de Educación, Cultura y deportes"/>
    <s v="008629/2022"/>
    <x v="706"/>
    <x v="0"/>
    <s v="Basado en un Acuerdo Marco"/>
    <s v="No"/>
    <n v="204609.64"/>
    <n v="124489.2"/>
    <s v=""/>
    <s v=""/>
    <s v=""/>
    <s v=""/>
    <s v="@2021/017013"/>
  </r>
  <r>
    <s v="JCCM"/>
    <s v="Consejeria de Educación, Cultura y deportes"/>
    <s v="029919/2022"/>
    <x v="422"/>
    <x v="0"/>
    <s v="Procedimiento abierto; multiplicidad de criterios"/>
    <s v="No"/>
    <n v="206583.3"/>
    <n v="109721.15"/>
    <s v=""/>
    <s v=""/>
    <s v=""/>
    <s v=""/>
    <s v="@2021/001014-GU-I"/>
  </r>
  <r>
    <s v="JCCM"/>
    <s v="Consejeria de Educación, Cultura y deportes"/>
    <s v="011743/2022"/>
    <x v="707"/>
    <x v="0"/>
    <s v="Procedimiento abierto; multiplicidad de criterios"/>
    <s v="No"/>
    <n v="233544.93"/>
    <n v="233544.93"/>
    <s v=""/>
    <s v=""/>
    <s v=""/>
    <s v=""/>
    <s v="@2021/014161"/>
  </r>
  <r>
    <s v="JCCM"/>
    <s v="Consejeria de Educación, Cultura y deportes"/>
    <s v="017529/2022"/>
    <x v="707"/>
    <x v="0"/>
    <s v="Procedimiento abierto; multiplicidad de criterios"/>
    <s v="No"/>
    <n v="328601.32"/>
    <n v="254100"/>
    <s v=""/>
    <s v=""/>
    <s v=""/>
    <s v=""/>
    <s v="@2021/014161"/>
  </r>
  <r>
    <s v="JCCM"/>
    <s v="Consejeria de Educación, Cultura y deportes"/>
    <s v="008418/2022"/>
    <x v="708"/>
    <x v="0"/>
    <s v="Basado en un Acuerdo Marco"/>
    <s v="No"/>
    <n v="381118.71"/>
    <n v="165805.07999999999"/>
    <s v=""/>
    <s v=""/>
    <s v=""/>
    <s v=""/>
    <s v="@2022/001269"/>
  </r>
  <r>
    <s v="JCCM"/>
    <s v="Consejeria de Educación, Cultura y deportes"/>
    <s v="030357/2022"/>
    <x v="709"/>
    <x v="0"/>
    <s v="Procedimiento abierto; multiplicidad de criterios"/>
    <s v="No"/>
    <n v="408055.46"/>
    <n v="266200"/>
    <s v=""/>
    <s v=""/>
    <s v=""/>
    <s v=""/>
    <s v="@2022/002491"/>
  </r>
  <r>
    <s v="JCCM"/>
    <s v="Consejeria de Educación, Cultura y deportes"/>
    <s v="024012/2022"/>
    <x v="710"/>
    <x v="0"/>
    <s v="Basado en un Acuerdo Marco"/>
    <s v="No"/>
    <n v="473500.95"/>
    <n v="289390.3"/>
    <s v=""/>
    <s v=""/>
    <s v=""/>
    <s v=""/>
    <s v="@2022/003347"/>
  </r>
  <r>
    <s v="JCCM"/>
    <s v="Consejeria de Educación, Cultura y deportes"/>
    <s v="007512/2022"/>
    <x v="711"/>
    <x v="0"/>
    <s v="Basado en un Acuerdo Marco"/>
    <s v="No"/>
    <n v="596561.57999999996"/>
    <n v="466559.53"/>
    <s v=""/>
    <s v=""/>
    <s v=""/>
    <s v=""/>
    <s v="@2022/001185"/>
  </r>
  <r>
    <s v="JCCM"/>
    <s v="Consejeria de Educación, Cultura y deportes"/>
    <s v="025111/2022"/>
    <x v="712"/>
    <x v="0"/>
    <s v="Basado en un Acuerdo Marco"/>
    <s v="No"/>
    <n v="612253.22"/>
    <n v="355435.08"/>
    <s v=""/>
    <s v=""/>
    <s v=""/>
    <s v=""/>
    <s v="@2022/005889"/>
  </r>
  <r>
    <s v="JCCM"/>
    <s v="Consejeria de Educación, Cultura y deportes"/>
    <s v="017625/2022"/>
    <x v="713"/>
    <x v="0"/>
    <s v="Procedimiento abierto; multiplicidad de criterios"/>
    <s v="No"/>
    <n v="671792"/>
    <n v="192995"/>
    <s v=""/>
    <s v=""/>
    <s v=""/>
    <s v=""/>
    <s v="@2021/013079"/>
  </r>
  <r>
    <s v="JCCM"/>
    <s v="Consejeria de Educación, Cultura y deportes"/>
    <s v="017658/2022"/>
    <x v="714"/>
    <x v="0"/>
    <s v="Basado en un Acuerdo Marco"/>
    <s v="No"/>
    <n v="700270.6"/>
    <n v="77255.570000000007"/>
    <s v=""/>
    <s v=""/>
    <s v=""/>
    <s v=""/>
    <s v="@2022/002997"/>
  </r>
  <r>
    <s v="JCCM"/>
    <s v="Consejeria de Educación, Cultura y deportes"/>
    <s v="000752/2022"/>
    <x v="715"/>
    <x v="0"/>
    <s v="Basado en un Acuerdo Marco"/>
    <s v="No"/>
    <n v="720921.59"/>
    <n v="433897.28"/>
    <s v=""/>
    <s v=""/>
    <s v=""/>
    <s v=""/>
    <s v="@2021/013391"/>
  </r>
  <r>
    <s v="JCCM"/>
    <s v="Consejeria de Fomento"/>
    <s v="001393/2022"/>
    <x v="716"/>
    <x v="0"/>
    <s v="Basado en un Acuerdo Marco"/>
    <s v="No"/>
    <n v="1197.9000000000001"/>
    <n v="1197.9000000000001"/>
    <s v=""/>
    <s v=""/>
    <s v=""/>
    <s v=""/>
    <s v="2022/000563"/>
  </r>
  <r>
    <s v="JCCM"/>
    <s v="Consejeria de Fomento"/>
    <s v="000017/2022"/>
    <x v="717"/>
    <x v="0"/>
    <s v="Procedimiento Abierto Simplificado Abreviado"/>
    <s v="No"/>
    <n v="1282.5999999999999"/>
    <n v="1010.35"/>
    <s v=""/>
    <s v=""/>
    <s v=""/>
    <s v=""/>
    <s v="@2021/016941"/>
  </r>
  <r>
    <s v="JCCM"/>
    <s v="Consejeria de Fomento"/>
    <s v="003549/2022"/>
    <x v="718"/>
    <x v="0"/>
    <s v="Basado en un Acuerdo Marco"/>
    <s v="No"/>
    <n v="1401.52"/>
    <n v="1401.52"/>
    <s v=""/>
    <s v=""/>
    <s v=""/>
    <s v=""/>
    <s v="2022/001494"/>
  </r>
  <r>
    <s v="JCCM"/>
    <s v="Consejeria de Fomento"/>
    <s v="029858/2022"/>
    <x v="719"/>
    <x v="0"/>
    <s v="Procedimiento Abierto Simplificado Abreviado"/>
    <s v="No"/>
    <n v="1595.75"/>
    <n v="1185.92"/>
    <s v=""/>
    <s v=""/>
    <s v=""/>
    <s v=""/>
    <s v="@2022/005070"/>
  </r>
  <r>
    <s v="JCCM"/>
    <s v="Consejeria de Fomento"/>
    <s v="044005/2022"/>
    <x v="720"/>
    <x v="0"/>
    <s v="Basado en un Acuerdo Marco"/>
    <s v="No"/>
    <n v="2395.8000000000002"/>
    <n v="564.83000000000004"/>
    <s v=""/>
    <s v=""/>
    <s v=""/>
    <s v=""/>
    <s v="@2022/018754"/>
  </r>
  <r>
    <s v="JCCM"/>
    <s v="Consejeria de Fomento"/>
    <s v="007815/2022"/>
    <x v="721"/>
    <x v="0"/>
    <s v="Basado en un Acuerdo Marco"/>
    <s v="No"/>
    <n v="4719"/>
    <n v="4719"/>
    <s v=""/>
    <s v=""/>
    <s v=""/>
    <s v=""/>
    <s v="2022/003467"/>
  </r>
  <r>
    <s v="JCCM"/>
    <s v="Consejeria de Fomento"/>
    <s v="023324/2022"/>
    <x v="722"/>
    <x v="0"/>
    <s v="Basado en un Acuerdo Marco"/>
    <s v="No"/>
    <n v="6183.34"/>
    <n v="6183.34"/>
    <s v=""/>
    <s v=""/>
    <s v=""/>
    <s v=""/>
    <s v="@2022/005614"/>
  </r>
  <r>
    <s v="JCCM"/>
    <s v="Consejeria de Fomento"/>
    <s v="000050/2022"/>
    <x v="723"/>
    <x v="0"/>
    <s v="Basado en un Acuerdo Marco"/>
    <s v="No"/>
    <n v="6776"/>
    <n v="6233.92"/>
    <s v=""/>
    <s v=""/>
    <s v=""/>
    <s v=""/>
    <s v="@2021/016627"/>
  </r>
  <r>
    <s v="JCCM"/>
    <s v="Consejeria de Fomento"/>
    <s v="000289/2022"/>
    <x v="724"/>
    <x v="0"/>
    <s v="Basado en un Acuerdo Marco"/>
    <s v="No"/>
    <n v="10212.4"/>
    <n v="8169.92"/>
    <s v=""/>
    <s v=""/>
    <s v=""/>
    <s v=""/>
    <s v="@2021/016607"/>
  </r>
  <r>
    <s v="JCCM"/>
    <s v="Consejeria de Fomento"/>
    <s v="029138/2022"/>
    <x v="725"/>
    <x v="0"/>
    <s v="Procedimiento Abierto Simplificado Abreviado"/>
    <s v="No"/>
    <n v="10608.07"/>
    <n v="8724.9699999999993"/>
    <s v=""/>
    <s v=""/>
    <s v=""/>
    <s v=""/>
    <s v="@2022/003345"/>
  </r>
  <r>
    <s v="JCCM"/>
    <s v="Consejeria de Fomento"/>
    <s v="032546/2022"/>
    <x v="726"/>
    <x v="0"/>
    <s v="Procedimiento Abierto Simplificado Abreviado"/>
    <s v="No"/>
    <n v="12000"/>
    <n v="9137.51"/>
    <s v=""/>
    <s v=""/>
    <s v=""/>
    <s v=""/>
    <s v="@2022/011369"/>
  </r>
  <r>
    <s v="JCCM"/>
    <s v="Consejeria de Fomento"/>
    <s v="004573/2022"/>
    <x v="727"/>
    <x v="0"/>
    <s v="Procedimiento Abierto Simplificado"/>
    <s v="No"/>
    <n v="20134.400000000001"/>
    <n v="16107.52"/>
    <s v=""/>
    <s v=""/>
    <s v=""/>
    <s v=""/>
    <s v="@2021/008154"/>
  </r>
  <r>
    <s v="JCCM"/>
    <s v="Consejeria de Fomento"/>
    <s v="000525/2022"/>
    <x v="728"/>
    <x v="0"/>
    <s v="Procedimiento Abierto Simplificado Abreviado"/>
    <s v="No"/>
    <n v="20400.02"/>
    <n v="14201.5"/>
    <s v=""/>
    <s v=""/>
    <s v=""/>
    <s v=""/>
    <s v="@2021/008592"/>
  </r>
  <r>
    <s v="JCCM"/>
    <s v="Consejeria de Fomento"/>
    <s v="029137/2022"/>
    <x v="725"/>
    <x v="0"/>
    <s v="Procedimiento Abierto Simplificado Abreviado"/>
    <s v="No"/>
    <n v="22733.48"/>
    <n v="16958"/>
    <s v=""/>
    <s v=""/>
    <s v=""/>
    <s v=""/>
    <s v="@2022/003345"/>
  </r>
  <r>
    <s v="JCCM"/>
    <s v="Consejeria de Fomento"/>
    <s v="007028/2022"/>
    <x v="727"/>
    <x v="0"/>
    <s v="Procedimiento Abierto Simplificado"/>
    <s v="No"/>
    <n v="27176.6"/>
    <n v="12886.5"/>
    <s v=""/>
    <s v=""/>
    <s v=""/>
    <s v=""/>
    <s v="@2021/008154"/>
  </r>
  <r>
    <s v="JCCM"/>
    <s v="Consejeria de Fomento"/>
    <s v="012188/2022"/>
    <x v="729"/>
    <x v="0"/>
    <s v="Basado en un Acuerdo Marco"/>
    <s v="No"/>
    <n v="30337.33"/>
    <n v="6866.15"/>
    <s v=""/>
    <s v=""/>
    <s v=""/>
    <s v=""/>
    <s v="@2022/003328"/>
  </r>
  <r>
    <s v="JCCM"/>
    <s v="Consejeria de Fomento"/>
    <s v="009226/2022"/>
    <x v="730"/>
    <x v="0"/>
    <s v="Procedimiento abierto; multiplicidad de criterios"/>
    <s v="No"/>
    <n v="30473.85"/>
    <n v="18452.5"/>
    <s v=""/>
    <s v=""/>
    <s v=""/>
    <s v=""/>
    <s v="@2021/010739"/>
  </r>
  <r>
    <s v="JCCM"/>
    <s v="Consejeria de Fomento"/>
    <s v="009225/2022"/>
    <x v="730"/>
    <x v="0"/>
    <s v="Procedimiento abierto; multiplicidad de criterios"/>
    <s v="No"/>
    <n v="44909.15"/>
    <n v="28309.09"/>
    <s v=""/>
    <s v=""/>
    <s v=""/>
    <s v=""/>
    <s v="@2021/010739"/>
  </r>
  <r>
    <s v="JCCM"/>
    <s v="Consejeria de Fomento"/>
    <s v="003174/2022"/>
    <x v="731"/>
    <x v="0"/>
    <s v="Procedimiento abierto; multiplicidad de criterios"/>
    <s v="No"/>
    <n v="71353.7"/>
    <n v="71353.7"/>
    <s v=""/>
    <s v=""/>
    <s v=""/>
    <s v=""/>
    <s v="@2021/012200"/>
  </r>
  <r>
    <s v="JCCM"/>
    <s v="Consejeria de Fomento"/>
    <s v="004571/2022"/>
    <x v="727"/>
    <x v="0"/>
    <s v="Procedimiento Abierto Simplificado"/>
    <s v="No"/>
    <n v="73205"/>
    <n v="58564"/>
    <s v=""/>
    <s v=""/>
    <s v=""/>
    <s v=""/>
    <s v="@2021/008154"/>
  </r>
  <r>
    <s v="JCCM"/>
    <s v="Consejeria de Fomento"/>
    <s v="028500/2022"/>
    <x v="732"/>
    <x v="0"/>
    <s v="Procedimiento abierto; multiplicidad de criterios"/>
    <s v="No"/>
    <n v="76110.69"/>
    <n v="76110.69"/>
    <s v=""/>
    <s v=""/>
    <s v=""/>
    <s v=""/>
    <s v="@2021/012408"/>
  </r>
  <r>
    <s v="JCCM"/>
    <s v="Consejeria de Fomento"/>
    <s v="028030/2022"/>
    <x v="732"/>
    <x v="0"/>
    <s v="Procedimiento abierto; multiplicidad de criterios"/>
    <s v="No"/>
    <n v="77139.22"/>
    <n v="77139.22"/>
    <s v=""/>
    <s v=""/>
    <s v=""/>
    <s v=""/>
    <s v="@2021/012408"/>
  </r>
  <r>
    <s v="JCCM"/>
    <s v="Consejeria de Fomento"/>
    <s v="027320/2022"/>
    <x v="733"/>
    <x v="0"/>
    <s v="Basado en un Acuerdo Marco"/>
    <s v="No"/>
    <n v="82992.62"/>
    <n v="32106.19"/>
    <s v=""/>
    <s v=""/>
    <s v=""/>
    <s v=""/>
    <s v="@2022/011287"/>
  </r>
  <r>
    <s v="JCCM"/>
    <s v="Consejeria de Fomento"/>
    <s v="028028/2022"/>
    <x v="732"/>
    <x v="0"/>
    <s v="Procedimiento abierto; multiplicidad de criterios"/>
    <s v="No"/>
    <n v="85710.24"/>
    <n v="85710.24"/>
    <s v=""/>
    <s v=""/>
    <s v=""/>
    <s v=""/>
    <s v="@2021/012408"/>
  </r>
  <r>
    <s v="JCCM"/>
    <s v="Consejeria de Fomento"/>
    <s v="028029/2022"/>
    <x v="732"/>
    <x v="0"/>
    <s v="Procedimiento abierto; multiplicidad de criterios"/>
    <s v="No"/>
    <n v="86053.08"/>
    <n v="86053.08"/>
    <s v=""/>
    <s v=""/>
    <s v=""/>
    <s v=""/>
    <s v="@2021/012408"/>
  </r>
  <r>
    <s v="JCCM"/>
    <s v="Consejeria de Fomento"/>
    <s v="028042/2022"/>
    <x v="732"/>
    <x v="0"/>
    <s v="Procedimiento abierto; multiplicidad de criterios"/>
    <s v="No"/>
    <n v="90852.85"/>
    <n v="90852.85"/>
    <s v=""/>
    <s v=""/>
    <s v=""/>
    <s v=""/>
    <s v="@2021/012408"/>
  </r>
  <r>
    <s v="JCCM"/>
    <s v="Consejeria de Fomento"/>
    <s v="028040/2022"/>
    <x v="732"/>
    <x v="0"/>
    <s v="Procedimiento abierto; multiplicidad de criterios"/>
    <s v="No"/>
    <n v="92909.9"/>
    <n v="92909.9"/>
    <s v=""/>
    <s v=""/>
    <s v=""/>
    <s v=""/>
    <s v="@2021/012408"/>
  </r>
  <r>
    <s v="JCCM"/>
    <s v="Consejeria de Fomento"/>
    <s v="029742/2022"/>
    <x v="734"/>
    <x v="0"/>
    <s v="Basado en un Acuerdo Marco"/>
    <s v="No"/>
    <n v="99413.6"/>
    <n v="99413.6"/>
    <s v=""/>
    <s v=""/>
    <s v=""/>
    <s v=""/>
    <s v="@2022/006938"/>
  </r>
  <r>
    <s v="JCCM"/>
    <s v="Consejeria de Fomento"/>
    <s v="028041/2022"/>
    <x v="732"/>
    <x v="0"/>
    <s v="Procedimiento abierto; multiplicidad de criterios"/>
    <s v="No"/>
    <n v="100452.4"/>
    <n v="100452.4"/>
    <s v=""/>
    <s v=""/>
    <s v=""/>
    <s v=""/>
    <s v="@2021/012408"/>
  </r>
  <r>
    <s v="JCCM"/>
    <s v="Consejeria de Fomento"/>
    <s v="028034/2022"/>
    <x v="732"/>
    <x v="0"/>
    <s v="Procedimiento abierto; multiplicidad de criterios"/>
    <s v="No"/>
    <n v="108680.58"/>
    <n v="108680.58"/>
    <s v=""/>
    <s v=""/>
    <s v=""/>
    <s v=""/>
    <s v="@2021/012408"/>
  </r>
  <r>
    <s v="JCCM"/>
    <s v="Consejeria de Fomento"/>
    <s v="028039/2022"/>
    <x v="732"/>
    <x v="0"/>
    <s v="Procedimiento abierto; multiplicidad de criterios"/>
    <s v="No"/>
    <n v="115537.41"/>
    <n v="115537.41"/>
    <s v=""/>
    <s v=""/>
    <s v=""/>
    <s v=""/>
    <s v="@2021/012408"/>
  </r>
  <r>
    <s v="JCCM"/>
    <s v="Consejeria de Fomento"/>
    <s v="028035/2022"/>
    <x v="732"/>
    <x v="0"/>
    <s v="Procedimiento abierto; multiplicidad de criterios"/>
    <s v="No"/>
    <n v="123422.75"/>
    <n v="123422.75"/>
    <s v=""/>
    <s v=""/>
    <s v=""/>
    <s v=""/>
    <s v="@2021/012408"/>
  </r>
  <r>
    <s v="JCCM"/>
    <s v="Consejeria de Fomento"/>
    <s v="022522/2022"/>
    <x v="735"/>
    <x v="0"/>
    <s v="Basado en un Acuerdo Marco"/>
    <s v="No"/>
    <n v="133311.75"/>
    <n v="105611.22"/>
    <s v=""/>
    <s v=""/>
    <s v=""/>
    <s v=""/>
    <s v="@2022/003970"/>
  </r>
  <r>
    <s v="JCCM"/>
    <s v="Consejeria de Fomento"/>
    <s v="028036/2022"/>
    <x v="732"/>
    <x v="0"/>
    <s v="Procedimiento abierto; multiplicidad de criterios"/>
    <s v="No"/>
    <n v="135422.17000000001"/>
    <n v="135422.17000000001"/>
    <s v=""/>
    <s v=""/>
    <s v=""/>
    <s v=""/>
    <s v="@2021/012408"/>
  </r>
  <r>
    <s v="JCCM"/>
    <s v="Consejeria de Fomento"/>
    <s v="028038/2022"/>
    <x v="732"/>
    <x v="0"/>
    <s v="Procedimiento abierto; multiplicidad de criterios"/>
    <s v="No"/>
    <n v="135765.01"/>
    <n v="135765.01"/>
    <s v=""/>
    <s v=""/>
    <s v=""/>
    <s v=""/>
    <s v="@2021/012408"/>
  </r>
  <r>
    <s v="JCCM"/>
    <s v="Consejeria de Fomento"/>
    <s v="009223/2022"/>
    <x v="730"/>
    <x v="0"/>
    <s v="Procedimiento abierto; multiplicidad de criterios"/>
    <s v="No"/>
    <n v="149161.54"/>
    <n v="81850.87"/>
    <s v=""/>
    <s v=""/>
    <s v=""/>
    <s v=""/>
    <s v="@2021/010739"/>
  </r>
  <r>
    <s v="JCCM"/>
    <s v="Consejeria de Fomento"/>
    <s v="011667/2022"/>
    <x v="736"/>
    <x v="0"/>
    <s v="Basado en un Acuerdo Marco"/>
    <s v="No"/>
    <n v="155952.88"/>
    <n v="116186.28"/>
    <s v=""/>
    <s v=""/>
    <s v=""/>
    <s v=""/>
    <s v="@2022/000416"/>
  </r>
  <r>
    <s v="JCCM"/>
    <s v="Consejeria de Fomento"/>
    <s v="011982/2022"/>
    <x v="737"/>
    <x v="0"/>
    <s v="Procedimiento Abierto Simplificado"/>
    <s v="No"/>
    <n v="187550"/>
    <n v="142780"/>
    <s v=""/>
    <s v=""/>
    <s v=""/>
    <s v=""/>
    <s v="@2022/000475"/>
  </r>
  <r>
    <s v="JCCM"/>
    <s v="Consejeria de Fomento"/>
    <s v="028037/2022"/>
    <x v="732"/>
    <x v="0"/>
    <s v="Procedimiento abierto; multiplicidad de criterios"/>
    <s v="No"/>
    <n v="192676.61"/>
    <n v="192676.61"/>
    <s v=""/>
    <s v=""/>
    <s v=""/>
    <s v=""/>
    <s v="@2021/012408"/>
  </r>
  <r>
    <s v="JCCM"/>
    <s v="Consejeria de Fomento"/>
    <s v="028033/2022"/>
    <x v="732"/>
    <x v="0"/>
    <s v="Procedimiento abierto; multiplicidad de criterios"/>
    <s v="No"/>
    <n v="193362.3"/>
    <n v="193362.3"/>
    <s v=""/>
    <s v=""/>
    <s v=""/>
    <s v=""/>
    <s v="@2021/012408"/>
  </r>
  <r>
    <s v="JCCM"/>
    <s v="Consejeria de Fomento"/>
    <s v="028031/2022"/>
    <x v="732"/>
    <x v="0"/>
    <s v="Procedimiento abierto; multiplicidad de criterios"/>
    <s v="No"/>
    <n v="200904.79"/>
    <n v="200904.79"/>
    <s v=""/>
    <s v=""/>
    <s v=""/>
    <s v=""/>
    <s v="@2021/012408"/>
  </r>
  <r>
    <s v="JCCM"/>
    <s v="Consejeria de Fomento"/>
    <s v="045984/2022"/>
    <x v="738"/>
    <x v="0"/>
    <s v="Procedimiento abierto; multiplicidad de criterios"/>
    <s v="No"/>
    <n v="245819.27"/>
    <n v="181500"/>
    <s v=""/>
    <s v=""/>
    <s v=""/>
    <s v=""/>
    <s v="@2022/002191"/>
  </r>
  <r>
    <s v="JCCM"/>
    <s v="Consejeria de Fomento"/>
    <s v="036592/2022"/>
    <x v="739"/>
    <x v="0"/>
    <s v="Procedimiento abierto; multiplicidad de criterios"/>
    <s v="No"/>
    <n v="305168.34999999998"/>
    <n v="305168.34999999998"/>
    <s v=""/>
    <s v=""/>
    <s v=""/>
    <s v=""/>
    <s v="@2022/002704"/>
  </r>
  <r>
    <s v="JCCM"/>
    <s v="Consejeria de Fomento"/>
    <s v="004348/2022"/>
    <x v="740"/>
    <x v="0"/>
    <s v="Procedimiento abierto; multiplicidad de criterios"/>
    <s v="No"/>
    <n v="504351.62"/>
    <n v="313182.12"/>
    <s v=""/>
    <s v=""/>
    <s v=""/>
    <s v=""/>
    <s v="@2021/014865"/>
  </r>
  <r>
    <s v="JCCM"/>
    <s v="Consejeria de Fomento"/>
    <s v="027301/2022"/>
    <x v="741"/>
    <x v="0"/>
    <s v="Procedimiento abierto; multiplicidad de criterios"/>
    <s v="No"/>
    <n v="568016.65"/>
    <n v="417450"/>
    <s v=""/>
    <s v=""/>
    <s v=""/>
    <s v=""/>
    <s v="@2021/011696"/>
  </r>
  <r>
    <s v="JCCM"/>
    <s v="Consejeria de Fomento"/>
    <s v="022474/2022"/>
    <x v="742"/>
    <x v="0"/>
    <s v="Procedimiento abierto; multiplicidad de criterios"/>
    <s v="No"/>
    <n v="865936.74"/>
    <n v="865936.74"/>
    <s v=""/>
    <s v=""/>
    <s v=""/>
    <s v=""/>
    <s v="@2021/015638"/>
  </r>
  <r>
    <s v="JCCM"/>
    <s v="Consejeria de Fomento"/>
    <s v="022468/2022"/>
    <x v="742"/>
    <x v="0"/>
    <s v="Procedimiento abierto; multiplicidad de criterios"/>
    <s v="No"/>
    <n v="976023.86"/>
    <n v="976023.86"/>
    <s v=""/>
    <s v=""/>
    <s v=""/>
    <s v=""/>
    <s v="@2021/015638"/>
  </r>
  <r>
    <s v="JCCM"/>
    <s v="Consejeria de Fomento"/>
    <s v="022473/2022"/>
    <x v="742"/>
    <x v="0"/>
    <s v="Procedimiento abierto; multiplicidad de criterios"/>
    <s v="No"/>
    <n v="1041143.14"/>
    <n v="1041143.14"/>
    <s v=""/>
    <s v=""/>
    <s v=""/>
    <s v=""/>
    <s v="@2021/015638"/>
  </r>
  <r>
    <s v="JCCM"/>
    <s v="Consejeria de Fomento"/>
    <s v="022471/2022"/>
    <x v="742"/>
    <x v="0"/>
    <s v="Procedimiento abierto; multiplicidad de criterios"/>
    <s v="No"/>
    <n v="1100581.3600000001"/>
    <n v="1100581.3600000001"/>
    <s v=""/>
    <s v=""/>
    <s v=""/>
    <s v=""/>
    <s v="@2021/015638"/>
  </r>
  <r>
    <s v="JCCM"/>
    <s v="Consejeria de Fomento"/>
    <s v="022530/2022"/>
    <x v="742"/>
    <x v="0"/>
    <s v="Procedimiento abierto; multiplicidad de criterios"/>
    <s v="No"/>
    <n v="1241985.1000000001"/>
    <n v="1241985.1000000001"/>
    <s v=""/>
    <s v=""/>
    <s v=""/>
    <s v=""/>
    <s v="@2021/015638"/>
  </r>
  <r>
    <s v="JCCM"/>
    <s v="Consejeria de Fomento"/>
    <s v="045271/2022"/>
    <x v="743"/>
    <x v="0"/>
    <s v="Procedimiento abierto; multiplicidad de criterios"/>
    <s v="No"/>
    <n v="6600000.0099999998"/>
    <n v="6600000.0099999998"/>
    <s v=""/>
    <s v=""/>
    <s v=""/>
    <s v=""/>
    <s v="@2022/001646"/>
  </r>
  <r>
    <s v="JCCM"/>
    <s v="Consejeria de Fomento"/>
    <s v="045306/2022"/>
    <x v="743"/>
    <x v="0"/>
    <s v="Procedimiento abierto; multiplicidad de criterios"/>
    <s v="No"/>
    <n v="6600000.0099999998"/>
    <n v="6600000.0099999998"/>
    <s v=""/>
    <s v=""/>
    <s v=""/>
    <s v=""/>
    <s v="@2022/001646"/>
  </r>
  <r>
    <s v="JCCM"/>
    <s v="Consejeria de Fomento"/>
    <s v="044984/2022"/>
    <x v="743"/>
    <x v="0"/>
    <s v="Procedimiento abierto; multiplicidad de criterios"/>
    <s v="No"/>
    <n v="6600000.04"/>
    <n v="6600000.04"/>
    <s v=""/>
    <s v=""/>
    <s v=""/>
    <s v=""/>
    <s v="@2022/001646"/>
  </r>
  <r>
    <s v="JCCM"/>
    <s v="Consejeria de Fomento"/>
    <s v="045297/2022"/>
    <x v="743"/>
    <x v="0"/>
    <s v="Procedimiento abierto; multiplicidad de criterios"/>
    <s v="No"/>
    <n v="6600000.04"/>
    <n v="6600000.04"/>
    <s v=""/>
    <s v=""/>
    <s v=""/>
    <s v=""/>
    <s v="@2022/001646"/>
  </r>
  <r>
    <s v="JCCM"/>
    <s v="Consejeria de Fomento"/>
    <s v="045298/2022"/>
    <x v="743"/>
    <x v="0"/>
    <s v="Procedimiento abierto; multiplicidad de criterios"/>
    <s v="No"/>
    <n v="9000000.0299999993"/>
    <n v="9000000.0299999993"/>
    <s v=""/>
    <s v=""/>
    <s v=""/>
    <s v=""/>
    <s v="@2022/001646"/>
  </r>
  <r>
    <s v="JCCM"/>
    <s v="Consejeria de Hacienda y Administraciones Publicas"/>
    <s v="022242.1/2021"/>
    <x v="744"/>
    <x v="0"/>
    <s v="Procedimiento abierto; multiplicidad de criterios"/>
    <s v="No"/>
    <n v="0"/>
    <n v="0"/>
    <m/>
    <m/>
    <m/>
    <m/>
    <s v="2020/011501"/>
  </r>
  <r>
    <s v="JCCM"/>
    <s v="Consejeria de Hacienda y Administraciones Publicas"/>
    <s v="022243.1/2021"/>
    <x v="744"/>
    <x v="0"/>
    <s v="Procedimiento abierto; multiplicidad de criterios"/>
    <s v="No"/>
    <n v="0"/>
    <n v="0"/>
    <m/>
    <m/>
    <m/>
    <m/>
    <s v="2020/011501"/>
  </r>
  <r>
    <s v="JCCM"/>
    <s v="Consejeria de Hacienda y Administraciones Publicas"/>
    <s v="022244.1/2021"/>
    <x v="744"/>
    <x v="0"/>
    <s v="Procedimiento abierto; multiplicidad de criterios"/>
    <s v="No"/>
    <n v="0"/>
    <n v="0"/>
    <m/>
    <m/>
    <m/>
    <m/>
    <s v="2020/011501"/>
  </r>
  <r>
    <s v="JCCM"/>
    <s v="Consejeria de Hacienda y Administraciones Publicas"/>
    <s v="022245.1/2021"/>
    <x v="744"/>
    <x v="0"/>
    <s v="Procedimiento abierto; multiplicidad de criterios"/>
    <s v="No"/>
    <n v="0"/>
    <n v="0"/>
    <m/>
    <m/>
    <m/>
    <m/>
    <s v="2020/011501"/>
  </r>
  <r>
    <s v="JCCM"/>
    <s v="Consejeria de Hacienda y Administraciones Publicas"/>
    <s v="022245.2/2021"/>
    <x v="744"/>
    <x v="0"/>
    <s v="Procedimiento abierto; multiplicidad de criterios"/>
    <s v="No"/>
    <n v="0"/>
    <n v="0"/>
    <m/>
    <m/>
    <m/>
    <m/>
    <s v="2020/011501"/>
  </r>
  <r>
    <s v="JCCM"/>
    <s v="Consejeria de Hacienda y Administraciones Publicas"/>
    <s v="022246.1/2021"/>
    <x v="744"/>
    <x v="0"/>
    <s v="Procedimiento abierto; multiplicidad de criterios"/>
    <s v="No"/>
    <n v="0"/>
    <n v="0"/>
    <m/>
    <m/>
    <m/>
    <m/>
    <s v="2020/011501"/>
  </r>
  <r>
    <s v="JCCM"/>
    <s v="Consejeria de Hacienda y Administraciones Publicas"/>
    <s v="022247.1/2021"/>
    <x v="744"/>
    <x v="0"/>
    <s v="Procedimiento abierto; multiplicidad de criterios"/>
    <s v="No"/>
    <n v="0"/>
    <n v="0"/>
    <m/>
    <m/>
    <m/>
    <m/>
    <s v="2020/011501"/>
  </r>
  <r>
    <s v="JCCM"/>
    <s v="Consejeria de Hacienda y Administraciones Publicas"/>
    <s v="022247.2/2021"/>
    <x v="744"/>
    <x v="0"/>
    <s v="Procedimiento abierto; multiplicidad de criterios"/>
    <s v="No"/>
    <n v="0"/>
    <n v="0"/>
    <m/>
    <m/>
    <m/>
    <m/>
    <s v="2020/011501"/>
  </r>
  <r>
    <s v="JCCM"/>
    <s v="Consejeria de Hacienda y Administraciones Publicas"/>
    <s v="038977/2022"/>
    <x v="745"/>
    <x v="0"/>
    <s v="Procedimiento abierto; multiplicidad de criterios"/>
    <s v="Sí"/>
    <n v="0"/>
    <n v="0"/>
    <s v=""/>
    <s v=""/>
    <s v=""/>
    <s v=""/>
    <s v="@2021/016601"/>
  </r>
  <r>
    <s v="JCCM"/>
    <s v="Consejeria de Hacienda y Administraciones Publicas"/>
    <s v="038984/2022"/>
    <x v="745"/>
    <x v="0"/>
    <s v="Procedimiento abierto; multiplicidad de criterios"/>
    <s v="Sí"/>
    <n v="0"/>
    <n v="0"/>
    <s v=""/>
    <s v=""/>
    <s v=""/>
    <s v=""/>
    <s v="@2021/016601"/>
  </r>
  <r>
    <s v="JCCM"/>
    <s v="Consejeria de Hacienda y Administraciones Publicas"/>
    <s v="038986/2022"/>
    <x v="745"/>
    <x v="0"/>
    <s v="Procedimiento abierto; multiplicidad de criterios"/>
    <s v="Sí"/>
    <n v="0"/>
    <n v="0"/>
    <s v=""/>
    <s v=""/>
    <s v=""/>
    <s v=""/>
    <s v="@2021/016601"/>
  </r>
  <r>
    <s v="JCCM"/>
    <s v="Consejeria de Hacienda y Administraciones Publicas"/>
    <s v="038987/2022"/>
    <x v="745"/>
    <x v="0"/>
    <s v="Procedimiento abierto; multiplicidad de criterios"/>
    <s v="Sí"/>
    <n v="0"/>
    <n v="0"/>
    <s v=""/>
    <s v=""/>
    <s v=""/>
    <s v=""/>
    <s v="@2021/016601"/>
  </r>
  <r>
    <s v="JCCM"/>
    <s v="Consejeria de Hacienda y Administraciones Publicas"/>
    <s v="038989/2022"/>
    <x v="745"/>
    <x v="0"/>
    <s v="Procedimiento abierto; multiplicidad de criterios"/>
    <s v="Sí"/>
    <n v="0"/>
    <n v="0"/>
    <s v=""/>
    <s v=""/>
    <s v=""/>
    <s v=""/>
    <s v="@2021/016601"/>
  </r>
  <r>
    <s v="JCCM"/>
    <s v="Consejeria de Hacienda y Administraciones Publicas"/>
    <s v="038990/2022"/>
    <x v="745"/>
    <x v="0"/>
    <s v="Procedimiento abierto; multiplicidad de criterios"/>
    <s v="Sí"/>
    <n v="0"/>
    <n v="0"/>
    <s v=""/>
    <s v=""/>
    <s v=""/>
    <s v=""/>
    <s v="@2021/016601"/>
  </r>
  <r>
    <s v="JCCM"/>
    <s v="Consejeria de Hacienda y Administraciones Publicas"/>
    <s v="038992/2022"/>
    <x v="745"/>
    <x v="0"/>
    <s v="Procedimiento abierto; multiplicidad de criterios"/>
    <s v="Sí"/>
    <n v="0"/>
    <n v="0"/>
    <s v=""/>
    <s v=""/>
    <s v=""/>
    <s v=""/>
    <s v="@2021/016601"/>
  </r>
  <r>
    <s v="JCCM"/>
    <s v="Consejeria de Hacienda y Administraciones Publicas"/>
    <s v="038994/2022"/>
    <x v="745"/>
    <x v="0"/>
    <s v="Procedimiento abierto; multiplicidad de criterios"/>
    <s v="Sí"/>
    <n v="0"/>
    <n v="0"/>
    <s v=""/>
    <s v=""/>
    <s v=""/>
    <s v=""/>
    <s v="@2021/016601"/>
  </r>
  <r>
    <s v="JCCM"/>
    <s v="Consejeria de Hacienda y Administraciones Publicas"/>
    <s v="038995/2022"/>
    <x v="745"/>
    <x v="0"/>
    <s v="Procedimiento abierto; multiplicidad de criterios"/>
    <s v="Sí"/>
    <n v="0"/>
    <n v="0"/>
    <s v=""/>
    <s v=""/>
    <s v=""/>
    <s v=""/>
    <s v="@2021/016601"/>
  </r>
  <r>
    <s v="JCCM"/>
    <s v="Consejeria de Hacienda y Administraciones Publicas"/>
    <s v="038996/2022"/>
    <x v="745"/>
    <x v="0"/>
    <s v="Procedimiento abierto; multiplicidad de criterios"/>
    <s v="Sí"/>
    <n v="0"/>
    <n v="0"/>
    <s v=""/>
    <s v=""/>
    <s v=""/>
    <s v=""/>
    <s v="@2021/016601"/>
  </r>
  <r>
    <s v="JCCM"/>
    <s v="Consejeria de Hacienda y Administraciones Publicas"/>
    <s v="038997/2022"/>
    <x v="745"/>
    <x v="0"/>
    <s v="Procedimiento abierto; multiplicidad de criterios"/>
    <s v="Sí"/>
    <n v="0"/>
    <n v="0"/>
    <s v=""/>
    <s v=""/>
    <s v=""/>
    <s v=""/>
    <s v="@2021/016601"/>
  </r>
  <r>
    <s v="JCCM"/>
    <s v="Consejeria de Hacienda y Administraciones Publicas"/>
    <s v="039330/2022"/>
    <x v="746"/>
    <x v="0"/>
    <s v="Basado en un Acuerdo Marco"/>
    <s v="No"/>
    <n v="1000"/>
    <n v="1000"/>
    <s v=""/>
    <s v=""/>
    <s v=""/>
    <s v=""/>
    <s v="2022/019206"/>
  </r>
  <r>
    <s v="JCCM"/>
    <s v="Consejeria de Hacienda y Administraciones Publicas"/>
    <s v="043202/2022"/>
    <x v="747"/>
    <x v="0"/>
    <s v="Procedimiento abierto. Un solo criterio"/>
    <s v="No"/>
    <n v="4002.43"/>
    <n v="3089.13"/>
    <s v=""/>
    <s v=""/>
    <s v=""/>
    <s v=""/>
    <s v="@2022/018326"/>
  </r>
  <r>
    <s v="JCCM"/>
    <s v="Consejeria de Hacienda y Administraciones Publicas"/>
    <s v="039328/2022"/>
    <x v="748"/>
    <x v="0"/>
    <s v="Basado en un Acuerdo Marco"/>
    <s v="No"/>
    <n v="5000"/>
    <n v="5000"/>
    <s v=""/>
    <s v=""/>
    <s v=""/>
    <s v=""/>
    <s v="2022/019201"/>
  </r>
  <r>
    <s v="JCCM"/>
    <s v="Consejeria de Hacienda y Administraciones Publicas"/>
    <s v="022864/2022"/>
    <x v="749"/>
    <x v="0"/>
    <s v="Procedimiento Abierto Simplificado Abreviado"/>
    <s v="No"/>
    <n v="7260"/>
    <n v="6897.01"/>
    <s v=""/>
    <s v=""/>
    <s v=""/>
    <s v=""/>
    <s v="@2022/007176"/>
  </r>
  <r>
    <s v="JCCM"/>
    <s v="Consejeria de Hacienda y Administraciones Publicas"/>
    <s v="003812/2022"/>
    <x v="750"/>
    <x v="0"/>
    <s v="Procedimiento Abierto Simplificado Abreviado"/>
    <s v="No"/>
    <n v="9680"/>
    <n v="9619.5"/>
    <s v=""/>
    <s v=""/>
    <s v=""/>
    <s v=""/>
    <s v="@2022/000618"/>
  </r>
  <r>
    <s v="JCCM"/>
    <s v="Consejeria de Hacienda y Administraciones Publicas"/>
    <s v="043885/2022"/>
    <x v="751"/>
    <x v="0"/>
    <s v="Basado en un Acuerdo Marco"/>
    <s v="No"/>
    <n v="12034.37"/>
    <n v="8054"/>
    <s v=""/>
    <s v=""/>
    <s v=""/>
    <s v=""/>
    <s v="@2022/015543"/>
  </r>
  <r>
    <s v="JCCM"/>
    <s v="Consejeria de Hacienda y Administraciones Publicas"/>
    <s v="037488/2022"/>
    <x v="752"/>
    <x v="0"/>
    <s v="Procedimiento Abierto Simplificado Abreviado"/>
    <s v="No"/>
    <n v="15900.7"/>
    <n v="15900.7"/>
    <s v=""/>
    <s v=""/>
    <s v=""/>
    <s v=""/>
    <s v="@2022/014083"/>
  </r>
  <r>
    <s v="JCCM"/>
    <s v="Consejeria de Hacienda y Administraciones Publicas"/>
    <s v="044570/2022"/>
    <x v="753"/>
    <x v="0"/>
    <s v="Basado en un Acuerdo Marco"/>
    <s v="No"/>
    <n v="16164.83"/>
    <n v="12200.43"/>
    <s v=""/>
    <s v=""/>
    <s v=""/>
    <s v=""/>
    <s v="@2022/020509"/>
  </r>
  <r>
    <s v="JCCM"/>
    <s v="Consejeria de Hacienda y Administraciones Publicas"/>
    <s v="011725/2022"/>
    <x v="754"/>
    <x v="0"/>
    <s v="Procedimiento Abierto Simplificado"/>
    <s v="No"/>
    <n v="29095.360000000001"/>
    <n v="21211.3"/>
    <s v=""/>
    <s v=""/>
    <s v=""/>
    <s v=""/>
    <s v="@2022/000267#002"/>
  </r>
  <r>
    <s v="JCCM"/>
    <s v="Consejeria de Hacienda y Administraciones Publicas"/>
    <s v="008517/2022"/>
    <x v="755"/>
    <x v="0"/>
    <s v="Procedimiento Abierto Simplificado"/>
    <s v="No"/>
    <n v="30850.36"/>
    <n v="18022.14"/>
    <s v=""/>
    <s v=""/>
    <s v=""/>
    <s v=""/>
    <s v="@2022/000101#002"/>
  </r>
  <r>
    <s v="JCCM"/>
    <s v="Consejeria de Hacienda y Administraciones Publicas"/>
    <s v="029326/2022"/>
    <x v="756"/>
    <x v="0"/>
    <s v="Procedimiento Abierto Simplificado Abreviado"/>
    <s v="No"/>
    <n v="36046.379999999997"/>
    <n v="20616.23"/>
    <s v=""/>
    <s v=""/>
    <s v=""/>
    <s v=""/>
    <s v="@2022/005798"/>
  </r>
  <r>
    <s v="JCCM"/>
    <s v="Consejeria de Hacienda y Administraciones Publicas"/>
    <s v="044576/2022"/>
    <x v="757"/>
    <x v="0"/>
    <s v="Basado en un Acuerdo Marco"/>
    <s v="No"/>
    <n v="41686.61"/>
    <n v="28808.53"/>
    <s v=""/>
    <s v=""/>
    <s v=""/>
    <s v=""/>
    <s v="@2022/020511"/>
  </r>
  <r>
    <s v="JCCM"/>
    <s v="Consejeria de Hacienda y Administraciones Publicas"/>
    <s v="009209/2022"/>
    <x v="758"/>
    <x v="0"/>
    <s v="Procedimiento Abierto Simplificado"/>
    <s v="No"/>
    <n v="56942.58"/>
    <n v="35239.129999999997"/>
    <s v=""/>
    <s v=""/>
    <s v=""/>
    <s v=""/>
    <s v="@2022/001257#002"/>
  </r>
  <r>
    <s v="JCCM"/>
    <s v="Consejeria de Hacienda y Administraciones Publicas"/>
    <s v="033995/2022"/>
    <x v="759"/>
    <x v="0"/>
    <s v="Basado en un Acuerdo Marco"/>
    <s v="No"/>
    <n v="69266.759999999995"/>
    <n v="43425.93"/>
    <s v=""/>
    <s v=""/>
    <s v=""/>
    <s v=""/>
    <s v="@2022/014110"/>
  </r>
  <r>
    <s v="JCCM"/>
    <s v="Consejeria de Hacienda y Administraciones Publicas"/>
    <s v="009123/2022"/>
    <x v="760"/>
    <x v="0"/>
    <s v="Procedimiento Abierto Simplificado"/>
    <s v="No"/>
    <n v="100000"/>
    <n v="99900"/>
    <s v=""/>
    <s v=""/>
    <s v=""/>
    <s v=""/>
    <s v="@2022/000437"/>
  </r>
  <r>
    <s v="JCCM"/>
    <s v="Consejeria de Hacienda y Administraciones Publicas"/>
    <s v="020363.1/2021"/>
    <x v="761"/>
    <x v="0"/>
    <s v="Procedimiento abierto; multiplicidad de criterios"/>
    <s v="No"/>
    <n v="102850"/>
    <n v="102850"/>
    <m/>
    <m/>
    <m/>
    <m/>
    <s v="2021/001285"/>
  </r>
  <r>
    <s v="JCCM"/>
    <s v="Consejeria de Hacienda y Administraciones Publicas"/>
    <s v="039327/2022"/>
    <x v="762"/>
    <x v="0"/>
    <s v="Basado en un Acuerdo Marco"/>
    <s v="No"/>
    <n v="110000"/>
    <n v="110000"/>
    <s v=""/>
    <s v=""/>
    <s v=""/>
    <s v=""/>
    <s v="2022/019191"/>
  </r>
  <r>
    <s v="JCCM"/>
    <s v="Consejeria de Hacienda y Administraciones Publicas"/>
    <s v="043242/2022"/>
    <x v="763"/>
    <x v="0"/>
    <s v="Procedimiento abierto; multiplicidad de criterios"/>
    <s v="No"/>
    <n v="171726.5"/>
    <n v="171726.5"/>
    <s v=""/>
    <s v=""/>
    <s v=""/>
    <s v=""/>
    <s v="@2022/007582"/>
  </r>
  <r>
    <s v="JCCM"/>
    <s v="Consejeria de Hacienda y Administraciones Publicas"/>
    <s v="024022/2022"/>
    <x v="764"/>
    <x v="0"/>
    <s v="Procedimiento abierto; multiplicidad de criterios"/>
    <s v="No"/>
    <n v="218120"/>
    <n v="218120"/>
    <s v=""/>
    <s v=""/>
    <s v=""/>
    <s v=""/>
    <s v="@2021/019251"/>
  </r>
  <r>
    <s v="JCCM"/>
    <s v="Consejeria de Hacienda y Administraciones Publicas"/>
    <s v="000370/2022"/>
    <x v="765"/>
    <x v="0"/>
    <s v="Basado en un Acuerdo Marco"/>
    <s v="No"/>
    <n v="240867.34"/>
    <n v="178117.03"/>
    <s v=""/>
    <s v=""/>
    <s v=""/>
    <s v=""/>
    <s v="@2021/017453"/>
  </r>
  <r>
    <s v="JCCM"/>
    <s v="Consejeria de Hacienda y Administraciones Publicas"/>
    <s v="029877/2022"/>
    <x v="766"/>
    <x v="0"/>
    <s v="Procedimiento abierto; multiplicidad de criterios"/>
    <s v="No"/>
    <n v="240941.98"/>
    <n v="239580"/>
    <s v=""/>
    <s v=""/>
    <s v=""/>
    <s v=""/>
    <s v="@2022/002146"/>
  </r>
  <r>
    <s v="JCCM"/>
    <s v="Consejeria de Hacienda y Administraciones Publicas"/>
    <s v="030396/2022"/>
    <x v="767"/>
    <x v="0"/>
    <s v="Procedimiento abierto; multiplicidad de criterios"/>
    <s v="No"/>
    <n v="272189.5"/>
    <n v="272189.5"/>
    <s v=""/>
    <s v=""/>
    <s v=""/>
    <s v=""/>
    <s v="@2022/004992"/>
  </r>
  <r>
    <s v="JCCM"/>
    <s v="Consejeria de Hacienda y Administraciones Publicas"/>
    <s v="007491/2022"/>
    <x v="768"/>
    <x v="0"/>
    <s v="Procedimiento abierto; multiplicidad de criterios"/>
    <s v="No"/>
    <n v="273428.37"/>
    <n v="100564.08"/>
    <s v=""/>
    <s v=""/>
    <s v=""/>
    <s v=""/>
    <s v="@2021/014953"/>
  </r>
  <r>
    <s v="JCCM"/>
    <s v="Consejeria de Hacienda y Administraciones Publicas"/>
    <s v="008793/2022"/>
    <x v="769"/>
    <x v="0"/>
    <s v="Procedimiento abierto; multiplicidad de criterios"/>
    <s v="No"/>
    <n v="273498.90000000002"/>
    <n v="273498.90000000002"/>
    <s v=""/>
    <s v=""/>
    <s v=""/>
    <s v=""/>
    <s v="@2021/002010"/>
  </r>
  <r>
    <s v="JCCM"/>
    <s v="Consejeria de Hacienda y Administraciones Publicas"/>
    <s v="011268/2022"/>
    <x v="769"/>
    <x v="0"/>
    <s v="Procedimiento abierto; multiplicidad de criterios"/>
    <s v="No"/>
    <n v="273498.90000000002"/>
    <n v="273498.90000000002"/>
    <s v=""/>
    <s v=""/>
    <s v=""/>
    <s v=""/>
    <s v="@2021/002010"/>
  </r>
  <r>
    <s v="JCCM"/>
    <s v="Consejeria de Hacienda y Administraciones Publicas"/>
    <s v="034176/2022"/>
    <x v="770"/>
    <x v="0"/>
    <s v="Procedimiento abierto; multiplicidad de criterios"/>
    <s v="No"/>
    <n v="281437.96999999997"/>
    <n v="207783.09"/>
    <s v=""/>
    <s v=""/>
    <s v=""/>
    <s v=""/>
    <s v="@2022/001011"/>
  </r>
  <r>
    <s v="JCCM"/>
    <s v="Consejeria de Hacienda y Administraciones Publicas"/>
    <s v="033546/2022"/>
    <x v="767"/>
    <x v="0"/>
    <s v="Procedimiento abierto; multiplicidad de criterios"/>
    <s v="No"/>
    <n v="286157.14"/>
    <n v="286157.14"/>
    <s v=""/>
    <s v=""/>
    <s v=""/>
    <s v=""/>
    <s v="@2022/004992"/>
  </r>
  <r>
    <s v="JCCM"/>
    <s v="Consejeria de Hacienda y Administraciones Publicas"/>
    <s v="027330/2022"/>
    <x v="771"/>
    <x v="0"/>
    <s v="Procedimiento abierto; multiplicidad de criterios"/>
    <s v="No"/>
    <n v="343492.38"/>
    <n v="272250"/>
    <s v=""/>
    <s v=""/>
    <s v=""/>
    <s v=""/>
    <s v="@2021/018698"/>
  </r>
  <r>
    <s v="JCCM"/>
    <s v="Consejeria de Hacienda y Administraciones Publicas"/>
    <s v="027038/2022"/>
    <x v="772"/>
    <x v="0"/>
    <s v="Procedimiento negociado sin publicidad"/>
    <s v="No"/>
    <n v="386181.18"/>
    <n v="386181.18"/>
    <s v="168"/>
    <s v="a"/>
    <s v="2"/>
    <s v="EXCLUSIVIDAD TÉCNICA, DE DERECHOS EXCLUSIVOS O ARTÍSTICA_x000a_"/>
    <s v="@2022/000427"/>
  </r>
  <r>
    <s v="JCCM"/>
    <s v="Consejeria de Hacienda y Administraciones Publicas"/>
    <s v="038732/2022"/>
    <x v="773"/>
    <x v="0"/>
    <s v="Procedimiento abierto; multiplicidad de criterios"/>
    <s v="No"/>
    <n v="458441.68"/>
    <n v="427309.08"/>
    <s v=""/>
    <s v=""/>
    <s v=""/>
    <s v=""/>
    <s v="@2022/005058"/>
  </r>
  <r>
    <s v="JCCM"/>
    <s v="Consejeria de Hacienda y Administraciones Publicas"/>
    <s v="052883/2022"/>
    <x v="774"/>
    <x v="0"/>
    <s v="Procedimiento abierto; multiplicidad de criterios"/>
    <s v="No"/>
    <n v="539879.98"/>
    <n v="539879.98"/>
    <s v=""/>
    <s v=""/>
    <s v=""/>
    <s v=""/>
    <s v="@2022/010973"/>
  </r>
  <r>
    <s v="JCCM"/>
    <s v="Consejeria de Hacienda y Administraciones Publicas"/>
    <s v="007647/2022"/>
    <x v="768"/>
    <x v="0"/>
    <s v="Procedimiento abierto; multiplicidad de criterios"/>
    <s v="No"/>
    <n v="641141.02"/>
    <n v="480855.76"/>
    <s v=""/>
    <s v=""/>
    <s v=""/>
    <s v=""/>
    <s v="@2021/014953"/>
  </r>
  <r>
    <s v="JCCM"/>
    <s v="Consejeria de Hacienda y Administraciones Publicas"/>
    <s v="023236.1/2019"/>
    <x v="775"/>
    <x v="0"/>
    <s v="Procedimiento abierto; multiplicidad de criterios"/>
    <s v="No"/>
    <n v="673305.12"/>
    <n v="673305.12"/>
    <m/>
    <m/>
    <m/>
    <m/>
    <s v="2018/007417"/>
  </r>
  <r>
    <s v="JCCM"/>
    <s v="Consejeria de Hacienda y Administraciones Publicas"/>
    <s v="004133/2022"/>
    <x v="776"/>
    <x v="0"/>
    <s v="Procedimiento abierto; multiplicidad de criterios"/>
    <s v="No"/>
    <n v="784464.66"/>
    <n v="784464.66"/>
    <s v=""/>
    <s v=""/>
    <s v=""/>
    <s v=""/>
    <s v="@2021/011202"/>
  </r>
  <r>
    <s v="JCCM"/>
    <s v="Consejeria de Hacienda y Administraciones Publicas"/>
    <s v="022435/2022"/>
    <x v="777"/>
    <x v="0"/>
    <s v="Procedimiento abierto; multiplicidad de criterios"/>
    <s v="No"/>
    <n v="912081.06"/>
    <n v="672203.74"/>
    <s v=""/>
    <s v=""/>
    <s v=""/>
    <s v=""/>
    <s v="@2022/000008"/>
  </r>
  <r>
    <s v="JCCM"/>
    <s v="Consejeria de Hacienda y Administraciones Publicas"/>
    <s v="038785/2022"/>
    <x v="773"/>
    <x v="0"/>
    <s v="Procedimiento abierto; multiplicidad de criterios"/>
    <s v="No"/>
    <n v="1071159.57"/>
    <n v="1071159.57"/>
    <s v=""/>
    <s v=""/>
    <s v=""/>
    <s v=""/>
    <s v="@2022/005058"/>
  </r>
  <r>
    <s v="JCCM"/>
    <s v="Consejeria de Hacienda y Administraciones Publicas"/>
    <s v="028241/2022"/>
    <x v="778"/>
    <x v="0"/>
    <s v="Procedimiento abierto; multiplicidad de criterios"/>
    <s v="No"/>
    <n v="1106271.54"/>
    <n v="806536.39"/>
    <s v=""/>
    <s v=""/>
    <s v=""/>
    <s v=""/>
    <s v="@2022/000187"/>
  </r>
  <r>
    <s v="JCCM"/>
    <s v="Consejeria de Hacienda y Administraciones Publicas"/>
    <s v="028247/2022"/>
    <x v="779"/>
    <x v="0"/>
    <s v="Procedimiento abierto; multiplicidad de criterios"/>
    <s v="No"/>
    <n v="1106271.54"/>
    <n v="806536.39"/>
    <s v=""/>
    <s v=""/>
    <s v=""/>
    <s v=""/>
    <s v="@2022/000188"/>
  </r>
  <r>
    <s v="JCCM"/>
    <s v="Consejeria de Hacienda y Administraciones Publicas"/>
    <s v="028231/2022"/>
    <x v="780"/>
    <x v="0"/>
    <s v="Procedimiento abierto; multiplicidad de criterios"/>
    <s v="No"/>
    <n v="1436292.26"/>
    <n v="1006402.98"/>
    <s v=""/>
    <s v=""/>
    <s v=""/>
    <s v=""/>
    <s v="@2021/019764"/>
  </r>
  <r>
    <s v="JCCM"/>
    <s v="Consejeria de Hacienda y Administraciones Publicas"/>
    <s v="038734/2022"/>
    <x v="773"/>
    <x v="0"/>
    <s v="Procedimiento abierto; multiplicidad de criterios"/>
    <s v="No"/>
    <n v="1535268.72"/>
    <n v="1535268.72"/>
    <s v=""/>
    <s v=""/>
    <s v=""/>
    <s v=""/>
    <s v="@2022/005058"/>
  </r>
  <r>
    <s v="JCCM"/>
    <s v="Consejeria de Hacienda y Administraciones Publicas"/>
    <s v="052881/2022"/>
    <x v="774"/>
    <x v="0"/>
    <s v="Procedimiento abierto; multiplicidad de criterios"/>
    <s v="No"/>
    <n v="1555492.75"/>
    <n v="1555492.75"/>
    <s v=""/>
    <s v=""/>
    <s v=""/>
    <s v=""/>
    <s v="@2022/010973"/>
  </r>
  <r>
    <s v="JCCM"/>
    <s v="Consejeria de Hacienda y Administraciones Publicas"/>
    <s v="003111/2022"/>
    <x v="781"/>
    <x v="0"/>
    <s v="Procedimiento abierto; multiplicidad de criterios"/>
    <s v="No"/>
    <n v="1760550"/>
    <n v="1227666"/>
    <s v=""/>
    <s v=""/>
    <s v=""/>
    <s v=""/>
    <s v="@2021/009162"/>
  </r>
  <r>
    <s v="JCCM"/>
    <s v="Consejeria de Hacienda y Administraciones Publicas"/>
    <s v="038731/2022"/>
    <x v="773"/>
    <x v="0"/>
    <s v="Procedimiento abierto; multiplicidad de criterios"/>
    <s v="No"/>
    <n v="1965560.86"/>
    <n v="1753194.37"/>
    <s v=""/>
    <s v=""/>
    <s v=""/>
    <s v=""/>
    <s v="@2022/005058"/>
  </r>
  <r>
    <s v="JCCM"/>
    <s v="Consejeria de Hacienda y Administraciones Publicas"/>
    <s v="053093/2022"/>
    <x v="774"/>
    <x v="0"/>
    <s v="Procedimiento abierto; multiplicidad de criterios"/>
    <s v="No"/>
    <n v="2006711.86"/>
    <n v="1765805.77"/>
    <s v=""/>
    <s v=""/>
    <s v=""/>
    <s v=""/>
    <s v="@2022/010973"/>
  </r>
  <r>
    <s v="JCCM"/>
    <s v="Consejeria de Hacienda y Administraciones Publicas"/>
    <s v="038733/2022"/>
    <x v="773"/>
    <x v="0"/>
    <s v="Procedimiento abierto; multiplicidad de criterios"/>
    <s v="No"/>
    <n v="2032966.21"/>
    <n v="1537069.05"/>
    <s v=""/>
    <s v=""/>
    <s v=""/>
    <s v=""/>
    <s v="@2022/005058"/>
  </r>
  <r>
    <s v="JCCM"/>
    <s v="Consejeria de Hacienda y Administraciones Publicas"/>
    <s v="004301/2022"/>
    <x v="769"/>
    <x v="0"/>
    <s v="Procedimiento abierto; multiplicidad de criterios"/>
    <s v="No"/>
    <n v="2554358.4"/>
    <n v="1723176.69"/>
    <s v=""/>
    <s v=""/>
    <s v=""/>
    <s v=""/>
    <s v="@2021/002010"/>
  </r>
  <r>
    <s v="JCCM"/>
    <s v="Consejeria de Hacienda y Administraciones Publicas"/>
    <s v="052884/2022"/>
    <x v="774"/>
    <x v="0"/>
    <s v="Procedimiento abierto; multiplicidad de criterios"/>
    <s v="No"/>
    <n v="3506374.83"/>
    <n v="3506374.83"/>
    <s v=""/>
    <s v=""/>
    <s v=""/>
    <s v=""/>
    <s v="@2022/010973"/>
  </r>
  <r>
    <s v="JCCM"/>
    <s v="Consejeria de Hacienda y Administraciones Publicas"/>
    <s v="003112/2022"/>
    <x v="781"/>
    <x v="0"/>
    <s v="Procedimiento abierto; multiplicidad de criterios"/>
    <s v="No"/>
    <n v="7406512.8499999996"/>
    <n v="6258120"/>
    <s v=""/>
    <s v=""/>
    <s v=""/>
    <s v=""/>
    <s v="@2021/009162"/>
  </r>
  <r>
    <s v="JCCM"/>
    <s v="Consejeria de Sanidad"/>
    <s v="032687/2022"/>
    <x v="782"/>
    <x v="0"/>
    <s v="Basado en un Acuerdo Marco"/>
    <s v="No"/>
    <n v="357.77"/>
    <n v="357.77"/>
    <s v=""/>
    <s v=""/>
    <s v=""/>
    <s v=""/>
    <s v="2022/015714"/>
  </r>
  <r>
    <s v="JCCM"/>
    <s v="Consejeria de Sanidad"/>
    <s v="033928/2022"/>
    <x v="783"/>
    <x v="0"/>
    <s v="Basado en un Acuerdo Marco"/>
    <s v="No"/>
    <n v="535.92999999999995"/>
    <n v="535.92999999999995"/>
    <s v=""/>
    <s v=""/>
    <s v=""/>
    <s v=""/>
    <s v="2022/016010"/>
  </r>
  <r>
    <s v="JCCM"/>
    <s v="Consejeria de Sanidad"/>
    <s v="032693/2022"/>
    <x v="784"/>
    <x v="0"/>
    <s v="Basado en un Acuerdo Marco"/>
    <s v="No"/>
    <n v="715.54"/>
    <n v="715.54"/>
    <s v=""/>
    <s v=""/>
    <s v=""/>
    <s v=""/>
    <s v="2022/015717"/>
  </r>
  <r>
    <s v="JCCM"/>
    <s v="Consejeria de Sanidad"/>
    <s v="033055/2022"/>
    <x v="785"/>
    <x v="0"/>
    <s v="Basado en un Acuerdo Marco"/>
    <s v="No"/>
    <n v="715.54"/>
    <n v="715.54"/>
    <s v=""/>
    <s v=""/>
    <s v=""/>
    <s v=""/>
    <s v="2022/015723"/>
  </r>
  <r>
    <s v="JCCM"/>
    <s v="Consejeria de Sanidad"/>
    <s v="033086/2022"/>
    <x v="786"/>
    <x v="0"/>
    <s v="Basado en un Acuerdo Marco"/>
    <s v="No"/>
    <n v="715.54"/>
    <n v="715.54"/>
    <s v=""/>
    <s v=""/>
    <s v=""/>
    <s v=""/>
    <s v="2022/015471"/>
  </r>
  <r>
    <s v="JCCM"/>
    <s v="Consejeria de Sanidad"/>
    <s v="033452/2022"/>
    <x v="787"/>
    <x v="0"/>
    <s v="Basado en un Acuerdo Marco"/>
    <s v="No"/>
    <n v="715.54"/>
    <n v="715.54"/>
    <s v=""/>
    <s v=""/>
    <s v=""/>
    <s v=""/>
    <s v="2022/015727"/>
  </r>
  <r>
    <s v="JCCM"/>
    <s v="Consejeria de Sanidad"/>
    <s v="038177/2022"/>
    <x v="788"/>
    <x v="0"/>
    <s v="Basado en un Acuerdo Marco"/>
    <s v="No"/>
    <n v="719.61"/>
    <n v="719.61"/>
    <s v=""/>
    <s v=""/>
    <s v=""/>
    <s v=""/>
    <s v="2022/017800"/>
  </r>
  <r>
    <s v="JCCM"/>
    <s v="Consejeria de Sanidad"/>
    <s v="027035/2022"/>
    <x v="789"/>
    <x v="0"/>
    <s v="Basado en un Acuerdo Marco"/>
    <s v="No"/>
    <n v="759.25"/>
    <n v="759.25"/>
    <s v=""/>
    <s v=""/>
    <s v=""/>
    <s v=""/>
    <s v="2022/001052"/>
  </r>
  <r>
    <s v="JCCM"/>
    <s v="Consejeria de Sanidad"/>
    <s v="007448/2022"/>
    <x v="790"/>
    <x v="0"/>
    <s v="Basado en un Acuerdo Marco"/>
    <s v="No"/>
    <n v="874.98"/>
    <n v="874.98"/>
    <s v=""/>
    <s v=""/>
    <s v=""/>
    <s v=""/>
    <s v="2022/001061"/>
  </r>
  <r>
    <s v="JCCM"/>
    <s v="Consejeria de Sanidad"/>
    <s v="007435/2022"/>
    <x v="791"/>
    <x v="0"/>
    <s v="Basado en un Acuerdo Marco"/>
    <s v="No"/>
    <n v="881.65"/>
    <n v="881.65"/>
    <s v=""/>
    <s v=""/>
    <s v=""/>
    <s v=""/>
    <s v="2022/001053"/>
  </r>
  <r>
    <s v="JCCM"/>
    <s v="Consejeria de Sanidad"/>
    <s v="032695/2022"/>
    <x v="792"/>
    <x v="0"/>
    <s v="Basado en un Acuerdo Marco"/>
    <s v="No"/>
    <n v="894.43"/>
    <n v="894.43"/>
    <s v=""/>
    <s v=""/>
    <s v=""/>
    <s v=""/>
    <s v="2022/015721"/>
  </r>
  <r>
    <s v="JCCM"/>
    <s v="Consejeria de Sanidad"/>
    <s v="038174/2022"/>
    <x v="788"/>
    <x v="0"/>
    <s v="Basado en un Acuerdo Marco"/>
    <s v="No"/>
    <n v="918.82"/>
    <n v="918.82"/>
    <s v=""/>
    <s v=""/>
    <s v=""/>
    <s v=""/>
    <s v="2022/017800"/>
  </r>
  <r>
    <s v="JCCM"/>
    <s v="Consejeria de Sanidad"/>
    <s v="038179/2022"/>
    <x v="788"/>
    <x v="0"/>
    <s v="Basado en un Acuerdo Marco"/>
    <s v="No"/>
    <n v="918.83"/>
    <n v="918.83"/>
    <s v=""/>
    <s v=""/>
    <s v=""/>
    <s v=""/>
    <s v="2022/017800"/>
  </r>
  <r>
    <s v="JCCM"/>
    <s v="Consejeria de Sanidad"/>
    <s v="007681/2022"/>
    <x v="793"/>
    <x v="0"/>
    <s v="Basado en un Acuerdo Marco"/>
    <s v="No"/>
    <n v="972.95"/>
    <n v="972.95"/>
    <s v=""/>
    <s v=""/>
    <s v=""/>
    <s v=""/>
    <s v="2022/001051"/>
  </r>
  <r>
    <s v="JCCM"/>
    <s v="Consejeria de Sanidad"/>
    <s v="009076/2022"/>
    <x v="794"/>
    <x v="0"/>
    <s v="Basado en un Acuerdo Marco"/>
    <s v="No"/>
    <n v="996.05"/>
    <n v="996.05"/>
    <s v=""/>
    <s v=""/>
    <s v=""/>
    <s v=""/>
    <s v="2022/001060"/>
  </r>
  <r>
    <s v="JCCM"/>
    <s v="Consejeria de Sanidad"/>
    <s v="009134/2022"/>
    <x v="795"/>
    <x v="0"/>
    <s v="Basado en un Acuerdo Marco"/>
    <s v="No"/>
    <n v="1007.24"/>
    <n v="1007.24"/>
    <s v=""/>
    <s v=""/>
    <s v=""/>
    <s v=""/>
    <s v="2022/001050"/>
  </r>
  <r>
    <s v="JCCM"/>
    <s v="Consejeria de Sanidad"/>
    <s v="033915/2022"/>
    <x v="796"/>
    <x v="0"/>
    <s v="Basado en un Acuerdo Marco"/>
    <s v="No"/>
    <n v="1032.18"/>
    <n v="1032.18"/>
    <s v=""/>
    <s v=""/>
    <s v=""/>
    <s v=""/>
    <s v="2022/015791"/>
  </r>
  <r>
    <s v="JCCM"/>
    <s v="Consejeria de Sanidad"/>
    <s v="008606/2022"/>
    <x v="797"/>
    <x v="0"/>
    <s v="Basado en un Acuerdo Marco"/>
    <s v="No"/>
    <n v="1042.8"/>
    <n v="1042.8"/>
    <s v=""/>
    <s v=""/>
    <s v=""/>
    <s v=""/>
    <s v="2022/001056"/>
  </r>
  <r>
    <s v="JCCM"/>
    <s v="Consejeria de Sanidad"/>
    <s v="033904/2022"/>
    <x v="798"/>
    <x v="0"/>
    <s v="Basado en un Acuerdo Marco"/>
    <s v="No"/>
    <n v="1050.03"/>
    <n v="1050.03"/>
    <s v=""/>
    <s v=""/>
    <s v=""/>
    <s v=""/>
    <s v="2022/016009"/>
  </r>
  <r>
    <s v="JCCM"/>
    <s v="Consejeria de Sanidad"/>
    <s v="037064/2022"/>
    <x v="799"/>
    <x v="0"/>
    <s v="Basado en un Acuerdo Marco"/>
    <s v="No"/>
    <n v="1050.04"/>
    <n v="1050.04"/>
    <s v=""/>
    <s v=""/>
    <s v=""/>
    <s v=""/>
    <s v="2022/015790"/>
  </r>
  <r>
    <s v="JCCM"/>
    <s v="Consejeria de Sanidad"/>
    <s v="033938/2022"/>
    <x v="800"/>
    <x v="0"/>
    <s v="Basado en un Acuerdo Marco"/>
    <s v="No"/>
    <n v="1123.46"/>
    <n v="1123.46"/>
    <s v=""/>
    <s v=""/>
    <s v=""/>
    <s v=""/>
    <s v="2022/015761"/>
  </r>
  <r>
    <s v="JCCM"/>
    <s v="Consejeria de Sanidad"/>
    <s v="007416/2022"/>
    <x v="801"/>
    <x v="0"/>
    <s v="Basado en un Acuerdo Marco"/>
    <s v="No"/>
    <n v="1166.6300000000001"/>
    <n v="1166.6300000000001"/>
    <s v=""/>
    <s v=""/>
    <s v=""/>
    <s v=""/>
    <s v="2022/001057"/>
  </r>
  <r>
    <s v="JCCM"/>
    <s v="Consejeria de Sanidad"/>
    <s v="034201/2022"/>
    <x v="802"/>
    <x v="0"/>
    <s v="Basado en un Acuerdo Marco"/>
    <s v="No"/>
    <n v="1285.26"/>
    <n v="1285.26"/>
    <s v=""/>
    <s v=""/>
    <s v=""/>
    <s v=""/>
    <s v="2022/015762"/>
  </r>
  <r>
    <s v="JCCM"/>
    <s v="Consejeria de Sanidad"/>
    <s v="023341/2022"/>
    <x v="803"/>
    <x v="0"/>
    <s v="Basado en un Acuerdo Marco"/>
    <s v="No"/>
    <n v="1467.2"/>
    <n v="1467.2"/>
    <s v=""/>
    <s v=""/>
    <s v=""/>
    <s v=""/>
    <s v="@2022/010071"/>
  </r>
  <r>
    <s v="JCCM"/>
    <s v="Consejeria de Sanidad"/>
    <s v="023321/2022"/>
    <x v="804"/>
    <x v="0"/>
    <s v="Basado en un Acuerdo Marco"/>
    <s v="No"/>
    <n v="1485.01"/>
    <n v="1272.56"/>
    <s v=""/>
    <s v=""/>
    <s v=""/>
    <s v=""/>
    <s v="@2022/010065"/>
  </r>
  <r>
    <s v="JCCM"/>
    <s v="Consejeria de Sanidad"/>
    <s v="007449/2022"/>
    <x v="805"/>
    <x v="0"/>
    <s v="Basado en un Acuerdo Marco"/>
    <s v="No"/>
    <n v="1576.29"/>
    <n v="1576.29"/>
    <s v=""/>
    <s v=""/>
    <s v=""/>
    <s v=""/>
    <s v="2022/002637"/>
  </r>
  <r>
    <s v="JCCM"/>
    <s v="Consejeria de Sanidad"/>
    <s v="034064/2022"/>
    <x v="806"/>
    <x v="0"/>
    <s v="Basado en un Acuerdo Marco"/>
    <s v="No"/>
    <n v="1703.68"/>
    <n v="1431.09"/>
    <s v=""/>
    <s v=""/>
    <s v=""/>
    <s v=""/>
    <s v="@2022/015454"/>
  </r>
  <r>
    <s v="JCCM"/>
    <s v="Consejeria de Sanidad"/>
    <s v="007791/2022"/>
    <x v="807"/>
    <x v="0"/>
    <s v="Basado en un Acuerdo Marco"/>
    <s v="No"/>
    <n v="1763.42"/>
    <n v="1763.42"/>
    <s v=""/>
    <s v=""/>
    <s v=""/>
    <s v=""/>
    <s v="2022/002633"/>
  </r>
  <r>
    <s v="JCCM"/>
    <s v="Consejeria de Sanidad"/>
    <s v="022454/2022"/>
    <x v="808"/>
    <x v="0"/>
    <s v="Basado en un Acuerdo Marco"/>
    <s v="No"/>
    <n v="1792.93"/>
    <n v="1515.51"/>
    <s v=""/>
    <s v=""/>
    <s v=""/>
    <s v=""/>
    <s v="@2022/009668"/>
  </r>
  <r>
    <s v="JCCM"/>
    <s v="Consejeria de Sanidad"/>
    <s v="022453/2022"/>
    <x v="809"/>
    <x v="0"/>
    <s v="Basado en un Acuerdo Marco"/>
    <s v="No"/>
    <n v="1800.96"/>
    <n v="1353.46"/>
    <s v=""/>
    <s v=""/>
    <s v=""/>
    <s v=""/>
    <s v="@2022/009667"/>
  </r>
  <r>
    <s v="JCCM"/>
    <s v="Consejeria de Sanidad"/>
    <s v="007414/2022"/>
    <x v="810"/>
    <x v="0"/>
    <s v="Basado en un Acuerdo Marco"/>
    <s v="No"/>
    <n v="1850.14"/>
    <n v="1850.14"/>
    <s v=""/>
    <s v=""/>
    <s v=""/>
    <s v=""/>
    <s v="2022/001055"/>
  </r>
  <r>
    <s v="JCCM"/>
    <s v="Consejeria de Sanidad"/>
    <s v="007446/2022"/>
    <x v="811"/>
    <x v="0"/>
    <s v="Basado en un Acuerdo Marco"/>
    <s v="No"/>
    <n v="1925.84"/>
    <n v="1925.83"/>
    <s v=""/>
    <s v=""/>
    <s v=""/>
    <s v=""/>
    <s v="2022/001059"/>
  </r>
  <r>
    <s v="JCCM"/>
    <s v="Consejeria de Sanidad"/>
    <s v="011218/2022"/>
    <x v="812"/>
    <x v="0"/>
    <s v="Basado en un Acuerdo Marco"/>
    <s v="No"/>
    <n v="1936.24"/>
    <n v="1936.24"/>
    <s v=""/>
    <s v=""/>
    <s v=""/>
    <s v=""/>
    <s v="2022/001054"/>
  </r>
  <r>
    <s v="JCCM"/>
    <s v="Consejeria de Sanidad"/>
    <s v="008508/2022"/>
    <x v="813"/>
    <x v="0"/>
    <s v="Basado en un Acuerdo Marco"/>
    <s v="No"/>
    <n v="2083.5700000000002"/>
    <n v="2083.5700000000002"/>
    <s v=""/>
    <s v=""/>
    <s v=""/>
    <s v=""/>
    <s v="2022/001058"/>
  </r>
  <r>
    <s v="JCCM"/>
    <s v="Consejeria de Sanidad"/>
    <s v="038173/2022"/>
    <x v="788"/>
    <x v="0"/>
    <s v="Basado en un Acuerdo Marco"/>
    <s v="No"/>
    <n v="2272.67"/>
    <n v="2272.67"/>
    <s v=""/>
    <s v=""/>
    <s v=""/>
    <s v=""/>
    <s v="2022/017800"/>
  </r>
  <r>
    <s v="JCCM"/>
    <s v="Consejeria de Sanidad"/>
    <s v="038176/2022"/>
    <x v="788"/>
    <x v="0"/>
    <s v="Basado en un Acuerdo Marco"/>
    <s v="No"/>
    <n v="2272.67"/>
    <n v="2272.67"/>
    <s v=""/>
    <s v=""/>
    <s v=""/>
    <s v=""/>
    <s v="2022/017800"/>
  </r>
  <r>
    <s v="JCCM"/>
    <s v="Consejeria de Sanidad"/>
    <s v="038180/2022"/>
    <x v="788"/>
    <x v="0"/>
    <s v="Basado en un Acuerdo Marco"/>
    <s v="No"/>
    <n v="2512.54"/>
    <n v="2512.54"/>
    <s v=""/>
    <s v=""/>
    <s v=""/>
    <s v=""/>
    <s v="2022/017800"/>
  </r>
  <r>
    <s v="JCCM"/>
    <s v="Consejeria de Sanidad"/>
    <s v="027691/2022"/>
    <x v="814"/>
    <x v="0"/>
    <s v="Basado en un Acuerdo Marco"/>
    <s v="No"/>
    <n v="3580.88"/>
    <n v="2817.85"/>
    <s v=""/>
    <s v=""/>
    <s v=""/>
    <s v=""/>
    <s v="@2022/011384"/>
  </r>
  <r>
    <s v="JCCM"/>
    <s v="Consejeria de Sanidad"/>
    <s v="027683/2022"/>
    <x v="815"/>
    <x v="0"/>
    <s v="Basado en un Acuerdo Marco"/>
    <s v="No"/>
    <n v="5668.13"/>
    <n v="4723.17"/>
    <s v=""/>
    <s v=""/>
    <s v=""/>
    <s v=""/>
    <s v="@2022/011383"/>
  </r>
  <r>
    <s v="JCCM"/>
    <s v="Consejeria de Sanidad"/>
    <s v="022609/2022"/>
    <x v="816"/>
    <x v="0"/>
    <s v="Basado en un Acuerdo Marco"/>
    <s v="No"/>
    <n v="9002.4"/>
    <n v="1931.16"/>
    <s v=""/>
    <s v=""/>
    <s v=""/>
    <s v=""/>
    <s v="@2022/009232"/>
  </r>
  <r>
    <s v="JCCM"/>
    <s v="Consejeria de Sanidad"/>
    <s v="033752/2022"/>
    <x v="817"/>
    <x v="0"/>
    <s v="Basado en un Acuerdo Marco"/>
    <s v="No"/>
    <n v="12342"/>
    <n v="2265.12"/>
    <s v=""/>
    <s v=""/>
    <s v=""/>
    <s v=""/>
    <s v="@2022/015558"/>
  </r>
  <r>
    <s v="JCCM"/>
    <s v="Consejeria de Sanidad"/>
    <s v="017725/2022"/>
    <x v="818"/>
    <x v="0"/>
    <s v="Basado en un Acuerdo Marco"/>
    <s v="No"/>
    <n v="12602.4"/>
    <n v="1275.6500000000001"/>
    <s v=""/>
    <s v=""/>
    <s v=""/>
    <s v=""/>
    <s v="@2022/007138"/>
  </r>
  <r>
    <s v="JCCM"/>
    <s v="Consejeria de Sanidad"/>
    <s v="043960/2022"/>
    <x v="819"/>
    <x v="0"/>
    <s v="Procedimiento Abierto Simplificado Abreviado"/>
    <s v="No"/>
    <n v="17704.5"/>
    <n v="14671.8"/>
    <s v=""/>
    <s v=""/>
    <s v=""/>
    <s v=""/>
    <s v="@2022/019305"/>
  </r>
  <r>
    <s v="JCCM"/>
    <s v="Consejeria de Sanidad"/>
    <s v="011554/2022"/>
    <x v="820"/>
    <x v="0"/>
    <s v="Procedimiento Abierto Simplificado Abreviado"/>
    <s v="No"/>
    <n v="19302.53"/>
    <n v="9812.32"/>
    <s v=""/>
    <s v=""/>
    <s v=""/>
    <s v=""/>
    <s v="@2022/002700"/>
  </r>
  <r>
    <s v="JCCM"/>
    <s v="Consejeria de Sanidad"/>
    <s v="007479/2022"/>
    <x v="821"/>
    <x v="0"/>
    <s v="Basado en un Acuerdo Marco"/>
    <s v="No"/>
    <n v="21914.9"/>
    <n v="14242.14"/>
    <s v=""/>
    <s v=""/>
    <s v=""/>
    <s v=""/>
    <s v="@2022/001344"/>
  </r>
  <r>
    <s v="JCCM"/>
    <s v="Consejeria de Sanidad"/>
    <s v="016699/2022"/>
    <x v="822"/>
    <x v="0"/>
    <s v="Basado en un Acuerdo Marco"/>
    <s v="No"/>
    <n v="52089.26"/>
    <n v="36235.629999999997"/>
    <s v=""/>
    <s v=""/>
    <s v=""/>
    <s v=""/>
    <s v="@2022/002783"/>
  </r>
  <r>
    <s v="JCCM"/>
    <s v="Consejeria de Sanidad"/>
    <s v="012407.2/2020"/>
    <x v="823"/>
    <x v="0"/>
    <s v="Basado en un Acuerdo Marco"/>
    <s v="No"/>
    <n v="60000"/>
    <n v="60000"/>
    <m/>
    <m/>
    <m/>
    <m/>
    <s v="2020/013504"/>
  </r>
  <r>
    <s v="JCCM"/>
    <s v="Consejeria de Sanidad"/>
    <s v="022733/2022"/>
    <x v="824"/>
    <x v="0"/>
    <s v="Basado en un Acuerdo Marco"/>
    <s v="No"/>
    <n v="119105.82"/>
    <n v="75220.06"/>
    <s v=""/>
    <s v=""/>
    <s v=""/>
    <s v=""/>
    <s v="@2022/006638"/>
  </r>
  <r>
    <s v="JCCM"/>
    <s v="Consejeria de Sanidad"/>
    <s v="027983/2022"/>
    <x v="825"/>
    <x v="0"/>
    <s v="Procedimiento abierto; multiplicidad de criterios"/>
    <s v="No"/>
    <n v="210136.13"/>
    <n v="160000"/>
    <s v=""/>
    <s v=""/>
    <s v=""/>
    <s v=""/>
    <s v="@2022/005674"/>
  </r>
  <r>
    <s v="JCCM"/>
    <s v="Consejeria de Sanidad"/>
    <s v="044778/2022"/>
    <x v="826"/>
    <x v="0"/>
    <s v="Procedimiento abierto. Un solo criterio"/>
    <s v="No"/>
    <n v="589875"/>
    <n v="452237.5"/>
    <s v=""/>
    <s v=""/>
    <s v=""/>
    <s v=""/>
    <s v="@2022/013072"/>
  </r>
  <r>
    <s v="JCCM"/>
    <s v="Consejo Consultivo de Castilla-La Mancha"/>
    <s v="007875/2022"/>
    <x v="827"/>
    <x v="0"/>
    <s v="Basado en un Acuerdo Marco"/>
    <s v="No"/>
    <n v="782.68"/>
    <n v="568.22"/>
    <s v=""/>
    <s v=""/>
    <s v=""/>
    <s v=""/>
    <s v="@2022/000737"/>
  </r>
  <r>
    <s v="JCCM"/>
    <s v="Consejeria de Educación, Cultura y deportes"/>
    <s v="029809/2022"/>
    <x v="828"/>
    <x v="2"/>
    <s v="Procedimiento Abierto Simplificado"/>
    <s v="No"/>
    <n v="118765.35"/>
    <n v="118765.35"/>
    <s v=""/>
    <s v=""/>
    <s v=""/>
    <s v=""/>
    <s v="@2022/006301#001"/>
  </r>
  <r>
    <s v="JCCM"/>
    <s v="Consejeria de Educación, Cultura y deportes"/>
    <s v="033813/2022"/>
    <x v="829"/>
    <x v="1"/>
    <s v="Procedimiento negociado sin publicidad"/>
    <s v="No"/>
    <n v="125280"/>
    <n v="125280"/>
    <s v="168"/>
    <s v="a"/>
    <s v="1"/>
    <s v="PROCEDIMIENTO ABIERTO O RESTRINGIDO PREVIO DESIERTO O CON OFERTAS INADECUADAS"/>
    <s v="@2022/001162"/>
  </r>
  <r>
    <s v="JCCM"/>
    <s v="Consejeria de Educación, Cultura y deportes"/>
    <s v="032561/2022"/>
    <x v="830"/>
    <x v="2"/>
    <s v="Procedimiento Abierto Simplificado"/>
    <s v="No"/>
    <n v="130769.27"/>
    <n v="126342.26"/>
    <s v=""/>
    <s v=""/>
    <s v=""/>
    <s v=""/>
    <s v="@2022/006696#001"/>
  </r>
  <r>
    <s v="JCCM"/>
    <s v="Consejeria de Educación, Cultura y deportes"/>
    <s v="008268/2022"/>
    <x v="831"/>
    <x v="2"/>
    <s v="Procedimiento negociado sin publicidad"/>
    <s v="No"/>
    <n v="134499.99"/>
    <n v="134499"/>
    <s v="168"/>
    <s v="a"/>
    <s v="1"/>
    <s v="PROCEDIMIENTO ABIERTO O RESTRINGIDO PREVIO DESIERTO O CON OFERTAS INADECUADAS"/>
    <s v="@2021/018764#001"/>
  </r>
  <r>
    <s v="JCCM"/>
    <s v="Consejeria de Educación, Cultura y deportes"/>
    <s v="000755/2022"/>
    <x v="832"/>
    <x v="2"/>
    <s v="Procedimiento Abierto Simplificado"/>
    <s v="No"/>
    <n v="138765.21"/>
    <n v="136488"/>
    <s v=""/>
    <s v=""/>
    <s v=""/>
    <s v=""/>
    <s v="@2021/012067#001"/>
  </r>
  <r>
    <s v="JCCM"/>
    <s v="Consejeria de Educación, Cultura y deportes"/>
    <s v="027006/2022"/>
    <x v="833"/>
    <x v="2"/>
    <s v="Procedimiento Abierto Simplificado Abreviado"/>
    <s v="No"/>
    <n v="142591.65"/>
    <n v="120395"/>
    <s v=""/>
    <s v=""/>
    <s v=""/>
    <s v=""/>
    <s v="@2022/011766#001"/>
  </r>
  <r>
    <s v="JCCM"/>
    <s v="Consejeria de Educación, Cultura y deportes"/>
    <s v="023877/2022"/>
    <x v="834"/>
    <x v="2"/>
    <s v="Procedimiento Abierto Simplificado Abreviado"/>
    <s v="No"/>
    <n v="143032.25"/>
    <n v="142765.46"/>
    <s v=""/>
    <s v=""/>
    <s v=""/>
    <s v=""/>
    <s v="@2022/006884#001"/>
  </r>
  <r>
    <s v="JCCM"/>
    <s v="Consejeria de Educación, Cultura y deportes"/>
    <s v="017477/2022"/>
    <x v="835"/>
    <x v="2"/>
    <s v="Procedimiento Abierto Simplificado Abreviado"/>
    <s v="No"/>
    <n v="152861.54"/>
    <n v="114704.37"/>
    <s v=""/>
    <s v=""/>
    <s v=""/>
    <s v=""/>
    <s v="@2022/005921#001"/>
  </r>
  <r>
    <s v="JCCM"/>
    <s v="Consejeria de Educación, Cultura y deportes"/>
    <s v="004604/2022"/>
    <x v="836"/>
    <x v="2"/>
    <s v="Procedimiento Abierto Simplificado Abreviado"/>
    <s v="No"/>
    <n v="183847.91"/>
    <n v="175787.2"/>
    <s v=""/>
    <s v=""/>
    <s v=""/>
    <s v=""/>
    <s v="@2021/016526#001"/>
  </r>
  <r>
    <s v="JCCM"/>
    <s v="Consejeria de Educación, Cultura y deportes"/>
    <s v="017187/2022"/>
    <x v="837"/>
    <x v="2"/>
    <s v="Procedimiento Abierto Simplificado Abreviado"/>
    <s v="No"/>
    <n v="188660.02"/>
    <n v="176774.44"/>
    <s v=""/>
    <s v=""/>
    <s v=""/>
    <s v=""/>
    <s v="@2022/006892#001"/>
  </r>
  <r>
    <s v="JCCM"/>
    <s v="Consejeria de Educación, Cultura y deportes"/>
    <s v="034094/2022"/>
    <x v="838"/>
    <x v="2"/>
    <s v="Procedimiento Abierto Simplificado"/>
    <s v="No"/>
    <n v="195877.47"/>
    <n v="176200"/>
    <s v=""/>
    <s v=""/>
    <s v=""/>
    <s v=""/>
    <s v="@2022/010600#001"/>
  </r>
  <r>
    <s v="JCCM"/>
    <s v="Consejeria de Educación, Cultura y deportes"/>
    <s v="007054/2022"/>
    <x v="839"/>
    <x v="2"/>
    <s v="Procedimiento negociado sin publicidad"/>
    <s v="No"/>
    <n v="205376.52"/>
    <n v="205350"/>
    <s v="168"/>
    <s v="a"/>
    <s v="1"/>
    <s v="PROCEDIMIENTO ABIERTO O RESTRINGIDO PREVIO DESIERTO O CON OFERTAS INADECUADAS"/>
    <s v="@2021/018755#001"/>
  </r>
  <r>
    <s v="JCCM"/>
    <s v="Consejeria de Educación, Cultura y deportes"/>
    <s v="032578/2022"/>
    <x v="840"/>
    <x v="2"/>
    <s v="Procedimiento Abierto Simplificado"/>
    <s v="No"/>
    <n v="211086.57"/>
    <n v="190251.18"/>
    <s v=""/>
    <s v=""/>
    <s v=""/>
    <s v=""/>
    <s v="@2022/006349#001"/>
  </r>
  <r>
    <s v="JCCM"/>
    <s v="Consejeria de Educación, Cultura y deportes"/>
    <s v="011431/2022"/>
    <x v="536"/>
    <x v="2"/>
    <s v="Procedimiento negociado sin publicidad"/>
    <s v="No"/>
    <n v="219257.23"/>
    <n v="208294"/>
    <s v="168"/>
    <s v="a"/>
    <s v="1"/>
    <s v="PROCEDIMIENTO ABIERTO O RESTRINGIDO PREVIO DESIERTO O CON OFERTAS INADECUADAS"/>
    <s v="@2022/000231#001"/>
  </r>
  <r>
    <s v="JCCM"/>
    <s v="Consejeria de Educación, Cultura y deportes"/>
    <s v="014617/2022"/>
    <x v="841"/>
    <x v="2"/>
    <s v="Procedimiento Abierto Simplificado Abreviado"/>
    <s v="No"/>
    <n v="235365.55"/>
    <n v="208646.35"/>
    <s v=""/>
    <s v=""/>
    <s v=""/>
    <s v=""/>
    <s v="@2022/001143#002"/>
  </r>
  <r>
    <s v="JCCM"/>
    <s v="Consejeria de Educación, Cultura y deportes"/>
    <s v="029505/2022"/>
    <x v="842"/>
    <x v="2"/>
    <s v="Procedimiento Abierto Simplificado Abreviado"/>
    <s v="No"/>
    <n v="238393.49"/>
    <n v="207569.21"/>
    <s v=""/>
    <s v=""/>
    <s v=""/>
    <s v=""/>
    <s v="@2022/006749#001"/>
  </r>
  <r>
    <s v="JCCM"/>
    <s v="Consejeria de Educación, Cultura y deportes"/>
    <s v="007664/2022"/>
    <x v="843"/>
    <x v="2"/>
    <s v="Procedimiento Abierto Simplificado Abreviado"/>
    <s v="No"/>
    <n v="238864.47"/>
    <n v="227743.02"/>
    <s v=""/>
    <s v=""/>
    <s v=""/>
    <s v=""/>
    <s v="@2021/018305#001"/>
  </r>
  <r>
    <s v="JCCM"/>
    <s v="Consejeria de Educación, Cultura y deportes"/>
    <s v="022481/2022"/>
    <x v="844"/>
    <x v="2"/>
    <s v="Procedimiento Abierto Simplificado Abreviado"/>
    <s v="No"/>
    <n v="239967.1"/>
    <n v="232528.12"/>
    <s v=""/>
    <s v=""/>
    <s v=""/>
    <s v=""/>
    <s v="@2022/005875#001"/>
  </r>
  <r>
    <s v="JCCM"/>
    <s v="Consejeria de Educación, Cultura y deportes"/>
    <s v="008902/2022"/>
    <x v="845"/>
    <x v="2"/>
    <s v="Procedimiento Abierto Simplificado Abreviado"/>
    <s v="No"/>
    <n v="239989.39"/>
    <n v="209054.76"/>
    <s v=""/>
    <s v=""/>
    <s v=""/>
    <s v=""/>
    <s v="@2022/001170#001"/>
  </r>
  <r>
    <s v="JCCM"/>
    <s v="Consejeria de Educación, Cultura y deportes"/>
    <s v="043237/2022"/>
    <x v="846"/>
    <x v="2"/>
    <s v="Procedimiento Abierto Simplificado"/>
    <s v="No"/>
    <n v="320280.71999999997"/>
    <n v="320000"/>
    <s v=""/>
    <s v=""/>
    <s v=""/>
    <s v=""/>
    <s v="@2022/001084#001"/>
  </r>
  <r>
    <s v="JCCM"/>
    <s v="Consejeria de Educación, Cultura y deportes"/>
    <s v="014663/2022"/>
    <x v="847"/>
    <x v="2"/>
    <s v="Procedimiento Abierto Simplificado"/>
    <s v="No"/>
    <n v="327026.68"/>
    <n v="317000"/>
    <s v=""/>
    <s v=""/>
    <s v=""/>
    <s v=""/>
    <s v="@2021/018549#001"/>
  </r>
  <r>
    <s v="JCCM"/>
    <s v="Consejeria de Educación, Cultura y deportes"/>
    <s v="016998/2022"/>
    <x v="848"/>
    <x v="2"/>
    <s v="Procedimiento Abierto Simplificado"/>
    <s v="No"/>
    <n v="387487.92"/>
    <n v="378207.28"/>
    <s v=""/>
    <s v=""/>
    <s v=""/>
    <s v=""/>
    <s v="@2021/018537#001"/>
  </r>
  <r>
    <s v="JCCM"/>
    <s v="Consejeria de Educación, Cultura y deportes"/>
    <s v="012125/2022"/>
    <x v="849"/>
    <x v="2"/>
    <s v="Procedimiento Abierto Simplificado"/>
    <s v="No"/>
    <n v="408626.74"/>
    <n v="395345.9"/>
    <s v=""/>
    <s v=""/>
    <s v=""/>
    <s v=""/>
    <s v="@2022/000757#001"/>
  </r>
  <r>
    <s v="JCCM"/>
    <s v="Consejeria de Educación, Cultura y deportes"/>
    <s v="007338/2022"/>
    <x v="850"/>
    <x v="2"/>
    <s v="Procedimiento Abierto Simplificado"/>
    <s v="No"/>
    <n v="427721.3"/>
    <n v="361776.52"/>
    <s v=""/>
    <s v=""/>
    <s v=""/>
    <s v=""/>
    <s v="@2021/016384#001"/>
  </r>
  <r>
    <s v="JCCM"/>
    <s v="Consejeria de Educación, Cultura y deportes"/>
    <s v="011399/2022"/>
    <x v="851"/>
    <x v="2"/>
    <s v="Procedimiento Abierto Simplificado"/>
    <s v="No"/>
    <n v="427721.3"/>
    <n v="322110.90999999997"/>
    <s v=""/>
    <s v=""/>
    <s v=""/>
    <s v=""/>
    <s v="@2021/016242#001"/>
  </r>
  <r>
    <s v="JCCM"/>
    <s v="Consejeria de Educación, Cultura y deportes"/>
    <s v="033941/2022"/>
    <x v="852"/>
    <x v="2"/>
    <s v="Procedimiento Abierto Simplificado"/>
    <s v="No"/>
    <n v="440595.64"/>
    <n v="334851.77"/>
    <s v=""/>
    <s v=""/>
    <s v=""/>
    <s v=""/>
    <s v="@2022/006046#001"/>
  </r>
  <r>
    <s v="JCCM"/>
    <s v="Consejeria de Educación, Cultura y deportes"/>
    <s v="033559/2022"/>
    <x v="853"/>
    <x v="2"/>
    <s v="Procedimiento Abierto Simplificado"/>
    <s v="No"/>
    <n v="454226.1"/>
    <n v="453726.45"/>
    <s v=""/>
    <s v=""/>
    <s v=""/>
    <s v=""/>
    <s v="@2022/010558#001"/>
  </r>
  <r>
    <s v="JCCM"/>
    <s v="Consejeria de Educación, Cultura y deportes"/>
    <s v="037019/2022"/>
    <x v="854"/>
    <x v="2"/>
    <s v="Procedimiento Abierto Simplificado"/>
    <s v="No"/>
    <n v="458630.04"/>
    <n v="444895"/>
    <s v=""/>
    <s v=""/>
    <s v=""/>
    <s v=""/>
    <s v="@2022/010463#001"/>
  </r>
  <r>
    <s v="JCCM"/>
    <s v="Consejeria de Educación, Cultura y deportes"/>
    <s v="007487/2022"/>
    <x v="855"/>
    <x v="2"/>
    <s v="Procedimiento Abierto Simplificado"/>
    <s v="No"/>
    <n v="524918.63"/>
    <n v="488961.3"/>
    <s v=""/>
    <s v=""/>
    <s v=""/>
    <s v=""/>
    <s v="@2021/018452#001"/>
  </r>
  <r>
    <s v="JCCM"/>
    <s v="Consejeria de Educación, Cultura y deportes"/>
    <s v="014880/2022"/>
    <x v="856"/>
    <x v="2"/>
    <s v="Procedimiento Abierto Simplificado"/>
    <s v="No"/>
    <n v="534285.05000000005"/>
    <n v="496618.3"/>
    <s v=""/>
    <s v=""/>
    <s v=""/>
    <s v=""/>
    <s v="@2022/001792#001"/>
  </r>
  <r>
    <s v="JCCM"/>
    <s v="Consejeria de Educación, Cultura y deportes"/>
    <s v="033345/2022"/>
    <x v="857"/>
    <x v="2"/>
    <s v="Procedimiento Abierto Simplificado"/>
    <s v="No"/>
    <n v="564470.06000000006"/>
    <n v="517056.17"/>
    <s v=""/>
    <s v=""/>
    <s v=""/>
    <s v=""/>
    <s v="@2022/005648#001"/>
  </r>
  <r>
    <s v="JCCM"/>
    <s v="Consejeria de Educación, Cultura y deportes"/>
    <s v="033982/2022"/>
    <x v="858"/>
    <x v="2"/>
    <s v="Procedimiento Abierto Simplificado"/>
    <s v="No"/>
    <n v="672833.65"/>
    <n v="645473.29"/>
    <s v=""/>
    <s v=""/>
    <s v=""/>
    <s v=""/>
    <s v="@2022/010401#002"/>
  </r>
  <r>
    <s v="JCCM"/>
    <s v="Consejeria de Educación, Cultura y deportes"/>
    <s v="033835/2022"/>
    <x v="859"/>
    <x v="2"/>
    <s v="Procedimiento Abierto Simplificado"/>
    <s v="No"/>
    <n v="686142.58"/>
    <n v="662127.57999999996"/>
    <s v=""/>
    <s v=""/>
    <s v=""/>
    <s v=""/>
    <s v="@2022/006209#001"/>
  </r>
  <r>
    <s v="JCCM"/>
    <s v="Consejeria de Educación, Cultura y deportes"/>
    <s v="030028/2022"/>
    <x v="860"/>
    <x v="2"/>
    <s v="Procedimiento Abierto Simplificado"/>
    <s v="No"/>
    <n v="691460.83"/>
    <n v="683578.17"/>
    <s v=""/>
    <s v=""/>
    <s v=""/>
    <s v=""/>
    <s v="@2022/005831#001"/>
  </r>
  <r>
    <s v="JCCM"/>
    <s v="Consejeria de Educación, Cultura y deportes"/>
    <s v="033506/2022"/>
    <x v="861"/>
    <x v="2"/>
    <s v="Procedimiento Abierto Simplificado"/>
    <s v="No"/>
    <n v="809717.48"/>
    <n v="725850.18"/>
    <s v=""/>
    <s v=""/>
    <s v=""/>
    <s v=""/>
    <s v="@2022/009213#001"/>
  </r>
  <r>
    <s v="JCCM"/>
    <s v="Consejeria de Educación, Cultura y deportes"/>
    <s v="004581/2022"/>
    <x v="862"/>
    <x v="2"/>
    <s v="Procedimiento Abierto Simplificado"/>
    <s v="No"/>
    <n v="892689.44"/>
    <n v="802014.57"/>
    <s v=""/>
    <s v=""/>
    <s v=""/>
    <s v=""/>
    <s v="@2021/018780#001"/>
  </r>
  <r>
    <s v="JCCM"/>
    <s v="Consejeria de Educación, Cultura y deportes"/>
    <s v="037726/2022"/>
    <x v="863"/>
    <x v="2"/>
    <s v="Procedimiento Abierto Simplificado"/>
    <s v="No"/>
    <n v="1029584.64"/>
    <n v="1021105.69"/>
    <s v=""/>
    <s v=""/>
    <s v=""/>
    <s v=""/>
    <s v="@2022/001784#001"/>
  </r>
  <r>
    <s v="JCCM"/>
    <s v="Consejeria de Educación, Cultura y deportes"/>
    <s v="030307/2022"/>
    <x v="864"/>
    <x v="1"/>
    <s v="Procedimiento abierto; multiplicidad de criterios"/>
    <s v="No"/>
    <n v="1238074.2"/>
    <n v="0"/>
    <s v=""/>
    <s v=""/>
    <s v=""/>
    <s v=""/>
    <s v="@2022/000468"/>
  </r>
  <r>
    <s v="JCCM"/>
    <s v="Consejeria de Educación, Cultura y deportes"/>
    <s v="036550/2022"/>
    <x v="865"/>
    <x v="2"/>
    <s v="Procedimiento Abierto Simplificado"/>
    <s v="No"/>
    <n v="1366256.51"/>
    <n v="1223209.45"/>
    <s v=""/>
    <s v=""/>
    <s v=""/>
    <s v=""/>
    <s v="@2022/005533#001"/>
  </r>
  <r>
    <s v="JCCM"/>
    <s v="Consejeria de Educación, Cultura y deportes"/>
    <s v="038158/2022"/>
    <x v="866"/>
    <x v="2"/>
    <s v="Procedimiento Abierto Simplificado"/>
    <s v="No"/>
    <n v="1849773.51"/>
    <n v="1775412.61"/>
    <s v=""/>
    <s v=""/>
    <s v=""/>
    <s v=""/>
    <s v="@2022/005507#001"/>
  </r>
  <r>
    <s v="JCCM"/>
    <s v="Consejeria de Educación, Cultura y deportes"/>
    <s v="012162/2022"/>
    <x v="867"/>
    <x v="2"/>
    <s v="Procedimiento Abierto Simplificado"/>
    <s v="No"/>
    <n v="2251269.46"/>
    <n v="2157616.64"/>
    <s v=""/>
    <s v=""/>
    <s v=""/>
    <s v=""/>
    <s v="@2021/017981#001"/>
  </r>
  <r>
    <s v="JCCM"/>
    <s v="Consejeria de Educación, Cultura y deportes"/>
    <s v="017073/2022"/>
    <x v="868"/>
    <x v="2"/>
    <s v="Procedimiento Abierto Simplificado"/>
    <s v="No"/>
    <n v="2260276.75"/>
    <n v="1853426.93"/>
    <s v=""/>
    <s v=""/>
    <s v=""/>
    <s v=""/>
    <s v="@2022/001280#001"/>
  </r>
  <r>
    <s v="JCCM"/>
    <s v="Consejeria de Educación, Cultura y deportes"/>
    <s v="030052/2022"/>
    <x v="869"/>
    <x v="2"/>
    <s v="Procedimiento Abierto Simplificado"/>
    <s v="No"/>
    <n v="2398626.1800000002"/>
    <n v="2154475.1800000002"/>
    <s v=""/>
    <s v=""/>
    <s v=""/>
    <s v=""/>
    <s v="@2022/006204#001"/>
  </r>
  <r>
    <s v="JCCM"/>
    <s v="Consejeria de Educación, Cultura y deportes"/>
    <s v="004588/2022"/>
    <x v="870"/>
    <x v="2"/>
    <s v="Procedimiento Abierto Simplificado"/>
    <s v="No"/>
    <n v="3191049"/>
    <n v="3085352.38"/>
    <s v=""/>
    <s v=""/>
    <s v=""/>
    <s v=""/>
    <s v="@2021/014423#001"/>
  </r>
  <r>
    <s v="JCCM"/>
    <s v="Consejeria de Educación, Cultura y deportes"/>
    <s v="017418/2022"/>
    <x v="871"/>
    <x v="2"/>
    <s v="Procedimiento abierto; multiplicidad de criterios"/>
    <s v="No"/>
    <n v="3496798.51"/>
    <n v="3394962"/>
    <s v=""/>
    <s v=""/>
    <s v=""/>
    <s v=""/>
    <s v="@2021/017554#001"/>
  </r>
  <r>
    <s v="JCCM"/>
    <s v="Consejeria de Educación, Cultura y deportes"/>
    <s v="022589/2022"/>
    <x v="872"/>
    <x v="2"/>
    <s v="Procedimiento abierto; multiplicidad de criterios"/>
    <s v="No"/>
    <n v="4685646.08"/>
    <n v="4061760.67"/>
    <s v=""/>
    <s v=""/>
    <s v=""/>
    <s v=""/>
    <s v="@2021/011759#001"/>
  </r>
  <r>
    <s v="JCCM"/>
    <s v="Consejeria de Educación, Cultura y deportes"/>
    <s v="043976/2022"/>
    <x v="873"/>
    <x v="2"/>
    <s v="Procedimiento abierto; multiplicidad de criterios"/>
    <s v="No"/>
    <n v="4831048.75"/>
    <n v="4685427.8"/>
    <s v=""/>
    <s v=""/>
    <s v=""/>
    <s v=""/>
    <s v="@2021/017064#001"/>
  </r>
  <r>
    <s v="JCCM"/>
    <s v="Consejeria de Fomento"/>
    <s v="005564.3/2019"/>
    <x v="874"/>
    <x v="1"/>
    <s v="Procedimiento abierto; multiplicidad de criterios"/>
    <s v="No"/>
    <n v="3264.86"/>
    <n v="3264.86"/>
    <m/>
    <m/>
    <m/>
    <m/>
    <s v="2018/000110"/>
  </r>
  <r>
    <s v="JCCM"/>
    <s v="Consejeria de Fomento"/>
    <s v="000876.3/2018"/>
    <x v="875"/>
    <x v="1"/>
    <s v="Procedimiento abierto; multiplicidad de criterios"/>
    <s v="No"/>
    <n v="7354.68"/>
    <n v="7354.68"/>
    <m/>
    <m/>
    <m/>
    <m/>
    <s v="2018/000107"/>
  </r>
  <r>
    <s v="JCCM"/>
    <s v="Presidencia de la Junta de Comunidades de Castilla-La Mancha"/>
    <s v="003486/2022"/>
    <x v="876"/>
    <x v="0"/>
    <s v="Basado en un Acuerdo Marco"/>
    <s v="No"/>
    <n v="1138.3699999999999"/>
    <n v="1138.3699999999999"/>
    <s v=""/>
    <s v=""/>
    <s v=""/>
    <s v=""/>
    <s v="2022/000371"/>
  </r>
  <r>
    <s v="JCCM"/>
    <s v="Presidencia de la Junta de Comunidades de Castilla-La Mancha"/>
    <s v="011563/2022"/>
    <x v="877"/>
    <x v="0"/>
    <s v="Procedimiento Abierto Simplificado"/>
    <s v="No"/>
    <n v="6050"/>
    <n v="5717.25"/>
    <s v=""/>
    <s v=""/>
    <s v=""/>
    <s v=""/>
    <s v="@2022/001763"/>
  </r>
  <r>
    <s v="JCCM"/>
    <s v="Presidencia de la Junta de Comunidades de Castilla-La Mancha"/>
    <s v="011564/2022"/>
    <x v="877"/>
    <x v="0"/>
    <s v="Procedimiento Abierto Simplificado"/>
    <s v="No"/>
    <n v="7865"/>
    <n v="7039.18"/>
    <s v=""/>
    <s v=""/>
    <s v=""/>
    <s v=""/>
    <s v="@2022/001763"/>
  </r>
  <r>
    <s v="JCCM"/>
    <s v="Presidencia de la Junta de Comunidades de Castilla-La Mancha"/>
    <s v="011562/2022"/>
    <x v="877"/>
    <x v="0"/>
    <s v="Procedimiento Abierto Simplificado"/>
    <s v="No"/>
    <n v="10285"/>
    <n v="9205.08"/>
    <s v=""/>
    <s v=""/>
    <s v=""/>
    <s v=""/>
    <s v="@2022/001763"/>
  </r>
  <r>
    <s v="JCCM"/>
    <s v="Presidencia de la Junta de Comunidades de Castilla-La Mancha"/>
    <s v="011561/2022"/>
    <x v="877"/>
    <x v="0"/>
    <s v="Procedimiento Abierto Simplificado"/>
    <s v="No"/>
    <n v="14520"/>
    <n v="12995.4"/>
    <s v=""/>
    <s v=""/>
    <s v=""/>
    <s v=""/>
    <s v="@2022/001763"/>
  </r>
  <r>
    <s v="JCCM"/>
    <s v="Consejeria de Fomento"/>
    <s v="028133/2022"/>
    <x v="878"/>
    <x v="2"/>
    <s v="Procedimiento Abierto Simplificado Abreviado"/>
    <s v="No"/>
    <n v="28154.1"/>
    <n v="25287.79"/>
    <s v=""/>
    <s v=""/>
    <s v=""/>
    <s v=""/>
    <s v="@2022/010988#001"/>
  </r>
  <r>
    <s v="JCCM"/>
    <s v="Presidencia de la Junta de Comunidades de Castilla-La Mancha"/>
    <s v="011558/2022"/>
    <x v="877"/>
    <x v="0"/>
    <s v="Procedimiento Abierto Simplificado"/>
    <s v="No"/>
    <n v="22990"/>
    <n v="20576.05"/>
    <s v=""/>
    <s v=""/>
    <s v=""/>
    <s v=""/>
    <s v="@2022/001763"/>
  </r>
  <r>
    <s v="JCCM"/>
    <s v="Presidencia de la Junta de Comunidades de Castilla-La Mancha"/>
    <s v="037531/2022"/>
    <x v="879"/>
    <x v="0"/>
    <s v="Procedimiento negociado sin publicidad"/>
    <s v="No"/>
    <n v="24865.5"/>
    <n v="24865.5"/>
    <s v="168"/>
    <s v="a"/>
    <s v="2"/>
    <s v="EXCLUSIVIDAD TÉCNICA, DE DERECHOS EXCLUSIVOS O ARTÍSTICA_x000a_"/>
    <s v="@2022/013157"/>
  </r>
  <r>
    <s v="JCCM"/>
    <s v="Presidencia de la Junta de Comunidades de Castilla-La Mancha"/>
    <s v="004678/2022"/>
    <x v="880"/>
    <x v="0"/>
    <s v="Procedimiento negociado sin publicidad"/>
    <s v="No"/>
    <n v="25000"/>
    <n v="25000"/>
    <s v="168"/>
    <s v="a"/>
    <s v="2"/>
    <s v="EXCLUSIVIDAD TÉCNICA, DE DERECHOS EXCLUSIVOS O ARTÍSTICA_x000a_"/>
    <s v="@2022/001016"/>
  </r>
  <r>
    <s v="JCCM"/>
    <s v="Presidencia de la Junta de Comunidades de Castilla-La Mancha"/>
    <s v="030398/2022"/>
    <x v="881"/>
    <x v="0"/>
    <s v="Procedimiento negociado sin publicidad"/>
    <s v="No"/>
    <n v="36300"/>
    <n v="36300"/>
    <s v="168"/>
    <s v="a"/>
    <s v="2"/>
    <s v="EXCLUSIVIDAD TÉCNICA, DE DERECHOS EXCLUSIVOS O ARTÍSTICA_x000a_"/>
    <s v="@2022/013104"/>
  </r>
  <r>
    <s v="JCCM"/>
    <s v="Consejeria de Fomento"/>
    <s v="022880/2022"/>
    <x v="882"/>
    <x v="2"/>
    <s v="Procedimiento Abierto Simplificado"/>
    <s v="No"/>
    <n v="38718.910000000003"/>
    <n v="37510"/>
    <s v=""/>
    <s v=""/>
    <s v=""/>
    <s v=""/>
    <s v="@2022/006205#001"/>
  </r>
  <r>
    <s v="JCCM"/>
    <s v="Presidencia de la Junta de Comunidades de Castilla-La Mancha"/>
    <s v="007632/2022"/>
    <x v="883"/>
    <x v="0"/>
    <s v="Procedimiento negociado sin publicidad"/>
    <s v="No"/>
    <n v="42350"/>
    <n v="42350"/>
    <s v="168"/>
    <s v="a"/>
    <s v="2"/>
    <s v="EXCLUSIVIDAD TÉCNICA, DE DERECHOS EXCLUSIVOS O ARTÍSTICA_x000a_"/>
    <s v="@2022/001328"/>
  </r>
  <r>
    <s v="JCCM"/>
    <s v="Presidencia de la Junta de Comunidades de Castilla-La Mancha"/>
    <s v="011560/2022"/>
    <x v="877"/>
    <x v="0"/>
    <s v="Procedimiento Abierto Simplificado"/>
    <s v="No"/>
    <n v="43560"/>
    <n v="41164.199999999997"/>
    <s v=""/>
    <s v=""/>
    <s v=""/>
    <s v=""/>
    <s v="@2022/001763"/>
  </r>
  <r>
    <s v="JCCM"/>
    <s v="Presidencia de la Junta de Comunidades de Castilla-La Mancha"/>
    <s v="014565/2022"/>
    <x v="884"/>
    <x v="0"/>
    <s v="Procedimiento negociado sin publicidad"/>
    <s v="No"/>
    <n v="43560"/>
    <n v="43560"/>
    <s v="168"/>
    <s v="a"/>
    <s v="2"/>
    <s v="EXCLUSIVIDAD TÉCNICA, DE DERECHOS EXCLUSIVOS O ARTÍSTICA_x000a_"/>
    <s v="@2022/004103"/>
  </r>
  <r>
    <s v="JCCM"/>
    <s v="Presidencia de la Junta de Comunidades de Castilla-La Mancha"/>
    <s v="004094/2022"/>
    <x v="885"/>
    <x v="0"/>
    <s v="Procedimiento negociado sin publicidad"/>
    <s v="No"/>
    <n v="45980"/>
    <n v="45980"/>
    <s v="168"/>
    <s v="a"/>
    <s v="2"/>
    <s v="EXCLUSIVIDAD TÉCNICA, DE DERECHOS EXCLUSIVOS O ARTÍSTICA_x000a_"/>
    <s v="@2022/001219"/>
  </r>
  <r>
    <s v="JCCM"/>
    <s v="Presidencia de la Junta de Comunidades de Castilla-La Mancha"/>
    <s v="030193/2022"/>
    <x v="886"/>
    <x v="0"/>
    <s v="Procedimiento negociado sin publicidad"/>
    <s v="No"/>
    <n v="48400"/>
    <n v="48400"/>
    <s v="168"/>
    <s v="a"/>
    <s v="2"/>
    <s v="EXCLUSIVIDAD TÉCNICA, DE DERECHOS EXCLUSIVOS O ARTÍSTICA_x000a_"/>
    <s v="@2022/007169"/>
  </r>
  <r>
    <s v="JCCM"/>
    <s v="Consejeria de Fomento"/>
    <s v="038246/2022"/>
    <x v="887"/>
    <x v="2"/>
    <s v="Procedimiento Abierto Simplificado Abreviado"/>
    <s v="No"/>
    <n v="57124.39"/>
    <n v="55981.9"/>
    <s v=""/>
    <s v=""/>
    <s v=""/>
    <s v=""/>
    <s v="@2022/014265#001"/>
  </r>
  <r>
    <s v="JCCM"/>
    <s v="Presidencia de la Junta de Comunidades de Castilla-La Mancha"/>
    <s v="005867.4/2020"/>
    <x v="888"/>
    <x v="0"/>
    <s v="Procedimiento abierto; multiplicidad de criterios"/>
    <s v="No"/>
    <n v="60000"/>
    <n v="60000"/>
    <m/>
    <m/>
    <m/>
    <m/>
    <s v="2019/025964"/>
  </r>
  <r>
    <s v="JCCM"/>
    <s v="Presidencia de la Junta de Comunidades de Castilla-La Mancha"/>
    <s v="024045/2022"/>
    <x v="889"/>
    <x v="0"/>
    <s v="Procedimiento negociado sin publicidad"/>
    <s v="No"/>
    <n v="60500"/>
    <n v="60500"/>
    <s v="168"/>
    <s v="a"/>
    <s v="2"/>
    <s v="EXCLUSIVIDAD TÉCNICA, DE DERECHOS EXCLUSIVOS O ARTÍSTICA_x000a_"/>
    <s v="@2022/004383"/>
  </r>
  <r>
    <s v="JCCM"/>
    <s v="Presidencia de la Junta de Comunidades de Castilla-La Mancha"/>
    <s v="027047/2022"/>
    <x v="890"/>
    <x v="0"/>
    <s v="Procedimiento Abierto Simplificado"/>
    <s v="No"/>
    <n v="67401.84"/>
    <n v="67401.84"/>
    <s v=""/>
    <s v=""/>
    <s v=""/>
    <s v=""/>
    <s v="@2022/006942"/>
  </r>
  <r>
    <s v="JCCM"/>
    <s v="Presidencia de la Junta de Comunidades de Castilla-La Mancha"/>
    <s v="030280/2022"/>
    <x v="891"/>
    <x v="0"/>
    <s v="Procedimiento negociado sin publicidad"/>
    <s v="No"/>
    <n v="70000"/>
    <n v="70000"/>
    <s v="168"/>
    <s v="a"/>
    <s v="2"/>
    <s v="EXCLUSIVIDAD TÉCNICA, DE DERECHOS EXCLUSIVOS O ARTÍSTICA_x000a_"/>
    <s v="@2022/013102"/>
  </r>
  <r>
    <s v="JCCM"/>
    <s v="Presidencia de la Junta de Comunidades de Castilla-La Mancha"/>
    <s v="005867.3/2020"/>
    <x v="888"/>
    <x v="0"/>
    <s v="Procedimiento abierto; multiplicidad de criterios"/>
    <s v="No"/>
    <n v="150000"/>
    <n v="150000"/>
    <m/>
    <m/>
    <m/>
    <m/>
    <s v="2019/025964"/>
  </r>
  <r>
    <s v="JCCM"/>
    <s v="Presidencia de la Junta de Comunidades de Castilla-La Mancha"/>
    <s v="005867.6/2020"/>
    <x v="888"/>
    <x v="0"/>
    <s v="Procedimiento abierto; multiplicidad de criterios"/>
    <s v="No"/>
    <n v="150000"/>
    <n v="150000"/>
    <m/>
    <m/>
    <m/>
    <m/>
    <s v="2019/025964"/>
  </r>
  <r>
    <s v="JCCM"/>
    <s v="Presidencia de la Junta de Comunidades de Castilla-La Mancha"/>
    <s v="008563/2022"/>
    <x v="892"/>
    <x v="0"/>
    <s v="Procedimiento negociado sin publicidad"/>
    <s v="No"/>
    <n v="181500"/>
    <n v="181500"/>
    <s v="168"/>
    <s v="a"/>
    <s v="2"/>
    <s v="EXCLUSIVIDAD TÉCNICA, DE DERECHOS EXCLUSIVOS O ARTÍSTICA_x000a_"/>
    <s v="@2022/002399"/>
  </r>
  <r>
    <s v="JCCM"/>
    <s v="Consejeria de Fomento"/>
    <s v="000018.3/2022"/>
    <x v="893"/>
    <x v="2"/>
    <s v="Procedimiento Abierto Simplificado"/>
    <s v="No"/>
    <n v="83216.47"/>
    <n v="83216.47"/>
    <m/>
    <m/>
    <m/>
    <m/>
    <s v="2021/012054"/>
  </r>
  <r>
    <s v="JCCM"/>
    <s v="Presidencia de la Junta de Comunidades de Castilla-La Mancha"/>
    <s v="028293/2022"/>
    <x v="894"/>
    <x v="0"/>
    <s v="Procedimiento abierto; multiplicidad de criterios"/>
    <s v="No"/>
    <n v="865000"/>
    <n v="842160"/>
    <s v=""/>
    <s v=""/>
    <s v=""/>
    <s v=""/>
    <s v="@2022/000341"/>
  </r>
  <r>
    <s v="JCCM"/>
    <s v="Consejeria de Fomento"/>
    <s v="028105/2022"/>
    <x v="895"/>
    <x v="2"/>
    <s v="Procedimiento Abierto Simplificado Abreviado"/>
    <s v="No"/>
    <n v="87140.13"/>
    <n v="84150"/>
    <s v=""/>
    <s v=""/>
    <s v=""/>
    <s v=""/>
    <s v="@2022/006631#001"/>
  </r>
  <r>
    <s v="JCCM"/>
    <s v="Consejeria de Fomento"/>
    <s v="033652/2022"/>
    <x v="896"/>
    <x v="2"/>
    <s v="Procedimiento Abierto Simplificado Abreviado"/>
    <s v="No"/>
    <n v="96528.8"/>
    <n v="95515.25"/>
    <s v=""/>
    <s v=""/>
    <s v=""/>
    <s v=""/>
    <s v="@2022/014838#001"/>
  </r>
  <r>
    <s v="JCCM"/>
    <s v="Consejeria de Fomento"/>
    <s v="044253/2022"/>
    <x v="897"/>
    <x v="2"/>
    <s v="Procedimiento Abierto Simplificado Abreviado"/>
    <s v="No"/>
    <n v="96703.2"/>
    <n v="84167.54"/>
    <s v=""/>
    <s v=""/>
    <s v=""/>
    <s v=""/>
    <s v="@2022/017671#001"/>
  </r>
  <r>
    <s v="JCCM"/>
    <s v="Consejeria de Fomento"/>
    <s v="000824.4/2018"/>
    <x v="898"/>
    <x v="1"/>
    <s v="Procedimiento abierto; multiplicidad de criterios"/>
    <s v="No"/>
    <n v="138501.54999999999"/>
    <n v="138501.54999999999"/>
    <m/>
    <m/>
    <m/>
    <m/>
    <s v="2018/000108"/>
  </r>
  <r>
    <s v="JCCM"/>
    <s v="Consejeria de Fomento"/>
    <s v="022227.1/2021"/>
    <x v="899"/>
    <x v="2"/>
    <s v="Procedimiento abierto. Un solo criterio"/>
    <s v="No"/>
    <n v="167139.38"/>
    <n v="167139.38"/>
    <m/>
    <m/>
    <m/>
    <m/>
    <s v="2021/000651"/>
  </r>
  <r>
    <s v="JCCM"/>
    <s v="Consejeria de Fomento"/>
    <s v="028864.2/2021"/>
    <x v="900"/>
    <x v="2"/>
    <s v="Procedimiento Abierto Simplificado"/>
    <s v="No"/>
    <n v="192042.03999999998"/>
    <n v="192042.03999999998"/>
    <m/>
    <m/>
    <m/>
    <m/>
    <s v="2021/007174"/>
  </r>
  <r>
    <s v="JCCM"/>
    <s v="Consejeria de Fomento"/>
    <s v="028243/2022"/>
    <x v="901"/>
    <x v="2"/>
    <s v="Procedimiento Abierto Simplificado"/>
    <s v="No"/>
    <n v="225114.33"/>
    <n v="191906"/>
    <s v=""/>
    <s v=""/>
    <s v=""/>
    <s v=""/>
    <s v="@2022/010653#001"/>
  </r>
  <r>
    <s v="JCCM"/>
    <s v="Consejeria de Fomento"/>
    <s v="029849/2022"/>
    <x v="902"/>
    <x v="2"/>
    <s v="Procedimiento Abierto Simplificado"/>
    <s v="No"/>
    <n v="229332.2"/>
    <n v="193120.56"/>
    <s v=""/>
    <s v=""/>
    <s v=""/>
    <s v=""/>
    <s v="@2022/012122#001"/>
  </r>
  <r>
    <s v="JCCM"/>
    <s v="Consejeria de Fomento"/>
    <s v="033224/2022"/>
    <x v="903"/>
    <x v="2"/>
    <s v="Procedimiento Abierto Simplificado"/>
    <s v="No"/>
    <n v="241902"/>
    <n v="235975.4"/>
    <s v=""/>
    <s v=""/>
    <s v=""/>
    <s v=""/>
    <s v="@2022/010561#001"/>
  </r>
  <r>
    <s v="JCCM"/>
    <s v="Consejeria de Fomento"/>
    <s v="029266/2022"/>
    <x v="904"/>
    <x v="2"/>
    <s v="Procedimiento Abierto Simplificado"/>
    <s v="No"/>
    <n v="286143.89"/>
    <n v="275985.78999999998"/>
    <s v=""/>
    <s v=""/>
    <s v=""/>
    <s v=""/>
    <s v="@2022/006632#001"/>
  </r>
  <r>
    <s v="JCCM"/>
    <s v="Consejeria de Fomento"/>
    <s v="023817/2022"/>
    <x v="905"/>
    <x v="2"/>
    <s v="Procedimiento Abierto Simplificado"/>
    <s v="No"/>
    <n v="291745.45"/>
    <n v="246554.08"/>
    <s v=""/>
    <s v=""/>
    <s v=""/>
    <s v=""/>
    <s v="@2022/004636#001"/>
  </r>
  <r>
    <s v="JCCM"/>
    <s v="Consejeria de Fomento"/>
    <s v="028093/2022"/>
    <x v="906"/>
    <x v="2"/>
    <s v="Procedimiento Abierto Simplificado"/>
    <s v="No"/>
    <n v="300070.8"/>
    <n v="291500"/>
    <s v=""/>
    <s v=""/>
    <s v=""/>
    <s v=""/>
    <s v="@2022/006759#001"/>
  </r>
  <r>
    <s v="JCCM"/>
    <s v="Consejeria de Fomento"/>
    <s v="029554/2022"/>
    <x v="907"/>
    <x v="2"/>
    <s v="Procedimiento Abierto Simplificado"/>
    <s v="No"/>
    <n v="305524.63"/>
    <n v="273444.53999999998"/>
    <s v=""/>
    <s v=""/>
    <s v=""/>
    <s v=""/>
    <s v="@2022/006709#001"/>
  </r>
  <r>
    <s v="JCCM"/>
    <s v="Consejeria de Fomento"/>
    <s v="043326/2022"/>
    <x v="908"/>
    <x v="2"/>
    <s v="Procedimiento Abierto Simplificado"/>
    <s v="No"/>
    <n v="370139.92"/>
    <n v="355619.9"/>
    <s v=""/>
    <s v=""/>
    <s v=""/>
    <s v=""/>
    <s v="@2022/014615#001"/>
  </r>
  <r>
    <s v="JCCM"/>
    <s v="Consejeria de Fomento"/>
    <s v="028161/2022"/>
    <x v="909"/>
    <x v="2"/>
    <s v="Procedimiento Abierto Simplificado"/>
    <s v="No"/>
    <n v="411833.55"/>
    <n v="366120.03"/>
    <s v=""/>
    <s v=""/>
    <s v=""/>
    <s v=""/>
    <s v="@2022/006624#001"/>
  </r>
  <r>
    <s v="JCCM"/>
    <s v="Consejeria de Fomento"/>
    <s v="043567/2022"/>
    <x v="910"/>
    <x v="2"/>
    <s v="Procedimiento Abierto Simplificado"/>
    <s v="No"/>
    <n v="414073.06"/>
    <n v="375100"/>
    <s v=""/>
    <s v=""/>
    <s v=""/>
    <s v=""/>
    <s v="@2022/014623#001"/>
  </r>
  <r>
    <s v="JCCM"/>
    <s v="Consejeria de Fomento"/>
    <s v="043702/2022"/>
    <x v="911"/>
    <x v="2"/>
    <s v="Procedimiento Abierto Simplificado"/>
    <s v="No"/>
    <n v="534801.6"/>
    <n v="427166.71999999997"/>
    <s v=""/>
    <s v=""/>
    <s v=""/>
    <s v=""/>
    <s v="@2022/011858#001"/>
  </r>
  <r>
    <s v="JCCM"/>
    <s v="Consejeria de Fomento"/>
    <s v="000018/2022"/>
    <x v="893"/>
    <x v="2"/>
    <s v="Procedimiento Abierto Simplificado"/>
    <s v="No"/>
    <n v="630750.43000000005"/>
    <n v="623962.36"/>
    <s v=""/>
    <s v=""/>
    <s v=""/>
    <s v=""/>
    <s v="@2021/012054#001"/>
  </r>
  <r>
    <s v="JCCM"/>
    <s v="Consejeria de Fomento"/>
    <s v="027136/2022"/>
    <x v="912"/>
    <x v="2"/>
    <s v="Procedimiento Abierto Simplificado"/>
    <s v="No"/>
    <n v="703606.93"/>
    <n v="663660.80000000005"/>
    <s v=""/>
    <s v=""/>
    <s v=""/>
    <s v=""/>
    <s v="@2022/003533#001"/>
  </r>
  <r>
    <s v="JCCM"/>
    <s v="Consejeria de Fomento"/>
    <s v="044434/2022"/>
    <x v="913"/>
    <x v="2"/>
    <s v="Procedimiento Abierto Simplificado"/>
    <s v="No"/>
    <n v="799643.31"/>
    <n v="748038.89"/>
    <s v=""/>
    <s v=""/>
    <s v=""/>
    <s v=""/>
    <s v="@2022/014622#001"/>
  </r>
  <r>
    <s v="JCCM"/>
    <s v="Consejeria de Fomento"/>
    <s v="000461/2022"/>
    <x v="914"/>
    <x v="2"/>
    <s v="Procedimiento abierto. Un solo criterio"/>
    <s v="No"/>
    <n v="1965521.85"/>
    <n v="1508341.46"/>
    <s v=""/>
    <s v=""/>
    <s v=""/>
    <s v=""/>
    <s v="@2021/011939#001"/>
  </r>
  <r>
    <s v="JCCM"/>
    <s v="Consejeria de Fomento"/>
    <s v="032504/2022"/>
    <x v="915"/>
    <x v="2"/>
    <s v="Procedimiento abierto. Un solo criterio"/>
    <s v="No"/>
    <n v="2868821.13"/>
    <n v="2635380"/>
    <s v=""/>
    <s v=""/>
    <s v=""/>
    <s v=""/>
    <s v="@2022/005227#001"/>
  </r>
  <r>
    <s v="JCCM"/>
    <s v="Consejeria de Fomento"/>
    <s v="033695/2022"/>
    <x v="916"/>
    <x v="2"/>
    <s v="Procedimiento abierto; multiplicidad de criterios"/>
    <s v="No"/>
    <n v="3798192.06"/>
    <n v="3417993.03"/>
    <s v=""/>
    <s v=""/>
    <s v=""/>
    <s v=""/>
    <s v="@2022/001339#001"/>
  </r>
  <r>
    <s v="JCCM"/>
    <s v="Consejeria de Fomento"/>
    <s v="044569/2022"/>
    <x v="917"/>
    <x v="2"/>
    <s v="Procedimiento abierto. Un solo criterio"/>
    <s v="No"/>
    <n v="4402711.17"/>
    <n v="3496900"/>
    <s v=""/>
    <s v=""/>
    <s v=""/>
    <s v=""/>
    <s v="@2022/010178#002"/>
  </r>
  <r>
    <s v="JCCM"/>
    <s v="Consejeria de Fomento"/>
    <s v="015047/2022"/>
    <x v="918"/>
    <x v="2"/>
    <s v="Procedimiento abierto; multiplicidad de criterios"/>
    <s v="No"/>
    <n v="4800000"/>
    <n v="4235000"/>
    <s v=""/>
    <s v=""/>
    <s v=""/>
    <s v=""/>
    <s v="@2021/017542#001"/>
  </r>
  <r>
    <s v="JCCM"/>
    <s v="Consejeria de Fomento"/>
    <s v="044670/2022"/>
    <x v="919"/>
    <x v="2"/>
    <s v="Procedimiento abierto. Un solo criterio"/>
    <s v="No"/>
    <n v="5948878.4699999997"/>
    <n v="5120199.7"/>
    <s v=""/>
    <s v=""/>
    <s v=""/>
    <s v=""/>
    <s v="@2022/011748#001"/>
  </r>
  <r>
    <s v="JCCM"/>
    <s v="Consejeria de Hacienda y Administraciones Publicas"/>
    <s v="038777/2022"/>
    <x v="920"/>
    <x v="2"/>
    <s v="Procedimiento Abierto Simplificado Abreviado"/>
    <s v="No"/>
    <n v="85193.04"/>
    <n v="68340.800000000003"/>
    <s v=""/>
    <s v=""/>
    <s v=""/>
    <s v=""/>
    <s v="@2022/009594#001"/>
  </r>
  <r>
    <s v="JCCM"/>
    <s v="Consejeria de Hacienda y Administraciones Publicas"/>
    <s v="007503/2022"/>
    <x v="921"/>
    <x v="2"/>
    <s v="Procedimiento Abierto Simplificado"/>
    <s v="No"/>
    <n v="189174.38"/>
    <n v="179677.82"/>
    <s v=""/>
    <s v=""/>
    <s v=""/>
    <s v=""/>
    <s v="@2022/000194#001"/>
  </r>
  <r>
    <s v="JCCM"/>
    <s v="Consejeria de Hacienda y Administraciones Publicas"/>
    <s v="044341/2022"/>
    <x v="922"/>
    <x v="2"/>
    <s v="Procedimiento Abierto Simplificado"/>
    <s v="No"/>
    <n v="470127.35"/>
    <n v="384450.88"/>
    <s v=""/>
    <s v=""/>
    <s v=""/>
    <s v=""/>
    <s v="@2022/011737#001"/>
  </r>
  <r>
    <s v="JCCM"/>
    <s v="Consejeria de Hacienda y Administraciones Publicas"/>
    <s v="011730/2022"/>
    <x v="923"/>
    <x v="2"/>
    <s v="Procedimiento Abierto Simplificado"/>
    <s v="No"/>
    <n v="850950.89"/>
    <n v="816103.1"/>
    <s v=""/>
    <s v=""/>
    <s v=""/>
    <s v=""/>
    <s v="@2022/000170#001"/>
  </r>
  <r>
    <s v="JCCM"/>
    <s v="Consejeria de Hacienda y Administraciones Publicas"/>
    <s v="004152/2022"/>
    <x v="924"/>
    <x v="2"/>
    <s v="Procedimiento Abierto Simplificado"/>
    <s v="No"/>
    <n v="901863.47"/>
    <n v="901861.4"/>
    <s v=""/>
    <s v=""/>
    <s v=""/>
    <s v=""/>
    <s v="@2021/013968#001"/>
  </r>
  <r>
    <s v="JCCM"/>
    <s v="Consejeria de Hacienda y Administraciones Publicas"/>
    <s v="007661/2022"/>
    <x v="925"/>
    <x v="2"/>
    <s v="Procedimiento Abierto Simplificado"/>
    <s v="No"/>
    <n v="933608.23"/>
    <n v="529356.11"/>
    <s v=""/>
    <s v=""/>
    <s v=""/>
    <s v=""/>
    <s v="@2021/015868#001"/>
  </r>
  <r>
    <s v="JCCM"/>
    <s v="Consejeria de Hacienda y Administraciones Publicas"/>
    <s v="012208/2022"/>
    <x v="926"/>
    <x v="2"/>
    <s v="Procedimiento abierto; multiplicidad de criterios"/>
    <s v="No"/>
    <n v="3196540.05"/>
    <n v="2876886.05"/>
    <s v=""/>
    <s v=""/>
    <s v=""/>
    <s v=""/>
    <s v="@2022/000213#001"/>
  </r>
  <r>
    <s v="JCCM"/>
    <s v="Consejeria de Hacienda y Administraciones Publicas"/>
    <s v="009239/2022"/>
    <x v="927"/>
    <x v="2"/>
    <s v="Procedimiento abierto; multiplicidad de criterios"/>
    <s v="No"/>
    <n v="33611940.119999997"/>
    <n v="30431394.52"/>
    <s v=""/>
    <s v=""/>
    <s v=""/>
    <s v=""/>
    <s v="@2022/000678#001"/>
  </r>
  <r>
    <s v="JCCM"/>
    <s v="Consejeria de Agricultura, Agua y Desarrollo Rural"/>
    <s v="001464/2022"/>
    <x v="928"/>
    <x v="3"/>
    <s v="Basado en un Acuerdo Marco"/>
    <s v="No"/>
    <n v="166.01"/>
    <n v="166.01"/>
    <s v=""/>
    <s v=""/>
    <s v=""/>
    <s v=""/>
    <s v="2022/000090"/>
  </r>
  <r>
    <s v="JCCM"/>
    <s v="Consejeria de Agricultura, Agua y Desarrollo Rural"/>
    <s v="003050/2022"/>
    <x v="929"/>
    <x v="3"/>
    <s v="Basado en un Acuerdo Marco"/>
    <s v="No"/>
    <n v="409.66"/>
    <n v="409.66"/>
    <s v=""/>
    <s v=""/>
    <s v=""/>
    <s v=""/>
    <s v="2022/000104"/>
  </r>
  <r>
    <s v="JCCM"/>
    <s v="Consejeria de Agricultura, Agua y Desarrollo Rural"/>
    <s v="001467/2022"/>
    <x v="930"/>
    <x v="3"/>
    <s v="Basado en un Acuerdo Marco"/>
    <s v="No"/>
    <n v="479.74"/>
    <n v="479.74"/>
    <s v=""/>
    <s v=""/>
    <s v=""/>
    <s v=""/>
    <s v="2022/000096"/>
  </r>
  <r>
    <s v="JCCM"/>
    <s v="Consejeria de Agricultura, Agua y Desarrollo Rural"/>
    <s v="001420/2022"/>
    <x v="931"/>
    <x v="3"/>
    <s v="Basado en un Acuerdo Marco"/>
    <s v="No"/>
    <n v="662.79"/>
    <n v="662.79"/>
    <s v=""/>
    <s v=""/>
    <s v=""/>
    <s v=""/>
    <s v="2022/000091"/>
  </r>
  <r>
    <s v="JCCM"/>
    <s v="Consejeria de Agricultura, Agua y Desarrollo Rural"/>
    <s v="001426/2022"/>
    <x v="932"/>
    <x v="3"/>
    <s v="Basado en un Acuerdo Marco"/>
    <s v="No"/>
    <n v="678.96"/>
    <n v="678.96"/>
    <s v=""/>
    <s v=""/>
    <s v=""/>
    <s v=""/>
    <s v="2022/000094"/>
  </r>
  <r>
    <s v="JCCM"/>
    <s v="Consejeria de Agricultura, Agua y Desarrollo Rural"/>
    <s v="001437/2022"/>
    <x v="933"/>
    <x v="3"/>
    <s v="Basado en un Acuerdo Marco"/>
    <s v="No"/>
    <n v="678.96"/>
    <n v="678.96"/>
    <s v=""/>
    <s v=""/>
    <s v=""/>
    <s v=""/>
    <s v="2022/000095"/>
  </r>
  <r>
    <s v="JCCM"/>
    <s v="Consejeria de Agricultura, Agua y Desarrollo Rural"/>
    <s v="001412/2022"/>
    <x v="934"/>
    <x v="3"/>
    <s v="Basado en un Acuerdo Marco"/>
    <s v="No"/>
    <n v="918.83"/>
    <n v="918.83"/>
    <s v=""/>
    <s v=""/>
    <s v=""/>
    <s v=""/>
    <s v="2022/000092"/>
  </r>
  <r>
    <s v="JCCM"/>
    <s v="Consejeria de Agricultura, Agua y Desarrollo Rural"/>
    <s v="001419/2022"/>
    <x v="935"/>
    <x v="3"/>
    <s v="Basado en un Acuerdo Marco"/>
    <s v="No"/>
    <n v="959.48"/>
    <n v="959.48"/>
    <s v=""/>
    <s v=""/>
    <s v=""/>
    <s v=""/>
    <s v="2022/000093"/>
  </r>
  <r>
    <s v="JCCM"/>
    <s v="Consejeria de Agricultura, Agua y Desarrollo Rural"/>
    <s v="001552/2022"/>
    <x v="936"/>
    <x v="3"/>
    <s v="Basado en un Acuerdo Marco"/>
    <s v="No"/>
    <n v="970.71"/>
    <n v="970.71"/>
    <s v=""/>
    <s v=""/>
    <s v=""/>
    <s v=""/>
    <s v="2022/000111"/>
  </r>
  <r>
    <s v="JCCM"/>
    <s v="Consejeria de Agricultura, Agua y Desarrollo Rural"/>
    <s v="001408/2022"/>
    <x v="937"/>
    <x v="3"/>
    <s v="Basado en un Acuerdo Marco"/>
    <s v="No"/>
    <n v="1118.04"/>
    <n v="1118.04"/>
    <s v=""/>
    <s v=""/>
    <s v=""/>
    <s v=""/>
    <s v="2022/000089"/>
  </r>
  <r>
    <s v="JCCM"/>
    <s v="Consejeria de Agricultura, Agua y Desarrollo Rural"/>
    <s v="001468/2022"/>
    <x v="938"/>
    <x v="3"/>
    <s v="Basado en un Acuerdo Marco"/>
    <s v="No"/>
    <n v="1505.05"/>
    <n v="1505.05"/>
    <s v=""/>
    <s v=""/>
    <s v=""/>
    <s v=""/>
    <s v="2022/000109"/>
  </r>
  <r>
    <s v="JCCM"/>
    <s v="Consejeria de Agricultura, Agua y Desarrollo Rural"/>
    <s v="001471/2022"/>
    <x v="939"/>
    <x v="3"/>
    <s v="Basado en un Acuerdo Marco"/>
    <s v="No"/>
    <n v="1665.35"/>
    <n v="1665.35"/>
    <s v=""/>
    <s v=""/>
    <s v=""/>
    <s v=""/>
    <s v="2022/000110"/>
  </r>
  <r>
    <s v="JCCM"/>
    <s v="Consejeria de Agricultura, Agua y Desarrollo Rural"/>
    <s v="001439/2022"/>
    <x v="940"/>
    <x v="3"/>
    <s v="Basado en un Acuerdo Marco"/>
    <s v="No"/>
    <n v="1678.71"/>
    <n v="1678.71"/>
    <s v=""/>
    <s v=""/>
    <s v=""/>
    <s v=""/>
    <s v="2022/000105"/>
  </r>
  <r>
    <s v="JCCM"/>
    <s v="Consejeria de Agricultura, Agua y Desarrollo Rural"/>
    <s v="003720/2022"/>
    <x v="941"/>
    <x v="3"/>
    <s v="Basado en un Acuerdo Marco"/>
    <s v="No"/>
    <n v="2040.44"/>
    <n v="1602.66"/>
    <s v=""/>
    <s v=""/>
    <s v=""/>
    <s v=""/>
    <s v="@2022/000051"/>
  </r>
  <r>
    <s v="JCCM"/>
    <s v="Consejeria de Agricultura, Agua y Desarrollo Rural"/>
    <s v="001451/2022"/>
    <x v="942"/>
    <x v="3"/>
    <s v="Basado en un Acuerdo Marco"/>
    <s v="No"/>
    <n v="2128.44"/>
    <n v="2128.44"/>
    <s v=""/>
    <s v=""/>
    <s v=""/>
    <s v=""/>
    <s v="2022/000106"/>
  </r>
  <r>
    <s v="JCCM"/>
    <s v="Consejeria de Agricultura, Agua y Desarrollo Rural"/>
    <s v="001466/2022"/>
    <x v="943"/>
    <x v="3"/>
    <s v="Basado en un Acuerdo Marco"/>
    <s v="No"/>
    <n v="2141.8000000000002"/>
    <n v="2141.8000000000002"/>
    <s v=""/>
    <s v=""/>
    <s v=""/>
    <s v=""/>
    <s v="2022/000108"/>
  </r>
  <r>
    <s v="JCCM"/>
    <s v="Consejeria de Agricultura, Agua y Desarrollo Rural"/>
    <s v="003320/2022"/>
    <x v="944"/>
    <x v="3"/>
    <s v="Basado en un Acuerdo Marco"/>
    <s v="No"/>
    <n v="2317.39"/>
    <n v="1958.75"/>
    <s v=""/>
    <s v=""/>
    <s v=""/>
    <s v=""/>
    <s v="@2022/000084"/>
  </r>
  <r>
    <s v="JCCM"/>
    <s v="Consejeria de Agricultura, Agua y Desarrollo Rural"/>
    <s v="001438/2022"/>
    <x v="945"/>
    <x v="3"/>
    <s v="Basado en un Acuerdo Marco"/>
    <s v="No"/>
    <n v="2529.19"/>
    <n v="2529.19"/>
    <s v=""/>
    <s v=""/>
    <s v=""/>
    <s v=""/>
    <s v="2022/000103"/>
  </r>
  <r>
    <s v="JCCM"/>
    <s v="Consejeria de Agricultura, Agua y Desarrollo Rural"/>
    <s v="007629.1/2021"/>
    <x v="946"/>
    <x v="3"/>
    <s v="Basado en un Acuerdo Marco"/>
    <s v="No"/>
    <n v="3790.23"/>
    <n v="3790.23"/>
    <m/>
    <m/>
    <m/>
    <m/>
    <s v="2021/001356"/>
  </r>
  <r>
    <s v="JCCM"/>
    <s v="Consejeria de Agricultura, Agua y Desarrollo Rural"/>
    <s v="003318/2022"/>
    <x v="947"/>
    <x v="3"/>
    <s v="Basado en un Acuerdo Marco"/>
    <s v="No"/>
    <n v="4777.8500000000004"/>
    <n v="4777.8500000000004"/>
    <s v=""/>
    <s v=""/>
    <s v=""/>
    <s v=""/>
    <s v="@2022/000057"/>
  </r>
  <r>
    <s v="JCCM"/>
    <s v="Consejeria de Agricultura, Agua y Desarrollo Rural"/>
    <s v="038424/2022"/>
    <x v="948"/>
    <x v="3"/>
    <s v="Basado en un Acuerdo Marco"/>
    <s v="No"/>
    <n v="4890.07"/>
    <n v="4890.07"/>
    <s v=""/>
    <s v=""/>
    <s v=""/>
    <s v=""/>
    <s v="2022/015907"/>
  </r>
  <r>
    <s v="JCCM"/>
    <s v="Consejeria de Agricultura, Agua y Desarrollo Rural"/>
    <s v="003731/2022"/>
    <x v="949"/>
    <x v="3"/>
    <s v="Basado en un Acuerdo Marco"/>
    <s v="No"/>
    <n v="4913.71"/>
    <n v="4176.68"/>
    <s v=""/>
    <s v=""/>
    <s v=""/>
    <s v=""/>
    <s v="@2022/000056"/>
  </r>
  <r>
    <s v="JCCM"/>
    <s v="Consejeria de Agricultura, Agua y Desarrollo Rural"/>
    <s v="008337.1/2021"/>
    <x v="950"/>
    <x v="3"/>
    <s v="Basado en un Acuerdo Marco"/>
    <s v="No"/>
    <n v="5685.33"/>
    <n v="5685.33"/>
    <m/>
    <m/>
    <m/>
    <m/>
    <s v="2021/001338"/>
  </r>
  <r>
    <s v="JCCM"/>
    <s v="Consejeria de Agricultura, Agua y Desarrollo Rural"/>
    <s v="043240/2022"/>
    <x v="951"/>
    <x v="3"/>
    <s v="Basado en un Acuerdo Marco"/>
    <s v="No"/>
    <n v="8000"/>
    <n v="8000"/>
    <s v=""/>
    <s v=""/>
    <s v=""/>
    <s v=""/>
    <s v="2022/018263"/>
  </r>
  <r>
    <s v="JCCM"/>
    <s v="Consejeria de Agricultura, Agua y Desarrollo Rural"/>
    <s v="000477/2022"/>
    <x v="952"/>
    <x v="3"/>
    <s v="Basado en un Acuerdo Marco"/>
    <s v="No"/>
    <n v="10109.549999999999"/>
    <n v="10109.549999999999"/>
    <s v=""/>
    <s v=""/>
    <s v=""/>
    <s v=""/>
    <s v="2021/018779"/>
  </r>
  <r>
    <s v="JCCM"/>
    <s v="Consejeria de Agricultura, Agua y Desarrollo Rural"/>
    <s v="022876/2022"/>
    <x v="953"/>
    <x v="3"/>
    <s v="Basado en un Acuerdo Marco"/>
    <s v="No"/>
    <n v="11000"/>
    <n v="11000"/>
    <s v=""/>
    <s v=""/>
    <s v=""/>
    <s v=""/>
    <s v="2022/010672"/>
  </r>
  <r>
    <s v="JCCM"/>
    <s v="Consejeria de Agricultura, Agua y Desarrollo Rural"/>
    <s v="022878/2022"/>
    <x v="953"/>
    <x v="3"/>
    <s v="Basado en un Acuerdo Marco"/>
    <s v="No"/>
    <n v="29000"/>
    <n v="29000"/>
    <s v=""/>
    <s v=""/>
    <s v=""/>
    <s v=""/>
    <s v="2022/010681"/>
  </r>
  <r>
    <s v="JCCM"/>
    <s v="Consejeria de Agricultura, Agua y Desarrollo Rural"/>
    <s v="043346/2022"/>
    <x v="954"/>
    <x v="3"/>
    <s v="Basado en un Acuerdo Marco"/>
    <s v="No"/>
    <n v="30000"/>
    <n v="30000"/>
    <s v=""/>
    <s v=""/>
    <s v=""/>
    <s v=""/>
    <s v="2022/018268"/>
  </r>
  <r>
    <s v="JCCM"/>
    <s v="Consejeria de Agricultura, Agua y Desarrollo Rural"/>
    <s v="001012/2022"/>
    <x v="955"/>
    <x v="3"/>
    <s v="Procedimiento abierto; multiplicidad de criterios"/>
    <s v="No"/>
    <n v="37351.97"/>
    <n v="36258.199999999997"/>
    <s v=""/>
    <s v=""/>
    <s v=""/>
    <s v=""/>
    <s v="@2021/010309"/>
  </r>
  <r>
    <s v="JCCM"/>
    <s v="Consejeria de Agricultura, Agua y Desarrollo Rural"/>
    <s v="039179/2022"/>
    <x v="956"/>
    <x v="3"/>
    <s v="Basado en un Acuerdo Marco"/>
    <s v="No"/>
    <n v="38332.81"/>
    <n v="38332.81"/>
    <s v=""/>
    <s v=""/>
    <s v=""/>
    <s v=""/>
    <s v="2022/018356"/>
  </r>
  <r>
    <s v="JCCM"/>
    <s v="Consejeria de Agricultura, Agua y Desarrollo Rural"/>
    <s v="033641/2022"/>
    <x v="957"/>
    <x v="3"/>
    <s v="Basado en un Acuerdo Marco"/>
    <s v="No"/>
    <n v="42000"/>
    <n v="42000"/>
    <s v=""/>
    <s v=""/>
    <s v=""/>
    <s v=""/>
    <s v="2022/015248"/>
  </r>
  <r>
    <s v="JCCM"/>
    <s v="Consejeria de Agricultura, Agua y Desarrollo Rural"/>
    <s v="008577/2022"/>
    <x v="958"/>
    <x v="3"/>
    <s v="Basado en un Acuerdo Marco"/>
    <s v="No"/>
    <n v="47700"/>
    <n v="47700"/>
    <s v=""/>
    <s v=""/>
    <s v=""/>
    <s v=""/>
    <s v="2022/001229"/>
  </r>
  <r>
    <s v="JCCM"/>
    <s v="Consejeria de Agricultura, Agua y Desarrollo Rural"/>
    <s v="001011/2022"/>
    <x v="955"/>
    <x v="3"/>
    <s v="Procedimiento abierto; multiplicidad de criterios"/>
    <s v="No"/>
    <n v="47757.43"/>
    <n v="46359.54"/>
    <s v=""/>
    <s v=""/>
    <s v=""/>
    <s v=""/>
    <s v="@2021/010309"/>
  </r>
  <r>
    <s v="JCCM"/>
    <s v="Consejeria de Agricultura, Agua y Desarrollo Rural"/>
    <s v="033622/2022"/>
    <x v="959"/>
    <x v="3"/>
    <s v="Procedimiento Abierto Simplificado"/>
    <s v="No"/>
    <n v="48932.4"/>
    <n v="24408.12"/>
    <s v=""/>
    <s v=""/>
    <s v=""/>
    <s v=""/>
    <s v="@2022/014218"/>
  </r>
  <r>
    <s v="JCCM"/>
    <s v="Consejeria de Agricultura, Agua y Desarrollo Rural"/>
    <s v="036616/2022"/>
    <x v="960"/>
    <x v="3"/>
    <s v="Basado en un Acuerdo Marco"/>
    <s v="No"/>
    <n v="50777.69"/>
    <n v="50777.69"/>
    <s v=""/>
    <s v=""/>
    <s v=""/>
    <s v=""/>
    <s v="2022/015871"/>
  </r>
  <r>
    <s v="JCCM"/>
    <s v="Consejeria de Agricultura, Agua y Desarrollo Rural"/>
    <s v="044768/2022"/>
    <x v="961"/>
    <x v="3"/>
    <s v="Procedimiento abierto; multiplicidad de criterios"/>
    <s v="No"/>
    <n v="56503.72"/>
    <n v="53612.83"/>
    <s v=""/>
    <s v=""/>
    <s v=""/>
    <s v=""/>
    <s v="@2022/011742"/>
  </r>
  <r>
    <s v="JCCM"/>
    <s v="Consejeria de Agricultura, Agua y Desarrollo Rural"/>
    <s v="008564/2022"/>
    <x v="962"/>
    <x v="3"/>
    <s v="Basado en un Acuerdo Marco"/>
    <s v="No"/>
    <n v="60000"/>
    <n v="60000"/>
    <s v=""/>
    <s v=""/>
    <s v=""/>
    <s v=""/>
    <s v="2022/001230"/>
  </r>
  <r>
    <s v="JCCM"/>
    <s v="Consejeria de Agricultura, Agua y Desarrollo Rural"/>
    <s v="023263/2022"/>
    <x v="963"/>
    <x v="3"/>
    <s v="Procedimiento Abierto Simplificado Abreviado"/>
    <s v="No"/>
    <n v="61710"/>
    <n v="59850.34"/>
    <s v=""/>
    <s v=""/>
    <s v=""/>
    <s v=""/>
    <s v="@2022/005204"/>
  </r>
  <r>
    <s v="JCCM"/>
    <s v="Consejeria de Agricultura, Agua y Desarrollo Rural"/>
    <s v="044769/2022"/>
    <x v="961"/>
    <x v="3"/>
    <s v="Procedimiento abierto; multiplicidad de criterios"/>
    <s v="No"/>
    <n v="62010.09"/>
    <n v="58838.33"/>
    <s v=""/>
    <s v=""/>
    <s v=""/>
    <s v=""/>
    <s v="@2022/011742"/>
  </r>
  <r>
    <s v="JCCM"/>
    <s v="Consejeria de Agricultura, Agua y Desarrollo Rural"/>
    <s v="027150/2022"/>
    <x v="964"/>
    <x v="3"/>
    <s v="Basado en un Acuerdo Marco"/>
    <s v="No"/>
    <n v="62547.59"/>
    <n v="62547.59"/>
    <s v=""/>
    <s v=""/>
    <s v=""/>
    <s v=""/>
    <s v="2022/012592"/>
  </r>
  <r>
    <s v="JCCM"/>
    <s v="Consejeria de Agricultura, Agua y Desarrollo Rural"/>
    <s v="033621/2022"/>
    <x v="959"/>
    <x v="3"/>
    <s v="Procedimiento Abierto Simplificado"/>
    <s v="No"/>
    <n v="63408.84"/>
    <n v="21316.81"/>
    <s v=""/>
    <s v=""/>
    <s v=""/>
    <s v=""/>
    <s v="@2022/014218"/>
  </r>
  <r>
    <s v="JCCM"/>
    <s v="Consejeria de Agricultura, Agua y Desarrollo Rural"/>
    <s v="008399/2022"/>
    <x v="965"/>
    <x v="3"/>
    <s v="Basado en un Acuerdo Marco"/>
    <s v="No"/>
    <n v="64000"/>
    <n v="64000"/>
    <s v=""/>
    <s v=""/>
    <s v=""/>
    <s v=""/>
    <s v="2022/001228"/>
  </r>
  <r>
    <s v="JCCM"/>
    <s v="Consejeria de Agricultura, Agua y Desarrollo Rural"/>
    <s v="030245/2022"/>
    <x v="966"/>
    <x v="3"/>
    <s v="Basado en un Acuerdo Marco"/>
    <s v="No"/>
    <n v="66556.850000000006"/>
    <n v="66556.850000000006"/>
    <s v=""/>
    <s v=""/>
    <s v=""/>
    <s v=""/>
    <s v="2022/014455"/>
  </r>
  <r>
    <s v="JCCM"/>
    <s v="Consejeria de Agricultura, Agua y Desarrollo Rural"/>
    <s v="008570/2022"/>
    <x v="967"/>
    <x v="3"/>
    <s v="Basado en un Acuerdo Marco"/>
    <s v="No"/>
    <n v="72000"/>
    <n v="72000"/>
    <s v=""/>
    <s v=""/>
    <s v=""/>
    <s v=""/>
    <s v="2022/001231"/>
  </r>
  <r>
    <s v="JCCM"/>
    <s v="Consejeria de Agricultura, Agua y Desarrollo Rural"/>
    <s v="039180/2022"/>
    <x v="968"/>
    <x v="3"/>
    <s v="Basado en un Acuerdo Marco"/>
    <s v="No"/>
    <n v="76665.600000000006"/>
    <n v="76665.600000000006"/>
    <s v=""/>
    <s v=""/>
    <s v=""/>
    <s v=""/>
    <s v="2022/018357"/>
  </r>
  <r>
    <s v="JCCM"/>
    <s v="Consejeria de Agricultura, Agua y Desarrollo Rural"/>
    <s v="033657/2022"/>
    <x v="969"/>
    <x v="3"/>
    <s v="Basado en un Acuerdo Marco"/>
    <s v="No"/>
    <n v="78000"/>
    <n v="78000"/>
    <s v=""/>
    <s v=""/>
    <s v=""/>
    <s v=""/>
    <s v="2022/015417"/>
  </r>
  <r>
    <s v="JCCM"/>
    <s v="Consejeria de Agricultura, Agua y Desarrollo Rural"/>
    <s v="028290/2022"/>
    <x v="970"/>
    <x v="3"/>
    <s v="Basado en un Acuerdo Marco"/>
    <s v="No"/>
    <n v="81000"/>
    <n v="81000"/>
    <s v=""/>
    <s v=""/>
    <s v=""/>
    <s v=""/>
    <s v="2022/009811"/>
  </r>
  <r>
    <s v="JCCM"/>
    <s v="Consejeria de Agricultura, Agua y Desarrollo Rural"/>
    <s v="000727/2022"/>
    <x v="955"/>
    <x v="3"/>
    <s v="Procedimiento abierto; multiplicidad de criterios"/>
    <s v="No"/>
    <n v="116091.92"/>
    <n v="106761.94"/>
    <s v=""/>
    <s v=""/>
    <s v=""/>
    <s v=""/>
    <s v="@2021/010309"/>
  </r>
  <r>
    <s v="JCCM"/>
    <s v="Consejeria de Agricultura, Agua y Desarrollo Rural"/>
    <s v="044767/2022"/>
    <x v="961"/>
    <x v="3"/>
    <s v="Procedimiento abierto; multiplicidad de criterios"/>
    <s v="No"/>
    <n v="145983.07"/>
    <n v="128465.11"/>
    <s v=""/>
    <s v=""/>
    <s v=""/>
    <s v=""/>
    <s v="@2022/011742"/>
  </r>
  <r>
    <s v="JCCM"/>
    <s v="Consejeria de Agricultura, Agua y Desarrollo Rural"/>
    <s v="044786/2022"/>
    <x v="971"/>
    <x v="3"/>
    <s v="Procedimiento abierto; multiplicidad de criterios"/>
    <s v="No"/>
    <n v="167328.60999999999"/>
    <n v="129995.12"/>
    <s v=""/>
    <s v=""/>
    <s v=""/>
    <s v=""/>
    <s v="@2022/011386"/>
  </r>
  <r>
    <s v="JCCM"/>
    <s v="Consejeria de Agricultura, Agua y Desarrollo Rural"/>
    <s v="036590/2022"/>
    <x v="972"/>
    <x v="3"/>
    <s v="Procedimiento Abierto Simplificado"/>
    <s v="No"/>
    <n v="168196.05"/>
    <n v="168196.05"/>
    <s v=""/>
    <s v=""/>
    <s v=""/>
    <s v=""/>
    <s v="@2022/010269"/>
  </r>
  <r>
    <s v="JCCM"/>
    <s v="Consejeria de Agricultura, Agua y Desarrollo Rural"/>
    <s v="044784/2022"/>
    <x v="971"/>
    <x v="3"/>
    <s v="Procedimiento abierto; multiplicidad de criterios"/>
    <s v="No"/>
    <n v="173363.64"/>
    <n v="134683.62"/>
    <s v=""/>
    <s v=""/>
    <s v=""/>
    <s v=""/>
    <s v="@2022/011386"/>
  </r>
  <r>
    <s v="JCCM"/>
    <s v="Consejeria de Agricultura, Agua y Desarrollo Rural"/>
    <s v="003355/2022"/>
    <x v="973"/>
    <x v="3"/>
    <s v="Basado en un Acuerdo Marco"/>
    <s v="No"/>
    <n v="234962.68"/>
    <n v="234962.67"/>
    <s v=""/>
    <s v=""/>
    <s v=""/>
    <s v=""/>
    <s v="2022/000532"/>
  </r>
  <r>
    <s v="JCCM"/>
    <s v="Consejeria de Agricultura, Agua y Desarrollo Rural"/>
    <s v="044783/2022"/>
    <x v="971"/>
    <x v="3"/>
    <s v="Procedimiento abierto; multiplicidad de criterios"/>
    <s v="No"/>
    <n v="358997.14"/>
    <n v="272478.84000000003"/>
    <s v=""/>
    <s v=""/>
    <s v=""/>
    <s v=""/>
    <s v="@2022/011386"/>
  </r>
  <r>
    <s v="JCCM"/>
    <s v="Consejeria de Bienestar Social"/>
    <s v="001400.2/2018"/>
    <x v="974"/>
    <x v="3"/>
    <s v="Procedimiento abierto. Un solo criterio"/>
    <s v="No"/>
    <n v="0"/>
    <n v="0"/>
    <m/>
    <m/>
    <m/>
    <m/>
    <s v="2018/006970"/>
  </r>
  <r>
    <s v="JCCM"/>
    <s v="Consejeria de Bienestar Social"/>
    <s v="001085/2022"/>
    <x v="975"/>
    <x v="3"/>
    <s v="Procedimiento Abierto Simplificado Abreviado"/>
    <s v="No"/>
    <n v="3229.49"/>
    <n v="2617.23"/>
    <s v=""/>
    <s v=""/>
    <s v=""/>
    <s v=""/>
    <s v="@2021/012249"/>
  </r>
  <r>
    <s v="JCCM"/>
    <s v="Consejeria de Bienestar Social"/>
    <s v="032440/2022"/>
    <x v="976"/>
    <x v="3"/>
    <s v="Procedimiento Abierto Simplificado"/>
    <s v="No"/>
    <n v="4043.31"/>
    <n v="3733.46"/>
    <s v=""/>
    <s v=""/>
    <s v=""/>
    <s v=""/>
    <s v="@2022/007496"/>
  </r>
  <r>
    <s v="JCCM"/>
    <s v="Consejeria de Bienestar Social"/>
    <s v="003913/2022"/>
    <x v="977"/>
    <x v="3"/>
    <s v="Basado en un Acuerdo Marco"/>
    <s v="No"/>
    <n v="4647.37"/>
    <n v="4647.37"/>
    <s v=""/>
    <s v=""/>
    <s v=""/>
    <s v=""/>
    <s v="2022/001530"/>
  </r>
  <r>
    <s v="JCCM"/>
    <s v="Consejeria de Bienestar Social"/>
    <s v="043835/2022"/>
    <x v="978"/>
    <x v="3"/>
    <s v="Procedimiento Abierto Simplificado Abreviado"/>
    <s v="No"/>
    <n v="4682.7"/>
    <n v="4095.97"/>
    <s v=""/>
    <s v=""/>
    <s v=""/>
    <s v=""/>
    <s v="@2022/015838"/>
  </r>
  <r>
    <s v="JCCM"/>
    <s v="Consejeria de Bienestar Social"/>
    <s v="001316/2022"/>
    <x v="979"/>
    <x v="3"/>
    <s v="Basado en un Acuerdo Marco"/>
    <s v="No"/>
    <n v="6000"/>
    <n v="6000"/>
    <s v=""/>
    <s v=""/>
    <s v=""/>
    <s v=""/>
    <s v="2022/000753"/>
  </r>
  <r>
    <s v="JCCM"/>
    <s v="Consejeria de Bienestar Social"/>
    <s v="030259/2022"/>
    <x v="980"/>
    <x v="3"/>
    <s v="Procedimiento Abierto Simplificado Abreviado"/>
    <s v="No"/>
    <n v="6098.4"/>
    <n v="5470.07"/>
    <s v=""/>
    <s v=""/>
    <s v=""/>
    <s v=""/>
    <s v="@2022/004308"/>
  </r>
  <r>
    <s v="JCCM"/>
    <s v="Consejeria de Bienestar Social"/>
    <s v="037360/2022"/>
    <x v="981"/>
    <x v="3"/>
    <s v="Procedimiento Abierto Simplificado"/>
    <s v="No"/>
    <n v="6388.8"/>
    <n v="5324"/>
    <s v=""/>
    <s v=""/>
    <s v=""/>
    <s v=""/>
    <s v="@2022/014602"/>
  </r>
  <r>
    <s v="JCCM"/>
    <s v="Consejeria de Bienestar Social"/>
    <s v="038170/2022"/>
    <x v="981"/>
    <x v="3"/>
    <s v="Procedimiento Abierto Simplificado"/>
    <s v="No"/>
    <n v="7055.51"/>
    <n v="6561.83"/>
    <s v=""/>
    <s v=""/>
    <s v=""/>
    <s v=""/>
    <s v="@2022/014602"/>
  </r>
  <r>
    <s v="JCCM"/>
    <s v="Consejeria de Bienestar Social"/>
    <s v="033977/2022"/>
    <x v="982"/>
    <x v="3"/>
    <s v="Procedimiento Abierto Simplificado Abreviado"/>
    <s v="No"/>
    <n v="7456.02"/>
    <n v="6625.91"/>
    <s v=""/>
    <s v=""/>
    <s v=""/>
    <s v=""/>
    <s v="@2022/010633"/>
  </r>
  <r>
    <s v="JCCM"/>
    <s v="Consejeria de Bienestar Social"/>
    <s v="033979/2022"/>
    <x v="982"/>
    <x v="3"/>
    <s v="Procedimiento Abierto Simplificado Abreviado"/>
    <s v="No"/>
    <n v="8203.7999999999993"/>
    <n v="6821.54"/>
    <s v=""/>
    <s v=""/>
    <s v=""/>
    <s v=""/>
    <s v="@2022/010633"/>
  </r>
  <r>
    <s v="JCCM"/>
    <s v="Consejeria de Bienestar Social"/>
    <s v="032441/2022"/>
    <x v="976"/>
    <x v="3"/>
    <s v="Procedimiento Abierto Simplificado"/>
    <s v="No"/>
    <n v="8284.42"/>
    <n v="5950.32"/>
    <s v=""/>
    <s v=""/>
    <s v=""/>
    <s v=""/>
    <s v="@2022/007496"/>
  </r>
  <r>
    <s v="JCCM"/>
    <s v="Consejeria de Bienestar Social"/>
    <s v="043525/2022"/>
    <x v="983"/>
    <x v="3"/>
    <s v="Basado en un Acuerdo Marco"/>
    <s v="No"/>
    <n v="9000"/>
    <n v="9000"/>
    <s v=""/>
    <s v=""/>
    <s v=""/>
    <s v=""/>
    <s v="2022/017100"/>
  </r>
  <r>
    <s v="JCCM"/>
    <s v="Consejeria de Bienestar Social"/>
    <s v="022594/2022"/>
    <x v="984"/>
    <x v="3"/>
    <s v="Basado en un Acuerdo Marco"/>
    <s v="No"/>
    <n v="9728.4"/>
    <n v="9728.4"/>
    <s v=""/>
    <s v=""/>
    <s v=""/>
    <s v=""/>
    <s v="2022/001690"/>
  </r>
  <r>
    <s v="JCCM"/>
    <s v="Consejeria de Bienestar Social"/>
    <s v="030258/2022"/>
    <x v="980"/>
    <x v="3"/>
    <s v="Procedimiento Abierto Simplificado Abreviado"/>
    <s v="No"/>
    <n v="12210"/>
    <n v="6728"/>
    <s v=""/>
    <s v=""/>
    <s v=""/>
    <s v=""/>
    <s v="@2022/004308"/>
  </r>
  <r>
    <s v="JCCM"/>
    <s v="Consejeria de Bienestar Social"/>
    <s v="030260/2022"/>
    <x v="980"/>
    <x v="3"/>
    <s v="Procedimiento Abierto Simplificado Abreviado"/>
    <s v="No"/>
    <n v="12212.2"/>
    <n v="11670"/>
    <s v=""/>
    <s v=""/>
    <s v=""/>
    <s v=""/>
    <s v="@2022/004308"/>
  </r>
  <r>
    <s v="JCCM"/>
    <s v="Consejeria de Bienestar Social"/>
    <s v="054368/2022"/>
    <x v="985"/>
    <x v="3"/>
    <s v="Procedimiento Abierto Simplificado"/>
    <s v="No"/>
    <n v="12679.64"/>
    <n v="12679.64"/>
    <s v=""/>
    <s v=""/>
    <s v=""/>
    <s v=""/>
    <s v="@2022/015716"/>
  </r>
  <r>
    <s v="JCCM"/>
    <s v="Consejeria de Bienestar Social"/>
    <s v="043834/2022"/>
    <x v="978"/>
    <x v="3"/>
    <s v="Procedimiento Abierto Simplificado Abreviado"/>
    <s v="No"/>
    <n v="12735.25"/>
    <n v="9186.35"/>
    <s v=""/>
    <s v=""/>
    <s v=""/>
    <s v=""/>
    <s v="@2022/015838"/>
  </r>
  <r>
    <s v="JCCM"/>
    <s v="Consejeria de Bienestar Social"/>
    <s v="001080/2022"/>
    <x v="975"/>
    <x v="3"/>
    <s v="Procedimiento Abierto Simplificado Abreviado"/>
    <s v="No"/>
    <n v="12788.49"/>
    <n v="10119.23"/>
    <s v=""/>
    <s v=""/>
    <s v=""/>
    <s v=""/>
    <s v="@2021/012249"/>
  </r>
  <r>
    <s v="JCCM"/>
    <s v="Consejeria de Bienestar Social"/>
    <s v="037921/2022"/>
    <x v="986"/>
    <x v="3"/>
    <s v="Procedimiento Abierto Simplificado"/>
    <s v="No"/>
    <n v="13142.03"/>
    <n v="13142.03"/>
    <s v=""/>
    <s v=""/>
    <s v=""/>
    <s v=""/>
    <s v="@2022/007492"/>
  </r>
  <r>
    <s v="JCCM"/>
    <s v="Consejeria de Bienestar Social"/>
    <s v="033978/2022"/>
    <x v="982"/>
    <x v="3"/>
    <s v="Procedimiento Abierto Simplificado Abreviado"/>
    <s v="No"/>
    <n v="15457.75"/>
    <n v="12556.96"/>
    <s v=""/>
    <s v=""/>
    <s v=""/>
    <s v=""/>
    <s v="@2022/010633"/>
  </r>
  <r>
    <s v="JCCM"/>
    <s v="Consejeria de Bienestar Social"/>
    <s v="001084/2022"/>
    <x v="975"/>
    <x v="3"/>
    <s v="Procedimiento Abierto Simplificado Abreviado"/>
    <s v="No"/>
    <n v="15542.45"/>
    <n v="11876.15"/>
    <s v=""/>
    <s v=""/>
    <s v=""/>
    <s v=""/>
    <s v="@2021/012249"/>
  </r>
  <r>
    <s v="JCCM"/>
    <s v="Consejeria de Bienestar Social"/>
    <s v="017798/2022"/>
    <x v="987"/>
    <x v="3"/>
    <s v="Procedimiento abierto; multiplicidad de criterios"/>
    <s v="No"/>
    <n v="16335"/>
    <n v="8409.27"/>
    <s v=""/>
    <s v=""/>
    <s v=""/>
    <s v=""/>
    <s v="@2022/001040"/>
  </r>
  <r>
    <s v="JCCM"/>
    <s v="Consejeria de Bienestar Social"/>
    <s v="004432/2022"/>
    <x v="986"/>
    <x v="3"/>
    <s v="Procedimiento Abierto Simplificado"/>
    <s v="No"/>
    <n v="16497.25"/>
    <n v="15833.12"/>
    <s v=""/>
    <s v=""/>
    <s v=""/>
    <s v=""/>
    <s v="@2021/013382"/>
  </r>
  <r>
    <s v="JCCM"/>
    <s v="Consejeria de Bienestar Social"/>
    <s v="046342/2022"/>
    <x v="988"/>
    <x v="3"/>
    <s v="Procedimiento Abierto Simplificado"/>
    <s v="No"/>
    <n v="16747.5"/>
    <n v="16747.5"/>
    <s v=""/>
    <s v=""/>
    <s v=""/>
    <s v=""/>
    <s v="@2022/015711"/>
  </r>
  <r>
    <s v="JCCM"/>
    <s v="Consejeria de Bienestar Social"/>
    <s v="004433/2022"/>
    <x v="986"/>
    <x v="3"/>
    <s v="Procedimiento Abierto Simplificado"/>
    <s v="No"/>
    <n v="17972.240000000002"/>
    <n v="15063.95"/>
    <s v=""/>
    <s v=""/>
    <s v=""/>
    <s v=""/>
    <s v="@2021/013382"/>
  </r>
  <r>
    <s v="JCCM"/>
    <s v="Consejeria de Bienestar Social"/>
    <s v="043833/2022"/>
    <x v="978"/>
    <x v="3"/>
    <s v="Procedimiento Abierto Simplificado Abreviado"/>
    <s v="No"/>
    <n v="20025.5"/>
    <n v="19637.240000000002"/>
    <s v=""/>
    <s v=""/>
    <s v=""/>
    <s v=""/>
    <s v="@2022/015838"/>
  </r>
  <r>
    <s v="JCCM"/>
    <s v="Consejeria de Bienestar Social"/>
    <s v="046783/2022"/>
    <x v="989"/>
    <x v="3"/>
    <s v="Basado en un Acuerdo Marco"/>
    <s v="No"/>
    <n v="20131.78"/>
    <n v="20131.78"/>
    <s v=""/>
    <s v=""/>
    <s v=""/>
    <s v=""/>
    <s v="2022/020782"/>
  </r>
  <r>
    <s v="JCCM"/>
    <s v="Consejeria de Bienestar Social"/>
    <s v="032443/2022"/>
    <x v="976"/>
    <x v="3"/>
    <s v="Procedimiento Abierto Simplificado"/>
    <s v="No"/>
    <n v="20753.330000000002"/>
    <n v="18914.68"/>
    <s v=""/>
    <s v=""/>
    <s v=""/>
    <s v=""/>
    <s v="@2022/007496"/>
  </r>
  <r>
    <s v="JCCM"/>
    <s v="Consejeria de Bienestar Social"/>
    <s v="037922/2022"/>
    <x v="986"/>
    <x v="3"/>
    <s v="Procedimiento Abierto Simplificado"/>
    <s v="No"/>
    <n v="20920.080000000002"/>
    <n v="20837.849999999999"/>
    <s v=""/>
    <s v=""/>
    <s v=""/>
    <s v=""/>
    <s v="@2022/007492"/>
  </r>
  <r>
    <s v="JCCM"/>
    <s v="Consejeria de Bienestar Social"/>
    <s v="009252/2022"/>
    <x v="990"/>
    <x v="3"/>
    <s v="Procedimiento abierto. Un solo criterio"/>
    <s v="No"/>
    <n v="21296"/>
    <n v="6559.17"/>
    <s v=""/>
    <s v=""/>
    <s v=""/>
    <s v=""/>
    <s v="@2021/012227"/>
  </r>
  <r>
    <s v="JCCM"/>
    <s v="Consejeria de Bienestar Social"/>
    <s v="054374/2022"/>
    <x v="985"/>
    <x v="3"/>
    <s v="Procedimiento Abierto Simplificado"/>
    <s v="No"/>
    <n v="22651.200000000001"/>
    <n v="22651.200000000001"/>
    <s v=""/>
    <s v=""/>
    <s v=""/>
    <s v=""/>
    <s v="@2022/015716"/>
  </r>
  <r>
    <s v="JCCM"/>
    <s v="Consejeria de Bienestar Social"/>
    <s v="017797/2022"/>
    <x v="987"/>
    <x v="3"/>
    <s v="Procedimiento abierto; multiplicidad de criterios"/>
    <s v="No"/>
    <n v="23413.5"/>
    <n v="14482.39"/>
    <s v=""/>
    <s v=""/>
    <s v=""/>
    <s v=""/>
    <s v="@2022/001040"/>
  </r>
  <r>
    <s v="JCCM"/>
    <s v="Consejeria de Bienestar Social"/>
    <s v="004434/2022"/>
    <x v="986"/>
    <x v="3"/>
    <s v="Procedimiento Abierto Simplificado"/>
    <s v="No"/>
    <n v="24537.7"/>
    <n v="24068.55"/>
    <s v=""/>
    <s v=""/>
    <s v=""/>
    <s v=""/>
    <s v="@2021/013382"/>
  </r>
  <r>
    <s v="JCCM"/>
    <s v="Consejeria de Bienestar Social"/>
    <s v="034070/2022"/>
    <x v="986"/>
    <x v="3"/>
    <s v="Procedimiento Abierto Simplificado"/>
    <s v="No"/>
    <n v="28810.1"/>
    <n v="28695.15"/>
    <s v=""/>
    <s v=""/>
    <s v=""/>
    <s v=""/>
    <s v="@2022/007492"/>
  </r>
  <r>
    <s v="JCCM"/>
    <s v="Consejeria de Bienestar Social"/>
    <s v="046782/2022"/>
    <x v="991"/>
    <x v="3"/>
    <s v="Basado en un Acuerdo Marco"/>
    <s v="No"/>
    <n v="29526.62"/>
    <n v="29526.62"/>
    <s v=""/>
    <s v=""/>
    <s v=""/>
    <s v=""/>
    <s v="2022/020773"/>
  </r>
  <r>
    <s v="JCCM"/>
    <s v="Consejeria de Bienestar Social"/>
    <s v="028144/2022"/>
    <x v="992"/>
    <x v="3"/>
    <s v="Procedimiento Abierto Simplificado Abreviado"/>
    <s v="No"/>
    <n v="29971.08"/>
    <n v="28248.09"/>
    <s v=""/>
    <s v=""/>
    <s v=""/>
    <s v=""/>
    <s v="@2022/009698"/>
  </r>
  <r>
    <s v="JCCM"/>
    <s v="Consejeria de Bienestar Social"/>
    <s v="043534/2022"/>
    <x v="993"/>
    <x v="3"/>
    <s v="Basado en un Acuerdo Marco"/>
    <s v="No"/>
    <n v="33000"/>
    <n v="33000"/>
    <s v=""/>
    <s v=""/>
    <s v=""/>
    <s v=""/>
    <s v="2022/017096"/>
  </r>
  <r>
    <s v="JCCM"/>
    <s v="Consejeria de Bienestar Social"/>
    <s v="037923/2022"/>
    <x v="986"/>
    <x v="3"/>
    <s v="Procedimiento Abierto Simplificado"/>
    <s v="No"/>
    <n v="33004.949999999997"/>
    <n v="33000.550000000003"/>
    <s v=""/>
    <s v=""/>
    <s v=""/>
    <s v=""/>
    <s v="@2022/007492"/>
  </r>
  <r>
    <s v="JCCM"/>
    <s v="Consejeria de Bienestar Social"/>
    <s v="043594/2022"/>
    <x v="978"/>
    <x v="3"/>
    <s v="Procedimiento Abierto Simplificado Abreviado"/>
    <s v="No"/>
    <n v="33613.800000000003"/>
    <n v="19419.400000000001"/>
    <s v=""/>
    <s v=""/>
    <s v=""/>
    <s v=""/>
    <s v="@2022/015838"/>
  </r>
  <r>
    <s v="JCCM"/>
    <s v="Consejeria de Bienestar Social"/>
    <s v="033207/2022"/>
    <x v="994"/>
    <x v="3"/>
    <s v="Procedimiento Abierto Simplificado"/>
    <s v="No"/>
    <n v="34430.550000000003"/>
    <n v="15237.64"/>
    <s v=""/>
    <s v=""/>
    <s v=""/>
    <s v=""/>
    <s v="@2022/009656"/>
  </r>
  <r>
    <s v="JCCM"/>
    <s v="Consejeria de Bienestar Social"/>
    <s v="033976/2022"/>
    <x v="982"/>
    <x v="3"/>
    <s v="Procedimiento Abierto Simplificado Abreviado"/>
    <s v="No"/>
    <n v="37560.82"/>
    <n v="29116.35"/>
    <s v=""/>
    <s v=""/>
    <s v=""/>
    <s v=""/>
    <s v="@2022/010633"/>
  </r>
  <r>
    <s v="JCCM"/>
    <s v="Consejeria de Bienestar Social"/>
    <s v="033054/2022"/>
    <x v="995"/>
    <x v="3"/>
    <s v="Procedimiento Abierto Simplificado"/>
    <s v="No"/>
    <n v="40974.71"/>
    <n v="40974.71"/>
    <s v=""/>
    <s v=""/>
    <s v=""/>
    <s v=""/>
    <s v="@2022/009222"/>
  </r>
  <r>
    <s v="JCCM"/>
    <s v="Consejeria de Bienestar Social"/>
    <s v="032442/2022"/>
    <x v="976"/>
    <x v="3"/>
    <s v="Procedimiento Abierto Simplificado"/>
    <s v="No"/>
    <n v="41515.46"/>
    <n v="38025.800000000003"/>
    <s v=""/>
    <s v=""/>
    <s v=""/>
    <s v=""/>
    <s v="@2022/007496"/>
  </r>
  <r>
    <s v="JCCM"/>
    <s v="Consejeria de Bienestar Social"/>
    <s v="033214/2022"/>
    <x v="994"/>
    <x v="3"/>
    <s v="Procedimiento Abierto Simplificado"/>
    <s v="No"/>
    <n v="42083.8"/>
    <n v="31430.959999999999"/>
    <s v=""/>
    <s v=""/>
    <s v=""/>
    <s v=""/>
    <s v="@2022/009656"/>
  </r>
  <r>
    <s v="JCCM"/>
    <s v="Consejeria de Bienestar Social"/>
    <s v="043753/2022"/>
    <x v="996"/>
    <x v="3"/>
    <s v="Procedimiento Abierto Simplificado Abreviado"/>
    <s v="No"/>
    <n v="43000"/>
    <n v="35768.81"/>
    <s v=""/>
    <s v=""/>
    <s v=""/>
    <s v=""/>
    <s v="@2022/018922"/>
  </r>
  <r>
    <s v="JCCM"/>
    <s v="Consejeria de Bienestar Social"/>
    <s v="038806/2022"/>
    <x v="981"/>
    <x v="3"/>
    <s v="Procedimiento Abierto Simplificado"/>
    <s v="No"/>
    <n v="43976.24"/>
    <n v="30785.86"/>
    <s v=""/>
    <s v=""/>
    <s v=""/>
    <s v=""/>
    <s v="@2022/014602"/>
  </r>
  <r>
    <s v="JCCM"/>
    <s v="Consejeria de Bienestar Social"/>
    <s v="043886/2022"/>
    <x v="997"/>
    <x v="3"/>
    <s v="Procedimiento Abierto Simplificado"/>
    <s v="No"/>
    <n v="46309.120000000003"/>
    <n v="46309.120000000003"/>
    <s v=""/>
    <s v=""/>
    <s v=""/>
    <s v=""/>
    <s v="@2022/015719"/>
  </r>
  <r>
    <s v="JCCM"/>
    <s v="Consejeria de Bienestar Social"/>
    <s v="017795/2022"/>
    <x v="987"/>
    <x v="3"/>
    <s v="Procedimiento abierto; multiplicidad de criterios"/>
    <s v="No"/>
    <n v="48279"/>
    <n v="24846.62"/>
    <s v=""/>
    <s v=""/>
    <s v=""/>
    <s v=""/>
    <s v="@2022/001040"/>
  </r>
  <r>
    <s v="JCCM"/>
    <s v="Consejeria de Bienestar Social"/>
    <s v="001400/2022"/>
    <x v="998"/>
    <x v="3"/>
    <s v="Basado en un Acuerdo Marco"/>
    <s v="No"/>
    <n v="50000"/>
    <n v="50000"/>
    <s v=""/>
    <s v=""/>
    <s v=""/>
    <s v=""/>
    <s v="2022/000759"/>
  </r>
  <r>
    <s v="JCCM"/>
    <s v="Consejeria de Bienestar Social"/>
    <s v="009254/2022"/>
    <x v="990"/>
    <x v="3"/>
    <s v="Procedimiento abierto. Un solo criterio"/>
    <s v="No"/>
    <n v="58080"/>
    <n v="17888.64"/>
    <s v=""/>
    <s v=""/>
    <s v=""/>
    <s v=""/>
    <s v="@2021/012227"/>
  </r>
  <r>
    <s v="JCCM"/>
    <s v="Consejeria de Bienestar Social"/>
    <s v="044656/2022"/>
    <x v="999"/>
    <x v="3"/>
    <s v="Procedimiento Abierto Simplificado Abreviado"/>
    <s v="No"/>
    <n v="58393.04"/>
    <n v="34378.03"/>
    <s v=""/>
    <s v=""/>
    <s v=""/>
    <s v=""/>
    <s v="@2022/013066"/>
  </r>
  <r>
    <s v="JCCM"/>
    <s v="Consejeria de Bienestar Social"/>
    <s v="017796/2022"/>
    <x v="987"/>
    <x v="3"/>
    <s v="Procedimiento abierto; multiplicidad de criterios"/>
    <s v="No"/>
    <n v="61897.55"/>
    <n v="36000.83"/>
    <s v=""/>
    <s v=""/>
    <s v=""/>
    <s v=""/>
    <s v="@2022/001040"/>
  </r>
  <r>
    <s v="JCCM"/>
    <s v="Consejeria de Bienestar Social"/>
    <s v="046035/2022"/>
    <x v="1000"/>
    <x v="3"/>
    <s v="Procedimiento Abierto Simplificado"/>
    <s v="No"/>
    <n v="70495.320000000007"/>
    <n v="69765.88"/>
    <s v=""/>
    <s v=""/>
    <s v=""/>
    <s v=""/>
    <s v="@2022/017485"/>
  </r>
  <r>
    <s v="JCCM"/>
    <s v="Consejeria de Bienestar Social"/>
    <s v="009250/2022"/>
    <x v="990"/>
    <x v="3"/>
    <s v="Procedimiento abierto. Un solo criterio"/>
    <s v="No"/>
    <n v="78650"/>
    <n v="23437.7"/>
    <s v=""/>
    <s v=""/>
    <s v=""/>
    <s v=""/>
    <s v="@2021/012227"/>
  </r>
  <r>
    <s v="JCCM"/>
    <s v="Consejeria de Bienestar Social"/>
    <s v="003070/2022"/>
    <x v="1001"/>
    <x v="3"/>
    <s v="Procedimiento Abierto Simplificado"/>
    <s v="No"/>
    <n v="79860"/>
    <n v="79860"/>
    <s v=""/>
    <s v=""/>
    <s v=""/>
    <s v=""/>
    <s v="@2021/017835"/>
  </r>
  <r>
    <s v="JCCM"/>
    <s v="Consejeria de Bienestar Social"/>
    <s v="009253/2022"/>
    <x v="990"/>
    <x v="3"/>
    <s v="Procedimiento abierto. Un solo criterio"/>
    <s v="No"/>
    <n v="90750"/>
    <n v="27043.5"/>
    <s v=""/>
    <s v=""/>
    <s v=""/>
    <s v=""/>
    <s v="@2021/012227"/>
  </r>
  <r>
    <s v="JCCM"/>
    <s v="Consejeria de Bienestar Social"/>
    <s v="022442/2022"/>
    <x v="987"/>
    <x v="3"/>
    <s v="Procedimiento abierto; multiplicidad de criterios"/>
    <s v="No"/>
    <n v="95529.5"/>
    <n v="54115.14"/>
    <s v=""/>
    <s v=""/>
    <s v=""/>
    <s v=""/>
    <s v="@2022/001040"/>
  </r>
  <r>
    <s v="JCCM"/>
    <s v="Consejeria de Bienestar Social"/>
    <s v="028925/2022"/>
    <x v="1002"/>
    <x v="3"/>
    <s v="Procedimiento Abierto Simplificado"/>
    <s v="No"/>
    <n v="101455.38"/>
    <n v="86237.08"/>
    <s v=""/>
    <s v=""/>
    <s v=""/>
    <s v=""/>
    <s v="@2022/005476"/>
  </r>
  <r>
    <s v="JCCM"/>
    <s v="Consejeria de Bienestar Social"/>
    <s v="043529/2022"/>
    <x v="1003"/>
    <x v="3"/>
    <s v="Basado en un Acuerdo Marco"/>
    <s v="No"/>
    <n v="199761.39"/>
    <n v="199761.39"/>
    <s v=""/>
    <s v=""/>
    <s v=""/>
    <s v=""/>
    <s v="2022/019523"/>
  </r>
  <r>
    <s v="JCCM"/>
    <s v="Consejeria de Bienestar Social"/>
    <s v="009175/2022"/>
    <x v="1004"/>
    <x v="3"/>
    <s v="Basado en un Acuerdo Marco"/>
    <s v="No"/>
    <n v="735179.93"/>
    <n v="735179.93"/>
    <s v=""/>
    <s v=""/>
    <s v=""/>
    <s v=""/>
    <s v="2022/001557"/>
  </r>
  <r>
    <s v="JCCM"/>
    <s v="Consejeria de Bienestar Social"/>
    <s v="003750/2022"/>
    <x v="1005"/>
    <x v="3"/>
    <s v="Basado en un Acuerdo Marco"/>
    <s v="No"/>
    <n v="967855.37"/>
    <n v="967855.37"/>
    <s v=""/>
    <s v=""/>
    <s v=""/>
    <s v=""/>
    <s v="2022/001794"/>
  </r>
  <r>
    <s v="JCCM"/>
    <s v="Consejeria de Desarrollo Sostenible"/>
    <s v="026413.1/2021"/>
    <x v="1006"/>
    <x v="3"/>
    <s v="Basado en un Acuerdo Marco"/>
    <s v="No"/>
    <n v="0"/>
    <n v="0"/>
    <m/>
    <m/>
    <m/>
    <m/>
    <s v="2021/015027"/>
  </r>
  <r>
    <s v="JCCM"/>
    <s v="Consejeria de Desarrollo Sostenible"/>
    <s v="008160/2022"/>
    <x v="1007"/>
    <x v="3"/>
    <s v="Basado en un Acuerdo Marco"/>
    <s v="No"/>
    <n v="1439.23"/>
    <n v="1439.23"/>
    <s v=""/>
    <s v=""/>
    <s v=""/>
    <s v=""/>
    <s v="2022/003830"/>
  </r>
  <r>
    <s v="JCCM"/>
    <s v="Consejeria de Desarrollo Sostenible"/>
    <s v="007862/2022"/>
    <x v="1008"/>
    <x v="3"/>
    <s v="Basado en un Acuerdo Marco"/>
    <s v="No"/>
    <n v="1998.92"/>
    <n v="1998.92"/>
    <s v=""/>
    <s v=""/>
    <s v=""/>
    <s v=""/>
    <s v="2022/003824"/>
  </r>
  <r>
    <s v="JCCM"/>
    <s v="Consejeria de Desarrollo Sostenible"/>
    <s v="008397/2022"/>
    <x v="1009"/>
    <x v="3"/>
    <s v="Basado en un Acuerdo Marco"/>
    <s v="No"/>
    <n v="2341.59"/>
    <n v="2341.59"/>
    <s v=""/>
    <s v=""/>
    <s v=""/>
    <s v=""/>
    <s v="2022/003826"/>
  </r>
  <r>
    <s v="JCCM"/>
    <s v="Consejeria de Desarrollo Sostenible"/>
    <s v="008163/2022"/>
    <x v="1010"/>
    <x v="3"/>
    <s v="Basado en un Acuerdo Marco"/>
    <s v="No"/>
    <n v="2878.44"/>
    <n v="2878.44"/>
    <s v=""/>
    <s v=""/>
    <s v=""/>
    <s v=""/>
    <s v="2022/003833"/>
  </r>
  <r>
    <s v="JCCM"/>
    <s v="Consejeria de Desarrollo Sostenible"/>
    <s v="037932/2022"/>
    <x v="1011"/>
    <x v="3"/>
    <s v="Basado en un Acuerdo Marco"/>
    <s v="No"/>
    <n v="3300"/>
    <n v="3300"/>
    <s v=""/>
    <s v=""/>
    <s v=""/>
    <s v=""/>
    <s v="2022/018393"/>
  </r>
  <r>
    <s v="JCCM"/>
    <s v="Consejeria de Desarrollo Sostenible"/>
    <s v="008162/2022"/>
    <x v="1012"/>
    <x v="3"/>
    <s v="Basado en un Acuerdo Marco"/>
    <s v="No"/>
    <n v="3358.18"/>
    <n v="3358.18"/>
    <s v=""/>
    <s v=""/>
    <s v=""/>
    <s v=""/>
    <s v="2022/003832"/>
  </r>
  <r>
    <s v="JCCM"/>
    <s v="Consejeria de Desarrollo Sostenible"/>
    <s v="004466/2022"/>
    <x v="1013"/>
    <x v="3"/>
    <s v="Basado en un Acuerdo Marco"/>
    <s v="No"/>
    <n v="3907.7"/>
    <n v="3907.7"/>
    <s v=""/>
    <s v=""/>
    <s v=""/>
    <s v=""/>
    <s v="2022/000001"/>
  </r>
  <r>
    <s v="JCCM"/>
    <s v="Consejeria de Desarrollo Sostenible"/>
    <s v="012190/2022"/>
    <x v="1014"/>
    <x v="3"/>
    <s v="Basado en un Acuerdo Marco"/>
    <s v="No"/>
    <n v="5182.92"/>
    <n v="4008.12"/>
    <s v=""/>
    <s v=""/>
    <s v=""/>
    <s v=""/>
    <s v="@2022/003351"/>
  </r>
  <r>
    <s v="JCCM"/>
    <s v="Consejeria de Desarrollo Sostenible"/>
    <s v="007930/2022"/>
    <x v="1015"/>
    <x v="3"/>
    <s v="Basado en un Acuerdo Marco"/>
    <s v="No"/>
    <n v="5277.15"/>
    <n v="5277.15"/>
    <s v=""/>
    <s v=""/>
    <s v=""/>
    <s v=""/>
    <s v="2022/003822"/>
  </r>
  <r>
    <s v="JCCM"/>
    <s v="Consejeria de Desarrollo Sostenible"/>
    <s v="008136/2022"/>
    <x v="1016"/>
    <x v="3"/>
    <s v="Basado en un Acuerdo Marco"/>
    <s v="No"/>
    <n v="5277.15"/>
    <n v="5277.15"/>
    <s v=""/>
    <s v=""/>
    <s v=""/>
    <s v=""/>
    <s v="2022/003827"/>
  </r>
  <r>
    <s v="JCCM"/>
    <s v="Consejeria de Desarrollo Sostenible"/>
    <s v="008161/2022"/>
    <x v="1017"/>
    <x v="3"/>
    <s v="Basado en un Acuerdo Marco"/>
    <s v="No"/>
    <n v="5277.15"/>
    <n v="5277.15"/>
    <s v=""/>
    <s v=""/>
    <s v=""/>
    <s v=""/>
    <s v="2022/003831"/>
  </r>
  <r>
    <s v="JCCM"/>
    <s v="Consejeria de Desarrollo Sostenible"/>
    <s v="011609/2022"/>
    <x v="1018"/>
    <x v="3"/>
    <s v="Basado en un Acuerdo Marco"/>
    <s v="No"/>
    <n v="6236.64"/>
    <n v="4751.72"/>
    <s v=""/>
    <s v=""/>
    <s v=""/>
    <s v=""/>
    <s v="@2022/003355"/>
  </r>
  <r>
    <s v="JCCM"/>
    <s v="Consejeria de Desarrollo Sostenible"/>
    <s v="028022/2022"/>
    <x v="1019"/>
    <x v="3"/>
    <s v="Basado en un Acuerdo Marco"/>
    <s v="No"/>
    <n v="7477.77"/>
    <n v="7477.76"/>
    <s v=""/>
    <s v=""/>
    <s v=""/>
    <s v=""/>
    <s v="2022/012694"/>
  </r>
  <r>
    <s v="JCCM"/>
    <s v="Consejeria de Desarrollo Sostenible"/>
    <s v="004086/2022"/>
    <x v="1020"/>
    <x v="3"/>
    <s v="Basado en un Acuerdo Marco"/>
    <s v="No"/>
    <n v="10527"/>
    <n v="10527"/>
    <s v=""/>
    <s v=""/>
    <s v=""/>
    <s v=""/>
    <s v="2022/001362"/>
  </r>
  <r>
    <s v="JCCM"/>
    <s v="Consejeria de Desarrollo Sostenible"/>
    <s v="016915/2022"/>
    <x v="1021"/>
    <x v="3"/>
    <s v="Basado en un Acuerdo Marco"/>
    <s v="No"/>
    <n v="10800"/>
    <n v="10800"/>
    <s v=""/>
    <s v=""/>
    <s v=""/>
    <s v=""/>
    <s v="2022/005501"/>
  </r>
  <r>
    <s v="JCCM"/>
    <s v="Consejeria de Desarrollo Sostenible"/>
    <s v="023270/2022"/>
    <x v="1022"/>
    <x v="3"/>
    <s v="Procedimiento Abierto Simplificado Abreviado"/>
    <s v="No"/>
    <n v="20497.79"/>
    <n v="20222.78"/>
    <s v=""/>
    <s v=""/>
    <s v=""/>
    <s v=""/>
    <s v="@2022/010470"/>
  </r>
  <r>
    <s v="JCCM"/>
    <s v="Consejeria de Desarrollo Sostenible"/>
    <s v="029850/2022"/>
    <x v="1023"/>
    <x v="3"/>
    <s v="Basado en un Acuerdo Marco"/>
    <s v="No"/>
    <n v="24200"/>
    <n v="24200"/>
    <s v=""/>
    <s v=""/>
    <s v=""/>
    <s v=""/>
    <s v="2022/014578"/>
  </r>
  <r>
    <s v="JCCM"/>
    <s v="Consejeria de Desarrollo Sostenible"/>
    <s v="028257/2022"/>
    <x v="1024"/>
    <x v="3"/>
    <s v="Procedimiento abierto; multiplicidad de criterios"/>
    <s v="No"/>
    <n v="27146.68"/>
    <n v="19268.2"/>
    <s v=""/>
    <s v=""/>
    <s v=""/>
    <s v=""/>
    <s v="@2022/000100"/>
  </r>
  <r>
    <s v="JCCM"/>
    <s v="Consejeria de Desarrollo Sostenible"/>
    <s v="023430/2022"/>
    <x v="1025"/>
    <x v="3"/>
    <s v="Procedimiento abierto; multiplicidad de criterios"/>
    <s v="No"/>
    <n v="27727.39"/>
    <n v="25148.639999999999"/>
    <s v=""/>
    <s v=""/>
    <s v=""/>
    <s v=""/>
    <s v="@2021/017651"/>
  </r>
  <r>
    <s v="JCCM"/>
    <s v="Consejeria de Desarrollo Sostenible"/>
    <s v="038267/2022"/>
    <x v="1026"/>
    <x v="3"/>
    <s v="Procedimiento Abierto Simplificado Abreviado"/>
    <s v="No"/>
    <n v="35000"/>
    <n v="34650"/>
    <s v=""/>
    <s v=""/>
    <s v=""/>
    <s v=""/>
    <s v="@2022/015869"/>
  </r>
  <r>
    <s v="JCCM"/>
    <s v="Consejeria de Desarrollo Sostenible"/>
    <s v="027355/2022"/>
    <x v="1027"/>
    <x v="3"/>
    <s v="Procedimiento Abierto Simplificado"/>
    <s v="No"/>
    <n v="35680.81"/>
    <n v="32826.339999999997"/>
    <s v=""/>
    <s v=""/>
    <s v=""/>
    <s v=""/>
    <s v="@2022/005220"/>
  </r>
  <r>
    <s v="JCCM"/>
    <s v="Consejeria de Desarrollo Sostenible"/>
    <s v="023451/2022"/>
    <x v="1025"/>
    <x v="3"/>
    <s v="Procedimiento abierto; multiplicidad de criterios"/>
    <s v="No"/>
    <n v="37829.440000000002"/>
    <n v="32701.46"/>
    <s v=""/>
    <s v=""/>
    <s v=""/>
    <s v=""/>
    <s v="@2021/017651"/>
  </r>
  <r>
    <s v="JCCM"/>
    <s v="Consejeria de Desarrollo Sostenible"/>
    <s v="028256/2022"/>
    <x v="1024"/>
    <x v="3"/>
    <s v="Procedimiento abierto; multiplicidad de criterios"/>
    <s v="No"/>
    <n v="40807.24"/>
    <n v="40777"/>
    <s v=""/>
    <s v=""/>
    <s v=""/>
    <s v=""/>
    <s v="@2022/000100"/>
  </r>
  <r>
    <s v="JCCM"/>
    <s v="Consejeria de Desarrollo Sostenible"/>
    <s v="017949/2022"/>
    <x v="1021"/>
    <x v="3"/>
    <s v="Basado en un Acuerdo Marco"/>
    <s v="No"/>
    <n v="43200"/>
    <n v="43200"/>
    <s v=""/>
    <s v=""/>
    <s v=""/>
    <s v=""/>
    <s v="2022/005499"/>
  </r>
  <r>
    <s v="JCCM"/>
    <s v="Consejeria de Desarrollo Sostenible"/>
    <s v="027860/2022"/>
    <x v="1028"/>
    <x v="3"/>
    <s v="Basado en un Acuerdo Marco"/>
    <s v="No"/>
    <n v="51323.360000000001"/>
    <n v="51323.360000000001"/>
    <s v=""/>
    <s v=""/>
    <s v=""/>
    <s v=""/>
    <s v="2022/013419"/>
  </r>
  <r>
    <s v="JCCM"/>
    <s v="Consejeria de Desarrollo Sostenible"/>
    <s v="023429/2022"/>
    <x v="1025"/>
    <x v="3"/>
    <s v="Procedimiento abierto; multiplicidad de criterios"/>
    <s v="No"/>
    <n v="54631.5"/>
    <n v="39930"/>
    <s v=""/>
    <s v=""/>
    <s v=""/>
    <s v=""/>
    <s v="@2021/017651"/>
  </r>
  <r>
    <s v="JCCM"/>
    <s v="Consejeria de Desarrollo Sostenible"/>
    <s v="044359/2022"/>
    <x v="1029"/>
    <x v="3"/>
    <s v="Basado en un Acuerdo Marco"/>
    <s v="No"/>
    <n v="55000"/>
    <n v="55000"/>
    <s v=""/>
    <s v=""/>
    <s v=""/>
    <s v=""/>
    <s v="2022/018753"/>
  </r>
  <r>
    <s v="JCCM"/>
    <s v="Consejeria de Desarrollo Sostenible"/>
    <s v="044386/2022"/>
    <x v="1030"/>
    <x v="3"/>
    <s v="Basado en un Acuerdo Marco"/>
    <s v="No"/>
    <n v="56226.64"/>
    <n v="56226.64"/>
    <s v=""/>
    <s v=""/>
    <s v=""/>
    <s v=""/>
    <s v="2022/021442"/>
  </r>
  <r>
    <s v="JCCM"/>
    <s v="Consejeria de Desarrollo Sostenible"/>
    <s v="015076/2022"/>
    <x v="1031"/>
    <x v="3"/>
    <s v="Procedimiento Abierto Simplificado"/>
    <s v="No"/>
    <n v="58098.83"/>
    <n v="48400"/>
    <s v=""/>
    <s v=""/>
    <s v=""/>
    <s v=""/>
    <s v="@2022/001370"/>
  </r>
  <r>
    <s v="JCCM"/>
    <s v="Consejeria de Desarrollo Sostenible"/>
    <s v="028258/2022"/>
    <x v="1024"/>
    <x v="3"/>
    <s v="Procedimiento abierto; multiplicidad de criterios"/>
    <s v="No"/>
    <n v="66550"/>
    <n v="66550"/>
    <s v=""/>
    <s v=""/>
    <s v=""/>
    <s v=""/>
    <s v="@2022/000100"/>
  </r>
  <r>
    <s v="JCCM"/>
    <s v="Consejeria de Desarrollo Sostenible"/>
    <s v="044364/2022"/>
    <x v="1032"/>
    <x v="3"/>
    <s v="Basado en un Acuerdo Marco"/>
    <s v="No"/>
    <n v="72575.990000000005"/>
    <n v="72575.990000000005"/>
    <s v=""/>
    <s v=""/>
    <s v=""/>
    <s v=""/>
    <s v="2022/019165"/>
  </r>
  <r>
    <s v="JCCM"/>
    <s v="Consejeria de Desarrollo Sostenible"/>
    <s v="028126/2022"/>
    <x v="1033"/>
    <x v="3"/>
    <s v="Basado en un Acuerdo Marco"/>
    <s v="No"/>
    <n v="78000"/>
    <n v="78000"/>
    <s v=""/>
    <s v=""/>
    <s v=""/>
    <s v=""/>
    <s v="2022/013903"/>
  </r>
  <r>
    <s v="JCCM"/>
    <s v="Consejeria de Desarrollo Sostenible"/>
    <s v="028128/2022"/>
    <x v="1034"/>
    <x v="3"/>
    <s v="Basado en un Acuerdo Marco"/>
    <s v="No"/>
    <n v="78000"/>
    <n v="78000"/>
    <s v=""/>
    <s v=""/>
    <s v=""/>
    <s v=""/>
    <s v="2022/013902"/>
  </r>
  <r>
    <s v="JCCM"/>
    <s v="Consejeria de Desarrollo Sostenible"/>
    <s v="033931/2022"/>
    <x v="1035"/>
    <x v="3"/>
    <s v="Basado en un Acuerdo Marco"/>
    <s v="No"/>
    <n v="88000"/>
    <n v="88000"/>
    <s v=""/>
    <s v=""/>
    <s v=""/>
    <s v=""/>
    <s v="2022/015835"/>
  </r>
  <r>
    <s v="JCCM"/>
    <s v="Consejeria de Desarrollo Sostenible"/>
    <s v="003569/2022"/>
    <x v="1036"/>
    <x v="3"/>
    <s v="Basado en un Acuerdo Marco"/>
    <s v="No"/>
    <n v="90750"/>
    <n v="90750"/>
    <s v=""/>
    <s v=""/>
    <s v=""/>
    <s v=""/>
    <s v="2022/001414"/>
  </r>
  <r>
    <s v="JCCM"/>
    <s v="Consejeria de Desarrollo Sostenible"/>
    <s v="033347/2022"/>
    <x v="1037"/>
    <x v="3"/>
    <s v="Basado en un Acuerdo Marco"/>
    <s v="No"/>
    <n v="91710.6"/>
    <n v="91710.6"/>
    <s v=""/>
    <s v=""/>
    <s v=""/>
    <s v=""/>
    <s v="2022/015804"/>
  </r>
  <r>
    <s v="JCCM"/>
    <s v="Consejeria de Desarrollo Sostenible"/>
    <s v="034246/2022"/>
    <x v="1038"/>
    <x v="3"/>
    <s v="Basado en un Acuerdo Marco"/>
    <s v="No"/>
    <n v="107750"/>
    <n v="107750"/>
    <s v=""/>
    <s v=""/>
    <s v=""/>
    <s v=""/>
    <s v="2022/017133"/>
  </r>
  <r>
    <s v="JCCM"/>
    <s v="Consejeria de Desarrollo Sostenible"/>
    <s v="004490/2022"/>
    <x v="1039"/>
    <x v="3"/>
    <s v="Procedimiento Abierto Simplificado"/>
    <s v="No"/>
    <n v="128811.17"/>
    <n v="109489.48"/>
    <s v=""/>
    <s v=""/>
    <s v=""/>
    <s v=""/>
    <s v="@2021/015837"/>
  </r>
  <r>
    <s v="JCCM"/>
    <s v="Consejeria de Desarrollo Sostenible"/>
    <s v="033932/2022"/>
    <x v="1040"/>
    <x v="3"/>
    <s v="Basado en un Acuerdo Marco"/>
    <s v="No"/>
    <n v="132000"/>
    <n v="132000"/>
    <s v=""/>
    <s v=""/>
    <s v=""/>
    <s v=""/>
    <s v="2022/015834"/>
  </r>
  <r>
    <s v="JCCM"/>
    <s v="Consejeria de Desarrollo Sostenible"/>
    <s v="028941/2022"/>
    <x v="1041"/>
    <x v="3"/>
    <s v="Basado en un Acuerdo Marco"/>
    <s v="No"/>
    <n v="133100"/>
    <n v="133100"/>
    <s v=""/>
    <s v=""/>
    <s v=""/>
    <s v=""/>
    <s v="2022/014489"/>
  </r>
  <r>
    <s v="JCCM"/>
    <s v="Consejeria de Desarrollo Sostenible"/>
    <s v="044377/2022"/>
    <x v="1042"/>
    <x v="3"/>
    <s v="Basado en un Acuerdo Marco"/>
    <s v="No"/>
    <n v="139103.97"/>
    <n v="139103.97"/>
    <s v=""/>
    <s v=""/>
    <s v=""/>
    <s v=""/>
    <s v="2022/019168"/>
  </r>
  <r>
    <s v="JCCM"/>
    <s v="Consejeria de Desarrollo Sostenible"/>
    <s v="044357/2022"/>
    <x v="1043"/>
    <x v="3"/>
    <s v="Basado en un Acuerdo Marco"/>
    <s v="No"/>
    <n v="150000"/>
    <n v="150000"/>
    <s v=""/>
    <s v=""/>
    <s v=""/>
    <s v=""/>
    <s v="2022/018743"/>
  </r>
  <r>
    <s v="JCCM"/>
    <s v="Consejeria de Desarrollo Sostenible"/>
    <s v="017654/2022"/>
    <x v="1044"/>
    <x v="3"/>
    <s v="Basado en un Acuerdo Marco"/>
    <s v="No"/>
    <n v="230176.58"/>
    <n v="230176.58"/>
    <s v=""/>
    <s v=""/>
    <s v=""/>
    <s v=""/>
    <s v="2022/010289"/>
  </r>
  <r>
    <s v="JCCM"/>
    <s v="Consejeria de Desarrollo Sostenible"/>
    <s v="027005/2022"/>
    <x v="1045"/>
    <x v="3"/>
    <s v="Procedimiento abierto; multiplicidad de criterios"/>
    <s v="No"/>
    <n v="364161.6"/>
    <n v="304170.76"/>
    <s v=""/>
    <s v=""/>
    <s v=""/>
    <s v=""/>
    <s v="@2022/000915"/>
  </r>
  <r>
    <s v="JCCM"/>
    <s v="Consejeria de Desarrollo Sostenible"/>
    <s v="044733/2022"/>
    <x v="1025"/>
    <x v="3"/>
    <s v="Procedimiento abierto; multiplicidad de criterios"/>
    <s v="No"/>
    <n v="401669.67"/>
    <n v="287403.07"/>
    <s v=""/>
    <s v=""/>
    <s v=""/>
    <s v=""/>
    <s v="@2021/017651"/>
  </r>
  <r>
    <s v="JCCM"/>
    <s v="Consejeria de Desarrollo Sostenible"/>
    <s v="027004/2022"/>
    <x v="1045"/>
    <x v="3"/>
    <s v="Procedimiento abierto; multiplicidad de criterios"/>
    <s v="No"/>
    <n v="1337495.28"/>
    <n v="1134254.76"/>
    <s v=""/>
    <s v=""/>
    <s v=""/>
    <s v=""/>
    <s v="@2022/000915"/>
  </r>
  <r>
    <s v="JCCM"/>
    <s v="Consejeria de Desarrollo Sostenible"/>
    <s v="039000/2022"/>
    <x v="1046"/>
    <x v="3"/>
    <s v="Basado en un Acuerdo Marco"/>
    <s v="No"/>
    <n v="4943998.1900000004"/>
    <n v="4943998.1900000004"/>
    <s v=""/>
    <s v=""/>
    <s v=""/>
    <s v=""/>
    <s v="@2022/012061"/>
  </r>
  <r>
    <s v="JCCM"/>
    <s v="Consejeria de Desarrollo Sostenible"/>
    <s v="000919/2022"/>
    <x v="1047"/>
    <x v="3"/>
    <s v="Procedimiento abierto; multiplicidad de criterios"/>
    <s v="No"/>
    <n v="7018000"/>
    <n v="6947820"/>
    <s v=""/>
    <s v=""/>
    <s v=""/>
    <s v=""/>
    <s v="@2021/000288"/>
  </r>
  <r>
    <s v="JCCM"/>
    <s v="Consejeria de Desarrollo Sostenible"/>
    <s v="000918/2022"/>
    <x v="1047"/>
    <x v="3"/>
    <s v="Procedimiento abierto; multiplicidad de criterios"/>
    <s v="No"/>
    <n v="7744000"/>
    <n v="7666560"/>
    <s v=""/>
    <s v=""/>
    <s v=""/>
    <s v=""/>
    <s v="@2021/000288"/>
  </r>
  <r>
    <s v="JCCM"/>
    <s v="Consejeria de Economía, Empresas y Empleo"/>
    <s v="029883/2022"/>
    <x v="1048"/>
    <x v="3"/>
    <s v="Basado en un Acuerdo Marco"/>
    <s v="No"/>
    <n v="1851.3"/>
    <n v="1851.3"/>
    <s v=""/>
    <s v=""/>
    <s v=""/>
    <s v=""/>
    <s v="2022/009728"/>
  </r>
  <r>
    <s v="JCCM"/>
    <s v="Consejeria de Economía, Empresas y Empleo"/>
    <s v="029885/2022"/>
    <x v="1049"/>
    <x v="3"/>
    <s v="Basado en un Acuerdo Marco"/>
    <s v="No"/>
    <n v="3248.85"/>
    <n v="3248.85"/>
    <s v=""/>
    <s v=""/>
    <s v=""/>
    <s v=""/>
    <s v="2022/009725"/>
  </r>
  <r>
    <s v="JCCM"/>
    <s v="Consejeria de Economía, Empresas y Empleo"/>
    <s v="009182/2022"/>
    <x v="1050"/>
    <x v="3"/>
    <s v="Basado en un Acuerdo Marco"/>
    <s v="No"/>
    <n v="3360.02"/>
    <n v="3360.02"/>
    <s v=""/>
    <s v=""/>
    <s v=""/>
    <s v=""/>
    <s v="2022/001649"/>
  </r>
  <r>
    <s v="JCCM"/>
    <s v="Consejeria de Economía, Empresas y Empleo"/>
    <s v="029884/2022"/>
    <x v="1051"/>
    <x v="3"/>
    <s v="Basado en un Acuerdo Marco"/>
    <s v="No"/>
    <n v="4374.1499999999996"/>
    <n v="4374.1499999999996"/>
    <s v=""/>
    <s v=""/>
    <s v=""/>
    <s v=""/>
    <s v="2022/009726"/>
  </r>
  <r>
    <s v="JCCM"/>
    <s v="Consejeria de Economía, Empresas y Empleo"/>
    <s v="037919/2022"/>
    <x v="1052"/>
    <x v="3"/>
    <s v="Basado en un Acuerdo Marco"/>
    <s v="No"/>
    <n v="5500"/>
    <n v="5500"/>
    <s v=""/>
    <s v=""/>
    <s v=""/>
    <s v=""/>
    <s v="2022/016566"/>
  </r>
  <r>
    <s v="JCCM"/>
    <s v="Consejeria de Economía, Empresas y Empleo"/>
    <s v="003909/2022"/>
    <x v="1053"/>
    <x v="3"/>
    <s v="Procedimiento Abierto Simplificado Abreviado"/>
    <s v="No"/>
    <n v="7744"/>
    <n v="5566"/>
    <s v=""/>
    <s v=""/>
    <s v=""/>
    <s v=""/>
    <s v="@2021/016211"/>
  </r>
  <r>
    <s v="JCCM"/>
    <s v="Consejeria de Economía, Empresas y Empleo"/>
    <s v="003515/2022"/>
    <x v="1054"/>
    <x v="3"/>
    <s v="Basado en un Acuerdo Marco"/>
    <s v="No"/>
    <n v="7799.06"/>
    <n v="7799.06"/>
    <s v=""/>
    <s v=""/>
    <s v=""/>
    <s v=""/>
    <s v="2021/020233"/>
  </r>
  <r>
    <s v="JCCM"/>
    <s v="Consejeria de Economía, Empresas y Empleo"/>
    <s v="034226/2022"/>
    <x v="1055"/>
    <x v="3"/>
    <s v="Basado en un Acuerdo Marco"/>
    <s v="No"/>
    <n v="8499.98"/>
    <n v="8499.98"/>
    <s v=""/>
    <s v=""/>
    <s v=""/>
    <s v=""/>
    <s v="2022/014862"/>
  </r>
  <r>
    <s v="JCCM"/>
    <s v="Consejeria de Economía, Empresas y Empleo"/>
    <s v="044740/2022"/>
    <x v="1056"/>
    <x v="3"/>
    <s v="Basado en un Acuerdo Marco"/>
    <s v="No"/>
    <n v="13000"/>
    <n v="13000"/>
    <s v=""/>
    <s v=""/>
    <s v=""/>
    <s v=""/>
    <s v="2022/017382"/>
  </r>
  <r>
    <s v="JCCM"/>
    <s v="Consejeria de Economía, Empresas y Empleo"/>
    <s v="003756/2022"/>
    <x v="1057"/>
    <x v="3"/>
    <s v="Basado en un Acuerdo Marco"/>
    <s v="No"/>
    <n v="36967.919999999998"/>
    <n v="36967.919999999998"/>
    <s v=""/>
    <s v=""/>
    <s v=""/>
    <s v=""/>
    <s v="2022/001073"/>
  </r>
  <r>
    <s v="JCCM"/>
    <s v="Consejeria de Economía, Empresas y Empleo"/>
    <s v="003861/2022"/>
    <x v="1053"/>
    <x v="3"/>
    <s v="Procedimiento Abierto Simplificado Abreviado"/>
    <s v="No"/>
    <n v="64795.5"/>
    <n v="39731.08"/>
    <s v=""/>
    <s v=""/>
    <s v=""/>
    <s v=""/>
    <s v="@2021/016211"/>
  </r>
  <r>
    <s v="JCCM"/>
    <s v="Consejeria de Economía, Empresas y Empleo"/>
    <s v="030291/2022"/>
    <x v="1058"/>
    <x v="3"/>
    <s v="Procedimiento Abierto Simplificado Abreviado"/>
    <s v="No"/>
    <n v="65409"/>
    <n v="65286.76"/>
    <s v=""/>
    <s v=""/>
    <s v=""/>
    <s v=""/>
    <s v="@2022/010590"/>
  </r>
  <r>
    <s v="JCCM"/>
    <s v="Consejeria de Economía, Empresas y Empleo"/>
    <s v="038705/2022"/>
    <x v="1059"/>
    <x v="3"/>
    <s v="Procedimiento Abierto Simplificado Abreviado"/>
    <s v="No"/>
    <n v="72541.919999999998"/>
    <n v="35207.4"/>
    <s v=""/>
    <s v=""/>
    <s v=""/>
    <s v=""/>
    <s v="@2022/015865"/>
  </r>
  <r>
    <s v="JCCM"/>
    <s v="Consejeria de Economía, Empresas y Empleo"/>
    <s v="037955/2022"/>
    <x v="1060"/>
    <x v="3"/>
    <s v="Procedimiento Abierto Simplificado"/>
    <s v="No"/>
    <n v="89225.38"/>
    <n v="70694.460000000006"/>
    <s v=""/>
    <s v=""/>
    <s v=""/>
    <s v=""/>
    <s v="@2022/012120"/>
  </r>
  <r>
    <s v="JCCM"/>
    <s v="Consejeria de Economía, Empresas y Empleo"/>
    <s v="007333/2022"/>
    <x v="1061"/>
    <x v="3"/>
    <s v="Basado en un Acuerdo Marco"/>
    <s v="No"/>
    <n v="579828.47"/>
    <n v="579828.47"/>
    <s v=""/>
    <s v=""/>
    <s v=""/>
    <s v=""/>
    <s v="2022/002183"/>
  </r>
  <r>
    <s v="JCCM"/>
    <s v="Consejeria de Economía, Empresas y Empleo"/>
    <s v="044734/2022"/>
    <x v="1062"/>
    <x v="3"/>
    <s v="Procedimiento abierto; multiplicidad de criterios"/>
    <s v="No"/>
    <n v="3081326.9"/>
    <n v="3081326.9"/>
    <s v=""/>
    <s v=""/>
    <s v=""/>
    <s v=""/>
    <s v="@2022/006690"/>
  </r>
  <r>
    <s v="JCCM"/>
    <s v="Consejeria de Economía, Empresas y Empleo"/>
    <s v="044736/2022"/>
    <x v="1062"/>
    <x v="3"/>
    <s v="Procedimiento abierto; multiplicidad de criterios"/>
    <s v="No"/>
    <n v="3909064.2"/>
    <n v="3909064.2"/>
    <s v=""/>
    <s v=""/>
    <s v=""/>
    <s v=""/>
    <s v="@2022/006690"/>
  </r>
  <r>
    <s v="JCCM"/>
    <s v="Consejeria de Economía, Empresas y Empleo"/>
    <s v="044737/2022"/>
    <x v="1062"/>
    <x v="3"/>
    <s v="Procedimiento abierto; multiplicidad de criterios"/>
    <s v="No"/>
    <n v="7058438.54"/>
    <n v="7058438.54"/>
    <s v=""/>
    <s v=""/>
    <s v=""/>
    <s v=""/>
    <s v="@2022/006690"/>
  </r>
  <r>
    <s v="JCCM"/>
    <s v="Consejeria de Economía, Empresas y Empleo"/>
    <s v="044735/2022"/>
    <x v="1062"/>
    <x v="3"/>
    <s v="Procedimiento abierto; multiplicidad de criterios"/>
    <s v="No"/>
    <n v="7402233.0700000003"/>
    <n v="7402233.0700000003"/>
    <s v=""/>
    <s v=""/>
    <s v=""/>
    <s v=""/>
    <s v="@2022/006690"/>
  </r>
  <r>
    <s v="JCCM"/>
    <s v="Consejeria de Economía, Empresas y Empleo"/>
    <s v="044459/2022"/>
    <x v="1062"/>
    <x v="3"/>
    <s v="Procedimiento abierto; multiplicidad de criterios"/>
    <s v="No"/>
    <n v="8602169.5299999993"/>
    <n v="8602169.5299999993"/>
    <s v=""/>
    <s v=""/>
    <s v=""/>
    <s v=""/>
    <s v="@2022/006690"/>
  </r>
  <r>
    <s v="JCCM"/>
    <s v="Consejeria de Educación, Cultura y deportes"/>
    <s v="003939/2022"/>
    <x v="1063"/>
    <x v="3"/>
    <s v="Basado en un Acuerdo Marco"/>
    <s v="No"/>
    <n v="521.51"/>
    <n v="521.51"/>
    <s v=""/>
    <s v=""/>
    <s v=""/>
    <s v=""/>
    <s v="2022/002265"/>
  </r>
  <r>
    <s v="JCCM"/>
    <s v="Consejeria de Educación, Cultura y deportes"/>
    <s v="003784.1/2021"/>
    <x v="1064"/>
    <x v="3"/>
    <s v="Basado en un Acuerdo Marco"/>
    <s v="No"/>
    <n v="1723.3"/>
    <n v="1723.3"/>
    <m/>
    <m/>
    <m/>
    <m/>
    <s v="2021/002938"/>
  </r>
  <r>
    <s v="JCCM"/>
    <s v="Consejeria de Educación, Cultura y deportes"/>
    <s v="043882/2022"/>
    <x v="1065"/>
    <x v="3"/>
    <s v="Basado en un Acuerdo Marco"/>
    <s v="No"/>
    <n v="1867.88"/>
    <n v="1867.88"/>
    <s v=""/>
    <s v=""/>
    <s v=""/>
    <s v=""/>
    <s v="2022/021123"/>
  </r>
  <r>
    <s v="JCCM"/>
    <s v="Consejeria de Educación, Cultura y deportes"/>
    <s v="000359.2/2018"/>
    <x v="1066"/>
    <x v="3"/>
    <s v="Procedimiento negociado sin publicidad"/>
    <s v="No"/>
    <n v="2795.1"/>
    <n v="2795.1"/>
    <m/>
    <m/>
    <m/>
    <m/>
    <s v="2017/008498"/>
  </r>
  <r>
    <s v="JCCM"/>
    <s v="Consejeria de Educación, Cultura y deportes"/>
    <s v="027271/2022"/>
    <x v="1067"/>
    <x v="3"/>
    <s v="Basado en un Acuerdo Marco"/>
    <s v="No"/>
    <n v="4501.51"/>
    <n v="4501.51"/>
    <s v=""/>
    <s v=""/>
    <s v=""/>
    <s v=""/>
    <s v="2022/010975"/>
  </r>
  <r>
    <s v="JCCM"/>
    <s v="Consejeria de Educación, Cultura y deportes"/>
    <s v="003923/2022"/>
    <x v="1068"/>
    <x v="3"/>
    <s v="Basado en un Acuerdo Marco"/>
    <s v="No"/>
    <n v="5520.02"/>
    <n v="5520.02"/>
    <s v=""/>
    <s v=""/>
    <s v=""/>
    <s v=""/>
    <s v="2022/002264"/>
  </r>
  <r>
    <s v="JCCM"/>
    <s v="Consejeria de Educación, Cultura y deportes"/>
    <s v="043515/2022"/>
    <x v="1069"/>
    <x v="3"/>
    <s v="Basado en un Acuerdo Marco"/>
    <s v="No"/>
    <n v="5994.6"/>
    <n v="5994.6"/>
    <s v=""/>
    <s v=""/>
    <s v=""/>
    <s v=""/>
    <s v="2022/018912"/>
  </r>
  <r>
    <s v="JCCM"/>
    <s v="Consejeria de Educación, Cultura y deportes"/>
    <s v="044272/2022"/>
    <x v="1070"/>
    <x v="3"/>
    <s v="Basado en un Acuerdo Marco"/>
    <s v="No"/>
    <n v="6034.42"/>
    <n v="6034.42"/>
    <s v=""/>
    <s v=""/>
    <s v=""/>
    <s v=""/>
    <s v="2022/021494"/>
  </r>
  <r>
    <s v="JCCM"/>
    <s v="Consejeria de Educación, Cultura y deportes"/>
    <s v="044062/2022"/>
    <x v="1071"/>
    <x v="3"/>
    <s v="Basado en un Acuerdo Marco"/>
    <s v="No"/>
    <n v="8357.44"/>
    <n v="8357.44"/>
    <s v=""/>
    <s v=""/>
    <s v=""/>
    <s v=""/>
    <s v="2022/021447"/>
  </r>
  <r>
    <s v="JCCM"/>
    <s v="Consejeria de Educación, Cultura y deportes"/>
    <s v="044160/2022"/>
    <x v="1072"/>
    <x v="3"/>
    <s v="Basado en un Acuerdo Marco"/>
    <s v="No"/>
    <n v="8639.5"/>
    <n v="8639.5"/>
    <s v=""/>
    <s v=""/>
    <s v=""/>
    <s v=""/>
    <s v="2022/021478"/>
  </r>
  <r>
    <s v="JCCM"/>
    <s v="Consejeria de Educación, Cultura y deportes"/>
    <s v="008263.2/2021"/>
    <x v="1073"/>
    <x v="3"/>
    <s v="Basado en un Acuerdo Marco"/>
    <s v="No"/>
    <n v="9117.76"/>
    <n v="9117.76"/>
    <m/>
    <m/>
    <m/>
    <m/>
    <s v="2021/004580"/>
  </r>
  <r>
    <s v="JCCM"/>
    <s v="Consejeria de Educación, Cultura y deportes"/>
    <s v="044336/2022"/>
    <x v="1074"/>
    <x v="3"/>
    <s v="Basado en un Acuerdo Marco"/>
    <s v="No"/>
    <n v="9421.08"/>
    <n v="9421.08"/>
    <s v=""/>
    <s v=""/>
    <s v=""/>
    <s v=""/>
    <s v="2022/021480"/>
  </r>
  <r>
    <s v="JCCM"/>
    <s v="Consejeria de Educación, Cultura y deportes"/>
    <s v="044966/2022"/>
    <x v="1075"/>
    <x v="3"/>
    <s v="Basado en un Acuerdo Marco"/>
    <s v="No"/>
    <n v="9912"/>
    <n v="9912"/>
    <s v=""/>
    <s v=""/>
    <s v=""/>
    <s v=""/>
    <s v="2022/021529"/>
  </r>
  <r>
    <s v="JCCM"/>
    <s v="Consejeria de Educación, Cultura y deportes"/>
    <s v="043894/2022"/>
    <x v="1076"/>
    <x v="3"/>
    <s v="Basado en un Acuerdo Marco"/>
    <s v="No"/>
    <n v="9963.2800000000007"/>
    <n v="9963.2800000000007"/>
    <s v=""/>
    <s v=""/>
    <s v=""/>
    <s v=""/>
    <s v="2022/021132"/>
  </r>
  <r>
    <s v="JCCM"/>
    <s v="Consejeria de Educación, Cultura y deportes"/>
    <s v="022875/2022"/>
    <x v="1077"/>
    <x v="3"/>
    <s v="Basado en un Acuerdo Marco"/>
    <s v="No"/>
    <n v="10526.27"/>
    <n v="10526.27"/>
    <s v=""/>
    <s v=""/>
    <s v=""/>
    <s v=""/>
    <s v="2022/010049"/>
  </r>
  <r>
    <s v="JCCM"/>
    <s v="Consejeria de Educación, Cultura y deportes"/>
    <s v="008245.1/2021"/>
    <x v="1078"/>
    <x v="3"/>
    <s v="Basado en un Acuerdo Marco"/>
    <s v="No"/>
    <n v="11051"/>
    <n v="11051"/>
    <m/>
    <m/>
    <m/>
    <m/>
    <s v="2021/004553"/>
  </r>
  <r>
    <s v="JCCM"/>
    <s v="Consejeria de Educación, Cultura y deportes"/>
    <s v="044275/2022"/>
    <x v="1079"/>
    <x v="3"/>
    <s v="Basado en un Acuerdo Marco"/>
    <s v="No"/>
    <n v="11090.14"/>
    <n v="11090.14"/>
    <s v=""/>
    <s v=""/>
    <s v=""/>
    <s v=""/>
    <s v="2022/021501"/>
  </r>
  <r>
    <s v="JCCM"/>
    <s v="Consejeria de Educación, Cultura y deportes"/>
    <s v="044970/2022"/>
    <x v="1080"/>
    <x v="3"/>
    <s v="Basado en un Acuerdo Marco"/>
    <s v="No"/>
    <n v="11453.14"/>
    <n v="11453.14"/>
    <s v=""/>
    <s v=""/>
    <s v=""/>
    <s v=""/>
    <s v="2022/021508"/>
  </r>
  <r>
    <s v="JCCM"/>
    <s v="Consejeria de Educación, Cultura y deportes"/>
    <s v="044153/2022"/>
    <x v="1081"/>
    <x v="3"/>
    <s v="Basado en un Acuerdo Marco"/>
    <s v="No"/>
    <n v="12170.28"/>
    <n v="12170.28"/>
    <s v=""/>
    <s v=""/>
    <s v=""/>
    <s v=""/>
    <s v="2022/021476"/>
  </r>
  <r>
    <s v="JCCM"/>
    <s v="Consejeria de Educación, Cultura y deportes"/>
    <s v="044266/2022"/>
    <x v="1082"/>
    <x v="3"/>
    <s v="Basado en un Acuerdo Marco"/>
    <s v="No"/>
    <n v="13413.16"/>
    <n v="13413.16"/>
    <s v=""/>
    <s v=""/>
    <s v=""/>
    <s v=""/>
    <s v="2022/021484"/>
  </r>
  <r>
    <s v="JCCM"/>
    <s v="Consejeria de Educación, Cultura y deportes"/>
    <s v="044214/2022"/>
    <x v="1083"/>
    <x v="3"/>
    <s v="Basado en un Acuerdo Marco"/>
    <s v="No"/>
    <n v="13706.76"/>
    <n v="13706.76"/>
    <s v=""/>
    <s v=""/>
    <s v=""/>
    <s v=""/>
    <s v="2022/021491"/>
  </r>
  <r>
    <s v="JCCM"/>
    <s v="Consejeria de Educación, Cultura y deportes"/>
    <s v="044320/2022"/>
    <x v="1084"/>
    <x v="3"/>
    <s v="Basado en un Acuerdo Marco"/>
    <s v="No"/>
    <n v="14217.16"/>
    <n v="14217.16"/>
    <s v=""/>
    <s v=""/>
    <s v=""/>
    <s v=""/>
    <s v="2022/021499"/>
  </r>
  <r>
    <s v="JCCM"/>
    <s v="Consejeria de Educación, Cultura y deportes"/>
    <s v="022877/2022"/>
    <x v="1085"/>
    <x v="3"/>
    <s v="Basado en un Acuerdo Marco"/>
    <s v="No"/>
    <n v="14928.5"/>
    <n v="14928.5"/>
    <s v=""/>
    <s v=""/>
    <s v=""/>
    <s v=""/>
    <s v="2022/010787"/>
  </r>
  <r>
    <s v="JCCM"/>
    <s v="Consejeria de Educación, Cultura y deportes"/>
    <s v="043628/2022"/>
    <x v="1086"/>
    <x v="3"/>
    <s v="Procedimiento Abierto Simplificado"/>
    <s v="No"/>
    <n v="18004.8"/>
    <n v="17104.560000000001"/>
    <s v=""/>
    <s v=""/>
    <s v=""/>
    <s v=""/>
    <s v="@2022/012132"/>
  </r>
  <r>
    <s v="JCCM"/>
    <s v="Consejeria de Educación, Cultura y deportes"/>
    <s v="044339/2022"/>
    <x v="1087"/>
    <x v="3"/>
    <s v="Basado en un Acuerdo Marco"/>
    <s v="No"/>
    <n v="18722.98"/>
    <n v="18722.98"/>
    <s v=""/>
    <s v=""/>
    <s v=""/>
    <s v=""/>
    <s v="2022/021489"/>
  </r>
  <r>
    <s v="JCCM"/>
    <s v="Consejeria de Educación, Cultura y deportes"/>
    <s v="044981/2022"/>
    <x v="1088"/>
    <x v="3"/>
    <s v="Basado en un Acuerdo Marco"/>
    <s v="No"/>
    <n v="18764.599999999999"/>
    <n v="18764.599999999999"/>
    <s v=""/>
    <s v=""/>
    <s v=""/>
    <s v=""/>
    <s v="2022/021532"/>
  </r>
  <r>
    <s v="JCCM"/>
    <s v="Consejeria de Educación, Cultura y deportes"/>
    <s v="044328/2022"/>
    <x v="1089"/>
    <x v="3"/>
    <s v="Basado en un Acuerdo Marco"/>
    <s v="No"/>
    <n v="19063.96"/>
    <n v="19063.96"/>
    <s v=""/>
    <s v=""/>
    <s v=""/>
    <s v=""/>
    <s v="2022/021533"/>
  </r>
  <r>
    <s v="JCCM"/>
    <s v="Consejeria de Educación, Cultura y deportes"/>
    <s v="044254/2022"/>
    <x v="1090"/>
    <x v="3"/>
    <s v="Basado en un Acuerdo Marco"/>
    <s v="No"/>
    <n v="19154.759999999998"/>
    <n v="19154.759999999998"/>
    <s v=""/>
    <s v=""/>
    <s v=""/>
    <s v=""/>
    <s v="2022/021492"/>
  </r>
  <r>
    <s v="JCCM"/>
    <s v="Consejeria de Educación, Cultura y deportes"/>
    <s v="029921/2022"/>
    <x v="1091"/>
    <x v="3"/>
    <s v="Procedimiento Abierto Simplificado Abreviado"/>
    <s v="No"/>
    <n v="19275.080000000002"/>
    <n v="19255.96"/>
    <s v=""/>
    <s v=""/>
    <s v=""/>
    <s v=""/>
    <s v="@2022/013028"/>
  </r>
  <r>
    <s v="JCCM"/>
    <s v="Consejeria de Educación, Cultura y deportes"/>
    <s v="044265/2022"/>
    <x v="1092"/>
    <x v="3"/>
    <s v="Basado en un Acuerdo Marco"/>
    <s v="No"/>
    <n v="20568.060000000001"/>
    <n v="20568.060000000001"/>
    <s v=""/>
    <s v=""/>
    <s v=""/>
    <s v=""/>
    <s v="2022/021490"/>
  </r>
  <r>
    <s v="JCCM"/>
    <s v="Consejeria de Educación, Cultura y deportes"/>
    <s v="029993/2022"/>
    <x v="1093"/>
    <x v="3"/>
    <s v="Procedimiento abierto; multiplicidad de criterios"/>
    <s v="No"/>
    <n v="20812"/>
    <n v="19904.5"/>
    <s v=""/>
    <s v=""/>
    <s v=""/>
    <s v=""/>
    <s v="@2022/003917"/>
  </r>
  <r>
    <s v="JCCM"/>
    <s v="Consejeria de Educación, Cultura y deportes"/>
    <s v="029994/2022"/>
    <x v="1093"/>
    <x v="3"/>
    <s v="Procedimiento abierto; multiplicidad de criterios"/>
    <s v="No"/>
    <n v="20812"/>
    <n v="19051.45"/>
    <s v=""/>
    <s v=""/>
    <s v=""/>
    <s v=""/>
    <s v="@2022/003917"/>
  </r>
  <r>
    <s v="JCCM"/>
    <s v="Consejeria de Educación, Cultura y deportes"/>
    <s v="043997/2022"/>
    <x v="1094"/>
    <x v="3"/>
    <s v="Basado en un Acuerdo Marco"/>
    <s v="No"/>
    <n v="20987.64"/>
    <n v="20987.64"/>
    <s v=""/>
    <s v=""/>
    <s v=""/>
    <s v=""/>
    <s v="2022/021193"/>
  </r>
  <r>
    <s v="JCCM"/>
    <s v="Consejeria de Educación, Cultura y deportes"/>
    <s v="044329/2022"/>
    <x v="1095"/>
    <x v="3"/>
    <s v="Basado en un Acuerdo Marco"/>
    <s v="No"/>
    <n v="21471.360000000001"/>
    <n v="21471.360000000001"/>
    <s v=""/>
    <s v=""/>
    <s v=""/>
    <s v=""/>
    <s v="2022/021479"/>
  </r>
  <r>
    <s v="JCCM"/>
    <s v="Consejeria de Educación, Cultura y deportes"/>
    <s v="044072/2022"/>
    <x v="1096"/>
    <x v="3"/>
    <s v="Basado en un Acuerdo Marco"/>
    <s v="No"/>
    <n v="21501.26"/>
    <n v="21501.26"/>
    <s v=""/>
    <s v=""/>
    <s v=""/>
    <s v=""/>
    <s v="2022/021475"/>
  </r>
  <r>
    <s v="JCCM"/>
    <s v="Consejeria de Educación, Cultura y deportes"/>
    <s v="043994/2022"/>
    <x v="1097"/>
    <x v="3"/>
    <s v="Basado en un Acuerdo Marco"/>
    <s v="No"/>
    <n v="21726.18"/>
    <n v="21726.18"/>
    <s v=""/>
    <s v=""/>
    <s v=""/>
    <s v=""/>
    <s v="2022/021432"/>
  </r>
  <r>
    <s v="JCCM"/>
    <s v="Consejeria de Educación, Cultura y deportes"/>
    <s v="029917/2022"/>
    <x v="1091"/>
    <x v="3"/>
    <s v="Procedimiento Abierto Simplificado Abreviado"/>
    <s v="No"/>
    <n v="22309.38"/>
    <n v="21973.67"/>
    <s v=""/>
    <s v=""/>
    <s v=""/>
    <s v=""/>
    <s v="@2022/013028"/>
  </r>
  <r>
    <s v="JCCM"/>
    <s v="Consejeria de Educación, Cultura y deportes"/>
    <s v="044343/2022"/>
    <x v="1098"/>
    <x v="3"/>
    <s v="Basado en un Acuerdo Marco"/>
    <s v="No"/>
    <n v="24270.1"/>
    <n v="24270.1"/>
    <s v=""/>
    <s v=""/>
    <s v=""/>
    <s v=""/>
    <s v="2022/021488"/>
  </r>
  <r>
    <s v="JCCM"/>
    <s v="Consejeria de Educación, Cultura y deportes"/>
    <s v="043880/2022"/>
    <x v="1099"/>
    <x v="3"/>
    <s v="Basado en un Acuerdo Marco"/>
    <s v="No"/>
    <n v="24296.78"/>
    <n v="24296.78"/>
    <s v=""/>
    <s v=""/>
    <s v=""/>
    <s v=""/>
    <s v="2022/021117"/>
  </r>
  <r>
    <s v="JCCM"/>
    <s v="Consejeria de Educación, Cultura y deportes"/>
    <s v="044004/2022"/>
    <x v="1100"/>
    <x v="3"/>
    <s v="Basado en un Acuerdo Marco"/>
    <s v="No"/>
    <n v="24727.34"/>
    <n v="24727.34"/>
    <s v=""/>
    <s v=""/>
    <s v=""/>
    <s v=""/>
    <s v="2022/021453"/>
  </r>
  <r>
    <s v="JCCM"/>
    <s v="Consejeria de Educación, Cultura y deportes"/>
    <s v="044271/2022"/>
    <x v="1101"/>
    <x v="3"/>
    <s v="Basado en un Acuerdo Marco"/>
    <s v="No"/>
    <n v="25386.82"/>
    <n v="25386.82"/>
    <s v=""/>
    <s v=""/>
    <s v=""/>
    <s v=""/>
    <s v="2022/021515"/>
  </r>
  <r>
    <s v="JCCM"/>
    <s v="Consejeria de Educación, Cultura y deportes"/>
    <s v="043881/2022"/>
    <x v="1102"/>
    <x v="3"/>
    <s v="Basado en un Acuerdo Marco"/>
    <s v="No"/>
    <n v="26498.52"/>
    <n v="26498.52"/>
    <s v=""/>
    <s v=""/>
    <s v=""/>
    <s v=""/>
    <s v="2022/021105"/>
  </r>
  <r>
    <s v="JCCM"/>
    <s v="Consejeria de Educación, Cultura y deportes"/>
    <s v="043523/2022"/>
    <x v="1103"/>
    <x v="3"/>
    <s v="Basado en un Acuerdo Marco"/>
    <s v="No"/>
    <n v="26760.06"/>
    <n v="26760.06"/>
    <s v=""/>
    <s v=""/>
    <s v=""/>
    <s v=""/>
    <s v="2022/019852"/>
  </r>
  <r>
    <s v="JCCM"/>
    <s v="Consejeria de Educación, Cultura y deportes"/>
    <s v="038165/2022"/>
    <x v="1104"/>
    <x v="3"/>
    <s v="Procedimiento Abierto Simplificado Abreviado"/>
    <s v="No"/>
    <n v="26772.3"/>
    <n v="20211.84"/>
    <s v=""/>
    <s v=""/>
    <s v=""/>
    <s v=""/>
    <s v="@2022/015118"/>
  </r>
  <r>
    <s v="JCCM"/>
    <s v="Consejeria de Educación, Cultura y deportes"/>
    <s v="043629/2022"/>
    <x v="1086"/>
    <x v="3"/>
    <s v="Procedimiento Abierto Simplificado"/>
    <s v="No"/>
    <n v="27007.200000000001"/>
    <n v="25656.85"/>
    <s v=""/>
    <s v=""/>
    <s v=""/>
    <s v=""/>
    <s v="@2022/012132"/>
  </r>
  <r>
    <s v="JCCM"/>
    <s v="Consejeria de Educación, Cultura y deportes"/>
    <s v="028242/2022"/>
    <x v="1105"/>
    <x v="3"/>
    <s v="Procedimiento Abierto Simplificado Abreviado"/>
    <s v="No"/>
    <n v="29887"/>
    <n v="29526.42"/>
    <s v=""/>
    <s v=""/>
    <s v=""/>
    <s v=""/>
    <s v="@2022/000702"/>
  </r>
  <r>
    <s v="JCCM"/>
    <s v="Consejeria de Educación, Cultura y deportes"/>
    <s v="044445/2022"/>
    <x v="1106"/>
    <x v="3"/>
    <s v="Procedimiento abierto. Un solo criterio"/>
    <s v="No"/>
    <n v="30400"/>
    <n v="6347.27"/>
    <s v=""/>
    <s v=""/>
    <s v=""/>
    <s v=""/>
    <s v="@2021/007219"/>
  </r>
  <r>
    <s v="JCCM"/>
    <s v="Consejeria de Educación, Cultura y deportes"/>
    <s v="044002/2022"/>
    <x v="1107"/>
    <x v="3"/>
    <s v="Basado en un Acuerdo Marco"/>
    <s v="No"/>
    <n v="30769.46"/>
    <n v="30769.46"/>
    <s v=""/>
    <s v=""/>
    <s v=""/>
    <s v=""/>
    <s v="2022/021443"/>
  </r>
  <r>
    <s v="JCCM"/>
    <s v="Consejeria de Educación, Cultura y deportes"/>
    <s v="054376/2022"/>
    <x v="1106"/>
    <x v="3"/>
    <s v="Procedimiento abierto. Un solo criterio"/>
    <s v="No"/>
    <n v="30900"/>
    <n v="24744.5"/>
    <s v=""/>
    <s v=""/>
    <s v=""/>
    <s v=""/>
    <s v="@2021/007219"/>
  </r>
  <r>
    <s v="JCCM"/>
    <s v="Consejeria de Educación, Cultura y deportes"/>
    <s v="043954/2022"/>
    <x v="1108"/>
    <x v="3"/>
    <s v="Basado en un Acuerdo Marco"/>
    <s v="No"/>
    <n v="31072.44"/>
    <n v="31072.44"/>
    <s v=""/>
    <s v=""/>
    <s v=""/>
    <s v=""/>
    <s v="2022/021172"/>
  </r>
  <r>
    <s v="JCCM"/>
    <s v="Consejeria de Educación, Cultura y deportes"/>
    <s v="044054/2022"/>
    <x v="1109"/>
    <x v="3"/>
    <s v="Basado en un Acuerdo Marco"/>
    <s v="No"/>
    <n v="31236.65"/>
    <n v="31236.65"/>
    <s v=""/>
    <s v=""/>
    <s v=""/>
    <s v=""/>
    <s v="2022/021422"/>
  </r>
  <r>
    <s v="JCCM"/>
    <s v="Consejeria de Educación, Cultura y deportes"/>
    <s v="043898/2022"/>
    <x v="1110"/>
    <x v="3"/>
    <s v="Basado en un Acuerdo Marco"/>
    <s v="No"/>
    <n v="32185.71"/>
    <n v="32185.7"/>
    <s v=""/>
    <s v=""/>
    <s v=""/>
    <s v=""/>
    <s v="2022/021159"/>
  </r>
  <r>
    <s v="JCCM"/>
    <s v="Consejeria de Educación, Cultura y deportes"/>
    <s v="044060/2022"/>
    <x v="1111"/>
    <x v="3"/>
    <s v="Basado en un Acuerdo Marco"/>
    <s v="No"/>
    <n v="32436.400000000001"/>
    <n v="32436.400000000001"/>
    <s v=""/>
    <s v=""/>
    <s v=""/>
    <s v=""/>
    <s v="2022/021474"/>
  </r>
  <r>
    <s v="JCCM"/>
    <s v="Consejeria de Educación, Cultura y deportes"/>
    <s v="033923/2022"/>
    <x v="1112"/>
    <x v="3"/>
    <s v="Basado en un Acuerdo Marco"/>
    <s v="No"/>
    <n v="33333.46"/>
    <n v="33333.46"/>
    <s v=""/>
    <s v=""/>
    <s v=""/>
    <s v=""/>
    <s v="2022/016559"/>
  </r>
  <r>
    <s v="JCCM"/>
    <s v="Consejeria de Educación, Cultura y deportes"/>
    <s v="043992/2022"/>
    <x v="1113"/>
    <x v="3"/>
    <s v="Basado en un Acuerdo Marco"/>
    <s v="No"/>
    <n v="34129.21"/>
    <n v="34129.21"/>
    <s v=""/>
    <s v=""/>
    <s v=""/>
    <s v=""/>
    <s v="2022/021186"/>
  </r>
  <r>
    <s v="JCCM"/>
    <s v="Consejeria de Educación, Cultura y deportes"/>
    <s v="038762/2022"/>
    <x v="1114"/>
    <x v="3"/>
    <s v="Procedimiento Abierto Simplificado Abreviado"/>
    <s v="No"/>
    <n v="34548.879999999997"/>
    <n v="27890.5"/>
    <s v=""/>
    <s v=""/>
    <s v=""/>
    <s v=""/>
    <s v="@2022/015145"/>
  </r>
  <r>
    <s v="JCCM"/>
    <s v="Consejeria de Educación, Cultura y deportes"/>
    <s v="044321/2022"/>
    <x v="1115"/>
    <x v="3"/>
    <s v="Basado en un Acuerdo Marco"/>
    <s v="No"/>
    <n v="34822.639999999999"/>
    <n v="34822.639999999999"/>
    <s v=""/>
    <s v=""/>
    <s v=""/>
    <s v=""/>
    <s v="2022/021507"/>
  </r>
  <r>
    <s v="JCCM"/>
    <s v="Consejeria de Educación, Cultura y deportes"/>
    <s v="043922/2022"/>
    <x v="1116"/>
    <x v="3"/>
    <s v="Basado en un Acuerdo Marco"/>
    <s v="No"/>
    <n v="34878.83"/>
    <n v="34878.83"/>
    <s v=""/>
    <s v=""/>
    <s v=""/>
    <s v=""/>
    <s v="2022/021164"/>
  </r>
  <r>
    <s v="JCCM"/>
    <s v="Consejeria de Educación, Cultura y deportes"/>
    <s v="044334/2022"/>
    <x v="1117"/>
    <x v="3"/>
    <s v="Basado en un Acuerdo Marco"/>
    <s v="No"/>
    <n v="35221.5"/>
    <n v="35221.5"/>
    <s v=""/>
    <s v=""/>
    <s v=""/>
    <s v=""/>
    <s v="2022/021486"/>
  </r>
  <r>
    <s v="JCCM"/>
    <s v="Consejeria de Educación, Cultura y deportes"/>
    <s v="044000/2022"/>
    <x v="1118"/>
    <x v="3"/>
    <s v="Basado en un Acuerdo Marco"/>
    <s v="No"/>
    <n v="36363.760000000002"/>
    <n v="36363.760000000002"/>
    <s v=""/>
    <s v=""/>
    <s v=""/>
    <s v=""/>
    <s v="2022/021183"/>
  </r>
  <r>
    <s v="JCCM"/>
    <s v="Consejeria de Educación, Cultura y deportes"/>
    <s v="044247/2022"/>
    <x v="1119"/>
    <x v="3"/>
    <s v="Basado en un Acuerdo Marco"/>
    <s v="No"/>
    <n v="38054.239999999998"/>
    <n v="38054.239999999998"/>
    <s v=""/>
    <s v=""/>
    <s v=""/>
    <s v=""/>
    <s v="2022/021511"/>
  </r>
  <r>
    <s v="JCCM"/>
    <s v="Consejeria de Educación, Cultura y deportes"/>
    <s v="044276/2022"/>
    <x v="1120"/>
    <x v="3"/>
    <s v="Basado en un Acuerdo Marco"/>
    <s v="No"/>
    <n v="40362.160000000003"/>
    <n v="40362.160000000003"/>
    <s v=""/>
    <s v=""/>
    <s v=""/>
    <s v=""/>
    <s v="2022/021493"/>
  </r>
  <r>
    <s v="JCCM"/>
    <s v="Consejeria de Educación, Cultura y deportes"/>
    <s v="043987/2022"/>
    <x v="1121"/>
    <x v="3"/>
    <s v="Basado en un Acuerdo Marco"/>
    <s v="No"/>
    <n v="40753.4"/>
    <n v="40753.4"/>
    <s v=""/>
    <s v=""/>
    <s v=""/>
    <s v=""/>
    <s v="2022/021180"/>
  </r>
  <r>
    <s v="JCCM"/>
    <s v="Consejeria de Educación, Cultura y deportes"/>
    <s v="027028/2022"/>
    <x v="1122"/>
    <x v="3"/>
    <s v="Basado en un Acuerdo Marco"/>
    <s v="No"/>
    <n v="40816.1"/>
    <n v="40816.1"/>
    <s v=""/>
    <s v=""/>
    <s v=""/>
    <s v=""/>
    <s v="2022/012505"/>
  </r>
  <r>
    <s v="JCCM"/>
    <s v="Consejeria de Educación, Cultura y deportes"/>
    <s v="043902/2022"/>
    <x v="1123"/>
    <x v="3"/>
    <s v="Basado en un Acuerdo Marco"/>
    <s v="No"/>
    <n v="41041.94"/>
    <n v="41041.94"/>
    <s v=""/>
    <s v=""/>
    <s v=""/>
    <s v=""/>
    <s v="2022/021161"/>
  </r>
  <r>
    <s v="JCCM"/>
    <s v="Consejeria de Educación, Cultura y deportes"/>
    <s v="029896/2022"/>
    <x v="1093"/>
    <x v="3"/>
    <s v="Procedimiento abierto; multiplicidad de criterios"/>
    <s v="No"/>
    <n v="41624"/>
    <n v="37147"/>
    <s v=""/>
    <s v=""/>
    <s v=""/>
    <s v=""/>
    <s v="@2022/003917"/>
  </r>
  <r>
    <s v="JCCM"/>
    <s v="Consejeria de Educación, Cultura y deportes"/>
    <s v="029897/2022"/>
    <x v="1093"/>
    <x v="3"/>
    <s v="Procedimiento abierto; multiplicidad de criterios"/>
    <s v="No"/>
    <n v="41624"/>
    <n v="37508.79"/>
    <s v=""/>
    <s v=""/>
    <s v=""/>
    <s v=""/>
    <s v="@2022/003917"/>
  </r>
  <r>
    <s v="JCCM"/>
    <s v="Consejeria de Educación, Cultura y deportes"/>
    <s v="029898/2022"/>
    <x v="1093"/>
    <x v="3"/>
    <s v="Procedimiento abierto; multiplicidad de criterios"/>
    <s v="No"/>
    <n v="41624"/>
    <n v="39173.75"/>
    <s v=""/>
    <s v=""/>
    <s v=""/>
    <s v=""/>
    <s v="@2022/003917"/>
  </r>
  <r>
    <s v="JCCM"/>
    <s v="Consejeria de Educación, Cultura y deportes"/>
    <s v="029899/2022"/>
    <x v="1093"/>
    <x v="3"/>
    <s v="Procedimiento abierto; multiplicidad de criterios"/>
    <s v="No"/>
    <n v="41624"/>
    <n v="39542.800000000003"/>
    <s v=""/>
    <s v=""/>
    <s v=""/>
    <s v=""/>
    <s v="@2022/003917"/>
  </r>
  <r>
    <s v="JCCM"/>
    <s v="Consejeria de Educación, Cultura y deportes"/>
    <s v="036569/2022"/>
    <x v="1124"/>
    <x v="3"/>
    <s v="Procedimiento Abierto Simplificado Abreviado"/>
    <s v="No"/>
    <n v="41790"/>
    <n v="34291.050000000003"/>
    <s v=""/>
    <s v=""/>
    <s v=""/>
    <s v=""/>
    <s v="@2022/014463"/>
  </r>
  <r>
    <s v="JCCM"/>
    <s v="Consejeria de Educación, Cultura y deportes"/>
    <s v="033185/2022"/>
    <x v="1125"/>
    <x v="3"/>
    <s v="Basado en un Acuerdo Marco"/>
    <s v="No"/>
    <n v="43148.13"/>
    <n v="43148.13"/>
    <s v=""/>
    <s v=""/>
    <s v=""/>
    <s v=""/>
    <s v="2022/015213"/>
  </r>
  <r>
    <s v="JCCM"/>
    <s v="Consejeria de Educación, Cultura y deportes"/>
    <s v="028291/2022"/>
    <x v="1126"/>
    <x v="3"/>
    <s v="Procedimiento Abierto Simplificado Abreviado"/>
    <s v="No"/>
    <n v="43560"/>
    <n v="36590.400000000001"/>
    <s v=""/>
    <s v=""/>
    <s v=""/>
    <s v=""/>
    <s v="@2022/010994"/>
  </r>
  <r>
    <s v="JCCM"/>
    <s v="Consejeria de Educación, Cultura y deportes"/>
    <s v="043877/2022"/>
    <x v="1127"/>
    <x v="3"/>
    <s v="Basado en un Acuerdo Marco"/>
    <s v="No"/>
    <n v="44794.05"/>
    <n v="44794.05"/>
    <s v=""/>
    <s v=""/>
    <s v=""/>
    <s v=""/>
    <s v="2022/021094"/>
  </r>
  <r>
    <s v="JCCM"/>
    <s v="Consejeria de Educación, Cultura y deportes"/>
    <s v="028933/2022"/>
    <x v="1128"/>
    <x v="3"/>
    <s v="Procedimiento abierto. Un solo criterio"/>
    <s v="No"/>
    <n v="45198.06"/>
    <n v="39945.49"/>
    <s v=""/>
    <s v=""/>
    <s v=""/>
    <s v=""/>
    <s v="@2021/005246"/>
  </r>
  <r>
    <s v="JCCM"/>
    <s v="Consejeria de Educación, Cultura y deportes"/>
    <s v="044345/2022"/>
    <x v="1129"/>
    <x v="3"/>
    <s v="Basado en un Acuerdo Marco"/>
    <s v="No"/>
    <n v="46330.6"/>
    <n v="46330.6"/>
    <s v=""/>
    <s v=""/>
    <s v=""/>
    <s v=""/>
    <s v="2022/021487"/>
  </r>
  <r>
    <s v="JCCM"/>
    <s v="Consejeria de Educación, Cultura y deportes"/>
    <s v="044150/2022"/>
    <x v="1130"/>
    <x v="3"/>
    <s v="Basado en un Acuerdo Marco"/>
    <s v="No"/>
    <n v="47003.46"/>
    <n v="47003.46"/>
    <s v=""/>
    <s v=""/>
    <s v=""/>
    <s v=""/>
    <s v="2022/021483"/>
  </r>
  <r>
    <s v="JCCM"/>
    <s v="Consejeria de Educación, Cultura y deportes"/>
    <s v="044442/2022"/>
    <x v="1106"/>
    <x v="3"/>
    <s v="Procedimiento abierto. Un solo criterio"/>
    <s v="No"/>
    <n v="48811.4"/>
    <n v="34378.519999999997"/>
    <s v=""/>
    <s v=""/>
    <s v=""/>
    <s v=""/>
    <s v="@2021/007219"/>
  </r>
  <r>
    <s v="JCCM"/>
    <s v="Consejeria de Educación, Cultura y deportes"/>
    <s v="044299/2022"/>
    <x v="1131"/>
    <x v="3"/>
    <s v="Basado en un Acuerdo Marco"/>
    <s v="No"/>
    <n v="49487.74"/>
    <n v="49487.74"/>
    <s v=""/>
    <s v=""/>
    <s v=""/>
    <s v=""/>
    <s v="2022/021528"/>
  </r>
  <r>
    <s v="JCCM"/>
    <s v="Consejeria de Educación, Cultura y deportes"/>
    <s v="043990/2022"/>
    <x v="1132"/>
    <x v="3"/>
    <s v="Basado en un Acuerdo Marco"/>
    <s v="No"/>
    <n v="50781.38"/>
    <n v="50781.38"/>
    <s v=""/>
    <s v=""/>
    <s v=""/>
    <s v=""/>
    <s v="2022/021425"/>
  </r>
  <r>
    <s v="JCCM"/>
    <s v="Consejeria de Educación, Cultura y deportes"/>
    <s v="044972/2022"/>
    <x v="1133"/>
    <x v="3"/>
    <s v="Basado en un Acuerdo Marco"/>
    <s v="No"/>
    <n v="50784"/>
    <n v="50784"/>
    <s v=""/>
    <s v=""/>
    <s v=""/>
    <s v=""/>
    <s v="2022/021521"/>
  </r>
  <r>
    <s v="JCCM"/>
    <s v="Consejeria de Educación, Cultura y deportes"/>
    <s v="043883/2022"/>
    <x v="1134"/>
    <x v="3"/>
    <s v="Basado en un Acuerdo Marco"/>
    <s v="No"/>
    <n v="51751.63"/>
    <n v="51751.62"/>
    <s v=""/>
    <s v=""/>
    <s v=""/>
    <s v=""/>
    <s v="2022/021127"/>
  </r>
  <r>
    <s v="JCCM"/>
    <s v="Consejeria de Educación, Cultura y deportes"/>
    <s v="044298/2022"/>
    <x v="1135"/>
    <x v="3"/>
    <s v="Basado en un Acuerdo Marco"/>
    <s v="No"/>
    <n v="51964.12"/>
    <n v="51964.12"/>
    <s v=""/>
    <s v=""/>
    <s v=""/>
    <s v=""/>
    <s v="2022/021504"/>
  </r>
  <r>
    <s v="JCCM"/>
    <s v="Consejeria de Educación, Cultura y deportes"/>
    <s v="044244/2022"/>
    <x v="1136"/>
    <x v="3"/>
    <s v="Basado en un Acuerdo Marco"/>
    <s v="No"/>
    <n v="51991.08"/>
    <n v="51991.08"/>
    <s v=""/>
    <s v=""/>
    <s v=""/>
    <s v=""/>
    <s v="2022/021485"/>
  </r>
  <r>
    <s v="JCCM"/>
    <s v="Consejeria de Educación, Cultura y deportes"/>
    <s v="043977/2022"/>
    <x v="1137"/>
    <x v="3"/>
    <s v="Basado en un Acuerdo Marco"/>
    <s v="No"/>
    <n v="52187"/>
    <n v="52187"/>
    <s v=""/>
    <s v=""/>
    <s v=""/>
    <s v=""/>
    <s v="2022/021177"/>
  </r>
  <r>
    <s v="JCCM"/>
    <s v="Consejeria de Educación, Cultura y deportes"/>
    <s v="043879/2022"/>
    <x v="1138"/>
    <x v="3"/>
    <s v="Basado en un Acuerdo Marco"/>
    <s v="No"/>
    <n v="55041.98"/>
    <n v="55041.98"/>
    <s v=""/>
    <s v=""/>
    <s v=""/>
    <s v=""/>
    <s v="2022/021109"/>
  </r>
  <r>
    <s v="JCCM"/>
    <s v="Consejeria de Educación, Cultura y deportes"/>
    <s v="044156/2022"/>
    <x v="1139"/>
    <x v="3"/>
    <s v="Basado en un Acuerdo Marco"/>
    <s v="No"/>
    <n v="58156.160000000003"/>
    <n v="58156.160000000003"/>
    <s v=""/>
    <s v=""/>
    <s v=""/>
    <s v=""/>
    <s v="2022/021477"/>
  </r>
  <r>
    <s v="JCCM"/>
    <s v="Consejeria de Educación, Cultura y deportes"/>
    <s v="043876/2022"/>
    <x v="1140"/>
    <x v="3"/>
    <s v="Basado en un Acuerdo Marco"/>
    <s v="No"/>
    <n v="58450.3"/>
    <n v="58450.3"/>
    <s v=""/>
    <s v=""/>
    <s v=""/>
    <s v=""/>
    <s v="2022/021090"/>
  </r>
  <r>
    <s v="JCCM"/>
    <s v="Consejeria de Educación, Cultura y deportes"/>
    <s v="054375/2022"/>
    <x v="1106"/>
    <x v="3"/>
    <s v="Procedimiento abierto. Un solo criterio"/>
    <s v="No"/>
    <n v="69555.64"/>
    <n v="55418"/>
    <s v=""/>
    <s v=""/>
    <s v=""/>
    <s v=""/>
    <s v="@2021/007219"/>
  </r>
  <r>
    <s v="JCCM"/>
    <s v="Consejeria de Educación, Cultura y deportes"/>
    <s v="038097/2022"/>
    <x v="1141"/>
    <x v="3"/>
    <s v="Procedimiento abierto; multiplicidad de criterios"/>
    <s v="No"/>
    <n v="73079.7"/>
    <n v="73079.7"/>
    <s v=""/>
    <s v=""/>
    <s v=""/>
    <s v=""/>
    <s v="@2022/002276"/>
  </r>
  <r>
    <s v="JCCM"/>
    <s v="Consejeria de Educación, Cultura y deportes"/>
    <s v="038098/2022"/>
    <x v="1141"/>
    <x v="3"/>
    <s v="Procedimiento abierto; multiplicidad de criterios"/>
    <s v="No"/>
    <n v="73591.039999999994"/>
    <n v="73591.039999999994"/>
    <s v=""/>
    <s v=""/>
    <s v=""/>
    <s v=""/>
    <s v="@2022/002276"/>
  </r>
  <r>
    <s v="JCCM"/>
    <s v="Consejeria de Educación, Cultura y deportes"/>
    <s v="044286/2022"/>
    <x v="1142"/>
    <x v="3"/>
    <s v="Basado en un Acuerdo Marco"/>
    <s v="No"/>
    <n v="73938.84"/>
    <n v="73938.84"/>
    <s v=""/>
    <s v=""/>
    <s v=""/>
    <s v=""/>
    <s v="2022/021522"/>
  </r>
  <r>
    <s v="JCCM"/>
    <s v="Consejeria de Educación, Cultura y deportes"/>
    <s v="029189/2022"/>
    <x v="1143"/>
    <x v="3"/>
    <s v="Basado en un Acuerdo Marco"/>
    <s v="No"/>
    <n v="74283.95"/>
    <n v="74283.95"/>
    <s v=""/>
    <s v=""/>
    <s v=""/>
    <s v=""/>
    <s v="2022/014038"/>
  </r>
  <r>
    <s v="JCCM"/>
    <s v="Consejeria de Educación, Cultura y deportes"/>
    <s v="043896/2022"/>
    <x v="1144"/>
    <x v="3"/>
    <s v="Basado en un Acuerdo Marco"/>
    <s v="No"/>
    <n v="76439.600000000006"/>
    <n v="76439.600000000006"/>
    <s v=""/>
    <s v=""/>
    <s v=""/>
    <s v=""/>
    <s v="2022/021156"/>
  </r>
  <r>
    <s v="JCCM"/>
    <s v="Consejeria de Educación, Cultura y deportes"/>
    <s v="028461/2022"/>
    <x v="1145"/>
    <x v="3"/>
    <s v="Procedimiento Abierto Simplificado"/>
    <s v="No"/>
    <n v="79137.240000000005"/>
    <n v="59394.06"/>
    <s v=""/>
    <s v=""/>
    <s v=""/>
    <s v=""/>
    <s v="@2022/007235"/>
  </r>
  <r>
    <s v="JCCM"/>
    <s v="Consejeria de Educación, Cultura y deportes"/>
    <s v="044875/2022"/>
    <x v="1146"/>
    <x v="3"/>
    <s v="Basado en un Acuerdo Marco"/>
    <s v="No"/>
    <n v="81181.23"/>
    <n v="81181.23"/>
    <s v=""/>
    <s v=""/>
    <s v=""/>
    <s v=""/>
    <s v="2022/021525"/>
  </r>
  <r>
    <s v="JCCM"/>
    <s v="Consejeria de Educación, Cultura y deportes"/>
    <s v="038096/2022"/>
    <x v="1141"/>
    <x v="3"/>
    <s v="Procedimiento abierto; multiplicidad de criterios"/>
    <s v="No"/>
    <n v="81321.89"/>
    <n v="81321.89"/>
    <s v=""/>
    <s v=""/>
    <s v=""/>
    <s v=""/>
    <s v="@2022/002276"/>
  </r>
  <r>
    <s v="JCCM"/>
    <s v="Consejeria de Educación, Cultura y deportes"/>
    <s v="038757/2022"/>
    <x v="1147"/>
    <x v="3"/>
    <s v="Procedimiento Abierto Simplificado"/>
    <s v="No"/>
    <n v="81657.899999999994"/>
    <n v="56366.64"/>
    <s v=""/>
    <s v=""/>
    <s v=""/>
    <s v=""/>
    <s v="@2022/015146"/>
  </r>
  <r>
    <s v="JCCM"/>
    <s v="Consejeria de Educación, Cultura y deportes"/>
    <s v="038090/2022"/>
    <x v="1141"/>
    <x v="3"/>
    <s v="Procedimiento abierto; multiplicidad de criterios"/>
    <s v="No"/>
    <n v="82770.41"/>
    <n v="82770.41"/>
    <s v=""/>
    <s v=""/>
    <s v=""/>
    <s v=""/>
    <s v="@2022/002276"/>
  </r>
  <r>
    <s v="JCCM"/>
    <s v="Consejeria de Educación, Cultura y deportes"/>
    <s v="038095/2022"/>
    <x v="1141"/>
    <x v="3"/>
    <s v="Procedimiento abierto; multiplicidad de criterios"/>
    <s v="No"/>
    <n v="83324.149999999994"/>
    <n v="83324.149999999994"/>
    <s v=""/>
    <s v=""/>
    <s v=""/>
    <s v=""/>
    <s v="@2022/002276"/>
  </r>
  <r>
    <s v="JCCM"/>
    <s v="Consejeria de Educación, Cultura y deportes"/>
    <s v="028908/2022"/>
    <x v="1148"/>
    <x v="3"/>
    <s v="Procedimiento Abierto Simplificado"/>
    <s v="No"/>
    <n v="85305"/>
    <n v="85305"/>
    <s v=""/>
    <s v=""/>
    <s v=""/>
    <s v=""/>
    <s v="@2022/005286"/>
  </r>
  <r>
    <s v="JCCM"/>
    <s v="Consejeria de Educación, Cultura y deportes"/>
    <s v="038089/2022"/>
    <x v="1141"/>
    <x v="3"/>
    <s v="Procedimiento abierto; multiplicidad de criterios"/>
    <s v="No"/>
    <n v="86574.92"/>
    <n v="86574.92"/>
    <s v=""/>
    <s v=""/>
    <s v=""/>
    <s v=""/>
    <s v="@2022/002276"/>
  </r>
  <r>
    <s v="JCCM"/>
    <s v="Consejeria de Educación, Cultura y deportes"/>
    <s v="038107/2022"/>
    <x v="1141"/>
    <x v="3"/>
    <s v="Procedimiento abierto; multiplicidad de criterios"/>
    <s v="No"/>
    <n v="91455.85"/>
    <n v="91455.83"/>
    <s v=""/>
    <s v=""/>
    <s v=""/>
    <s v=""/>
    <s v="@2022/002276"/>
  </r>
  <r>
    <s v="JCCM"/>
    <s v="Consejeria de Educación, Cultura y deportes"/>
    <s v="000003/2022"/>
    <x v="1149"/>
    <x v="3"/>
    <s v="Basado en un Acuerdo Marco"/>
    <s v="No"/>
    <n v="91506.27"/>
    <n v="91506.27"/>
    <s v=""/>
    <s v=""/>
    <s v=""/>
    <s v=""/>
    <s v="2021/020595"/>
  </r>
  <r>
    <s v="JCCM"/>
    <s v="Consejeria de Educación, Cultura y deportes"/>
    <s v="038102/2022"/>
    <x v="1141"/>
    <x v="3"/>
    <s v="Procedimiento abierto; multiplicidad de criterios"/>
    <s v="No"/>
    <n v="91642.99"/>
    <n v="91642.99"/>
    <s v=""/>
    <s v=""/>
    <s v=""/>
    <s v=""/>
    <s v="@2022/002276"/>
  </r>
  <r>
    <s v="JCCM"/>
    <s v="Consejeria de Educación, Cultura y deportes"/>
    <s v="044304/2022"/>
    <x v="1150"/>
    <x v="3"/>
    <s v="Basado en un Acuerdo Marco"/>
    <s v="No"/>
    <n v="92495.5"/>
    <n v="92495.5"/>
    <s v=""/>
    <s v=""/>
    <s v=""/>
    <s v=""/>
    <s v="2022/021541"/>
  </r>
  <r>
    <s v="JCCM"/>
    <s v="Consejeria de Educación, Cultura y deportes"/>
    <s v="044450/2022"/>
    <x v="1106"/>
    <x v="3"/>
    <s v="Procedimiento abierto. Un solo criterio"/>
    <s v="No"/>
    <n v="92712"/>
    <n v="78735.429999999993"/>
    <s v=""/>
    <s v=""/>
    <s v=""/>
    <s v=""/>
    <s v="@2021/007219"/>
  </r>
  <r>
    <s v="JCCM"/>
    <s v="Consejeria de Educación, Cultura y deportes"/>
    <s v="038100/2022"/>
    <x v="1141"/>
    <x v="3"/>
    <s v="Procedimiento abierto; multiplicidad de criterios"/>
    <s v="No"/>
    <n v="93076.79"/>
    <n v="93076.79"/>
    <s v=""/>
    <s v=""/>
    <s v=""/>
    <s v=""/>
    <s v="@2022/002276"/>
  </r>
  <r>
    <s v="JCCM"/>
    <s v="Consejeria de Educación, Cultura y deportes"/>
    <s v="038099/2022"/>
    <x v="1141"/>
    <x v="3"/>
    <s v="Procedimiento abierto; multiplicidad de criterios"/>
    <s v="No"/>
    <n v="93162.22"/>
    <n v="93162.22"/>
    <s v=""/>
    <s v=""/>
    <s v=""/>
    <s v=""/>
    <s v="@2022/002276"/>
  </r>
  <r>
    <s v="JCCM"/>
    <s v="Consejeria de Educación, Cultura y deportes"/>
    <s v="044671/2022"/>
    <x v="1151"/>
    <x v="3"/>
    <s v="Procedimiento negociado sin publicidad"/>
    <s v="No"/>
    <n v="97500"/>
    <n v="97500"/>
    <s v="168"/>
    <s v="a"/>
    <s v="1"/>
    <s v="PROCEDIMIENTO ABIERTO O RESTRINGIDO PREVIO DESIERTO O CON OFERTAS INADECUADAS"/>
    <s v="@2022/017220"/>
  </r>
  <r>
    <s v="JCCM"/>
    <s v="Consejeria de Educación, Cultura y deportes"/>
    <s v="033984/2022"/>
    <x v="1152"/>
    <x v="3"/>
    <s v="Basado en un Acuerdo Marco"/>
    <s v="No"/>
    <n v="101415.67"/>
    <n v="101415.67"/>
    <s v=""/>
    <s v=""/>
    <s v=""/>
    <s v=""/>
    <s v="2022/015945"/>
  </r>
  <r>
    <s v="JCCM"/>
    <s v="Consejeria de Educación, Cultura y deportes"/>
    <s v="044306/2022"/>
    <x v="1153"/>
    <x v="3"/>
    <s v="Basado en un Acuerdo Marco"/>
    <s v="No"/>
    <n v="102879.54"/>
    <n v="102879.54"/>
    <s v=""/>
    <s v=""/>
    <s v=""/>
    <s v=""/>
    <s v="2022/021497"/>
  </r>
  <r>
    <s v="JCCM"/>
    <s v="Consejeria de Educación, Cultura y deportes"/>
    <s v="043955/2022"/>
    <x v="1154"/>
    <x v="3"/>
    <s v="Basado en un Acuerdo Marco"/>
    <s v="No"/>
    <n v="104423.17"/>
    <n v="104423.16"/>
    <s v=""/>
    <s v=""/>
    <s v=""/>
    <s v=""/>
    <s v="2022/021168"/>
  </r>
  <r>
    <s v="JCCM"/>
    <s v="Consejeria de Educación, Cultura y deportes"/>
    <s v="027066/2022"/>
    <x v="1155"/>
    <x v="3"/>
    <s v="Basado en un Acuerdo Marco"/>
    <s v="No"/>
    <n v="104538.07"/>
    <n v="104538.07"/>
    <s v=""/>
    <s v=""/>
    <s v=""/>
    <s v=""/>
    <s v="2022/011924"/>
  </r>
  <r>
    <s v="JCCM"/>
    <s v="Consejeria de Educación, Cultura y deportes"/>
    <s v="028932/2022"/>
    <x v="1128"/>
    <x v="3"/>
    <s v="Procedimiento abierto. Un solo criterio"/>
    <s v="No"/>
    <n v="108453.8"/>
    <n v="104514.96"/>
    <s v=""/>
    <s v=""/>
    <s v=""/>
    <s v=""/>
    <s v="@2021/005246"/>
  </r>
  <r>
    <s v="JCCM"/>
    <s v="Consejeria de Educación, Cultura y deportes"/>
    <s v="000009/2022"/>
    <x v="1156"/>
    <x v="3"/>
    <s v="Basado en un Acuerdo Marco"/>
    <s v="No"/>
    <n v="110682.38"/>
    <n v="110682.38"/>
    <s v=""/>
    <s v=""/>
    <s v=""/>
    <s v=""/>
    <s v="2021/020665"/>
  </r>
  <r>
    <s v="JCCM"/>
    <s v="Consejeria de Educación, Cultura y deportes"/>
    <s v="028914/2022"/>
    <x v="1148"/>
    <x v="3"/>
    <s v="Procedimiento Abierto Simplificado"/>
    <s v="No"/>
    <n v="112076.25"/>
    <n v="78226.5"/>
    <s v=""/>
    <s v=""/>
    <s v=""/>
    <s v=""/>
    <s v="@2022/005286"/>
  </r>
  <r>
    <s v="JCCM"/>
    <s v="Consejeria de Educación, Cultura y deportes"/>
    <s v="054377/2022"/>
    <x v="1106"/>
    <x v="3"/>
    <s v="Procedimiento abierto. Un solo criterio"/>
    <s v="No"/>
    <n v="122780"/>
    <n v="84942"/>
    <s v=""/>
    <s v=""/>
    <s v=""/>
    <s v=""/>
    <s v="@2021/007219"/>
  </r>
  <r>
    <s v="JCCM"/>
    <s v="Consejeria de Educación, Cultura y deportes"/>
    <s v="029889/2022"/>
    <x v="1093"/>
    <x v="3"/>
    <s v="Procedimiento abierto; multiplicidad de criterios"/>
    <s v="No"/>
    <n v="148539.6"/>
    <n v="123867.19"/>
    <s v=""/>
    <s v=""/>
    <s v=""/>
    <s v=""/>
    <s v="@2022/003917"/>
  </r>
  <r>
    <s v="JCCM"/>
    <s v="Consejeria de Educación, Cultura y deportes"/>
    <s v="044437/2022"/>
    <x v="1106"/>
    <x v="3"/>
    <s v="Procedimiento abierto. Un solo criterio"/>
    <s v="No"/>
    <n v="150000"/>
    <n v="141479.25"/>
    <s v=""/>
    <s v=""/>
    <s v=""/>
    <s v=""/>
    <s v="@2021/007219"/>
  </r>
  <r>
    <s v="JCCM"/>
    <s v="Consejeria de Educación, Cultura y deportes"/>
    <s v="014879/2022"/>
    <x v="1157"/>
    <x v="3"/>
    <s v="Basado en un Acuerdo Marco"/>
    <s v="No"/>
    <n v="156102.70000000001"/>
    <n v="156102.70000000001"/>
    <s v=""/>
    <s v=""/>
    <s v=""/>
    <s v=""/>
    <s v="2022/006414"/>
  </r>
  <r>
    <s v="JCCM"/>
    <s v="Consejeria de Educación, Cultura y deportes"/>
    <s v="044440/2022"/>
    <x v="1106"/>
    <x v="3"/>
    <s v="Procedimiento abierto. Un solo criterio"/>
    <s v="No"/>
    <n v="186327.9"/>
    <n v="126419.59"/>
    <s v=""/>
    <s v=""/>
    <s v=""/>
    <s v=""/>
    <s v="@2021/007219"/>
  </r>
  <r>
    <s v="JCCM"/>
    <s v="Consejeria de Educación, Cultura y deportes"/>
    <s v="044438/2022"/>
    <x v="1106"/>
    <x v="3"/>
    <s v="Procedimiento abierto. Un solo criterio"/>
    <s v="No"/>
    <n v="195000"/>
    <n v="188003.75"/>
    <s v=""/>
    <s v=""/>
    <s v=""/>
    <s v=""/>
    <s v="@2021/007219"/>
  </r>
  <r>
    <s v="JCCM"/>
    <s v="Consejeria de Educación, Cultura y deportes"/>
    <s v="034089/2022"/>
    <x v="1158"/>
    <x v="3"/>
    <s v="Basado en un Acuerdo Marco"/>
    <s v="No"/>
    <n v="206000"/>
    <n v="206000"/>
    <s v=""/>
    <s v=""/>
    <s v=""/>
    <s v=""/>
    <s v="2022/016560"/>
  </r>
  <r>
    <s v="JCCM"/>
    <s v="Consejeria de Educación, Cultura y deportes"/>
    <s v="030004/2022"/>
    <x v="1093"/>
    <x v="3"/>
    <s v="Procedimiento abierto; multiplicidad de criterios"/>
    <s v="No"/>
    <n v="247566"/>
    <n v="205267.64"/>
    <s v=""/>
    <s v=""/>
    <s v=""/>
    <s v=""/>
    <s v="@2022/003917"/>
  </r>
  <r>
    <s v="JCCM"/>
    <s v="Consejeria de Educación, Cultura y deportes"/>
    <s v="044327/2022"/>
    <x v="1159"/>
    <x v="3"/>
    <s v="Basado en un Acuerdo Marco"/>
    <s v="No"/>
    <n v="260981.7"/>
    <n v="260981.7"/>
    <s v=""/>
    <s v=""/>
    <s v=""/>
    <s v=""/>
    <s v="2022/021545"/>
  </r>
  <r>
    <s v="JCCM"/>
    <s v="Consejeria de Educación, Cultura y deportes"/>
    <s v="029890/2022"/>
    <x v="1093"/>
    <x v="3"/>
    <s v="Procedimiento abierto; multiplicidad de criterios"/>
    <s v="No"/>
    <n v="321835.8"/>
    <n v="268378.89"/>
    <s v=""/>
    <s v=""/>
    <s v=""/>
    <s v=""/>
    <s v="@2022/003917"/>
  </r>
  <r>
    <s v="JCCM"/>
    <s v="Consejeria de Educación, Cultura y deportes"/>
    <s v="030003/2022"/>
    <x v="1093"/>
    <x v="3"/>
    <s v="Procedimiento abierto; multiplicidad de criterios"/>
    <s v="No"/>
    <n v="378004"/>
    <n v="315977.03000000003"/>
    <s v=""/>
    <s v=""/>
    <s v=""/>
    <s v=""/>
    <s v="@2022/003917"/>
  </r>
  <r>
    <s v="JCCM"/>
    <s v="Consejeria de Educación, Cultura y deportes"/>
    <s v="030000/2022"/>
    <x v="1093"/>
    <x v="3"/>
    <s v="Procedimiento abierto; multiplicidad de criterios"/>
    <s v="No"/>
    <n v="496995.4"/>
    <n v="430627.38"/>
    <s v=""/>
    <s v=""/>
    <s v=""/>
    <s v=""/>
    <s v="@2022/003917"/>
  </r>
  <r>
    <s v="JCCM"/>
    <s v="Consejeria de Educación, Cultura y deportes"/>
    <s v="044447/2022"/>
    <x v="1106"/>
    <x v="3"/>
    <s v="Procedimiento abierto. Un solo criterio"/>
    <s v="No"/>
    <n v="532400"/>
    <n v="362243.75"/>
    <s v=""/>
    <s v=""/>
    <s v=""/>
    <s v=""/>
    <s v="@2021/007219"/>
  </r>
  <r>
    <s v="JCCM"/>
    <s v="Consejeria de Educación, Cultura y deportes"/>
    <s v="038233/2022"/>
    <x v="1160"/>
    <x v="3"/>
    <s v="Basado en un Acuerdo Marco"/>
    <s v="No"/>
    <n v="743237.95"/>
    <n v="743237.95"/>
    <s v=""/>
    <s v=""/>
    <s v=""/>
    <s v=""/>
    <s v="2022/017214"/>
  </r>
  <r>
    <s v="JCCM"/>
    <s v="Consejeria de Educación, Cultura y deportes"/>
    <s v="044436/2022"/>
    <x v="1106"/>
    <x v="3"/>
    <s v="Procedimiento abierto. Un solo criterio"/>
    <s v="No"/>
    <n v="784876.18"/>
    <n v="776570.74"/>
    <s v=""/>
    <s v=""/>
    <s v=""/>
    <s v=""/>
    <s v="@2021/007219"/>
  </r>
  <r>
    <s v="JCCM"/>
    <s v="Consejeria de Fomento"/>
    <s v="028505/2022"/>
    <x v="1161"/>
    <x v="3"/>
    <s v="Basado en un Acuerdo Marco"/>
    <s v="No"/>
    <n v="1876.79"/>
    <n v="1876.79"/>
    <s v=""/>
    <s v=""/>
    <s v=""/>
    <s v=""/>
    <s v="2022/012242"/>
  </r>
  <r>
    <s v="JCCM"/>
    <s v="Consejeria de Fomento"/>
    <s v="022385/2022"/>
    <x v="1162"/>
    <x v="3"/>
    <s v="Basado en un Acuerdo Marco"/>
    <s v="No"/>
    <n v="2900.01"/>
    <n v="2900"/>
    <s v=""/>
    <s v=""/>
    <s v=""/>
    <s v=""/>
    <s v="2022/009779"/>
  </r>
  <r>
    <s v="JCCM"/>
    <s v="Consejeria de Fomento"/>
    <s v="037964/2022"/>
    <x v="1163"/>
    <x v="3"/>
    <s v="Basado en un Acuerdo Marco"/>
    <s v="No"/>
    <n v="11000"/>
    <n v="11000"/>
    <s v=""/>
    <s v=""/>
    <s v=""/>
    <s v=""/>
    <s v="2022/017320"/>
  </r>
  <r>
    <s v="JCCM"/>
    <s v="Consejeria de Fomento"/>
    <s v="037970/2022"/>
    <x v="1164"/>
    <x v="3"/>
    <s v="Basado en un Acuerdo Marco"/>
    <s v="No"/>
    <n v="11000"/>
    <n v="11000"/>
    <s v=""/>
    <s v=""/>
    <s v=""/>
    <s v=""/>
    <s v="2022/016661"/>
  </r>
  <r>
    <s v="JCCM"/>
    <s v="Consejeria de Fomento"/>
    <s v="028249/2022"/>
    <x v="1165"/>
    <x v="3"/>
    <s v="Basado en un Acuerdo Marco"/>
    <s v="No"/>
    <n v="15004"/>
    <n v="15004"/>
    <s v=""/>
    <s v=""/>
    <s v=""/>
    <s v=""/>
    <s v="2022/013749"/>
  </r>
  <r>
    <s v="JCCM"/>
    <s v="Consejeria de Fomento"/>
    <s v="038400/2022"/>
    <x v="1166"/>
    <x v="3"/>
    <s v="Basado en un Acuerdo Marco"/>
    <s v="No"/>
    <n v="20000"/>
    <n v="20000"/>
    <s v=""/>
    <s v=""/>
    <s v=""/>
    <s v=""/>
    <s v="2022/015943"/>
  </r>
  <r>
    <s v="JCCM"/>
    <s v="Consejeria de Fomento"/>
    <s v="037700/2022"/>
    <x v="1167"/>
    <x v="3"/>
    <s v="Basado en un Acuerdo Marco"/>
    <s v="No"/>
    <n v="22000"/>
    <n v="22000"/>
    <s v=""/>
    <s v=""/>
    <s v=""/>
    <s v=""/>
    <s v="2022/018831"/>
  </r>
  <r>
    <s v="JCCM"/>
    <s v="Consejeria de Fomento"/>
    <s v="034008/2022"/>
    <x v="1168"/>
    <x v="3"/>
    <s v="Basado en un Acuerdo Marco"/>
    <s v="No"/>
    <n v="28000.01"/>
    <n v="28000.01"/>
    <s v=""/>
    <s v=""/>
    <s v=""/>
    <s v=""/>
    <s v="2022/017074"/>
  </r>
  <r>
    <s v="JCCM"/>
    <s v="Consejeria de Fomento"/>
    <s v="036558/2022"/>
    <x v="1169"/>
    <x v="3"/>
    <s v="Basado en un Acuerdo Marco"/>
    <s v="No"/>
    <n v="28488.82"/>
    <n v="28488.82"/>
    <s v=""/>
    <s v=""/>
    <s v=""/>
    <s v=""/>
    <s v="2022/016001"/>
  </r>
  <r>
    <s v="JCCM"/>
    <s v="Consejeria de Fomento"/>
    <s v="027977/2022"/>
    <x v="1170"/>
    <x v="3"/>
    <s v="Basado en un Acuerdo Marco"/>
    <s v="No"/>
    <n v="30008"/>
    <n v="30008"/>
    <s v=""/>
    <s v=""/>
    <s v=""/>
    <s v=""/>
    <s v="2022/013911"/>
  </r>
  <r>
    <s v="JCCM"/>
    <s v="Consejeria de Fomento"/>
    <s v="038401/2022"/>
    <x v="1171"/>
    <x v="3"/>
    <s v="Basado en un Acuerdo Marco"/>
    <s v="No"/>
    <n v="40000"/>
    <n v="40000"/>
    <s v=""/>
    <s v=""/>
    <s v=""/>
    <s v=""/>
    <s v="2022/015936"/>
  </r>
  <r>
    <s v="JCCM"/>
    <s v="Consejeria de Fomento"/>
    <s v="022412/2022"/>
    <x v="1172"/>
    <x v="3"/>
    <s v="Basado en un Acuerdo Marco"/>
    <s v="No"/>
    <n v="48000"/>
    <n v="48000"/>
    <s v=""/>
    <s v=""/>
    <s v=""/>
    <s v=""/>
    <s v="2022/009781"/>
  </r>
  <r>
    <s v="JCCM"/>
    <s v="Consejeria de Fomento"/>
    <s v="028062/2022"/>
    <x v="1173"/>
    <x v="3"/>
    <s v="Basado en un Acuerdo Marco"/>
    <s v="No"/>
    <n v="49000"/>
    <n v="49000"/>
    <s v=""/>
    <s v=""/>
    <s v=""/>
    <s v=""/>
    <s v="2022/013161"/>
  </r>
  <r>
    <s v="JCCM"/>
    <s v="Consejeria de Fomento"/>
    <s v="002536.1/2020"/>
    <x v="1174"/>
    <x v="3"/>
    <s v="Basado en un Acuerdo Marco"/>
    <s v="No"/>
    <n v="50000.01"/>
    <n v="50000.01"/>
    <m/>
    <m/>
    <m/>
    <m/>
    <s v="2020/000148"/>
  </r>
  <r>
    <s v="JCCM"/>
    <s v="Consejeria de Fomento"/>
    <s v="008413/2022"/>
    <x v="1175"/>
    <x v="3"/>
    <s v="Basado en un Acuerdo Marco"/>
    <s v="No"/>
    <n v="72000"/>
    <n v="72000"/>
    <s v=""/>
    <s v=""/>
    <s v=""/>
    <s v=""/>
    <s v="2022/003553"/>
  </r>
  <r>
    <s v="JCCM"/>
    <s v="Consejeria de Fomento"/>
    <s v="029518/2022"/>
    <x v="1176"/>
    <x v="3"/>
    <s v="Basado en un Acuerdo Marco"/>
    <s v="No"/>
    <n v="74000"/>
    <n v="74000"/>
    <s v=""/>
    <s v=""/>
    <s v=""/>
    <s v=""/>
    <s v="2022/014997"/>
  </r>
  <r>
    <s v="JCCM"/>
    <s v="Consejeria de Fomento"/>
    <s v="033702/2022"/>
    <x v="1177"/>
    <x v="3"/>
    <s v="Basado en un Acuerdo Marco"/>
    <s v="No"/>
    <n v="84000"/>
    <n v="84000"/>
    <s v=""/>
    <s v=""/>
    <s v=""/>
    <s v=""/>
    <s v="2022/017020"/>
  </r>
  <r>
    <s v="JCCM"/>
    <s v="Consejeria de Fomento"/>
    <s v="037608/2022"/>
    <x v="1178"/>
    <x v="3"/>
    <s v="Basado en un Acuerdo Marco"/>
    <s v="No"/>
    <n v="117000"/>
    <n v="117000"/>
    <s v=""/>
    <s v=""/>
    <s v=""/>
    <s v=""/>
    <s v="2022/018338"/>
  </r>
  <r>
    <s v="JCCM"/>
    <s v="Consejeria de Fomento"/>
    <s v="036615/2022"/>
    <x v="1179"/>
    <x v="3"/>
    <s v="Basado en un Acuerdo Marco"/>
    <s v="No"/>
    <n v="163000"/>
    <n v="163000"/>
    <s v=""/>
    <s v=""/>
    <s v=""/>
    <s v=""/>
    <s v="2022/017077"/>
  </r>
  <r>
    <s v="JCCM"/>
    <s v="Consejeria de Fomento"/>
    <s v="037969/2022"/>
    <x v="1163"/>
    <x v="3"/>
    <s v="Basado en un Acuerdo Marco"/>
    <s v="No"/>
    <n v="173000"/>
    <n v="173000"/>
    <s v=""/>
    <s v=""/>
    <s v=""/>
    <s v=""/>
    <s v="2022/017323"/>
  </r>
  <r>
    <s v="JCCM"/>
    <s v="Consejeria de Fomento"/>
    <s v="033674/2022"/>
    <x v="1180"/>
    <x v="3"/>
    <s v="Basado en un Acuerdo Marco"/>
    <s v="No"/>
    <n v="204000"/>
    <n v="204000"/>
    <s v=""/>
    <s v=""/>
    <s v=""/>
    <s v=""/>
    <s v="2022/017001"/>
  </r>
  <r>
    <s v="JCCM"/>
    <s v="Consejeria de Fomento"/>
    <s v="038073/2022"/>
    <x v="1181"/>
    <x v="3"/>
    <s v="Basado en un Acuerdo Marco"/>
    <s v="No"/>
    <n v="228000"/>
    <n v="228000"/>
    <s v=""/>
    <s v=""/>
    <s v=""/>
    <s v=""/>
    <s v="2022/016669"/>
  </r>
  <r>
    <s v="JCCM"/>
    <s v="Consejeria de Fomento"/>
    <s v="008463/2022"/>
    <x v="1182"/>
    <x v="3"/>
    <s v="Basado en un Acuerdo Marco"/>
    <s v="No"/>
    <n v="324000"/>
    <n v="324000"/>
    <s v=""/>
    <s v=""/>
    <s v=""/>
    <s v=""/>
    <s v="2022/003554"/>
  </r>
  <r>
    <s v="JCCM"/>
    <s v="Consejeria de Hacienda y Administraciones Publicas"/>
    <s v="033434.1/2022"/>
    <x v="1183"/>
    <x v="3"/>
    <s v="Procedimiento abierto; multiplicidad de criterios"/>
    <s v="No"/>
    <n v="0"/>
    <n v="0"/>
    <m/>
    <m/>
    <m/>
    <m/>
    <s v="2022/001023"/>
  </r>
  <r>
    <s v="JCCM"/>
    <s v="Consejeria de Hacienda y Administraciones Publicas"/>
    <s v="028897/2022"/>
    <x v="1184"/>
    <x v="3"/>
    <s v="Procedimiento abierto; multiplicidad de criterios"/>
    <s v="Sí"/>
    <n v="0"/>
    <n v="0"/>
    <s v=""/>
    <s v=""/>
    <s v=""/>
    <s v=""/>
    <s v="@2022/000192"/>
  </r>
  <r>
    <s v="JCCM"/>
    <s v="Consejeria de Hacienda y Administraciones Publicas"/>
    <s v="028898/2022"/>
    <x v="1184"/>
    <x v="3"/>
    <s v="Procedimiento abierto; multiplicidad de criterios"/>
    <s v="Sí"/>
    <n v="0"/>
    <n v="0"/>
    <s v=""/>
    <s v=""/>
    <s v=""/>
    <s v=""/>
    <s v="@2022/000192"/>
  </r>
  <r>
    <s v="JCCM"/>
    <s v="Consejeria de Hacienda y Administraciones Publicas"/>
    <s v="032362/2022"/>
    <x v="1185"/>
    <x v="3"/>
    <s v="Procedimiento abierto; multiplicidad de criterios"/>
    <s v="Sí"/>
    <n v="0"/>
    <n v="0"/>
    <s v=""/>
    <s v=""/>
    <s v=""/>
    <s v=""/>
    <s v="@2021/020189"/>
  </r>
  <r>
    <s v="JCCM"/>
    <s v="Consejeria de Hacienda y Administraciones Publicas"/>
    <s v="032363/2022"/>
    <x v="1185"/>
    <x v="3"/>
    <s v="Procedimiento abierto; multiplicidad de criterios"/>
    <s v="Sí"/>
    <n v="0"/>
    <n v="0"/>
    <s v=""/>
    <s v=""/>
    <s v=""/>
    <s v=""/>
    <s v="@2021/020189"/>
  </r>
  <r>
    <s v="JCCM"/>
    <s v="Consejeria de Hacienda y Administraciones Publicas"/>
    <s v="032364/2022"/>
    <x v="1185"/>
    <x v="3"/>
    <s v="Procedimiento abierto; multiplicidad de criterios"/>
    <s v="Sí"/>
    <n v="0"/>
    <n v="0"/>
    <s v=""/>
    <s v=""/>
    <s v=""/>
    <s v=""/>
    <s v="@2021/020189"/>
  </r>
  <r>
    <s v="JCCM"/>
    <s v="Consejeria de Hacienda y Administraciones Publicas"/>
    <s v="032365/2022"/>
    <x v="1185"/>
    <x v="3"/>
    <s v="Procedimiento abierto; multiplicidad de criterios"/>
    <s v="Sí"/>
    <n v="0"/>
    <n v="0"/>
    <s v=""/>
    <s v=""/>
    <s v=""/>
    <s v=""/>
    <s v="@2021/020189"/>
  </r>
  <r>
    <s v="JCCM"/>
    <s v="Consejeria de Hacienda y Administraciones Publicas"/>
    <s v="032366/2022"/>
    <x v="1185"/>
    <x v="3"/>
    <s v="Procedimiento abierto; multiplicidad de criterios"/>
    <s v="Sí"/>
    <n v="0"/>
    <n v="0"/>
    <s v=""/>
    <s v=""/>
    <s v=""/>
    <s v=""/>
    <s v="@2021/020189"/>
  </r>
  <r>
    <s v="JCCM"/>
    <s v="Consejeria de Hacienda y Administraciones Publicas"/>
    <s v="024482/2022"/>
    <x v="1186"/>
    <x v="3"/>
    <s v="Basado en un Acuerdo Marco"/>
    <s v="No"/>
    <n v="2000"/>
    <n v="2000"/>
    <s v=""/>
    <s v=""/>
    <s v=""/>
    <s v=""/>
    <s v="2022/012063"/>
  </r>
  <r>
    <s v="JCCM"/>
    <s v="Consejeria de Hacienda y Administraciones Publicas"/>
    <s v="001386/2022"/>
    <x v="1187"/>
    <x v="3"/>
    <s v="Basado en un Acuerdo Marco"/>
    <s v="No"/>
    <n v="3145.4"/>
    <n v="3145.4"/>
    <s v=""/>
    <s v=""/>
    <s v=""/>
    <s v=""/>
    <s v="2022/001027"/>
  </r>
  <r>
    <s v="JCCM"/>
    <s v="Consejeria de Hacienda y Administraciones Publicas"/>
    <s v="007893/2022"/>
    <x v="1188"/>
    <x v="3"/>
    <s v="Basado en un Acuerdo Marco"/>
    <s v="No"/>
    <n v="13915"/>
    <n v="13915"/>
    <s v=""/>
    <s v=""/>
    <s v=""/>
    <s v=""/>
    <s v="2022/004101"/>
  </r>
  <r>
    <s v="JCCM"/>
    <s v="Consejeria de Hacienda y Administraciones Publicas"/>
    <s v="028238/2022"/>
    <x v="1189"/>
    <x v="3"/>
    <s v="Procedimiento abierto. Un solo criterio"/>
    <s v="No"/>
    <n v="16482.62"/>
    <n v="16482.62"/>
    <s v=""/>
    <s v=""/>
    <s v=""/>
    <s v=""/>
    <s v="@2022/004348"/>
  </r>
  <r>
    <s v="JCCM"/>
    <s v="Consejeria de Hacienda y Administraciones Publicas"/>
    <s v="001547/2022"/>
    <x v="1190"/>
    <x v="3"/>
    <s v="Contratación Centralizada (Patrimonio del Estado)"/>
    <s v="No"/>
    <n v="26970.9"/>
    <n v="26970.9"/>
    <s v=""/>
    <s v=""/>
    <s v=""/>
    <s v=""/>
    <s v="2022/000406"/>
  </r>
  <r>
    <s v="JCCM"/>
    <s v="Consejeria de Hacienda y Administraciones Publicas"/>
    <s v="000019/2022"/>
    <x v="1191"/>
    <x v="3"/>
    <s v="Basado en un Acuerdo Marco"/>
    <s v="No"/>
    <n v="32000"/>
    <n v="32000"/>
    <s v=""/>
    <s v=""/>
    <s v=""/>
    <s v=""/>
    <s v="2021/020474"/>
  </r>
  <r>
    <s v="JCCM"/>
    <s v="Consejeria de Hacienda y Administraciones Publicas"/>
    <s v="033893/2022"/>
    <x v="1192"/>
    <x v="3"/>
    <s v="Basado en un Acuerdo Marco"/>
    <s v="No"/>
    <n v="35150.19"/>
    <n v="35150.19"/>
    <s v=""/>
    <s v=""/>
    <s v=""/>
    <s v=""/>
    <s v="2022/015646"/>
  </r>
  <r>
    <s v="JCCM"/>
    <s v="Consejeria de Hacienda y Administraciones Publicas"/>
    <s v="017980/2022"/>
    <x v="1193"/>
    <x v="3"/>
    <s v="Procedimiento Abierto Simplificado Abreviado"/>
    <s v="No"/>
    <n v="40615.339999999997"/>
    <n v="40615.339999999997"/>
    <s v=""/>
    <s v=""/>
    <s v=""/>
    <s v=""/>
    <s v="@2022/001152"/>
  </r>
  <r>
    <s v="JCCM"/>
    <s v="Consejeria de Hacienda y Administraciones Publicas"/>
    <s v="011612/2022"/>
    <x v="1194"/>
    <x v="3"/>
    <s v="Procedimiento Abierto Simplificado Abreviado"/>
    <s v="No"/>
    <n v="44331.8"/>
    <n v="42187.86"/>
    <s v=""/>
    <s v=""/>
    <s v=""/>
    <s v=""/>
    <s v="@2022/003436"/>
  </r>
  <r>
    <s v="JCCM"/>
    <s v="Consejeria de Hacienda y Administraciones Publicas"/>
    <s v="043250/2022"/>
    <x v="1195"/>
    <x v="3"/>
    <s v="Procedimiento Abierto Simplificado Abreviado"/>
    <s v="No"/>
    <n v="47460"/>
    <n v="40754.559999999998"/>
    <s v=""/>
    <s v=""/>
    <s v=""/>
    <s v=""/>
    <s v="@2022/017120"/>
  </r>
  <r>
    <s v="JCCM"/>
    <s v="Consejeria de Hacienda y Administraciones Publicas"/>
    <s v="038221/2022"/>
    <x v="1196"/>
    <x v="3"/>
    <s v="Basado en un Acuerdo Marco"/>
    <s v="No"/>
    <n v="52347.69"/>
    <n v="52347.69"/>
    <s v=""/>
    <s v=""/>
    <s v=""/>
    <s v=""/>
    <s v="2022/016021"/>
  </r>
  <r>
    <s v="JCCM"/>
    <s v="Consejeria de Hacienda y Administraciones Publicas"/>
    <s v="037138/2022"/>
    <x v="1197"/>
    <x v="3"/>
    <s v="Procedimiento abierto; multiplicidad de criterios"/>
    <s v="No"/>
    <n v="58464.92"/>
    <n v="58000"/>
    <s v=""/>
    <s v=""/>
    <s v=""/>
    <s v=""/>
    <s v="@2022/002792"/>
  </r>
  <r>
    <s v="JCCM"/>
    <s v="Consejeria de Hacienda y Administraciones Publicas"/>
    <s v="053064/2022"/>
    <x v="1198"/>
    <x v="3"/>
    <s v="Procedimiento abierto; multiplicidad de criterios"/>
    <s v="No"/>
    <n v="62992.6"/>
    <n v="62992.6"/>
    <s v=""/>
    <s v=""/>
    <s v=""/>
    <s v=""/>
    <s v="@2022/012068"/>
  </r>
  <r>
    <s v="JCCM"/>
    <s v="Consejeria de Hacienda y Administraciones Publicas"/>
    <s v="003944/2022"/>
    <x v="1199"/>
    <x v="3"/>
    <s v="Contratación Centralizada (Patrimonio del Estado)"/>
    <s v="No"/>
    <n v="81796.12"/>
    <n v="81796.12"/>
    <s v=""/>
    <s v=""/>
    <s v=""/>
    <s v=""/>
    <s v="2022/001495"/>
  </r>
  <r>
    <s v="JCCM"/>
    <s v="Consejeria de Hacienda y Administraciones Publicas"/>
    <s v="029135/2022"/>
    <x v="1189"/>
    <x v="3"/>
    <s v="Procedimiento abierto. Un solo criterio"/>
    <s v="No"/>
    <n v="99825"/>
    <n v="99825"/>
    <s v=""/>
    <s v=""/>
    <s v=""/>
    <s v=""/>
    <s v="@2022/004348"/>
  </r>
  <r>
    <s v="JCCM"/>
    <s v="Consejeria de Hacienda y Administraciones Publicas"/>
    <s v="007387/2022"/>
    <x v="1200"/>
    <x v="3"/>
    <s v="Procedimiento Abierto Simplificado"/>
    <s v="No"/>
    <n v="139527.51999999999"/>
    <n v="139527.51999999999"/>
    <s v=""/>
    <s v=""/>
    <s v=""/>
    <s v=""/>
    <s v="@2021/014984"/>
  </r>
  <r>
    <s v="JCCM"/>
    <s v="Consejeria de Hacienda y Administraciones Publicas"/>
    <s v="038222/2022"/>
    <x v="1201"/>
    <x v="3"/>
    <s v="Basado en un Acuerdo Marco"/>
    <s v="No"/>
    <n v="158925.26999999999"/>
    <n v="158925.26999999999"/>
    <s v=""/>
    <s v=""/>
    <s v=""/>
    <s v=""/>
    <s v="2022/016024"/>
  </r>
  <r>
    <s v="JCCM"/>
    <s v="Consejeria de Hacienda y Administraciones Publicas"/>
    <s v="037938/2022"/>
    <x v="1202"/>
    <x v="3"/>
    <s v="Procedimiento abierto. Un solo criterio"/>
    <s v="No"/>
    <n v="181828.51"/>
    <n v="163166.95000000001"/>
    <s v=""/>
    <s v=""/>
    <s v=""/>
    <s v=""/>
    <s v="@2022/004629"/>
  </r>
  <r>
    <s v="JCCM"/>
    <s v="Consejeria de Hacienda y Administraciones Publicas"/>
    <s v="039038/2022"/>
    <x v="1203"/>
    <x v="3"/>
    <s v="Procedimiento abierto; multiplicidad de criterios"/>
    <s v="No"/>
    <n v="201122.13"/>
    <n v="200382.58"/>
    <s v=""/>
    <s v=""/>
    <s v=""/>
    <s v=""/>
    <s v="@2022/001427"/>
  </r>
  <r>
    <s v="JCCM"/>
    <s v="Consejeria de Hacienda y Administraciones Publicas"/>
    <s v="038800/2022"/>
    <x v="1204"/>
    <x v="3"/>
    <s v="Procedimiento abierto. Un solo criterio"/>
    <s v="No"/>
    <n v="202368.77"/>
    <n v="202368.77"/>
    <s v=""/>
    <s v=""/>
    <s v=""/>
    <s v=""/>
    <s v="@2022/001797"/>
  </r>
  <r>
    <s v="JCCM"/>
    <s v="Consejeria de Hacienda y Administraciones Publicas"/>
    <s v="037135/2022"/>
    <x v="1197"/>
    <x v="3"/>
    <s v="Procedimiento abierto; multiplicidad de criterios"/>
    <s v="No"/>
    <n v="204975.03"/>
    <n v="201000"/>
    <s v=""/>
    <s v=""/>
    <s v=""/>
    <s v=""/>
    <s v="@2022/002792"/>
  </r>
  <r>
    <s v="JCCM"/>
    <s v="Consejeria de Hacienda y Administraciones Publicas"/>
    <s v="037136/2022"/>
    <x v="1197"/>
    <x v="3"/>
    <s v="Procedimiento abierto; multiplicidad de criterios"/>
    <s v="No"/>
    <n v="212356.01"/>
    <n v="177086.52"/>
    <s v=""/>
    <s v=""/>
    <s v=""/>
    <s v=""/>
    <s v="@2022/002792"/>
  </r>
  <r>
    <s v="JCCM"/>
    <s v="Consejeria de Hacienda y Administraciones Publicas"/>
    <s v="023568/2022"/>
    <x v="1205"/>
    <x v="3"/>
    <s v="Procedimiento abierto; multiplicidad de criterios"/>
    <s v="No"/>
    <n v="241410.86"/>
    <n v="203717.51"/>
    <s v=""/>
    <s v=""/>
    <s v=""/>
    <s v=""/>
    <s v="@2021/007093"/>
  </r>
  <r>
    <s v="JCCM"/>
    <s v="Consejeria de Hacienda y Administraciones Publicas"/>
    <s v="043401/2022"/>
    <x v="1206"/>
    <x v="3"/>
    <s v="Procedimiento abierto; multiplicidad de criterios"/>
    <s v="No"/>
    <n v="263670.03999999998"/>
    <n v="261470"/>
    <s v=""/>
    <s v=""/>
    <s v=""/>
    <s v=""/>
    <s v="@2022/013100"/>
  </r>
  <r>
    <s v="JCCM"/>
    <s v="Consejeria de Hacienda y Administraciones Publicas"/>
    <s v="053063/2022"/>
    <x v="1198"/>
    <x v="3"/>
    <s v="Procedimiento abierto; multiplicidad de criterios"/>
    <s v="No"/>
    <n v="279921.40000000002"/>
    <n v="279921.40000000002"/>
    <s v=""/>
    <s v=""/>
    <s v=""/>
    <s v=""/>
    <s v="@2022/012068"/>
  </r>
  <r>
    <s v="JCCM"/>
    <s v="Consejeria de Hacienda y Administraciones Publicas"/>
    <s v="023564/2022"/>
    <x v="1205"/>
    <x v="3"/>
    <s v="Procedimiento abierto; multiplicidad de criterios"/>
    <s v="No"/>
    <n v="367746.88"/>
    <n v="275520.06"/>
    <s v=""/>
    <s v=""/>
    <s v=""/>
    <s v=""/>
    <s v="@2021/007093"/>
  </r>
  <r>
    <s v="JCCM"/>
    <s v="Consejeria de Hacienda y Administraciones Publicas"/>
    <s v="043489/2022"/>
    <x v="1207"/>
    <x v="3"/>
    <s v="Procedimiento abierto; multiplicidad de criterios"/>
    <s v="No"/>
    <n v="377667.14"/>
    <n v="294030"/>
    <s v=""/>
    <s v=""/>
    <s v=""/>
    <s v=""/>
    <s v="@2022/005474"/>
  </r>
  <r>
    <s v="JCCM"/>
    <s v="Consejeria de Hacienda y Administraciones Publicas"/>
    <s v="038218/2022"/>
    <x v="1208"/>
    <x v="3"/>
    <s v="Basado en un Acuerdo Marco"/>
    <s v="No"/>
    <n v="512362.4"/>
    <n v="512362.4"/>
    <s v=""/>
    <s v=""/>
    <s v=""/>
    <s v=""/>
    <s v="2022/016018"/>
  </r>
  <r>
    <s v="JCCM"/>
    <s v="Consejeria de Hacienda y Administraciones Publicas"/>
    <s v="037137/2022"/>
    <x v="1197"/>
    <x v="3"/>
    <s v="Procedimiento abierto; multiplicidad de criterios"/>
    <s v="No"/>
    <n v="813034.77"/>
    <n v="768351.59"/>
    <s v=""/>
    <s v=""/>
    <s v=""/>
    <s v=""/>
    <s v="@2022/002792"/>
  </r>
  <r>
    <s v="JCCM"/>
    <s v="Consejeria de Hacienda y Administraciones Publicas"/>
    <s v="043490/2022"/>
    <x v="1207"/>
    <x v="3"/>
    <s v="Procedimiento abierto; multiplicidad de criterios"/>
    <s v="No"/>
    <n v="873741.72"/>
    <n v="785290"/>
    <s v=""/>
    <s v=""/>
    <s v=""/>
    <s v=""/>
    <s v="@2022/005474"/>
  </r>
  <r>
    <s v="JCCM"/>
    <s v="Consejeria de Hacienda y Administraciones Publicas"/>
    <s v="023557/2022"/>
    <x v="1205"/>
    <x v="3"/>
    <s v="Procedimiento abierto; multiplicidad de criterios"/>
    <s v="No"/>
    <n v="874890.26"/>
    <n v="874889.29"/>
    <s v=""/>
    <s v=""/>
    <s v=""/>
    <s v=""/>
    <s v="@2021/007093"/>
  </r>
  <r>
    <s v="JCCM"/>
    <s v="Consejeria de Hacienda y Administraciones Publicas"/>
    <s v="039033/2022"/>
    <x v="1203"/>
    <x v="3"/>
    <s v="Procedimiento abierto; multiplicidad de criterios"/>
    <s v="No"/>
    <n v="915541.04"/>
    <n v="915539.24"/>
    <s v=""/>
    <s v=""/>
    <s v=""/>
    <s v=""/>
    <s v="@2022/001427"/>
  </r>
  <r>
    <s v="JCCM"/>
    <s v="Consejeria de Hacienda y Administraciones Publicas"/>
    <s v="017033/2022"/>
    <x v="1209"/>
    <x v="3"/>
    <s v="Basado en un Acuerdo Marco"/>
    <s v="No"/>
    <n v="944094.03"/>
    <n v="944094.03"/>
    <s v=""/>
    <s v=""/>
    <s v=""/>
    <s v=""/>
    <s v="2022/002283"/>
  </r>
  <r>
    <s v="JCCM"/>
    <s v="Consejeria de Hacienda y Administraciones Publicas"/>
    <s v="023570/2022"/>
    <x v="1205"/>
    <x v="3"/>
    <s v="Procedimiento abierto; multiplicidad de criterios"/>
    <s v="No"/>
    <n v="947922.43"/>
    <n v="943717.96"/>
    <s v=""/>
    <s v=""/>
    <s v=""/>
    <s v=""/>
    <s v="@2021/007093"/>
  </r>
  <r>
    <s v="JCCM"/>
    <s v="Consejeria de Hacienda y Administraciones Publicas"/>
    <s v="023566/2022"/>
    <x v="1205"/>
    <x v="3"/>
    <s v="Procedimiento abierto; multiplicidad de criterios"/>
    <s v="No"/>
    <n v="1026206.49"/>
    <n v="1023671.52"/>
    <s v=""/>
    <s v=""/>
    <s v=""/>
    <s v=""/>
    <s v="@2021/007093"/>
  </r>
  <r>
    <s v="JCCM"/>
    <s v="Consejeria de Hacienda y Administraciones Publicas"/>
    <s v="038812/2022"/>
    <x v="1210"/>
    <x v="3"/>
    <s v="Basado en un Acuerdo Marco"/>
    <s v="No"/>
    <n v="1065073.46"/>
    <n v="1065073.46"/>
    <s v=""/>
    <s v=""/>
    <s v=""/>
    <s v=""/>
    <s v="2022/016016"/>
  </r>
  <r>
    <s v="JCCM"/>
    <s v="Consejeria de Hacienda y Administraciones Publicas"/>
    <s v="038811/2022"/>
    <x v="1211"/>
    <x v="3"/>
    <s v="Basado en un Acuerdo Marco"/>
    <s v="No"/>
    <n v="1187004.19"/>
    <n v="1187004.19"/>
    <s v=""/>
    <s v=""/>
    <s v=""/>
    <s v=""/>
    <s v="2022/016013"/>
  </r>
  <r>
    <s v="JCCM"/>
    <s v="Consejeria de Hacienda y Administraciones Publicas"/>
    <s v="007496/2022"/>
    <x v="1212"/>
    <x v="3"/>
    <s v="Procedimiento abierto. Un solo criterio"/>
    <s v="No"/>
    <n v="1702874.67"/>
    <n v="1530045"/>
    <s v=""/>
    <s v=""/>
    <s v=""/>
    <s v=""/>
    <s v="@2021/018767"/>
  </r>
  <r>
    <s v="JCCM"/>
    <s v="Consejeria de Hacienda y Administraciones Publicas"/>
    <s v="033432/2022"/>
    <x v="1183"/>
    <x v="3"/>
    <s v="Procedimiento abierto; multiplicidad de criterios"/>
    <s v="No"/>
    <n v="2187484.71"/>
    <n v="2187484.71"/>
    <s v=""/>
    <s v=""/>
    <s v=""/>
    <s v=""/>
    <s v="@2022/001023"/>
  </r>
  <r>
    <s v="JCCM"/>
    <s v="Consejeria de Hacienda y Administraciones Publicas"/>
    <s v="033431/2022"/>
    <x v="1183"/>
    <x v="3"/>
    <s v="Procedimiento abierto; multiplicidad de criterios"/>
    <s v="No"/>
    <n v="2260130.37"/>
    <n v="2260130.37"/>
    <s v=""/>
    <s v=""/>
    <s v=""/>
    <s v=""/>
    <s v="@2022/001023"/>
  </r>
  <r>
    <s v="JCCM"/>
    <s v="Consejeria de Hacienda y Administraciones Publicas"/>
    <s v="033434/2022"/>
    <x v="1183"/>
    <x v="3"/>
    <s v="Procedimiento abierto; multiplicidad de criterios"/>
    <s v="No"/>
    <n v="2977681.24"/>
    <n v="2977681.24"/>
    <s v=""/>
    <s v=""/>
    <s v=""/>
    <s v=""/>
    <s v="@2022/001023"/>
  </r>
  <r>
    <s v="JCCM"/>
    <s v="Consejeria de Hacienda y Administraciones Publicas"/>
    <s v="033433/2022"/>
    <x v="1183"/>
    <x v="3"/>
    <s v="Procedimiento abierto; multiplicidad de criterios"/>
    <s v="No"/>
    <n v="3076310.26"/>
    <n v="3076310.26"/>
    <s v=""/>
    <s v=""/>
    <s v=""/>
    <s v=""/>
    <s v="@2022/001023"/>
  </r>
  <r>
    <s v="JCCM"/>
    <s v="Consejeria de Hacienda y Administraciones Publicas"/>
    <s v="012249/2022"/>
    <x v="1213"/>
    <x v="3"/>
    <s v="Procedimiento negociado sin publicidad"/>
    <s v="No"/>
    <n v="3730183.78"/>
    <n v="3729539.53"/>
    <s v="168"/>
    <s v="a"/>
    <s v="2"/>
    <s v="EXCLUSIVIDAD TÉCNICA, DE DERECHOS EXCLUSIVOS O ARTÍSTICA_x000a_"/>
    <s v="@2022/000235"/>
  </r>
  <r>
    <s v="JCCM"/>
    <s v="Consejeria de Hacienda y Administraciones Publicas"/>
    <s v="033428/2022"/>
    <x v="1183"/>
    <x v="3"/>
    <s v="Procedimiento abierto; multiplicidad de criterios"/>
    <s v="No"/>
    <n v="4457815.8600000003"/>
    <n v="4457815.8600000003"/>
    <s v=""/>
    <s v=""/>
    <s v=""/>
    <s v=""/>
    <s v="@2022/001023"/>
  </r>
  <r>
    <s v="JCCM"/>
    <s v="Consejeria de Hacienda y Administraciones Publicas"/>
    <s v="033427/2022"/>
    <x v="1183"/>
    <x v="3"/>
    <s v="Procedimiento abierto; multiplicidad de criterios"/>
    <s v="No"/>
    <n v="4480687.8899999997"/>
    <n v="4480687.8899999997"/>
    <s v=""/>
    <s v=""/>
    <s v=""/>
    <s v=""/>
    <s v="@2022/001023"/>
  </r>
  <r>
    <s v="JCCM"/>
    <s v="Consejeria de Hacienda y Administraciones Publicas"/>
    <s v="033429/2022"/>
    <x v="1183"/>
    <x v="3"/>
    <s v="Procedimiento abierto; multiplicidad de criterios"/>
    <s v="No"/>
    <n v="5705575.2999999998"/>
    <n v="5705575.2999999998"/>
    <s v=""/>
    <s v=""/>
    <s v=""/>
    <s v=""/>
    <s v="@2022/001023"/>
  </r>
  <r>
    <s v="JCCM"/>
    <s v="Consejeria de Hacienda y Administraciones Publicas"/>
    <s v="033430/2022"/>
    <x v="1183"/>
    <x v="3"/>
    <s v="Procedimiento abierto; multiplicidad de criterios"/>
    <s v="No"/>
    <n v="5767925.3300000001"/>
    <n v="5767925.3300000001"/>
    <s v=""/>
    <s v=""/>
    <s v=""/>
    <s v=""/>
    <s v="@2022/001023"/>
  </r>
  <r>
    <s v="JCCM"/>
    <s v="Consejeria de Hacienda y Administraciones Publicas"/>
    <s v="033436/2022"/>
    <x v="1183"/>
    <x v="3"/>
    <s v="Procedimiento abierto; multiplicidad de criterios"/>
    <s v="No"/>
    <n v="7344451.4199999999"/>
    <n v="7344451.4199999999"/>
    <s v=""/>
    <s v=""/>
    <s v=""/>
    <s v=""/>
    <s v="@2022/001023"/>
  </r>
  <r>
    <s v="JCCM"/>
    <s v="Consejeria de Hacienda y Administraciones Publicas"/>
    <s v="033435/2022"/>
    <x v="1183"/>
    <x v="3"/>
    <s v="Procedimiento abierto; multiplicidad de criterios"/>
    <s v="No"/>
    <n v="9252864.3100000005"/>
    <n v="9252864.3100000005"/>
    <s v=""/>
    <s v=""/>
    <s v=""/>
    <s v=""/>
    <s v="@2022/001023"/>
  </r>
  <r>
    <s v="JCCM"/>
    <s v="Consejeria de Sanidad"/>
    <s v="038185/2022"/>
    <x v="1214"/>
    <x v="3"/>
    <s v="Basado en un Acuerdo Marco"/>
    <s v="No"/>
    <n v="1215.6099999999999"/>
    <n v="1215.6099999999999"/>
    <s v=""/>
    <s v=""/>
    <s v=""/>
    <s v=""/>
    <s v="2022/017802"/>
  </r>
  <r>
    <s v="JCCM"/>
    <s v="Consejeria de Sanidad"/>
    <s v="038183/2022"/>
    <x v="1214"/>
    <x v="3"/>
    <s v="Basado en un Acuerdo Marco"/>
    <s v="No"/>
    <n v="1469.42"/>
    <n v="1469.42"/>
    <s v=""/>
    <s v=""/>
    <s v=""/>
    <s v=""/>
    <s v="2022/017802"/>
  </r>
  <r>
    <s v="JCCM"/>
    <s v="Consejeria de Sanidad"/>
    <s v="038186/2022"/>
    <x v="1214"/>
    <x v="3"/>
    <s v="Basado en un Acuerdo Marco"/>
    <s v="No"/>
    <n v="1469.42"/>
    <n v="1469.42"/>
    <s v=""/>
    <s v=""/>
    <s v=""/>
    <s v=""/>
    <s v="2022/017802"/>
  </r>
  <r>
    <s v="JCCM"/>
    <s v="Consejeria de Sanidad"/>
    <s v="000437/2022"/>
    <x v="1215"/>
    <x v="3"/>
    <s v="Basado en un Acuerdo Marco"/>
    <s v="No"/>
    <n v="1980.16"/>
    <n v="1980.16"/>
    <s v=""/>
    <s v=""/>
    <s v=""/>
    <s v=""/>
    <s v="@2021/018976"/>
  </r>
  <r>
    <s v="JCCM"/>
    <s v="Consejeria de Sanidad"/>
    <s v="001586/2022"/>
    <x v="1216"/>
    <x v="3"/>
    <s v="Basado en un Acuerdo Marco"/>
    <s v="No"/>
    <n v="2110.2399999999998"/>
    <n v="2110.2399999999998"/>
    <s v=""/>
    <s v=""/>
    <s v=""/>
    <s v=""/>
    <s v="2022/000683"/>
  </r>
  <r>
    <s v="JCCM"/>
    <s v="Consejeria de Sanidad"/>
    <s v="003539/2022"/>
    <x v="1217"/>
    <x v="3"/>
    <s v="Procedimiento abierto. Un solo criterio"/>
    <s v="No"/>
    <n v="2420"/>
    <n v="2420"/>
    <s v=""/>
    <s v=""/>
    <s v=""/>
    <s v=""/>
    <s v="@2021/013963"/>
  </r>
  <r>
    <s v="JCCM"/>
    <s v="Consejeria de Sanidad"/>
    <s v="003540/2022"/>
    <x v="1217"/>
    <x v="3"/>
    <s v="Procedimiento abierto. Un solo criterio"/>
    <s v="No"/>
    <n v="2989.86"/>
    <n v="2989.86"/>
    <s v=""/>
    <s v=""/>
    <s v=""/>
    <s v=""/>
    <s v="@2021/013963"/>
  </r>
  <r>
    <s v="JCCM"/>
    <s v="Consejeria de Sanidad"/>
    <s v="038182/2022"/>
    <x v="1214"/>
    <x v="3"/>
    <s v="Basado en un Acuerdo Marco"/>
    <s v="No"/>
    <n v="3088.02"/>
    <n v="3088.02"/>
    <s v=""/>
    <s v=""/>
    <s v=""/>
    <s v=""/>
    <s v="2022/017802"/>
  </r>
  <r>
    <s v="JCCM"/>
    <s v="Consejeria de Sanidad"/>
    <s v="038187/2022"/>
    <x v="1214"/>
    <x v="3"/>
    <s v="Basado en un Acuerdo Marco"/>
    <s v="No"/>
    <n v="3154.82"/>
    <n v="3154.82"/>
    <s v=""/>
    <s v=""/>
    <s v=""/>
    <s v=""/>
    <s v="2022/017802"/>
  </r>
  <r>
    <s v="JCCM"/>
    <s v="Consejeria de Sanidad"/>
    <s v="003538/2022"/>
    <x v="1217"/>
    <x v="3"/>
    <s v="Procedimiento abierto. Un solo criterio"/>
    <s v="No"/>
    <n v="3327.5"/>
    <n v="3327.5"/>
    <s v=""/>
    <s v=""/>
    <s v=""/>
    <s v=""/>
    <s v="@2021/013963"/>
  </r>
  <r>
    <s v="JCCM"/>
    <s v="Consejeria de Sanidad"/>
    <s v="038181/2022"/>
    <x v="1214"/>
    <x v="3"/>
    <s v="Basado en un Acuerdo Marco"/>
    <s v="No"/>
    <n v="3424.2"/>
    <n v="3424.2"/>
    <s v=""/>
    <s v=""/>
    <s v=""/>
    <s v=""/>
    <s v="2022/017802"/>
  </r>
  <r>
    <s v="JCCM"/>
    <s v="Consejeria de Sanidad"/>
    <s v="039015/2022"/>
    <x v="1218"/>
    <x v="3"/>
    <s v="Basado en un Acuerdo Marco"/>
    <s v="No"/>
    <n v="4469.79"/>
    <n v="4176.7299999999996"/>
    <s v=""/>
    <s v=""/>
    <s v=""/>
    <s v=""/>
    <s v="@2022/017137"/>
  </r>
  <r>
    <s v="JCCM"/>
    <s v="Consejeria de Sanidad"/>
    <s v="012137/2022"/>
    <x v="1219"/>
    <x v="3"/>
    <s v="Basado en un Acuerdo Marco"/>
    <s v="No"/>
    <n v="4840"/>
    <n v="4840"/>
    <s v=""/>
    <s v=""/>
    <s v=""/>
    <s v=""/>
    <s v="2022/005970"/>
  </r>
  <r>
    <s v="JCCM"/>
    <s v="Consejeria de Sanidad"/>
    <s v="001339/2022"/>
    <x v="1220"/>
    <x v="3"/>
    <s v="Procedimiento Abierto Simplificado Abreviado"/>
    <s v="No"/>
    <n v="5408"/>
    <n v="5408"/>
    <s v=""/>
    <s v=""/>
    <s v=""/>
    <s v=""/>
    <s v="@2021/017741"/>
  </r>
  <r>
    <s v="JCCM"/>
    <s v="Consejeria de Sanidad"/>
    <s v="000438/2022"/>
    <x v="1215"/>
    <x v="3"/>
    <s v="Basado en un Acuerdo Marco"/>
    <s v="No"/>
    <n v="6843.2"/>
    <n v="6770.4"/>
    <s v=""/>
    <s v=""/>
    <s v=""/>
    <s v=""/>
    <s v="@2021/018976"/>
  </r>
  <r>
    <s v="JCCM"/>
    <s v="Consejeria de Sanidad"/>
    <s v="001337/2022"/>
    <x v="1220"/>
    <x v="3"/>
    <s v="Procedimiento Abierto Simplificado Abreviado"/>
    <s v="No"/>
    <n v="7922.16"/>
    <n v="7922.16"/>
    <s v=""/>
    <s v=""/>
    <s v=""/>
    <s v=""/>
    <s v="@2021/017741"/>
  </r>
  <r>
    <s v="JCCM"/>
    <s v="Consejeria de Sanidad"/>
    <s v="003474/2022"/>
    <x v="1221"/>
    <x v="3"/>
    <s v="Basado en un Acuerdo Marco"/>
    <s v="No"/>
    <n v="9680"/>
    <n v="9680"/>
    <s v=""/>
    <s v=""/>
    <s v=""/>
    <s v=""/>
    <s v="2022/001244"/>
  </r>
  <r>
    <s v="JCCM"/>
    <s v="Consejeria de Sanidad"/>
    <s v="030049/2022"/>
    <x v="1222"/>
    <x v="3"/>
    <s v="Basado en un Acuerdo Marco"/>
    <s v="No"/>
    <n v="10000"/>
    <n v="10000"/>
    <s v=""/>
    <s v=""/>
    <s v=""/>
    <s v=""/>
    <s v="2022/014815"/>
  </r>
  <r>
    <s v="JCCM"/>
    <s v="Consejeria de Sanidad"/>
    <s v="003542/2022"/>
    <x v="1217"/>
    <x v="3"/>
    <s v="Procedimiento abierto. Un solo criterio"/>
    <s v="No"/>
    <n v="10845.23"/>
    <n v="10845.23"/>
    <s v=""/>
    <s v=""/>
    <s v=""/>
    <s v=""/>
    <s v="@2021/013963"/>
  </r>
  <r>
    <s v="JCCM"/>
    <s v="Consejeria de Sanidad"/>
    <s v="038780/2022"/>
    <x v="1223"/>
    <x v="3"/>
    <s v="Basado en un Acuerdo Marco"/>
    <s v="No"/>
    <n v="12254.52"/>
    <n v="12254.52"/>
    <s v=""/>
    <s v=""/>
    <s v=""/>
    <s v=""/>
    <s v="2022/017812"/>
  </r>
  <r>
    <s v="JCCM"/>
    <s v="Consejeria de Sanidad"/>
    <s v="003541/2022"/>
    <x v="1217"/>
    <x v="3"/>
    <s v="Procedimiento abierto. Un solo criterio"/>
    <s v="No"/>
    <n v="13400.75"/>
    <n v="13400.75"/>
    <s v=""/>
    <s v=""/>
    <s v=""/>
    <s v=""/>
    <s v="@2021/013963"/>
  </r>
  <r>
    <s v="JCCM"/>
    <s v="Consejeria de Sanidad"/>
    <s v="003735/2022"/>
    <x v="1217"/>
    <x v="3"/>
    <s v="Procedimiento abierto. Un solo criterio"/>
    <s v="No"/>
    <n v="18229.2"/>
    <n v="18229.2"/>
    <s v=""/>
    <s v=""/>
    <s v=""/>
    <s v=""/>
    <s v="@2021/013963"/>
  </r>
  <r>
    <s v="JCCM"/>
    <s v="Consejeria de Sanidad"/>
    <s v="003543/2022"/>
    <x v="1217"/>
    <x v="3"/>
    <s v="Procedimiento abierto. Un solo criterio"/>
    <s v="No"/>
    <n v="19055.439999999999"/>
    <n v="19055.439999999999"/>
    <s v=""/>
    <s v=""/>
    <s v=""/>
    <s v=""/>
    <s v="@2021/013963"/>
  </r>
  <r>
    <s v="JCCM"/>
    <s v="Consejeria de Sanidad"/>
    <s v="001338/2022"/>
    <x v="1220"/>
    <x v="3"/>
    <s v="Procedimiento Abierto Simplificado Abreviado"/>
    <s v="No"/>
    <n v="23304.71"/>
    <n v="23304.71"/>
    <s v=""/>
    <s v=""/>
    <s v=""/>
    <s v=""/>
    <s v="@2021/017741"/>
  </r>
  <r>
    <s v="JCCM"/>
    <s v="Consejeria de Sanidad"/>
    <s v="003689/2022"/>
    <x v="1224"/>
    <x v="3"/>
    <s v="Basado en un Acuerdo Marco"/>
    <s v="No"/>
    <n v="24000"/>
    <n v="24000"/>
    <s v=""/>
    <s v=""/>
    <s v=""/>
    <s v=""/>
    <s v="2022/001265"/>
  </r>
  <r>
    <s v="JCCM"/>
    <s v="Consejeria de Sanidad"/>
    <s v="022755/2022"/>
    <x v="1225"/>
    <x v="3"/>
    <s v="Basado en un Acuerdo Marco"/>
    <s v="No"/>
    <n v="24000"/>
    <n v="24000"/>
    <s v=""/>
    <s v=""/>
    <s v=""/>
    <s v=""/>
    <s v="2022/009228"/>
  </r>
  <r>
    <s v="JCCM"/>
    <s v="Consejeria de Sanidad"/>
    <s v="043830/2022"/>
    <x v="1226"/>
    <x v="3"/>
    <s v="Procedimiento Abierto Simplificado Abreviado"/>
    <s v="No"/>
    <n v="29040"/>
    <n v="28667.39"/>
    <s v=""/>
    <s v=""/>
    <s v=""/>
    <s v=""/>
    <s v="@2022/019365"/>
  </r>
  <r>
    <s v="JCCM"/>
    <s v="Consejeria de Sanidad"/>
    <s v="012139/2022"/>
    <x v="1227"/>
    <x v="3"/>
    <s v="Basado en un Acuerdo Marco"/>
    <s v="No"/>
    <n v="30250"/>
    <n v="30250"/>
    <s v=""/>
    <s v=""/>
    <s v=""/>
    <s v=""/>
    <s v="2022/005978"/>
  </r>
  <r>
    <s v="JCCM"/>
    <s v="Consejeria de Sanidad"/>
    <s v="024109/2022"/>
    <x v="1228"/>
    <x v="3"/>
    <s v="Basado en un Acuerdo Marco"/>
    <s v="No"/>
    <n v="46000"/>
    <n v="46000"/>
    <s v=""/>
    <s v=""/>
    <s v=""/>
    <s v=""/>
    <s v="2022/012116"/>
  </r>
  <r>
    <s v="JCCM"/>
    <s v="Consejeria de Sanidad"/>
    <s v="032616/2022"/>
    <x v="1229"/>
    <x v="3"/>
    <s v="Basado en un Acuerdo Marco"/>
    <s v="No"/>
    <n v="48347.1"/>
    <n v="48347.1"/>
    <s v=""/>
    <s v=""/>
    <s v=""/>
    <s v=""/>
    <s v="2022/015556"/>
  </r>
  <r>
    <s v="JCCM"/>
    <s v="Consejeria de Sanidad"/>
    <s v="003738/2022"/>
    <x v="1217"/>
    <x v="3"/>
    <s v="Procedimiento abierto. Un solo criterio"/>
    <s v="No"/>
    <n v="53687.7"/>
    <n v="53687.7"/>
    <s v=""/>
    <s v=""/>
    <s v=""/>
    <s v=""/>
    <s v="@2021/013963"/>
  </r>
  <r>
    <s v="JCCM"/>
    <s v="Consejeria de Sanidad"/>
    <s v="017708/2022"/>
    <x v="1230"/>
    <x v="3"/>
    <s v="Procedimiento Abierto Simplificado Abreviado"/>
    <s v="No"/>
    <n v="59290"/>
    <n v="55873.72"/>
    <s v=""/>
    <s v=""/>
    <s v=""/>
    <s v=""/>
    <s v="@2022/003024"/>
  </r>
  <r>
    <s v="JCCM"/>
    <s v="Consejeria de Sanidad"/>
    <s v="022758/2022"/>
    <x v="1231"/>
    <x v="3"/>
    <s v="Basado en un Acuerdo Marco"/>
    <s v="No"/>
    <n v="62400"/>
    <n v="62400"/>
    <s v=""/>
    <s v=""/>
    <s v=""/>
    <s v=""/>
    <s v="2022/010112"/>
  </r>
  <r>
    <s v="JCCM"/>
    <s v="Consejeria de Sanidad"/>
    <s v="007677/2022"/>
    <x v="1232"/>
    <x v="3"/>
    <s v="Procedimiento Abierto Simplificado Abreviado"/>
    <s v="No"/>
    <n v="69448.38"/>
    <n v="69213.55"/>
    <s v=""/>
    <s v=""/>
    <s v=""/>
    <s v=""/>
    <s v="@2022/000450"/>
  </r>
  <r>
    <s v="JCCM"/>
    <s v="Consejeria de Sanidad"/>
    <s v="030046/2022"/>
    <x v="1233"/>
    <x v="3"/>
    <s v="Basado en un Acuerdo Marco"/>
    <s v="No"/>
    <n v="82000"/>
    <n v="82000"/>
    <s v=""/>
    <s v=""/>
    <s v=""/>
    <s v=""/>
    <s v="2022/014816"/>
  </r>
  <r>
    <s v="JCCM"/>
    <s v="Consejeria de Sanidad"/>
    <s v="032624/2022"/>
    <x v="1234"/>
    <x v="3"/>
    <s v="Basado en un Acuerdo Marco"/>
    <s v="No"/>
    <n v="103140.05"/>
    <n v="103140.05"/>
    <s v=""/>
    <s v=""/>
    <s v=""/>
    <s v=""/>
    <s v="2022/015630"/>
  </r>
  <r>
    <s v="JCCM"/>
    <s v="Consejeria de Sanidad"/>
    <s v="014637/2022"/>
    <x v="1235"/>
    <x v="3"/>
    <s v="Basado en un Acuerdo Marco"/>
    <s v="No"/>
    <n v="117363.95"/>
    <n v="117363.95"/>
    <s v=""/>
    <s v=""/>
    <s v=""/>
    <s v=""/>
    <s v="2022/006691"/>
  </r>
  <r>
    <s v="JCCM"/>
    <s v="Consejeria de Sanidad"/>
    <s v="003116/2022"/>
    <x v="1236"/>
    <x v="3"/>
    <s v="Procedimiento abierto. Un solo criterio"/>
    <s v="No"/>
    <n v="132331.65"/>
    <n v="132331.65"/>
    <s v=""/>
    <s v=""/>
    <s v=""/>
    <s v=""/>
    <s v="@2021/015945"/>
  </r>
  <r>
    <s v="JCCM"/>
    <s v="Consejeria de Sanidad"/>
    <s v="052975/2022"/>
    <x v="1237"/>
    <x v="3"/>
    <s v="Procedimiento abierto. Un solo criterio"/>
    <s v="No"/>
    <n v="143481.79999999999"/>
    <n v="114466"/>
    <s v=""/>
    <s v=""/>
    <s v=""/>
    <s v=""/>
    <s v="@2022/015631"/>
  </r>
  <r>
    <s v="JCCM"/>
    <s v="Consejeria de Sanidad"/>
    <s v="000439/2022"/>
    <x v="1215"/>
    <x v="3"/>
    <s v="Basado en un Acuerdo Marco"/>
    <s v="No"/>
    <n v="145204.79999999999"/>
    <n v="138580"/>
    <s v=""/>
    <s v=""/>
    <s v=""/>
    <s v=""/>
    <s v="@2021/018976"/>
  </r>
  <r>
    <s v="JCCM"/>
    <s v="Consejeria de Sanidad"/>
    <s v="000442/2022"/>
    <x v="1215"/>
    <x v="3"/>
    <s v="Basado en un Acuerdo Marco"/>
    <s v="No"/>
    <n v="197662.4"/>
    <n v="174324.8"/>
    <s v=""/>
    <s v=""/>
    <s v=""/>
    <s v=""/>
    <s v="@2021/018976"/>
  </r>
  <r>
    <s v="JCCM"/>
    <s v="Consejeria de Sanidad"/>
    <s v="000447/2022"/>
    <x v="1215"/>
    <x v="3"/>
    <s v="Basado en un Acuerdo Marco"/>
    <s v="No"/>
    <n v="241020"/>
    <n v="241020"/>
    <s v=""/>
    <s v=""/>
    <s v=""/>
    <s v=""/>
    <s v="@2021/018976"/>
  </r>
  <r>
    <s v="JCCM"/>
    <s v="Consejeria de Sanidad"/>
    <s v="000443/2022"/>
    <x v="1215"/>
    <x v="3"/>
    <s v="Basado en un Acuerdo Marco"/>
    <s v="No"/>
    <n v="272480"/>
    <n v="177580"/>
    <s v=""/>
    <s v=""/>
    <s v=""/>
    <s v=""/>
    <s v="@2021/018976"/>
  </r>
  <r>
    <s v="JCCM"/>
    <s v="Consejeria de Sanidad"/>
    <s v="000448/2022"/>
    <x v="1215"/>
    <x v="3"/>
    <s v="Basado en un Acuerdo Marco"/>
    <s v="No"/>
    <n v="353600"/>
    <n v="353600"/>
    <s v=""/>
    <s v=""/>
    <s v=""/>
    <s v=""/>
    <s v="@2021/018976"/>
  </r>
  <r>
    <s v="JCCM"/>
    <s v="Consejeria de Sanidad"/>
    <s v="053061/2022"/>
    <x v="1237"/>
    <x v="3"/>
    <s v="Procedimiento abierto. Un solo criterio"/>
    <s v="No"/>
    <n v="357719.56"/>
    <n v="349636.18"/>
    <s v=""/>
    <s v=""/>
    <s v=""/>
    <s v=""/>
    <s v="@2022/015631"/>
  </r>
  <r>
    <s v="JCCM"/>
    <s v="Consejeria de Sanidad"/>
    <s v="000441/2022"/>
    <x v="1215"/>
    <x v="3"/>
    <s v="Basado en un Acuerdo Marco"/>
    <s v="No"/>
    <n v="388700"/>
    <n v="310180"/>
    <s v=""/>
    <s v=""/>
    <s v=""/>
    <s v=""/>
    <s v="@2021/018976"/>
  </r>
  <r>
    <s v="JCCM"/>
    <s v="Consejeria de Sanidad"/>
    <s v="053062/2022"/>
    <x v="1237"/>
    <x v="3"/>
    <s v="Procedimiento abierto. Un solo criterio"/>
    <s v="No"/>
    <n v="394084.9"/>
    <n v="383941.6"/>
    <s v=""/>
    <s v=""/>
    <s v=""/>
    <s v=""/>
    <s v="@2022/015631"/>
  </r>
  <r>
    <s v="JCCM"/>
    <s v="Consejeria de Sanidad"/>
    <s v="054250/2022"/>
    <x v="1238"/>
    <x v="3"/>
    <s v="Procedimiento abierto. Un solo criterio"/>
    <s v="No"/>
    <n v="411400"/>
    <n v="307727.2"/>
    <s v=""/>
    <s v=""/>
    <s v=""/>
    <s v=""/>
    <s v="@2022/014220"/>
  </r>
  <r>
    <s v="JCCM"/>
    <s v="Consejeria de Sanidad"/>
    <s v="000444/2022"/>
    <x v="1215"/>
    <x v="3"/>
    <s v="Basado en un Acuerdo Marco"/>
    <s v="No"/>
    <n v="425880"/>
    <n v="425880"/>
    <s v=""/>
    <s v=""/>
    <s v=""/>
    <s v=""/>
    <s v="@2021/018976"/>
  </r>
  <r>
    <s v="JCCM"/>
    <s v="Consejeria de Sanidad"/>
    <s v="039119/2022"/>
    <x v="1239"/>
    <x v="3"/>
    <s v="Procedimiento negociado sin publicidad"/>
    <s v="No"/>
    <n v="449999"/>
    <n v="449846.19"/>
    <s v="168"/>
    <s v="a"/>
    <s v="2"/>
    <s v="EXCLUSIVIDAD TÉCNICA, DE DERECHOS EXCLUSIVOS O ARTÍSTICA_x000a_"/>
    <s v="@2022/014070"/>
  </r>
  <r>
    <s v="JCCM"/>
    <s v="Consejeria de Sanidad"/>
    <s v="037562/2022"/>
    <x v="1240"/>
    <x v="3"/>
    <s v="Procedimiento abierto; multiplicidad de criterios"/>
    <s v="No"/>
    <n v="873392"/>
    <n v="575952"/>
    <s v=""/>
    <s v=""/>
    <s v=""/>
    <s v=""/>
    <s v="@2022/010218"/>
  </r>
  <r>
    <s v="JCCM"/>
    <s v="Consejeria de Sanidad"/>
    <s v="000440/2022"/>
    <x v="1215"/>
    <x v="3"/>
    <s v="Basado en un Acuerdo Marco"/>
    <s v="No"/>
    <n v="934440"/>
    <n v="748800"/>
    <s v=""/>
    <s v=""/>
    <s v=""/>
    <s v=""/>
    <s v="@2021/018976"/>
  </r>
  <r>
    <s v="JCCM"/>
    <s v="Consejeria de Sanidad"/>
    <s v="000445/2022"/>
    <x v="1215"/>
    <x v="3"/>
    <s v="Basado en un Acuerdo Marco"/>
    <s v="No"/>
    <n v="954200"/>
    <n v="954200"/>
    <s v=""/>
    <s v=""/>
    <s v=""/>
    <s v=""/>
    <s v="@2021/018976"/>
  </r>
  <r>
    <s v="JCCM"/>
    <s v="Consejeria de Sanidad"/>
    <s v="028136/2022"/>
    <x v="1241"/>
    <x v="3"/>
    <s v="Basado en un Acuerdo Marco"/>
    <s v="No"/>
    <n v="1040000"/>
    <n v="1040000"/>
    <s v=""/>
    <s v=""/>
    <s v=""/>
    <s v=""/>
    <s v="@2022/004993"/>
  </r>
  <r>
    <s v="JCCM"/>
    <s v="Consejeria de Sanidad"/>
    <s v="000446/2022"/>
    <x v="1215"/>
    <x v="3"/>
    <s v="Basado en un Acuerdo Marco"/>
    <s v="No"/>
    <n v="1170000"/>
    <n v="1170000"/>
    <s v=""/>
    <s v=""/>
    <s v=""/>
    <s v=""/>
    <s v="@2021/018976"/>
  </r>
  <r>
    <s v="JCCM"/>
    <s v="Consejeria de Sanidad"/>
    <s v="034200/2022"/>
    <x v="1242"/>
    <x v="3"/>
    <s v="Procedimiento negociado sin publicidad"/>
    <s v="No"/>
    <n v="1669636.8"/>
    <n v="1669636.8"/>
    <s v="168"/>
    <s v="a"/>
    <s v="2"/>
    <s v="EXCLUSIVIDAD TÉCNICA, DE DERECHOS EXCLUSIVOS O ARTÍSTICA_x000a_"/>
    <s v="@2022/010279"/>
  </r>
  <r>
    <s v="JCCM"/>
    <s v="Consejeria de Sanidad"/>
    <s v="028131/2022"/>
    <x v="1241"/>
    <x v="3"/>
    <s v="Basado en un Acuerdo Marco"/>
    <s v="No"/>
    <n v="2964000"/>
    <n v="1450800"/>
    <s v=""/>
    <s v=""/>
    <s v=""/>
    <s v=""/>
    <s v="@2022/004993"/>
  </r>
  <r>
    <s v="JCCM"/>
    <s v="Consejeria de Sanidad"/>
    <s v="028134/2022"/>
    <x v="1241"/>
    <x v="3"/>
    <s v="Basado en un Acuerdo Marco"/>
    <s v="No"/>
    <n v="3515200"/>
    <n v="3515200"/>
    <s v=""/>
    <s v=""/>
    <s v=""/>
    <s v=""/>
    <s v="@2022/004993"/>
  </r>
  <r>
    <s v="JCCM"/>
    <s v="Consejo Consultivo de Castilla-La Mancha"/>
    <s v="033109/2022"/>
    <x v="1243"/>
    <x v="3"/>
    <s v="Basado en un Acuerdo Marco"/>
    <s v="No"/>
    <n v="15400"/>
    <n v="15400"/>
    <s v=""/>
    <s v=""/>
    <s v=""/>
    <s v=""/>
    <s v="2022/014961"/>
  </r>
  <r>
    <s v="JCCM"/>
    <s v="Presidencia de la Junta de Comunidades de Castilla-La Mancha"/>
    <s v="003262/2022"/>
    <x v="1244"/>
    <x v="3"/>
    <s v="Basado en un Acuerdo Marco"/>
    <s v="No"/>
    <n v="533.61"/>
    <n v="533.61"/>
    <s v=""/>
    <s v=""/>
    <s v=""/>
    <s v=""/>
    <s v="2022/000975"/>
  </r>
  <r>
    <s v="JCCM"/>
    <s v="Presidencia de la Junta de Comunidades de Castilla-La Mancha"/>
    <s v="001331/2022"/>
    <x v="1245"/>
    <x v="3"/>
    <s v="Basado en un Acuerdo Marco"/>
    <s v="No"/>
    <n v="5336.1"/>
    <n v="5336.1"/>
    <s v=""/>
    <s v=""/>
    <s v=""/>
    <s v=""/>
    <s v="2022/000394"/>
  </r>
  <r>
    <s v="JCCM"/>
    <s v="Presidencia de la Junta de Comunidades de Castilla-La Mancha"/>
    <s v="003099/2022"/>
    <x v="1246"/>
    <x v="3"/>
    <s v="Basado en un Acuerdo Marco"/>
    <s v="No"/>
    <n v="30000"/>
    <n v="30000"/>
    <s v=""/>
    <s v=""/>
    <s v=""/>
    <s v=""/>
    <s v="2022/000807"/>
  </r>
  <r>
    <s v="JCCM"/>
    <s v="Presidencia de la Junta de Comunidades de Castilla-La Mancha"/>
    <s v="008393/2022"/>
    <x v="1247"/>
    <x v="3"/>
    <s v="Basado en un Acuerdo Marco"/>
    <s v="No"/>
    <n v="30000"/>
    <n v="30000"/>
    <s v=""/>
    <s v=""/>
    <s v=""/>
    <s v=""/>
    <s v="2022/002468"/>
  </r>
  <r>
    <s v="JCCM"/>
    <s v="Presidencia de la Junta de Comunidades de Castilla-La Mancha"/>
    <s v="022401/2022"/>
    <x v="1248"/>
    <x v="3"/>
    <s v="Procedimiento Abierto Simplificado Abreviado"/>
    <s v="No"/>
    <n v="30200"/>
    <n v="23965.99"/>
    <s v=""/>
    <s v=""/>
    <s v=""/>
    <s v=""/>
    <s v="@2022/003527"/>
  </r>
  <r>
    <s v="JCCM"/>
    <s v="Presidencia de la Junta de Comunidades de Castilla-La Mancha"/>
    <s v="044755/2022"/>
    <x v="1249"/>
    <x v="3"/>
    <s v="Procedimiento Abierto Simplificado Abreviado"/>
    <s v="No"/>
    <n v="50000"/>
    <n v="50000"/>
    <s v=""/>
    <s v=""/>
    <s v=""/>
    <s v=""/>
    <s v="@2022/017330"/>
  </r>
  <r>
    <s v="JCCM"/>
    <s v="Presidencia de la Junta de Comunidades de Castilla-La Mancha"/>
    <s v="038911/2022"/>
    <x v="1250"/>
    <x v="3"/>
    <s v="Basado en un Acuerdo Marco"/>
    <s v="No"/>
    <n v="54000"/>
    <n v="54000"/>
    <s v=""/>
    <s v=""/>
    <s v=""/>
    <s v=""/>
    <s v="2022/018694"/>
  </r>
  <r>
    <s v="JCCM"/>
    <s v="Presidencia de la Junta de Comunidades de Castilla-La Mancha"/>
    <s v="017506/2022"/>
    <x v="1251"/>
    <x v="3"/>
    <s v="Contratación Centralizada (Patrimonio del Estado)"/>
    <s v="No"/>
    <n v="73273.600000000006"/>
    <n v="73120.3"/>
    <s v=""/>
    <s v=""/>
    <s v=""/>
    <s v=""/>
    <s v="2022/001001"/>
  </r>
  <r>
    <s v="JCCM"/>
    <s v="Presidencia de la Junta de Comunidades de Castilla-La Mancha"/>
    <s v="022734/2022"/>
    <x v="1252"/>
    <x v="3"/>
    <s v="Basado en un Acuerdo Marco"/>
    <s v="No"/>
    <n v="84000"/>
    <n v="84000"/>
    <s v=""/>
    <s v=""/>
    <s v=""/>
    <s v=""/>
    <s v="2022/010101"/>
  </r>
  <r>
    <s v="JCCM"/>
    <s v="Presidencia de la Junta de Comunidades de Castilla-La Mancha"/>
    <s v="000428/2022"/>
    <x v="1253"/>
    <x v="3"/>
    <s v="Basado en un Acuerdo Marco"/>
    <s v="No"/>
    <n v="150000"/>
    <n v="149999.99"/>
    <s v=""/>
    <s v=""/>
    <s v=""/>
    <s v=""/>
    <s v="2021/018700"/>
  </r>
  <r>
    <s v="OOAA"/>
    <s v="Agencia del Agua de Castilla La Mancha"/>
    <s v="001312.5/2020"/>
    <x v="1254"/>
    <x v="0"/>
    <s v="Procedimiento abierto; multiplicidad de criterios"/>
    <s v="No"/>
    <n v="-546656.64"/>
    <n v="-546656.64"/>
    <m/>
    <m/>
    <m/>
    <m/>
    <s v="2019/003158"/>
  </r>
  <r>
    <s v="OOAA"/>
    <s v="Agencia del Agua de Castilla La Mancha"/>
    <s v="009277/2022"/>
    <x v="1255"/>
    <x v="0"/>
    <s v="Procedimiento negociado sin publicidad"/>
    <s v="No"/>
    <n v="50"/>
    <n v="50"/>
    <s v="168"/>
    <s v="a"/>
    <s v="2"/>
    <s v="EXCLUSIVIDAD TÉCNICA, DE DERECHOS EXCLUSIVOS O ARTÍSTICA_x000a_"/>
    <s v="2022/000786"/>
  </r>
  <r>
    <s v="OOAA"/>
    <s v="Agencia del Agua de Castilla La Mancha"/>
    <s v="009261/2022"/>
    <x v="1255"/>
    <x v="0"/>
    <s v="Procedimiento negociado sin publicidad"/>
    <s v="No"/>
    <n v="70"/>
    <n v="70"/>
    <s v="168"/>
    <s v="a"/>
    <s v="2"/>
    <s v="EXCLUSIVIDAD TÉCNICA, DE DERECHOS EXCLUSIVOS O ARTÍSTICA_x000a_"/>
    <s v="2022/000786"/>
  </r>
  <r>
    <s v="OOAA"/>
    <s v="Agencia del Agua de Castilla La Mancha"/>
    <s v="017940/2022"/>
    <x v="1255"/>
    <x v="0"/>
    <s v="Procedimiento negociado sin publicidad"/>
    <s v="No"/>
    <n v="75"/>
    <n v="75"/>
    <s v="168"/>
    <s v="a"/>
    <s v="2"/>
    <s v="EXCLUSIVIDAD TÉCNICA, DE DERECHOS EXCLUSIVOS O ARTÍSTICA_x000a_"/>
    <s v="2022/000786"/>
  </r>
  <r>
    <s v="OOAA"/>
    <s v="Agencia del Agua de Castilla La Mancha"/>
    <s v="017942/2022"/>
    <x v="1255"/>
    <x v="0"/>
    <s v="Procedimiento negociado sin publicidad"/>
    <s v="No"/>
    <n v="75"/>
    <n v="75"/>
    <s v="168"/>
    <s v="a"/>
    <s v="2"/>
    <s v="EXCLUSIVIDAD TÉCNICA, DE DERECHOS EXCLUSIVOS O ARTÍSTICA_x000a_"/>
    <s v="2022/000786"/>
  </r>
  <r>
    <s v="OOAA"/>
    <s v="Agencia del Agua de Castilla La Mancha"/>
    <s v="017946/2022"/>
    <x v="1255"/>
    <x v="0"/>
    <s v="Procedimiento negociado sin publicidad"/>
    <s v="No"/>
    <n v="75"/>
    <n v="75"/>
    <s v="168"/>
    <s v="a"/>
    <s v="2"/>
    <s v="EXCLUSIVIDAD TÉCNICA, DE DERECHOS EXCLUSIVOS O ARTÍSTICA_x000a_"/>
    <s v="2022/000786"/>
  </r>
  <r>
    <s v="OOAA"/>
    <s v="Agencia del Agua de Castilla La Mancha"/>
    <s v="017937/2022"/>
    <x v="1255"/>
    <x v="0"/>
    <s v="Procedimiento negociado sin publicidad"/>
    <s v="No"/>
    <n v="100"/>
    <n v="100"/>
    <s v="168"/>
    <s v="a"/>
    <s v="2"/>
    <s v="EXCLUSIVIDAD TÉCNICA, DE DERECHOS EXCLUSIVOS O ARTÍSTICA_x000a_"/>
    <s v="2022/000786"/>
  </r>
  <r>
    <s v="OOAA"/>
    <s v="Agencia del Agua de Castilla La Mancha"/>
    <s v="009275/2022"/>
    <x v="1255"/>
    <x v="0"/>
    <s v="Procedimiento negociado sin publicidad"/>
    <s v="No"/>
    <n v="105"/>
    <n v="105"/>
    <s v="168"/>
    <s v="a"/>
    <s v="2"/>
    <s v="EXCLUSIVIDAD TÉCNICA, DE DERECHOS EXCLUSIVOS O ARTÍSTICA_x000a_"/>
    <s v="2022/000786"/>
  </r>
  <r>
    <s v="OOAA"/>
    <s v="Agencia del Agua de Castilla La Mancha"/>
    <s v="009266/2022"/>
    <x v="1255"/>
    <x v="0"/>
    <s v="Procedimiento negociado sin publicidad"/>
    <s v="No"/>
    <n v="125"/>
    <n v="125"/>
    <s v="168"/>
    <s v="a"/>
    <s v="2"/>
    <s v="EXCLUSIVIDAD TÉCNICA, DE DERECHOS EXCLUSIVOS O ARTÍSTICA_x000a_"/>
    <s v="2022/000786"/>
  </r>
  <r>
    <s v="OOAA"/>
    <s v="Agencia del Agua de Castilla La Mancha"/>
    <s v="017932/2022"/>
    <x v="1255"/>
    <x v="0"/>
    <s v="Procedimiento negociado sin publicidad"/>
    <s v="No"/>
    <n v="125"/>
    <n v="125"/>
    <s v="168"/>
    <s v="a"/>
    <s v="2"/>
    <s v="EXCLUSIVIDAD TÉCNICA, DE DERECHOS EXCLUSIVOS O ARTÍSTICA_x000a_"/>
    <s v="2022/000786"/>
  </r>
  <r>
    <s v="OOAA"/>
    <s v="Agencia del Agua de Castilla La Mancha"/>
    <s v="017935/2022"/>
    <x v="1255"/>
    <x v="0"/>
    <s v="Procedimiento negociado sin publicidad"/>
    <s v="No"/>
    <n v="125"/>
    <n v="125"/>
    <s v="168"/>
    <s v="a"/>
    <s v="2"/>
    <s v="EXCLUSIVIDAD TÉCNICA, DE DERECHOS EXCLUSIVOS O ARTÍSTICA_x000a_"/>
    <s v="2022/000786"/>
  </r>
  <r>
    <s v="OOAA"/>
    <s v="Agencia del Agua de Castilla La Mancha"/>
    <s v="017941/2022"/>
    <x v="1255"/>
    <x v="0"/>
    <s v="Procedimiento negociado sin publicidad"/>
    <s v="No"/>
    <n v="125"/>
    <n v="125"/>
    <s v="168"/>
    <s v="a"/>
    <s v="2"/>
    <s v="EXCLUSIVIDAD TÉCNICA, DE DERECHOS EXCLUSIVOS O ARTÍSTICA_x000a_"/>
    <s v="2022/000786"/>
  </r>
  <r>
    <s v="OOAA"/>
    <s v="Agencia del Agua de Castilla La Mancha"/>
    <s v="017945/2022"/>
    <x v="1255"/>
    <x v="0"/>
    <s v="Procedimiento negociado sin publicidad"/>
    <s v="No"/>
    <n v="125"/>
    <n v="125"/>
    <s v="168"/>
    <s v="a"/>
    <s v="2"/>
    <s v="EXCLUSIVIDAD TÉCNICA, DE DERECHOS EXCLUSIVOS O ARTÍSTICA_x000a_"/>
    <s v="2022/000786"/>
  </r>
  <r>
    <s v="OOAA"/>
    <s v="Agencia del Agua de Castilla La Mancha"/>
    <s v="017938/2022"/>
    <x v="1255"/>
    <x v="0"/>
    <s v="Procedimiento negociado sin publicidad"/>
    <s v="No"/>
    <n v="200"/>
    <n v="200"/>
    <s v="168"/>
    <s v="a"/>
    <s v="2"/>
    <s v="EXCLUSIVIDAD TÉCNICA, DE DERECHOS EXCLUSIVOS O ARTÍSTICA_x000a_"/>
    <s v="2022/000786"/>
  </r>
  <r>
    <s v="OOAA"/>
    <s v="Agencia del Agua de Castilla La Mancha"/>
    <s v="009240/2022"/>
    <x v="1255"/>
    <x v="0"/>
    <s v="Procedimiento negociado sin publicidad"/>
    <s v="No"/>
    <n v="250"/>
    <n v="250"/>
    <s v="168"/>
    <s v="a"/>
    <s v="2"/>
    <s v="EXCLUSIVIDAD TÉCNICA, DE DERECHOS EXCLUSIVOS O ARTÍSTICA_x000a_"/>
    <s v="2022/000786"/>
  </r>
  <r>
    <s v="OOAA"/>
    <s v="Agencia del Agua de Castilla La Mancha"/>
    <s v="009267/2022"/>
    <x v="1255"/>
    <x v="0"/>
    <s v="Procedimiento negociado sin publicidad"/>
    <s v="No"/>
    <n v="250"/>
    <n v="250"/>
    <s v="168"/>
    <s v="a"/>
    <s v="2"/>
    <s v="EXCLUSIVIDAD TÉCNICA, DE DERECHOS EXCLUSIVOS O ARTÍSTICA_x000a_"/>
    <s v="2022/000786"/>
  </r>
  <r>
    <s v="OOAA"/>
    <s v="Agencia del Agua de Castilla La Mancha"/>
    <s v="017944/2022"/>
    <x v="1255"/>
    <x v="0"/>
    <s v="Procedimiento negociado sin publicidad"/>
    <s v="No"/>
    <n v="250"/>
    <n v="250"/>
    <s v="168"/>
    <s v="a"/>
    <s v="2"/>
    <s v="EXCLUSIVIDAD TÉCNICA, DE DERECHOS EXCLUSIVOS O ARTÍSTICA_x000a_"/>
    <s v="2022/000786"/>
  </r>
  <r>
    <s v="OOAA"/>
    <s v="Agencia del Agua de Castilla La Mancha"/>
    <s v="009238/2022"/>
    <x v="1255"/>
    <x v="0"/>
    <s v="Procedimiento negociado sin publicidad"/>
    <s v="No"/>
    <n v="275"/>
    <n v="275"/>
    <s v="168"/>
    <s v="a"/>
    <s v="2"/>
    <s v="EXCLUSIVIDAD TÉCNICA, DE DERECHOS EXCLUSIVOS O ARTÍSTICA_x000a_"/>
    <s v="2022/000786"/>
  </r>
  <r>
    <s v="OOAA"/>
    <s v="Agencia del Agua de Castilla La Mancha"/>
    <s v="009276/2022"/>
    <x v="1255"/>
    <x v="0"/>
    <s v="Procedimiento negociado sin publicidad"/>
    <s v="No"/>
    <n v="275"/>
    <n v="275"/>
    <s v="168"/>
    <s v="a"/>
    <s v="2"/>
    <s v="EXCLUSIVIDAD TÉCNICA, DE DERECHOS EXCLUSIVOS O ARTÍSTICA_x000a_"/>
    <s v="2022/000786"/>
  </r>
  <r>
    <s v="OOAA"/>
    <s v="Agencia del Agua de Castilla La Mancha"/>
    <s v="009258/2022"/>
    <x v="1255"/>
    <x v="0"/>
    <s v="Procedimiento negociado sin publicidad"/>
    <s v="No"/>
    <n v="305"/>
    <n v="305"/>
    <s v="168"/>
    <s v="a"/>
    <s v="2"/>
    <s v="EXCLUSIVIDAD TÉCNICA, DE DERECHOS EXCLUSIVOS O ARTÍSTICA_x000a_"/>
    <s v="2022/000786"/>
  </r>
  <r>
    <s v="OOAA"/>
    <s v="Agencia del Agua de Castilla La Mancha"/>
    <s v="009260/2022"/>
    <x v="1255"/>
    <x v="0"/>
    <s v="Procedimiento negociado sin publicidad"/>
    <s v="No"/>
    <n v="305"/>
    <n v="305"/>
    <s v="168"/>
    <s v="a"/>
    <s v="2"/>
    <s v="EXCLUSIVIDAD TÉCNICA, DE DERECHOS EXCLUSIVOS O ARTÍSTICA_x000a_"/>
    <s v="2022/000786"/>
  </r>
  <r>
    <s v="OOAA"/>
    <s v="Agencia del Agua de Castilla La Mancha"/>
    <s v="009242/2022"/>
    <x v="1255"/>
    <x v="0"/>
    <s v="Procedimiento negociado sin publicidad"/>
    <s v="No"/>
    <n v="325"/>
    <n v="325"/>
    <s v="168"/>
    <s v="a"/>
    <s v="2"/>
    <s v="EXCLUSIVIDAD TÉCNICA, DE DERECHOS EXCLUSIVOS O ARTÍSTICA_x000a_"/>
    <s v="2022/000786"/>
  </r>
  <r>
    <s v="OOAA"/>
    <s v="Agencia del Agua de Castilla La Mancha"/>
    <s v="009263/2022"/>
    <x v="1255"/>
    <x v="0"/>
    <s v="Procedimiento negociado sin publicidad"/>
    <s v="No"/>
    <n v="375"/>
    <n v="375"/>
    <s v="168"/>
    <s v="a"/>
    <s v="2"/>
    <s v="EXCLUSIVIDAD TÉCNICA, DE DERECHOS EXCLUSIVOS O ARTÍSTICA_x000a_"/>
    <s v="2022/000786"/>
  </r>
  <r>
    <s v="OOAA"/>
    <s v="Agencia del Agua de Castilla La Mancha"/>
    <s v="017943/2022"/>
    <x v="1255"/>
    <x v="0"/>
    <s v="Procedimiento negociado sin publicidad"/>
    <s v="No"/>
    <n v="375"/>
    <n v="375"/>
    <s v="168"/>
    <s v="a"/>
    <s v="2"/>
    <s v="EXCLUSIVIDAD TÉCNICA, DE DERECHOS EXCLUSIVOS O ARTÍSTICA_x000a_"/>
    <s v="2022/000786"/>
  </r>
  <r>
    <s v="OOAA"/>
    <s v="Agencia del Agua de Castilla La Mancha"/>
    <s v="009262/2022"/>
    <x v="1255"/>
    <x v="0"/>
    <s v="Procedimiento negociado sin publicidad"/>
    <s v="No"/>
    <n v="510"/>
    <n v="510"/>
    <s v="168"/>
    <s v="a"/>
    <s v="2"/>
    <s v="EXCLUSIVIDAD TÉCNICA, DE DERECHOS EXCLUSIVOS O ARTÍSTICA_x000a_"/>
    <s v="2022/000786"/>
  </r>
  <r>
    <s v="OOAA"/>
    <s v="Agencia del Agua de Castilla La Mancha"/>
    <s v="020120.3/2021"/>
    <x v="1256"/>
    <x v="2"/>
    <s v="Procedimiento Abierto Simplificado"/>
    <s v="No"/>
    <n v="36618.75"/>
    <n v="36618.75"/>
    <m/>
    <m/>
    <m/>
    <m/>
    <s v="2021/007113"/>
  </r>
  <r>
    <s v="OOAA"/>
    <s v="Agencia del Agua de Castilla La Mancha"/>
    <s v="028043/2022"/>
    <x v="1257"/>
    <x v="2"/>
    <s v="Procedimiento Abierto Simplificado Abreviado"/>
    <s v="No"/>
    <n v="76520"/>
    <n v="63219"/>
    <s v=""/>
    <s v=""/>
    <s v=""/>
    <s v=""/>
    <s v="@2022/007021#001"/>
  </r>
  <r>
    <s v="OOAA"/>
    <s v="Agencia del Agua de Castilla La Mancha"/>
    <s v="000471/2022"/>
    <x v="1258"/>
    <x v="2"/>
    <s v="Emergencia"/>
    <s v="No"/>
    <n v="239195.12"/>
    <n v="220220"/>
    <s v=""/>
    <s v=""/>
    <s v=""/>
    <s v=""/>
    <s v="2022/000032#001"/>
  </r>
  <r>
    <s v="OOAA"/>
    <s v="Agencia del Agua de Castilla La Mancha"/>
    <s v="039178/2022"/>
    <x v="1259"/>
    <x v="2"/>
    <s v="Emergencia"/>
    <s v="No"/>
    <n v="334590.13"/>
    <n v="330000"/>
    <s v=""/>
    <s v=""/>
    <s v=""/>
    <s v=""/>
    <s v="2022/020348#001"/>
  </r>
  <r>
    <s v="OOAA"/>
    <s v="Agencia del Agua de Castilla La Mancha"/>
    <s v="000591/2022"/>
    <x v="1260"/>
    <x v="2"/>
    <s v="Emergencia"/>
    <s v="No"/>
    <n v="918428.36"/>
    <n v="757703.39"/>
    <s v=""/>
    <s v=""/>
    <s v=""/>
    <s v=""/>
    <s v="2022/000143#001"/>
  </r>
  <r>
    <s v="OOAA"/>
    <s v="Instituto Regional de Investigacion y Desarrollo Agroalimentario y Forestal de Castilla-La Mancha (IRIAF)"/>
    <s v="004243/2022"/>
    <x v="1261"/>
    <x v="0"/>
    <s v="Basado en un Acuerdo Marco"/>
    <s v="No"/>
    <n v="831.32"/>
    <n v="831.32"/>
    <s v=""/>
    <s v=""/>
    <s v=""/>
    <s v=""/>
    <s v="2022/002369"/>
  </r>
  <r>
    <s v="OOAA"/>
    <s v="Instituto Regional de Investigacion y Desarrollo Agroalimentario y Forestal de Castilla-La Mancha (IRIAF)"/>
    <s v="004335/2022"/>
    <x v="1262"/>
    <x v="0"/>
    <s v="Basado en un Acuerdo Marco"/>
    <s v="No"/>
    <n v="878.17"/>
    <n v="878.17"/>
    <s v=""/>
    <s v=""/>
    <s v=""/>
    <s v=""/>
    <s v="2022/002367"/>
  </r>
  <r>
    <s v="OOAA"/>
    <s v="Instituto Regional de Investigacion y Desarrollo Agroalimentario y Forestal de Castilla-La Mancha (IRIAF)"/>
    <s v="017505/2022"/>
    <x v="1263"/>
    <x v="0"/>
    <s v="Basado en un Acuerdo Marco"/>
    <s v="No"/>
    <n v="1035.28"/>
    <n v="1035.28"/>
    <s v=""/>
    <s v=""/>
    <s v=""/>
    <s v=""/>
    <s v="2022/007189"/>
  </r>
  <r>
    <s v="OOAA"/>
    <s v="Instituto Regional de Investigacion y Desarrollo Agroalimentario y Forestal de Castilla-La Mancha (IRIAF)"/>
    <s v="027264/2022"/>
    <x v="1264"/>
    <x v="0"/>
    <s v="Basado en un Acuerdo Marco"/>
    <s v="No"/>
    <n v="1616.56"/>
    <n v="1228.5899999999999"/>
    <s v=""/>
    <s v=""/>
    <s v=""/>
    <s v=""/>
    <s v="@2022/006679"/>
  </r>
  <r>
    <s v="OOAA"/>
    <s v="Instituto Regional de Investigacion y Desarrollo Agroalimentario y Forestal de Castilla-La Mancha (IRIAF)"/>
    <s v="024181/2022"/>
    <x v="1265"/>
    <x v="0"/>
    <s v="Basado en un Acuerdo Marco"/>
    <s v="No"/>
    <n v="1713.36"/>
    <n v="1285.02"/>
    <s v=""/>
    <s v=""/>
    <s v=""/>
    <s v=""/>
    <s v="@2022/006762"/>
  </r>
  <r>
    <s v="OOAA"/>
    <s v="Instituto Regional de Investigacion y Desarrollo Agroalimentario y Forestal de Castilla-La Mancha (IRIAF)"/>
    <s v="036623/2022"/>
    <x v="1266"/>
    <x v="0"/>
    <s v="Basado en un Acuerdo Marco"/>
    <s v="No"/>
    <n v="2400"/>
    <n v="2400"/>
    <s v=""/>
    <s v=""/>
    <s v=""/>
    <s v=""/>
    <s v="2022/017088"/>
  </r>
  <r>
    <s v="OOAA"/>
    <s v="Instituto Regional de Investigacion y Desarrollo Agroalimentario y Forestal de Castilla-La Mancha (IRIAF)"/>
    <s v="036630/2022"/>
    <x v="1267"/>
    <x v="0"/>
    <s v="Basado en un Acuerdo Marco"/>
    <s v="No"/>
    <n v="2400"/>
    <n v="2400"/>
    <s v=""/>
    <s v=""/>
    <s v=""/>
    <s v=""/>
    <s v="2022/017090"/>
  </r>
  <r>
    <s v="OOAA"/>
    <s v="Instituto Regional de Investigacion y Desarrollo Agroalimentario y Forestal de Castilla-La Mancha (IRIAF)"/>
    <s v="027283/2022"/>
    <x v="1268"/>
    <x v="0"/>
    <s v="Basado en un Acuerdo Marco"/>
    <s v="No"/>
    <n v="2521.64"/>
    <n v="1538.2"/>
    <s v=""/>
    <s v=""/>
    <s v=""/>
    <s v=""/>
    <s v="@2022/006761"/>
  </r>
  <r>
    <s v="OOAA"/>
    <s v="Instituto Regional de Investigacion y Desarrollo Agroalimentario y Forestal de Castilla-La Mancha (IRIAF)"/>
    <s v="023739/2022"/>
    <x v="1269"/>
    <x v="0"/>
    <s v="Basado en un Acuerdo Marco"/>
    <s v="No"/>
    <n v="12308.12"/>
    <n v="12308.12"/>
    <s v=""/>
    <s v=""/>
    <s v=""/>
    <s v=""/>
    <s v="@2022/006836"/>
  </r>
  <r>
    <s v="OOAA"/>
    <s v="Instituto Regional de Investigacion y Desarrollo Agroalimentario y Forestal de Castilla-La Mancha (IRIAF)"/>
    <s v="024035/2022"/>
    <x v="1270"/>
    <x v="0"/>
    <s v="Basado en un Acuerdo Marco"/>
    <s v="No"/>
    <n v="13794"/>
    <n v="3252.48"/>
    <s v=""/>
    <s v=""/>
    <s v=""/>
    <s v=""/>
    <s v="@2022/006625"/>
  </r>
  <r>
    <s v="OOAA"/>
    <s v="Instituto Regional de Investigacion y Desarrollo Agroalimentario y Forestal de Castilla-La Mancha (IRIAF)"/>
    <s v="023411/2022"/>
    <x v="1271"/>
    <x v="0"/>
    <s v="Basado en un Acuerdo Marco"/>
    <s v="No"/>
    <n v="14469.18"/>
    <n v="13576.2"/>
    <s v=""/>
    <s v=""/>
    <s v=""/>
    <s v=""/>
    <s v="@2022/006655"/>
  </r>
  <r>
    <s v="OOAA"/>
    <s v="Instituto Regional de Investigacion y Desarrollo Agroalimentario y Forestal de Castilla-La Mancha (IRIAF)"/>
    <s v="023555/2022"/>
    <x v="1272"/>
    <x v="0"/>
    <s v="Basado en un Acuerdo Marco"/>
    <s v="No"/>
    <n v="34001.480000000003"/>
    <n v="8830.58"/>
    <s v=""/>
    <s v=""/>
    <s v=""/>
    <s v=""/>
    <s v="@2022/006657"/>
  </r>
  <r>
    <s v="OOAA"/>
    <s v="Instituto Regional de Investigacion y Desarrollo Agroalimentario y Forestal de Castilla-La Mancha (IRIAF)"/>
    <s v="023323/2022"/>
    <x v="1273"/>
    <x v="0"/>
    <s v="Basado en un Acuerdo Marco"/>
    <s v="No"/>
    <n v="36924.36"/>
    <n v="27152.400000000001"/>
    <s v=""/>
    <s v=""/>
    <s v=""/>
    <s v=""/>
    <s v="@2022/006653"/>
  </r>
  <r>
    <s v="OOAA"/>
    <s v="Instituto Regional de Investigacion y Desarrollo Agroalimentario y Forestal de Castilla-La Mancha (IRIAF)"/>
    <s v="029762/2022"/>
    <x v="1274"/>
    <x v="0"/>
    <s v="Basado en un Acuerdo Marco"/>
    <s v="No"/>
    <n v="51015.54"/>
    <n v="44773.87"/>
    <s v=""/>
    <s v=""/>
    <s v=""/>
    <s v=""/>
    <s v="@2022/011398"/>
  </r>
  <r>
    <s v="OOAA"/>
    <s v="Instituto Regional de Investigacion y Desarrollo Agroalimentario y Forestal de Castilla-La Mancha (IRIAF)"/>
    <s v="030016/2022"/>
    <x v="1275"/>
    <x v="0"/>
    <s v="Basado en un Acuerdo Marco"/>
    <s v="No"/>
    <n v="62809.89"/>
    <n v="51531.48"/>
    <s v=""/>
    <s v=""/>
    <s v=""/>
    <s v=""/>
    <s v="@2022/011738"/>
  </r>
  <r>
    <s v="OOAA"/>
    <s v="Servicio de Salud de Castilla - La Mancha (Sescam)"/>
    <s v="000075.3/2020"/>
    <x v="1276"/>
    <x v="0"/>
    <s v="Procedimiento negociado sin publicidad"/>
    <s v="No"/>
    <n v="-1462.73"/>
    <n v="-1462.73"/>
    <m/>
    <m/>
    <m/>
    <m/>
    <s v="2019/023125"/>
  </r>
  <r>
    <s v="OOAA"/>
    <s v="Servicio de Salud de Castilla - La Mancha (Sescam)"/>
    <s v="037310/2022"/>
    <x v="1277"/>
    <x v="0"/>
    <s v="Procedimiento negociado sin publicidad"/>
    <s v="No"/>
    <n v="2800"/>
    <n v="2800"/>
    <s v="168"/>
    <s v="a"/>
    <s v="2"/>
    <s v="EXCLUSIVIDAD TÉCNICA, DE DERECHOS EXCLUSIVOS O ARTÍSTICA_x000a_"/>
    <s v="2022/018370"/>
  </r>
  <r>
    <s v="OOAA"/>
    <s v="Servicio de Salud de Castilla - La Mancha (Sescam)"/>
    <s v="037311/2022"/>
    <x v="1277"/>
    <x v="0"/>
    <s v="Procedimiento negociado sin publicidad"/>
    <s v="No"/>
    <n v="2800"/>
    <n v="2800"/>
    <s v="168"/>
    <s v="a"/>
    <s v="2"/>
    <s v="EXCLUSIVIDAD TÉCNICA, DE DERECHOS EXCLUSIVOS O ARTÍSTICA_x000a_"/>
    <s v="2022/018370"/>
  </r>
  <r>
    <s v="OOAA"/>
    <s v="Servicio de Salud de Castilla - La Mancha (Sescam)"/>
    <s v="037313/2022"/>
    <x v="1277"/>
    <x v="0"/>
    <s v="Procedimiento negociado sin publicidad"/>
    <s v="No"/>
    <n v="2800"/>
    <n v="2800"/>
    <s v="168"/>
    <s v="a"/>
    <s v="2"/>
    <s v="EXCLUSIVIDAD TÉCNICA, DE DERECHOS EXCLUSIVOS O ARTÍSTICA_x000a_"/>
    <s v="2022/018370"/>
  </r>
  <r>
    <s v="OOAA"/>
    <s v="Servicio de Salud de Castilla - La Mancha (Sescam)"/>
    <s v="000058/2022"/>
    <x v="1278"/>
    <x v="0"/>
    <s v="Procedimiento negociado sin publicidad"/>
    <s v="No"/>
    <n v="3500"/>
    <n v="3500"/>
    <s v="168"/>
    <s v="a"/>
    <s v="2"/>
    <s v="EXCLUSIVIDAD TÉCNICA, DE DERECHOS EXCLUSIVOS O ARTÍSTICA_x000a_"/>
    <s v="2022/000154"/>
  </r>
  <r>
    <s v="OOAA"/>
    <s v="Servicio de Salud de Castilla - La Mancha (Sescam)"/>
    <s v="000435/2022"/>
    <x v="1279"/>
    <x v="0"/>
    <s v="Procedimiento negociado sin publicidad"/>
    <s v="No"/>
    <n v="4500"/>
    <n v="4500"/>
    <s v="168"/>
    <s v="a"/>
    <s v="2"/>
    <s v="EXCLUSIVIDAD TÉCNICA, DE DERECHOS EXCLUSIVOS O ARTÍSTICA_x000a_"/>
    <s v="2022/000102"/>
  </r>
  <r>
    <s v="OOAA"/>
    <s v="Servicio de Salud de Castilla - La Mancha (Sescam)"/>
    <s v="044362/2022"/>
    <x v="1280"/>
    <x v="0"/>
    <s v="Basado en un Acuerdo Marco"/>
    <s v="No"/>
    <n v="5653.12"/>
    <n v="5653.12"/>
    <s v=""/>
    <s v=""/>
    <s v=""/>
    <s v=""/>
    <s v="2022/020721"/>
  </r>
  <r>
    <s v="OOAA"/>
    <s v="Servicio de Salud de Castilla - La Mancha (Sescam)"/>
    <s v="001456/2022"/>
    <x v="1281"/>
    <x v="0"/>
    <s v="Procedimiento negociado sin publicidad"/>
    <s v="No"/>
    <n v="5850"/>
    <n v="5850"/>
    <s v="168"/>
    <s v="a"/>
    <s v="2"/>
    <s v="EXCLUSIVIDAD TÉCNICA, DE DERECHOS EXCLUSIVOS O ARTÍSTICA_x000a_"/>
    <s v="2022/001097"/>
  </r>
  <r>
    <s v="OOAA"/>
    <s v="Servicio de Salud de Castilla - La Mancha (Sescam)"/>
    <s v="000837/2022"/>
    <x v="1282"/>
    <x v="0"/>
    <s v="Procedimiento negociado sin publicidad"/>
    <s v="No"/>
    <n v="6750"/>
    <n v="6750"/>
    <s v="168"/>
    <s v="a"/>
    <s v="2"/>
    <s v="EXCLUSIVIDAD TÉCNICA, DE DERECHOS EXCLUSIVOS O ARTÍSTICA_x000a_"/>
    <s v="2022/000574"/>
  </r>
  <r>
    <s v="OOAA"/>
    <s v="Servicio de Salud de Castilla - La Mancha (Sescam)"/>
    <s v="011978/2022"/>
    <x v="1283"/>
    <x v="0"/>
    <s v="Procedimiento negociado sin publicidad"/>
    <s v="No"/>
    <n v="7500"/>
    <n v="7500"/>
    <s v="168"/>
    <s v="a"/>
    <s v="2"/>
    <s v="EXCLUSIVIDAD TÉCNICA, DE DERECHOS EXCLUSIVOS O ARTÍSTICA_x000a_"/>
    <s v="2022/006629"/>
  </r>
  <r>
    <s v="OOAA"/>
    <s v="Servicio de Salud de Castilla - La Mancha (Sescam)"/>
    <s v="034507.1/2021"/>
    <x v="1284"/>
    <x v="0"/>
    <s v="Procedimiento negociado sin publicidad"/>
    <s v="No"/>
    <n v="8033.39"/>
    <n v="8033.39"/>
    <m/>
    <m/>
    <m/>
    <m/>
    <s v="2021/011863"/>
  </r>
  <r>
    <s v="OOAA"/>
    <s v="Servicio de Salud de Castilla - La Mancha (Sescam)"/>
    <s v="003529/2022"/>
    <x v="1285"/>
    <x v="0"/>
    <s v="Procedimiento negociado sin publicidad"/>
    <s v="No"/>
    <n v="8157.34"/>
    <n v="8143.78"/>
    <s v="168"/>
    <s v="a"/>
    <s v="2"/>
    <s v="EXCLUSIVIDAD TÉCNICA, DE DERECHOS EXCLUSIVOS O ARTÍSTICA_x000a_"/>
    <s v="@2021/017752"/>
  </r>
  <r>
    <s v="OOAA"/>
    <s v="Servicio de Salud de Castilla - La Mancha (Sescam)"/>
    <s v="000819/2022"/>
    <x v="1286"/>
    <x v="0"/>
    <s v="Procedimiento negociado sin publicidad"/>
    <s v="No"/>
    <n v="10744.8"/>
    <n v="10744.8"/>
    <s v="168"/>
    <s v="a"/>
    <s v="2"/>
    <s v="EXCLUSIVIDAD TÉCNICA, DE DERECHOS EXCLUSIVOS O ARTÍSTICA_x000a_"/>
    <s v="@2021/017342"/>
  </r>
  <r>
    <s v="OOAA"/>
    <s v="Servicio de Salud de Castilla - La Mancha (Sescam)"/>
    <s v="013438.1/2021"/>
    <x v="1287"/>
    <x v="0"/>
    <s v="Procedimiento negociado sin publicidad"/>
    <s v="No"/>
    <n v="11359.5"/>
    <n v="11359.5"/>
    <m/>
    <m/>
    <m/>
    <m/>
    <s v="2021/004424"/>
  </r>
  <r>
    <s v="OOAA"/>
    <s v="Servicio de Salud de Castilla - La Mancha (Sescam)"/>
    <s v="044356/2022"/>
    <x v="1288"/>
    <x v="0"/>
    <s v="Basado en un Acuerdo Marco"/>
    <s v="No"/>
    <n v="11854.85"/>
    <n v="11854.85"/>
    <s v=""/>
    <s v=""/>
    <s v=""/>
    <s v=""/>
    <s v="2022/020716"/>
  </r>
  <r>
    <s v="OOAA"/>
    <s v="Servicio de Salud de Castilla - La Mancha (Sescam)"/>
    <s v="001608/2022"/>
    <x v="1289"/>
    <x v="0"/>
    <s v="Procedimiento negociado sin publicidad"/>
    <s v="No"/>
    <n v="11858"/>
    <n v="11858"/>
    <s v="168"/>
    <s v="a"/>
    <s v="2"/>
    <s v="EXCLUSIVIDAD TÉCNICA, DE DERECHOS EXCLUSIVOS O ARTÍSTICA_x000a_"/>
    <s v="@2021/018294"/>
  </r>
  <r>
    <s v="OOAA"/>
    <s v="Servicio de Salud de Castilla - La Mancha (Sescam)"/>
    <s v="029852/2022"/>
    <x v="1290"/>
    <x v="0"/>
    <s v="Basado en un Acuerdo Marco"/>
    <s v="No"/>
    <n v="14693.51"/>
    <n v="3570.71"/>
    <s v=""/>
    <s v=""/>
    <s v=""/>
    <s v=""/>
    <s v="@2022/013907"/>
  </r>
  <r>
    <s v="OOAA"/>
    <s v="Servicio de Salud de Castilla - La Mancha (Sescam)"/>
    <s v="038775/2022"/>
    <x v="1291"/>
    <x v="0"/>
    <s v="Procedimiento negociado sin publicidad"/>
    <s v="No"/>
    <n v="17424"/>
    <n v="17424"/>
    <s v="168"/>
    <s v="a"/>
    <s v="2"/>
    <s v="EXCLUSIVIDAD TÉCNICA, DE DERECHOS EXCLUSIVOS O ARTÍSTICA_x000a_"/>
    <s v="@2022/010360"/>
  </r>
  <r>
    <s v="OOAA"/>
    <s v="Servicio de Salud de Castilla - La Mancha (Sescam)"/>
    <s v="003527/2022"/>
    <x v="1292"/>
    <x v="0"/>
    <s v="Procedimiento negociado sin publicidad"/>
    <s v="No"/>
    <n v="18150"/>
    <n v="18150"/>
    <s v="168"/>
    <s v="a"/>
    <s v="2"/>
    <s v="EXCLUSIVIDAD TÉCNICA, DE DERECHOS EXCLUSIVOS O ARTÍSTICA_x000a_"/>
    <s v="@2021/017646"/>
  </r>
  <r>
    <s v="OOAA"/>
    <s v="Servicio de Salud de Castilla - La Mancha (Sescam)"/>
    <s v="039156/2022"/>
    <x v="1293"/>
    <x v="0"/>
    <s v="Procedimiento negociado sin publicidad"/>
    <s v="No"/>
    <n v="21634.799999999999"/>
    <n v="21633.59"/>
    <s v="168"/>
    <s v="a"/>
    <s v="2"/>
    <s v="EXCLUSIVIDAD TÉCNICA, DE DERECHOS EXCLUSIVOS O ARTÍSTICA_x000a_"/>
    <s v="@2022/014119"/>
  </r>
  <r>
    <s v="OOAA"/>
    <s v="Servicio de Salud de Castilla - La Mancha (Sescam)"/>
    <s v="023634/2022"/>
    <x v="1294"/>
    <x v="0"/>
    <s v="Procedimiento negociado sin publicidad"/>
    <s v="No"/>
    <n v="22385"/>
    <n v="22385"/>
    <s v="168"/>
    <s v="a"/>
    <s v="2"/>
    <s v="EXCLUSIVIDAD TÉCNICA, DE DERECHOS EXCLUSIVOS O ARTÍSTICA_x000a_"/>
    <s v="@2022/005681"/>
  </r>
  <r>
    <s v="OOAA"/>
    <s v="Servicio de Salud de Castilla - La Mancha (Sescam)"/>
    <s v="028938/2022"/>
    <x v="1295"/>
    <x v="0"/>
    <s v="Procedimiento negociado sin publicidad"/>
    <s v="No"/>
    <n v="22500"/>
    <n v="22500"/>
    <s v="168"/>
    <s v="a"/>
    <s v="2"/>
    <s v="EXCLUSIVIDAD TÉCNICA, DE DERECHOS EXCLUSIVOS O ARTÍSTICA_x000a_"/>
    <s v="2022/013035"/>
  </r>
  <r>
    <s v="OOAA"/>
    <s v="Servicio de Salud de Castilla - La Mancha (Sescam)"/>
    <s v="011285/2022"/>
    <x v="1296"/>
    <x v="0"/>
    <s v="Procedimiento negociado sin publicidad"/>
    <s v="No"/>
    <n v="23073.31"/>
    <n v="23073.31"/>
    <s v="168"/>
    <s v="a"/>
    <s v="2"/>
    <s v="EXCLUSIVIDAD TÉCNICA, DE DERECHOS EXCLUSIVOS O ARTÍSTICA_x000a_"/>
    <s v="2022/005516"/>
  </r>
  <r>
    <s v="OOAA"/>
    <s v="Servicio de Salud de Castilla - La Mancha (Sescam)"/>
    <s v="009345.2/2020"/>
    <x v="1297"/>
    <x v="0"/>
    <s v="Procedimiento abierto; multiplicidad de criterios"/>
    <s v="No"/>
    <n v="23741.11"/>
    <n v="23741.11"/>
    <m/>
    <m/>
    <m/>
    <m/>
    <s v="2020/000112"/>
  </r>
  <r>
    <s v="OOAA"/>
    <s v="Servicio de Salud de Castilla - La Mancha (Sescam)"/>
    <s v="017721/2022"/>
    <x v="1298"/>
    <x v="0"/>
    <s v="Procedimiento negociado sin publicidad"/>
    <s v="No"/>
    <n v="24000"/>
    <n v="24000"/>
    <s v="168"/>
    <s v="a"/>
    <s v="2"/>
    <s v="EXCLUSIVIDAD TÉCNICA, DE DERECHOS EXCLUSIVOS O ARTÍSTICA_x000a_"/>
    <s v="2022/009708"/>
  </r>
  <r>
    <s v="OOAA"/>
    <s v="Servicio de Salud de Castilla - La Mancha (Sescam)"/>
    <s v="044184/2022"/>
    <x v="1299"/>
    <x v="0"/>
    <s v="Procedimiento negociado sin publicidad"/>
    <s v="No"/>
    <n v="28110.720000000001"/>
    <n v="28110.720000000001"/>
    <s v="168"/>
    <s v="a"/>
    <s v="2"/>
    <s v="EXCLUSIVIDAD TÉCNICA, DE DERECHOS EXCLUSIVOS O ARTÍSTICA_x000a_"/>
    <s v="@2022/014540"/>
  </r>
  <r>
    <s v="OOAA"/>
    <s v="Servicio de Salud de Castilla - La Mancha (Sescam)"/>
    <s v="011977/2022"/>
    <x v="1283"/>
    <x v="0"/>
    <s v="Procedimiento negociado sin publicidad"/>
    <s v="No"/>
    <n v="30000"/>
    <n v="30000"/>
    <s v="168"/>
    <s v="a"/>
    <s v="2"/>
    <s v="EXCLUSIVIDAD TÉCNICA, DE DERECHOS EXCLUSIVOS O ARTÍSTICA_x000a_"/>
    <s v="2022/006629"/>
  </r>
  <r>
    <s v="OOAA"/>
    <s v="Servicio de Salud de Castilla - La Mancha (Sescam)"/>
    <s v="003319/2022"/>
    <x v="1300"/>
    <x v="0"/>
    <s v="Procedimiento negociado sin publicidad"/>
    <s v="No"/>
    <n v="31956.1"/>
    <n v="31956.1"/>
    <s v="168"/>
    <s v="a"/>
    <s v="2"/>
    <s v="EXCLUSIVIDAD TÉCNICA, DE DERECHOS EXCLUSIVOS O ARTÍSTICA_x000a_"/>
    <s v="@2021/018419"/>
  </r>
  <r>
    <s v="OOAA"/>
    <s v="Servicio de Salud de Castilla - La Mancha (Sescam)"/>
    <s v="039168/2022"/>
    <x v="1301"/>
    <x v="0"/>
    <s v="Procedimiento negociado sin publicidad"/>
    <s v="No"/>
    <n v="32863.599999999999"/>
    <n v="32863.599999999999"/>
    <s v="168"/>
    <s v="a"/>
    <s v="2"/>
    <s v="EXCLUSIVIDAD TÉCNICA, DE DERECHOS EXCLUSIVOS O ARTÍSTICA_x000a_"/>
    <s v="@2022/010254"/>
  </r>
  <r>
    <s v="OOAA"/>
    <s v="Servicio de Salud de Castilla - La Mancha (Sescam)"/>
    <s v="017939/2022"/>
    <x v="1302"/>
    <x v="0"/>
    <s v="Procedimiento negociado sin publicidad"/>
    <s v="No"/>
    <n v="32942.25"/>
    <n v="32942.25"/>
    <s v="168"/>
    <s v="a"/>
    <s v="2"/>
    <s v="EXCLUSIVIDAD TÉCNICA, DE DERECHOS EXCLUSIVOS O ARTÍSTICA_x000a_"/>
    <s v="@2022/007180"/>
  </r>
  <r>
    <s v="OOAA"/>
    <s v="Servicio de Salud de Castilla - La Mancha (Sescam)"/>
    <s v="043142/2022"/>
    <x v="1303"/>
    <x v="0"/>
    <s v="Procedimiento negociado sin publicidad"/>
    <s v="No"/>
    <n v="33838.980000000003"/>
    <n v="33838.980000000003"/>
    <s v="168"/>
    <s v="a"/>
    <s v="2"/>
    <s v="EXCLUSIVIDAD TÉCNICA, DE DERECHOS EXCLUSIVOS O ARTÍSTICA_x000a_"/>
    <s v="@2022/014631"/>
  </r>
  <r>
    <s v="OOAA"/>
    <s v="Servicio de Salud de Castilla - La Mancha (Sescam)"/>
    <s v="000517/2022"/>
    <x v="1304"/>
    <x v="0"/>
    <s v="Procedimiento negociado sin publicidad"/>
    <s v="No"/>
    <n v="34000"/>
    <n v="34000"/>
    <s v="168"/>
    <s v="a"/>
    <s v="2"/>
    <s v="EXCLUSIVIDAD TÉCNICA, DE DERECHOS EXCLUSIVOS O ARTÍSTICA_x000a_"/>
    <s v="2022/000392"/>
  </r>
  <r>
    <s v="OOAA"/>
    <s v="Servicio de Salud de Castilla - La Mancha (Sescam)"/>
    <s v="039086/2022"/>
    <x v="1305"/>
    <x v="0"/>
    <s v="Procedimiento Abierto Simplificado"/>
    <s v="No"/>
    <n v="34817.75"/>
    <n v="33398.42"/>
    <s v=""/>
    <s v=""/>
    <s v=""/>
    <s v=""/>
    <s v="@2022/015477"/>
  </r>
  <r>
    <s v="OOAA"/>
    <s v="Servicio de Salud de Castilla - La Mancha (Sescam)"/>
    <s v="016727/2022"/>
    <x v="1306"/>
    <x v="0"/>
    <s v="Procedimiento Abierto Simplificado Abreviado"/>
    <s v="No"/>
    <n v="35068.1"/>
    <n v="26018.27"/>
    <s v=""/>
    <s v=""/>
    <s v=""/>
    <s v=""/>
    <s v="@2022/005042"/>
  </r>
  <r>
    <s v="OOAA"/>
    <s v="Servicio de Salud de Castilla - La Mancha (Sescam)"/>
    <s v="011550/2022"/>
    <x v="1307"/>
    <x v="0"/>
    <s v="Procedimiento negociado sin publicidad"/>
    <s v="No"/>
    <n v="36000"/>
    <n v="36000"/>
    <s v="168"/>
    <s v="a"/>
    <s v="2"/>
    <s v="EXCLUSIVIDAD TÉCNICA, DE DERECHOS EXCLUSIVOS O ARTÍSTICA_x000a_"/>
    <s v="2022/006170"/>
  </r>
  <r>
    <s v="OOAA"/>
    <s v="Servicio de Salud de Castilla - La Mancha (Sescam)"/>
    <s v="011551/2022"/>
    <x v="1307"/>
    <x v="0"/>
    <s v="Procedimiento negociado sin publicidad"/>
    <s v="No"/>
    <n v="36000"/>
    <n v="36000"/>
    <s v="168"/>
    <s v="a"/>
    <s v="2"/>
    <s v="EXCLUSIVIDAD TÉCNICA, DE DERECHOS EXCLUSIVOS O ARTÍSTICA_x000a_"/>
    <s v="2022/006170"/>
  </r>
  <r>
    <s v="OOAA"/>
    <s v="Servicio de Salud de Castilla - La Mancha (Sescam)"/>
    <s v="023338/2022"/>
    <x v="1308"/>
    <x v="0"/>
    <s v="Procedimiento negociado sin publicidad"/>
    <s v="No"/>
    <n v="37250"/>
    <n v="37250"/>
    <s v="168"/>
    <s v="a"/>
    <s v="2"/>
    <s v="EXCLUSIVIDAD TÉCNICA, DE DERECHOS EXCLUSIVOS O ARTÍSTICA_x000a_"/>
    <s v="2022/011834"/>
  </r>
  <r>
    <s v="OOAA"/>
    <s v="Servicio de Salud de Castilla - La Mancha (Sescam)"/>
    <s v="003525/2022"/>
    <x v="1309"/>
    <x v="0"/>
    <s v="Procedimiento negociado sin publicidad"/>
    <s v="No"/>
    <n v="38448.959999999999"/>
    <n v="38448.959999999999"/>
    <s v="168"/>
    <s v="a"/>
    <s v="2"/>
    <s v="EXCLUSIVIDAD TÉCNICA, DE DERECHOS EXCLUSIVOS O ARTÍSTICA_x000a_"/>
    <s v="@2021/018413"/>
  </r>
  <r>
    <s v="OOAA"/>
    <s v="Servicio de Salud de Castilla - La Mancha (Sescam)"/>
    <s v="000405/2022"/>
    <x v="1310"/>
    <x v="0"/>
    <s v="Procedimiento negociado sin publicidad"/>
    <s v="No"/>
    <n v="38778.480000000003"/>
    <n v="38778.480000000003"/>
    <s v="168"/>
    <s v="a"/>
    <s v="2"/>
    <s v="EXCLUSIVIDAD TÉCNICA, DE DERECHOS EXCLUSIVOS O ARTÍSTICA_x000a_"/>
    <s v="@2021/017778"/>
  </r>
  <r>
    <s v="OOAA"/>
    <s v="Servicio de Salud de Castilla - La Mancha (Sescam)"/>
    <s v="029531/2022"/>
    <x v="1311"/>
    <x v="0"/>
    <s v="Procedimiento abierto; multiplicidad de criterios"/>
    <s v="No"/>
    <n v="39627.5"/>
    <n v="35997.5"/>
    <s v=""/>
    <s v=""/>
    <s v=""/>
    <s v=""/>
    <s v="@2022/000697"/>
  </r>
  <r>
    <s v="OOAA"/>
    <s v="Servicio de Salud de Castilla - La Mancha (Sescam)"/>
    <s v="007620/2022"/>
    <x v="1312"/>
    <x v="0"/>
    <s v="Procedimiento negociado sin publicidad"/>
    <s v="No"/>
    <n v="43500"/>
    <n v="43500"/>
    <s v="168"/>
    <s v="a"/>
    <s v="2"/>
    <s v="EXCLUSIVIDAD TÉCNICA, DE DERECHOS EXCLUSIVOS O ARTÍSTICA_x000a_"/>
    <s v="2022/002267"/>
  </r>
  <r>
    <s v="OOAA"/>
    <s v="Servicio de Salud de Castilla - La Mancha (Sescam)"/>
    <s v="007326/2022"/>
    <x v="1313"/>
    <x v="0"/>
    <s v="Procedimiento Abierto Simplificado"/>
    <s v="No"/>
    <n v="43876.44"/>
    <n v="30590.18"/>
    <s v=""/>
    <s v=""/>
    <s v=""/>
    <s v=""/>
    <s v="@2021/002050"/>
  </r>
  <r>
    <s v="OOAA"/>
    <s v="Servicio de Salud de Castilla - La Mancha (Sescam)"/>
    <s v="037032/2022"/>
    <x v="1314"/>
    <x v="0"/>
    <s v="Procedimiento Abierto Simplificado Abreviado"/>
    <s v="No"/>
    <n v="44586.7"/>
    <n v="30809.4"/>
    <s v=""/>
    <s v=""/>
    <s v=""/>
    <s v=""/>
    <s v="@2022/004112"/>
  </r>
  <r>
    <s v="OOAA"/>
    <s v="Servicio de Salud de Castilla - La Mancha (Sescam)"/>
    <s v="000469/2022"/>
    <x v="1315"/>
    <x v="0"/>
    <s v="Procedimiento negociado sin publicidad"/>
    <s v="No"/>
    <n v="45563.76"/>
    <n v="45563.76"/>
    <s v="168"/>
    <s v="a"/>
    <s v="2"/>
    <s v="EXCLUSIVIDAD TÉCNICA, DE DERECHOS EXCLUSIVOS O ARTÍSTICA_x000a_"/>
    <s v="@2021/018118"/>
  </r>
  <r>
    <s v="OOAA"/>
    <s v="Servicio de Salud de Castilla - La Mancha (Sescam)"/>
    <s v="000523/2022"/>
    <x v="1316"/>
    <x v="0"/>
    <s v="Procedimiento negociado sin publicidad"/>
    <s v="No"/>
    <n v="46500"/>
    <n v="46500"/>
    <s v="168"/>
    <s v="a"/>
    <s v="2"/>
    <s v="EXCLUSIVIDAD TÉCNICA, DE DERECHOS EXCLUSIVOS O ARTÍSTICA_x000a_"/>
    <s v="2022/000162"/>
  </r>
  <r>
    <s v="OOAA"/>
    <s v="Servicio de Salud de Castilla - La Mancha (Sescam)"/>
    <s v="044179/2022"/>
    <x v="1317"/>
    <x v="0"/>
    <s v="Procedimiento negociado sin publicidad"/>
    <s v="No"/>
    <n v="47795"/>
    <n v="47795"/>
    <s v="168"/>
    <s v="a"/>
    <s v="2"/>
    <s v="EXCLUSIVIDAD TÉCNICA, DE DERECHOS EXCLUSIVOS O ARTÍSTICA_x000a_"/>
    <s v="@2022/015400"/>
  </r>
  <r>
    <s v="OOAA"/>
    <s v="Servicio de Salud de Castilla - La Mancha (Sescam)"/>
    <s v="043230/2022"/>
    <x v="1318"/>
    <x v="0"/>
    <s v="Procedimiento negociado sin publicidad"/>
    <s v="No"/>
    <n v="52054.2"/>
    <n v="52054.2"/>
    <s v="168"/>
    <s v="a"/>
    <s v="2"/>
    <s v="EXCLUSIVIDAD TÉCNICA, DE DERECHOS EXCLUSIVOS O ARTÍSTICA_x000a_"/>
    <s v="@2022/015375"/>
  </r>
  <r>
    <s v="OOAA"/>
    <s v="Servicio de Salud de Castilla - La Mancha (Sescam)"/>
    <s v="046036/2022"/>
    <x v="1319"/>
    <x v="0"/>
    <s v="Procedimiento negociado sin publicidad"/>
    <s v="No"/>
    <n v="58122"/>
    <n v="58122"/>
    <s v="168"/>
    <s v="a"/>
    <s v="2"/>
    <s v="EXCLUSIVIDAD TÉCNICA, DE DERECHOS EXCLUSIVOS O ARTÍSTICA_x000a_"/>
    <s v="2023/000152"/>
  </r>
  <r>
    <s v="OOAA"/>
    <s v="Servicio de Salud de Castilla - La Mancha (Sescam)"/>
    <s v="000295/2022"/>
    <x v="1320"/>
    <x v="0"/>
    <s v="Procedimiento negociado sin publicidad"/>
    <s v="No"/>
    <n v="59000"/>
    <n v="59000"/>
    <s v="168"/>
    <s v="a"/>
    <s v="2"/>
    <s v="EXCLUSIVIDAD TÉCNICA, DE DERECHOS EXCLUSIVOS O ARTÍSTICA_x000a_"/>
    <s v="2022/000171"/>
  </r>
  <r>
    <s v="OOAA"/>
    <s v="Servicio de Salud de Castilla - La Mancha (Sescam)"/>
    <s v="011529/2022"/>
    <x v="1321"/>
    <x v="0"/>
    <s v="Procedimiento negociado sin publicidad"/>
    <s v="No"/>
    <n v="59078.17"/>
    <n v="59078.17"/>
    <s v="168"/>
    <s v="a"/>
    <s v="2"/>
    <s v="EXCLUSIVIDAD TÉCNICA, DE DERECHOS EXCLUSIVOS O ARTÍSTICA_x000a_"/>
    <s v="@2022/002781"/>
  </r>
  <r>
    <s v="OOAA"/>
    <s v="Servicio de Salud de Castilla - La Mancha (Sescam)"/>
    <s v="014471/2022"/>
    <x v="1322"/>
    <x v="0"/>
    <s v="Procedimiento negociado sin publicidad"/>
    <s v="No"/>
    <n v="59395"/>
    <n v="59395"/>
    <s v="168"/>
    <s v="a"/>
    <s v="2"/>
    <s v="EXCLUSIVIDAD TÉCNICA, DE DERECHOS EXCLUSIVOS O ARTÍSTICA_x000a_"/>
    <s v="2022/005389"/>
  </r>
  <r>
    <s v="OOAA"/>
    <s v="Servicio de Salud de Castilla - La Mancha (Sescam)"/>
    <s v="001160/2022"/>
    <x v="1323"/>
    <x v="0"/>
    <s v="Procedimiento abierto; multiplicidad de criterios"/>
    <s v="No"/>
    <n v="59636"/>
    <n v="55414.16"/>
    <s v=""/>
    <s v=""/>
    <s v=""/>
    <s v=""/>
    <s v="@2021/014182"/>
  </r>
  <r>
    <s v="OOAA"/>
    <s v="Servicio de Salud de Castilla - La Mancha (Sescam)"/>
    <s v="043971/2022"/>
    <x v="1324"/>
    <x v="0"/>
    <s v="Procedimiento Abierto Simplificado"/>
    <s v="No"/>
    <n v="60363.27"/>
    <n v="48400"/>
    <s v=""/>
    <s v=""/>
    <s v=""/>
    <s v=""/>
    <s v="@2022/002872"/>
  </r>
  <r>
    <s v="OOAA"/>
    <s v="Servicio de Salud de Castilla - La Mancha (Sescam)"/>
    <s v="029292/2022"/>
    <x v="1325"/>
    <x v="0"/>
    <s v="Procedimiento abierto; multiplicidad de criterios"/>
    <s v="No"/>
    <n v="60439.5"/>
    <n v="55601.82"/>
    <s v=""/>
    <s v=""/>
    <s v=""/>
    <s v=""/>
    <s v="@2022/000302"/>
  </r>
  <r>
    <s v="OOAA"/>
    <s v="Servicio de Salud de Castilla - La Mancha (Sescam)"/>
    <s v="045164/2022"/>
    <x v="1326"/>
    <x v="0"/>
    <s v="Procedimiento negociado sin publicidad"/>
    <s v="No"/>
    <n v="62637.74"/>
    <n v="62629.599999999999"/>
    <s v="168"/>
    <s v="a"/>
    <s v="2"/>
    <s v="EXCLUSIVIDAD TÉCNICA, DE DERECHOS EXCLUSIVOS O ARTÍSTICA_x000a_"/>
    <s v="@2022/016077"/>
  </r>
  <r>
    <s v="OOAA"/>
    <s v="Servicio de Salud de Castilla - La Mancha (Sescam)"/>
    <s v="033913/2022"/>
    <x v="1327"/>
    <x v="0"/>
    <s v="Procedimiento negociado sin publicidad"/>
    <s v="No"/>
    <n v="63000"/>
    <n v="63000"/>
    <s v="168"/>
    <s v="a"/>
    <s v="2"/>
    <s v="EXCLUSIVIDAD TÉCNICA, DE DERECHOS EXCLUSIVOS O ARTÍSTICA_x000a_"/>
    <s v="2022/014566"/>
  </r>
  <r>
    <s v="OOAA"/>
    <s v="Servicio de Salud de Castilla - La Mancha (Sescam)"/>
    <s v="017985/2022"/>
    <x v="1328"/>
    <x v="0"/>
    <s v="Procedimiento negociado sin publicidad"/>
    <s v="No"/>
    <n v="66000"/>
    <n v="66000"/>
    <s v="168"/>
    <s v="a"/>
    <s v="2"/>
    <s v="EXCLUSIVIDAD TÉCNICA, DE DERECHOS EXCLUSIVOS O ARTÍSTICA_x000a_"/>
    <s v="2022/010291"/>
  </r>
  <r>
    <s v="OOAA"/>
    <s v="Servicio de Salud de Castilla - La Mancha (Sescam)"/>
    <s v="000054/2022"/>
    <x v="1329"/>
    <x v="0"/>
    <s v="Procedimiento negociado sin publicidad"/>
    <s v="No"/>
    <n v="66304.94"/>
    <n v="66304.94"/>
    <s v="168"/>
    <s v="a"/>
    <s v="2"/>
    <s v="EXCLUSIVIDAD TÉCNICA, DE DERECHOS EXCLUSIVOS O ARTÍSTICA_x000a_"/>
    <s v="2022/000140"/>
  </r>
  <r>
    <s v="OOAA"/>
    <s v="Servicio de Salud de Castilla - La Mancha (Sescam)"/>
    <s v="004265/2022"/>
    <x v="1330"/>
    <x v="0"/>
    <s v="Procedimiento negociado sin publicidad"/>
    <s v="No"/>
    <n v="67639"/>
    <n v="67638.39"/>
    <s v="168"/>
    <s v="a"/>
    <s v="2"/>
    <s v="EXCLUSIVIDAD TÉCNICA, DE DERECHOS EXCLUSIVOS O ARTÍSTICA_x000a_"/>
    <s v="@2021/017373"/>
  </r>
  <r>
    <s v="OOAA"/>
    <s v="Servicio de Salud de Castilla - La Mancha (Sescam)"/>
    <s v="007362/2022"/>
    <x v="1313"/>
    <x v="0"/>
    <s v="Procedimiento Abierto Simplificado"/>
    <s v="No"/>
    <n v="69777.14"/>
    <n v="30552.5"/>
    <s v=""/>
    <s v=""/>
    <s v=""/>
    <s v=""/>
    <s v="@2021/002050"/>
  </r>
  <r>
    <s v="OOAA"/>
    <s v="Servicio de Salud de Castilla - La Mancha (Sescam)"/>
    <s v="003517/2022"/>
    <x v="1331"/>
    <x v="0"/>
    <s v="Procedimiento negociado sin publicidad"/>
    <s v="No"/>
    <n v="71033"/>
    <n v="71033"/>
    <s v="168"/>
    <s v="a"/>
    <s v="2"/>
    <s v="EXCLUSIVIDAD TÉCNICA, DE DERECHOS EXCLUSIVOS O ARTÍSTICA_x000a_"/>
    <s v="2022/002162"/>
  </r>
  <r>
    <s v="OOAA"/>
    <s v="Servicio de Salud de Castilla - La Mancha (Sescam)"/>
    <s v="003518/2022"/>
    <x v="1331"/>
    <x v="0"/>
    <s v="Procedimiento negociado sin publicidad"/>
    <s v="No"/>
    <n v="71033"/>
    <n v="71033"/>
    <s v="168"/>
    <s v="a"/>
    <s v="2"/>
    <s v="EXCLUSIVIDAD TÉCNICA, DE DERECHOS EXCLUSIVOS O ARTÍSTICA_x000a_"/>
    <s v="2022/002162"/>
  </r>
  <r>
    <s v="OOAA"/>
    <s v="Servicio de Salud de Castilla - La Mancha (Sescam)"/>
    <s v="003519/2022"/>
    <x v="1331"/>
    <x v="0"/>
    <s v="Procedimiento negociado sin publicidad"/>
    <s v="No"/>
    <n v="71033"/>
    <n v="71033"/>
    <s v="168"/>
    <s v="a"/>
    <s v="2"/>
    <s v="EXCLUSIVIDAD TÉCNICA, DE DERECHOS EXCLUSIVOS O ARTÍSTICA_x000a_"/>
    <s v="2022/002162"/>
  </r>
  <r>
    <s v="OOAA"/>
    <s v="Servicio de Salud de Castilla - La Mancha (Sescam)"/>
    <s v="024059/2022"/>
    <x v="1332"/>
    <x v="0"/>
    <s v="Procedimiento negociado sin publicidad"/>
    <s v="No"/>
    <n v="71033"/>
    <n v="71033"/>
    <s v="168"/>
    <s v="a"/>
    <s v="2"/>
    <s v="EXCLUSIVIDAD TÉCNICA, DE DERECHOS EXCLUSIVOS O ARTÍSTICA_x000a_"/>
    <s v="2022/012530"/>
  </r>
  <r>
    <s v="OOAA"/>
    <s v="Servicio de Salud de Castilla - La Mancha (Sescam)"/>
    <s v="014673/2022"/>
    <x v="1333"/>
    <x v="0"/>
    <s v="Procedimiento negociado sin publicidad"/>
    <s v="No"/>
    <n v="72479"/>
    <n v="72479"/>
    <s v="168"/>
    <s v="a"/>
    <s v="1"/>
    <s v="PROCEDIMIENTO ABIERTO O RESTRINGIDO PREVIO DESIERTO O CON OFERTAS INADECUADAS"/>
    <s v="@2022/004354"/>
  </r>
  <r>
    <s v="OOAA"/>
    <s v="Servicio de Salud de Castilla - La Mancha (Sescam)"/>
    <s v="004345/2022"/>
    <x v="1334"/>
    <x v="0"/>
    <s v="Procedimiento negociado sin publicidad"/>
    <s v="No"/>
    <n v="72597.58"/>
    <n v="72597.58"/>
    <s v="168"/>
    <s v="a"/>
    <s v="2"/>
    <s v="EXCLUSIVIDAD TÉCNICA, DE DERECHOS EXCLUSIVOS O ARTÍSTICA_x000a_"/>
    <s v="@2022/000615"/>
  </r>
  <r>
    <s v="OOAA"/>
    <s v="Servicio de Salud de Castilla - La Mancha (Sescam)"/>
    <s v="045198/2022"/>
    <x v="1335"/>
    <x v="0"/>
    <s v="Procedimiento Abierto Simplificado"/>
    <s v="No"/>
    <n v="73306.11"/>
    <n v="54450"/>
    <s v=""/>
    <s v=""/>
    <s v=""/>
    <s v=""/>
    <s v="@2022/010234"/>
  </r>
  <r>
    <s v="OOAA"/>
    <s v="Servicio de Salud de Castilla - La Mancha (Sescam)"/>
    <s v="016996/2022"/>
    <x v="1336"/>
    <x v="0"/>
    <s v="Procedimiento negociado sin publicidad"/>
    <s v="No"/>
    <n v="78408"/>
    <n v="78408"/>
    <s v="168"/>
    <s v="a"/>
    <s v="2"/>
    <s v="EXCLUSIVIDAD TÉCNICA, DE DERECHOS EXCLUSIVOS O ARTÍSTICA_x000a_"/>
    <s v="@2022/002255"/>
  </r>
  <r>
    <s v="OOAA"/>
    <s v="Servicio de Salud de Castilla - La Mancha (Sescam)"/>
    <s v="014895/2022"/>
    <x v="1337"/>
    <x v="0"/>
    <s v="Procedimiento negociado sin publicidad"/>
    <s v="No"/>
    <n v="83756.639999999999"/>
    <n v="83756.639999999999"/>
    <s v="168"/>
    <s v="a"/>
    <s v="2"/>
    <s v="EXCLUSIVIDAD TÉCNICA, DE DERECHOS EXCLUSIVOS O ARTÍSTICA_x000a_"/>
    <s v="2022/005654"/>
  </r>
  <r>
    <s v="OOAA"/>
    <s v="Servicio de Salud de Castilla - La Mancha (Sescam)"/>
    <s v="037574/2022"/>
    <x v="1338"/>
    <x v="0"/>
    <s v="Procedimiento negociado sin publicidad"/>
    <s v="No"/>
    <n v="87120"/>
    <n v="87120"/>
    <s v="168"/>
    <s v="a"/>
    <s v="2"/>
    <s v="EXCLUSIVIDAD TÉCNICA, DE DERECHOS EXCLUSIVOS O ARTÍSTICA_x000a_"/>
    <s v="@2022/010368"/>
  </r>
  <r>
    <s v="OOAA"/>
    <s v="Servicio de Salud de Castilla - La Mancha (Sescam)"/>
    <s v="000528/2022"/>
    <x v="1339"/>
    <x v="0"/>
    <s v="Procedimiento negociado sin publicidad"/>
    <s v="No"/>
    <n v="89500"/>
    <n v="89500"/>
    <s v="168"/>
    <s v="a"/>
    <s v="2"/>
    <s v="EXCLUSIVIDAD TÉCNICA, DE DERECHOS EXCLUSIVOS O ARTÍSTICA_x000a_"/>
    <s v="2022/000404"/>
  </r>
  <r>
    <s v="OOAA"/>
    <s v="Servicio de Salud de Castilla - La Mancha (Sescam)"/>
    <s v="009106/2022"/>
    <x v="1340"/>
    <x v="0"/>
    <s v="Procedimiento negociado sin publicidad"/>
    <s v="No"/>
    <n v="90532.2"/>
    <n v="90532.2"/>
    <s v="168"/>
    <s v="a"/>
    <s v="2"/>
    <s v="EXCLUSIVIDAD TÉCNICA, DE DERECHOS EXCLUSIVOS O ARTÍSTICA_x000a_"/>
    <s v="@2022/003787"/>
  </r>
  <r>
    <s v="OOAA"/>
    <s v="Servicio de Salud de Castilla - La Mancha (Sescam)"/>
    <s v="016581/2022"/>
    <x v="1341"/>
    <x v="0"/>
    <s v="Procedimiento negociado sin publicidad"/>
    <s v="No"/>
    <n v="90604.800000000003"/>
    <n v="90604.800000000003"/>
    <s v="168"/>
    <s v="a"/>
    <s v="2"/>
    <s v="EXCLUSIVIDAD TÉCNICA, DE DERECHOS EXCLUSIVOS O ARTÍSTICA_x000a_"/>
    <s v="@2022/002272"/>
  </r>
  <r>
    <s v="OOAA"/>
    <s v="Servicio de Salud de Castilla - La Mancha (Sescam)"/>
    <s v="044987/2022"/>
    <x v="1342"/>
    <x v="0"/>
    <s v="Procedimiento negociado sin publicidad"/>
    <s v="No"/>
    <n v="91508.67"/>
    <n v="91508.67"/>
    <s v="168"/>
    <s v="a"/>
    <s v="2"/>
    <s v="EXCLUSIVIDAD TÉCNICA, DE DERECHOS EXCLUSIVOS O ARTÍSTICA_x000a_"/>
    <s v="@2022/019583"/>
  </r>
  <r>
    <s v="OOAA"/>
    <s v="Servicio de Salud de Castilla - La Mancha (Sescam)"/>
    <s v="004694/2022"/>
    <x v="1313"/>
    <x v="0"/>
    <s v="Procedimiento Abierto Simplificado"/>
    <s v="No"/>
    <n v="91645.38"/>
    <n v="55903.67"/>
    <s v=""/>
    <s v=""/>
    <s v=""/>
    <s v=""/>
    <s v="@2021/002050"/>
  </r>
  <r>
    <s v="OOAA"/>
    <s v="Servicio de Salud de Castilla - La Mancha (Sescam)"/>
    <s v="037535/2022"/>
    <x v="1329"/>
    <x v="0"/>
    <s v="Procedimiento negociado sin publicidad"/>
    <s v="No"/>
    <n v="93214.28"/>
    <n v="93214.28"/>
    <s v="168"/>
    <s v="a"/>
    <s v="2"/>
    <s v="EXCLUSIVIDAD TÉCNICA, DE DERECHOS EXCLUSIVOS O ARTÍSTICA_x000a_"/>
    <s v="2022/018720"/>
  </r>
  <r>
    <s v="OOAA"/>
    <s v="Servicio de Salud de Castilla - La Mancha (Sescam)"/>
    <s v="001611/2022"/>
    <x v="1343"/>
    <x v="0"/>
    <s v="Procedimiento negociado sin publicidad"/>
    <s v="No"/>
    <n v="96081.45"/>
    <n v="95209.09"/>
    <s v="168"/>
    <s v="a"/>
    <s v="2"/>
    <s v="EXCLUSIVIDAD TÉCNICA, DE DERECHOS EXCLUSIVOS O ARTÍSTICA_x000a_"/>
    <s v="@2021/019232"/>
  </r>
  <r>
    <s v="OOAA"/>
    <s v="Servicio de Salud de Castilla - La Mancha (Sescam)"/>
    <s v="012177/2022"/>
    <x v="1344"/>
    <x v="0"/>
    <s v="Procedimiento negociado sin publicidad"/>
    <s v="No"/>
    <n v="97889"/>
    <n v="97889"/>
    <s v="168"/>
    <s v="a"/>
    <s v="2"/>
    <s v="EXCLUSIVIDAD TÉCNICA, DE DERECHOS EXCLUSIVOS O ARTÍSTICA_x000a_"/>
    <s v="@2022/001076"/>
  </r>
  <r>
    <s v="OOAA"/>
    <s v="Servicio de Salud de Castilla - La Mancha (Sescam)"/>
    <s v="009221/2022"/>
    <x v="1345"/>
    <x v="0"/>
    <s v="Procedimiento Abierto Simplificado"/>
    <s v="No"/>
    <n v="98917.5"/>
    <n v="98917.5"/>
    <s v=""/>
    <s v=""/>
    <s v=""/>
    <s v=""/>
    <s v="@2022/001768"/>
  </r>
  <r>
    <s v="OOAA"/>
    <s v="Servicio de Salud de Castilla - La Mancha (Sescam)"/>
    <s v="037559/2022"/>
    <x v="1346"/>
    <x v="0"/>
    <s v="Emergencia"/>
    <s v="No"/>
    <n v="102090.4"/>
    <n v="102090.4"/>
    <s v=""/>
    <s v=""/>
    <s v=""/>
    <s v=""/>
    <s v="2022/015675"/>
  </r>
  <r>
    <s v="OOAA"/>
    <s v="Servicio de Salud de Castilla - La Mancha (Sescam)"/>
    <s v="024023/2022"/>
    <x v="1347"/>
    <x v="0"/>
    <s v="Emergencia"/>
    <s v="No"/>
    <n v="103271.32"/>
    <n v="103271.32"/>
    <s v=""/>
    <s v=""/>
    <s v=""/>
    <s v=""/>
    <s v="2022/012076"/>
  </r>
  <r>
    <s v="OOAA"/>
    <s v="Servicio de Salud de Castilla - La Mancha (Sescam)"/>
    <s v="039161/2022"/>
    <x v="1348"/>
    <x v="0"/>
    <s v="Emergencia"/>
    <s v="No"/>
    <n v="103271.32"/>
    <n v="103271.32"/>
    <s v=""/>
    <s v=""/>
    <s v=""/>
    <s v=""/>
    <s v="2022/020296"/>
  </r>
  <r>
    <s v="OOAA"/>
    <s v="Servicio de Salud de Castilla - La Mancha (Sescam)"/>
    <s v="033080/2022"/>
    <x v="1349"/>
    <x v="0"/>
    <s v="Procedimiento negociado sin publicidad"/>
    <s v="No"/>
    <n v="111165.43"/>
    <n v="111165.43"/>
    <s v="168"/>
    <s v="a"/>
    <s v="2"/>
    <s v="EXCLUSIVIDAD TÉCNICA, DE DERECHOS EXCLUSIVOS O ARTÍSTICA_x000a_"/>
    <s v="@2022/010907"/>
  </r>
  <r>
    <s v="OOAA"/>
    <s v="Servicio de Salud de Castilla - La Mancha (Sescam)"/>
    <s v="000521/2022"/>
    <x v="1350"/>
    <x v="0"/>
    <s v="Procedimiento negociado sin publicidad"/>
    <s v="No"/>
    <n v="112000"/>
    <n v="112000"/>
    <s v="168"/>
    <s v="a"/>
    <s v="2"/>
    <s v="EXCLUSIVIDAD TÉCNICA, DE DERECHOS EXCLUSIVOS O ARTÍSTICA_x000a_"/>
    <s v="2022/000397"/>
  </r>
  <r>
    <s v="OOAA"/>
    <s v="Servicio de Salud de Castilla - La Mancha (Sescam)"/>
    <s v="014888/2022"/>
    <x v="1351"/>
    <x v="0"/>
    <s v="Procedimiento negociado sin publicidad"/>
    <s v="No"/>
    <n v="114576.5"/>
    <n v="114576.5"/>
    <s v="168"/>
    <s v="a"/>
    <s v="2"/>
    <s v="EXCLUSIVIDAD TÉCNICA, DE DERECHOS EXCLUSIVOS O ARTÍSTICA_x000a_"/>
    <s v="2022/007466"/>
  </r>
  <r>
    <s v="OOAA"/>
    <s v="Servicio de Salud de Castilla - La Mancha (Sescam)"/>
    <s v="017014/2022"/>
    <x v="1352"/>
    <x v="0"/>
    <s v="Procedimiento negociado sin publicidad"/>
    <s v="No"/>
    <n v="114739.5"/>
    <n v="113646.73"/>
    <s v="168"/>
    <s v="a"/>
    <s v="2"/>
    <s v="EXCLUSIVIDAD TÉCNICA, DE DERECHOS EXCLUSIVOS O ARTÍSTICA_x000a_"/>
    <s v="@2022/000991"/>
  </r>
  <r>
    <s v="OOAA"/>
    <s v="Servicio de Salud de Castilla - La Mancha (Sescam)"/>
    <s v="011746/2022"/>
    <x v="1353"/>
    <x v="0"/>
    <s v="Procedimiento Abierto Simplificado"/>
    <s v="No"/>
    <n v="115029.37"/>
    <n v="105850.8"/>
    <s v=""/>
    <s v=""/>
    <s v=""/>
    <s v=""/>
    <s v="@2022/000412"/>
  </r>
  <r>
    <s v="OOAA"/>
    <s v="Servicio de Salud de Castilla - La Mancha (Sescam)"/>
    <s v="038978/2022"/>
    <x v="1354"/>
    <x v="0"/>
    <s v="Procedimiento negociado sin publicidad"/>
    <s v="No"/>
    <n v="116202.66"/>
    <n v="60366.9"/>
    <s v="168"/>
    <s v="b"/>
    <s v="1"/>
    <s v="IMPERIOSA URGENCIA"/>
    <s v="@2022/014204"/>
  </r>
  <r>
    <s v="OOAA"/>
    <s v="Servicio de Salud de Castilla - La Mancha (Sescam)"/>
    <s v="034270/2022"/>
    <x v="1355"/>
    <x v="0"/>
    <s v="Procedimiento Abierto Simplificado"/>
    <s v="No"/>
    <n v="117502.02"/>
    <n v="98545"/>
    <s v=""/>
    <s v=""/>
    <s v=""/>
    <s v=""/>
    <s v="@2022/014215"/>
  </r>
  <r>
    <s v="OOAA"/>
    <s v="Servicio de Salud de Castilla - La Mancha (Sescam)"/>
    <s v="023277/2022"/>
    <x v="1356"/>
    <x v="0"/>
    <s v="Procedimiento negociado sin publicidad"/>
    <s v="No"/>
    <n v="119000"/>
    <n v="119000"/>
    <s v="168"/>
    <s v="a"/>
    <s v="2"/>
    <s v="EXCLUSIVIDAD TÉCNICA, DE DERECHOS EXCLUSIVOS O ARTÍSTICA_x000a_"/>
    <s v="2022/011760"/>
  </r>
  <r>
    <s v="OOAA"/>
    <s v="Servicio de Salud de Castilla - La Mancha (Sescam)"/>
    <s v="030320/2022"/>
    <x v="1357"/>
    <x v="0"/>
    <s v="Emergencia"/>
    <s v="No"/>
    <n v="120733.09"/>
    <n v="120733.09"/>
    <s v=""/>
    <s v=""/>
    <s v=""/>
    <s v=""/>
    <s v="2022/015670"/>
  </r>
  <r>
    <s v="OOAA"/>
    <s v="Servicio de Salud de Castilla - La Mancha (Sescam)"/>
    <s v="003170/2022"/>
    <x v="1358"/>
    <x v="0"/>
    <s v="Procedimiento abierto; multiplicidad de criterios"/>
    <s v="No"/>
    <n v="140387.35"/>
    <n v="77440"/>
    <s v=""/>
    <s v=""/>
    <s v=""/>
    <s v=""/>
    <s v="@2020/011092"/>
  </r>
  <r>
    <s v="OOAA"/>
    <s v="Servicio de Salud de Castilla - La Mancha (Sescam)"/>
    <s v="022483/2022"/>
    <x v="1359"/>
    <x v="0"/>
    <s v="Emergencia"/>
    <s v="No"/>
    <n v="145200"/>
    <n v="145200"/>
    <s v=""/>
    <s v=""/>
    <s v=""/>
    <s v=""/>
    <s v="2022/011026"/>
  </r>
  <r>
    <s v="OOAA"/>
    <s v="Servicio de Salud de Castilla - La Mancha (Sescam)"/>
    <s v="029603/2022"/>
    <x v="1360"/>
    <x v="0"/>
    <s v="Procedimiento negociado sin publicidad"/>
    <s v="No"/>
    <n v="145200"/>
    <n v="145200"/>
    <s v="168"/>
    <s v="a"/>
    <s v="2"/>
    <s v="EXCLUSIVIDAD TÉCNICA, DE DERECHOS EXCLUSIVOS O ARTÍSTICA_x000a_"/>
    <s v="@2022/013367"/>
  </r>
  <r>
    <s v="OOAA"/>
    <s v="Servicio de Salud de Castilla - La Mancha (Sescam)"/>
    <s v="043238/2022"/>
    <x v="1359"/>
    <x v="0"/>
    <s v="Emergencia"/>
    <s v="No"/>
    <n v="145200"/>
    <n v="145200"/>
    <s v=""/>
    <s v=""/>
    <s v=""/>
    <s v=""/>
    <s v="2022/020748"/>
  </r>
  <r>
    <s v="OOAA"/>
    <s v="Servicio de Salud de Castilla - La Mancha (Sescam)"/>
    <s v="023327/2022"/>
    <x v="1361"/>
    <x v="0"/>
    <s v="Procedimiento negociado sin publicidad"/>
    <s v="No"/>
    <n v="149250"/>
    <n v="149250"/>
    <s v="168"/>
    <s v="a"/>
    <s v="2"/>
    <s v="EXCLUSIVIDAD TÉCNICA, DE DERECHOS EXCLUSIVOS O ARTÍSTICA_x000a_"/>
    <s v="2022/011817"/>
  </r>
  <r>
    <s v="OOAA"/>
    <s v="Servicio de Salud de Castilla - La Mancha (Sescam)"/>
    <s v="000684.3/2018"/>
    <x v="1362"/>
    <x v="0"/>
    <s v="Procedimiento abierto; multiplicidad de criterios"/>
    <s v="No"/>
    <n v="150303.18"/>
    <n v="150303.18"/>
    <m/>
    <m/>
    <m/>
    <m/>
    <s v="2017/001543"/>
  </r>
  <r>
    <s v="OOAA"/>
    <s v="Servicio de Salud de Castilla - La Mancha (Sescam)"/>
    <s v="023580/2022"/>
    <x v="1363"/>
    <x v="0"/>
    <s v="Procedimiento Abierto Simplificado"/>
    <s v="No"/>
    <n v="152460"/>
    <n v="111295.8"/>
    <s v=""/>
    <s v=""/>
    <s v=""/>
    <s v=""/>
    <s v="@2022/005391"/>
  </r>
  <r>
    <s v="OOAA"/>
    <s v="Servicio de Salud de Castilla - La Mancha (Sescam)"/>
    <s v="004493/2022"/>
    <x v="1364"/>
    <x v="0"/>
    <s v="Procedimiento negociado sin publicidad"/>
    <s v="No"/>
    <n v="153307"/>
    <n v="131164"/>
    <s v="168"/>
    <s v="a"/>
    <s v="2"/>
    <s v="EXCLUSIVIDAD TÉCNICA, DE DERECHOS EXCLUSIVOS O ARTÍSTICA_x000a_"/>
    <s v="@2022/000754"/>
  </r>
  <r>
    <s v="OOAA"/>
    <s v="Servicio de Salud de Castilla - La Mancha (Sescam)"/>
    <s v="023713/2022"/>
    <x v="1346"/>
    <x v="0"/>
    <s v="Emergencia"/>
    <s v="No"/>
    <n v="159516.25"/>
    <n v="159516.25"/>
    <s v=""/>
    <s v=""/>
    <s v=""/>
    <s v=""/>
    <s v="2022/012212"/>
  </r>
  <r>
    <s v="OOAA"/>
    <s v="Servicio de Salud de Castilla - La Mancha (Sescam)"/>
    <s v="029463/2022"/>
    <x v="1365"/>
    <x v="0"/>
    <s v="Procedimiento negociado sin publicidad"/>
    <s v="No"/>
    <n v="162987"/>
    <n v="162987"/>
    <s v="168"/>
    <s v="a"/>
    <s v="2"/>
    <s v="EXCLUSIVIDAD TÉCNICA, DE DERECHOS EXCLUSIVOS O ARTÍSTICA_x000a_"/>
    <s v="@2022/010905"/>
  </r>
  <r>
    <s v="OOAA"/>
    <s v="Servicio de Salud de Castilla - La Mancha (Sescam)"/>
    <s v="044399/2022"/>
    <x v="1366"/>
    <x v="0"/>
    <s v="Procedimiento negociado sin publicidad"/>
    <s v="No"/>
    <n v="163861.23000000001"/>
    <n v="163861.22"/>
    <s v="168"/>
    <s v="a"/>
    <s v="2"/>
    <s v="EXCLUSIVIDAD TÉCNICA, DE DERECHOS EXCLUSIVOS O ARTÍSTICA_x000a_"/>
    <s v="@2022/011018"/>
  </r>
  <r>
    <s v="OOAA"/>
    <s v="Servicio de Salud de Castilla - La Mancha (Sescam)"/>
    <s v="037314/2022"/>
    <x v="1367"/>
    <x v="0"/>
    <s v="Procedimiento abierto; multiplicidad de criterios"/>
    <s v="No"/>
    <n v="163894.5"/>
    <n v="163894.5"/>
    <s v=""/>
    <s v=""/>
    <s v=""/>
    <s v=""/>
    <s v="@2021/016027"/>
  </r>
  <r>
    <s v="OOAA"/>
    <s v="Servicio de Salud de Castilla - La Mancha (Sescam)"/>
    <s v="030289/2022"/>
    <x v="1368"/>
    <x v="0"/>
    <s v="Procedimiento negociado sin publicidad"/>
    <s v="No"/>
    <n v="170610"/>
    <n v="170603.99"/>
    <s v="168"/>
    <s v="a"/>
    <s v="2"/>
    <s v="EXCLUSIVIDAD TÉCNICA, DE DERECHOS EXCLUSIVOS O ARTÍSTICA_x000a_"/>
    <s v="@2022/011000"/>
  </r>
  <r>
    <s v="OOAA"/>
    <s v="Servicio de Salud de Castilla - La Mancha (Sescam)"/>
    <s v="004531/2022"/>
    <x v="1369"/>
    <x v="0"/>
    <s v="Procedimiento negociado sin publicidad"/>
    <s v="No"/>
    <n v="171183.64"/>
    <n v="171183.64"/>
    <s v="168"/>
    <s v="a"/>
    <s v="2"/>
    <s v="EXCLUSIVIDAD TÉCNICA, DE DERECHOS EXCLUSIVOS O ARTÍSTICA_x000a_"/>
    <s v="@2021/017326"/>
  </r>
  <r>
    <s v="OOAA"/>
    <s v="Servicio de Salud de Castilla - La Mancha (Sescam)"/>
    <s v="029530/2022"/>
    <x v="1311"/>
    <x v="0"/>
    <s v="Procedimiento abierto; multiplicidad de criterios"/>
    <s v="No"/>
    <n v="173635"/>
    <n v="160930"/>
    <s v=""/>
    <s v=""/>
    <s v=""/>
    <s v=""/>
    <s v="@2022/000697"/>
  </r>
  <r>
    <s v="OOAA"/>
    <s v="Servicio de Salud de Castilla - La Mancha (Sescam)"/>
    <s v="029470/2022"/>
    <x v="1370"/>
    <x v="0"/>
    <s v="Procedimiento negociado sin publicidad"/>
    <s v="No"/>
    <n v="180402.66"/>
    <n v="180402.48"/>
    <s v="168"/>
    <s v="a"/>
    <s v="2"/>
    <s v="EXCLUSIVIDAD TÉCNICA, DE DERECHOS EXCLUSIVOS O ARTÍSTICA_x000a_"/>
    <s v="@2022/010958"/>
  </r>
  <r>
    <s v="OOAA"/>
    <s v="Servicio de Salud de Castilla - La Mancha (Sescam)"/>
    <s v="001108/2022"/>
    <x v="1371"/>
    <x v="0"/>
    <s v="Procedimiento abierto. Un solo criterio"/>
    <s v="No"/>
    <n v="187127.2"/>
    <n v="176965.36"/>
    <s v=""/>
    <s v=""/>
    <s v=""/>
    <s v=""/>
    <s v="@2021/016613"/>
  </r>
  <r>
    <s v="OOAA"/>
    <s v="Servicio de Salud de Castilla - La Mancha (Sescam)"/>
    <s v="039257/2022"/>
    <x v="1372"/>
    <x v="0"/>
    <s v="Procedimiento abierto; multiplicidad de criterios"/>
    <s v="No"/>
    <n v="190282.18"/>
    <n v="171408.4"/>
    <s v=""/>
    <s v=""/>
    <s v=""/>
    <s v=""/>
    <s v="@2021/014252"/>
  </r>
  <r>
    <s v="OOAA"/>
    <s v="Servicio de Salud de Castilla - La Mancha (Sescam)"/>
    <s v="037309/2022"/>
    <x v="1367"/>
    <x v="0"/>
    <s v="Procedimiento abierto; multiplicidad de criterios"/>
    <s v="No"/>
    <n v="207273"/>
    <n v="207273"/>
    <s v=""/>
    <s v=""/>
    <s v=""/>
    <s v=""/>
    <s v="@2021/016027"/>
  </r>
  <r>
    <s v="OOAA"/>
    <s v="Servicio de Salud de Castilla - La Mancha (Sescam)"/>
    <s v="034187/2022"/>
    <x v="1373"/>
    <x v="0"/>
    <s v="Procedimiento negociado sin publicidad"/>
    <s v="No"/>
    <n v="208317.25"/>
    <n v="208317.25"/>
    <s v="168"/>
    <s v="a"/>
    <s v="2"/>
    <s v="EXCLUSIVIDAD TÉCNICA, DE DERECHOS EXCLUSIVOS O ARTÍSTICA_x000a_"/>
    <s v="2022/014240"/>
  </r>
  <r>
    <s v="OOAA"/>
    <s v="Servicio de Salud de Castilla - La Mancha (Sescam)"/>
    <s v="029558/2022"/>
    <x v="1374"/>
    <x v="0"/>
    <s v="Emergencia"/>
    <s v="No"/>
    <n v="208725"/>
    <n v="208725"/>
    <s v=""/>
    <s v=""/>
    <s v=""/>
    <s v=""/>
    <s v="2022/015197"/>
  </r>
  <r>
    <s v="OOAA"/>
    <s v="Servicio de Salud de Castilla - La Mancha (Sescam)"/>
    <s v="033291/2022"/>
    <x v="1375"/>
    <x v="0"/>
    <s v="Procedimiento negociado sin publicidad"/>
    <s v="No"/>
    <n v="208800"/>
    <n v="208800"/>
    <s v="168"/>
    <s v="a"/>
    <s v="2"/>
    <s v="EXCLUSIVIDAD TÉCNICA, DE DERECHOS EXCLUSIVOS O ARTÍSTICA_x000a_"/>
    <s v="@2022/010103"/>
  </r>
  <r>
    <s v="OOAA"/>
    <s v="Servicio de Salud de Castilla - La Mancha (Sescam)"/>
    <s v="039169/2022"/>
    <x v="1376"/>
    <x v="0"/>
    <s v="Procedimiento negociado sin publicidad"/>
    <s v="No"/>
    <n v="214838.39999999999"/>
    <n v="214838.39999999999"/>
    <s v="168"/>
    <s v="a"/>
    <s v="2"/>
    <s v="EXCLUSIVIDAD TÉCNICA, DE DERECHOS EXCLUSIVOS O ARTÍSTICA_x000a_"/>
    <s v="2022/018837"/>
  </r>
  <r>
    <s v="OOAA"/>
    <s v="Servicio de Salud de Castilla - La Mancha (Sescam)"/>
    <s v="001027/2022"/>
    <x v="1377"/>
    <x v="0"/>
    <s v="Emergencia"/>
    <s v="No"/>
    <n v="217800"/>
    <n v="217800"/>
    <s v=""/>
    <s v=""/>
    <s v=""/>
    <s v=""/>
    <s v="2022/000536"/>
  </r>
  <r>
    <s v="OOAA"/>
    <s v="Servicio de Salud de Castilla - La Mancha (Sescam)"/>
    <s v="003681/2022"/>
    <x v="1378"/>
    <x v="0"/>
    <s v="Procedimiento abierto; multiplicidad de criterios"/>
    <s v="No"/>
    <n v="224930.34"/>
    <n v="151250"/>
    <s v=""/>
    <s v=""/>
    <s v=""/>
    <s v=""/>
    <s v="@2021/005905#025"/>
  </r>
  <r>
    <s v="OOAA"/>
    <s v="Servicio de Salud de Castilla - La Mancha (Sescam)"/>
    <s v="044620/2022"/>
    <x v="1379"/>
    <x v="0"/>
    <s v="Procedimiento negociado sin publicidad"/>
    <s v="No"/>
    <n v="225275.84"/>
    <n v="222168.44"/>
    <s v="168"/>
    <s v="a"/>
    <s v="2"/>
    <s v="EXCLUSIVIDAD TÉCNICA, DE DERECHOS EXCLUSIVOS O ARTÍSTICA_x000a_"/>
    <s v="@2022/010358"/>
  </r>
  <r>
    <s v="OOAA"/>
    <s v="Servicio de Salud de Castilla - La Mancha (Sescam)"/>
    <s v="028101/2022"/>
    <x v="1380"/>
    <x v="0"/>
    <s v="Procedimiento abierto; multiplicidad de criterios"/>
    <s v="No"/>
    <n v="232570.16"/>
    <n v="227480"/>
    <s v=""/>
    <s v=""/>
    <s v=""/>
    <s v=""/>
    <s v="@2022/000385"/>
  </r>
  <r>
    <s v="OOAA"/>
    <s v="Servicio de Salud de Castilla - La Mancha (Sescam)"/>
    <s v="024041/2022"/>
    <x v="1381"/>
    <x v="0"/>
    <s v="Emergencia"/>
    <s v="No"/>
    <n v="233472.16"/>
    <n v="233472.16"/>
    <s v=""/>
    <s v=""/>
    <s v=""/>
    <s v=""/>
    <s v="2022/012077"/>
  </r>
  <r>
    <s v="OOAA"/>
    <s v="Servicio de Salud de Castilla - La Mancha (Sescam)"/>
    <s v="039162/2022"/>
    <x v="1382"/>
    <x v="0"/>
    <s v="Emergencia"/>
    <s v="No"/>
    <n v="233472.16"/>
    <n v="233472.16"/>
    <s v=""/>
    <s v=""/>
    <s v=""/>
    <s v=""/>
    <s v="2022/020299"/>
  </r>
  <r>
    <s v="OOAA"/>
    <s v="Servicio de Salud de Castilla - La Mancha (Sescam)"/>
    <s v="044001/2022"/>
    <x v="1383"/>
    <x v="0"/>
    <s v="Procedimiento negociado sin publicidad"/>
    <s v="No"/>
    <n v="245775"/>
    <n v="245775"/>
    <s v="168"/>
    <s v="a"/>
    <s v="2"/>
    <s v="EXCLUSIVIDAD TÉCNICA, DE DERECHOS EXCLUSIVOS O ARTÍSTICA_x000a_"/>
    <s v="@2022/018778"/>
  </r>
  <r>
    <s v="OOAA"/>
    <s v="Servicio de Salud de Castilla - La Mancha (Sescam)"/>
    <s v="033921/2022"/>
    <x v="1384"/>
    <x v="0"/>
    <s v="Procedimiento abierto; multiplicidad de criterios"/>
    <s v="No"/>
    <n v="288658.46999999997"/>
    <n v="263683.20000000001"/>
    <s v=""/>
    <s v=""/>
    <s v=""/>
    <s v=""/>
    <s v="@2022/000249"/>
  </r>
  <r>
    <s v="OOAA"/>
    <s v="Servicio de Salud de Castilla - La Mancha (Sescam)"/>
    <s v="017280/2022"/>
    <x v="1385"/>
    <x v="0"/>
    <s v="Procedimiento abierto; multiplicidad de criterios"/>
    <s v="No"/>
    <n v="292576.15999999997"/>
    <n v="291561.59999999998"/>
    <s v=""/>
    <s v=""/>
    <s v=""/>
    <s v=""/>
    <s v="@2021/010199"/>
  </r>
  <r>
    <s v="OOAA"/>
    <s v="Servicio de Salud de Castilla - La Mancha (Sescam)"/>
    <s v="034049.1/2022"/>
    <x v="1386"/>
    <x v="0"/>
    <s v="Procedimiento negociado sin publicidad"/>
    <s v="No"/>
    <n v="296462.15000000002"/>
    <n v="296462.15000000002"/>
    <m/>
    <m/>
    <m/>
    <m/>
    <s v="2021/016071"/>
  </r>
  <r>
    <s v="OOAA"/>
    <s v="Servicio de Salud de Castilla - La Mancha (Sescam)"/>
    <s v="034049/2022"/>
    <x v="1386"/>
    <x v="0"/>
    <s v="Procedimiento negociado sin publicidad"/>
    <s v="No"/>
    <n v="303319.21999999997"/>
    <n v="303319.21999999997"/>
    <s v="168"/>
    <s v="a"/>
    <s v="2"/>
    <s v="EXCLUSIVIDAD TÉCNICA, DE DERECHOS EXCLUSIVOS O ARTÍSTICA_x000a_"/>
    <s v="@2021/016071"/>
  </r>
  <r>
    <s v="OOAA"/>
    <s v="Servicio de Salud de Castilla - La Mancha (Sescam)"/>
    <s v="000744/2022"/>
    <x v="1387"/>
    <x v="0"/>
    <s v="Procedimiento negociado sin publicidad"/>
    <s v="No"/>
    <n v="304500"/>
    <n v="304500"/>
    <s v="168"/>
    <s v="a"/>
    <s v="2"/>
    <s v="EXCLUSIVIDAD TÉCNICA, DE DERECHOS EXCLUSIVOS O ARTÍSTICA_x000a_"/>
    <s v="@2022/000184"/>
  </r>
  <r>
    <s v="OOAA"/>
    <s v="Servicio de Salud de Castilla - La Mancha (Sescam)"/>
    <s v="014555/2022"/>
    <x v="1388"/>
    <x v="0"/>
    <s v="Procedimiento abierto; multiplicidad de criterios"/>
    <s v="No"/>
    <n v="305566.21999999997"/>
    <n v="168061.43"/>
    <s v=""/>
    <s v=""/>
    <s v=""/>
    <s v=""/>
    <s v="@2021/014114#002"/>
  </r>
  <r>
    <s v="OOAA"/>
    <s v="Servicio de Salud de Castilla - La Mancha (Sescam)"/>
    <s v="029800/2022"/>
    <x v="1389"/>
    <x v="0"/>
    <s v="Procedimiento negociado sin publicidad"/>
    <s v="No"/>
    <n v="309956.7"/>
    <n v="309852.78000000003"/>
    <s v="168"/>
    <s v="b"/>
    <s v="1"/>
    <s v="IMPERIOSA URGENCIA"/>
    <s v="@2022/011141"/>
  </r>
  <r>
    <s v="OOAA"/>
    <s v="Servicio de Salud de Castilla - La Mancha (Sescam)"/>
    <s v="043783/2022"/>
    <x v="1390"/>
    <x v="0"/>
    <s v="Procedimiento abierto; multiplicidad de criterios"/>
    <s v="No"/>
    <n v="313855.84999999998"/>
    <n v="268016.21000000002"/>
    <s v=""/>
    <s v=""/>
    <s v=""/>
    <s v=""/>
    <s v="@2021/015844"/>
  </r>
  <r>
    <s v="OOAA"/>
    <s v="Servicio de Salud de Castilla - La Mancha (Sescam)"/>
    <s v="033920/2022"/>
    <x v="1384"/>
    <x v="0"/>
    <s v="Procedimiento abierto; multiplicidad de criterios"/>
    <s v="No"/>
    <n v="337668.19"/>
    <n v="300854.40000000002"/>
    <s v=""/>
    <s v=""/>
    <s v=""/>
    <s v=""/>
    <s v="@2022/000249"/>
  </r>
  <r>
    <s v="OOAA"/>
    <s v="Servicio de Salud de Castilla - La Mancha (Sescam)"/>
    <s v="045810/2022"/>
    <x v="1391"/>
    <x v="0"/>
    <s v="Procedimiento abierto; multiplicidad de criterios"/>
    <s v="No"/>
    <n v="363000"/>
    <n v="127715.5"/>
    <s v=""/>
    <s v=""/>
    <s v=""/>
    <s v=""/>
    <s v="@2022/010974"/>
  </r>
  <r>
    <s v="OOAA"/>
    <s v="Servicio de Salud de Castilla - La Mancha (Sescam)"/>
    <s v="044155/2022"/>
    <x v="1392"/>
    <x v="0"/>
    <s v="Procedimiento negociado sin publicidad"/>
    <s v="No"/>
    <n v="365938.84"/>
    <n v="365938.84"/>
    <s v="168"/>
    <s v="a"/>
    <s v="2"/>
    <s v="EXCLUSIVIDAD TÉCNICA, DE DERECHOS EXCLUSIVOS O ARTÍSTICA_x000a_"/>
    <s v="@2022/015928"/>
  </r>
  <r>
    <s v="OOAA"/>
    <s v="Servicio de Salud de Castilla - La Mancha (Sescam)"/>
    <s v="001115/2022"/>
    <x v="1371"/>
    <x v="0"/>
    <s v="Procedimiento abierto. Un solo criterio"/>
    <s v="No"/>
    <n v="368969.12"/>
    <n v="346534.24"/>
    <s v=""/>
    <s v=""/>
    <s v=""/>
    <s v=""/>
    <s v="@2021/016613"/>
  </r>
  <r>
    <s v="OOAA"/>
    <s v="Servicio de Salud de Castilla - La Mancha (Sescam)"/>
    <s v="012009/2022"/>
    <x v="1388"/>
    <x v="0"/>
    <s v="Procedimiento abierto; multiplicidad de criterios"/>
    <s v="No"/>
    <n v="434053.41"/>
    <n v="390648.08"/>
    <s v=""/>
    <s v=""/>
    <s v=""/>
    <s v=""/>
    <s v="@2021/014114#002"/>
  </r>
  <r>
    <s v="OOAA"/>
    <s v="Servicio de Salud de Castilla - La Mancha (Sescam)"/>
    <s v="007016/2022"/>
    <x v="1393"/>
    <x v="0"/>
    <s v="Procedimiento negociado sin publicidad"/>
    <s v="No"/>
    <n v="444675"/>
    <n v="444675"/>
    <s v="168"/>
    <s v="a"/>
    <s v="2"/>
    <s v="EXCLUSIVIDAD TÉCNICA, DE DERECHOS EXCLUSIVOS O ARTÍSTICA_x000a_"/>
    <s v="@2021/012696"/>
  </r>
  <r>
    <s v="OOAA"/>
    <s v="Servicio de Salud de Castilla - La Mancha (Sescam)"/>
    <s v="001117/2022"/>
    <x v="1371"/>
    <x v="0"/>
    <s v="Procedimiento abierto. Un solo criterio"/>
    <s v="No"/>
    <n v="476067.3"/>
    <n v="470829.84"/>
    <s v=""/>
    <s v=""/>
    <s v=""/>
    <s v=""/>
    <s v="@2021/016613"/>
  </r>
  <r>
    <s v="OOAA"/>
    <s v="Servicio de Salud de Castilla - La Mancha (Sescam)"/>
    <s v="044061/2022"/>
    <x v="1394"/>
    <x v="0"/>
    <s v="Procedimiento negociado sin publicidad"/>
    <s v="No"/>
    <n v="538852.06000000006"/>
    <n v="538852.06000000006"/>
    <s v="168"/>
    <s v="a"/>
    <s v="2"/>
    <s v="EXCLUSIVIDAD TÉCNICA, DE DERECHOS EXCLUSIVOS O ARTÍSTICA_x000a_"/>
    <s v="2022/018825"/>
  </r>
  <r>
    <s v="OOAA"/>
    <s v="Servicio de Salud de Castilla - La Mancha (Sescam)"/>
    <s v="038479/2022"/>
    <x v="1395"/>
    <x v="0"/>
    <s v="Procedimiento abierto; multiplicidad de criterios"/>
    <s v="No"/>
    <n v="696960"/>
    <n v="689545.12"/>
    <s v=""/>
    <s v=""/>
    <s v=""/>
    <s v=""/>
    <s v="@2022/007574"/>
  </r>
  <r>
    <s v="OOAA"/>
    <s v="Servicio de Salud de Castilla - La Mancha (Sescam)"/>
    <s v="052908/2022"/>
    <x v="1396"/>
    <x v="0"/>
    <s v="Procedimiento negociado sin publicidad"/>
    <s v="No"/>
    <n v="706500"/>
    <n v="706500"/>
    <s v="168"/>
    <s v="a"/>
    <s v="2"/>
    <s v="EXCLUSIVIDAD TÉCNICA, DE DERECHOS EXCLUSIVOS O ARTÍSTICA_x000a_"/>
    <s v="@2022/020109"/>
  </r>
  <r>
    <s v="OOAA"/>
    <s v="Servicio de Salud de Castilla - La Mancha (Sescam)"/>
    <s v="000818/2022"/>
    <x v="1286"/>
    <x v="0"/>
    <s v="Procedimiento negociado sin publicidad"/>
    <s v="No"/>
    <n v="712486.32"/>
    <n v="712486.32"/>
    <s v="168"/>
    <s v="a"/>
    <s v="2"/>
    <s v="EXCLUSIVIDAD TÉCNICA, DE DERECHOS EXCLUSIVOS O ARTÍSTICA_x000a_"/>
    <s v="@2021/017342"/>
  </r>
  <r>
    <s v="OOAA"/>
    <s v="Servicio de Salud de Castilla - La Mancha (Sescam)"/>
    <s v="003523/2022"/>
    <x v="1397"/>
    <x v="0"/>
    <s v="Procedimiento negociado sin publicidad"/>
    <s v="No"/>
    <n v="721034.16"/>
    <n v="721034.16"/>
    <s v="168"/>
    <s v="a"/>
    <s v="2"/>
    <s v="EXCLUSIVIDAD TÉCNICA, DE DERECHOS EXCLUSIVOS O ARTÍSTICA_x000a_"/>
    <s v="@2021/015642"/>
  </r>
  <r>
    <s v="OOAA"/>
    <s v="Servicio de Salud de Castilla - La Mancha (Sescam)"/>
    <s v="017520/2022"/>
    <x v="1398"/>
    <x v="0"/>
    <s v="Procedimiento negociado sin publicidad"/>
    <s v="No"/>
    <n v="740434.24"/>
    <n v="740434.24"/>
    <s v="168"/>
    <s v="a"/>
    <s v="2"/>
    <s v="EXCLUSIVIDAD TÉCNICA, DE DERECHOS EXCLUSIVOS O ARTÍSTICA_x000a_"/>
    <s v="@2022/001019"/>
  </r>
  <r>
    <s v="OOAA"/>
    <s v="Servicio de Salud de Castilla - La Mancha (Sescam)"/>
    <s v="017914/2022"/>
    <x v="1399"/>
    <x v="0"/>
    <s v="Procedimiento abierto; multiplicidad de criterios"/>
    <s v="No"/>
    <n v="761152.92"/>
    <n v="665469.75"/>
    <s v=""/>
    <s v=""/>
    <s v=""/>
    <s v=""/>
    <s v="@2021/002980"/>
  </r>
  <r>
    <s v="OOAA"/>
    <s v="Servicio de Salud de Castilla - La Mancha (Sescam)"/>
    <s v="008461/2022"/>
    <x v="1388"/>
    <x v="0"/>
    <s v="Procedimiento abierto; multiplicidad de criterios"/>
    <s v="No"/>
    <n v="771650.5"/>
    <n v="578815.04"/>
    <s v=""/>
    <s v=""/>
    <s v=""/>
    <s v=""/>
    <s v="@2021/014114#002"/>
  </r>
  <r>
    <s v="OOAA"/>
    <s v="Servicio de Salud de Castilla - La Mancha (Sescam)"/>
    <s v="001119/2022"/>
    <x v="1371"/>
    <x v="0"/>
    <s v="Procedimiento abierto. Un solo criterio"/>
    <s v="No"/>
    <n v="808964"/>
    <n v="702138.32"/>
    <s v=""/>
    <s v=""/>
    <s v=""/>
    <s v=""/>
    <s v="@2021/016613"/>
  </r>
  <r>
    <s v="OOAA"/>
    <s v="Servicio de Salud de Castilla - La Mancha (Sescam)"/>
    <s v="027353/2022"/>
    <x v="1400"/>
    <x v="0"/>
    <s v="Procedimiento abierto; multiplicidad de criterios"/>
    <s v="No"/>
    <n v="840000"/>
    <n v="655200"/>
    <s v=""/>
    <s v=""/>
    <s v=""/>
    <s v=""/>
    <s v="@2022/002706"/>
  </r>
  <r>
    <s v="OOAA"/>
    <s v="Servicio de Salud de Castilla - La Mancha (Sescam)"/>
    <s v="037603/2022"/>
    <x v="1401"/>
    <x v="0"/>
    <s v="Basado en un Acuerdo Marco"/>
    <s v="No"/>
    <n v="840770.54"/>
    <n v="840770.54"/>
    <s v=""/>
    <s v=""/>
    <s v=""/>
    <s v=""/>
    <s v="2022/003486"/>
  </r>
  <r>
    <s v="OOAA"/>
    <s v="Servicio de Salud de Castilla - La Mancha (Sescam)"/>
    <s v="001092/2022"/>
    <x v="1402"/>
    <x v="0"/>
    <s v="Procedimiento abierto; multiplicidad de criterios"/>
    <s v="No"/>
    <n v="866596.13"/>
    <n v="748354.75"/>
    <s v=""/>
    <s v=""/>
    <s v=""/>
    <s v=""/>
    <s v="@2021/014408"/>
  </r>
  <r>
    <s v="OOAA"/>
    <s v="Servicio de Salud de Castilla - La Mancha (Sescam)"/>
    <s v="043907/2022"/>
    <x v="1403"/>
    <x v="0"/>
    <s v="Procedimiento abierto; multiplicidad de criterios"/>
    <s v="No"/>
    <n v="885228.55"/>
    <n v="885228.55"/>
    <s v=""/>
    <s v=""/>
    <s v=""/>
    <s v=""/>
    <s v="@2022/011134"/>
  </r>
  <r>
    <s v="OOAA"/>
    <s v="Servicio de Salud de Castilla - La Mancha (Sescam)"/>
    <s v="037566/2022"/>
    <x v="1404"/>
    <x v="0"/>
    <s v="Procedimiento abierto; multiplicidad de criterios"/>
    <s v="No"/>
    <n v="924189.81"/>
    <n v="915970"/>
    <s v=""/>
    <s v=""/>
    <s v=""/>
    <s v=""/>
    <s v="@2022/007632"/>
  </r>
  <r>
    <s v="OOAA"/>
    <s v="Servicio de Salud de Castilla - La Mancha (Sescam)"/>
    <s v="034281/2022"/>
    <x v="1405"/>
    <x v="0"/>
    <s v="Procedimiento negociado sin publicidad"/>
    <s v="No"/>
    <n v="1018448.22"/>
    <n v="1018448.22"/>
    <s v="168"/>
    <s v="a"/>
    <s v="2"/>
    <s v="EXCLUSIVIDAD TÉCNICA, DE DERECHOS EXCLUSIVOS O ARTÍSTICA_x000a_"/>
    <s v="2022/017331"/>
  </r>
  <r>
    <s v="OOAA"/>
    <s v="Servicio de Salud de Castilla - La Mancha (Sescam)"/>
    <s v="014462/2022"/>
    <x v="1388"/>
    <x v="0"/>
    <s v="Procedimiento abierto; multiplicidad de criterios"/>
    <s v="No"/>
    <n v="1118229.28"/>
    <n v="838783.78"/>
    <s v=""/>
    <s v=""/>
    <s v=""/>
    <s v=""/>
    <s v="@2021/014114#002"/>
  </r>
  <r>
    <s v="OOAA"/>
    <s v="Servicio de Salud de Castilla - La Mancha (Sescam)"/>
    <s v="024061/2022"/>
    <x v="1406"/>
    <x v="0"/>
    <s v="Procedimiento negociado sin publicidad"/>
    <s v="No"/>
    <n v="1344375.25"/>
    <n v="1344375.25"/>
    <s v="168"/>
    <s v="a"/>
    <s v="2"/>
    <s v="EXCLUSIVIDAD TÉCNICA, DE DERECHOS EXCLUSIVOS O ARTÍSTICA_x000a_"/>
    <s v="2022/012532"/>
  </r>
  <r>
    <s v="OOAA"/>
    <s v="Servicio de Salud de Castilla - La Mancha (Sescam)"/>
    <s v="037505/2022"/>
    <x v="1407"/>
    <x v="0"/>
    <s v="Procedimiento negociado sin publicidad"/>
    <s v="No"/>
    <n v="1499997.94"/>
    <n v="1499997.94"/>
    <s v="168"/>
    <s v="a"/>
    <s v="2"/>
    <s v="EXCLUSIVIDAD TÉCNICA, DE DERECHOS EXCLUSIVOS O ARTÍSTICA_x000a_"/>
    <s v="2022/018567"/>
  </r>
  <r>
    <s v="OOAA"/>
    <s v="Servicio de Salud de Castilla - La Mancha (Sescam)"/>
    <s v="017250/2022"/>
    <x v="1408"/>
    <x v="0"/>
    <s v="Procedimiento negociado sin publicidad"/>
    <s v="No"/>
    <n v="1645000.11"/>
    <n v="1645000.11"/>
    <s v="168"/>
    <s v="a"/>
    <s v="2"/>
    <s v="EXCLUSIVIDAD TÉCNICA, DE DERECHOS EXCLUSIVOS O ARTÍSTICA_x000a_"/>
    <s v="@2022/004958"/>
  </r>
  <r>
    <s v="OOAA"/>
    <s v="Servicio de Salud de Castilla - La Mancha (Sescam)"/>
    <s v="028364/2022"/>
    <x v="1409"/>
    <x v="0"/>
    <s v="Procedimiento negociado sin publicidad"/>
    <s v="No"/>
    <n v="2013408.56"/>
    <n v="2013408.56"/>
    <s v="168"/>
    <s v="a"/>
    <s v="2"/>
    <s v="EXCLUSIVIDAD TÉCNICA, DE DERECHOS EXCLUSIVOS O ARTÍSTICA_x000a_"/>
    <s v="2022/013425"/>
  </r>
  <r>
    <s v="OOAA"/>
    <s v="Servicio de Salud de Castilla - La Mancha (Sescam)"/>
    <s v="008804/2022"/>
    <x v="1410"/>
    <x v="0"/>
    <s v="Procedimiento negociado sin publicidad"/>
    <s v="No"/>
    <n v="2324798.92"/>
    <n v="2324798.92"/>
    <s v="168"/>
    <s v="a"/>
    <s v="2"/>
    <s v="EXCLUSIVIDAD TÉCNICA, DE DERECHOS EXCLUSIVOS O ARTÍSTICA_x000a_"/>
    <s v="2022/000510"/>
  </r>
  <r>
    <s v="OOAA"/>
    <s v="Servicio de Salud de Castilla - La Mancha (Sescam)"/>
    <s v="018134/2022"/>
    <x v="1411"/>
    <x v="0"/>
    <s v="Procedimiento negociado sin publicidad"/>
    <s v="No"/>
    <n v="2324798.92"/>
    <n v="2324798.92"/>
    <s v="168"/>
    <s v="a"/>
    <s v="2"/>
    <s v="EXCLUSIVIDAD TÉCNICA, DE DERECHOS EXCLUSIVOS O ARTÍSTICA_x000a_"/>
    <s v="2022/006708"/>
  </r>
  <r>
    <s v="OOAA"/>
    <s v="Servicio de Salud de Castilla - La Mancha (Sescam)"/>
    <s v="043733/2022"/>
    <x v="1412"/>
    <x v="0"/>
    <s v="Procedimiento abierto; multiplicidad de criterios"/>
    <s v="No"/>
    <n v="2372273.25"/>
    <n v="2372273.25"/>
    <s v=""/>
    <s v=""/>
    <s v=""/>
    <s v=""/>
    <s v="@2022/006191"/>
  </r>
  <r>
    <s v="OOAA"/>
    <s v="Servicio de Salud de Castilla - La Mancha (Sescam)"/>
    <s v="007020/2022"/>
    <x v="1413"/>
    <x v="0"/>
    <s v="Procedimiento negociado sin publicidad"/>
    <s v="No"/>
    <n v="2409777.41"/>
    <n v="2409777.41"/>
    <s v="168"/>
    <s v="a"/>
    <s v="2"/>
    <s v="EXCLUSIVIDAD TÉCNICA, DE DERECHOS EXCLUSIVOS O ARTÍSTICA_x000a_"/>
    <s v="@2021/014183"/>
  </r>
  <r>
    <s v="OOAA"/>
    <s v="Servicio de Salud de Castilla - La Mancha (Sescam)"/>
    <s v="024569/2022"/>
    <x v="1388"/>
    <x v="0"/>
    <s v="Procedimiento abierto; multiplicidad de criterios"/>
    <s v="No"/>
    <n v="2483680.3199999998"/>
    <n v="2049035.78"/>
    <s v=""/>
    <s v=""/>
    <s v=""/>
    <s v=""/>
    <s v="@2021/014114#002"/>
  </r>
  <r>
    <s v="OOAA"/>
    <s v="Servicio de Salud de Castilla - La Mancha (Sescam)"/>
    <s v="032582/2022"/>
    <x v="1414"/>
    <x v="0"/>
    <s v="Procedimiento negociado sin publicidad"/>
    <s v="No"/>
    <n v="2510782.84"/>
    <n v="2510782.84"/>
    <s v="168"/>
    <s v="a"/>
    <s v="2"/>
    <s v="EXCLUSIVIDAD TÉCNICA, DE DERECHOS EXCLUSIVOS O ARTÍSTICA_x000a_"/>
    <s v="2022/015024"/>
  </r>
  <r>
    <s v="OOAA"/>
    <s v="Servicio de Salud de Castilla - La Mancha (Sescam)"/>
    <s v="027695/2022"/>
    <x v="1415"/>
    <x v="0"/>
    <s v="Procedimiento negociado sin publicidad"/>
    <s v="No"/>
    <n v="2525548.66"/>
    <n v="2525548.66"/>
    <s v="168"/>
    <s v="a"/>
    <s v="2"/>
    <s v="EXCLUSIVIDAD TÉCNICA, DE DERECHOS EXCLUSIVOS O ARTÍSTICA_x000a_"/>
    <s v="2022/010223"/>
  </r>
  <r>
    <s v="OOAA"/>
    <s v="Servicio de Salud de Castilla - La Mancha (Sescam)"/>
    <s v="019271/2022"/>
    <x v="1416"/>
    <x v="0"/>
    <s v="Procedimiento negociado sin publicidad"/>
    <s v="No"/>
    <n v="2565000"/>
    <n v="2565000"/>
    <s v="168"/>
    <s v="a"/>
    <s v="2"/>
    <s v="EXCLUSIVIDAD TÉCNICA, DE DERECHOS EXCLUSIVOS O ARTÍSTICA_x000a_"/>
    <s v="2022/006934"/>
  </r>
  <r>
    <s v="OOAA"/>
    <s v="Servicio de Salud de Castilla - La Mancha (Sescam)"/>
    <s v="043710/2022"/>
    <x v="1417"/>
    <x v="0"/>
    <s v="Procedimiento abierto; multiplicidad de criterios"/>
    <s v="No"/>
    <n v="2808131.7"/>
    <n v="2526756.9"/>
    <s v=""/>
    <s v=""/>
    <s v=""/>
    <s v=""/>
    <s v="@2022/001138"/>
  </r>
  <r>
    <s v="OOAA"/>
    <s v="Servicio de Salud de Castilla - La Mancha (Sescam)"/>
    <s v="029172/2022"/>
    <x v="1418"/>
    <x v="0"/>
    <s v="Procedimiento abierto; multiplicidad de criterios"/>
    <s v="No"/>
    <n v="2976788.05"/>
    <n v="2693303.71"/>
    <s v=""/>
    <s v=""/>
    <s v=""/>
    <s v=""/>
    <s v="@2021/000600"/>
  </r>
  <r>
    <s v="OOAA"/>
    <s v="Servicio de Salud de Castilla - La Mancha (Sescam)"/>
    <s v="043493/2022"/>
    <x v="1419"/>
    <x v="0"/>
    <s v="Procedimiento negociado sin publicidad"/>
    <s v="No"/>
    <n v="2989858.35"/>
    <n v="2989858.35"/>
    <s v="168"/>
    <s v="a"/>
    <s v="2"/>
    <s v="EXCLUSIVIDAD TÉCNICA, DE DERECHOS EXCLUSIVOS O ARTÍSTICA_x000a_"/>
    <s v="@2022/014278"/>
  </r>
  <r>
    <s v="OOAA"/>
    <s v="Servicio de Salud de Castilla - La Mancha (Sescam)"/>
    <s v="053385/2022"/>
    <x v="1420"/>
    <x v="0"/>
    <s v="Procedimiento negociado sin publicidad"/>
    <s v="No"/>
    <n v="3439655.36"/>
    <n v="3439655.36"/>
    <s v="168"/>
    <s v="a"/>
    <s v="2"/>
    <s v="EXCLUSIVIDAD TÉCNICA, DE DERECHOS EXCLUSIVOS O ARTÍSTICA_x000a_"/>
    <s v="2022/025167"/>
  </r>
  <r>
    <s v="OOAA"/>
    <s v="Servicio de Salud de Castilla - La Mancha (Sescam)"/>
    <s v="008811/2022"/>
    <x v="1421"/>
    <x v="0"/>
    <s v="Procedimiento negociado sin publicidad"/>
    <s v="No"/>
    <n v="3537824.78"/>
    <n v="3537824.78"/>
    <s v="168"/>
    <s v="a"/>
    <s v="2"/>
    <s v="EXCLUSIVIDAD TÉCNICA, DE DERECHOS EXCLUSIVOS O ARTÍSTICA_x000a_"/>
    <s v="2022/000509"/>
  </r>
  <r>
    <s v="OOAA"/>
    <s v="Servicio de Salud de Castilla - La Mancha (Sescam)"/>
    <s v="018092/2022"/>
    <x v="1422"/>
    <x v="0"/>
    <s v="Procedimiento negociado sin publicidad"/>
    <s v="No"/>
    <n v="3537824.78"/>
    <n v="3537824.78"/>
    <s v="168"/>
    <s v="a"/>
    <s v="2"/>
    <s v="EXCLUSIVIDAD TÉCNICA, DE DERECHOS EXCLUSIVOS O ARTÍSTICA_x000a_"/>
    <s v="2022/006702"/>
  </r>
  <r>
    <s v="OOAA"/>
    <s v="Servicio de Salud de Castilla - La Mancha (Sescam)"/>
    <s v="008934/2022"/>
    <x v="1423"/>
    <x v="0"/>
    <s v="Procedimiento negociado sin publicidad"/>
    <s v="No"/>
    <n v="3690877.66"/>
    <n v="3690877.66"/>
    <s v="168"/>
    <s v="a"/>
    <s v="2"/>
    <s v="EXCLUSIVIDAD TÉCNICA, DE DERECHOS EXCLUSIVOS O ARTÍSTICA_x000a_"/>
    <s v="2022/000508"/>
  </r>
  <r>
    <s v="OOAA"/>
    <s v="Servicio de Salud de Castilla - La Mancha (Sescam)"/>
    <s v="018118/2022"/>
    <x v="1424"/>
    <x v="0"/>
    <s v="Procedimiento negociado sin publicidad"/>
    <s v="No"/>
    <n v="3690877.66"/>
    <n v="3690877.66"/>
    <s v="168"/>
    <s v="a"/>
    <s v="2"/>
    <s v="EXCLUSIVIDAD TÉCNICA, DE DERECHOS EXCLUSIVOS O ARTÍSTICA_x000a_"/>
    <s v="2022/006706"/>
  </r>
  <r>
    <s v="OOAA"/>
    <s v="Servicio de Salud de Castilla - La Mancha (Sescam)"/>
    <s v="008794/2022"/>
    <x v="1425"/>
    <x v="0"/>
    <s v="Procedimiento negociado sin publicidad"/>
    <s v="No"/>
    <n v="3788323"/>
    <n v="3788323"/>
    <s v="168"/>
    <s v="b"/>
    <s v="1"/>
    <s v="IMPERIOSA URGENCIA"/>
    <s v="2022/000279"/>
  </r>
  <r>
    <s v="OOAA"/>
    <s v="Servicio de Salud de Castilla - La Mancha (Sescam)"/>
    <s v="012160/2022"/>
    <x v="1426"/>
    <x v="0"/>
    <s v="Procedimiento negociado sin publicidad"/>
    <s v="No"/>
    <n v="3788323"/>
    <n v="3788323"/>
    <s v="168"/>
    <s v="a"/>
    <s v="2"/>
    <s v="EXCLUSIVIDAD TÉCNICA, DE DERECHOS EXCLUSIVOS O ARTÍSTICA_x000a_"/>
    <s v="2022/006847"/>
  </r>
  <r>
    <s v="OOAA"/>
    <s v="Servicio de Salud de Castilla - La Mancha (Sescam)"/>
    <s v="032486/2022"/>
    <x v="1427"/>
    <x v="0"/>
    <s v="Procedimiento negociado sin publicidad"/>
    <s v="No"/>
    <n v="3820850.76"/>
    <n v="3820850.76"/>
    <s v="168"/>
    <s v="a"/>
    <s v="2"/>
    <s v="EXCLUSIVIDAD TÉCNICA, DE DERECHOS EXCLUSIVOS O ARTÍSTICA_x000a_"/>
    <s v="2022/015022"/>
  </r>
  <r>
    <s v="OOAA"/>
    <s v="Servicio de Salud de Castilla - La Mancha (Sescam)"/>
    <s v="012259/2022"/>
    <x v="1428"/>
    <x v="0"/>
    <s v="Procedimiento negociado sin publicidad"/>
    <s v="No"/>
    <n v="3839761.14"/>
    <n v="3839761.14"/>
    <s v="168"/>
    <s v="b"/>
    <s v="1"/>
    <s v="IMPERIOSA URGENCIA"/>
    <s v="2022/000823"/>
  </r>
  <r>
    <s v="OOAA"/>
    <s v="Servicio de Salud de Castilla - La Mancha (Sescam)"/>
    <s v="008809/2022"/>
    <x v="1429"/>
    <x v="0"/>
    <s v="Procedimiento negociado sin publicidad"/>
    <s v="No"/>
    <n v="4026817.12"/>
    <n v="4026817.12"/>
    <s v="168"/>
    <s v="a"/>
    <s v="2"/>
    <s v="EXCLUSIVIDAD TÉCNICA, DE DERECHOS EXCLUSIVOS O ARTÍSTICA_x000a_"/>
    <s v="2022/004699"/>
  </r>
  <r>
    <s v="OOAA"/>
    <s v="Servicio de Salud de Castilla - La Mancha (Sescam)"/>
    <s v="033442/2022"/>
    <x v="1430"/>
    <x v="0"/>
    <s v="Procedimiento negociado sin publicidad"/>
    <s v="No"/>
    <n v="4028792.96"/>
    <n v="4028792.96"/>
    <s v="168"/>
    <s v="a"/>
    <s v="2"/>
    <s v="EXCLUSIVIDAD TÉCNICA, DE DERECHOS EXCLUSIVOS O ARTÍSTICA_x000a_"/>
    <s v="2022/015023"/>
  </r>
  <r>
    <s v="OOAA"/>
    <s v="Servicio de Salud de Castilla - La Mancha (Sescam)"/>
    <s v="037582/2022"/>
    <x v="1431"/>
    <x v="0"/>
    <s v="Basado en un Acuerdo Marco"/>
    <s v="No"/>
    <n v="4062980.61"/>
    <n v="4062980.61"/>
    <s v=""/>
    <s v=""/>
    <s v=""/>
    <s v=""/>
    <s v="2022/003469"/>
  </r>
  <r>
    <s v="OOAA"/>
    <s v="Servicio de Salud de Castilla - La Mancha (Sescam)"/>
    <s v="032383/2022"/>
    <x v="1432"/>
    <x v="0"/>
    <s v="Procedimiento negociado sin publicidad"/>
    <s v="No"/>
    <n v="4153766.85"/>
    <n v="4153766.85"/>
    <s v="168"/>
    <s v="a"/>
    <s v="2"/>
    <s v="EXCLUSIVIDAD TÉCNICA, DE DERECHOS EXCLUSIVOS O ARTÍSTICA_x000a_"/>
    <s v="2022/015021"/>
  </r>
  <r>
    <s v="OOAA"/>
    <s v="Servicio de Salud de Castilla - La Mancha (Sescam)"/>
    <s v="032406/2022"/>
    <x v="1433"/>
    <x v="0"/>
    <s v="Procedimiento negociado sin publicidad"/>
    <s v="No"/>
    <n v="4310538.32"/>
    <n v="4310538.32"/>
    <s v="168"/>
    <s v="a"/>
    <s v="2"/>
    <s v="EXCLUSIVIDAD TÉCNICA, DE DERECHOS EXCLUSIVOS O ARTÍSTICA_x000a_"/>
    <s v="2022/015020"/>
  </r>
  <r>
    <s v="OOAA"/>
    <s v="Servicio de Salud de Castilla - La Mancha (Sescam)"/>
    <s v="001359/2022"/>
    <x v="1434"/>
    <x v="0"/>
    <s v="Procedimiento negociado sin publicidad"/>
    <s v="No"/>
    <n v="7152087.3600000003"/>
    <n v="6800442"/>
    <s v="168"/>
    <s v="a"/>
    <s v="1"/>
    <s v="PROCEDIMIENTO ABIERTO O RESTRINGIDO PREVIO DESIERTO O CON OFERTAS INADECUADAS"/>
    <s v="@2021/001316"/>
  </r>
  <r>
    <s v="OOAA"/>
    <s v="Servicio de Salud de Castilla - La Mancha (Sescam)"/>
    <s v="004692/2022"/>
    <x v="1435"/>
    <x v="0"/>
    <s v="Procedimiento abierto; multiplicidad de criterios"/>
    <s v="No"/>
    <n v="8115480.04"/>
    <n v="7717601.2999999998"/>
    <s v=""/>
    <s v=""/>
    <s v=""/>
    <s v=""/>
    <s v="@2021/004769"/>
  </r>
  <r>
    <s v="OOAA"/>
    <s v="Servicio de Salud de Castilla - La Mancha (Sescam)"/>
    <s v="004681/2022"/>
    <x v="1435"/>
    <x v="0"/>
    <s v="Procedimiento abierto; multiplicidad de criterios"/>
    <s v="No"/>
    <n v="22859624.559999999"/>
    <n v="22058557.190000001"/>
    <s v=""/>
    <s v=""/>
    <s v=""/>
    <s v=""/>
    <s v="@2021/004769"/>
  </r>
  <r>
    <s v="OOAA"/>
    <s v="Servicio de Salud de Castilla - La Mancha (Sescam)"/>
    <s v="044053/2022"/>
    <x v="1436"/>
    <x v="0"/>
    <s v="Procedimiento abierto; multiplicidad de criterios"/>
    <s v="No"/>
    <n v="43064953.920000002"/>
    <n v="43064953.920000002"/>
    <s v=""/>
    <s v=""/>
    <s v=""/>
    <s v=""/>
    <s v="@2022/013024"/>
  </r>
  <r>
    <s v="OOAA"/>
    <s v="Servicio de Salud de Castilla - La Mancha (Sescam)"/>
    <s v="032503/2022"/>
    <x v="1437"/>
    <x v="1"/>
    <s v="Procedimiento restringido"/>
    <s v="No"/>
    <n v="0"/>
    <n v="0"/>
    <s v=""/>
    <s v=""/>
    <s v=""/>
    <s v=""/>
    <s v="@2022/004328"/>
  </r>
  <r>
    <s v="OOAA"/>
    <s v="Servicio de Salud de Castilla - La Mancha (Sescam)"/>
    <s v="038474/2022"/>
    <x v="1438"/>
    <x v="2"/>
    <s v="Procedimiento negociado sin publicidad"/>
    <s v="No"/>
    <n v="59246.89"/>
    <n v="56877.01"/>
    <s v="168"/>
    <s v="a"/>
    <s v="1"/>
    <s v="PROCEDIMIENTO ABIERTO O RESTRINGIDO PREVIO DESIERTO O CON OFERTAS INADECUADAS"/>
    <s v="2022/017292#001"/>
  </r>
  <r>
    <s v="OOAA"/>
    <s v="Servicio de Salud de Castilla - La Mancha (Sescam)"/>
    <s v="011353/2022"/>
    <x v="1439"/>
    <x v="2"/>
    <s v="Procedimiento Abierto Simplificado Abreviado"/>
    <s v="No"/>
    <n v="66485.41"/>
    <n v="55568.08"/>
    <s v=""/>
    <s v=""/>
    <s v=""/>
    <s v=""/>
    <s v="@2022/002547#001"/>
  </r>
  <r>
    <s v="OOAA"/>
    <s v="Servicio de Salud de Castilla - La Mancha (Sescam)"/>
    <s v="014990/2022"/>
    <x v="1440"/>
    <x v="2"/>
    <s v="Procedimiento Abierto Simplificado"/>
    <s v="No"/>
    <n v="78694.47"/>
    <n v="66671"/>
    <s v=""/>
    <s v=""/>
    <s v=""/>
    <s v=""/>
    <s v="@2021/009342#001"/>
  </r>
  <r>
    <s v="OOAA"/>
    <s v="Servicio de Salud de Castilla - La Mancha (Sescam)"/>
    <s v="017118/2022"/>
    <x v="1440"/>
    <x v="2"/>
    <s v="Procedimiento Abierto Simplificado"/>
    <s v="No"/>
    <n v="84945.87"/>
    <n v="84458"/>
    <s v=""/>
    <s v=""/>
    <s v=""/>
    <s v=""/>
    <s v="@2021/009342#001"/>
  </r>
  <r>
    <s v="OOAA"/>
    <s v="Servicio de Salud de Castilla - La Mancha (Sescam)"/>
    <s v="027346/2022"/>
    <x v="1441"/>
    <x v="2"/>
    <s v="Procedimiento Abierto Simplificado"/>
    <s v="No"/>
    <n v="117798.91"/>
    <n v="107548.51"/>
    <s v=""/>
    <s v=""/>
    <s v=""/>
    <s v=""/>
    <s v="@2022/009607#001"/>
  </r>
  <r>
    <s v="OOAA"/>
    <s v="Servicio de Salud de Castilla - La Mancha (Sescam)"/>
    <s v="016700/2022"/>
    <x v="1440"/>
    <x v="2"/>
    <s v="Procedimiento Abierto Simplificado"/>
    <s v="No"/>
    <n v="126441.85"/>
    <n v="103576"/>
    <s v=""/>
    <s v=""/>
    <s v=""/>
    <s v=""/>
    <s v="@2021/009342#001"/>
  </r>
  <r>
    <s v="OOAA"/>
    <s v="Servicio de Salud de Castilla - La Mancha (Sescam)"/>
    <s v="004136/2022"/>
    <x v="1442"/>
    <x v="2"/>
    <s v="Procedimiento negociado sin publicidad"/>
    <s v="No"/>
    <n v="141900.21"/>
    <n v="141899.12"/>
    <s v="168"/>
    <s v="a"/>
    <s v="1"/>
    <s v="PROCEDIMIENTO ABIERTO O RESTRINGIDO PREVIO DESIERTO O CON OFERTAS INADECUADAS"/>
    <s v="@2021/010793#002"/>
  </r>
  <r>
    <s v="OOAA"/>
    <s v="Servicio de Salud de Castilla - La Mancha (Sescam)"/>
    <s v="004137/2022"/>
    <x v="1442"/>
    <x v="2"/>
    <s v="Procedimiento negociado sin publicidad"/>
    <s v="No"/>
    <n v="156876.66"/>
    <n v="156876.5"/>
    <s v="168"/>
    <s v="a"/>
    <s v="1"/>
    <s v="PROCEDIMIENTO ABIERTO O RESTRINGIDO PREVIO DESIERTO O CON OFERTAS INADECUADAS"/>
    <s v="@2021/010793#002"/>
  </r>
  <r>
    <s v="OOAA"/>
    <s v="Servicio de Salud de Castilla - La Mancha (Sescam)"/>
    <s v="037023/2022"/>
    <x v="1443"/>
    <x v="2"/>
    <s v="Procedimiento Abierto Simplificado"/>
    <s v="No"/>
    <n v="157420.56"/>
    <n v="157420.56"/>
    <s v=""/>
    <s v=""/>
    <s v=""/>
    <s v=""/>
    <s v="@2022/015158#001"/>
  </r>
  <r>
    <s v="OOAA"/>
    <s v="Servicio de Salud de Castilla - La Mancha (Sescam)"/>
    <s v="043252/2022"/>
    <x v="1444"/>
    <x v="2"/>
    <s v="Procedimiento negociado sin publicidad"/>
    <s v="No"/>
    <n v="180562.25"/>
    <n v="175164.14"/>
    <s v="168"/>
    <s v="b"/>
    <s v="1"/>
    <s v="IMPERIOSA URGENCIA"/>
    <s v="@2022/017136#001"/>
  </r>
  <r>
    <s v="OOAA"/>
    <s v="Servicio de Salud de Castilla - La Mancha (Sescam)"/>
    <s v="052925/2022"/>
    <x v="1445"/>
    <x v="2"/>
    <s v="Procedimiento Abierto Simplificado"/>
    <s v="No"/>
    <n v="183551.54"/>
    <n v="121000"/>
    <s v=""/>
    <s v=""/>
    <s v=""/>
    <s v=""/>
    <s v="@2022/001284#001"/>
  </r>
  <r>
    <s v="OOAA"/>
    <s v="Servicio de Salud de Castilla - La Mancha (Sescam)"/>
    <s v="028287/2022"/>
    <x v="1446"/>
    <x v="2"/>
    <s v="Procedimiento negociado sin publicidad"/>
    <s v="No"/>
    <n v="222445"/>
    <n v="220158.36"/>
    <s v="168"/>
    <s v="a"/>
    <s v="1"/>
    <s v="PROCEDIMIENTO ABIERTO O RESTRINGIDO PREVIO DESIERTO O CON OFERTAS INADECUADAS"/>
    <s v="@2022/010991#001"/>
  </r>
  <r>
    <s v="OOAA"/>
    <s v="Servicio de Salud de Castilla - La Mancha (Sescam)"/>
    <s v="004135/2022"/>
    <x v="1442"/>
    <x v="2"/>
    <s v="Procedimiento negociado sin publicidad"/>
    <s v="No"/>
    <n v="222971.65"/>
    <n v="222971.54"/>
    <s v="168"/>
    <s v="a"/>
    <s v="1"/>
    <s v="PROCEDIMIENTO ABIERTO O RESTRINGIDO PREVIO DESIERTO O CON OFERTAS INADECUADAS"/>
    <s v="@2021/010793#002"/>
  </r>
  <r>
    <s v="OOAA"/>
    <s v="Servicio de Salud de Castilla - La Mancha (Sescam)"/>
    <s v="033229/2022"/>
    <x v="1447"/>
    <x v="2"/>
    <s v="Procedimiento Abierto Simplificado"/>
    <s v="No"/>
    <n v="225930.6"/>
    <n v="223608"/>
    <s v=""/>
    <s v=""/>
    <s v=""/>
    <s v=""/>
    <s v="@2022/013906#001"/>
  </r>
  <r>
    <s v="OOAA"/>
    <s v="Servicio de Salud de Castilla - La Mancha (Sescam)"/>
    <s v="030248/2022"/>
    <x v="1448"/>
    <x v="2"/>
    <s v="Procedimiento Abierto Simplificado"/>
    <s v="No"/>
    <n v="263819.5"/>
    <n v="165380.37"/>
    <s v=""/>
    <s v=""/>
    <s v=""/>
    <s v=""/>
    <s v="@2022/013387#001"/>
  </r>
  <r>
    <s v="OOAA"/>
    <s v="Servicio de Salud de Castilla - La Mancha (Sescam)"/>
    <s v="028362/2022"/>
    <x v="1449"/>
    <x v="2"/>
    <s v="Procedimiento Abierto Simplificado"/>
    <s v="No"/>
    <n v="312270.92"/>
    <n v="310514.24"/>
    <s v=""/>
    <s v=""/>
    <s v=""/>
    <s v=""/>
    <s v="@2022/009578#001"/>
  </r>
  <r>
    <s v="OOAA"/>
    <s v="Servicio de Salud de Castilla - La Mancha (Sescam)"/>
    <s v="027374/2022"/>
    <x v="1450"/>
    <x v="2"/>
    <s v="Procedimiento Abierto Simplificado"/>
    <s v="No"/>
    <n v="414080.76"/>
    <n v="393084.51"/>
    <s v=""/>
    <s v=""/>
    <s v=""/>
    <s v=""/>
    <s v="@2021/016150#001"/>
  </r>
  <r>
    <s v="OOAA"/>
    <s v="Servicio de Salud de Castilla - La Mancha (Sescam)"/>
    <s v="028013/2022"/>
    <x v="1451"/>
    <x v="2"/>
    <s v="Procedimiento Abierto Simplificado"/>
    <s v="No"/>
    <n v="445263.06"/>
    <n v="356210.21"/>
    <s v=""/>
    <s v=""/>
    <s v=""/>
    <s v=""/>
    <s v="@2022/009306#001"/>
  </r>
  <r>
    <s v="OOAA"/>
    <s v="Servicio de Salud de Castilla - La Mancha (Sescam)"/>
    <s v="033726/2022"/>
    <x v="1452"/>
    <x v="2"/>
    <s v="Procedimiento Abierto Simplificado"/>
    <s v="No"/>
    <n v="471513.09"/>
    <n v="357767.63"/>
    <s v=""/>
    <s v=""/>
    <s v=""/>
    <s v=""/>
    <s v="@2022/014494#001"/>
  </r>
  <r>
    <s v="OOAA"/>
    <s v="Servicio de Salud de Castilla - La Mancha (Sescam)"/>
    <s v="038408/2022"/>
    <x v="1453"/>
    <x v="2"/>
    <s v="Procedimiento Abierto Simplificado"/>
    <s v="No"/>
    <n v="912375.26"/>
    <n v="752253.39"/>
    <s v=""/>
    <s v=""/>
    <s v=""/>
    <s v=""/>
    <s v="@2022/007199#001"/>
  </r>
  <r>
    <s v="OOAA"/>
    <s v="Servicio de Salud de Castilla - La Mancha (Sescam)"/>
    <s v="030359/2022"/>
    <x v="1454"/>
    <x v="2"/>
    <s v="Emergencia"/>
    <s v="No"/>
    <n v="1245890.23"/>
    <n v="1245890.0900000001"/>
    <s v=""/>
    <s v=""/>
    <s v=""/>
    <s v=""/>
    <s v="2022/015745#001"/>
  </r>
  <r>
    <s v="OOAA"/>
    <s v="Servicio de Salud de Castilla - La Mancha (Sescam)"/>
    <s v="043220/2022"/>
    <x v="1454"/>
    <x v="2"/>
    <s v="Emergencia"/>
    <s v="No"/>
    <n v="1245890.23"/>
    <n v="1245890.23"/>
    <s v=""/>
    <s v=""/>
    <s v=""/>
    <s v=""/>
    <s v="2022/020676#001"/>
  </r>
  <r>
    <s v="OOAA"/>
    <s v="Servicio de Salud de Castilla - La Mancha (Sescam)"/>
    <s v="011736/2022"/>
    <x v="1455"/>
    <x v="2"/>
    <s v="Procedimiento Abierto Simplificado"/>
    <s v="No"/>
    <n v="1671523.65"/>
    <n v="1633003.98"/>
    <s v=""/>
    <s v=""/>
    <s v=""/>
    <s v=""/>
    <s v="@2021/015625#002"/>
  </r>
  <r>
    <s v="OOAA"/>
    <s v="Servicio de Salud de Castilla - La Mancha (Sescam)"/>
    <s v="038114/2022"/>
    <x v="1456"/>
    <x v="2"/>
    <s v="Procedimiento negociado sin publicidad"/>
    <s v="No"/>
    <n v="4751922.04"/>
    <n v="4751922.04"/>
    <s v="168"/>
    <s v="a"/>
    <s v="2"/>
    <s v="EXCLUSIVIDAD TÉCNICA, DE DERECHOS EXCLUSIVOS O ARTÍSTICA_x000a_"/>
    <s v="@2022/006166#001"/>
  </r>
  <r>
    <s v="OOAA"/>
    <s v="Servicio de Salud de Castilla - La Mancha (Sescam)"/>
    <s v="028855/2022"/>
    <x v="1457"/>
    <x v="2"/>
    <s v="Procedimiento negociado sin publicidad"/>
    <s v="No"/>
    <n v="4791097.34"/>
    <n v="4791097.34"/>
    <s v="168"/>
    <s v="a"/>
    <s v="2"/>
    <s v="EXCLUSIVIDAD TÉCNICA, DE DERECHOS EXCLUSIVOS O ARTÍSTICA_x000a_"/>
    <s v="@2022/001598#001"/>
  </r>
  <r>
    <s v="OOAA"/>
    <s v="Servicio de Salud de Castilla - La Mancha (Sescam)"/>
    <s v="004471/2022"/>
    <x v="1458"/>
    <x v="2"/>
    <s v="Procedimiento abierto; multiplicidad de criterios"/>
    <s v="No"/>
    <n v="135913325.69"/>
    <n v="116207523.63"/>
    <s v=""/>
    <s v=""/>
    <s v=""/>
    <s v=""/>
    <s v="@2021/010789#001"/>
  </r>
  <r>
    <s v="OOAA"/>
    <s v="Instituto de la Mujer"/>
    <s v="000909/2022"/>
    <x v="1459"/>
    <x v="3"/>
    <s v="Basado en un Acuerdo Marco"/>
    <s v="No"/>
    <n v="152.46"/>
    <n v="152.46"/>
    <s v=""/>
    <s v=""/>
    <s v=""/>
    <s v=""/>
    <s v="2022/000704"/>
  </r>
  <r>
    <s v="OOAA"/>
    <s v="Instituto de la Mujer"/>
    <s v="000913/2022"/>
    <x v="1460"/>
    <x v="3"/>
    <s v="Basado en un Acuerdo Marco"/>
    <s v="No"/>
    <n v="152.46"/>
    <n v="152.46"/>
    <s v=""/>
    <s v=""/>
    <s v=""/>
    <s v=""/>
    <s v="2022/000703"/>
  </r>
  <r>
    <s v="OOAA"/>
    <s v="Instituto de la Mujer"/>
    <s v="000914/2022"/>
    <x v="1461"/>
    <x v="3"/>
    <s v="Basado en un Acuerdo Marco"/>
    <s v="No"/>
    <n v="292.82"/>
    <n v="292.82"/>
    <s v=""/>
    <s v=""/>
    <s v=""/>
    <s v=""/>
    <s v="2022/000701"/>
  </r>
  <r>
    <s v="OOAA"/>
    <s v="Instituto de la Mujer"/>
    <s v="000908/2022"/>
    <x v="1462"/>
    <x v="3"/>
    <s v="Basado en un Acuerdo Marco"/>
    <s v="No"/>
    <n v="673.97"/>
    <n v="673.97"/>
    <s v=""/>
    <s v=""/>
    <s v=""/>
    <s v=""/>
    <s v="2022/000706"/>
  </r>
  <r>
    <s v="OOAA"/>
    <s v="Instituto de la Mujer"/>
    <s v="014544/2022"/>
    <x v="1463"/>
    <x v="3"/>
    <s v="Basado en un Acuerdo Marco"/>
    <s v="No"/>
    <n v="1700"/>
    <n v="1700"/>
    <s v=""/>
    <s v=""/>
    <s v=""/>
    <s v=""/>
    <s v="2022/005035"/>
  </r>
  <r>
    <s v="OOAA"/>
    <s v="Instituto de la Mujer"/>
    <s v="044335/2022"/>
    <x v="1464"/>
    <x v="3"/>
    <s v="Basado en un Acuerdo Marco"/>
    <s v="No"/>
    <n v="5600"/>
    <n v="5600"/>
    <s v=""/>
    <s v=""/>
    <s v=""/>
    <s v=""/>
    <s v="2022/020732"/>
  </r>
  <r>
    <s v="OOAA"/>
    <s v="Instituto de la Mujer"/>
    <s v="033872/2022"/>
    <x v="1465"/>
    <x v="3"/>
    <s v="Basado en un Acuerdo Marco"/>
    <s v="No"/>
    <n v="10500"/>
    <n v="10500"/>
    <s v=""/>
    <s v=""/>
    <s v=""/>
    <s v=""/>
    <s v="2022/015509"/>
  </r>
  <r>
    <s v="OOAA"/>
    <s v="Instituto de la Mujer"/>
    <s v="043194/2022"/>
    <x v="1466"/>
    <x v="3"/>
    <s v="Basado en un Acuerdo Marco"/>
    <s v="No"/>
    <n v="11025"/>
    <n v="11025"/>
    <s v=""/>
    <s v=""/>
    <s v=""/>
    <s v=""/>
    <s v="2022/019172"/>
  </r>
  <r>
    <s v="OOAA"/>
    <s v="Instituto Regional de Investigacion y Desarrollo Agroalimentario y Forestal de Castilla-La Mancha (IRIAF)"/>
    <s v="001610/2022"/>
    <x v="1467"/>
    <x v="3"/>
    <s v="Basado en un Acuerdo Marco"/>
    <s v="No"/>
    <n v="1219.68"/>
    <n v="1219.68"/>
    <s v=""/>
    <s v=""/>
    <s v=""/>
    <s v=""/>
    <s v="2022/001447"/>
  </r>
  <r>
    <s v="OOAA"/>
    <s v="Instituto Regional de Investigacion y Desarrollo Agroalimentario y Forestal de Castilla-La Mancha (IRIAF)"/>
    <s v="043081/2022"/>
    <x v="1468"/>
    <x v="3"/>
    <s v="Basado en un Acuerdo Marco"/>
    <s v="No"/>
    <n v="12000"/>
    <n v="12000"/>
    <s v=""/>
    <s v=""/>
    <s v=""/>
    <s v=""/>
    <s v="2022/019876"/>
  </r>
  <r>
    <s v="OOAA"/>
    <s v="Instituto Regional de Investigacion y Desarrollo Agroalimentario y Forestal de Castilla-La Mancha (IRIAF)"/>
    <s v="004001/2022"/>
    <x v="1469"/>
    <x v="3"/>
    <s v="Basado en un Acuerdo Marco"/>
    <s v="No"/>
    <n v="36300"/>
    <n v="36300"/>
    <s v=""/>
    <s v=""/>
    <s v=""/>
    <s v=""/>
    <s v="2022/001925"/>
  </r>
  <r>
    <s v="OOAA"/>
    <s v="Instituto Regional de Investigacion y Desarrollo Agroalimentario y Forestal de Castilla-La Mancha (IRIAF)"/>
    <s v="003999/2022"/>
    <x v="1470"/>
    <x v="3"/>
    <s v="Basado en un Acuerdo Marco"/>
    <s v="No"/>
    <n v="147499"/>
    <n v="147499"/>
    <s v=""/>
    <s v=""/>
    <s v=""/>
    <s v=""/>
    <s v="2022/001776"/>
  </r>
  <r>
    <s v="OOAA"/>
    <s v="Instituto Regional de Investigacion y Desarrollo Agroalimentario y Forestal de Castilla-La Mancha (IRIAF)"/>
    <s v="004004/2022"/>
    <x v="1471"/>
    <x v="3"/>
    <s v="Basado en un Acuerdo Marco"/>
    <s v="No"/>
    <n v="252236.6"/>
    <n v="252236.6"/>
    <s v=""/>
    <s v=""/>
    <s v=""/>
    <s v=""/>
    <s v="2022/001942"/>
  </r>
  <r>
    <s v="OOAA"/>
    <s v="Instituto Regional de Investigacion y Desarrollo Agroalimentario y Forestal de Castilla-La Mancha (IRIAF)"/>
    <s v="007795/2022"/>
    <x v="1472"/>
    <x v="3"/>
    <s v="Basado en un Acuerdo Marco"/>
    <s v="No"/>
    <n v="266200"/>
    <n v="266200"/>
    <s v=""/>
    <s v=""/>
    <s v=""/>
    <s v=""/>
    <s v="2022/002866"/>
  </r>
  <r>
    <s v="OOAA"/>
    <s v="Instituto Regional de Investigacion y Desarrollo Agroalimentario y Forestal de Castilla-La Mancha (IRIAF)"/>
    <s v="023267/2022"/>
    <x v="1473"/>
    <x v="3"/>
    <s v="Procedimiento abierto; multiplicidad de criterios"/>
    <s v="No"/>
    <n v="595559.56999999995"/>
    <n v="551786.62"/>
    <s v=""/>
    <s v=""/>
    <s v=""/>
    <s v=""/>
    <s v="@2022/001947"/>
  </r>
  <r>
    <s v="OOAA"/>
    <s v="Servicio de Salud de Castilla - La Mancha (Sescam)"/>
    <s v="000975/2022"/>
    <x v="1474"/>
    <x v="3"/>
    <s v="Procedimiento abierto; multiplicidad de criterios"/>
    <s v="Sí"/>
    <n v="0"/>
    <n v="0"/>
    <s v=""/>
    <s v=""/>
    <s v=""/>
    <s v=""/>
    <s v="@2020/001425"/>
  </r>
  <r>
    <s v="OOAA"/>
    <s v="Servicio de Salud de Castilla - La Mancha (Sescam)"/>
    <s v="000986/2022"/>
    <x v="1475"/>
    <x v="3"/>
    <s v="Procedimiento abierto; multiplicidad de criterios"/>
    <s v="Sí"/>
    <n v="0"/>
    <n v="0"/>
    <s v=""/>
    <s v=""/>
    <s v=""/>
    <s v=""/>
    <s v="@2020/001445"/>
  </r>
  <r>
    <s v="OOAA"/>
    <s v="Servicio de Salud de Castilla - La Mancha (Sescam)"/>
    <s v="001306/2022"/>
    <x v="1476"/>
    <x v="3"/>
    <s v="Procedimiento abierto; multiplicidad de criterios"/>
    <s v="Sí"/>
    <n v="0"/>
    <n v="0"/>
    <s v=""/>
    <s v=""/>
    <s v=""/>
    <s v=""/>
    <s v="@2020/001168"/>
  </r>
  <r>
    <s v="OOAA"/>
    <s v="Servicio de Salud de Castilla - La Mancha (Sescam)"/>
    <s v="001411/2022"/>
    <x v="1475"/>
    <x v="3"/>
    <s v="Procedimiento abierto; multiplicidad de criterios"/>
    <s v="Sí"/>
    <n v="0"/>
    <n v="0"/>
    <s v=""/>
    <s v=""/>
    <s v=""/>
    <s v=""/>
    <s v="@2020/001445"/>
  </r>
  <r>
    <s v="OOAA"/>
    <s v="Servicio de Salud de Castilla - La Mancha (Sescam)"/>
    <s v="003781/2022"/>
    <x v="1474"/>
    <x v="3"/>
    <s v="Procedimiento abierto; multiplicidad de criterios"/>
    <s v="Sí"/>
    <n v="0"/>
    <n v="0"/>
    <s v=""/>
    <s v=""/>
    <s v=""/>
    <s v=""/>
    <s v="@2020/001425"/>
  </r>
  <r>
    <s v="OOAA"/>
    <s v="Servicio de Salud de Castilla - La Mancha (Sescam)"/>
    <s v="003783/2022"/>
    <x v="1474"/>
    <x v="3"/>
    <s v="Procedimiento abierto; multiplicidad de criterios"/>
    <s v="Sí"/>
    <n v="0"/>
    <n v="0"/>
    <s v=""/>
    <s v=""/>
    <s v=""/>
    <s v=""/>
    <s v="@2020/001425"/>
  </r>
  <r>
    <s v="OOAA"/>
    <s v="Servicio de Salud de Castilla - La Mancha (Sescam)"/>
    <s v="003785/2022"/>
    <x v="1474"/>
    <x v="3"/>
    <s v="Procedimiento abierto; multiplicidad de criterios"/>
    <s v="Sí"/>
    <n v="0"/>
    <n v="0"/>
    <s v=""/>
    <s v=""/>
    <s v=""/>
    <s v=""/>
    <s v="@2020/001425"/>
  </r>
  <r>
    <s v="OOAA"/>
    <s v="Servicio de Salud de Castilla - La Mancha (Sescam)"/>
    <s v="003786/2022"/>
    <x v="1474"/>
    <x v="3"/>
    <s v="Procedimiento abierto; multiplicidad de criterios"/>
    <s v="Sí"/>
    <n v="0"/>
    <n v="0"/>
    <s v=""/>
    <s v=""/>
    <s v=""/>
    <s v=""/>
    <s v="@2020/001425"/>
  </r>
  <r>
    <s v="OOAA"/>
    <s v="Servicio de Salud de Castilla - La Mancha (Sescam)"/>
    <s v="003787/2022"/>
    <x v="1474"/>
    <x v="3"/>
    <s v="Procedimiento abierto; multiplicidad de criterios"/>
    <s v="Sí"/>
    <n v="0"/>
    <n v="0"/>
    <s v=""/>
    <s v=""/>
    <s v=""/>
    <s v=""/>
    <s v="@2020/001425"/>
  </r>
  <r>
    <s v="OOAA"/>
    <s v="Servicio de Salud de Castilla - La Mancha (Sescam)"/>
    <s v="004427/2022"/>
    <x v="1476"/>
    <x v="3"/>
    <s v="Procedimiento abierto; multiplicidad de criterios"/>
    <s v="Sí"/>
    <n v="0"/>
    <n v="0"/>
    <s v=""/>
    <s v=""/>
    <s v=""/>
    <s v=""/>
    <s v="@2020/001168"/>
  </r>
  <r>
    <s v="OOAA"/>
    <s v="Servicio de Salud de Castilla - La Mancha (Sescam)"/>
    <s v="004435/2022"/>
    <x v="1476"/>
    <x v="3"/>
    <s v="Procedimiento abierto; multiplicidad de criterios"/>
    <s v="Sí"/>
    <n v="0"/>
    <n v="0"/>
    <s v=""/>
    <s v=""/>
    <s v=""/>
    <s v=""/>
    <s v="@2020/001168"/>
  </r>
  <r>
    <s v="OOAA"/>
    <s v="Servicio de Salud de Castilla - La Mancha (Sescam)"/>
    <s v="008281/2022"/>
    <x v="1476"/>
    <x v="3"/>
    <s v="Procedimiento abierto; multiplicidad de criterios"/>
    <s v="Sí"/>
    <n v="0"/>
    <n v="0"/>
    <s v=""/>
    <s v=""/>
    <s v=""/>
    <s v=""/>
    <s v="@2020/001168"/>
  </r>
  <r>
    <s v="OOAA"/>
    <s v="Servicio de Salud de Castilla - La Mancha (Sescam)"/>
    <s v="008283/2022"/>
    <x v="1476"/>
    <x v="3"/>
    <s v="Procedimiento abierto; multiplicidad de criterios"/>
    <s v="Sí"/>
    <n v="0"/>
    <n v="0"/>
    <s v=""/>
    <s v=""/>
    <s v=""/>
    <s v=""/>
    <s v="@2020/001168"/>
  </r>
  <r>
    <s v="OOAA"/>
    <s v="Servicio de Salud de Castilla - La Mancha (Sescam)"/>
    <s v="008580/2022"/>
    <x v="1475"/>
    <x v="3"/>
    <s v="Procedimiento abierto; multiplicidad de criterios"/>
    <s v="Sí"/>
    <n v="0"/>
    <n v="0"/>
    <s v=""/>
    <s v=""/>
    <s v=""/>
    <s v=""/>
    <s v="@2020/001445"/>
  </r>
  <r>
    <s v="OOAA"/>
    <s v="Servicio de Salud de Castilla - La Mancha (Sescam)"/>
    <s v="008581/2022"/>
    <x v="1475"/>
    <x v="3"/>
    <s v="Procedimiento abierto; multiplicidad de criterios"/>
    <s v="Sí"/>
    <n v="0"/>
    <n v="0"/>
    <s v=""/>
    <s v=""/>
    <s v=""/>
    <s v=""/>
    <s v="@2020/001445"/>
  </r>
  <r>
    <s v="OOAA"/>
    <s v="Servicio de Salud de Castilla - La Mancha (Sescam)"/>
    <s v="012129/2022"/>
    <x v="1476"/>
    <x v="3"/>
    <s v="Procedimiento abierto; multiplicidad de criterios"/>
    <s v="Sí"/>
    <n v="0"/>
    <n v="0"/>
    <s v=""/>
    <s v=""/>
    <s v=""/>
    <s v=""/>
    <s v="@2020/001168"/>
  </r>
  <r>
    <s v="OOAA"/>
    <s v="Servicio de Salud de Castilla - La Mancha (Sescam)"/>
    <s v="012211/2022"/>
    <x v="1477"/>
    <x v="3"/>
    <s v="Procedimiento abierto; multiplicidad de criterios"/>
    <s v="Sí"/>
    <n v="0"/>
    <n v="0"/>
    <s v=""/>
    <s v=""/>
    <s v=""/>
    <s v=""/>
    <s v="@2021/008752"/>
  </r>
  <r>
    <s v="OOAA"/>
    <s v="Servicio de Salud de Castilla - La Mancha (Sescam)"/>
    <s v="014458/2022"/>
    <x v="1477"/>
    <x v="3"/>
    <s v="Procedimiento abierto; multiplicidad de criterios"/>
    <s v="Sí"/>
    <n v="0"/>
    <n v="0"/>
    <s v=""/>
    <s v=""/>
    <s v=""/>
    <s v=""/>
    <s v="@2021/008752"/>
  </r>
  <r>
    <s v="OOAA"/>
    <s v="Servicio de Salud de Castilla - La Mancha (Sescam)"/>
    <s v="014475/2022"/>
    <x v="1477"/>
    <x v="3"/>
    <s v="Procedimiento abierto; multiplicidad de criterios"/>
    <s v="Sí"/>
    <n v="0"/>
    <n v="0"/>
    <s v=""/>
    <s v=""/>
    <s v=""/>
    <s v=""/>
    <s v="@2021/008752"/>
  </r>
  <r>
    <s v="OOAA"/>
    <s v="Servicio de Salud de Castilla - La Mancha (Sescam)"/>
    <s v="014484/2022"/>
    <x v="1477"/>
    <x v="3"/>
    <s v="Procedimiento abierto; multiplicidad de criterios"/>
    <s v="Sí"/>
    <n v="0"/>
    <n v="0"/>
    <s v=""/>
    <s v=""/>
    <s v=""/>
    <s v=""/>
    <s v="@2021/008752"/>
  </r>
  <r>
    <s v="OOAA"/>
    <s v="Servicio de Salud de Castilla - La Mancha (Sescam)"/>
    <s v="014485/2022"/>
    <x v="1477"/>
    <x v="3"/>
    <s v="Procedimiento abierto; multiplicidad de criterios"/>
    <s v="Sí"/>
    <n v="0"/>
    <n v="0"/>
    <s v=""/>
    <s v=""/>
    <s v=""/>
    <s v=""/>
    <s v="@2021/008752"/>
  </r>
  <r>
    <s v="OOAA"/>
    <s v="Servicio de Salud de Castilla - La Mancha (Sescam)"/>
    <s v="014891/2022"/>
    <x v="1476"/>
    <x v="3"/>
    <s v="Procedimiento abierto; multiplicidad de criterios"/>
    <s v="Sí"/>
    <n v="0"/>
    <n v="0"/>
    <s v=""/>
    <s v=""/>
    <s v=""/>
    <s v=""/>
    <s v="@2020/001168"/>
  </r>
  <r>
    <s v="OOAA"/>
    <s v="Servicio de Salud de Castilla - La Mancha (Sescam)"/>
    <s v="017513/2022"/>
    <x v="1474"/>
    <x v="3"/>
    <s v="Procedimiento abierto; multiplicidad de criterios"/>
    <s v="Sí"/>
    <n v="0"/>
    <n v="0"/>
    <s v=""/>
    <s v=""/>
    <s v=""/>
    <s v=""/>
    <s v="@2020/001425"/>
  </r>
  <r>
    <s v="OOAA"/>
    <s v="Servicio de Salud de Castilla - La Mancha (Sescam)"/>
    <s v="028853/2022"/>
    <x v="1475"/>
    <x v="3"/>
    <s v="Procedimiento abierto; multiplicidad de criterios"/>
    <s v="Sí"/>
    <n v="0"/>
    <n v="0"/>
    <s v=""/>
    <s v=""/>
    <s v=""/>
    <s v=""/>
    <s v="@2020/001445"/>
  </r>
  <r>
    <s v="OOAA"/>
    <s v="Servicio de Salud de Castilla - La Mancha (Sescam)"/>
    <s v="033747/2022"/>
    <x v="1478"/>
    <x v="3"/>
    <s v="Procedimiento abierto; multiplicidad de criterios"/>
    <s v="Sí"/>
    <n v="0"/>
    <n v="0"/>
    <s v=""/>
    <s v=""/>
    <s v=""/>
    <s v=""/>
    <s v="@2021/016105"/>
  </r>
  <r>
    <s v="OOAA"/>
    <s v="Servicio de Salud de Castilla - La Mancha (Sescam)"/>
    <s v="033901/2022"/>
    <x v="1478"/>
    <x v="3"/>
    <s v="Procedimiento abierto; multiplicidad de criterios"/>
    <s v="Sí"/>
    <n v="0"/>
    <n v="0"/>
    <s v=""/>
    <s v=""/>
    <s v=""/>
    <s v=""/>
    <s v="@2021/016105"/>
  </r>
  <r>
    <s v="OOAA"/>
    <s v="Servicio de Salud de Castilla - La Mancha (Sescam)"/>
    <s v="034184/2022"/>
    <x v="1475"/>
    <x v="3"/>
    <s v="Procedimiento abierto; multiplicidad de criterios"/>
    <s v="Sí"/>
    <n v="0"/>
    <n v="0"/>
    <s v=""/>
    <s v=""/>
    <s v=""/>
    <s v=""/>
    <s v="@2020/001445"/>
  </r>
  <r>
    <s v="OOAA"/>
    <s v="Servicio de Salud de Castilla - La Mancha (Sescam)"/>
    <s v="034271/2022"/>
    <x v="1478"/>
    <x v="3"/>
    <s v="Procedimiento abierto; multiplicidad de criterios"/>
    <s v="Sí"/>
    <n v="0"/>
    <n v="0"/>
    <s v=""/>
    <s v=""/>
    <s v=""/>
    <s v=""/>
    <s v="@2021/016105"/>
  </r>
  <r>
    <s v="OOAA"/>
    <s v="Servicio de Salud de Castilla - La Mancha (Sescam)"/>
    <s v="036672/2022"/>
    <x v="1478"/>
    <x v="3"/>
    <s v="Procedimiento abierto; multiplicidad de criterios"/>
    <s v="Sí"/>
    <n v="0"/>
    <n v="0"/>
    <s v=""/>
    <s v=""/>
    <s v=""/>
    <s v=""/>
    <s v="@2021/016105"/>
  </r>
  <r>
    <s v="OOAA"/>
    <s v="Servicio de Salud de Castilla - La Mancha (Sescam)"/>
    <s v="037925/2022"/>
    <x v="1478"/>
    <x v="3"/>
    <s v="Procedimiento abierto; multiplicidad de criterios"/>
    <s v="Sí"/>
    <n v="0"/>
    <n v="0"/>
    <s v=""/>
    <s v=""/>
    <s v=""/>
    <s v=""/>
    <s v="@2021/016105"/>
  </r>
  <r>
    <s v="OOAA"/>
    <s v="Servicio de Salud de Castilla - La Mancha (Sescam)"/>
    <s v="039113/2022"/>
    <x v="1478"/>
    <x v="3"/>
    <s v="Procedimiento abierto; multiplicidad de criterios"/>
    <s v="Sí"/>
    <n v="0"/>
    <n v="0"/>
    <s v=""/>
    <s v=""/>
    <s v=""/>
    <s v=""/>
    <s v="@2021/016105"/>
  </r>
  <r>
    <s v="OOAA"/>
    <s v="Servicio de Salud de Castilla - La Mancha (Sescam)"/>
    <s v="043180/2022"/>
    <x v="1478"/>
    <x v="3"/>
    <s v="Procedimiento abierto; multiplicidad de criterios"/>
    <s v="Sí"/>
    <n v="0"/>
    <n v="0"/>
    <s v=""/>
    <s v=""/>
    <s v=""/>
    <s v=""/>
    <s v="@2021/016105"/>
  </r>
  <r>
    <s v="OOAA"/>
    <s v="Servicio de Salud de Castilla - La Mancha (Sescam)"/>
    <s v="043184/2022"/>
    <x v="1478"/>
    <x v="3"/>
    <s v="Procedimiento abierto; multiplicidad de criterios"/>
    <s v="Sí"/>
    <n v="0"/>
    <n v="0"/>
    <s v=""/>
    <s v=""/>
    <s v=""/>
    <s v=""/>
    <s v="@2021/016105"/>
  </r>
  <r>
    <s v="OOAA"/>
    <s v="Servicio de Salud de Castilla - La Mancha (Sescam)"/>
    <s v="045323/2022"/>
    <x v="1475"/>
    <x v="3"/>
    <s v="Procedimiento abierto; multiplicidad de criterios"/>
    <s v="Sí"/>
    <n v="0"/>
    <n v="0"/>
    <s v=""/>
    <s v=""/>
    <s v=""/>
    <s v=""/>
    <s v="@2020/001445"/>
  </r>
  <r>
    <s v="OOAA"/>
    <s v="Servicio de Salud de Castilla - La Mancha (Sescam)"/>
    <s v="047499/2022"/>
    <x v="1477"/>
    <x v="3"/>
    <s v="Procedimiento abierto; multiplicidad de criterios"/>
    <s v="Sí"/>
    <n v="0"/>
    <n v="0"/>
    <s v=""/>
    <s v=""/>
    <s v=""/>
    <s v=""/>
    <s v="@2021/008752"/>
  </r>
  <r>
    <s v="OOAA"/>
    <s v="Servicio de Salud de Castilla - La Mancha (Sescam)"/>
    <s v="037539/2022"/>
    <x v="1479"/>
    <x v="3"/>
    <s v="Procedimiento abierto; multiplicidad de criterios"/>
    <s v="No"/>
    <n v="1.35"/>
    <n v="1.35"/>
    <s v=""/>
    <s v=""/>
    <s v=""/>
    <s v=""/>
    <s v="2018/003422"/>
  </r>
  <r>
    <s v="OOAA"/>
    <s v="Servicio de Salud de Castilla - La Mancha (Sescam)"/>
    <s v="003717/2022"/>
    <x v="1480"/>
    <x v="3"/>
    <s v="Basado en un Acuerdo Marco"/>
    <s v="No"/>
    <n v="47.54"/>
    <n v="47.54"/>
    <s v=""/>
    <s v=""/>
    <s v=""/>
    <s v=""/>
    <s v="2022/001223"/>
  </r>
  <r>
    <s v="OOAA"/>
    <s v="Servicio de Salud de Castilla - La Mancha (Sescam)"/>
    <s v="014551/2022"/>
    <x v="1481"/>
    <x v="3"/>
    <s v="Procedimiento abierto; multiplicidad de criterios"/>
    <s v="No"/>
    <n v="200.86"/>
    <n v="119.79"/>
    <s v=""/>
    <s v=""/>
    <s v=""/>
    <s v=""/>
    <s v="@2021/000316"/>
  </r>
  <r>
    <s v="OOAA"/>
    <s v="Servicio de Salud de Castilla - La Mancha (Sescam)"/>
    <s v="014571/2022"/>
    <x v="1481"/>
    <x v="3"/>
    <s v="Procedimiento abierto; multiplicidad de criterios"/>
    <s v="No"/>
    <n v="200.86"/>
    <n v="130.68"/>
    <s v=""/>
    <s v=""/>
    <s v=""/>
    <s v=""/>
    <s v="@2021/000316"/>
  </r>
  <r>
    <s v="OOAA"/>
    <s v="Servicio de Salud de Castilla - La Mancha (Sescam)"/>
    <s v="028172/2022"/>
    <x v="1482"/>
    <x v="3"/>
    <s v="Basado en un Acuerdo Marco"/>
    <s v="No"/>
    <n v="338.87"/>
    <n v="338.87"/>
    <s v=""/>
    <s v=""/>
    <s v=""/>
    <s v=""/>
    <s v="2022/012707"/>
  </r>
  <r>
    <s v="OOAA"/>
    <s v="Servicio de Salud de Castilla - La Mancha (Sescam)"/>
    <s v="003748/2022"/>
    <x v="1483"/>
    <x v="3"/>
    <s v="Basado en un Acuerdo Marco"/>
    <s v="No"/>
    <n v="421.2"/>
    <n v="421.2"/>
    <s v=""/>
    <s v=""/>
    <s v=""/>
    <s v=""/>
    <s v="2022/001135"/>
  </r>
  <r>
    <s v="OOAA"/>
    <s v="Servicio de Salud de Castilla - La Mancha (Sescam)"/>
    <s v="001077/2022"/>
    <x v="1484"/>
    <x v="3"/>
    <s v="Basado en un Acuerdo Marco"/>
    <s v="No"/>
    <n v="838.53"/>
    <n v="838.53"/>
    <s v=""/>
    <s v=""/>
    <s v=""/>
    <s v=""/>
    <s v="2022/000838"/>
  </r>
  <r>
    <s v="OOAA"/>
    <s v="Servicio de Salud de Castilla - La Mancha (Sescam)"/>
    <s v="001078/2022"/>
    <x v="1484"/>
    <x v="3"/>
    <s v="Basado en un Acuerdo Marco"/>
    <s v="No"/>
    <n v="946.83"/>
    <n v="946.83"/>
    <s v=""/>
    <s v=""/>
    <s v=""/>
    <s v=""/>
    <s v="2022/000838"/>
  </r>
  <r>
    <s v="OOAA"/>
    <s v="Servicio de Salud de Castilla - La Mancha (Sescam)"/>
    <s v="022798/2022"/>
    <x v="1485"/>
    <x v="3"/>
    <s v="Basado en un Acuerdo Marco"/>
    <s v="No"/>
    <n v="954.8"/>
    <n v="462"/>
    <s v=""/>
    <s v=""/>
    <s v=""/>
    <s v=""/>
    <s v="@2022/000778"/>
  </r>
  <r>
    <s v="OOAA"/>
    <s v="Servicio de Salud de Castilla - La Mancha (Sescam)"/>
    <s v="022770/2022"/>
    <x v="1486"/>
    <x v="3"/>
    <s v="Basado en un Acuerdo Marco"/>
    <s v="No"/>
    <n v="957.35"/>
    <n v="478.68"/>
    <s v=""/>
    <s v=""/>
    <s v=""/>
    <s v=""/>
    <s v="@2022/000776"/>
  </r>
  <r>
    <s v="OOAA"/>
    <s v="Servicio de Salud de Castilla - La Mancha (Sescam)"/>
    <s v="014550/2022"/>
    <x v="1481"/>
    <x v="3"/>
    <s v="Procedimiento abierto; multiplicidad de criterios"/>
    <s v="No"/>
    <n v="1316.48"/>
    <n v="672.76"/>
    <s v=""/>
    <s v=""/>
    <s v=""/>
    <s v=""/>
    <s v="@2021/000316"/>
  </r>
  <r>
    <s v="OOAA"/>
    <s v="Servicio de Salud de Castilla - La Mancha (Sescam)"/>
    <s v="001076/2022"/>
    <x v="1484"/>
    <x v="3"/>
    <s v="Basado en un Acuerdo Marco"/>
    <s v="No"/>
    <n v="1677.06"/>
    <n v="1677.06"/>
    <s v=""/>
    <s v=""/>
    <s v=""/>
    <s v=""/>
    <s v="2022/000838"/>
  </r>
  <r>
    <s v="OOAA"/>
    <s v="Servicio de Salud de Castilla - La Mancha (Sescam)"/>
    <s v="022885/2022"/>
    <x v="1487"/>
    <x v="3"/>
    <s v="Basado en un Acuerdo Marco"/>
    <s v="No"/>
    <n v="1829.52"/>
    <n v="1829.52"/>
    <s v=""/>
    <s v=""/>
    <s v=""/>
    <s v=""/>
    <s v="2022/001444"/>
  </r>
  <r>
    <s v="OOAA"/>
    <s v="Servicio de Salud de Castilla - La Mancha (Sescam)"/>
    <s v="001075/2022"/>
    <x v="1484"/>
    <x v="3"/>
    <s v="Basado en un Acuerdo Marco"/>
    <s v="No"/>
    <n v="1837.38"/>
    <n v="1837.38"/>
    <s v=""/>
    <s v=""/>
    <s v=""/>
    <s v=""/>
    <s v="2022/000838"/>
  </r>
  <r>
    <s v="OOAA"/>
    <s v="Servicio de Salud de Castilla - La Mancha (Sescam)"/>
    <s v="044667/2022"/>
    <x v="1488"/>
    <x v="3"/>
    <s v="Basado en un Acuerdo Marco"/>
    <s v="No"/>
    <n v="1963.67"/>
    <n v="1848"/>
    <s v=""/>
    <s v=""/>
    <s v=""/>
    <s v=""/>
    <s v="2022/015404"/>
  </r>
  <r>
    <s v="OOAA"/>
    <s v="Servicio de Salud de Castilla - La Mancha (Sescam)"/>
    <s v="030113/2022"/>
    <x v="1489"/>
    <x v="3"/>
    <s v="Basado en un Acuerdo Marco"/>
    <s v="No"/>
    <n v="2080"/>
    <n v="2080"/>
    <s v=""/>
    <s v=""/>
    <s v=""/>
    <s v=""/>
    <s v="2022/015433"/>
  </r>
  <r>
    <s v="OOAA"/>
    <s v="Servicio de Salud de Castilla - La Mancha (Sescam)"/>
    <s v="030261/2022"/>
    <x v="1490"/>
    <x v="3"/>
    <s v="Basado en un Acuerdo Marco"/>
    <s v="No"/>
    <n v="2240.7399999999998"/>
    <n v="2240.7399999999998"/>
    <s v=""/>
    <s v=""/>
    <s v=""/>
    <s v=""/>
    <s v="2022/014084"/>
  </r>
  <r>
    <s v="OOAA"/>
    <s v="Servicio de Salud de Castilla - La Mancha (Sescam)"/>
    <s v="043199/2022"/>
    <x v="1491"/>
    <x v="3"/>
    <s v="Basado en un Acuerdo Marco"/>
    <s v="No"/>
    <n v="2240.7399999999998"/>
    <n v="2240.7399999999998"/>
    <s v=""/>
    <s v=""/>
    <s v=""/>
    <s v=""/>
    <s v="2022/018906"/>
  </r>
  <r>
    <s v="OOAA"/>
    <s v="Servicio de Salud de Castilla - La Mancha (Sescam)"/>
    <s v="001079/2022"/>
    <x v="1484"/>
    <x v="3"/>
    <s v="Basado en un Acuerdo Marco"/>
    <s v="No"/>
    <n v="2479.29"/>
    <n v="2479.29"/>
    <s v=""/>
    <s v=""/>
    <s v=""/>
    <s v=""/>
    <s v="2022/000838"/>
  </r>
  <r>
    <s v="OOAA"/>
    <s v="Servicio de Salud de Castilla - La Mancha (Sescam)"/>
    <s v="001568/2022"/>
    <x v="1492"/>
    <x v="3"/>
    <s v="Basado en un Acuerdo Marco"/>
    <s v="No"/>
    <n v="2641.6"/>
    <n v="2641.6"/>
    <s v=""/>
    <s v=""/>
    <s v=""/>
    <s v=""/>
    <s v="2022/001062"/>
  </r>
  <r>
    <s v="OOAA"/>
    <s v="Servicio de Salud de Castilla - La Mancha (Sescam)"/>
    <s v="004309/2022"/>
    <x v="1493"/>
    <x v="3"/>
    <s v="Basado en un Acuerdo Marco"/>
    <s v="No"/>
    <n v="2641.6"/>
    <n v="2641.6"/>
    <s v=""/>
    <s v=""/>
    <s v=""/>
    <s v=""/>
    <s v="2022/001535"/>
  </r>
  <r>
    <s v="OOAA"/>
    <s v="Servicio de Salud de Castilla - La Mancha (Sescam)"/>
    <s v="014576/2022"/>
    <x v="1481"/>
    <x v="3"/>
    <s v="Procedimiento abierto; multiplicidad de criterios"/>
    <s v="No"/>
    <n v="2648.44"/>
    <n v="1068.67"/>
    <s v=""/>
    <s v=""/>
    <s v=""/>
    <s v=""/>
    <s v="@2021/000316"/>
  </r>
  <r>
    <s v="OOAA"/>
    <s v="Servicio de Salud de Castilla - La Mancha (Sescam)"/>
    <s v="014574/2022"/>
    <x v="1481"/>
    <x v="3"/>
    <s v="Procedimiento abierto; multiplicidad de criterios"/>
    <s v="No"/>
    <n v="2657.16"/>
    <n v="1023.66"/>
    <s v=""/>
    <s v=""/>
    <s v=""/>
    <s v=""/>
    <s v="@2021/000316"/>
  </r>
  <r>
    <s v="OOAA"/>
    <s v="Servicio de Salud de Castilla - La Mancha (Sescam)"/>
    <s v="014554/2022"/>
    <x v="1481"/>
    <x v="3"/>
    <s v="Procedimiento abierto; multiplicidad de criterios"/>
    <s v="No"/>
    <n v="2904"/>
    <n v="2831.4"/>
    <s v=""/>
    <s v=""/>
    <s v=""/>
    <s v=""/>
    <s v="@2021/000316"/>
  </r>
  <r>
    <s v="OOAA"/>
    <s v="Servicio de Salud de Castilla - La Mancha (Sescam)"/>
    <s v="033898/2022"/>
    <x v="1494"/>
    <x v="3"/>
    <s v="Procedimiento Abierto Simplificado"/>
    <s v="No"/>
    <n v="2928.2"/>
    <n v="2459.69"/>
    <s v=""/>
    <s v=""/>
    <s v=""/>
    <s v=""/>
    <s v="@2022/013736"/>
  </r>
  <r>
    <s v="OOAA"/>
    <s v="Servicio de Salud de Castilla - La Mancha (Sescam)"/>
    <s v="038435/2022"/>
    <x v="1495"/>
    <x v="3"/>
    <s v="Basado en un Acuerdo Marco"/>
    <s v="No"/>
    <n v="2995.2"/>
    <n v="2995.2"/>
    <s v=""/>
    <s v=""/>
    <s v=""/>
    <s v=""/>
    <s v="2022/017502"/>
  </r>
  <r>
    <s v="OOAA"/>
    <s v="Servicio de Salud de Castilla - La Mancha (Sescam)"/>
    <s v="033902/2022"/>
    <x v="1494"/>
    <x v="3"/>
    <s v="Procedimiento Abierto Simplificado"/>
    <s v="No"/>
    <n v="3146"/>
    <n v="3146"/>
    <s v=""/>
    <s v=""/>
    <s v=""/>
    <s v=""/>
    <s v="@2022/013736"/>
  </r>
  <r>
    <s v="OOAA"/>
    <s v="Servicio de Salud de Castilla - La Mancha (Sescam)"/>
    <s v="007780/2022"/>
    <x v="1496"/>
    <x v="3"/>
    <s v="Basado en un Acuerdo Marco"/>
    <s v="No"/>
    <n v="3194.4"/>
    <n v="3194.4"/>
    <s v=""/>
    <s v=""/>
    <s v=""/>
    <s v=""/>
    <s v="2022/002493"/>
  </r>
  <r>
    <s v="OOAA"/>
    <s v="Servicio de Salud de Castilla - La Mancha (Sescam)"/>
    <s v="033896/2022"/>
    <x v="1494"/>
    <x v="3"/>
    <s v="Procedimiento Abierto Simplificado"/>
    <s v="No"/>
    <n v="3267"/>
    <n v="2928.2"/>
    <s v=""/>
    <s v=""/>
    <s v=""/>
    <s v=""/>
    <s v="@2022/013736"/>
  </r>
  <r>
    <s v="OOAA"/>
    <s v="Servicio de Salud de Castilla - La Mancha (Sescam)"/>
    <s v="054260/2022"/>
    <x v="1488"/>
    <x v="3"/>
    <s v="Basado en un Acuerdo Marco"/>
    <s v="No"/>
    <n v="3378.08"/>
    <n v="3366"/>
    <s v=""/>
    <s v=""/>
    <s v=""/>
    <s v=""/>
    <s v="2022/015404"/>
  </r>
  <r>
    <s v="OOAA"/>
    <s v="Servicio de Salud de Castilla - La Mancha (Sescam)"/>
    <s v="014570/2022"/>
    <x v="1481"/>
    <x v="3"/>
    <s v="Procedimiento abierto; multiplicidad de criterios"/>
    <s v="No"/>
    <n v="3441.25"/>
    <n v="2657.16"/>
    <s v=""/>
    <s v=""/>
    <s v=""/>
    <s v=""/>
    <s v="@2021/000316"/>
  </r>
  <r>
    <s v="OOAA"/>
    <s v="Servicio de Salud de Castilla - La Mancha (Sescam)"/>
    <s v="022774/2022"/>
    <x v="1486"/>
    <x v="3"/>
    <s v="Basado en un Acuerdo Marco"/>
    <s v="No"/>
    <n v="3481.33"/>
    <n v="1740.66"/>
    <s v=""/>
    <s v=""/>
    <s v=""/>
    <s v=""/>
    <s v="@2022/000776"/>
  </r>
  <r>
    <s v="OOAA"/>
    <s v="Servicio de Salud de Castilla - La Mancha (Sescam)"/>
    <s v="022800/2022"/>
    <x v="1485"/>
    <x v="3"/>
    <s v="Basado en un Acuerdo Marco"/>
    <s v="No"/>
    <n v="3482.6"/>
    <n v="1683"/>
    <s v=""/>
    <s v=""/>
    <s v=""/>
    <s v=""/>
    <s v="@2022/000778"/>
  </r>
  <r>
    <s v="OOAA"/>
    <s v="Servicio de Salud de Castilla - La Mancha (Sescam)"/>
    <s v="037972/2022"/>
    <x v="1497"/>
    <x v="3"/>
    <s v="Basado en un Acuerdo Marco"/>
    <s v="No"/>
    <n v="3564"/>
    <n v="3564"/>
    <s v=""/>
    <s v=""/>
    <s v=""/>
    <s v=""/>
    <s v="2022/018744"/>
  </r>
  <r>
    <s v="OOAA"/>
    <s v="Servicio de Salud de Castilla - La Mancha (Sescam)"/>
    <s v="033908/2022"/>
    <x v="1498"/>
    <x v="3"/>
    <s v="Procedimiento Abierto Simplificado"/>
    <s v="No"/>
    <n v="3715.91"/>
    <n v="3166.55"/>
    <s v=""/>
    <s v=""/>
    <s v=""/>
    <s v=""/>
    <s v="@2022/010622"/>
  </r>
  <r>
    <s v="OOAA"/>
    <s v="Servicio de Salud de Castilla - La Mancha (Sescam)"/>
    <s v="001598/2022"/>
    <x v="1499"/>
    <x v="3"/>
    <s v="Basado en un Acuerdo Marco"/>
    <s v="No"/>
    <n v="3962.4"/>
    <n v="3962.4"/>
    <s v=""/>
    <s v=""/>
    <s v=""/>
    <s v=""/>
    <s v="2022/001174"/>
  </r>
  <r>
    <s v="OOAA"/>
    <s v="Servicio de Salud de Castilla - La Mancha (Sescam)"/>
    <s v="014577/2022"/>
    <x v="1481"/>
    <x v="3"/>
    <s v="Procedimiento abierto; multiplicidad de criterios"/>
    <s v="No"/>
    <n v="3968.8"/>
    <n v="2226.4"/>
    <s v=""/>
    <s v=""/>
    <s v=""/>
    <s v=""/>
    <s v="@2021/000316"/>
  </r>
  <r>
    <s v="OOAA"/>
    <s v="Servicio de Salud de Castilla - La Mancha (Sescam)"/>
    <s v="028158/2022"/>
    <x v="1500"/>
    <x v="3"/>
    <s v="Basado en un Acuerdo Marco"/>
    <s v="No"/>
    <n v="4224"/>
    <n v="4224"/>
    <s v=""/>
    <s v=""/>
    <s v=""/>
    <s v=""/>
    <s v="2022/013376"/>
  </r>
  <r>
    <s v="OOAA"/>
    <s v="Servicio de Salud de Castilla - La Mancha (Sescam)"/>
    <s v="028141/2022"/>
    <x v="1501"/>
    <x v="3"/>
    <s v="Basado en un Acuerdo Marco"/>
    <s v="No"/>
    <n v="4247.2299999999996"/>
    <n v="4247.2299999999996"/>
    <s v=""/>
    <s v=""/>
    <s v=""/>
    <s v=""/>
    <s v="2022/013399"/>
  </r>
  <r>
    <s v="OOAA"/>
    <s v="Servicio de Salud de Castilla - La Mancha (Sescam)"/>
    <s v="028121/2022"/>
    <x v="1502"/>
    <x v="3"/>
    <s v="Basado en un Acuerdo Marco"/>
    <s v="No"/>
    <n v="4251.45"/>
    <n v="4251.45"/>
    <s v=""/>
    <s v=""/>
    <s v=""/>
    <s v=""/>
    <s v="2022/013405"/>
  </r>
  <r>
    <s v="OOAA"/>
    <s v="Servicio de Salud de Castilla - La Mancha (Sescam)"/>
    <s v="014569/2022"/>
    <x v="1481"/>
    <x v="3"/>
    <s v="Procedimiento abierto; multiplicidad de criterios"/>
    <s v="No"/>
    <n v="4530.24"/>
    <n v="4428.6000000000004"/>
    <s v=""/>
    <s v=""/>
    <s v=""/>
    <s v=""/>
    <s v="@2021/000316"/>
  </r>
  <r>
    <s v="OOAA"/>
    <s v="Servicio de Salud de Castilla - La Mancha (Sescam)"/>
    <s v="044630/2022"/>
    <x v="1488"/>
    <x v="3"/>
    <s v="Basado en un Acuerdo Marco"/>
    <s v="No"/>
    <n v="4791.6000000000004"/>
    <n v="4763"/>
    <s v=""/>
    <s v=""/>
    <s v=""/>
    <s v=""/>
    <s v="2022/015404"/>
  </r>
  <r>
    <s v="OOAA"/>
    <s v="Servicio de Salud de Castilla - La Mancha (Sescam)"/>
    <s v="044643/2022"/>
    <x v="1488"/>
    <x v="3"/>
    <s v="Basado en un Acuerdo Marco"/>
    <s v="No"/>
    <n v="4791.6000000000004"/>
    <n v="4791.6000000000004"/>
    <s v=""/>
    <s v=""/>
    <s v=""/>
    <s v=""/>
    <s v="2022/015404"/>
  </r>
  <r>
    <s v="OOAA"/>
    <s v="Servicio de Salud de Castilla - La Mancha (Sescam)"/>
    <s v="044666/2022"/>
    <x v="1488"/>
    <x v="3"/>
    <s v="Basado en un Acuerdo Marco"/>
    <s v="No"/>
    <n v="4791.6000000000004"/>
    <n v="4620"/>
    <s v=""/>
    <s v=""/>
    <s v=""/>
    <s v=""/>
    <s v="2022/015404"/>
  </r>
  <r>
    <s v="OOAA"/>
    <s v="Servicio de Salud de Castilla - La Mancha (Sescam)"/>
    <s v="044625/2022"/>
    <x v="1488"/>
    <x v="3"/>
    <s v="Basado en un Acuerdo Marco"/>
    <s v="No"/>
    <n v="5067.12"/>
    <n v="5049"/>
    <s v=""/>
    <s v=""/>
    <s v=""/>
    <s v=""/>
    <s v="2022/015404"/>
  </r>
  <r>
    <s v="OOAA"/>
    <s v="Servicio de Salud de Castilla - La Mancha (Sescam)"/>
    <s v="044644/2022"/>
    <x v="1488"/>
    <x v="3"/>
    <s v="Basado en un Acuerdo Marco"/>
    <s v="No"/>
    <n v="5067.12"/>
    <n v="5067.12"/>
    <s v=""/>
    <s v=""/>
    <s v=""/>
    <s v=""/>
    <s v="2022/015404"/>
  </r>
  <r>
    <s v="OOAA"/>
    <s v="Servicio de Salud de Castilla - La Mancha (Sescam)"/>
    <s v="004182/2022"/>
    <x v="1503"/>
    <x v="3"/>
    <s v="Basado en un Acuerdo Marco"/>
    <s v="No"/>
    <n v="5074.0600000000004"/>
    <n v="5074.0600000000004"/>
    <s v=""/>
    <s v=""/>
    <s v=""/>
    <s v=""/>
    <s v="2022/001691"/>
  </r>
  <r>
    <s v="OOAA"/>
    <s v="Servicio de Salud de Castilla - La Mancha (Sescam)"/>
    <s v="032438/2022"/>
    <x v="1504"/>
    <x v="3"/>
    <s v="Basado en un Acuerdo Marco"/>
    <s v="No"/>
    <n v="5280"/>
    <n v="5280"/>
    <s v=""/>
    <s v=""/>
    <s v=""/>
    <s v=""/>
    <s v="2022/015691"/>
  </r>
  <r>
    <s v="OOAA"/>
    <s v="Servicio de Salud de Castilla - La Mancha (Sescam)"/>
    <s v="028157/2022"/>
    <x v="1500"/>
    <x v="3"/>
    <s v="Basado en un Acuerdo Marco"/>
    <s v="No"/>
    <n v="5324"/>
    <n v="5324"/>
    <s v=""/>
    <s v=""/>
    <s v=""/>
    <s v=""/>
    <s v="2022/013376"/>
  </r>
  <r>
    <s v="OOAA"/>
    <s v="Servicio de Salud de Castilla - La Mancha (Sescam)"/>
    <s v="028143/2022"/>
    <x v="1501"/>
    <x v="3"/>
    <s v="Basado en un Acuerdo Marco"/>
    <s v="No"/>
    <n v="5374.34"/>
    <n v="5374.34"/>
    <s v=""/>
    <s v=""/>
    <s v=""/>
    <s v=""/>
    <s v="2022/013399"/>
  </r>
  <r>
    <s v="OOAA"/>
    <s v="Servicio de Salud de Castilla - La Mancha (Sescam)"/>
    <s v="028123/2022"/>
    <x v="1502"/>
    <x v="3"/>
    <s v="Basado en un Acuerdo Marco"/>
    <s v="No"/>
    <n v="5379.7"/>
    <n v="5379.7"/>
    <s v=""/>
    <s v=""/>
    <s v=""/>
    <s v=""/>
    <s v="2022/013405"/>
  </r>
  <r>
    <s v="OOAA"/>
    <s v="Servicio de Salud de Castilla - La Mancha (Sescam)"/>
    <s v="030079/2022"/>
    <x v="1505"/>
    <x v="3"/>
    <s v="Basado en un Acuerdo Marco"/>
    <s v="No"/>
    <n v="5500"/>
    <n v="5500"/>
    <s v=""/>
    <s v=""/>
    <s v=""/>
    <s v=""/>
    <s v="2022/015086"/>
  </r>
  <r>
    <s v="OOAA"/>
    <s v="Servicio de Salud de Castilla - La Mancha (Sescam)"/>
    <s v="004527/2022"/>
    <x v="1506"/>
    <x v="3"/>
    <s v="Basado en un Acuerdo Marco"/>
    <s v="No"/>
    <n v="5616"/>
    <n v="5616"/>
    <s v=""/>
    <s v=""/>
    <s v=""/>
    <s v=""/>
    <s v="2022/002639"/>
  </r>
  <r>
    <s v="OOAA"/>
    <s v="Servicio de Salud de Castilla - La Mancha (Sescam)"/>
    <s v="038433/2022"/>
    <x v="1495"/>
    <x v="3"/>
    <s v="Basado en un Acuerdo Marco"/>
    <s v="No"/>
    <n v="5824"/>
    <n v="5824"/>
    <s v=""/>
    <s v=""/>
    <s v=""/>
    <s v=""/>
    <s v="2022/017502"/>
  </r>
  <r>
    <s v="OOAA"/>
    <s v="Servicio de Salud de Castilla - La Mancha (Sescam)"/>
    <s v="037744/2022"/>
    <x v="1507"/>
    <x v="3"/>
    <s v="Basado en un Acuerdo Marco"/>
    <s v="No"/>
    <n v="5895.7"/>
    <n v="5895.7"/>
    <s v=""/>
    <s v=""/>
    <s v=""/>
    <s v=""/>
    <s v="2022/016676"/>
  </r>
  <r>
    <s v="OOAA"/>
    <s v="Servicio de Salud de Castilla - La Mancha (Sescam)"/>
    <s v="043887/2022"/>
    <x v="1479"/>
    <x v="3"/>
    <s v="Procedimiento abierto; multiplicidad de criterios"/>
    <s v="No"/>
    <n v="6000.05"/>
    <n v="6000.05"/>
    <s v=""/>
    <s v=""/>
    <s v=""/>
    <s v=""/>
    <s v="2018/003422"/>
  </r>
  <r>
    <s v="OOAA"/>
    <s v="Servicio de Salud de Castilla - La Mancha (Sescam)"/>
    <s v="007517/2022"/>
    <x v="1508"/>
    <x v="3"/>
    <s v="Basado en un Acuerdo Marco"/>
    <s v="No"/>
    <n v="6115.2"/>
    <n v="6115.2"/>
    <s v=""/>
    <s v=""/>
    <s v=""/>
    <s v=""/>
    <s v="2022/001552"/>
  </r>
  <r>
    <s v="OOAA"/>
    <s v="Servicio de Salud de Castilla - La Mancha (Sescam)"/>
    <s v="028155/2022"/>
    <x v="1500"/>
    <x v="3"/>
    <s v="Basado en un Acuerdo Marco"/>
    <s v="No"/>
    <n v="6600"/>
    <n v="6600"/>
    <s v=""/>
    <s v=""/>
    <s v=""/>
    <s v=""/>
    <s v="2022/013376"/>
  </r>
  <r>
    <s v="OOAA"/>
    <s v="Servicio de Salud de Castilla - La Mancha (Sescam)"/>
    <s v="044673/2022"/>
    <x v="1488"/>
    <x v="3"/>
    <s v="Basado en un Acuerdo Marco"/>
    <s v="No"/>
    <n v="6756.15"/>
    <n v="6732"/>
    <s v=""/>
    <s v=""/>
    <s v=""/>
    <s v=""/>
    <s v="2022/015404"/>
  </r>
  <r>
    <s v="OOAA"/>
    <s v="Servicio de Salud de Castilla - La Mancha (Sescam)"/>
    <s v="044669/2022"/>
    <x v="1488"/>
    <x v="3"/>
    <s v="Basado en un Acuerdo Marco"/>
    <s v="No"/>
    <n v="6756.16"/>
    <n v="6732"/>
    <s v=""/>
    <s v=""/>
    <s v=""/>
    <s v=""/>
    <s v="2022/015404"/>
  </r>
  <r>
    <s v="OOAA"/>
    <s v="Servicio de Salud de Castilla - La Mancha (Sescam)"/>
    <s v="039109/2022"/>
    <x v="1509"/>
    <x v="3"/>
    <s v="Procedimiento Abierto Simplificado Abreviado"/>
    <s v="No"/>
    <n v="6897"/>
    <n v="6889.74"/>
    <s v=""/>
    <s v=""/>
    <s v=""/>
    <s v=""/>
    <s v="@2022/015447"/>
  </r>
  <r>
    <s v="OOAA"/>
    <s v="Servicio de Salud de Castilla - La Mancha (Sescam)"/>
    <s v="028142/2022"/>
    <x v="1501"/>
    <x v="3"/>
    <s v="Basado en un Acuerdo Marco"/>
    <s v="No"/>
    <n v="6919.09"/>
    <n v="6919.09"/>
    <s v=""/>
    <s v=""/>
    <s v=""/>
    <s v=""/>
    <s v="2022/013399"/>
  </r>
  <r>
    <s v="OOAA"/>
    <s v="Servicio de Salud de Castilla - La Mancha (Sescam)"/>
    <s v="028124/2022"/>
    <x v="1502"/>
    <x v="3"/>
    <s v="Basado en un Acuerdo Marco"/>
    <s v="No"/>
    <n v="6926.04"/>
    <n v="6926.04"/>
    <s v=""/>
    <s v=""/>
    <s v=""/>
    <s v=""/>
    <s v="2022/013405"/>
  </r>
  <r>
    <s v="OOAA"/>
    <s v="Servicio de Salud de Castilla - La Mancha (Sescam)"/>
    <s v="044668/2022"/>
    <x v="1488"/>
    <x v="3"/>
    <s v="Basado en un Acuerdo Marco"/>
    <s v="No"/>
    <n v="6969.6"/>
    <n v="6732"/>
    <s v=""/>
    <s v=""/>
    <s v=""/>
    <s v=""/>
    <s v="2022/015404"/>
  </r>
  <r>
    <s v="OOAA"/>
    <s v="Servicio de Salud de Castilla - La Mancha (Sescam)"/>
    <s v="044634/2022"/>
    <x v="1488"/>
    <x v="3"/>
    <s v="Basado en un Acuerdo Marco"/>
    <s v="No"/>
    <n v="7187.4"/>
    <n v="7095"/>
    <s v=""/>
    <s v=""/>
    <s v=""/>
    <s v=""/>
    <s v="2022/015404"/>
  </r>
  <r>
    <s v="OOAA"/>
    <s v="Servicio de Salud de Castilla - La Mancha (Sescam)"/>
    <s v="044635/2022"/>
    <x v="1488"/>
    <x v="3"/>
    <s v="Basado en un Acuerdo Marco"/>
    <s v="No"/>
    <n v="7187.4"/>
    <n v="7095"/>
    <s v=""/>
    <s v=""/>
    <s v=""/>
    <s v=""/>
    <s v="2022/015404"/>
  </r>
  <r>
    <s v="OOAA"/>
    <s v="Servicio de Salud de Castilla - La Mancha (Sescam)"/>
    <s v="044663/2022"/>
    <x v="1488"/>
    <x v="3"/>
    <s v="Basado en un Acuerdo Marco"/>
    <s v="No"/>
    <n v="7187.4"/>
    <n v="6930"/>
    <s v=""/>
    <s v=""/>
    <s v=""/>
    <s v=""/>
    <s v="2022/015404"/>
  </r>
  <r>
    <s v="OOAA"/>
    <s v="Servicio de Salud de Castilla - La Mancha (Sescam)"/>
    <s v="044664/2022"/>
    <x v="1488"/>
    <x v="3"/>
    <s v="Basado en un Acuerdo Marco"/>
    <s v="No"/>
    <n v="7187.4"/>
    <n v="6930"/>
    <s v=""/>
    <s v=""/>
    <s v=""/>
    <s v=""/>
    <s v="2022/015404"/>
  </r>
  <r>
    <s v="OOAA"/>
    <s v="Servicio de Salud de Castilla - La Mancha (Sescam)"/>
    <s v="028116/2022"/>
    <x v="1502"/>
    <x v="3"/>
    <s v="Basado en un Acuerdo Marco"/>
    <s v="No"/>
    <n v="7187.41"/>
    <n v="7187.4"/>
    <s v=""/>
    <s v=""/>
    <s v=""/>
    <s v=""/>
    <s v="2022/013405"/>
  </r>
  <r>
    <s v="OOAA"/>
    <s v="Servicio de Salud de Castilla - La Mancha (Sescam)"/>
    <s v="014568/2022"/>
    <x v="1481"/>
    <x v="3"/>
    <s v="Procedimiento abierto; multiplicidad de criterios"/>
    <s v="No"/>
    <n v="7453.6"/>
    <n v="7369.38"/>
    <s v=""/>
    <s v=""/>
    <s v=""/>
    <s v=""/>
    <s v="@2021/000316"/>
  </r>
  <r>
    <s v="OOAA"/>
    <s v="Servicio de Salud de Castilla - La Mancha (Sescam)"/>
    <s v="044645/2022"/>
    <x v="1488"/>
    <x v="3"/>
    <s v="Basado en un Acuerdo Marco"/>
    <s v="No"/>
    <n v="7603.2"/>
    <n v="7603.18"/>
    <s v=""/>
    <s v=""/>
    <s v=""/>
    <s v=""/>
    <s v="2022/015404"/>
  </r>
  <r>
    <s v="OOAA"/>
    <s v="Servicio de Salud de Castilla - La Mancha (Sescam)"/>
    <s v="038190/2022"/>
    <x v="1510"/>
    <x v="3"/>
    <s v="Basado en un Acuerdo Marco"/>
    <s v="No"/>
    <n v="7865"/>
    <n v="7865"/>
    <s v=""/>
    <s v=""/>
    <s v=""/>
    <s v=""/>
    <s v="2022/015585"/>
  </r>
  <r>
    <s v="OOAA"/>
    <s v="Servicio de Salud de Castilla - La Mancha (Sescam)"/>
    <s v="014572/2022"/>
    <x v="1481"/>
    <x v="3"/>
    <s v="Procedimiento abierto; multiplicidad de criterios"/>
    <s v="No"/>
    <n v="8523.24"/>
    <n v="5786.22"/>
    <s v=""/>
    <s v=""/>
    <s v=""/>
    <s v=""/>
    <s v="@2021/000316"/>
  </r>
  <r>
    <s v="OOAA"/>
    <s v="Servicio de Salud de Castilla - La Mancha (Sescam)"/>
    <s v="033903/2022"/>
    <x v="1494"/>
    <x v="3"/>
    <s v="Procedimiento Abierto Simplificado"/>
    <s v="No"/>
    <n v="8712"/>
    <n v="8518.4"/>
    <s v=""/>
    <s v=""/>
    <s v=""/>
    <s v=""/>
    <s v="@2022/013736"/>
  </r>
  <r>
    <s v="OOAA"/>
    <s v="Servicio de Salud de Castilla - La Mancha (Sescam)"/>
    <s v="032449/2022"/>
    <x v="1511"/>
    <x v="3"/>
    <s v="Basado en un Acuerdo Marco"/>
    <s v="No"/>
    <n v="8800.02"/>
    <n v="8800.02"/>
    <s v=""/>
    <s v=""/>
    <s v=""/>
    <s v=""/>
    <s v="2022/015694"/>
  </r>
  <r>
    <s v="OOAA"/>
    <s v="Servicio de Salud de Castilla - La Mancha (Sescam)"/>
    <s v="029866/2022"/>
    <x v="1512"/>
    <x v="3"/>
    <s v="Basado en un Acuerdo Marco"/>
    <s v="No"/>
    <n v="9508.06"/>
    <n v="9508.06"/>
    <s v=""/>
    <s v=""/>
    <s v=""/>
    <s v=""/>
    <s v="2022/015179"/>
  </r>
  <r>
    <s v="OOAA"/>
    <s v="Servicio de Salud de Castilla - La Mancha (Sescam)"/>
    <s v="004173/2022"/>
    <x v="1513"/>
    <x v="3"/>
    <s v="Basado en un Acuerdo Marco"/>
    <s v="No"/>
    <n v="9755.2000000000007"/>
    <n v="9755.2000000000007"/>
    <s v=""/>
    <s v=""/>
    <s v=""/>
    <s v=""/>
    <s v="2022/001608"/>
  </r>
  <r>
    <s v="OOAA"/>
    <s v="Servicio de Salud de Castilla - La Mancha (Sescam)"/>
    <s v="028139/2022"/>
    <x v="1501"/>
    <x v="3"/>
    <s v="Basado en un Acuerdo Marco"/>
    <s v="No"/>
    <n v="10443.969999999999"/>
    <n v="10443.969999999999"/>
    <s v=""/>
    <s v=""/>
    <s v=""/>
    <s v=""/>
    <s v="2022/013399"/>
  </r>
  <r>
    <s v="OOAA"/>
    <s v="Servicio de Salud de Castilla - La Mancha (Sescam)"/>
    <s v="004331/2022"/>
    <x v="1514"/>
    <x v="3"/>
    <s v="Basado en un Acuerdo Marco"/>
    <s v="No"/>
    <n v="10818.6"/>
    <n v="10818.6"/>
    <s v=""/>
    <s v=""/>
    <s v=""/>
    <s v=""/>
    <s v="2022/001928"/>
  </r>
  <r>
    <s v="OOAA"/>
    <s v="Servicio de Salud de Castilla - La Mancha (Sescam)"/>
    <s v="007371/2022"/>
    <x v="1515"/>
    <x v="3"/>
    <s v="Basado en un Acuerdo Marco"/>
    <s v="No"/>
    <n v="10896.6"/>
    <n v="10896.6"/>
    <s v=""/>
    <s v=""/>
    <s v=""/>
    <s v=""/>
    <s v="2022/001708"/>
  </r>
  <r>
    <s v="OOAA"/>
    <s v="Servicio de Salud de Castilla - La Mancha (Sescam)"/>
    <s v="044648/2022"/>
    <x v="1488"/>
    <x v="3"/>
    <s v="Basado en un Acuerdo Marco"/>
    <s v="No"/>
    <n v="11090.2"/>
    <n v="10120"/>
    <s v=""/>
    <s v=""/>
    <s v=""/>
    <s v=""/>
    <s v="2022/015404"/>
  </r>
  <r>
    <s v="OOAA"/>
    <s v="Servicio de Salud de Castilla - La Mancha (Sescam)"/>
    <s v="043889/2022"/>
    <x v="1479"/>
    <x v="3"/>
    <s v="Procedimiento abierto; multiplicidad de criterios"/>
    <s v="No"/>
    <n v="11340"/>
    <n v="11340"/>
    <s v=""/>
    <s v=""/>
    <s v=""/>
    <s v=""/>
    <s v="2018/003422"/>
  </r>
  <r>
    <s v="OOAA"/>
    <s v="Servicio de Salud de Castilla - La Mancha (Sescam)"/>
    <s v="028140/2022"/>
    <x v="1501"/>
    <x v="3"/>
    <s v="Basado en un Acuerdo Marco"/>
    <s v="No"/>
    <n v="11811.41"/>
    <n v="11811.41"/>
    <s v=""/>
    <s v=""/>
    <s v=""/>
    <s v=""/>
    <s v="2022/013399"/>
  </r>
  <r>
    <s v="OOAA"/>
    <s v="Servicio de Salud de Castilla - La Mancha (Sescam)"/>
    <s v="001514/2022"/>
    <x v="1516"/>
    <x v="3"/>
    <s v="Basado en un Acuerdo Marco"/>
    <s v="No"/>
    <n v="11891.88"/>
    <n v="11891.88"/>
    <s v=""/>
    <s v=""/>
    <s v=""/>
    <s v=""/>
    <s v="2022/001017"/>
  </r>
  <r>
    <s v="OOAA"/>
    <s v="Servicio de Salud de Castilla - La Mancha (Sescam)"/>
    <s v="044632/2022"/>
    <x v="1488"/>
    <x v="3"/>
    <s v="Basado en un Acuerdo Marco"/>
    <s v="No"/>
    <n v="11979"/>
    <n v="11907.5"/>
    <s v=""/>
    <s v=""/>
    <s v=""/>
    <s v=""/>
    <s v="2022/015404"/>
  </r>
  <r>
    <s v="OOAA"/>
    <s v="Servicio de Salud de Castilla - La Mancha (Sescam)"/>
    <s v="044662/2022"/>
    <x v="1488"/>
    <x v="3"/>
    <s v="Basado en un Acuerdo Marco"/>
    <s v="No"/>
    <n v="12105.45"/>
    <n v="10788.8"/>
    <s v=""/>
    <s v=""/>
    <s v=""/>
    <s v=""/>
    <s v="2022/015404"/>
  </r>
  <r>
    <s v="OOAA"/>
    <s v="Servicio de Salud de Castilla - La Mancha (Sescam)"/>
    <s v="007877/2022"/>
    <x v="1517"/>
    <x v="3"/>
    <s v="Basado en un Acuerdo Marco"/>
    <s v="No"/>
    <n v="12191.2"/>
    <n v="10010"/>
    <s v=""/>
    <s v=""/>
    <s v=""/>
    <s v=""/>
    <s v="2021/005410"/>
  </r>
  <r>
    <s v="OOAA"/>
    <s v="Servicio de Salud de Castilla - La Mancha (Sescam)"/>
    <s v="028120/2022"/>
    <x v="1502"/>
    <x v="3"/>
    <s v="Basado en un Acuerdo Marco"/>
    <s v="No"/>
    <n v="12196.8"/>
    <n v="12196.8"/>
    <s v=""/>
    <s v=""/>
    <s v=""/>
    <s v=""/>
    <s v="2022/013405"/>
  </r>
  <r>
    <s v="OOAA"/>
    <s v="Servicio de Salud de Castilla - La Mancha (Sescam)"/>
    <s v="033493/2022"/>
    <x v="1518"/>
    <x v="3"/>
    <s v="Basado en un Acuerdo Marco"/>
    <s v="No"/>
    <n v="12920"/>
    <n v="12920"/>
    <s v=""/>
    <s v=""/>
    <s v=""/>
    <s v=""/>
    <s v="2022/016003"/>
  </r>
  <r>
    <s v="OOAA"/>
    <s v="Servicio de Salud de Castilla - La Mancha (Sescam)"/>
    <s v="028154/2022"/>
    <x v="1500"/>
    <x v="3"/>
    <s v="Basado en un Acuerdo Marco"/>
    <s v="No"/>
    <n v="13464"/>
    <n v="13464"/>
    <s v=""/>
    <s v=""/>
    <s v=""/>
    <s v=""/>
    <s v="2022/013376"/>
  </r>
  <r>
    <s v="OOAA"/>
    <s v="Servicio de Salud de Castilla - La Mancha (Sescam)"/>
    <s v="028156/2022"/>
    <x v="1500"/>
    <x v="3"/>
    <s v="Basado en un Acuerdo Marco"/>
    <s v="No"/>
    <n v="13464"/>
    <n v="13464"/>
    <s v=""/>
    <s v=""/>
    <s v=""/>
    <s v=""/>
    <s v="2022/013376"/>
  </r>
  <r>
    <s v="OOAA"/>
    <s v="Servicio de Salud de Castilla - La Mancha (Sescam)"/>
    <s v="004084/2022"/>
    <x v="1519"/>
    <x v="3"/>
    <s v="Procedimiento negociado sin publicidad"/>
    <s v="No"/>
    <n v="13490.4"/>
    <n v="13490.4"/>
    <s v="168"/>
    <s v="a"/>
    <s v="2"/>
    <s v="EXCLUSIVIDAD TÉCNICA, DE DERECHOS EXCLUSIVOS O ARTÍSTICA_x000a_"/>
    <s v="@2022/000486"/>
  </r>
  <r>
    <s v="OOAA"/>
    <s v="Servicio de Salud de Castilla - La Mancha (Sescam)"/>
    <s v="014578/2022"/>
    <x v="1481"/>
    <x v="3"/>
    <s v="Procedimiento abierto; multiplicidad de criterios"/>
    <s v="No"/>
    <n v="13573.29"/>
    <n v="10672.2"/>
    <s v=""/>
    <s v=""/>
    <s v=""/>
    <s v=""/>
    <s v="@2021/000316"/>
  </r>
  <r>
    <s v="OOAA"/>
    <s v="Servicio de Salud de Castilla - La Mancha (Sescam)"/>
    <s v="022790/2022"/>
    <x v="1485"/>
    <x v="3"/>
    <s v="Basado en un Acuerdo Marco"/>
    <s v="No"/>
    <n v="13862.75"/>
    <n v="12650"/>
    <s v=""/>
    <s v=""/>
    <s v=""/>
    <s v=""/>
    <s v="@2022/000778"/>
  </r>
  <r>
    <s v="OOAA"/>
    <s v="Servicio de Salud de Castilla - La Mancha (Sescam)"/>
    <s v="044636/2022"/>
    <x v="1488"/>
    <x v="3"/>
    <s v="Basado en un Acuerdo Marco"/>
    <s v="No"/>
    <n v="14374.8"/>
    <n v="14190"/>
    <s v=""/>
    <s v=""/>
    <s v=""/>
    <s v=""/>
    <s v="2022/015404"/>
  </r>
  <r>
    <s v="OOAA"/>
    <s v="Servicio de Salud de Castilla - La Mancha (Sescam)"/>
    <s v="044665/2022"/>
    <x v="1488"/>
    <x v="3"/>
    <s v="Basado en un Acuerdo Marco"/>
    <s v="No"/>
    <n v="14374.8"/>
    <n v="13860"/>
    <s v=""/>
    <s v=""/>
    <s v=""/>
    <s v=""/>
    <s v="2022/015404"/>
  </r>
  <r>
    <s v="OOAA"/>
    <s v="Servicio de Salud de Castilla - La Mancha (Sescam)"/>
    <s v="033102/2022"/>
    <x v="1520"/>
    <x v="3"/>
    <s v="Basado en un Acuerdo Marco"/>
    <s v="No"/>
    <n v="14400"/>
    <n v="14400"/>
    <s v=""/>
    <s v=""/>
    <s v=""/>
    <s v=""/>
    <s v="2022/014630"/>
  </r>
  <r>
    <s v="OOAA"/>
    <s v="Servicio de Salud de Castilla - La Mancha (Sescam)"/>
    <s v="004357/2022"/>
    <x v="1521"/>
    <x v="3"/>
    <s v="Basado en un Acuerdo Marco"/>
    <s v="No"/>
    <n v="14792.96"/>
    <n v="14792.96"/>
    <s v=""/>
    <s v=""/>
    <s v=""/>
    <s v=""/>
    <s v="2022/001935"/>
  </r>
  <r>
    <s v="OOAA"/>
    <s v="Servicio de Salud de Castilla - La Mancha (Sescam)"/>
    <s v="028152/2022"/>
    <x v="1500"/>
    <x v="3"/>
    <s v="Basado en un Acuerdo Marco"/>
    <s v="No"/>
    <n v="15708"/>
    <n v="15708"/>
    <s v=""/>
    <s v=""/>
    <s v=""/>
    <s v=""/>
    <s v="2022/013376"/>
  </r>
  <r>
    <s v="OOAA"/>
    <s v="Servicio de Salud de Castilla - La Mancha (Sescam)"/>
    <s v="036671/2022"/>
    <x v="1479"/>
    <x v="3"/>
    <s v="Procedimiento abierto; multiplicidad de criterios"/>
    <s v="No"/>
    <n v="15960"/>
    <n v="15960"/>
    <s v=""/>
    <s v=""/>
    <s v=""/>
    <s v=""/>
    <s v="2018/003422"/>
  </r>
  <r>
    <s v="OOAA"/>
    <s v="Servicio de Salud de Castilla - La Mancha (Sescam)"/>
    <s v="039029/2022"/>
    <x v="1479"/>
    <x v="3"/>
    <s v="Procedimiento abierto; multiplicidad de criterios"/>
    <s v="No"/>
    <n v="16093"/>
    <n v="16093"/>
    <s v=""/>
    <s v=""/>
    <s v=""/>
    <s v=""/>
    <s v="2018/003422"/>
  </r>
  <r>
    <s v="OOAA"/>
    <s v="Servicio de Salud de Castilla - La Mancha (Sescam)"/>
    <s v="033900/2022"/>
    <x v="1494"/>
    <x v="3"/>
    <s v="Procedimiento Abierto Simplificado"/>
    <s v="No"/>
    <n v="16637.5"/>
    <n v="16637.5"/>
    <s v=""/>
    <s v=""/>
    <s v=""/>
    <s v=""/>
    <s v="@2022/013736"/>
  </r>
  <r>
    <s v="OOAA"/>
    <s v="Servicio de Salud de Castilla - La Mancha (Sescam)"/>
    <s v="028119/2022"/>
    <x v="1502"/>
    <x v="3"/>
    <s v="Basado en un Acuerdo Marco"/>
    <s v="No"/>
    <n v="16890.39"/>
    <n v="16890.39"/>
    <s v=""/>
    <s v=""/>
    <s v=""/>
    <s v=""/>
    <s v="2022/013405"/>
  </r>
  <r>
    <s v="OOAA"/>
    <s v="Servicio de Salud de Castilla - La Mancha (Sescam)"/>
    <s v="028877/2022"/>
    <x v="1522"/>
    <x v="3"/>
    <s v="Procedimiento negociado sin publicidad"/>
    <s v="No"/>
    <n v="17122.830000000002"/>
    <n v="17122.82"/>
    <s v="168"/>
    <s v="a"/>
    <s v="2"/>
    <s v="EXCLUSIVIDAD TÉCNICA, DE DERECHOS EXCLUSIVOS O ARTÍSTICA_x000a_"/>
    <s v="@2022/002471"/>
  </r>
  <r>
    <s v="OOAA"/>
    <s v="Servicio de Salud de Castilla - La Mancha (Sescam)"/>
    <s v="011267/2022"/>
    <x v="1523"/>
    <x v="3"/>
    <s v="Basado en un Acuerdo Marco"/>
    <s v="No"/>
    <n v="17264"/>
    <n v="17264"/>
    <s v=""/>
    <s v=""/>
    <s v=""/>
    <s v=""/>
    <s v="2022/003283"/>
  </r>
  <r>
    <s v="OOAA"/>
    <s v="Servicio de Salud de Castilla - La Mancha (Sescam)"/>
    <s v="004315/2022"/>
    <x v="1493"/>
    <x v="3"/>
    <s v="Basado en un Acuerdo Marco"/>
    <s v="No"/>
    <n v="17309.759999999998"/>
    <n v="17309.759999999998"/>
    <s v=""/>
    <s v=""/>
    <s v=""/>
    <s v=""/>
    <s v="2022/001535"/>
  </r>
  <r>
    <s v="OOAA"/>
    <s v="Servicio de Salud de Castilla - La Mancha (Sescam)"/>
    <s v="023790/2022"/>
    <x v="1524"/>
    <x v="3"/>
    <s v="Procedimiento Abierto Simplificado Abreviado"/>
    <s v="No"/>
    <n v="17424"/>
    <n v="13939.2"/>
    <s v=""/>
    <s v=""/>
    <s v=""/>
    <s v=""/>
    <s v="@2022/001020"/>
  </r>
  <r>
    <s v="OOAA"/>
    <s v="Servicio de Salud de Castilla - La Mancha (Sescam)"/>
    <s v="008415/2022"/>
    <x v="1525"/>
    <x v="3"/>
    <s v="Basado en un Acuerdo Marco"/>
    <s v="No"/>
    <n v="17531.240000000002"/>
    <n v="17531.240000000002"/>
    <s v=""/>
    <s v=""/>
    <s v=""/>
    <s v=""/>
    <s v="2022/003274"/>
  </r>
  <r>
    <s v="OOAA"/>
    <s v="Servicio de Salud de Castilla - La Mancha (Sescam)"/>
    <s v="008869/2022"/>
    <x v="1517"/>
    <x v="3"/>
    <s v="Basado en un Acuerdo Marco"/>
    <s v="No"/>
    <n v="17562.560000000001"/>
    <n v="15510"/>
    <s v=""/>
    <s v=""/>
    <s v=""/>
    <s v=""/>
    <s v="2021/005410"/>
  </r>
  <r>
    <s v="OOAA"/>
    <s v="Servicio de Salud de Castilla - La Mancha (Sescam)"/>
    <s v="044367/2022"/>
    <x v="1488"/>
    <x v="3"/>
    <s v="Basado en un Acuerdo Marco"/>
    <s v="No"/>
    <n v="17899.419999999998"/>
    <n v="16511.88"/>
    <s v=""/>
    <s v=""/>
    <s v=""/>
    <s v=""/>
    <s v="2022/015404"/>
  </r>
  <r>
    <s v="OOAA"/>
    <s v="Servicio de Salud de Castilla - La Mancha (Sescam)"/>
    <s v="039105/2022"/>
    <x v="1479"/>
    <x v="3"/>
    <s v="Procedimiento abierto; multiplicidad de criterios"/>
    <s v="No"/>
    <n v="18150"/>
    <n v="18150"/>
    <s v=""/>
    <s v=""/>
    <s v=""/>
    <s v=""/>
    <s v="2018/003422"/>
  </r>
  <r>
    <s v="OOAA"/>
    <s v="Servicio de Salud de Castilla - La Mancha (Sescam)"/>
    <s v="028137/2022"/>
    <x v="1501"/>
    <x v="3"/>
    <s v="Basado en un Acuerdo Marco"/>
    <s v="No"/>
    <n v="18189.689999999999"/>
    <n v="18189.689999999999"/>
    <s v=""/>
    <s v=""/>
    <s v=""/>
    <s v=""/>
    <s v="2022/013399"/>
  </r>
  <r>
    <s v="OOAA"/>
    <s v="Servicio de Salud de Castilla - La Mancha (Sescam)"/>
    <s v="044381/2022"/>
    <x v="1488"/>
    <x v="3"/>
    <s v="Basado en un Acuerdo Marco"/>
    <s v="No"/>
    <n v="18286.79"/>
    <n v="15015"/>
    <s v=""/>
    <s v=""/>
    <s v=""/>
    <s v=""/>
    <s v="2022/015404"/>
  </r>
  <r>
    <s v="OOAA"/>
    <s v="Servicio de Salud de Castilla - La Mancha (Sescam)"/>
    <s v="008817/2022"/>
    <x v="1517"/>
    <x v="3"/>
    <s v="Basado en un Acuerdo Marco"/>
    <s v="No"/>
    <n v="18307.96"/>
    <n v="18087.61"/>
    <s v=""/>
    <s v=""/>
    <s v=""/>
    <s v=""/>
    <s v="2021/005410"/>
  </r>
  <r>
    <s v="OOAA"/>
    <s v="Servicio de Salud de Castilla - La Mancha (Sescam)"/>
    <s v="008608/2022"/>
    <x v="1526"/>
    <x v="3"/>
    <s v="Basado en un Acuerdo Marco"/>
    <s v="No"/>
    <n v="18330"/>
    <n v="18330"/>
    <s v=""/>
    <s v=""/>
    <s v=""/>
    <s v=""/>
    <s v="2022/003852"/>
  </r>
  <r>
    <s v="OOAA"/>
    <s v="Servicio de Salud de Castilla - La Mancha (Sescam)"/>
    <s v="028125/2022"/>
    <x v="1502"/>
    <x v="3"/>
    <s v="Basado en un Acuerdo Marco"/>
    <s v="No"/>
    <n v="19057.5"/>
    <n v="19057.5"/>
    <s v=""/>
    <s v=""/>
    <s v=""/>
    <s v=""/>
    <s v="2022/013405"/>
  </r>
  <r>
    <s v="OOAA"/>
    <s v="Servicio de Salud de Castilla - La Mancha (Sescam)"/>
    <s v="043746/2022"/>
    <x v="1527"/>
    <x v="3"/>
    <s v="Basado en un Acuerdo Marco"/>
    <s v="No"/>
    <n v="19057.5"/>
    <n v="19057.5"/>
    <s v=""/>
    <s v=""/>
    <s v=""/>
    <s v=""/>
    <s v="2022/017089"/>
  </r>
  <r>
    <s v="OOAA"/>
    <s v="Servicio de Salud de Castilla - La Mancha (Sescam)"/>
    <s v="028335/2022"/>
    <x v="1528"/>
    <x v="3"/>
    <s v="Basado en un Acuerdo Marco"/>
    <s v="No"/>
    <n v="19166.400000000001"/>
    <n v="7095.01"/>
    <s v=""/>
    <s v=""/>
    <s v=""/>
    <s v=""/>
    <s v="@2022/000322"/>
  </r>
  <r>
    <s v="OOAA"/>
    <s v="Servicio de Salud de Castilla - La Mancha (Sescam)"/>
    <s v="014530/2022"/>
    <x v="1481"/>
    <x v="3"/>
    <s v="Procedimiento abierto; multiplicidad de criterios"/>
    <s v="No"/>
    <n v="19360"/>
    <n v="7381"/>
    <s v=""/>
    <s v=""/>
    <s v=""/>
    <s v=""/>
    <s v="@2021/000316"/>
  </r>
  <r>
    <s v="OOAA"/>
    <s v="Servicio de Salud de Castilla - La Mancha (Sescam)"/>
    <s v="043619/2022"/>
    <x v="1529"/>
    <x v="3"/>
    <s v="Basado en un Acuerdo Marco"/>
    <s v="No"/>
    <n v="19360"/>
    <n v="19360"/>
    <s v=""/>
    <s v=""/>
    <s v=""/>
    <s v=""/>
    <s v="2022/020786"/>
  </r>
  <r>
    <s v="OOAA"/>
    <s v="Servicio de Salud de Castilla - La Mancha (Sescam)"/>
    <s v="014549/2022"/>
    <x v="1481"/>
    <x v="3"/>
    <s v="Procedimiento abierto; multiplicidad de criterios"/>
    <s v="No"/>
    <n v="19650.400000000001"/>
    <n v="16770.599999999999"/>
    <s v=""/>
    <s v=""/>
    <s v=""/>
    <s v=""/>
    <s v="@2021/000316"/>
  </r>
  <r>
    <s v="OOAA"/>
    <s v="Servicio de Salud de Castilla - La Mancha (Sescam)"/>
    <s v="036668/2022"/>
    <x v="1479"/>
    <x v="3"/>
    <s v="Procedimiento abierto; multiplicidad de criterios"/>
    <s v="No"/>
    <n v="20349"/>
    <n v="20349"/>
    <s v=""/>
    <s v=""/>
    <s v=""/>
    <s v=""/>
    <s v="2018/003422"/>
  </r>
  <r>
    <s v="OOAA"/>
    <s v="Servicio de Salud de Castilla - La Mancha (Sescam)"/>
    <s v="004610/2022"/>
    <x v="1530"/>
    <x v="3"/>
    <s v="Procedimiento Abierto Simplificado Abreviado"/>
    <s v="No"/>
    <n v="21253.75"/>
    <n v="21252.44"/>
    <s v=""/>
    <s v=""/>
    <s v=""/>
    <s v=""/>
    <s v="@2022/000875"/>
  </r>
  <r>
    <s v="OOAA"/>
    <s v="Servicio de Salud de Castilla - La Mancha (Sescam)"/>
    <s v="044383/2022"/>
    <x v="1488"/>
    <x v="3"/>
    <s v="Basado en un Acuerdo Marco"/>
    <s v="No"/>
    <n v="21699.37"/>
    <n v="20900"/>
    <s v=""/>
    <s v=""/>
    <s v=""/>
    <s v=""/>
    <s v="2022/015404"/>
  </r>
  <r>
    <s v="OOAA"/>
    <s v="Servicio de Salud de Castilla - La Mancha (Sescam)"/>
    <s v="043412/2022"/>
    <x v="1531"/>
    <x v="3"/>
    <s v="Emergencia"/>
    <s v="No"/>
    <n v="21780"/>
    <n v="21780"/>
    <s v=""/>
    <s v=""/>
    <s v=""/>
    <s v=""/>
    <s v="2022/020621"/>
  </r>
  <r>
    <s v="OOAA"/>
    <s v="Servicio de Salud de Castilla - La Mancha (Sescam)"/>
    <s v="044382/2022"/>
    <x v="1488"/>
    <x v="3"/>
    <s v="Basado en un Acuerdo Marco"/>
    <s v="No"/>
    <n v="21942.03"/>
    <n v="19800"/>
    <s v=""/>
    <s v=""/>
    <s v=""/>
    <s v=""/>
    <s v="2022/015404"/>
  </r>
  <r>
    <s v="OOAA"/>
    <s v="Servicio de Salud de Castilla - La Mancha (Sescam)"/>
    <s v="014567/2022"/>
    <x v="1481"/>
    <x v="3"/>
    <s v="Procedimiento abierto; multiplicidad de criterios"/>
    <s v="No"/>
    <n v="22007.48"/>
    <n v="13987.6"/>
    <s v=""/>
    <s v=""/>
    <s v=""/>
    <s v=""/>
    <s v="@2021/000316"/>
  </r>
  <r>
    <s v="OOAA"/>
    <s v="Servicio de Salud de Castilla - La Mancha (Sescam)"/>
    <s v="008872/2022"/>
    <x v="1517"/>
    <x v="3"/>
    <s v="Basado en un Acuerdo Marco"/>
    <s v="No"/>
    <n v="22228.7"/>
    <n v="20900"/>
    <s v=""/>
    <s v=""/>
    <s v=""/>
    <s v=""/>
    <s v="2021/005410"/>
  </r>
  <r>
    <s v="OOAA"/>
    <s v="Servicio de Salud de Castilla - La Mancha (Sescam)"/>
    <s v="000398/2022"/>
    <x v="1532"/>
    <x v="3"/>
    <s v="Emergencia"/>
    <s v="No"/>
    <n v="22680"/>
    <n v="22680"/>
    <s v=""/>
    <s v=""/>
    <s v=""/>
    <s v=""/>
    <s v="2022/000240"/>
  </r>
  <r>
    <s v="OOAA"/>
    <s v="Servicio de Salud de Castilla - La Mancha (Sescam)"/>
    <s v="022788/2022"/>
    <x v="1533"/>
    <x v="3"/>
    <s v="Basado en un Acuerdo Marco"/>
    <s v="No"/>
    <n v="22869"/>
    <n v="22869"/>
    <s v=""/>
    <s v=""/>
    <s v=""/>
    <s v=""/>
    <s v="@2022/000777"/>
  </r>
  <r>
    <s v="OOAA"/>
    <s v="Servicio de Salud de Castilla - La Mancha (Sescam)"/>
    <s v="039325/2022"/>
    <x v="1534"/>
    <x v="3"/>
    <s v="Basado en un Acuerdo Marco"/>
    <s v="No"/>
    <n v="22990"/>
    <n v="22990"/>
    <s v=""/>
    <s v=""/>
    <s v=""/>
    <s v=""/>
    <s v="2022/018994"/>
  </r>
  <r>
    <s v="OOAA"/>
    <s v="Servicio de Salud de Castilla - La Mancha (Sescam)"/>
    <s v="008873/2022"/>
    <x v="1517"/>
    <x v="3"/>
    <s v="Basado en un Acuerdo Marco"/>
    <s v="No"/>
    <n v="24499.200000000001"/>
    <n v="24499.200000000001"/>
    <s v=""/>
    <s v=""/>
    <s v=""/>
    <s v=""/>
    <s v="2021/005410"/>
  </r>
  <r>
    <s v="OOAA"/>
    <s v="Servicio de Salud de Castilla - La Mancha (Sescam)"/>
    <s v="029819/2022"/>
    <x v="1535"/>
    <x v="3"/>
    <s v="Basado en un Acuerdo Marco"/>
    <s v="No"/>
    <n v="24823.73"/>
    <n v="24823.73"/>
    <s v=""/>
    <s v=""/>
    <s v=""/>
    <s v=""/>
    <s v="2022/014947"/>
  </r>
  <r>
    <s v="OOAA"/>
    <s v="Servicio de Salud de Castilla - La Mancha (Sescam)"/>
    <s v="028153/2022"/>
    <x v="1500"/>
    <x v="3"/>
    <s v="Basado en un Acuerdo Marco"/>
    <s v="No"/>
    <n v="24948"/>
    <n v="24948"/>
    <s v=""/>
    <s v=""/>
    <s v=""/>
    <s v=""/>
    <s v="2022/013376"/>
  </r>
  <r>
    <s v="OOAA"/>
    <s v="Servicio de Salud de Castilla - La Mancha (Sescam)"/>
    <s v="007374/2022"/>
    <x v="1536"/>
    <x v="3"/>
    <s v="Basado en un Acuerdo Marco"/>
    <s v="No"/>
    <n v="24960"/>
    <n v="24960"/>
    <s v=""/>
    <s v=""/>
    <s v=""/>
    <s v=""/>
    <s v="2022/002782"/>
  </r>
  <r>
    <s v="OOAA"/>
    <s v="Servicio de Salud de Castilla - La Mancha (Sescam)"/>
    <s v="038751/2022"/>
    <x v="1537"/>
    <x v="3"/>
    <s v="Procedimiento negociado sin publicidad"/>
    <s v="No"/>
    <n v="25264.799999999999"/>
    <n v="25264.799999999999"/>
    <s v="168"/>
    <s v="a"/>
    <s v="2"/>
    <s v="EXCLUSIVIDAD TÉCNICA, DE DERECHOS EXCLUSIVOS O ARTÍSTICA_x000a_"/>
    <s v="@2022/015570"/>
  </r>
  <r>
    <s v="OOAA"/>
    <s v="Servicio de Salud de Castilla - La Mancha (Sescam)"/>
    <s v="036674/2022"/>
    <x v="1479"/>
    <x v="3"/>
    <s v="Procedimiento abierto; multiplicidad de criterios"/>
    <s v="No"/>
    <n v="25935"/>
    <n v="25935"/>
    <s v=""/>
    <s v=""/>
    <s v=""/>
    <s v=""/>
    <s v="2018/003422"/>
  </r>
  <r>
    <s v="OOAA"/>
    <s v="Servicio de Salud de Castilla - La Mancha (Sescam)"/>
    <s v="008868/2022"/>
    <x v="1517"/>
    <x v="3"/>
    <s v="Basado en un Acuerdo Marco"/>
    <s v="No"/>
    <n v="26270.1"/>
    <n v="25613.51"/>
    <s v=""/>
    <s v=""/>
    <s v=""/>
    <s v=""/>
    <s v="2021/005410"/>
  </r>
  <r>
    <s v="OOAA"/>
    <s v="Servicio de Salud de Castilla - La Mancha (Sescam)"/>
    <s v="022780/2022"/>
    <x v="1533"/>
    <x v="3"/>
    <s v="Basado en un Acuerdo Marco"/>
    <s v="No"/>
    <n v="26466"/>
    <n v="26466"/>
    <s v=""/>
    <s v=""/>
    <s v=""/>
    <s v=""/>
    <s v="@2022/000777"/>
  </r>
  <r>
    <s v="OOAA"/>
    <s v="Servicio de Salud de Castilla - La Mancha (Sescam)"/>
    <s v="022614/2022"/>
    <x v="1538"/>
    <x v="3"/>
    <s v="Procedimiento Abierto Simplificado"/>
    <s v="No"/>
    <n v="27000"/>
    <n v="26983"/>
    <s v=""/>
    <s v=""/>
    <s v=""/>
    <s v=""/>
    <s v="@2022/006721"/>
  </r>
  <r>
    <s v="OOAA"/>
    <s v="Servicio de Salud de Castilla - La Mancha (Sescam)"/>
    <s v="000684/2022"/>
    <x v="1539"/>
    <x v="3"/>
    <s v="Procedimiento Abierto Simplificado"/>
    <s v="No"/>
    <n v="27800"/>
    <n v="23552.65"/>
    <s v=""/>
    <s v=""/>
    <s v=""/>
    <s v=""/>
    <s v="@2021/018935"/>
  </r>
  <r>
    <s v="OOAA"/>
    <s v="Servicio de Salud de Castilla - La Mancha (Sescam)"/>
    <s v="038439/2022"/>
    <x v="1495"/>
    <x v="3"/>
    <s v="Basado en un Acuerdo Marco"/>
    <s v="No"/>
    <n v="27989.85"/>
    <n v="27989.85"/>
    <s v=""/>
    <s v=""/>
    <s v=""/>
    <s v=""/>
    <s v="2022/017502"/>
  </r>
  <r>
    <s v="OOAA"/>
    <s v="Servicio de Salud de Castilla - La Mancha (Sescam)"/>
    <s v="008574/2022"/>
    <x v="1540"/>
    <x v="3"/>
    <s v="Basado en un Acuerdo Marco"/>
    <s v="No"/>
    <n v="28080"/>
    <n v="28080"/>
    <s v=""/>
    <s v=""/>
    <s v=""/>
    <s v=""/>
    <s v="2022/003903"/>
  </r>
  <r>
    <s v="OOAA"/>
    <s v="Servicio de Salud de Castilla - La Mancha (Sescam)"/>
    <s v="014531/2022"/>
    <x v="1481"/>
    <x v="3"/>
    <s v="Procedimiento abierto; multiplicidad de criterios"/>
    <s v="No"/>
    <n v="28749.599999999999"/>
    <n v="21296"/>
    <s v=""/>
    <s v=""/>
    <s v=""/>
    <s v=""/>
    <s v="@2021/000316"/>
  </r>
  <r>
    <s v="OOAA"/>
    <s v="Servicio de Salud de Castilla - La Mancha (Sescam)"/>
    <s v="004208/2022"/>
    <x v="1541"/>
    <x v="3"/>
    <s v="Basado en un Acuerdo Marco"/>
    <s v="No"/>
    <n v="28849.599999999999"/>
    <n v="28849.599999999999"/>
    <s v=""/>
    <s v=""/>
    <s v=""/>
    <s v=""/>
    <s v="2022/002171"/>
  </r>
  <r>
    <s v="OOAA"/>
    <s v="Servicio de Salud de Castilla - La Mancha (Sescam)"/>
    <s v="003582/2022"/>
    <x v="1542"/>
    <x v="3"/>
    <s v="Basado en un Acuerdo Marco"/>
    <s v="No"/>
    <n v="29203.200000000001"/>
    <n v="29203.200000000001"/>
    <s v=""/>
    <s v=""/>
    <s v=""/>
    <s v=""/>
    <s v="2022/001029"/>
  </r>
  <r>
    <s v="OOAA"/>
    <s v="Servicio de Salud de Castilla - La Mancha (Sescam)"/>
    <s v="039107/2022"/>
    <x v="1479"/>
    <x v="3"/>
    <s v="Procedimiento abierto; multiplicidad de criterios"/>
    <s v="No"/>
    <n v="29947.5"/>
    <n v="29947.5"/>
    <s v=""/>
    <s v=""/>
    <s v=""/>
    <s v=""/>
    <s v="2018/003422"/>
  </r>
  <r>
    <s v="OOAA"/>
    <s v="Servicio de Salud de Castilla - La Mancha (Sescam)"/>
    <s v="028138/2022"/>
    <x v="1501"/>
    <x v="3"/>
    <s v="Basado en un Acuerdo Marco"/>
    <s v="No"/>
    <n v="30156.59"/>
    <n v="30156.59"/>
    <s v=""/>
    <s v=""/>
    <s v=""/>
    <s v=""/>
    <s v="2022/013399"/>
  </r>
  <r>
    <s v="OOAA"/>
    <s v="Servicio de Salud de Castilla - La Mancha (Sescam)"/>
    <s v="029407/2022"/>
    <x v="1543"/>
    <x v="3"/>
    <s v="Procedimiento Abierto Simplificado Abreviado"/>
    <s v="No"/>
    <n v="30528"/>
    <n v="12196.8"/>
    <s v=""/>
    <s v=""/>
    <s v=""/>
    <s v=""/>
    <s v="@2022/010395"/>
  </r>
  <r>
    <s v="OOAA"/>
    <s v="Servicio de Salud de Castilla - La Mancha (Sescam)"/>
    <s v="029409/2022"/>
    <x v="1543"/>
    <x v="3"/>
    <s v="Procedimiento Abierto Simplificado Abreviado"/>
    <s v="No"/>
    <n v="30528"/>
    <n v="12196.8"/>
    <s v=""/>
    <s v=""/>
    <s v=""/>
    <s v=""/>
    <s v="@2022/010395"/>
  </r>
  <r>
    <s v="OOAA"/>
    <s v="Servicio de Salud de Castilla - La Mancha (Sescam)"/>
    <s v="029832/2022"/>
    <x v="1544"/>
    <x v="3"/>
    <s v="Basado en un Acuerdo Marco"/>
    <s v="No"/>
    <n v="31218"/>
    <n v="31218"/>
    <s v=""/>
    <s v=""/>
    <s v=""/>
    <s v=""/>
    <s v="2022/012937"/>
  </r>
  <r>
    <s v="OOAA"/>
    <s v="Servicio de Salud de Castilla - La Mancha (Sescam)"/>
    <s v="003749/2022"/>
    <x v="1545"/>
    <x v="3"/>
    <s v="Basado en un Acuerdo Marco"/>
    <s v="No"/>
    <n v="32491.68"/>
    <n v="32491.68"/>
    <s v=""/>
    <s v=""/>
    <s v=""/>
    <s v=""/>
    <s v="2022/001096"/>
  </r>
  <r>
    <s v="OOAA"/>
    <s v="Servicio de Salud de Castilla - La Mancha (Sescam)"/>
    <s v="033646/2022"/>
    <x v="1546"/>
    <x v="3"/>
    <s v="Basado en un Acuerdo Marco"/>
    <s v="No"/>
    <n v="32912"/>
    <n v="32912"/>
    <s v=""/>
    <s v=""/>
    <s v=""/>
    <s v=""/>
    <s v="2022/015212"/>
  </r>
  <r>
    <s v="OOAA"/>
    <s v="Servicio de Salud de Castilla - La Mancha (Sescam)"/>
    <s v="036673/2022"/>
    <x v="1479"/>
    <x v="3"/>
    <s v="Procedimiento abierto; multiplicidad de criterios"/>
    <s v="No"/>
    <n v="33250"/>
    <n v="33250"/>
    <s v=""/>
    <s v=""/>
    <s v=""/>
    <s v=""/>
    <s v="2018/003422"/>
  </r>
  <r>
    <s v="OOAA"/>
    <s v="Servicio de Salud de Castilla - La Mancha (Sescam)"/>
    <s v="038704/2022"/>
    <x v="1479"/>
    <x v="3"/>
    <s v="Procedimiento abierto; multiplicidad de criterios"/>
    <s v="No"/>
    <n v="33275"/>
    <n v="33275"/>
    <s v=""/>
    <s v=""/>
    <s v=""/>
    <s v=""/>
    <s v="2018/003422"/>
  </r>
  <r>
    <s v="OOAA"/>
    <s v="Servicio de Salud de Castilla - La Mancha (Sescam)"/>
    <s v="007866/2022"/>
    <x v="1547"/>
    <x v="3"/>
    <s v="Basado en un Acuerdo Marco"/>
    <s v="No"/>
    <n v="33517"/>
    <n v="33517"/>
    <s v=""/>
    <s v=""/>
    <s v=""/>
    <s v=""/>
    <s v="2022/001755"/>
  </r>
  <r>
    <s v="OOAA"/>
    <s v="Servicio de Salud de Castilla - La Mancha (Sescam)"/>
    <s v="000738/2022"/>
    <x v="1548"/>
    <x v="3"/>
    <s v="Basado en un Acuerdo Marco"/>
    <s v="No"/>
    <n v="33523.480000000003"/>
    <n v="33523.480000000003"/>
    <s v=""/>
    <s v=""/>
    <s v=""/>
    <s v=""/>
    <s v="2022/000263"/>
  </r>
  <r>
    <s v="OOAA"/>
    <s v="Servicio de Salud de Castilla - La Mancha (Sescam)"/>
    <s v="028117/2022"/>
    <x v="1502"/>
    <x v="3"/>
    <s v="Basado en un Acuerdo Marco"/>
    <s v="No"/>
    <n v="34499.519999999997"/>
    <n v="34499.519999999997"/>
    <s v=""/>
    <s v=""/>
    <s v=""/>
    <s v=""/>
    <s v="2022/013405"/>
  </r>
  <r>
    <s v="OOAA"/>
    <s v="Servicio de Salud de Castilla - La Mancha (Sescam)"/>
    <s v="028873/2022"/>
    <x v="1522"/>
    <x v="3"/>
    <s v="Procedimiento negociado sin publicidad"/>
    <s v="No"/>
    <n v="34510.89"/>
    <n v="34508.29"/>
    <s v="168"/>
    <s v="a"/>
    <s v="2"/>
    <s v="EXCLUSIVIDAD TÉCNICA, DE DERECHOS EXCLUSIVOS O ARTÍSTICA_x000a_"/>
    <s v="@2022/002471"/>
  </r>
  <r>
    <s v="OOAA"/>
    <s v="Servicio de Salud de Castilla - La Mancha (Sescam)"/>
    <s v="033814/2022"/>
    <x v="1479"/>
    <x v="3"/>
    <s v="Procedimiento abierto; multiplicidad de criterios"/>
    <s v="No"/>
    <n v="34832.050000000003"/>
    <n v="34832.050000000003"/>
    <s v=""/>
    <s v=""/>
    <s v=""/>
    <s v=""/>
    <s v="2018/003422"/>
  </r>
  <r>
    <s v="OOAA"/>
    <s v="Servicio de Salud de Castilla - La Mancha (Sescam)"/>
    <s v="007473/2022"/>
    <x v="1549"/>
    <x v="3"/>
    <s v="Basado en un Acuerdo Marco"/>
    <s v="No"/>
    <n v="34944"/>
    <n v="34944"/>
    <s v=""/>
    <s v=""/>
    <s v=""/>
    <s v=""/>
    <s v="2022/002674"/>
  </r>
  <r>
    <s v="OOAA"/>
    <s v="Servicio de Salud de Castilla - La Mancha (Sescam)"/>
    <s v="037011/2022"/>
    <x v="1550"/>
    <x v="3"/>
    <s v="Procedimiento Abierto Simplificado Abreviado"/>
    <s v="No"/>
    <n v="34991.94"/>
    <n v="34267.61"/>
    <s v=""/>
    <s v=""/>
    <s v=""/>
    <s v=""/>
    <s v="@2022/015076"/>
  </r>
  <r>
    <s v="OOAA"/>
    <s v="Servicio de Salud de Castilla - La Mancha (Sescam)"/>
    <s v="029738/2022"/>
    <x v="1551"/>
    <x v="3"/>
    <s v="Basado en un Acuerdo Marco"/>
    <s v="No"/>
    <n v="36300"/>
    <n v="36300"/>
    <s v=""/>
    <s v=""/>
    <s v=""/>
    <s v=""/>
    <s v="2022/015203"/>
  </r>
  <r>
    <s v="OOAA"/>
    <s v="Servicio de Salud de Castilla - La Mancha (Sescam)"/>
    <s v="039104/2022"/>
    <x v="1479"/>
    <x v="3"/>
    <s v="Procedimiento abierto; multiplicidad de criterios"/>
    <s v="No"/>
    <n v="36300"/>
    <n v="36300"/>
    <s v=""/>
    <s v=""/>
    <s v=""/>
    <s v=""/>
    <s v="2018/003422"/>
  </r>
  <r>
    <s v="OOAA"/>
    <s v="Servicio de Salud de Castilla - La Mancha (Sescam)"/>
    <s v="018083/2022"/>
    <x v="1552"/>
    <x v="3"/>
    <s v="Contratación Centralizada (Patrimonio del Estado)"/>
    <s v="No"/>
    <n v="36560.15"/>
    <n v="36560.15"/>
    <s v=""/>
    <s v=""/>
    <s v=""/>
    <s v=""/>
    <s v="@2022/006672"/>
  </r>
  <r>
    <s v="OOAA"/>
    <s v="Servicio de Salud de Castilla - La Mancha (Sescam)"/>
    <s v="003396/2022"/>
    <x v="1553"/>
    <x v="3"/>
    <s v="Basado en un Acuerdo Marco"/>
    <s v="No"/>
    <n v="36764"/>
    <n v="36764"/>
    <s v=""/>
    <s v=""/>
    <s v=""/>
    <s v=""/>
    <s v="2022/001202"/>
  </r>
  <r>
    <s v="OOAA"/>
    <s v="Servicio de Salud de Castilla - La Mancha (Sescam)"/>
    <s v="044629/2022"/>
    <x v="1488"/>
    <x v="3"/>
    <s v="Basado en un Acuerdo Marco"/>
    <s v="No"/>
    <n v="36776.85"/>
    <n v="35189"/>
    <s v=""/>
    <s v=""/>
    <s v=""/>
    <s v=""/>
    <s v="2022/015404"/>
  </r>
  <r>
    <s v="OOAA"/>
    <s v="Servicio de Salud de Castilla - La Mancha (Sescam)"/>
    <s v="044397/2022"/>
    <x v="1554"/>
    <x v="3"/>
    <s v="Procedimiento Abierto Simplificado Abreviado"/>
    <s v="No"/>
    <n v="36853"/>
    <n v="24457.62"/>
    <s v=""/>
    <s v=""/>
    <s v=""/>
    <s v=""/>
    <s v="@2022/017110"/>
  </r>
  <r>
    <s v="OOAA"/>
    <s v="Servicio de Salud de Castilla - La Mancha (Sescam)"/>
    <s v="017207/2022"/>
    <x v="1555"/>
    <x v="3"/>
    <s v="Procedimiento Abierto Simplificado Abreviado"/>
    <s v="No"/>
    <n v="38478"/>
    <n v="31218"/>
    <s v=""/>
    <s v=""/>
    <s v=""/>
    <s v=""/>
    <s v="@2022/004822"/>
  </r>
  <r>
    <s v="OOAA"/>
    <s v="Servicio de Salud de Castilla - La Mancha (Sescam)"/>
    <s v="022802/2022"/>
    <x v="1485"/>
    <x v="3"/>
    <s v="Basado en un Acuerdo Marco"/>
    <s v="No"/>
    <n v="38907"/>
    <n v="20625"/>
    <s v=""/>
    <s v=""/>
    <s v=""/>
    <s v=""/>
    <s v="@2022/000778"/>
  </r>
  <r>
    <s v="OOAA"/>
    <s v="Servicio de Salud de Castilla - La Mancha (Sescam)"/>
    <s v="022777/2022"/>
    <x v="1486"/>
    <x v="3"/>
    <s v="Basado en un Acuerdo Marco"/>
    <s v="No"/>
    <n v="38919.870000000003"/>
    <n v="12973.29"/>
    <s v=""/>
    <s v=""/>
    <s v=""/>
    <s v=""/>
    <s v="@2022/000776"/>
  </r>
  <r>
    <s v="OOAA"/>
    <s v="Servicio de Salud de Castilla - La Mancha (Sescam)"/>
    <s v="022787/2022"/>
    <x v="1533"/>
    <x v="3"/>
    <s v="Basado en un Acuerdo Marco"/>
    <s v="No"/>
    <n v="38958.980000000003"/>
    <n v="4328.78"/>
    <s v=""/>
    <s v=""/>
    <s v=""/>
    <s v=""/>
    <s v="@2022/000777"/>
  </r>
  <r>
    <s v="OOAA"/>
    <s v="Servicio de Salud de Castilla - La Mancha (Sescam)"/>
    <s v="000483/2022"/>
    <x v="1556"/>
    <x v="3"/>
    <s v="Emergencia"/>
    <s v="No"/>
    <n v="39000"/>
    <n v="39000"/>
    <s v=""/>
    <s v=""/>
    <s v=""/>
    <s v=""/>
    <s v="2022/000349"/>
  </r>
  <r>
    <s v="OOAA"/>
    <s v="Servicio de Salud de Castilla - La Mancha (Sescam)"/>
    <s v="044642/2022"/>
    <x v="1488"/>
    <x v="3"/>
    <s v="Basado en un Acuerdo Marco"/>
    <s v="No"/>
    <n v="39193"/>
    <n v="39192.980000000003"/>
    <s v=""/>
    <s v=""/>
    <s v=""/>
    <s v=""/>
    <s v="2022/015404"/>
  </r>
  <r>
    <s v="OOAA"/>
    <s v="Servicio de Salud de Castilla - La Mancha (Sescam)"/>
    <s v="007078/2022"/>
    <x v="1557"/>
    <x v="3"/>
    <s v="Basado en un Acuerdo Marco"/>
    <s v="No"/>
    <n v="39291.160000000003"/>
    <n v="39291.160000000003"/>
    <s v=""/>
    <s v=""/>
    <s v=""/>
    <s v=""/>
    <s v="2022/001358"/>
  </r>
  <r>
    <s v="OOAA"/>
    <s v="Servicio de Salud de Castilla - La Mancha (Sescam)"/>
    <s v="008571/2022"/>
    <x v="1540"/>
    <x v="3"/>
    <s v="Basado en un Acuerdo Marco"/>
    <s v="No"/>
    <n v="39449.64"/>
    <n v="39449.64"/>
    <s v=""/>
    <s v=""/>
    <s v=""/>
    <s v=""/>
    <s v="2022/003903"/>
  </r>
  <r>
    <s v="OOAA"/>
    <s v="Servicio de Salud de Castilla - La Mancha (Sescam)"/>
    <s v="004317/2022"/>
    <x v="1493"/>
    <x v="3"/>
    <s v="Basado en un Acuerdo Marco"/>
    <s v="No"/>
    <n v="40560"/>
    <n v="40560"/>
    <s v=""/>
    <s v=""/>
    <s v=""/>
    <s v=""/>
    <s v="2022/001535"/>
  </r>
  <r>
    <s v="OOAA"/>
    <s v="Servicio de Salud de Castilla - La Mancha (Sescam)"/>
    <s v="036546/2022"/>
    <x v="1558"/>
    <x v="3"/>
    <s v="Procedimiento Abierto Simplificado Abreviado"/>
    <s v="No"/>
    <n v="40656"/>
    <n v="37752"/>
    <s v=""/>
    <s v=""/>
    <s v=""/>
    <s v=""/>
    <s v="@2022/015225"/>
  </r>
  <r>
    <s v="OOAA"/>
    <s v="Servicio de Salud de Castilla - La Mancha (Sescam)"/>
    <s v="037978/2022"/>
    <x v="1559"/>
    <x v="3"/>
    <s v="Basado en un Acuerdo Marco"/>
    <s v="No"/>
    <n v="40980.5"/>
    <n v="34920"/>
    <s v=""/>
    <s v=""/>
    <s v=""/>
    <s v=""/>
    <s v="2022/018335"/>
  </r>
  <r>
    <s v="OOAA"/>
    <s v="Servicio de Salud de Castilla - La Mancha (Sescam)"/>
    <s v="037756/2022"/>
    <x v="1560"/>
    <x v="3"/>
    <s v="Procedimiento negociado sin publicidad"/>
    <s v="No"/>
    <n v="41058.160000000003"/>
    <n v="41058.160000000003"/>
    <s v="168"/>
    <s v="a"/>
    <s v="2"/>
    <s v="EXCLUSIVIDAD TÉCNICA, DE DERECHOS EXCLUSIVOS O ARTÍSTICA_x000a_"/>
    <s v="@2022/002368"/>
  </r>
  <r>
    <s v="OOAA"/>
    <s v="Servicio de Salud de Castilla - La Mancha (Sescam)"/>
    <s v="028867/2022"/>
    <x v="1522"/>
    <x v="3"/>
    <s v="Procedimiento negociado sin publicidad"/>
    <s v="No"/>
    <n v="41095.03"/>
    <n v="41095.03"/>
    <s v="168"/>
    <s v="a"/>
    <s v="2"/>
    <s v="EXCLUSIVIDAD TÉCNICA, DE DERECHOS EXCLUSIVOS O ARTÍSTICA_x000a_"/>
    <s v="@2022/002471"/>
  </r>
  <r>
    <s v="OOAA"/>
    <s v="Servicio de Salud de Castilla - La Mancha (Sescam)"/>
    <s v="012022/2022"/>
    <x v="1561"/>
    <x v="3"/>
    <s v="Procedimiento negociado sin publicidad"/>
    <s v="No"/>
    <n v="41106.32"/>
    <n v="41106.32"/>
    <s v="168"/>
    <s v="a"/>
    <s v="2"/>
    <s v="EXCLUSIVIDAD TÉCNICA, DE DERECHOS EXCLUSIVOS O ARTÍSTICA_x000a_"/>
    <s v="@2021/013843"/>
  </r>
  <r>
    <s v="OOAA"/>
    <s v="Servicio de Salud de Castilla - La Mancha (Sescam)"/>
    <s v="038370/2022"/>
    <x v="1562"/>
    <x v="3"/>
    <s v="Basado en un Acuerdo Marco"/>
    <s v="No"/>
    <n v="41140"/>
    <n v="41140"/>
    <s v=""/>
    <s v=""/>
    <s v=""/>
    <s v=""/>
    <s v="2022/015584"/>
  </r>
  <r>
    <s v="OOAA"/>
    <s v="Servicio de Salud de Castilla - La Mancha (Sescam)"/>
    <s v="037715/2022"/>
    <x v="1563"/>
    <x v="3"/>
    <s v="Basado en un Acuerdo Marco"/>
    <s v="No"/>
    <n v="41214.76"/>
    <n v="41214.76"/>
    <s v=""/>
    <s v=""/>
    <s v=""/>
    <s v=""/>
    <s v="2022/016677"/>
  </r>
  <r>
    <s v="OOAA"/>
    <s v="Servicio de Salud de Castilla - La Mancha (Sescam)"/>
    <s v="022783/2022"/>
    <x v="1533"/>
    <x v="3"/>
    <s v="Basado en un Acuerdo Marco"/>
    <s v="No"/>
    <n v="42900"/>
    <n v="42900"/>
    <s v=""/>
    <s v=""/>
    <s v=""/>
    <s v=""/>
    <s v="@2022/000777"/>
  </r>
  <r>
    <s v="OOAA"/>
    <s v="Servicio de Salud de Castilla - La Mancha (Sescam)"/>
    <s v="001566/2022"/>
    <x v="1564"/>
    <x v="3"/>
    <s v="Basado en un Acuerdo Marco"/>
    <s v="No"/>
    <n v="43274.400000000001"/>
    <n v="43274.400000000001"/>
    <s v=""/>
    <s v=""/>
    <s v=""/>
    <s v=""/>
    <s v="2022/001077"/>
  </r>
  <r>
    <s v="OOAA"/>
    <s v="Servicio de Salud de Castilla - La Mancha (Sescam)"/>
    <s v="003696/2022"/>
    <x v="1565"/>
    <x v="3"/>
    <s v="Basado en un Acuerdo Marco"/>
    <s v="No"/>
    <n v="43274.400000000001"/>
    <n v="43274.400000000001"/>
    <s v=""/>
    <s v=""/>
    <s v=""/>
    <s v=""/>
    <s v="2022/001008"/>
  </r>
  <r>
    <s v="OOAA"/>
    <s v="Servicio de Salud de Castilla - La Mancha (Sescam)"/>
    <s v="007423/2022"/>
    <x v="1566"/>
    <x v="3"/>
    <s v="Basado en un Acuerdo Marco"/>
    <s v="No"/>
    <n v="43274.400000000001"/>
    <n v="43274.400000000001"/>
    <s v=""/>
    <s v=""/>
    <s v=""/>
    <s v=""/>
    <s v="2022/001531"/>
  </r>
  <r>
    <s v="OOAA"/>
    <s v="Servicio de Salud de Castilla - La Mancha (Sescam)"/>
    <s v="008870/2022"/>
    <x v="1517"/>
    <x v="3"/>
    <s v="Basado en un Acuerdo Marco"/>
    <s v="No"/>
    <n v="43884.07"/>
    <n v="39600"/>
    <s v=""/>
    <s v=""/>
    <s v=""/>
    <s v=""/>
    <s v="2021/005410"/>
  </r>
  <r>
    <s v="OOAA"/>
    <s v="Servicio de Salud de Castilla - La Mancha (Sescam)"/>
    <s v="044263/2022"/>
    <x v="1567"/>
    <x v="3"/>
    <s v="Basado en un Acuerdo Marco"/>
    <s v="No"/>
    <n v="44127.49"/>
    <n v="44127.49"/>
    <s v=""/>
    <s v=""/>
    <s v=""/>
    <s v=""/>
    <s v="2022/019329"/>
  </r>
  <r>
    <s v="OOAA"/>
    <s v="Servicio de Salud de Castilla - La Mancha (Sescam)"/>
    <s v="014628/2022"/>
    <x v="1568"/>
    <x v="3"/>
    <s v="Procedimiento abierto; multiplicidad de criterios"/>
    <s v="No"/>
    <n v="44332.77"/>
    <n v="44332.77"/>
    <s v=""/>
    <s v=""/>
    <s v=""/>
    <s v=""/>
    <s v="@2019/013280"/>
  </r>
  <r>
    <s v="OOAA"/>
    <s v="Servicio de Salud de Castilla - La Mancha (Sescam)"/>
    <s v="044658/2022"/>
    <x v="1488"/>
    <x v="3"/>
    <s v="Basado en un Acuerdo Marco"/>
    <s v="No"/>
    <n v="44457.38"/>
    <n v="41800"/>
    <s v=""/>
    <s v=""/>
    <s v=""/>
    <s v=""/>
    <s v="2022/015404"/>
  </r>
  <r>
    <s v="OOAA"/>
    <s v="Servicio de Salud de Castilla - La Mancha (Sescam)"/>
    <s v="007385/2022"/>
    <x v="1569"/>
    <x v="3"/>
    <s v="Basado en un Acuerdo Marco"/>
    <s v="No"/>
    <n v="44928"/>
    <n v="44928"/>
    <s v=""/>
    <s v=""/>
    <s v=""/>
    <s v=""/>
    <s v="2022/001359"/>
  </r>
  <r>
    <s v="OOAA"/>
    <s v="Servicio de Salud de Castilla - La Mancha (Sescam)"/>
    <s v="028336/2022"/>
    <x v="1568"/>
    <x v="3"/>
    <s v="Procedimiento abierto; multiplicidad de criterios"/>
    <s v="No"/>
    <n v="45000.02"/>
    <n v="45000"/>
    <s v=""/>
    <s v=""/>
    <s v=""/>
    <s v=""/>
    <s v="@2019/013280"/>
  </r>
  <r>
    <s v="OOAA"/>
    <s v="Servicio de Salud de Castilla - La Mancha (Sescam)"/>
    <s v="037026/2022"/>
    <x v="1479"/>
    <x v="3"/>
    <s v="Procedimiento abierto; multiplicidad de criterios"/>
    <s v="No"/>
    <n v="45253.8"/>
    <n v="45253.8"/>
    <s v=""/>
    <s v=""/>
    <s v=""/>
    <s v=""/>
    <s v="2018/003422"/>
  </r>
  <r>
    <s v="OOAA"/>
    <s v="Servicio de Salud de Castilla - La Mancha (Sescam)"/>
    <s v="029198/2022"/>
    <x v="1570"/>
    <x v="3"/>
    <s v="Basado en un Acuerdo Marco"/>
    <s v="No"/>
    <n v="46234.1"/>
    <n v="46234.1"/>
    <s v=""/>
    <s v=""/>
    <s v=""/>
    <s v=""/>
    <s v="2022/012102"/>
  </r>
  <r>
    <s v="OOAA"/>
    <s v="Servicio de Salud de Castilla - La Mancha (Sescam)"/>
    <s v="038234/2022"/>
    <x v="1571"/>
    <x v="3"/>
    <s v="Procedimiento negociado sin publicidad"/>
    <s v="No"/>
    <n v="46709.61"/>
    <n v="46707.94"/>
    <s v="168"/>
    <s v="c"/>
    <s v="2"/>
    <s v="ENTREGAS ADICIONALES DEL PROVEEDOR INICIAL"/>
    <s v="@2022/017312"/>
  </r>
  <r>
    <s v="OOAA"/>
    <s v="Servicio de Salud de Castilla - La Mancha (Sescam)"/>
    <s v="037014/2022"/>
    <x v="1572"/>
    <x v="3"/>
    <s v="Procedimiento Abierto Simplificado Abreviado"/>
    <s v="No"/>
    <n v="48310.58"/>
    <n v="43489.19"/>
    <s v=""/>
    <s v=""/>
    <s v=""/>
    <s v=""/>
    <s v="@2022/014998"/>
  </r>
  <r>
    <s v="OOAA"/>
    <s v="Servicio de Salud de Castilla - La Mancha (Sescam)"/>
    <s v="008815/2022"/>
    <x v="1517"/>
    <x v="3"/>
    <s v="Basado en un Acuerdo Marco"/>
    <s v="No"/>
    <n v="48328.44"/>
    <n v="48132.42"/>
    <s v=""/>
    <s v=""/>
    <s v=""/>
    <s v=""/>
    <s v="2021/005410"/>
  </r>
  <r>
    <s v="OOAA"/>
    <s v="Servicio de Salud de Castilla - La Mancha (Sescam)"/>
    <s v="043431/2022"/>
    <x v="1573"/>
    <x v="3"/>
    <s v="Procedimiento Abierto Simplificado"/>
    <s v="No"/>
    <n v="48400"/>
    <n v="45474.83"/>
    <s v=""/>
    <s v=""/>
    <s v=""/>
    <s v=""/>
    <s v="@2022/017286"/>
  </r>
  <r>
    <s v="OOAA"/>
    <s v="Servicio de Salud de Castilla - La Mancha (Sescam)"/>
    <s v="037746/2022"/>
    <x v="1479"/>
    <x v="3"/>
    <s v="Procedimiento abierto; multiplicidad de criterios"/>
    <s v="No"/>
    <n v="50391.5"/>
    <n v="50391.5"/>
    <s v=""/>
    <s v=""/>
    <s v=""/>
    <s v=""/>
    <s v="2018/003422"/>
  </r>
  <r>
    <s v="OOAA"/>
    <s v="Servicio de Salud de Castilla - La Mancha (Sescam)"/>
    <s v="044269/2022"/>
    <x v="1574"/>
    <x v="3"/>
    <s v="Basado en un Acuerdo Marco"/>
    <s v="No"/>
    <n v="50458.2"/>
    <n v="50458.2"/>
    <s v=""/>
    <s v=""/>
    <s v=""/>
    <s v=""/>
    <s v="2022/020542"/>
  </r>
  <r>
    <s v="OOAA"/>
    <s v="Servicio de Salud de Castilla - La Mancha (Sescam)"/>
    <s v="000993/2022"/>
    <x v="1575"/>
    <x v="3"/>
    <s v="Procedimiento negociado sin publicidad"/>
    <s v="No"/>
    <n v="50783.62"/>
    <n v="50783.62"/>
    <s v="168"/>
    <s v="a"/>
    <s v="2"/>
    <s v="EXCLUSIVIDAD TÉCNICA, DE DERECHOS EXCLUSIVOS O ARTÍSTICA_x000a_"/>
    <s v="@2021/020487"/>
  </r>
  <r>
    <s v="OOAA"/>
    <s v="Servicio de Salud de Castilla - La Mancha (Sescam)"/>
    <s v="008823/2022"/>
    <x v="1517"/>
    <x v="3"/>
    <s v="Basado en un Acuerdo Marco"/>
    <s v="No"/>
    <n v="50859.6"/>
    <n v="20772.400000000001"/>
    <s v=""/>
    <s v=""/>
    <s v=""/>
    <s v=""/>
    <s v="2021/005410"/>
  </r>
  <r>
    <s v="OOAA"/>
    <s v="Servicio de Salud de Castilla - La Mancha (Sescam)"/>
    <s v="022793/2022"/>
    <x v="1485"/>
    <x v="3"/>
    <s v="Basado en un Acuerdo Marco"/>
    <s v="No"/>
    <n v="51931"/>
    <n v="51700"/>
    <s v=""/>
    <s v=""/>
    <s v=""/>
    <s v=""/>
    <s v="@2022/000778"/>
  </r>
  <r>
    <s v="OOAA"/>
    <s v="Servicio de Salud de Castilla - La Mancha (Sescam)"/>
    <s v="044637/2022"/>
    <x v="1488"/>
    <x v="3"/>
    <s v="Basado en un Acuerdo Marco"/>
    <s v="No"/>
    <n v="52800"/>
    <n v="51315"/>
    <s v=""/>
    <s v=""/>
    <s v=""/>
    <s v=""/>
    <s v="2022/015404"/>
  </r>
  <r>
    <s v="OOAA"/>
    <s v="Servicio de Salud de Castilla - La Mancha (Sescam)"/>
    <s v="027865/2022"/>
    <x v="1576"/>
    <x v="3"/>
    <s v="Basado en un Acuerdo Marco"/>
    <s v="No"/>
    <n v="53664"/>
    <n v="53664"/>
    <s v=""/>
    <s v=""/>
    <s v=""/>
    <s v=""/>
    <s v="2022/010565"/>
  </r>
  <r>
    <s v="OOAA"/>
    <s v="Servicio de Salud de Castilla - La Mancha (Sescam)"/>
    <s v="022846/2022"/>
    <x v="1485"/>
    <x v="3"/>
    <s v="Basado en un Acuerdo Marco"/>
    <s v="No"/>
    <n v="53944"/>
    <n v="53944"/>
    <s v=""/>
    <s v=""/>
    <s v=""/>
    <s v=""/>
    <s v="@2022/000778"/>
  </r>
  <r>
    <s v="OOAA"/>
    <s v="Servicio de Salud de Castilla - La Mancha (Sescam)"/>
    <s v="000683/2022"/>
    <x v="1539"/>
    <x v="3"/>
    <s v="Procedimiento Abierto Simplificado"/>
    <s v="No"/>
    <n v="54000"/>
    <n v="49489"/>
    <s v=""/>
    <s v=""/>
    <s v=""/>
    <s v=""/>
    <s v="@2021/018935"/>
  </r>
  <r>
    <s v="OOAA"/>
    <s v="Servicio de Salud de Castilla - La Mancha (Sescam)"/>
    <s v="043434/2022"/>
    <x v="1573"/>
    <x v="3"/>
    <s v="Procedimiento Abierto Simplificado"/>
    <s v="No"/>
    <n v="54450"/>
    <n v="54179.53"/>
    <s v=""/>
    <s v=""/>
    <s v=""/>
    <s v=""/>
    <s v="@2022/017286"/>
  </r>
  <r>
    <s v="OOAA"/>
    <s v="Servicio de Salud de Castilla - La Mancha (Sescam)"/>
    <s v="018033/2022"/>
    <x v="1577"/>
    <x v="3"/>
    <s v="Contratación Centralizada (Patrimonio del Estado)"/>
    <s v="No"/>
    <n v="54864.91"/>
    <n v="54864.91"/>
    <s v=""/>
    <s v=""/>
    <s v=""/>
    <s v=""/>
    <s v="@2022/003125"/>
  </r>
  <r>
    <s v="OOAA"/>
    <s v="Servicio de Salud de Castilla - La Mancha (Sescam)"/>
    <s v="014540/2022"/>
    <x v="1578"/>
    <x v="3"/>
    <s v="Procedimiento Abierto Simplificado Abreviado"/>
    <s v="No"/>
    <n v="55563.199999999997"/>
    <n v="54072.480000000003"/>
    <s v=""/>
    <s v=""/>
    <s v=""/>
    <s v=""/>
    <s v="@2022/000301"/>
  </r>
  <r>
    <s v="OOAA"/>
    <s v="Servicio de Salud de Castilla - La Mancha (Sescam)"/>
    <s v="037285/2022"/>
    <x v="1579"/>
    <x v="3"/>
    <s v="Procedimiento Abierto Simplificado Abreviado"/>
    <s v="No"/>
    <n v="55660"/>
    <n v="32549"/>
    <s v=""/>
    <s v=""/>
    <s v=""/>
    <s v=""/>
    <s v="@2022/015246"/>
  </r>
  <r>
    <s v="OOAA"/>
    <s v="Servicio de Salud de Castilla - La Mancha (Sescam)"/>
    <s v="044627/2022"/>
    <x v="1488"/>
    <x v="3"/>
    <s v="Basado en un Acuerdo Marco"/>
    <s v="No"/>
    <n v="58014"/>
    <n v="56100"/>
    <s v=""/>
    <s v=""/>
    <s v=""/>
    <s v=""/>
    <s v="2022/015404"/>
  </r>
  <r>
    <s v="OOAA"/>
    <s v="Servicio de Salud de Castilla - La Mancha (Sescam)"/>
    <s v="017265/2022"/>
    <x v="1580"/>
    <x v="3"/>
    <s v="Procedimiento negociado sin publicidad"/>
    <s v="No"/>
    <n v="58564"/>
    <n v="58564"/>
    <s v="168"/>
    <s v="a"/>
    <s v="2"/>
    <s v="EXCLUSIVIDAD TÉCNICA, DE DERECHOS EXCLUSIVOS O ARTÍSTICA_x000a_"/>
    <s v="@2022/001101"/>
  </r>
  <r>
    <s v="OOAA"/>
    <s v="Servicio de Salud de Castilla - La Mancha (Sescam)"/>
    <s v="008821/2022"/>
    <x v="1517"/>
    <x v="3"/>
    <s v="Basado en un Acuerdo Marco"/>
    <s v="No"/>
    <n v="58588.3"/>
    <n v="56430"/>
    <s v=""/>
    <s v=""/>
    <s v=""/>
    <s v=""/>
    <s v="2021/005410"/>
  </r>
  <r>
    <s v="OOAA"/>
    <s v="Servicio de Salud de Castilla - La Mancha (Sescam)"/>
    <s v="009188/2022"/>
    <x v="1581"/>
    <x v="3"/>
    <s v="Procedimiento negociado sin publicidad"/>
    <s v="No"/>
    <n v="58854.400000000001"/>
    <n v="58854.400000000001"/>
    <s v="168"/>
    <s v="a"/>
    <s v="2"/>
    <s v="EXCLUSIVIDAD TÉCNICA, DE DERECHOS EXCLUSIVOS O ARTÍSTICA_x000a_"/>
    <s v="@2022/001030"/>
  </r>
  <r>
    <s v="OOAA"/>
    <s v="Servicio de Salud de Castilla - La Mancha (Sescam)"/>
    <s v="039158/2022"/>
    <x v="1479"/>
    <x v="3"/>
    <s v="Procedimiento abierto; multiplicidad de criterios"/>
    <s v="No"/>
    <n v="60200"/>
    <n v="60200"/>
    <s v=""/>
    <s v=""/>
    <s v=""/>
    <s v=""/>
    <s v="2018/003422"/>
  </r>
  <r>
    <s v="OOAA"/>
    <s v="Servicio de Salud de Castilla - La Mancha (Sescam)"/>
    <s v="028303/2022"/>
    <x v="1582"/>
    <x v="3"/>
    <s v="Procedimiento Abierto Simplificado Abreviado"/>
    <s v="No"/>
    <n v="60500"/>
    <n v="54450"/>
    <s v=""/>
    <s v=""/>
    <s v=""/>
    <s v=""/>
    <s v="@2022/011030"/>
  </r>
  <r>
    <s v="OOAA"/>
    <s v="Servicio de Salud de Castilla - La Mancha (Sescam)"/>
    <s v="043945/2022"/>
    <x v="1583"/>
    <x v="3"/>
    <s v="Basado en un Acuerdo Marco"/>
    <s v="No"/>
    <n v="61132.5"/>
    <n v="61132.5"/>
    <s v=""/>
    <s v=""/>
    <s v=""/>
    <s v=""/>
    <s v="2022/020783"/>
  </r>
  <r>
    <s v="OOAA"/>
    <s v="Servicio de Salud de Castilla - La Mancha (Sescam)"/>
    <s v="017716/2022"/>
    <x v="1584"/>
    <x v="3"/>
    <s v="Procedimiento Abierto Simplificado"/>
    <s v="No"/>
    <n v="61407.5"/>
    <n v="61407.51"/>
    <s v=""/>
    <s v=""/>
    <s v=""/>
    <s v=""/>
    <s v="@2022/001248"/>
  </r>
  <r>
    <s v="OOAA"/>
    <s v="Servicio de Salud de Castilla - La Mancha (Sescam)"/>
    <s v="008340/2022"/>
    <x v="1585"/>
    <x v="3"/>
    <s v="Basado en un Acuerdo Marco"/>
    <s v="No"/>
    <n v="61710"/>
    <n v="61710"/>
    <s v=""/>
    <s v=""/>
    <s v=""/>
    <s v=""/>
    <s v="2022/001801"/>
  </r>
  <r>
    <s v="OOAA"/>
    <s v="Servicio de Salud de Castilla - La Mancha (Sescam)"/>
    <s v="007471/2022"/>
    <x v="1549"/>
    <x v="3"/>
    <s v="Basado en un Acuerdo Marco"/>
    <s v="No"/>
    <n v="62400"/>
    <n v="62400"/>
    <s v=""/>
    <s v=""/>
    <s v=""/>
    <s v=""/>
    <s v="2022/002674"/>
  </r>
  <r>
    <s v="OOAA"/>
    <s v="Servicio de Salud de Castilla - La Mancha (Sescam)"/>
    <s v="038428/2022"/>
    <x v="1495"/>
    <x v="3"/>
    <s v="Basado en un Acuerdo Marco"/>
    <s v="No"/>
    <n v="62433.279999999999"/>
    <n v="62433.279999999999"/>
    <s v=""/>
    <s v=""/>
    <s v=""/>
    <s v=""/>
    <s v="2022/017502"/>
  </r>
  <r>
    <s v="OOAA"/>
    <s v="Servicio de Salud de Castilla - La Mancha (Sescam)"/>
    <s v="022764/2022"/>
    <x v="1486"/>
    <x v="3"/>
    <s v="Basado en un Acuerdo Marco"/>
    <s v="No"/>
    <n v="62519"/>
    <n v="58455.32"/>
    <s v=""/>
    <s v=""/>
    <s v=""/>
    <s v=""/>
    <s v="@2022/000776"/>
  </r>
  <r>
    <s v="OOAA"/>
    <s v="Servicio de Salud de Castilla - La Mancha (Sescam)"/>
    <s v="008864/2022"/>
    <x v="1517"/>
    <x v="3"/>
    <s v="Basado en un Acuerdo Marco"/>
    <s v="No"/>
    <n v="62700"/>
    <n v="62678.55"/>
    <s v=""/>
    <s v=""/>
    <s v=""/>
    <s v=""/>
    <s v="2021/005410"/>
  </r>
  <r>
    <s v="OOAA"/>
    <s v="Servicio de Salud de Castilla - La Mancha (Sescam)"/>
    <s v="000380/2022"/>
    <x v="1586"/>
    <x v="3"/>
    <s v="Procedimiento negociado sin publicidad"/>
    <s v="No"/>
    <n v="62876.32"/>
    <n v="62876.32"/>
    <s v="168"/>
    <s v="a"/>
    <s v="2"/>
    <s v="EXCLUSIVIDAD TÉCNICA, DE DERECHOS EXCLUSIVOS O ARTÍSTICA_x000a_"/>
    <s v="@2021/019242"/>
  </r>
  <r>
    <s v="OOAA"/>
    <s v="Servicio de Salud de Castilla - La Mancha (Sescam)"/>
    <s v="029290/2022"/>
    <x v="1587"/>
    <x v="3"/>
    <s v="Basado en un Acuerdo Marco"/>
    <s v="No"/>
    <n v="63195.69"/>
    <n v="63195.69"/>
    <s v=""/>
    <s v=""/>
    <s v=""/>
    <s v=""/>
    <s v="2022/010586"/>
  </r>
  <r>
    <s v="OOAA"/>
    <s v="Servicio de Salud de Castilla - La Mancha (Sescam)"/>
    <s v="003053/2022"/>
    <x v="1588"/>
    <x v="3"/>
    <s v="Basado en un Acuerdo Marco"/>
    <s v="No"/>
    <n v="63290.239999999998"/>
    <n v="63290.239999999998"/>
    <s v=""/>
    <s v=""/>
    <s v=""/>
    <s v=""/>
    <s v="2022/001010"/>
  </r>
  <r>
    <s v="OOAA"/>
    <s v="Servicio de Salud de Castilla - La Mancha (Sescam)"/>
    <s v="029760/2022"/>
    <x v="1589"/>
    <x v="3"/>
    <s v="Procedimiento negociado sin publicidad"/>
    <s v="No"/>
    <n v="63349.55"/>
    <n v="63349.55"/>
    <s v="168"/>
    <s v="a"/>
    <s v="2"/>
    <s v="EXCLUSIVIDAD TÉCNICA, DE DERECHOS EXCLUSIVOS O ARTÍSTICA_x000a_"/>
    <s v="@2022/014483"/>
  </r>
  <r>
    <s v="OOAA"/>
    <s v="Servicio de Salud de Castilla - La Mancha (Sescam)"/>
    <s v="007023/2022"/>
    <x v="1590"/>
    <x v="3"/>
    <s v="Basado en un Acuerdo Marco"/>
    <s v="No"/>
    <n v="63625.52"/>
    <n v="63625.52"/>
    <s v=""/>
    <s v=""/>
    <s v=""/>
    <s v=""/>
    <s v="2022/001310"/>
  </r>
  <r>
    <s v="OOAA"/>
    <s v="Servicio de Salud de Castilla - La Mancha (Sescam)"/>
    <s v="007381/2022"/>
    <x v="1591"/>
    <x v="3"/>
    <s v="Basado en un Acuerdo Marco"/>
    <s v="No"/>
    <n v="63815.32"/>
    <n v="63815.32"/>
    <s v=""/>
    <s v=""/>
    <s v=""/>
    <s v=""/>
    <s v="2022/001357"/>
  </r>
  <r>
    <s v="OOAA"/>
    <s v="Servicio de Salud de Castilla - La Mancha (Sescam)"/>
    <s v="022847/2022"/>
    <x v="1592"/>
    <x v="3"/>
    <s v="Basado en un Acuerdo Marco"/>
    <s v="No"/>
    <n v="64680"/>
    <n v="64680"/>
    <s v=""/>
    <s v=""/>
    <s v=""/>
    <s v=""/>
    <s v="@2022/000780"/>
  </r>
  <r>
    <s v="OOAA"/>
    <s v="Servicio de Salud de Castilla - La Mancha (Sescam)"/>
    <s v="030095/2022"/>
    <x v="1593"/>
    <x v="3"/>
    <s v="Basado en un Acuerdo Marco"/>
    <s v="No"/>
    <n v="65000"/>
    <n v="65000"/>
    <s v=""/>
    <s v=""/>
    <s v=""/>
    <s v=""/>
    <s v="2022/015083"/>
  </r>
  <r>
    <s v="OOAA"/>
    <s v="Servicio de Salud de Castilla - La Mancha (Sescam)"/>
    <s v="044659/2022"/>
    <x v="1488"/>
    <x v="3"/>
    <s v="Basado en un Acuerdo Marco"/>
    <s v="No"/>
    <n v="65098"/>
    <n v="62480"/>
    <s v=""/>
    <s v=""/>
    <s v=""/>
    <s v=""/>
    <s v="2022/015404"/>
  </r>
  <r>
    <s v="OOAA"/>
    <s v="Servicio de Salud de Castilla - La Mancha (Sescam)"/>
    <s v="004336/2022"/>
    <x v="1594"/>
    <x v="3"/>
    <s v="Basado en un Acuerdo Marco"/>
    <s v="No"/>
    <n v="65650"/>
    <n v="65650"/>
    <s v=""/>
    <s v=""/>
    <s v=""/>
    <s v=""/>
    <s v="2022/001940"/>
  </r>
  <r>
    <s v="OOAA"/>
    <s v="Servicio de Salud de Castilla - La Mancha (Sescam)"/>
    <s v="039163/2022"/>
    <x v="1479"/>
    <x v="3"/>
    <s v="Procedimiento abierto; multiplicidad de criterios"/>
    <s v="No"/>
    <n v="68250"/>
    <n v="68250"/>
    <s v=""/>
    <s v=""/>
    <s v=""/>
    <s v=""/>
    <s v="2018/003422"/>
  </r>
  <r>
    <s v="OOAA"/>
    <s v="Servicio de Salud de Castilla - La Mancha (Sescam)"/>
    <s v="029820/2022"/>
    <x v="1535"/>
    <x v="3"/>
    <s v="Basado en un Acuerdo Marco"/>
    <s v="No"/>
    <n v="68342.600000000006"/>
    <n v="68342.600000000006"/>
    <s v=""/>
    <s v=""/>
    <s v=""/>
    <s v=""/>
    <s v="2022/014947"/>
  </r>
  <r>
    <s v="OOAA"/>
    <s v="Servicio de Salud de Castilla - La Mancha (Sescam)"/>
    <s v="038758/2022"/>
    <x v="1479"/>
    <x v="3"/>
    <s v="Procedimiento abierto; multiplicidad de criterios"/>
    <s v="No"/>
    <n v="69572.5"/>
    <n v="69572.5"/>
    <s v=""/>
    <s v=""/>
    <s v=""/>
    <s v=""/>
    <s v="2018/003422"/>
  </r>
  <r>
    <s v="OOAA"/>
    <s v="Servicio de Salud de Castilla - La Mancha (Sescam)"/>
    <s v="017069/2022"/>
    <x v="1595"/>
    <x v="3"/>
    <s v="Emergencia"/>
    <s v="No"/>
    <n v="71540"/>
    <n v="71540"/>
    <s v=""/>
    <s v=""/>
    <s v=""/>
    <s v=""/>
    <s v="2022/009648"/>
  </r>
  <r>
    <s v="OOAA"/>
    <s v="Servicio de Salud de Castilla - La Mancha (Sescam)"/>
    <s v="043642/2022"/>
    <x v="1596"/>
    <x v="3"/>
    <s v="Procedimiento Abierto Simplificado"/>
    <s v="No"/>
    <n v="72479"/>
    <n v="65751.399999999994"/>
    <s v=""/>
    <s v=""/>
    <s v=""/>
    <s v=""/>
    <s v="@2022/015841"/>
  </r>
  <r>
    <s v="OOAA"/>
    <s v="Servicio de Salud de Castilla - La Mancha (Sescam)"/>
    <s v="044319/2022"/>
    <x v="1597"/>
    <x v="3"/>
    <s v="Basado en un Acuerdo Marco"/>
    <s v="No"/>
    <n v="72600"/>
    <n v="72600"/>
    <s v=""/>
    <s v=""/>
    <s v=""/>
    <s v=""/>
    <s v="2022/020787"/>
  </r>
  <r>
    <s v="OOAA"/>
    <s v="Servicio de Salud de Castilla - La Mancha (Sescam)"/>
    <s v="000740/2022"/>
    <x v="1598"/>
    <x v="3"/>
    <s v="Procedimiento negociado sin publicidad"/>
    <s v="No"/>
    <n v="72737.59"/>
    <n v="72737.59"/>
    <s v="168"/>
    <s v="a"/>
    <s v="2"/>
    <s v="EXCLUSIVIDAD TÉCNICA, DE DERECHOS EXCLUSIVOS O ARTÍSTICA_x000a_"/>
    <s v="@2021/020060"/>
  </r>
  <r>
    <s v="OOAA"/>
    <s v="Servicio de Salud de Castilla - La Mancha (Sescam)"/>
    <s v="028020/2022"/>
    <x v="1599"/>
    <x v="3"/>
    <s v="Basado en un Acuerdo Marco"/>
    <s v="No"/>
    <n v="72875.88"/>
    <n v="72875.88"/>
    <s v=""/>
    <s v=""/>
    <s v=""/>
    <s v=""/>
    <s v="2022/010109"/>
  </r>
  <r>
    <s v="OOAA"/>
    <s v="Servicio de Salud de Castilla - La Mancha (Sescam)"/>
    <s v="008325/2022"/>
    <x v="1600"/>
    <x v="3"/>
    <s v="Basado en un Acuerdo Marco"/>
    <s v="No"/>
    <n v="73519.600000000006"/>
    <n v="73519.600000000006"/>
    <s v=""/>
    <s v=""/>
    <s v=""/>
    <s v=""/>
    <s v="2022/001304"/>
  </r>
  <r>
    <s v="OOAA"/>
    <s v="Servicio de Salud de Castilla - La Mancha (Sescam)"/>
    <s v="022768/2022"/>
    <x v="1486"/>
    <x v="3"/>
    <s v="Basado en un Acuerdo Marco"/>
    <s v="No"/>
    <n v="73553.7"/>
    <n v="70611.55"/>
    <s v=""/>
    <s v=""/>
    <s v=""/>
    <s v=""/>
    <s v="@2022/000776"/>
  </r>
  <r>
    <s v="OOAA"/>
    <s v="Servicio de Salud de Castilla - La Mancha (Sescam)"/>
    <s v="037606/2022"/>
    <x v="1601"/>
    <x v="3"/>
    <s v="Procedimiento negociado sin publicidad"/>
    <s v="No"/>
    <n v="73873.62"/>
    <n v="73873.62"/>
    <s v="168"/>
    <s v="a"/>
    <s v="2"/>
    <s v="EXCLUSIVIDAD TÉCNICA, DE DERECHOS EXCLUSIVOS O ARTÍSTICA_x000a_"/>
    <s v="@2022/016674"/>
  </r>
  <r>
    <s v="OOAA"/>
    <s v="Servicio de Salud de Castilla - La Mancha (Sescam)"/>
    <s v="000623/2022"/>
    <x v="1602"/>
    <x v="3"/>
    <s v="Procedimiento negociado sin publicidad"/>
    <s v="No"/>
    <n v="74824.36"/>
    <n v="71830.720000000001"/>
    <s v="168"/>
    <s v="a"/>
    <s v="2"/>
    <s v="EXCLUSIVIDAD TÉCNICA, DE DERECHOS EXCLUSIVOS O ARTÍSTICA_x000a_"/>
    <s v="@2021/020212"/>
  </r>
  <r>
    <s v="OOAA"/>
    <s v="Servicio de Salud de Castilla - La Mancha (Sescam)"/>
    <s v="008819/2022"/>
    <x v="1517"/>
    <x v="3"/>
    <s v="Basado en un Acuerdo Marco"/>
    <s v="No"/>
    <n v="74989.55"/>
    <n v="74764.59"/>
    <s v=""/>
    <s v=""/>
    <s v=""/>
    <s v=""/>
    <s v="2021/005410"/>
  </r>
  <r>
    <s v="OOAA"/>
    <s v="Servicio de Salud de Castilla - La Mancha (Sescam)"/>
    <s v="022789/2022"/>
    <x v="1485"/>
    <x v="3"/>
    <s v="Basado en un Acuerdo Marco"/>
    <s v="No"/>
    <n v="75947.8"/>
    <n v="71225"/>
    <s v=""/>
    <s v=""/>
    <s v=""/>
    <s v=""/>
    <s v="@2022/000778"/>
  </r>
  <r>
    <s v="OOAA"/>
    <s v="Servicio de Salud de Castilla - La Mancha (Sescam)"/>
    <s v="044633/2022"/>
    <x v="1488"/>
    <x v="3"/>
    <s v="Basado en un Acuerdo Marco"/>
    <s v="No"/>
    <n v="77006.490000000005"/>
    <n v="64680"/>
    <s v=""/>
    <s v=""/>
    <s v=""/>
    <s v=""/>
    <s v="2022/015404"/>
  </r>
  <r>
    <s v="OOAA"/>
    <s v="Servicio de Salud de Castilla - La Mancha (Sescam)"/>
    <s v="008187/2022"/>
    <x v="1517"/>
    <x v="3"/>
    <s v="Basado en un Acuerdo Marco"/>
    <s v="No"/>
    <n v="77006.5"/>
    <n v="64680"/>
    <s v=""/>
    <s v=""/>
    <s v=""/>
    <s v=""/>
    <s v="2021/005410"/>
  </r>
  <r>
    <s v="OOAA"/>
    <s v="Servicio de Salud de Castilla - La Mancha (Sescam)"/>
    <s v="037754/2022"/>
    <x v="1560"/>
    <x v="3"/>
    <s v="Procedimiento negociado sin publicidad"/>
    <s v="No"/>
    <n v="80121.570000000007"/>
    <n v="80121.570000000007"/>
    <s v="168"/>
    <s v="a"/>
    <s v="2"/>
    <s v="EXCLUSIVIDAD TÉCNICA, DE DERECHOS EXCLUSIVOS O ARTÍSTICA_x000a_"/>
    <s v="@2022/002368"/>
  </r>
  <r>
    <s v="OOAA"/>
    <s v="Servicio de Salud de Castilla - La Mancha (Sescam)"/>
    <s v="043956/2022"/>
    <x v="1603"/>
    <x v="3"/>
    <s v="Procedimiento abierto; multiplicidad de criterios"/>
    <s v="No"/>
    <n v="80363.360000000001"/>
    <n v="80360.94"/>
    <s v=""/>
    <s v=""/>
    <s v=""/>
    <s v=""/>
    <s v="@2022/015864"/>
  </r>
  <r>
    <s v="OOAA"/>
    <s v="Servicio de Salud de Castilla - La Mancha (Sescam)"/>
    <s v="008822/2022"/>
    <x v="1517"/>
    <x v="3"/>
    <s v="Basado en un Acuerdo Marco"/>
    <s v="No"/>
    <n v="81070"/>
    <n v="79860"/>
    <s v=""/>
    <s v=""/>
    <s v=""/>
    <s v=""/>
    <s v="2021/005410"/>
  </r>
  <r>
    <s v="OOAA"/>
    <s v="Servicio de Salud de Castilla - La Mancha (Sescam)"/>
    <s v="008818/2022"/>
    <x v="1517"/>
    <x v="3"/>
    <s v="Basado en un Acuerdo Marco"/>
    <s v="No"/>
    <n v="81372.509999999995"/>
    <n v="78534.509999999995"/>
    <s v=""/>
    <s v=""/>
    <s v=""/>
    <s v=""/>
    <s v="2021/005410"/>
  </r>
  <r>
    <s v="OOAA"/>
    <s v="Servicio de Salud de Castilla - La Mancha (Sescam)"/>
    <s v="008875/2022"/>
    <x v="1517"/>
    <x v="3"/>
    <s v="Basado en un Acuerdo Marco"/>
    <s v="No"/>
    <n v="81400"/>
    <n v="79596"/>
    <s v=""/>
    <s v=""/>
    <s v=""/>
    <s v=""/>
    <s v="2021/005410"/>
  </r>
  <r>
    <s v="OOAA"/>
    <s v="Servicio de Salud de Castilla - La Mancha (Sescam)"/>
    <s v="008816/2022"/>
    <x v="1517"/>
    <x v="3"/>
    <s v="Basado en un Acuerdo Marco"/>
    <s v="No"/>
    <n v="81685.399999999994"/>
    <n v="80866.86"/>
    <s v=""/>
    <s v=""/>
    <s v=""/>
    <s v=""/>
    <s v="2021/005410"/>
  </r>
  <r>
    <s v="OOAA"/>
    <s v="Servicio de Salud de Castilla - La Mancha (Sescam)"/>
    <s v="014552/2022"/>
    <x v="1481"/>
    <x v="3"/>
    <s v="Procedimiento abierto; multiplicidad de criterios"/>
    <s v="No"/>
    <n v="82280"/>
    <n v="65412.6"/>
    <s v=""/>
    <s v=""/>
    <s v=""/>
    <s v=""/>
    <s v="@2021/000316"/>
  </r>
  <r>
    <s v="OOAA"/>
    <s v="Servicio de Salud de Castilla - La Mancha (Sescam)"/>
    <s v="043036/2022"/>
    <x v="1604"/>
    <x v="3"/>
    <s v="Procedimiento Abierto Simplificado"/>
    <s v="No"/>
    <n v="82280"/>
    <n v="81169.22"/>
    <s v=""/>
    <s v=""/>
    <s v=""/>
    <s v=""/>
    <s v="@2022/016782"/>
  </r>
  <r>
    <s v="OOAA"/>
    <s v="Servicio de Salud de Castilla - La Mancha (Sescam)"/>
    <s v="022796/2022"/>
    <x v="1485"/>
    <x v="3"/>
    <s v="Basado en un Acuerdo Marco"/>
    <s v="No"/>
    <n v="82438.399999999994"/>
    <n v="80960"/>
    <s v=""/>
    <s v=""/>
    <s v=""/>
    <s v=""/>
    <s v="@2022/000778"/>
  </r>
  <r>
    <s v="OOAA"/>
    <s v="Servicio de Salud de Castilla - La Mancha (Sescam)"/>
    <s v="003726/2022"/>
    <x v="1605"/>
    <x v="3"/>
    <s v="Procedimiento negociado sin publicidad"/>
    <s v="No"/>
    <n v="83060.52"/>
    <n v="83059.509999999995"/>
    <s v="168"/>
    <s v="a"/>
    <s v="2"/>
    <s v="EXCLUSIVIDAD TÉCNICA, DE DERECHOS EXCLUSIVOS O ARTÍSTICA_x000a_"/>
    <s v="@2022/000685"/>
  </r>
  <r>
    <s v="OOAA"/>
    <s v="Servicio de Salud de Castilla - La Mancha (Sescam)"/>
    <s v="044661/2022"/>
    <x v="1488"/>
    <x v="3"/>
    <s v="Basado en un Acuerdo Marco"/>
    <s v="No"/>
    <n v="83600"/>
    <n v="80960"/>
    <s v=""/>
    <s v=""/>
    <s v=""/>
    <s v=""/>
    <s v="2022/015404"/>
  </r>
  <r>
    <s v="OOAA"/>
    <s v="Servicio de Salud de Castilla - La Mancha (Sescam)"/>
    <s v="007507/2022"/>
    <x v="1606"/>
    <x v="3"/>
    <s v="Basado en un Acuerdo Marco"/>
    <s v="No"/>
    <n v="86548.800000000003"/>
    <n v="86548.800000000003"/>
    <s v=""/>
    <s v=""/>
    <s v=""/>
    <s v=""/>
    <s v="2022/003498"/>
  </r>
  <r>
    <s v="OOAA"/>
    <s v="Servicio de Salud de Castilla - La Mancha (Sescam)"/>
    <s v="003480/2022"/>
    <x v="1607"/>
    <x v="3"/>
    <s v="Basado en un Acuerdo Marco"/>
    <s v="No"/>
    <n v="87100"/>
    <n v="87100"/>
    <s v=""/>
    <s v=""/>
    <s v=""/>
    <s v=""/>
    <s v="2022/001112"/>
  </r>
  <r>
    <s v="OOAA"/>
    <s v="Servicio de Salud de Castilla - La Mancha (Sescam)"/>
    <s v="008579/2022"/>
    <x v="1608"/>
    <x v="3"/>
    <s v="Basado en un Acuerdo Marco"/>
    <s v="No"/>
    <n v="87100"/>
    <n v="87100"/>
    <s v=""/>
    <s v=""/>
    <s v=""/>
    <s v=""/>
    <s v="2022/002408"/>
  </r>
  <r>
    <s v="OOAA"/>
    <s v="Servicio de Salud de Castilla - La Mancha (Sescam)"/>
    <s v="037752/2022"/>
    <x v="1609"/>
    <x v="3"/>
    <s v="Procedimiento Abierto Simplificado"/>
    <s v="No"/>
    <n v="87120"/>
    <n v="87120"/>
    <s v=""/>
    <s v=""/>
    <s v=""/>
    <s v=""/>
    <s v="@2022/010228"/>
  </r>
  <r>
    <s v="OOAA"/>
    <s v="Servicio de Salud de Castilla - La Mancha (Sescam)"/>
    <s v="014638/2022"/>
    <x v="1610"/>
    <x v="3"/>
    <s v="Procedimiento negociado sin publicidad"/>
    <s v="No"/>
    <n v="87678.23"/>
    <n v="87677.85"/>
    <s v="168"/>
    <s v="a"/>
    <s v="2"/>
    <s v="EXCLUSIVIDAD TÉCNICA, DE DERECHOS EXCLUSIVOS O ARTÍSTICA_x000a_"/>
    <s v="@2022/003791"/>
  </r>
  <r>
    <s v="OOAA"/>
    <s v="Servicio de Salud de Castilla - La Mancha (Sescam)"/>
    <s v="008824/2022"/>
    <x v="1517"/>
    <x v="3"/>
    <s v="Basado en un Acuerdo Marco"/>
    <s v="No"/>
    <n v="88000"/>
    <n v="87983.51"/>
    <s v=""/>
    <s v=""/>
    <s v=""/>
    <s v=""/>
    <s v="2021/005410"/>
  </r>
  <r>
    <s v="OOAA"/>
    <s v="Servicio de Salud de Castilla - La Mancha (Sescam)"/>
    <s v="008865/2022"/>
    <x v="1517"/>
    <x v="3"/>
    <s v="Basado en un Acuerdo Marco"/>
    <s v="No"/>
    <n v="88158.399999999994"/>
    <n v="88000"/>
    <s v=""/>
    <s v=""/>
    <s v=""/>
    <s v=""/>
    <s v="2021/005410"/>
  </r>
  <r>
    <s v="OOAA"/>
    <s v="Servicio de Salud de Castilla - La Mancha (Sescam)"/>
    <s v="037025/2022"/>
    <x v="1479"/>
    <x v="3"/>
    <s v="Procedimiento abierto; multiplicidad de criterios"/>
    <s v="No"/>
    <n v="89205"/>
    <n v="89205"/>
    <s v=""/>
    <s v=""/>
    <s v=""/>
    <s v=""/>
    <s v="2018/003422"/>
  </r>
  <r>
    <s v="OOAA"/>
    <s v="Servicio de Salud de Castilla - La Mancha (Sescam)"/>
    <s v="008627/2022"/>
    <x v="1611"/>
    <x v="3"/>
    <s v="Basado en un Acuerdo Marco"/>
    <s v="No"/>
    <n v="89284"/>
    <n v="89284"/>
    <s v=""/>
    <s v=""/>
    <s v=""/>
    <s v=""/>
    <s v="2022/003769"/>
  </r>
  <r>
    <s v="OOAA"/>
    <s v="Servicio de Salud de Castilla - La Mancha (Sescam)"/>
    <s v="007618/2022"/>
    <x v="1595"/>
    <x v="3"/>
    <s v="Emergencia"/>
    <s v="No"/>
    <n v="89425"/>
    <n v="89425"/>
    <s v=""/>
    <s v=""/>
    <s v=""/>
    <s v=""/>
    <s v="2022/003936"/>
  </r>
  <r>
    <s v="OOAA"/>
    <s v="Servicio de Salud de Castilla - La Mancha (Sescam)"/>
    <s v="044623/2022"/>
    <x v="1488"/>
    <x v="3"/>
    <s v="Basado en un Acuerdo Marco"/>
    <s v="No"/>
    <n v="90761.55"/>
    <n v="79029.72"/>
    <s v=""/>
    <s v=""/>
    <s v=""/>
    <s v=""/>
    <s v="2022/015404"/>
  </r>
  <r>
    <s v="OOAA"/>
    <s v="Servicio de Salud de Castilla - La Mancha (Sescam)"/>
    <s v="044657/2022"/>
    <x v="1488"/>
    <x v="3"/>
    <s v="Basado en un Acuerdo Marco"/>
    <s v="No"/>
    <n v="92125"/>
    <n v="82500"/>
    <s v=""/>
    <s v=""/>
    <s v=""/>
    <s v=""/>
    <s v="2022/015404"/>
  </r>
  <r>
    <s v="OOAA"/>
    <s v="Servicio de Salud de Castilla - La Mancha (Sescam)"/>
    <s v="017698/2022"/>
    <x v="1612"/>
    <x v="3"/>
    <s v="Procedimiento Abierto Simplificado"/>
    <s v="No"/>
    <n v="92565"/>
    <n v="92550.48"/>
    <s v=""/>
    <s v=""/>
    <s v=""/>
    <s v=""/>
    <s v="@2022/006057"/>
  </r>
  <r>
    <s v="OOAA"/>
    <s v="Servicio de Salud de Castilla - La Mancha (Sescam)"/>
    <s v="000980/2022"/>
    <x v="1613"/>
    <x v="3"/>
    <s v="Basado en un Acuerdo Marco"/>
    <s v="No"/>
    <n v="93049.83"/>
    <n v="93049.83"/>
    <s v=""/>
    <s v=""/>
    <s v=""/>
    <s v=""/>
    <s v="2021/020584"/>
  </r>
  <r>
    <s v="OOAA"/>
    <s v="Servicio de Salud de Castilla - La Mancha (Sescam)"/>
    <s v="001320/2022"/>
    <x v="1614"/>
    <x v="3"/>
    <s v="Procedimiento negociado sin publicidad"/>
    <s v="No"/>
    <n v="93509"/>
    <n v="93509"/>
    <s v="168"/>
    <s v="a"/>
    <s v="2"/>
    <s v="EXCLUSIVIDAD TÉCNICA, DE DERECHOS EXCLUSIVOS O ARTÍSTICA_x000a_"/>
    <s v="@2021/020080"/>
  </r>
  <r>
    <s v="OOAA"/>
    <s v="Servicio de Salud de Castilla - La Mancha (Sescam)"/>
    <s v="007492/2022"/>
    <x v="1615"/>
    <x v="3"/>
    <s v="Basado en un Acuerdo Marco"/>
    <s v="No"/>
    <n v="93600"/>
    <n v="93600"/>
    <s v=""/>
    <s v=""/>
    <s v=""/>
    <s v=""/>
    <s v="2022/003559"/>
  </r>
  <r>
    <s v="OOAA"/>
    <s v="Servicio de Salud de Castilla - La Mancha (Sescam)"/>
    <s v="039165/2022"/>
    <x v="1479"/>
    <x v="3"/>
    <s v="Procedimiento abierto; multiplicidad de criterios"/>
    <s v="No"/>
    <n v="93604.05"/>
    <n v="93604.05"/>
    <s v=""/>
    <s v=""/>
    <s v=""/>
    <s v=""/>
    <s v="2018/003422"/>
  </r>
  <r>
    <s v="OOAA"/>
    <s v="Servicio de Salud de Castilla - La Mancha (Sescam)"/>
    <s v="011452/2022"/>
    <x v="1616"/>
    <x v="3"/>
    <s v="Procedimiento Abierto Simplificado"/>
    <s v="No"/>
    <n v="93700"/>
    <n v="85500"/>
    <s v=""/>
    <s v=""/>
    <s v=""/>
    <s v=""/>
    <s v="@2022/001610"/>
  </r>
  <r>
    <s v="OOAA"/>
    <s v="Servicio de Salud de Castilla - La Mancha (Sescam)"/>
    <s v="007642/2022"/>
    <x v="1617"/>
    <x v="3"/>
    <s v="Basado en un Acuerdo Marco"/>
    <s v="No"/>
    <n v="94860.18"/>
    <n v="94860.18"/>
    <s v=""/>
    <s v=""/>
    <s v=""/>
    <s v=""/>
    <s v="2022/002271"/>
  </r>
  <r>
    <s v="OOAA"/>
    <s v="Servicio de Salud de Castilla - La Mancha (Sescam)"/>
    <s v="014584/2022"/>
    <x v="1481"/>
    <x v="3"/>
    <s v="Procedimiento abierto; multiplicidad de criterios"/>
    <s v="No"/>
    <n v="96437"/>
    <n v="89078.99"/>
    <s v=""/>
    <s v=""/>
    <s v=""/>
    <s v=""/>
    <s v="@2021/000316"/>
  </r>
  <r>
    <s v="OOAA"/>
    <s v="Servicio de Salud de Castilla - La Mancha (Sescam)"/>
    <s v="007504/2022"/>
    <x v="1618"/>
    <x v="3"/>
    <s v="Basado en un Acuerdo Marco"/>
    <s v="No"/>
    <n v="96457.919999999998"/>
    <n v="96457.919999999998"/>
    <s v=""/>
    <s v=""/>
    <s v=""/>
    <s v=""/>
    <s v="2022/003516"/>
  </r>
  <r>
    <s v="OOAA"/>
    <s v="Servicio de Salud de Castilla - La Mancha (Sescam)"/>
    <s v="008874/2022"/>
    <x v="1517"/>
    <x v="3"/>
    <s v="Basado en un Acuerdo Marco"/>
    <s v="No"/>
    <n v="96690"/>
    <n v="92812.51"/>
    <s v=""/>
    <s v=""/>
    <s v=""/>
    <s v=""/>
    <s v="2021/005410"/>
  </r>
  <r>
    <s v="OOAA"/>
    <s v="Servicio de Salud de Castilla - La Mancha (Sescam)"/>
    <s v="043056/2022"/>
    <x v="1619"/>
    <x v="3"/>
    <s v="Basado en un Acuerdo Marco"/>
    <s v="No"/>
    <n v="97334.95"/>
    <n v="97334.95"/>
    <s v=""/>
    <s v=""/>
    <s v=""/>
    <s v=""/>
    <s v="2022/014593"/>
  </r>
  <r>
    <s v="OOAA"/>
    <s v="Servicio de Salud de Castilla - La Mancha (Sescam)"/>
    <s v="008866/2022"/>
    <x v="1517"/>
    <x v="3"/>
    <s v="Basado en un Acuerdo Marco"/>
    <s v="No"/>
    <n v="97982.51"/>
    <n v="97982.51"/>
    <s v=""/>
    <s v=""/>
    <s v=""/>
    <s v=""/>
    <s v="2021/005410"/>
  </r>
  <r>
    <s v="OOAA"/>
    <s v="Servicio de Salud de Castilla - La Mancha (Sescam)"/>
    <s v="028866/2022"/>
    <x v="1522"/>
    <x v="3"/>
    <s v="Procedimiento negociado sin publicidad"/>
    <s v="No"/>
    <n v="98240.68"/>
    <n v="98240.68"/>
    <s v="168"/>
    <s v="a"/>
    <s v="2"/>
    <s v="EXCLUSIVIDAD TÉCNICA, DE DERECHOS EXCLUSIVOS O ARTÍSTICA_x000a_"/>
    <s v="@2022/002471"/>
  </r>
  <r>
    <s v="OOAA"/>
    <s v="Servicio de Salud de Castilla - La Mancha (Sescam)"/>
    <s v="039166/2022"/>
    <x v="1479"/>
    <x v="3"/>
    <s v="Procedimiento abierto; multiplicidad de criterios"/>
    <s v="No"/>
    <n v="98504"/>
    <n v="98504"/>
    <s v=""/>
    <s v=""/>
    <s v=""/>
    <s v=""/>
    <s v="2018/003422"/>
  </r>
  <r>
    <s v="OOAA"/>
    <s v="Servicio de Salud de Castilla - La Mancha (Sescam)"/>
    <s v="028415/2022"/>
    <x v="1568"/>
    <x v="3"/>
    <s v="Procedimiento abierto; multiplicidad de criterios"/>
    <s v="No"/>
    <n v="98550.02"/>
    <n v="98550"/>
    <s v=""/>
    <s v=""/>
    <s v=""/>
    <s v=""/>
    <s v="@2019/013280"/>
  </r>
  <r>
    <s v="OOAA"/>
    <s v="Servicio de Salud de Castilla - La Mancha (Sescam)"/>
    <s v="017468/2022"/>
    <x v="1620"/>
    <x v="3"/>
    <s v="Procedimiento Abierto Simplificado"/>
    <s v="No"/>
    <n v="99000"/>
    <n v="87714"/>
    <s v=""/>
    <s v=""/>
    <s v=""/>
    <s v=""/>
    <s v="@2022/004273"/>
  </r>
  <r>
    <s v="OOAA"/>
    <s v="Servicio de Salud de Castilla - La Mancha (Sescam)"/>
    <s v="004594/2022"/>
    <x v="1621"/>
    <x v="3"/>
    <s v="Basado en un Acuerdo Marco"/>
    <s v="No"/>
    <n v="99008"/>
    <n v="99008"/>
    <s v=""/>
    <s v=""/>
    <s v=""/>
    <s v=""/>
    <s v="2022/001944"/>
  </r>
  <r>
    <s v="OOAA"/>
    <s v="Servicio de Salud de Castilla - La Mancha (Sescam)"/>
    <s v="037570/2022"/>
    <x v="1479"/>
    <x v="3"/>
    <s v="Procedimiento abierto; multiplicidad de criterios"/>
    <s v="No"/>
    <n v="99260"/>
    <n v="99260"/>
    <s v=""/>
    <s v=""/>
    <s v=""/>
    <s v=""/>
    <s v="2018/003422"/>
  </r>
  <r>
    <s v="OOAA"/>
    <s v="Servicio de Salud de Castilla - La Mancha (Sescam)"/>
    <s v="038939/2022"/>
    <x v="1479"/>
    <x v="3"/>
    <s v="Procedimiento abierto; multiplicidad de criterios"/>
    <s v="No"/>
    <n v="99697"/>
    <n v="99697"/>
    <s v=""/>
    <s v=""/>
    <s v=""/>
    <s v=""/>
    <s v="2018/003422"/>
  </r>
  <r>
    <s v="OOAA"/>
    <s v="Servicio de Salud de Castilla - La Mancha (Sescam)"/>
    <s v="028835/2022"/>
    <x v="1568"/>
    <x v="3"/>
    <s v="Procedimiento abierto; multiplicidad de criterios"/>
    <s v="No"/>
    <n v="99749.98"/>
    <n v="99749.98"/>
    <s v=""/>
    <s v=""/>
    <s v=""/>
    <s v=""/>
    <s v="@2019/013280"/>
  </r>
  <r>
    <s v="OOAA"/>
    <s v="Servicio de Salud de Castilla - La Mancha (Sescam)"/>
    <s v="028839/2022"/>
    <x v="1568"/>
    <x v="3"/>
    <s v="Procedimiento abierto; multiplicidad de criterios"/>
    <s v="No"/>
    <n v="99749.98"/>
    <n v="99749.98"/>
    <s v=""/>
    <s v=""/>
    <s v=""/>
    <s v=""/>
    <s v="@2019/013280"/>
  </r>
  <r>
    <s v="OOAA"/>
    <s v="Servicio de Salud de Castilla - La Mancha (Sescam)"/>
    <s v="004362/2022"/>
    <x v="1622"/>
    <x v="3"/>
    <s v="Basado en un Acuerdo Marco"/>
    <s v="No"/>
    <n v="99840"/>
    <n v="99840"/>
    <s v=""/>
    <s v=""/>
    <s v=""/>
    <s v=""/>
    <s v="2022/001936"/>
  </r>
  <r>
    <s v="OOAA"/>
    <s v="Servicio de Salud de Castilla - La Mancha (Sescam)"/>
    <s v="037024/2022"/>
    <x v="1479"/>
    <x v="3"/>
    <s v="Procedimiento abierto; multiplicidad de criterios"/>
    <s v="No"/>
    <n v="99960"/>
    <n v="99960"/>
    <s v=""/>
    <s v=""/>
    <s v=""/>
    <s v=""/>
    <s v="2018/003422"/>
  </r>
  <r>
    <s v="OOAA"/>
    <s v="Servicio de Salud de Castilla - La Mancha (Sescam)"/>
    <s v="023590/2022"/>
    <x v="1623"/>
    <x v="3"/>
    <s v="Basado en un Acuerdo Marco"/>
    <s v="No"/>
    <n v="100620"/>
    <n v="100620"/>
    <s v=""/>
    <s v=""/>
    <s v=""/>
    <s v=""/>
    <s v="2022/010313"/>
  </r>
  <r>
    <s v="OOAA"/>
    <s v="Servicio de Salud de Castilla - La Mancha (Sescam)"/>
    <s v="022775/2022"/>
    <x v="1486"/>
    <x v="3"/>
    <s v="Basado en un Acuerdo Marco"/>
    <s v="No"/>
    <n v="101240.7"/>
    <n v="50620.35"/>
    <s v=""/>
    <s v=""/>
    <s v=""/>
    <s v=""/>
    <s v="@2022/000776"/>
  </r>
  <r>
    <s v="OOAA"/>
    <s v="Servicio de Salud de Castilla - La Mancha (Sescam)"/>
    <s v="022801/2022"/>
    <x v="1485"/>
    <x v="3"/>
    <s v="Basado en un Acuerdo Marco"/>
    <s v="No"/>
    <n v="101244"/>
    <n v="50490"/>
    <s v=""/>
    <s v=""/>
    <s v=""/>
    <s v=""/>
    <s v="@2022/000778"/>
  </r>
  <r>
    <s v="OOAA"/>
    <s v="Servicio de Salud de Castilla - La Mancha (Sescam)"/>
    <s v="009190/2022"/>
    <x v="1624"/>
    <x v="3"/>
    <s v="Basado en un Acuerdo Marco"/>
    <s v="No"/>
    <n v="101400"/>
    <n v="101400"/>
    <s v=""/>
    <s v=""/>
    <s v=""/>
    <s v=""/>
    <s v="2022/004314"/>
  </r>
  <r>
    <s v="OOAA"/>
    <s v="Servicio de Salud de Castilla - La Mancha (Sescam)"/>
    <s v="037736/2022"/>
    <x v="1560"/>
    <x v="3"/>
    <s v="Procedimiento negociado sin publicidad"/>
    <s v="No"/>
    <n v="101548.72"/>
    <n v="101548.72"/>
    <s v="168"/>
    <s v="a"/>
    <s v="2"/>
    <s v="EXCLUSIVIDAD TÉCNICA, DE DERECHOS EXCLUSIVOS O ARTÍSTICA_x000a_"/>
    <s v="@2022/002368"/>
  </r>
  <r>
    <s v="OOAA"/>
    <s v="Servicio de Salud de Castilla - La Mancha (Sescam)"/>
    <s v="000397/2022"/>
    <x v="1625"/>
    <x v="3"/>
    <s v="Emergencia"/>
    <s v="No"/>
    <n v="102200"/>
    <n v="102200"/>
    <s v=""/>
    <s v=""/>
    <s v=""/>
    <s v=""/>
    <s v="2022/000237"/>
  </r>
  <r>
    <s v="OOAA"/>
    <s v="Servicio de Salud de Castilla - La Mancha (Sescam)"/>
    <s v="038934/2022"/>
    <x v="1479"/>
    <x v="3"/>
    <s v="Procedimiento abierto; multiplicidad de criterios"/>
    <s v="No"/>
    <n v="102626.5"/>
    <n v="102626.5"/>
    <s v=""/>
    <s v=""/>
    <s v=""/>
    <s v=""/>
    <s v="2018/003422"/>
  </r>
  <r>
    <s v="OOAA"/>
    <s v="Servicio de Salud de Castilla - La Mancha (Sescam)"/>
    <s v="044411/2022"/>
    <x v="1626"/>
    <x v="3"/>
    <s v="Procedimiento Abierto Simplificado"/>
    <s v="No"/>
    <n v="102850"/>
    <n v="101035"/>
    <s v=""/>
    <s v=""/>
    <s v=""/>
    <s v=""/>
    <s v="@2022/019869"/>
  </r>
  <r>
    <s v="OOAA"/>
    <s v="Servicio de Salud de Castilla - La Mancha (Sescam)"/>
    <s v="044435/2022"/>
    <x v="1627"/>
    <x v="3"/>
    <s v="Procedimiento Abierto Simplificado"/>
    <s v="No"/>
    <n v="102850"/>
    <n v="101035"/>
    <s v=""/>
    <s v=""/>
    <s v=""/>
    <s v=""/>
    <s v="@2022/019226"/>
  </r>
  <r>
    <s v="OOAA"/>
    <s v="Servicio de Salud de Castilla - La Mancha (Sescam)"/>
    <s v="008417/2022"/>
    <x v="1628"/>
    <x v="3"/>
    <s v="Basado en un Acuerdo Marco"/>
    <s v="No"/>
    <n v="102960"/>
    <n v="102960"/>
    <s v=""/>
    <s v=""/>
    <s v=""/>
    <s v=""/>
    <s v="2022/003515"/>
  </r>
  <r>
    <s v="OOAA"/>
    <s v="Servicio de Salud de Castilla - La Mancha (Sescam)"/>
    <s v="003762/2022"/>
    <x v="1629"/>
    <x v="3"/>
    <s v="Basado en un Acuerdo Marco"/>
    <s v="No"/>
    <n v="105040"/>
    <n v="105040"/>
    <s v=""/>
    <s v=""/>
    <s v=""/>
    <s v=""/>
    <s v="2022/001212"/>
  </r>
  <r>
    <s v="OOAA"/>
    <s v="Servicio de Salud de Castilla - La Mancha (Sescam)"/>
    <s v="030252/2022"/>
    <x v="1630"/>
    <x v="3"/>
    <s v="Procedimiento Abierto Simplificado"/>
    <s v="No"/>
    <n v="105996"/>
    <n v="105996"/>
    <s v=""/>
    <s v=""/>
    <s v=""/>
    <s v=""/>
    <s v="@2022/010579"/>
  </r>
  <r>
    <s v="OOAA"/>
    <s v="Servicio de Salud de Castilla - La Mancha (Sescam)"/>
    <s v="003802/2022"/>
    <x v="1631"/>
    <x v="3"/>
    <s v="Basado en un Acuerdo Marco"/>
    <s v="No"/>
    <n v="106080"/>
    <n v="106080"/>
    <s v=""/>
    <s v=""/>
    <s v=""/>
    <s v=""/>
    <s v="2022/001108"/>
  </r>
  <r>
    <s v="OOAA"/>
    <s v="Servicio de Salud de Castilla - La Mancha (Sescam)"/>
    <s v="038935/2022"/>
    <x v="1479"/>
    <x v="3"/>
    <s v="Procedimiento abierto; multiplicidad de criterios"/>
    <s v="No"/>
    <n v="106607.45"/>
    <n v="106607.45"/>
    <s v=""/>
    <s v=""/>
    <s v=""/>
    <s v=""/>
    <s v="2018/003422"/>
  </r>
  <r>
    <s v="OOAA"/>
    <s v="Servicio de Salud de Castilla - La Mancha (Sescam)"/>
    <s v="004334/2022"/>
    <x v="1632"/>
    <x v="3"/>
    <s v="Basado en un Acuerdo Marco"/>
    <s v="No"/>
    <n v="107179.07"/>
    <n v="107179.07"/>
    <s v=""/>
    <s v=""/>
    <s v=""/>
    <s v=""/>
    <s v="2022/001938"/>
  </r>
  <r>
    <s v="OOAA"/>
    <s v="Servicio de Salud de Castilla - La Mancha (Sescam)"/>
    <s v="014575/2022"/>
    <x v="1481"/>
    <x v="3"/>
    <s v="Procedimiento abierto; multiplicidad de criterios"/>
    <s v="No"/>
    <n v="107448"/>
    <n v="68244"/>
    <s v=""/>
    <s v=""/>
    <s v=""/>
    <s v=""/>
    <s v="@2021/000316"/>
  </r>
  <r>
    <s v="OOAA"/>
    <s v="Servicio de Salud de Castilla - La Mancha (Sescam)"/>
    <s v="008573/2022"/>
    <x v="1540"/>
    <x v="3"/>
    <s v="Basado en un Acuerdo Marco"/>
    <s v="No"/>
    <n v="108186"/>
    <n v="108186"/>
    <s v=""/>
    <s v=""/>
    <s v=""/>
    <s v=""/>
    <s v="2022/003903"/>
  </r>
  <r>
    <s v="OOAA"/>
    <s v="Servicio de Salud de Castilla - La Mancha (Sescam)"/>
    <s v="004347/2022"/>
    <x v="1633"/>
    <x v="3"/>
    <s v="Procedimiento Abierto Simplificado"/>
    <s v="No"/>
    <n v="108464.4"/>
    <n v="104282.64"/>
    <s v=""/>
    <s v=""/>
    <s v=""/>
    <s v=""/>
    <s v="@2021/015903"/>
  </r>
  <r>
    <s v="OOAA"/>
    <s v="Servicio de Salud de Castilla - La Mancha (Sescam)"/>
    <s v="004311/2022"/>
    <x v="1493"/>
    <x v="3"/>
    <s v="Basado en un Acuerdo Marco"/>
    <s v="No"/>
    <n v="111488"/>
    <n v="111488"/>
    <s v=""/>
    <s v=""/>
    <s v=""/>
    <s v=""/>
    <s v="2022/001535"/>
  </r>
  <r>
    <s v="OOAA"/>
    <s v="Servicio de Salud de Castilla - La Mancha (Sescam)"/>
    <s v="033911/2022"/>
    <x v="1498"/>
    <x v="3"/>
    <s v="Procedimiento Abierto Simplificado"/>
    <s v="No"/>
    <n v="112493.7"/>
    <n v="74370.84"/>
    <s v=""/>
    <s v=""/>
    <s v=""/>
    <s v=""/>
    <s v="@2022/010622"/>
  </r>
  <r>
    <s v="OOAA"/>
    <s v="Servicio de Salud de Castilla - La Mancha (Sescam)"/>
    <s v="034265/2022"/>
    <x v="1634"/>
    <x v="3"/>
    <s v="Procedimiento Abierto Simplificado"/>
    <s v="No"/>
    <n v="114950"/>
    <n v="89636.800000000003"/>
    <s v=""/>
    <s v=""/>
    <s v=""/>
    <s v=""/>
    <s v="@2022/014209"/>
  </r>
  <r>
    <s v="OOAA"/>
    <s v="Servicio de Salud de Castilla - La Mancha (Sescam)"/>
    <s v="028349/2022"/>
    <x v="1568"/>
    <x v="3"/>
    <s v="Procedimiento abierto; multiplicidad de criterios"/>
    <s v="No"/>
    <n v="116145"/>
    <n v="116145"/>
    <s v=""/>
    <s v=""/>
    <s v=""/>
    <s v=""/>
    <s v="@2019/013280"/>
  </r>
  <r>
    <s v="OOAA"/>
    <s v="Servicio de Salud de Castilla - La Mancha (Sescam)"/>
    <s v="004205/2022"/>
    <x v="1635"/>
    <x v="3"/>
    <s v="Basado en un Acuerdo Marco"/>
    <s v="No"/>
    <n v="116480"/>
    <n v="116480"/>
    <s v=""/>
    <s v=""/>
    <s v=""/>
    <s v=""/>
    <s v="2022/001018"/>
  </r>
  <r>
    <s v="OOAA"/>
    <s v="Servicio de Salud de Castilla - La Mancha (Sescam)"/>
    <s v="022784/2022"/>
    <x v="1533"/>
    <x v="3"/>
    <s v="Basado en un Acuerdo Marco"/>
    <s v="No"/>
    <n v="117579"/>
    <n v="117579"/>
    <s v=""/>
    <s v=""/>
    <s v=""/>
    <s v=""/>
    <s v="@2022/000777"/>
  </r>
  <r>
    <s v="OOAA"/>
    <s v="Servicio de Salud de Castilla - La Mancha (Sescam)"/>
    <s v="028060/2022"/>
    <x v="1636"/>
    <x v="3"/>
    <s v="Procedimiento negociado sin publicidad"/>
    <s v="No"/>
    <n v="118122.26"/>
    <n v="107459.89"/>
    <s v="168"/>
    <s v="a"/>
    <s v="1"/>
    <s v="PROCEDIMIENTO ABIERTO O RESTRINGIDO PREVIO DESIERTO O CON OFERTAS INADECUADAS"/>
    <s v="2022/012668"/>
  </r>
  <r>
    <s v="OOAA"/>
    <s v="Servicio de Salud de Castilla - La Mancha (Sescam)"/>
    <s v="022628/2022"/>
    <x v="1637"/>
    <x v="3"/>
    <s v="Procedimiento Abierto Simplificado"/>
    <s v="No"/>
    <n v="120516"/>
    <n v="102511.2"/>
    <s v=""/>
    <s v=""/>
    <s v=""/>
    <s v=""/>
    <s v="@2022/000304"/>
  </r>
  <r>
    <s v="OOAA"/>
    <s v="Servicio de Salud de Castilla - La Mancha (Sescam)"/>
    <s v="029207/2022"/>
    <x v="1638"/>
    <x v="3"/>
    <s v="Procedimiento negociado sin publicidad"/>
    <s v="No"/>
    <n v="120951.6"/>
    <n v="120949.18"/>
    <s v="168"/>
    <s v="c"/>
    <s v="2"/>
    <s v="ENTREGAS ADICIONALES DEL PROVEEDOR INICIAL"/>
    <s v="@2022/012124"/>
  </r>
  <r>
    <s v="OOAA"/>
    <s v="Servicio de Salud de Castilla - La Mancha (Sescam)"/>
    <s v="037757/2022"/>
    <x v="1560"/>
    <x v="3"/>
    <s v="Procedimiento negociado sin publicidad"/>
    <s v="No"/>
    <n v="121131.26"/>
    <n v="121131.24"/>
    <s v="168"/>
    <s v="a"/>
    <s v="2"/>
    <s v="EXCLUSIVIDAD TÉCNICA, DE DERECHOS EXCLUSIVOS O ARTÍSTICA_x000a_"/>
    <s v="@2022/002368"/>
  </r>
  <r>
    <s v="OOAA"/>
    <s v="Servicio de Salud de Castilla - La Mancha (Sescam)"/>
    <s v="008428/2022"/>
    <x v="1639"/>
    <x v="3"/>
    <s v="Basado en un Acuerdo Marco"/>
    <s v="No"/>
    <n v="121951.44"/>
    <n v="121951.44"/>
    <s v=""/>
    <s v=""/>
    <s v=""/>
    <s v=""/>
    <s v="2022/003267"/>
  </r>
  <r>
    <s v="OOAA"/>
    <s v="Servicio de Salud de Castilla - La Mancha (Sescam)"/>
    <s v="000413/2022"/>
    <x v="1640"/>
    <x v="3"/>
    <s v="Emergencia"/>
    <s v="No"/>
    <n v="123159.74"/>
    <n v="123159.74"/>
    <s v=""/>
    <s v=""/>
    <s v=""/>
    <s v=""/>
    <s v="2022/000236"/>
  </r>
  <r>
    <s v="OOAA"/>
    <s v="Servicio de Salud de Castilla - La Mancha (Sescam)"/>
    <s v="011659/2022"/>
    <x v="1641"/>
    <x v="3"/>
    <s v="Basado en un Acuerdo Marco"/>
    <s v="No"/>
    <n v="123177.60000000001"/>
    <n v="123177.60000000001"/>
    <s v=""/>
    <s v=""/>
    <s v=""/>
    <s v=""/>
    <s v="2022/003434"/>
  </r>
  <r>
    <s v="OOAA"/>
    <s v="Servicio de Salud de Castilla - La Mancha (Sescam)"/>
    <s v="028332/2022"/>
    <x v="1528"/>
    <x v="3"/>
    <s v="Basado en un Acuerdo Marco"/>
    <s v="No"/>
    <n v="124581.6"/>
    <n v="33110"/>
    <s v=""/>
    <s v=""/>
    <s v=""/>
    <s v=""/>
    <s v="@2022/000322"/>
  </r>
  <r>
    <s v="OOAA"/>
    <s v="Servicio de Salud de Castilla - La Mancha (Sescam)"/>
    <s v="033886/2022"/>
    <x v="1642"/>
    <x v="3"/>
    <s v="Basado en un Acuerdo Marco"/>
    <s v="No"/>
    <n v="125094.96"/>
    <n v="125094.96"/>
    <s v=""/>
    <s v=""/>
    <s v=""/>
    <s v=""/>
    <s v="2022/015816"/>
  </r>
  <r>
    <s v="OOAA"/>
    <s v="Servicio de Salud de Castilla - La Mancha (Sescam)"/>
    <s v="008412/2022"/>
    <x v="1643"/>
    <x v="3"/>
    <s v="Basado en un Acuerdo Marco"/>
    <s v="No"/>
    <n v="125957.35"/>
    <n v="125957.35"/>
    <s v=""/>
    <s v=""/>
    <s v=""/>
    <s v=""/>
    <s v="2022/003271"/>
  </r>
  <r>
    <s v="OOAA"/>
    <s v="Servicio de Salud de Castilla - La Mancha (Sescam)"/>
    <s v="003397/2022"/>
    <x v="1644"/>
    <x v="3"/>
    <s v="Basado en un Acuerdo Marco"/>
    <s v="No"/>
    <n v="126048"/>
    <n v="126048"/>
    <s v=""/>
    <s v=""/>
    <s v=""/>
    <s v=""/>
    <s v="2022/001111"/>
  </r>
  <r>
    <s v="OOAA"/>
    <s v="Servicio de Salud de Castilla - La Mancha (Sescam)"/>
    <s v="007377/2022"/>
    <x v="1645"/>
    <x v="3"/>
    <s v="Basado en un Acuerdo Marco"/>
    <s v="No"/>
    <n v="126048"/>
    <n v="126048"/>
    <s v=""/>
    <s v=""/>
    <s v=""/>
    <s v=""/>
    <s v="2022/001712"/>
  </r>
  <r>
    <s v="OOAA"/>
    <s v="Servicio de Salud de Castilla - La Mancha (Sescam)"/>
    <s v="047289/2022"/>
    <x v="1646"/>
    <x v="3"/>
    <s v="Procedimiento Abierto Simplificado"/>
    <s v="No"/>
    <n v="126599.88"/>
    <n v="115555"/>
    <s v=""/>
    <s v=""/>
    <s v=""/>
    <s v=""/>
    <s v="@2022/017297"/>
  </r>
  <r>
    <s v="OOAA"/>
    <s v="Servicio de Salud de Castilla - La Mancha (Sescam)"/>
    <s v="038703/2022"/>
    <x v="1479"/>
    <x v="3"/>
    <s v="Procedimiento abierto; multiplicidad de criterios"/>
    <s v="No"/>
    <n v="128505.05"/>
    <n v="128505.05"/>
    <s v=""/>
    <s v=""/>
    <s v=""/>
    <s v=""/>
    <s v="2018/003422"/>
  </r>
  <r>
    <s v="OOAA"/>
    <s v="Servicio de Salud de Castilla - La Mancha (Sescam)"/>
    <s v="003737/2022"/>
    <x v="1647"/>
    <x v="3"/>
    <s v="Procedimiento negociado sin publicidad"/>
    <s v="No"/>
    <n v="129292.8"/>
    <n v="129292.8"/>
    <s v="168"/>
    <s v="a"/>
    <s v="2"/>
    <s v="EXCLUSIVIDAD TÉCNICA, DE DERECHOS EXCLUSIVOS O ARTÍSTICA_x000a_"/>
    <s v="@2021/020203"/>
  </r>
  <r>
    <s v="OOAA"/>
    <s v="Servicio de Salud de Castilla - La Mancha (Sescam)"/>
    <s v="007094/2022"/>
    <x v="1648"/>
    <x v="3"/>
    <s v="Basado en un Acuerdo Marco"/>
    <s v="No"/>
    <n v="129661.38"/>
    <n v="129661.38"/>
    <s v=""/>
    <s v=""/>
    <s v=""/>
    <s v=""/>
    <s v="2022/001361"/>
  </r>
  <r>
    <s v="OOAA"/>
    <s v="Servicio de Salud de Castilla - La Mancha (Sescam)"/>
    <s v="039103/2022"/>
    <x v="1479"/>
    <x v="3"/>
    <s v="Procedimiento abierto; multiplicidad de criterios"/>
    <s v="No"/>
    <n v="130105"/>
    <n v="130105"/>
    <s v=""/>
    <s v=""/>
    <s v=""/>
    <s v=""/>
    <s v="2018/003422"/>
  </r>
  <r>
    <s v="OOAA"/>
    <s v="Servicio de Salud de Castilla - La Mancha (Sescam)"/>
    <s v="004524/2022"/>
    <x v="1649"/>
    <x v="3"/>
    <s v="Basado en un Acuerdo Marco"/>
    <s v="No"/>
    <n v="132912"/>
    <n v="132912"/>
    <s v=""/>
    <s v=""/>
    <s v=""/>
    <s v=""/>
    <s v="2022/002608"/>
  </r>
  <r>
    <s v="OOAA"/>
    <s v="Servicio de Salud de Castilla - La Mancha (Sescam)"/>
    <s v="027687/2022"/>
    <x v="1650"/>
    <x v="3"/>
    <s v="Basado en un Acuerdo Marco"/>
    <s v="No"/>
    <n v="134680"/>
    <n v="134680"/>
    <s v=""/>
    <s v=""/>
    <s v=""/>
    <s v=""/>
    <s v="2022/012523"/>
  </r>
  <r>
    <s v="OOAA"/>
    <s v="Servicio de Salud de Castilla - La Mancha (Sescam)"/>
    <s v="038938/2022"/>
    <x v="1479"/>
    <x v="3"/>
    <s v="Procedimiento abierto; multiplicidad de criterios"/>
    <s v="No"/>
    <n v="135866.25"/>
    <n v="135866.25"/>
    <s v=""/>
    <s v=""/>
    <s v=""/>
    <s v=""/>
    <s v="2018/003422"/>
  </r>
  <r>
    <s v="OOAA"/>
    <s v="Servicio de Salud de Castilla - La Mancha (Sescam)"/>
    <s v="024034/2022"/>
    <x v="1651"/>
    <x v="3"/>
    <s v="Basado en un Acuerdo Marco"/>
    <s v="No"/>
    <n v="136367.78"/>
    <n v="131476.79999999999"/>
    <s v=""/>
    <s v=""/>
    <s v=""/>
    <s v=""/>
    <s v="2022/010115"/>
  </r>
  <r>
    <s v="OOAA"/>
    <s v="Servicio de Salud de Castilla - La Mancha (Sescam)"/>
    <s v="028071/2022"/>
    <x v="1652"/>
    <x v="3"/>
    <s v="Basado en un Acuerdo Marco"/>
    <s v="No"/>
    <n v="136386.01999999999"/>
    <n v="136386.01999999999"/>
    <s v=""/>
    <s v=""/>
    <s v=""/>
    <s v=""/>
    <s v="2022/009683"/>
  </r>
  <r>
    <s v="OOAA"/>
    <s v="Servicio de Salud de Castilla - La Mancha (Sescam)"/>
    <s v="004313/2022"/>
    <x v="1493"/>
    <x v="3"/>
    <s v="Basado en un Acuerdo Marco"/>
    <s v="No"/>
    <n v="136552"/>
    <n v="136552"/>
    <s v=""/>
    <s v=""/>
    <s v=""/>
    <s v=""/>
    <s v="2022/001535"/>
  </r>
  <r>
    <s v="OOAA"/>
    <s v="Servicio de Salud de Castilla - La Mancha (Sescam)"/>
    <s v="007441/2022"/>
    <x v="1653"/>
    <x v="3"/>
    <s v="Basado en un Acuerdo Marco"/>
    <s v="No"/>
    <n v="139086.15"/>
    <n v="139086.15"/>
    <s v=""/>
    <s v=""/>
    <s v=""/>
    <s v=""/>
    <s v="2022/001709"/>
  </r>
  <r>
    <s v="OOAA"/>
    <s v="Servicio de Salud de Castilla - La Mancha (Sescam)"/>
    <s v="004360/2022"/>
    <x v="1654"/>
    <x v="3"/>
    <s v="Basado en un Acuerdo Marco"/>
    <s v="No"/>
    <n v="139360"/>
    <n v="139360"/>
    <s v=""/>
    <s v=""/>
    <s v=""/>
    <s v=""/>
    <s v="2022/001943"/>
  </r>
  <r>
    <s v="OOAA"/>
    <s v="Servicio de Salud de Castilla - La Mancha (Sescam)"/>
    <s v="023715/2022"/>
    <x v="1655"/>
    <x v="3"/>
    <s v="Basado en un Acuerdo Marco"/>
    <s v="No"/>
    <n v="139861.81"/>
    <n v="139861.81"/>
    <s v=""/>
    <s v=""/>
    <s v=""/>
    <s v=""/>
    <s v="2022/010023"/>
  </r>
  <r>
    <s v="OOAA"/>
    <s v="Servicio de Salud de Castilla - La Mancha (Sescam)"/>
    <s v="003733/2022"/>
    <x v="1656"/>
    <x v="3"/>
    <s v="Basado en un Acuerdo Marco"/>
    <s v="No"/>
    <n v="140140"/>
    <n v="140140"/>
    <s v=""/>
    <s v=""/>
    <s v=""/>
    <s v=""/>
    <s v="2022/001109"/>
  </r>
  <r>
    <s v="OOAA"/>
    <s v="Servicio de Salud de Castilla - La Mancha (Sescam)"/>
    <s v="007394/2022"/>
    <x v="1657"/>
    <x v="3"/>
    <s v="Basado en un Acuerdo Marco"/>
    <s v="No"/>
    <n v="140360"/>
    <n v="140360"/>
    <s v=""/>
    <s v=""/>
    <s v=""/>
    <s v=""/>
    <s v="2022/002212"/>
  </r>
  <r>
    <s v="OOAA"/>
    <s v="Servicio de Salud de Castilla - La Mancha (Sescam)"/>
    <s v="037745/2022"/>
    <x v="1479"/>
    <x v="3"/>
    <s v="Procedimiento abierto; multiplicidad de criterios"/>
    <s v="No"/>
    <n v="141900.04999999999"/>
    <n v="141900.04999999999"/>
    <s v=""/>
    <s v=""/>
    <s v=""/>
    <s v=""/>
    <s v="2018/003422"/>
  </r>
  <r>
    <s v="OOAA"/>
    <s v="Servicio de Salud de Castilla - La Mancha (Sescam)"/>
    <s v="008599/2022"/>
    <x v="1658"/>
    <x v="3"/>
    <s v="Basado en un Acuerdo Marco"/>
    <s v="No"/>
    <n v="145390.34"/>
    <n v="145390.34"/>
    <s v=""/>
    <s v=""/>
    <s v=""/>
    <s v=""/>
    <s v="2022/003238"/>
  </r>
  <r>
    <s v="OOAA"/>
    <s v="Servicio de Salud de Castilla - La Mancha (Sescam)"/>
    <s v="038761/2022"/>
    <x v="1479"/>
    <x v="3"/>
    <s v="Procedimiento abierto; multiplicidad de criterios"/>
    <s v="No"/>
    <n v="147221.95000000001"/>
    <n v="147221.95000000001"/>
    <s v=""/>
    <s v=""/>
    <s v=""/>
    <s v=""/>
    <s v="2018/003422"/>
  </r>
  <r>
    <s v="OOAA"/>
    <s v="Servicio de Salud de Castilla - La Mancha (Sescam)"/>
    <s v="028871/2022"/>
    <x v="1522"/>
    <x v="3"/>
    <s v="Procedimiento negociado sin publicidad"/>
    <s v="No"/>
    <n v="148834.29"/>
    <n v="116604.38"/>
    <s v="168"/>
    <s v="a"/>
    <s v="2"/>
    <s v="EXCLUSIVIDAD TÉCNICA, DE DERECHOS EXCLUSIVOS O ARTÍSTICA_x000a_"/>
    <s v="@2022/002471"/>
  </r>
  <r>
    <s v="OOAA"/>
    <s v="Servicio de Salud de Castilla - La Mancha (Sescam)"/>
    <s v="038701/2022"/>
    <x v="1479"/>
    <x v="3"/>
    <s v="Procedimiento abierto; multiplicidad de criterios"/>
    <s v="No"/>
    <n v="155394.45000000001"/>
    <n v="155394.45000000001"/>
    <s v=""/>
    <s v=""/>
    <s v=""/>
    <s v=""/>
    <s v="2018/003422"/>
  </r>
  <r>
    <s v="OOAA"/>
    <s v="Servicio de Salud de Castilla - La Mancha (Sescam)"/>
    <s v="022792/2022"/>
    <x v="1485"/>
    <x v="3"/>
    <s v="Basado en un Acuerdo Marco"/>
    <s v="No"/>
    <n v="155600.82999999999"/>
    <n v="146300"/>
    <s v=""/>
    <s v=""/>
    <s v=""/>
    <s v=""/>
    <s v="@2022/000778"/>
  </r>
  <r>
    <s v="OOAA"/>
    <s v="Servicio de Salud de Castilla - La Mancha (Sescam)"/>
    <s v="008419/2022"/>
    <x v="1659"/>
    <x v="3"/>
    <s v="Basado en un Acuerdo Marco"/>
    <s v="No"/>
    <n v="157741.57999999999"/>
    <n v="157741.57999999999"/>
    <s v=""/>
    <s v=""/>
    <s v=""/>
    <s v=""/>
    <s v="2022/003282"/>
  </r>
  <r>
    <s v="OOAA"/>
    <s v="Servicio de Salud de Castilla - La Mancha (Sescam)"/>
    <s v="023594/2022"/>
    <x v="1660"/>
    <x v="3"/>
    <s v="Basado en un Acuerdo Marco"/>
    <s v="No"/>
    <n v="160992"/>
    <n v="160992"/>
    <s v=""/>
    <s v=""/>
    <s v=""/>
    <s v=""/>
    <s v="2022/011156"/>
  </r>
  <r>
    <s v="OOAA"/>
    <s v="Servicio de Salud de Castilla - La Mancha (Sescam)"/>
    <s v="012140/2022"/>
    <x v="1661"/>
    <x v="3"/>
    <s v="Basado en un Acuerdo Marco"/>
    <s v="No"/>
    <n v="162672.4"/>
    <n v="162672.4"/>
    <s v=""/>
    <s v=""/>
    <s v=""/>
    <s v=""/>
    <s v="2022/004233"/>
  </r>
  <r>
    <s v="OOAA"/>
    <s v="Servicio de Salud de Castilla - La Mancha (Sescam)"/>
    <s v="038702/2022"/>
    <x v="1479"/>
    <x v="3"/>
    <s v="Procedimiento abierto; multiplicidad de criterios"/>
    <s v="No"/>
    <n v="162920.04999999999"/>
    <n v="162920.04999999999"/>
    <s v=""/>
    <s v=""/>
    <s v=""/>
    <s v=""/>
    <s v="2018/003422"/>
  </r>
  <r>
    <s v="OOAA"/>
    <s v="Servicio de Salud de Castilla - La Mancha (Sescam)"/>
    <s v="029373/2022"/>
    <x v="1662"/>
    <x v="3"/>
    <s v="Emergencia"/>
    <s v="No"/>
    <n v="163774.63"/>
    <n v="163774.63"/>
    <s v=""/>
    <s v=""/>
    <s v=""/>
    <s v=""/>
    <s v="2022/015027"/>
  </r>
  <r>
    <s v="OOAA"/>
    <s v="Servicio de Salud de Castilla - La Mancha (Sescam)"/>
    <s v="038079/2022"/>
    <x v="1479"/>
    <x v="3"/>
    <s v="Procedimiento abierto; multiplicidad de criterios"/>
    <s v="No"/>
    <n v="165905"/>
    <n v="165905"/>
    <s v=""/>
    <s v=""/>
    <s v=""/>
    <s v=""/>
    <s v="2018/003422"/>
  </r>
  <r>
    <s v="OOAA"/>
    <s v="Servicio de Salud de Castilla - La Mancha (Sescam)"/>
    <s v="000991/2022"/>
    <x v="1663"/>
    <x v="3"/>
    <s v="Procedimiento negociado sin publicidad"/>
    <s v="No"/>
    <n v="166381.97"/>
    <n v="166381.97"/>
    <s v="168"/>
    <s v="a"/>
    <s v="2"/>
    <s v="EXCLUSIVIDAD TÉCNICA, DE DERECHOS EXCLUSIVOS O ARTÍSTICA_x000a_"/>
    <s v="@2021/019221"/>
  </r>
  <r>
    <s v="OOAA"/>
    <s v="Servicio de Salud de Castilla - La Mancha (Sescam)"/>
    <s v="024572/2022"/>
    <x v="1664"/>
    <x v="3"/>
    <s v="Basado en un Acuerdo Marco"/>
    <s v="No"/>
    <n v="167481.60000000001"/>
    <n v="167481.60000000001"/>
    <s v=""/>
    <s v=""/>
    <s v=""/>
    <s v=""/>
    <s v="2022/010096"/>
  </r>
  <r>
    <s v="OOAA"/>
    <s v="Servicio de Salud de Castilla - La Mancha (Sescam)"/>
    <s v="000529/2022"/>
    <x v="1665"/>
    <x v="3"/>
    <s v="Procedimiento negociado sin publicidad"/>
    <s v="No"/>
    <n v="168499.41"/>
    <n v="98611.41"/>
    <s v="168"/>
    <s v="a"/>
    <s v="2"/>
    <s v="EXCLUSIVIDAD TÉCNICA, DE DERECHOS EXCLUSIVOS O ARTÍSTICA_x000a_"/>
    <s v="@2021/019540"/>
  </r>
  <r>
    <s v="OOAA"/>
    <s v="Servicio de Salud de Castilla - La Mancha (Sescam)"/>
    <s v="003914/2022"/>
    <x v="1666"/>
    <x v="3"/>
    <s v="Basado en un Acuerdo Marco"/>
    <s v="No"/>
    <n v="169478.39999999999"/>
    <n v="169478.39999999999"/>
    <s v=""/>
    <s v=""/>
    <s v=""/>
    <s v=""/>
    <s v="2022/001216"/>
  </r>
  <r>
    <s v="OOAA"/>
    <s v="Servicio de Salud de Castilla - La Mancha (Sescam)"/>
    <s v="003791/2022"/>
    <x v="1667"/>
    <x v="3"/>
    <s v="Basado en un Acuerdo Marco"/>
    <s v="No"/>
    <n v="174200"/>
    <n v="174200"/>
    <s v=""/>
    <s v=""/>
    <s v=""/>
    <s v=""/>
    <s v="2022/001215"/>
  </r>
  <r>
    <s v="OOAA"/>
    <s v="Servicio de Salud de Castilla - La Mancha (Sescam)"/>
    <s v="009228/2022"/>
    <x v="1668"/>
    <x v="3"/>
    <s v="Basado en un Acuerdo Marco"/>
    <s v="No"/>
    <n v="175631.5"/>
    <n v="175631.5"/>
    <s v=""/>
    <s v=""/>
    <s v=""/>
    <s v=""/>
    <s v="2022/000696"/>
  </r>
  <r>
    <s v="OOAA"/>
    <s v="Servicio de Salud de Castilla - La Mancha (Sescam)"/>
    <s v="001512/2022"/>
    <x v="1669"/>
    <x v="3"/>
    <s v="Procedimiento negociado sin publicidad"/>
    <s v="No"/>
    <n v="177008"/>
    <n v="177008"/>
    <s v="168"/>
    <s v="a"/>
    <s v="2"/>
    <s v="EXCLUSIVIDAD TÉCNICA, DE DERECHOS EXCLUSIVOS O ARTÍSTICA_x000a_"/>
    <s v="@2021/020070"/>
  </r>
  <r>
    <s v="OOAA"/>
    <s v="Servicio de Salud de Castilla - La Mancha (Sescam)"/>
    <s v="001676/2022"/>
    <x v="1670"/>
    <x v="3"/>
    <s v="Basado en un Acuerdo Marco"/>
    <s v="No"/>
    <n v="179379.20000000001"/>
    <n v="179379.20000000001"/>
    <s v=""/>
    <s v=""/>
    <s v=""/>
    <s v=""/>
    <s v="2022/001179"/>
  </r>
  <r>
    <s v="OOAA"/>
    <s v="Servicio de Salud de Castilla - La Mancha (Sescam)"/>
    <s v="001405/2022"/>
    <x v="1671"/>
    <x v="3"/>
    <s v="Procedimiento negociado sin publicidad"/>
    <s v="No"/>
    <n v="180874.14"/>
    <n v="180874.14"/>
    <s v="168"/>
    <s v="a"/>
    <s v="2"/>
    <s v="EXCLUSIVIDAD TÉCNICA, DE DERECHOS EXCLUSIVOS O ARTÍSTICA_x000a_"/>
    <s v="@2021/019915"/>
  </r>
  <r>
    <s v="OOAA"/>
    <s v="Servicio de Salud de Castilla - La Mancha (Sescam)"/>
    <s v="003239/2022"/>
    <x v="1672"/>
    <x v="3"/>
    <s v="Procedimiento negociado sin publicidad"/>
    <s v="No"/>
    <n v="182010.4"/>
    <n v="182010.4"/>
    <s v="168"/>
    <s v="a"/>
    <s v="2"/>
    <s v="EXCLUSIVIDAD TÉCNICA, DE DERECHOS EXCLUSIVOS O ARTÍSTICA_x000a_"/>
    <s v="@2021/020125"/>
  </r>
  <r>
    <s v="OOAA"/>
    <s v="Servicio de Salud de Castilla - La Mancha (Sescam)"/>
    <s v="000982/2022"/>
    <x v="1613"/>
    <x v="3"/>
    <s v="Basado en un Acuerdo Marco"/>
    <s v="No"/>
    <n v="182040.98"/>
    <n v="182040.98"/>
    <s v=""/>
    <s v=""/>
    <s v=""/>
    <s v=""/>
    <s v="2021/020584"/>
  </r>
  <r>
    <s v="OOAA"/>
    <s v="Servicio de Salud de Castilla - La Mancha (Sescam)"/>
    <s v="037933/2022"/>
    <x v="1479"/>
    <x v="3"/>
    <s v="Procedimiento abierto; multiplicidad de criterios"/>
    <s v="No"/>
    <n v="185005"/>
    <n v="185005"/>
    <s v=""/>
    <s v=""/>
    <s v=""/>
    <s v=""/>
    <s v="2018/003422"/>
  </r>
  <r>
    <s v="OOAA"/>
    <s v="Servicio de Salud de Castilla - La Mancha (Sescam)"/>
    <s v="004170/2022"/>
    <x v="1513"/>
    <x v="3"/>
    <s v="Basado en un Acuerdo Marco"/>
    <s v="No"/>
    <n v="187200"/>
    <n v="187200"/>
    <s v=""/>
    <s v=""/>
    <s v=""/>
    <s v=""/>
    <s v="2022/001608"/>
  </r>
  <r>
    <s v="OOAA"/>
    <s v="Servicio de Salud de Castilla - La Mancha (Sescam)"/>
    <s v="038429/2022"/>
    <x v="1495"/>
    <x v="3"/>
    <s v="Basado en un Acuerdo Marco"/>
    <s v="No"/>
    <n v="189928.95999999999"/>
    <n v="189928.95999999999"/>
    <s v=""/>
    <s v=""/>
    <s v=""/>
    <s v=""/>
    <s v="2022/017502"/>
  </r>
  <r>
    <s v="OOAA"/>
    <s v="Servicio de Salud de Castilla - La Mancha (Sescam)"/>
    <s v="028875/2022"/>
    <x v="1522"/>
    <x v="3"/>
    <s v="Procedimiento negociado sin publicidad"/>
    <s v="No"/>
    <n v="190033.86"/>
    <n v="190033.86"/>
    <s v="168"/>
    <s v="a"/>
    <s v="2"/>
    <s v="EXCLUSIVIDAD TÉCNICA, DE DERECHOS EXCLUSIVOS O ARTÍSTICA_x000a_"/>
    <s v="@2022/002471"/>
  </r>
  <r>
    <s v="OOAA"/>
    <s v="Servicio de Salud de Castilla - La Mancha (Sescam)"/>
    <s v="004169/2022"/>
    <x v="1513"/>
    <x v="3"/>
    <s v="Basado en un Acuerdo Marco"/>
    <s v="No"/>
    <n v="193365.12"/>
    <n v="193365.12"/>
    <s v=""/>
    <s v=""/>
    <s v=""/>
    <s v=""/>
    <s v="2022/001608"/>
  </r>
  <r>
    <s v="OOAA"/>
    <s v="Servicio de Salud de Castilla - La Mancha (Sescam)"/>
    <s v="028872/2022"/>
    <x v="1522"/>
    <x v="3"/>
    <s v="Procedimiento negociado sin publicidad"/>
    <s v="No"/>
    <n v="194367.16"/>
    <n v="194367.16"/>
    <s v="168"/>
    <s v="a"/>
    <s v="2"/>
    <s v="EXCLUSIVIDAD TÉCNICA, DE DERECHOS EXCLUSIVOS O ARTÍSTICA_x000a_"/>
    <s v="@2022/002471"/>
  </r>
  <r>
    <s v="OOAA"/>
    <s v="Servicio de Salud de Castilla - La Mancha (Sescam)"/>
    <s v="038249/2022"/>
    <x v="1673"/>
    <x v="3"/>
    <s v="Basado en un Acuerdo Marco"/>
    <s v="No"/>
    <n v="196560"/>
    <n v="196560"/>
    <s v=""/>
    <s v=""/>
    <s v=""/>
    <s v=""/>
    <s v="2022/018591"/>
  </r>
  <r>
    <s v="OOAA"/>
    <s v="Servicio de Salud de Castilla - La Mancha (Sescam)"/>
    <s v="017077/2022"/>
    <x v="1568"/>
    <x v="3"/>
    <s v="Procedimiento abierto; multiplicidad de criterios"/>
    <s v="No"/>
    <n v="202402.02"/>
    <n v="202402.02"/>
    <s v=""/>
    <s v=""/>
    <s v=""/>
    <s v=""/>
    <s v="@2019/013280"/>
  </r>
  <r>
    <s v="OOAA"/>
    <s v="Servicio de Salud de Castilla - La Mancha (Sescam)"/>
    <s v="017079/2022"/>
    <x v="1568"/>
    <x v="3"/>
    <s v="Procedimiento abierto; multiplicidad de criterios"/>
    <s v="No"/>
    <n v="202402.02"/>
    <n v="202402.02"/>
    <s v=""/>
    <s v=""/>
    <s v=""/>
    <s v=""/>
    <s v="@2019/013280"/>
  </r>
  <r>
    <s v="OOAA"/>
    <s v="Servicio de Salud de Castilla - La Mancha (Sescam)"/>
    <s v="038711/2022"/>
    <x v="1479"/>
    <x v="3"/>
    <s v="Procedimiento abierto; multiplicidad de criterios"/>
    <s v="No"/>
    <n v="203506.5"/>
    <n v="203506.5"/>
    <s v=""/>
    <s v=""/>
    <s v=""/>
    <s v=""/>
    <s v="2018/003422"/>
  </r>
  <r>
    <s v="OOAA"/>
    <s v="Servicio de Salud de Castilla - La Mancha (Sescam)"/>
    <s v="022794/2022"/>
    <x v="1485"/>
    <x v="3"/>
    <s v="Basado en un Acuerdo Marco"/>
    <s v="No"/>
    <n v="204160"/>
    <n v="204160"/>
    <s v=""/>
    <s v=""/>
    <s v=""/>
    <s v=""/>
    <s v="@2022/000778"/>
  </r>
  <r>
    <s v="OOAA"/>
    <s v="Servicio de Salud de Castilla - La Mancha (Sescam)"/>
    <s v="037737/2022"/>
    <x v="1560"/>
    <x v="3"/>
    <s v="Procedimiento negociado sin publicidad"/>
    <s v="No"/>
    <n v="204986.26"/>
    <n v="165356.04999999999"/>
    <s v="168"/>
    <s v="a"/>
    <s v="2"/>
    <s v="EXCLUSIVIDAD TÉCNICA, DE DERECHOS EXCLUSIVOS O ARTÍSTICA_x000a_"/>
    <s v="@2022/002368"/>
  </r>
  <r>
    <s v="OOAA"/>
    <s v="Servicio de Salud de Castilla - La Mancha (Sescam)"/>
    <s v="028874/2022"/>
    <x v="1522"/>
    <x v="3"/>
    <s v="Procedimiento negociado sin publicidad"/>
    <s v="No"/>
    <n v="209082.51"/>
    <n v="193020.24"/>
    <s v="168"/>
    <s v="a"/>
    <s v="2"/>
    <s v="EXCLUSIVIDAD TÉCNICA, DE DERECHOS EXCLUSIVOS O ARTÍSTICA_x000a_"/>
    <s v="@2022/002471"/>
  </r>
  <r>
    <s v="OOAA"/>
    <s v="Servicio de Salud de Castilla - La Mancha (Sescam)"/>
    <s v="008609/2022"/>
    <x v="1526"/>
    <x v="3"/>
    <s v="Basado en un Acuerdo Marco"/>
    <s v="No"/>
    <n v="209664"/>
    <n v="209664"/>
    <s v=""/>
    <s v=""/>
    <s v=""/>
    <s v=""/>
    <s v="2022/003852"/>
  </r>
  <r>
    <s v="OOAA"/>
    <s v="Servicio de Salud de Castilla - La Mancha (Sescam)"/>
    <s v="037753/2022"/>
    <x v="1560"/>
    <x v="3"/>
    <s v="Procedimiento negociado sin publicidad"/>
    <s v="No"/>
    <n v="214884.54"/>
    <n v="214884.54"/>
    <s v="168"/>
    <s v="a"/>
    <s v="2"/>
    <s v="EXCLUSIVIDAD TÉCNICA, DE DERECHOS EXCLUSIVOS O ARTÍSTICA_x000a_"/>
    <s v="@2022/002368"/>
  </r>
  <r>
    <s v="OOAA"/>
    <s v="Servicio de Salud de Castilla - La Mancha (Sescam)"/>
    <s v="008572/2022"/>
    <x v="1540"/>
    <x v="3"/>
    <s v="Basado en un Acuerdo Marco"/>
    <s v="No"/>
    <n v="215332.01"/>
    <n v="215332.01"/>
    <s v=""/>
    <s v=""/>
    <s v=""/>
    <s v=""/>
    <s v="2022/003903"/>
  </r>
  <r>
    <s v="OOAA"/>
    <s v="Servicio de Salud de Castilla - La Mancha (Sescam)"/>
    <s v="007088/2022"/>
    <x v="1674"/>
    <x v="3"/>
    <s v="Basado en un Acuerdo Marco"/>
    <s v="No"/>
    <n v="216232.81"/>
    <n v="216232.81"/>
    <s v=""/>
    <s v=""/>
    <s v=""/>
    <s v=""/>
    <s v="2022/000290"/>
  </r>
  <r>
    <s v="OOAA"/>
    <s v="Servicio de Salud de Castilla - La Mancha (Sescam)"/>
    <s v="029837/2022"/>
    <x v="1675"/>
    <x v="3"/>
    <s v="Emergencia"/>
    <s v="No"/>
    <n v="221220.13"/>
    <n v="221220.13"/>
    <s v=""/>
    <s v=""/>
    <s v=""/>
    <s v=""/>
    <s v="2022/015159"/>
  </r>
  <r>
    <s v="OOAA"/>
    <s v="Servicio de Salud de Castilla - La Mancha (Sescam)"/>
    <s v="023633/2022"/>
    <x v="1676"/>
    <x v="3"/>
    <s v="Basado en un Acuerdo Marco"/>
    <s v="No"/>
    <n v="226503.53"/>
    <n v="226503.53"/>
    <s v=""/>
    <s v=""/>
    <s v=""/>
    <s v=""/>
    <s v="2022/010114"/>
  </r>
  <r>
    <s v="OOAA"/>
    <s v="Servicio de Salud de Castilla - La Mancha (Sescam)"/>
    <s v="028318/2022"/>
    <x v="1677"/>
    <x v="3"/>
    <s v="Basado en un Acuerdo Marco"/>
    <s v="No"/>
    <n v="232277.76000000001"/>
    <n v="232277.76000000001"/>
    <s v=""/>
    <s v=""/>
    <s v=""/>
    <s v=""/>
    <s v="2022/013141"/>
  </r>
  <r>
    <s v="OOAA"/>
    <s v="Servicio de Salud de Castilla - La Mancha (Sescam)"/>
    <s v="000737/2022"/>
    <x v="1548"/>
    <x v="3"/>
    <s v="Basado en un Acuerdo Marco"/>
    <s v="No"/>
    <n v="242336.64000000001"/>
    <n v="242336.64000000001"/>
    <s v=""/>
    <s v=""/>
    <s v=""/>
    <s v=""/>
    <s v="2022/000263"/>
  </r>
  <r>
    <s v="OOAA"/>
    <s v="Servicio de Salud de Castilla - La Mancha (Sescam)"/>
    <s v="038075/2022"/>
    <x v="1479"/>
    <x v="3"/>
    <s v="Procedimiento abierto; multiplicidad de criterios"/>
    <s v="No"/>
    <n v="242700"/>
    <n v="242700"/>
    <s v=""/>
    <s v=""/>
    <s v=""/>
    <s v=""/>
    <s v="2018/003422"/>
  </r>
  <r>
    <s v="OOAA"/>
    <s v="Servicio de Salud de Castilla - La Mancha (Sescam)"/>
    <s v="007083/2022"/>
    <x v="1678"/>
    <x v="3"/>
    <s v="Basado en un Acuerdo Marco"/>
    <s v="No"/>
    <n v="244089.04"/>
    <n v="244089.04"/>
    <s v=""/>
    <s v=""/>
    <s v=""/>
    <s v=""/>
    <s v="2022/001363"/>
  </r>
  <r>
    <s v="OOAA"/>
    <s v="Servicio de Salud de Castilla - La Mancha (Sescam)"/>
    <s v="017188/2022"/>
    <x v="1679"/>
    <x v="3"/>
    <s v="Basado en un Acuerdo Marco"/>
    <s v="No"/>
    <n v="244952.4"/>
    <n v="244952.4"/>
    <s v=""/>
    <s v=""/>
    <s v=""/>
    <s v=""/>
    <s v="2022/005303"/>
  </r>
  <r>
    <s v="OOAA"/>
    <s v="Servicio de Salud de Castilla - La Mancha (Sescam)"/>
    <s v="007430/2022"/>
    <x v="1680"/>
    <x v="3"/>
    <s v="Basado en un Acuerdo Marco"/>
    <s v="No"/>
    <n v="252435.46"/>
    <n v="252435.46"/>
    <s v=""/>
    <s v=""/>
    <s v=""/>
    <s v=""/>
    <s v="2022/001365"/>
  </r>
  <r>
    <s v="OOAA"/>
    <s v="Servicio de Salud de Castilla - La Mancha (Sescam)"/>
    <s v="028086/2022"/>
    <x v="1681"/>
    <x v="3"/>
    <s v="Basado en un Acuerdo Marco"/>
    <s v="No"/>
    <n v="254511.12"/>
    <n v="245224.65"/>
    <s v=""/>
    <s v=""/>
    <s v=""/>
    <s v=""/>
    <s v="@2022/001428"/>
  </r>
  <r>
    <s v="OOAA"/>
    <s v="Servicio de Salud de Castilla - La Mancha (Sescam)"/>
    <s v="037579/2022"/>
    <x v="1682"/>
    <x v="3"/>
    <s v="Basado en un Acuerdo Marco"/>
    <s v="No"/>
    <n v="254891.34"/>
    <n v="254891.34"/>
    <s v=""/>
    <s v=""/>
    <s v=""/>
    <s v=""/>
    <s v="2022/014547"/>
  </r>
  <r>
    <s v="OOAA"/>
    <s v="Servicio de Salud de Castilla - La Mancha (Sescam)"/>
    <s v="038712/2022"/>
    <x v="1479"/>
    <x v="3"/>
    <s v="Procedimiento abierto; multiplicidad de criterios"/>
    <s v="No"/>
    <n v="255851"/>
    <n v="255851"/>
    <s v=""/>
    <s v=""/>
    <s v=""/>
    <s v=""/>
    <s v="2018/003422"/>
  </r>
  <r>
    <s v="OOAA"/>
    <s v="Servicio de Salud de Castilla - La Mancha (Sescam)"/>
    <s v="037763/2022"/>
    <x v="1560"/>
    <x v="3"/>
    <s v="Procedimiento negociado sin publicidad"/>
    <s v="No"/>
    <n v="256568.44"/>
    <n v="256568.44"/>
    <s v="168"/>
    <s v="a"/>
    <s v="2"/>
    <s v="EXCLUSIVIDAD TÉCNICA, DE DERECHOS EXCLUSIVOS O ARTÍSTICA_x000a_"/>
    <s v="@2022/002368"/>
  </r>
  <r>
    <s v="OOAA"/>
    <s v="Servicio de Salud de Castilla - La Mancha (Sescam)"/>
    <s v="012194/2022"/>
    <x v="1683"/>
    <x v="3"/>
    <s v="Procedimiento negociado sin publicidad"/>
    <s v="No"/>
    <n v="262328"/>
    <n v="248762.93"/>
    <s v="168"/>
    <s v="a"/>
    <s v="1"/>
    <s v="PROCEDIMIENTO ABIERTO O RESTRINGIDO PREVIO DESIERTO O CON OFERTAS INADECUADAS"/>
    <s v="@2021/008262"/>
  </r>
  <r>
    <s v="OOAA"/>
    <s v="Servicio de Salud de Castilla - La Mancha (Sescam)"/>
    <s v="008568/2022"/>
    <x v="1684"/>
    <x v="3"/>
    <s v="Basado en un Acuerdo Marco"/>
    <s v="No"/>
    <n v="262600"/>
    <n v="262600"/>
    <s v=""/>
    <s v=""/>
    <s v=""/>
    <s v=""/>
    <s v="2022/003605"/>
  </r>
  <r>
    <s v="OOAA"/>
    <s v="Servicio de Salud de Castilla - La Mancha (Sescam)"/>
    <s v="028174/2022"/>
    <x v="1568"/>
    <x v="3"/>
    <s v="Procedimiento abierto; multiplicidad de criterios"/>
    <s v="No"/>
    <n v="263160"/>
    <n v="263160"/>
    <s v=""/>
    <s v=""/>
    <s v=""/>
    <s v=""/>
    <s v="@2019/013280"/>
  </r>
  <r>
    <s v="OOAA"/>
    <s v="Servicio de Salud de Castilla - La Mancha (Sescam)"/>
    <s v="017530/2022"/>
    <x v="1685"/>
    <x v="3"/>
    <s v="Basado en un Acuerdo Marco"/>
    <s v="No"/>
    <n v="263612.7"/>
    <n v="263144.7"/>
    <s v=""/>
    <s v=""/>
    <s v=""/>
    <s v=""/>
    <s v="2019/034508"/>
  </r>
  <r>
    <s v="OOAA"/>
    <s v="Servicio de Salud de Castilla - La Mancha (Sescam)"/>
    <s v="039084/2022"/>
    <x v="1479"/>
    <x v="3"/>
    <s v="Procedimiento abierto; multiplicidad de criterios"/>
    <s v="No"/>
    <n v="268524.40000000002"/>
    <n v="268524.40000000002"/>
    <s v=""/>
    <s v=""/>
    <s v=""/>
    <s v=""/>
    <s v="2018/003422"/>
  </r>
  <r>
    <s v="OOAA"/>
    <s v="Servicio de Salud de Castilla - La Mancha (Sescam)"/>
    <s v="004316/2022"/>
    <x v="1493"/>
    <x v="3"/>
    <s v="Basado en un Acuerdo Marco"/>
    <s v="No"/>
    <n v="269068.79999999999"/>
    <n v="269068.79999999999"/>
    <s v=""/>
    <s v=""/>
    <s v=""/>
    <s v=""/>
    <s v="2022/001535"/>
  </r>
  <r>
    <s v="OOAA"/>
    <s v="Servicio de Salud de Castilla - La Mancha (Sescam)"/>
    <s v="027428/2022"/>
    <x v="1686"/>
    <x v="3"/>
    <s v="Basado en un Acuerdo Marco"/>
    <s v="No"/>
    <n v="273000"/>
    <n v="273000"/>
    <s v=""/>
    <s v=""/>
    <s v=""/>
    <s v=""/>
    <s v="2022/012527"/>
  </r>
  <r>
    <s v="OOAA"/>
    <s v="Servicio de Salud de Castilla - La Mancha (Sescam)"/>
    <s v="016642/2022"/>
    <x v="1687"/>
    <x v="3"/>
    <s v="Procedimiento abierto; multiplicidad de criterios"/>
    <s v="No"/>
    <n v="273755"/>
    <n v="255139.39"/>
    <s v=""/>
    <s v=""/>
    <s v=""/>
    <s v=""/>
    <s v="@2021/004666"/>
  </r>
  <r>
    <s v="OOAA"/>
    <s v="Servicio de Salud de Castilla - La Mancha (Sescam)"/>
    <s v="007775/2022"/>
    <x v="1688"/>
    <x v="3"/>
    <s v="Basado en un Acuerdo Marco"/>
    <s v="No"/>
    <n v="274049.36"/>
    <n v="274049.36"/>
    <s v=""/>
    <s v=""/>
    <s v=""/>
    <s v=""/>
    <s v="2022/001397"/>
  </r>
  <r>
    <s v="OOAA"/>
    <s v="Servicio de Salud de Castilla - La Mancha (Sescam)"/>
    <s v="037758/2022"/>
    <x v="1560"/>
    <x v="3"/>
    <s v="Procedimiento negociado sin publicidad"/>
    <s v="No"/>
    <n v="279325.17"/>
    <n v="279323.67"/>
    <s v="168"/>
    <s v="a"/>
    <s v="2"/>
    <s v="EXCLUSIVIDAD TÉCNICA, DE DERECHOS EXCLUSIVOS O ARTÍSTICA_x000a_"/>
    <s v="@2022/002368"/>
  </r>
  <r>
    <s v="OOAA"/>
    <s v="Servicio de Salud de Castilla - La Mancha (Sescam)"/>
    <s v="014553/2022"/>
    <x v="1481"/>
    <x v="3"/>
    <s v="Procedimiento abierto; multiplicidad de criterios"/>
    <s v="No"/>
    <n v="290400"/>
    <n v="159236"/>
    <s v=""/>
    <s v=""/>
    <s v=""/>
    <s v=""/>
    <s v="@2021/000316"/>
  </r>
  <r>
    <s v="OOAA"/>
    <s v="Servicio de Salud de Castilla - La Mancha (Sescam)"/>
    <s v="027379/2022"/>
    <x v="1689"/>
    <x v="3"/>
    <s v="Basado en un Acuerdo Marco"/>
    <s v="No"/>
    <n v="291798"/>
    <n v="291798"/>
    <s v=""/>
    <s v=""/>
    <s v=""/>
    <s v=""/>
    <s v="2022/010367"/>
  </r>
  <r>
    <s v="OOAA"/>
    <s v="Servicio de Salud de Castilla - La Mancha (Sescam)"/>
    <s v="027007/2022"/>
    <x v="1568"/>
    <x v="3"/>
    <s v="Procedimiento abierto; multiplicidad de criterios"/>
    <s v="No"/>
    <n v="295262.02"/>
    <n v="295262"/>
    <s v=""/>
    <s v=""/>
    <s v=""/>
    <s v=""/>
    <s v="@2019/013280"/>
  </r>
  <r>
    <s v="OOAA"/>
    <s v="Servicio de Salud de Castilla - La Mancha (Sescam)"/>
    <s v="007382/2022"/>
    <x v="1690"/>
    <x v="3"/>
    <s v="Basado en un Acuerdo Marco"/>
    <s v="No"/>
    <n v="298587.89"/>
    <n v="298587.88"/>
    <s v=""/>
    <s v=""/>
    <s v=""/>
    <s v=""/>
    <s v="2022/001360"/>
  </r>
  <r>
    <s v="OOAA"/>
    <s v="Servicio de Salud de Castilla - La Mancha (Sescam)"/>
    <s v="022769/2022"/>
    <x v="1486"/>
    <x v="3"/>
    <s v="Basado en un Acuerdo Marco"/>
    <s v="No"/>
    <n v="298677.39"/>
    <n v="298677.39"/>
    <s v=""/>
    <s v=""/>
    <s v=""/>
    <s v=""/>
    <s v="@2022/000776"/>
  </r>
  <r>
    <s v="OOAA"/>
    <s v="Servicio de Salud de Castilla - La Mancha (Sescam)"/>
    <s v="038086/2022"/>
    <x v="1479"/>
    <x v="3"/>
    <s v="Procedimiento abierto; multiplicidad de criterios"/>
    <s v="No"/>
    <n v="298713"/>
    <n v="298713"/>
    <s v=""/>
    <s v=""/>
    <s v=""/>
    <s v=""/>
    <s v="2018/003422"/>
  </r>
  <r>
    <s v="OOAA"/>
    <s v="Servicio de Salud de Castilla - La Mancha (Sescam)"/>
    <s v="024032/2022"/>
    <x v="1568"/>
    <x v="3"/>
    <s v="Procedimiento abierto; multiplicidad de criterios"/>
    <s v="No"/>
    <n v="301653"/>
    <n v="301653"/>
    <s v=""/>
    <s v=""/>
    <s v=""/>
    <s v=""/>
    <s v="@2019/013280"/>
  </r>
  <r>
    <s v="OOAA"/>
    <s v="Servicio de Salud de Castilla - La Mancha (Sescam)"/>
    <s v="033626/2022"/>
    <x v="1691"/>
    <x v="3"/>
    <s v="Basado en un Acuerdo Marco"/>
    <s v="No"/>
    <n v="302016"/>
    <n v="302016"/>
    <s v=""/>
    <s v=""/>
    <s v=""/>
    <s v=""/>
    <s v="2022/006920"/>
  </r>
  <r>
    <s v="OOAA"/>
    <s v="Servicio de Salud de Castilla - La Mancha (Sescam)"/>
    <s v="039080/2022"/>
    <x v="1479"/>
    <x v="3"/>
    <s v="Procedimiento abierto; multiplicidad de criterios"/>
    <s v="No"/>
    <n v="302400"/>
    <n v="302400"/>
    <s v=""/>
    <s v=""/>
    <s v=""/>
    <s v=""/>
    <s v="2018/003422"/>
  </r>
  <r>
    <s v="OOAA"/>
    <s v="Servicio de Salud de Castilla - La Mancha (Sescam)"/>
    <s v="007848/2022"/>
    <x v="1692"/>
    <x v="3"/>
    <s v="Basado en un Acuerdo Marco"/>
    <s v="No"/>
    <n v="307037.5"/>
    <n v="307037.5"/>
    <s v=""/>
    <s v=""/>
    <s v=""/>
    <s v=""/>
    <s v="2022/000690"/>
  </r>
  <r>
    <s v="OOAA"/>
    <s v="Servicio de Salud de Castilla - La Mancha (Sescam)"/>
    <s v="043892/2022"/>
    <x v="1693"/>
    <x v="3"/>
    <s v="Basado en un Acuerdo Marco"/>
    <s v="No"/>
    <n v="308436.27"/>
    <n v="308436.27"/>
    <s v=""/>
    <s v=""/>
    <s v=""/>
    <s v=""/>
    <s v="2022/018384"/>
  </r>
  <r>
    <s v="OOAA"/>
    <s v="Servicio de Salud de Castilla - La Mancha (Sescam)"/>
    <s v="003448/2022"/>
    <x v="1694"/>
    <x v="3"/>
    <s v="Basado en un Acuerdo Marco"/>
    <s v="No"/>
    <n v="313560"/>
    <n v="313560"/>
    <s v=""/>
    <s v=""/>
    <s v=""/>
    <s v=""/>
    <s v="2022/001206"/>
  </r>
  <r>
    <s v="OOAA"/>
    <s v="Servicio de Salud de Castilla - La Mancha (Sescam)"/>
    <s v="022848/2022"/>
    <x v="1592"/>
    <x v="3"/>
    <s v="Basado en un Acuerdo Marco"/>
    <s v="No"/>
    <n v="316910"/>
    <n v="23650"/>
    <s v=""/>
    <s v=""/>
    <s v=""/>
    <s v=""/>
    <s v="@2022/000780"/>
  </r>
  <r>
    <s v="OOAA"/>
    <s v="Servicio de Salud de Castilla - La Mancha (Sescam)"/>
    <s v="009129/2022"/>
    <x v="1695"/>
    <x v="3"/>
    <s v="Basado en un Acuerdo Marco"/>
    <s v="No"/>
    <n v="316935.84000000003"/>
    <n v="316935.84000000003"/>
    <s v=""/>
    <s v=""/>
    <s v=""/>
    <s v=""/>
    <s v="2022/003437"/>
  </r>
  <r>
    <s v="OOAA"/>
    <s v="Servicio de Salud de Castilla - La Mancha (Sescam)"/>
    <s v="007516/2022"/>
    <x v="1696"/>
    <x v="3"/>
    <s v="Basado en un Acuerdo Marco"/>
    <s v="No"/>
    <n v="317069.99"/>
    <n v="317069.99"/>
    <s v=""/>
    <s v=""/>
    <s v=""/>
    <s v=""/>
    <s v="2022/001340"/>
  </r>
  <r>
    <s v="OOAA"/>
    <s v="Servicio de Salud de Castilla - La Mancha (Sescam)"/>
    <s v="022617/2022"/>
    <x v="1697"/>
    <x v="3"/>
    <s v="Procedimiento abierto; multiplicidad de criterios"/>
    <s v="Sí"/>
    <n v="317649.2"/>
    <n v="231170.5"/>
    <s v=""/>
    <s v=""/>
    <s v=""/>
    <s v=""/>
    <s v="@2021/010463"/>
  </r>
  <r>
    <s v="OOAA"/>
    <s v="Servicio de Salud de Castilla - La Mancha (Sescam)"/>
    <s v="022799/2022"/>
    <x v="1485"/>
    <x v="3"/>
    <s v="Basado en un Acuerdo Marco"/>
    <s v="No"/>
    <n v="319858"/>
    <n v="157080"/>
    <s v=""/>
    <s v=""/>
    <s v=""/>
    <s v=""/>
    <s v="@2022/000778"/>
  </r>
  <r>
    <s v="OOAA"/>
    <s v="Servicio de Salud de Castilla - La Mancha (Sescam)"/>
    <s v="022772/2022"/>
    <x v="1486"/>
    <x v="3"/>
    <s v="Basado en un Acuerdo Marco"/>
    <s v="No"/>
    <n v="320712.92"/>
    <n v="119669"/>
    <s v=""/>
    <s v=""/>
    <s v=""/>
    <s v=""/>
    <s v="@2022/000776"/>
  </r>
  <r>
    <s v="OOAA"/>
    <s v="Servicio de Salud de Castilla - La Mancha (Sescam)"/>
    <s v="022786/2022"/>
    <x v="1533"/>
    <x v="3"/>
    <s v="Basado en un Acuerdo Marco"/>
    <s v="No"/>
    <n v="321037.2"/>
    <n v="14374.8"/>
    <s v=""/>
    <s v=""/>
    <s v=""/>
    <s v=""/>
    <s v="@2022/000777"/>
  </r>
  <r>
    <s v="OOAA"/>
    <s v="Servicio de Salud de Castilla - La Mancha (Sescam)"/>
    <s v="007378/2022"/>
    <x v="1698"/>
    <x v="3"/>
    <s v="Basado en un Acuerdo Marco"/>
    <s v="No"/>
    <n v="326753.24"/>
    <n v="326753.24"/>
    <s v=""/>
    <s v=""/>
    <s v=""/>
    <s v=""/>
    <s v="2022/002239"/>
  </r>
  <r>
    <s v="OOAA"/>
    <s v="Servicio de Salud de Castilla - La Mancha (Sescam)"/>
    <s v="003739/2022"/>
    <x v="1699"/>
    <x v="3"/>
    <s v="Procedimiento negociado sin publicidad"/>
    <s v="No"/>
    <n v="328562.59999999998"/>
    <n v="328338.09999999998"/>
    <s v="168"/>
    <s v="b"/>
    <s v="1"/>
    <s v="IMPERIOSA URGENCIA"/>
    <s v="@2021/020970"/>
  </r>
  <r>
    <s v="OOAA"/>
    <s v="Servicio de Salud de Castilla - La Mancha (Sescam)"/>
    <s v="037761/2022"/>
    <x v="1560"/>
    <x v="3"/>
    <s v="Procedimiento negociado sin publicidad"/>
    <s v="No"/>
    <n v="329829.71000000002"/>
    <n v="302607.87"/>
    <s v="168"/>
    <s v="a"/>
    <s v="2"/>
    <s v="EXCLUSIVIDAD TÉCNICA, DE DERECHOS EXCLUSIVOS O ARTÍSTICA_x000a_"/>
    <s v="@2022/002368"/>
  </r>
  <r>
    <s v="OOAA"/>
    <s v="Servicio de Salud de Castilla - La Mancha (Sescam)"/>
    <s v="022797/2022"/>
    <x v="1485"/>
    <x v="3"/>
    <s v="Basado en un Acuerdo Marco"/>
    <s v="No"/>
    <n v="330594"/>
    <n v="321337.5"/>
    <s v=""/>
    <s v=""/>
    <s v=""/>
    <s v=""/>
    <s v="@2022/000778"/>
  </r>
  <r>
    <s v="OOAA"/>
    <s v="Servicio de Salud de Castilla - La Mancha (Sescam)"/>
    <s v="028876/2022"/>
    <x v="1522"/>
    <x v="3"/>
    <s v="Procedimiento negociado sin publicidad"/>
    <s v="No"/>
    <n v="331120.39"/>
    <n v="296116.27"/>
    <s v="168"/>
    <s v="a"/>
    <s v="2"/>
    <s v="EXCLUSIVIDAD TÉCNICA, DE DERECHOS EXCLUSIVOS O ARTÍSTICA_x000a_"/>
    <s v="@2022/002471"/>
  </r>
  <r>
    <s v="OOAA"/>
    <s v="Servicio de Salud de Castilla - La Mancha (Sescam)"/>
    <s v="038068/2022"/>
    <x v="1479"/>
    <x v="3"/>
    <s v="Procedimiento abierto; multiplicidad de criterios"/>
    <s v="No"/>
    <n v="331905"/>
    <n v="331905"/>
    <s v=""/>
    <s v=""/>
    <s v=""/>
    <s v=""/>
    <s v="2018/003422"/>
  </r>
  <r>
    <s v="OOAA"/>
    <s v="Servicio de Salud de Castilla - La Mancha (Sescam)"/>
    <s v="038448/2022"/>
    <x v="1700"/>
    <x v="3"/>
    <s v="Procedimiento abierto; multiplicidad de criterios"/>
    <s v="No"/>
    <n v="332266"/>
    <n v="276096.92"/>
    <s v=""/>
    <s v=""/>
    <s v=""/>
    <s v=""/>
    <s v="@2021/014102"/>
  </r>
  <r>
    <s v="OOAA"/>
    <s v="Servicio de Salud de Castilla - La Mancha (Sescam)"/>
    <s v="022791/2022"/>
    <x v="1485"/>
    <x v="3"/>
    <s v="Basado en un Acuerdo Marco"/>
    <s v="No"/>
    <n v="332792.34999999998"/>
    <n v="281325"/>
    <s v=""/>
    <s v=""/>
    <s v=""/>
    <s v=""/>
    <s v="@2022/000778"/>
  </r>
  <r>
    <s v="OOAA"/>
    <s v="Servicio de Salud de Castilla - La Mancha (Sescam)"/>
    <s v="038081/2022"/>
    <x v="1479"/>
    <x v="3"/>
    <s v="Procedimiento abierto; multiplicidad de criterios"/>
    <s v="No"/>
    <n v="336342.95"/>
    <n v="336342.95"/>
    <s v=""/>
    <s v=""/>
    <s v=""/>
    <s v=""/>
    <s v="2018/003422"/>
  </r>
  <r>
    <s v="OOAA"/>
    <s v="Servicio de Salud de Castilla - La Mancha (Sescam)"/>
    <s v="039315/2022"/>
    <x v="1701"/>
    <x v="3"/>
    <s v="Basado en un Acuerdo Marco"/>
    <s v="No"/>
    <n v="338800"/>
    <n v="338800"/>
    <s v=""/>
    <s v=""/>
    <s v=""/>
    <s v=""/>
    <s v="2022/007461"/>
  </r>
  <r>
    <s v="OOAA"/>
    <s v="Servicio de Salud de Castilla - La Mancha (Sescam)"/>
    <s v="038442/2022"/>
    <x v="1495"/>
    <x v="3"/>
    <s v="Basado en un Acuerdo Marco"/>
    <s v="No"/>
    <n v="350481.6"/>
    <n v="350481.6"/>
    <s v=""/>
    <s v=""/>
    <s v=""/>
    <s v=""/>
    <s v="2022/017502"/>
  </r>
  <r>
    <s v="OOAA"/>
    <s v="Servicio de Salud de Castilla - La Mancha (Sescam)"/>
    <s v="022765/2022"/>
    <x v="1486"/>
    <x v="3"/>
    <s v="Basado en un Acuerdo Marco"/>
    <s v="No"/>
    <n v="361898.9"/>
    <n v="332946.90000000002"/>
    <s v=""/>
    <s v=""/>
    <s v=""/>
    <s v=""/>
    <s v="@2022/000776"/>
  </r>
  <r>
    <s v="OOAA"/>
    <s v="Servicio de Salud de Castilla - La Mancha (Sescam)"/>
    <s v="011739/2022"/>
    <x v="1523"/>
    <x v="3"/>
    <s v="Basado en un Acuerdo Marco"/>
    <s v="No"/>
    <n v="365123.2"/>
    <n v="365123.2"/>
    <s v=""/>
    <s v=""/>
    <s v=""/>
    <s v=""/>
    <s v="2022/003283"/>
  </r>
  <r>
    <s v="OOAA"/>
    <s v="Servicio de Salud de Castilla - La Mancha (Sescam)"/>
    <s v="022883/2022"/>
    <x v="1702"/>
    <x v="3"/>
    <s v="Basado en un Acuerdo Marco"/>
    <s v="No"/>
    <n v="368475.25"/>
    <n v="368475.25"/>
    <s v=""/>
    <s v=""/>
    <s v=""/>
    <s v=""/>
    <s v="2022/006915"/>
  </r>
  <r>
    <s v="OOAA"/>
    <s v="Servicio de Salud de Castilla - La Mancha (Sescam)"/>
    <s v="014679/2022"/>
    <x v="1703"/>
    <x v="3"/>
    <s v="Basado en un Acuerdo Marco"/>
    <s v="No"/>
    <n v="373285"/>
    <n v="373285"/>
    <s v=""/>
    <s v=""/>
    <s v=""/>
    <s v=""/>
    <s v="2022/004887"/>
  </r>
  <r>
    <s v="OOAA"/>
    <s v="Servicio de Salud de Castilla - La Mancha (Sescam)"/>
    <s v="024230/2022"/>
    <x v="1704"/>
    <x v="3"/>
    <s v="Emergencia"/>
    <s v="No"/>
    <n v="376915"/>
    <n v="376915"/>
    <s v=""/>
    <s v=""/>
    <s v=""/>
    <s v=""/>
    <s v="2022/012502"/>
  </r>
  <r>
    <s v="OOAA"/>
    <s v="Servicio de Salud de Castilla - La Mancha (Sescam)"/>
    <s v="039085/2022"/>
    <x v="1479"/>
    <x v="3"/>
    <s v="Procedimiento abierto; multiplicidad de criterios"/>
    <s v="No"/>
    <n v="386992.4"/>
    <n v="386992.4"/>
    <s v=""/>
    <s v=""/>
    <s v=""/>
    <s v=""/>
    <s v="2018/003422"/>
  </r>
  <r>
    <s v="OOAA"/>
    <s v="Servicio de Salud de Castilla - La Mancha (Sescam)"/>
    <s v="023336/2022"/>
    <x v="1705"/>
    <x v="3"/>
    <s v="Basado en un Acuerdo Marco"/>
    <s v="No"/>
    <n v="389966.59"/>
    <n v="389966.59"/>
    <s v=""/>
    <s v=""/>
    <s v=""/>
    <s v=""/>
    <s v="2022/007477"/>
  </r>
  <r>
    <s v="OOAA"/>
    <s v="Servicio de Salud de Castilla - La Mancha (Sescam)"/>
    <s v="024227/2022"/>
    <x v="1706"/>
    <x v="3"/>
    <s v="Procedimiento abierto; multiplicidad de criterios"/>
    <s v="No"/>
    <n v="393500"/>
    <n v="393250"/>
    <s v=""/>
    <s v=""/>
    <s v=""/>
    <s v=""/>
    <s v="@2022/002855"/>
  </r>
  <r>
    <s v="OOAA"/>
    <s v="Servicio de Salud de Castilla - La Mancha (Sescam)"/>
    <s v="034213/2022"/>
    <x v="1707"/>
    <x v="3"/>
    <s v="Procedimiento abierto; multiplicidad de criterios"/>
    <s v="No"/>
    <n v="401077.26"/>
    <n v="401054.51"/>
    <s v=""/>
    <s v=""/>
    <s v=""/>
    <s v=""/>
    <s v="@2022/000815"/>
  </r>
  <r>
    <s v="OOAA"/>
    <s v="Servicio de Salud de Castilla - La Mancha (Sescam)"/>
    <s v="007383/2022"/>
    <x v="1708"/>
    <x v="3"/>
    <s v="Basado en un Acuerdo Marco"/>
    <s v="No"/>
    <n v="401841"/>
    <n v="401841"/>
    <s v=""/>
    <s v=""/>
    <s v=""/>
    <s v=""/>
    <s v="2022/001941"/>
  </r>
  <r>
    <s v="OOAA"/>
    <s v="Servicio de Salud de Castilla - La Mancha (Sescam)"/>
    <s v="037738/2022"/>
    <x v="1560"/>
    <x v="3"/>
    <s v="Procedimiento negociado sin publicidad"/>
    <s v="No"/>
    <n v="404799.87"/>
    <n v="404799.87"/>
    <s v="168"/>
    <s v="a"/>
    <s v="2"/>
    <s v="EXCLUSIVIDAD TÉCNICA, DE DERECHOS EXCLUSIVOS O ARTÍSTICA_x000a_"/>
    <s v="@2022/002368"/>
  </r>
  <r>
    <s v="OOAA"/>
    <s v="Servicio de Salud de Castilla - La Mancha (Sescam)"/>
    <s v="017108/2022"/>
    <x v="1568"/>
    <x v="3"/>
    <s v="Procedimiento abierto; multiplicidad de criterios"/>
    <s v="No"/>
    <n v="406571.07"/>
    <n v="406571.07"/>
    <s v=""/>
    <s v=""/>
    <s v=""/>
    <s v=""/>
    <s v="@2019/013280"/>
  </r>
  <r>
    <s v="OOAA"/>
    <s v="Servicio de Salud de Castilla - La Mancha (Sescam)"/>
    <s v="038710/2022"/>
    <x v="1479"/>
    <x v="3"/>
    <s v="Procedimiento abierto; multiplicidad de criterios"/>
    <s v="No"/>
    <n v="411799.1"/>
    <n v="411799.1"/>
    <s v=""/>
    <s v=""/>
    <s v=""/>
    <s v=""/>
    <s v="2018/003422"/>
  </r>
  <r>
    <s v="OOAA"/>
    <s v="Servicio de Salud de Castilla - La Mancha (Sescam)"/>
    <s v="014582/2022"/>
    <x v="1481"/>
    <x v="3"/>
    <s v="Procedimiento abierto; multiplicidad de criterios"/>
    <s v="No"/>
    <n v="413600"/>
    <n v="365200"/>
    <s v=""/>
    <s v=""/>
    <s v=""/>
    <s v=""/>
    <s v="@2021/000316"/>
  </r>
  <r>
    <s v="OOAA"/>
    <s v="Servicio de Salud de Castilla - La Mancha (Sescam)"/>
    <s v="007846/2022"/>
    <x v="1709"/>
    <x v="3"/>
    <s v="Basado en un Acuerdo Marco"/>
    <s v="No"/>
    <n v="414805.04"/>
    <n v="414805.04"/>
    <s v=""/>
    <s v=""/>
    <s v=""/>
    <s v=""/>
    <s v="2022/001765"/>
  </r>
  <r>
    <s v="OOAA"/>
    <s v="Servicio de Salud de Castilla - La Mancha (Sescam)"/>
    <s v="001407/2022"/>
    <x v="1710"/>
    <x v="3"/>
    <s v="Procedimiento negociado sin publicidad"/>
    <s v="No"/>
    <n v="420942.04"/>
    <n v="420906.44"/>
    <s v="168"/>
    <s v="a"/>
    <s v="2"/>
    <s v="EXCLUSIVIDAD TÉCNICA, DE DERECHOS EXCLUSIVOS O ARTÍSTICA_x000a_"/>
    <s v="@2021/019963"/>
  </r>
  <r>
    <s v="OOAA"/>
    <s v="Servicio de Salud de Castilla - La Mancha (Sescam)"/>
    <s v="008464/2022"/>
    <x v="1711"/>
    <x v="3"/>
    <s v="Basado en un Acuerdo Marco"/>
    <s v="No"/>
    <n v="430735.8"/>
    <n v="430735.8"/>
    <s v=""/>
    <s v=""/>
    <s v=""/>
    <s v=""/>
    <s v="2022/002648"/>
  </r>
  <r>
    <s v="OOAA"/>
    <s v="Servicio de Salud de Castilla - La Mancha (Sescam)"/>
    <s v="004167/2022"/>
    <x v="1513"/>
    <x v="3"/>
    <s v="Basado en un Acuerdo Marco"/>
    <s v="No"/>
    <n v="432744"/>
    <n v="432744"/>
    <s v=""/>
    <s v=""/>
    <s v=""/>
    <s v=""/>
    <s v="2022/001608"/>
  </r>
  <r>
    <s v="OOAA"/>
    <s v="Servicio de Salud de Castilla - La Mancha (Sescam)"/>
    <s v="003734/2022"/>
    <x v="1712"/>
    <x v="3"/>
    <s v="Procedimiento negociado sin publicidad"/>
    <s v="No"/>
    <n v="434130.06"/>
    <n v="434130.06"/>
    <s v="168"/>
    <s v="a"/>
    <s v="2"/>
    <s v="EXCLUSIVIDAD TÉCNICA, DE DERECHOS EXCLUSIVOS O ARTÍSTICA_x000a_"/>
    <s v="@2021/020259"/>
  </r>
  <r>
    <s v="OOAA"/>
    <s v="Servicio de Salud de Castilla - La Mancha (Sescam)"/>
    <s v="030303/2022"/>
    <x v="1713"/>
    <x v="3"/>
    <s v="Procedimiento negociado sin publicidad"/>
    <s v="No"/>
    <n v="435265"/>
    <n v="351259.37"/>
    <s v="168"/>
    <s v="b"/>
    <s v="1"/>
    <s v="IMPERIOSA URGENCIA"/>
    <s v="@2022/004869"/>
  </r>
  <r>
    <s v="OOAA"/>
    <s v="Servicio de Salud de Castilla - La Mancha (Sescam)"/>
    <s v="003576/2022"/>
    <x v="1714"/>
    <x v="3"/>
    <s v="Basado en un Acuerdo Marco"/>
    <s v="No"/>
    <n v="444972.55"/>
    <n v="444972.52"/>
    <s v=""/>
    <s v=""/>
    <s v=""/>
    <s v=""/>
    <s v="2022/000877"/>
  </r>
  <r>
    <s v="OOAA"/>
    <s v="Servicio de Salud de Castilla - La Mancha (Sescam)"/>
    <s v="016721/2022"/>
    <x v="1715"/>
    <x v="3"/>
    <s v="Basado en un Acuerdo Marco"/>
    <s v="No"/>
    <n v="449890.1"/>
    <n v="449890.1"/>
    <s v=""/>
    <s v=""/>
    <s v=""/>
    <s v=""/>
    <s v="2022/006003"/>
  </r>
  <r>
    <s v="OOAA"/>
    <s v="Servicio de Salud de Castilla - La Mancha (Sescam)"/>
    <s v="012027/2022"/>
    <x v="1561"/>
    <x v="3"/>
    <s v="Procedimiento negociado sin publicidad"/>
    <s v="No"/>
    <n v="451215.59"/>
    <n v="451215.59"/>
    <s v="168"/>
    <s v="a"/>
    <s v="2"/>
    <s v="EXCLUSIVIDAD TÉCNICA, DE DERECHOS EXCLUSIVOS O ARTÍSTICA_x000a_"/>
    <s v="@2021/013843"/>
  </r>
  <r>
    <s v="OOAA"/>
    <s v="Servicio de Salud de Castilla - La Mancha (Sescam)"/>
    <s v="012253/2022"/>
    <x v="1716"/>
    <x v="3"/>
    <s v="Basado en un Acuerdo Marco"/>
    <s v="No"/>
    <n v="453866.4"/>
    <n v="302983.2"/>
    <s v=""/>
    <s v=""/>
    <s v=""/>
    <s v=""/>
    <s v="2022/003214"/>
  </r>
  <r>
    <s v="OOAA"/>
    <s v="Servicio de Salud de Castilla - La Mancha (Sescam)"/>
    <s v="001022/2022"/>
    <x v="1717"/>
    <x v="3"/>
    <s v="Procedimiento negociado sin publicidad"/>
    <s v="No"/>
    <n v="463656.96000000002"/>
    <n v="446752.8"/>
    <s v="168"/>
    <s v="a"/>
    <s v="2"/>
    <s v="EXCLUSIVIDAD TÉCNICA, DE DERECHOS EXCLUSIVOS O ARTÍSTICA_x000a_"/>
    <s v="@2021/019680"/>
  </r>
  <r>
    <s v="OOAA"/>
    <s v="Servicio de Salud de Castilla - La Mancha (Sescam)"/>
    <s v="000504/2022"/>
    <x v="1718"/>
    <x v="3"/>
    <s v="Emergencia"/>
    <s v="No"/>
    <n v="468000"/>
    <n v="468000"/>
    <s v=""/>
    <s v=""/>
    <s v=""/>
    <s v=""/>
    <s v="2022/000353"/>
  </r>
  <r>
    <s v="OOAA"/>
    <s v="Servicio de Salud de Castilla - La Mancha (Sescam)"/>
    <s v="007509/2022"/>
    <x v="1719"/>
    <x v="3"/>
    <s v="Basado en un Acuerdo Marco"/>
    <s v="No"/>
    <n v="470870.4"/>
    <n v="470870.4"/>
    <s v=""/>
    <s v=""/>
    <s v=""/>
    <s v=""/>
    <s v="2022/003569"/>
  </r>
  <r>
    <s v="OOAA"/>
    <s v="Servicio de Salud de Castilla - La Mancha (Sescam)"/>
    <s v="011265/2022"/>
    <x v="1720"/>
    <x v="3"/>
    <s v="Basado en un Acuerdo Marco"/>
    <s v="No"/>
    <n v="479160"/>
    <n v="479160"/>
    <s v=""/>
    <s v=""/>
    <s v=""/>
    <s v=""/>
    <s v="2022/002649"/>
  </r>
  <r>
    <s v="OOAA"/>
    <s v="Servicio de Salud de Castilla - La Mancha (Sescam)"/>
    <s v="022795/2022"/>
    <x v="1485"/>
    <x v="3"/>
    <s v="Basado en un Acuerdo Marco"/>
    <s v="No"/>
    <n v="483450"/>
    <n v="464062.5"/>
    <s v=""/>
    <s v=""/>
    <s v=""/>
    <s v=""/>
    <s v="@2022/000778"/>
  </r>
  <r>
    <s v="OOAA"/>
    <s v="Servicio de Salud de Castilla - La Mancha (Sescam)"/>
    <s v="001086/2022"/>
    <x v="1721"/>
    <x v="3"/>
    <s v="Procedimiento negociado sin publicidad"/>
    <s v="No"/>
    <n v="486045.3"/>
    <n v="486014.25"/>
    <s v="168"/>
    <s v="a"/>
    <s v="2"/>
    <s v="EXCLUSIVIDAD TÉCNICA, DE DERECHOS EXCLUSIVOS O ARTÍSTICA_x000a_"/>
    <s v="@2021/013410"/>
  </r>
  <r>
    <s v="OOAA"/>
    <s v="Servicio de Salud de Castilla - La Mancha (Sescam)"/>
    <s v="022766/2022"/>
    <x v="1486"/>
    <x v="3"/>
    <s v="Basado en un Acuerdo Marco"/>
    <s v="No"/>
    <n v="513376.38"/>
    <n v="510809.64"/>
    <s v=""/>
    <s v=""/>
    <s v=""/>
    <s v=""/>
    <s v="@2022/000776"/>
  </r>
  <r>
    <s v="OOAA"/>
    <s v="Servicio de Salud de Castilla - La Mancha (Sescam)"/>
    <s v="007360/2022"/>
    <x v="1722"/>
    <x v="3"/>
    <s v="Basado en un Acuerdo Marco"/>
    <s v="No"/>
    <n v="518210.16"/>
    <n v="518210.16"/>
    <s v=""/>
    <s v=""/>
    <s v=""/>
    <s v=""/>
    <s v="2022/001514"/>
  </r>
  <r>
    <s v="OOAA"/>
    <s v="Servicio de Salud de Castilla - La Mancha (Sescam)"/>
    <s v="008565/2022"/>
    <x v="1723"/>
    <x v="3"/>
    <s v="Basado en un Acuerdo Marco"/>
    <s v="No"/>
    <n v="524160"/>
    <n v="524160"/>
    <s v=""/>
    <s v=""/>
    <s v=""/>
    <s v=""/>
    <s v="2022/004641"/>
  </r>
  <r>
    <s v="OOAA"/>
    <s v="Servicio de Salud de Castilla - La Mancha (Sescam)"/>
    <s v="000407/2022"/>
    <x v="1724"/>
    <x v="3"/>
    <s v="Emergencia"/>
    <s v="No"/>
    <n v="524861.66"/>
    <n v="524861.66"/>
    <s v=""/>
    <s v=""/>
    <s v=""/>
    <s v=""/>
    <s v="2022/000238"/>
  </r>
  <r>
    <s v="OOAA"/>
    <s v="Servicio de Salud de Castilla - La Mancha (Sescam)"/>
    <s v="028837/2022"/>
    <x v="1568"/>
    <x v="3"/>
    <s v="Procedimiento abierto; multiplicidad de criterios"/>
    <s v="No"/>
    <n v="527238.01"/>
    <n v="527238"/>
    <s v=""/>
    <s v=""/>
    <s v=""/>
    <s v=""/>
    <s v="@2019/013280"/>
  </r>
  <r>
    <s v="OOAA"/>
    <s v="Servicio de Salud de Castilla - La Mancha (Sescam)"/>
    <s v="017004/2022"/>
    <x v="1568"/>
    <x v="3"/>
    <s v="Procedimiento abierto; multiplicidad de criterios"/>
    <s v="No"/>
    <n v="530588.99"/>
    <n v="530588.99"/>
    <s v=""/>
    <s v=""/>
    <s v=""/>
    <s v=""/>
    <s v="@2019/013280"/>
  </r>
  <r>
    <s v="OOAA"/>
    <s v="Servicio de Salud de Castilla - La Mancha (Sescam)"/>
    <s v="000002/2022"/>
    <x v="1725"/>
    <x v="3"/>
    <s v="Emergencia"/>
    <s v="No"/>
    <n v="550000"/>
    <n v="550000"/>
    <s v=""/>
    <s v=""/>
    <s v=""/>
    <s v=""/>
    <s v="2022/000026"/>
  </r>
  <r>
    <s v="OOAA"/>
    <s v="Servicio de Salud de Castilla - La Mancha (Sescam)"/>
    <s v="004180/2022"/>
    <x v="1503"/>
    <x v="3"/>
    <s v="Basado en un Acuerdo Marco"/>
    <s v="No"/>
    <n v="552418.88"/>
    <n v="552418.88"/>
    <s v=""/>
    <s v=""/>
    <s v=""/>
    <s v=""/>
    <s v="2022/001691"/>
  </r>
  <r>
    <s v="OOAA"/>
    <s v="Servicio de Salud de Castilla - La Mancha (Sescam)"/>
    <s v="039118/2022"/>
    <x v="1479"/>
    <x v="3"/>
    <s v="Procedimiento abierto; multiplicidad de criterios"/>
    <s v="No"/>
    <n v="577542.85"/>
    <n v="577542.85"/>
    <s v=""/>
    <s v=""/>
    <s v=""/>
    <s v=""/>
    <s v="2018/003422"/>
  </r>
  <r>
    <s v="OOAA"/>
    <s v="Servicio de Salud de Castilla - La Mancha (Sescam)"/>
    <s v="033271/2022"/>
    <x v="1726"/>
    <x v="3"/>
    <s v="Basado en un Acuerdo Marco"/>
    <s v="No"/>
    <n v="578009.98"/>
    <n v="369138.46"/>
    <s v=""/>
    <s v=""/>
    <s v=""/>
    <s v=""/>
    <s v="@2022/005024"/>
  </r>
  <r>
    <s v="OOAA"/>
    <s v="Servicio de Salud de Castilla - La Mancha (Sescam)"/>
    <s v="017629/2022"/>
    <x v="1568"/>
    <x v="3"/>
    <s v="Procedimiento abierto; multiplicidad de criterios"/>
    <s v="No"/>
    <n v="588784.97"/>
    <n v="588784.97"/>
    <s v=""/>
    <s v=""/>
    <s v=""/>
    <s v=""/>
    <s v="@2019/013280"/>
  </r>
  <r>
    <s v="OOAA"/>
    <s v="Servicio de Salud de Castilla - La Mancha (Sescam)"/>
    <s v="011451/2022"/>
    <x v="1727"/>
    <x v="3"/>
    <s v="Basado en un Acuerdo Marco"/>
    <s v="No"/>
    <n v="591593.19999999995"/>
    <n v="591593.19999999995"/>
    <s v=""/>
    <s v=""/>
    <s v=""/>
    <s v=""/>
    <s v="2022/004247"/>
  </r>
  <r>
    <s v="OOAA"/>
    <s v="Servicio de Salud de Castilla - La Mancha (Sescam)"/>
    <s v="007390/2022"/>
    <x v="1728"/>
    <x v="3"/>
    <s v="Basado en un Acuerdo Marco"/>
    <s v="No"/>
    <n v="597815.4"/>
    <n v="597815.4"/>
    <s v=""/>
    <s v=""/>
    <s v=""/>
    <s v=""/>
    <s v="2022/001364"/>
  </r>
  <r>
    <s v="OOAA"/>
    <s v="Servicio de Salud de Castilla - La Mancha (Sescam)"/>
    <s v="004178/2022"/>
    <x v="1503"/>
    <x v="3"/>
    <s v="Basado en un Acuerdo Marco"/>
    <s v="No"/>
    <n v="599820"/>
    <n v="599820"/>
    <s v=""/>
    <s v=""/>
    <s v=""/>
    <s v=""/>
    <s v="2022/001691"/>
  </r>
  <r>
    <s v="OOAA"/>
    <s v="Servicio de Salud de Castilla - La Mancha (Sescam)"/>
    <s v="014882/2022"/>
    <x v="1729"/>
    <x v="3"/>
    <s v="Basado en un Acuerdo Marco"/>
    <s v="No"/>
    <n v="614326.68000000005"/>
    <n v="614326.68000000005"/>
    <s v=""/>
    <s v=""/>
    <s v=""/>
    <s v=""/>
    <s v="2022/002242"/>
  </r>
  <r>
    <s v="OOAA"/>
    <s v="Servicio de Salud de Castilla - La Mancha (Sescam)"/>
    <s v="000852/2022"/>
    <x v="1730"/>
    <x v="3"/>
    <s v="Procedimiento negociado sin publicidad"/>
    <s v="No"/>
    <n v="625270.53"/>
    <n v="603049.56999999995"/>
    <s v="168"/>
    <s v="a"/>
    <s v="2"/>
    <s v="EXCLUSIVIDAD TÉCNICA, DE DERECHOS EXCLUSIVOS O ARTÍSTICA_x000a_"/>
    <s v="@2021/019200"/>
  </r>
  <r>
    <s v="OOAA"/>
    <s v="Servicio de Salud de Castilla - La Mancha (Sescam)"/>
    <s v="004174/2022"/>
    <x v="1513"/>
    <x v="3"/>
    <s v="Basado en un Acuerdo Marco"/>
    <s v="No"/>
    <n v="630240"/>
    <n v="630240"/>
    <s v=""/>
    <s v=""/>
    <s v=""/>
    <s v=""/>
    <s v="2022/001608"/>
  </r>
  <r>
    <s v="OOAA"/>
    <s v="Servicio de Salud de Castilla - La Mancha (Sescam)"/>
    <s v="015006/2022"/>
    <x v="1731"/>
    <x v="3"/>
    <s v="Basado en un Acuerdo Marco"/>
    <s v="No"/>
    <n v="646120.64"/>
    <n v="646120.64"/>
    <s v=""/>
    <s v=""/>
    <s v=""/>
    <s v=""/>
    <s v="2022/005039"/>
  </r>
  <r>
    <s v="OOAA"/>
    <s v="Servicio de Salud de Castilla - La Mancha (Sescam)"/>
    <s v="000056/2022"/>
    <x v="1732"/>
    <x v="3"/>
    <s v="Emergencia"/>
    <s v="No"/>
    <n v="660000"/>
    <n v="660000"/>
    <s v=""/>
    <s v=""/>
    <s v=""/>
    <s v=""/>
    <s v="2022/000147"/>
  </r>
  <r>
    <s v="OOAA"/>
    <s v="Servicio de Salud de Castilla - La Mancha (Sescam)"/>
    <s v="000412/2022"/>
    <x v="1732"/>
    <x v="3"/>
    <s v="Emergencia"/>
    <s v="No"/>
    <n v="660000"/>
    <n v="660000"/>
    <s v=""/>
    <s v=""/>
    <s v=""/>
    <s v=""/>
    <s v="2022/000261"/>
  </r>
  <r>
    <s v="OOAA"/>
    <s v="Servicio de Salud de Castilla - La Mancha (Sescam)"/>
    <s v="007358/2022"/>
    <x v="1733"/>
    <x v="3"/>
    <s v="Basado en un Acuerdo Marco"/>
    <s v="No"/>
    <n v="668748.07999999996"/>
    <n v="668748.07999999996"/>
    <s v=""/>
    <s v=""/>
    <s v=""/>
    <s v=""/>
    <s v="2022/001377"/>
  </r>
  <r>
    <s v="OOAA"/>
    <s v="Servicio de Salud de Castilla - La Mancha (Sescam)"/>
    <s v="014583/2022"/>
    <x v="1481"/>
    <x v="3"/>
    <s v="Procedimiento abierto; multiplicidad de criterios"/>
    <s v="No"/>
    <n v="676825.59999999998"/>
    <n v="561246.4"/>
    <s v=""/>
    <s v=""/>
    <s v=""/>
    <s v=""/>
    <s v="@2021/000316"/>
  </r>
  <r>
    <s v="OOAA"/>
    <s v="Servicio de Salud de Castilla - La Mancha (Sescam)"/>
    <s v="001042/2022"/>
    <x v="1734"/>
    <x v="3"/>
    <s v="Procedimiento negociado sin publicidad"/>
    <s v="No"/>
    <n v="686804.87"/>
    <n v="669844.76"/>
    <s v="168"/>
    <s v="a"/>
    <s v="2"/>
    <s v="EXCLUSIVIDAD TÉCNICA, DE DERECHOS EXCLUSIVOS O ARTÍSTICA_x000a_"/>
    <s v="@2021/019761"/>
  </r>
  <r>
    <s v="OOAA"/>
    <s v="Servicio de Salud de Castilla - La Mancha (Sescam)"/>
    <s v="007627/2022"/>
    <x v="1735"/>
    <x v="3"/>
    <s v="Basado en un Acuerdo Marco"/>
    <s v="No"/>
    <n v="696800"/>
    <n v="696800"/>
    <s v=""/>
    <s v=""/>
    <s v=""/>
    <s v=""/>
    <s v="2022/003624"/>
  </r>
  <r>
    <s v="OOAA"/>
    <s v="Servicio de Salud de Castilla - La Mancha (Sescam)"/>
    <s v="007665/2022"/>
    <x v="1736"/>
    <x v="3"/>
    <s v="Basado en un Acuerdo Marco"/>
    <s v="No"/>
    <n v="698775"/>
    <n v="698775"/>
    <s v=""/>
    <s v=""/>
    <s v=""/>
    <s v=""/>
    <s v="2022/001429"/>
  </r>
  <r>
    <s v="OOAA"/>
    <s v="Servicio de Salud de Castilla - La Mancha (Sescam)"/>
    <s v="000856/2022"/>
    <x v="1737"/>
    <x v="3"/>
    <s v="Procedimiento negociado sin publicidad"/>
    <s v="No"/>
    <n v="717850.8"/>
    <n v="717850.8"/>
    <s v="168"/>
    <s v="a"/>
    <s v="2"/>
    <s v="EXCLUSIVIDAD TÉCNICA, DE DERECHOS EXCLUSIVOS O ARTÍSTICA_x000a_"/>
    <s v="@2021/019268"/>
  </r>
  <r>
    <s v="OOAA"/>
    <s v="Servicio de Salud de Castilla - La Mancha (Sescam)"/>
    <s v="004168/2022"/>
    <x v="1513"/>
    <x v="3"/>
    <s v="Basado en un Acuerdo Marco"/>
    <s v="No"/>
    <n v="784784"/>
    <n v="784784"/>
    <s v=""/>
    <s v=""/>
    <s v=""/>
    <s v=""/>
    <s v="2022/001608"/>
  </r>
  <r>
    <s v="OOAA"/>
    <s v="Servicio de Salud de Castilla - La Mancha (Sescam)"/>
    <s v="024571/2022"/>
    <x v="1664"/>
    <x v="3"/>
    <s v="Basado en un Acuerdo Marco"/>
    <s v="No"/>
    <n v="792588.16"/>
    <n v="792588.16"/>
    <s v=""/>
    <s v=""/>
    <s v=""/>
    <s v=""/>
    <s v="2022/010096"/>
  </r>
  <r>
    <s v="OOAA"/>
    <s v="Servicio de Salud de Castilla - La Mancha (Sescam)"/>
    <s v="038797/2022"/>
    <x v="1738"/>
    <x v="3"/>
    <s v="Procedimiento abierto; multiplicidad de criterios"/>
    <s v="No"/>
    <n v="793760"/>
    <n v="462876.11"/>
    <s v=""/>
    <s v=""/>
    <s v=""/>
    <s v=""/>
    <s v="@2022/000413"/>
  </r>
  <r>
    <s v="OOAA"/>
    <s v="Servicio de Salud de Castilla - La Mancha (Sescam)"/>
    <s v="029743/2022"/>
    <x v="1739"/>
    <x v="3"/>
    <s v="Basado en un Acuerdo Marco"/>
    <s v="No"/>
    <n v="798026.46"/>
    <n v="798026.46"/>
    <s v=""/>
    <s v=""/>
    <s v=""/>
    <s v=""/>
    <s v="2022/014525"/>
  </r>
  <r>
    <s v="OOAA"/>
    <s v="Servicio de Salud de Castilla - La Mancha (Sescam)"/>
    <s v="037781/2022"/>
    <x v="1740"/>
    <x v="3"/>
    <s v="Procedimiento negociado sin publicidad"/>
    <s v="No"/>
    <n v="803825"/>
    <n v="803825"/>
    <s v="168"/>
    <s v="a"/>
    <s v="2"/>
    <s v="EXCLUSIVIDAD TÉCNICA, DE DERECHOS EXCLUSIVOS O ARTÍSTICA_x000a_"/>
    <s v="@2022/006162"/>
  </r>
  <r>
    <s v="OOAA"/>
    <s v="Servicio de Salud de Castilla - La Mancha (Sescam)"/>
    <s v="003246/2022"/>
    <x v="1741"/>
    <x v="3"/>
    <s v="Procedimiento negociado sin publicidad"/>
    <s v="No"/>
    <n v="825931.38"/>
    <n v="744213.45"/>
    <s v="168"/>
    <s v="a"/>
    <s v="2"/>
    <s v="EXCLUSIVIDAD TÉCNICA, DE DERECHOS EXCLUSIVOS O ARTÍSTICA_x000a_"/>
    <s v="@2021/020227"/>
  </r>
  <r>
    <s v="OOAA"/>
    <s v="Servicio de Salud de Castilla - La Mancha (Sescam)"/>
    <s v="004175/2022"/>
    <x v="1513"/>
    <x v="3"/>
    <s v="Basado en un Acuerdo Marco"/>
    <s v="No"/>
    <n v="836160"/>
    <n v="836160"/>
    <s v=""/>
    <s v=""/>
    <s v=""/>
    <s v=""/>
    <s v="2022/001608"/>
  </r>
  <r>
    <s v="OOAA"/>
    <s v="Servicio de Salud de Castilla - La Mancha (Sescam)"/>
    <s v="008445/2022"/>
    <x v="1742"/>
    <x v="3"/>
    <s v="Basado en un Acuerdo Marco"/>
    <s v="No"/>
    <n v="847000"/>
    <n v="847000"/>
    <s v=""/>
    <s v=""/>
    <s v=""/>
    <s v=""/>
    <s v="2022/002615"/>
  </r>
  <r>
    <s v="OOAA"/>
    <s v="Servicio de Salud de Castilla - La Mancha (Sescam)"/>
    <s v="003575/2022"/>
    <x v="1714"/>
    <x v="3"/>
    <s v="Basado en un Acuerdo Marco"/>
    <s v="No"/>
    <n v="851874.39"/>
    <n v="851874.39"/>
    <s v=""/>
    <s v=""/>
    <s v=""/>
    <s v=""/>
    <s v="2022/000877"/>
  </r>
  <r>
    <s v="OOAA"/>
    <s v="Servicio de Salud de Castilla - La Mancha (Sescam)"/>
    <s v="028912/2022"/>
    <x v="1743"/>
    <x v="3"/>
    <s v="Basado en un Acuerdo Marco"/>
    <s v="No"/>
    <n v="870358.35"/>
    <n v="858257.84"/>
    <s v=""/>
    <s v=""/>
    <s v=""/>
    <s v=""/>
    <s v="@2022/005209"/>
  </r>
  <r>
    <s v="OOAA"/>
    <s v="Servicio de Salud de Castilla - La Mancha (Sescam)"/>
    <s v="028864/2022"/>
    <x v="1744"/>
    <x v="3"/>
    <s v="Basado en un Acuerdo Marco"/>
    <s v="No"/>
    <n v="877717.86"/>
    <n v="805088.02"/>
    <s v=""/>
    <s v=""/>
    <s v=""/>
    <s v=""/>
    <s v="@2022/005027"/>
  </r>
  <r>
    <s v="OOAA"/>
    <s v="Servicio de Salud de Castilla - La Mancha (Sescam)"/>
    <s v="028886/2022"/>
    <x v="1745"/>
    <x v="3"/>
    <s v="Basado en un Acuerdo Marco"/>
    <s v="No"/>
    <n v="877717.86"/>
    <n v="701428.53"/>
    <s v=""/>
    <s v=""/>
    <s v=""/>
    <s v=""/>
    <s v="@2022/005029"/>
  </r>
  <r>
    <s v="OOAA"/>
    <s v="Servicio de Salud de Castilla - La Mancha (Sescam)"/>
    <s v="007663/2022"/>
    <x v="1746"/>
    <x v="3"/>
    <s v="Basado en un Acuerdo Marco"/>
    <s v="No"/>
    <n v="893413.45"/>
    <n v="893413.45"/>
    <s v=""/>
    <s v=""/>
    <s v=""/>
    <s v=""/>
    <s v="2022/001865"/>
  </r>
  <r>
    <s v="OOAA"/>
    <s v="Servicio de Salud de Castilla - La Mancha (Sescam)"/>
    <s v="000911/2022"/>
    <x v="1747"/>
    <x v="3"/>
    <s v="Procedimiento negociado sin publicidad"/>
    <s v="No"/>
    <n v="903193.63"/>
    <n v="866091.49"/>
    <s v="168"/>
    <s v="a"/>
    <s v="2"/>
    <s v="EXCLUSIVIDAD TÉCNICA, DE DERECHOS EXCLUSIVOS O ARTÍSTICA_x000a_"/>
    <s v="@2021/019257"/>
  </r>
  <r>
    <s v="OOAA"/>
    <s v="Servicio de Salud de Castilla - La Mancha (Sescam)"/>
    <s v="008820/2022"/>
    <x v="1748"/>
    <x v="3"/>
    <s v="Basado en un Acuerdo Marco"/>
    <s v="No"/>
    <n v="903447.71"/>
    <n v="903447.71"/>
    <s v=""/>
    <s v=""/>
    <s v=""/>
    <s v=""/>
    <s v="2022/001795"/>
  </r>
  <r>
    <s v="OOAA"/>
    <s v="Servicio de Salud de Castilla - La Mancha (Sescam)"/>
    <s v="038752/2022"/>
    <x v="1479"/>
    <x v="3"/>
    <s v="Procedimiento abierto; multiplicidad de criterios"/>
    <s v="No"/>
    <n v="915696.7"/>
    <n v="915696.7"/>
    <s v=""/>
    <s v=""/>
    <s v=""/>
    <s v=""/>
    <s v="2018/003422"/>
  </r>
  <r>
    <s v="OOAA"/>
    <s v="Servicio de Salud de Castilla - La Mancha (Sescam)"/>
    <s v="038154/2022"/>
    <x v="1560"/>
    <x v="3"/>
    <s v="Procedimiento negociado sin publicidad"/>
    <s v="No"/>
    <n v="926478.42"/>
    <n v="913390.5"/>
    <s v="168"/>
    <s v="a"/>
    <s v="2"/>
    <s v="EXCLUSIVIDAD TÉCNICA, DE DERECHOS EXCLUSIVOS O ARTÍSTICA_x000a_"/>
    <s v="@2022/002368"/>
  </r>
  <r>
    <s v="OOAA"/>
    <s v="Servicio de Salud de Castilla - La Mancha (Sescam)"/>
    <s v="017632/2022"/>
    <x v="1568"/>
    <x v="3"/>
    <s v="Procedimiento abierto; multiplicidad de criterios"/>
    <s v="No"/>
    <n v="946365.81"/>
    <n v="946365.81"/>
    <s v=""/>
    <s v=""/>
    <s v=""/>
    <s v=""/>
    <s v="@2019/013280"/>
  </r>
  <r>
    <s v="OOAA"/>
    <s v="Servicio de Salud de Castilla - La Mancha (Sescam)"/>
    <s v="012023/2022"/>
    <x v="1561"/>
    <x v="3"/>
    <s v="Procedimiento negociado sin publicidad"/>
    <s v="No"/>
    <n v="947036.23"/>
    <n v="872986.52"/>
    <s v="168"/>
    <s v="a"/>
    <s v="2"/>
    <s v="EXCLUSIVIDAD TÉCNICA, DE DERECHOS EXCLUSIVOS O ARTÍSTICA_x000a_"/>
    <s v="@2021/013843"/>
  </r>
  <r>
    <s v="OOAA"/>
    <s v="Servicio de Salud de Castilla - La Mancha (Sescam)"/>
    <s v="001142/2022"/>
    <x v="1749"/>
    <x v="3"/>
    <s v="Procedimiento negociado sin publicidad"/>
    <s v="No"/>
    <n v="1012584.98"/>
    <n v="1012584.95"/>
    <s v="168"/>
    <s v="a"/>
    <s v="2"/>
    <s v="EXCLUSIVIDAD TÉCNICA, DE DERECHOS EXCLUSIVOS O ARTÍSTICA_x000a_"/>
    <s v="@2021/019912"/>
  </r>
  <r>
    <s v="OOAA"/>
    <s v="Servicio de Salud de Castilla - La Mancha (Sescam)"/>
    <s v="028936/2022"/>
    <x v="1750"/>
    <x v="3"/>
    <s v="Basado en un Acuerdo Marco"/>
    <s v="No"/>
    <n v="1016539.97"/>
    <n v="682198"/>
    <s v=""/>
    <s v=""/>
    <s v=""/>
    <s v=""/>
    <s v="@2022/005212"/>
  </r>
  <r>
    <s v="OOAA"/>
    <s v="Servicio de Salud de Castilla - La Mancha (Sescam)"/>
    <s v="033446/2022"/>
    <x v="1751"/>
    <x v="3"/>
    <s v="Basado en un Acuerdo Marco"/>
    <s v="No"/>
    <n v="1018488.17"/>
    <n v="1016400"/>
    <s v=""/>
    <s v=""/>
    <s v=""/>
    <s v=""/>
    <s v="@2022/005017"/>
  </r>
  <r>
    <s v="OOAA"/>
    <s v="Servicio de Salud de Castilla - La Mancha (Sescam)"/>
    <s v="043578/2022"/>
    <x v="1752"/>
    <x v="3"/>
    <s v="Procedimiento negociado sin publicidad"/>
    <s v="No"/>
    <n v="1024601.06"/>
    <n v="1019614.48"/>
    <s v="168"/>
    <s v="a"/>
    <s v="2"/>
    <s v="EXCLUSIVIDAD TÉCNICA, DE DERECHOS EXCLUSIVOS O ARTÍSTICA_x000a_"/>
    <s v="@2022/005582"/>
  </r>
  <r>
    <s v="OOAA"/>
    <s v="Servicio de Salud de Castilla - La Mancha (Sescam)"/>
    <s v="028463/2022"/>
    <x v="1568"/>
    <x v="3"/>
    <s v="Procedimiento abierto; multiplicidad de criterios"/>
    <s v="No"/>
    <n v="1063400.03"/>
    <n v="1063400.03"/>
    <s v=""/>
    <s v=""/>
    <s v=""/>
    <s v=""/>
    <s v="@2019/013280"/>
  </r>
  <r>
    <s v="OOAA"/>
    <s v="Servicio de Salud de Castilla - La Mancha (Sescam)"/>
    <s v="012024/2022"/>
    <x v="1561"/>
    <x v="3"/>
    <s v="Procedimiento negociado sin publicidad"/>
    <s v="No"/>
    <n v="1129318.1399999999"/>
    <n v="1127700.1200000001"/>
    <s v="168"/>
    <s v="a"/>
    <s v="2"/>
    <s v="EXCLUSIVIDAD TÉCNICA, DE DERECHOS EXCLUSIVOS O ARTÍSTICA_x000a_"/>
    <s v="@2021/013843"/>
  </r>
  <r>
    <s v="OOAA"/>
    <s v="Servicio de Salud de Castilla - La Mancha (Sescam)"/>
    <s v="016648/2022"/>
    <x v="1753"/>
    <x v="3"/>
    <s v="Basado en un Acuerdo Marco"/>
    <s v="No"/>
    <n v="1165090.8500000001"/>
    <n v="1165090.8500000001"/>
    <s v=""/>
    <s v=""/>
    <s v=""/>
    <s v=""/>
    <s v="2022/004256"/>
  </r>
  <r>
    <s v="OOAA"/>
    <s v="Servicio de Salud de Castilla - La Mancha (Sescam)"/>
    <s v="016579/2022"/>
    <x v="1754"/>
    <x v="3"/>
    <s v="Basado en un Acuerdo Marco"/>
    <s v="No"/>
    <n v="1169800.17"/>
    <n v="1169800.17"/>
    <s v=""/>
    <s v=""/>
    <s v=""/>
    <s v=""/>
    <s v="2022/005049"/>
  </r>
  <r>
    <s v="OOAA"/>
    <s v="Servicio de Salud de Castilla - La Mancha (Sescam)"/>
    <s v="001325/2022"/>
    <x v="1755"/>
    <x v="3"/>
    <s v="Procedimiento abierto; multiplicidad de criterios"/>
    <s v="No"/>
    <n v="1188195.8"/>
    <n v="1188195.8"/>
    <s v=""/>
    <s v=""/>
    <s v=""/>
    <s v=""/>
    <s v="@2021/002615"/>
  </r>
  <r>
    <s v="OOAA"/>
    <s v="Servicio de Salud de Castilla - La Mancha (Sescam)"/>
    <s v="003255/2022"/>
    <x v="1756"/>
    <x v="3"/>
    <s v="Procedimiento negociado sin publicidad"/>
    <s v="No"/>
    <n v="1235094.96"/>
    <n v="1112072"/>
    <s v="168"/>
    <s v="a"/>
    <s v="2"/>
    <s v="EXCLUSIVIDAD TÉCNICA, DE DERECHOS EXCLUSIVOS O ARTÍSTICA_x000a_"/>
    <s v="@2021/020244"/>
  </r>
  <r>
    <s v="OOAA"/>
    <s v="Servicio de Salud de Castilla - La Mancha (Sescam)"/>
    <s v="028096/2022"/>
    <x v="1757"/>
    <x v="3"/>
    <s v="Basado en un Acuerdo Marco"/>
    <s v="No"/>
    <n v="1256947.68"/>
    <n v="1242241.53"/>
    <s v=""/>
    <s v=""/>
    <s v=""/>
    <s v=""/>
    <s v="@2022/001305"/>
  </r>
  <r>
    <s v="OOAA"/>
    <s v="Servicio de Salud de Castilla - La Mancha (Sescam)"/>
    <s v="028847/2022"/>
    <x v="1758"/>
    <x v="3"/>
    <s v="Basado en un Acuerdo Marco"/>
    <s v="No"/>
    <n v="1271710"/>
    <n v="1271710"/>
    <s v=""/>
    <s v=""/>
    <s v=""/>
    <s v=""/>
    <s v="2022/007462"/>
  </r>
  <r>
    <s v="OOAA"/>
    <s v="Servicio de Salud de Castilla - La Mancha (Sescam)"/>
    <s v="001169/2022"/>
    <x v="1759"/>
    <x v="3"/>
    <s v="Procedimiento negociado sin publicidad"/>
    <s v="No"/>
    <n v="1333224.1499999999"/>
    <n v="602545.38"/>
    <s v="168"/>
    <s v="a"/>
    <s v="2"/>
    <s v="EXCLUSIVIDAD TÉCNICA, DE DERECHOS EXCLUSIVOS O ARTÍSTICA_x000a_"/>
    <s v="@2021/019811"/>
  </r>
  <r>
    <s v="OOAA"/>
    <s v="Servicio de Salud de Castilla - La Mancha (Sescam)"/>
    <s v="024155/2022"/>
    <x v="1568"/>
    <x v="3"/>
    <s v="Procedimiento abierto; multiplicidad de criterios"/>
    <s v="No"/>
    <n v="1344238.01"/>
    <n v="1344238"/>
    <s v=""/>
    <s v=""/>
    <s v=""/>
    <s v=""/>
    <s v="@2019/013280"/>
  </r>
  <r>
    <s v="OOAA"/>
    <s v="Servicio de Salud de Castilla - La Mancha (Sescam)"/>
    <s v="001427/2022"/>
    <x v="1760"/>
    <x v="3"/>
    <s v="Procedimiento negociado sin publicidad"/>
    <s v="No"/>
    <n v="1398030.07"/>
    <n v="1380392.89"/>
    <s v="168"/>
    <s v="a"/>
    <s v="2"/>
    <s v="EXCLUSIVIDAD TÉCNICA, DE DERECHOS EXCLUSIVOS O ARTÍSTICA_x000a_"/>
    <s v="@2021/020115"/>
  </r>
  <r>
    <s v="OOAA"/>
    <s v="Servicio de Salud de Castilla - La Mancha (Sescam)"/>
    <s v="001066/2022"/>
    <x v="1761"/>
    <x v="3"/>
    <s v="Procedimiento negociado sin publicidad"/>
    <s v="No"/>
    <n v="1471280.87"/>
    <n v="1436553.41"/>
    <s v="168"/>
    <s v="a"/>
    <s v="2"/>
    <s v="EXCLUSIVIDAD TÉCNICA, DE DERECHOS EXCLUSIVOS O ARTÍSTICA_x000a_"/>
    <s v="@2021/019627"/>
  </r>
  <r>
    <s v="OOAA"/>
    <s v="Servicio de Salud de Castilla - La Mancha (Sescam)"/>
    <s v="022618/2022"/>
    <x v="1697"/>
    <x v="3"/>
    <s v="Procedimiento abierto; multiplicidad de criterios"/>
    <s v="Sí"/>
    <n v="1502995.45"/>
    <n v="1149340.6200000001"/>
    <s v=""/>
    <s v=""/>
    <s v=""/>
    <s v=""/>
    <s v="@2021/010463"/>
  </r>
  <r>
    <s v="OOAA"/>
    <s v="Servicio de Salud de Castilla - La Mancha (Sescam)"/>
    <s v="033307/2022"/>
    <x v="1762"/>
    <x v="3"/>
    <s v="Basado en un Acuerdo Marco"/>
    <s v="No"/>
    <n v="1515789.42"/>
    <n v="1343100"/>
    <s v=""/>
    <s v=""/>
    <s v=""/>
    <s v=""/>
    <s v="@2022/005216"/>
  </r>
  <r>
    <s v="OOAA"/>
    <s v="Servicio de Salud de Castilla - La Mancha (Sescam)"/>
    <s v="007309/2022"/>
    <x v="1763"/>
    <x v="3"/>
    <s v="Procedimiento negociado sin publicidad"/>
    <s v="No"/>
    <n v="1536175.72"/>
    <n v="1241266"/>
    <s v="168"/>
    <s v="a"/>
    <s v="2"/>
    <s v="EXCLUSIVIDAD TÉCNICA, DE DERECHOS EXCLUSIVOS O ARTÍSTICA_x000a_"/>
    <s v="@2021/020198"/>
  </r>
  <r>
    <s v="OOAA"/>
    <s v="Servicio de Salud de Castilla - La Mancha (Sescam)"/>
    <s v="037759/2022"/>
    <x v="1560"/>
    <x v="3"/>
    <s v="Procedimiento negociado sin publicidad"/>
    <s v="No"/>
    <n v="1543682.25"/>
    <n v="713101.51"/>
    <s v="168"/>
    <s v="a"/>
    <s v="2"/>
    <s v="EXCLUSIVIDAD TÉCNICA, DE DERECHOS EXCLUSIVOS O ARTÍSTICA_x000a_"/>
    <s v="@2022/002368"/>
  </r>
  <r>
    <s v="OOAA"/>
    <s v="Servicio de Salud de Castilla - La Mancha (Sescam)"/>
    <s v="008954/2022"/>
    <x v="1764"/>
    <x v="3"/>
    <s v="Basado en un Acuerdo Marco"/>
    <s v="No"/>
    <n v="1591997"/>
    <n v="1591997"/>
    <s v=""/>
    <s v=""/>
    <s v=""/>
    <s v=""/>
    <s v="2022/001791"/>
  </r>
  <r>
    <s v="OOAA"/>
    <s v="Servicio de Salud de Castilla - La Mancha (Sescam)"/>
    <s v="028413/2022"/>
    <x v="1765"/>
    <x v="3"/>
    <s v="Basado en un Acuerdo Marco"/>
    <s v="No"/>
    <n v="1735079.5"/>
    <n v="1735079.5"/>
    <s v=""/>
    <s v=""/>
    <s v=""/>
    <s v=""/>
    <s v="@2022/005022"/>
  </r>
  <r>
    <s v="OOAA"/>
    <s v="Servicio de Salud de Castilla - La Mancha (Sescam)"/>
    <s v="028885/2022"/>
    <x v="1766"/>
    <x v="3"/>
    <s v="Basado en un Acuerdo Marco"/>
    <s v="No"/>
    <n v="1740716.7"/>
    <n v="1716515.68"/>
    <s v=""/>
    <s v=""/>
    <s v=""/>
    <s v=""/>
    <s v="@2022/005205"/>
  </r>
  <r>
    <s v="OOAA"/>
    <s v="Servicio de Salud de Castilla - La Mancha (Sescam)"/>
    <s v="028270/2022"/>
    <x v="1568"/>
    <x v="3"/>
    <s v="Procedimiento abierto; multiplicidad de criterios"/>
    <s v="No"/>
    <n v="1790090.4"/>
    <n v="1790090.4"/>
    <s v=""/>
    <s v=""/>
    <s v=""/>
    <s v=""/>
    <s v="@2019/013280"/>
  </r>
  <r>
    <s v="OOAA"/>
    <s v="Servicio de Salud de Castilla - La Mancha (Sescam)"/>
    <s v="003244/2022"/>
    <x v="1767"/>
    <x v="3"/>
    <s v="Procedimiento negociado sin publicidad"/>
    <s v="No"/>
    <n v="1945928.57"/>
    <n v="1620421.47"/>
    <s v="168"/>
    <s v="a"/>
    <s v="2"/>
    <s v="EXCLUSIVIDAD TÉCNICA, DE DERECHOS EXCLUSIVOS O ARTÍSTICA_x000a_"/>
    <s v="@2021/020170"/>
  </r>
  <r>
    <s v="OOAA"/>
    <s v="Servicio de Salud de Castilla - La Mancha (Sescam)"/>
    <s v="017002/2022"/>
    <x v="1568"/>
    <x v="3"/>
    <s v="Procedimiento abierto; multiplicidad de criterios"/>
    <s v="No"/>
    <n v="2026075.43"/>
    <n v="2026075.43"/>
    <s v=""/>
    <s v=""/>
    <s v=""/>
    <s v=""/>
    <s v="@2019/013280"/>
  </r>
  <r>
    <s v="OOAA"/>
    <s v="Servicio de Salud de Castilla - La Mancha (Sescam)"/>
    <s v="037596/2022"/>
    <x v="1479"/>
    <x v="3"/>
    <s v="Procedimiento abierto; multiplicidad de criterios"/>
    <s v="No"/>
    <n v="2028743.4"/>
    <n v="2028743.4"/>
    <s v=""/>
    <s v=""/>
    <s v=""/>
    <s v=""/>
    <s v="2018/003422"/>
  </r>
  <r>
    <s v="OOAA"/>
    <s v="Servicio de Salud de Castilla - La Mancha (Sescam)"/>
    <s v="044468/2022"/>
    <x v="1768"/>
    <x v="3"/>
    <s v="Basado en un Acuerdo Marco"/>
    <s v="No"/>
    <n v="2119533.6"/>
    <n v="2119533.59"/>
    <s v=""/>
    <s v=""/>
    <s v=""/>
    <s v=""/>
    <s v="2022/021316"/>
  </r>
  <r>
    <s v="OOAA"/>
    <s v="Servicio de Salud de Castilla - La Mancha (Sescam)"/>
    <s v="038105/2022"/>
    <x v="1479"/>
    <x v="3"/>
    <s v="Procedimiento abierto; multiplicidad de criterios"/>
    <s v="No"/>
    <n v="2154209"/>
    <n v="2154209"/>
    <s v=""/>
    <s v=""/>
    <s v=""/>
    <s v=""/>
    <s v="2018/003422"/>
  </r>
  <r>
    <s v="OOAA"/>
    <s v="Servicio de Salud de Castilla - La Mancha (Sescam)"/>
    <s v="017105/2022"/>
    <x v="1568"/>
    <x v="3"/>
    <s v="Procedimiento abierto; multiplicidad de criterios"/>
    <s v="No"/>
    <n v="2181818.7599999998"/>
    <n v="2181818.7599999998"/>
    <s v=""/>
    <s v=""/>
    <s v=""/>
    <s v=""/>
    <s v="@2019/013280"/>
  </r>
  <r>
    <s v="OOAA"/>
    <s v="Servicio de Salud de Castilla - La Mancha (Sescam)"/>
    <s v="001376/2022"/>
    <x v="1769"/>
    <x v="3"/>
    <s v="Procedimiento negociado sin publicidad"/>
    <s v="No"/>
    <n v="2235024.2200000002"/>
    <n v="2235021.36"/>
    <s v="168"/>
    <s v="a"/>
    <s v="2"/>
    <s v="EXCLUSIVIDAD TÉCNICA, DE DERECHOS EXCLUSIVOS O ARTÍSTICA_x000a_"/>
    <s v="@2021/020274"/>
  </r>
  <r>
    <s v="OOAA"/>
    <s v="Servicio de Salud de Castilla - La Mancha (Sescam)"/>
    <s v="029297/2022"/>
    <x v="1770"/>
    <x v="3"/>
    <s v="Basado en un Acuerdo Marco"/>
    <s v="No"/>
    <n v="2344711.0699999998"/>
    <n v="2326411.56"/>
    <s v=""/>
    <s v=""/>
    <s v=""/>
    <s v=""/>
    <s v="@2022/005210"/>
  </r>
  <r>
    <s v="OOAA"/>
    <s v="Servicio de Salud de Castilla - La Mancha (Sescam)"/>
    <s v="033692/2022"/>
    <x v="1697"/>
    <x v="3"/>
    <s v="Procedimiento abierto; multiplicidad de criterios"/>
    <s v="Sí"/>
    <n v="2354587.4"/>
    <n v="2012217.9"/>
    <s v=""/>
    <s v=""/>
    <s v=""/>
    <s v=""/>
    <s v="@2021/010463"/>
  </r>
  <r>
    <s v="OOAA"/>
    <s v="Servicio de Salud de Castilla - La Mancha (Sescam)"/>
    <s v="001370/2022"/>
    <x v="1771"/>
    <x v="3"/>
    <s v="Procedimiento negociado sin publicidad"/>
    <s v="No"/>
    <n v="2414997.31"/>
    <n v="2414997.31"/>
    <s v="168"/>
    <s v="a"/>
    <s v="2"/>
    <s v="EXCLUSIVIDAD TÉCNICA, DE DERECHOS EXCLUSIVOS O ARTÍSTICA_x000a_"/>
    <s v="@2021/019283"/>
  </r>
  <r>
    <s v="OOAA"/>
    <s v="Servicio de Salud de Castilla - La Mancha (Sescam)"/>
    <s v="029338/2022"/>
    <x v="1772"/>
    <x v="3"/>
    <s v="Basado en un Acuerdo Marco"/>
    <s v="No"/>
    <n v="2583723.85"/>
    <n v="2583350"/>
    <s v=""/>
    <s v=""/>
    <s v=""/>
    <s v=""/>
    <s v="@2022/005026"/>
  </r>
  <r>
    <s v="OOAA"/>
    <s v="Servicio de Salud de Castilla - La Mancha (Sescam)"/>
    <s v="001039/2022"/>
    <x v="1773"/>
    <x v="3"/>
    <s v="Procedimiento negociado sin publicidad"/>
    <s v="No"/>
    <n v="2798609.35"/>
    <n v="2763473.75"/>
    <s v="168"/>
    <s v="a"/>
    <s v="2"/>
    <s v="EXCLUSIVIDAD TÉCNICA, DE DERECHOS EXCLUSIVOS O ARTÍSTICA_x000a_"/>
    <s v="@2021/019886"/>
  </r>
  <r>
    <s v="OOAA"/>
    <s v="Servicio de Salud de Castilla - La Mancha (Sescam)"/>
    <s v="028266/2022"/>
    <x v="1568"/>
    <x v="3"/>
    <s v="Procedimiento abierto; multiplicidad de criterios"/>
    <s v="No"/>
    <n v="2955498.81"/>
    <n v="2955498.8"/>
    <s v=""/>
    <s v=""/>
    <s v=""/>
    <s v=""/>
    <s v="@2019/013280"/>
  </r>
  <r>
    <s v="OOAA"/>
    <s v="Servicio de Salud de Castilla - La Mancha (Sescam)"/>
    <s v="038104/2022"/>
    <x v="1479"/>
    <x v="3"/>
    <s v="Procedimiento abierto; multiplicidad de criterios"/>
    <s v="No"/>
    <n v="3050667.3"/>
    <n v="3050667.3"/>
    <s v=""/>
    <s v=""/>
    <s v=""/>
    <s v=""/>
    <s v="2018/003422"/>
  </r>
  <r>
    <s v="OOAA"/>
    <s v="Servicio de Salud de Castilla - La Mancha (Sescam)"/>
    <s v="038103/2022"/>
    <x v="1479"/>
    <x v="3"/>
    <s v="Procedimiento abierto; multiplicidad de criterios"/>
    <s v="No"/>
    <n v="3512705.45"/>
    <n v="3512705.45"/>
    <s v=""/>
    <s v=""/>
    <s v=""/>
    <s v=""/>
    <s v="2018/003422"/>
  </r>
  <r>
    <s v="OOAA"/>
    <s v="Servicio de Salud de Castilla - La Mancha (Sescam)"/>
    <s v="028414/2022"/>
    <x v="1774"/>
    <x v="3"/>
    <s v="Basado en un Acuerdo Marco"/>
    <s v="No"/>
    <n v="3566723.53"/>
    <n v="3093926.44"/>
    <s v=""/>
    <s v=""/>
    <s v=""/>
    <s v=""/>
    <s v="@2022/005213"/>
  </r>
  <r>
    <s v="OOAA"/>
    <s v="Servicio de Salud de Castilla - La Mancha (Sescam)"/>
    <s v="001416/2022"/>
    <x v="1775"/>
    <x v="3"/>
    <s v="Procedimiento negociado sin publicidad"/>
    <s v="No"/>
    <n v="3609038.16"/>
    <n v="3241885.04"/>
    <s v="168"/>
    <s v="a"/>
    <s v="2"/>
    <s v="EXCLUSIVIDAD TÉCNICA, DE DERECHOS EXCLUSIVOS O ARTÍSTICA_x000a_"/>
    <s v="@2021/020041"/>
  </r>
  <r>
    <s v="OOAA"/>
    <s v="Servicio de Salud de Castilla - La Mancha (Sescam)"/>
    <s v="037616/2022"/>
    <x v="1479"/>
    <x v="3"/>
    <s v="Procedimiento abierto; multiplicidad de criterios"/>
    <s v="No"/>
    <n v="3633984.75"/>
    <n v="3633984.75"/>
    <s v=""/>
    <s v=""/>
    <s v=""/>
    <s v=""/>
    <s v="2018/003422"/>
  </r>
  <r>
    <s v="OOAA"/>
    <s v="Servicio de Salud de Castilla - La Mancha (Sescam)"/>
    <s v="001355/2022"/>
    <x v="1776"/>
    <x v="3"/>
    <s v="Procedimiento negociado sin publicidad"/>
    <s v="No"/>
    <n v="3852244.42"/>
    <n v="3289216.51"/>
    <s v="168"/>
    <s v="a"/>
    <s v="2"/>
    <s v="EXCLUSIVIDAD TÉCNICA, DE DERECHOS EXCLUSIVOS O ARTÍSTICA_x000a_"/>
    <s v="@2021/020105"/>
  </r>
  <r>
    <s v="OOAA"/>
    <s v="Servicio de Salud de Castilla - La Mancha (Sescam)"/>
    <s v="004693/2022"/>
    <x v="1777"/>
    <x v="3"/>
    <s v="Procedimiento negociado sin publicidad"/>
    <s v="No"/>
    <n v="3932588.44"/>
    <n v="588898.01"/>
    <s v="168"/>
    <s v="a"/>
    <s v="2"/>
    <s v="EXCLUSIVIDAD TÉCNICA, DE DERECHOS EXCLUSIVOS O ARTÍSTICA_x000a_"/>
    <s v="@2021/020112"/>
  </r>
  <r>
    <s v="OOAA"/>
    <s v="Servicio de Salud de Castilla - La Mancha (Sescam)"/>
    <s v="038747/2022"/>
    <x v="1778"/>
    <x v="3"/>
    <s v="Procedimiento negociado sin publicidad"/>
    <s v="No"/>
    <n v="4177780.02"/>
    <n v="4175723.91"/>
    <s v="168"/>
    <s v="a"/>
    <s v="2"/>
    <s v="EXCLUSIVIDAD TÉCNICA, DE DERECHOS EXCLUSIVOS O ARTÍSTICA_x000a_"/>
    <s v="@2022/010094"/>
  </r>
  <r>
    <s v="OOAA"/>
    <s v="Servicio de Salud de Castilla - La Mancha (Sescam)"/>
    <s v="034209/2022"/>
    <x v="1779"/>
    <x v="3"/>
    <s v="Basado en un Acuerdo Marco"/>
    <s v="No"/>
    <n v="4515063.99"/>
    <n v="4174500"/>
    <s v=""/>
    <s v=""/>
    <s v=""/>
    <s v=""/>
    <s v="@2022/005219"/>
  </r>
  <r>
    <s v="OOAA"/>
    <s v="Servicio de Salud de Castilla - La Mancha (Sescam)"/>
    <s v="028263/2022"/>
    <x v="1780"/>
    <x v="3"/>
    <s v="Procedimiento abierto; multiplicidad de criterios"/>
    <s v="No"/>
    <n v="4554440"/>
    <n v="3764301.76"/>
    <s v=""/>
    <s v=""/>
    <s v=""/>
    <s v=""/>
    <s v="@2021/015900"/>
  </r>
  <r>
    <s v="OOAA"/>
    <s v="Servicio de Salud de Castilla - La Mancha (Sescam)"/>
    <s v="001352/2022"/>
    <x v="1781"/>
    <x v="3"/>
    <s v="Procedimiento negociado sin publicidad"/>
    <s v="No"/>
    <n v="4939398.96"/>
    <n v="4565435.28"/>
    <s v="168"/>
    <s v="a"/>
    <s v="2"/>
    <s v="EXCLUSIVIDAD TÉCNICA, DE DERECHOS EXCLUSIVOS O ARTÍSTICA_x000a_"/>
    <s v="@2021/020126"/>
  </r>
  <r>
    <s v="OOAA"/>
    <s v="Servicio de Salud de Castilla - La Mancha (Sescam)"/>
    <s v="004231/2022"/>
    <x v="1782"/>
    <x v="3"/>
    <s v="Procedimiento abierto; multiplicidad de criterios"/>
    <s v="No"/>
    <n v="5233701.42"/>
    <n v="5233701.42"/>
    <s v=""/>
    <s v=""/>
    <s v=""/>
    <s v=""/>
    <s v="@2021/002698"/>
  </r>
  <r>
    <s v="OOAA"/>
    <s v="Servicio de Salud de Castilla - La Mancha (Sescam)"/>
    <s v="043266/2022"/>
    <x v="1697"/>
    <x v="3"/>
    <s v="Procedimiento abierto; multiplicidad de criterios"/>
    <s v="Sí"/>
    <n v="7615842.8499999996"/>
    <n v="5293078.45"/>
    <s v=""/>
    <s v=""/>
    <s v=""/>
    <s v=""/>
    <s v="@2021/010463"/>
  </r>
  <r>
    <s v="OOAA"/>
    <s v="Servicio de Salud de Castilla - La Mancha (Sescam)"/>
    <s v="029304/2022"/>
    <x v="1783"/>
    <x v="3"/>
    <s v="Basado en un Acuerdo Marco"/>
    <s v="No"/>
    <n v="7751171.5599999996"/>
    <n v="6897000"/>
    <s v=""/>
    <s v=""/>
    <s v=""/>
    <s v=""/>
    <s v="@2022/005025"/>
  </r>
  <r>
    <s v="OOAA"/>
    <s v="Servicio de Salud de Castilla - La Mancha (Sescam)"/>
    <s v="014883/2022"/>
    <x v="1784"/>
    <x v="3"/>
    <s v="Procedimiento abierto; multiplicidad de criterios"/>
    <s v="Sí"/>
    <s v=""/>
    <s v=""/>
    <s v=""/>
    <s v=""/>
    <s v=""/>
    <s v=""/>
    <s v="@2019/000150-V"/>
  </r>
  <r>
    <s v="OOAA"/>
    <s v="Servicio de Salud de Castilla - La Mancha (Sescam)"/>
    <s v="014894/2022"/>
    <x v="1784"/>
    <x v="3"/>
    <s v="Procedimiento abierto; multiplicidad de criterios"/>
    <s v="Sí"/>
    <s v=""/>
    <s v=""/>
    <s v=""/>
    <s v=""/>
    <s v=""/>
    <s v=""/>
    <s v="@2019/000150-V"/>
  </r>
  <r>
    <s v="OOAA"/>
    <s v="Servicio de Salud de Castilla - La Mancha (Sescam)"/>
    <s v="014896/2022"/>
    <x v="1784"/>
    <x v="3"/>
    <s v="Procedimiento abierto; multiplicidad de criterios"/>
    <s v="Sí"/>
    <s v=""/>
    <s v=""/>
    <s v=""/>
    <s v=""/>
    <s v=""/>
    <s v=""/>
    <s v="@2019/000150-V"/>
  </r>
  <r>
    <s v="OOAA"/>
    <s v="Servicio de Salud de Castilla - La Mancha (Sescam)"/>
    <s v="014897/2022"/>
    <x v="1784"/>
    <x v="3"/>
    <s v="Procedimiento abierto; multiplicidad de criterios"/>
    <s v="Sí"/>
    <s v=""/>
    <s v=""/>
    <s v=""/>
    <s v=""/>
    <s v=""/>
    <s v=""/>
    <s v="@2019/000150-V"/>
  </r>
  <r>
    <s v="OOAA"/>
    <s v="Servicio de Salud de Castilla - La Mancha (Sescam)"/>
    <s v="017244/2022"/>
    <x v="1784"/>
    <x v="3"/>
    <s v="Procedimiento abierto; multiplicidad de criterios"/>
    <s v="Sí"/>
    <s v=""/>
    <s v=""/>
    <s v=""/>
    <s v=""/>
    <s v=""/>
    <s v=""/>
    <s v="@2019/000150-V"/>
  </r>
  <r>
    <s v="OOAA"/>
    <s v="Servicio de Salud de Castilla - La Mancha (Sescam)"/>
    <s v="017246/2022"/>
    <x v="1784"/>
    <x v="3"/>
    <s v="Procedimiento abierto; multiplicidad de criterios"/>
    <s v="Sí"/>
    <s v=""/>
    <s v=""/>
    <s v=""/>
    <s v=""/>
    <s v=""/>
    <s v=""/>
    <s v="@2019/000150-V"/>
  </r>
  <r>
    <s v="OOAA"/>
    <s v="Servicio de Salud de Castilla - La Mancha (Sescam)"/>
    <s v="043681/2022"/>
    <x v="1785"/>
    <x v="3"/>
    <s v="Procedimiento abierto; multiplicidad de criterios"/>
    <s v="Sí"/>
    <s v=""/>
    <s v=""/>
    <s v=""/>
    <s v=""/>
    <s v=""/>
    <s v=""/>
    <s v="@2019/000150-I"/>
  </r>
  <r>
    <s v="OOAA"/>
    <s v="Servicio de Salud de Castilla - La Mancha (Sescam)"/>
    <s v="043682/2022"/>
    <x v="1785"/>
    <x v="3"/>
    <s v="Procedimiento abierto; multiplicidad de criterios"/>
    <s v="Sí"/>
    <s v=""/>
    <s v=""/>
    <s v=""/>
    <s v=""/>
    <s v=""/>
    <s v=""/>
    <s v="@2019/000150-I"/>
  </r>
  <r>
    <s v="OOAA"/>
    <s v="Servicio de Salud de Castilla - La Mancha (Sescam)"/>
    <s v="045305/2022"/>
    <x v="1784"/>
    <x v="3"/>
    <s v="Procedimiento abierto; multiplicidad de criterios"/>
    <s v="Sí"/>
    <s v=""/>
    <s v=""/>
    <s v=""/>
    <s v=""/>
    <s v=""/>
    <s v=""/>
    <s v="@2019/000150-V"/>
  </r>
  <r>
    <s v="OOAA"/>
    <s v="Servicio de Salud de Castilla - La Mancha (Sescam)"/>
    <s v="052823/2022"/>
    <x v="1784"/>
    <x v="3"/>
    <s v="Procedimiento abierto; multiplicidad de criterios"/>
    <s v="Sí"/>
    <s v=""/>
    <s v=""/>
    <s v=""/>
    <s v=""/>
    <s v=""/>
    <s v=""/>
    <s v="@2019/000150-V"/>
  </r>
  <r>
    <s v="UNIVERSIDAD"/>
    <s v="Universidad de Castilla-La Mancha"/>
    <s v="001180/2022"/>
    <x v="1786"/>
    <x v="0"/>
    <s v="Basado en un Acuerdo Marco"/>
    <s v="Sí"/>
    <n v="47.41"/>
    <n v="47.41"/>
    <s v=""/>
    <s v=""/>
    <s v=""/>
    <s v=""/>
    <s v="/"/>
  </r>
  <r>
    <s v="UNIVERSIDAD"/>
    <s v="Universidad de Castilla-La Mancha"/>
    <s v="001181/2022"/>
    <x v="1787"/>
    <x v="0"/>
    <s v="Basado en un Acuerdo Marco"/>
    <s v="Sí"/>
    <n v="19.97"/>
    <n v="19.97"/>
    <s v=""/>
    <s v=""/>
    <s v=""/>
    <s v=""/>
    <s v="/"/>
  </r>
  <r>
    <s v="UNIVERSIDAD"/>
    <s v="Universidad de Castilla-La Mancha"/>
    <s v="001182/2022"/>
    <x v="1788"/>
    <x v="0"/>
    <s v="Basado en un Acuerdo Marco"/>
    <s v="Sí"/>
    <n v="60.02"/>
    <n v="60.02"/>
    <s v=""/>
    <s v=""/>
    <s v=""/>
    <s v=""/>
    <s v="/"/>
  </r>
  <r>
    <s v="UNIVERSIDAD"/>
    <s v="Universidad de Castilla-La Mancha"/>
    <s v="001183/2022"/>
    <x v="1789"/>
    <x v="0"/>
    <s v="Basado en un Acuerdo Marco"/>
    <s v="Sí"/>
    <n v="71.91"/>
    <n v="71.91"/>
    <s v=""/>
    <s v=""/>
    <s v=""/>
    <s v=""/>
    <s v="/"/>
  </r>
  <r>
    <s v="UNIVERSIDAD"/>
    <s v="Universidad de Castilla-La Mancha"/>
    <s v="001184/2022"/>
    <x v="1790"/>
    <x v="0"/>
    <s v="Basado en un Acuerdo Marco"/>
    <s v="Sí"/>
    <n v="46.82"/>
    <n v="46.82"/>
    <s v=""/>
    <s v=""/>
    <s v=""/>
    <s v=""/>
    <s v="/"/>
  </r>
  <r>
    <s v="UNIVERSIDAD"/>
    <s v="Universidad de Castilla-La Mancha"/>
    <s v="001185/2022"/>
    <x v="1791"/>
    <x v="0"/>
    <s v="Basado en un Acuerdo Marco"/>
    <s v="Sí"/>
    <n v="59.62"/>
    <n v="59.62"/>
    <s v=""/>
    <s v=""/>
    <s v=""/>
    <s v=""/>
    <s v="/"/>
  </r>
  <r>
    <s v="UNIVERSIDAD"/>
    <s v="Universidad de Castilla-La Mancha"/>
    <s v="001186/2022"/>
    <x v="1792"/>
    <x v="0"/>
    <s v="Basado en un Acuerdo Marco"/>
    <s v="Sí"/>
    <n v="47.41"/>
    <n v="47.41"/>
    <s v=""/>
    <s v=""/>
    <s v=""/>
    <s v=""/>
    <s v="/"/>
  </r>
  <r>
    <s v="UNIVERSIDAD"/>
    <s v="Universidad de Castilla-La Mancha"/>
    <s v="001187/2022"/>
    <x v="1793"/>
    <x v="0"/>
    <s v="Basado en un Acuerdo Marco"/>
    <s v="Sí"/>
    <n v="200.06"/>
    <n v="200.06"/>
    <s v=""/>
    <s v=""/>
    <s v=""/>
    <s v=""/>
    <s v="/"/>
  </r>
  <r>
    <s v="UNIVERSIDAD"/>
    <s v="Universidad de Castilla-La Mancha"/>
    <s v="001188/2022"/>
    <x v="1794"/>
    <x v="0"/>
    <s v="Basado en un Acuerdo Marco"/>
    <s v="Sí"/>
    <n v="139.01"/>
    <n v="139.01"/>
    <s v=""/>
    <s v=""/>
    <s v=""/>
    <s v=""/>
    <s v="/"/>
  </r>
  <r>
    <s v="UNIVERSIDAD"/>
    <s v="Universidad de Castilla-La Mancha"/>
    <s v="001189/2022"/>
    <x v="1795"/>
    <x v="0"/>
    <s v="Basado en un Acuerdo Marco"/>
    <s v="Sí"/>
    <n v="65.36"/>
    <n v="65.36"/>
    <s v=""/>
    <s v=""/>
    <s v=""/>
    <s v=""/>
    <s v="/"/>
  </r>
  <r>
    <s v="UNIVERSIDAD"/>
    <s v="Universidad de Castilla-La Mancha"/>
    <s v="001190/2022"/>
    <x v="1796"/>
    <x v="0"/>
    <s v="Basado en un Acuerdo Marco"/>
    <s v="Sí"/>
    <n v="71.91"/>
    <n v="71.91"/>
    <s v=""/>
    <s v=""/>
    <s v=""/>
    <s v=""/>
    <s v="/"/>
  </r>
  <r>
    <s v="UNIVERSIDAD"/>
    <s v="Universidad de Castilla-La Mancha"/>
    <s v="001209/2022"/>
    <x v="1797"/>
    <x v="3"/>
    <s v="Basado en un Acuerdo Marco"/>
    <s v="Sí"/>
    <n v="145.19999999999999"/>
    <n v="145.19999999999999"/>
    <s v=""/>
    <s v=""/>
    <s v=""/>
    <s v=""/>
    <s v="/"/>
  </r>
  <r>
    <s v="UNIVERSIDAD"/>
    <s v="Universidad de Castilla-La Mancha"/>
    <s v="001265/2022"/>
    <x v="1798"/>
    <x v="0"/>
    <s v="Basado en un Acuerdo Marco"/>
    <s v="Sí"/>
    <n v="3.96"/>
    <n v="3.96"/>
    <s v=""/>
    <s v=""/>
    <s v=""/>
    <s v=""/>
    <s v="/"/>
  </r>
  <r>
    <s v="UNIVERSIDAD"/>
    <s v="Universidad de Castilla-La Mancha"/>
    <s v="001300/2022"/>
    <x v="1799"/>
    <x v="3"/>
    <s v="Basado en un Acuerdo Marco"/>
    <s v="Sí"/>
    <n v="931.7"/>
    <n v="931.7"/>
    <s v=""/>
    <s v=""/>
    <s v=""/>
    <s v=""/>
    <s v="/"/>
  </r>
  <r>
    <s v="UNIVERSIDAD"/>
    <s v="Universidad de Castilla-La Mancha"/>
    <s v="001717/2022"/>
    <x v="1800"/>
    <x v="3"/>
    <s v="Basado en un Acuerdo Marco"/>
    <s v="Sí"/>
    <n v="448.74"/>
    <n v="448.74"/>
    <s v=""/>
    <s v=""/>
    <s v=""/>
    <s v=""/>
    <s v="/"/>
  </r>
  <r>
    <s v="UNIVERSIDAD"/>
    <s v="Universidad de Castilla-La Mancha"/>
    <s v="001718/2022"/>
    <x v="1801"/>
    <x v="3"/>
    <s v="Basado en un Acuerdo Marco"/>
    <s v="Sí"/>
    <n v="599"/>
    <n v="599"/>
    <s v=""/>
    <s v=""/>
    <s v=""/>
    <s v=""/>
    <s v="/"/>
  </r>
  <r>
    <s v="UNIVERSIDAD"/>
    <s v="Universidad de Castilla-La Mancha"/>
    <s v="001719/2022"/>
    <x v="1802"/>
    <x v="3"/>
    <s v="Basado en un Acuerdo Marco"/>
    <s v="Sí"/>
    <n v="165.14"/>
    <n v="165.14"/>
    <s v=""/>
    <s v=""/>
    <s v=""/>
    <s v=""/>
    <s v="/"/>
  </r>
  <r>
    <s v="UNIVERSIDAD"/>
    <s v="Universidad de Castilla-La Mancha"/>
    <s v="001750/2022"/>
    <x v="1803"/>
    <x v="3"/>
    <s v="Basado en un Acuerdo Marco"/>
    <s v="Sí"/>
    <n v="163.25"/>
    <n v="163.25"/>
    <s v=""/>
    <s v=""/>
    <s v=""/>
    <s v=""/>
    <s v="/"/>
  </r>
  <r>
    <s v="UNIVERSIDAD"/>
    <s v="Universidad de Castilla-La Mancha"/>
    <s v="001751/2022"/>
    <x v="1804"/>
    <x v="3"/>
    <s v="Basado en un Acuerdo Marco"/>
    <s v="Sí"/>
    <n v="338.82"/>
    <n v="338.82"/>
    <s v=""/>
    <s v=""/>
    <s v=""/>
    <s v=""/>
    <s v="/"/>
  </r>
  <r>
    <s v="UNIVERSIDAD"/>
    <s v="Universidad de Castilla-La Mancha"/>
    <s v="001753/2022"/>
    <x v="1805"/>
    <x v="3"/>
    <s v="Basado en un Acuerdo Marco"/>
    <s v="Sí"/>
    <n v="401.72"/>
    <n v="401.72"/>
    <s v=""/>
    <s v=""/>
    <s v=""/>
    <s v=""/>
    <s v="/"/>
  </r>
  <r>
    <s v="UNIVERSIDAD"/>
    <s v="Universidad de Castilla-La Mancha"/>
    <s v="001793/2022"/>
    <x v="1806"/>
    <x v="3"/>
    <s v="Basado en un Acuerdo Marco"/>
    <s v="Sí"/>
    <n v="138.06"/>
    <n v="138.06"/>
    <s v=""/>
    <s v=""/>
    <s v=""/>
    <s v=""/>
    <s v="/"/>
  </r>
  <r>
    <s v="UNIVERSIDAD"/>
    <s v="Universidad de Castilla-La Mancha"/>
    <s v="001794/2022"/>
    <x v="1807"/>
    <x v="3"/>
    <s v="Basado en un Acuerdo Marco"/>
    <s v="Sí"/>
    <n v="986.57"/>
    <n v="986.57"/>
    <s v=""/>
    <s v=""/>
    <s v=""/>
    <s v=""/>
    <s v="/"/>
  </r>
  <r>
    <s v="UNIVERSIDAD"/>
    <s v="Universidad de Castilla-La Mancha"/>
    <s v="001860/2022"/>
    <x v="1808"/>
    <x v="0"/>
    <s v="Basado en un Acuerdo Marco"/>
    <s v="Sí"/>
    <n v="60.5"/>
    <n v="60.5"/>
    <s v=""/>
    <s v=""/>
    <s v=""/>
    <s v=""/>
    <s v="/"/>
  </r>
  <r>
    <s v="UNIVERSIDAD"/>
    <s v="Universidad de Castilla-La Mancha"/>
    <s v="001861/2022"/>
    <x v="1809"/>
    <x v="0"/>
    <s v="Basado en un Acuerdo Marco"/>
    <s v="Sí"/>
    <n v="302.5"/>
    <n v="302.5"/>
    <s v=""/>
    <s v=""/>
    <s v=""/>
    <s v=""/>
    <s v="/"/>
  </r>
  <r>
    <s v="UNIVERSIDAD"/>
    <s v="Universidad de Castilla-La Mancha"/>
    <s v="001862/2022"/>
    <x v="1810"/>
    <x v="0"/>
    <s v="Basado en un Acuerdo Marco"/>
    <s v="Sí"/>
    <n v="60.5"/>
    <n v="60.5"/>
    <s v=""/>
    <s v=""/>
    <s v=""/>
    <s v=""/>
    <s v="/"/>
  </r>
  <r>
    <s v="UNIVERSIDAD"/>
    <s v="Universidad de Castilla-La Mancha"/>
    <s v="001863/2022"/>
    <x v="1811"/>
    <x v="3"/>
    <s v="Basado en un Acuerdo Marco"/>
    <s v="Sí"/>
    <n v="485.51"/>
    <n v="485.51"/>
    <s v=""/>
    <s v=""/>
    <s v=""/>
    <s v=""/>
    <s v="/"/>
  </r>
  <r>
    <s v="UNIVERSIDAD"/>
    <s v="Universidad de Castilla-La Mancha"/>
    <s v="001864/2022"/>
    <x v="1812"/>
    <x v="0"/>
    <s v="Basado en un Acuerdo Marco"/>
    <s v="Sí"/>
    <n v="176.33"/>
    <n v="176.33"/>
    <s v=""/>
    <s v=""/>
    <s v=""/>
    <s v=""/>
    <s v="/"/>
  </r>
  <r>
    <s v="UNIVERSIDAD"/>
    <s v="Universidad de Castilla-La Mancha"/>
    <s v="001865/2022"/>
    <x v="1813"/>
    <x v="0"/>
    <s v="Basado en un Acuerdo Marco"/>
    <s v="Sí"/>
    <n v="65.97"/>
    <n v="65.97"/>
    <s v=""/>
    <s v=""/>
    <s v=""/>
    <s v=""/>
    <s v="/"/>
  </r>
  <r>
    <s v="UNIVERSIDAD"/>
    <s v="Universidad de Castilla-La Mancha"/>
    <s v="001866/2022"/>
    <x v="1814"/>
    <x v="3"/>
    <s v="Basado en un Acuerdo Marco"/>
    <s v="Sí"/>
    <n v="72.599999999999994"/>
    <n v="72.599999999999994"/>
    <s v=""/>
    <s v=""/>
    <s v=""/>
    <s v=""/>
    <s v="/"/>
  </r>
  <r>
    <s v="UNIVERSIDAD"/>
    <s v="Universidad de Castilla-La Mancha"/>
    <s v="001918/2022"/>
    <x v="1815"/>
    <x v="0"/>
    <s v="Basado en un Acuerdo Marco"/>
    <s v="Sí"/>
    <n v="387.57"/>
    <n v="387.57"/>
    <s v=""/>
    <s v=""/>
    <s v=""/>
    <s v=""/>
    <s v="/"/>
  </r>
  <r>
    <s v="UNIVERSIDAD"/>
    <s v="Universidad de Castilla-La Mancha"/>
    <s v="001919/2022"/>
    <x v="1816"/>
    <x v="0"/>
    <s v="Basado en un Acuerdo Marco"/>
    <s v="Sí"/>
    <n v="1750.57"/>
    <n v="1750.57"/>
    <s v=""/>
    <s v=""/>
    <s v=""/>
    <s v=""/>
    <s v="/"/>
  </r>
  <r>
    <s v="UNIVERSIDAD"/>
    <s v="Universidad de Castilla-La Mancha"/>
    <s v="001920/2022"/>
    <x v="1817"/>
    <x v="0"/>
    <s v="Basado en un Acuerdo Marco"/>
    <s v="Sí"/>
    <n v="191.52"/>
    <n v="191.52"/>
    <s v=""/>
    <s v=""/>
    <s v=""/>
    <s v=""/>
    <s v="/"/>
  </r>
  <r>
    <s v="UNIVERSIDAD"/>
    <s v="Universidad de Castilla-La Mancha"/>
    <s v="001954/2022"/>
    <x v="1818"/>
    <x v="3"/>
    <s v="Basado en un Acuerdo Marco"/>
    <s v="Sí"/>
    <n v="596.53"/>
    <n v="596.53"/>
    <s v=""/>
    <s v=""/>
    <s v=""/>
    <s v=""/>
    <s v="/"/>
  </r>
  <r>
    <s v="UNIVERSIDAD"/>
    <s v="Universidad de Castilla-La Mancha"/>
    <s v="001978/2022"/>
    <x v="1819"/>
    <x v="0"/>
    <s v="Basado en un Acuerdo Marco"/>
    <s v="Sí"/>
    <n v="254.1"/>
    <n v="254.1"/>
    <s v=""/>
    <s v=""/>
    <s v=""/>
    <s v=""/>
    <s v="/"/>
  </r>
  <r>
    <s v="UNIVERSIDAD"/>
    <s v="Universidad de Castilla-La Mancha"/>
    <s v="001979/2022"/>
    <x v="1820"/>
    <x v="3"/>
    <s v="Basado en un Acuerdo Marco"/>
    <s v="Sí"/>
    <n v="223.61"/>
    <n v="223.61"/>
    <s v=""/>
    <s v=""/>
    <s v=""/>
    <s v=""/>
    <s v="/"/>
  </r>
  <r>
    <s v="UNIVERSIDAD"/>
    <s v="Universidad de Castilla-La Mancha"/>
    <s v="001980/2022"/>
    <x v="1821"/>
    <x v="3"/>
    <s v="Basado en un Acuerdo Marco"/>
    <s v="Sí"/>
    <n v="93.12"/>
    <n v="93.12"/>
    <s v=""/>
    <s v=""/>
    <s v=""/>
    <s v=""/>
    <s v="/"/>
  </r>
  <r>
    <s v="UNIVERSIDAD"/>
    <s v="Universidad de Castilla-La Mancha"/>
    <s v="001981/2022"/>
    <x v="1822"/>
    <x v="0"/>
    <s v="Basado en un Acuerdo Marco"/>
    <s v="Sí"/>
    <n v="181.5"/>
    <n v="181.5"/>
    <s v=""/>
    <s v=""/>
    <s v=""/>
    <s v=""/>
    <s v="/"/>
  </r>
  <r>
    <s v="UNIVERSIDAD"/>
    <s v="Universidad de Castilla-La Mancha"/>
    <s v="001982/2022"/>
    <x v="1823"/>
    <x v="3"/>
    <s v="Basado en un Acuerdo Marco"/>
    <s v="Sí"/>
    <n v="29.65"/>
    <n v="29.65"/>
    <s v=""/>
    <s v=""/>
    <s v=""/>
    <s v=""/>
    <s v="/"/>
  </r>
  <r>
    <s v="UNIVERSIDAD"/>
    <s v="Universidad de Castilla-La Mancha"/>
    <s v="001983/2022"/>
    <x v="1824"/>
    <x v="3"/>
    <s v="Basado en un Acuerdo Marco"/>
    <s v="Sí"/>
    <n v="84.7"/>
    <n v="84.7"/>
    <s v=""/>
    <s v=""/>
    <s v=""/>
    <s v=""/>
    <s v="/"/>
  </r>
  <r>
    <s v="UNIVERSIDAD"/>
    <s v="Universidad de Castilla-La Mancha"/>
    <s v="001984/2022"/>
    <x v="1825"/>
    <x v="0"/>
    <s v="Basado en un Acuerdo Marco"/>
    <s v="Sí"/>
    <n v="60.5"/>
    <n v="60.5"/>
    <s v=""/>
    <s v=""/>
    <s v=""/>
    <s v=""/>
    <s v="/"/>
  </r>
  <r>
    <s v="UNIVERSIDAD"/>
    <s v="Universidad de Castilla-La Mancha"/>
    <s v="001985/2022"/>
    <x v="1826"/>
    <x v="0"/>
    <s v="Basado en un Acuerdo Marco"/>
    <s v="Sí"/>
    <n v="60.5"/>
    <n v="60.5"/>
    <s v=""/>
    <s v=""/>
    <s v=""/>
    <s v=""/>
    <s v="/"/>
  </r>
  <r>
    <s v="UNIVERSIDAD"/>
    <s v="Universidad de Castilla-La Mancha"/>
    <s v="001986/2022"/>
    <x v="1827"/>
    <x v="3"/>
    <s v="Basado en un Acuerdo Marco"/>
    <s v="Sí"/>
    <n v="284.95"/>
    <n v="284.95"/>
    <s v=""/>
    <s v=""/>
    <s v=""/>
    <s v=""/>
    <s v="/"/>
  </r>
  <r>
    <s v="UNIVERSIDAD"/>
    <s v="Universidad de Castilla-La Mancha"/>
    <s v="001987/2022"/>
    <x v="1828"/>
    <x v="0"/>
    <s v="Basado en un Acuerdo Marco"/>
    <s v="Sí"/>
    <n v="493.79"/>
    <n v="493.79"/>
    <s v=""/>
    <s v=""/>
    <s v=""/>
    <s v=""/>
    <s v="/"/>
  </r>
  <r>
    <s v="UNIVERSIDAD"/>
    <s v="Universidad de Castilla-La Mancha"/>
    <s v="001988/2022"/>
    <x v="1829"/>
    <x v="0"/>
    <s v="Basado en un Acuerdo Marco"/>
    <s v="Sí"/>
    <n v="212.17"/>
    <n v="212.17"/>
    <s v=""/>
    <s v=""/>
    <s v=""/>
    <s v=""/>
    <s v="/"/>
  </r>
  <r>
    <s v="UNIVERSIDAD"/>
    <s v="Universidad de Castilla-La Mancha"/>
    <s v="001989/2022"/>
    <x v="1830"/>
    <x v="3"/>
    <s v="Basado en un Acuerdo Marco"/>
    <s v="Sí"/>
    <n v="211.79"/>
    <n v="211.79"/>
    <s v=""/>
    <s v=""/>
    <s v=""/>
    <s v=""/>
    <s v="/"/>
  </r>
  <r>
    <s v="UNIVERSIDAD"/>
    <s v="Universidad de Castilla-La Mancha"/>
    <s v="002021/2022"/>
    <x v="1831"/>
    <x v="0"/>
    <s v="Basado en un Acuerdo Marco"/>
    <s v="Sí"/>
    <n v="296.62"/>
    <n v="296.62"/>
    <s v=""/>
    <s v=""/>
    <s v=""/>
    <s v=""/>
    <s v="/"/>
  </r>
  <r>
    <s v="UNIVERSIDAD"/>
    <s v="Universidad de Castilla-La Mancha"/>
    <s v="002022/2022"/>
    <x v="1832"/>
    <x v="0"/>
    <s v="Basado en un Acuerdo Marco"/>
    <s v="Sí"/>
    <n v="71.91"/>
    <n v="71.91"/>
    <s v=""/>
    <s v=""/>
    <s v=""/>
    <s v=""/>
    <s v="/"/>
  </r>
  <r>
    <s v="UNIVERSIDAD"/>
    <s v="Universidad de Castilla-La Mancha"/>
    <s v="002023/2022"/>
    <x v="1833"/>
    <x v="0"/>
    <s v="Basado en un Acuerdo Marco"/>
    <s v="Sí"/>
    <n v="90.61"/>
    <n v="90.61"/>
    <s v=""/>
    <s v=""/>
    <s v=""/>
    <s v=""/>
    <s v="/"/>
  </r>
  <r>
    <s v="UNIVERSIDAD"/>
    <s v="Universidad de Castilla-La Mancha"/>
    <s v="002024/2022"/>
    <x v="1834"/>
    <x v="0"/>
    <s v="Basado en un Acuerdo Marco"/>
    <s v="Sí"/>
    <n v="65.97"/>
    <n v="65.97"/>
    <s v=""/>
    <s v=""/>
    <s v=""/>
    <s v=""/>
    <s v="/"/>
  </r>
  <r>
    <s v="UNIVERSIDAD"/>
    <s v="Universidad de Castilla-La Mancha"/>
    <s v="002025/2022"/>
    <x v="1835"/>
    <x v="0"/>
    <s v="Basado en un Acuerdo Marco"/>
    <s v="Sí"/>
    <n v="65.97"/>
    <n v="65.97"/>
    <s v=""/>
    <s v=""/>
    <s v=""/>
    <s v=""/>
    <s v="/"/>
  </r>
  <r>
    <s v="UNIVERSIDAD"/>
    <s v="Universidad de Castilla-La Mancha"/>
    <s v="002026/2022"/>
    <x v="1836"/>
    <x v="0"/>
    <s v="Basado en un Acuerdo Marco"/>
    <s v="Sí"/>
    <n v="88.18"/>
    <n v="88.18"/>
    <s v=""/>
    <s v=""/>
    <s v=""/>
    <s v=""/>
    <s v="/"/>
  </r>
  <r>
    <s v="UNIVERSIDAD"/>
    <s v="Universidad de Castilla-La Mancha"/>
    <s v="002027/2022"/>
    <x v="1837"/>
    <x v="0"/>
    <s v="Basado en un Acuerdo Marco"/>
    <s v="Sí"/>
    <n v="208.33"/>
    <n v="208.33"/>
    <s v=""/>
    <s v=""/>
    <s v=""/>
    <s v=""/>
    <s v="/"/>
  </r>
  <r>
    <s v="UNIVERSIDAD"/>
    <s v="Universidad de Castilla-La Mancha"/>
    <s v="002028/2022"/>
    <x v="1838"/>
    <x v="0"/>
    <s v="Basado en un Acuerdo Marco"/>
    <s v="Sí"/>
    <n v="601.57000000000005"/>
    <n v="601.57000000000005"/>
    <s v=""/>
    <s v=""/>
    <s v=""/>
    <s v=""/>
    <s v="/"/>
  </r>
  <r>
    <s v="UNIVERSIDAD"/>
    <s v="Universidad de Castilla-La Mancha"/>
    <s v="002029/2022"/>
    <x v="1839"/>
    <x v="0"/>
    <s v="Basado en un Acuerdo Marco"/>
    <s v="Sí"/>
    <n v="117.22"/>
    <n v="117.22"/>
    <s v=""/>
    <s v=""/>
    <s v=""/>
    <s v=""/>
    <s v="/"/>
  </r>
  <r>
    <s v="UNIVERSIDAD"/>
    <s v="Universidad de Castilla-La Mancha"/>
    <s v="002030/2022"/>
    <x v="1840"/>
    <x v="0"/>
    <s v="Basado en un Acuerdo Marco"/>
    <s v="Sí"/>
    <n v="245.98"/>
    <n v="245.98"/>
    <s v=""/>
    <s v=""/>
    <s v=""/>
    <s v=""/>
    <s v="/"/>
  </r>
  <r>
    <s v="UNIVERSIDAD"/>
    <s v="Universidad de Castilla-La Mancha"/>
    <s v="002031/2022"/>
    <x v="1841"/>
    <x v="0"/>
    <s v="Basado en un Acuerdo Marco"/>
    <s v="Sí"/>
    <n v="65.97"/>
    <n v="65.97"/>
    <s v=""/>
    <s v=""/>
    <s v=""/>
    <s v=""/>
    <s v="/"/>
  </r>
  <r>
    <s v="UNIVERSIDAD"/>
    <s v="Universidad de Castilla-La Mancha"/>
    <s v="002032/2022"/>
    <x v="1842"/>
    <x v="0"/>
    <s v="Basado en un Acuerdo Marco"/>
    <s v="Sí"/>
    <n v="65.97"/>
    <n v="65.97"/>
    <s v=""/>
    <s v=""/>
    <s v=""/>
    <s v=""/>
    <s v="/"/>
  </r>
  <r>
    <s v="UNIVERSIDAD"/>
    <s v="Universidad de Castilla-La Mancha"/>
    <s v="002033/2022"/>
    <x v="1843"/>
    <x v="0"/>
    <s v="Basado en un Acuerdo Marco"/>
    <s v="Sí"/>
    <n v="215.38"/>
    <n v="215.38"/>
    <s v=""/>
    <s v=""/>
    <s v=""/>
    <s v=""/>
    <s v="/"/>
  </r>
  <r>
    <s v="UNIVERSIDAD"/>
    <s v="Universidad de Castilla-La Mancha"/>
    <s v="002034/2022"/>
    <x v="1844"/>
    <x v="0"/>
    <s v="Basado en un Acuerdo Marco"/>
    <s v="Sí"/>
    <n v="47.41"/>
    <n v="47.41"/>
    <s v=""/>
    <s v=""/>
    <s v=""/>
    <s v=""/>
    <s v="/"/>
  </r>
  <r>
    <s v="UNIVERSIDAD"/>
    <s v="Universidad de Castilla-La Mancha"/>
    <s v="002035/2022"/>
    <x v="1806"/>
    <x v="3"/>
    <s v="Basado en un Acuerdo Marco"/>
    <s v="Sí"/>
    <n v="60.5"/>
    <n v="60.5"/>
    <s v=""/>
    <s v=""/>
    <s v=""/>
    <s v=""/>
    <s v="/"/>
  </r>
  <r>
    <s v="UNIVERSIDAD"/>
    <s v="Universidad de Castilla-La Mancha"/>
    <s v="002070/2022"/>
    <x v="1845"/>
    <x v="0"/>
    <s v="Basado en un Acuerdo Marco"/>
    <s v="Sí"/>
    <n v="22.21"/>
    <n v="22.21"/>
    <s v=""/>
    <s v=""/>
    <s v=""/>
    <s v=""/>
    <s v="/"/>
  </r>
  <r>
    <s v="UNIVERSIDAD"/>
    <s v="Universidad de Castilla-La Mancha"/>
    <s v="002071/2022"/>
    <x v="1846"/>
    <x v="0"/>
    <s v="Basado en un Acuerdo Marco"/>
    <s v="Sí"/>
    <n v="59.71"/>
    <n v="59.71"/>
    <s v=""/>
    <s v=""/>
    <s v=""/>
    <s v=""/>
    <s v="/"/>
  </r>
  <r>
    <s v="UNIVERSIDAD"/>
    <s v="Universidad de Castilla-La Mancha"/>
    <s v="002072/2022"/>
    <x v="1847"/>
    <x v="0"/>
    <s v="Basado en un Acuerdo Marco"/>
    <s v="Sí"/>
    <n v="233.31"/>
    <n v="233.31"/>
    <s v=""/>
    <s v=""/>
    <s v=""/>
    <s v=""/>
    <s v="/"/>
  </r>
  <r>
    <s v="UNIVERSIDAD"/>
    <s v="Universidad de Castilla-La Mancha"/>
    <s v="002073/2022"/>
    <x v="1848"/>
    <x v="0"/>
    <s v="Basado en un Acuerdo Marco"/>
    <s v="Sí"/>
    <n v="36.299999999999997"/>
    <n v="36.299999999999997"/>
    <s v=""/>
    <s v=""/>
    <s v=""/>
    <s v=""/>
    <s v="/"/>
  </r>
  <r>
    <s v="UNIVERSIDAD"/>
    <s v="Universidad de Castilla-La Mancha"/>
    <s v="002176/2022"/>
    <x v="1849"/>
    <x v="3"/>
    <s v="Basado en un Acuerdo Marco"/>
    <s v="Sí"/>
    <n v="127.05"/>
    <n v="127.05"/>
    <s v=""/>
    <s v=""/>
    <s v=""/>
    <s v=""/>
    <s v="/"/>
  </r>
  <r>
    <s v="UNIVERSIDAD"/>
    <s v="Universidad de Castilla-La Mancha"/>
    <s v="002177/2022"/>
    <x v="1850"/>
    <x v="3"/>
    <s v="Basado en un Acuerdo Marco"/>
    <s v="Sí"/>
    <n v="299.5"/>
    <n v="299.5"/>
    <s v=""/>
    <s v=""/>
    <s v=""/>
    <s v=""/>
    <s v="/"/>
  </r>
  <r>
    <s v="UNIVERSIDAD"/>
    <s v="Universidad de Castilla-La Mancha"/>
    <s v="002178/2022"/>
    <x v="1851"/>
    <x v="0"/>
    <s v="Basado en un Acuerdo Marco"/>
    <s v="Sí"/>
    <n v="329.87"/>
    <n v="329.87"/>
    <s v=""/>
    <s v=""/>
    <s v=""/>
    <s v=""/>
    <s v="/"/>
  </r>
  <r>
    <s v="UNIVERSIDAD"/>
    <s v="Universidad de Castilla-La Mancha"/>
    <s v="002179/2022"/>
    <x v="1852"/>
    <x v="0"/>
    <s v="Basado en un Acuerdo Marco"/>
    <s v="Sí"/>
    <n v="22.21"/>
    <n v="22.21"/>
    <s v=""/>
    <s v=""/>
    <s v=""/>
    <s v=""/>
    <s v="/"/>
  </r>
  <r>
    <s v="UNIVERSIDAD"/>
    <s v="Universidad de Castilla-La Mancha"/>
    <s v="002180/2022"/>
    <x v="1853"/>
    <x v="3"/>
    <s v="Basado en un Acuerdo Marco"/>
    <s v="Sí"/>
    <n v="641.29999999999995"/>
    <n v="641.29999999999995"/>
    <s v=""/>
    <s v=""/>
    <s v=""/>
    <s v=""/>
    <s v="/"/>
  </r>
  <r>
    <s v="UNIVERSIDAD"/>
    <s v="Universidad de Castilla-La Mancha"/>
    <s v="002181/2022"/>
    <x v="1854"/>
    <x v="3"/>
    <s v="Basado en un Acuerdo Marco"/>
    <s v="Sí"/>
    <n v="82.57"/>
    <n v="82.57"/>
    <s v=""/>
    <s v=""/>
    <s v=""/>
    <s v=""/>
    <s v="/"/>
  </r>
  <r>
    <s v="UNIVERSIDAD"/>
    <s v="Universidad de Castilla-La Mancha"/>
    <s v="002182/2022"/>
    <x v="1855"/>
    <x v="3"/>
    <s v="Basado en un Acuerdo Marco"/>
    <s v="Sí"/>
    <n v="112.94"/>
    <n v="112.94"/>
    <s v=""/>
    <s v=""/>
    <s v=""/>
    <s v=""/>
    <s v="/"/>
  </r>
  <r>
    <s v="UNIVERSIDAD"/>
    <s v="Universidad de Castilla-La Mancha"/>
    <s v="002183/2022"/>
    <x v="1855"/>
    <x v="3"/>
    <s v="Basado en un Acuerdo Marco"/>
    <s v="Sí"/>
    <n v="338.82"/>
    <n v="338.82"/>
    <s v=""/>
    <s v=""/>
    <s v=""/>
    <s v=""/>
    <s v="/"/>
  </r>
  <r>
    <s v="UNIVERSIDAD"/>
    <s v="Universidad de Castilla-La Mancha"/>
    <s v="002284/2022"/>
    <x v="1856"/>
    <x v="3"/>
    <s v="Basado en un Acuerdo Marco"/>
    <s v="Sí"/>
    <n v="1687.76"/>
    <n v="1687.76"/>
    <s v=""/>
    <s v=""/>
    <s v=""/>
    <s v=""/>
    <s v="/"/>
  </r>
  <r>
    <s v="UNIVERSIDAD"/>
    <s v="Universidad de Castilla-La Mancha"/>
    <s v="002285/2022"/>
    <x v="1857"/>
    <x v="3"/>
    <s v="Basado en un Acuerdo Marco"/>
    <s v="Sí"/>
    <n v="42.35"/>
    <n v="42.35"/>
    <s v=""/>
    <s v=""/>
    <s v=""/>
    <s v=""/>
    <s v="/"/>
  </r>
  <r>
    <s v="UNIVERSIDAD"/>
    <s v="Universidad de Castilla-La Mancha"/>
    <s v="002286/2022"/>
    <x v="1858"/>
    <x v="3"/>
    <s v="Basado en un Acuerdo Marco"/>
    <s v="Sí"/>
    <n v="50.82"/>
    <n v="50.82"/>
    <s v=""/>
    <s v=""/>
    <s v=""/>
    <s v=""/>
    <s v="/"/>
  </r>
  <r>
    <s v="UNIVERSIDAD"/>
    <s v="Universidad de Castilla-La Mancha"/>
    <s v="002287/2022"/>
    <x v="1858"/>
    <x v="3"/>
    <s v="Basado en un Acuerdo Marco"/>
    <s v="Sí"/>
    <n v="50.82"/>
    <n v="50.82"/>
    <s v=""/>
    <s v=""/>
    <s v=""/>
    <s v=""/>
    <s v="/"/>
  </r>
  <r>
    <s v="UNIVERSIDAD"/>
    <s v="Universidad de Castilla-La Mancha"/>
    <s v="002288/2022"/>
    <x v="1859"/>
    <x v="0"/>
    <s v="Basado en un Acuerdo Marco"/>
    <s v="Sí"/>
    <n v="726"/>
    <n v="726"/>
    <s v=""/>
    <s v=""/>
    <s v=""/>
    <s v=""/>
    <s v="/"/>
  </r>
  <r>
    <s v="UNIVERSIDAD"/>
    <s v="Universidad de Castilla-La Mancha"/>
    <s v="002344/2022"/>
    <x v="1860"/>
    <x v="0"/>
    <s v="Basado en un Acuerdo Marco"/>
    <s v="Sí"/>
    <n v="164.92"/>
    <n v="164.92"/>
    <s v=""/>
    <s v=""/>
    <s v=""/>
    <s v=""/>
    <s v="/"/>
  </r>
  <r>
    <s v="UNIVERSIDAD"/>
    <s v="Universidad de Castilla-La Mancha"/>
    <s v="002345/2022"/>
    <x v="1850"/>
    <x v="3"/>
    <s v="Basado en un Acuerdo Marco"/>
    <s v="Sí"/>
    <n v="299.5"/>
    <n v="299.5"/>
    <s v=""/>
    <s v=""/>
    <s v=""/>
    <s v=""/>
    <s v="/"/>
  </r>
  <r>
    <s v="UNIVERSIDAD"/>
    <s v="Universidad de Castilla-La Mancha"/>
    <s v="002408/2022"/>
    <x v="1861"/>
    <x v="0"/>
    <s v="Basado en un Acuerdo Marco"/>
    <s v="Sí"/>
    <n v="63.21"/>
    <n v="63.21"/>
    <s v=""/>
    <s v=""/>
    <s v=""/>
    <s v=""/>
    <s v="/"/>
  </r>
  <r>
    <s v="UNIVERSIDAD"/>
    <s v="Universidad de Castilla-La Mancha"/>
    <s v="002409/2022"/>
    <x v="1862"/>
    <x v="0"/>
    <s v="Basado en un Acuerdo Marco"/>
    <s v="Sí"/>
    <n v="129.1"/>
    <n v="129.1"/>
    <s v=""/>
    <s v=""/>
    <s v=""/>
    <s v=""/>
    <s v="/"/>
  </r>
  <r>
    <s v="UNIVERSIDAD"/>
    <s v="Universidad de Castilla-La Mancha"/>
    <s v="002410/2022"/>
    <x v="1863"/>
    <x v="0"/>
    <s v="Basado en un Acuerdo Marco"/>
    <s v="Sí"/>
    <n v="129.1"/>
    <n v="129.1"/>
    <s v=""/>
    <s v=""/>
    <s v=""/>
    <s v=""/>
    <s v="/"/>
  </r>
  <r>
    <s v="UNIVERSIDAD"/>
    <s v="Universidad de Castilla-La Mancha"/>
    <s v="002411/2022"/>
    <x v="1864"/>
    <x v="3"/>
    <s v="Basado en un Acuerdo Marco"/>
    <s v="Sí"/>
    <n v="211.79"/>
    <n v="211.79"/>
    <s v=""/>
    <s v=""/>
    <s v=""/>
    <s v=""/>
    <s v="/"/>
  </r>
  <r>
    <s v="UNIVERSIDAD"/>
    <s v="Universidad de Castilla-La Mancha"/>
    <s v="002412/2022"/>
    <x v="1865"/>
    <x v="0"/>
    <s v="Basado en un Acuerdo Marco"/>
    <s v="Sí"/>
    <n v="3.8"/>
    <n v="3.8"/>
    <s v=""/>
    <s v=""/>
    <s v=""/>
    <s v=""/>
    <s v="/"/>
  </r>
  <r>
    <s v="UNIVERSIDAD"/>
    <s v="Universidad de Castilla-La Mancha"/>
    <s v="002484/2022"/>
    <x v="1866"/>
    <x v="3"/>
    <s v="Basado en un Acuerdo Marco"/>
    <s v="Sí"/>
    <n v="433.53"/>
    <n v="433.53"/>
    <s v=""/>
    <s v=""/>
    <s v=""/>
    <s v=""/>
    <s v="/"/>
  </r>
  <r>
    <s v="UNIVERSIDAD"/>
    <s v="Universidad de Castilla-La Mancha"/>
    <s v="002485/2022"/>
    <x v="1867"/>
    <x v="0"/>
    <s v="Basado en un Acuerdo Marco"/>
    <s v="Sí"/>
    <n v="478.01"/>
    <n v="478.01"/>
    <s v=""/>
    <s v=""/>
    <s v=""/>
    <s v=""/>
    <s v="/"/>
  </r>
  <r>
    <s v="UNIVERSIDAD"/>
    <s v="Universidad de Castilla-La Mancha"/>
    <s v="002486/2022"/>
    <x v="1868"/>
    <x v="0"/>
    <s v="Basado en un Acuerdo Marco"/>
    <s v="Sí"/>
    <n v="59.71"/>
    <n v="59.71"/>
    <s v=""/>
    <s v=""/>
    <s v=""/>
    <s v=""/>
    <s v="/"/>
  </r>
  <r>
    <s v="UNIVERSIDAD"/>
    <s v="Universidad de Castilla-La Mancha"/>
    <s v="002487/2022"/>
    <x v="1869"/>
    <x v="0"/>
    <s v="Basado en un Acuerdo Marco"/>
    <s v="Sí"/>
    <n v="86.31"/>
    <n v="86.31"/>
    <s v=""/>
    <s v=""/>
    <s v=""/>
    <s v=""/>
    <s v="/"/>
  </r>
  <r>
    <s v="UNIVERSIDAD"/>
    <s v="Universidad de Castilla-La Mancha"/>
    <s v="002488/2022"/>
    <x v="1870"/>
    <x v="0"/>
    <s v="Basado en un Acuerdo Marco"/>
    <s v="Sí"/>
    <n v="84.37"/>
    <n v="84.37"/>
    <s v=""/>
    <s v=""/>
    <s v=""/>
    <s v=""/>
    <s v="/"/>
  </r>
  <r>
    <s v="UNIVERSIDAD"/>
    <s v="Universidad de Castilla-La Mancha"/>
    <s v="002489/2022"/>
    <x v="1871"/>
    <x v="3"/>
    <s v="Basado en un Acuerdo Marco"/>
    <s v="Sí"/>
    <n v="48.4"/>
    <n v="48.4"/>
    <s v=""/>
    <s v=""/>
    <s v=""/>
    <s v=""/>
    <s v="/"/>
  </r>
  <r>
    <s v="UNIVERSIDAD"/>
    <s v="Universidad de Castilla-La Mancha"/>
    <s v="002566/2022"/>
    <x v="1872"/>
    <x v="3"/>
    <s v="Basado en un Acuerdo Marco"/>
    <s v="Sí"/>
    <n v="249.74"/>
    <n v="249.74"/>
    <s v=""/>
    <s v=""/>
    <s v=""/>
    <s v=""/>
    <s v="/"/>
  </r>
  <r>
    <s v="UNIVERSIDAD"/>
    <s v="Universidad de Castilla-La Mancha"/>
    <s v="002567/2022"/>
    <x v="1873"/>
    <x v="0"/>
    <s v="Basado en un Acuerdo Marco"/>
    <s v="Sí"/>
    <n v="36.299999999999997"/>
    <n v="36.299999999999997"/>
    <s v=""/>
    <s v=""/>
    <s v=""/>
    <s v=""/>
    <s v="/"/>
  </r>
  <r>
    <s v="UNIVERSIDAD"/>
    <s v="Universidad de Castilla-La Mancha"/>
    <s v="002568/2022"/>
    <x v="1874"/>
    <x v="0"/>
    <s v="Basado en un Acuerdo Marco"/>
    <s v="Sí"/>
    <n v="117.23"/>
    <n v="117.23"/>
    <s v=""/>
    <s v=""/>
    <s v=""/>
    <s v=""/>
    <s v="/"/>
  </r>
  <r>
    <s v="UNIVERSIDAD"/>
    <s v="Universidad de Castilla-La Mancha"/>
    <s v="002569/2022"/>
    <x v="1875"/>
    <x v="0"/>
    <s v="Basado en un Acuerdo Marco"/>
    <s v="Sí"/>
    <n v="60.02"/>
    <n v="60.02"/>
    <s v=""/>
    <s v=""/>
    <s v=""/>
    <s v=""/>
    <s v="/"/>
  </r>
  <r>
    <s v="UNIVERSIDAD"/>
    <s v="Universidad de Castilla-La Mancha"/>
    <s v="002570/2022"/>
    <x v="1876"/>
    <x v="3"/>
    <s v="Basado en un Acuerdo Marco"/>
    <s v="Sí"/>
    <n v="112.94"/>
    <n v="112.94"/>
    <s v=""/>
    <s v=""/>
    <s v=""/>
    <s v=""/>
    <s v="/"/>
  </r>
  <r>
    <s v="UNIVERSIDAD"/>
    <s v="Universidad de Castilla-La Mancha"/>
    <s v="002628/2022"/>
    <x v="1877"/>
    <x v="3"/>
    <s v="Basado en un Acuerdo Marco"/>
    <s v="Sí"/>
    <n v="1124.3800000000001"/>
    <n v="1124.3800000000001"/>
    <s v=""/>
    <s v=""/>
    <s v=""/>
    <s v=""/>
    <s v="/"/>
  </r>
  <r>
    <s v="UNIVERSIDAD"/>
    <s v="Universidad de Castilla-La Mancha"/>
    <s v="002629/2022"/>
    <x v="1878"/>
    <x v="3"/>
    <s v="Basado en un Acuerdo Marco"/>
    <s v="Sí"/>
    <n v="123.86"/>
    <n v="123.86"/>
    <s v=""/>
    <s v=""/>
    <s v=""/>
    <s v=""/>
    <s v="/"/>
  </r>
  <r>
    <s v="UNIVERSIDAD"/>
    <s v="Universidad de Castilla-La Mancha"/>
    <s v="002630/2022"/>
    <x v="1879"/>
    <x v="0"/>
    <s v="Basado en un Acuerdo Marco"/>
    <s v="Sí"/>
    <n v="58.61"/>
    <n v="58.61"/>
    <s v=""/>
    <s v=""/>
    <s v=""/>
    <s v=""/>
    <s v="/"/>
  </r>
  <r>
    <s v="UNIVERSIDAD"/>
    <s v="Universidad de Castilla-La Mancha"/>
    <s v="002694/2022"/>
    <x v="1880"/>
    <x v="3"/>
    <s v="Basado en un Acuerdo Marco"/>
    <s v="Sí"/>
    <n v="223.61"/>
    <n v="223.61"/>
    <s v=""/>
    <s v=""/>
    <s v=""/>
    <s v=""/>
    <s v="/"/>
  </r>
  <r>
    <s v="UNIVERSIDAD"/>
    <s v="Universidad de Castilla-La Mancha"/>
    <s v="002695/2022"/>
    <x v="1881"/>
    <x v="3"/>
    <s v="Basado en un Acuerdo Marco"/>
    <s v="Sí"/>
    <n v="112.94"/>
    <n v="112.94"/>
    <s v=""/>
    <s v=""/>
    <s v=""/>
    <s v=""/>
    <s v="/"/>
  </r>
  <r>
    <s v="UNIVERSIDAD"/>
    <s v="Universidad de Castilla-La Mancha"/>
    <s v="002696/2022"/>
    <x v="1882"/>
    <x v="0"/>
    <s v="Basado en un Acuerdo Marco"/>
    <s v="Sí"/>
    <n v="36.299999999999997"/>
    <n v="36.299999999999997"/>
    <s v=""/>
    <s v=""/>
    <s v=""/>
    <s v=""/>
    <s v="/"/>
  </r>
  <r>
    <s v="UNIVERSIDAD"/>
    <s v="Universidad de Castilla-La Mancha"/>
    <s v="002697/2022"/>
    <x v="1883"/>
    <x v="3"/>
    <s v="Basado en un Acuerdo Marco"/>
    <s v="Sí"/>
    <n v="277.48"/>
    <n v="277.48"/>
    <s v=""/>
    <s v=""/>
    <s v=""/>
    <s v=""/>
    <s v="/"/>
  </r>
  <r>
    <s v="UNIVERSIDAD"/>
    <s v="Universidad de Castilla-La Mancha"/>
    <s v="002698/2022"/>
    <x v="1884"/>
    <x v="0"/>
    <s v="Basado en un Acuerdo Marco"/>
    <s v="Sí"/>
    <n v="223.53"/>
    <n v="223.53"/>
    <s v=""/>
    <s v=""/>
    <s v=""/>
    <s v=""/>
    <s v="/"/>
  </r>
  <r>
    <s v="UNIVERSIDAD"/>
    <s v="Universidad de Castilla-La Mancha"/>
    <s v="002747/2022"/>
    <x v="1885"/>
    <x v="0"/>
    <s v="Basado en un Acuerdo Marco"/>
    <s v="Sí"/>
    <n v="214.05"/>
    <n v="214.05"/>
    <s v=""/>
    <s v=""/>
    <s v=""/>
    <s v=""/>
    <s v="/"/>
  </r>
  <r>
    <s v="UNIVERSIDAD"/>
    <s v="Universidad de Castilla-La Mancha"/>
    <s v="002787/2022"/>
    <x v="1858"/>
    <x v="3"/>
    <s v="Basado en un Acuerdo Marco"/>
    <s v="Sí"/>
    <n v="50.82"/>
    <n v="50.82"/>
    <s v=""/>
    <s v=""/>
    <s v=""/>
    <s v=""/>
    <s v="/"/>
  </r>
  <r>
    <s v="UNIVERSIDAD"/>
    <s v="Universidad de Castilla-La Mancha"/>
    <s v="002827/2022"/>
    <x v="1886"/>
    <x v="0"/>
    <s v="Basado en un Acuerdo Marco"/>
    <s v="Sí"/>
    <n v="154.13999999999999"/>
    <n v="154.13999999999999"/>
    <s v=""/>
    <s v=""/>
    <s v=""/>
    <s v=""/>
    <s v="/"/>
  </r>
  <r>
    <s v="UNIVERSIDAD"/>
    <s v="Universidad de Castilla-La Mancha"/>
    <s v="002872/2022"/>
    <x v="1887"/>
    <x v="0"/>
    <s v="Basado en un Acuerdo Marco"/>
    <s v="Sí"/>
    <n v="43.21"/>
    <n v="43.21"/>
    <s v=""/>
    <s v=""/>
    <s v=""/>
    <s v=""/>
    <s v="/"/>
  </r>
  <r>
    <s v="UNIVERSIDAD"/>
    <s v="Universidad de Castilla-La Mancha"/>
    <s v="002911/2022"/>
    <x v="1888"/>
    <x v="0"/>
    <s v="Basado en un Acuerdo Marco"/>
    <s v="Sí"/>
    <n v="329.28"/>
    <n v="329.28"/>
    <s v=""/>
    <s v=""/>
    <s v=""/>
    <s v=""/>
    <s v="/"/>
  </r>
  <r>
    <s v="UNIVERSIDAD"/>
    <s v="Universidad de Castilla-La Mancha"/>
    <s v="002912/2022"/>
    <x v="1889"/>
    <x v="0"/>
    <s v="Basado en un Acuerdo Marco"/>
    <s v="Sí"/>
    <n v="89.82"/>
    <n v="89.82"/>
    <s v=""/>
    <s v=""/>
    <s v=""/>
    <s v=""/>
    <s v="/"/>
  </r>
  <r>
    <s v="UNIVERSIDAD"/>
    <s v="Universidad de Castilla-La Mancha"/>
    <s v="002913/2022"/>
    <x v="1890"/>
    <x v="0"/>
    <s v="Basado en un Acuerdo Marco"/>
    <s v="Sí"/>
    <n v="75.11"/>
    <n v="75.11"/>
    <s v=""/>
    <s v=""/>
    <s v=""/>
    <s v=""/>
    <s v="/"/>
  </r>
  <r>
    <s v="UNIVERSIDAD"/>
    <s v="Universidad de Castilla-La Mancha"/>
    <s v="003023/2022"/>
    <x v="1891"/>
    <x v="0"/>
    <s v="Basado en un Acuerdo Marco"/>
    <s v="Sí"/>
    <n v="57.73"/>
    <n v="57.73"/>
    <s v=""/>
    <s v=""/>
    <s v=""/>
    <s v=""/>
    <s v="/"/>
  </r>
  <r>
    <s v="UNIVERSIDAD"/>
    <s v="Universidad de Castilla-La Mancha"/>
    <s v="004698/2022"/>
    <x v="1892"/>
    <x v="0"/>
    <s v="Basado en un Acuerdo Marco"/>
    <s v="Sí"/>
    <n v="88.21"/>
    <n v="88.21"/>
    <s v=""/>
    <s v=""/>
    <s v=""/>
    <s v=""/>
    <s v="/"/>
  </r>
  <r>
    <s v="UNIVERSIDAD"/>
    <s v="Universidad de Castilla-La Mancha"/>
    <s v="004710/2022"/>
    <x v="1893"/>
    <x v="0"/>
    <s v="Basado en un Acuerdo Marco"/>
    <s v="Sí"/>
    <n v="108.9"/>
    <n v="108.9"/>
    <s v=""/>
    <s v=""/>
    <s v=""/>
    <s v=""/>
    <s v="/"/>
  </r>
  <r>
    <s v="UNIVERSIDAD"/>
    <s v="Universidad de Castilla-La Mancha"/>
    <s v="004728/2022"/>
    <x v="1894"/>
    <x v="0"/>
    <s v="Basado en un Acuerdo Marco"/>
    <s v="Sí"/>
    <n v="64.27"/>
    <n v="64.27"/>
    <s v=""/>
    <s v=""/>
    <s v=""/>
    <s v=""/>
    <s v="/"/>
  </r>
  <r>
    <s v="UNIVERSIDAD"/>
    <s v="Universidad de Castilla-La Mancha"/>
    <s v="004741/2022"/>
    <x v="1806"/>
    <x v="3"/>
    <s v="Basado en un Acuerdo Marco"/>
    <s v="Sí"/>
    <n v="60.5"/>
    <n v="60.5"/>
    <s v=""/>
    <s v=""/>
    <s v=""/>
    <s v=""/>
    <s v="/"/>
  </r>
  <r>
    <s v="UNIVERSIDAD"/>
    <s v="Universidad de Castilla-La Mancha"/>
    <s v="004766/2022"/>
    <x v="1895"/>
    <x v="3"/>
    <s v="Basado en un Acuerdo Marco"/>
    <s v="Sí"/>
    <n v="66.55"/>
    <n v="66.55"/>
    <s v=""/>
    <s v=""/>
    <s v=""/>
    <s v=""/>
    <s v="/"/>
  </r>
  <r>
    <s v="UNIVERSIDAD"/>
    <s v="Universidad de Castilla-La Mancha"/>
    <s v="004767/2022"/>
    <x v="1896"/>
    <x v="0"/>
    <s v="Basado en un Acuerdo Marco"/>
    <s v="Sí"/>
    <n v="65.97"/>
    <n v="65.97"/>
    <s v=""/>
    <s v=""/>
    <s v=""/>
    <s v=""/>
    <s v="/"/>
  </r>
  <r>
    <s v="UNIVERSIDAD"/>
    <s v="Universidad de Castilla-La Mancha"/>
    <s v="004768/2022"/>
    <x v="1897"/>
    <x v="0"/>
    <s v="Basado en un Acuerdo Marco"/>
    <s v="Sí"/>
    <n v="192.98"/>
    <n v="192.98"/>
    <s v=""/>
    <s v=""/>
    <s v=""/>
    <s v=""/>
    <s v="/"/>
  </r>
  <r>
    <s v="UNIVERSIDAD"/>
    <s v="Universidad de Castilla-La Mancha"/>
    <s v="004782/2022"/>
    <x v="1898"/>
    <x v="0"/>
    <s v="Basado en un Acuerdo Marco"/>
    <s v="Sí"/>
    <n v="9.42"/>
    <n v="9.42"/>
    <s v=""/>
    <s v=""/>
    <s v=""/>
    <s v=""/>
    <s v="/"/>
  </r>
  <r>
    <s v="UNIVERSIDAD"/>
    <s v="Universidad de Castilla-La Mancha"/>
    <s v="004783/2022"/>
    <x v="1899"/>
    <x v="0"/>
    <s v="Basado en un Acuerdo Marco"/>
    <s v="Sí"/>
    <n v="13.9"/>
    <n v="13.9"/>
    <s v=""/>
    <s v=""/>
    <s v=""/>
    <s v=""/>
    <s v="/"/>
  </r>
  <r>
    <s v="UNIVERSIDAD"/>
    <s v="Universidad de Castilla-La Mancha"/>
    <s v="004816/2022"/>
    <x v="1895"/>
    <x v="3"/>
    <s v="Basado en un Acuerdo Marco"/>
    <s v="Sí"/>
    <n v="66.55"/>
    <n v="66.55"/>
    <s v=""/>
    <s v=""/>
    <s v=""/>
    <s v=""/>
    <s v="/"/>
  </r>
  <r>
    <s v="UNIVERSIDAD"/>
    <s v="Universidad de Castilla-La Mancha"/>
    <s v="004817/2022"/>
    <x v="1900"/>
    <x v="0"/>
    <s v="Basado en un Acuerdo Marco"/>
    <s v="Sí"/>
    <n v="123.04"/>
    <n v="123.04"/>
    <s v=""/>
    <s v=""/>
    <s v=""/>
    <s v=""/>
    <s v="/"/>
  </r>
  <r>
    <s v="UNIVERSIDAD"/>
    <s v="Universidad de Castilla-La Mancha"/>
    <s v="004818/2022"/>
    <x v="1901"/>
    <x v="0"/>
    <s v="Basado en un Acuerdo Marco"/>
    <s v="Sí"/>
    <n v="160.1"/>
    <n v="160.1"/>
    <s v=""/>
    <s v=""/>
    <s v=""/>
    <s v=""/>
    <s v="/"/>
  </r>
  <r>
    <s v="UNIVERSIDAD"/>
    <s v="Universidad de Castilla-La Mancha"/>
    <s v="004819/2022"/>
    <x v="1814"/>
    <x v="3"/>
    <s v="Basado en un Acuerdo Marco"/>
    <s v="Sí"/>
    <n v="72.599999999999994"/>
    <n v="72.599999999999994"/>
    <s v=""/>
    <s v=""/>
    <s v=""/>
    <s v=""/>
    <s v="/"/>
  </r>
  <r>
    <s v="UNIVERSIDAD"/>
    <s v="Universidad de Castilla-La Mancha"/>
    <s v="004820/2022"/>
    <x v="1902"/>
    <x v="0"/>
    <s v="Basado en un Acuerdo Marco"/>
    <s v="Sí"/>
    <n v="130.63"/>
    <n v="130.63"/>
    <s v=""/>
    <s v=""/>
    <s v=""/>
    <s v=""/>
    <s v="/"/>
  </r>
  <r>
    <s v="UNIVERSIDAD"/>
    <s v="Universidad de Castilla-La Mancha"/>
    <s v="004821/2022"/>
    <x v="1903"/>
    <x v="0"/>
    <s v="Basado en un Acuerdo Marco"/>
    <s v="Sí"/>
    <n v="194.44"/>
    <n v="194.44"/>
    <s v=""/>
    <s v=""/>
    <s v=""/>
    <s v=""/>
    <s v="/"/>
  </r>
  <r>
    <s v="UNIVERSIDAD"/>
    <s v="Universidad de Castilla-La Mancha"/>
    <s v="004822/2022"/>
    <x v="1904"/>
    <x v="0"/>
    <s v="Basado en un Acuerdo Marco"/>
    <s v="Sí"/>
    <n v="123.3"/>
    <n v="123.3"/>
    <s v=""/>
    <s v=""/>
    <s v=""/>
    <s v=""/>
    <s v="/"/>
  </r>
  <r>
    <s v="UNIVERSIDAD"/>
    <s v="Universidad de Castilla-La Mancha"/>
    <s v="004823/2022"/>
    <x v="1905"/>
    <x v="3"/>
    <s v="Basado en un Acuerdo Marco"/>
    <s v="Sí"/>
    <n v="522.79"/>
    <n v="522.79"/>
    <s v=""/>
    <s v=""/>
    <s v=""/>
    <s v=""/>
    <s v="/"/>
  </r>
  <r>
    <s v="UNIVERSIDAD"/>
    <s v="Universidad de Castilla-La Mancha"/>
    <s v="004853/2022"/>
    <x v="1906"/>
    <x v="3"/>
    <s v="Basado en un Acuerdo Marco"/>
    <s v="Sí"/>
    <n v="84.7"/>
    <n v="84.7"/>
    <s v=""/>
    <s v=""/>
    <s v=""/>
    <s v=""/>
    <s v="/"/>
  </r>
  <r>
    <s v="UNIVERSIDAD"/>
    <s v="Universidad de Castilla-La Mancha"/>
    <s v="004948/2022"/>
    <x v="1907"/>
    <x v="3"/>
    <s v="Basado en un Acuerdo Marco"/>
    <s v="Sí"/>
    <n v="212.96"/>
    <n v="212.96"/>
    <s v=""/>
    <s v=""/>
    <s v=""/>
    <s v=""/>
    <s v="/"/>
  </r>
  <r>
    <s v="UNIVERSIDAD"/>
    <s v="Universidad de Castilla-La Mancha"/>
    <s v="004969/2022"/>
    <x v="1908"/>
    <x v="0"/>
    <s v="Basado en un Acuerdo Marco"/>
    <s v="Sí"/>
    <n v="97.72"/>
    <n v="97.72"/>
    <s v=""/>
    <s v=""/>
    <s v=""/>
    <s v=""/>
    <s v="/"/>
  </r>
  <r>
    <s v="UNIVERSIDAD"/>
    <s v="Universidad de Castilla-La Mancha"/>
    <s v="004970/2022"/>
    <x v="1909"/>
    <x v="0"/>
    <s v="Basado en un Acuerdo Marco"/>
    <s v="Sí"/>
    <n v="142"/>
    <n v="142"/>
    <s v=""/>
    <s v=""/>
    <s v=""/>
    <s v=""/>
    <s v="/"/>
  </r>
  <r>
    <s v="UNIVERSIDAD"/>
    <s v="Universidad de Castilla-La Mancha"/>
    <s v="004971/2022"/>
    <x v="1910"/>
    <x v="0"/>
    <s v="Basado en un Acuerdo Marco"/>
    <s v="Sí"/>
    <n v="279.13"/>
    <n v="279.13"/>
    <s v=""/>
    <s v=""/>
    <s v=""/>
    <s v=""/>
    <s v="/"/>
  </r>
  <r>
    <s v="UNIVERSIDAD"/>
    <s v="Universidad de Castilla-La Mancha"/>
    <s v="004972/2022"/>
    <x v="1911"/>
    <x v="0"/>
    <s v="Basado en un Acuerdo Marco"/>
    <s v="Sí"/>
    <n v="279.13"/>
    <n v="279.13"/>
    <s v=""/>
    <s v=""/>
    <s v=""/>
    <s v=""/>
    <s v="/"/>
  </r>
  <r>
    <s v="UNIVERSIDAD"/>
    <s v="Universidad de Castilla-La Mancha"/>
    <s v="005001/2022"/>
    <x v="1912"/>
    <x v="3"/>
    <s v="Basado en un Acuerdo Marco"/>
    <s v="Sí"/>
    <n v="223.61"/>
    <n v="223.61"/>
    <s v=""/>
    <s v=""/>
    <s v=""/>
    <s v=""/>
    <s v="/"/>
  </r>
  <r>
    <s v="UNIVERSIDAD"/>
    <s v="Universidad de Castilla-La Mancha"/>
    <s v="005002/2022"/>
    <x v="1913"/>
    <x v="0"/>
    <s v="Basado en un Acuerdo Marco"/>
    <s v="Sí"/>
    <n v="31.61"/>
    <n v="31.61"/>
    <s v=""/>
    <s v=""/>
    <s v=""/>
    <s v=""/>
    <s v="/"/>
  </r>
  <r>
    <s v="UNIVERSIDAD"/>
    <s v="Universidad de Castilla-La Mancha"/>
    <s v="005034/2022"/>
    <x v="1914"/>
    <x v="0"/>
    <s v="Basado en un Acuerdo Marco"/>
    <s v="Sí"/>
    <n v="72.599999999999994"/>
    <n v="72.599999999999994"/>
    <s v=""/>
    <s v=""/>
    <s v=""/>
    <s v=""/>
    <s v="/"/>
  </r>
  <r>
    <s v="UNIVERSIDAD"/>
    <s v="Universidad de Castilla-La Mancha"/>
    <s v="005035/2022"/>
    <x v="1915"/>
    <x v="3"/>
    <s v="Basado en un Acuerdo Marco"/>
    <s v="Sí"/>
    <n v="202.92"/>
    <n v="202.92"/>
    <s v=""/>
    <s v=""/>
    <s v=""/>
    <s v=""/>
    <s v="/"/>
  </r>
  <r>
    <s v="UNIVERSIDAD"/>
    <s v="Universidad de Castilla-La Mancha"/>
    <s v="005036/2022"/>
    <x v="1916"/>
    <x v="0"/>
    <s v="Basado en un Acuerdo Marco"/>
    <s v="Sí"/>
    <n v="1063.73"/>
    <n v="1063.73"/>
    <s v=""/>
    <s v=""/>
    <s v=""/>
    <s v=""/>
    <s v="/"/>
  </r>
  <r>
    <s v="UNIVERSIDAD"/>
    <s v="Universidad de Castilla-La Mancha"/>
    <s v="005037/2022"/>
    <x v="1917"/>
    <x v="0"/>
    <s v="Basado en un Acuerdo Marco"/>
    <s v="Sí"/>
    <n v="64.91"/>
    <n v="64.91"/>
    <s v=""/>
    <s v=""/>
    <s v=""/>
    <s v=""/>
    <s v="/"/>
  </r>
  <r>
    <s v="UNIVERSIDAD"/>
    <s v="Universidad de Castilla-La Mancha"/>
    <s v="005038/2022"/>
    <x v="1918"/>
    <x v="0"/>
    <s v="Basado en un Acuerdo Marco"/>
    <s v="Sí"/>
    <n v="64.91"/>
    <n v="64.91"/>
    <s v=""/>
    <s v=""/>
    <s v=""/>
    <s v=""/>
    <s v="/"/>
  </r>
  <r>
    <s v="UNIVERSIDAD"/>
    <s v="Universidad de Castilla-La Mancha"/>
    <s v="005069/2022"/>
    <x v="1919"/>
    <x v="3"/>
    <s v="Basado en un Acuerdo Marco"/>
    <s v="Sí"/>
    <n v="112.94"/>
    <n v="112.94"/>
    <s v=""/>
    <s v=""/>
    <s v=""/>
    <s v=""/>
    <s v="/"/>
  </r>
  <r>
    <s v="UNIVERSIDAD"/>
    <s v="Universidad de Castilla-La Mancha"/>
    <s v="005070/2022"/>
    <x v="1920"/>
    <x v="3"/>
    <s v="Basado en un Acuerdo Marco"/>
    <s v="Sí"/>
    <n v="41.29"/>
    <n v="41.29"/>
    <s v=""/>
    <s v=""/>
    <s v=""/>
    <s v=""/>
    <s v="/"/>
  </r>
  <r>
    <s v="UNIVERSIDAD"/>
    <s v="Universidad de Castilla-La Mancha"/>
    <s v="005120/2022"/>
    <x v="1921"/>
    <x v="3"/>
    <s v="Basado en un Acuerdo Marco"/>
    <s v="Sí"/>
    <n v="394.63"/>
    <n v="394.63"/>
    <s v=""/>
    <s v=""/>
    <s v=""/>
    <s v=""/>
    <s v="/"/>
  </r>
  <r>
    <s v="UNIVERSIDAD"/>
    <s v="Universidad de Castilla-La Mancha"/>
    <s v="005121/2022"/>
    <x v="1922"/>
    <x v="0"/>
    <s v="Basado en un Acuerdo Marco"/>
    <s v="Sí"/>
    <n v="57.53"/>
    <n v="57.53"/>
    <s v=""/>
    <s v=""/>
    <s v=""/>
    <s v=""/>
    <s v="/"/>
  </r>
  <r>
    <s v="UNIVERSIDAD"/>
    <s v="Universidad de Castilla-La Mancha"/>
    <s v="005164/2022"/>
    <x v="1923"/>
    <x v="3"/>
    <s v="Basado en un Acuerdo Marco"/>
    <s v="Sí"/>
    <n v="1524.6"/>
    <n v="1524.6"/>
    <s v=""/>
    <s v=""/>
    <s v=""/>
    <s v=""/>
    <s v="/"/>
  </r>
  <r>
    <s v="UNIVERSIDAD"/>
    <s v="Universidad de Castilla-La Mancha"/>
    <s v="005165/2022"/>
    <x v="1924"/>
    <x v="0"/>
    <s v="Basado en un Acuerdo Marco"/>
    <s v="Sí"/>
    <n v="71.91"/>
    <n v="71.91"/>
    <s v=""/>
    <s v=""/>
    <s v=""/>
    <s v=""/>
    <s v="/"/>
  </r>
  <r>
    <s v="UNIVERSIDAD"/>
    <s v="Universidad de Castilla-La Mancha"/>
    <s v="005166/2022"/>
    <x v="1925"/>
    <x v="3"/>
    <s v="Basado en un Acuerdo Marco"/>
    <s v="Sí"/>
    <n v="160.4"/>
    <n v="160.4"/>
    <s v=""/>
    <s v=""/>
    <s v=""/>
    <s v=""/>
    <s v="/"/>
  </r>
  <r>
    <s v="UNIVERSIDAD"/>
    <s v="Universidad de Castilla-La Mancha"/>
    <s v="005212/2022"/>
    <x v="1926"/>
    <x v="3"/>
    <s v="Basado en un Acuerdo Marco"/>
    <s v="Sí"/>
    <n v="16.940000000000001"/>
    <n v="16.940000000000001"/>
    <s v=""/>
    <s v=""/>
    <s v=""/>
    <s v=""/>
    <s v="/"/>
  </r>
  <r>
    <s v="UNIVERSIDAD"/>
    <s v="Universidad de Castilla-La Mancha"/>
    <s v="005213/2022"/>
    <x v="1927"/>
    <x v="0"/>
    <s v="Basado en un Acuerdo Marco"/>
    <s v="Sí"/>
    <n v="131.94999999999999"/>
    <n v="131.94999999999999"/>
    <s v=""/>
    <s v=""/>
    <s v=""/>
    <s v=""/>
    <s v="/"/>
  </r>
  <r>
    <s v="UNIVERSIDAD"/>
    <s v="Universidad de Castilla-La Mancha"/>
    <s v="005214/2022"/>
    <x v="1928"/>
    <x v="0"/>
    <s v="Basado en un Acuerdo Marco"/>
    <s v="Sí"/>
    <n v="485.68"/>
    <n v="485.68"/>
    <s v=""/>
    <s v=""/>
    <s v=""/>
    <s v=""/>
    <s v="/"/>
  </r>
  <r>
    <s v="UNIVERSIDAD"/>
    <s v="Universidad de Castilla-La Mancha"/>
    <s v="005215/2022"/>
    <x v="1929"/>
    <x v="0"/>
    <s v="Basado en un Acuerdo Marco"/>
    <s v="Sí"/>
    <n v="62.7"/>
    <n v="62.7"/>
    <s v=""/>
    <s v=""/>
    <s v=""/>
    <s v=""/>
    <s v="/"/>
  </r>
  <r>
    <s v="UNIVERSIDAD"/>
    <s v="Universidad de Castilla-La Mancha"/>
    <s v="005263/2022"/>
    <x v="1930"/>
    <x v="3"/>
    <s v="Basado en un Acuerdo Marco"/>
    <s v="Sí"/>
    <n v="599"/>
    <n v="599"/>
    <s v=""/>
    <s v=""/>
    <s v=""/>
    <s v=""/>
    <s v="/"/>
  </r>
  <r>
    <s v="UNIVERSIDAD"/>
    <s v="Universidad de Castilla-La Mancha"/>
    <s v="005328/2022"/>
    <x v="1931"/>
    <x v="3"/>
    <s v="Basado en un Acuerdo Marco"/>
    <s v="Sí"/>
    <n v="374.37"/>
    <n v="374.37"/>
    <s v=""/>
    <s v=""/>
    <s v=""/>
    <s v=""/>
    <s v="/"/>
  </r>
  <r>
    <s v="UNIVERSIDAD"/>
    <s v="Universidad de Castilla-La Mancha"/>
    <s v="005361/2022"/>
    <x v="1932"/>
    <x v="3"/>
    <s v="Basado en un Acuerdo Marco"/>
    <s v="Sí"/>
    <n v="112.94"/>
    <n v="112.94"/>
    <s v=""/>
    <s v=""/>
    <s v=""/>
    <s v=""/>
    <s v="/"/>
  </r>
  <r>
    <s v="UNIVERSIDAD"/>
    <s v="Universidad de Castilla-La Mancha"/>
    <s v="005385/2022"/>
    <x v="1933"/>
    <x v="0"/>
    <s v="Basado en un Acuerdo Marco"/>
    <s v="Sí"/>
    <n v="62.71"/>
    <n v="62.71"/>
    <s v=""/>
    <s v=""/>
    <s v=""/>
    <s v=""/>
    <s v="/"/>
  </r>
  <r>
    <s v="UNIVERSIDAD"/>
    <s v="Universidad de Castilla-La Mancha"/>
    <s v="005446/2022"/>
    <x v="1934"/>
    <x v="3"/>
    <s v="Basado en un Acuerdo Marco"/>
    <s v="Sí"/>
    <n v="485.51"/>
    <n v="485.51"/>
    <s v=""/>
    <s v=""/>
    <s v=""/>
    <s v=""/>
    <s v="/"/>
  </r>
  <r>
    <s v="UNIVERSIDAD"/>
    <s v="Universidad de Castilla-La Mancha"/>
    <s v="005447/2022"/>
    <x v="1806"/>
    <x v="3"/>
    <s v="Basado en un Acuerdo Marco"/>
    <s v="Sí"/>
    <n v="60.5"/>
    <n v="60.5"/>
    <s v=""/>
    <s v=""/>
    <s v=""/>
    <s v=""/>
    <s v="/"/>
  </r>
  <r>
    <s v="UNIVERSIDAD"/>
    <s v="Universidad de Castilla-La Mancha"/>
    <s v="005448/2022"/>
    <x v="1806"/>
    <x v="3"/>
    <s v="Basado en un Acuerdo Marco"/>
    <s v="Sí"/>
    <n v="151.25"/>
    <n v="151.25"/>
    <s v=""/>
    <s v=""/>
    <s v=""/>
    <s v=""/>
    <s v="/"/>
  </r>
  <r>
    <s v="UNIVERSIDAD"/>
    <s v="Universidad de Castilla-La Mancha"/>
    <s v="005449/2022"/>
    <x v="1935"/>
    <x v="3"/>
    <s v="Basado en un Acuerdo Marco"/>
    <s v="Sí"/>
    <n v="160.4"/>
    <n v="160.4"/>
    <s v=""/>
    <s v=""/>
    <s v=""/>
    <s v=""/>
    <s v="/"/>
  </r>
  <r>
    <s v="UNIVERSIDAD"/>
    <s v="Universidad de Castilla-La Mancha"/>
    <s v="005520/2022"/>
    <x v="1936"/>
    <x v="3"/>
    <s v="Basado en un Acuerdo Marco"/>
    <s v="Sí"/>
    <n v="548.44000000000005"/>
    <n v="548.44000000000005"/>
    <s v=""/>
    <s v=""/>
    <s v=""/>
    <s v=""/>
    <s v="/"/>
  </r>
  <r>
    <s v="UNIVERSIDAD"/>
    <s v="Universidad de Castilla-La Mancha"/>
    <s v="005521/2022"/>
    <x v="1937"/>
    <x v="3"/>
    <s v="Basado en un Acuerdo Marco"/>
    <s v="Sí"/>
    <n v="138.06"/>
    <n v="138.06"/>
    <s v=""/>
    <s v=""/>
    <s v=""/>
    <s v=""/>
    <s v="/"/>
  </r>
  <r>
    <s v="UNIVERSIDAD"/>
    <s v="Universidad de Castilla-La Mancha"/>
    <s v="005522/2022"/>
    <x v="1938"/>
    <x v="0"/>
    <s v="Basado en un Acuerdo Marco"/>
    <s v="Sí"/>
    <n v="72.599999999999994"/>
    <n v="72.599999999999994"/>
    <s v=""/>
    <s v=""/>
    <s v=""/>
    <s v=""/>
    <s v="/"/>
  </r>
  <r>
    <s v="UNIVERSIDAD"/>
    <s v="Universidad de Castilla-La Mancha"/>
    <s v="005523/2022"/>
    <x v="1939"/>
    <x v="0"/>
    <s v="Basado en un Acuerdo Marco"/>
    <s v="Sí"/>
    <n v="108.9"/>
    <n v="108.9"/>
    <s v=""/>
    <s v=""/>
    <s v=""/>
    <s v=""/>
    <s v="/"/>
  </r>
  <r>
    <s v="UNIVERSIDAD"/>
    <s v="Universidad de Castilla-La Mancha"/>
    <s v="005524/2022"/>
    <x v="1940"/>
    <x v="3"/>
    <s v="Basado en un Acuerdo Marco"/>
    <s v="Sí"/>
    <n v="41.29"/>
    <n v="41.29"/>
    <s v=""/>
    <s v=""/>
    <s v=""/>
    <s v=""/>
    <s v="/"/>
  </r>
  <r>
    <s v="UNIVERSIDAD"/>
    <s v="Universidad de Castilla-La Mancha"/>
    <s v="005525/2022"/>
    <x v="1941"/>
    <x v="0"/>
    <s v="Basado en un Acuerdo Marco"/>
    <s v="Sí"/>
    <n v="22.22"/>
    <n v="22.22"/>
    <s v=""/>
    <s v=""/>
    <s v=""/>
    <s v=""/>
    <s v="/"/>
  </r>
  <r>
    <s v="UNIVERSIDAD"/>
    <s v="Universidad de Castilla-La Mancha"/>
    <s v="005526/2022"/>
    <x v="1942"/>
    <x v="0"/>
    <s v="Basado en un Acuerdo Marco"/>
    <s v="Sí"/>
    <n v="204.83"/>
    <n v="204.83"/>
    <s v=""/>
    <s v=""/>
    <s v=""/>
    <s v=""/>
    <s v="/"/>
  </r>
  <r>
    <s v="UNIVERSIDAD"/>
    <s v="Universidad de Castilla-La Mancha"/>
    <s v="005527/2022"/>
    <x v="1943"/>
    <x v="0"/>
    <s v="Basado en un Acuerdo Marco"/>
    <s v="Sí"/>
    <n v="47.41"/>
    <n v="47.41"/>
    <s v=""/>
    <s v=""/>
    <s v=""/>
    <s v=""/>
    <s v="/"/>
  </r>
  <r>
    <s v="UNIVERSIDAD"/>
    <s v="Universidad de Castilla-La Mancha"/>
    <s v="005528/2022"/>
    <x v="1944"/>
    <x v="3"/>
    <s v="Basado en un Acuerdo Marco"/>
    <s v="Sí"/>
    <n v="302.38"/>
    <n v="302.38"/>
    <s v=""/>
    <s v=""/>
    <s v=""/>
    <s v=""/>
    <s v="/"/>
  </r>
  <r>
    <s v="UNIVERSIDAD"/>
    <s v="Universidad de Castilla-La Mancha"/>
    <s v="005611/2022"/>
    <x v="1945"/>
    <x v="0"/>
    <s v="Basado en un Acuerdo Marco"/>
    <s v="Sí"/>
    <n v="326.7"/>
    <n v="326.7"/>
    <s v=""/>
    <s v=""/>
    <s v=""/>
    <s v=""/>
    <s v="/"/>
  </r>
  <r>
    <s v="UNIVERSIDAD"/>
    <s v="Universidad de Castilla-La Mancha"/>
    <s v="005612/2022"/>
    <x v="1946"/>
    <x v="3"/>
    <s v="Basado en un Acuerdo Marco"/>
    <s v="Sí"/>
    <n v="138.06"/>
    <n v="138.06"/>
    <s v=""/>
    <s v=""/>
    <s v=""/>
    <s v=""/>
    <s v="/"/>
  </r>
  <r>
    <s v="UNIVERSIDAD"/>
    <s v="Universidad de Castilla-La Mancha"/>
    <s v="005613/2022"/>
    <x v="1905"/>
    <x v="3"/>
    <s v="Basado en un Acuerdo Marco"/>
    <s v="Sí"/>
    <n v="522.79"/>
    <n v="522.79"/>
    <s v=""/>
    <s v=""/>
    <s v=""/>
    <s v=""/>
    <s v="/"/>
  </r>
  <r>
    <s v="UNIVERSIDAD"/>
    <s v="Universidad de Castilla-La Mancha"/>
    <s v="005614/2022"/>
    <x v="1947"/>
    <x v="0"/>
    <s v="Basado en un Acuerdo Marco"/>
    <s v="Sí"/>
    <n v="326.7"/>
    <n v="326.7"/>
    <s v=""/>
    <s v=""/>
    <s v=""/>
    <s v=""/>
    <s v="/"/>
  </r>
  <r>
    <s v="UNIVERSIDAD"/>
    <s v="Universidad de Castilla-La Mancha"/>
    <s v="005615/2022"/>
    <x v="1948"/>
    <x v="0"/>
    <s v="Basado en un Acuerdo Marco"/>
    <s v="Sí"/>
    <n v="13.92"/>
    <n v="13.92"/>
    <s v=""/>
    <s v=""/>
    <s v=""/>
    <s v=""/>
    <s v="/"/>
  </r>
  <r>
    <s v="UNIVERSIDAD"/>
    <s v="Universidad de Castilla-La Mancha"/>
    <s v="005740/2022"/>
    <x v="1858"/>
    <x v="3"/>
    <s v="Basado en un Acuerdo Marco"/>
    <s v="Sí"/>
    <n v="50.82"/>
    <n v="50.82"/>
    <s v=""/>
    <s v=""/>
    <s v=""/>
    <s v=""/>
    <s v="/"/>
  </r>
  <r>
    <s v="UNIVERSIDAD"/>
    <s v="Universidad de Castilla-La Mancha"/>
    <s v="005741/2022"/>
    <x v="1949"/>
    <x v="3"/>
    <s v="Basado en un Acuerdo Marco"/>
    <s v="Sí"/>
    <n v="432.58"/>
    <n v="432.58"/>
    <s v=""/>
    <s v=""/>
    <s v=""/>
    <s v=""/>
    <s v="/"/>
  </r>
  <r>
    <s v="UNIVERSIDAD"/>
    <s v="Universidad de Castilla-La Mancha"/>
    <s v="005822/2022"/>
    <x v="1950"/>
    <x v="3"/>
    <s v="Basado en un Acuerdo Marco"/>
    <s v="Sí"/>
    <n v="299.5"/>
    <n v="299.5"/>
    <s v=""/>
    <s v=""/>
    <s v=""/>
    <s v=""/>
    <s v="/"/>
  </r>
  <r>
    <s v="UNIVERSIDAD"/>
    <s v="Universidad de Castilla-La Mancha"/>
    <s v="005823/2022"/>
    <x v="1951"/>
    <x v="0"/>
    <s v="Basado en un Acuerdo Marco"/>
    <s v="Sí"/>
    <n v="1028.68"/>
    <n v="1028.68"/>
    <s v=""/>
    <s v=""/>
    <s v=""/>
    <s v=""/>
    <s v="/"/>
  </r>
  <r>
    <s v="UNIVERSIDAD"/>
    <s v="Universidad de Castilla-La Mancha"/>
    <s v="005901/2022"/>
    <x v="1952"/>
    <x v="0"/>
    <s v="Basado en un Acuerdo Marco"/>
    <s v="Sí"/>
    <n v="61.6"/>
    <n v="61.6"/>
    <s v=""/>
    <s v=""/>
    <s v=""/>
    <s v=""/>
    <s v="/"/>
  </r>
  <r>
    <s v="UNIVERSIDAD"/>
    <s v="Universidad de Castilla-La Mancha"/>
    <s v="005902/2022"/>
    <x v="1953"/>
    <x v="0"/>
    <s v="Basado en un Acuerdo Marco"/>
    <s v="Sí"/>
    <n v="295.93"/>
    <n v="295.93"/>
    <s v=""/>
    <s v=""/>
    <s v=""/>
    <s v=""/>
    <s v="/"/>
  </r>
  <r>
    <s v="UNIVERSIDAD"/>
    <s v="Universidad de Castilla-La Mancha"/>
    <s v="006009/2022"/>
    <x v="1954"/>
    <x v="0"/>
    <s v="Basado en un Acuerdo Marco"/>
    <s v="Sí"/>
    <n v="290.39999999999998"/>
    <n v="290.39999999999998"/>
    <s v=""/>
    <s v=""/>
    <s v=""/>
    <s v=""/>
    <s v="/"/>
  </r>
  <r>
    <s v="UNIVERSIDAD"/>
    <s v="Universidad de Castilla-La Mancha"/>
    <s v="006010/2022"/>
    <x v="1955"/>
    <x v="0"/>
    <s v="Basado en un Acuerdo Marco"/>
    <s v="Sí"/>
    <n v="290.39999999999998"/>
    <n v="290.39999999999998"/>
    <s v=""/>
    <s v=""/>
    <s v=""/>
    <s v=""/>
    <s v="/"/>
  </r>
  <r>
    <s v="UNIVERSIDAD"/>
    <s v="Universidad de Castilla-La Mancha"/>
    <s v="006077/2022"/>
    <x v="1806"/>
    <x v="3"/>
    <s v="Basado en un Acuerdo Marco"/>
    <s v="Sí"/>
    <n v="127.05"/>
    <n v="127.05"/>
    <s v=""/>
    <s v=""/>
    <s v=""/>
    <s v=""/>
    <s v="/"/>
  </r>
  <r>
    <s v="UNIVERSIDAD"/>
    <s v="Universidad de Castilla-La Mancha"/>
    <s v="006078/2022"/>
    <x v="1956"/>
    <x v="0"/>
    <s v="Basado en un Acuerdo Marco"/>
    <s v="Sí"/>
    <n v="181.5"/>
    <n v="181.5"/>
    <s v=""/>
    <s v=""/>
    <s v=""/>
    <s v=""/>
    <s v="/"/>
  </r>
  <r>
    <s v="UNIVERSIDAD"/>
    <s v="Universidad de Castilla-La Mancha"/>
    <s v="006079/2022"/>
    <x v="1957"/>
    <x v="0"/>
    <s v="Basado en un Acuerdo Marco"/>
    <s v="Sí"/>
    <n v="58.61"/>
    <n v="58.61"/>
    <s v=""/>
    <s v=""/>
    <s v=""/>
    <s v=""/>
    <s v="/"/>
  </r>
  <r>
    <s v="UNIVERSIDAD"/>
    <s v="Universidad de Castilla-La Mancha"/>
    <s v="006183/2022"/>
    <x v="1958"/>
    <x v="3"/>
    <s v="Basado en un Acuerdo Marco"/>
    <s v="Sí"/>
    <n v="225.88"/>
    <n v="225.88"/>
    <s v=""/>
    <s v=""/>
    <s v=""/>
    <s v=""/>
    <s v="/"/>
  </r>
  <r>
    <s v="UNIVERSIDAD"/>
    <s v="Universidad de Castilla-La Mancha"/>
    <s v="006184/2022"/>
    <x v="1959"/>
    <x v="3"/>
    <s v="Basado en un Acuerdo Marco"/>
    <s v="Sí"/>
    <n v="449.49"/>
    <n v="449.49"/>
    <s v=""/>
    <s v=""/>
    <s v=""/>
    <s v=""/>
    <s v="/"/>
  </r>
  <r>
    <s v="UNIVERSIDAD"/>
    <s v="Universidad de Castilla-La Mancha"/>
    <s v="006186/2022"/>
    <x v="1960"/>
    <x v="3"/>
    <s v="Basado en un Acuerdo Marco"/>
    <s v="Sí"/>
    <n v="261.72000000000003"/>
    <n v="261.72000000000003"/>
    <s v=""/>
    <s v=""/>
    <s v=""/>
    <s v=""/>
    <s v="/"/>
  </r>
  <r>
    <s v="UNIVERSIDAD"/>
    <s v="Universidad de Castilla-La Mancha"/>
    <s v="006398/2022"/>
    <x v="1961"/>
    <x v="0"/>
    <s v="Basado en un Acuerdo Marco"/>
    <s v="Sí"/>
    <n v="191.57"/>
    <n v="191.57"/>
    <s v=""/>
    <s v=""/>
    <s v=""/>
    <s v=""/>
    <s v="/"/>
  </r>
  <r>
    <s v="UNIVERSIDAD"/>
    <s v="Universidad de Castilla-La Mancha"/>
    <s v="006399/2022"/>
    <x v="1962"/>
    <x v="0"/>
    <s v="Basado en un Acuerdo Marco"/>
    <s v="Sí"/>
    <n v="191.57"/>
    <n v="191.57"/>
    <s v=""/>
    <s v=""/>
    <s v=""/>
    <s v=""/>
    <s v="/"/>
  </r>
  <r>
    <s v="UNIVERSIDAD"/>
    <s v="Universidad de Castilla-La Mancha"/>
    <s v="006465/2022"/>
    <x v="1806"/>
    <x v="3"/>
    <s v="Basado en un Acuerdo Marco"/>
    <s v="Sí"/>
    <n v="60.5"/>
    <n v="60.5"/>
    <s v=""/>
    <s v=""/>
    <s v=""/>
    <s v=""/>
    <s v="/"/>
  </r>
  <r>
    <s v="UNIVERSIDAD"/>
    <s v="Universidad de Castilla-La Mancha"/>
    <s v="006466/2022"/>
    <x v="1963"/>
    <x v="0"/>
    <s v="Basado en un Acuerdo Marco"/>
    <s v="Sí"/>
    <n v="29.32"/>
    <n v="29.32"/>
    <s v=""/>
    <s v=""/>
    <s v=""/>
    <s v=""/>
    <s v="/"/>
  </r>
  <r>
    <s v="UNIVERSIDAD"/>
    <s v="Universidad de Castilla-La Mancha"/>
    <s v="006467/2022"/>
    <x v="1964"/>
    <x v="3"/>
    <s v="Basado en un Acuerdo Marco"/>
    <s v="Sí"/>
    <n v="29.65"/>
    <n v="29.65"/>
    <s v=""/>
    <s v=""/>
    <s v=""/>
    <s v=""/>
    <s v="/"/>
  </r>
  <r>
    <s v="UNIVERSIDAD"/>
    <s v="Universidad de Castilla-La Mancha"/>
    <s v="006468/2022"/>
    <x v="1965"/>
    <x v="0"/>
    <s v="Basado en un Acuerdo Marco"/>
    <s v="Sí"/>
    <n v="58.61"/>
    <n v="58.61"/>
    <s v=""/>
    <s v=""/>
    <s v=""/>
    <s v=""/>
    <s v="/"/>
  </r>
  <r>
    <s v="UNIVERSIDAD"/>
    <s v="Universidad de Castilla-La Mancha"/>
    <s v="006469/2022"/>
    <x v="1966"/>
    <x v="0"/>
    <s v="Basado en un Acuerdo Marco"/>
    <s v="Sí"/>
    <n v="174.23"/>
    <n v="174.23"/>
    <s v=""/>
    <s v=""/>
    <s v=""/>
    <s v=""/>
    <s v="/"/>
  </r>
  <r>
    <s v="UNIVERSIDAD"/>
    <s v="Universidad de Castilla-La Mancha"/>
    <s v="006470/2022"/>
    <x v="1967"/>
    <x v="3"/>
    <s v="Basado en un Acuerdo Marco"/>
    <s v="Sí"/>
    <n v="111.8"/>
    <n v="111.8"/>
    <s v=""/>
    <s v=""/>
    <s v=""/>
    <s v=""/>
    <s v="/"/>
  </r>
  <r>
    <s v="UNIVERSIDAD"/>
    <s v="Universidad de Castilla-La Mancha"/>
    <s v="006473/2022"/>
    <x v="1968"/>
    <x v="3"/>
    <s v="Basado en un Acuerdo Marco"/>
    <s v="Sí"/>
    <n v="223.61"/>
    <n v="223.61"/>
    <s v=""/>
    <s v=""/>
    <s v=""/>
    <s v=""/>
    <s v="/"/>
  </r>
  <r>
    <s v="UNIVERSIDAD"/>
    <s v="Universidad de Castilla-La Mancha"/>
    <s v="006478/2022"/>
    <x v="1969"/>
    <x v="3"/>
    <s v="Basado en un Acuerdo Marco"/>
    <s v="Sí"/>
    <n v="72.599999999999994"/>
    <n v="72.599999999999994"/>
    <s v=""/>
    <s v=""/>
    <s v=""/>
    <s v=""/>
    <s v="/"/>
  </r>
  <r>
    <s v="UNIVERSIDAD"/>
    <s v="Universidad de Castilla-La Mancha"/>
    <s v="006532/2022"/>
    <x v="1970"/>
    <x v="3"/>
    <s v="Basado en un Acuerdo Marco"/>
    <s v="Sí"/>
    <n v="599"/>
    <n v="599"/>
    <s v=""/>
    <s v=""/>
    <s v=""/>
    <s v=""/>
    <s v="/"/>
  </r>
  <r>
    <s v="UNIVERSIDAD"/>
    <s v="Universidad de Castilla-La Mancha"/>
    <s v="006533/2022"/>
    <x v="1971"/>
    <x v="0"/>
    <s v="Basado en un Acuerdo Marco"/>
    <s v="Sí"/>
    <n v="185.35"/>
    <n v="185.35"/>
    <s v=""/>
    <s v=""/>
    <s v=""/>
    <s v=""/>
    <s v="/"/>
  </r>
  <r>
    <s v="UNIVERSIDAD"/>
    <s v="Universidad de Castilla-La Mancha"/>
    <s v="006534/2022"/>
    <x v="1855"/>
    <x v="3"/>
    <s v="Basado en un Acuerdo Marco"/>
    <s v="Sí"/>
    <n v="112.94"/>
    <n v="112.94"/>
    <s v=""/>
    <s v=""/>
    <s v=""/>
    <s v=""/>
    <s v="/"/>
  </r>
  <r>
    <s v="UNIVERSIDAD"/>
    <s v="Universidad de Castilla-La Mancha"/>
    <s v="006600/2022"/>
    <x v="1972"/>
    <x v="3"/>
    <s v="Basado en un Acuerdo Marco"/>
    <s v="Sí"/>
    <n v="225.88"/>
    <n v="225.88"/>
    <s v=""/>
    <s v=""/>
    <s v=""/>
    <s v=""/>
    <s v="/"/>
  </r>
  <r>
    <s v="UNIVERSIDAD"/>
    <s v="Universidad de Castilla-La Mancha"/>
    <s v="006601/2022"/>
    <x v="1858"/>
    <x v="3"/>
    <s v="Basado en un Acuerdo Marco"/>
    <s v="Sí"/>
    <n v="50.82"/>
    <n v="50.82"/>
    <s v=""/>
    <s v=""/>
    <s v=""/>
    <s v=""/>
    <s v="/"/>
  </r>
  <r>
    <s v="UNIVERSIDAD"/>
    <s v="Universidad de Castilla-La Mancha"/>
    <s v="006653/2022"/>
    <x v="1973"/>
    <x v="0"/>
    <s v="Basado en un Acuerdo Marco"/>
    <s v="Sí"/>
    <n v="56.01"/>
    <n v="56.01"/>
    <s v=""/>
    <s v=""/>
    <s v=""/>
    <s v=""/>
    <s v="/"/>
  </r>
  <r>
    <s v="UNIVERSIDAD"/>
    <s v="Universidad de Castilla-La Mancha"/>
    <s v="006698/2022"/>
    <x v="1974"/>
    <x v="0"/>
    <s v="Basado en un Acuerdo Marco"/>
    <s v="Sí"/>
    <n v="45.82"/>
    <n v="45.82"/>
    <s v=""/>
    <s v=""/>
    <s v=""/>
    <s v=""/>
    <s v="/"/>
  </r>
  <r>
    <s v="UNIVERSIDAD"/>
    <s v="Universidad de Castilla-La Mancha"/>
    <s v="006795/2022"/>
    <x v="1975"/>
    <x v="3"/>
    <s v="Basado en un Acuerdo Marco"/>
    <s v="Sí"/>
    <n v="919.8"/>
    <n v="919.8"/>
    <s v=""/>
    <s v=""/>
    <s v=""/>
    <s v=""/>
    <s v="/"/>
  </r>
  <r>
    <s v="UNIVERSIDAD"/>
    <s v="Universidad de Castilla-La Mancha"/>
    <s v="006796/2022"/>
    <x v="1976"/>
    <x v="0"/>
    <s v="Basado en un Acuerdo Marco"/>
    <s v="Sí"/>
    <n v="801.75"/>
    <n v="801.75"/>
    <s v=""/>
    <s v=""/>
    <s v=""/>
    <s v=""/>
    <s v="/"/>
  </r>
  <r>
    <s v="UNIVERSIDAD"/>
    <s v="Universidad de Castilla-La Mancha"/>
    <s v="006797/2022"/>
    <x v="1977"/>
    <x v="0"/>
    <s v="Basado en un Acuerdo Marco"/>
    <s v="Sí"/>
    <n v="784.22"/>
    <n v="784.22"/>
    <s v=""/>
    <s v=""/>
    <s v=""/>
    <s v=""/>
    <s v="/"/>
  </r>
  <r>
    <s v="UNIVERSIDAD"/>
    <s v="Universidad de Castilla-La Mancha"/>
    <s v="006843/2022"/>
    <x v="1978"/>
    <x v="0"/>
    <s v="Basado en un Acuerdo Marco"/>
    <s v="Sí"/>
    <n v="62.7"/>
    <n v="62.7"/>
    <s v=""/>
    <s v=""/>
    <s v=""/>
    <s v=""/>
    <s v="/"/>
  </r>
  <r>
    <s v="UNIVERSIDAD"/>
    <s v="Universidad de Castilla-La Mancha"/>
    <s v="006844/2022"/>
    <x v="1979"/>
    <x v="0"/>
    <s v="Basado en un Acuerdo Marco"/>
    <s v="Sí"/>
    <n v="177.8"/>
    <n v="177.8"/>
    <s v=""/>
    <s v=""/>
    <s v=""/>
    <s v=""/>
    <s v="/"/>
  </r>
  <r>
    <s v="UNIVERSIDAD"/>
    <s v="Universidad de Castilla-La Mancha"/>
    <s v="006871/2022"/>
    <x v="1980"/>
    <x v="0"/>
    <s v="Basado en un Acuerdo Marco"/>
    <s v="Sí"/>
    <n v="47.41"/>
    <n v="47.41"/>
    <s v=""/>
    <s v=""/>
    <s v=""/>
    <s v=""/>
    <s v="/"/>
  </r>
  <r>
    <s v="UNIVERSIDAD"/>
    <s v="Universidad de Castilla-La Mancha"/>
    <s v="006912/2022"/>
    <x v="1981"/>
    <x v="0"/>
    <s v="Basado en un Acuerdo Marco"/>
    <s v="Sí"/>
    <n v="13.92"/>
    <n v="13.92"/>
    <s v=""/>
    <s v=""/>
    <s v=""/>
    <s v=""/>
    <s v="/"/>
  </r>
  <r>
    <s v="UNIVERSIDAD"/>
    <s v="Universidad de Castilla-La Mancha"/>
    <s v="006913/2022"/>
    <x v="1982"/>
    <x v="0"/>
    <s v="Basado en un Acuerdo Marco"/>
    <s v="Sí"/>
    <n v="22.22"/>
    <n v="22.22"/>
    <s v=""/>
    <s v=""/>
    <s v=""/>
    <s v=""/>
    <s v="/"/>
  </r>
  <r>
    <s v="UNIVERSIDAD"/>
    <s v="Universidad de Castilla-La Mancha"/>
    <s v="006914/2022"/>
    <x v="1983"/>
    <x v="0"/>
    <s v="Basado en un Acuerdo Marco"/>
    <s v="Sí"/>
    <n v="203.93"/>
    <n v="203.93"/>
    <s v=""/>
    <s v=""/>
    <s v=""/>
    <s v=""/>
    <s v="/"/>
  </r>
  <r>
    <s v="UNIVERSIDAD"/>
    <s v="Universidad de Castilla-La Mancha"/>
    <s v="006915/2022"/>
    <x v="1984"/>
    <x v="0"/>
    <s v="Basado en un Acuerdo Marco"/>
    <s v="Sí"/>
    <n v="154.61000000000001"/>
    <n v="154.61000000000001"/>
    <s v=""/>
    <s v=""/>
    <s v=""/>
    <s v=""/>
    <s v="/"/>
  </r>
  <r>
    <s v="UNIVERSIDAD"/>
    <s v="Universidad de Castilla-La Mancha"/>
    <s v="006936/2022"/>
    <x v="1985"/>
    <x v="0"/>
    <s v="Basado en un Acuerdo Marco"/>
    <s v="Sí"/>
    <n v="447.06"/>
    <n v="447.06"/>
    <s v=""/>
    <s v=""/>
    <s v=""/>
    <s v=""/>
    <s v="/"/>
  </r>
  <r>
    <s v="UNIVERSIDAD"/>
    <s v="Universidad de Castilla-La Mancha"/>
    <s v="006937/2022"/>
    <x v="1986"/>
    <x v="0"/>
    <s v="Basado en un Acuerdo Marco"/>
    <s v="Sí"/>
    <n v="22.22"/>
    <n v="22.22"/>
    <s v=""/>
    <s v=""/>
    <s v=""/>
    <s v=""/>
    <s v="/"/>
  </r>
  <r>
    <s v="UNIVERSIDAD"/>
    <s v="Universidad de Castilla-La Mancha"/>
    <s v="006938/2022"/>
    <x v="1987"/>
    <x v="0"/>
    <s v="Basado en un Acuerdo Marco"/>
    <s v="Sí"/>
    <n v="413.93"/>
    <n v="413.93"/>
    <s v=""/>
    <s v=""/>
    <s v=""/>
    <s v=""/>
    <s v="/"/>
  </r>
  <r>
    <s v="UNIVERSIDAD"/>
    <s v="Universidad de Castilla-La Mancha"/>
    <s v="006939/2022"/>
    <x v="1988"/>
    <x v="0"/>
    <s v="Basado en un Acuerdo Marco"/>
    <s v="Sí"/>
    <n v="468.33"/>
    <n v="468.33"/>
    <s v=""/>
    <s v=""/>
    <s v=""/>
    <s v=""/>
    <s v="/"/>
  </r>
  <r>
    <s v="UNIVERSIDAD"/>
    <s v="Universidad de Castilla-La Mancha"/>
    <s v="006940/2022"/>
    <x v="1989"/>
    <x v="0"/>
    <s v="Basado en un Acuerdo Marco"/>
    <s v="Sí"/>
    <n v="22.21"/>
    <n v="22.21"/>
    <s v=""/>
    <s v=""/>
    <s v=""/>
    <s v=""/>
    <s v="/"/>
  </r>
  <r>
    <s v="UNIVERSIDAD"/>
    <s v="Universidad de Castilla-La Mancha"/>
    <s v="006941/2022"/>
    <x v="1990"/>
    <x v="0"/>
    <s v="Basado en un Acuerdo Marco"/>
    <s v="Sí"/>
    <n v="194.62"/>
    <n v="194.62"/>
    <s v=""/>
    <s v=""/>
    <s v=""/>
    <s v=""/>
    <s v="/"/>
  </r>
  <r>
    <s v="UNIVERSIDAD"/>
    <s v="Universidad de Castilla-La Mancha"/>
    <s v="006942/2022"/>
    <x v="1991"/>
    <x v="0"/>
    <s v="Basado en un Acuerdo Marco"/>
    <s v="Sí"/>
    <n v="62.71"/>
    <n v="62.71"/>
    <s v=""/>
    <s v=""/>
    <s v=""/>
    <s v=""/>
    <s v="/"/>
  </r>
  <r>
    <s v="UNIVERSIDAD"/>
    <s v="Universidad de Castilla-La Mancha"/>
    <s v="006943/2022"/>
    <x v="1992"/>
    <x v="0"/>
    <s v="Basado en un Acuerdo Marco"/>
    <s v="Sí"/>
    <n v="97.33"/>
    <n v="97.33"/>
    <s v=""/>
    <s v=""/>
    <s v=""/>
    <s v=""/>
    <s v="/"/>
  </r>
  <r>
    <s v="UNIVERSIDAD"/>
    <s v="Universidad de Castilla-La Mancha"/>
    <s v="006944/2022"/>
    <x v="1993"/>
    <x v="0"/>
    <s v="Basado en un Acuerdo Marco"/>
    <s v="Sí"/>
    <n v="263.02999999999997"/>
    <n v="263.02999999999997"/>
    <s v=""/>
    <s v=""/>
    <s v=""/>
    <s v=""/>
    <s v="/"/>
  </r>
  <r>
    <s v="UNIVERSIDAD"/>
    <s v="Universidad de Castilla-La Mancha"/>
    <s v="006988/2022"/>
    <x v="1994"/>
    <x v="0"/>
    <s v="Basado en un Acuerdo Marco"/>
    <s v="Sí"/>
    <n v="13.9"/>
    <n v="13.9"/>
    <s v=""/>
    <s v=""/>
    <s v=""/>
    <s v=""/>
    <s v="/"/>
  </r>
  <r>
    <s v="UNIVERSIDAD"/>
    <s v="Universidad de Castilla-La Mancha"/>
    <s v="009344/2022"/>
    <x v="1995"/>
    <x v="0"/>
    <s v="Basado en un Acuerdo Marco"/>
    <s v="Sí"/>
    <n v="38.520000000000003"/>
    <n v="38.520000000000003"/>
    <s v=""/>
    <s v=""/>
    <s v=""/>
    <s v=""/>
    <s v="/"/>
  </r>
  <r>
    <s v="UNIVERSIDAD"/>
    <s v="Universidad de Castilla-La Mancha"/>
    <s v="009345/2022"/>
    <x v="1921"/>
    <x v="3"/>
    <s v="Basado en un Acuerdo Marco"/>
    <s v="Sí"/>
    <n v="394.63"/>
    <n v="394.63"/>
    <s v=""/>
    <s v=""/>
    <s v=""/>
    <s v=""/>
    <s v="/"/>
  </r>
  <r>
    <s v="UNIVERSIDAD"/>
    <s v="Universidad de Castilla-La Mancha"/>
    <s v="009354/2022"/>
    <x v="1996"/>
    <x v="0"/>
    <s v="Basado en un Acuerdo Marco"/>
    <s v="Sí"/>
    <n v="60.5"/>
    <n v="60.5"/>
    <s v=""/>
    <s v=""/>
    <s v=""/>
    <s v=""/>
    <s v="/"/>
  </r>
  <r>
    <s v="UNIVERSIDAD"/>
    <s v="Universidad de Castilla-La Mancha"/>
    <s v="009365/2022"/>
    <x v="1997"/>
    <x v="0"/>
    <s v="Basado en un Acuerdo Marco"/>
    <s v="Sí"/>
    <n v="121.42"/>
    <n v="121.42"/>
    <s v=""/>
    <s v=""/>
    <s v=""/>
    <s v=""/>
    <s v="/"/>
  </r>
  <r>
    <s v="UNIVERSIDAD"/>
    <s v="Universidad de Castilla-La Mancha"/>
    <s v="009372/2022"/>
    <x v="1811"/>
    <x v="3"/>
    <s v="Basado en un Acuerdo Marco"/>
    <s v="Sí"/>
    <n v="485.51"/>
    <n v="485.51"/>
    <s v=""/>
    <s v=""/>
    <s v=""/>
    <s v=""/>
    <s v="/"/>
  </r>
  <r>
    <s v="UNIVERSIDAD"/>
    <s v="Universidad de Castilla-La Mancha"/>
    <s v="009373/2022"/>
    <x v="1998"/>
    <x v="3"/>
    <s v="Basado en un Acuerdo Marco"/>
    <s v="Sí"/>
    <n v="197.31"/>
    <n v="197.31"/>
    <s v=""/>
    <s v=""/>
    <s v=""/>
    <s v=""/>
    <s v="/"/>
  </r>
  <r>
    <s v="UNIVERSIDAD"/>
    <s v="Universidad de Castilla-La Mancha"/>
    <s v="009374/2022"/>
    <x v="1999"/>
    <x v="3"/>
    <s v="Basado en un Acuerdo Marco"/>
    <s v="Sí"/>
    <n v="320.64999999999998"/>
    <n v="320.64999999999998"/>
    <s v=""/>
    <s v=""/>
    <s v=""/>
    <s v=""/>
    <s v="/"/>
  </r>
  <r>
    <s v="UNIVERSIDAD"/>
    <s v="Universidad de Castilla-La Mancha"/>
    <s v="009436/2022"/>
    <x v="2000"/>
    <x v="3"/>
    <s v="Basado en un Acuerdo Marco"/>
    <s v="Sí"/>
    <n v="202.92"/>
    <n v="202.92"/>
    <s v=""/>
    <s v=""/>
    <s v=""/>
    <s v=""/>
    <s v="/"/>
  </r>
  <r>
    <s v="UNIVERSIDAD"/>
    <s v="Universidad de Castilla-La Mancha"/>
    <s v="009461/2022"/>
    <x v="2001"/>
    <x v="0"/>
    <s v="Basado en un Acuerdo Marco"/>
    <s v="Sí"/>
    <n v="60.5"/>
    <n v="60.5"/>
    <s v=""/>
    <s v=""/>
    <s v=""/>
    <s v=""/>
    <s v="/"/>
  </r>
  <r>
    <s v="UNIVERSIDAD"/>
    <s v="Universidad de Castilla-La Mancha"/>
    <s v="009500/2022"/>
    <x v="2002"/>
    <x v="3"/>
    <s v="Basado en un Acuerdo Marco"/>
    <s v="Sí"/>
    <n v="163.25"/>
    <n v="163.25"/>
    <s v=""/>
    <s v=""/>
    <s v=""/>
    <s v=""/>
    <s v="/"/>
  </r>
  <r>
    <s v="UNIVERSIDAD"/>
    <s v="Universidad de Castilla-La Mancha"/>
    <s v="009533/2022"/>
    <x v="2003"/>
    <x v="0"/>
    <s v="Basado en un Acuerdo Marco"/>
    <s v="Sí"/>
    <n v="145.19999999999999"/>
    <n v="145.19999999999999"/>
    <s v=""/>
    <s v=""/>
    <s v=""/>
    <s v=""/>
    <s v="/"/>
  </r>
  <r>
    <s v="UNIVERSIDAD"/>
    <s v="Universidad de Castilla-La Mancha"/>
    <s v="009540/2022"/>
    <x v="2004"/>
    <x v="3"/>
    <s v="Basado en un Acuerdo Marco"/>
    <s v="Sí"/>
    <n v="374.37"/>
    <n v="374.37"/>
    <s v=""/>
    <s v=""/>
    <s v=""/>
    <s v=""/>
    <s v="/"/>
  </r>
  <r>
    <s v="UNIVERSIDAD"/>
    <s v="Universidad de Castilla-La Mancha"/>
    <s v="009541/2022"/>
    <x v="2005"/>
    <x v="0"/>
    <s v="Basado en un Acuerdo Marco"/>
    <s v="Sí"/>
    <n v="62.72"/>
    <n v="62.72"/>
    <s v=""/>
    <s v=""/>
    <s v=""/>
    <s v=""/>
    <s v="/"/>
  </r>
  <r>
    <s v="UNIVERSIDAD"/>
    <s v="Universidad de Castilla-La Mancha"/>
    <s v="009699/2022"/>
    <x v="2006"/>
    <x v="3"/>
    <s v="Basado en un Acuerdo Marco"/>
    <s v="Sí"/>
    <n v="112.94"/>
    <n v="112.94"/>
    <s v=""/>
    <s v=""/>
    <s v=""/>
    <s v=""/>
    <s v="/"/>
  </r>
  <r>
    <s v="UNIVERSIDAD"/>
    <s v="Universidad de Castilla-La Mancha"/>
    <s v="009700/2022"/>
    <x v="2007"/>
    <x v="3"/>
    <s v="Basado en un Acuerdo Marco"/>
    <s v="Sí"/>
    <n v="1016.4"/>
    <n v="1016.4"/>
    <s v=""/>
    <s v=""/>
    <s v=""/>
    <s v=""/>
    <s v="/"/>
  </r>
  <r>
    <s v="UNIVERSIDAD"/>
    <s v="Universidad de Castilla-La Mancha"/>
    <s v="009732/2022"/>
    <x v="2008"/>
    <x v="3"/>
    <s v="Basado en un Acuerdo Marco"/>
    <s v="Sí"/>
    <n v="197.31"/>
    <n v="197.31"/>
    <s v=""/>
    <s v=""/>
    <s v=""/>
    <s v=""/>
    <s v="/"/>
  </r>
  <r>
    <s v="UNIVERSIDAD"/>
    <s v="Universidad de Castilla-La Mancha"/>
    <s v="009758/2022"/>
    <x v="1968"/>
    <x v="3"/>
    <s v="Basado en un Acuerdo Marco"/>
    <s v="Sí"/>
    <n v="223.61"/>
    <n v="223.61"/>
    <s v=""/>
    <s v=""/>
    <s v=""/>
    <s v=""/>
    <s v="/"/>
  </r>
  <r>
    <s v="UNIVERSIDAD"/>
    <s v="Universidad de Castilla-La Mancha"/>
    <s v="009785/2022"/>
    <x v="2009"/>
    <x v="3"/>
    <s v="Basado en un Acuerdo Marco"/>
    <s v="Sí"/>
    <n v="101.79"/>
    <n v="101.79"/>
    <s v=""/>
    <s v=""/>
    <s v=""/>
    <s v=""/>
    <s v="/"/>
  </r>
  <r>
    <s v="UNIVERSIDAD"/>
    <s v="Universidad de Castilla-La Mancha"/>
    <s v="009809/2022"/>
    <x v="2010"/>
    <x v="0"/>
    <s v="Basado en un Acuerdo Marco"/>
    <s v="Sí"/>
    <n v="36.299999999999997"/>
    <n v="36.299999999999997"/>
    <s v=""/>
    <s v=""/>
    <s v=""/>
    <s v=""/>
    <s v="/"/>
  </r>
  <r>
    <s v="UNIVERSIDAD"/>
    <s v="Universidad de Castilla-La Mancha"/>
    <s v="009810/2022"/>
    <x v="2011"/>
    <x v="3"/>
    <s v="Basado en un Acuerdo Marco"/>
    <s v="Sí"/>
    <n v="72.599999999999994"/>
    <n v="72.599999999999994"/>
    <s v=""/>
    <s v=""/>
    <s v=""/>
    <s v=""/>
    <s v="/"/>
  </r>
  <r>
    <s v="UNIVERSIDAD"/>
    <s v="Universidad de Castilla-La Mancha"/>
    <s v="009889/2022"/>
    <x v="2012"/>
    <x v="0"/>
    <s v="Basado en un Acuerdo Marco"/>
    <s v="Sí"/>
    <n v="36.299999999999997"/>
    <n v="36.299999999999997"/>
    <s v=""/>
    <s v=""/>
    <s v=""/>
    <s v=""/>
    <s v="/"/>
  </r>
  <r>
    <s v="UNIVERSIDAD"/>
    <s v="Universidad de Castilla-La Mancha"/>
    <s v="009890/2022"/>
    <x v="2013"/>
    <x v="0"/>
    <s v="Basado en un Acuerdo Marco"/>
    <s v="Sí"/>
    <n v="36.299999999999997"/>
    <n v="36.299999999999997"/>
    <s v=""/>
    <s v=""/>
    <s v=""/>
    <s v=""/>
    <s v="/"/>
  </r>
  <r>
    <s v="UNIVERSIDAD"/>
    <s v="Universidad de Castilla-La Mancha"/>
    <s v="009911/2022"/>
    <x v="2014"/>
    <x v="3"/>
    <s v="Basado en un Acuerdo Marco"/>
    <s v="Sí"/>
    <n v="609.75"/>
    <n v="609.75"/>
    <s v=""/>
    <s v=""/>
    <s v=""/>
    <s v=""/>
    <s v="/"/>
  </r>
  <r>
    <s v="UNIVERSIDAD"/>
    <s v="Universidad de Castilla-La Mancha"/>
    <s v="009956/2022"/>
    <x v="1968"/>
    <x v="3"/>
    <s v="Basado en un Acuerdo Marco"/>
    <s v="Sí"/>
    <n v="223.61"/>
    <n v="223.61"/>
    <s v=""/>
    <s v=""/>
    <s v=""/>
    <s v=""/>
    <s v="/"/>
  </r>
  <r>
    <s v="UNIVERSIDAD"/>
    <s v="Universidad de Castilla-La Mancha"/>
    <s v="009957/2022"/>
    <x v="2015"/>
    <x v="0"/>
    <s v="Basado en un Acuerdo Marco"/>
    <s v="Sí"/>
    <n v="145.19999999999999"/>
    <n v="145.19999999999999"/>
    <s v=""/>
    <s v=""/>
    <s v=""/>
    <s v=""/>
    <s v="/"/>
  </r>
  <r>
    <s v="UNIVERSIDAD"/>
    <s v="Universidad de Castilla-La Mancha"/>
    <s v="010003/2022"/>
    <x v="1866"/>
    <x v="3"/>
    <s v="Basado en un Acuerdo Marco"/>
    <s v="Sí"/>
    <n v="433.53"/>
    <n v="433.53"/>
    <s v=""/>
    <s v=""/>
    <s v=""/>
    <s v=""/>
    <s v="/"/>
  </r>
  <r>
    <s v="UNIVERSIDAD"/>
    <s v="Universidad de Castilla-La Mancha"/>
    <s v="010004/2022"/>
    <x v="2016"/>
    <x v="3"/>
    <s v="Basado en un Acuerdo Marco"/>
    <s v="Sí"/>
    <n v="299.5"/>
    <n v="299.5"/>
    <s v=""/>
    <s v=""/>
    <s v=""/>
    <s v=""/>
    <s v="/"/>
  </r>
  <r>
    <s v="UNIVERSIDAD"/>
    <s v="Universidad de Castilla-La Mancha"/>
    <s v="010005/2022"/>
    <x v="2017"/>
    <x v="3"/>
    <s v="Basado en un Acuerdo Marco"/>
    <s v="Sí"/>
    <n v="1388.26"/>
    <n v="1388.26"/>
    <s v=""/>
    <s v=""/>
    <s v=""/>
    <s v=""/>
    <s v="/"/>
  </r>
  <r>
    <s v="UNIVERSIDAD"/>
    <s v="Universidad de Castilla-La Mancha"/>
    <s v="010041/2022"/>
    <x v="1855"/>
    <x v="3"/>
    <s v="Basado en un Acuerdo Marco"/>
    <s v="Sí"/>
    <n v="225.88"/>
    <n v="225.88"/>
    <s v=""/>
    <s v=""/>
    <s v=""/>
    <s v=""/>
    <s v="/"/>
  </r>
  <r>
    <s v="UNIVERSIDAD"/>
    <s v="Universidad de Castilla-La Mancha"/>
    <s v="010103/2022"/>
    <x v="2018"/>
    <x v="0"/>
    <s v="Basado en un Acuerdo Marco"/>
    <s v="Sí"/>
    <n v="47.41"/>
    <n v="47.41"/>
    <s v=""/>
    <s v=""/>
    <s v=""/>
    <s v=""/>
    <s v="/"/>
  </r>
  <r>
    <s v="UNIVERSIDAD"/>
    <s v="Universidad de Castilla-La Mancha"/>
    <s v="010104/2022"/>
    <x v="2019"/>
    <x v="0"/>
    <s v="Basado en un Acuerdo Marco"/>
    <s v="Sí"/>
    <n v="217.95"/>
    <n v="217.95"/>
    <s v=""/>
    <s v=""/>
    <s v=""/>
    <s v=""/>
    <s v="/"/>
  </r>
  <r>
    <s v="UNIVERSIDAD"/>
    <s v="Universidad de Castilla-La Mancha"/>
    <s v="010105/2022"/>
    <x v="2020"/>
    <x v="3"/>
    <s v="Basado en un Acuerdo Marco"/>
    <s v="Sí"/>
    <n v="112.94"/>
    <n v="112.94"/>
    <s v=""/>
    <s v=""/>
    <s v=""/>
    <s v=""/>
    <s v="/"/>
  </r>
  <r>
    <s v="UNIVERSIDAD"/>
    <s v="Universidad de Castilla-La Mancha"/>
    <s v="010106/2022"/>
    <x v="2021"/>
    <x v="3"/>
    <s v="Basado en un Acuerdo Marco"/>
    <s v="Sí"/>
    <n v="197.31"/>
    <n v="197.31"/>
    <s v=""/>
    <s v=""/>
    <s v=""/>
    <s v=""/>
    <s v="/"/>
  </r>
  <r>
    <s v="UNIVERSIDAD"/>
    <s v="Universidad de Castilla-La Mancha"/>
    <s v="010145/2022"/>
    <x v="1968"/>
    <x v="3"/>
    <s v="Basado en un Acuerdo Marco"/>
    <s v="Sí"/>
    <n v="223.61"/>
    <n v="223.61"/>
    <s v=""/>
    <s v=""/>
    <s v=""/>
    <s v=""/>
    <s v="/"/>
  </r>
  <r>
    <s v="UNIVERSIDAD"/>
    <s v="Universidad de Castilla-La Mancha"/>
    <s v="010146/2022"/>
    <x v="1806"/>
    <x v="3"/>
    <s v="Basado en un Acuerdo Marco"/>
    <s v="Sí"/>
    <n v="60.5"/>
    <n v="60.5"/>
    <s v=""/>
    <s v=""/>
    <s v=""/>
    <s v=""/>
    <s v="/"/>
  </r>
  <r>
    <s v="UNIVERSIDAD"/>
    <s v="Universidad de Castilla-La Mancha"/>
    <s v="010147/2022"/>
    <x v="2022"/>
    <x v="0"/>
    <s v="Basado en un Acuerdo Marco"/>
    <s v="Sí"/>
    <n v="192.85"/>
    <n v="192.85"/>
    <s v=""/>
    <s v=""/>
    <s v=""/>
    <s v=""/>
    <s v="/"/>
  </r>
  <r>
    <s v="UNIVERSIDAD"/>
    <s v="Universidad de Castilla-La Mancha"/>
    <s v="010148/2022"/>
    <x v="2023"/>
    <x v="0"/>
    <s v="Basado en un Acuerdo Marco"/>
    <s v="Sí"/>
    <n v="253.63"/>
    <n v="253.63"/>
    <s v=""/>
    <s v=""/>
    <s v=""/>
    <s v=""/>
    <s v="/"/>
  </r>
  <r>
    <s v="UNIVERSIDAD"/>
    <s v="Universidad de Castilla-La Mancha"/>
    <s v="010149/2022"/>
    <x v="2024"/>
    <x v="0"/>
    <s v="Basado en un Acuerdo Marco"/>
    <s v="Sí"/>
    <n v="245.04"/>
    <n v="245.04"/>
    <s v=""/>
    <s v=""/>
    <s v=""/>
    <s v=""/>
    <s v="/"/>
  </r>
  <r>
    <s v="UNIVERSIDAD"/>
    <s v="Universidad de Castilla-La Mancha"/>
    <s v="010150/2022"/>
    <x v="2025"/>
    <x v="0"/>
    <s v="Basado en un Acuerdo Marco"/>
    <s v="Sí"/>
    <n v="208.87"/>
    <n v="208.87"/>
    <s v=""/>
    <s v=""/>
    <s v=""/>
    <s v=""/>
    <s v="/"/>
  </r>
  <r>
    <s v="UNIVERSIDAD"/>
    <s v="Universidad de Castilla-La Mancha"/>
    <s v="010151/2022"/>
    <x v="2026"/>
    <x v="0"/>
    <s v="Basado en un Acuerdo Marco"/>
    <s v="Sí"/>
    <n v="256.62"/>
    <n v="256.62"/>
    <s v=""/>
    <s v=""/>
    <s v=""/>
    <s v=""/>
    <s v="/"/>
  </r>
  <r>
    <s v="UNIVERSIDAD"/>
    <s v="Universidad de Castilla-La Mancha"/>
    <s v="010152/2022"/>
    <x v="2027"/>
    <x v="0"/>
    <s v="Basado en un Acuerdo Marco"/>
    <s v="Sí"/>
    <n v="247.72"/>
    <n v="247.72"/>
    <s v=""/>
    <s v=""/>
    <s v=""/>
    <s v=""/>
    <s v="/"/>
  </r>
  <r>
    <s v="UNIVERSIDAD"/>
    <s v="Universidad de Castilla-La Mancha"/>
    <s v="010153/2022"/>
    <x v="2028"/>
    <x v="0"/>
    <s v="Basado en un Acuerdo Marco"/>
    <s v="Sí"/>
    <n v="60.96"/>
    <n v="60.96"/>
    <s v=""/>
    <s v=""/>
    <s v=""/>
    <s v=""/>
    <s v="/"/>
  </r>
  <r>
    <s v="UNIVERSIDAD"/>
    <s v="Universidad de Castilla-La Mancha"/>
    <s v="010154/2022"/>
    <x v="2029"/>
    <x v="0"/>
    <s v="Basado en un Acuerdo Marco"/>
    <s v="Sí"/>
    <n v="233.31"/>
    <n v="233.31"/>
    <s v=""/>
    <s v=""/>
    <s v=""/>
    <s v=""/>
    <s v="/"/>
  </r>
  <r>
    <s v="UNIVERSIDAD"/>
    <s v="Universidad de Castilla-La Mancha"/>
    <s v="010155/2022"/>
    <x v="2030"/>
    <x v="0"/>
    <s v="Basado en un Acuerdo Marco"/>
    <s v="Sí"/>
    <n v="923.59"/>
    <n v="923.59"/>
    <s v=""/>
    <s v=""/>
    <s v=""/>
    <s v=""/>
    <s v="/"/>
  </r>
  <r>
    <s v="UNIVERSIDAD"/>
    <s v="Universidad de Castilla-La Mancha"/>
    <s v="010208/2022"/>
    <x v="1857"/>
    <x v="3"/>
    <s v="Basado en un Acuerdo Marco"/>
    <s v="Sí"/>
    <n v="42.35"/>
    <n v="42.35"/>
    <s v=""/>
    <s v=""/>
    <s v=""/>
    <s v=""/>
    <s v="/"/>
  </r>
  <r>
    <s v="UNIVERSIDAD"/>
    <s v="Universidad de Castilla-La Mancha"/>
    <s v="010209/2022"/>
    <x v="2031"/>
    <x v="0"/>
    <s v="Basado en un Acuerdo Marco"/>
    <s v="Sí"/>
    <n v="45.82"/>
    <n v="45.82"/>
    <s v=""/>
    <s v=""/>
    <s v=""/>
    <s v=""/>
    <s v="/"/>
  </r>
  <r>
    <s v="UNIVERSIDAD"/>
    <s v="Universidad de Castilla-La Mancha"/>
    <s v="010210/2022"/>
    <x v="2032"/>
    <x v="0"/>
    <s v="Basado en un Acuerdo Marco"/>
    <s v="Sí"/>
    <n v="75.11"/>
    <n v="75.11"/>
    <s v=""/>
    <s v=""/>
    <s v=""/>
    <s v=""/>
    <s v="/"/>
  </r>
  <r>
    <s v="UNIVERSIDAD"/>
    <s v="Universidad de Castilla-La Mancha"/>
    <s v="010211/2022"/>
    <x v="2033"/>
    <x v="0"/>
    <s v="Basado en un Acuerdo Marco"/>
    <s v="Sí"/>
    <n v="170.34"/>
    <n v="170.34"/>
    <s v=""/>
    <s v=""/>
    <s v=""/>
    <s v=""/>
    <s v="/"/>
  </r>
  <r>
    <s v="UNIVERSIDAD"/>
    <s v="Universidad de Castilla-La Mancha"/>
    <s v="010212/2022"/>
    <x v="2034"/>
    <x v="0"/>
    <s v="Basado en un Acuerdo Marco"/>
    <s v="Sí"/>
    <n v="94.22"/>
    <n v="94.22"/>
    <s v=""/>
    <s v=""/>
    <s v=""/>
    <s v=""/>
    <s v="/"/>
  </r>
  <r>
    <s v="UNIVERSIDAD"/>
    <s v="Universidad de Castilla-La Mancha"/>
    <s v="010213/2022"/>
    <x v="2035"/>
    <x v="0"/>
    <s v="Basado en un Acuerdo Marco"/>
    <s v="Sí"/>
    <n v="89.82"/>
    <n v="89.82"/>
    <s v=""/>
    <s v=""/>
    <s v=""/>
    <s v=""/>
    <s v="/"/>
  </r>
  <r>
    <s v="UNIVERSIDAD"/>
    <s v="Universidad de Castilla-La Mancha"/>
    <s v="010214/2022"/>
    <x v="2036"/>
    <x v="0"/>
    <s v="Basado en un Acuerdo Marco"/>
    <s v="Sí"/>
    <n v="87.32"/>
    <n v="87.32"/>
    <s v=""/>
    <s v=""/>
    <s v=""/>
    <s v=""/>
    <s v="/"/>
  </r>
  <r>
    <s v="UNIVERSIDAD"/>
    <s v="Universidad de Castilla-La Mancha"/>
    <s v="010215/2022"/>
    <x v="1958"/>
    <x v="3"/>
    <s v="Basado en un Acuerdo Marco"/>
    <s v="Sí"/>
    <n v="225.88"/>
    <n v="225.88"/>
    <s v=""/>
    <s v=""/>
    <s v=""/>
    <s v=""/>
    <s v="/"/>
  </r>
  <r>
    <s v="UNIVERSIDAD"/>
    <s v="Universidad de Castilla-La Mancha"/>
    <s v="010216/2022"/>
    <x v="2037"/>
    <x v="3"/>
    <s v="Basado en un Acuerdo Marco"/>
    <s v="Sí"/>
    <n v="280.89"/>
    <n v="280.89"/>
    <s v=""/>
    <s v=""/>
    <s v=""/>
    <s v=""/>
    <s v="/"/>
  </r>
  <r>
    <s v="UNIVERSIDAD"/>
    <s v="Universidad de Castilla-La Mancha"/>
    <s v="010303/2022"/>
    <x v="2038"/>
    <x v="0"/>
    <s v="Basado en un Acuerdo Marco"/>
    <s v="Sí"/>
    <n v="112.01"/>
    <n v="112.01"/>
    <s v=""/>
    <s v=""/>
    <s v=""/>
    <s v=""/>
    <s v="/"/>
  </r>
  <r>
    <s v="UNIVERSIDAD"/>
    <s v="Universidad de Castilla-La Mancha"/>
    <s v="010304/2022"/>
    <x v="1949"/>
    <x v="3"/>
    <s v="Basado en un Acuerdo Marco"/>
    <s v="Sí"/>
    <n v="432.58"/>
    <n v="432.58"/>
    <s v=""/>
    <s v=""/>
    <s v=""/>
    <s v=""/>
    <s v="/"/>
  </r>
  <r>
    <s v="UNIVERSIDAD"/>
    <s v="Universidad de Castilla-La Mancha"/>
    <s v="010305/2022"/>
    <x v="2039"/>
    <x v="0"/>
    <s v="Basado en un Acuerdo Marco"/>
    <s v="Sí"/>
    <n v="62.13"/>
    <n v="62.13"/>
    <s v=""/>
    <s v=""/>
    <s v=""/>
    <s v=""/>
    <s v="/"/>
  </r>
  <r>
    <s v="UNIVERSIDAD"/>
    <s v="Universidad de Castilla-La Mancha"/>
    <s v="010306/2022"/>
    <x v="2040"/>
    <x v="0"/>
    <s v="Basado en un Acuerdo Marco"/>
    <s v="Sí"/>
    <n v="75.13"/>
    <n v="75.13"/>
    <s v=""/>
    <s v=""/>
    <s v=""/>
    <s v=""/>
    <s v="/"/>
  </r>
  <r>
    <s v="UNIVERSIDAD"/>
    <s v="Universidad de Castilla-La Mancha"/>
    <s v="010307/2022"/>
    <x v="2041"/>
    <x v="0"/>
    <s v="Basado en un Acuerdo Marco"/>
    <s v="Sí"/>
    <n v="13.9"/>
    <n v="13.9"/>
    <s v=""/>
    <s v=""/>
    <s v=""/>
    <s v=""/>
    <s v="/"/>
  </r>
  <r>
    <s v="UNIVERSIDAD"/>
    <s v="Universidad de Castilla-La Mancha"/>
    <s v="010308/2022"/>
    <x v="2042"/>
    <x v="0"/>
    <s v="Basado en un Acuerdo Marco"/>
    <s v="Sí"/>
    <n v="198.52"/>
    <n v="198.52"/>
    <s v=""/>
    <s v=""/>
    <s v=""/>
    <s v=""/>
    <s v="/"/>
  </r>
  <r>
    <s v="UNIVERSIDAD"/>
    <s v="Universidad de Castilla-La Mancha"/>
    <s v="010309/2022"/>
    <x v="2043"/>
    <x v="0"/>
    <s v="Basado en un Acuerdo Marco"/>
    <s v="Sí"/>
    <n v="58.62"/>
    <n v="58.62"/>
    <s v=""/>
    <s v=""/>
    <s v=""/>
    <s v=""/>
    <s v="/"/>
  </r>
  <r>
    <s v="UNIVERSIDAD"/>
    <s v="Universidad de Castilla-La Mancha"/>
    <s v="010310/2022"/>
    <x v="2044"/>
    <x v="0"/>
    <s v="Basado en un Acuerdo Marco"/>
    <s v="Sí"/>
    <n v="760.64"/>
    <n v="760.64"/>
    <s v=""/>
    <s v=""/>
    <s v=""/>
    <s v=""/>
    <s v="/"/>
  </r>
  <r>
    <s v="UNIVERSIDAD"/>
    <s v="Universidad de Castilla-La Mancha"/>
    <s v="010311/2022"/>
    <x v="1858"/>
    <x v="3"/>
    <s v="Basado en un Acuerdo Marco"/>
    <s v="Sí"/>
    <n v="50.82"/>
    <n v="50.82"/>
    <s v=""/>
    <s v=""/>
    <s v=""/>
    <s v=""/>
    <s v="/"/>
  </r>
  <r>
    <s v="UNIVERSIDAD"/>
    <s v="Universidad de Castilla-La Mancha"/>
    <s v="010312/2022"/>
    <x v="2045"/>
    <x v="0"/>
    <s v="Basado en un Acuerdo Marco"/>
    <s v="Sí"/>
    <n v="13.9"/>
    <n v="13.9"/>
    <s v=""/>
    <s v=""/>
    <s v=""/>
    <s v=""/>
    <s v="/"/>
  </r>
  <r>
    <s v="UNIVERSIDAD"/>
    <s v="Universidad de Castilla-La Mancha"/>
    <s v="010313/2022"/>
    <x v="2046"/>
    <x v="0"/>
    <s v="Basado en un Acuerdo Marco"/>
    <s v="Sí"/>
    <n v="62.7"/>
    <n v="62.7"/>
    <s v=""/>
    <s v=""/>
    <s v=""/>
    <s v=""/>
    <s v="/"/>
  </r>
  <r>
    <s v="UNIVERSIDAD"/>
    <s v="Universidad de Castilla-La Mancha"/>
    <s v="010314/2022"/>
    <x v="2047"/>
    <x v="3"/>
    <s v="Basado en un Acuerdo Marco"/>
    <s v="Sí"/>
    <n v="72.599999999999994"/>
    <n v="72.599999999999994"/>
    <s v=""/>
    <s v=""/>
    <s v=""/>
    <s v=""/>
    <s v="/"/>
  </r>
  <r>
    <s v="UNIVERSIDAD"/>
    <s v="Universidad de Castilla-La Mancha"/>
    <s v="010315/2022"/>
    <x v="2048"/>
    <x v="0"/>
    <s v="Basado en un Acuerdo Marco"/>
    <s v="Sí"/>
    <n v="285.83999999999997"/>
    <n v="285.83999999999997"/>
    <s v=""/>
    <s v=""/>
    <s v=""/>
    <s v=""/>
    <s v="/"/>
  </r>
  <r>
    <s v="UNIVERSIDAD"/>
    <s v="Universidad de Castilla-La Mancha"/>
    <s v="010316/2022"/>
    <x v="2049"/>
    <x v="0"/>
    <s v="Basado en un Acuerdo Marco"/>
    <s v="Sí"/>
    <n v="13.92"/>
    <n v="13.92"/>
    <s v=""/>
    <s v=""/>
    <s v=""/>
    <s v=""/>
    <s v="/"/>
  </r>
  <r>
    <s v="UNIVERSIDAD"/>
    <s v="Universidad de Castilla-La Mancha"/>
    <s v="010317/2022"/>
    <x v="2050"/>
    <x v="0"/>
    <s v="Basado en un Acuerdo Marco"/>
    <s v="Sí"/>
    <n v="103.22"/>
    <n v="103.22"/>
    <s v=""/>
    <s v=""/>
    <s v=""/>
    <s v=""/>
    <s v="/"/>
  </r>
  <r>
    <s v="UNIVERSIDAD"/>
    <s v="Universidad de Castilla-La Mancha"/>
    <s v="010399/2022"/>
    <x v="1806"/>
    <x v="3"/>
    <s v="Basado en un Acuerdo Marco"/>
    <s v="Sí"/>
    <n v="60.5"/>
    <n v="60.5"/>
    <s v=""/>
    <s v=""/>
    <s v=""/>
    <s v=""/>
    <s v="/"/>
  </r>
  <r>
    <s v="UNIVERSIDAD"/>
    <s v="Universidad de Castilla-La Mancha"/>
    <s v="010400/2022"/>
    <x v="2051"/>
    <x v="3"/>
    <s v="Basado en un Acuerdo Marco"/>
    <s v="Sí"/>
    <n v="24.2"/>
    <n v="24.2"/>
    <s v=""/>
    <s v=""/>
    <s v=""/>
    <s v=""/>
    <s v="/"/>
  </r>
  <r>
    <s v="UNIVERSIDAD"/>
    <s v="Universidad de Castilla-La Mancha"/>
    <s v="010401/2022"/>
    <x v="2052"/>
    <x v="0"/>
    <s v="Basado en un Acuerdo Marco"/>
    <s v="Sí"/>
    <n v="122.14"/>
    <n v="122.14"/>
    <s v=""/>
    <s v=""/>
    <s v=""/>
    <s v=""/>
    <s v="/"/>
  </r>
  <r>
    <s v="UNIVERSIDAD"/>
    <s v="Universidad de Castilla-La Mancha"/>
    <s v="010402/2022"/>
    <x v="2053"/>
    <x v="0"/>
    <s v="Basado en un Acuerdo Marco"/>
    <s v="Sí"/>
    <n v="122.14"/>
    <n v="122.14"/>
    <s v=""/>
    <s v=""/>
    <s v=""/>
    <s v=""/>
    <s v="/"/>
  </r>
  <r>
    <s v="UNIVERSIDAD"/>
    <s v="Universidad de Castilla-La Mancha"/>
    <s v="010403/2022"/>
    <x v="2054"/>
    <x v="0"/>
    <s v="Basado en un Acuerdo Marco"/>
    <s v="Sí"/>
    <n v="144.19999999999999"/>
    <n v="144.19999999999999"/>
    <s v=""/>
    <s v=""/>
    <s v=""/>
    <s v=""/>
    <s v="/"/>
  </r>
  <r>
    <s v="UNIVERSIDAD"/>
    <s v="Universidad de Castilla-La Mancha"/>
    <s v="010404/2022"/>
    <x v="2055"/>
    <x v="3"/>
    <s v="Basado en un Acuerdo Marco"/>
    <s v="Sí"/>
    <n v="394.63"/>
    <n v="394.63"/>
    <s v=""/>
    <s v=""/>
    <s v=""/>
    <s v=""/>
    <s v="/"/>
  </r>
  <r>
    <s v="UNIVERSIDAD"/>
    <s v="Universidad de Castilla-La Mancha"/>
    <s v="010405/2022"/>
    <x v="2056"/>
    <x v="3"/>
    <s v="Basado en un Acuerdo Marco"/>
    <s v="Sí"/>
    <n v="374.37"/>
    <n v="374.37"/>
    <s v=""/>
    <s v=""/>
    <s v=""/>
    <s v=""/>
    <s v="/"/>
  </r>
  <r>
    <s v="UNIVERSIDAD"/>
    <s v="Universidad de Castilla-La Mancha"/>
    <s v="010406/2022"/>
    <x v="2057"/>
    <x v="3"/>
    <s v="Basado en un Acuerdo Marco"/>
    <s v="Sí"/>
    <n v="215.23"/>
    <n v="215.23"/>
    <s v=""/>
    <s v=""/>
    <s v=""/>
    <s v=""/>
    <s v="/"/>
  </r>
  <r>
    <s v="UNIVERSIDAD"/>
    <s v="Universidad de Castilla-La Mancha"/>
    <s v="010484/2022"/>
    <x v="2058"/>
    <x v="0"/>
    <s v="Basado en un Acuerdo Marco"/>
    <s v="Sí"/>
    <n v="92.98"/>
    <n v="92.98"/>
    <s v=""/>
    <s v=""/>
    <s v=""/>
    <s v=""/>
    <s v="/"/>
  </r>
  <r>
    <s v="UNIVERSIDAD"/>
    <s v="Universidad de Castilla-La Mancha"/>
    <s v="010485/2022"/>
    <x v="2059"/>
    <x v="0"/>
    <s v="Basado en un Acuerdo Marco"/>
    <s v="Sí"/>
    <n v="180.79"/>
    <n v="180.79"/>
    <s v=""/>
    <s v=""/>
    <s v=""/>
    <s v=""/>
    <s v="/"/>
  </r>
  <r>
    <s v="UNIVERSIDAD"/>
    <s v="Universidad de Castilla-La Mancha"/>
    <s v="010486/2022"/>
    <x v="2060"/>
    <x v="0"/>
    <s v="Basado en un Acuerdo Marco"/>
    <s v="Sí"/>
    <n v="63.73"/>
    <n v="63.73"/>
    <s v=""/>
    <s v=""/>
    <s v=""/>
    <s v=""/>
    <s v="/"/>
  </r>
  <r>
    <s v="UNIVERSIDAD"/>
    <s v="Universidad de Castilla-La Mancha"/>
    <s v="010550/2022"/>
    <x v="2061"/>
    <x v="0"/>
    <s v="Basado en un Acuerdo Marco"/>
    <s v="Sí"/>
    <n v="138.85"/>
    <n v="138.85"/>
    <s v=""/>
    <s v=""/>
    <s v=""/>
    <s v=""/>
    <s v="/"/>
  </r>
  <r>
    <s v="UNIVERSIDAD"/>
    <s v="Universidad de Castilla-La Mancha"/>
    <s v="010551/2022"/>
    <x v="1806"/>
    <x v="3"/>
    <s v="Basado en un Acuerdo Marco"/>
    <s v="Sí"/>
    <n v="127.05"/>
    <n v="127.05"/>
    <s v=""/>
    <s v=""/>
    <s v=""/>
    <s v=""/>
    <s v="/"/>
  </r>
  <r>
    <s v="UNIVERSIDAD"/>
    <s v="Universidad de Castilla-La Mancha"/>
    <s v="010552/2022"/>
    <x v="1850"/>
    <x v="3"/>
    <s v="Basado en un Acuerdo Marco"/>
    <s v="Sí"/>
    <n v="299.5"/>
    <n v="299.5"/>
    <s v=""/>
    <s v=""/>
    <s v=""/>
    <s v=""/>
    <s v="/"/>
  </r>
  <r>
    <s v="UNIVERSIDAD"/>
    <s v="Universidad de Castilla-La Mancha"/>
    <s v="010607/2022"/>
    <x v="1958"/>
    <x v="3"/>
    <s v="Basado en un Acuerdo Marco"/>
    <s v="Sí"/>
    <n v="225.88"/>
    <n v="225.88"/>
    <s v=""/>
    <s v=""/>
    <s v=""/>
    <s v=""/>
    <s v="/"/>
  </r>
  <r>
    <s v="UNIVERSIDAD"/>
    <s v="Universidad de Castilla-La Mancha"/>
    <s v="010707/2022"/>
    <x v="1858"/>
    <x v="3"/>
    <s v="Basado en un Acuerdo Marco"/>
    <s v="Sí"/>
    <n v="50.82"/>
    <n v="50.82"/>
    <s v=""/>
    <s v=""/>
    <s v=""/>
    <s v=""/>
    <s v="/"/>
  </r>
  <r>
    <s v="UNIVERSIDAD"/>
    <s v="Universidad de Castilla-La Mancha"/>
    <s v="010708/2022"/>
    <x v="2062"/>
    <x v="3"/>
    <s v="Basado en un Acuerdo Marco"/>
    <s v="Sí"/>
    <n v="66.55"/>
    <n v="66.55"/>
    <s v=""/>
    <s v=""/>
    <s v=""/>
    <s v=""/>
    <s v="/"/>
  </r>
  <r>
    <s v="UNIVERSIDAD"/>
    <s v="Universidad de Castilla-La Mancha"/>
    <s v="010709/2022"/>
    <x v="2063"/>
    <x v="0"/>
    <s v="Basado en un Acuerdo Marco"/>
    <s v="Sí"/>
    <n v="944.79"/>
    <n v="944.79"/>
    <s v=""/>
    <s v=""/>
    <s v=""/>
    <s v=""/>
    <s v="/"/>
  </r>
  <r>
    <s v="UNIVERSIDAD"/>
    <s v="Universidad de Castilla-La Mancha"/>
    <s v="010801/2022"/>
    <x v="2064"/>
    <x v="3"/>
    <s v="Basado en un Acuerdo Marco"/>
    <s v="Sí"/>
    <n v="275.88"/>
    <n v="275.88"/>
    <s v=""/>
    <s v=""/>
    <s v=""/>
    <s v=""/>
    <s v="/"/>
  </r>
  <r>
    <s v="UNIVERSIDAD"/>
    <s v="Universidad de Castilla-La Mancha"/>
    <s v="010821/2022"/>
    <x v="2065"/>
    <x v="0"/>
    <s v="Basado en un Acuerdo Marco"/>
    <s v="Sí"/>
    <n v="265.68"/>
    <n v="265.68"/>
    <s v=""/>
    <s v=""/>
    <s v=""/>
    <s v=""/>
    <s v="/"/>
  </r>
  <r>
    <s v="UNIVERSIDAD"/>
    <s v="Universidad de Castilla-La Mancha"/>
    <s v="010890/2022"/>
    <x v="2066"/>
    <x v="0"/>
    <s v="Basado en un Acuerdo Marco"/>
    <s v="Sí"/>
    <n v="56.01"/>
    <n v="56.01"/>
    <s v=""/>
    <s v=""/>
    <s v=""/>
    <s v=""/>
    <s v="/"/>
  </r>
  <r>
    <s v="UNIVERSIDAD"/>
    <s v="Universidad de Castilla-La Mancha"/>
    <s v="010891/2022"/>
    <x v="1935"/>
    <x v="3"/>
    <s v="Basado en un Acuerdo Marco"/>
    <s v="Sí"/>
    <n v="160.4"/>
    <n v="160.4"/>
    <s v=""/>
    <s v=""/>
    <s v=""/>
    <s v=""/>
    <s v="/"/>
  </r>
  <r>
    <s v="UNIVERSIDAD"/>
    <s v="Universidad de Castilla-La Mancha"/>
    <s v="010933/2022"/>
    <x v="2067"/>
    <x v="0"/>
    <s v="Basado en un Acuerdo Marco"/>
    <s v="Sí"/>
    <n v="94.84"/>
    <n v="94.84"/>
    <s v=""/>
    <s v=""/>
    <s v=""/>
    <s v=""/>
    <s v="/"/>
  </r>
  <r>
    <s v="UNIVERSIDAD"/>
    <s v="Universidad de Castilla-La Mancha"/>
    <s v="010935/2022"/>
    <x v="2068"/>
    <x v="0"/>
    <s v="Basado en un Acuerdo Marco"/>
    <s v="Sí"/>
    <n v="3275.31"/>
    <n v="3275.31"/>
    <s v=""/>
    <s v=""/>
    <s v=""/>
    <s v=""/>
    <s v="/"/>
  </r>
  <r>
    <s v="UNIVERSIDAD"/>
    <s v="Universidad de Castilla-La Mancha"/>
    <s v="010936/2022"/>
    <x v="2069"/>
    <x v="0"/>
    <s v="Basado en un Acuerdo Marco"/>
    <s v="Sí"/>
    <n v="65.41"/>
    <n v="65.41"/>
    <s v=""/>
    <s v=""/>
    <s v=""/>
    <s v=""/>
    <s v="/"/>
  </r>
  <r>
    <s v="UNIVERSIDAD"/>
    <s v="Universidad de Castilla-La Mancha"/>
    <s v="010937/2022"/>
    <x v="2070"/>
    <x v="0"/>
    <s v="Basado en un Acuerdo Marco"/>
    <s v="Sí"/>
    <n v="20.91"/>
    <n v="20.91"/>
    <s v=""/>
    <s v=""/>
    <s v=""/>
    <s v=""/>
    <s v="/"/>
  </r>
  <r>
    <s v="UNIVERSIDAD"/>
    <s v="Universidad de Castilla-La Mancha"/>
    <s v="010938/2022"/>
    <x v="2071"/>
    <x v="0"/>
    <s v="Basado en un Acuerdo Marco"/>
    <s v="Sí"/>
    <n v="194.18"/>
    <n v="194.18"/>
    <s v=""/>
    <s v=""/>
    <s v=""/>
    <s v=""/>
    <s v="/"/>
  </r>
  <r>
    <s v="UNIVERSIDAD"/>
    <s v="Universidad de Castilla-La Mancha"/>
    <s v="010939/2022"/>
    <x v="2072"/>
    <x v="0"/>
    <s v="Basado en un Acuerdo Marco"/>
    <s v="Sí"/>
    <n v="133.94999999999999"/>
    <n v="133.94999999999999"/>
    <s v=""/>
    <s v=""/>
    <s v=""/>
    <s v=""/>
    <s v="/"/>
  </r>
  <r>
    <s v="UNIVERSIDAD"/>
    <s v="Universidad de Castilla-La Mancha"/>
    <s v="010940/2022"/>
    <x v="2073"/>
    <x v="0"/>
    <s v="Basado en un Acuerdo Marco"/>
    <s v="Sí"/>
    <n v="152.72"/>
    <n v="152.72"/>
    <s v=""/>
    <s v=""/>
    <s v=""/>
    <s v=""/>
    <s v="/"/>
  </r>
  <r>
    <s v="UNIVERSIDAD"/>
    <s v="Universidad de Castilla-La Mancha"/>
    <s v="010941/2022"/>
    <x v="2074"/>
    <x v="0"/>
    <s v="Basado en un Acuerdo Marco"/>
    <s v="Sí"/>
    <n v="47.42"/>
    <n v="47.42"/>
    <s v=""/>
    <s v=""/>
    <s v=""/>
    <s v=""/>
    <s v="/"/>
  </r>
  <r>
    <s v="UNIVERSIDAD"/>
    <s v="Universidad de Castilla-La Mancha"/>
    <s v="010943/2022"/>
    <x v="2075"/>
    <x v="0"/>
    <s v="Basado en un Acuerdo Marco"/>
    <s v="Sí"/>
    <n v="410.46"/>
    <n v="410.46"/>
    <s v=""/>
    <s v=""/>
    <s v=""/>
    <s v=""/>
    <s v="/"/>
  </r>
  <r>
    <s v="UNIVERSIDAD"/>
    <s v="Universidad de Castilla-La Mancha"/>
    <s v="010944/2022"/>
    <x v="2076"/>
    <x v="0"/>
    <s v="Basado en un Acuerdo Marco"/>
    <s v="Sí"/>
    <n v="174.57"/>
    <n v="174.57"/>
    <s v=""/>
    <s v=""/>
    <s v=""/>
    <s v=""/>
    <s v="/"/>
  </r>
  <r>
    <s v="UNIVERSIDAD"/>
    <s v="Universidad de Castilla-La Mancha"/>
    <s v="010945/2022"/>
    <x v="2077"/>
    <x v="0"/>
    <s v="Basado en un Acuerdo Marco"/>
    <s v="Sí"/>
    <n v="39.06"/>
    <n v="39.06"/>
    <s v=""/>
    <s v=""/>
    <s v=""/>
    <s v=""/>
    <s v="/"/>
  </r>
  <r>
    <s v="UNIVERSIDAD"/>
    <s v="Universidad de Castilla-La Mancha"/>
    <s v="010946/2022"/>
    <x v="2078"/>
    <x v="0"/>
    <s v="Basado en un Acuerdo Marco"/>
    <s v="Sí"/>
    <n v="39.06"/>
    <n v="39.06"/>
    <s v=""/>
    <s v=""/>
    <s v=""/>
    <s v=""/>
    <s v="/"/>
  </r>
  <r>
    <s v="UNIVERSIDAD"/>
    <s v="Universidad de Castilla-La Mancha"/>
    <s v="010947/2022"/>
    <x v="2079"/>
    <x v="0"/>
    <s v="Basado en un Acuerdo Marco"/>
    <s v="Sí"/>
    <n v="39.07"/>
    <n v="39.07"/>
    <s v=""/>
    <s v=""/>
    <s v=""/>
    <s v=""/>
    <s v="/"/>
  </r>
  <r>
    <s v="UNIVERSIDAD"/>
    <s v="Universidad de Castilla-La Mancha"/>
    <s v="010948/2022"/>
    <x v="2080"/>
    <x v="0"/>
    <s v="Basado en un Acuerdo Marco"/>
    <s v="Sí"/>
    <n v="58.63"/>
    <n v="58.63"/>
    <s v=""/>
    <s v=""/>
    <s v=""/>
    <s v=""/>
    <s v="/"/>
  </r>
  <r>
    <s v="UNIVERSIDAD"/>
    <s v="Universidad de Castilla-La Mancha"/>
    <s v="010990/2022"/>
    <x v="2081"/>
    <x v="0"/>
    <s v="Basado en un Acuerdo Marco"/>
    <s v="Sí"/>
    <n v="75.11"/>
    <n v="75.11"/>
    <s v=""/>
    <s v=""/>
    <s v=""/>
    <s v=""/>
    <s v="/"/>
  </r>
  <r>
    <s v="UNIVERSIDAD"/>
    <s v="Universidad de Castilla-La Mancha"/>
    <s v="011027/2022"/>
    <x v="2082"/>
    <x v="3"/>
    <s v="Basado en un Acuerdo Marco"/>
    <s v="Sí"/>
    <n v="106.48"/>
    <n v="106.48"/>
    <s v=""/>
    <s v=""/>
    <s v=""/>
    <s v=""/>
    <s v="/"/>
  </r>
  <r>
    <s v="UNIVERSIDAD"/>
    <s v="Universidad de Castilla-La Mancha"/>
    <s v="011028/2022"/>
    <x v="2083"/>
    <x v="0"/>
    <s v="Basado en un Acuerdo Marco"/>
    <s v="Sí"/>
    <n v="370.49"/>
    <n v="370.49"/>
    <s v=""/>
    <s v=""/>
    <s v=""/>
    <s v=""/>
    <s v="/"/>
  </r>
  <r>
    <s v="UNIVERSIDAD"/>
    <s v="Universidad de Castilla-La Mancha"/>
    <s v="011071/2022"/>
    <x v="2084"/>
    <x v="3"/>
    <s v="Basado en un Acuerdo Marco"/>
    <s v="Sí"/>
    <n v="112.94"/>
    <n v="112.94"/>
    <s v=""/>
    <s v=""/>
    <s v=""/>
    <s v=""/>
    <s v="/"/>
  </r>
  <r>
    <s v="UNIVERSIDAD"/>
    <s v="Universidad de Castilla-La Mancha"/>
    <s v="011097/2022"/>
    <x v="2085"/>
    <x v="0"/>
    <s v="Basado en un Acuerdo Marco"/>
    <s v="Sí"/>
    <n v="75.12"/>
    <n v="75.12"/>
    <s v=""/>
    <s v=""/>
    <s v=""/>
    <s v=""/>
    <s v="/"/>
  </r>
  <r>
    <s v="UNIVERSIDAD"/>
    <s v="Universidad de Castilla-La Mancha"/>
    <s v="011098/2022"/>
    <x v="2086"/>
    <x v="0"/>
    <s v="Basado en un Acuerdo Marco"/>
    <s v="Sí"/>
    <n v="56.01"/>
    <n v="56.01"/>
    <s v=""/>
    <s v=""/>
    <s v=""/>
    <s v=""/>
    <s v="/"/>
  </r>
  <r>
    <s v="UNIVERSIDAD"/>
    <s v="Universidad de Castilla-La Mancha"/>
    <s v="011099/2022"/>
    <x v="2087"/>
    <x v="3"/>
    <s v="Basado en un Acuerdo Marco"/>
    <s v="Sí"/>
    <n v="280.89"/>
    <n v="280.89"/>
    <s v=""/>
    <s v=""/>
    <s v=""/>
    <s v=""/>
    <s v="/"/>
  </r>
  <r>
    <s v="UNIVERSIDAD"/>
    <s v="Universidad de Castilla-La Mancha"/>
    <s v="011168/2022"/>
    <x v="2088"/>
    <x v="0"/>
    <s v="Basado en un Acuerdo Marco"/>
    <s v="Sí"/>
    <n v="318.81"/>
    <n v="318.81"/>
    <s v=""/>
    <s v=""/>
    <s v=""/>
    <s v=""/>
    <s v="/"/>
  </r>
  <r>
    <s v="UNIVERSIDAD"/>
    <s v="Universidad de Castilla-La Mancha"/>
    <s v="011169/2022"/>
    <x v="2089"/>
    <x v="0"/>
    <s v="Basado en un Acuerdo Marco"/>
    <s v="Sí"/>
    <n v="69.92"/>
    <n v="69.92"/>
    <s v=""/>
    <s v=""/>
    <s v=""/>
    <s v=""/>
    <s v="/"/>
  </r>
  <r>
    <s v="UNIVERSIDAD"/>
    <s v="Universidad de Castilla-La Mancha"/>
    <s v="011170/2022"/>
    <x v="2090"/>
    <x v="0"/>
    <s v="Basado en un Acuerdo Marco"/>
    <s v="Sí"/>
    <n v="883.37"/>
    <n v="883.37"/>
    <s v=""/>
    <s v=""/>
    <s v=""/>
    <s v=""/>
    <s v="/"/>
  </r>
  <r>
    <s v="UNIVERSIDAD"/>
    <s v="Universidad de Castilla-La Mancha"/>
    <s v="012294/2022"/>
    <x v="2091"/>
    <x v="0"/>
    <s v="Basado en un Acuerdo Marco"/>
    <s v="Sí"/>
    <n v="1.6"/>
    <n v="1.6"/>
    <s v=""/>
    <s v=""/>
    <s v=""/>
    <s v=""/>
    <s v="/"/>
  </r>
  <r>
    <s v="UNIVERSIDAD"/>
    <s v="Universidad de Castilla-La Mancha"/>
    <s v="012323/2022"/>
    <x v="2092"/>
    <x v="3"/>
    <s v="Basado en un Acuerdo Marco"/>
    <s v="Sí"/>
    <n v="188.2"/>
    <n v="188.2"/>
    <s v=""/>
    <s v=""/>
    <s v=""/>
    <s v=""/>
    <s v="/"/>
  </r>
  <r>
    <s v="UNIVERSIDAD"/>
    <s v="Universidad de Castilla-La Mancha"/>
    <s v="012353/2022"/>
    <x v="2093"/>
    <x v="0"/>
    <s v="Basado en un Acuerdo Marco"/>
    <s v="Sí"/>
    <n v="302.5"/>
    <n v="302.5"/>
    <s v=""/>
    <s v=""/>
    <s v=""/>
    <s v=""/>
    <s v="/"/>
  </r>
  <r>
    <s v="UNIVERSIDAD"/>
    <s v="Universidad de Castilla-La Mancha"/>
    <s v="012409/2022"/>
    <x v="2094"/>
    <x v="3"/>
    <s v="Basado en un Acuerdo Marco"/>
    <s v="Sí"/>
    <n v="385.45"/>
    <n v="385.45"/>
    <s v=""/>
    <s v=""/>
    <s v=""/>
    <s v=""/>
    <s v="/"/>
  </r>
  <r>
    <s v="UNIVERSIDAD"/>
    <s v="Universidad de Castilla-La Mancha"/>
    <s v="012450/2022"/>
    <x v="2095"/>
    <x v="0"/>
    <s v="Basado en un Acuerdo Marco"/>
    <s v="Sí"/>
    <n v="60.5"/>
    <n v="60.5"/>
    <s v=""/>
    <s v=""/>
    <s v=""/>
    <s v=""/>
    <s v="/"/>
  </r>
  <r>
    <s v="UNIVERSIDAD"/>
    <s v="Universidad de Castilla-La Mancha"/>
    <s v="012464/2022"/>
    <x v="1866"/>
    <x v="3"/>
    <s v="Basado en un Acuerdo Marco"/>
    <s v="Sí"/>
    <n v="433.53"/>
    <n v="433.53"/>
    <s v=""/>
    <s v=""/>
    <s v=""/>
    <s v=""/>
    <s v="/"/>
  </r>
  <r>
    <s v="UNIVERSIDAD"/>
    <s v="Universidad de Castilla-La Mancha"/>
    <s v="012559/2022"/>
    <x v="2096"/>
    <x v="0"/>
    <s v="Basado en un Acuerdo Marco"/>
    <s v="Sí"/>
    <n v="60.5"/>
    <n v="60.5"/>
    <s v=""/>
    <s v=""/>
    <s v=""/>
    <s v=""/>
    <s v="/"/>
  </r>
  <r>
    <s v="UNIVERSIDAD"/>
    <s v="Universidad de Castilla-La Mancha"/>
    <s v="012560/2022"/>
    <x v="1895"/>
    <x v="3"/>
    <s v="Basado en un Acuerdo Marco"/>
    <s v="Sí"/>
    <n v="66.55"/>
    <n v="66.55"/>
    <s v=""/>
    <s v=""/>
    <s v=""/>
    <s v=""/>
    <s v="/"/>
  </r>
  <r>
    <s v="UNIVERSIDAD"/>
    <s v="Universidad de Castilla-La Mancha"/>
    <s v="012592/2022"/>
    <x v="2097"/>
    <x v="0"/>
    <s v="Basado en un Acuerdo Marco"/>
    <s v="Sí"/>
    <n v="380.01"/>
    <n v="380.01"/>
    <s v=""/>
    <s v=""/>
    <s v=""/>
    <s v=""/>
    <s v="/"/>
  </r>
  <r>
    <s v="UNIVERSIDAD"/>
    <s v="Universidad de Castilla-La Mancha"/>
    <s v="012611/2022"/>
    <x v="2098"/>
    <x v="0"/>
    <s v="Basado en un Acuerdo Marco"/>
    <s v="Sí"/>
    <n v="60.5"/>
    <n v="60.5"/>
    <s v=""/>
    <s v=""/>
    <s v=""/>
    <s v=""/>
    <s v="/"/>
  </r>
  <r>
    <s v="UNIVERSIDAD"/>
    <s v="Universidad de Castilla-La Mancha"/>
    <s v="012612/2022"/>
    <x v="2099"/>
    <x v="3"/>
    <s v="Basado en un Acuerdo Marco"/>
    <s v="Sí"/>
    <n v="112.94"/>
    <n v="112.94"/>
    <s v=""/>
    <s v=""/>
    <s v=""/>
    <s v=""/>
    <s v="/"/>
  </r>
  <r>
    <s v="UNIVERSIDAD"/>
    <s v="Universidad de Castilla-La Mancha"/>
    <s v="012623/2022"/>
    <x v="2100"/>
    <x v="0"/>
    <s v="Basado en un Acuerdo Marco"/>
    <s v="Sí"/>
    <n v="103.42"/>
    <n v="103.42"/>
    <s v=""/>
    <s v=""/>
    <s v=""/>
    <s v=""/>
    <s v="/"/>
  </r>
  <r>
    <s v="UNIVERSIDAD"/>
    <s v="Universidad de Castilla-La Mancha"/>
    <s v="012624/2022"/>
    <x v="2101"/>
    <x v="0"/>
    <s v="Basado en un Acuerdo Marco"/>
    <s v="Sí"/>
    <n v="213.52"/>
    <n v="213.52"/>
    <s v=""/>
    <s v=""/>
    <s v=""/>
    <s v=""/>
    <s v="/"/>
  </r>
  <r>
    <s v="UNIVERSIDAD"/>
    <s v="Universidad de Castilla-La Mancha"/>
    <s v="012625/2022"/>
    <x v="2102"/>
    <x v="0"/>
    <s v="Basado en un Acuerdo Marco"/>
    <s v="Sí"/>
    <n v="141.11000000000001"/>
    <n v="141.11000000000001"/>
    <s v=""/>
    <s v=""/>
    <s v=""/>
    <s v=""/>
    <s v="/"/>
  </r>
  <r>
    <s v="UNIVERSIDAD"/>
    <s v="Universidad de Castilla-La Mancha"/>
    <s v="012646/2022"/>
    <x v="2103"/>
    <x v="0"/>
    <s v="Basado en un Acuerdo Marco"/>
    <s v="Sí"/>
    <n v="91.07"/>
    <n v="91.07"/>
    <s v=""/>
    <s v=""/>
    <s v=""/>
    <s v=""/>
    <s v="/"/>
  </r>
  <r>
    <s v="UNIVERSIDAD"/>
    <s v="Universidad de Castilla-La Mancha"/>
    <s v="012692/2022"/>
    <x v="2104"/>
    <x v="0"/>
    <s v="Basado en un Acuerdo Marco"/>
    <s v="Sí"/>
    <n v="312.19"/>
    <n v="312.19"/>
    <s v=""/>
    <s v=""/>
    <s v=""/>
    <s v=""/>
    <s v="/"/>
  </r>
  <r>
    <s v="UNIVERSIDAD"/>
    <s v="Universidad de Castilla-La Mancha"/>
    <s v="012693/2022"/>
    <x v="2105"/>
    <x v="0"/>
    <s v="Basado en un Acuerdo Marco"/>
    <s v="Sí"/>
    <n v="90.26"/>
    <n v="90.26"/>
    <s v=""/>
    <s v=""/>
    <s v=""/>
    <s v=""/>
    <s v="/"/>
  </r>
  <r>
    <s v="UNIVERSIDAD"/>
    <s v="Universidad de Castilla-La Mancha"/>
    <s v="012694/2022"/>
    <x v="2106"/>
    <x v="0"/>
    <s v="Basado en un Acuerdo Marco"/>
    <s v="Sí"/>
    <n v="5.31"/>
    <n v="5.31"/>
    <s v=""/>
    <s v=""/>
    <s v=""/>
    <s v=""/>
    <s v="/"/>
  </r>
  <r>
    <s v="UNIVERSIDAD"/>
    <s v="Universidad de Castilla-La Mancha"/>
    <s v="012695/2022"/>
    <x v="2107"/>
    <x v="0"/>
    <s v="Basado en un Acuerdo Marco"/>
    <s v="Sí"/>
    <n v="196.83"/>
    <n v="196.83"/>
    <s v=""/>
    <s v=""/>
    <s v=""/>
    <s v=""/>
    <s v="/"/>
  </r>
  <r>
    <s v="UNIVERSIDAD"/>
    <s v="Universidad de Castilla-La Mancha"/>
    <s v="012704/2022"/>
    <x v="1806"/>
    <x v="3"/>
    <s v="Basado en un Acuerdo Marco"/>
    <s v="Sí"/>
    <n v="1588.23"/>
    <n v="1588.23"/>
    <s v=""/>
    <s v=""/>
    <s v=""/>
    <s v=""/>
    <s v="/"/>
  </r>
  <r>
    <s v="UNIVERSIDAD"/>
    <s v="Universidad de Castilla-La Mancha"/>
    <s v="012713/2022"/>
    <x v="2108"/>
    <x v="3"/>
    <s v="Basado en un Acuerdo Marco"/>
    <s v="Sí"/>
    <n v="447.22"/>
    <n v="447.22"/>
    <s v=""/>
    <s v=""/>
    <s v=""/>
    <s v=""/>
    <s v="/"/>
  </r>
  <r>
    <s v="UNIVERSIDAD"/>
    <s v="Universidad de Castilla-La Mancha"/>
    <s v="012734/2022"/>
    <x v="2092"/>
    <x v="3"/>
    <s v="Basado en un Acuerdo Marco"/>
    <s v="Sí"/>
    <n v="199.65"/>
    <n v="199.65"/>
    <s v=""/>
    <s v=""/>
    <s v=""/>
    <s v=""/>
    <s v="/"/>
  </r>
  <r>
    <s v="UNIVERSIDAD"/>
    <s v="Universidad de Castilla-La Mancha"/>
    <s v="012736/2022"/>
    <x v="2109"/>
    <x v="0"/>
    <s v="Basado en un Acuerdo Marco"/>
    <s v="Sí"/>
    <n v="47.42"/>
    <n v="47.42"/>
    <s v=""/>
    <s v=""/>
    <s v=""/>
    <s v=""/>
    <s v="/"/>
  </r>
  <r>
    <s v="UNIVERSIDAD"/>
    <s v="Universidad de Castilla-La Mancha"/>
    <s v="012835/2022"/>
    <x v="2110"/>
    <x v="3"/>
    <s v="Basado en un Acuerdo Marco"/>
    <s v="Sí"/>
    <n v="1824.08"/>
    <n v="1824.08"/>
    <s v=""/>
    <s v=""/>
    <s v=""/>
    <s v=""/>
    <s v="/"/>
  </r>
  <r>
    <s v="UNIVERSIDAD"/>
    <s v="Universidad de Castilla-La Mancha"/>
    <s v="012836/2022"/>
    <x v="1968"/>
    <x v="3"/>
    <s v="Basado en un Acuerdo Marco"/>
    <s v="Sí"/>
    <n v="223.61"/>
    <n v="223.61"/>
    <s v=""/>
    <s v=""/>
    <s v=""/>
    <s v=""/>
    <s v="/"/>
  </r>
  <r>
    <s v="UNIVERSIDAD"/>
    <s v="Universidad de Castilla-La Mancha"/>
    <s v="012837/2022"/>
    <x v="2111"/>
    <x v="3"/>
    <s v="Basado en un Acuerdo Marco"/>
    <s v="Sí"/>
    <n v="111.8"/>
    <n v="111.8"/>
    <s v=""/>
    <s v=""/>
    <s v=""/>
    <s v=""/>
    <s v="/"/>
  </r>
  <r>
    <s v="UNIVERSIDAD"/>
    <s v="Universidad de Castilla-La Mancha"/>
    <s v="012838/2022"/>
    <x v="2112"/>
    <x v="3"/>
    <s v="Basado en un Acuerdo Marco"/>
    <s v="Sí"/>
    <n v="112.94"/>
    <n v="112.94"/>
    <s v=""/>
    <s v=""/>
    <s v=""/>
    <s v=""/>
    <s v="/"/>
  </r>
  <r>
    <s v="UNIVERSIDAD"/>
    <s v="Universidad de Castilla-La Mancha"/>
    <s v="012839/2022"/>
    <x v="1937"/>
    <x v="3"/>
    <s v="Basado en un Acuerdo Marco"/>
    <s v="Sí"/>
    <n v="138.06"/>
    <n v="138.06"/>
    <s v=""/>
    <s v=""/>
    <s v=""/>
    <s v=""/>
    <s v="/"/>
  </r>
  <r>
    <s v="UNIVERSIDAD"/>
    <s v="Universidad de Castilla-La Mancha"/>
    <s v="012845/2022"/>
    <x v="2113"/>
    <x v="3"/>
    <s v="Basado en un Acuerdo Marco"/>
    <s v="Sí"/>
    <n v="260.14999999999998"/>
    <n v="260.14999999999998"/>
    <s v=""/>
    <s v=""/>
    <s v=""/>
    <s v=""/>
    <s v="/"/>
  </r>
  <r>
    <s v="UNIVERSIDAD"/>
    <s v="Universidad de Castilla-La Mancha"/>
    <s v="012866/2022"/>
    <x v="1806"/>
    <x v="3"/>
    <s v="Basado en un Acuerdo Marco"/>
    <s v="Sí"/>
    <n v="60.5"/>
    <n v="60.5"/>
    <s v=""/>
    <s v=""/>
    <s v=""/>
    <s v=""/>
    <s v="/"/>
  </r>
  <r>
    <s v="UNIVERSIDAD"/>
    <s v="Universidad de Castilla-La Mancha"/>
    <s v="012867/2022"/>
    <x v="2114"/>
    <x v="3"/>
    <s v="Basado en un Acuerdo Marco"/>
    <s v="Sí"/>
    <n v="1687.76"/>
    <n v="1687.76"/>
    <s v=""/>
    <s v=""/>
    <s v=""/>
    <s v=""/>
    <s v="/"/>
  </r>
  <r>
    <s v="UNIVERSIDAD"/>
    <s v="Universidad de Castilla-La Mancha"/>
    <s v="012868/2022"/>
    <x v="2115"/>
    <x v="0"/>
    <s v="Basado en un Acuerdo Marco"/>
    <s v="Sí"/>
    <n v="152.4"/>
    <n v="152.4"/>
    <s v=""/>
    <s v=""/>
    <s v=""/>
    <s v=""/>
    <s v="/"/>
  </r>
  <r>
    <s v="UNIVERSIDAD"/>
    <s v="Universidad de Castilla-La Mancha"/>
    <s v="012869/2022"/>
    <x v="1881"/>
    <x v="3"/>
    <s v="Basado en un Acuerdo Marco"/>
    <s v="Sí"/>
    <n v="112.94"/>
    <n v="112.94"/>
    <s v=""/>
    <s v=""/>
    <s v=""/>
    <s v=""/>
    <s v="/"/>
  </r>
  <r>
    <s v="UNIVERSIDAD"/>
    <s v="Universidad de Castilla-La Mancha"/>
    <s v="012896/2022"/>
    <x v="2116"/>
    <x v="0"/>
    <s v="Basado en un Acuerdo Marco"/>
    <s v="Sí"/>
    <n v="22.21"/>
    <n v="22.21"/>
    <s v=""/>
    <s v=""/>
    <s v=""/>
    <s v=""/>
    <s v="/"/>
  </r>
  <r>
    <s v="UNIVERSIDAD"/>
    <s v="Universidad de Castilla-La Mancha"/>
    <s v="012897/2022"/>
    <x v="2117"/>
    <x v="0"/>
    <s v="Basado en un Acuerdo Marco"/>
    <s v="Sí"/>
    <n v="13.9"/>
    <n v="13.9"/>
    <s v=""/>
    <s v=""/>
    <s v=""/>
    <s v=""/>
    <s v="/"/>
  </r>
  <r>
    <s v="UNIVERSIDAD"/>
    <s v="Universidad de Castilla-La Mancha"/>
    <s v="012898/2022"/>
    <x v="2118"/>
    <x v="0"/>
    <s v="Basado en un Acuerdo Marco"/>
    <s v="Sí"/>
    <n v="75.13"/>
    <n v="75.13"/>
    <s v=""/>
    <s v=""/>
    <s v=""/>
    <s v=""/>
    <s v="/"/>
  </r>
  <r>
    <s v="UNIVERSIDAD"/>
    <s v="Universidad de Castilla-La Mancha"/>
    <s v="012899/2022"/>
    <x v="2119"/>
    <x v="0"/>
    <s v="Basado en un Acuerdo Marco"/>
    <s v="Sí"/>
    <n v="0.63"/>
    <n v="0.63"/>
    <s v=""/>
    <s v=""/>
    <s v=""/>
    <s v=""/>
    <s v="/"/>
  </r>
  <r>
    <s v="UNIVERSIDAD"/>
    <s v="Universidad de Castilla-La Mancha"/>
    <s v="012900/2022"/>
    <x v="2120"/>
    <x v="0"/>
    <s v="Basado en un Acuerdo Marco"/>
    <s v="Sí"/>
    <n v="131.80000000000001"/>
    <n v="131.80000000000001"/>
    <s v=""/>
    <s v=""/>
    <s v=""/>
    <s v=""/>
    <s v="/"/>
  </r>
  <r>
    <s v="UNIVERSIDAD"/>
    <s v="Universidad de Castilla-La Mancha"/>
    <s v="012901/2022"/>
    <x v="2121"/>
    <x v="0"/>
    <s v="Basado en un Acuerdo Marco"/>
    <s v="Sí"/>
    <n v="175.85"/>
    <n v="175.85"/>
    <s v=""/>
    <s v=""/>
    <s v=""/>
    <s v=""/>
    <s v="/"/>
  </r>
  <r>
    <s v="UNIVERSIDAD"/>
    <s v="Universidad de Castilla-La Mancha"/>
    <s v="012919/2022"/>
    <x v="2122"/>
    <x v="0"/>
    <s v="Basado en un Acuerdo Marco"/>
    <s v="Sí"/>
    <n v="158.13"/>
    <n v="158.13"/>
    <s v=""/>
    <s v=""/>
    <s v=""/>
    <s v=""/>
    <s v="/"/>
  </r>
  <r>
    <s v="UNIVERSIDAD"/>
    <s v="Universidad de Castilla-La Mancha"/>
    <s v="012920/2022"/>
    <x v="2123"/>
    <x v="0"/>
    <s v="Basado en un Acuerdo Marco"/>
    <s v="Sí"/>
    <n v="152.19999999999999"/>
    <n v="152.19999999999999"/>
    <s v=""/>
    <s v=""/>
    <s v=""/>
    <s v=""/>
    <s v="/"/>
  </r>
  <r>
    <s v="UNIVERSIDAD"/>
    <s v="Universidad de Castilla-La Mancha"/>
    <s v="012966/2022"/>
    <x v="2124"/>
    <x v="0"/>
    <s v="Basado en un Acuerdo Marco"/>
    <s v="Sí"/>
    <n v="62.7"/>
    <n v="62.7"/>
    <s v=""/>
    <s v=""/>
    <s v=""/>
    <s v=""/>
    <s v="/"/>
  </r>
  <r>
    <s v="UNIVERSIDAD"/>
    <s v="Universidad de Castilla-La Mancha"/>
    <s v="012967/2022"/>
    <x v="2125"/>
    <x v="0"/>
    <s v="Basado en un Acuerdo Marco"/>
    <s v="Sí"/>
    <n v="60.95"/>
    <n v="60.95"/>
    <s v=""/>
    <s v=""/>
    <s v=""/>
    <s v=""/>
    <s v="/"/>
  </r>
  <r>
    <s v="UNIVERSIDAD"/>
    <s v="Universidad de Castilla-La Mancha"/>
    <s v="012968/2022"/>
    <x v="2126"/>
    <x v="0"/>
    <s v="Basado en un Acuerdo Marco"/>
    <s v="Sí"/>
    <n v="188.5"/>
    <n v="188.5"/>
    <s v=""/>
    <s v=""/>
    <s v=""/>
    <s v=""/>
    <s v="/"/>
  </r>
  <r>
    <s v="UNIVERSIDAD"/>
    <s v="Universidad de Castilla-La Mancha"/>
    <s v="013020/2022"/>
    <x v="1806"/>
    <x v="3"/>
    <s v="Basado en un Acuerdo Marco"/>
    <s v="Sí"/>
    <n v="60.5"/>
    <n v="60.5"/>
    <s v=""/>
    <s v=""/>
    <s v=""/>
    <s v=""/>
    <s v="/"/>
  </r>
  <r>
    <s v="UNIVERSIDAD"/>
    <s v="Universidad de Castilla-La Mancha"/>
    <s v="013021/2022"/>
    <x v="2127"/>
    <x v="3"/>
    <s v="Basado en un Acuerdo Marco"/>
    <s v="Sí"/>
    <n v="41.29"/>
    <n v="41.29"/>
    <s v=""/>
    <s v=""/>
    <s v=""/>
    <s v=""/>
    <s v="/"/>
  </r>
  <r>
    <s v="UNIVERSIDAD"/>
    <s v="Universidad de Castilla-La Mancha"/>
    <s v="013022/2022"/>
    <x v="2128"/>
    <x v="0"/>
    <s v="Basado en un Acuerdo Marco"/>
    <s v="Sí"/>
    <n v="102.07"/>
    <n v="102.07"/>
    <s v=""/>
    <s v=""/>
    <s v=""/>
    <s v=""/>
    <s v="/"/>
  </r>
  <r>
    <s v="UNIVERSIDAD"/>
    <s v="Universidad de Castilla-La Mancha"/>
    <s v="013063/2022"/>
    <x v="2129"/>
    <x v="3"/>
    <s v="Basado en un Acuerdo Marco"/>
    <s v="Sí"/>
    <n v="299.5"/>
    <n v="299.5"/>
    <s v=""/>
    <s v=""/>
    <s v=""/>
    <s v=""/>
    <s v="/"/>
  </r>
  <r>
    <s v="UNIVERSIDAD"/>
    <s v="Universidad de Castilla-La Mancha"/>
    <s v="013064/2022"/>
    <x v="2130"/>
    <x v="0"/>
    <s v="Basado en un Acuerdo Marco"/>
    <s v="Sí"/>
    <n v="7.77"/>
    <n v="7.77"/>
    <s v=""/>
    <s v=""/>
    <s v=""/>
    <s v=""/>
    <s v="/"/>
  </r>
  <r>
    <s v="UNIVERSIDAD"/>
    <s v="Universidad de Castilla-La Mancha"/>
    <s v="013065/2022"/>
    <x v="2131"/>
    <x v="0"/>
    <s v="Basado en un Acuerdo Marco"/>
    <s v="Sí"/>
    <n v="857.45"/>
    <n v="857.45"/>
    <s v=""/>
    <s v=""/>
    <s v=""/>
    <s v=""/>
    <s v="/"/>
  </r>
  <r>
    <s v="UNIVERSIDAD"/>
    <s v="Universidad de Castilla-La Mancha"/>
    <s v="013066/2022"/>
    <x v="2132"/>
    <x v="0"/>
    <s v="Basado en un Acuerdo Marco"/>
    <s v="Sí"/>
    <n v="45.8"/>
    <n v="45.8"/>
    <s v=""/>
    <s v=""/>
    <s v=""/>
    <s v=""/>
    <s v="/"/>
  </r>
  <r>
    <s v="UNIVERSIDAD"/>
    <s v="Universidad de Castilla-La Mancha"/>
    <s v="013067/2022"/>
    <x v="2133"/>
    <x v="0"/>
    <s v="Basado en un Acuerdo Marco"/>
    <s v="Sí"/>
    <n v="64.319999999999993"/>
    <n v="64.319999999999993"/>
    <s v=""/>
    <s v=""/>
    <s v=""/>
    <s v=""/>
    <s v="/"/>
  </r>
  <r>
    <s v="UNIVERSIDAD"/>
    <s v="Universidad de Castilla-La Mancha"/>
    <s v="013068/2022"/>
    <x v="2134"/>
    <x v="0"/>
    <s v="Basado en un Acuerdo Marco"/>
    <s v="Sí"/>
    <n v="127.3"/>
    <n v="127.3"/>
    <s v=""/>
    <s v=""/>
    <s v=""/>
    <s v=""/>
    <s v="/"/>
  </r>
  <r>
    <s v="UNIVERSIDAD"/>
    <s v="Universidad de Castilla-La Mancha"/>
    <s v="013112/2022"/>
    <x v="2135"/>
    <x v="0"/>
    <s v="Basado en un Acuerdo Marco"/>
    <s v="Sí"/>
    <n v="91.62"/>
    <n v="91.62"/>
    <s v=""/>
    <s v=""/>
    <s v=""/>
    <s v=""/>
    <s v="/"/>
  </r>
  <r>
    <s v="UNIVERSIDAD"/>
    <s v="Universidad de Castilla-La Mancha"/>
    <s v="013113/2022"/>
    <x v="2136"/>
    <x v="3"/>
    <s v="Basado en un Acuerdo Marco"/>
    <s v="Sí"/>
    <n v="160.4"/>
    <n v="160.4"/>
    <s v=""/>
    <s v=""/>
    <s v=""/>
    <s v=""/>
    <s v="/"/>
  </r>
  <r>
    <s v="UNIVERSIDAD"/>
    <s v="Universidad de Castilla-La Mancha"/>
    <s v="013178/2022"/>
    <x v="2047"/>
    <x v="3"/>
    <s v="Basado en un Acuerdo Marco"/>
    <s v="Sí"/>
    <n v="72.599999999999994"/>
    <n v="72.599999999999994"/>
    <s v=""/>
    <s v=""/>
    <s v=""/>
    <s v=""/>
    <s v="/"/>
  </r>
  <r>
    <s v="UNIVERSIDAD"/>
    <s v="Universidad de Castilla-La Mancha"/>
    <s v="013179/2022"/>
    <x v="2137"/>
    <x v="0"/>
    <s v="Basado en un Acuerdo Marco"/>
    <s v="Sí"/>
    <n v="184.33"/>
    <n v="184.33"/>
    <s v=""/>
    <s v=""/>
    <s v=""/>
    <s v=""/>
    <s v="/"/>
  </r>
  <r>
    <s v="UNIVERSIDAD"/>
    <s v="Universidad de Castilla-La Mancha"/>
    <s v="013180/2022"/>
    <x v="2138"/>
    <x v="0"/>
    <s v="Basado en un Acuerdo Marco"/>
    <s v="Sí"/>
    <n v="58.2"/>
    <n v="58.2"/>
    <s v=""/>
    <s v=""/>
    <s v=""/>
    <s v=""/>
    <s v="/"/>
  </r>
  <r>
    <s v="UNIVERSIDAD"/>
    <s v="Universidad de Castilla-La Mancha"/>
    <s v="013181/2022"/>
    <x v="2139"/>
    <x v="0"/>
    <s v="Basado en un Acuerdo Marco"/>
    <s v="Sí"/>
    <n v="3.1"/>
    <n v="3.1"/>
    <s v=""/>
    <s v=""/>
    <s v=""/>
    <s v=""/>
    <s v="/"/>
  </r>
  <r>
    <s v="UNIVERSIDAD"/>
    <s v="Universidad de Castilla-La Mancha"/>
    <s v="013182/2022"/>
    <x v="2140"/>
    <x v="3"/>
    <s v="Basado en un Acuerdo Marco"/>
    <s v="Sí"/>
    <n v="112.94"/>
    <n v="112.94"/>
    <s v=""/>
    <s v=""/>
    <s v=""/>
    <s v=""/>
    <s v="/"/>
  </r>
  <r>
    <s v="UNIVERSIDAD"/>
    <s v="Universidad de Castilla-La Mancha"/>
    <s v="013183/2022"/>
    <x v="1850"/>
    <x v="3"/>
    <s v="Basado en un Acuerdo Marco"/>
    <s v="Sí"/>
    <n v="299.5"/>
    <n v="299.5"/>
    <s v=""/>
    <s v=""/>
    <s v=""/>
    <s v=""/>
    <s v="/"/>
  </r>
  <r>
    <s v="UNIVERSIDAD"/>
    <s v="Universidad de Castilla-La Mancha"/>
    <s v="013184/2022"/>
    <x v="1964"/>
    <x v="3"/>
    <s v="Basado en un Acuerdo Marco"/>
    <s v="Sí"/>
    <n v="29.65"/>
    <n v="29.65"/>
    <s v=""/>
    <s v=""/>
    <s v=""/>
    <s v=""/>
    <s v="/"/>
  </r>
  <r>
    <s v="UNIVERSIDAD"/>
    <s v="Universidad de Castilla-La Mancha"/>
    <s v="013185/2022"/>
    <x v="1930"/>
    <x v="3"/>
    <s v="Basado en un Acuerdo Marco"/>
    <s v="Sí"/>
    <n v="599"/>
    <n v="599"/>
    <s v=""/>
    <s v=""/>
    <s v=""/>
    <s v=""/>
    <s v="/"/>
  </r>
  <r>
    <s v="UNIVERSIDAD"/>
    <s v="Universidad de Castilla-La Mancha"/>
    <s v="013256/2022"/>
    <x v="2141"/>
    <x v="0"/>
    <s v="Basado en un Acuerdo Marco"/>
    <s v="Sí"/>
    <n v="65.900000000000006"/>
    <n v="65.900000000000006"/>
    <s v=""/>
    <s v=""/>
    <s v=""/>
    <s v=""/>
    <s v="/"/>
  </r>
  <r>
    <s v="UNIVERSIDAD"/>
    <s v="Universidad de Castilla-La Mancha"/>
    <s v="013257/2022"/>
    <x v="2142"/>
    <x v="0"/>
    <s v="Basado en un Acuerdo Marco"/>
    <s v="Sí"/>
    <n v="118.43"/>
    <n v="118.43"/>
    <s v=""/>
    <s v=""/>
    <s v=""/>
    <s v=""/>
    <s v="/"/>
  </r>
  <r>
    <s v="UNIVERSIDAD"/>
    <s v="Universidad de Castilla-La Mancha"/>
    <s v="013258/2022"/>
    <x v="2143"/>
    <x v="0"/>
    <s v="Basado en un Acuerdo Marco"/>
    <s v="Sí"/>
    <n v="205.56"/>
    <n v="205.56"/>
    <s v=""/>
    <s v=""/>
    <s v=""/>
    <s v=""/>
    <s v="/"/>
  </r>
  <r>
    <s v="UNIVERSIDAD"/>
    <s v="Universidad de Castilla-La Mancha"/>
    <s v="013259/2022"/>
    <x v="2144"/>
    <x v="0"/>
    <s v="Basado en un Acuerdo Marco"/>
    <s v="Sí"/>
    <n v="111.55"/>
    <n v="111.55"/>
    <s v=""/>
    <s v=""/>
    <s v=""/>
    <s v=""/>
    <s v="/"/>
  </r>
  <r>
    <s v="UNIVERSIDAD"/>
    <s v="Universidad de Castilla-La Mancha"/>
    <s v="013346/2022"/>
    <x v="2004"/>
    <x v="3"/>
    <s v="Basado en un Acuerdo Marco"/>
    <s v="Sí"/>
    <n v="374.37"/>
    <n v="374.37"/>
    <s v=""/>
    <s v=""/>
    <s v=""/>
    <s v=""/>
    <s v="/"/>
  </r>
  <r>
    <s v="UNIVERSIDAD"/>
    <s v="Universidad de Castilla-La Mancha"/>
    <s v="013347/2022"/>
    <x v="2145"/>
    <x v="0"/>
    <s v="Basado en un Acuerdo Marco"/>
    <s v="Sí"/>
    <n v="158.94999999999999"/>
    <n v="158.94999999999999"/>
    <s v=""/>
    <s v=""/>
    <s v=""/>
    <s v=""/>
    <s v="/"/>
  </r>
  <r>
    <s v="UNIVERSIDAD"/>
    <s v="Universidad de Castilla-La Mancha"/>
    <s v="013348/2022"/>
    <x v="1881"/>
    <x v="3"/>
    <s v="Basado en un Acuerdo Marco"/>
    <s v="Sí"/>
    <n v="112.94"/>
    <n v="112.94"/>
    <s v=""/>
    <s v=""/>
    <s v=""/>
    <s v=""/>
    <s v="/"/>
  </r>
  <r>
    <s v="UNIVERSIDAD"/>
    <s v="Universidad de Castilla-La Mancha"/>
    <s v="013349/2022"/>
    <x v="2146"/>
    <x v="3"/>
    <s v="Basado en un Acuerdo Marco"/>
    <s v="Sí"/>
    <n v="223.61"/>
    <n v="223.61"/>
    <s v=""/>
    <s v=""/>
    <s v=""/>
    <s v=""/>
    <s v="/"/>
  </r>
  <r>
    <s v="UNIVERSIDAD"/>
    <s v="Universidad de Castilla-La Mancha"/>
    <s v="013350/2022"/>
    <x v="2147"/>
    <x v="3"/>
    <s v="Basado en un Acuerdo Marco"/>
    <s v="Sí"/>
    <n v="16.940000000000001"/>
    <n v="16.940000000000001"/>
    <s v=""/>
    <s v=""/>
    <s v=""/>
    <s v=""/>
    <s v="/"/>
  </r>
  <r>
    <s v="UNIVERSIDAD"/>
    <s v="Universidad de Castilla-La Mancha"/>
    <s v="013428/2022"/>
    <x v="1858"/>
    <x v="3"/>
    <s v="Basado en un Acuerdo Marco"/>
    <s v="Sí"/>
    <n v="50.82"/>
    <n v="50.82"/>
    <s v=""/>
    <s v=""/>
    <s v=""/>
    <s v=""/>
    <s v="/"/>
  </r>
  <r>
    <s v="UNIVERSIDAD"/>
    <s v="Universidad de Castilla-La Mancha"/>
    <s v="013429/2022"/>
    <x v="1806"/>
    <x v="3"/>
    <s v="Basado en un Acuerdo Marco"/>
    <s v="Sí"/>
    <n v="127.05"/>
    <n v="127.05"/>
    <s v=""/>
    <s v=""/>
    <s v=""/>
    <s v=""/>
    <s v="/"/>
  </r>
  <r>
    <s v="UNIVERSIDAD"/>
    <s v="Universidad de Castilla-La Mancha"/>
    <s v="013430/2022"/>
    <x v="2148"/>
    <x v="0"/>
    <s v="Basado en un Acuerdo Marco"/>
    <s v="Sí"/>
    <n v="163.82"/>
    <n v="163.82"/>
    <s v=""/>
    <s v=""/>
    <s v=""/>
    <s v=""/>
    <s v="/"/>
  </r>
  <r>
    <s v="UNIVERSIDAD"/>
    <s v="Universidad de Castilla-La Mancha"/>
    <s v="013431/2022"/>
    <x v="2149"/>
    <x v="0"/>
    <s v="Basado en un Acuerdo Marco"/>
    <s v="Sí"/>
    <n v="247.12"/>
    <n v="247.12"/>
    <s v=""/>
    <s v=""/>
    <s v=""/>
    <s v=""/>
    <s v="/"/>
  </r>
  <r>
    <s v="UNIVERSIDAD"/>
    <s v="Universidad de Castilla-La Mancha"/>
    <s v="013432/2022"/>
    <x v="2150"/>
    <x v="0"/>
    <s v="Basado en un Acuerdo Marco"/>
    <s v="Sí"/>
    <n v="336.03"/>
    <n v="336.03"/>
    <s v=""/>
    <s v=""/>
    <s v=""/>
    <s v=""/>
    <s v="/"/>
  </r>
  <r>
    <s v="UNIVERSIDAD"/>
    <s v="Universidad de Castilla-La Mancha"/>
    <s v="013433/2022"/>
    <x v="2151"/>
    <x v="0"/>
    <s v="Basado en un Acuerdo Marco"/>
    <s v="Sí"/>
    <n v="72.599999999999994"/>
    <n v="72.599999999999994"/>
    <s v=""/>
    <s v=""/>
    <s v=""/>
    <s v=""/>
    <s v="/"/>
  </r>
  <r>
    <s v="UNIVERSIDAD"/>
    <s v="Universidad de Castilla-La Mancha"/>
    <s v="013434/2022"/>
    <x v="1930"/>
    <x v="3"/>
    <s v="Basado en un Acuerdo Marco"/>
    <s v="Sí"/>
    <n v="599"/>
    <n v="599"/>
    <s v=""/>
    <s v=""/>
    <s v=""/>
    <s v=""/>
    <s v="/"/>
  </r>
  <r>
    <s v="UNIVERSIDAD"/>
    <s v="Universidad de Castilla-La Mancha"/>
    <s v="013435/2022"/>
    <x v="2152"/>
    <x v="3"/>
    <s v="Basado en un Acuerdo Marco"/>
    <s v="Sí"/>
    <n v="789.26"/>
    <n v="789.26"/>
    <s v=""/>
    <s v=""/>
    <s v=""/>
    <s v=""/>
    <s v="/"/>
  </r>
  <r>
    <s v="UNIVERSIDAD"/>
    <s v="Universidad de Castilla-La Mancha"/>
    <s v="013436/2022"/>
    <x v="2153"/>
    <x v="3"/>
    <s v="Basado en un Acuerdo Marco"/>
    <s v="Sí"/>
    <n v="123.86"/>
    <n v="123.86"/>
    <s v=""/>
    <s v=""/>
    <s v=""/>
    <s v=""/>
    <s v="/"/>
  </r>
  <r>
    <s v="UNIVERSIDAD"/>
    <s v="Universidad de Castilla-La Mancha"/>
    <s v="013437/2022"/>
    <x v="1914"/>
    <x v="0"/>
    <s v="Basado en un Acuerdo Marco"/>
    <s v="Sí"/>
    <n v="72.599999999999994"/>
    <n v="72.599999999999994"/>
    <s v=""/>
    <s v=""/>
    <s v=""/>
    <s v=""/>
    <s v="/"/>
  </r>
  <r>
    <s v="UNIVERSIDAD"/>
    <s v="Universidad de Castilla-La Mancha"/>
    <s v="013497/2022"/>
    <x v="2154"/>
    <x v="0"/>
    <s v="Basado en un Acuerdo Marco"/>
    <s v="Sí"/>
    <n v="287.38"/>
    <n v="287.38"/>
    <s v=""/>
    <s v=""/>
    <s v=""/>
    <s v=""/>
    <s v="/"/>
  </r>
  <r>
    <s v="UNIVERSIDAD"/>
    <s v="Universidad de Castilla-La Mancha"/>
    <s v="013498/2022"/>
    <x v="2155"/>
    <x v="0"/>
    <s v="Basado en un Acuerdo Marco"/>
    <s v="Sí"/>
    <n v="22.21"/>
    <n v="22.21"/>
    <s v=""/>
    <s v=""/>
    <s v=""/>
    <s v=""/>
    <s v="/"/>
  </r>
  <r>
    <s v="UNIVERSIDAD"/>
    <s v="Universidad de Castilla-La Mancha"/>
    <s v="013499/2022"/>
    <x v="2156"/>
    <x v="0"/>
    <s v="Basado en un Acuerdo Marco"/>
    <s v="Sí"/>
    <n v="229.87"/>
    <n v="229.87"/>
    <s v=""/>
    <s v=""/>
    <s v=""/>
    <s v=""/>
    <s v="/"/>
  </r>
  <r>
    <s v="UNIVERSIDAD"/>
    <s v="Universidad de Castilla-La Mancha"/>
    <s v="013500/2022"/>
    <x v="2157"/>
    <x v="0"/>
    <s v="Basado en un Acuerdo Marco"/>
    <s v="Sí"/>
    <n v="120.03"/>
    <n v="120.03"/>
    <s v=""/>
    <s v=""/>
    <s v=""/>
    <s v=""/>
    <s v="/"/>
  </r>
  <r>
    <s v="UNIVERSIDAD"/>
    <s v="Universidad de Castilla-La Mancha"/>
    <s v="013501/2022"/>
    <x v="2158"/>
    <x v="0"/>
    <s v="Basado en un Acuerdo Marco"/>
    <s v="Sí"/>
    <n v="2695.11"/>
    <n v="2695.11"/>
    <s v=""/>
    <s v=""/>
    <s v=""/>
    <s v=""/>
    <s v="/"/>
  </r>
  <r>
    <s v="UNIVERSIDAD"/>
    <s v="Universidad de Castilla-La Mancha"/>
    <s v="013502/2022"/>
    <x v="2008"/>
    <x v="3"/>
    <s v="Basado en un Acuerdo Marco"/>
    <s v="Sí"/>
    <n v="197.31"/>
    <n v="197.31"/>
    <s v=""/>
    <s v=""/>
    <s v=""/>
    <s v=""/>
    <s v="/"/>
  </r>
  <r>
    <s v="UNIVERSIDAD"/>
    <s v="Universidad de Castilla-La Mancha"/>
    <s v="013503/2022"/>
    <x v="2159"/>
    <x v="0"/>
    <s v="Basado en un Acuerdo Marco"/>
    <s v="Sí"/>
    <n v="56"/>
    <n v="56"/>
    <s v=""/>
    <s v=""/>
    <s v=""/>
    <s v=""/>
    <s v="/"/>
  </r>
  <r>
    <s v="UNIVERSIDAD"/>
    <s v="Universidad de Castilla-La Mancha"/>
    <s v="013584/2022"/>
    <x v="2160"/>
    <x v="3"/>
    <s v="Basado en un Acuerdo Marco"/>
    <s v="Sí"/>
    <n v="224.37"/>
    <n v="224.37"/>
    <s v=""/>
    <s v=""/>
    <s v=""/>
    <s v=""/>
    <s v="/"/>
  </r>
  <r>
    <s v="UNIVERSIDAD"/>
    <s v="Universidad de Castilla-La Mancha"/>
    <s v="013585/2022"/>
    <x v="2111"/>
    <x v="3"/>
    <s v="Basado en un Acuerdo Marco"/>
    <s v="Sí"/>
    <n v="111.8"/>
    <n v="111.8"/>
    <s v=""/>
    <s v=""/>
    <s v=""/>
    <s v=""/>
    <s v="/"/>
  </r>
  <r>
    <s v="UNIVERSIDAD"/>
    <s v="Universidad de Castilla-La Mancha"/>
    <s v="013586/2022"/>
    <x v="2161"/>
    <x v="3"/>
    <s v="Basado en un Acuerdo Marco"/>
    <s v="Sí"/>
    <n v="432.6"/>
    <n v="432.6"/>
    <s v=""/>
    <s v=""/>
    <s v=""/>
    <s v=""/>
    <s v="/"/>
  </r>
  <r>
    <s v="UNIVERSIDAD"/>
    <s v="Universidad de Castilla-La Mancha"/>
    <s v="013657/2022"/>
    <x v="1855"/>
    <x v="3"/>
    <s v="Basado en un Acuerdo Marco"/>
    <s v="Sí"/>
    <n v="112.94"/>
    <n v="112.94"/>
    <s v=""/>
    <s v=""/>
    <s v=""/>
    <s v=""/>
    <s v="/"/>
  </r>
  <r>
    <s v="UNIVERSIDAD"/>
    <s v="Universidad de Castilla-La Mancha"/>
    <s v="013728/2022"/>
    <x v="2162"/>
    <x v="3"/>
    <s v="Basado en un Acuerdo Marco"/>
    <s v="Sí"/>
    <n v="211.79"/>
    <n v="211.79"/>
    <s v=""/>
    <s v=""/>
    <s v=""/>
    <s v=""/>
    <s v="/"/>
  </r>
  <r>
    <s v="UNIVERSIDAD"/>
    <s v="Universidad de Castilla-La Mancha"/>
    <s v="013796/2022"/>
    <x v="1871"/>
    <x v="3"/>
    <s v="Basado en un Acuerdo Marco"/>
    <s v="Sí"/>
    <n v="151.25"/>
    <n v="151.25"/>
    <s v=""/>
    <s v=""/>
    <s v=""/>
    <s v=""/>
    <s v="/"/>
  </r>
  <r>
    <s v="UNIVERSIDAD"/>
    <s v="Universidad de Castilla-La Mancha"/>
    <s v="013863/2022"/>
    <x v="2163"/>
    <x v="3"/>
    <s v="Basado en un Acuerdo Marco"/>
    <s v="Sí"/>
    <n v="302.38"/>
    <n v="302.38"/>
    <s v=""/>
    <s v=""/>
    <s v=""/>
    <s v=""/>
    <s v="/"/>
  </r>
  <r>
    <s v="UNIVERSIDAD"/>
    <s v="Universidad de Castilla-La Mancha"/>
    <s v="013864/2022"/>
    <x v="2164"/>
    <x v="0"/>
    <s v="Basado en un Acuerdo Marco"/>
    <s v="Sí"/>
    <n v="73.010000000000005"/>
    <n v="73.010000000000005"/>
    <s v=""/>
    <s v=""/>
    <s v=""/>
    <s v=""/>
    <s v="/"/>
  </r>
  <r>
    <s v="UNIVERSIDAD"/>
    <s v="Universidad de Castilla-La Mancha"/>
    <s v="013938/2022"/>
    <x v="2165"/>
    <x v="0"/>
    <s v="Basado en un Acuerdo Marco"/>
    <s v="Sí"/>
    <n v="69.92"/>
    <n v="69.92"/>
    <s v=""/>
    <s v=""/>
    <s v=""/>
    <s v=""/>
    <s v="/"/>
  </r>
  <r>
    <s v="UNIVERSIDAD"/>
    <s v="Universidad de Castilla-La Mancha"/>
    <s v="014010/2022"/>
    <x v="2166"/>
    <x v="3"/>
    <s v="Basado en un Acuerdo Marco"/>
    <s v="Sí"/>
    <n v="801.82"/>
    <n v="801.82"/>
    <s v=""/>
    <s v=""/>
    <s v=""/>
    <s v=""/>
    <s v="/"/>
  </r>
  <r>
    <s v="UNIVERSIDAD"/>
    <s v="Universidad de Castilla-La Mancha"/>
    <s v="014011/2022"/>
    <x v="2167"/>
    <x v="0"/>
    <s v="Basado en un Acuerdo Marco"/>
    <s v="Sí"/>
    <n v="12.16"/>
    <n v="12.16"/>
    <s v=""/>
    <s v=""/>
    <s v=""/>
    <s v=""/>
    <s v="/"/>
  </r>
  <r>
    <s v="UNIVERSIDAD"/>
    <s v="Universidad de Castilla-La Mancha"/>
    <s v="014012/2022"/>
    <x v="2168"/>
    <x v="0"/>
    <s v="Basado en un Acuerdo Marco"/>
    <s v="Sí"/>
    <n v="104.4"/>
    <n v="104.4"/>
    <s v=""/>
    <s v=""/>
    <s v=""/>
    <s v=""/>
    <s v="/"/>
  </r>
  <r>
    <s v="UNIVERSIDAD"/>
    <s v="Universidad de Castilla-La Mancha"/>
    <s v="014013/2022"/>
    <x v="2169"/>
    <x v="0"/>
    <s v="Basado en un Acuerdo Marco"/>
    <s v="Sí"/>
    <n v="75.11"/>
    <n v="75.11"/>
    <s v=""/>
    <s v=""/>
    <s v=""/>
    <s v=""/>
    <s v="/"/>
  </r>
  <r>
    <s v="UNIVERSIDAD"/>
    <s v="Universidad de Castilla-La Mancha"/>
    <s v="014014/2022"/>
    <x v="2170"/>
    <x v="0"/>
    <s v="Basado en un Acuerdo Marco"/>
    <s v="Sí"/>
    <n v="80.52"/>
    <n v="80.52"/>
    <s v=""/>
    <s v=""/>
    <s v=""/>
    <s v=""/>
    <s v="/"/>
  </r>
  <r>
    <s v="UNIVERSIDAD"/>
    <s v="Universidad de Castilla-La Mancha"/>
    <s v="014015/2022"/>
    <x v="2171"/>
    <x v="0"/>
    <s v="Basado en un Acuerdo Marco"/>
    <s v="Sí"/>
    <n v="110.31"/>
    <n v="110.31"/>
    <s v=""/>
    <s v=""/>
    <s v=""/>
    <s v=""/>
    <s v="/"/>
  </r>
  <r>
    <s v="UNIVERSIDAD"/>
    <s v="Universidad de Castilla-La Mancha"/>
    <s v="014078/2022"/>
    <x v="2172"/>
    <x v="3"/>
    <s v="Basado en un Acuerdo Marco"/>
    <s v="Sí"/>
    <n v="112.94"/>
    <n v="112.94"/>
    <s v=""/>
    <s v=""/>
    <s v=""/>
    <s v=""/>
    <s v="/"/>
  </r>
  <r>
    <s v="UNIVERSIDAD"/>
    <s v="Universidad de Castilla-La Mancha"/>
    <s v="014130/2022"/>
    <x v="2173"/>
    <x v="0"/>
    <s v="Basado en un Acuerdo Marco"/>
    <s v="Sí"/>
    <n v="60.5"/>
    <n v="60.5"/>
    <s v=""/>
    <s v=""/>
    <s v=""/>
    <s v=""/>
    <s v="/"/>
  </r>
  <r>
    <s v="UNIVERSIDAD"/>
    <s v="Universidad de Castilla-La Mancha"/>
    <s v="014131/2022"/>
    <x v="2174"/>
    <x v="0"/>
    <s v="Basado en un Acuerdo Marco"/>
    <s v="Sí"/>
    <n v="84.11"/>
    <n v="84.11"/>
    <s v=""/>
    <s v=""/>
    <s v=""/>
    <s v=""/>
    <s v="/"/>
  </r>
  <r>
    <s v="UNIVERSIDAD"/>
    <s v="Universidad de Castilla-La Mancha"/>
    <s v="014175/2022"/>
    <x v="2175"/>
    <x v="0"/>
    <s v="Basado en un Acuerdo Marco"/>
    <s v="Sí"/>
    <n v="790.25"/>
    <n v="790.25"/>
    <s v=""/>
    <s v=""/>
    <s v=""/>
    <s v=""/>
    <s v="/"/>
  </r>
  <r>
    <s v="UNIVERSIDAD"/>
    <s v="Universidad de Castilla-La Mancha"/>
    <s v="014226/2022"/>
    <x v="2176"/>
    <x v="0"/>
    <s v="Basado en un Acuerdo Marco"/>
    <s v="Sí"/>
    <n v="36.299999999999997"/>
    <n v="36.299999999999997"/>
    <s v=""/>
    <s v=""/>
    <s v=""/>
    <s v=""/>
    <s v="/"/>
  </r>
  <r>
    <s v="UNIVERSIDAD"/>
    <s v="Universidad de Castilla-La Mancha"/>
    <s v="014282/2022"/>
    <x v="1968"/>
    <x v="3"/>
    <s v="Basado en un Acuerdo Marco"/>
    <s v="Sí"/>
    <n v="223.61"/>
    <n v="223.61"/>
    <s v=""/>
    <s v=""/>
    <s v=""/>
    <s v=""/>
    <s v="/"/>
  </r>
  <r>
    <s v="UNIVERSIDAD"/>
    <s v="Universidad de Castilla-La Mancha"/>
    <s v="014283/2022"/>
    <x v="1858"/>
    <x v="3"/>
    <s v="Basado en un Acuerdo Marco"/>
    <s v="Sí"/>
    <n v="50.82"/>
    <n v="50.82"/>
    <s v=""/>
    <s v=""/>
    <s v=""/>
    <s v=""/>
    <s v="/"/>
  </r>
  <r>
    <s v="UNIVERSIDAD"/>
    <s v="Universidad de Castilla-La Mancha"/>
    <s v="014284/2022"/>
    <x v="2177"/>
    <x v="0"/>
    <s v="Basado en un Acuerdo Marco"/>
    <s v="Sí"/>
    <n v="47.42"/>
    <n v="47.42"/>
    <s v=""/>
    <s v=""/>
    <s v=""/>
    <s v=""/>
    <s v="/"/>
  </r>
  <r>
    <s v="UNIVERSIDAD"/>
    <s v="Universidad de Castilla-La Mancha"/>
    <s v="014314/2022"/>
    <x v="2178"/>
    <x v="0"/>
    <s v="Basado en un Acuerdo Marco"/>
    <s v="Sí"/>
    <n v="33.22"/>
    <n v="33.22"/>
    <s v=""/>
    <s v=""/>
    <s v=""/>
    <s v=""/>
    <s v="/"/>
  </r>
  <r>
    <s v="UNIVERSIDAD"/>
    <s v="Universidad de Castilla-La Mancha"/>
    <s v="014315/2022"/>
    <x v="2179"/>
    <x v="0"/>
    <s v="Basado en un Acuerdo Marco"/>
    <s v="Sí"/>
    <n v="113.41"/>
    <n v="113.41"/>
    <s v=""/>
    <s v=""/>
    <s v=""/>
    <s v=""/>
    <s v="/"/>
  </r>
  <r>
    <s v="UNIVERSIDAD"/>
    <s v="Universidad de Castilla-La Mancha"/>
    <s v="014401/2022"/>
    <x v="2180"/>
    <x v="0"/>
    <s v="Basado en un Acuerdo Marco"/>
    <s v="Sí"/>
    <n v="54.52"/>
    <n v="54.52"/>
    <s v=""/>
    <s v=""/>
    <s v=""/>
    <s v=""/>
    <s v="/"/>
  </r>
  <r>
    <s v="UNIVERSIDAD"/>
    <s v="Universidad de Castilla-La Mancha"/>
    <s v="014424/2022"/>
    <x v="2181"/>
    <x v="0"/>
    <s v="Basado en un Acuerdo Marco"/>
    <s v="Sí"/>
    <n v="183.63"/>
    <n v="183.63"/>
    <s v=""/>
    <s v=""/>
    <s v=""/>
    <s v=""/>
    <s v="/"/>
  </r>
  <r>
    <s v="UNIVERSIDAD"/>
    <s v="Universidad de Castilla-La Mancha"/>
    <s v="014425/2022"/>
    <x v="2182"/>
    <x v="0"/>
    <s v="Basado en un Acuerdo Marco"/>
    <s v="Sí"/>
    <n v="63.21"/>
    <n v="63.21"/>
    <s v=""/>
    <s v=""/>
    <s v=""/>
    <s v=""/>
    <s v="/"/>
  </r>
  <r>
    <s v="UNIVERSIDAD"/>
    <s v="Universidad de Castilla-La Mancha"/>
    <s v="014450/2022"/>
    <x v="2183"/>
    <x v="0"/>
    <s v="Basado en un Acuerdo Marco"/>
    <s v="Sí"/>
    <n v="53.43"/>
    <n v="53.43"/>
    <s v=""/>
    <s v=""/>
    <s v=""/>
    <s v=""/>
    <s v="/"/>
  </r>
  <r>
    <s v="UNIVERSIDAD"/>
    <s v="Universidad de Castilla-La Mancha"/>
    <s v="020208/2022"/>
    <x v="2184"/>
    <x v="0"/>
    <s v="Basado en un Acuerdo Marco"/>
    <s v="Sí"/>
    <n v="60.02"/>
    <n v="60.02"/>
    <s v=""/>
    <s v=""/>
    <s v=""/>
    <s v=""/>
    <s v="/"/>
  </r>
  <r>
    <s v="UNIVERSIDAD"/>
    <s v="Universidad de Castilla-La Mancha"/>
    <s v="020211/2022"/>
    <x v="1946"/>
    <x v="3"/>
    <s v="Basado en un Acuerdo Marco"/>
    <s v="Sí"/>
    <n v="138.06"/>
    <n v="138.06"/>
    <s v=""/>
    <s v=""/>
    <s v=""/>
    <s v=""/>
    <s v="/"/>
  </r>
  <r>
    <s v="UNIVERSIDAD"/>
    <s v="Universidad de Castilla-La Mancha"/>
    <s v="020213/2022"/>
    <x v="1949"/>
    <x v="3"/>
    <s v="Basado en un Acuerdo Marco"/>
    <s v="Sí"/>
    <n v="432.58"/>
    <n v="432.58"/>
    <s v=""/>
    <s v=""/>
    <s v=""/>
    <s v=""/>
    <s v="/"/>
  </r>
  <r>
    <s v="UNIVERSIDAD"/>
    <s v="Universidad de Castilla-La Mancha"/>
    <s v="020215/2022"/>
    <x v="2185"/>
    <x v="3"/>
    <s v="Basado en un Acuerdo Marco"/>
    <s v="Sí"/>
    <n v="513.94000000000005"/>
    <n v="513.94000000000005"/>
    <s v=""/>
    <s v=""/>
    <s v=""/>
    <s v=""/>
    <s v="/"/>
  </r>
  <r>
    <s v="UNIVERSIDAD"/>
    <s v="Universidad de Castilla-La Mancha"/>
    <s v="020226/2022"/>
    <x v="1806"/>
    <x v="3"/>
    <s v="Basado en un Acuerdo Marco"/>
    <s v="Sí"/>
    <n v="529.41"/>
    <n v="529.41"/>
    <s v=""/>
    <s v=""/>
    <s v=""/>
    <s v=""/>
    <s v="/"/>
  </r>
  <r>
    <s v="UNIVERSIDAD"/>
    <s v="Universidad de Castilla-La Mancha"/>
    <s v="020230/2022"/>
    <x v="2186"/>
    <x v="0"/>
    <s v="Basado en un Acuerdo Marco"/>
    <s v="Sí"/>
    <n v="124.03"/>
    <n v="124.03"/>
    <s v=""/>
    <s v=""/>
    <s v=""/>
    <s v=""/>
    <s v="/"/>
  </r>
  <r>
    <s v="UNIVERSIDAD"/>
    <s v="Universidad de Castilla-La Mancha"/>
    <s v="020241/2022"/>
    <x v="2187"/>
    <x v="0"/>
    <s v="Basado en un Acuerdo Marco"/>
    <s v="Sí"/>
    <n v="47.41"/>
    <n v="47.41"/>
    <s v=""/>
    <s v=""/>
    <s v=""/>
    <s v=""/>
    <s v="/"/>
  </r>
  <r>
    <s v="UNIVERSIDAD"/>
    <s v="Universidad de Castilla-La Mancha"/>
    <s v="020269/2022"/>
    <x v="2188"/>
    <x v="0"/>
    <s v="Basado en un Acuerdo Marco"/>
    <s v="Sí"/>
    <n v="165.47"/>
    <n v="165.47"/>
    <s v=""/>
    <s v=""/>
    <s v=""/>
    <s v=""/>
    <s v="/"/>
  </r>
  <r>
    <s v="UNIVERSIDAD"/>
    <s v="Universidad de Castilla-La Mancha"/>
    <s v="020274/2022"/>
    <x v="2189"/>
    <x v="0"/>
    <s v="Basado en un Acuerdo Marco"/>
    <s v="Sí"/>
    <n v="60.5"/>
    <n v="60.5"/>
    <s v=""/>
    <s v=""/>
    <s v=""/>
    <s v=""/>
    <s v="/"/>
  </r>
  <r>
    <s v="UNIVERSIDAD"/>
    <s v="Universidad de Castilla-La Mancha"/>
    <s v="020277/2022"/>
    <x v="2190"/>
    <x v="3"/>
    <s v="Basado en un Acuerdo Marco"/>
    <s v="Sí"/>
    <n v="1058.82"/>
    <n v="1058.82"/>
    <s v=""/>
    <s v=""/>
    <s v=""/>
    <s v=""/>
    <s v="/"/>
  </r>
  <r>
    <s v="UNIVERSIDAD"/>
    <s v="Universidad de Castilla-La Mancha"/>
    <s v="020294/2022"/>
    <x v="2191"/>
    <x v="0"/>
    <s v="Basado en un Acuerdo Marco"/>
    <s v="Sí"/>
    <n v="60.5"/>
    <n v="60.5"/>
    <s v=""/>
    <s v=""/>
    <s v=""/>
    <s v=""/>
    <s v="/"/>
  </r>
  <r>
    <s v="UNIVERSIDAD"/>
    <s v="Universidad de Castilla-La Mancha"/>
    <s v="020342/2022"/>
    <x v="2192"/>
    <x v="3"/>
    <s v="Basado en un Acuerdo Marco"/>
    <s v="Sí"/>
    <n v="1355.2"/>
    <n v="1355.2"/>
    <s v=""/>
    <s v=""/>
    <s v=""/>
    <s v=""/>
    <s v="/"/>
  </r>
  <r>
    <s v="UNIVERSIDAD"/>
    <s v="Universidad de Castilla-La Mancha"/>
    <s v="020344/2022"/>
    <x v="2193"/>
    <x v="0"/>
    <s v="Basado en un Acuerdo Marco"/>
    <s v="Sí"/>
    <n v="228.53"/>
    <n v="228.53"/>
    <s v=""/>
    <s v=""/>
    <s v=""/>
    <s v=""/>
    <s v="/"/>
  </r>
  <r>
    <s v="UNIVERSIDAD"/>
    <s v="Universidad de Castilla-La Mancha"/>
    <s v="020345/2022"/>
    <x v="2194"/>
    <x v="3"/>
    <s v="Basado en un Acuerdo Marco"/>
    <s v="Sí"/>
    <n v="849.78"/>
    <n v="849.78"/>
    <s v=""/>
    <s v=""/>
    <s v=""/>
    <s v=""/>
    <s v="/"/>
  </r>
  <r>
    <s v="UNIVERSIDAD"/>
    <s v="Universidad de Castilla-La Mancha"/>
    <s v="020352/2022"/>
    <x v="2195"/>
    <x v="0"/>
    <s v="Basado en un Acuerdo Marco"/>
    <s v="Sí"/>
    <n v="29.61"/>
    <n v="29.61"/>
    <s v=""/>
    <s v=""/>
    <s v=""/>
    <s v=""/>
    <s v="/"/>
  </r>
  <r>
    <s v="UNIVERSIDAD"/>
    <s v="Universidad de Castilla-La Mancha"/>
    <s v="020358/2022"/>
    <x v="2196"/>
    <x v="0"/>
    <s v="Basado en un Acuerdo Marco"/>
    <s v="Sí"/>
    <n v="112"/>
    <n v="112"/>
    <s v=""/>
    <s v=""/>
    <s v=""/>
    <s v=""/>
    <s v="/"/>
  </r>
  <r>
    <s v="UNIVERSIDAD"/>
    <s v="Universidad de Castilla-La Mancha"/>
    <s v="020427/2022"/>
    <x v="1946"/>
    <x v="3"/>
    <s v="Basado en un Acuerdo Marco"/>
    <s v="Sí"/>
    <n v="138.06"/>
    <n v="138.06"/>
    <s v=""/>
    <s v=""/>
    <s v=""/>
    <s v=""/>
    <s v="/"/>
  </r>
  <r>
    <s v="UNIVERSIDAD"/>
    <s v="Universidad de Castilla-La Mancha"/>
    <s v="020430/2022"/>
    <x v="2197"/>
    <x v="0"/>
    <s v="Basado en un Acuerdo Marco"/>
    <s v="Sí"/>
    <n v="47.42"/>
    <n v="47.42"/>
    <s v=""/>
    <s v=""/>
    <s v=""/>
    <s v=""/>
    <s v="/"/>
  </r>
  <r>
    <s v="UNIVERSIDAD"/>
    <s v="Universidad de Castilla-La Mancha"/>
    <s v="020431/2022"/>
    <x v="2198"/>
    <x v="0"/>
    <s v="Basado en un Acuerdo Marco"/>
    <s v="Sí"/>
    <n v="107.83"/>
    <n v="107.83"/>
    <s v=""/>
    <s v=""/>
    <s v=""/>
    <s v=""/>
    <s v="/"/>
  </r>
  <r>
    <s v="UNIVERSIDAD"/>
    <s v="Universidad de Castilla-La Mancha"/>
    <s v="020437/2022"/>
    <x v="2199"/>
    <x v="0"/>
    <s v="Basado en un Acuerdo Marco"/>
    <s v="Sí"/>
    <n v="341.72"/>
    <n v="341.72"/>
    <s v=""/>
    <s v=""/>
    <s v=""/>
    <s v=""/>
    <s v="/"/>
  </r>
  <r>
    <s v="UNIVERSIDAD"/>
    <s v="Universidad de Castilla-La Mancha"/>
    <s v="020504/2022"/>
    <x v="2200"/>
    <x v="3"/>
    <s v="Basado en un Acuerdo Marco"/>
    <s v="Sí"/>
    <n v="242"/>
    <n v="242"/>
    <s v=""/>
    <s v=""/>
    <s v=""/>
    <s v=""/>
    <s v="/"/>
  </r>
  <r>
    <s v="UNIVERSIDAD"/>
    <s v="Universidad de Castilla-La Mancha"/>
    <s v="020539/2022"/>
    <x v="2201"/>
    <x v="3"/>
    <s v="Basado en un Acuerdo Marco"/>
    <s v="Sí"/>
    <n v="212.96"/>
    <n v="212.96"/>
    <s v=""/>
    <s v=""/>
    <s v=""/>
    <s v=""/>
    <s v="/"/>
  </r>
  <r>
    <s v="UNIVERSIDAD"/>
    <s v="Universidad de Castilla-La Mancha"/>
    <s v="020616/2022"/>
    <x v="2202"/>
    <x v="3"/>
    <s v="Basado en un Acuerdo Marco"/>
    <s v="Sí"/>
    <n v="133.1"/>
    <n v="133.1"/>
    <s v=""/>
    <s v=""/>
    <s v=""/>
    <s v=""/>
    <s v="/"/>
  </r>
  <r>
    <s v="UNIVERSIDAD"/>
    <s v="Universidad de Castilla-La Mancha"/>
    <s v="020674/2022"/>
    <x v="2203"/>
    <x v="0"/>
    <s v="Basado en un Acuerdo Marco"/>
    <s v="Sí"/>
    <n v="149.4"/>
    <n v="149.4"/>
    <s v=""/>
    <s v=""/>
    <s v=""/>
    <s v=""/>
    <s v="/"/>
  </r>
  <r>
    <s v="UNIVERSIDAD"/>
    <s v="Universidad de Castilla-La Mancha"/>
    <s v="020691/2022"/>
    <x v="2204"/>
    <x v="0"/>
    <s v="Basado en un Acuerdo Marco"/>
    <s v="Sí"/>
    <n v="3275.31"/>
    <n v="3275.31"/>
    <s v=""/>
    <s v=""/>
    <s v=""/>
    <s v=""/>
    <s v="/"/>
  </r>
  <r>
    <s v="UNIVERSIDAD"/>
    <s v="Universidad de Castilla-La Mancha"/>
    <s v="020751/2022"/>
    <x v="2205"/>
    <x v="3"/>
    <s v="Basado en un Acuerdo Marco"/>
    <s v="Sí"/>
    <n v="124.87"/>
    <n v="124.87"/>
    <s v=""/>
    <s v=""/>
    <s v=""/>
    <s v=""/>
    <s v="/"/>
  </r>
  <r>
    <s v="UNIVERSIDAD"/>
    <s v="Universidad de Castilla-La Mancha"/>
    <s v="020758/2022"/>
    <x v="1806"/>
    <x v="3"/>
    <s v="Basado en un Acuerdo Marco"/>
    <s v="Sí"/>
    <n v="60.5"/>
    <n v="60.5"/>
    <s v=""/>
    <s v=""/>
    <s v=""/>
    <s v=""/>
    <s v="/"/>
  </r>
  <r>
    <s v="UNIVERSIDAD"/>
    <s v="Universidad de Castilla-La Mancha"/>
    <s v="020759/2022"/>
    <x v="2206"/>
    <x v="0"/>
    <s v="Basado en un Acuerdo Marco"/>
    <s v="Sí"/>
    <n v="105.6"/>
    <n v="105.6"/>
    <s v=""/>
    <s v=""/>
    <s v=""/>
    <s v=""/>
    <s v="/"/>
  </r>
  <r>
    <s v="UNIVERSIDAD"/>
    <s v="Universidad de Castilla-La Mancha"/>
    <s v="020760/2022"/>
    <x v="2207"/>
    <x v="0"/>
    <s v="Basado en un Acuerdo Marco"/>
    <s v="Sí"/>
    <n v="4745"/>
    <n v="4745"/>
    <s v=""/>
    <s v=""/>
    <s v=""/>
    <s v=""/>
    <s v="/"/>
  </r>
  <r>
    <s v="UNIVERSIDAD"/>
    <s v="Universidad de Castilla-La Mancha"/>
    <s v="020785/2022"/>
    <x v="1946"/>
    <x v="3"/>
    <s v="Basado en un Acuerdo Marco"/>
    <s v="Sí"/>
    <n v="138.06"/>
    <n v="138.06"/>
    <s v=""/>
    <s v=""/>
    <s v=""/>
    <s v=""/>
    <s v="/"/>
  </r>
  <r>
    <s v="UNIVERSIDAD"/>
    <s v="Universidad de Castilla-La Mancha"/>
    <s v="020825/2022"/>
    <x v="1803"/>
    <x v="3"/>
    <s v="Basado en un Acuerdo Marco"/>
    <s v="Sí"/>
    <n v="326.51"/>
    <n v="326.51"/>
    <s v=""/>
    <s v=""/>
    <s v=""/>
    <s v=""/>
    <s v="/"/>
  </r>
  <r>
    <s v="UNIVERSIDAD"/>
    <s v="Universidad de Castilla-La Mancha"/>
    <s v="020879/2022"/>
    <x v="2208"/>
    <x v="0"/>
    <s v="Basado en un Acuerdo Marco"/>
    <s v="Sí"/>
    <n v="215.29"/>
    <n v="215.29"/>
    <s v=""/>
    <s v=""/>
    <s v=""/>
    <s v=""/>
    <s v="/"/>
  </r>
  <r>
    <s v="UNIVERSIDAD"/>
    <s v="Universidad de Castilla-La Mancha"/>
    <s v="020914/2022"/>
    <x v="2209"/>
    <x v="3"/>
    <s v="Basado en un Acuerdo Marco"/>
    <s v="Sí"/>
    <n v="274.22000000000003"/>
    <n v="274.22000000000003"/>
    <s v=""/>
    <s v=""/>
    <s v=""/>
    <s v=""/>
    <s v="/"/>
  </r>
  <r>
    <s v="UNIVERSIDAD"/>
    <s v="Universidad de Castilla-La Mancha"/>
    <s v="020915/2022"/>
    <x v="2210"/>
    <x v="3"/>
    <s v="Basado en un Acuerdo Marco"/>
    <s v="Sí"/>
    <n v="112.94"/>
    <n v="112.94"/>
    <s v=""/>
    <s v=""/>
    <s v=""/>
    <s v=""/>
    <s v="/"/>
  </r>
  <r>
    <s v="UNIVERSIDAD"/>
    <s v="Universidad de Castilla-La Mancha"/>
    <s v="020951/2022"/>
    <x v="2211"/>
    <x v="0"/>
    <s v="Basado en un Acuerdo Marco"/>
    <s v="Sí"/>
    <n v="382.64"/>
    <n v="382.64"/>
    <s v=""/>
    <s v=""/>
    <s v=""/>
    <s v=""/>
    <s v="/"/>
  </r>
  <r>
    <s v="UNIVERSIDAD"/>
    <s v="Universidad de Castilla-La Mancha"/>
    <s v="020985/2022"/>
    <x v="1968"/>
    <x v="3"/>
    <s v="Basado en un Acuerdo Marco"/>
    <s v="Sí"/>
    <n v="223.61"/>
    <n v="223.61"/>
    <s v=""/>
    <s v=""/>
    <s v=""/>
    <s v=""/>
    <s v="/"/>
  </r>
  <r>
    <s v="UNIVERSIDAD"/>
    <s v="Universidad de Castilla-La Mancha"/>
    <s v="020986/2022"/>
    <x v="2212"/>
    <x v="0"/>
    <s v="Basado en un Acuerdo Marco"/>
    <s v="Sí"/>
    <n v="72.599999999999994"/>
    <n v="72.599999999999994"/>
    <s v=""/>
    <s v=""/>
    <s v=""/>
    <s v=""/>
    <s v="/"/>
  </r>
  <r>
    <s v="UNIVERSIDAD"/>
    <s v="Universidad de Castilla-La Mancha"/>
    <s v="020987/2022"/>
    <x v="2213"/>
    <x v="3"/>
    <s v="Basado en un Acuerdo Marco"/>
    <s v="Sí"/>
    <n v="485.51"/>
    <n v="485.51"/>
    <s v=""/>
    <s v=""/>
    <s v=""/>
    <s v=""/>
    <s v="/"/>
  </r>
  <r>
    <s v="UNIVERSIDAD"/>
    <s v="Universidad de Castilla-La Mancha"/>
    <s v="020988/2022"/>
    <x v="2214"/>
    <x v="0"/>
    <s v="Basado en un Acuerdo Marco"/>
    <s v="Sí"/>
    <n v="618.30999999999995"/>
    <n v="618.30999999999995"/>
    <s v=""/>
    <s v=""/>
    <s v=""/>
    <s v=""/>
    <s v="/"/>
  </r>
  <r>
    <s v="UNIVERSIDAD"/>
    <s v="Universidad de Castilla-La Mancha"/>
    <s v="020989/2022"/>
    <x v="2215"/>
    <x v="0"/>
    <s v="Basado en un Acuerdo Marco"/>
    <s v="Sí"/>
    <n v="239.29"/>
    <n v="239.29"/>
    <s v=""/>
    <s v=""/>
    <s v=""/>
    <s v=""/>
    <s v="/"/>
  </r>
  <r>
    <s v="UNIVERSIDAD"/>
    <s v="Universidad de Castilla-La Mancha"/>
    <s v="021018/2022"/>
    <x v="1937"/>
    <x v="3"/>
    <s v="Basado en un Acuerdo Marco"/>
    <s v="Sí"/>
    <n v="138.06"/>
    <n v="138.06"/>
    <s v=""/>
    <s v=""/>
    <s v=""/>
    <s v=""/>
    <s v="/"/>
  </r>
  <r>
    <s v="UNIVERSIDAD"/>
    <s v="Universidad de Castilla-La Mancha"/>
    <s v="021019/2022"/>
    <x v="2216"/>
    <x v="0"/>
    <s v="Basado en un Acuerdo Marco"/>
    <s v="Sí"/>
    <n v="174.72"/>
    <n v="174.72"/>
    <s v=""/>
    <s v=""/>
    <s v=""/>
    <s v=""/>
    <s v="/"/>
  </r>
  <r>
    <s v="UNIVERSIDAD"/>
    <s v="Universidad de Castilla-La Mancha"/>
    <s v="021020/2022"/>
    <x v="2217"/>
    <x v="0"/>
    <s v="Basado en un Acuerdo Marco"/>
    <s v="Sí"/>
    <n v="971.49"/>
    <n v="971.49"/>
    <s v=""/>
    <s v=""/>
    <s v=""/>
    <s v=""/>
    <s v="/"/>
  </r>
  <r>
    <s v="UNIVERSIDAD"/>
    <s v="Universidad de Castilla-La Mancha"/>
    <s v="021067/2022"/>
    <x v="2218"/>
    <x v="3"/>
    <s v="Basado en un Acuerdo Marco"/>
    <s v="Sí"/>
    <n v="112.94"/>
    <n v="112.94"/>
    <s v=""/>
    <s v=""/>
    <s v=""/>
    <s v=""/>
    <s v="/"/>
  </r>
  <r>
    <s v="UNIVERSIDAD"/>
    <s v="Universidad de Castilla-La Mancha"/>
    <s v="021068/2022"/>
    <x v="2219"/>
    <x v="0"/>
    <s v="Basado en un Acuerdo Marco"/>
    <s v="Sí"/>
    <n v="18.809999999999999"/>
    <n v="18.809999999999999"/>
    <s v=""/>
    <s v=""/>
    <s v=""/>
    <s v=""/>
    <s v="/"/>
  </r>
  <r>
    <s v="UNIVERSIDAD"/>
    <s v="Universidad de Castilla-La Mancha"/>
    <s v="021069/2022"/>
    <x v="2020"/>
    <x v="3"/>
    <s v="Basado en un Acuerdo Marco"/>
    <s v="Sí"/>
    <n v="112.94"/>
    <n v="112.94"/>
    <s v=""/>
    <s v=""/>
    <s v=""/>
    <s v=""/>
    <s v="/"/>
  </r>
  <r>
    <s v="UNIVERSIDAD"/>
    <s v="Universidad de Castilla-La Mancha"/>
    <s v="021076/2022"/>
    <x v="2220"/>
    <x v="3"/>
    <s v="Basado en un Acuerdo Marco"/>
    <s v="Sí"/>
    <n v="1149.5"/>
    <n v="1149.5"/>
    <s v=""/>
    <s v=""/>
    <s v=""/>
    <s v=""/>
    <s v="/"/>
  </r>
  <r>
    <s v="UNIVERSIDAD"/>
    <s v="Universidad de Castilla-La Mancha"/>
    <s v="021077/2022"/>
    <x v="2221"/>
    <x v="3"/>
    <s v="Basado en un Acuerdo Marco"/>
    <s v="Sí"/>
    <n v="786.5"/>
    <n v="786.5"/>
    <s v=""/>
    <s v=""/>
    <s v=""/>
    <s v=""/>
    <s v="/"/>
  </r>
  <r>
    <s v="UNIVERSIDAD"/>
    <s v="Universidad de Castilla-La Mancha"/>
    <s v="021082/2022"/>
    <x v="2222"/>
    <x v="3"/>
    <s v="Basado en un Acuerdo Marco"/>
    <s v="Sí"/>
    <n v="281.36"/>
    <n v="281.36"/>
    <s v=""/>
    <s v=""/>
    <s v=""/>
    <s v=""/>
    <s v="/"/>
  </r>
  <r>
    <s v="UNIVERSIDAD"/>
    <s v="Universidad de Castilla-La Mancha"/>
    <s v="021131/2022"/>
    <x v="1855"/>
    <x v="3"/>
    <s v="Basado en un Acuerdo Marco"/>
    <s v="Sí"/>
    <n v="225.88"/>
    <n v="225.88"/>
    <s v=""/>
    <s v=""/>
    <s v=""/>
    <s v=""/>
    <s v="/"/>
  </r>
  <r>
    <s v="UNIVERSIDAD"/>
    <s v="Universidad de Castilla-La Mancha"/>
    <s v="021176/2022"/>
    <x v="2223"/>
    <x v="3"/>
    <s v="Basado en un Acuerdo Marco"/>
    <s v="Sí"/>
    <n v="72.84"/>
    <n v="72.84"/>
    <s v=""/>
    <s v=""/>
    <s v=""/>
    <s v=""/>
    <s v="/"/>
  </r>
  <r>
    <s v="UNIVERSIDAD"/>
    <s v="Universidad de Castilla-La Mancha"/>
    <s v="021186/2022"/>
    <x v="2224"/>
    <x v="0"/>
    <s v="Basado en un Acuerdo Marco"/>
    <s v="Sí"/>
    <n v="2855"/>
    <n v="2855"/>
    <s v=""/>
    <s v=""/>
    <s v=""/>
    <s v=""/>
    <s v="/"/>
  </r>
  <r>
    <s v="UNIVERSIDAD"/>
    <s v="Universidad de Castilla-La Mancha"/>
    <s v="021187/2022"/>
    <x v="2225"/>
    <x v="0"/>
    <s v="Basado en un Acuerdo Marco"/>
    <s v="Sí"/>
    <n v="1427.5"/>
    <n v="1427.5"/>
    <s v=""/>
    <s v=""/>
    <s v=""/>
    <s v=""/>
    <s v="/"/>
  </r>
  <r>
    <s v="UNIVERSIDAD"/>
    <s v="Universidad de Castilla-La Mancha"/>
    <s v="021188/2022"/>
    <x v="2226"/>
    <x v="0"/>
    <s v="Basado en un Acuerdo Marco"/>
    <s v="Sí"/>
    <n v="60.47"/>
    <n v="60.47"/>
    <s v=""/>
    <s v=""/>
    <s v=""/>
    <s v=""/>
    <s v="/"/>
  </r>
  <r>
    <s v="UNIVERSIDAD"/>
    <s v="Universidad de Castilla-La Mancha"/>
    <s v="021189/2022"/>
    <x v="2227"/>
    <x v="0"/>
    <s v="Basado en un Acuerdo Marco"/>
    <s v="Sí"/>
    <n v="16.7"/>
    <n v="16.7"/>
    <s v=""/>
    <s v=""/>
    <s v=""/>
    <s v=""/>
    <s v="/"/>
  </r>
  <r>
    <s v="UNIVERSIDAD"/>
    <s v="Universidad de Castilla-La Mancha"/>
    <s v="021190/2022"/>
    <x v="2228"/>
    <x v="0"/>
    <s v="Basado en un Acuerdo Marco"/>
    <s v="Sí"/>
    <n v="75.12"/>
    <n v="75.12"/>
    <s v=""/>
    <s v=""/>
    <s v=""/>
    <s v=""/>
    <s v="/"/>
  </r>
  <r>
    <s v="UNIVERSIDAD"/>
    <s v="Universidad de Castilla-La Mancha"/>
    <s v="021291/2022"/>
    <x v="1968"/>
    <x v="3"/>
    <s v="Basado en un Acuerdo Marco"/>
    <s v="Sí"/>
    <n v="223.61"/>
    <n v="223.61"/>
    <s v=""/>
    <s v=""/>
    <s v=""/>
    <s v=""/>
    <s v="/"/>
  </r>
  <r>
    <s v="UNIVERSIDAD"/>
    <s v="Universidad de Castilla-La Mancha"/>
    <s v="021317/2022"/>
    <x v="2229"/>
    <x v="0"/>
    <s v="Basado en un Acuerdo Marco"/>
    <s v="Sí"/>
    <n v="135.41"/>
    <n v="135.41"/>
    <s v=""/>
    <s v=""/>
    <s v=""/>
    <s v=""/>
    <s v="/"/>
  </r>
  <r>
    <s v="UNIVERSIDAD"/>
    <s v="Universidad de Castilla-La Mancha"/>
    <s v="021318/2022"/>
    <x v="2230"/>
    <x v="0"/>
    <s v="Basado en un Acuerdo Marco"/>
    <s v="Sí"/>
    <n v="48.55"/>
    <n v="48.55"/>
    <s v=""/>
    <s v=""/>
    <s v=""/>
    <s v=""/>
    <s v="/"/>
  </r>
  <r>
    <s v="UNIVERSIDAD"/>
    <s v="Universidad de Castilla-La Mancha"/>
    <s v="021319/2022"/>
    <x v="2231"/>
    <x v="0"/>
    <s v="Basado en un Acuerdo Marco"/>
    <s v="Sí"/>
    <n v="226.39"/>
    <n v="226.39"/>
    <s v=""/>
    <s v=""/>
    <s v=""/>
    <s v=""/>
    <s v="/"/>
  </r>
  <r>
    <s v="UNIVERSIDAD"/>
    <s v="Universidad de Castilla-La Mancha"/>
    <s v="021474/2022"/>
    <x v="1967"/>
    <x v="3"/>
    <s v="Basado en un Acuerdo Marco"/>
    <s v="Sí"/>
    <n v="111.8"/>
    <n v="111.8"/>
    <s v=""/>
    <s v=""/>
    <s v=""/>
    <s v=""/>
    <s v="/"/>
  </r>
  <r>
    <s v="UNIVERSIDAD"/>
    <s v="Universidad de Castilla-La Mancha"/>
    <s v="021554/2022"/>
    <x v="1946"/>
    <x v="3"/>
    <s v="Basado en un Acuerdo Marco"/>
    <s v="Sí"/>
    <n v="138.06"/>
    <n v="138.06"/>
    <s v=""/>
    <s v=""/>
    <s v=""/>
    <s v=""/>
    <s v="/"/>
  </r>
  <r>
    <s v="UNIVERSIDAD"/>
    <s v="Universidad de Castilla-La Mancha"/>
    <s v="021591/2022"/>
    <x v="2232"/>
    <x v="0"/>
    <s v="Basado en un Acuerdo Marco"/>
    <s v="Sí"/>
    <n v="22.21"/>
    <n v="22.21"/>
    <s v=""/>
    <s v=""/>
    <s v=""/>
    <s v=""/>
    <s v="/"/>
  </r>
  <r>
    <s v="UNIVERSIDAD"/>
    <s v="Universidad de Castilla-La Mancha"/>
    <s v="021592/2022"/>
    <x v="2233"/>
    <x v="0"/>
    <s v="Basado en un Acuerdo Marco"/>
    <s v="Sí"/>
    <n v="244"/>
    <n v="244"/>
    <s v=""/>
    <s v=""/>
    <s v=""/>
    <s v=""/>
    <s v="/"/>
  </r>
  <r>
    <s v="UNIVERSIDAD"/>
    <s v="Universidad de Castilla-La Mancha"/>
    <s v="021593/2022"/>
    <x v="2234"/>
    <x v="0"/>
    <s v="Basado en un Acuerdo Marco"/>
    <s v="Sí"/>
    <n v="182.25"/>
    <n v="182.25"/>
    <s v=""/>
    <s v=""/>
    <s v=""/>
    <s v=""/>
    <s v="/"/>
  </r>
  <r>
    <s v="UNIVERSIDAD"/>
    <s v="Universidad de Castilla-La Mancha"/>
    <s v="021594/2022"/>
    <x v="2235"/>
    <x v="0"/>
    <s v="Basado en un Acuerdo Marco"/>
    <s v="Sí"/>
    <n v="492.82"/>
    <n v="492.82"/>
    <s v=""/>
    <s v=""/>
    <s v=""/>
    <s v=""/>
    <s v="/"/>
  </r>
  <r>
    <s v="UNIVERSIDAD"/>
    <s v="Universidad de Castilla-La Mancha"/>
    <s v="021595/2022"/>
    <x v="2236"/>
    <x v="0"/>
    <s v="Basado en un Acuerdo Marco"/>
    <s v="Sí"/>
    <n v="209.77"/>
    <n v="209.77"/>
    <s v=""/>
    <s v=""/>
    <s v=""/>
    <s v=""/>
    <s v="/"/>
  </r>
  <r>
    <s v="UNIVERSIDAD"/>
    <s v="Universidad de Castilla-La Mancha"/>
    <s v="021596/2022"/>
    <x v="2237"/>
    <x v="0"/>
    <s v="Basado en un Acuerdo Marco"/>
    <s v="Sí"/>
    <n v="1100"/>
    <n v="1100"/>
    <s v=""/>
    <s v=""/>
    <s v=""/>
    <s v=""/>
    <s v="/"/>
  </r>
  <r>
    <s v="UNIVERSIDAD"/>
    <s v="Universidad de Castilla-La Mancha"/>
    <s v="021597/2022"/>
    <x v="2238"/>
    <x v="0"/>
    <s v="Basado en un Acuerdo Marco"/>
    <s v="Sí"/>
    <n v="4902.8100000000004"/>
    <n v="4902.8100000000004"/>
    <s v=""/>
    <s v=""/>
    <s v=""/>
    <s v=""/>
    <s v="/"/>
  </r>
  <r>
    <s v="UNIVERSIDAD"/>
    <s v="Universidad de Castilla-La Mancha"/>
    <s v="021598/2022"/>
    <x v="2239"/>
    <x v="0"/>
    <s v="Basado en un Acuerdo Marco"/>
    <s v="Sí"/>
    <n v="47.91"/>
    <n v="47.91"/>
    <s v=""/>
    <s v=""/>
    <s v=""/>
    <s v=""/>
    <s v="/"/>
  </r>
  <r>
    <s v="UNIVERSIDAD"/>
    <s v="Universidad de Castilla-La Mancha"/>
    <s v="021599/2022"/>
    <x v="2240"/>
    <x v="0"/>
    <s v="Basado en un Acuerdo Marco"/>
    <s v="Sí"/>
    <n v="48.63"/>
    <n v="48.63"/>
    <s v=""/>
    <s v=""/>
    <s v=""/>
    <s v=""/>
    <s v="/"/>
  </r>
  <r>
    <s v="UNIVERSIDAD"/>
    <s v="Universidad de Castilla-La Mancha"/>
    <s v="021600/2022"/>
    <x v="1968"/>
    <x v="3"/>
    <s v="Basado en un Acuerdo Marco"/>
    <s v="Sí"/>
    <n v="223.61"/>
    <n v="223.61"/>
    <s v=""/>
    <s v=""/>
    <s v=""/>
    <s v=""/>
    <s v="/"/>
  </r>
  <r>
    <s v="UNIVERSIDAD"/>
    <s v="Universidad de Castilla-La Mancha"/>
    <s v="021737/2022"/>
    <x v="2241"/>
    <x v="0"/>
    <s v="Basado en un Acuerdo Marco"/>
    <s v="Sí"/>
    <n v="91"/>
    <n v="91"/>
    <s v=""/>
    <s v=""/>
    <s v=""/>
    <s v=""/>
    <s v="/"/>
  </r>
  <r>
    <s v="UNIVERSIDAD"/>
    <s v="Universidad de Castilla-La Mancha"/>
    <s v="021861/2022"/>
    <x v="2242"/>
    <x v="0"/>
    <s v="Basado en un Acuerdo Marco"/>
    <s v="Sí"/>
    <n v="310"/>
    <n v="310"/>
    <s v=""/>
    <s v=""/>
    <s v=""/>
    <s v=""/>
    <s v="/"/>
  </r>
  <r>
    <s v="UNIVERSIDAD"/>
    <s v="Universidad de Castilla-La Mancha"/>
    <s v="021862/2022"/>
    <x v="2243"/>
    <x v="0"/>
    <s v="Basado en un Acuerdo Marco"/>
    <s v="Sí"/>
    <n v="329.95"/>
    <n v="329.95"/>
    <s v=""/>
    <s v=""/>
    <s v=""/>
    <s v=""/>
    <s v="/"/>
  </r>
  <r>
    <s v="UNIVERSIDAD"/>
    <s v="Universidad de Castilla-La Mancha"/>
    <s v="021863/2022"/>
    <x v="2244"/>
    <x v="0"/>
    <s v="Basado en un Acuerdo Marco"/>
    <s v="Sí"/>
    <n v="85.09"/>
    <n v="85.09"/>
    <s v=""/>
    <s v=""/>
    <s v=""/>
    <s v=""/>
    <s v="/"/>
  </r>
  <r>
    <s v="UNIVERSIDAD"/>
    <s v="Universidad de Castilla-La Mancha"/>
    <s v="021864/2022"/>
    <x v="2245"/>
    <x v="0"/>
    <s v="Basado en un Acuerdo Marco"/>
    <s v="Sí"/>
    <n v="349.31"/>
    <n v="349.31"/>
    <s v=""/>
    <s v=""/>
    <s v=""/>
    <s v=""/>
    <s v="/"/>
  </r>
  <r>
    <s v="UNIVERSIDAD"/>
    <s v="Universidad de Castilla-La Mancha"/>
    <s v="021921/2022"/>
    <x v="2246"/>
    <x v="0"/>
    <s v="Basado en un Acuerdo Marco"/>
    <s v="Sí"/>
    <n v="125.22"/>
    <n v="125.22"/>
    <s v=""/>
    <s v=""/>
    <s v=""/>
    <s v=""/>
    <s v="/"/>
  </r>
  <r>
    <s v="UNIVERSIDAD"/>
    <s v="Universidad de Castilla-La Mancha"/>
    <s v="021922/2022"/>
    <x v="2247"/>
    <x v="0"/>
    <s v="Basado en un Acuerdo Marco"/>
    <s v="Sí"/>
    <n v="173.37"/>
    <n v="173.37"/>
    <s v=""/>
    <s v=""/>
    <s v=""/>
    <s v=""/>
    <s v="/"/>
  </r>
  <r>
    <s v="UNIVERSIDAD"/>
    <s v="Universidad de Castilla-La Mancha"/>
    <s v="021953/2022"/>
    <x v="2248"/>
    <x v="0"/>
    <s v="Basado en un Acuerdo Marco"/>
    <s v="Sí"/>
    <n v="147.94"/>
    <n v="147.94"/>
    <s v=""/>
    <s v=""/>
    <s v=""/>
    <s v=""/>
    <s v="/"/>
  </r>
  <r>
    <s v="UNIVERSIDAD"/>
    <s v="Universidad de Castilla-La Mancha"/>
    <s v="021971/2022"/>
    <x v="2249"/>
    <x v="0"/>
    <s v="Basado en un Acuerdo Marco"/>
    <s v="Sí"/>
    <n v="190.1"/>
    <n v="190.1"/>
    <s v=""/>
    <s v=""/>
    <s v=""/>
    <s v=""/>
    <s v="/"/>
  </r>
  <r>
    <s v="UNIVERSIDAD"/>
    <s v="Universidad de Castilla-La Mancha"/>
    <s v="021974/2022"/>
    <x v="2250"/>
    <x v="0"/>
    <s v="Basado en un Acuerdo Marco"/>
    <s v="Sí"/>
    <n v="167.2"/>
    <n v="167.2"/>
    <s v=""/>
    <s v=""/>
    <s v=""/>
    <s v=""/>
    <s v="/"/>
  </r>
  <r>
    <s v="UNIVERSIDAD"/>
    <s v="Universidad de Castilla-La Mancha"/>
    <s v="021975/2022"/>
    <x v="2251"/>
    <x v="0"/>
    <s v="Basado en un Acuerdo Marco"/>
    <s v="Sí"/>
    <n v="252.05"/>
    <n v="252.05"/>
    <s v=""/>
    <s v=""/>
    <s v=""/>
    <s v=""/>
    <s v="/"/>
  </r>
  <r>
    <s v="UNIVERSIDAD"/>
    <s v="Universidad de Castilla-La Mancha"/>
    <s v="021976/2022"/>
    <x v="2252"/>
    <x v="0"/>
    <s v="Basado en un Acuerdo Marco"/>
    <s v="Sí"/>
    <n v="221"/>
    <n v="221"/>
    <s v=""/>
    <s v=""/>
    <s v=""/>
    <s v=""/>
    <s v="/"/>
  </r>
  <r>
    <s v="UNIVERSIDAD"/>
    <s v="Universidad de Castilla-La Mancha"/>
    <s v="021977/2022"/>
    <x v="2253"/>
    <x v="0"/>
    <s v="Basado en un Acuerdo Marco"/>
    <s v="Sí"/>
    <n v="59.82"/>
    <n v="59.82"/>
    <s v=""/>
    <s v=""/>
    <s v=""/>
    <s v=""/>
    <s v="/"/>
  </r>
  <r>
    <s v="UNIVERSIDAD"/>
    <s v="Universidad de Castilla-La Mancha"/>
    <s v="021978/2022"/>
    <x v="2254"/>
    <x v="0"/>
    <s v="Basado en un Acuerdo Marco"/>
    <s v="Sí"/>
    <n v="489.5"/>
    <n v="489.5"/>
    <s v=""/>
    <s v=""/>
    <s v=""/>
    <s v=""/>
    <s v="/"/>
  </r>
  <r>
    <s v="UNIVERSIDAD"/>
    <s v="Universidad de Castilla-La Mancha"/>
    <s v="022016/2022"/>
    <x v="1855"/>
    <x v="3"/>
    <s v="Basado en un Acuerdo Marco"/>
    <s v="Sí"/>
    <n v="112.94"/>
    <n v="112.94"/>
    <s v=""/>
    <s v=""/>
    <s v=""/>
    <s v=""/>
    <s v="/"/>
  </r>
  <r>
    <s v="UNIVERSIDAD"/>
    <s v="Universidad de Castilla-La Mancha"/>
    <s v="022019/2022"/>
    <x v="2255"/>
    <x v="0"/>
    <s v="Basado en un Acuerdo Marco"/>
    <s v="Sí"/>
    <n v="47.41"/>
    <n v="47.41"/>
    <s v=""/>
    <s v=""/>
    <s v=""/>
    <s v=""/>
    <s v="/"/>
  </r>
  <r>
    <s v="UNIVERSIDAD"/>
    <s v="Universidad de Castilla-La Mancha"/>
    <s v="022020/2022"/>
    <x v="2256"/>
    <x v="0"/>
    <s v="Basado en un Acuerdo Marco"/>
    <s v="Sí"/>
    <n v="8.65"/>
    <n v="8.65"/>
    <s v=""/>
    <s v=""/>
    <s v=""/>
    <s v=""/>
    <s v="/"/>
  </r>
  <r>
    <s v="UNIVERSIDAD"/>
    <s v="Universidad de Castilla-La Mancha"/>
    <s v="022044/2022"/>
    <x v="2257"/>
    <x v="0"/>
    <s v="Basado en un Acuerdo Marco"/>
    <s v="Sí"/>
    <n v="640.15"/>
    <n v="640.15"/>
    <s v=""/>
    <s v=""/>
    <s v=""/>
    <s v=""/>
    <s v="/"/>
  </r>
  <r>
    <s v="UNIVERSIDAD"/>
    <s v="Universidad de Castilla-La Mancha"/>
    <s v="022052/2022"/>
    <x v="2258"/>
    <x v="0"/>
    <s v="Basado en un Acuerdo Marco"/>
    <s v="Sí"/>
    <n v="5.5"/>
    <n v="5.5"/>
    <s v=""/>
    <s v=""/>
    <s v=""/>
    <s v=""/>
    <s v="/"/>
  </r>
  <r>
    <s v="UNIVERSIDAD"/>
    <s v="Universidad de Castilla-La Mancha"/>
    <s v="022060/2022"/>
    <x v="2259"/>
    <x v="0"/>
    <s v="Basado en un Acuerdo Marco"/>
    <s v="Sí"/>
    <n v="549.63"/>
    <n v="549.63"/>
    <s v=""/>
    <s v=""/>
    <s v=""/>
    <s v=""/>
    <s v="/"/>
  </r>
  <r>
    <s v="UNIVERSIDAD"/>
    <s v="Universidad de Castilla-La Mancha"/>
    <s v="022061/2022"/>
    <x v="2260"/>
    <x v="0"/>
    <s v="Basado en un Acuerdo Marco"/>
    <s v="Sí"/>
    <n v="75.11"/>
    <n v="75.11"/>
    <s v=""/>
    <s v=""/>
    <s v=""/>
    <s v=""/>
    <s v="/"/>
  </r>
  <r>
    <s v="UNIVERSIDAD"/>
    <s v="Universidad de Castilla-La Mancha"/>
    <s v="022084/2022"/>
    <x v="2084"/>
    <x v="3"/>
    <s v="Basado en un Acuerdo Marco"/>
    <s v="Sí"/>
    <n v="112.94"/>
    <n v="112.94"/>
    <s v=""/>
    <s v=""/>
    <s v=""/>
    <s v=""/>
    <s v="/"/>
  </r>
  <r>
    <s v="UNIVERSIDAD"/>
    <s v="Universidad de Castilla-La Mancha"/>
    <s v="022099/2022"/>
    <x v="2261"/>
    <x v="0"/>
    <s v="Basado en un Acuerdo Marco"/>
    <s v="Sí"/>
    <n v="450.8"/>
    <n v="450.8"/>
    <s v=""/>
    <s v=""/>
    <s v=""/>
    <s v=""/>
    <s v="/"/>
  </r>
  <r>
    <s v="UNIVERSIDAD"/>
    <s v="Universidad de Castilla-La Mancha"/>
    <s v="022100/2022"/>
    <x v="2262"/>
    <x v="0"/>
    <s v="Basado en un Acuerdo Marco"/>
    <s v="Sí"/>
    <n v="335.28"/>
    <n v="335.28"/>
    <s v=""/>
    <s v=""/>
    <s v=""/>
    <s v=""/>
    <s v="/"/>
  </r>
  <r>
    <s v="UNIVERSIDAD"/>
    <s v="Universidad de Castilla-La Mancha"/>
    <s v="022102/2022"/>
    <x v="2263"/>
    <x v="0"/>
    <s v="Basado en un Acuerdo Marco"/>
    <s v="Sí"/>
    <n v="2506.06"/>
    <n v="2506.06"/>
    <s v=""/>
    <s v=""/>
    <s v=""/>
    <s v=""/>
    <s v="/"/>
  </r>
  <r>
    <s v="UNIVERSIDAD"/>
    <s v="Universidad de Castilla-La Mancha"/>
    <s v="022112/2022"/>
    <x v="2264"/>
    <x v="0"/>
    <s v="Basado en un Acuerdo Marco"/>
    <s v="Sí"/>
    <n v="75.099999999999994"/>
    <n v="75.099999999999994"/>
    <s v=""/>
    <s v=""/>
    <s v=""/>
    <s v=""/>
    <s v="/"/>
  </r>
  <r>
    <s v="UNIVERSIDAD"/>
    <s v="Universidad de Castilla-La Mancha"/>
    <s v="022120/2022"/>
    <x v="2265"/>
    <x v="0"/>
    <s v="Basado en un Acuerdo Marco"/>
    <s v="Sí"/>
    <n v="53.9"/>
    <n v="53.9"/>
    <s v=""/>
    <s v=""/>
    <s v=""/>
    <s v=""/>
    <s v="/"/>
  </r>
  <r>
    <s v="UNIVERSIDAD"/>
    <s v="Universidad de Castilla-La Mancha"/>
    <s v="022121/2022"/>
    <x v="2266"/>
    <x v="0"/>
    <s v="Basado en un Acuerdo Marco"/>
    <s v="Sí"/>
    <n v="276.16000000000003"/>
    <n v="276.16000000000003"/>
    <s v=""/>
    <s v=""/>
    <s v=""/>
    <s v=""/>
    <s v="/"/>
  </r>
  <r>
    <s v="UNIVERSIDAD"/>
    <s v="Universidad de Castilla-La Mancha"/>
    <s v="022122/2022"/>
    <x v="2267"/>
    <x v="0"/>
    <s v="Basado en un Acuerdo Marco"/>
    <s v="Sí"/>
    <n v="91"/>
    <n v="91"/>
    <s v=""/>
    <s v=""/>
    <s v=""/>
    <s v=""/>
    <s v="/"/>
  </r>
  <r>
    <s v="UNIVERSIDAD"/>
    <s v="Universidad de Castilla-La Mancha"/>
    <s v="022123/2022"/>
    <x v="2268"/>
    <x v="0"/>
    <s v="Basado en un Acuerdo Marco"/>
    <s v="Sí"/>
    <n v="4354.09"/>
    <n v="4354.09"/>
    <s v=""/>
    <s v=""/>
    <s v=""/>
    <s v=""/>
    <s v="/"/>
  </r>
  <r>
    <s v="UNIVERSIDAD"/>
    <s v="Universidad de Castilla-La Mancha"/>
    <s v="022164/2022"/>
    <x v="2269"/>
    <x v="0"/>
    <s v="Basado en un Acuerdo Marco"/>
    <s v="Sí"/>
    <n v="211.28"/>
    <n v="211.28"/>
    <s v=""/>
    <s v=""/>
    <s v=""/>
    <s v=""/>
    <s v="/"/>
  </r>
  <r>
    <s v="UNIVERSIDAD"/>
    <s v="Universidad de Castilla-La Mancha"/>
    <s v="022165/2022"/>
    <x v="2270"/>
    <x v="0"/>
    <s v="Basado en un Acuerdo Marco"/>
    <s v="Sí"/>
    <n v="496.29"/>
    <n v="496.29"/>
    <s v=""/>
    <s v=""/>
    <s v=""/>
    <s v=""/>
    <s v="/"/>
  </r>
  <r>
    <s v="UNIVERSIDAD"/>
    <s v="Universidad de Castilla-La Mancha"/>
    <s v="022166/2022"/>
    <x v="2271"/>
    <x v="0"/>
    <s v="Basado en un Acuerdo Marco"/>
    <s v="Sí"/>
    <n v="154.58000000000001"/>
    <n v="154.58000000000001"/>
    <s v=""/>
    <s v=""/>
    <s v=""/>
    <s v=""/>
    <s v="/"/>
  </r>
  <r>
    <s v="UNIVERSIDAD"/>
    <s v="Universidad de Castilla-La Mancha"/>
    <s v="022174/2022"/>
    <x v="2272"/>
    <x v="0"/>
    <s v="Basado en un Acuerdo Marco"/>
    <s v="Sí"/>
    <n v="210.27"/>
    <n v="210.27"/>
    <s v=""/>
    <s v=""/>
    <s v=""/>
    <s v=""/>
    <s v="/"/>
  </r>
  <r>
    <s v="UNIVERSIDAD"/>
    <s v="Universidad de Castilla-La Mancha"/>
    <s v="022182/2022"/>
    <x v="2273"/>
    <x v="0"/>
    <s v="Basado en un Acuerdo Marco"/>
    <s v="Sí"/>
    <n v="56"/>
    <n v="56"/>
    <s v=""/>
    <s v=""/>
    <s v=""/>
    <s v=""/>
    <s v="/"/>
  </r>
  <r>
    <s v="UNIVERSIDAD"/>
    <s v="Universidad de Castilla-La Mancha"/>
    <s v="022189/2022"/>
    <x v="2274"/>
    <x v="0"/>
    <s v="Basado en un Acuerdo Marco"/>
    <s v="Sí"/>
    <n v="75.099999999999994"/>
    <n v="75.099999999999994"/>
    <s v=""/>
    <s v=""/>
    <s v=""/>
    <s v=""/>
    <s v="/"/>
  </r>
  <r>
    <s v="UNIVERSIDAD"/>
    <s v="Universidad de Castilla-La Mancha"/>
    <s v="022191/2022"/>
    <x v="2275"/>
    <x v="0"/>
    <s v="Basado en un Acuerdo Marco"/>
    <s v="Sí"/>
    <n v="75.099999999999994"/>
    <n v="75.099999999999994"/>
    <s v=""/>
    <s v=""/>
    <s v=""/>
    <s v=""/>
    <s v="/"/>
  </r>
  <r>
    <s v="UNIVERSIDAD"/>
    <s v="Universidad de Castilla-La Mancha"/>
    <s v="022209/2022"/>
    <x v="2276"/>
    <x v="0"/>
    <s v="Basado en un Acuerdo Marco"/>
    <s v="Sí"/>
    <n v="75.11"/>
    <n v="75.11"/>
    <s v=""/>
    <s v=""/>
    <s v=""/>
    <s v=""/>
    <s v="/"/>
  </r>
  <r>
    <s v="UNIVERSIDAD"/>
    <s v="Universidad de Castilla-La Mancha"/>
    <s v="022210/2022"/>
    <x v="2277"/>
    <x v="0"/>
    <s v="Basado en un Acuerdo Marco"/>
    <s v="Sí"/>
    <n v="182.91"/>
    <n v="182.91"/>
    <s v=""/>
    <s v=""/>
    <s v=""/>
    <s v=""/>
    <s v="/"/>
  </r>
  <r>
    <s v="UNIVERSIDAD"/>
    <s v="Universidad de Castilla-La Mancha"/>
    <s v="022211/2022"/>
    <x v="2278"/>
    <x v="0"/>
    <s v="Basado en un Acuerdo Marco"/>
    <s v="Sí"/>
    <n v="591.61"/>
    <n v="591.61"/>
    <s v=""/>
    <s v=""/>
    <s v=""/>
    <s v=""/>
    <s v="/"/>
  </r>
  <r>
    <s v="UNIVERSIDAD"/>
    <s v="Universidad de Castilla-La Mancha"/>
    <s v="022249/2022"/>
    <x v="2279"/>
    <x v="0"/>
    <s v="Basado en un Acuerdo Marco"/>
    <s v="Sí"/>
    <n v="47.41"/>
    <n v="47.41"/>
    <s v=""/>
    <s v=""/>
    <s v=""/>
    <s v=""/>
    <s v="/"/>
  </r>
  <r>
    <s v="UNIVERSIDAD"/>
    <s v="Universidad de Castilla-La Mancha"/>
    <s v="022250/2022"/>
    <x v="2279"/>
    <x v="0"/>
    <s v="Basado en un Acuerdo Marco"/>
    <s v="Sí"/>
    <n v="47.41"/>
    <n v="47.41"/>
    <s v=""/>
    <s v=""/>
    <s v=""/>
    <s v=""/>
    <s v="/"/>
  </r>
  <r>
    <s v="UNIVERSIDAD"/>
    <s v="Universidad de Castilla-La Mancha"/>
    <s v="022251/2022"/>
    <x v="2279"/>
    <x v="0"/>
    <s v="Basado en un Acuerdo Marco"/>
    <s v="Sí"/>
    <n v="47.41"/>
    <n v="47.41"/>
    <s v=""/>
    <s v=""/>
    <s v=""/>
    <s v=""/>
    <s v="/"/>
  </r>
  <r>
    <s v="UNIVERSIDAD"/>
    <s v="Universidad de Castilla-La Mancha"/>
    <s v="022254/2022"/>
    <x v="2280"/>
    <x v="0"/>
    <s v="Basado en un Acuerdo Marco"/>
    <s v="Sí"/>
    <n v="622.34"/>
    <n v="622.34"/>
    <s v=""/>
    <s v=""/>
    <s v=""/>
    <s v=""/>
    <s v="/"/>
  </r>
  <r>
    <s v="UNIVERSIDAD"/>
    <s v="Universidad de Castilla-La Mancha"/>
    <s v="022258/2022"/>
    <x v="2281"/>
    <x v="0"/>
    <s v="Basado en un Acuerdo Marco"/>
    <s v="Sí"/>
    <n v="45.8"/>
    <n v="45.8"/>
    <s v=""/>
    <s v=""/>
    <s v=""/>
    <s v=""/>
    <s v="/"/>
  </r>
  <r>
    <s v="UNIVERSIDAD"/>
    <s v="Universidad de Castilla-La Mancha"/>
    <s v="028558/2022"/>
    <x v="2282"/>
    <x v="0"/>
    <s v="Basado en un Acuerdo Marco"/>
    <s v="Sí"/>
    <n v="117.43"/>
    <n v="117.43"/>
    <s v=""/>
    <s v=""/>
    <s v=""/>
    <s v=""/>
    <s v="/"/>
  </r>
  <r>
    <s v="UNIVERSIDAD"/>
    <s v="Universidad de Castilla-La Mancha"/>
    <s v="028568/2022"/>
    <x v="2283"/>
    <x v="3"/>
    <s v="Basado en un Acuerdo Marco"/>
    <s v="Sí"/>
    <n v="41.29"/>
    <n v="41.29"/>
    <s v=""/>
    <s v=""/>
    <s v=""/>
    <s v=""/>
    <s v="/"/>
  </r>
  <r>
    <s v="UNIVERSIDAD"/>
    <s v="Universidad de Castilla-La Mancha"/>
    <s v="028574/2022"/>
    <x v="2284"/>
    <x v="3"/>
    <s v="Basado en un Acuerdo Marco"/>
    <s v="Sí"/>
    <n v="394.63"/>
    <n v="394.63"/>
    <s v=""/>
    <s v=""/>
    <s v=""/>
    <s v=""/>
    <s v="/"/>
  </r>
  <r>
    <s v="UNIVERSIDAD"/>
    <s v="Universidad de Castilla-La Mancha"/>
    <s v="028622/2022"/>
    <x v="2285"/>
    <x v="3"/>
    <s v="Basado en un Acuerdo Marco"/>
    <s v="Sí"/>
    <n v="824.88"/>
    <n v="824.88"/>
    <s v=""/>
    <s v=""/>
    <s v=""/>
    <s v=""/>
    <s v="/"/>
  </r>
  <r>
    <s v="UNIVERSIDAD"/>
    <s v="Universidad de Castilla-La Mancha"/>
    <s v="028639/2022"/>
    <x v="2286"/>
    <x v="0"/>
    <s v="Basado en un Acuerdo Marco"/>
    <s v="Sí"/>
    <n v="145.19999999999999"/>
    <n v="145.19999999999999"/>
    <s v=""/>
    <s v=""/>
    <s v=""/>
    <s v=""/>
    <s v="/"/>
  </r>
  <r>
    <s v="UNIVERSIDAD"/>
    <s v="Universidad de Castilla-La Mancha"/>
    <s v="028666/2022"/>
    <x v="2287"/>
    <x v="3"/>
    <s v="Basado en un Acuerdo Marco"/>
    <s v="Sí"/>
    <n v="599"/>
    <n v="599"/>
    <s v=""/>
    <s v=""/>
    <s v=""/>
    <s v=""/>
    <s v="/"/>
  </r>
  <r>
    <s v="UNIVERSIDAD"/>
    <s v="Universidad de Castilla-La Mancha"/>
    <s v="028668/2022"/>
    <x v="1912"/>
    <x v="3"/>
    <s v="Basado en un Acuerdo Marco"/>
    <s v="Sí"/>
    <n v="223.61"/>
    <n v="223.61"/>
    <s v=""/>
    <s v=""/>
    <s v=""/>
    <s v=""/>
    <s v="/"/>
  </r>
  <r>
    <s v="UNIVERSIDAD"/>
    <s v="Universidad de Castilla-La Mancha"/>
    <s v="028680/2022"/>
    <x v="2288"/>
    <x v="3"/>
    <s v="Basado en un Acuerdo Marco"/>
    <s v="Sí"/>
    <n v="112.94"/>
    <n v="112.94"/>
    <s v=""/>
    <s v=""/>
    <s v=""/>
    <s v=""/>
    <s v="/"/>
  </r>
  <r>
    <s v="UNIVERSIDAD"/>
    <s v="Universidad de Castilla-La Mancha"/>
    <s v="028682/2022"/>
    <x v="2161"/>
    <x v="3"/>
    <s v="Basado en un Acuerdo Marco"/>
    <s v="Sí"/>
    <n v="432.58"/>
    <n v="432.58"/>
    <s v=""/>
    <s v=""/>
    <s v=""/>
    <s v=""/>
    <s v="/"/>
  </r>
  <r>
    <s v="UNIVERSIDAD"/>
    <s v="Universidad de Castilla-La Mancha"/>
    <s v="028683/2022"/>
    <x v="2289"/>
    <x v="3"/>
    <s v="Basado en un Acuerdo Marco"/>
    <s v="Sí"/>
    <n v="223.61"/>
    <n v="223.61"/>
    <s v=""/>
    <s v=""/>
    <s v=""/>
    <s v=""/>
    <s v="/"/>
  </r>
  <r>
    <s v="UNIVERSIDAD"/>
    <s v="Universidad de Castilla-La Mancha"/>
    <s v="028690/2022"/>
    <x v="2290"/>
    <x v="3"/>
    <s v="Basado en un Acuerdo Marco"/>
    <s v="Sí"/>
    <n v="223.61"/>
    <n v="223.61"/>
    <s v=""/>
    <s v=""/>
    <s v=""/>
    <s v=""/>
    <s v="/"/>
  </r>
  <r>
    <s v="UNIVERSIDAD"/>
    <s v="Universidad de Castilla-La Mancha"/>
    <s v="028796/2022"/>
    <x v="2291"/>
    <x v="0"/>
    <s v="Basado en un Acuerdo Marco"/>
    <s v="Sí"/>
    <n v="2070.52"/>
    <n v="2070.52"/>
    <s v=""/>
    <s v=""/>
    <s v=""/>
    <s v=""/>
    <s v="/"/>
  </r>
  <r>
    <s v="UNIVERSIDAD"/>
    <s v="Universidad de Castilla-La Mancha"/>
    <s v="028798/2022"/>
    <x v="2292"/>
    <x v="0"/>
    <s v="Basado en un Acuerdo Marco"/>
    <s v="Sí"/>
    <n v="91.45"/>
    <n v="91.45"/>
    <s v=""/>
    <s v=""/>
    <s v=""/>
    <s v=""/>
    <s v="/"/>
  </r>
  <r>
    <s v="UNIVERSIDAD"/>
    <s v="Universidad de Castilla-La Mancha"/>
    <s v="028799/2022"/>
    <x v="2293"/>
    <x v="0"/>
    <s v="Basado en un Acuerdo Marco"/>
    <s v="Sí"/>
    <n v="65.14"/>
    <n v="65.14"/>
    <s v=""/>
    <s v=""/>
    <s v=""/>
    <s v=""/>
    <s v="/"/>
  </r>
  <r>
    <s v="UNIVERSIDAD"/>
    <s v="Universidad de Castilla-La Mancha"/>
    <s v="028800/2022"/>
    <x v="2294"/>
    <x v="0"/>
    <s v="Basado en un Acuerdo Marco"/>
    <s v="Sí"/>
    <n v="58.6"/>
    <n v="58.6"/>
    <s v=""/>
    <s v=""/>
    <s v=""/>
    <s v=""/>
    <s v="/"/>
  </r>
  <r>
    <s v="UNIVERSIDAD"/>
    <s v="Universidad de Castilla-La Mancha"/>
    <s v="028802/2022"/>
    <x v="2295"/>
    <x v="0"/>
    <s v="Basado en un Acuerdo Marco"/>
    <s v="Sí"/>
    <n v="18.8"/>
    <n v="18.8"/>
    <s v=""/>
    <s v=""/>
    <s v=""/>
    <s v=""/>
    <s v="/"/>
  </r>
  <r>
    <s v="UNIVERSIDAD"/>
    <s v="Universidad de Castilla-La Mancha"/>
    <s v="028803/2022"/>
    <x v="2296"/>
    <x v="0"/>
    <s v="Basado en un Acuerdo Marco"/>
    <s v="Sí"/>
    <n v="18.8"/>
    <n v="18.8"/>
    <s v=""/>
    <s v=""/>
    <s v=""/>
    <s v=""/>
    <s v="/"/>
  </r>
  <r>
    <s v="UNIVERSIDAD"/>
    <s v="Universidad de Castilla-La Mancha"/>
    <s v="030479/2022"/>
    <x v="2297"/>
    <x v="0"/>
    <s v="Basado en un Acuerdo Marco"/>
    <s v="Sí"/>
    <n v="60.5"/>
    <n v="60.5"/>
    <s v=""/>
    <s v=""/>
    <s v=""/>
    <s v=""/>
    <s v="/"/>
  </r>
  <r>
    <s v="UNIVERSIDAD"/>
    <s v="Universidad de Castilla-La Mancha"/>
    <s v="030483/2022"/>
    <x v="2298"/>
    <x v="0"/>
    <s v="Basado en un Acuerdo Marco"/>
    <s v="Sí"/>
    <n v="60.5"/>
    <n v="60.5"/>
    <s v=""/>
    <s v=""/>
    <s v=""/>
    <s v=""/>
    <s v="/"/>
  </r>
  <r>
    <s v="UNIVERSIDAD"/>
    <s v="Universidad de Castilla-La Mancha"/>
    <s v="030489/2022"/>
    <x v="2299"/>
    <x v="0"/>
    <s v="Basado en un Acuerdo Marco"/>
    <s v="Sí"/>
    <n v="72.599999999999994"/>
    <n v="72.599999999999994"/>
    <s v=""/>
    <s v=""/>
    <s v=""/>
    <s v=""/>
    <s v="/"/>
  </r>
  <r>
    <s v="UNIVERSIDAD"/>
    <s v="Universidad de Castilla-La Mancha"/>
    <s v="030553/2022"/>
    <x v="2011"/>
    <x v="3"/>
    <s v="Basado en un Acuerdo Marco"/>
    <s v="Sí"/>
    <n v="72.599999999999994"/>
    <n v="72.599999999999994"/>
    <s v=""/>
    <s v=""/>
    <s v=""/>
    <s v=""/>
    <s v="/"/>
  </r>
  <r>
    <s v="UNIVERSIDAD"/>
    <s v="Universidad de Castilla-La Mancha"/>
    <s v="030588/2022"/>
    <x v="2300"/>
    <x v="3"/>
    <s v="Basado en un Acuerdo Marco"/>
    <s v="Sí"/>
    <n v="60.5"/>
    <n v="60.5"/>
    <s v=""/>
    <s v=""/>
    <s v=""/>
    <s v=""/>
    <s v="/"/>
  </r>
  <r>
    <s v="UNIVERSIDAD"/>
    <s v="Universidad de Castilla-La Mancha"/>
    <s v="030603/2022"/>
    <x v="2301"/>
    <x v="0"/>
    <s v="Basado en un Acuerdo Marco"/>
    <s v="Sí"/>
    <n v="145.19999999999999"/>
    <n v="145.19999999999999"/>
    <s v=""/>
    <s v=""/>
    <s v=""/>
    <s v=""/>
    <s v="/"/>
  </r>
  <r>
    <s v="UNIVERSIDAD"/>
    <s v="Universidad de Castilla-La Mancha"/>
    <s v="030608/2022"/>
    <x v="2092"/>
    <x v="3"/>
    <s v="Basado en un Acuerdo Marco"/>
    <s v="Sí"/>
    <n v="189.67"/>
    <n v="189.67"/>
    <s v=""/>
    <s v=""/>
    <s v=""/>
    <s v=""/>
    <s v="/"/>
  </r>
  <r>
    <s v="UNIVERSIDAD"/>
    <s v="Universidad de Castilla-La Mancha"/>
    <s v="030620/2022"/>
    <x v="2302"/>
    <x v="0"/>
    <s v="Basado en un Acuerdo Marco"/>
    <s v="Sí"/>
    <n v="60.5"/>
    <n v="60.5"/>
    <s v=""/>
    <s v=""/>
    <s v=""/>
    <s v=""/>
    <s v="/"/>
  </r>
  <r>
    <s v="UNIVERSIDAD"/>
    <s v="Universidad de Castilla-La Mancha"/>
    <s v="030649/2022"/>
    <x v="2300"/>
    <x v="3"/>
    <s v="Basado en un Acuerdo Marco"/>
    <s v="Sí"/>
    <n v="60.5"/>
    <n v="60.5"/>
    <s v=""/>
    <s v=""/>
    <s v=""/>
    <s v=""/>
    <s v="/"/>
  </r>
  <r>
    <s v="UNIVERSIDAD"/>
    <s v="Universidad de Castilla-La Mancha"/>
    <s v="030653/2022"/>
    <x v="2303"/>
    <x v="3"/>
    <s v="Basado en un Acuerdo Marco"/>
    <s v="Sí"/>
    <n v="332.75"/>
    <n v="332.75"/>
    <s v=""/>
    <s v=""/>
    <s v=""/>
    <s v=""/>
    <s v="/"/>
  </r>
  <r>
    <s v="UNIVERSIDAD"/>
    <s v="Universidad de Castilla-La Mancha"/>
    <s v="030703/2022"/>
    <x v="2304"/>
    <x v="0"/>
    <s v="Basado en un Acuerdo Marco"/>
    <s v="Sí"/>
    <n v="566.77"/>
    <n v="566.77"/>
    <s v=""/>
    <s v=""/>
    <s v=""/>
    <s v=""/>
    <s v="/"/>
  </r>
  <r>
    <s v="UNIVERSIDAD"/>
    <s v="Universidad de Castilla-La Mancha"/>
    <s v="030705/2022"/>
    <x v="2300"/>
    <x v="3"/>
    <s v="Basado en un Acuerdo Marco"/>
    <s v="Sí"/>
    <n v="127.05"/>
    <n v="127.05"/>
    <s v=""/>
    <s v=""/>
    <s v=""/>
    <s v=""/>
    <s v="/"/>
  </r>
  <r>
    <s v="UNIVERSIDAD"/>
    <s v="Universidad de Castilla-La Mancha"/>
    <s v="030718/2022"/>
    <x v="2305"/>
    <x v="0"/>
    <s v="Basado en un Acuerdo Marco"/>
    <s v="Sí"/>
    <n v="1875.5"/>
    <n v="1875.5"/>
    <s v=""/>
    <s v=""/>
    <s v=""/>
    <s v=""/>
    <s v="/"/>
  </r>
  <r>
    <s v="UNIVERSIDAD"/>
    <s v="Universidad de Castilla-La Mancha"/>
    <s v="030774/2022"/>
    <x v="2306"/>
    <x v="3"/>
    <s v="Basado en un Acuerdo Marco"/>
    <s v="Sí"/>
    <n v="971.03"/>
    <n v="971.03"/>
    <s v=""/>
    <s v=""/>
    <s v=""/>
    <s v=""/>
    <s v="/"/>
  </r>
  <r>
    <s v="UNIVERSIDAD"/>
    <s v="Universidad de Castilla-La Mancha"/>
    <s v="030793/2022"/>
    <x v="2307"/>
    <x v="0"/>
    <s v="Basado en un Acuerdo Marco"/>
    <s v="Sí"/>
    <n v="121"/>
    <n v="121"/>
    <s v=""/>
    <s v=""/>
    <s v=""/>
    <s v=""/>
    <s v="/"/>
  </r>
  <r>
    <s v="UNIVERSIDAD"/>
    <s v="Universidad de Castilla-La Mancha"/>
    <s v="030794/2022"/>
    <x v="2308"/>
    <x v="3"/>
    <s v="Basado en un Acuerdo Marco"/>
    <s v="Sí"/>
    <n v="1016.4"/>
    <n v="1016.4"/>
    <s v=""/>
    <s v=""/>
    <s v=""/>
    <s v=""/>
    <s v="/"/>
  </r>
  <r>
    <s v="UNIVERSIDAD"/>
    <s v="Universidad de Castilla-La Mancha"/>
    <s v="030837/2022"/>
    <x v="2309"/>
    <x v="3"/>
    <s v="Basado en un Acuerdo Marco"/>
    <s v="Sí"/>
    <n v="268.86"/>
    <n v="268.86"/>
    <s v=""/>
    <s v=""/>
    <s v=""/>
    <s v=""/>
    <s v="/"/>
  </r>
  <r>
    <s v="UNIVERSIDAD"/>
    <s v="Universidad de Castilla-La Mancha"/>
    <s v="030853/2022"/>
    <x v="2288"/>
    <x v="3"/>
    <s v="Basado en un Acuerdo Marco"/>
    <s v="Sí"/>
    <n v="138.06"/>
    <n v="138.06"/>
    <s v=""/>
    <s v=""/>
    <s v=""/>
    <s v=""/>
    <s v="/"/>
  </r>
  <r>
    <s v="UNIVERSIDAD"/>
    <s v="Universidad de Castilla-La Mancha"/>
    <s v="030854/2022"/>
    <x v="2288"/>
    <x v="3"/>
    <s v="Basado en un Acuerdo Marco"/>
    <s v="Sí"/>
    <n v="138.06"/>
    <n v="138.06"/>
    <s v=""/>
    <s v=""/>
    <s v=""/>
    <s v=""/>
    <s v="/"/>
  </r>
  <r>
    <s v="UNIVERSIDAD"/>
    <s v="Universidad de Castilla-La Mancha"/>
    <s v="030884/2022"/>
    <x v="2092"/>
    <x v="3"/>
    <s v="Basado en un Acuerdo Marco"/>
    <s v="Sí"/>
    <n v="189.67"/>
    <n v="189.67"/>
    <s v=""/>
    <s v=""/>
    <s v=""/>
    <s v=""/>
    <s v="/"/>
  </r>
  <r>
    <s v="UNIVERSIDAD"/>
    <s v="Universidad de Castilla-La Mancha"/>
    <s v="030894/2022"/>
    <x v="2310"/>
    <x v="3"/>
    <s v="Basado en un Acuerdo Marco"/>
    <s v="Sí"/>
    <n v="396.4"/>
    <n v="396.4"/>
    <s v=""/>
    <s v=""/>
    <s v=""/>
    <s v=""/>
    <s v="/"/>
  </r>
  <r>
    <s v="UNIVERSIDAD"/>
    <s v="Universidad de Castilla-La Mancha"/>
    <s v="030899/2022"/>
    <x v="2300"/>
    <x v="3"/>
    <s v="Basado en un Acuerdo Marco"/>
    <s v="Sí"/>
    <n v="127.05"/>
    <n v="127.05"/>
    <s v=""/>
    <s v=""/>
    <s v=""/>
    <s v=""/>
    <s v="/"/>
  </r>
  <r>
    <s v="UNIVERSIDAD"/>
    <s v="Universidad de Castilla-La Mancha"/>
    <s v="030900/2022"/>
    <x v="2311"/>
    <x v="3"/>
    <s v="Basado en un Acuerdo Marco"/>
    <s v="Sí"/>
    <n v="112.94"/>
    <n v="112.94"/>
    <s v=""/>
    <s v=""/>
    <s v=""/>
    <s v=""/>
    <s v="/"/>
  </r>
  <r>
    <s v="UNIVERSIDAD"/>
    <s v="Universidad de Castilla-La Mancha"/>
    <s v="030917/2022"/>
    <x v="2312"/>
    <x v="3"/>
    <s v="Basado en un Acuerdo Marco"/>
    <s v="Sí"/>
    <n v="233.19"/>
    <n v="233.19"/>
    <s v=""/>
    <s v=""/>
    <s v=""/>
    <s v=""/>
    <s v="/"/>
  </r>
  <r>
    <s v="UNIVERSIDAD"/>
    <s v="Universidad de Castilla-La Mancha"/>
    <s v="030934/2022"/>
    <x v="2313"/>
    <x v="0"/>
    <s v="Basado en un Acuerdo Marco"/>
    <s v="Sí"/>
    <n v="60.5"/>
    <n v="60.5"/>
    <s v=""/>
    <s v=""/>
    <s v=""/>
    <s v=""/>
    <s v="/"/>
  </r>
  <r>
    <s v="UNIVERSIDAD"/>
    <s v="Universidad de Castilla-La Mancha"/>
    <s v="031040/2022"/>
    <x v="1858"/>
    <x v="3"/>
    <s v="Basado en un Acuerdo Marco"/>
    <s v="Sí"/>
    <n v="50.82"/>
    <n v="50.82"/>
    <s v=""/>
    <s v=""/>
    <s v=""/>
    <s v=""/>
    <s v="/"/>
  </r>
  <r>
    <s v="UNIVERSIDAD"/>
    <s v="Universidad de Castilla-La Mancha"/>
    <s v="031041/2022"/>
    <x v="1850"/>
    <x v="3"/>
    <s v="Basado en un Acuerdo Marco"/>
    <s v="Sí"/>
    <n v="299.5"/>
    <n v="299.5"/>
    <s v=""/>
    <s v=""/>
    <s v=""/>
    <s v=""/>
    <s v="/"/>
  </r>
  <r>
    <s v="UNIVERSIDAD"/>
    <s v="Universidad de Castilla-La Mancha"/>
    <s v="031087/2022"/>
    <x v="1906"/>
    <x v="3"/>
    <s v="Basado en un Acuerdo Marco"/>
    <s v="Sí"/>
    <n v="277.08999999999997"/>
    <n v="277.08999999999997"/>
    <s v=""/>
    <s v=""/>
    <s v=""/>
    <s v=""/>
    <s v="/"/>
  </r>
  <r>
    <s v="UNIVERSIDAD"/>
    <s v="Universidad de Castilla-La Mancha"/>
    <s v="031088/2022"/>
    <x v="2300"/>
    <x v="3"/>
    <s v="Basado en un Acuerdo Marco"/>
    <s v="Sí"/>
    <n v="60.5"/>
    <n v="60.5"/>
    <s v=""/>
    <s v=""/>
    <s v=""/>
    <s v=""/>
    <s v="/"/>
  </r>
  <r>
    <s v="UNIVERSIDAD"/>
    <s v="Universidad de Castilla-La Mancha"/>
    <s v="031117/2022"/>
    <x v="2314"/>
    <x v="0"/>
    <s v="Basado en un Acuerdo Marco"/>
    <s v="Sí"/>
    <n v="277.10000000000002"/>
    <n v="277.10000000000002"/>
    <s v=""/>
    <s v=""/>
    <s v=""/>
    <s v=""/>
    <s v="/"/>
  </r>
  <r>
    <s v="UNIVERSIDAD"/>
    <s v="Universidad de Castilla-La Mancha"/>
    <s v="031154/2022"/>
    <x v="2315"/>
    <x v="0"/>
    <s v="Basado en un Acuerdo Marco"/>
    <s v="Sí"/>
    <n v="685"/>
    <n v="685"/>
    <s v=""/>
    <s v=""/>
    <s v=""/>
    <s v=""/>
    <s v="/"/>
  </r>
  <r>
    <s v="UNIVERSIDAD"/>
    <s v="Universidad de Castilla-La Mancha"/>
    <s v="031155/2022"/>
    <x v="2316"/>
    <x v="3"/>
    <s v="Basado en un Acuerdo Marco"/>
    <s v="Sí"/>
    <n v="1355.2"/>
    <n v="1355.2"/>
    <s v=""/>
    <s v=""/>
    <s v=""/>
    <s v=""/>
    <s v="/"/>
  </r>
  <r>
    <s v="UNIVERSIDAD"/>
    <s v="Universidad de Castilla-La Mancha"/>
    <s v="031187/2022"/>
    <x v="2317"/>
    <x v="0"/>
    <s v="Basado en un Acuerdo Marco"/>
    <s v="Sí"/>
    <n v="141.07"/>
    <n v="141.07"/>
    <s v=""/>
    <s v=""/>
    <s v=""/>
    <s v=""/>
    <s v="/"/>
  </r>
  <r>
    <s v="UNIVERSIDAD"/>
    <s v="Universidad de Castilla-La Mancha"/>
    <s v="031195/2022"/>
    <x v="2318"/>
    <x v="3"/>
    <s v="Basado en un Acuerdo Marco"/>
    <s v="Sí"/>
    <n v="789.26"/>
    <n v="789.26"/>
    <s v=""/>
    <s v=""/>
    <s v=""/>
    <s v=""/>
    <s v="/"/>
  </r>
  <r>
    <s v="UNIVERSIDAD"/>
    <s v="Universidad de Castilla-La Mancha"/>
    <s v="031196/2022"/>
    <x v="2300"/>
    <x v="3"/>
    <s v="Basado en un Acuerdo Marco"/>
    <s v="Sí"/>
    <n v="127.05"/>
    <n v="127.05"/>
    <s v=""/>
    <s v=""/>
    <s v=""/>
    <s v=""/>
    <s v="/"/>
  </r>
  <r>
    <s v="UNIVERSIDAD"/>
    <s v="Universidad de Castilla-La Mancha"/>
    <s v="031197/2022"/>
    <x v="1811"/>
    <x v="3"/>
    <s v="Basado en un Acuerdo Marco"/>
    <s v="Sí"/>
    <n v="485.51"/>
    <n v="485.51"/>
    <s v=""/>
    <s v=""/>
    <s v=""/>
    <s v=""/>
    <s v="/"/>
  </r>
  <r>
    <s v="UNIVERSIDAD"/>
    <s v="Universidad de Castilla-La Mancha"/>
    <s v="031198/2022"/>
    <x v="2300"/>
    <x v="3"/>
    <s v="Basado en un Acuerdo Marco"/>
    <s v="Sí"/>
    <n v="60.5"/>
    <n v="60.5"/>
    <s v=""/>
    <s v=""/>
    <s v=""/>
    <s v=""/>
    <s v="/"/>
  </r>
  <r>
    <s v="UNIVERSIDAD"/>
    <s v="Universidad de Castilla-La Mancha"/>
    <s v="031259/2022"/>
    <x v="2319"/>
    <x v="0"/>
    <s v="Basado en un Acuerdo Marco"/>
    <s v="Sí"/>
    <n v="121"/>
    <n v="121"/>
    <s v=""/>
    <s v=""/>
    <s v=""/>
    <s v=""/>
    <s v="/"/>
  </r>
  <r>
    <s v="UNIVERSIDAD"/>
    <s v="Universidad de Castilla-La Mancha"/>
    <s v="031260/2022"/>
    <x v="2320"/>
    <x v="0"/>
    <s v="Basado en un Acuerdo Marco"/>
    <s v="Sí"/>
    <n v="141.07"/>
    <n v="141.07"/>
    <s v=""/>
    <s v=""/>
    <s v=""/>
    <s v=""/>
    <s v="/"/>
  </r>
  <r>
    <s v="UNIVERSIDAD"/>
    <s v="Universidad de Castilla-La Mancha"/>
    <s v="031261/2022"/>
    <x v="2321"/>
    <x v="0"/>
    <s v="Basado en un Acuerdo Marco"/>
    <s v="Sí"/>
    <n v="103.52"/>
    <n v="103.52"/>
    <s v=""/>
    <s v=""/>
    <s v=""/>
    <s v=""/>
    <s v="/"/>
  </r>
  <r>
    <s v="UNIVERSIDAD"/>
    <s v="Universidad de Castilla-La Mancha"/>
    <s v="031262/2022"/>
    <x v="2322"/>
    <x v="0"/>
    <s v="Basado en un Acuerdo Marco"/>
    <s v="Sí"/>
    <n v="183"/>
    <n v="183"/>
    <s v=""/>
    <s v=""/>
    <s v=""/>
    <s v=""/>
    <s v="/"/>
  </r>
  <r>
    <s v="UNIVERSIDAD"/>
    <s v="Universidad de Castilla-La Mancha"/>
    <s v="031263/2022"/>
    <x v="2323"/>
    <x v="0"/>
    <s v="Basado en un Acuerdo Marco"/>
    <s v="Sí"/>
    <n v="183"/>
    <n v="183"/>
    <s v=""/>
    <s v=""/>
    <s v=""/>
    <s v=""/>
    <s v="/"/>
  </r>
  <r>
    <s v="UNIVERSIDAD"/>
    <s v="Universidad de Castilla-La Mancha"/>
    <s v="031264/2022"/>
    <x v="2324"/>
    <x v="0"/>
    <s v="Basado en un Acuerdo Marco"/>
    <s v="Sí"/>
    <n v="183"/>
    <n v="183"/>
    <s v=""/>
    <s v=""/>
    <s v=""/>
    <s v=""/>
    <s v="/"/>
  </r>
  <r>
    <s v="UNIVERSIDAD"/>
    <s v="Universidad de Castilla-La Mancha"/>
    <s v="031308/2022"/>
    <x v="2325"/>
    <x v="3"/>
    <s v="Basado en un Acuerdo Marco"/>
    <s v="Sí"/>
    <n v="969.21"/>
    <n v="969.21"/>
    <s v=""/>
    <s v=""/>
    <s v=""/>
    <s v=""/>
    <s v="/"/>
  </r>
  <r>
    <s v="UNIVERSIDAD"/>
    <s v="Universidad de Castilla-La Mancha"/>
    <s v="031309/2022"/>
    <x v="2326"/>
    <x v="0"/>
    <s v="Basado en un Acuerdo Marco"/>
    <s v="Sí"/>
    <n v="183"/>
    <n v="183"/>
    <s v=""/>
    <s v=""/>
    <s v=""/>
    <s v=""/>
    <s v="/"/>
  </r>
  <r>
    <s v="UNIVERSIDAD"/>
    <s v="Universidad de Castilla-La Mancha"/>
    <s v="031350/2022"/>
    <x v="2327"/>
    <x v="0"/>
    <s v="Basado en un Acuerdo Marco"/>
    <s v="Sí"/>
    <n v="1483.83"/>
    <n v="1483.83"/>
    <s v=""/>
    <s v=""/>
    <s v=""/>
    <s v=""/>
    <s v="/"/>
  </r>
  <r>
    <s v="UNIVERSIDAD"/>
    <s v="Universidad de Castilla-La Mancha"/>
    <s v="031351/2022"/>
    <x v="2328"/>
    <x v="0"/>
    <s v="Basado en un Acuerdo Marco"/>
    <s v="Sí"/>
    <n v="75.5"/>
    <n v="75.5"/>
    <s v=""/>
    <s v=""/>
    <s v=""/>
    <s v=""/>
    <s v="/"/>
  </r>
  <r>
    <s v="UNIVERSIDAD"/>
    <s v="Universidad de Castilla-La Mancha"/>
    <s v="031352/2022"/>
    <x v="2329"/>
    <x v="0"/>
    <s v="Basado en un Acuerdo Marco"/>
    <s v="Sí"/>
    <n v="184.92"/>
    <n v="184.92"/>
    <s v=""/>
    <s v=""/>
    <s v=""/>
    <s v=""/>
    <s v="/"/>
  </r>
  <r>
    <s v="UNIVERSIDAD"/>
    <s v="Universidad de Castilla-La Mancha"/>
    <s v="031353/2022"/>
    <x v="2330"/>
    <x v="0"/>
    <s v="Basado en un Acuerdo Marco"/>
    <s v="Sí"/>
    <n v="126.32"/>
    <n v="126.32"/>
    <s v=""/>
    <s v=""/>
    <s v=""/>
    <s v=""/>
    <s v="/"/>
  </r>
  <r>
    <s v="UNIVERSIDAD"/>
    <s v="Universidad de Castilla-La Mancha"/>
    <s v="031354/2022"/>
    <x v="1937"/>
    <x v="3"/>
    <s v="Basado en un Acuerdo Marco"/>
    <s v="Sí"/>
    <n v="66.55"/>
    <n v="66.55"/>
    <s v=""/>
    <s v=""/>
    <s v=""/>
    <s v=""/>
    <s v="/"/>
  </r>
  <r>
    <s v="UNIVERSIDAD"/>
    <s v="Universidad de Castilla-La Mancha"/>
    <s v="031355/2022"/>
    <x v="1858"/>
    <x v="3"/>
    <s v="Basado en un Acuerdo Marco"/>
    <s v="Sí"/>
    <n v="50.82"/>
    <n v="50.82"/>
    <s v=""/>
    <s v=""/>
    <s v=""/>
    <s v=""/>
    <s v="/"/>
  </r>
  <r>
    <s v="UNIVERSIDAD"/>
    <s v="Universidad de Castilla-La Mancha"/>
    <s v="031390/2022"/>
    <x v="2014"/>
    <x v="3"/>
    <s v="Basado en un Acuerdo Marco"/>
    <s v="Sí"/>
    <n v="486.01"/>
    <n v="486.01"/>
    <s v=""/>
    <s v=""/>
    <s v=""/>
    <s v=""/>
    <s v="/"/>
  </r>
  <r>
    <s v="UNIVERSIDAD"/>
    <s v="Universidad de Castilla-La Mancha"/>
    <s v="031518/2022"/>
    <x v="2331"/>
    <x v="0"/>
    <s v="Basado en un Acuerdo Marco"/>
    <s v="Sí"/>
    <n v="46"/>
    <n v="46"/>
    <s v=""/>
    <s v=""/>
    <s v=""/>
    <s v=""/>
    <s v="/"/>
  </r>
  <r>
    <s v="UNIVERSIDAD"/>
    <s v="Universidad de Castilla-La Mancha"/>
    <s v="031547/2022"/>
    <x v="2332"/>
    <x v="0"/>
    <s v="Basado en un Acuerdo Marco"/>
    <s v="Sí"/>
    <n v="51.45"/>
    <n v="51.45"/>
    <s v=""/>
    <s v=""/>
    <s v=""/>
    <s v=""/>
    <s v="/"/>
  </r>
  <r>
    <s v="UNIVERSIDAD"/>
    <s v="Universidad de Castilla-La Mancha"/>
    <s v="031549/2022"/>
    <x v="2333"/>
    <x v="3"/>
    <s v="Basado en un Acuerdo Marco"/>
    <s v="Sí"/>
    <n v="112.94"/>
    <n v="112.94"/>
    <s v=""/>
    <s v=""/>
    <s v=""/>
    <s v=""/>
    <s v="/"/>
  </r>
  <r>
    <s v="UNIVERSIDAD"/>
    <s v="Universidad de Castilla-La Mancha"/>
    <s v="031557/2022"/>
    <x v="2334"/>
    <x v="3"/>
    <s v="Basado en un Acuerdo Marco"/>
    <s v="Sí"/>
    <n v="401.72"/>
    <n v="401.72"/>
    <s v=""/>
    <s v=""/>
    <s v=""/>
    <s v=""/>
    <s v="/"/>
  </r>
  <r>
    <s v="UNIVERSIDAD"/>
    <s v="Universidad de Castilla-La Mancha"/>
    <s v="031604/2022"/>
    <x v="2335"/>
    <x v="3"/>
    <s v="Basado en un Acuerdo Marco"/>
    <s v="Sí"/>
    <n v="138.06"/>
    <n v="138.06"/>
    <s v=""/>
    <s v=""/>
    <s v=""/>
    <s v=""/>
    <s v="/"/>
  </r>
  <r>
    <s v="UNIVERSIDAD"/>
    <s v="Universidad de Castilla-La Mancha"/>
    <s v="031605/2022"/>
    <x v="2336"/>
    <x v="3"/>
    <s v="Basado en un Acuerdo Marco"/>
    <s v="Sí"/>
    <n v="42.35"/>
    <n v="42.35"/>
    <s v=""/>
    <s v=""/>
    <s v=""/>
    <s v=""/>
    <s v="/"/>
  </r>
  <r>
    <s v="UNIVERSIDAD"/>
    <s v="Universidad de Castilla-La Mancha"/>
    <s v="031606/2022"/>
    <x v="2337"/>
    <x v="0"/>
    <s v="Basado en un Acuerdo Marco"/>
    <s v="Sí"/>
    <n v="326.7"/>
    <n v="326.7"/>
    <s v=""/>
    <s v=""/>
    <s v=""/>
    <s v=""/>
    <s v="/"/>
  </r>
  <r>
    <s v="UNIVERSIDAD"/>
    <s v="Universidad de Castilla-La Mancha"/>
    <s v="031711/2022"/>
    <x v="2338"/>
    <x v="3"/>
    <s v="Basado en un Acuerdo Marco"/>
    <s v="Sí"/>
    <n v="112.94"/>
    <n v="112.94"/>
    <s v=""/>
    <s v=""/>
    <s v=""/>
    <s v=""/>
    <s v="/"/>
  </r>
  <r>
    <s v="UNIVERSIDAD"/>
    <s v="Universidad de Castilla-La Mancha"/>
    <s v="031749/2022"/>
    <x v="2339"/>
    <x v="3"/>
    <s v="Basado en un Acuerdo Marco"/>
    <s v="Sí"/>
    <n v="93.12"/>
    <n v="93.12"/>
    <s v=""/>
    <s v=""/>
    <s v=""/>
    <s v=""/>
    <s v="/"/>
  </r>
  <r>
    <s v="UNIVERSIDAD"/>
    <s v="Universidad de Castilla-La Mancha"/>
    <s v="031750/2022"/>
    <x v="2283"/>
    <x v="3"/>
    <s v="Basado en un Acuerdo Marco"/>
    <s v="Sí"/>
    <n v="41.29"/>
    <n v="41.29"/>
    <s v=""/>
    <s v=""/>
    <s v=""/>
    <s v=""/>
    <s v="/"/>
  </r>
  <r>
    <s v="UNIVERSIDAD"/>
    <s v="Universidad de Castilla-La Mancha"/>
    <s v="031799/2022"/>
    <x v="1858"/>
    <x v="3"/>
    <s v="Basado en un Acuerdo Marco"/>
    <s v="Sí"/>
    <n v="50.82"/>
    <n v="50.82"/>
    <s v=""/>
    <s v=""/>
    <s v=""/>
    <s v=""/>
    <s v="/"/>
  </r>
  <r>
    <s v="UNIVERSIDAD"/>
    <s v="Universidad de Castilla-La Mancha"/>
    <s v="031918/2022"/>
    <x v="2340"/>
    <x v="3"/>
    <s v="Basado en un Acuerdo Marco"/>
    <s v="Sí"/>
    <n v="16.940000000000001"/>
    <n v="16.940000000000001"/>
    <s v=""/>
    <s v=""/>
    <s v=""/>
    <s v=""/>
    <s v="/"/>
  </r>
  <r>
    <s v="UNIVERSIDAD"/>
    <s v="Universidad de Castilla-La Mancha"/>
    <s v="031978/2022"/>
    <x v="2084"/>
    <x v="3"/>
    <s v="Basado en un Acuerdo Marco"/>
    <s v="Sí"/>
    <n v="112.94"/>
    <n v="112.94"/>
    <s v=""/>
    <s v=""/>
    <s v=""/>
    <s v=""/>
    <s v="/"/>
  </r>
  <r>
    <s v="UNIVERSIDAD"/>
    <s v="Universidad de Castilla-La Mancha"/>
    <s v="031979/2022"/>
    <x v="2341"/>
    <x v="0"/>
    <s v="Basado en un Acuerdo Marco"/>
    <s v="Sí"/>
    <n v="163.85"/>
    <n v="163.85"/>
    <s v=""/>
    <s v=""/>
    <s v=""/>
    <s v=""/>
    <s v="/"/>
  </r>
  <r>
    <s v="UNIVERSIDAD"/>
    <s v="Universidad de Castilla-La Mancha"/>
    <s v="032040/2022"/>
    <x v="2300"/>
    <x v="3"/>
    <s v="Basado en un Acuerdo Marco"/>
    <s v="Sí"/>
    <n v="127.05"/>
    <n v="127.05"/>
    <s v=""/>
    <s v=""/>
    <s v=""/>
    <s v=""/>
    <s v="/"/>
  </r>
  <r>
    <s v="UNIVERSIDAD"/>
    <s v="Universidad de Castilla-La Mancha"/>
    <s v="032041/2022"/>
    <x v="2342"/>
    <x v="0"/>
    <s v="Basado en un Acuerdo Marco"/>
    <s v="Sí"/>
    <n v="58.6"/>
    <n v="58.6"/>
    <s v=""/>
    <s v=""/>
    <s v=""/>
    <s v=""/>
    <s v="/"/>
  </r>
  <r>
    <s v="UNIVERSIDAD"/>
    <s v="Universidad de Castilla-La Mancha"/>
    <s v="032091/2022"/>
    <x v="2333"/>
    <x v="3"/>
    <s v="Basado en un Acuerdo Marco"/>
    <s v="Sí"/>
    <n v="112.94"/>
    <n v="112.94"/>
    <s v=""/>
    <s v=""/>
    <s v=""/>
    <s v=""/>
    <s v="/"/>
  </r>
  <r>
    <s v="UNIVERSIDAD"/>
    <s v="Universidad de Castilla-La Mancha"/>
    <s v="032254/2022"/>
    <x v="2343"/>
    <x v="3"/>
    <s v="Basado en un Acuerdo Marco"/>
    <s v="Sí"/>
    <n v="160.4"/>
    <n v="160.4"/>
    <s v=""/>
    <s v=""/>
    <s v=""/>
    <s v=""/>
    <s v="/"/>
  </r>
  <r>
    <s v="UNIVERSIDAD"/>
    <s v="Universidad de Castilla-La Mancha"/>
    <s v="032283/2022"/>
    <x v="2344"/>
    <x v="0"/>
    <s v="Basado en un Acuerdo Marco"/>
    <s v="Sí"/>
    <n v="75.099999999999994"/>
    <n v="75.099999999999994"/>
    <s v=""/>
    <s v=""/>
    <s v=""/>
    <s v=""/>
    <s v="/"/>
  </r>
  <r>
    <s v="UNIVERSIDAD"/>
    <s v="Universidad de Castilla-La Mancha"/>
    <s v="034298/2022"/>
    <x v="2345"/>
    <x v="0"/>
    <s v="Basado en un Acuerdo Marco"/>
    <s v="Sí"/>
    <n v="9.61"/>
    <n v="9.61"/>
    <s v=""/>
    <s v=""/>
    <s v=""/>
    <s v=""/>
    <s v="/"/>
  </r>
  <r>
    <s v="UNIVERSIDAD"/>
    <s v="Universidad de Castilla-La Mancha"/>
    <s v="034334/2022"/>
    <x v="2346"/>
    <x v="3"/>
    <s v="Basado en un Acuerdo Marco"/>
    <s v="Sí"/>
    <n v="756.25"/>
    <n v="756.25"/>
    <s v=""/>
    <s v=""/>
    <s v=""/>
    <s v=""/>
    <s v="/"/>
  </r>
  <r>
    <s v="UNIVERSIDAD"/>
    <s v="Universidad de Castilla-La Mancha"/>
    <s v="034380/2022"/>
    <x v="1895"/>
    <x v="3"/>
    <s v="Basado en un Acuerdo Marco"/>
    <s v="Sí"/>
    <n v="66.55"/>
    <n v="66.55"/>
    <s v=""/>
    <s v=""/>
    <s v=""/>
    <s v=""/>
    <s v="/"/>
  </r>
  <r>
    <s v="UNIVERSIDAD"/>
    <s v="Universidad de Castilla-La Mancha"/>
    <s v="034443/2022"/>
    <x v="2347"/>
    <x v="0"/>
    <s v="Basado en un Acuerdo Marco"/>
    <s v="Sí"/>
    <n v="9418.2000000000007"/>
    <n v="9418.2000000000007"/>
    <s v=""/>
    <s v=""/>
    <s v=""/>
    <s v=""/>
    <s v="/"/>
  </r>
  <r>
    <s v="UNIVERSIDAD"/>
    <s v="Universidad de Castilla-La Mancha"/>
    <s v="034468/2022"/>
    <x v="2348"/>
    <x v="0"/>
    <s v="Basado en un Acuerdo Marco"/>
    <s v="Sí"/>
    <n v="37.549999999999997"/>
    <n v="37.549999999999997"/>
    <s v=""/>
    <s v=""/>
    <s v=""/>
    <s v=""/>
    <s v="/"/>
  </r>
  <r>
    <s v="UNIVERSIDAD"/>
    <s v="Universidad de Castilla-La Mancha"/>
    <s v="034469/2022"/>
    <x v="2161"/>
    <x v="3"/>
    <s v="Basado en un Acuerdo Marco"/>
    <s v="Sí"/>
    <n v="432.6"/>
    <n v="432.6"/>
    <s v=""/>
    <s v=""/>
    <s v=""/>
    <s v=""/>
    <s v="/"/>
  </r>
  <r>
    <s v="UNIVERSIDAD"/>
    <s v="Universidad de Castilla-La Mancha"/>
    <s v="034489/2022"/>
    <x v="2349"/>
    <x v="3"/>
    <s v="Basado en un Acuerdo Marco"/>
    <s v="Sí"/>
    <n v="72.599999999999994"/>
    <n v="72.599999999999994"/>
    <s v=""/>
    <s v=""/>
    <s v=""/>
    <s v=""/>
    <s v="/"/>
  </r>
  <r>
    <s v="UNIVERSIDAD"/>
    <s v="Universidad de Castilla-La Mancha"/>
    <s v="034522/2022"/>
    <x v="2350"/>
    <x v="0"/>
    <s v="Basado en un Acuerdo Marco"/>
    <s v="Sí"/>
    <n v="63"/>
    <n v="63"/>
    <s v=""/>
    <s v=""/>
    <s v=""/>
    <s v=""/>
    <s v="/"/>
  </r>
  <r>
    <s v="UNIVERSIDAD"/>
    <s v="Universidad de Castilla-La Mancha"/>
    <s v="034535/2022"/>
    <x v="2351"/>
    <x v="0"/>
    <s v="Basado en un Acuerdo Marco"/>
    <s v="Sí"/>
    <n v="300.5"/>
    <n v="300.5"/>
    <s v=""/>
    <s v=""/>
    <s v=""/>
    <s v=""/>
    <s v="/"/>
  </r>
  <r>
    <s v="UNIVERSIDAD"/>
    <s v="Universidad de Castilla-La Mancha"/>
    <s v="034536/2022"/>
    <x v="2352"/>
    <x v="0"/>
    <s v="Basado en un Acuerdo Marco"/>
    <s v="Sí"/>
    <n v="300.5"/>
    <n v="300.5"/>
    <s v=""/>
    <s v=""/>
    <s v=""/>
    <s v=""/>
    <s v="/"/>
  </r>
  <r>
    <s v="UNIVERSIDAD"/>
    <s v="Universidad de Castilla-La Mancha"/>
    <s v="034560/2022"/>
    <x v="2300"/>
    <x v="3"/>
    <s v="Basado en un Acuerdo Marco"/>
    <s v="Sí"/>
    <n v="151.25"/>
    <n v="151.25"/>
    <s v=""/>
    <s v=""/>
    <s v=""/>
    <s v=""/>
    <s v="/"/>
  </r>
  <r>
    <s v="UNIVERSIDAD"/>
    <s v="Universidad de Castilla-La Mancha"/>
    <s v="034561/2022"/>
    <x v="1855"/>
    <x v="3"/>
    <s v="Basado en un Acuerdo Marco"/>
    <s v="Sí"/>
    <n v="112.94"/>
    <n v="112.94"/>
    <s v=""/>
    <s v=""/>
    <s v=""/>
    <s v=""/>
    <s v="/"/>
  </r>
  <r>
    <s v="UNIVERSIDAD"/>
    <s v="Universidad de Castilla-La Mancha"/>
    <s v="034609/2022"/>
    <x v="2353"/>
    <x v="3"/>
    <s v="Basado en un Acuerdo Marco"/>
    <s v="Sí"/>
    <n v="1016.4"/>
    <n v="1016.4"/>
    <s v=""/>
    <s v=""/>
    <s v=""/>
    <s v=""/>
    <s v="/"/>
  </r>
  <r>
    <s v="UNIVERSIDAD"/>
    <s v="Universidad de Castilla-La Mancha"/>
    <s v="034610/2022"/>
    <x v="2354"/>
    <x v="0"/>
    <s v="Basado en un Acuerdo Marco"/>
    <s v="Sí"/>
    <n v="363"/>
    <n v="363"/>
    <s v=""/>
    <s v=""/>
    <s v=""/>
    <s v=""/>
    <s v="/"/>
  </r>
  <r>
    <s v="UNIVERSIDAD"/>
    <s v="Universidad de Castilla-La Mancha"/>
    <s v="034649/2022"/>
    <x v="2355"/>
    <x v="0"/>
    <s v="Basado en un Acuerdo Marco"/>
    <s v="Sí"/>
    <n v="181.5"/>
    <n v="181.5"/>
    <s v=""/>
    <s v=""/>
    <s v=""/>
    <s v=""/>
    <s v="/"/>
  </r>
  <r>
    <s v="UNIVERSIDAD"/>
    <s v="Universidad de Castilla-La Mancha"/>
    <s v="034650/2022"/>
    <x v="2356"/>
    <x v="0"/>
    <s v="Basado en un Acuerdo Marco"/>
    <s v="Sí"/>
    <n v="122"/>
    <n v="122"/>
    <s v=""/>
    <s v=""/>
    <s v=""/>
    <s v=""/>
    <s v="/"/>
  </r>
  <r>
    <s v="UNIVERSIDAD"/>
    <s v="Universidad de Castilla-La Mancha"/>
    <s v="034688/2022"/>
    <x v="2357"/>
    <x v="0"/>
    <s v="Basado en un Acuerdo Marco"/>
    <s v="Sí"/>
    <n v="78.45"/>
    <n v="78.45"/>
    <s v=""/>
    <s v=""/>
    <s v=""/>
    <s v=""/>
    <s v="/"/>
  </r>
  <r>
    <s v="UNIVERSIDAD"/>
    <s v="Universidad de Castilla-La Mancha"/>
    <s v="034689/2022"/>
    <x v="2358"/>
    <x v="0"/>
    <s v="Basado en un Acuerdo Marco"/>
    <s v="Sí"/>
    <n v="100.11"/>
    <n v="100.11"/>
    <s v=""/>
    <s v=""/>
    <s v=""/>
    <s v=""/>
    <s v="/"/>
  </r>
  <r>
    <s v="UNIVERSIDAD"/>
    <s v="Universidad de Castilla-La Mancha"/>
    <s v="034690/2022"/>
    <x v="2359"/>
    <x v="0"/>
    <s v="Basado en un Acuerdo Marco"/>
    <s v="Sí"/>
    <n v="45.8"/>
    <n v="45.8"/>
    <s v=""/>
    <s v=""/>
    <s v=""/>
    <s v=""/>
    <s v="/"/>
  </r>
  <r>
    <s v="UNIVERSIDAD"/>
    <s v="Universidad de Castilla-La Mancha"/>
    <s v="034691/2022"/>
    <x v="2360"/>
    <x v="0"/>
    <s v="Basado en un Acuerdo Marco"/>
    <s v="Sí"/>
    <n v="150.1"/>
    <n v="150.1"/>
    <s v=""/>
    <s v=""/>
    <s v=""/>
    <s v=""/>
    <s v="/"/>
  </r>
  <r>
    <s v="UNIVERSIDAD"/>
    <s v="Universidad de Castilla-La Mancha"/>
    <s v="034692/2022"/>
    <x v="2361"/>
    <x v="0"/>
    <s v="Basado en un Acuerdo Marco"/>
    <s v="Sí"/>
    <n v="1367.47"/>
    <n v="1367.47"/>
    <s v=""/>
    <s v=""/>
    <s v=""/>
    <s v=""/>
    <s v="/"/>
  </r>
  <r>
    <s v="UNIVERSIDAD"/>
    <s v="Universidad de Castilla-La Mancha"/>
    <s v="034693/2022"/>
    <x v="2362"/>
    <x v="0"/>
    <s v="Basado en un Acuerdo Marco"/>
    <s v="Sí"/>
    <n v="144.19999999999999"/>
    <n v="144.19999999999999"/>
    <s v=""/>
    <s v=""/>
    <s v=""/>
    <s v=""/>
    <s v="/"/>
  </r>
  <r>
    <s v="UNIVERSIDAD"/>
    <s v="Universidad de Castilla-La Mancha"/>
    <s v="034735/2022"/>
    <x v="2363"/>
    <x v="0"/>
    <s v="Basado en un Acuerdo Marco"/>
    <s v="Sí"/>
    <n v="65.97"/>
    <n v="65.97"/>
    <s v=""/>
    <s v=""/>
    <s v=""/>
    <s v=""/>
    <s v="/"/>
  </r>
  <r>
    <s v="UNIVERSIDAD"/>
    <s v="Universidad de Castilla-La Mancha"/>
    <s v="034736/2022"/>
    <x v="2364"/>
    <x v="0"/>
    <s v="Basado en un Acuerdo Marco"/>
    <s v="Sí"/>
    <n v="65.97"/>
    <n v="65.97"/>
    <s v=""/>
    <s v=""/>
    <s v=""/>
    <s v=""/>
    <s v="/"/>
  </r>
  <r>
    <s v="UNIVERSIDAD"/>
    <s v="Universidad de Castilla-La Mancha"/>
    <s v="034737/2022"/>
    <x v="2365"/>
    <x v="0"/>
    <s v="Basado en un Acuerdo Marco"/>
    <s v="Sí"/>
    <n v="65.97"/>
    <n v="65.97"/>
    <s v=""/>
    <s v=""/>
    <s v=""/>
    <s v=""/>
    <s v="/"/>
  </r>
  <r>
    <s v="UNIVERSIDAD"/>
    <s v="Universidad de Castilla-La Mancha"/>
    <s v="034749/2022"/>
    <x v="2300"/>
    <x v="3"/>
    <s v="Basado en un Acuerdo Marco"/>
    <s v="Sí"/>
    <n v="60.5"/>
    <n v="60.5"/>
    <s v=""/>
    <s v=""/>
    <s v=""/>
    <s v=""/>
    <s v="/"/>
  </r>
  <r>
    <s v="UNIVERSIDAD"/>
    <s v="Universidad de Castilla-La Mancha"/>
    <s v="034750/2022"/>
    <x v="2300"/>
    <x v="3"/>
    <s v="Basado en un Acuerdo Marco"/>
    <s v="Sí"/>
    <n v="60.5"/>
    <n v="60.5"/>
    <s v=""/>
    <s v=""/>
    <s v=""/>
    <s v=""/>
    <s v="/"/>
  </r>
  <r>
    <s v="UNIVERSIDAD"/>
    <s v="Universidad de Castilla-La Mancha"/>
    <s v="034751/2022"/>
    <x v="2366"/>
    <x v="0"/>
    <s v="Basado en un Acuerdo Marco"/>
    <s v="Sí"/>
    <n v="212.9"/>
    <n v="212.9"/>
    <s v=""/>
    <s v=""/>
    <s v=""/>
    <s v=""/>
    <s v="/"/>
  </r>
  <r>
    <s v="UNIVERSIDAD"/>
    <s v="Universidad de Castilla-La Mancha"/>
    <s v="034752/2022"/>
    <x v="2367"/>
    <x v="0"/>
    <s v="Basado en un Acuerdo Marco"/>
    <s v="Sí"/>
    <n v="182"/>
    <n v="182"/>
    <s v=""/>
    <s v=""/>
    <s v=""/>
    <s v=""/>
    <s v="/"/>
  </r>
  <r>
    <s v="UNIVERSIDAD"/>
    <s v="Universidad de Castilla-La Mancha"/>
    <s v="034787/2022"/>
    <x v="2368"/>
    <x v="3"/>
    <s v="Basado en un Acuerdo Marco"/>
    <s v="Sí"/>
    <n v="111.8"/>
    <n v="111.8"/>
    <s v=""/>
    <s v=""/>
    <s v=""/>
    <s v=""/>
    <s v="/"/>
  </r>
  <r>
    <s v="UNIVERSIDAD"/>
    <s v="Universidad de Castilla-La Mancha"/>
    <s v="034788/2022"/>
    <x v="2369"/>
    <x v="3"/>
    <s v="Basado en un Acuerdo Marco"/>
    <s v="Sí"/>
    <n v="336.08"/>
    <n v="336.08"/>
    <s v=""/>
    <s v=""/>
    <s v=""/>
    <s v=""/>
    <s v="/"/>
  </r>
  <r>
    <s v="UNIVERSIDAD"/>
    <s v="Universidad de Castilla-La Mancha"/>
    <s v="034796/2022"/>
    <x v="2370"/>
    <x v="3"/>
    <s v="Basado en un Acuerdo Marco"/>
    <s v="Sí"/>
    <n v="189.67"/>
    <n v="189.67"/>
    <s v=""/>
    <s v=""/>
    <s v=""/>
    <s v=""/>
    <s v="/"/>
  </r>
  <r>
    <s v="UNIVERSIDAD"/>
    <s v="Universidad de Castilla-La Mancha"/>
    <s v="034839/2022"/>
    <x v="2371"/>
    <x v="0"/>
    <s v="Basado en un Acuerdo Marco"/>
    <s v="Sí"/>
    <n v="60.5"/>
    <n v="60.5"/>
    <s v=""/>
    <s v=""/>
    <s v=""/>
    <s v=""/>
    <s v="/"/>
  </r>
  <r>
    <s v="UNIVERSIDAD"/>
    <s v="Universidad de Castilla-La Mancha"/>
    <s v="034857/2022"/>
    <x v="2372"/>
    <x v="3"/>
    <s v="Basado en un Acuerdo Marco"/>
    <s v="Sí"/>
    <n v="432.6"/>
    <n v="432.6"/>
    <s v=""/>
    <s v=""/>
    <s v=""/>
    <s v=""/>
    <s v="/"/>
  </r>
  <r>
    <s v="UNIVERSIDAD"/>
    <s v="Universidad de Castilla-La Mancha"/>
    <s v="034885/2022"/>
    <x v="2373"/>
    <x v="0"/>
    <s v="Basado en un Acuerdo Marco"/>
    <s v="Sí"/>
    <n v="145.19999999999999"/>
    <n v="145.19999999999999"/>
    <s v=""/>
    <s v=""/>
    <s v=""/>
    <s v=""/>
    <s v="/"/>
  </r>
  <r>
    <s v="UNIVERSIDAD"/>
    <s v="Universidad de Castilla-La Mancha"/>
    <s v="034942/2022"/>
    <x v="2374"/>
    <x v="3"/>
    <s v="Basado en un Acuerdo Marco"/>
    <s v="Sí"/>
    <n v="112.94"/>
    <n v="112.94"/>
    <s v=""/>
    <s v=""/>
    <s v=""/>
    <s v=""/>
    <s v="/"/>
  </r>
  <r>
    <s v="UNIVERSIDAD"/>
    <s v="Universidad de Castilla-La Mancha"/>
    <s v="034968/2022"/>
    <x v="1866"/>
    <x v="3"/>
    <s v="Basado en un Acuerdo Marco"/>
    <s v="Sí"/>
    <n v="433.53"/>
    <n v="433.53"/>
    <s v=""/>
    <s v=""/>
    <s v=""/>
    <s v=""/>
    <s v="/"/>
  </r>
  <r>
    <s v="UNIVERSIDAD"/>
    <s v="Universidad de Castilla-La Mancha"/>
    <s v="034969/2022"/>
    <x v="2375"/>
    <x v="0"/>
    <s v="Basado en un Acuerdo Marco"/>
    <s v="Sí"/>
    <n v="174.05"/>
    <n v="174.05"/>
    <s v=""/>
    <s v=""/>
    <s v=""/>
    <s v=""/>
    <s v="/"/>
  </r>
  <r>
    <s v="UNIVERSIDAD"/>
    <s v="Universidad de Castilla-La Mancha"/>
    <s v="035054/2022"/>
    <x v="2201"/>
    <x v="3"/>
    <s v="Basado en un Acuerdo Marco"/>
    <s v="Sí"/>
    <n v="425.92"/>
    <n v="425.92"/>
    <s v=""/>
    <s v=""/>
    <s v=""/>
    <s v=""/>
    <s v="/"/>
  </r>
  <r>
    <s v="UNIVERSIDAD"/>
    <s v="Universidad de Castilla-La Mancha"/>
    <s v="035065/2022"/>
    <x v="2376"/>
    <x v="3"/>
    <s v="Basado en un Acuerdo Marco"/>
    <s v="Sí"/>
    <n v="320.64999999999998"/>
    <n v="320.64999999999998"/>
    <s v=""/>
    <s v=""/>
    <s v=""/>
    <s v=""/>
    <s v="/"/>
  </r>
  <r>
    <s v="UNIVERSIDAD"/>
    <s v="Universidad de Castilla-La Mancha"/>
    <s v="035066/2022"/>
    <x v="2377"/>
    <x v="3"/>
    <s v="Basado en un Acuerdo Marco"/>
    <s v="Sí"/>
    <n v="485.51"/>
    <n v="485.51"/>
    <s v=""/>
    <s v=""/>
    <s v=""/>
    <s v=""/>
    <s v="/"/>
  </r>
  <r>
    <s v="UNIVERSIDAD"/>
    <s v="Universidad de Castilla-La Mancha"/>
    <s v="035067/2022"/>
    <x v="2300"/>
    <x v="3"/>
    <s v="Basado en un Acuerdo Marco"/>
    <s v="Sí"/>
    <n v="60.5"/>
    <n v="60.5"/>
    <s v=""/>
    <s v=""/>
    <s v=""/>
    <s v=""/>
    <s v="/"/>
  </r>
  <r>
    <s v="UNIVERSIDAD"/>
    <s v="Universidad de Castilla-La Mancha"/>
    <s v="035157/2022"/>
    <x v="2378"/>
    <x v="3"/>
    <s v="Basado en un Acuerdo Marco"/>
    <s v="Sí"/>
    <n v="299.5"/>
    <n v="299.5"/>
    <s v=""/>
    <s v=""/>
    <s v=""/>
    <s v=""/>
    <s v="/"/>
  </r>
  <r>
    <s v="UNIVERSIDAD"/>
    <s v="Universidad de Castilla-La Mancha"/>
    <s v="035158/2022"/>
    <x v="2379"/>
    <x v="0"/>
    <s v="Basado en un Acuerdo Marco"/>
    <s v="Sí"/>
    <n v="80.8"/>
    <n v="80.8"/>
    <s v=""/>
    <s v=""/>
    <s v=""/>
    <s v=""/>
    <s v="/"/>
  </r>
  <r>
    <s v="UNIVERSIDAD"/>
    <s v="Universidad de Castilla-La Mancha"/>
    <s v="035215/2022"/>
    <x v="2380"/>
    <x v="3"/>
    <s v="Basado en un Acuerdo Marco"/>
    <s v="Sí"/>
    <n v="68.239999999999995"/>
    <n v="68.239999999999995"/>
    <s v=""/>
    <s v=""/>
    <s v=""/>
    <s v=""/>
    <s v="/"/>
  </r>
  <r>
    <s v="UNIVERSIDAD"/>
    <s v="Universidad de Castilla-La Mancha"/>
    <s v="035262/2022"/>
    <x v="2333"/>
    <x v="3"/>
    <s v="Basado en un Acuerdo Marco"/>
    <s v="Sí"/>
    <n v="112.94"/>
    <n v="112.94"/>
    <s v=""/>
    <s v=""/>
    <s v=""/>
    <s v=""/>
    <s v="/"/>
  </r>
  <r>
    <s v="UNIVERSIDAD"/>
    <s v="Universidad de Castilla-La Mancha"/>
    <s v="035263/2022"/>
    <x v="2284"/>
    <x v="3"/>
    <s v="Basado en un Acuerdo Marco"/>
    <s v="Sí"/>
    <n v="394.63"/>
    <n v="394.63"/>
    <s v=""/>
    <s v=""/>
    <s v=""/>
    <s v=""/>
    <s v="/"/>
  </r>
  <r>
    <s v="UNIVERSIDAD"/>
    <s v="Universidad de Castilla-La Mancha"/>
    <s v="035264/2022"/>
    <x v="2381"/>
    <x v="3"/>
    <s v="Basado en un Acuerdo Marco"/>
    <s v="Sí"/>
    <n v="374.37"/>
    <n v="374.37"/>
    <s v=""/>
    <s v=""/>
    <s v=""/>
    <s v=""/>
    <s v="/"/>
  </r>
  <r>
    <s v="UNIVERSIDAD"/>
    <s v="Universidad de Castilla-La Mancha"/>
    <s v="035265/2022"/>
    <x v="1855"/>
    <x v="3"/>
    <s v="Basado en un Acuerdo Marco"/>
    <s v="Sí"/>
    <n v="225.88"/>
    <n v="225.88"/>
    <s v=""/>
    <s v=""/>
    <s v=""/>
    <s v=""/>
    <s v="/"/>
  </r>
  <r>
    <s v="UNIVERSIDAD"/>
    <s v="Universidad de Castilla-La Mancha"/>
    <s v="035339/2022"/>
    <x v="1858"/>
    <x v="3"/>
    <s v="Basado en un Acuerdo Marco"/>
    <s v="Sí"/>
    <n v="50.82"/>
    <n v="50.82"/>
    <s v=""/>
    <s v=""/>
    <s v=""/>
    <s v=""/>
    <s v="/"/>
  </r>
  <r>
    <s v="UNIVERSIDAD"/>
    <s v="Universidad de Castilla-La Mancha"/>
    <s v="035415/2022"/>
    <x v="2382"/>
    <x v="3"/>
    <s v="Basado en un Acuerdo Marco"/>
    <s v="Sí"/>
    <n v="1011.12"/>
    <n v="1011.12"/>
    <s v=""/>
    <s v=""/>
    <s v=""/>
    <s v=""/>
    <s v="/"/>
  </r>
  <r>
    <s v="UNIVERSIDAD"/>
    <s v="Universidad de Castilla-La Mancha"/>
    <s v="035580/2022"/>
    <x v="2383"/>
    <x v="0"/>
    <s v="Basado en un Acuerdo Marco"/>
    <s v="Sí"/>
    <n v="46"/>
    <n v="46"/>
    <s v=""/>
    <s v=""/>
    <s v=""/>
    <s v=""/>
    <s v="/"/>
  </r>
  <r>
    <s v="UNIVERSIDAD"/>
    <s v="Universidad de Castilla-La Mancha"/>
    <s v="035617/2022"/>
    <x v="1850"/>
    <x v="3"/>
    <s v="Basado en un Acuerdo Marco"/>
    <s v="Sí"/>
    <n v="299.5"/>
    <n v="299.5"/>
    <s v=""/>
    <s v=""/>
    <s v=""/>
    <s v=""/>
    <s v="/"/>
  </r>
  <r>
    <s v="UNIVERSIDAD"/>
    <s v="Universidad de Castilla-La Mancha"/>
    <s v="035692/2022"/>
    <x v="2336"/>
    <x v="3"/>
    <s v="Basado en un Acuerdo Marco"/>
    <s v="Sí"/>
    <n v="42.35"/>
    <n v="42.35"/>
    <s v=""/>
    <s v=""/>
    <s v=""/>
    <s v=""/>
    <s v="/"/>
  </r>
  <r>
    <s v="UNIVERSIDAD"/>
    <s v="Universidad de Castilla-La Mancha"/>
    <s v="035693/2022"/>
    <x v="1803"/>
    <x v="3"/>
    <s v="Basado en un Acuerdo Marco"/>
    <s v="Sí"/>
    <n v="163.25"/>
    <n v="163.25"/>
    <s v=""/>
    <s v=""/>
    <s v=""/>
    <s v=""/>
    <s v="/"/>
  </r>
  <r>
    <s v="UNIVERSIDAD"/>
    <s v="Universidad de Castilla-La Mancha"/>
    <s v="035781/2022"/>
    <x v="2384"/>
    <x v="3"/>
    <s v="Basado en un Acuerdo Marco"/>
    <s v="Sí"/>
    <n v="160.4"/>
    <n v="160.4"/>
    <s v=""/>
    <s v=""/>
    <s v=""/>
    <s v=""/>
    <s v="/"/>
  </r>
  <r>
    <s v="UNIVERSIDAD"/>
    <s v="Universidad de Castilla-La Mancha"/>
    <s v="035853/2022"/>
    <x v="2338"/>
    <x v="3"/>
    <s v="Basado en un Acuerdo Marco"/>
    <s v="Sí"/>
    <n v="112.94"/>
    <n v="112.94"/>
    <s v=""/>
    <s v=""/>
    <s v=""/>
    <s v=""/>
    <s v="/"/>
  </r>
  <r>
    <s v="UNIVERSIDAD"/>
    <s v="Universidad de Castilla-La Mancha"/>
    <s v="035854/2022"/>
    <x v="2385"/>
    <x v="0"/>
    <s v="Basado en un Acuerdo Marco"/>
    <s v="Sí"/>
    <n v="125.8"/>
    <n v="125.8"/>
    <s v=""/>
    <s v=""/>
    <s v=""/>
    <s v=""/>
    <s v="/"/>
  </r>
  <r>
    <s v="UNIVERSIDAD"/>
    <s v="Universidad de Castilla-La Mancha"/>
    <s v="035855/2022"/>
    <x v="2386"/>
    <x v="3"/>
    <s v="Basado en un Acuerdo Marco"/>
    <s v="Sí"/>
    <n v="215.23"/>
    <n v="215.23"/>
    <s v=""/>
    <s v=""/>
    <s v=""/>
    <s v=""/>
    <s v="/"/>
  </r>
  <r>
    <s v="UNIVERSIDAD"/>
    <s v="Universidad de Castilla-La Mancha"/>
    <s v="035856/2022"/>
    <x v="2387"/>
    <x v="3"/>
    <s v="Basado en un Acuerdo Marco"/>
    <s v="Sí"/>
    <n v="299.5"/>
    <n v="299.5"/>
    <s v=""/>
    <s v=""/>
    <s v=""/>
    <s v=""/>
    <s v="/"/>
  </r>
  <r>
    <s v="UNIVERSIDAD"/>
    <s v="Universidad de Castilla-La Mancha"/>
    <s v="036048/2022"/>
    <x v="2388"/>
    <x v="0"/>
    <s v="Basado en un Acuerdo Marco"/>
    <s v="Sí"/>
    <n v="60.5"/>
    <n v="60.5"/>
    <s v=""/>
    <s v=""/>
    <s v=""/>
    <s v=""/>
    <s v="/"/>
  </r>
  <r>
    <s v="UNIVERSIDAD"/>
    <s v="Universidad de Castilla-La Mancha"/>
    <s v="036049/2022"/>
    <x v="2389"/>
    <x v="0"/>
    <s v="Basado en un Acuerdo Marco"/>
    <s v="Sí"/>
    <n v="90"/>
    <n v="90"/>
    <s v=""/>
    <s v=""/>
    <s v=""/>
    <s v=""/>
    <s v="/"/>
  </r>
  <r>
    <s v="UNIVERSIDAD"/>
    <s v="Universidad de Castilla-La Mancha"/>
    <s v="036050/2022"/>
    <x v="2390"/>
    <x v="0"/>
    <s v="Basado en un Acuerdo Marco"/>
    <s v="Sí"/>
    <n v="67"/>
    <n v="67"/>
    <s v=""/>
    <s v=""/>
    <s v=""/>
    <s v=""/>
    <s v="/"/>
  </r>
  <r>
    <s v="UNIVERSIDAD"/>
    <s v="Universidad de Castilla-La Mancha"/>
    <s v="036051/2022"/>
    <x v="2391"/>
    <x v="0"/>
    <s v="Basado en un Acuerdo Marco"/>
    <s v="Sí"/>
    <n v="67"/>
    <n v="67"/>
    <s v=""/>
    <s v=""/>
    <s v=""/>
    <s v=""/>
    <s v="/"/>
  </r>
  <r>
    <s v="UNIVERSIDAD"/>
    <s v="Universidad de Castilla-La Mancha"/>
    <s v="036052/2022"/>
    <x v="2392"/>
    <x v="0"/>
    <s v="Basado en un Acuerdo Marco"/>
    <s v="Sí"/>
    <n v="60.5"/>
    <n v="60.5"/>
    <s v=""/>
    <s v=""/>
    <s v=""/>
    <s v=""/>
    <s v="/"/>
  </r>
  <r>
    <s v="UNIVERSIDAD"/>
    <s v="Universidad de Castilla-La Mancha"/>
    <s v="036053/2022"/>
    <x v="2393"/>
    <x v="0"/>
    <s v="Basado en un Acuerdo Marco"/>
    <s v="Sí"/>
    <n v="67"/>
    <n v="67"/>
    <s v=""/>
    <s v=""/>
    <s v=""/>
    <s v=""/>
    <s v="/"/>
  </r>
  <r>
    <s v="UNIVERSIDAD"/>
    <s v="Universidad de Castilla-La Mancha"/>
    <s v="036103/2022"/>
    <x v="2161"/>
    <x v="3"/>
    <s v="Basado en un Acuerdo Marco"/>
    <s v="Sí"/>
    <n v="432.6"/>
    <n v="432.6"/>
    <s v=""/>
    <s v=""/>
    <s v=""/>
    <s v=""/>
    <s v="/"/>
  </r>
  <r>
    <s v="UNIVERSIDAD"/>
    <s v="Universidad de Castilla-La Mancha"/>
    <s v="036145/2022"/>
    <x v="2300"/>
    <x v="3"/>
    <s v="Basado en un Acuerdo Marco"/>
    <s v="Sí"/>
    <n v="127.05"/>
    <n v="127.05"/>
    <s v=""/>
    <s v=""/>
    <s v=""/>
    <s v=""/>
    <s v="/"/>
  </r>
  <r>
    <s v="UNIVERSIDAD"/>
    <s v="Universidad de Castilla-La Mancha"/>
    <s v="036226/2022"/>
    <x v="2394"/>
    <x v="3"/>
    <s v="Basado en un Acuerdo Marco"/>
    <s v="Sí"/>
    <n v="225.88"/>
    <n v="225.88"/>
    <s v=""/>
    <s v=""/>
    <s v=""/>
    <s v=""/>
    <s v="/"/>
  </r>
  <r>
    <s v="UNIVERSIDAD"/>
    <s v="Universidad de Castilla-La Mancha"/>
    <s v="036290/2022"/>
    <x v="1858"/>
    <x v="3"/>
    <s v="Basado en un Acuerdo Marco"/>
    <s v="Sí"/>
    <n v="50.82"/>
    <n v="50.82"/>
    <s v=""/>
    <s v=""/>
    <s v=""/>
    <s v=""/>
    <s v="/"/>
  </r>
  <r>
    <s v="UNIVERSIDAD"/>
    <s v="Universidad de Castilla-La Mancha"/>
    <s v="036383/2022"/>
    <x v="2300"/>
    <x v="3"/>
    <s v="Basado en un Acuerdo Marco"/>
    <s v="Sí"/>
    <n v="60.5"/>
    <n v="60.5"/>
    <s v=""/>
    <s v=""/>
    <s v=""/>
    <s v=""/>
    <s v="/"/>
  </r>
  <r>
    <s v="UNIVERSIDAD"/>
    <s v="Universidad de Castilla-La Mancha"/>
    <s v="036384/2022"/>
    <x v="2300"/>
    <x v="3"/>
    <s v="Basado en un Acuerdo Marco"/>
    <s v="Sí"/>
    <n v="60.5"/>
    <n v="60.5"/>
    <s v=""/>
    <s v=""/>
    <s v=""/>
    <s v=""/>
    <s v="/"/>
  </r>
  <r>
    <s v="UNIVERSIDAD"/>
    <s v="Universidad de Castilla-La Mancha"/>
    <s v="036518/2022"/>
    <x v="2395"/>
    <x v="0"/>
    <s v="Basado en un Acuerdo Marco"/>
    <s v="Sí"/>
    <n v="125.4"/>
    <n v="125.4"/>
    <s v=""/>
    <s v=""/>
    <s v=""/>
    <s v=""/>
    <s v="/"/>
  </r>
  <r>
    <s v="UNIVERSIDAD"/>
    <s v="Universidad de Castilla-La Mancha"/>
    <s v="036522/2022"/>
    <x v="2396"/>
    <x v="0"/>
    <s v="Basado en un Acuerdo Marco"/>
    <s v="Sí"/>
    <n v="114.9"/>
    <n v="114.9"/>
    <s v=""/>
    <s v=""/>
    <s v=""/>
    <s v=""/>
    <s v="/"/>
  </r>
  <r>
    <s v="UNIVERSIDAD"/>
    <s v="Universidad de Castilla-La Mancha"/>
    <s v="036523/2022"/>
    <x v="2397"/>
    <x v="0"/>
    <s v="Basado en un Acuerdo Marco"/>
    <s v="Sí"/>
    <n v="45.8"/>
    <n v="45.8"/>
    <s v=""/>
    <s v=""/>
    <s v=""/>
    <s v=""/>
    <s v="/"/>
  </r>
  <r>
    <s v="UNIVERSIDAD"/>
    <s v="Universidad de Castilla-La Mancha"/>
    <s v="036524/2022"/>
    <x v="2398"/>
    <x v="0"/>
    <s v="Basado en un Acuerdo Marco"/>
    <s v="Sí"/>
    <n v="287.10000000000002"/>
    <n v="287.10000000000002"/>
    <s v=""/>
    <s v=""/>
    <s v=""/>
    <s v=""/>
    <s v="/"/>
  </r>
  <r>
    <s v="UNIVERSIDAD"/>
    <s v="Universidad de Castilla-La Mancha"/>
    <s v="036537/2022"/>
    <x v="2399"/>
    <x v="0"/>
    <s v="Basado en un Acuerdo Marco"/>
    <s v="Sí"/>
    <n v="2.2599999999999998"/>
    <n v="2.2599999999999998"/>
    <s v=""/>
    <s v=""/>
    <s v=""/>
    <s v=""/>
    <s v="/"/>
  </r>
  <r>
    <s v="UNIVERSIDAD"/>
    <s v="Universidad de Castilla-La Mancha"/>
    <s v="039370/2022"/>
    <x v="2400"/>
    <x v="0"/>
    <s v="Basado en un Acuerdo Marco"/>
    <s v="Sí"/>
    <n v="108.9"/>
    <n v="108.9"/>
    <s v=""/>
    <s v=""/>
    <s v=""/>
    <s v=""/>
    <s v="/"/>
  </r>
  <r>
    <s v="UNIVERSIDAD"/>
    <s v="Universidad de Castilla-La Mancha"/>
    <s v="039414/2022"/>
    <x v="2401"/>
    <x v="0"/>
    <s v="Basado en un Acuerdo Marco"/>
    <s v="Sí"/>
    <n v="113.03"/>
    <n v="113.03"/>
    <s v=""/>
    <s v=""/>
    <s v=""/>
    <s v=""/>
    <s v="/"/>
  </r>
  <r>
    <s v="UNIVERSIDAD"/>
    <s v="Universidad de Castilla-La Mancha"/>
    <s v="039418/2022"/>
    <x v="2402"/>
    <x v="0"/>
    <s v="Basado en un Acuerdo Marco"/>
    <s v="Sí"/>
    <n v="2056"/>
    <n v="2056"/>
    <s v=""/>
    <s v=""/>
    <s v=""/>
    <s v=""/>
    <s v="/"/>
  </r>
  <r>
    <s v="UNIVERSIDAD"/>
    <s v="Universidad de Castilla-La Mancha"/>
    <s v="039426/2022"/>
    <x v="2403"/>
    <x v="0"/>
    <s v="Basado en un Acuerdo Marco"/>
    <s v="Sí"/>
    <n v="105.61"/>
    <n v="105.61"/>
    <s v=""/>
    <s v=""/>
    <s v=""/>
    <s v=""/>
    <s v="/"/>
  </r>
  <r>
    <s v="UNIVERSIDAD"/>
    <s v="Universidad de Castilla-La Mancha"/>
    <s v="039427/2022"/>
    <x v="2404"/>
    <x v="0"/>
    <s v="Basado en un Acuerdo Marco"/>
    <s v="Sí"/>
    <n v="105.51"/>
    <n v="105.51"/>
    <s v=""/>
    <s v=""/>
    <s v=""/>
    <s v=""/>
    <s v="/"/>
  </r>
  <r>
    <s v="UNIVERSIDAD"/>
    <s v="Universidad de Castilla-La Mancha"/>
    <s v="039428/2022"/>
    <x v="2405"/>
    <x v="0"/>
    <s v="Basado en un Acuerdo Marco"/>
    <s v="Sí"/>
    <n v="72.61"/>
    <n v="72.61"/>
    <s v=""/>
    <s v=""/>
    <s v=""/>
    <s v=""/>
    <s v="/"/>
  </r>
  <r>
    <s v="UNIVERSIDAD"/>
    <s v="Universidad de Castilla-La Mancha"/>
    <s v="039429/2022"/>
    <x v="2406"/>
    <x v="0"/>
    <s v="Basado en un Acuerdo Marco"/>
    <s v="Sí"/>
    <n v="72.61"/>
    <n v="72.61"/>
    <s v=""/>
    <s v=""/>
    <s v=""/>
    <s v=""/>
    <s v="/"/>
  </r>
  <r>
    <s v="UNIVERSIDAD"/>
    <s v="Universidad de Castilla-La Mancha"/>
    <s v="039434/2022"/>
    <x v="1906"/>
    <x v="3"/>
    <s v="Basado en un Acuerdo Marco"/>
    <s v="Sí"/>
    <n v="277.08999999999997"/>
    <n v="277.08999999999997"/>
    <s v=""/>
    <s v=""/>
    <s v=""/>
    <s v=""/>
    <s v="/"/>
  </r>
  <r>
    <s v="UNIVERSIDAD"/>
    <s v="Universidad de Castilla-La Mancha"/>
    <s v="039448/2022"/>
    <x v="1937"/>
    <x v="3"/>
    <s v="Basado en un Acuerdo Marco"/>
    <s v="Sí"/>
    <n v="66.55"/>
    <n v="66.55"/>
    <s v=""/>
    <s v=""/>
    <s v=""/>
    <s v=""/>
    <s v="/"/>
  </r>
  <r>
    <s v="UNIVERSIDAD"/>
    <s v="Universidad de Castilla-La Mancha"/>
    <s v="039450/2022"/>
    <x v="2289"/>
    <x v="3"/>
    <s v="Basado en un Acuerdo Marco"/>
    <s v="Sí"/>
    <n v="223.61"/>
    <n v="223.61"/>
    <s v=""/>
    <s v=""/>
    <s v=""/>
    <s v=""/>
    <s v="/"/>
  </r>
  <r>
    <s v="UNIVERSIDAD"/>
    <s v="Universidad de Castilla-La Mancha"/>
    <s v="039462/2022"/>
    <x v="1937"/>
    <x v="3"/>
    <s v="Basado en un Acuerdo Marco"/>
    <s v="Sí"/>
    <n v="66.55"/>
    <n v="66.55"/>
    <s v=""/>
    <s v=""/>
    <s v=""/>
    <s v=""/>
    <s v="/"/>
  </r>
  <r>
    <s v="UNIVERSIDAD"/>
    <s v="Universidad de Castilla-La Mancha"/>
    <s v="039531/2022"/>
    <x v="2407"/>
    <x v="0"/>
    <s v="Basado en un Acuerdo Marco"/>
    <s v="Sí"/>
    <n v="36.299999999999997"/>
    <n v="36.299999999999997"/>
    <s v=""/>
    <s v=""/>
    <s v=""/>
    <s v=""/>
    <s v="/"/>
  </r>
  <r>
    <s v="UNIVERSIDAD"/>
    <s v="Universidad de Castilla-La Mancha"/>
    <s v="039698/2022"/>
    <x v="2408"/>
    <x v="0"/>
    <s v="Basado en un Acuerdo Marco"/>
    <s v="Sí"/>
    <n v="2425.3200000000002"/>
    <n v="2425.3200000000002"/>
    <s v=""/>
    <s v=""/>
    <s v=""/>
    <s v=""/>
    <s v="/"/>
  </r>
  <r>
    <s v="UNIVERSIDAD"/>
    <s v="Universidad de Castilla-La Mancha"/>
    <s v="039699/2022"/>
    <x v="2409"/>
    <x v="0"/>
    <s v="Basado en un Acuerdo Marco"/>
    <s v="Sí"/>
    <n v="22.2"/>
    <n v="22.2"/>
    <s v=""/>
    <s v=""/>
    <s v=""/>
    <s v=""/>
    <s v="/"/>
  </r>
  <r>
    <s v="UNIVERSIDAD"/>
    <s v="Universidad de Castilla-La Mancha"/>
    <s v="039700/2022"/>
    <x v="2410"/>
    <x v="0"/>
    <s v="Basado en un Acuerdo Marco"/>
    <s v="Sí"/>
    <n v="218.1"/>
    <n v="218.1"/>
    <s v=""/>
    <s v=""/>
    <s v=""/>
    <s v=""/>
    <s v="/"/>
  </r>
  <r>
    <s v="UNIVERSIDAD"/>
    <s v="Universidad de Castilla-La Mancha"/>
    <s v="039745/2022"/>
    <x v="2411"/>
    <x v="0"/>
    <s v="Basado en un Acuerdo Marco"/>
    <s v="Sí"/>
    <n v="60.5"/>
    <n v="60.5"/>
    <s v=""/>
    <s v=""/>
    <s v=""/>
    <s v=""/>
    <s v="/"/>
  </r>
  <r>
    <s v="UNIVERSIDAD"/>
    <s v="Universidad de Castilla-La Mancha"/>
    <s v="039834/2022"/>
    <x v="2288"/>
    <x v="3"/>
    <s v="Basado en un Acuerdo Marco"/>
    <s v="Sí"/>
    <n v="138.06"/>
    <n v="138.06"/>
    <s v=""/>
    <s v=""/>
    <s v=""/>
    <s v=""/>
    <s v="/"/>
  </r>
  <r>
    <s v="UNIVERSIDAD"/>
    <s v="Universidad de Castilla-La Mancha"/>
    <s v="039928/2022"/>
    <x v="2412"/>
    <x v="0"/>
    <s v="Basado en un Acuerdo Marco"/>
    <s v="Sí"/>
    <n v="36.299999999999997"/>
    <n v="36.299999999999997"/>
    <s v=""/>
    <s v=""/>
    <s v=""/>
    <s v=""/>
    <s v="/"/>
  </r>
  <r>
    <s v="UNIVERSIDAD"/>
    <s v="Universidad de Castilla-La Mancha"/>
    <s v="039929/2022"/>
    <x v="2413"/>
    <x v="3"/>
    <s v="Basado en un Acuerdo Marco"/>
    <s v="Sí"/>
    <n v="256.97000000000003"/>
    <n v="256.97000000000003"/>
    <s v=""/>
    <s v=""/>
    <s v=""/>
    <s v=""/>
    <s v="/"/>
  </r>
  <r>
    <s v="UNIVERSIDAD"/>
    <s v="Universidad de Castilla-La Mancha"/>
    <s v="039930/2022"/>
    <x v="2414"/>
    <x v="0"/>
    <s v="Basado en un Acuerdo Marco"/>
    <s v="Sí"/>
    <n v="242"/>
    <n v="242"/>
    <s v=""/>
    <s v=""/>
    <s v=""/>
    <s v=""/>
    <s v="/"/>
  </r>
  <r>
    <s v="UNIVERSIDAD"/>
    <s v="Universidad de Castilla-La Mancha"/>
    <s v="039952/2022"/>
    <x v="2338"/>
    <x v="3"/>
    <s v="Basado en un Acuerdo Marco"/>
    <s v="Sí"/>
    <n v="112.94"/>
    <n v="112.94"/>
    <s v=""/>
    <s v=""/>
    <s v=""/>
    <s v=""/>
    <s v="/"/>
  </r>
  <r>
    <s v="UNIVERSIDAD"/>
    <s v="Universidad de Castilla-La Mancha"/>
    <s v="039953/2022"/>
    <x v="2011"/>
    <x v="3"/>
    <s v="Basado en un Acuerdo Marco"/>
    <s v="Sí"/>
    <n v="72.599999999999994"/>
    <n v="72.599999999999994"/>
    <s v=""/>
    <s v=""/>
    <s v=""/>
    <s v=""/>
    <s v="/"/>
  </r>
  <r>
    <s v="UNIVERSIDAD"/>
    <s v="Universidad de Castilla-La Mancha"/>
    <s v="040023/2022"/>
    <x v="2300"/>
    <x v="3"/>
    <s v="Basado en un Acuerdo Marco"/>
    <s v="Sí"/>
    <n v="60.5"/>
    <n v="60.5"/>
    <s v=""/>
    <s v=""/>
    <s v=""/>
    <s v=""/>
    <s v="/"/>
  </r>
  <r>
    <s v="UNIVERSIDAD"/>
    <s v="Universidad de Castilla-La Mancha"/>
    <s v="040122/2022"/>
    <x v="2415"/>
    <x v="3"/>
    <s v="Basado en un Acuerdo Marco"/>
    <s v="Sí"/>
    <n v="16.940000000000001"/>
    <n v="16.940000000000001"/>
    <s v=""/>
    <s v=""/>
    <s v=""/>
    <s v=""/>
    <s v="/"/>
  </r>
  <r>
    <s v="UNIVERSIDAD"/>
    <s v="Universidad de Castilla-La Mancha"/>
    <s v="040123/2022"/>
    <x v="2416"/>
    <x v="3"/>
    <s v="Basado en un Acuerdo Marco"/>
    <s v="Sí"/>
    <n v="553.32000000000005"/>
    <n v="553.32000000000005"/>
    <s v=""/>
    <s v=""/>
    <s v=""/>
    <s v=""/>
    <s v="/"/>
  </r>
  <r>
    <s v="UNIVERSIDAD"/>
    <s v="Universidad de Castilla-La Mancha"/>
    <s v="040164/2022"/>
    <x v="2417"/>
    <x v="3"/>
    <s v="Basado en un Acuerdo Marco"/>
    <s v="Sí"/>
    <n v="1817.28"/>
    <n v="1817.28"/>
    <s v=""/>
    <s v=""/>
    <s v=""/>
    <s v=""/>
    <s v="/"/>
  </r>
  <r>
    <s v="UNIVERSIDAD"/>
    <s v="Universidad de Castilla-La Mancha"/>
    <s v="040272/2022"/>
    <x v="2418"/>
    <x v="3"/>
    <s v="Basado en un Acuerdo Marco"/>
    <s v="Sí"/>
    <n v="269.83"/>
    <n v="269.83"/>
    <s v=""/>
    <s v=""/>
    <s v=""/>
    <s v=""/>
    <s v="/"/>
  </r>
  <r>
    <s v="UNIVERSIDAD"/>
    <s v="Universidad de Castilla-La Mancha"/>
    <s v="040289/2022"/>
    <x v="2419"/>
    <x v="0"/>
    <s v="Basado en un Acuerdo Marco"/>
    <s v="Sí"/>
    <n v="75.099999999999994"/>
    <n v="75.099999999999994"/>
    <s v=""/>
    <s v=""/>
    <s v=""/>
    <s v=""/>
    <s v="/"/>
  </r>
  <r>
    <s v="UNIVERSIDAD"/>
    <s v="Universidad de Castilla-La Mancha"/>
    <s v="040290/2022"/>
    <x v="2420"/>
    <x v="0"/>
    <s v="Basado en un Acuerdo Marco"/>
    <s v="Sí"/>
    <n v="75.099999999999994"/>
    <n v="75.099999999999994"/>
    <s v=""/>
    <s v=""/>
    <s v=""/>
    <s v=""/>
    <s v="/"/>
  </r>
  <r>
    <s v="UNIVERSIDAD"/>
    <s v="Universidad de Castilla-La Mancha"/>
    <s v="040291/2022"/>
    <x v="2421"/>
    <x v="3"/>
    <s v="Basado en un Acuerdo Marco"/>
    <s v="Sí"/>
    <n v="254.1"/>
    <n v="254.1"/>
    <s v=""/>
    <s v=""/>
    <s v=""/>
    <s v=""/>
    <s v="/"/>
  </r>
  <r>
    <s v="UNIVERSIDAD"/>
    <s v="Universidad de Castilla-La Mancha"/>
    <s v="040338/2022"/>
    <x v="2422"/>
    <x v="0"/>
    <s v="Basado en un Acuerdo Marco"/>
    <s v="Sí"/>
    <n v="36.299999999999997"/>
    <n v="36.299999999999997"/>
    <s v=""/>
    <s v=""/>
    <s v=""/>
    <s v=""/>
    <s v="/"/>
  </r>
  <r>
    <s v="UNIVERSIDAD"/>
    <s v="Universidad de Castilla-La Mancha"/>
    <s v="040356/2022"/>
    <x v="2423"/>
    <x v="0"/>
    <s v="Basado en un Acuerdo Marco"/>
    <s v="Sí"/>
    <n v="36.299999999999997"/>
    <n v="36.299999999999997"/>
    <s v=""/>
    <s v=""/>
    <s v=""/>
    <s v=""/>
    <s v="/"/>
  </r>
  <r>
    <s v="UNIVERSIDAD"/>
    <s v="Universidad de Castilla-La Mancha"/>
    <s v="040383/2022"/>
    <x v="2424"/>
    <x v="3"/>
    <s v="Basado en un Acuerdo Marco"/>
    <s v="Sí"/>
    <n v="160.4"/>
    <n v="160.4"/>
    <s v=""/>
    <s v=""/>
    <s v=""/>
    <s v=""/>
    <s v="/"/>
  </r>
  <r>
    <s v="UNIVERSIDAD"/>
    <s v="Universidad de Castilla-La Mancha"/>
    <s v="040443/2022"/>
    <x v="2425"/>
    <x v="3"/>
    <s v="Basado en un Acuerdo Marco"/>
    <s v="Sí"/>
    <n v="128.21"/>
    <n v="128.21"/>
    <s v=""/>
    <s v=""/>
    <s v=""/>
    <s v=""/>
    <s v="/"/>
  </r>
  <r>
    <s v="UNIVERSIDAD"/>
    <s v="Universidad de Castilla-La Mancha"/>
    <s v="040619/2022"/>
    <x v="2011"/>
    <x v="3"/>
    <s v="Basado en un Acuerdo Marco"/>
    <s v="Sí"/>
    <n v="72.599999999999994"/>
    <n v="72.599999999999994"/>
    <s v=""/>
    <s v=""/>
    <s v=""/>
    <s v=""/>
    <s v="/"/>
  </r>
  <r>
    <s v="UNIVERSIDAD"/>
    <s v="Universidad de Castilla-La Mancha"/>
    <s v="040620/2022"/>
    <x v="2426"/>
    <x v="3"/>
    <s v="Basado en un Acuerdo Marco"/>
    <s v="Sí"/>
    <n v="338.82"/>
    <n v="338.82"/>
    <s v=""/>
    <s v=""/>
    <s v=""/>
    <s v=""/>
    <s v="/"/>
  </r>
  <r>
    <s v="UNIVERSIDAD"/>
    <s v="Universidad de Castilla-La Mancha"/>
    <s v="040684/2022"/>
    <x v="2427"/>
    <x v="0"/>
    <s v="Basado en un Acuerdo Marco"/>
    <s v="Sí"/>
    <n v="60.5"/>
    <n v="60.5"/>
    <s v=""/>
    <s v=""/>
    <s v=""/>
    <s v=""/>
    <s v="/"/>
  </r>
  <r>
    <s v="UNIVERSIDAD"/>
    <s v="Universidad de Castilla-La Mancha"/>
    <s v="040685/2022"/>
    <x v="2335"/>
    <x v="3"/>
    <s v="Basado en un Acuerdo Marco"/>
    <s v="Sí"/>
    <n v="138.06"/>
    <n v="138.06"/>
    <s v=""/>
    <s v=""/>
    <s v=""/>
    <s v=""/>
    <s v="/"/>
  </r>
  <r>
    <s v="UNIVERSIDAD"/>
    <s v="Universidad de Castilla-La Mancha"/>
    <s v="040733/2022"/>
    <x v="2300"/>
    <x v="3"/>
    <s v="Basado en un Acuerdo Marco"/>
    <s v="Sí"/>
    <n v="151.25"/>
    <n v="151.25"/>
    <s v=""/>
    <s v=""/>
    <s v=""/>
    <s v=""/>
    <s v="/"/>
  </r>
  <r>
    <s v="UNIVERSIDAD"/>
    <s v="Universidad de Castilla-La Mancha"/>
    <s v="040734/2022"/>
    <x v="1811"/>
    <x v="3"/>
    <s v="Basado en un Acuerdo Marco"/>
    <s v="Sí"/>
    <n v="485.51"/>
    <n v="485.51"/>
    <s v=""/>
    <s v=""/>
    <s v=""/>
    <s v=""/>
    <s v="/"/>
  </r>
  <r>
    <s v="UNIVERSIDAD"/>
    <s v="Universidad de Castilla-La Mancha"/>
    <s v="040832/2022"/>
    <x v="2340"/>
    <x v="3"/>
    <s v="Basado en un Acuerdo Marco"/>
    <s v="Sí"/>
    <n v="16.940000000000001"/>
    <n v="16.940000000000001"/>
    <s v=""/>
    <s v=""/>
    <s v=""/>
    <s v=""/>
    <s v="/"/>
  </r>
  <r>
    <s v="UNIVERSIDAD"/>
    <s v="Universidad de Castilla-La Mancha"/>
    <s v="040833/2022"/>
    <x v="2428"/>
    <x v="3"/>
    <s v="Basado en un Acuerdo Marco"/>
    <s v="Sí"/>
    <n v="166.01"/>
    <n v="166.01"/>
    <s v=""/>
    <s v=""/>
    <s v=""/>
    <s v=""/>
    <s v="/"/>
  </r>
  <r>
    <s v="UNIVERSIDAD"/>
    <s v="Universidad de Castilla-La Mancha"/>
    <s v="040834/2022"/>
    <x v="2338"/>
    <x v="3"/>
    <s v="Basado en un Acuerdo Marco"/>
    <s v="Sí"/>
    <n v="112.94"/>
    <n v="112.94"/>
    <s v=""/>
    <s v=""/>
    <s v=""/>
    <s v=""/>
    <s v="/"/>
  </r>
  <r>
    <s v="UNIVERSIDAD"/>
    <s v="Universidad de Castilla-La Mancha"/>
    <s v="040835/2022"/>
    <x v="2429"/>
    <x v="0"/>
    <s v="Basado en un Acuerdo Marco"/>
    <s v="Sí"/>
    <n v="121"/>
    <n v="121"/>
    <s v=""/>
    <s v=""/>
    <s v=""/>
    <s v=""/>
    <s v="/"/>
  </r>
  <r>
    <s v="UNIVERSIDAD"/>
    <s v="Universidad de Castilla-La Mancha"/>
    <s v="040921/2022"/>
    <x v="2430"/>
    <x v="0"/>
    <s v="Basado en un Acuerdo Marco"/>
    <s v="Sí"/>
    <n v="1269.25"/>
    <n v="1269.25"/>
    <s v=""/>
    <s v=""/>
    <s v=""/>
    <s v=""/>
    <s v="/"/>
  </r>
  <r>
    <s v="UNIVERSIDAD"/>
    <s v="Universidad de Castilla-La Mancha"/>
    <s v="040922/2022"/>
    <x v="2431"/>
    <x v="0"/>
    <s v="Basado en un Acuerdo Marco"/>
    <s v="Sí"/>
    <n v="166.55"/>
    <n v="166.55"/>
    <s v=""/>
    <s v=""/>
    <s v=""/>
    <s v=""/>
    <s v="/"/>
  </r>
  <r>
    <s v="UNIVERSIDAD"/>
    <s v="Universidad de Castilla-La Mancha"/>
    <s v="040923/2022"/>
    <x v="2432"/>
    <x v="0"/>
    <s v="Basado en un Acuerdo Marco"/>
    <s v="Sí"/>
    <n v="56"/>
    <n v="56"/>
    <s v=""/>
    <s v=""/>
    <s v=""/>
    <s v=""/>
    <s v="/"/>
  </r>
  <r>
    <s v="UNIVERSIDAD"/>
    <s v="Universidad de Castilla-La Mancha"/>
    <s v="040924/2022"/>
    <x v="2300"/>
    <x v="3"/>
    <s v="Basado en un Acuerdo Marco"/>
    <s v="Sí"/>
    <n v="138.06"/>
    <n v="138.06"/>
    <s v=""/>
    <s v=""/>
    <s v=""/>
    <s v=""/>
    <s v="/"/>
  </r>
  <r>
    <s v="UNIVERSIDAD"/>
    <s v="Universidad de Castilla-La Mancha"/>
    <s v="041114/2022"/>
    <x v="2433"/>
    <x v="0"/>
    <s v="Basado en un Acuerdo Marco"/>
    <s v="Sí"/>
    <n v="108.9"/>
    <n v="108.9"/>
    <s v=""/>
    <s v=""/>
    <s v=""/>
    <s v=""/>
    <s v="/"/>
  </r>
  <r>
    <s v="UNIVERSIDAD"/>
    <s v="Universidad de Castilla-La Mancha"/>
    <s v="041178/2022"/>
    <x v="2434"/>
    <x v="0"/>
    <s v="Basado en un Acuerdo Marco"/>
    <s v="Sí"/>
    <n v="263.88"/>
    <n v="263.88"/>
    <s v=""/>
    <s v=""/>
    <s v=""/>
    <s v=""/>
    <s v="/"/>
  </r>
  <r>
    <s v="UNIVERSIDAD"/>
    <s v="Universidad de Castilla-La Mancha"/>
    <s v="041179/2022"/>
    <x v="2435"/>
    <x v="0"/>
    <s v="Basado en un Acuerdo Marco"/>
    <s v="Sí"/>
    <n v="60.5"/>
    <n v="60.5"/>
    <s v=""/>
    <s v=""/>
    <s v=""/>
    <s v=""/>
    <s v="/"/>
  </r>
  <r>
    <s v="UNIVERSIDAD"/>
    <s v="Universidad de Castilla-La Mancha"/>
    <s v="041180/2022"/>
    <x v="2436"/>
    <x v="3"/>
    <s v="Basado en un Acuerdo Marco"/>
    <s v="Sí"/>
    <n v="448.74"/>
    <n v="448.74"/>
    <s v=""/>
    <s v=""/>
    <s v=""/>
    <s v=""/>
    <s v="/"/>
  </r>
  <r>
    <s v="UNIVERSIDAD"/>
    <s v="Universidad de Castilla-La Mancha"/>
    <s v="041181/2022"/>
    <x v="2437"/>
    <x v="3"/>
    <s v="Basado en un Acuerdo Marco"/>
    <s v="Sí"/>
    <n v="299.5"/>
    <n v="299.5"/>
    <s v=""/>
    <s v=""/>
    <s v=""/>
    <s v=""/>
    <s v="/"/>
  </r>
  <r>
    <s v="UNIVERSIDAD"/>
    <s v="Universidad de Castilla-La Mancha"/>
    <s v="041241/2022"/>
    <x v="2438"/>
    <x v="3"/>
    <s v="Basado en un Acuerdo Marco"/>
    <s v="Sí"/>
    <n v="299.5"/>
    <n v="299.5"/>
    <s v=""/>
    <s v=""/>
    <s v=""/>
    <s v=""/>
    <s v="/"/>
  </r>
  <r>
    <s v="UNIVERSIDAD"/>
    <s v="Universidad de Castilla-La Mancha"/>
    <s v="041370/2022"/>
    <x v="2439"/>
    <x v="0"/>
    <s v="Basado en un Acuerdo Marco"/>
    <s v="Sí"/>
    <n v="36.299999999999997"/>
    <n v="36.299999999999997"/>
    <s v=""/>
    <s v=""/>
    <s v=""/>
    <s v=""/>
    <s v="/"/>
  </r>
  <r>
    <s v="UNIVERSIDAD"/>
    <s v="Universidad de Castilla-La Mancha"/>
    <s v="041371/2022"/>
    <x v="2440"/>
    <x v="3"/>
    <s v="Basado en un Acuerdo Marco"/>
    <s v="Sí"/>
    <n v="217.8"/>
    <n v="217.8"/>
    <s v=""/>
    <s v=""/>
    <s v=""/>
    <s v=""/>
    <s v="/"/>
  </r>
  <r>
    <s v="UNIVERSIDAD"/>
    <s v="Universidad de Castilla-La Mancha"/>
    <s v="041572/2022"/>
    <x v="2441"/>
    <x v="3"/>
    <s v="Basado en un Acuerdo Marco"/>
    <s v="Sí"/>
    <n v="299.5"/>
    <n v="299.5"/>
    <s v=""/>
    <s v=""/>
    <s v=""/>
    <s v=""/>
    <s v="/"/>
  </r>
  <r>
    <s v="UNIVERSIDAD"/>
    <s v="Universidad de Castilla-La Mancha"/>
    <s v="041573/2022"/>
    <x v="2442"/>
    <x v="0"/>
    <s v="Basado en un Acuerdo Marco"/>
    <s v="Sí"/>
    <n v="279.77"/>
    <n v="279.77"/>
    <s v=""/>
    <s v=""/>
    <s v=""/>
    <s v=""/>
    <s v="/"/>
  </r>
  <r>
    <s v="UNIVERSIDAD"/>
    <s v="Universidad de Castilla-La Mancha"/>
    <s v="041638/2022"/>
    <x v="2443"/>
    <x v="0"/>
    <s v="Basado en un Acuerdo Marco"/>
    <s v="Sí"/>
    <n v="239.43"/>
    <n v="239.43"/>
    <s v=""/>
    <s v=""/>
    <s v=""/>
    <s v=""/>
    <s v="/"/>
  </r>
  <r>
    <s v="UNIVERSIDAD"/>
    <s v="Universidad de Castilla-La Mancha"/>
    <s v="041639/2022"/>
    <x v="2443"/>
    <x v="0"/>
    <s v="Basado en un Acuerdo Marco"/>
    <s v="Sí"/>
    <n v="239.43"/>
    <n v="239.43"/>
    <s v=""/>
    <s v=""/>
    <s v=""/>
    <s v=""/>
    <s v="/"/>
  </r>
  <r>
    <s v="UNIVERSIDAD"/>
    <s v="Universidad de Castilla-La Mancha"/>
    <s v="041640/2022"/>
    <x v="2443"/>
    <x v="0"/>
    <s v="Basado en un Acuerdo Marco"/>
    <s v="Sí"/>
    <n v="239.43"/>
    <n v="239.43"/>
    <s v=""/>
    <s v=""/>
    <s v=""/>
    <s v=""/>
    <s v="/"/>
  </r>
  <r>
    <s v="UNIVERSIDAD"/>
    <s v="Universidad de Castilla-La Mancha"/>
    <s v="041713/2022"/>
    <x v="2300"/>
    <x v="3"/>
    <s v="Basado en un Acuerdo Marco"/>
    <s v="Sí"/>
    <n v="60.5"/>
    <n v="60.5"/>
    <s v=""/>
    <s v=""/>
    <s v=""/>
    <s v=""/>
    <s v="/"/>
  </r>
  <r>
    <s v="UNIVERSIDAD"/>
    <s v="Universidad de Castilla-La Mancha"/>
    <s v="041714/2022"/>
    <x v="2444"/>
    <x v="3"/>
    <s v="Basado en un Acuerdo Marco"/>
    <s v="Sí"/>
    <n v="172.01"/>
    <n v="172.01"/>
    <s v=""/>
    <s v=""/>
    <s v=""/>
    <s v=""/>
    <s v="/"/>
  </r>
  <r>
    <s v="UNIVERSIDAD"/>
    <s v="Universidad de Castilla-La Mancha"/>
    <s v="041825/2022"/>
    <x v="2374"/>
    <x v="3"/>
    <s v="Basado en un Acuerdo Marco"/>
    <s v="Sí"/>
    <n v="112.94"/>
    <n v="112.94"/>
    <s v=""/>
    <s v=""/>
    <s v=""/>
    <s v=""/>
    <s v="/"/>
  </r>
  <r>
    <s v="UNIVERSIDAD"/>
    <s v="Universidad de Castilla-La Mancha"/>
    <s v="041953/2022"/>
    <x v="2445"/>
    <x v="3"/>
    <s v="Basado en un Acuerdo Marco"/>
    <s v="Sí"/>
    <n v="526.35"/>
    <n v="526.35"/>
    <s v=""/>
    <s v=""/>
    <s v=""/>
    <s v=""/>
    <s v="/"/>
  </r>
  <r>
    <s v="UNIVERSIDAD"/>
    <s v="Universidad de Castilla-La Mancha"/>
    <s v="042062/2022"/>
    <x v="2446"/>
    <x v="3"/>
    <s v="Basado en un Acuerdo Marco"/>
    <s v="Sí"/>
    <n v="138.11000000000001"/>
    <n v="138.11000000000001"/>
    <s v=""/>
    <s v=""/>
    <s v=""/>
    <s v=""/>
    <s v="/"/>
  </r>
  <r>
    <s v="UNIVERSIDAD"/>
    <s v="Universidad de Castilla-La Mancha"/>
    <s v="042063/2022"/>
    <x v="2084"/>
    <x v="3"/>
    <s v="Basado en un Acuerdo Marco"/>
    <s v="Sí"/>
    <n v="112.94"/>
    <n v="112.94"/>
    <s v=""/>
    <s v=""/>
    <s v=""/>
    <s v=""/>
    <s v="/"/>
  </r>
  <r>
    <s v="UNIVERSIDAD"/>
    <s v="Universidad de Castilla-La Mancha"/>
    <s v="042133/2022"/>
    <x v="2113"/>
    <x v="3"/>
    <s v="Basado en un Acuerdo Marco"/>
    <s v="Sí"/>
    <n v="260.14999999999998"/>
    <n v="260.14999999999998"/>
    <s v=""/>
    <s v=""/>
    <s v=""/>
    <s v=""/>
    <s v="/"/>
  </r>
  <r>
    <s v="UNIVERSIDAD"/>
    <s v="Universidad de Castilla-La Mancha"/>
    <s v="042143/2022"/>
    <x v="2300"/>
    <x v="3"/>
    <s v="Basado en un Acuerdo Marco"/>
    <s v="Sí"/>
    <n v="60.5"/>
    <n v="60.5"/>
    <s v=""/>
    <s v=""/>
    <s v=""/>
    <s v=""/>
    <s v="/"/>
  </r>
  <r>
    <s v="UNIVERSIDAD"/>
    <s v="Universidad de Castilla-La Mancha"/>
    <s v="042238/2022"/>
    <x v="1855"/>
    <x v="3"/>
    <s v="Basado en un Acuerdo Marco"/>
    <s v="Sí"/>
    <n v="112.94"/>
    <n v="112.94"/>
    <s v=""/>
    <s v=""/>
    <s v=""/>
    <s v=""/>
    <s v="/"/>
  </r>
  <r>
    <s v="UNIVERSIDAD"/>
    <s v="Universidad de Castilla-La Mancha"/>
    <s v="042337/2022"/>
    <x v="1858"/>
    <x v="3"/>
    <s v="Basado en un Acuerdo Marco"/>
    <s v="Sí"/>
    <n v="50.82"/>
    <n v="50.82"/>
    <s v=""/>
    <s v=""/>
    <s v=""/>
    <s v=""/>
    <s v="/"/>
  </r>
  <r>
    <s v="UNIVERSIDAD"/>
    <s v="Universidad de Castilla-La Mancha"/>
    <s v="042338/2022"/>
    <x v="1937"/>
    <x v="3"/>
    <s v="Basado en un Acuerdo Marco"/>
    <s v="Sí"/>
    <n v="66.55"/>
    <n v="66.55"/>
    <s v=""/>
    <s v=""/>
    <s v=""/>
    <s v=""/>
    <s v="/"/>
  </r>
  <r>
    <s v="UNIVERSIDAD"/>
    <s v="Universidad de Castilla-La Mancha"/>
    <s v="042339/2022"/>
    <x v="2447"/>
    <x v="0"/>
    <s v="Basado en un Acuerdo Marco"/>
    <s v="Sí"/>
    <n v="92"/>
    <n v="92"/>
    <s v=""/>
    <s v=""/>
    <s v=""/>
    <s v=""/>
    <s v="/"/>
  </r>
  <r>
    <s v="UNIVERSIDAD"/>
    <s v="Universidad de Castilla-La Mancha"/>
    <s v="042340/2022"/>
    <x v="2448"/>
    <x v="3"/>
    <s v="Basado en un Acuerdo Marco"/>
    <s v="Sí"/>
    <n v="215.23"/>
    <n v="215.23"/>
    <s v=""/>
    <s v=""/>
    <s v=""/>
    <s v=""/>
    <s v="/"/>
  </r>
  <r>
    <s v="UNIVERSIDAD"/>
    <s v="Universidad de Castilla-La Mancha"/>
    <s v="042352/2022"/>
    <x v="2443"/>
    <x v="0"/>
    <s v="Basado en un Acuerdo Marco"/>
    <s v="Sí"/>
    <n v="239.43"/>
    <n v="239.43"/>
    <s v=""/>
    <s v=""/>
    <s v=""/>
    <s v=""/>
    <s v="/"/>
  </r>
  <r>
    <s v="UNIVERSIDAD"/>
    <s v="Universidad de Castilla-La Mancha"/>
    <s v="042432/2022"/>
    <x v="2449"/>
    <x v="0"/>
    <s v="Basado en un Acuerdo Marco"/>
    <s v="Sí"/>
    <n v="7.6"/>
    <n v="7.6"/>
    <s v=""/>
    <s v=""/>
    <s v=""/>
    <s v=""/>
    <s v="/"/>
  </r>
  <r>
    <s v="UNIVERSIDAD"/>
    <s v="Universidad de Castilla-La Mancha"/>
    <s v="042433/2022"/>
    <x v="2450"/>
    <x v="0"/>
    <s v="Basado en un Acuerdo Marco"/>
    <s v="Sí"/>
    <n v="36.299999999999997"/>
    <n v="36.299999999999997"/>
    <s v=""/>
    <s v=""/>
    <s v=""/>
    <s v=""/>
    <s v="/"/>
  </r>
  <r>
    <s v="UNIVERSIDAD"/>
    <s v="Universidad de Castilla-La Mancha"/>
    <s v="042434/2022"/>
    <x v="2451"/>
    <x v="3"/>
    <s v="Basado en un Acuerdo Marco"/>
    <s v="Sí"/>
    <n v="41.29"/>
    <n v="41.29"/>
    <s v=""/>
    <s v=""/>
    <s v=""/>
    <s v=""/>
    <s v="/"/>
  </r>
  <r>
    <s v="UNIVERSIDAD"/>
    <s v="Universidad de Castilla-La Mancha"/>
    <s v="042693/2022"/>
    <x v="2452"/>
    <x v="0"/>
    <s v="Basado en un Acuerdo Marco"/>
    <s v="Sí"/>
    <n v="81"/>
    <n v="81"/>
    <s v=""/>
    <s v=""/>
    <s v=""/>
    <s v=""/>
    <s v="/"/>
  </r>
  <r>
    <s v="UNIVERSIDAD"/>
    <s v="Universidad de Castilla-La Mancha"/>
    <s v="042694/2022"/>
    <x v="2453"/>
    <x v="0"/>
    <s v="Basado en un Acuerdo Marco"/>
    <s v="Sí"/>
    <n v="210.2"/>
    <n v="210.2"/>
    <s v=""/>
    <s v=""/>
    <s v=""/>
    <s v=""/>
    <s v="/"/>
  </r>
  <r>
    <s v="UNIVERSIDAD"/>
    <s v="Universidad de Castilla-La Mancha"/>
    <s v="042695/2022"/>
    <x v="2454"/>
    <x v="0"/>
    <s v="Basado en un Acuerdo Marco"/>
    <s v="Sí"/>
    <n v="398.2"/>
    <n v="398.2"/>
    <s v=""/>
    <s v=""/>
    <s v=""/>
    <s v=""/>
    <s v="/"/>
  </r>
  <r>
    <s v="UNIVERSIDAD"/>
    <s v="Universidad de Castilla-La Mancha"/>
    <s v="042696/2022"/>
    <x v="2455"/>
    <x v="0"/>
    <s v="Basado en un Acuerdo Marco"/>
    <s v="Sí"/>
    <n v="116.2"/>
    <n v="116.2"/>
    <s v=""/>
    <s v=""/>
    <s v=""/>
    <s v=""/>
    <s v="/"/>
  </r>
  <r>
    <s v="UNIVERSIDAD"/>
    <s v="Universidad de Castilla-La Mancha"/>
    <s v="042697/2022"/>
    <x v="2456"/>
    <x v="0"/>
    <s v="Basado en un Acuerdo Marco"/>
    <s v="Sí"/>
    <n v="431.4"/>
    <n v="431.4"/>
    <s v=""/>
    <s v=""/>
    <s v=""/>
    <s v=""/>
    <s v="/"/>
  </r>
  <r>
    <s v="UNIVERSIDAD"/>
    <s v="Universidad de Castilla-La Mancha"/>
    <s v="042698/2022"/>
    <x v="2457"/>
    <x v="0"/>
    <s v="Basado en un Acuerdo Marco"/>
    <s v="Sí"/>
    <n v="188"/>
    <n v="188"/>
    <s v=""/>
    <s v=""/>
    <s v=""/>
    <s v=""/>
    <s v="/"/>
  </r>
  <r>
    <s v="UNIVERSIDAD"/>
    <s v="Universidad de Castilla-La Mancha"/>
    <s v="042699/2022"/>
    <x v="2458"/>
    <x v="0"/>
    <s v="Basado en un Acuerdo Marco"/>
    <s v="Sí"/>
    <n v="384.1"/>
    <n v="384.1"/>
    <s v=""/>
    <s v=""/>
    <s v=""/>
    <s v=""/>
    <s v="/"/>
  </r>
  <r>
    <s v="UNIVERSIDAD"/>
    <s v="Universidad de Castilla-La Mancha"/>
    <s v="042700/2022"/>
    <x v="2459"/>
    <x v="0"/>
    <s v="Basado en un Acuerdo Marco"/>
    <s v="Sí"/>
    <n v="282"/>
    <n v="282"/>
    <s v=""/>
    <s v=""/>
    <s v=""/>
    <s v=""/>
    <s v="/"/>
  </r>
  <r>
    <s v="UNIVERSIDAD"/>
    <s v="Universidad de Castilla-La Mancha"/>
    <s v="042701/2022"/>
    <x v="2460"/>
    <x v="0"/>
    <s v="Basado en un Acuerdo Marco"/>
    <s v="Sí"/>
    <n v="282"/>
    <n v="282"/>
    <s v=""/>
    <s v=""/>
    <s v=""/>
    <s v=""/>
    <s v="/"/>
  </r>
  <r>
    <s v="UNIVERSIDAD"/>
    <s v="Universidad de Castilla-La Mancha"/>
    <s v="042702/2022"/>
    <x v="2461"/>
    <x v="0"/>
    <s v="Basado en un Acuerdo Marco"/>
    <s v="Sí"/>
    <n v="188"/>
    <n v="188"/>
    <s v=""/>
    <s v=""/>
    <s v=""/>
    <s v=""/>
    <s v="/"/>
  </r>
  <r>
    <s v="UNIVERSIDAD"/>
    <s v="Universidad de Castilla-La Mancha"/>
    <s v="042703/2022"/>
    <x v="2462"/>
    <x v="0"/>
    <s v="Basado en un Acuerdo Marco"/>
    <s v="Sí"/>
    <n v="94"/>
    <n v="94"/>
    <s v=""/>
    <s v=""/>
    <s v=""/>
    <s v=""/>
    <s v="/"/>
  </r>
  <r>
    <s v="UNIVERSIDAD"/>
    <s v="Universidad de Castilla-La Mancha"/>
    <s v="042704/2022"/>
    <x v="2463"/>
    <x v="0"/>
    <s v="Basado en un Acuerdo Marco"/>
    <s v="Sí"/>
    <n v="109"/>
    <n v="109"/>
    <s v=""/>
    <s v=""/>
    <s v=""/>
    <s v=""/>
    <s v="/"/>
  </r>
  <r>
    <s v="UNIVERSIDAD"/>
    <s v="Universidad de Castilla-La Mancha"/>
    <s v="042705/2022"/>
    <x v="2464"/>
    <x v="0"/>
    <s v="Basado en un Acuerdo Marco"/>
    <s v="Sí"/>
    <n v="58.6"/>
    <n v="58.6"/>
    <s v=""/>
    <s v=""/>
    <s v=""/>
    <s v=""/>
    <s v="/"/>
  </r>
  <r>
    <s v="UNIVERSIDAD"/>
    <s v="Universidad de Castilla-La Mancha"/>
    <s v="042882/2022"/>
    <x v="2465"/>
    <x v="0"/>
    <s v="Basado en un Acuerdo Marco"/>
    <s v="Sí"/>
    <n v="133.6"/>
    <n v="133.6"/>
    <s v=""/>
    <s v=""/>
    <s v=""/>
    <s v=""/>
    <s v="/"/>
  </r>
  <r>
    <s v="UNIVERSIDAD"/>
    <s v="Universidad de Castilla-La Mancha"/>
    <s v="042883/2022"/>
    <x v="2466"/>
    <x v="0"/>
    <s v="Basado en un Acuerdo Marco"/>
    <s v="Sí"/>
    <n v="137"/>
    <n v="137"/>
    <s v=""/>
    <s v=""/>
    <s v=""/>
    <s v=""/>
    <s v="/"/>
  </r>
  <r>
    <s v="UNIVERSIDAD"/>
    <s v="Universidad de Castilla-La Mancha"/>
    <s v="042884/2022"/>
    <x v="2467"/>
    <x v="0"/>
    <s v="Basado en un Acuerdo Marco"/>
    <s v="Sí"/>
    <n v="58.6"/>
    <n v="58.6"/>
    <s v=""/>
    <s v=""/>
    <s v=""/>
    <s v=""/>
    <s v="/"/>
  </r>
  <r>
    <s v="UNIVERSIDAD"/>
    <s v="Universidad de Castilla-La Mancha"/>
    <s v="042885/2022"/>
    <x v="2468"/>
    <x v="0"/>
    <s v="Basado en un Acuerdo Marco"/>
    <s v="Sí"/>
    <n v="104.3"/>
    <n v="104.3"/>
    <s v=""/>
    <s v=""/>
    <s v=""/>
    <s v=""/>
    <s v="/"/>
  </r>
  <r>
    <s v="UNIVERSIDAD"/>
    <s v="Universidad de Castilla-La Mancha"/>
    <s v="042886/2022"/>
    <x v="2469"/>
    <x v="0"/>
    <s v="Basado en un Acuerdo Marco"/>
    <s v="Sí"/>
    <n v="344.05"/>
    <n v="344.05"/>
    <s v=""/>
    <s v=""/>
    <s v=""/>
    <s v=""/>
    <s v="/"/>
  </r>
  <r>
    <s v="UNIVERSIDAD"/>
    <s v="Universidad de Castilla-La Mancha"/>
    <s v="042887/2022"/>
    <x v="2470"/>
    <x v="0"/>
    <s v="Basado en un Acuerdo Marco"/>
    <s v="Sí"/>
    <n v="56.55"/>
    <n v="56.55"/>
    <s v=""/>
    <s v=""/>
    <s v=""/>
    <s v=""/>
    <s v="/"/>
  </r>
  <r>
    <s v="UNIVERSIDAD"/>
    <s v="Universidad de Castilla-La Mancha"/>
    <s v="042888/2022"/>
    <x v="2471"/>
    <x v="0"/>
    <s v="Basado en un Acuerdo Marco"/>
    <s v="Sí"/>
    <n v="56.55"/>
    <n v="56.55"/>
    <s v=""/>
    <s v=""/>
    <s v=""/>
    <s v=""/>
    <s v="/"/>
  </r>
  <r>
    <s v="UNIVERSIDAD"/>
    <s v="Universidad de Castilla-La Mancha"/>
    <s v="042889/2022"/>
    <x v="2472"/>
    <x v="0"/>
    <s v="Basado en un Acuerdo Marco"/>
    <s v="Sí"/>
    <n v="208.6"/>
    <n v="208.6"/>
    <s v=""/>
    <s v=""/>
    <s v=""/>
    <s v=""/>
    <s v="/"/>
  </r>
  <r>
    <s v="UNIVERSIDAD"/>
    <s v="Universidad de Castilla-La Mancha"/>
    <s v="042890/2022"/>
    <x v="2473"/>
    <x v="0"/>
    <s v="Basado en un Acuerdo Marco"/>
    <s v="Sí"/>
    <n v="133.6"/>
    <n v="133.6"/>
    <s v=""/>
    <s v=""/>
    <s v=""/>
    <s v=""/>
    <s v="/"/>
  </r>
  <r>
    <s v="UNIVERSIDAD"/>
    <s v="Universidad de Castilla-La Mancha"/>
    <s v="042891/2022"/>
    <x v="2474"/>
    <x v="0"/>
    <s v="Basado en un Acuerdo Marco"/>
    <s v="Sí"/>
    <n v="133.6"/>
    <n v="133.6"/>
    <s v=""/>
    <s v=""/>
    <s v=""/>
    <s v=""/>
    <s v="/"/>
  </r>
  <r>
    <s v="UNIVERSIDAD"/>
    <s v="Universidad de Castilla-La Mancha"/>
    <s v="042892/2022"/>
    <x v="2475"/>
    <x v="0"/>
    <s v="Basado en un Acuerdo Marco"/>
    <s v="Sí"/>
    <n v="153.31"/>
    <n v="153.31"/>
    <s v=""/>
    <s v=""/>
    <s v=""/>
    <s v=""/>
    <s v="/"/>
  </r>
  <r>
    <s v="UNIVERSIDAD"/>
    <s v="Universidad de Castilla-La Mancha"/>
    <s v="042893/2022"/>
    <x v="2476"/>
    <x v="0"/>
    <s v="Basado en un Acuerdo Marco"/>
    <s v="Sí"/>
    <n v="58.6"/>
    <n v="58.6"/>
    <s v=""/>
    <s v=""/>
    <s v=""/>
    <s v=""/>
    <s v="/"/>
  </r>
  <r>
    <s v="UNIVERSIDAD"/>
    <s v="Universidad de Castilla-La Mancha"/>
    <s v="042894/2022"/>
    <x v="2477"/>
    <x v="0"/>
    <s v="Basado en un Acuerdo Marco"/>
    <s v="Sí"/>
    <n v="2.9"/>
    <n v="2.9"/>
    <s v=""/>
    <s v=""/>
    <s v=""/>
    <s v=""/>
    <s v="/"/>
  </r>
  <r>
    <s v="UNIVERSIDAD"/>
    <s v="Universidad de Castilla-La Mancha"/>
    <s v="042895/2022"/>
    <x v="2478"/>
    <x v="0"/>
    <s v="Basado en un Acuerdo Marco"/>
    <s v="Sí"/>
    <n v="47.4"/>
    <n v="47.4"/>
    <s v=""/>
    <s v=""/>
    <s v=""/>
    <s v=""/>
    <s v="/"/>
  </r>
  <r>
    <s v="UNIVERSIDAD"/>
    <s v="Universidad de Castilla-La Mancha"/>
    <s v="042955/2022"/>
    <x v="2479"/>
    <x v="0"/>
    <s v="Basado en un Acuerdo Marco"/>
    <s v="Sí"/>
    <n v="51.3"/>
    <n v="51.3"/>
    <s v=""/>
    <s v=""/>
    <s v=""/>
    <s v=""/>
    <s v="/"/>
  </r>
  <r>
    <s v="UNIVERSIDAD"/>
    <s v="Universidad de Castilla-La Mancha"/>
    <s v="042956/2022"/>
    <x v="2480"/>
    <x v="0"/>
    <s v="Basado en un Acuerdo Marco"/>
    <s v="Sí"/>
    <n v="51.3"/>
    <n v="51.3"/>
    <s v=""/>
    <s v=""/>
    <s v=""/>
    <s v=""/>
    <s v="/"/>
  </r>
  <r>
    <s v="UNIVERSIDAD"/>
    <s v="Universidad de Castilla-La Mancha"/>
    <s v="042957/2022"/>
    <x v="2481"/>
    <x v="0"/>
    <s v="Basado en un Acuerdo Marco"/>
    <s v="Sí"/>
    <n v="58.6"/>
    <n v="58.6"/>
    <s v=""/>
    <s v=""/>
    <s v=""/>
    <s v=""/>
    <s v="/"/>
  </r>
  <r>
    <s v="UNIVERSIDAD"/>
    <s v="Universidad de Castilla-La Mancha"/>
    <s v="042958/2022"/>
    <x v="2482"/>
    <x v="0"/>
    <s v="Basado en un Acuerdo Marco"/>
    <s v="Sí"/>
    <n v="250.94"/>
    <n v="250.94"/>
    <s v=""/>
    <s v=""/>
    <s v=""/>
    <s v=""/>
    <s v="/"/>
  </r>
  <r>
    <s v="UNIVERSIDAD"/>
    <s v="Universidad de Castilla-La Mancha"/>
    <s v="042959/2022"/>
    <x v="2483"/>
    <x v="0"/>
    <s v="Basado en un Acuerdo Marco"/>
    <s v="Sí"/>
    <n v="131.13999999999999"/>
    <n v="131.13999999999999"/>
    <s v=""/>
    <s v=""/>
    <s v=""/>
    <s v=""/>
    <s v="/"/>
  </r>
  <r>
    <s v="UNIVERSIDAD"/>
    <s v="Universidad de Castilla-La Mancha"/>
    <s v="047696/2022"/>
    <x v="2484"/>
    <x v="0"/>
    <s v="Procedimiento abierto; multiplicidad de criterios"/>
    <s v="No"/>
    <n v="1210"/>
    <n v="1210"/>
    <s v=""/>
    <s v=""/>
    <s v=""/>
    <s v=""/>
    <s v="/"/>
  </r>
  <r>
    <s v="UNIVERSIDAD"/>
    <s v="Universidad de Castilla-La Mancha"/>
    <s v="047697/2022"/>
    <x v="2485"/>
    <x v="2"/>
    <s v="Basado en un Acuerdo Marco"/>
    <s v="No"/>
    <n v="96572.34"/>
    <n v="96572.34"/>
    <s v=""/>
    <s v=""/>
    <s v=""/>
    <s v=""/>
    <s v="/"/>
  </r>
  <r>
    <s v="UNIVERSIDAD"/>
    <s v="Universidad de Castilla-La Mancha"/>
    <s v="047698/2022"/>
    <x v="2486"/>
    <x v="3"/>
    <s v="Procedimiento Abierto Simplificado Abreviado"/>
    <s v="No"/>
    <n v="34442.65"/>
    <n v="34436.6"/>
    <s v=""/>
    <s v=""/>
    <s v=""/>
    <s v=""/>
    <s v="/"/>
  </r>
  <r>
    <s v="UNIVERSIDAD"/>
    <s v="Universidad de Castilla-La Mancha"/>
    <s v="047699/2022"/>
    <x v="2487"/>
    <x v="3"/>
    <s v="Procedimiento Abierto Simplificado"/>
    <s v="No"/>
    <n v="18150"/>
    <n v="17378.63"/>
    <s v=""/>
    <s v=""/>
    <s v=""/>
    <s v=""/>
    <s v="/"/>
  </r>
  <r>
    <s v="UNIVERSIDAD"/>
    <s v="Universidad de Castilla-La Mancha"/>
    <s v="047700/2022"/>
    <x v="2488"/>
    <x v="0"/>
    <s v="Procedimiento negociado sin publicidad"/>
    <s v="No"/>
    <n v="7526.2"/>
    <n v="7526.2"/>
    <s v=""/>
    <s v=""/>
    <s v=""/>
    <s v="EXCLUSIVIDAD TÉCNICA, DE DERECHOS EXCLUSIVOS O ARTÍSTICA_x000a_"/>
    <s v="/"/>
  </r>
  <r>
    <s v="UNIVERSIDAD"/>
    <s v="Universidad de Castilla-La Mancha"/>
    <s v="047701/2022"/>
    <x v="2489"/>
    <x v="3"/>
    <s v="Procedimiento Abierto Simplificado"/>
    <s v="No"/>
    <n v="43620.5"/>
    <n v="41037.15"/>
    <s v=""/>
    <s v=""/>
    <s v=""/>
    <s v=""/>
    <s v="/"/>
  </r>
  <r>
    <s v="UNIVERSIDAD"/>
    <s v="Universidad de Castilla-La Mancha"/>
    <s v="047702/2022"/>
    <x v="2490"/>
    <x v="3"/>
    <s v="Procedimiento negociado sin publicidad"/>
    <s v="No"/>
    <n v="13341.12"/>
    <n v="13341.12"/>
    <s v=""/>
    <s v=""/>
    <s v=""/>
    <s v="EXCLUSIVIDAD TÉCNICA, DE DERECHOS EXCLUSIVOS O ARTÍSTICA_x000a_"/>
    <s v="/"/>
  </r>
  <r>
    <s v="UNIVERSIDAD"/>
    <s v="Universidad de Castilla-La Mancha"/>
    <s v="047703/2022"/>
    <x v="2491"/>
    <x v="0"/>
    <s v="Procedimiento negociado sin publicidad"/>
    <s v="No"/>
    <n v="6059.91"/>
    <n v="6059.91"/>
    <s v=""/>
    <s v=""/>
    <s v=""/>
    <s v="EXCLUSIVIDAD TÉCNICA, DE DERECHOS EXCLUSIVOS O ARTÍSTICA_x000a_"/>
    <s v="/"/>
  </r>
  <r>
    <s v="UNIVERSIDAD"/>
    <s v="Universidad de Castilla-La Mancha"/>
    <s v="047704/2022"/>
    <x v="2492"/>
    <x v="3"/>
    <s v="Procedimiento negociado sin publicidad"/>
    <s v="No"/>
    <n v="855281.72"/>
    <n v="853648.47"/>
    <s v=""/>
    <s v=""/>
    <s v=""/>
    <s v="EXCLUSIVIDAD TÉCNICA, DE DERECHOS EXCLUSIVOS O ARTÍSTICA_x000a_"/>
    <s v="/"/>
  </r>
  <r>
    <s v="UNIVERSIDAD"/>
    <s v="Universidad de Castilla-La Mancha"/>
    <s v="047705/2022"/>
    <x v="2493"/>
    <x v="4"/>
    <s v="Procedimiento abierto; multiplicidad de criterios"/>
    <s v="No"/>
    <n v="0"/>
    <n v="0"/>
    <s v=""/>
    <s v=""/>
    <s v=""/>
    <s v=""/>
    <s v="/"/>
  </r>
  <r>
    <s v="UNIVERSIDAD"/>
    <s v="Universidad de Castilla-La Mancha"/>
    <s v="047706/2022"/>
    <x v="2494"/>
    <x v="3"/>
    <s v="Procedimiento abierto; multiplicidad de criterios"/>
    <s v="No"/>
    <n v="252557.06"/>
    <n v="252557.06"/>
    <s v=""/>
    <s v=""/>
    <s v=""/>
    <s v=""/>
    <s v="/"/>
  </r>
  <r>
    <s v="UNIVERSIDAD"/>
    <s v="Universidad de Castilla-La Mancha"/>
    <s v="047707/2022"/>
    <x v="2495"/>
    <x v="3"/>
    <s v="Procedimiento Abierto Simplificado"/>
    <s v="No"/>
    <n v="133100"/>
    <n v="116495.9"/>
    <s v=""/>
    <s v=""/>
    <s v=""/>
    <s v=""/>
    <s v="/"/>
  </r>
  <r>
    <s v="UNIVERSIDAD"/>
    <s v="Universidad de Castilla-La Mancha"/>
    <s v="047708/2022"/>
    <x v="2496"/>
    <x v="0"/>
    <s v="Procedimiento abierto; multiplicidad de criterios"/>
    <s v="No"/>
    <n v="1921078.22"/>
    <n v="557383.89"/>
    <s v=""/>
    <s v=""/>
    <s v=""/>
    <s v=""/>
    <s v="/"/>
  </r>
  <r>
    <s v="UNIVERSIDAD"/>
    <s v="Universidad de Castilla-La Mancha"/>
    <s v="047709/2022"/>
    <x v="2496"/>
    <x v="0"/>
    <s v="Procedimiento abierto; multiplicidad de criterios"/>
    <s v="No"/>
    <n v="1921078.22"/>
    <n v="603687.62"/>
    <s v=""/>
    <s v=""/>
    <s v=""/>
    <s v=""/>
    <s v="/"/>
  </r>
  <r>
    <s v="UNIVERSIDAD"/>
    <s v="Universidad de Castilla-La Mancha"/>
    <s v="047710/2022"/>
    <x v="2496"/>
    <x v="0"/>
    <s v="Procedimiento abierto; multiplicidad de criterios"/>
    <s v="No"/>
    <n v="1921078.22"/>
    <n v="222380.47"/>
    <s v=""/>
    <s v=""/>
    <s v=""/>
    <s v=""/>
    <s v="/"/>
  </r>
  <r>
    <s v="UNIVERSIDAD"/>
    <s v="Universidad de Castilla-La Mancha"/>
    <s v="047711/2022"/>
    <x v="2496"/>
    <x v="0"/>
    <s v="Procedimiento abierto; multiplicidad de criterios"/>
    <s v="No"/>
    <n v="1921078.22"/>
    <n v="229565.56"/>
    <s v=""/>
    <s v=""/>
    <s v=""/>
    <s v=""/>
    <s v="/"/>
  </r>
  <r>
    <s v="UNIVERSIDAD"/>
    <s v="Universidad de Castilla-La Mancha"/>
    <s v="047712/2022"/>
    <x v="2497"/>
    <x v="3"/>
    <s v="Procedimiento Abierto Simplificado Abreviado"/>
    <s v="No"/>
    <n v="19110.990000000002"/>
    <n v="14338.5"/>
    <s v=""/>
    <s v=""/>
    <s v=""/>
    <s v=""/>
    <s v="/"/>
  </r>
  <r>
    <s v="UNIVERSIDAD"/>
    <s v="Universidad de Castilla-La Mancha"/>
    <s v="047713/2022"/>
    <x v="2497"/>
    <x v="3"/>
    <s v="Procedimiento Abierto Simplificado Abreviado"/>
    <s v="No"/>
    <n v="19110.990000000002"/>
    <n v="3147.21"/>
    <s v=""/>
    <s v=""/>
    <s v=""/>
    <s v=""/>
    <s v="/"/>
  </r>
  <r>
    <s v="UNIVERSIDAD"/>
    <s v="Universidad de Castilla-La Mancha"/>
    <s v="047714/2022"/>
    <x v="2498"/>
    <x v="0"/>
    <s v="Procedimiento abierto; multiplicidad de criterios"/>
    <s v="No"/>
    <n v="35100"/>
    <n v="30595"/>
    <s v=""/>
    <s v=""/>
    <s v=""/>
    <s v=""/>
    <s v="/"/>
  </r>
  <r>
    <s v="UNIVERSIDAD"/>
    <s v="Universidad de Castilla-La Mancha"/>
    <s v="047715/2022"/>
    <x v="2499"/>
    <x v="0"/>
    <s v="Procedimiento abierto; multiplicidad de criterios"/>
    <s v="No"/>
    <n v="304344.86"/>
    <n v="50243.68"/>
    <s v=""/>
    <s v=""/>
    <s v=""/>
    <s v=""/>
    <s v="/"/>
  </r>
  <r>
    <s v="UNIVERSIDAD"/>
    <s v="Universidad de Castilla-La Mancha"/>
    <s v="047716/2022"/>
    <x v="2499"/>
    <x v="0"/>
    <s v="Procedimiento abierto; multiplicidad de criterios"/>
    <s v="No"/>
    <n v="304344.86"/>
    <n v="52666.7"/>
    <s v=""/>
    <s v=""/>
    <s v=""/>
    <s v=""/>
    <s v="/"/>
  </r>
  <r>
    <s v="UNIVERSIDAD"/>
    <s v="Universidad de Castilla-La Mancha"/>
    <s v="047717/2022"/>
    <x v="2499"/>
    <x v="0"/>
    <s v="Procedimiento abierto; multiplicidad de criterios"/>
    <s v="No"/>
    <n v="304344.86"/>
    <n v="28504.7"/>
    <s v=""/>
    <s v=""/>
    <s v=""/>
    <s v=""/>
    <s v="/"/>
  </r>
  <r>
    <s v="UNIVERSIDAD"/>
    <s v="Universidad de Castilla-La Mancha"/>
    <s v="047718/2022"/>
    <x v="2499"/>
    <x v="0"/>
    <s v="Procedimiento abierto; multiplicidad de criterios"/>
    <s v="No"/>
    <n v="304344.86"/>
    <n v="60322.25"/>
    <s v=""/>
    <s v=""/>
    <s v=""/>
    <s v=""/>
    <s v="/"/>
  </r>
  <r>
    <s v="UNIVERSIDAD"/>
    <s v="Universidad de Castilla-La Mancha"/>
    <s v="047719/2022"/>
    <x v="2500"/>
    <x v="0"/>
    <s v="Procedimiento Abierto Simplificado"/>
    <s v="No"/>
    <n v="118063.39"/>
    <n v="86152"/>
    <s v=""/>
    <s v=""/>
    <s v=""/>
    <s v=""/>
    <s v="/"/>
  </r>
  <r>
    <s v="UNIVERSIDAD"/>
    <s v="Universidad de Castilla-La Mancha"/>
    <s v="047720/2022"/>
    <x v="2501"/>
    <x v="3"/>
    <s v="Procedimiento negociado sin publicidad"/>
    <s v="No"/>
    <n v="21780"/>
    <n v="21780"/>
    <s v=""/>
    <s v=""/>
    <s v=""/>
    <s v="EXCLUSIVIDAD TÉCNICA, DE DERECHOS EXCLUSIVOS O ARTÍSTICA_x000a_"/>
    <s v="/"/>
  </r>
  <r>
    <s v="UNIVERSIDAD"/>
    <s v="Universidad de Castilla-La Mancha"/>
    <s v="047721/2022"/>
    <x v="2502"/>
    <x v="3"/>
    <s v="Procedimiento Abierto Simplificado"/>
    <s v="No"/>
    <n v="7260"/>
    <n v="7253.95"/>
    <s v=""/>
    <s v=""/>
    <s v=""/>
    <s v=""/>
    <s v="/"/>
  </r>
  <r>
    <s v="UNIVERSIDAD"/>
    <s v="Universidad de Castilla-La Mancha"/>
    <s v="047722/2022"/>
    <x v="2503"/>
    <x v="3"/>
    <s v="Procedimiento abierto; multiplicidad de criterios"/>
    <s v="No"/>
    <n v="65340"/>
    <n v="49368"/>
    <s v=""/>
    <s v=""/>
    <s v=""/>
    <s v=""/>
    <s v="/"/>
  </r>
  <r>
    <s v="UNIVERSIDAD"/>
    <s v="Universidad de Castilla-La Mancha"/>
    <s v="047723/2022"/>
    <x v="2504"/>
    <x v="3"/>
    <s v="Procedimiento negociado sin publicidad"/>
    <s v="No"/>
    <n v="18755"/>
    <n v="18755"/>
    <s v=""/>
    <s v=""/>
    <s v=""/>
    <s v="EXCLUSIVIDAD TÉCNICA, DE DERECHOS EXCLUSIVOS O ARTÍSTICA_x000a_"/>
    <s v="/"/>
  </r>
  <r>
    <s v="UNIVERSIDAD"/>
    <s v="Universidad de Castilla-La Mancha"/>
    <s v="047724/2022"/>
    <x v="2505"/>
    <x v="0"/>
    <s v="Procedimiento negociado sin publicidad"/>
    <s v="No"/>
    <n v="103543.23"/>
    <n v="103543.23"/>
    <s v=""/>
    <s v=""/>
    <s v=""/>
    <s v="EXCLUSIVIDAD TÉCNICA, DE DERECHOS EXCLUSIVOS O ARTÍSTICA_x000a_"/>
    <s v="/"/>
  </r>
  <r>
    <s v="UNIVERSIDAD"/>
    <s v="Universidad de Castilla-La Mancha"/>
    <s v="047725/2022"/>
    <x v="2506"/>
    <x v="0"/>
    <s v="Procedimiento negociado sin publicidad"/>
    <s v="No"/>
    <n v="8799.77"/>
    <n v="8799.77"/>
    <s v=""/>
    <s v=""/>
    <s v=""/>
    <s v="EXCLUSIVIDAD TÉCNICA, DE DERECHOS EXCLUSIVOS O ARTÍSTICA_x000a_"/>
    <s v="/"/>
  </r>
  <r>
    <s v="UNIVERSIDAD"/>
    <s v="Universidad de Castilla-La Mancha"/>
    <s v="047726/2022"/>
    <x v="2507"/>
    <x v="3"/>
    <s v="Procedimiento negociado sin publicidad"/>
    <s v="No"/>
    <n v="168096.54"/>
    <n v="168096.54"/>
    <s v=""/>
    <s v=""/>
    <s v=""/>
    <s v="EXCLUSIVIDAD TÉCNICA, DE DERECHOS EXCLUSIVOS O ARTÍSTICA_x000a_"/>
    <s v="/"/>
  </r>
  <r>
    <s v="UNIVERSIDAD"/>
    <s v="Universidad de Castilla-La Mancha"/>
    <s v="047727/2022"/>
    <x v="2508"/>
    <x v="4"/>
    <s v="Procedimiento abierto; multiplicidad de criterios"/>
    <s v="No"/>
    <n v="0"/>
    <n v="0"/>
    <s v=""/>
    <s v=""/>
    <s v=""/>
    <s v=""/>
    <s v="/"/>
  </r>
  <r>
    <s v="UNIVERSIDAD"/>
    <s v="Universidad de Castilla-La Mancha"/>
    <s v="047728/2022"/>
    <x v="2509"/>
    <x v="3"/>
    <s v="Procedimiento negociado sin publicidad"/>
    <s v="No"/>
    <n v="75496.3"/>
    <n v="75496.3"/>
    <s v=""/>
    <s v=""/>
    <s v=""/>
    <s v="EXCLUSIVIDAD TÉCNICA, DE DERECHOS EXCLUSIVOS O ARTÍSTICA_x000a_"/>
    <s v="/"/>
  </r>
  <r>
    <s v="UNIVERSIDAD"/>
    <s v="Universidad de Castilla-La Mancha"/>
    <s v="047729/2022"/>
    <x v="2510"/>
    <x v="0"/>
    <s v="Procedimiento negociado sin publicidad"/>
    <s v="No"/>
    <n v="22488"/>
    <n v="22488"/>
    <s v=""/>
    <s v=""/>
    <s v=""/>
    <s v="EXCLUSIVIDAD TÉCNICA, DE DERECHOS EXCLUSIVOS O ARTÍSTICA_x000a_"/>
    <s v="/"/>
  </r>
  <r>
    <s v="UNIVERSIDAD"/>
    <s v="Universidad de Castilla-La Mancha"/>
    <s v="047730/2022"/>
    <x v="2511"/>
    <x v="0"/>
    <s v="Procedimiento abierto; multiplicidad de criterios"/>
    <s v="No"/>
    <n v="4467382.92"/>
    <n v="4467382.92"/>
    <s v=""/>
    <s v=""/>
    <s v=""/>
    <s v=""/>
    <s v="/"/>
  </r>
  <r>
    <s v="UNIVERSIDAD"/>
    <s v="Universidad de Castilla-La Mancha"/>
    <s v="047731/2022"/>
    <x v="2512"/>
    <x v="0"/>
    <s v="Procedimiento abierto; multiplicidad de criterios"/>
    <s v="No"/>
    <n v="1629999.8"/>
    <n v="1629999.8"/>
    <s v=""/>
    <s v=""/>
    <s v=""/>
    <s v=""/>
    <s v="/"/>
  </r>
  <r>
    <s v="UNIVERSIDAD"/>
    <s v="Universidad de Castilla-La Mancha"/>
    <s v="047732/2022"/>
    <x v="2513"/>
    <x v="3"/>
    <s v="Basado en un Acuerdo Marco"/>
    <s v="No"/>
    <n v="30808.75"/>
    <n v="30446.18"/>
    <s v=""/>
    <s v=""/>
    <s v=""/>
    <s v=""/>
    <s v="/"/>
  </r>
  <r>
    <s v="UNIVERSIDAD"/>
    <s v="Universidad de Castilla-La Mancha"/>
    <s v="047733/2022"/>
    <x v="2514"/>
    <x v="0"/>
    <s v="Procedimiento Abierto Simplificado"/>
    <s v="No"/>
    <n v="49831.01"/>
    <n v="29387.51"/>
    <s v=""/>
    <s v=""/>
    <s v=""/>
    <s v=""/>
    <s v="/"/>
  </r>
  <r>
    <s v="UNIVERSIDAD"/>
    <s v="Universidad de Castilla-La Mancha"/>
    <s v="047734/2022"/>
    <x v="2515"/>
    <x v="3"/>
    <s v="Basado en un Acuerdo Marco"/>
    <s v="No"/>
    <n v="33583.550000000003"/>
    <n v="24945.57"/>
    <s v=""/>
    <s v=""/>
    <s v=""/>
    <s v=""/>
    <s v="/"/>
  </r>
  <r>
    <s v="UNIVERSIDAD"/>
    <s v="Universidad de Castilla-La Mancha"/>
    <s v="047735/2022"/>
    <x v="2516"/>
    <x v="3"/>
    <s v="Procedimiento Abierto Simplificado"/>
    <s v="No"/>
    <n v="13612.5"/>
    <n v="10454.4"/>
    <s v=""/>
    <s v=""/>
    <s v=""/>
    <s v=""/>
    <s v="/"/>
  </r>
  <r>
    <s v="UNIVERSIDAD"/>
    <s v="Universidad de Castilla-La Mancha"/>
    <s v="047736/2022"/>
    <x v="2517"/>
    <x v="0"/>
    <s v="Procedimiento Abierto Simplificado"/>
    <s v="No"/>
    <n v="30250"/>
    <n v="28677"/>
    <s v=""/>
    <s v=""/>
    <s v=""/>
    <s v=""/>
    <s v="/"/>
  </r>
  <r>
    <s v="UNIVERSIDAD"/>
    <s v="Universidad de Castilla-La Mancha"/>
    <s v="047737/2022"/>
    <x v="2518"/>
    <x v="2"/>
    <s v="Procedimiento Abierto Simplificado"/>
    <s v="No"/>
    <n v="298540.38"/>
    <n v="295255.73"/>
    <s v=""/>
    <s v=""/>
    <s v=""/>
    <s v=""/>
    <s v="/"/>
  </r>
  <r>
    <s v="UNIVERSIDAD"/>
    <s v="Universidad de Castilla-La Mancha"/>
    <s v="047738/2022"/>
    <x v="2519"/>
    <x v="0"/>
    <s v="Procedimiento abierto; multiplicidad de criterios"/>
    <s v="No"/>
    <n v="84700"/>
    <n v="50069.8"/>
    <s v=""/>
    <s v=""/>
    <s v=""/>
    <s v=""/>
    <s v="/"/>
  </r>
  <r>
    <s v="UNIVERSIDAD"/>
    <s v="Universidad de Castilla-La Mancha"/>
    <s v="047739/2022"/>
    <x v="2520"/>
    <x v="0"/>
    <s v="Procedimiento abierto; multiplicidad de criterios"/>
    <s v="No"/>
    <n v="1089"/>
    <n v="1089"/>
    <s v=""/>
    <s v=""/>
    <s v=""/>
    <s v=""/>
    <s v="/"/>
  </r>
  <r>
    <s v="UNIVERSIDAD"/>
    <s v="Universidad de Castilla-La Mancha"/>
    <s v="047740/2022"/>
    <x v="2521"/>
    <x v="3"/>
    <s v="Procedimiento Abierto Simplificado Abreviado"/>
    <s v="No"/>
    <n v="85274.75"/>
    <n v="85274.75"/>
    <s v=""/>
    <s v=""/>
    <s v=""/>
    <s v=""/>
    <s v="/"/>
  </r>
  <r>
    <s v="UNIVERSIDAD"/>
    <s v="Universidad de Castilla-La Mancha"/>
    <s v="047741/2022"/>
    <x v="2522"/>
    <x v="3"/>
    <s v="Procedimiento Abierto Simplificado"/>
    <s v="No"/>
    <n v="9982.5"/>
    <n v="9075"/>
    <s v=""/>
    <s v=""/>
    <s v=""/>
    <s v=""/>
    <s v="/"/>
  </r>
  <r>
    <s v="UNIVERSIDAD"/>
    <s v="Universidad de Castilla-La Mancha"/>
    <s v="047742/2022"/>
    <x v="2523"/>
    <x v="3"/>
    <s v="Procedimiento Abierto Simplificado"/>
    <s v="No"/>
    <n v="6000"/>
    <n v="5964.09"/>
    <s v=""/>
    <s v=""/>
    <s v=""/>
    <s v=""/>
    <s v="/"/>
  </r>
  <r>
    <s v="UNIVERSIDAD"/>
    <s v="Universidad de Castilla-La Mancha"/>
    <s v="047743/2022"/>
    <x v="2524"/>
    <x v="3"/>
    <s v="Procedimiento abierto; multiplicidad de criterios"/>
    <s v="No"/>
    <n v="866126.47"/>
    <n v="865997"/>
    <s v=""/>
    <s v=""/>
    <s v=""/>
    <s v=""/>
    <s v="/"/>
  </r>
  <r>
    <s v="UNIVERSIDAD"/>
    <s v="Universidad de Castilla-La Mancha"/>
    <s v="047744/2022"/>
    <x v="2525"/>
    <x v="3"/>
    <s v="Procedimiento Abierto Simplificado Abreviado"/>
    <s v="No"/>
    <n v="17999.84"/>
    <n v="12898.6"/>
    <s v=""/>
    <s v=""/>
    <s v=""/>
    <s v=""/>
    <s v="/"/>
  </r>
  <r>
    <s v="UNIVERSIDAD"/>
    <s v="Universidad de Castilla-La Mancha"/>
    <s v="047745/2022"/>
    <x v="2526"/>
    <x v="0"/>
    <s v="Procedimiento Abierto Simplificado Abreviado"/>
    <s v="No"/>
    <n v="489"/>
    <n v="242"/>
    <s v=""/>
    <s v=""/>
    <s v=""/>
    <s v=""/>
    <s v="/"/>
  </r>
  <r>
    <s v="UNIVERSIDAD"/>
    <s v="Universidad de Castilla-La Mancha"/>
    <s v="047746/2022"/>
    <x v="2527"/>
    <x v="4"/>
    <s v="Procedimiento abierto; multiplicidad de criterios"/>
    <s v="No"/>
    <n v="0"/>
    <n v="0"/>
    <s v=""/>
    <s v=""/>
    <s v=""/>
    <s v=""/>
    <s v="/"/>
  </r>
  <r>
    <s v="UNIVERSIDAD"/>
    <s v="Universidad de Castilla-La Mancha"/>
    <s v="047747/2022"/>
    <x v="2528"/>
    <x v="0"/>
    <s v="Procedimiento abierto; multiplicidad de criterios"/>
    <s v="No"/>
    <n v="180786.49"/>
    <n v="34769.35"/>
    <s v=""/>
    <s v=""/>
    <s v=""/>
    <s v=""/>
    <s v="/"/>
  </r>
  <r>
    <s v="UNIVERSIDAD"/>
    <s v="Universidad de Castilla-La Mancha"/>
    <s v="047748/2022"/>
    <x v="2528"/>
    <x v="0"/>
    <s v="Procedimiento abierto; multiplicidad de criterios"/>
    <s v="No"/>
    <n v="180786.49"/>
    <n v="43085.68"/>
    <s v=""/>
    <s v=""/>
    <s v=""/>
    <s v=""/>
    <s v="/"/>
  </r>
  <r>
    <s v="UNIVERSIDAD"/>
    <s v="Universidad de Castilla-La Mancha"/>
    <s v="047749/2022"/>
    <x v="2528"/>
    <x v="0"/>
    <s v="Procedimiento abierto; multiplicidad de criterios"/>
    <s v="No"/>
    <n v="180786.49"/>
    <n v="25310.78"/>
    <s v=""/>
    <s v=""/>
    <s v=""/>
    <s v=""/>
    <s v="/"/>
  </r>
  <r>
    <s v="UNIVERSIDAD"/>
    <s v="Universidad de Castilla-La Mancha"/>
    <s v="047750/2022"/>
    <x v="2528"/>
    <x v="0"/>
    <s v="Procedimiento abierto; multiplicidad de criterios"/>
    <s v="No"/>
    <n v="180786.49"/>
    <n v="26906.77"/>
    <s v=""/>
    <s v=""/>
    <s v=""/>
    <s v=""/>
    <s v="/"/>
  </r>
  <r>
    <s v="UNIVERSIDAD"/>
    <s v="Universidad de Castilla-La Mancha"/>
    <s v="047751/2022"/>
    <x v="2529"/>
    <x v="4"/>
    <s v="Procedimiento abierto; multiplicidad de criterios"/>
    <s v="No"/>
    <n v="0"/>
    <n v="0"/>
    <s v=""/>
    <s v=""/>
    <s v=""/>
    <s v=""/>
    <s v="/"/>
  </r>
  <r>
    <s v="UNIVERSIDAD"/>
    <s v="Universidad de Castilla-La Mancha"/>
    <s v="047752/2022"/>
    <x v="2530"/>
    <x v="3"/>
    <s v="Procedimiento Abierto Simplificado Abreviado"/>
    <s v="No"/>
    <n v="71294.41"/>
    <n v="45633.94"/>
    <s v=""/>
    <s v=""/>
    <s v=""/>
    <s v=""/>
    <s v="/"/>
  </r>
  <r>
    <s v="UNIVERSIDAD"/>
    <s v="Universidad de Castilla-La Mancha"/>
    <s v="047753/2022"/>
    <x v="2530"/>
    <x v="3"/>
    <s v="Procedimiento Abierto Simplificado Abreviado"/>
    <s v="No"/>
    <n v="71294.41"/>
    <n v="21175"/>
    <s v=""/>
    <s v=""/>
    <s v=""/>
    <s v=""/>
    <s v="/"/>
  </r>
  <r>
    <s v="UNIVERSIDAD"/>
    <s v="Universidad de Castilla-La Mancha"/>
    <s v="047754/2022"/>
    <x v="2531"/>
    <x v="0"/>
    <s v="Procedimiento Abierto Simplificado"/>
    <s v="No"/>
    <n v="14520"/>
    <n v="12321.43"/>
    <s v=""/>
    <s v=""/>
    <s v=""/>
    <s v=""/>
    <s v="/"/>
  </r>
  <r>
    <s v="UNIVERSIDAD"/>
    <s v="Universidad de Castilla-La Mancha"/>
    <s v="047755/2022"/>
    <x v="2532"/>
    <x v="3"/>
    <s v="Procedimiento negociado sin publicidad"/>
    <s v="No"/>
    <n v="20807.16"/>
    <n v="20807.16"/>
    <s v=""/>
    <s v=""/>
    <s v=""/>
    <s v="EXCLUSIVIDAD TÉCNICA, DE DERECHOS EXCLUSIVOS O ARTÍSTICA_x000a_"/>
    <s v="/"/>
  </r>
  <r>
    <s v="UNIVERSIDAD"/>
    <s v="Universidad de Castilla-La Mancha"/>
    <s v="047756/2022"/>
    <x v="2533"/>
    <x v="3"/>
    <s v="Procedimiento abierto; multiplicidad de criterios"/>
    <s v="No"/>
    <n v="199250.7"/>
    <n v="199149.79"/>
    <s v=""/>
    <s v=""/>
    <s v=""/>
    <s v=""/>
    <s v="/"/>
  </r>
  <r>
    <s v="UNIVERSIDAD"/>
    <s v="Universidad de Castilla-La Mancha"/>
    <s v="047913/2022"/>
    <x v="2534"/>
    <x v="3"/>
    <s v="Basado en un Acuerdo Marco"/>
    <s v="Sí"/>
    <n v="639.23"/>
    <n v="639.23"/>
    <s v=""/>
    <s v=""/>
    <s v=""/>
    <s v=""/>
    <s v="/"/>
  </r>
  <r>
    <s v="UNIVERSIDAD"/>
    <s v="Universidad de Castilla-La Mancha"/>
    <s v="047920/2022"/>
    <x v="2535"/>
    <x v="0"/>
    <s v="Basado en un Acuerdo Marco"/>
    <s v="Sí"/>
    <n v="21"/>
    <n v="21"/>
    <s v=""/>
    <s v=""/>
    <s v=""/>
    <s v=""/>
    <s v="/"/>
  </r>
  <r>
    <s v="UNIVERSIDAD"/>
    <s v="Universidad de Castilla-La Mancha"/>
    <s v="047921/2022"/>
    <x v="2536"/>
    <x v="0"/>
    <s v="Basado en un Acuerdo Marco"/>
    <s v="Sí"/>
    <n v="464.36"/>
    <n v="464.36"/>
    <s v=""/>
    <s v=""/>
    <s v=""/>
    <s v=""/>
    <s v="/"/>
  </r>
  <r>
    <s v="UNIVERSIDAD"/>
    <s v="Universidad de Castilla-La Mancha"/>
    <s v="047933/2022"/>
    <x v="1857"/>
    <x v="3"/>
    <s v="Basado en un Acuerdo Marco"/>
    <s v="Sí"/>
    <n v="60.5"/>
    <n v="60.5"/>
    <s v=""/>
    <s v=""/>
    <s v=""/>
    <s v=""/>
    <s v="/"/>
  </r>
  <r>
    <s v="UNIVERSIDAD"/>
    <s v="Universidad de Castilla-La Mancha"/>
    <s v="047941/2022"/>
    <x v="2537"/>
    <x v="0"/>
    <s v="Basado en un Acuerdo Marco"/>
    <s v="Sí"/>
    <n v="125.42"/>
    <n v="125.42"/>
    <s v=""/>
    <s v=""/>
    <s v=""/>
    <s v=""/>
    <s v="/"/>
  </r>
  <r>
    <s v="UNIVERSIDAD"/>
    <s v="Universidad de Castilla-La Mancha"/>
    <s v="047955/2022"/>
    <x v="2538"/>
    <x v="3"/>
    <s v="Basado en un Acuerdo Marco"/>
    <s v="Sí"/>
    <n v="126.78"/>
    <n v="126.78"/>
    <s v=""/>
    <s v=""/>
    <s v=""/>
    <s v=""/>
    <s v="/"/>
  </r>
  <r>
    <s v="UNIVERSIDAD"/>
    <s v="Universidad de Castilla-La Mancha"/>
    <s v="047967/2022"/>
    <x v="1811"/>
    <x v="3"/>
    <s v="Basado en un Acuerdo Marco"/>
    <s v="Sí"/>
    <n v="485.51"/>
    <n v="485.51"/>
    <s v=""/>
    <s v=""/>
    <s v=""/>
    <s v=""/>
    <s v="/"/>
  </r>
  <r>
    <s v="UNIVERSIDAD"/>
    <s v="Universidad de Castilla-La Mancha"/>
    <s v="047989/2022"/>
    <x v="2539"/>
    <x v="0"/>
    <s v="Basado en un Acuerdo Marco"/>
    <s v="Sí"/>
    <n v="75.099999999999994"/>
    <n v="75.099999999999994"/>
    <s v=""/>
    <s v=""/>
    <s v=""/>
    <s v=""/>
    <s v="/"/>
  </r>
  <r>
    <s v="UNIVERSIDAD"/>
    <s v="Universidad de Castilla-La Mancha"/>
    <s v="048014/2022"/>
    <x v="2540"/>
    <x v="0"/>
    <s v="Basado en un Acuerdo Marco"/>
    <s v="Sí"/>
    <n v="60.5"/>
    <n v="60.5"/>
    <s v=""/>
    <s v=""/>
    <s v=""/>
    <s v=""/>
    <s v="/"/>
  </r>
  <r>
    <s v="UNIVERSIDAD"/>
    <s v="Universidad de Castilla-La Mancha"/>
    <s v="048026/2022"/>
    <x v="2541"/>
    <x v="0"/>
    <s v="Basado en un Acuerdo Marco"/>
    <s v="Sí"/>
    <n v="60.5"/>
    <n v="60.5"/>
    <s v=""/>
    <s v=""/>
    <s v=""/>
    <s v=""/>
    <s v="/"/>
  </r>
  <r>
    <s v="UNIVERSIDAD"/>
    <s v="Universidad de Castilla-La Mancha"/>
    <s v="048080/2022"/>
    <x v="2542"/>
    <x v="3"/>
    <s v="Basado en un Acuerdo Marco"/>
    <s v="Sí"/>
    <n v="1524.6"/>
    <n v="1524.6"/>
    <s v=""/>
    <s v=""/>
    <s v=""/>
    <s v=""/>
    <s v="/"/>
  </r>
  <r>
    <s v="UNIVERSIDAD"/>
    <s v="Universidad de Castilla-La Mancha"/>
    <s v="048101/2022"/>
    <x v="2014"/>
    <x v="3"/>
    <s v="Basado en un Acuerdo Marco"/>
    <s v="Sí"/>
    <n v="815.54"/>
    <n v="815.54"/>
    <s v=""/>
    <s v=""/>
    <s v=""/>
    <s v=""/>
    <s v="/"/>
  </r>
  <r>
    <s v="UNIVERSIDAD"/>
    <s v="Universidad de Castilla-La Mancha"/>
    <s v="048107/2022"/>
    <x v="2543"/>
    <x v="0"/>
    <s v="Basado en un Acuerdo Marco"/>
    <s v="Sí"/>
    <n v="60.5"/>
    <n v="60.5"/>
    <s v=""/>
    <s v=""/>
    <s v=""/>
    <s v=""/>
    <s v="/"/>
  </r>
  <r>
    <s v="UNIVERSIDAD"/>
    <s v="Universidad de Castilla-La Mancha"/>
    <s v="048143/2022"/>
    <x v="2544"/>
    <x v="0"/>
    <s v="Basado en un Acuerdo Marco"/>
    <s v="Sí"/>
    <n v="302.5"/>
    <n v="302.5"/>
    <s v=""/>
    <s v=""/>
    <s v=""/>
    <s v=""/>
    <s v="/"/>
  </r>
  <r>
    <s v="UNIVERSIDAD"/>
    <s v="Universidad de Castilla-La Mancha"/>
    <s v="048192/2022"/>
    <x v="2370"/>
    <x v="3"/>
    <s v="Basado en un Acuerdo Marco"/>
    <s v="Sí"/>
    <n v="189.67"/>
    <n v="189.67"/>
    <s v=""/>
    <s v=""/>
    <s v=""/>
    <s v=""/>
    <s v="/"/>
  </r>
  <r>
    <s v="UNIVERSIDAD"/>
    <s v="Universidad de Castilla-La Mancha"/>
    <s v="048417/2022"/>
    <x v="2288"/>
    <x v="3"/>
    <s v="Basado en un Acuerdo Marco"/>
    <s v="Sí"/>
    <n v="82.57"/>
    <n v="82.57"/>
    <s v=""/>
    <s v=""/>
    <s v=""/>
    <s v=""/>
    <s v="/"/>
  </r>
  <r>
    <s v="UNIVERSIDAD"/>
    <s v="Universidad de Castilla-La Mancha"/>
    <s v="048446/2022"/>
    <x v="2545"/>
    <x v="3"/>
    <s v="Basado en un Acuerdo Marco"/>
    <s v="Sí"/>
    <n v="197.31"/>
    <n v="197.31"/>
    <s v=""/>
    <s v=""/>
    <s v=""/>
    <s v=""/>
    <s v="/"/>
  </r>
  <r>
    <s v="UNIVERSIDAD"/>
    <s v="Universidad de Castilla-La Mancha"/>
    <s v="048447/2022"/>
    <x v="2300"/>
    <x v="3"/>
    <s v="Basado en un Acuerdo Marco"/>
    <s v="Sí"/>
    <n v="127.05"/>
    <n v="127.05"/>
    <s v=""/>
    <s v=""/>
    <s v=""/>
    <s v=""/>
    <s v="/"/>
  </r>
  <r>
    <s v="UNIVERSIDAD"/>
    <s v="Universidad de Castilla-La Mancha"/>
    <s v="048473/2022"/>
    <x v="2546"/>
    <x v="0"/>
    <s v="Basado en un Acuerdo Marco"/>
    <s v="Sí"/>
    <n v="22.2"/>
    <n v="22.2"/>
    <s v=""/>
    <s v=""/>
    <s v=""/>
    <s v=""/>
    <s v="/"/>
  </r>
  <r>
    <s v="UNIVERSIDAD"/>
    <s v="Universidad de Castilla-La Mancha"/>
    <s v="048522/2022"/>
    <x v="2011"/>
    <x v="3"/>
    <s v="Basado en un Acuerdo Marco"/>
    <s v="Sí"/>
    <n v="72.599999999999994"/>
    <n v="72.599999999999994"/>
    <s v=""/>
    <s v=""/>
    <s v=""/>
    <s v=""/>
    <s v="/"/>
  </r>
  <r>
    <s v="UNIVERSIDAD"/>
    <s v="Universidad de Castilla-La Mancha"/>
    <s v="048573/2022"/>
    <x v="2547"/>
    <x v="3"/>
    <s v="Basado en un Acuerdo Marco"/>
    <s v="Sí"/>
    <n v="299.5"/>
    <n v="299.5"/>
    <s v=""/>
    <s v=""/>
    <s v=""/>
    <s v=""/>
    <s v="/"/>
  </r>
  <r>
    <s v="UNIVERSIDAD"/>
    <s v="Universidad de Castilla-La Mancha"/>
    <s v="048620/2022"/>
    <x v="2548"/>
    <x v="3"/>
    <s v="Basado en un Acuerdo Marco"/>
    <s v="Sí"/>
    <n v="124.87"/>
    <n v="124.87"/>
    <s v=""/>
    <s v=""/>
    <s v=""/>
    <s v=""/>
    <s v="/"/>
  </r>
  <r>
    <s v="UNIVERSIDAD"/>
    <s v="Universidad de Castilla-La Mancha"/>
    <s v="048674/2022"/>
    <x v="2289"/>
    <x v="3"/>
    <s v="Basado en un Acuerdo Marco"/>
    <s v="Sí"/>
    <n v="223.61"/>
    <n v="223.61"/>
    <s v=""/>
    <s v=""/>
    <s v=""/>
    <s v=""/>
    <s v="/"/>
  </r>
  <r>
    <s v="UNIVERSIDAD"/>
    <s v="Universidad de Castilla-La Mancha"/>
    <s v="048675/2022"/>
    <x v="2549"/>
    <x v="3"/>
    <s v="Basado en un Acuerdo Marco"/>
    <s v="Sí"/>
    <n v="320.64999999999998"/>
    <n v="320.64999999999998"/>
    <s v=""/>
    <s v=""/>
    <s v=""/>
    <s v=""/>
    <s v="/"/>
  </r>
  <r>
    <s v="UNIVERSIDAD"/>
    <s v="Universidad de Castilla-La Mancha"/>
    <s v="048706/2022"/>
    <x v="2550"/>
    <x v="3"/>
    <s v="Basado en un Acuerdo Marco"/>
    <s v="Sí"/>
    <n v="82.57"/>
    <n v="82.57"/>
    <s v=""/>
    <s v=""/>
    <s v=""/>
    <s v=""/>
    <s v="/"/>
  </r>
  <r>
    <s v="UNIVERSIDAD"/>
    <s v="Universidad de Castilla-La Mancha"/>
    <s v="048724/2022"/>
    <x v="2205"/>
    <x v="3"/>
    <s v="Basado en un Acuerdo Marco"/>
    <s v="Sí"/>
    <n v="124.87"/>
    <n v="124.87"/>
    <s v=""/>
    <s v=""/>
    <s v=""/>
    <s v=""/>
    <s v="/"/>
  </r>
  <r>
    <s v="UNIVERSIDAD"/>
    <s v="Universidad de Castilla-La Mancha"/>
    <s v="048783/2022"/>
    <x v="2551"/>
    <x v="0"/>
    <s v="Basado en un Acuerdo Marco"/>
    <s v="Sí"/>
    <n v="60.5"/>
    <n v="60.5"/>
    <s v=""/>
    <s v=""/>
    <s v=""/>
    <s v=""/>
    <s v="/"/>
  </r>
  <r>
    <s v="UNIVERSIDAD"/>
    <s v="Universidad de Castilla-La Mancha"/>
    <s v="048784/2022"/>
    <x v="2343"/>
    <x v="3"/>
    <s v="Basado en un Acuerdo Marco"/>
    <s v="Sí"/>
    <n v="160.4"/>
    <n v="160.4"/>
    <s v=""/>
    <s v=""/>
    <s v=""/>
    <s v=""/>
    <s v="/"/>
  </r>
  <r>
    <s v="UNIVERSIDAD"/>
    <s v="Universidad de Castilla-La Mancha"/>
    <s v="048874/2022"/>
    <x v="2552"/>
    <x v="3"/>
    <s v="Basado en un Acuerdo Marco"/>
    <s v="Sí"/>
    <n v="302.38"/>
    <n v="302.38"/>
    <s v=""/>
    <s v=""/>
    <s v=""/>
    <s v=""/>
    <s v="/"/>
  </r>
  <r>
    <s v="UNIVERSIDAD"/>
    <s v="Universidad de Castilla-La Mancha"/>
    <s v="048875/2022"/>
    <x v="2553"/>
    <x v="0"/>
    <s v="Basado en un Acuerdo Marco"/>
    <s v="Sí"/>
    <n v="60.5"/>
    <n v="60.5"/>
    <s v=""/>
    <s v=""/>
    <s v=""/>
    <s v=""/>
    <s v="/"/>
  </r>
  <r>
    <s v="UNIVERSIDAD"/>
    <s v="Universidad de Castilla-La Mancha"/>
    <s v="048876/2022"/>
    <x v="2554"/>
    <x v="3"/>
    <s v="Basado en un Acuerdo Marco"/>
    <s v="Sí"/>
    <n v="2871.65"/>
    <n v="2871.65"/>
    <s v=""/>
    <s v=""/>
    <s v=""/>
    <s v=""/>
    <s v="/"/>
  </r>
  <r>
    <s v="UNIVERSIDAD"/>
    <s v="Universidad de Castilla-La Mancha"/>
    <s v="048877/2022"/>
    <x v="2172"/>
    <x v="3"/>
    <s v="Basado en un Acuerdo Marco"/>
    <s v="Sí"/>
    <n v="112.94"/>
    <n v="112.94"/>
    <s v=""/>
    <s v=""/>
    <s v=""/>
    <s v=""/>
    <s v="/"/>
  </r>
  <r>
    <s v="UNIVERSIDAD"/>
    <s v="Universidad de Castilla-La Mancha"/>
    <s v="048878/2022"/>
    <x v="1855"/>
    <x v="3"/>
    <s v="Basado en un Acuerdo Marco"/>
    <s v="Sí"/>
    <n v="338.82"/>
    <n v="338.82"/>
    <s v=""/>
    <s v=""/>
    <s v=""/>
    <s v=""/>
    <s v="/"/>
  </r>
  <r>
    <s v="UNIVERSIDAD"/>
    <s v="Universidad de Castilla-La Mancha"/>
    <s v="048879/2022"/>
    <x v="2555"/>
    <x v="0"/>
    <s v="Basado en un Acuerdo Marco"/>
    <s v="Sí"/>
    <n v="58.6"/>
    <n v="58.6"/>
    <s v=""/>
    <s v=""/>
    <s v=""/>
    <s v=""/>
    <s v="/"/>
  </r>
  <r>
    <s v="UNIVERSIDAD"/>
    <s v="Universidad de Castilla-La Mancha"/>
    <s v="048880/2022"/>
    <x v="2556"/>
    <x v="0"/>
    <s v="Basado en un Acuerdo Marco"/>
    <s v="Sí"/>
    <n v="58.6"/>
    <n v="58.6"/>
    <s v=""/>
    <s v=""/>
    <s v=""/>
    <s v=""/>
    <s v="/"/>
  </r>
  <r>
    <s v="UNIVERSIDAD"/>
    <s v="Universidad de Castilla-La Mancha"/>
    <s v="048881/2022"/>
    <x v="2557"/>
    <x v="0"/>
    <s v="Basado en un Acuerdo Marco"/>
    <s v="Sí"/>
    <n v="116.9"/>
    <n v="116.9"/>
    <s v=""/>
    <s v=""/>
    <s v=""/>
    <s v=""/>
    <s v="/"/>
  </r>
  <r>
    <s v="UNIVERSIDAD"/>
    <s v="Universidad de Castilla-La Mancha"/>
    <s v="048882/2022"/>
    <x v="2300"/>
    <x v="3"/>
    <s v="Basado en un Acuerdo Marco"/>
    <s v="Sí"/>
    <n v="166.01"/>
    <n v="166.01"/>
    <s v=""/>
    <s v=""/>
    <s v=""/>
    <s v=""/>
    <s v="/"/>
  </r>
  <r>
    <s v="UNIVERSIDAD"/>
    <s v="Universidad de Castilla-La Mancha"/>
    <s v="048954/2022"/>
    <x v="2558"/>
    <x v="0"/>
    <s v="Basado en un Acuerdo Marco"/>
    <s v="Sí"/>
    <n v="183.82"/>
    <n v="183.82"/>
    <s v=""/>
    <s v=""/>
    <s v=""/>
    <s v=""/>
    <s v="/"/>
  </r>
  <r>
    <s v="UNIVERSIDAD"/>
    <s v="Universidad de Castilla-La Mancha"/>
    <s v="048955/2022"/>
    <x v="2559"/>
    <x v="0"/>
    <s v="Basado en un Acuerdo Marco"/>
    <s v="Sí"/>
    <n v="180.91"/>
    <n v="180.91"/>
    <s v=""/>
    <s v=""/>
    <s v=""/>
    <s v=""/>
    <s v="/"/>
  </r>
  <r>
    <s v="UNIVERSIDAD"/>
    <s v="Universidad de Castilla-La Mancha"/>
    <s v="048956/2022"/>
    <x v="2560"/>
    <x v="0"/>
    <s v="Basado en un Acuerdo Marco"/>
    <s v="Sí"/>
    <n v="75.3"/>
    <n v="75.3"/>
    <s v=""/>
    <s v=""/>
    <s v=""/>
    <s v=""/>
    <s v="/"/>
  </r>
  <r>
    <s v="UNIVERSIDAD"/>
    <s v="Universidad de Castilla-La Mancha"/>
    <s v="048957/2022"/>
    <x v="2561"/>
    <x v="0"/>
    <s v="Basado en un Acuerdo Marco"/>
    <s v="Sí"/>
    <n v="135.69999999999999"/>
    <n v="135.69999999999999"/>
    <s v=""/>
    <s v=""/>
    <s v=""/>
    <s v=""/>
    <s v="/"/>
  </r>
  <r>
    <s v="UNIVERSIDAD"/>
    <s v="Universidad de Castilla-La Mancha"/>
    <s v="048958/2022"/>
    <x v="2562"/>
    <x v="0"/>
    <s v="Basado en un Acuerdo Marco"/>
    <s v="Sí"/>
    <n v="138.35"/>
    <n v="138.35"/>
    <s v=""/>
    <s v=""/>
    <s v=""/>
    <s v=""/>
    <s v="/"/>
  </r>
  <r>
    <s v="UNIVERSIDAD"/>
    <s v="Universidad de Castilla-La Mancha"/>
    <s v="048959/2022"/>
    <x v="2563"/>
    <x v="3"/>
    <s v="Basado en un Acuerdo Marco"/>
    <s v="Sí"/>
    <n v="1124.06"/>
    <n v="1124.06"/>
    <s v=""/>
    <s v=""/>
    <s v=""/>
    <s v=""/>
    <s v="/"/>
  </r>
  <r>
    <s v="UNIVERSIDAD"/>
    <s v="Universidad de Castilla-La Mancha"/>
    <s v="049028/2022"/>
    <x v="2289"/>
    <x v="3"/>
    <s v="Basado en un Acuerdo Marco"/>
    <s v="Sí"/>
    <n v="223.61"/>
    <n v="223.61"/>
    <s v=""/>
    <s v=""/>
    <s v=""/>
    <s v=""/>
    <s v="/"/>
  </r>
  <r>
    <s v="UNIVERSIDAD"/>
    <s v="Universidad de Castilla-La Mancha"/>
    <s v="049029/2022"/>
    <x v="2564"/>
    <x v="0"/>
    <s v="Basado en un Acuerdo Marco"/>
    <s v="Sí"/>
    <n v="53.9"/>
    <n v="53.9"/>
    <s v=""/>
    <s v=""/>
    <s v=""/>
    <s v=""/>
    <s v="/"/>
  </r>
  <r>
    <s v="UNIVERSIDAD"/>
    <s v="Universidad de Castilla-La Mancha"/>
    <s v="049071/2022"/>
    <x v="2565"/>
    <x v="0"/>
    <s v="Basado en un Acuerdo Marco"/>
    <s v="Sí"/>
    <n v="60.95"/>
    <n v="60.95"/>
    <s v=""/>
    <s v=""/>
    <s v=""/>
    <s v=""/>
    <s v="/"/>
  </r>
  <r>
    <s v="UNIVERSIDAD"/>
    <s v="Universidad de Castilla-La Mancha"/>
    <s v="049072/2022"/>
    <x v="2566"/>
    <x v="0"/>
    <s v="Basado en un Acuerdo Marco"/>
    <s v="Sí"/>
    <n v="22.2"/>
    <n v="22.2"/>
    <s v=""/>
    <s v=""/>
    <s v=""/>
    <s v=""/>
    <s v="/"/>
  </r>
  <r>
    <s v="UNIVERSIDAD"/>
    <s v="Universidad de Castilla-La Mancha"/>
    <s v="049073/2022"/>
    <x v="2567"/>
    <x v="0"/>
    <s v="Basado en un Acuerdo Marco"/>
    <s v="Sí"/>
    <n v="60.95"/>
    <n v="60.95"/>
    <s v=""/>
    <s v=""/>
    <s v=""/>
    <s v=""/>
    <s v="/"/>
  </r>
  <r>
    <s v="UNIVERSIDAD"/>
    <s v="Universidad de Castilla-La Mancha"/>
    <s v="049074/2022"/>
    <x v="2568"/>
    <x v="0"/>
    <s v="Basado en un Acuerdo Marco"/>
    <s v="Sí"/>
    <n v="58.6"/>
    <n v="58.6"/>
    <s v=""/>
    <s v=""/>
    <s v=""/>
    <s v=""/>
    <s v="/"/>
  </r>
  <r>
    <s v="UNIVERSIDAD"/>
    <s v="Universidad de Castilla-La Mancha"/>
    <s v="049075/2022"/>
    <x v="2569"/>
    <x v="0"/>
    <s v="Basado en un Acuerdo Marco"/>
    <s v="Sí"/>
    <n v="134.1"/>
    <n v="134.1"/>
    <s v=""/>
    <s v=""/>
    <s v=""/>
    <s v=""/>
    <s v="/"/>
  </r>
  <r>
    <s v="UNIVERSIDAD"/>
    <s v="Universidad de Castilla-La Mancha"/>
    <s v="049076/2022"/>
    <x v="2570"/>
    <x v="0"/>
    <s v="Basado en un Acuerdo Marco"/>
    <s v="Sí"/>
    <n v="188.8"/>
    <n v="188.8"/>
    <s v=""/>
    <s v=""/>
    <s v=""/>
    <s v=""/>
    <s v="/"/>
  </r>
  <r>
    <s v="UNIVERSIDAD"/>
    <s v="Universidad de Castilla-La Mancha"/>
    <s v="049077/2022"/>
    <x v="2571"/>
    <x v="0"/>
    <s v="Basado en un Acuerdo Marco"/>
    <s v="Sí"/>
    <n v="60.95"/>
    <n v="60.95"/>
    <s v=""/>
    <s v=""/>
    <s v=""/>
    <s v=""/>
    <s v="/"/>
  </r>
  <r>
    <s v="UNIVERSIDAD"/>
    <s v="Universidad de Castilla-La Mancha"/>
    <s v="049078/2022"/>
    <x v="2572"/>
    <x v="0"/>
    <s v="Basado en un Acuerdo Marco"/>
    <s v="Sí"/>
    <n v="27.8"/>
    <n v="27.8"/>
    <s v=""/>
    <s v=""/>
    <s v=""/>
    <s v=""/>
    <s v="/"/>
  </r>
  <r>
    <s v="UNIVERSIDAD"/>
    <s v="Universidad de Castilla-La Mancha"/>
    <s v="049079/2022"/>
    <x v="2573"/>
    <x v="3"/>
    <s v="Basado en un Acuerdo Marco"/>
    <s v="Sí"/>
    <n v="138.06"/>
    <n v="138.06"/>
    <s v=""/>
    <s v=""/>
    <s v=""/>
    <s v=""/>
    <s v="/"/>
  </r>
  <r>
    <s v="UNIVERSIDAD"/>
    <s v="Universidad de Castilla-La Mancha"/>
    <s v="049080/2022"/>
    <x v="2574"/>
    <x v="0"/>
    <s v="Basado en un Acuerdo Marco"/>
    <s v="Sí"/>
    <n v="134.96"/>
    <n v="134.96"/>
    <s v=""/>
    <s v=""/>
    <s v=""/>
    <s v=""/>
    <s v="/"/>
  </r>
  <r>
    <s v="UNIVERSIDAD"/>
    <s v="Universidad de Castilla-La Mancha"/>
    <s v="049081/2022"/>
    <x v="2575"/>
    <x v="0"/>
    <s v="Basado en un Acuerdo Marco"/>
    <s v="Sí"/>
    <n v="123.65"/>
    <n v="123.65"/>
    <s v=""/>
    <s v=""/>
    <s v=""/>
    <s v=""/>
    <s v="/"/>
  </r>
  <r>
    <s v="UNIVERSIDAD"/>
    <s v="Universidad de Castilla-La Mancha"/>
    <s v="049082/2022"/>
    <x v="2576"/>
    <x v="0"/>
    <s v="Basado en un Acuerdo Marco"/>
    <s v="Sí"/>
    <n v="80.8"/>
    <n v="80.8"/>
    <s v=""/>
    <s v=""/>
    <s v=""/>
    <s v=""/>
    <s v="/"/>
  </r>
  <r>
    <s v="UNIVERSIDAD"/>
    <s v="Universidad de Castilla-La Mancha"/>
    <s v="049083/2022"/>
    <x v="2577"/>
    <x v="0"/>
    <s v="Basado en un Acuerdo Marco"/>
    <s v="Sí"/>
    <n v="60.95"/>
    <n v="60.95"/>
    <s v=""/>
    <s v=""/>
    <s v=""/>
    <s v=""/>
    <s v="/"/>
  </r>
  <r>
    <s v="UNIVERSIDAD"/>
    <s v="Universidad de Castilla-La Mancha"/>
    <s v="049084/2022"/>
    <x v="2578"/>
    <x v="0"/>
    <s v="Basado en un Acuerdo Marco"/>
    <s v="Sí"/>
    <n v="123.65"/>
    <n v="123.65"/>
    <s v=""/>
    <s v=""/>
    <s v=""/>
    <s v=""/>
    <s v="/"/>
  </r>
  <r>
    <s v="UNIVERSIDAD"/>
    <s v="Universidad de Castilla-La Mancha"/>
    <s v="049088/2022"/>
    <x v="2579"/>
    <x v="0"/>
    <s v="Basado en un Acuerdo Marco"/>
    <s v="Sí"/>
    <n v="136.4"/>
    <n v="136.4"/>
    <s v=""/>
    <s v=""/>
    <s v=""/>
    <s v=""/>
    <s v="/"/>
  </r>
  <r>
    <s v="UNIVERSIDAD"/>
    <s v="Universidad de Castilla-La Mancha"/>
    <s v="049089/2022"/>
    <x v="2580"/>
    <x v="0"/>
    <s v="Basado en un Acuerdo Marco"/>
    <s v="Sí"/>
    <n v="68.2"/>
    <n v="68.2"/>
    <s v=""/>
    <s v=""/>
    <s v=""/>
    <s v=""/>
    <s v="/"/>
  </r>
  <r>
    <s v="UNIVERSIDAD"/>
    <s v="Universidad de Castilla-La Mancha"/>
    <s v="049090/2022"/>
    <x v="2581"/>
    <x v="0"/>
    <s v="Basado en un Acuerdo Marco"/>
    <s v="Sí"/>
    <n v="143.30000000000001"/>
    <n v="143.30000000000001"/>
    <s v=""/>
    <s v=""/>
    <s v=""/>
    <s v=""/>
    <s v="/"/>
  </r>
  <r>
    <s v="UNIVERSIDAD"/>
    <s v="Universidad de Castilla-La Mancha"/>
    <s v="049091/2022"/>
    <x v="2582"/>
    <x v="0"/>
    <s v="Basado en un Acuerdo Marco"/>
    <s v="Sí"/>
    <n v="143.30000000000001"/>
    <n v="143.30000000000001"/>
    <s v=""/>
    <s v=""/>
    <s v=""/>
    <s v=""/>
    <s v="/"/>
  </r>
  <r>
    <s v="UNIVERSIDAD"/>
    <s v="Universidad de Castilla-La Mancha"/>
    <s v="049092/2022"/>
    <x v="2583"/>
    <x v="0"/>
    <s v="Basado en un Acuerdo Marco"/>
    <s v="Sí"/>
    <n v="236.3"/>
    <n v="236.3"/>
    <s v=""/>
    <s v=""/>
    <s v=""/>
    <s v=""/>
    <s v="/"/>
  </r>
  <r>
    <s v="UNIVERSIDAD"/>
    <s v="Universidad de Castilla-La Mancha"/>
    <s v="049093/2022"/>
    <x v="2584"/>
    <x v="0"/>
    <s v="Basado en un Acuerdo Marco"/>
    <s v="Sí"/>
    <n v="136.4"/>
    <n v="136.4"/>
    <s v=""/>
    <s v=""/>
    <s v=""/>
    <s v=""/>
    <s v="/"/>
  </r>
  <r>
    <s v="UNIVERSIDAD"/>
    <s v="Universidad de Castilla-La Mancha"/>
    <s v="049167/2022"/>
    <x v="2585"/>
    <x v="3"/>
    <s v="Basado en un Acuerdo Marco"/>
    <s v="Sí"/>
    <n v="299.5"/>
    <n v="299.5"/>
    <s v=""/>
    <s v=""/>
    <s v=""/>
    <s v=""/>
    <s v="/"/>
  </r>
  <r>
    <s v="UNIVERSIDAD"/>
    <s v="Universidad de Castilla-La Mancha"/>
    <s v="049168/2022"/>
    <x v="2586"/>
    <x v="0"/>
    <s v="Basado en un Acuerdo Marco"/>
    <s v="Sí"/>
    <n v="136.4"/>
    <n v="136.4"/>
    <s v=""/>
    <s v=""/>
    <s v=""/>
    <s v=""/>
    <s v="/"/>
  </r>
  <r>
    <s v="UNIVERSIDAD"/>
    <s v="Universidad de Castilla-La Mancha"/>
    <s v="049169/2022"/>
    <x v="2587"/>
    <x v="0"/>
    <s v="Basado en un Acuerdo Marco"/>
    <s v="Sí"/>
    <n v="662.66"/>
    <n v="662.66"/>
    <s v=""/>
    <s v=""/>
    <s v=""/>
    <s v=""/>
    <s v="/"/>
  </r>
  <r>
    <s v="UNIVERSIDAD"/>
    <s v="Universidad de Castilla-La Mancha"/>
    <s v="049270/2022"/>
    <x v="2588"/>
    <x v="0"/>
    <s v="Basado en un Acuerdo Marco"/>
    <s v="Sí"/>
    <n v="54.51"/>
    <n v="54.51"/>
    <s v=""/>
    <s v=""/>
    <s v=""/>
    <s v=""/>
    <s v="/"/>
  </r>
  <r>
    <s v="UNIVERSIDAD"/>
    <s v="Universidad de Castilla-La Mancha"/>
    <s v="049271/2022"/>
    <x v="2589"/>
    <x v="0"/>
    <s v="Basado en un Acuerdo Marco"/>
    <s v="Sí"/>
    <n v="119.8"/>
    <n v="119.8"/>
    <s v=""/>
    <s v=""/>
    <s v=""/>
    <s v=""/>
    <s v="/"/>
  </r>
  <r>
    <s v="UNIVERSIDAD"/>
    <s v="Universidad de Castilla-La Mancha"/>
    <s v="049272/2022"/>
    <x v="2590"/>
    <x v="0"/>
    <s v="Basado en un Acuerdo Marco"/>
    <s v="Sí"/>
    <n v="56.55"/>
    <n v="56.55"/>
    <s v=""/>
    <s v=""/>
    <s v=""/>
    <s v=""/>
    <s v="/"/>
  </r>
  <r>
    <s v="UNIVERSIDAD"/>
    <s v="Universidad de Castilla-La Mancha"/>
    <s v="049273/2022"/>
    <x v="2591"/>
    <x v="0"/>
    <s v="Basado en un Acuerdo Marco"/>
    <s v="Sí"/>
    <n v="24.3"/>
    <n v="24.3"/>
    <s v=""/>
    <s v=""/>
    <s v=""/>
    <s v=""/>
    <s v="/"/>
  </r>
  <r>
    <s v="UNIVERSIDAD"/>
    <s v="Universidad de Castilla-La Mancha"/>
    <s v="049282/2022"/>
    <x v="2592"/>
    <x v="0"/>
    <s v="Basado en un Acuerdo Marco"/>
    <s v="Sí"/>
    <n v="59.4"/>
    <n v="59.4"/>
    <s v=""/>
    <s v=""/>
    <s v=""/>
    <s v=""/>
    <s v="/"/>
  </r>
  <r>
    <s v="UNIVERSIDAD"/>
    <s v="Universidad de Castilla-La Mancha"/>
    <s v="049283/2022"/>
    <x v="2593"/>
    <x v="0"/>
    <s v="Basado en un Acuerdo Marco"/>
    <s v="Sí"/>
    <n v="24.31"/>
    <n v="24.31"/>
    <s v=""/>
    <s v=""/>
    <s v=""/>
    <s v=""/>
    <s v="/"/>
  </r>
  <r>
    <s v="UNIVERSIDAD"/>
    <s v="Universidad de Castilla-La Mancha"/>
    <s v="049284/2022"/>
    <x v="2594"/>
    <x v="0"/>
    <s v="Basado en un Acuerdo Marco"/>
    <s v="Sí"/>
    <n v="24.31"/>
    <n v="24.31"/>
    <s v=""/>
    <s v=""/>
    <s v=""/>
    <s v=""/>
    <s v="/"/>
  </r>
  <r>
    <s v="UNIVERSIDAD"/>
    <s v="Universidad de Castilla-La Mancha"/>
    <s v="049285/2022"/>
    <x v="2595"/>
    <x v="0"/>
    <s v="Basado en un Acuerdo Marco"/>
    <s v="Sí"/>
    <n v="223.91"/>
    <n v="223.91"/>
    <s v=""/>
    <s v=""/>
    <s v=""/>
    <s v=""/>
    <s v="/"/>
  </r>
  <r>
    <s v="UNIVERSIDAD"/>
    <s v="Universidad de Castilla-La Mancha"/>
    <s v="049286/2022"/>
    <x v="2596"/>
    <x v="0"/>
    <s v="Basado en un Acuerdo Marco"/>
    <s v="Sí"/>
    <n v="58.61"/>
    <n v="58.61"/>
    <s v=""/>
    <s v=""/>
    <s v=""/>
    <s v=""/>
    <s v="/"/>
  </r>
  <r>
    <s v="UNIVERSIDAD"/>
    <s v="Universidad de Castilla-La Mancha"/>
    <s v="049287/2022"/>
    <x v="2597"/>
    <x v="0"/>
    <s v="Basado en un Acuerdo Marco"/>
    <s v="Sí"/>
    <n v="146.6"/>
    <n v="146.6"/>
    <s v=""/>
    <s v=""/>
    <s v=""/>
    <s v=""/>
    <s v="/"/>
  </r>
  <r>
    <s v="UNIVERSIDAD"/>
    <s v="Universidad de Castilla-La Mancha"/>
    <s v="049288/2022"/>
    <x v="2598"/>
    <x v="0"/>
    <s v="Basado en un Acuerdo Marco"/>
    <s v="Sí"/>
    <n v="146.6"/>
    <n v="146.6"/>
    <s v=""/>
    <s v=""/>
    <s v=""/>
    <s v=""/>
    <s v="/"/>
  </r>
  <r>
    <s v="UNIVERSIDAD"/>
    <s v="Universidad de Castilla-La Mancha"/>
    <s v="049289/2022"/>
    <x v="2599"/>
    <x v="0"/>
    <s v="Basado en un Acuerdo Marco"/>
    <s v="Sí"/>
    <n v="146.6"/>
    <n v="146.6"/>
    <s v=""/>
    <s v=""/>
    <s v=""/>
    <s v=""/>
    <s v="/"/>
  </r>
  <r>
    <s v="UNIVERSIDAD"/>
    <s v="Universidad de Castilla-La Mancha"/>
    <s v="049290/2022"/>
    <x v="2600"/>
    <x v="0"/>
    <s v="Basado en un Acuerdo Marco"/>
    <s v="Sí"/>
    <n v="146.6"/>
    <n v="146.6"/>
    <s v=""/>
    <s v=""/>
    <s v=""/>
    <s v=""/>
    <s v="/"/>
  </r>
  <r>
    <s v="UNIVERSIDAD"/>
    <s v="Universidad de Castilla-La Mancha"/>
    <s v="049291/2022"/>
    <x v="2601"/>
    <x v="0"/>
    <s v="Basado en un Acuerdo Marco"/>
    <s v="Sí"/>
    <n v="73.3"/>
    <n v="73.3"/>
    <s v=""/>
    <s v=""/>
    <s v=""/>
    <s v=""/>
    <s v="/"/>
  </r>
  <r>
    <s v="UNIVERSIDAD"/>
    <s v="Universidad de Castilla-La Mancha"/>
    <s v="049292/2022"/>
    <x v="2602"/>
    <x v="0"/>
    <s v="Basado en un Acuerdo Marco"/>
    <s v="Sí"/>
    <n v="73.3"/>
    <n v="73.3"/>
    <s v=""/>
    <s v=""/>
    <s v=""/>
    <s v=""/>
    <s v="/"/>
  </r>
  <r>
    <s v="UNIVERSIDAD"/>
    <s v="Universidad de Castilla-La Mancha"/>
    <s v="049396/2022"/>
    <x v="2603"/>
    <x v="0"/>
    <s v="Basado en un Acuerdo Marco"/>
    <s v="Sí"/>
    <n v="127.8"/>
    <n v="127.8"/>
    <s v=""/>
    <s v=""/>
    <s v=""/>
    <s v=""/>
    <s v="/"/>
  </r>
  <r>
    <s v="UNIVERSIDAD"/>
    <s v="Universidad de Castilla-La Mancha"/>
    <s v="049397/2022"/>
    <x v="2604"/>
    <x v="0"/>
    <s v="Basado en un Acuerdo Marco"/>
    <s v="Sí"/>
    <n v="130.19999999999999"/>
    <n v="130.19999999999999"/>
    <s v=""/>
    <s v=""/>
    <s v=""/>
    <s v=""/>
    <s v="/"/>
  </r>
  <r>
    <s v="UNIVERSIDAD"/>
    <s v="Universidad de Castilla-La Mancha"/>
    <s v="049398/2022"/>
    <x v="2605"/>
    <x v="0"/>
    <s v="Basado en un Acuerdo Marco"/>
    <s v="Sí"/>
    <n v="58.6"/>
    <n v="58.6"/>
    <s v=""/>
    <s v=""/>
    <s v=""/>
    <s v=""/>
    <s v="/"/>
  </r>
  <r>
    <s v="UNIVERSIDAD"/>
    <s v="Universidad de Castilla-La Mancha"/>
    <s v="049399/2022"/>
    <x v="2606"/>
    <x v="0"/>
    <s v="Basado en un Acuerdo Marco"/>
    <s v="Sí"/>
    <n v="1159"/>
    <n v="1159"/>
    <s v=""/>
    <s v=""/>
    <s v=""/>
    <s v=""/>
    <s v="/"/>
  </r>
  <r>
    <s v="UNIVERSIDAD"/>
    <s v="Universidad de Castilla-La Mancha"/>
    <s v="049400/2022"/>
    <x v="2607"/>
    <x v="0"/>
    <s v="Basado en un Acuerdo Marco"/>
    <s v="Sí"/>
    <n v="58.61"/>
    <n v="58.61"/>
    <s v=""/>
    <s v=""/>
    <s v=""/>
    <s v=""/>
    <s v="/"/>
  </r>
  <r>
    <s v="UNIVERSIDAD"/>
    <s v="Universidad de Castilla-La Mancha"/>
    <s v="049401/2022"/>
    <x v="2608"/>
    <x v="0"/>
    <s v="Basado en un Acuerdo Marco"/>
    <s v="Sí"/>
    <n v="58.61"/>
    <n v="58.61"/>
    <s v=""/>
    <s v=""/>
    <s v=""/>
    <s v=""/>
    <s v="/"/>
  </r>
  <r>
    <s v="UNIVERSIDAD"/>
    <s v="Universidad de Castilla-La Mancha"/>
    <s v="049492/2022"/>
    <x v="1858"/>
    <x v="3"/>
    <s v="Basado en un Acuerdo Marco"/>
    <s v="Sí"/>
    <n v="50.82"/>
    <n v="50.82"/>
    <s v=""/>
    <s v=""/>
    <s v=""/>
    <s v=""/>
    <s v="/"/>
  </r>
  <r>
    <s v="UNIVERSIDAD"/>
    <s v="Universidad de Castilla-La Mancha"/>
    <s v="049493/2022"/>
    <x v="2609"/>
    <x v="0"/>
    <s v="Basado en un Acuerdo Marco"/>
    <s v="Sí"/>
    <n v="112.56"/>
    <n v="112.56"/>
    <s v=""/>
    <s v=""/>
    <s v=""/>
    <s v=""/>
    <s v="/"/>
  </r>
  <r>
    <s v="UNIVERSIDAD"/>
    <s v="Universidad de Castilla-La Mancha"/>
    <s v="049494/2022"/>
    <x v="2610"/>
    <x v="0"/>
    <s v="Basado en un Acuerdo Marco"/>
    <s v="Sí"/>
    <n v="129.25"/>
    <n v="129.25"/>
    <s v=""/>
    <s v=""/>
    <s v=""/>
    <s v=""/>
    <s v="/"/>
  </r>
  <r>
    <s v="UNIVERSIDAD"/>
    <s v="Universidad de Castilla-La Mancha"/>
    <s v="049495/2022"/>
    <x v="2611"/>
    <x v="0"/>
    <s v="Basado en un Acuerdo Marco"/>
    <s v="Sí"/>
    <n v="127.2"/>
    <n v="127.2"/>
    <s v=""/>
    <s v=""/>
    <s v=""/>
    <s v=""/>
    <s v="/"/>
  </r>
  <r>
    <s v="UNIVERSIDAD"/>
    <s v="Universidad de Castilla-La Mancha"/>
    <s v="049496/2022"/>
    <x v="2612"/>
    <x v="0"/>
    <s v="Basado en un Acuerdo Marco"/>
    <s v="Sí"/>
    <n v="127.2"/>
    <n v="127.2"/>
    <s v=""/>
    <s v=""/>
    <s v=""/>
    <s v=""/>
    <s v="/"/>
  </r>
  <r>
    <s v="UNIVERSIDAD"/>
    <s v="Universidad de Castilla-La Mancha"/>
    <s v="049497/2022"/>
    <x v="2613"/>
    <x v="0"/>
    <s v="Basado en un Acuerdo Marco"/>
    <s v="Sí"/>
    <n v="127.2"/>
    <n v="127.2"/>
    <s v=""/>
    <s v=""/>
    <s v=""/>
    <s v=""/>
    <s v="/"/>
  </r>
  <r>
    <s v="UNIVERSIDAD"/>
    <s v="Universidad de Castilla-La Mancha"/>
    <s v="049498/2022"/>
    <x v="2614"/>
    <x v="0"/>
    <s v="Basado en un Acuerdo Marco"/>
    <s v="Sí"/>
    <n v="55.09"/>
    <n v="55.09"/>
    <s v=""/>
    <s v=""/>
    <s v=""/>
    <s v=""/>
    <s v="/"/>
  </r>
  <r>
    <s v="UNIVERSIDAD"/>
    <s v="Universidad de Castilla-La Mancha"/>
    <s v="049499/2022"/>
    <x v="2615"/>
    <x v="0"/>
    <s v="Basado en un Acuerdo Marco"/>
    <s v="Sí"/>
    <n v="98.2"/>
    <n v="98.2"/>
    <s v=""/>
    <s v=""/>
    <s v=""/>
    <s v=""/>
    <s v="/"/>
  </r>
  <r>
    <s v="UNIVERSIDAD"/>
    <s v="Universidad de Castilla-La Mancha"/>
    <s v="049500/2022"/>
    <x v="2616"/>
    <x v="0"/>
    <s v="Basado en un Acuerdo Marco"/>
    <s v="Sí"/>
    <n v="283.2"/>
    <n v="283.2"/>
    <s v=""/>
    <s v=""/>
    <s v=""/>
    <s v=""/>
    <s v="/"/>
  </r>
  <r>
    <s v="UNIVERSIDAD"/>
    <s v="Universidad de Castilla-La Mancha"/>
    <s v="049572/2022"/>
    <x v="2617"/>
    <x v="0"/>
    <s v="Basado en un Acuerdo Marco"/>
    <s v="Sí"/>
    <n v="128.30000000000001"/>
    <n v="128.30000000000001"/>
    <s v=""/>
    <s v=""/>
    <s v=""/>
    <s v=""/>
    <s v="/"/>
  </r>
  <r>
    <s v="UNIVERSIDAD"/>
    <s v="Universidad de Castilla-La Mancha"/>
    <s v="049573/2022"/>
    <x v="2618"/>
    <x v="0"/>
    <s v="Basado en un Acuerdo Marco"/>
    <s v="Sí"/>
    <n v="106.25"/>
    <n v="106.25"/>
    <s v=""/>
    <s v=""/>
    <s v=""/>
    <s v=""/>
    <s v="/"/>
  </r>
  <r>
    <s v="UNIVERSIDAD"/>
    <s v="Universidad de Castilla-La Mancha"/>
    <s v="049626/2022"/>
    <x v="2619"/>
    <x v="0"/>
    <s v="Basado en un Acuerdo Marco"/>
    <s v="Sí"/>
    <n v="13.9"/>
    <n v="13.9"/>
    <s v=""/>
    <s v=""/>
    <s v=""/>
    <s v=""/>
    <s v="/"/>
  </r>
  <r>
    <s v="UNIVERSIDAD"/>
    <s v="Universidad de Castilla-La Mancha"/>
    <s v="049627/2022"/>
    <x v="2620"/>
    <x v="0"/>
    <s v="Basado en un Acuerdo Marco"/>
    <s v="Sí"/>
    <n v="77.400000000000006"/>
    <n v="77.400000000000006"/>
    <s v=""/>
    <s v=""/>
    <s v=""/>
    <s v=""/>
    <s v="/"/>
  </r>
  <r>
    <s v="UNIVERSIDAD"/>
    <s v="Universidad de Castilla-La Mancha"/>
    <s v="049628/2022"/>
    <x v="2621"/>
    <x v="0"/>
    <s v="Basado en un Acuerdo Marco"/>
    <s v="Sí"/>
    <n v="109.55"/>
    <n v="109.55"/>
    <s v=""/>
    <s v=""/>
    <s v=""/>
    <s v=""/>
    <s v="/"/>
  </r>
  <r>
    <s v="UNIVERSIDAD"/>
    <s v="Universidad de Castilla-La Mancha"/>
    <s v="049629/2022"/>
    <x v="2622"/>
    <x v="0"/>
    <s v="Basado en un Acuerdo Marco"/>
    <s v="Sí"/>
    <n v="60.95"/>
    <n v="60.95"/>
    <s v=""/>
    <s v=""/>
    <s v=""/>
    <s v=""/>
    <s v="/"/>
  </r>
  <r>
    <s v="UNIVERSIDAD"/>
    <s v="Universidad de Castilla-La Mancha"/>
    <s v="049630/2022"/>
    <x v="2623"/>
    <x v="0"/>
    <s v="Basado en un Acuerdo Marco"/>
    <s v="Sí"/>
    <n v="147.19999999999999"/>
    <n v="147.19999999999999"/>
    <s v=""/>
    <s v=""/>
    <s v=""/>
    <s v=""/>
    <s v="/"/>
  </r>
  <r>
    <s v="UNIVERSIDAD"/>
    <s v="Universidad de Castilla-La Mancha"/>
    <s v="049631/2022"/>
    <x v="2624"/>
    <x v="0"/>
    <s v="Basado en un Acuerdo Marco"/>
    <s v="Sí"/>
    <n v="74.86"/>
    <n v="74.86"/>
    <s v=""/>
    <s v=""/>
    <s v=""/>
    <s v=""/>
    <s v="/"/>
  </r>
  <r>
    <s v="UNIVERSIDAD"/>
    <s v="Universidad de Castilla-La Mancha"/>
    <s v="049634/2022"/>
    <x v="2625"/>
    <x v="0"/>
    <s v="Basado en un Acuerdo Marco"/>
    <s v="Sí"/>
    <n v="144.86000000000001"/>
    <n v="144.86000000000001"/>
    <s v=""/>
    <s v=""/>
    <s v=""/>
    <s v=""/>
    <s v="/"/>
  </r>
  <r>
    <s v="UNIVERSIDAD"/>
    <s v="Universidad de Castilla-La Mancha"/>
    <s v="049635/2022"/>
    <x v="2626"/>
    <x v="0"/>
    <s v="Basado en un Acuerdo Marco"/>
    <s v="Sí"/>
    <n v="144.86000000000001"/>
    <n v="144.86000000000001"/>
    <s v=""/>
    <s v=""/>
    <s v=""/>
    <s v=""/>
    <s v="/"/>
  </r>
  <r>
    <s v="UNIVERSIDAD"/>
    <s v="Universidad de Castilla-La Mancha"/>
    <s v="049636/2022"/>
    <x v="2627"/>
    <x v="0"/>
    <s v="Basado en un Acuerdo Marco"/>
    <s v="Sí"/>
    <n v="65.900000000000006"/>
    <n v="65.900000000000006"/>
    <s v=""/>
    <s v=""/>
    <s v=""/>
    <s v=""/>
    <s v="/"/>
  </r>
  <r>
    <s v="UNIVERSIDAD"/>
    <s v="Universidad de Castilla-La Mancha"/>
    <s v="049637/2022"/>
    <x v="2628"/>
    <x v="0"/>
    <s v="Basado en un Acuerdo Marco"/>
    <s v="Sí"/>
    <n v="158.1"/>
    <n v="158.1"/>
    <s v=""/>
    <s v=""/>
    <s v=""/>
    <s v=""/>
    <s v="/"/>
  </r>
  <r>
    <s v="UNIVERSIDAD"/>
    <s v="Universidad de Castilla-La Mancha"/>
    <s v="049638/2022"/>
    <x v="2629"/>
    <x v="0"/>
    <s v="Basado en un Acuerdo Marco"/>
    <s v="Sí"/>
    <n v="267.77"/>
    <n v="267.77"/>
    <s v=""/>
    <s v=""/>
    <s v=""/>
    <s v=""/>
    <s v="/"/>
  </r>
  <r>
    <s v="UNIVERSIDAD"/>
    <s v="Universidad de Castilla-La Mancha"/>
    <s v="049641/2022"/>
    <x v="2630"/>
    <x v="0"/>
    <s v="Basado en un Acuerdo Marco"/>
    <s v="Sí"/>
    <n v="68.11"/>
    <n v="68.11"/>
    <s v=""/>
    <s v=""/>
    <s v=""/>
    <s v=""/>
    <s v="/"/>
  </r>
  <r>
    <s v="UNIVERSIDAD"/>
    <s v="Universidad de Castilla-La Mancha"/>
    <s v="049642/2022"/>
    <x v="2631"/>
    <x v="0"/>
    <s v="Basado en un Acuerdo Marco"/>
    <s v="Sí"/>
    <n v="163.6"/>
    <n v="163.6"/>
    <s v=""/>
    <s v=""/>
    <s v=""/>
    <s v=""/>
    <s v="/"/>
  </r>
  <r>
    <s v="UNIVERSIDAD"/>
    <s v="Universidad de Castilla-La Mancha"/>
    <s v="049643/2022"/>
    <x v="2632"/>
    <x v="0"/>
    <s v="Basado en un Acuerdo Marco"/>
    <s v="Sí"/>
    <n v="29.3"/>
    <n v="29.3"/>
    <s v=""/>
    <s v=""/>
    <s v=""/>
    <s v=""/>
    <s v="/"/>
  </r>
  <r>
    <s v="UNIVERSIDAD"/>
    <s v="Universidad de Castilla-La Mancha"/>
    <s v="049644/2022"/>
    <x v="2633"/>
    <x v="0"/>
    <s v="Basado en un Acuerdo Marco"/>
    <s v="Sí"/>
    <n v="58.61"/>
    <n v="58.61"/>
    <s v=""/>
    <s v=""/>
    <s v=""/>
    <s v=""/>
    <s v="/"/>
  </r>
  <r>
    <s v="UNIVERSIDAD"/>
    <s v="Universidad de Castilla-La Mancha"/>
    <s v="049728/2022"/>
    <x v="2634"/>
    <x v="0"/>
    <s v="Basado en un Acuerdo Marco"/>
    <s v="Sí"/>
    <n v="491.49"/>
    <n v="491.49"/>
    <s v=""/>
    <s v=""/>
    <s v=""/>
    <s v=""/>
    <s v="/"/>
  </r>
  <r>
    <s v="UNIVERSIDAD"/>
    <s v="Universidad de Castilla-La Mancha"/>
    <s v="049729/2022"/>
    <x v="2635"/>
    <x v="0"/>
    <s v="Basado en un Acuerdo Marco"/>
    <s v="Sí"/>
    <n v="84.25"/>
    <n v="84.25"/>
    <s v=""/>
    <s v=""/>
    <s v=""/>
    <s v=""/>
    <s v="/"/>
  </r>
  <r>
    <s v="UNIVERSIDAD"/>
    <s v="Universidad de Castilla-La Mancha"/>
    <s v="049738/2022"/>
    <x v="2636"/>
    <x v="0"/>
    <s v="Basado en un Acuerdo Marco"/>
    <s v="Sí"/>
    <n v="55.75"/>
    <n v="55.75"/>
    <s v=""/>
    <s v=""/>
    <s v=""/>
    <s v=""/>
    <s v="/"/>
  </r>
  <r>
    <s v="UNIVERSIDAD"/>
    <s v="Universidad de Castilla-La Mancha"/>
    <s v="049774/2022"/>
    <x v="2637"/>
    <x v="0"/>
    <s v="Basado en un Acuerdo Marco"/>
    <s v="Sí"/>
    <n v="58.6"/>
    <n v="58.6"/>
    <s v=""/>
    <s v=""/>
    <s v=""/>
    <s v=""/>
    <s v="/"/>
  </r>
  <r>
    <s v="UNIVERSIDAD"/>
    <s v="Universidad de Castilla-La Mancha"/>
    <s v="049775/2022"/>
    <x v="2638"/>
    <x v="0"/>
    <s v="Basado en un Acuerdo Marco"/>
    <s v="Sí"/>
    <n v="304.52"/>
    <n v="304.52"/>
    <s v=""/>
    <s v=""/>
    <s v=""/>
    <s v=""/>
    <s v="/"/>
  </r>
  <r>
    <s v="UNIVERSIDAD"/>
    <s v="Universidad de Castilla-La Mancha"/>
    <s v="049836/2022"/>
    <x v="2639"/>
    <x v="0"/>
    <s v="Basado en un Acuerdo Marco"/>
    <s v="Sí"/>
    <n v="546"/>
    <n v="546"/>
    <s v=""/>
    <s v=""/>
    <s v=""/>
    <s v=""/>
    <s v="/"/>
  </r>
  <r>
    <s v="UNIVERSIDAD"/>
    <s v="Universidad de Castilla-La Mancha"/>
    <s v="049837/2022"/>
    <x v="2640"/>
    <x v="0"/>
    <s v="Basado en un Acuerdo Marco"/>
    <s v="Sí"/>
    <n v="132.94999999999999"/>
    <n v="132.94999999999999"/>
    <s v=""/>
    <s v=""/>
    <s v=""/>
    <s v=""/>
    <s v="/"/>
  </r>
  <r>
    <s v="UNIVERSIDAD"/>
    <s v="Universidad de Castilla-La Mancha"/>
    <s v="049870/2022"/>
    <x v="2641"/>
    <x v="0"/>
    <s v="Basado en un Acuerdo Marco"/>
    <s v="Sí"/>
    <n v="61"/>
    <n v="61"/>
    <s v=""/>
    <s v=""/>
    <s v=""/>
    <s v=""/>
    <s v="/"/>
  </r>
  <r>
    <s v="UNIVERSIDAD"/>
    <s v="Universidad de Castilla-La Mancha"/>
    <s v="049871/2022"/>
    <x v="2642"/>
    <x v="0"/>
    <s v="Basado en un Acuerdo Marco"/>
    <s v="Sí"/>
    <n v="61"/>
    <n v="61"/>
    <s v=""/>
    <s v=""/>
    <s v=""/>
    <s v=""/>
    <s v="/"/>
  </r>
  <r>
    <s v="UNIVERSIDAD"/>
    <s v="Universidad de Castilla-La Mancha"/>
    <s v="049872/2022"/>
    <x v="2643"/>
    <x v="0"/>
    <s v="Basado en un Acuerdo Marco"/>
    <s v="Sí"/>
    <n v="106.25"/>
    <n v="106.25"/>
    <s v=""/>
    <s v=""/>
    <s v=""/>
    <s v=""/>
    <s v="/"/>
  </r>
  <r>
    <s v="UNIVERSIDAD"/>
    <s v="Universidad de Castilla-La Mancha"/>
    <s v="049873/2022"/>
    <x v="2644"/>
    <x v="0"/>
    <s v="Basado en un Acuerdo Marco"/>
    <s v="Sí"/>
    <n v="132.94999999999999"/>
    <n v="132.94999999999999"/>
    <s v=""/>
    <s v=""/>
    <s v=""/>
    <s v=""/>
    <s v="/"/>
  </r>
</pivotCacheRecords>
</file>

<file path=xl/pivotCache/pivotCacheRecords6.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859">
  <r>
    <x v="0"/>
    <s v="Servicio de Salud de Castilla - La Mancha (Sescam)"/>
    <s v="000737/2022"/>
    <s v="Adquisición de Rituximab y Filgrastim para 24 meses derivado del AM Sescam 2019/000150"/>
    <s v="Contrato de suministros"/>
    <s v="Basado en un Acuerdo Marco"/>
    <n v="242336.64000000001"/>
    <s v="2022/000263"/>
    <x v="0"/>
  </r>
  <r>
    <x v="0"/>
    <s v="Servicio de Salud de Castilla - La Mancha (Sescam)"/>
    <s v="000738/2022"/>
    <s v="Adquisición de Rituximab y Filgrastim para 24 meses derivado del AM Sescam 2019/000150"/>
    <s v="Contrato de suministros"/>
    <s v="Basado en un Acuerdo Marco"/>
    <n v="33523.480000000003"/>
    <s v="2022/000263"/>
    <x v="0"/>
  </r>
  <r>
    <x v="0"/>
    <s v="Servicio de Salud de Castilla - La Mancha (Sescam)"/>
    <s v="000980/2022"/>
    <s v="Adquisición de Rituximab y Filgrastim derivado de Acuerdo Marco 2019/000150 para la Gerencia de Atención Integrada de Ciudad Real."/>
    <s v="Contrato de suministros"/>
    <s v="Basado en un Acuerdo Marco"/>
    <n v="93049.83"/>
    <s v="2021/020584"/>
    <x v="0"/>
  </r>
  <r>
    <x v="0"/>
    <s v="Servicio de Salud de Castilla - La Mancha (Sescam)"/>
    <s v="000982/2022"/>
    <s v="Adquisición de Rituximab y Filgrastim derivado de Acuerdo Marco 2019/000150 para la Gerencia de Atención Integrada de Ciudad Real."/>
    <s v="Contrato de suministros"/>
    <s v="Basado en un Acuerdo Marco"/>
    <n v="182040.98"/>
    <s v="2021/020584"/>
    <x v="0"/>
  </r>
  <r>
    <x v="0"/>
    <s v="Servicio de Salud de Castilla - La Mancha (Sescam)"/>
    <s v="001568/2022"/>
    <s v="Suministro de Filgrastim para la GAI de Tomelloso (lote 86 del AM 2019/000150)"/>
    <s v="Contrato de suministros"/>
    <s v="Basado en un Acuerdo Marco"/>
    <n v="2641.6"/>
    <s v="2022/001062"/>
    <x v="0"/>
  </r>
  <r>
    <x v="0"/>
    <s v="Servicio de Salud de Castilla - La Mancha (Sescam)"/>
    <s v="003053/2022"/>
    <s v="Suministro de Rituximab intravenoso y Etanercept subcutáneo para la GAI de Tomelloso (Lotes 82 y 88 del AM 2019/000150)"/>
    <s v="Contrato de suministros"/>
    <s v="Basado en un Acuerdo Marco"/>
    <n v="63290.239999999998"/>
    <s v="2022/001010"/>
    <x v="0"/>
  </r>
  <r>
    <x v="0"/>
    <s v="Servicio de Salud de Castilla - La Mancha (Sescam)"/>
    <s v="003397/2022"/>
    <s v="Suministro de Infliximab intravenoso para la GAI de Tomelloso (Lote 89 del AM 2019/000150)"/>
    <s v="Contrato de suministros"/>
    <s v="Basado en un Acuerdo Marco"/>
    <n v="126048"/>
    <s v="2022/001111"/>
    <x v="0"/>
  </r>
  <r>
    <x v="0"/>
    <s v="Servicio de Salud de Castilla - La Mancha (Sescam)"/>
    <s v="003480/2022"/>
    <s v="Suministro de Adalimumab subcutáneo para la GAI de Tomelloso (Lote 90 del AM 2019/000150)"/>
    <s v="Contrato de suministros"/>
    <s v="Basado en un Acuerdo Marco"/>
    <n v="87100"/>
    <s v="2022/001112"/>
    <x v="0"/>
  </r>
  <r>
    <x v="0"/>
    <s v="Servicio de Salud de Castilla - La Mancha (Sescam)"/>
    <s v="003575/2022"/>
    <s v="Etanercept e Infliximab GAI Albacete"/>
    <s v="Contrato de suministros"/>
    <s v="Basado en un Acuerdo Marco"/>
    <n v="851874.39"/>
    <s v="2022/000877"/>
    <x v="0"/>
  </r>
  <r>
    <x v="0"/>
    <s v="Servicio de Salud de Castilla - La Mancha (Sescam)"/>
    <s v="003576/2022"/>
    <s v="Etanercept e Infliximab GAI Albacete"/>
    <s v="Contrato de suministros"/>
    <s v="Basado en un Acuerdo Marco"/>
    <n v="444972.52"/>
    <s v="2022/000877"/>
    <x v="0"/>
  </r>
  <r>
    <x v="0"/>
    <s v="Servicio de Salud de Castilla - La Mancha (Sescam)"/>
    <s v="003582/2022"/>
    <s v="Suministro de Acetato de Glatiramero subcutáneo para la GAI de Tomelloso (Lote 87 del AM 2019/000150)"/>
    <s v="Contrato de suministros"/>
    <s v="Basado en un Acuerdo Marco"/>
    <n v="29203.200000000001"/>
    <s v="2022/001029"/>
    <x v="0"/>
  </r>
  <r>
    <x v="0"/>
    <s v="Servicio de Salud de Castilla - La Mancha (Sescam)"/>
    <s v="003696/2022"/>
    <s v="Adquisición de Rituximab para 24 meses derivado de Acuerdo Marco SESCAM 2019/000150"/>
    <s v="Contrato de suministros"/>
    <s v="Basado en un Acuerdo Marco"/>
    <n v="43274.400000000001"/>
    <s v="2022/001008"/>
    <x v="0"/>
  </r>
  <r>
    <x v="0"/>
    <s v="Servicio de Salud de Castilla - La Mancha (Sescam)"/>
    <s v="003717/2022"/>
    <s v="Adquisición de Filgrastim (Lote 86) durante 24 meses"/>
    <s v="Contrato de suministros"/>
    <s v="Basado en un Acuerdo Marco"/>
    <n v="47.54"/>
    <s v="2022/001223"/>
    <x v="0"/>
  </r>
  <r>
    <x v="0"/>
    <s v="Servicio de Salud de Castilla - La Mancha (Sescam)"/>
    <s v="003733/2022"/>
    <s v="Adquisición de ETANERCEPT subcutáneo para 24 meses derivado de Acuerdo Marco SESCAM 2019/000150"/>
    <s v="Contrato de suministros"/>
    <s v="Basado en un Acuerdo Marco"/>
    <n v="140140"/>
    <s v="2022/001109"/>
    <x v="0"/>
  </r>
  <r>
    <x v="0"/>
    <s v="Servicio de Salud de Castilla - La Mancha (Sescam)"/>
    <s v="003748/2022"/>
    <s v="Adquisición de Medios de Contraste Iodados no Ionicos de baja Osmolaridad o Isoosmolares ( Lote 109) durante 24 meses."/>
    <s v="Contrato de suministros"/>
    <s v="Basado en un Acuerdo Marco"/>
    <n v="421.2"/>
    <s v="2022/001135"/>
    <x v="0"/>
  </r>
  <r>
    <x v="0"/>
    <s v="Servicio de Salud de Castilla - La Mancha (Sescam)"/>
    <s v="003749/2022"/>
    <s v="Adquisición de FILGRASTIM para 24 meses derivado de Acuerdo Marco SESCAM 2019/000150"/>
    <s v="Contrato de suministros"/>
    <s v="Basado en un Acuerdo Marco"/>
    <n v="32491.68"/>
    <s v="2022/001096"/>
    <x v="0"/>
  </r>
  <r>
    <x v="0"/>
    <s v="Servicio de Salud de Castilla - La Mancha (Sescam)"/>
    <s v="003762/2022"/>
    <s v="Adquisición de INFLIXIMAB intravenoso para 24 meses derivado de Acuerdo Marco SESCAM 2019/000150"/>
    <s v="Contrato de suministros"/>
    <s v="Basado en un Acuerdo Marco"/>
    <n v="105040"/>
    <s v="2022/001212"/>
    <x v="0"/>
  </r>
  <r>
    <x v="0"/>
    <s v="Servicio de Salud de Castilla - La Mancha (Sescam)"/>
    <s v="003791/2022"/>
    <s v="Adquisicón de ADALIMUMAB subcutáneo para 24 meses derivado de Acuerdo Marco SESCAM 2019/000150"/>
    <s v="Contrato de suministros"/>
    <s v="Basado en un Acuerdo Marco"/>
    <n v="174200"/>
    <s v="2022/001215"/>
    <x v="0"/>
  </r>
  <r>
    <x v="0"/>
    <s v="Servicio de Salud de Castilla - La Mancha (Sescam)"/>
    <s v="003802/2022"/>
    <s v="Adquisición de Acetato de Glatiramero para 24 meses derivado de Acuerdo Marco SESCAM 2019/000150"/>
    <s v="Contrato de suministros"/>
    <s v="Basado en un Acuerdo Marco"/>
    <n v="106080"/>
    <s v="2022/001108"/>
    <x v="0"/>
  </r>
  <r>
    <x v="0"/>
    <s v="Servicio de Salud de Castilla - La Mancha (Sescam)"/>
    <s v="003914/2022"/>
    <s v="Adquisición de Medios de contraste iodados no iónicos de baja osmolaridad para 24 meses derivado de Acuerdo Marco SESCAM 2019/000150"/>
    <s v="Contrato de suministros"/>
    <s v="Basado en un Acuerdo Marco"/>
    <n v="169478.39999999999"/>
    <s v="2022/001216"/>
    <x v="0"/>
  </r>
  <r>
    <x v="0"/>
    <s v="Servicio de Salud de Castilla - La Mancha (Sescam)"/>
    <s v="004167/2022"/>
    <s v="Suministro de medicamentos, sueros y medios de contraste para los centros dependientes del SESCAM (basado en Acuerdo Marco @2019/000150-V)"/>
    <s v="Contrato de suministros"/>
    <s v="Basado en un Acuerdo Marco"/>
    <n v="432744"/>
    <s v="2022/001608"/>
    <x v="0"/>
  </r>
  <r>
    <x v="0"/>
    <s v="Servicio de Salud de Castilla - La Mancha (Sescam)"/>
    <s v="004168/2022"/>
    <s v="Suministro de medicamentos, sueros y medios de contraste para los centros dependientes del SESCAM (basado en Acuerdo Marco @2019/000150-V)"/>
    <s v="Contrato de suministros"/>
    <s v="Basado en un Acuerdo Marco"/>
    <n v="784784"/>
    <s v="2022/001608"/>
    <x v="0"/>
  </r>
  <r>
    <x v="0"/>
    <s v="Servicio de Salud de Castilla - La Mancha (Sescam)"/>
    <s v="004169/2022"/>
    <s v="Suministro de medicamentos, sueros y medios de contraste para los centros dependientes del SESCAM (basado en Acuerdo Marco @2019/000150-V)"/>
    <s v="Contrato de suministros"/>
    <s v="Basado en un Acuerdo Marco"/>
    <n v="193365.12"/>
    <s v="2022/001608"/>
    <x v="0"/>
  </r>
  <r>
    <x v="0"/>
    <s v="Servicio de Salud de Castilla - La Mancha (Sescam)"/>
    <s v="004170/2022"/>
    <s v="Suministro de medicamentos, sueros y medios de contraste para los centros dependientes del SESCAM (basado en Acuerdo Marco @2019/000150-V)"/>
    <s v="Contrato de suministros"/>
    <s v="Basado en un Acuerdo Marco"/>
    <n v="187200"/>
    <s v="2022/001608"/>
    <x v="0"/>
  </r>
  <r>
    <x v="0"/>
    <s v="Servicio de Salud de Castilla - La Mancha (Sescam)"/>
    <s v="004173/2022"/>
    <s v="Suministro de medicamentos, sueros y medios de contraste para los centros dependientes del SESCAM (basado en Acuerdo Marco @2019/000150-V)"/>
    <s v="Contrato de suministros"/>
    <s v="Basado en un Acuerdo Marco"/>
    <n v="9755.2000000000007"/>
    <s v="2022/001608"/>
    <x v="0"/>
  </r>
  <r>
    <x v="0"/>
    <s v="Servicio de Salud de Castilla - La Mancha (Sescam)"/>
    <s v="004174/2022"/>
    <s v="Suministro de medicamentos, sueros y medios de contraste para los centros dependientes del SESCAM (basado en Acuerdo Marco @2019/000150-V)"/>
    <s v="Contrato de suministros"/>
    <s v="Basado en un Acuerdo Marco"/>
    <n v="630240"/>
    <s v="2022/001608"/>
    <x v="0"/>
  </r>
  <r>
    <x v="0"/>
    <s v="Servicio de Salud de Castilla - La Mancha (Sescam)"/>
    <s v="004175/2022"/>
    <s v="Suministro de medicamentos, sueros y medios de contraste para los centros dependientes del SESCAM (basado en Acuerdo Marco @2019/000150-V)"/>
    <s v="Contrato de suministros"/>
    <s v="Basado en un Acuerdo Marco"/>
    <n v="836160"/>
    <s v="2022/001608"/>
    <x v="0"/>
  </r>
  <r>
    <x v="0"/>
    <s v="Servicio de Salud de Castilla - La Mancha (Sescam)"/>
    <s v="004178/2022"/>
    <s v="Suministro de medicamentos, sueros y medios de contraste para los centros dependientes del SESCAM (Basado en Acuerdo Marco @2019/000150-III)"/>
    <s v="Contrato de suministros"/>
    <s v="Basado en un Acuerdo Marco"/>
    <n v="599820"/>
    <s v="2022/001691"/>
    <x v="0"/>
  </r>
  <r>
    <x v="0"/>
    <s v="Servicio de Salud de Castilla - La Mancha (Sescam)"/>
    <s v="004180/2022"/>
    <s v="Suministro de medicamentos, sueros y medios de contraste para los centros dependientes del SESCAM (Basado en Acuerdo Marco @2019/000150-III)"/>
    <s v="Contrato de suministros"/>
    <s v="Basado en un Acuerdo Marco"/>
    <n v="552418.88"/>
    <s v="2022/001691"/>
    <x v="0"/>
  </r>
  <r>
    <x v="0"/>
    <s v="Servicio de Salud de Castilla - La Mancha (Sescam)"/>
    <s v="004182/2022"/>
    <s v="Suministro de medicamentos, sueros y medios de contraste para los centros dependientes del SESCAM (Basado en Acuerdo Marco @2019/000150-III)"/>
    <s v="Contrato de suministros"/>
    <s v="Basado en un Acuerdo Marco"/>
    <n v="5074.0600000000004"/>
    <s v="2022/001691"/>
    <x v="0"/>
  </r>
  <r>
    <x v="0"/>
    <s v="Servicio de Salud de Castilla - La Mancha (Sescam)"/>
    <s v="004205/2022"/>
    <s v="Suministro de Medios de Contraste iodados no iónicos de baja osmolaridad para la GAI de Tomelloso"/>
    <s v="Contrato de suministros"/>
    <s v="Basado en un Acuerdo Marco"/>
    <n v="116480"/>
    <s v="2022/001018"/>
    <x v="0"/>
  </r>
  <r>
    <x v="0"/>
    <s v="Servicio de Salud de Castilla - La Mancha (Sescam)"/>
    <s v="004309/2022"/>
    <s v="Suministro de Medicamentos derivado AM SESCAM: lotes 82, 86, 87, 88, 89, 90."/>
    <s v="Contrato de suministros"/>
    <s v="Basado en un Acuerdo Marco"/>
    <n v="2641.6"/>
    <s v="2022/001535"/>
    <x v="0"/>
  </r>
  <r>
    <x v="0"/>
    <s v="Servicio de Salud de Castilla - La Mancha (Sescam)"/>
    <s v="004311/2022"/>
    <s v="Suministro de Medicamentos derivado AM SESCAM: lotes 82, 86, 87, 88, 89, 90."/>
    <s v="Contrato de suministros"/>
    <s v="Basado en un Acuerdo Marco"/>
    <n v="111488"/>
    <s v="2022/001535"/>
    <x v="0"/>
  </r>
  <r>
    <x v="0"/>
    <s v="Servicio de Salud de Castilla - La Mancha (Sescam)"/>
    <s v="004313/2022"/>
    <s v="Suministro de Medicamentos derivado AM SESCAM: lotes 82, 86, 87, 88, 89, 90."/>
    <s v="Contrato de suministros"/>
    <s v="Basado en un Acuerdo Marco"/>
    <n v="136552"/>
    <s v="2022/001535"/>
    <x v="0"/>
  </r>
  <r>
    <x v="0"/>
    <s v="Servicio de Salud de Castilla - La Mancha (Sescam)"/>
    <s v="004315/2022"/>
    <s v="Suministro de Medicamentos derivado AM SESCAM: lotes 82, 86, 87, 88, 89, 90."/>
    <s v="Contrato de suministros"/>
    <s v="Basado en un Acuerdo Marco"/>
    <n v="17309.759999999998"/>
    <s v="2022/001535"/>
    <x v="0"/>
  </r>
  <r>
    <x v="0"/>
    <s v="Servicio de Salud de Castilla - La Mancha (Sescam)"/>
    <s v="004316/2022"/>
    <s v="Suministro de Medicamentos derivado AM SESCAM: lotes 82, 86, 87, 88, 89, 90."/>
    <s v="Contrato de suministros"/>
    <s v="Basado en un Acuerdo Marco"/>
    <n v="269068.79999999999"/>
    <s v="2022/001535"/>
    <x v="0"/>
  </r>
  <r>
    <x v="0"/>
    <s v="Servicio de Salud de Castilla - La Mancha (Sescam)"/>
    <s v="004317/2022"/>
    <s v="Suministro de Medicamentos derivado AM SESCAM: lotes 82, 86, 87, 88, 89, 90."/>
    <s v="Contrato de suministros"/>
    <s v="Basado en un Acuerdo Marco"/>
    <n v="40560"/>
    <s v="2022/001535"/>
    <x v="0"/>
  </r>
  <r>
    <x v="0"/>
    <s v="Servicio de Salud de Castilla - La Mancha (Sescam)"/>
    <s v="004331/2022"/>
    <s v="Suministro de Rituximab intravenoso  para la Gerencia de Atención Integrada de Valdepeñas (Lote 82 del A.M 2019/000150)"/>
    <s v="Contrato de suministros"/>
    <s v="Basado en un Acuerdo Marco"/>
    <n v="10818.6"/>
    <s v="2022/001928"/>
    <x v="0"/>
  </r>
  <r>
    <x v="0"/>
    <s v="Servicio de Salud de Castilla - La Mancha (Sescam)"/>
    <s v="004334/2022"/>
    <s v="Suministro de Etanercept subcutáneo para la Gerencia de Atención Integrada de Valdepeñas (Lote 88 del A.M 2019/000150)"/>
    <s v="Contrato de suministros"/>
    <s v="Basado en un Acuerdo Marco"/>
    <n v="107179.07"/>
    <s v="2022/001938"/>
    <x v="0"/>
  </r>
  <r>
    <x v="0"/>
    <s v="Servicio de Salud de Castilla - La Mancha (Sescam)"/>
    <s v="004336/2022"/>
    <s v="Suministro de Infliximab intravenoso para la Gerencia de Atención Integrada de Valdepeñas (Lote 89 del A.M. 2019/000150)"/>
    <s v="Contrato de suministros"/>
    <s v="Basado en un Acuerdo Marco"/>
    <n v="65650"/>
    <s v="2022/001940"/>
    <x v="0"/>
  </r>
  <r>
    <x v="0"/>
    <s v="Servicio de Salud de Castilla - La Mancha (Sescam)"/>
    <s v="004357/2022"/>
    <s v="Suministro de Filgrastim para la Gerencia de Atención Integrada de Valdepeñas (Lote 86 del A.M. 2019/000150)"/>
    <s v="Contrato de suministros"/>
    <s v="Basado en un Acuerdo Marco"/>
    <n v="14792.96"/>
    <s v="2022/001935"/>
    <x v="0"/>
  </r>
  <r>
    <x v="0"/>
    <s v="Servicio de Salud de Castilla - La Mancha (Sescam)"/>
    <s v="004360/2022"/>
    <s v="Suministro de Adalimumab subcutáneo para la Gerencia de Atención Integrada de Valdepeñas (Lote 90 del A.M. 2019/000150)"/>
    <s v="Contrato de suministros"/>
    <s v="Basado en un Acuerdo Marco"/>
    <n v="139360"/>
    <s v="2022/001943"/>
    <x v="0"/>
  </r>
  <r>
    <x v="0"/>
    <s v="Servicio de Salud de Castilla - La Mancha (Sescam)"/>
    <s v="004362/2022"/>
    <s v="Suministro de Acetato de Glatiramero subcutáneo para la Gerencia de Atención Integrada de Valdepeñas (Lote 87 del A.M. 2019/000150)"/>
    <s v="Contrato de suministros"/>
    <s v="Basado en un Acuerdo Marco"/>
    <n v="99840"/>
    <s v="2022/001936"/>
    <x v="0"/>
  </r>
  <r>
    <x v="0"/>
    <s v="Servicio de Salud de Castilla - La Mancha (Sescam)"/>
    <s v="004527/2022"/>
    <s v="Adquisición de Acetato de Glatiramero subcutáneo Lote 87 durante 24 meses"/>
    <s v="Contrato de suministros"/>
    <s v="Basado en un Acuerdo Marco"/>
    <n v="5616"/>
    <s v="2022/002639"/>
    <x v="0"/>
  </r>
  <r>
    <x v="0"/>
    <s v="Servicio de Salud de Castilla - La Mancha (Sescam)"/>
    <s v="004594/2022"/>
    <s v="Suministro de Medios de contraste iodados no iónicos de baja osmolaridad"/>
    <s v="Contrato de suministros"/>
    <s v="Basado en un Acuerdo Marco"/>
    <n v="99008"/>
    <s v="2022/001944"/>
    <x v="0"/>
  </r>
  <r>
    <x v="0"/>
    <s v="Servicio de Salud de Castilla - La Mancha (Sescam)"/>
    <s v="007078/2022"/>
    <s v="Suministro de medicamentos, sueros y contrastes para la Gerencia de Atención Integrada de Cuenca. Lote 86 del AM 2019/000150"/>
    <s v="Contrato de suministros"/>
    <s v="Basado en un Acuerdo Marco"/>
    <n v="39291.160000000003"/>
    <s v="2022/001358"/>
    <x v="0"/>
  </r>
  <r>
    <x v="0"/>
    <s v="Servicio de Salud de Castilla - La Mancha (Sescam)"/>
    <s v="007083/2022"/>
    <s v="Suministro de medicamentos, sueros y contrastes para la Gerencia de Atención Integrada de Cuenca. Lote 90 del AM 2019/000150"/>
    <s v="Contrato de suministros"/>
    <s v="Basado en un Acuerdo Marco"/>
    <n v="244089.04"/>
    <s v="2022/001363"/>
    <x v="0"/>
  </r>
  <r>
    <x v="0"/>
    <s v="Servicio de Salud de Castilla - La Mancha (Sescam)"/>
    <s v="007094/2022"/>
    <s v="Suministro de medicamentos, sueros y contrastes para la Gerencia de Atención Integrada de Cuenca. Lote 89 del AM 2019/000150"/>
    <s v="Contrato de suministros"/>
    <s v="Basado en un Acuerdo Marco"/>
    <n v="129661.38"/>
    <s v="2022/001361"/>
    <x v="0"/>
  </r>
  <r>
    <x v="0"/>
    <s v="Servicio de Salud de Castilla - La Mancha (Sescam)"/>
    <s v="007358/2022"/>
    <s v="Lote 88 Adquisición de ETANERCEPT subcutáneo para la Gerencia de Atención Integrada de Ciudad Real."/>
    <s v="Contrato de suministros"/>
    <s v="Basado en un Acuerdo Marco"/>
    <n v="668748.07999999996"/>
    <s v="2022/001377"/>
    <x v="0"/>
  </r>
  <r>
    <x v="0"/>
    <s v="Servicio de Salud de Castilla - La Mancha (Sescam)"/>
    <s v="007360/2022"/>
    <s v="LOTE 90 Adquisición ADALIMUMAB subcutáneo para la Gerencia de Atención Integrada de Ciudad Real."/>
    <s v="Contrato de suministros"/>
    <s v="Basado en un Acuerdo Marco"/>
    <n v="518210.16"/>
    <s v="2022/001514"/>
    <x v="0"/>
  </r>
  <r>
    <x v="0"/>
    <s v="Servicio de Salud de Castilla - La Mancha (Sescam)"/>
    <s v="007371/2022"/>
    <s v="Lote 86 Filgrastim. Contrato Basado en AM2019/000150 medicamentos, sueros y contrastes para la GAI de Hellín."/>
    <s v="Contrato de suministros"/>
    <s v="Basado en un Acuerdo Marco"/>
    <n v="10896.6"/>
    <s v="2022/001708"/>
    <x v="0"/>
  </r>
  <r>
    <x v="0"/>
    <s v="Servicio de Salud de Castilla - La Mancha (Sescam)"/>
    <s v="007374/2022"/>
    <s v="LOTE: 87 Acetato de Glatiramero subcutáneo: Contrato Basado en el AM 2019/000150 medicamentos, sueros y medios de contraste para la GAI de Hellín."/>
    <s v="Contrato de suministros"/>
    <s v="Basado en un Acuerdo Marco"/>
    <n v="24960"/>
    <s v="2022/002782"/>
    <x v="0"/>
  </r>
  <r>
    <x v="0"/>
    <s v="Servicio de Salud de Castilla - La Mancha (Sescam)"/>
    <s v="007377/2022"/>
    <s v="Lote 89 Infliximab intravenoso: Contrato Basado A.M. 2019/000150 medicamentos, sueros y contrastes para la GAI de Hellín."/>
    <s v="Contrato de suministros"/>
    <s v="Basado en un Acuerdo Marco"/>
    <n v="126048"/>
    <s v="2022/001712"/>
    <x v="0"/>
  </r>
  <r>
    <x v="0"/>
    <s v="Servicio de Salud de Castilla - La Mancha (Sescam)"/>
    <s v="007381/2022"/>
    <s v="Suministro de medicamentos, sueros y contrastes para la Gerencia de Atención Integrada de Cuenca. Lote 82 del AM 2019/000150"/>
    <s v="Contrato de suministros"/>
    <s v="Basado en un Acuerdo Marco"/>
    <n v="63815.32"/>
    <s v="2022/001357"/>
    <x v="0"/>
  </r>
  <r>
    <x v="0"/>
    <s v="Servicio de Salud de Castilla - La Mancha (Sescam)"/>
    <s v="007382/2022"/>
    <s v="Suministro de medicamentos, sueros y contrastes para la Gerencia de Atención Integrada de Cuenca. Lote 88 del AM 2019/000150"/>
    <s v="Contrato de suministros"/>
    <s v="Basado en un Acuerdo Marco"/>
    <n v="298587.88"/>
    <s v="2022/001360"/>
    <x v="0"/>
  </r>
  <r>
    <x v="0"/>
    <s v="Servicio de Salud de Castilla - La Mancha (Sescam)"/>
    <s v="007385/2022"/>
    <s v="Suministro de medicamentos, sueros y contrastes para la Gerencia de Atención Integrada de Cuenca. Lote 87 del AM 2019/000150"/>
    <s v="Contrato de suministros"/>
    <s v="Basado en un Acuerdo Marco"/>
    <n v="44928"/>
    <s v="2022/001359"/>
    <x v="0"/>
  </r>
  <r>
    <x v="0"/>
    <s v="Servicio de Salud de Castilla - La Mancha (Sescam)"/>
    <s v="007390/2022"/>
    <s v="Suministro de medicamentos, sueros y contrastes para la Gerencia de Atención Integrada de Cuenca. Lote 109 del AM 2019/000150"/>
    <s v="Contrato de suministros"/>
    <s v="Basado en un Acuerdo Marco"/>
    <n v="597815.4"/>
    <s v="2022/001364"/>
    <x v="0"/>
  </r>
  <r>
    <x v="0"/>
    <s v="Servicio de Salud de Castilla - La Mancha (Sescam)"/>
    <s v="007423/2022"/>
    <s v="Lote 82 rituximab intravenoso. Contrato basado en AM 2019/000150 medicamentos, sueros y contrastes para la GAI de Hellín:"/>
    <s v="Contrato de suministros"/>
    <s v="Basado en un Acuerdo Marco"/>
    <n v="43274.400000000001"/>
    <s v="2022/001531"/>
    <x v="0"/>
  </r>
  <r>
    <x v="0"/>
    <s v="Servicio de Salud de Castilla - La Mancha (Sescam)"/>
    <s v="007430/2022"/>
    <s v="Suministro de medicamentos, sueros y contrastes para la Gerencia de Atención Integrada de Cuenca. Lote 110 del AM 2019/000150"/>
    <s v="Contrato de suministros"/>
    <s v="Basado en un Acuerdo Marco"/>
    <n v="252435.46"/>
    <s v="2022/001365"/>
    <x v="0"/>
  </r>
  <r>
    <x v="0"/>
    <s v="Servicio de Salud de Castilla - La Mancha (Sescam)"/>
    <s v="007441/2022"/>
    <s v="Lote 88 Etanercept subcutáneo: Contrato Basado en A.M. 2019/000150 medicamentos, sueros y contrastes para la GAI de Hellín."/>
    <s v="Contrato de suministros"/>
    <s v="Basado en un Acuerdo Marco"/>
    <n v="139086.15"/>
    <s v="2022/001709"/>
    <x v="0"/>
  </r>
  <r>
    <x v="0"/>
    <s v="Servicio de Salud de Castilla - La Mancha (Sescam)"/>
    <s v="007471/2022"/>
    <s v="Suministro de Medicamentos derivado AM SESCAM: lotes 109, 110 (Medios de contraste iodado)"/>
    <s v="Contrato de suministros"/>
    <s v="Basado en un Acuerdo Marco"/>
    <n v="62400"/>
    <s v="2022/002674"/>
    <x v="0"/>
  </r>
  <r>
    <x v="0"/>
    <s v="Servicio de Salud de Castilla - La Mancha (Sescam)"/>
    <s v="007473/2022"/>
    <s v="Suministro de Medicamentos derivado AM SESCAM: lotes 109, 110 (Medios de contraste iodado)"/>
    <s v="Contrato de suministros"/>
    <s v="Basado en un Acuerdo Marco"/>
    <n v="34944"/>
    <s v="2022/002674"/>
    <x v="0"/>
  </r>
  <r>
    <x v="0"/>
    <s v="Servicio de Salud de Castilla - La Mancha (Sescam)"/>
    <s v="007492/2022"/>
    <s v="Adquisición &quot;Acetato de Glatiramero subcutáneo&quot; (lote 87) para 24 meses basado en Acuerdo Marco 2019/000150"/>
    <s v="Contrato de suministros"/>
    <s v="Basado en un Acuerdo Marco"/>
    <n v="93600"/>
    <s v="2022/003559"/>
    <x v="0"/>
  </r>
  <r>
    <x v="0"/>
    <s v="Servicio de Salud de Castilla - La Mancha (Sescam)"/>
    <s v="007504/2022"/>
    <s v="Adquisición &quot; Filgrastrim&quot; (lote 86) para 24 meses basado en Acuerdo Marco 2019/000150"/>
    <s v="Contrato de suministros"/>
    <s v="Basado en un Acuerdo Marco"/>
    <n v="96457.919999999998"/>
    <s v="2022/003516"/>
    <x v="0"/>
  </r>
  <r>
    <x v="0"/>
    <s v="Servicio de Salud de Castilla - La Mancha (Sescam)"/>
    <s v="007507/2022"/>
    <s v="Adquisición de &quot;Rituximab intravenoso&quot; (lote 82) para 24 meses basado en Acuerdo Marco 2019/000150"/>
    <s v="Contrato de suministros"/>
    <s v="Basado en un Acuerdo Marco"/>
    <n v="86548.800000000003"/>
    <s v="2022/003498"/>
    <x v="0"/>
  </r>
  <r>
    <x v="0"/>
    <s v="Servicio de Salud de Castilla - La Mancha (Sescam)"/>
    <s v="007509/2022"/>
    <s v="Adquisición &quot;Etanercept subcutáneo&quot; (lote 88) para 24 meses basado en Acuerdo Marco 2019/000150"/>
    <s v="Contrato de suministros"/>
    <s v="Basado en un Acuerdo Marco"/>
    <n v="470870.4"/>
    <s v="2022/003569"/>
    <x v="0"/>
  </r>
  <r>
    <x v="0"/>
    <s v="Servicio de Salud de Castilla - La Mancha (Sescam)"/>
    <s v="007516/2022"/>
    <s v="Lote 109 Adquisición medios de contraste iodados no iónicos de baja osmolaridad o isoosmolares de Acuerdo Marco 2019/000150 para la Gerencia de Atención Integrada de Ciudad Real."/>
    <s v="Contrato de suministros"/>
    <s v="Basado en un Acuerdo Marco"/>
    <n v="317069.99"/>
    <s v="2022/001340"/>
    <x v="0"/>
  </r>
  <r>
    <x v="0"/>
    <s v="Servicio de Salud de Castilla - La Mancha (Sescam)"/>
    <s v="007517/2022"/>
    <s v="Lote 110 Adquisición de medios de contraste iodados no iónicos de baja osmolaridad para la Gerencia de Atención Integrada de Ciudad Real."/>
    <s v="Contrato de suministros"/>
    <s v="Basado en un Acuerdo Marco"/>
    <n v="6115.2"/>
    <s v="2022/001552"/>
    <x v="0"/>
  </r>
  <r>
    <x v="0"/>
    <s v="Servicio de Salud de Castilla - La Mancha (Sescam)"/>
    <s v="007627/2022"/>
    <s v="Adquisicion &quot;Adalimumab subcutaneo&quot; (lote 90) para 24 meses basado en Acuerdo Marco 2019/000150"/>
    <s v="Contrato de suministros"/>
    <s v="Basado en un Acuerdo Marco"/>
    <n v="696800"/>
    <s v="2022/003624"/>
    <x v="0"/>
  </r>
  <r>
    <x v="0"/>
    <s v="Servicio de Salud de Castilla - La Mancha (Sescam)"/>
    <s v="007775/2022"/>
    <s v="Lote 89 Adquisición de Infliximab intravenoso para la Gerencia de Atención Integrada de Ciudad Real."/>
    <s v="Contrato de suministros"/>
    <s v="Basado en un Acuerdo Marco"/>
    <n v="274049.36"/>
    <s v="2022/001397"/>
    <x v="0"/>
  </r>
  <r>
    <x v="0"/>
    <s v="Servicio de Salud de Castilla - La Mancha (Sescam)"/>
    <s v="007846/2022"/>
    <s v="Lote 90 Acuerdo Marco medicamentos 2019/000150 (Adalimumab)"/>
    <s v="Contrato de suministros"/>
    <s v="Basado en un Acuerdo Marco"/>
    <n v="414805.04"/>
    <s v="2022/001765"/>
    <x v="0"/>
  </r>
  <r>
    <x v="0"/>
    <s v="Servicio de Salud de Castilla - La Mancha (Sescam)"/>
    <s v="007877/2022"/>
    <s v="Suministro de marcapasos, desfibriladores, electrodos y holters"/>
    <s v="Contrato de suministros"/>
    <s v="Basado en un Acuerdo Marco"/>
    <n v="10010"/>
    <s v="2021/005410"/>
    <x v="0"/>
  </r>
  <r>
    <x v="0"/>
    <s v="Servicio de Salud de Castilla - La Mancha (Sescam)"/>
    <s v="008187/2022"/>
    <s v="Suministro de marcapasos, desfibriladores, electrodos y holters"/>
    <s v="Contrato de suministros"/>
    <s v="Basado en un Acuerdo Marco"/>
    <n v="64680"/>
    <s v="2021/005410"/>
    <x v="0"/>
  </r>
  <r>
    <x v="0"/>
    <s v="Servicio de Salud de Castilla - La Mancha (Sescam)"/>
    <s v="008412/2022"/>
    <s v="Lote 82 Rituximab intravenoso"/>
    <s v="Contrato de suministros"/>
    <s v="Basado en un Acuerdo Marco"/>
    <n v="125957.35"/>
    <s v="2022/003271"/>
    <x v="0"/>
  </r>
  <r>
    <x v="0"/>
    <s v="Servicio de Salud de Castilla - La Mancha (Sescam)"/>
    <s v="008415/2022"/>
    <s v="Lote 86 filgrastim"/>
    <s v="Contrato de suministros"/>
    <s v="Basado en un Acuerdo Marco"/>
    <n v="17531.240000000002"/>
    <s v="2022/003274"/>
    <x v="0"/>
  </r>
  <r>
    <x v="0"/>
    <s v="Servicio de Salud de Castilla - La Mancha (Sescam)"/>
    <s v="008417/2022"/>
    <s v="Lote 87 Acetato de Glatiramero subcutáneo"/>
    <s v="Contrato de suministros"/>
    <s v="Basado en un Acuerdo Marco"/>
    <n v="102960"/>
    <s v="2022/003515"/>
    <x v="0"/>
  </r>
  <r>
    <x v="0"/>
    <s v="Servicio de Salud de Castilla - La Mancha (Sescam)"/>
    <s v="008419/2022"/>
    <s v="Lote 88 Etanercept subcutáneo"/>
    <s v="Contrato de suministros"/>
    <s v="Basado en un Acuerdo Marco"/>
    <n v="157741.57999999999"/>
    <s v="2022/003282"/>
    <x v="0"/>
  </r>
  <r>
    <x v="0"/>
    <s v="Servicio de Salud de Castilla - La Mancha (Sescam)"/>
    <s v="008428/2022"/>
    <s v="Lote 89 Infliximab intravenoso"/>
    <s v="Contrato de suministros"/>
    <s v="Basado en un Acuerdo Marco"/>
    <n v="121951.44"/>
    <s v="2022/003267"/>
    <x v="0"/>
  </r>
  <r>
    <x v="0"/>
    <s v="Servicio de Salud de Castilla - La Mancha (Sescam)"/>
    <s v="008565/2022"/>
    <s v="Adquisición &quot;Medios de contraste iodados de baja osmolaridad&quot;(lote 110) para 24 meses basado en Acuerdo Marco 2019/000150"/>
    <s v="Contrato de suministros"/>
    <s v="Basado en un Acuerdo Marco"/>
    <n v="524160"/>
    <s v="2022/004641"/>
    <x v="0"/>
  </r>
  <r>
    <x v="0"/>
    <s v="Servicio de Salud de Castilla - La Mancha (Sescam)"/>
    <s v="008568/2022"/>
    <s v="Adquisición  &quot;Infliximab intravenoso&quot; ( lote 89) para 24 meses basado en Acuerdo Marco 2019/000150"/>
    <s v="Contrato de suministros"/>
    <s v="Basado en un Acuerdo Marco"/>
    <n v="262600"/>
    <s v="2022/003605"/>
    <x v="0"/>
  </r>
  <r>
    <x v="0"/>
    <s v="Servicio de Salud de Castilla - La Mancha (Sescam)"/>
    <s v="008571/2022"/>
    <s v="PE01.&quot;Adquisición medicamentos lotes 82,86,87,89 parte V &quot;Anteneoplasicos e inmunoladores&quot;"/>
    <s v="Contrato de suministros"/>
    <s v="Basado en un Acuerdo Marco"/>
    <n v="39449.64"/>
    <s v="2022/003903"/>
    <x v="0"/>
  </r>
  <r>
    <x v="0"/>
    <s v="Servicio de Salud de Castilla - La Mancha (Sescam)"/>
    <s v="008572/2022"/>
    <s v="PE01.&quot;Adquisición medicamentos lotes 82,86,87,89 parte V &quot;Anteneoplasicos e inmunoladores&quot;"/>
    <s v="Contrato de suministros"/>
    <s v="Basado en un Acuerdo Marco"/>
    <n v="215332.01"/>
    <s v="2022/003903"/>
    <x v="0"/>
  </r>
  <r>
    <x v="0"/>
    <s v="Servicio de Salud de Castilla - La Mancha (Sescam)"/>
    <s v="008573/2022"/>
    <s v="PE01.&quot;Adquisición medicamentos lotes 82,86,87,89 parte V &quot;Anteneoplasicos e inmunoladores&quot;"/>
    <s v="Contrato de suministros"/>
    <s v="Basado en un Acuerdo Marco"/>
    <n v="108186"/>
    <s v="2022/003903"/>
    <x v="0"/>
  </r>
  <r>
    <x v="0"/>
    <s v="Servicio de Salud de Castilla - La Mancha (Sescam)"/>
    <s v="008574/2022"/>
    <s v="PE01.&quot;Adquisición medicamentos lotes 82,86,87,89 parte V &quot;Anteneoplasicos e inmunoladores&quot;"/>
    <s v="Contrato de suministros"/>
    <s v="Basado en un Acuerdo Marco"/>
    <n v="28080"/>
    <s v="2022/003903"/>
    <x v="0"/>
  </r>
  <r>
    <x v="0"/>
    <s v="Servicio de Salud de Castilla - La Mancha (Sescam)"/>
    <s v="008579/2022"/>
    <s v="LOTE 90 ADALIMUMAB subcutáneo: Contrato Basado en el A. M. 2019/000150 medicamentos, sueros y contrastes para la GAI de Hellín."/>
    <s v="Contrato de suministros"/>
    <s v="Basado en un Acuerdo Marco"/>
    <n v="87100"/>
    <s v="2022/002408"/>
    <x v="0"/>
  </r>
  <r>
    <x v="0"/>
    <s v="Servicio de Salud de Castilla - La Mancha (Sescam)"/>
    <s v="008599/2022"/>
    <s v="LOTE 110. Medios de contraste iodados no iónicos de baja osmolaridad: Contrato Basado en el AM 2019/000150 para la GAI de Hellín."/>
    <s v="Contrato de suministros"/>
    <s v="Basado en un Acuerdo Marco"/>
    <n v="145390.34"/>
    <s v="2022/003238"/>
    <x v="0"/>
  </r>
  <r>
    <x v="0"/>
    <s v="Servicio de Salud de Castilla - La Mancha (Sescam)"/>
    <s v="008608/2022"/>
    <s v="PE01 &quot;Adquisición de medicamentos lotes 109, 110. Parte  3 Medios de contraste&quot;"/>
    <s v="Contrato de suministros"/>
    <s v="Basado en un Acuerdo Marco"/>
    <n v="18330"/>
    <s v="2022/003852"/>
    <x v="0"/>
  </r>
  <r>
    <x v="0"/>
    <s v="Servicio de Salud de Castilla - La Mancha (Sescam)"/>
    <s v="008609/2022"/>
    <s v="PE01 &quot;Adquisición de medicamentos lotes 109, 110. Parte  3 Medios de contraste&quot;"/>
    <s v="Contrato de suministros"/>
    <s v="Basado en un Acuerdo Marco"/>
    <n v="209664"/>
    <s v="2022/003852"/>
    <x v="0"/>
  </r>
  <r>
    <x v="0"/>
    <s v="Servicio de Salud de Castilla - La Mancha (Sescam)"/>
    <s v="008815/2022"/>
    <s v="Suministro de marcapasos, desfibriladores, electrodos y holters"/>
    <s v="Contrato de suministros"/>
    <s v="Basado en un Acuerdo Marco"/>
    <n v="48132.42"/>
    <s v="2021/005410"/>
    <x v="0"/>
  </r>
  <r>
    <x v="0"/>
    <s v="Servicio de Salud de Castilla - La Mancha (Sescam)"/>
    <s v="008816/2022"/>
    <s v="Suministro de marcapasos, desfibriladores, electrodos y holters"/>
    <s v="Contrato de suministros"/>
    <s v="Basado en un Acuerdo Marco"/>
    <n v="80866.86"/>
    <s v="2021/005410"/>
    <x v="0"/>
  </r>
  <r>
    <x v="0"/>
    <s v="Servicio de Salud de Castilla - La Mancha (Sescam)"/>
    <s v="008817/2022"/>
    <s v="Suministro de marcapasos, desfibriladores, electrodos y holters"/>
    <s v="Contrato de suministros"/>
    <s v="Basado en un Acuerdo Marco"/>
    <n v="18087.61"/>
    <s v="2021/005410"/>
    <x v="0"/>
  </r>
  <r>
    <x v="0"/>
    <s v="Servicio de Salud de Castilla - La Mancha (Sescam)"/>
    <s v="008818/2022"/>
    <s v="Suministro de marcapasos, desfibriladores, electrodos y holters"/>
    <s v="Contrato de suministros"/>
    <s v="Basado en un Acuerdo Marco"/>
    <n v="78534.509999999995"/>
    <s v="2021/005410"/>
    <x v="0"/>
  </r>
  <r>
    <x v="0"/>
    <s v="Servicio de Salud de Castilla - La Mancha (Sescam)"/>
    <s v="008819/2022"/>
    <s v="Suministro de marcapasos, desfibriladores, electrodos y holters"/>
    <s v="Contrato de suministros"/>
    <s v="Basado en un Acuerdo Marco"/>
    <n v="74764.59"/>
    <s v="2021/005410"/>
    <x v="0"/>
  </r>
  <r>
    <x v="0"/>
    <s v="Servicio de Salud de Castilla - La Mancha (Sescam)"/>
    <s v="008821/2022"/>
    <s v="Suministro de marcapasos, desfibriladores, electrodos y holters"/>
    <s v="Contrato de suministros"/>
    <s v="Basado en un Acuerdo Marco"/>
    <n v="56430"/>
    <s v="2021/005410"/>
    <x v="0"/>
  </r>
  <r>
    <x v="0"/>
    <s v="Servicio de Salud de Castilla - La Mancha (Sescam)"/>
    <s v="008822/2022"/>
    <s v="Suministro de marcapasos, desfibriladores, electrodos y holters"/>
    <s v="Contrato de suministros"/>
    <s v="Basado en un Acuerdo Marco"/>
    <n v="79860"/>
    <s v="2021/005410"/>
    <x v="0"/>
  </r>
  <r>
    <x v="0"/>
    <s v="Servicio de Salud de Castilla - La Mancha (Sescam)"/>
    <s v="008823/2022"/>
    <s v="Suministro de marcapasos, desfibriladores, electrodos y holters"/>
    <s v="Contrato de suministros"/>
    <s v="Basado en un Acuerdo Marco"/>
    <n v="20772.400000000001"/>
    <s v="2021/005410"/>
    <x v="0"/>
  </r>
  <r>
    <x v="0"/>
    <s v="Servicio de Salud de Castilla - La Mancha (Sescam)"/>
    <s v="008824/2022"/>
    <s v="Suministro de marcapasos, desfibriladores, electrodos y holters"/>
    <s v="Contrato de suministros"/>
    <s v="Basado en un Acuerdo Marco"/>
    <n v="87983.51"/>
    <s v="2021/005410"/>
    <x v="0"/>
  </r>
  <r>
    <x v="0"/>
    <s v="Servicio de Salud de Castilla - La Mancha (Sescam)"/>
    <s v="008864/2022"/>
    <s v="Suministro de marcapasos, desfibriladores, electrodos y holters"/>
    <s v="Contrato de suministros"/>
    <s v="Basado en un Acuerdo Marco"/>
    <n v="62678.55"/>
    <s v="2021/005410"/>
    <x v="0"/>
  </r>
  <r>
    <x v="0"/>
    <s v="Servicio de Salud de Castilla - La Mancha (Sescam)"/>
    <s v="008865/2022"/>
    <s v="Suministro de marcapasos, desfibriladores, electrodos y holters"/>
    <s v="Contrato de suministros"/>
    <s v="Basado en un Acuerdo Marco"/>
    <n v="88000"/>
    <s v="2021/005410"/>
    <x v="0"/>
  </r>
  <r>
    <x v="0"/>
    <s v="Servicio de Salud de Castilla - La Mancha (Sescam)"/>
    <s v="008866/2022"/>
    <s v="Suministro de marcapasos, desfibriladores, electrodos y holters"/>
    <s v="Contrato de suministros"/>
    <s v="Basado en un Acuerdo Marco"/>
    <n v="97982.51"/>
    <s v="2021/005410"/>
    <x v="0"/>
  </r>
  <r>
    <x v="0"/>
    <s v="Servicio de Salud de Castilla - La Mancha (Sescam)"/>
    <s v="008868/2022"/>
    <s v="Suministro de marcapasos, desfibriladores, electrodos y holters"/>
    <s v="Contrato de suministros"/>
    <s v="Basado en un Acuerdo Marco"/>
    <n v="25613.51"/>
    <s v="2021/005410"/>
    <x v="0"/>
  </r>
  <r>
    <x v="0"/>
    <s v="Servicio de Salud de Castilla - La Mancha (Sescam)"/>
    <s v="008869/2022"/>
    <s v="Suministro de marcapasos, desfibriladores, electrodos y holters"/>
    <s v="Contrato de suministros"/>
    <s v="Basado en un Acuerdo Marco"/>
    <n v="15510"/>
    <s v="2021/005410"/>
    <x v="0"/>
  </r>
  <r>
    <x v="0"/>
    <s v="Servicio de Salud de Castilla - La Mancha (Sescam)"/>
    <s v="008870/2022"/>
    <s v="Suministro de marcapasos, desfibriladores, electrodos y holters"/>
    <s v="Contrato de suministros"/>
    <s v="Basado en un Acuerdo Marco"/>
    <n v="39600"/>
    <s v="2021/005410"/>
    <x v="0"/>
  </r>
  <r>
    <x v="0"/>
    <s v="Servicio de Salud de Castilla - La Mancha (Sescam)"/>
    <s v="008872/2022"/>
    <s v="Suministro de marcapasos, desfibriladores, electrodos y holters"/>
    <s v="Contrato de suministros"/>
    <s v="Basado en un Acuerdo Marco"/>
    <n v="20900"/>
    <s v="2021/005410"/>
    <x v="0"/>
  </r>
  <r>
    <x v="0"/>
    <s v="Servicio de Salud de Castilla - La Mancha (Sescam)"/>
    <s v="008873/2022"/>
    <s v="Suministro de marcapasos, desfibriladores, electrodos y holters"/>
    <s v="Contrato de suministros"/>
    <s v="Basado en un Acuerdo Marco"/>
    <n v="24499.200000000001"/>
    <s v="2021/005410"/>
    <x v="0"/>
  </r>
  <r>
    <x v="0"/>
    <s v="Servicio de Salud de Castilla - La Mancha (Sescam)"/>
    <s v="008874/2022"/>
    <s v="Suministro de marcapasos, desfibriladores, electrodos y holters"/>
    <s v="Contrato de suministros"/>
    <s v="Basado en un Acuerdo Marco"/>
    <n v="92812.51"/>
    <s v="2021/005410"/>
    <x v="0"/>
  </r>
  <r>
    <x v="0"/>
    <s v="Servicio de Salud de Castilla - La Mancha (Sescam)"/>
    <s v="008875/2022"/>
    <s v="Suministro de marcapasos, desfibriladores, electrodos y holters"/>
    <s v="Contrato de suministros"/>
    <s v="Basado en un Acuerdo Marco"/>
    <n v="79596"/>
    <s v="2021/005410"/>
    <x v="0"/>
  </r>
  <r>
    <x v="0"/>
    <s v="Servicio de Salud de Castilla - La Mancha (Sescam)"/>
    <s v="009129/2022"/>
    <s v="Lote 109. Medios de contraste iodados no iónicos de baja osmolaridad o isoosmolares"/>
    <s v="Contrato de suministros"/>
    <s v="Basado en un Acuerdo Marco"/>
    <n v="316935.84000000003"/>
    <s v="2022/003437"/>
    <x v="0"/>
  </r>
  <r>
    <x v="0"/>
    <s v="Servicio de Salud de Castilla - La Mancha (Sescam)"/>
    <s v="009190/2022"/>
    <s v="Contrato basado derivado AM 2019/000150 Lote 109 medios de contraste iodados no ionicos"/>
    <s v="Contrato de suministros"/>
    <s v="Basado en un Acuerdo Marco"/>
    <n v="101400"/>
    <s v="2022/004314"/>
    <x v="0"/>
  </r>
  <r>
    <x v="0"/>
    <s v="Servicio de Salud de Castilla - La Mancha (Sescam)"/>
    <s v="011267/2022"/>
    <s v="Lote 90 Adalimumab subcutáneo"/>
    <s v="Contrato de suministros"/>
    <s v="Basado en un Acuerdo Marco"/>
    <n v="17264"/>
    <s v="2022/003283"/>
    <x v="0"/>
  </r>
  <r>
    <x v="0"/>
    <s v="Servicio de Salud de Castilla - La Mancha (Sescam)"/>
    <s v="011659/2022"/>
    <s v="Medicamentos Lote 87"/>
    <s v="Contrato de suministros"/>
    <s v="Basado en un Acuerdo Marco"/>
    <n v="123177.60000000001"/>
    <s v="2022/003434"/>
    <x v="0"/>
  </r>
  <r>
    <x v="0"/>
    <s v="Servicio de Salud de Castilla - La Mancha (Sescam)"/>
    <s v="011739/2022"/>
    <s v="Lote 90 Adalimumab subcutáneo"/>
    <s v="Contrato de suministros"/>
    <s v="Basado en un Acuerdo Marco"/>
    <n v="365123.2"/>
    <s v="2022/003283"/>
    <x v="0"/>
  </r>
  <r>
    <x v="0"/>
    <s v="Servicio de Salud de Castilla - La Mancha (Sescam)"/>
    <s v="012253/2022"/>
    <s v="Lote 87 Adquisición de acetato de glatiramero subcutáneo para la Gerencia de Atención Integrada de Ciudad Real derivado del Acuerdo Marco 2019/000150"/>
    <s v="Contrato de suministros"/>
    <s v="Basado en un Acuerdo Marco"/>
    <n v="302983.2"/>
    <s v="2022/003214"/>
    <x v="0"/>
  </r>
  <r>
    <x v="0"/>
    <s v="Servicio de Salud de Castilla - La Mancha (Sescam)"/>
    <s v="017530/2022"/>
    <s v="Lote 109 Medios de contraste iodados no ionicos"/>
    <s v="Contrato de suministros"/>
    <s v="Basado en un Acuerdo Marco"/>
    <n v="263144.7"/>
    <s v="2019/034508"/>
    <x v="0"/>
  </r>
  <r>
    <x v="0"/>
    <s v="Servicio de Salud de Castilla - La Mancha (Sescam)"/>
    <s v="022764/2022"/>
    <s v="Marcapasos, desfibriladores y Holter D.A.M 2017/001559 GAIAB_Abbott"/>
    <s v="Contrato de suministros"/>
    <s v="Basado en un Acuerdo Marco"/>
    <n v="58455.32"/>
    <s v="@2022/000776"/>
    <x v="0"/>
  </r>
  <r>
    <x v="0"/>
    <s v="Servicio de Salud de Castilla - La Mancha (Sescam)"/>
    <s v="022765/2022"/>
    <s v="Marcapasos, desfibriladores y Holter D.A.M 2017/001559 GAIAB_Abbott"/>
    <s v="Contrato de suministros"/>
    <s v="Basado en un Acuerdo Marco"/>
    <n v="332946.90000000002"/>
    <s v="@2022/000776"/>
    <x v="0"/>
  </r>
  <r>
    <x v="0"/>
    <s v="Servicio de Salud de Castilla - La Mancha (Sescam)"/>
    <s v="022766/2022"/>
    <s v="Marcapasos, desfibriladores y Holter D.A.M 2017/001559 GAIAB_Abbott"/>
    <s v="Contrato de suministros"/>
    <s v="Basado en un Acuerdo Marco"/>
    <n v="510809.64"/>
    <s v="@2022/000776"/>
    <x v="0"/>
  </r>
  <r>
    <x v="0"/>
    <s v="Servicio de Salud de Castilla - La Mancha (Sescam)"/>
    <s v="022768/2022"/>
    <s v="Marcapasos, desfibriladores y Holter D.A.M 2017/001559 GAIAB_Abbott"/>
    <s v="Contrato de suministros"/>
    <s v="Basado en un Acuerdo Marco"/>
    <n v="70611.55"/>
    <s v="@2022/000776"/>
    <x v="0"/>
  </r>
  <r>
    <x v="0"/>
    <s v="Servicio de Salud de Castilla - La Mancha (Sescam)"/>
    <s v="022769/2022"/>
    <s v="Marcapasos, desfibriladores y Holter D.A.M 2017/001559 GAIAB_Abbott"/>
    <s v="Contrato de suministros"/>
    <s v="Basado en un Acuerdo Marco"/>
    <n v="298677.39"/>
    <s v="@2022/000776"/>
    <x v="0"/>
  </r>
  <r>
    <x v="0"/>
    <s v="Servicio de Salud de Castilla - La Mancha (Sescam)"/>
    <s v="022770/2022"/>
    <s v="Marcapasos, desfibriladores y Holter D.A.M 2017/001559 GAIAB_Abbott"/>
    <s v="Contrato de suministros"/>
    <s v="Basado en un Acuerdo Marco"/>
    <n v="478.68"/>
    <s v="@2022/000776"/>
    <x v="0"/>
  </r>
  <r>
    <x v="0"/>
    <s v="Servicio de Salud de Castilla - La Mancha (Sescam)"/>
    <s v="022772/2022"/>
    <s v="Marcapasos, desfibriladores y Holter D.A.M 2017/001559 GAIAB_Abbott"/>
    <s v="Contrato de suministros"/>
    <s v="Basado en un Acuerdo Marco"/>
    <n v="119669"/>
    <s v="@2022/000776"/>
    <x v="0"/>
  </r>
  <r>
    <x v="0"/>
    <s v="Servicio de Salud de Castilla - La Mancha (Sescam)"/>
    <s v="022774/2022"/>
    <s v="Marcapasos, desfibriladores y Holter D.A.M 2017/001559 GAIAB_Abbott"/>
    <s v="Contrato de suministros"/>
    <s v="Basado en un Acuerdo Marco"/>
    <n v="1740.66"/>
    <s v="@2022/000776"/>
    <x v="0"/>
  </r>
  <r>
    <x v="0"/>
    <s v="Servicio de Salud de Castilla - La Mancha (Sescam)"/>
    <s v="022775/2022"/>
    <s v="Marcapasos, desfibriladores y Holter D.A.M 2017/001559 GAIAB_Abbott"/>
    <s v="Contrato de suministros"/>
    <s v="Basado en un Acuerdo Marco"/>
    <n v="50620.35"/>
    <s v="@2022/000776"/>
    <x v="0"/>
  </r>
  <r>
    <x v="0"/>
    <s v="Servicio de Salud de Castilla - La Mancha (Sescam)"/>
    <s v="022777/2022"/>
    <s v="Marcapasos, desfibriladores y Holter D.A.M 2017/001559 GAIAB_Abbott"/>
    <s v="Contrato de suministros"/>
    <s v="Basado en un Acuerdo Marco"/>
    <n v="12973.29"/>
    <s v="@2022/000776"/>
    <x v="0"/>
  </r>
  <r>
    <x v="0"/>
    <s v="Servicio de Salud de Castilla - La Mancha (Sescam)"/>
    <s v="022780/2022"/>
    <s v="Marcapasos, desfibriladores y Holter D.A.M 2017/001559 GAIAB_Boston"/>
    <s v="Contrato de suministros"/>
    <s v="Basado en un Acuerdo Marco"/>
    <n v="26466"/>
    <s v="@2022/000777"/>
    <x v="0"/>
  </r>
  <r>
    <x v="0"/>
    <s v="Servicio de Salud de Castilla - La Mancha (Sescam)"/>
    <s v="022783/2022"/>
    <s v="Marcapasos, desfibriladores y Holter D.A.M 2017/001559 GAIAB_Boston"/>
    <s v="Contrato de suministros"/>
    <s v="Basado en un Acuerdo Marco"/>
    <n v="42900"/>
    <s v="@2022/000777"/>
    <x v="0"/>
  </r>
  <r>
    <x v="0"/>
    <s v="Servicio de Salud de Castilla - La Mancha (Sescam)"/>
    <s v="022784/2022"/>
    <s v="Marcapasos, desfibriladores y Holter D.A.M 2017/001559 GAIAB_Boston"/>
    <s v="Contrato de suministros"/>
    <s v="Basado en un Acuerdo Marco"/>
    <n v="117579"/>
    <s v="@2022/000777"/>
    <x v="0"/>
  </r>
  <r>
    <x v="0"/>
    <s v="Servicio de Salud de Castilla - La Mancha (Sescam)"/>
    <s v="022786/2022"/>
    <s v="Marcapasos, desfibriladores y Holter D.A.M 2017/001559 GAIAB_Boston"/>
    <s v="Contrato de suministros"/>
    <s v="Basado en un Acuerdo Marco"/>
    <n v="14374.8"/>
    <s v="@2022/000777"/>
    <x v="0"/>
  </r>
  <r>
    <x v="0"/>
    <s v="Servicio de Salud de Castilla - La Mancha (Sescam)"/>
    <s v="022787/2022"/>
    <s v="Marcapasos, desfibriladores y Holter D.A.M 2017/001559 GAIAB_Boston"/>
    <s v="Contrato de suministros"/>
    <s v="Basado en un Acuerdo Marco"/>
    <n v="4328.78"/>
    <s v="@2022/000777"/>
    <x v="0"/>
  </r>
  <r>
    <x v="0"/>
    <s v="Servicio de Salud de Castilla - La Mancha (Sescam)"/>
    <s v="022788/2022"/>
    <s v="Marcapasos, desfibriladores y Holter D.A.M 2017/001559 GAIAB_Boston"/>
    <s v="Contrato de suministros"/>
    <s v="Basado en un Acuerdo Marco"/>
    <n v="22869"/>
    <s v="@2022/000777"/>
    <x v="0"/>
  </r>
  <r>
    <x v="0"/>
    <s v="Servicio de Salud de Castilla - La Mancha (Sescam)"/>
    <s v="022789/2022"/>
    <s v="Marcapasos, desfibriladores y Holter D.A.M 2017/001559 GAIAB_Medtronic"/>
    <s v="Contrato de suministros"/>
    <s v="Basado en un Acuerdo Marco"/>
    <n v="71225"/>
    <s v="@2022/000778"/>
    <x v="0"/>
  </r>
  <r>
    <x v="0"/>
    <s v="Servicio de Salud de Castilla - La Mancha (Sescam)"/>
    <s v="022790/2022"/>
    <s v="Marcapasos, desfibriladores y Holter D.A.M 2017/001559 GAIAB_Medtronic"/>
    <s v="Contrato de suministros"/>
    <s v="Basado en un Acuerdo Marco"/>
    <n v="12650"/>
    <s v="@2022/000778"/>
    <x v="0"/>
  </r>
  <r>
    <x v="0"/>
    <s v="Servicio de Salud de Castilla - La Mancha (Sescam)"/>
    <s v="022791/2022"/>
    <s v="Marcapasos, desfibriladores y Holter D.A.M 2017/001559 GAIAB_Medtronic"/>
    <s v="Contrato de suministros"/>
    <s v="Basado en un Acuerdo Marco"/>
    <n v="281325"/>
    <s v="@2022/000778"/>
    <x v="0"/>
  </r>
  <r>
    <x v="0"/>
    <s v="Servicio de Salud de Castilla - La Mancha (Sescam)"/>
    <s v="022792/2022"/>
    <s v="Marcapasos, desfibriladores y Holter D.A.M 2017/001559 GAIAB_Medtronic"/>
    <s v="Contrato de suministros"/>
    <s v="Basado en un Acuerdo Marco"/>
    <n v="146300"/>
    <s v="@2022/000778"/>
    <x v="0"/>
  </r>
  <r>
    <x v="0"/>
    <s v="Servicio de Salud de Castilla - La Mancha (Sescam)"/>
    <s v="022793/2022"/>
    <s v="Marcapasos, desfibriladores y Holter D.A.M 2017/001559 GAIAB_Medtronic"/>
    <s v="Contrato de suministros"/>
    <s v="Basado en un Acuerdo Marco"/>
    <n v="51700"/>
    <s v="@2022/000778"/>
    <x v="0"/>
  </r>
  <r>
    <x v="0"/>
    <s v="Servicio de Salud de Castilla - La Mancha (Sescam)"/>
    <s v="022794/2022"/>
    <s v="Marcapasos, desfibriladores y Holter D.A.M 2017/001559 GAIAB_Medtronic"/>
    <s v="Contrato de suministros"/>
    <s v="Basado en un Acuerdo Marco"/>
    <n v="204160"/>
    <s v="@2022/000778"/>
    <x v="0"/>
  </r>
  <r>
    <x v="0"/>
    <s v="Servicio de Salud de Castilla - La Mancha (Sescam)"/>
    <s v="022795/2022"/>
    <s v="Marcapasos, desfibriladores y Holter D.A.M 2017/001559 GAIAB_Medtronic"/>
    <s v="Contrato de suministros"/>
    <s v="Basado en un Acuerdo Marco"/>
    <n v="464062.5"/>
    <s v="@2022/000778"/>
    <x v="0"/>
  </r>
  <r>
    <x v="0"/>
    <s v="Servicio de Salud de Castilla - La Mancha (Sescam)"/>
    <s v="022796/2022"/>
    <s v="Marcapasos, desfibriladores y Holter D.A.M 2017/001559 GAIAB_Medtronic"/>
    <s v="Contrato de suministros"/>
    <s v="Basado en un Acuerdo Marco"/>
    <n v="80960"/>
    <s v="@2022/000778"/>
    <x v="0"/>
  </r>
  <r>
    <x v="0"/>
    <s v="Servicio de Salud de Castilla - La Mancha (Sescam)"/>
    <s v="022797/2022"/>
    <s v="Marcapasos, desfibriladores y Holter D.A.M 2017/001559 GAIAB_Medtronic"/>
    <s v="Contrato de suministros"/>
    <s v="Basado en un Acuerdo Marco"/>
    <n v="321337.5"/>
    <s v="@2022/000778"/>
    <x v="0"/>
  </r>
  <r>
    <x v="0"/>
    <s v="Servicio de Salud de Castilla - La Mancha (Sescam)"/>
    <s v="022798/2022"/>
    <s v="Marcapasos, desfibriladores y Holter D.A.M 2017/001559 GAIAB_Medtronic"/>
    <s v="Contrato de suministros"/>
    <s v="Basado en un Acuerdo Marco"/>
    <n v="462"/>
    <s v="@2022/000778"/>
    <x v="0"/>
  </r>
  <r>
    <x v="0"/>
    <s v="Servicio de Salud de Castilla - La Mancha (Sescam)"/>
    <s v="022799/2022"/>
    <s v="Marcapasos, desfibriladores y Holter D.A.M 2017/001559 GAIAB_Medtronic"/>
    <s v="Contrato de suministros"/>
    <s v="Basado en un Acuerdo Marco"/>
    <n v="157080"/>
    <s v="@2022/000778"/>
    <x v="0"/>
  </r>
  <r>
    <x v="0"/>
    <s v="Servicio de Salud de Castilla - La Mancha (Sescam)"/>
    <s v="022800/2022"/>
    <s v="Marcapasos, desfibriladores y Holter D.A.M 2017/001559 GAIAB_Medtronic"/>
    <s v="Contrato de suministros"/>
    <s v="Basado en un Acuerdo Marco"/>
    <n v="1683"/>
    <s v="@2022/000778"/>
    <x v="0"/>
  </r>
  <r>
    <x v="0"/>
    <s v="Servicio de Salud de Castilla - La Mancha (Sescam)"/>
    <s v="022801/2022"/>
    <s v="Marcapasos, desfibriladores y Holter D.A.M 2017/001559 GAIAB_Medtronic"/>
    <s v="Contrato de suministros"/>
    <s v="Basado en un Acuerdo Marco"/>
    <n v="50490"/>
    <s v="@2022/000778"/>
    <x v="0"/>
  </r>
  <r>
    <x v="0"/>
    <s v="Servicio de Salud de Castilla - La Mancha (Sescam)"/>
    <s v="022802/2022"/>
    <s v="Marcapasos, desfibriladores y Holter D.A.M 2017/001559 GAIAB_Medtronic"/>
    <s v="Contrato de suministros"/>
    <s v="Basado en un Acuerdo Marco"/>
    <n v="20625"/>
    <s v="@2022/000778"/>
    <x v="0"/>
  </r>
  <r>
    <x v="0"/>
    <s v="Servicio de Salud de Castilla - La Mancha (Sescam)"/>
    <s v="022846/2022"/>
    <s v="Marcapasos, desfibriladores y Holter D.A.M 2017/001559 GAIAB_Medtronic"/>
    <s v="Contrato de suministros"/>
    <s v="Basado en un Acuerdo Marco"/>
    <n v="53944"/>
    <s v="@2022/000778"/>
    <x v="0"/>
  </r>
  <r>
    <x v="0"/>
    <s v="Servicio de Salud de Castilla - La Mancha (Sescam)"/>
    <s v="022847/2022"/>
    <s v="Marcapasos, desfibriladores y Holter D.A.M 2017/001559 GAIAB_Microport"/>
    <s v="Contrato de suministros"/>
    <s v="Basado en un Acuerdo Marco"/>
    <n v="64680"/>
    <s v="@2022/000780"/>
    <x v="0"/>
  </r>
  <r>
    <x v="0"/>
    <s v="Servicio de Salud de Castilla - La Mancha (Sescam)"/>
    <s v="022848/2022"/>
    <s v="Marcapasos, desfibriladores y Holter D.A.M 2017/001559 GAIAB_Microport"/>
    <s v="Contrato de suministros"/>
    <s v="Basado en un Acuerdo Marco"/>
    <n v="23650"/>
    <s v="@2022/000780"/>
    <x v="0"/>
  </r>
  <r>
    <x v="0"/>
    <s v="Servicio de Salud de Castilla - La Mancha (Sescam)"/>
    <s v="023590/2022"/>
    <s v="Adquisición de Trastuzumab intravenoso para 24 meses deivado de Acuerdo Marco SESCAM 2019/000150"/>
    <s v="Contrato de suministros"/>
    <s v="Basado en un Acuerdo Marco"/>
    <n v="100620"/>
    <s v="2022/010313"/>
    <x v="0"/>
  </r>
  <r>
    <x v="0"/>
    <s v="Servicio de Salud de Castilla - La Mancha (Sescam)"/>
    <s v="023594/2022"/>
    <s v="Suministro de medicamentos, sueros y contrastes para los centros dependientes del Sescam (Basado en Acuerdo Marco @2019/000150-V)"/>
    <s v="Contrato de suministros"/>
    <s v="Basado en un Acuerdo Marco"/>
    <n v="160992"/>
    <s v="2022/011156"/>
    <x v="0"/>
  </r>
  <r>
    <x v="0"/>
    <s v="Servicio de Salud de Castilla - La Mancha (Sescam)"/>
    <s v="023715/2022"/>
    <s v="Lote 83. Trastuzumab intravenoso todas presentaciones clínicas"/>
    <s v="Contrato de suministros"/>
    <s v="Basado en un Acuerdo Marco"/>
    <n v="139861.81"/>
    <s v="2022/010023"/>
    <x v="0"/>
  </r>
  <r>
    <x v="0"/>
    <s v="Servicio de Salud de Castilla - La Mancha (Sescam)"/>
    <s v="024034/2022"/>
    <s v="Suministro de medicamentos, sueros y contrastes para la Gerencia de Atención Integrada de Cuenca. Lote 83 del AM 2019/000150"/>
    <s v="Contrato de suministros"/>
    <s v="Basado en un Acuerdo Marco"/>
    <n v="131476.79999999999"/>
    <s v="2022/010115"/>
    <x v="0"/>
  </r>
  <r>
    <x v="0"/>
    <s v="Servicio de Salud de Castilla - La Mancha (Sescam)"/>
    <s v="024571/2022"/>
    <s v="Medicamentos factor VIII (Elocta y Jivi)"/>
    <s v="Contrato de suministros"/>
    <s v="Basado en un Acuerdo Marco"/>
    <n v="792588.16"/>
    <s v="2022/010096"/>
    <x v="0"/>
  </r>
  <r>
    <x v="0"/>
    <s v="Servicio de Salud de Castilla - La Mancha (Sescam)"/>
    <s v="024572/2022"/>
    <s v="Medicamentos factor VIII (Elocta y Jivi)"/>
    <s v="Contrato de suministros"/>
    <s v="Basado en un Acuerdo Marco"/>
    <n v="167481.60000000001"/>
    <s v="2022/010096"/>
    <x v="0"/>
  </r>
  <r>
    <x v="0"/>
    <s v="Servicio de Salud de Castilla - La Mancha (Sescam)"/>
    <s v="027379/2022"/>
    <s v="Lote 83 Adquisición de Trastuzumab intravenoso para la Gerencia de Atención Integrada de Ciudad Real, derivado del Acuerdo Marco 2019/000150"/>
    <s v="Contrato de suministros"/>
    <s v="Basado en un Acuerdo Marco"/>
    <n v="291798"/>
    <s v="2022/010367"/>
    <x v="0"/>
  </r>
  <r>
    <x v="0"/>
    <s v="Servicio de Salud de Castilla - La Mancha (Sescam)"/>
    <s v="027428/2022"/>
    <s v="Adquisición &quot; Medios de contraste iodados no ionicos de baja osmolaridad&quot; (lote 109) para 24 meses basado en Acuerdo Marco 2019/000150 (II)"/>
    <s v="Contrato de suministros"/>
    <s v="Basado en un Acuerdo Marco"/>
    <n v="273000"/>
    <s v="2022/012527"/>
    <x v="0"/>
  </r>
  <r>
    <x v="0"/>
    <s v="Servicio de Salud de Castilla - La Mancha (Sescam)"/>
    <s v="027687/2022"/>
    <s v="Adquisición &quot;Medios de contraste iodados no ionicos de baja osmolaridad&quot; (lote 109) para 24 meses basado en  Acuerdo Marco 2019/000150"/>
    <s v="Contrato de suministros"/>
    <s v="Basado en un Acuerdo Marco"/>
    <n v="134680"/>
    <s v="2022/012523"/>
    <x v="0"/>
  </r>
  <r>
    <x v="0"/>
    <s v="Servicio de Salud de Castilla - La Mancha (Sescam)"/>
    <s v="027865/2022"/>
    <s v="Suministro de Medicamentos derivado AM SESCAM: lote 83 Trastuzumab intravenoso"/>
    <s v="Contrato de suministros"/>
    <s v="Basado en un Acuerdo Marco"/>
    <n v="53664"/>
    <s v="2022/010565"/>
    <x v="0"/>
  </r>
  <r>
    <x v="0"/>
    <s v="Servicio de Salud de Castilla - La Mancha (Sescam)"/>
    <s v="028116/2022"/>
    <s v="Suministro electrodos Boston"/>
    <s v="Contrato de suministros"/>
    <s v="Basado en un Acuerdo Marco"/>
    <n v="7187.4"/>
    <s v="2022/013405"/>
    <x v="0"/>
  </r>
  <r>
    <x v="0"/>
    <s v="Servicio de Salud de Castilla - La Mancha (Sescam)"/>
    <s v="028117/2022"/>
    <s v="Suministro electrodos Boston"/>
    <s v="Contrato de suministros"/>
    <s v="Basado en un Acuerdo Marco"/>
    <n v="34499.519999999997"/>
    <s v="2022/013405"/>
    <x v="0"/>
  </r>
  <r>
    <x v="0"/>
    <s v="Servicio de Salud de Castilla - La Mancha (Sescam)"/>
    <s v="028119/2022"/>
    <s v="Suministro electrodos Boston"/>
    <s v="Contrato de suministros"/>
    <s v="Basado en un Acuerdo Marco"/>
    <n v="16890.39"/>
    <s v="2022/013405"/>
    <x v="0"/>
  </r>
  <r>
    <x v="0"/>
    <s v="Servicio de Salud de Castilla - La Mancha (Sescam)"/>
    <s v="028120/2022"/>
    <s v="Suministro electrodos Boston"/>
    <s v="Contrato de suministros"/>
    <s v="Basado en un Acuerdo Marco"/>
    <n v="12196.8"/>
    <s v="2022/013405"/>
    <x v="0"/>
  </r>
  <r>
    <x v="0"/>
    <s v="Servicio de Salud de Castilla - La Mancha (Sescam)"/>
    <s v="028121/2022"/>
    <s v="Suministro electrodos Boston"/>
    <s v="Contrato de suministros"/>
    <s v="Basado en un Acuerdo Marco"/>
    <n v="4251.45"/>
    <s v="2022/013405"/>
    <x v="0"/>
  </r>
  <r>
    <x v="0"/>
    <s v="Servicio de Salud de Castilla - La Mancha (Sescam)"/>
    <s v="028123/2022"/>
    <s v="Suministro electrodos Boston"/>
    <s v="Contrato de suministros"/>
    <s v="Basado en un Acuerdo Marco"/>
    <n v="5379.7"/>
    <s v="2022/013405"/>
    <x v="0"/>
  </r>
  <r>
    <x v="0"/>
    <s v="Servicio de Salud de Castilla - La Mancha (Sescam)"/>
    <s v="028124/2022"/>
    <s v="Suministro electrodos Boston"/>
    <s v="Contrato de suministros"/>
    <s v="Basado en un Acuerdo Marco"/>
    <n v="6926.04"/>
    <s v="2022/013405"/>
    <x v="0"/>
  </r>
  <r>
    <x v="0"/>
    <s v="Servicio de Salud de Castilla - La Mancha (Sescam)"/>
    <s v="028125/2022"/>
    <s v="Suministro electrodos Boston"/>
    <s v="Contrato de suministros"/>
    <s v="Basado en un Acuerdo Marco"/>
    <n v="19057.5"/>
    <s v="2022/013405"/>
    <x v="0"/>
  </r>
  <r>
    <x v="0"/>
    <s v="Servicio de Salud de Castilla - La Mancha (Sescam)"/>
    <s v="028137/2022"/>
    <s v="Suministro electrodos Abbott"/>
    <s v="Contrato de suministros"/>
    <s v="Basado en un Acuerdo Marco"/>
    <n v="18189.689999999999"/>
    <s v="2022/013399"/>
    <x v="0"/>
  </r>
  <r>
    <x v="0"/>
    <s v="Servicio de Salud de Castilla - La Mancha (Sescam)"/>
    <s v="028138/2022"/>
    <s v="Suministro electrodos Abbott"/>
    <s v="Contrato de suministros"/>
    <s v="Basado en un Acuerdo Marco"/>
    <n v="30156.59"/>
    <s v="2022/013399"/>
    <x v="0"/>
  </r>
  <r>
    <x v="0"/>
    <s v="Servicio de Salud de Castilla - La Mancha (Sescam)"/>
    <s v="028139/2022"/>
    <s v="Suministro electrodos Abbott"/>
    <s v="Contrato de suministros"/>
    <s v="Basado en un Acuerdo Marco"/>
    <n v="10443.969999999999"/>
    <s v="2022/013399"/>
    <x v="0"/>
  </r>
  <r>
    <x v="0"/>
    <s v="Servicio de Salud de Castilla - La Mancha (Sescam)"/>
    <s v="028140/2022"/>
    <s v="Suministro electrodos Abbott"/>
    <s v="Contrato de suministros"/>
    <s v="Basado en un Acuerdo Marco"/>
    <n v="11811.41"/>
    <s v="2022/013399"/>
    <x v="0"/>
  </r>
  <r>
    <x v="0"/>
    <s v="Servicio de Salud de Castilla - La Mancha (Sescam)"/>
    <s v="028141/2022"/>
    <s v="Suministro electrodos Abbott"/>
    <s v="Contrato de suministros"/>
    <s v="Basado en un Acuerdo Marco"/>
    <n v="4247.2299999999996"/>
    <s v="2022/013399"/>
    <x v="0"/>
  </r>
  <r>
    <x v="0"/>
    <s v="Servicio de Salud de Castilla - La Mancha (Sescam)"/>
    <s v="028142/2022"/>
    <s v="Suministro electrodos Abbott"/>
    <s v="Contrato de suministros"/>
    <s v="Basado en un Acuerdo Marco"/>
    <n v="6919.09"/>
    <s v="2022/013399"/>
    <x v="0"/>
  </r>
  <r>
    <x v="0"/>
    <s v="Servicio de Salud de Castilla - La Mancha (Sescam)"/>
    <s v="028143/2022"/>
    <s v="Suministro electrodos Abbott"/>
    <s v="Contrato de suministros"/>
    <s v="Basado en un Acuerdo Marco"/>
    <n v="5374.34"/>
    <s v="2022/013399"/>
    <x v="0"/>
  </r>
  <r>
    <x v="0"/>
    <s v="Servicio de Salud de Castilla - La Mancha (Sescam)"/>
    <s v="028152/2022"/>
    <s v="Suministro electrodos Medtronic"/>
    <s v="Contrato de suministros"/>
    <s v="Basado en un Acuerdo Marco"/>
    <n v="15708"/>
    <s v="2022/013376"/>
    <x v="0"/>
  </r>
  <r>
    <x v="0"/>
    <s v="Servicio de Salud de Castilla - La Mancha (Sescam)"/>
    <s v="028153/2022"/>
    <s v="Suministro electrodos Medtronic"/>
    <s v="Contrato de suministros"/>
    <s v="Basado en un Acuerdo Marco"/>
    <n v="24948"/>
    <s v="2022/013376"/>
    <x v="0"/>
  </r>
  <r>
    <x v="0"/>
    <s v="Servicio de Salud de Castilla - La Mancha (Sescam)"/>
    <s v="028154/2022"/>
    <s v="Suministro electrodos Medtronic"/>
    <s v="Contrato de suministros"/>
    <s v="Basado en un Acuerdo Marco"/>
    <n v="13464"/>
    <s v="2022/013376"/>
    <x v="0"/>
  </r>
  <r>
    <x v="0"/>
    <s v="Servicio de Salud de Castilla - La Mancha (Sescam)"/>
    <s v="028155/2022"/>
    <s v="Suministro electrodos Medtronic"/>
    <s v="Contrato de suministros"/>
    <s v="Basado en un Acuerdo Marco"/>
    <n v="6600"/>
    <s v="2022/013376"/>
    <x v="0"/>
  </r>
  <r>
    <x v="0"/>
    <s v="Servicio de Salud de Castilla - La Mancha (Sescam)"/>
    <s v="028156/2022"/>
    <s v="Suministro electrodos Medtronic"/>
    <s v="Contrato de suministros"/>
    <s v="Basado en un Acuerdo Marco"/>
    <n v="13464"/>
    <s v="2022/013376"/>
    <x v="0"/>
  </r>
  <r>
    <x v="0"/>
    <s v="Servicio de Salud de Castilla - La Mancha (Sescam)"/>
    <s v="028157/2022"/>
    <s v="Suministro electrodos Medtronic"/>
    <s v="Contrato de suministros"/>
    <s v="Basado en un Acuerdo Marco"/>
    <n v="5324"/>
    <s v="2022/013376"/>
    <x v="0"/>
  </r>
  <r>
    <x v="0"/>
    <s v="Servicio de Salud de Castilla - La Mancha (Sescam)"/>
    <s v="028158/2022"/>
    <s v="Suministro electrodos Medtronic"/>
    <s v="Contrato de suministros"/>
    <s v="Basado en un Acuerdo Marco"/>
    <n v="4224"/>
    <s v="2022/013376"/>
    <x v="0"/>
  </r>
  <r>
    <x v="0"/>
    <s v="Servicio de Salud de Castilla - La Mancha (Sescam)"/>
    <s v="028318/2022"/>
    <s v="PE_02&quot;adquisición de medicamentos lote 83 TRASTUZUMAB intravenoso&quot;"/>
    <s v="Contrato de suministros"/>
    <s v="Basado en un Acuerdo Marco"/>
    <n v="232277.76000000001"/>
    <s v="2022/013141"/>
    <x v="0"/>
  </r>
  <r>
    <x v="0"/>
    <s v="Servicio de Salud de Castilla - La Mancha (Sescam)"/>
    <s v="028332/2022"/>
    <s v="Suministro electrodos"/>
    <s v="Contrato de suministros"/>
    <s v="Basado en un Acuerdo Marco"/>
    <n v="33110"/>
    <s v="@2022/000322"/>
    <x v="0"/>
  </r>
  <r>
    <x v="0"/>
    <s v="Servicio de Salud de Castilla - La Mancha (Sescam)"/>
    <s v="028335/2022"/>
    <s v="Suministro electrodos"/>
    <s v="Contrato de suministros"/>
    <s v="Basado en un Acuerdo Marco"/>
    <n v="7095.01"/>
    <s v="@2022/000322"/>
    <x v="0"/>
  </r>
  <r>
    <x v="0"/>
    <s v="Servicio de Salud de Castilla - La Mancha (Sescam)"/>
    <s v="038249/2022"/>
    <s v="Contrato basado AM Suministro de medicamentos Factor VIII"/>
    <s v="Contrato de suministros"/>
    <s v="Basado en un Acuerdo Marco"/>
    <n v="196560"/>
    <s v="2022/018591"/>
    <x v="0"/>
  </r>
  <r>
    <x v="0"/>
    <s v="Servicio de Salud de Castilla - La Mancha (Sescam)"/>
    <s v="038428/2022"/>
    <s v="Suministro de medicamentos de Factor VIII de coagulación recombinante para varias Comunidades y Ciudades Autónomas y organismos de la Administración General del Estado (Basado en Acuerdo Marco 2021/063.1)"/>
    <s v="Contrato de suministros"/>
    <s v="Basado en un Acuerdo Marco"/>
    <n v="62433.279999999999"/>
    <s v="2022/017502"/>
    <x v="0"/>
  </r>
  <r>
    <x v="0"/>
    <s v="Servicio de Salud de Castilla - La Mancha (Sescam)"/>
    <s v="038429/2022"/>
    <s v="Suministro de medicamentos de Factor VIII de coagulación recombinante para varias Comunidades y Ciudades Autónomas y organismos de la Administración General del Estado (Basado en Acuerdo Marco 2021/063.1)"/>
    <s v="Contrato de suministros"/>
    <s v="Basado en un Acuerdo Marco"/>
    <n v="189928.95999999999"/>
    <s v="2022/017502"/>
    <x v="0"/>
  </r>
  <r>
    <x v="0"/>
    <s v="Servicio de Salud de Castilla - La Mancha (Sescam)"/>
    <s v="038433/2022"/>
    <s v="Suministro de medicamentos de Factor VIII de coagulación recombinante para varias Comunidades y Ciudades Autónomas y organismos de la Administración General del Estado (Basado en Acuerdo Marco 2021/063.1)"/>
    <s v="Contrato de suministros"/>
    <s v="Basado en un Acuerdo Marco"/>
    <n v="5824"/>
    <s v="2022/017502"/>
    <x v="0"/>
  </r>
  <r>
    <x v="0"/>
    <s v="Servicio de Salud de Castilla - La Mancha (Sescam)"/>
    <s v="038435/2022"/>
    <s v="Suministro de medicamentos de Factor VIII de coagulación recombinante para varias Comunidades y Ciudades Autónomas y organismos de la Administración General del Estado (Basado en Acuerdo Marco 2021/063.1)"/>
    <s v="Contrato de suministros"/>
    <s v="Basado en un Acuerdo Marco"/>
    <n v="2995.2"/>
    <s v="2022/017502"/>
    <x v="0"/>
  </r>
  <r>
    <x v="0"/>
    <s v="Servicio de Salud de Castilla - La Mancha (Sescam)"/>
    <s v="038439/2022"/>
    <s v="Suministro de medicamentos de Factor VIII de coagulación recombinante para varias Comunidades y Ciudades Autónomas y organismos de la Administración General del Estado (Basado en Acuerdo Marco 2021/063.1)"/>
    <s v="Contrato de suministros"/>
    <s v="Basado en un Acuerdo Marco"/>
    <n v="27989.85"/>
    <s v="2022/017502"/>
    <x v="0"/>
  </r>
  <r>
    <x v="0"/>
    <s v="Servicio de Salud de Castilla - La Mancha (Sescam)"/>
    <s v="038442/2022"/>
    <s v="Suministro de medicamentos de Factor VIII de coagulación recombinante para varias Comunidades y Ciudades Autónomas y organismos de la Administración General del Estado (Basado en Acuerdo Marco 2021/063.1)"/>
    <s v="Contrato de suministros"/>
    <s v="Basado en un Acuerdo Marco"/>
    <n v="350481.6"/>
    <s v="2022/017502"/>
    <x v="0"/>
  </r>
  <r>
    <x v="0"/>
    <s v="Servicio de Salud de Castilla - La Mancha (Sescam)"/>
    <s v="043945/2022"/>
    <s v="Suministro de medios de contraste para la GAI de Villarrobledo. Lote 109 del AM 2019/000150"/>
    <s v="Contrato de suministros"/>
    <s v="Basado en un Acuerdo Marco"/>
    <n v="61132.5"/>
    <s v="2022/020783"/>
    <x v="0"/>
  </r>
  <r>
    <x v="0"/>
    <s v="Servicio de Salud de Castilla - La Mancha (Sescam)"/>
    <s v="044269/2022"/>
    <s v="Lote 109: Medios de contraste iodados no iónicos de baja osmolaridad o isoosmolares, Contrato basado en el A.M. 2019/000150 para la GAI de Hellín."/>
    <s v="Contrato de suministros"/>
    <s v="Basado en un Acuerdo Marco"/>
    <n v="50458.2"/>
    <s v="2022/020542"/>
    <x v="0"/>
  </r>
  <r>
    <x v="0"/>
    <s v="Servicio de Salud de Castilla - La Mancha (Sescam)"/>
    <s v="044367/2022"/>
    <s v="Suministro de implantes, marcapasos, desfibriladores, electrodos y holters."/>
    <s v="Contrato de suministros"/>
    <s v="Basado en un Acuerdo Marco"/>
    <n v="16511.88"/>
    <s v="2022/015404"/>
    <x v="0"/>
  </r>
  <r>
    <x v="0"/>
    <s v="Servicio de Salud de Castilla - La Mancha (Sescam)"/>
    <s v="044381/2022"/>
    <s v="Suministro de implantes, marcapasos, desfibriladores, electrodos y holters."/>
    <s v="Contrato de suministros"/>
    <s v="Basado en un Acuerdo Marco"/>
    <n v="15015"/>
    <s v="2022/015404"/>
    <x v="0"/>
  </r>
  <r>
    <x v="0"/>
    <s v="Servicio de Salud de Castilla - La Mancha (Sescam)"/>
    <s v="044382/2022"/>
    <s v="Suministro de implantes, marcapasos, desfibriladores, electrodos y holters."/>
    <s v="Contrato de suministros"/>
    <s v="Basado en un Acuerdo Marco"/>
    <n v="19800"/>
    <s v="2022/015404"/>
    <x v="0"/>
  </r>
  <r>
    <x v="0"/>
    <s v="Servicio de Salud de Castilla - La Mancha (Sescam)"/>
    <s v="044383/2022"/>
    <s v="Suministro de implantes, marcapasos, desfibriladores, electrodos y holters."/>
    <s v="Contrato de suministros"/>
    <s v="Basado en un Acuerdo Marco"/>
    <n v="20900"/>
    <s v="2022/015404"/>
    <x v="0"/>
  </r>
  <r>
    <x v="0"/>
    <s v="Servicio de Salud de Castilla - La Mancha (Sescam)"/>
    <s v="044623/2022"/>
    <s v="Suministro de implantes, marcapasos, desfibriladores, electrodos y holters."/>
    <s v="Contrato de suministros"/>
    <s v="Basado en un Acuerdo Marco"/>
    <n v="79029.72"/>
    <s v="2022/015404"/>
    <x v="0"/>
  </r>
  <r>
    <x v="0"/>
    <s v="Servicio de Salud de Castilla - La Mancha (Sescam)"/>
    <s v="044625/2022"/>
    <s v="Suministro de implantes, marcapasos, desfibriladores, electrodos y holters."/>
    <s v="Contrato de suministros"/>
    <s v="Basado en un Acuerdo Marco"/>
    <n v="5049"/>
    <s v="2022/015404"/>
    <x v="0"/>
  </r>
  <r>
    <x v="0"/>
    <s v="Servicio de Salud de Castilla - La Mancha (Sescam)"/>
    <s v="044627/2022"/>
    <s v="Suministro de implantes, marcapasos, desfibriladores, electrodos y holters."/>
    <s v="Contrato de suministros"/>
    <s v="Basado en un Acuerdo Marco"/>
    <n v="56100"/>
    <s v="2022/015404"/>
    <x v="0"/>
  </r>
  <r>
    <x v="0"/>
    <s v="Servicio de Salud de Castilla - La Mancha (Sescam)"/>
    <s v="044629/2022"/>
    <s v="Suministro de implantes, marcapasos, desfibriladores, electrodos y holters."/>
    <s v="Contrato de suministros"/>
    <s v="Basado en un Acuerdo Marco"/>
    <n v="35189"/>
    <s v="2022/015404"/>
    <x v="0"/>
  </r>
  <r>
    <x v="0"/>
    <s v="Servicio de Salud de Castilla - La Mancha (Sescam)"/>
    <s v="044630/2022"/>
    <s v="Suministro de implantes, marcapasos, desfibriladores, electrodos y holters."/>
    <s v="Contrato de suministros"/>
    <s v="Basado en un Acuerdo Marco"/>
    <n v="4763"/>
    <s v="2022/015404"/>
    <x v="0"/>
  </r>
  <r>
    <x v="0"/>
    <s v="Servicio de Salud de Castilla - La Mancha (Sescam)"/>
    <s v="044632/2022"/>
    <s v="Suministro de implantes, marcapasos, desfibriladores, electrodos y holters."/>
    <s v="Contrato de suministros"/>
    <s v="Basado en un Acuerdo Marco"/>
    <n v="11907.5"/>
    <s v="2022/015404"/>
    <x v="0"/>
  </r>
  <r>
    <x v="0"/>
    <s v="Servicio de Salud de Castilla - La Mancha (Sescam)"/>
    <s v="044633/2022"/>
    <s v="Suministro de implantes, marcapasos, desfibriladores, electrodos y holters."/>
    <s v="Contrato de suministros"/>
    <s v="Basado en un Acuerdo Marco"/>
    <n v="64680"/>
    <s v="2022/015404"/>
    <x v="0"/>
  </r>
  <r>
    <x v="0"/>
    <s v="Servicio de Salud de Castilla - La Mancha (Sescam)"/>
    <s v="044634/2022"/>
    <s v="Suministro de implantes, marcapasos, desfibriladores, electrodos y holters."/>
    <s v="Contrato de suministros"/>
    <s v="Basado en un Acuerdo Marco"/>
    <n v="7095"/>
    <s v="2022/015404"/>
    <x v="0"/>
  </r>
  <r>
    <x v="0"/>
    <s v="Servicio de Salud de Castilla - La Mancha (Sescam)"/>
    <s v="044635/2022"/>
    <s v="Suministro de implantes, marcapasos, desfibriladores, electrodos y holters."/>
    <s v="Contrato de suministros"/>
    <s v="Basado en un Acuerdo Marco"/>
    <n v="7095"/>
    <s v="2022/015404"/>
    <x v="0"/>
  </r>
  <r>
    <x v="0"/>
    <s v="Servicio de Salud de Castilla - La Mancha (Sescam)"/>
    <s v="044636/2022"/>
    <s v="Suministro de implantes, marcapasos, desfibriladores, electrodos y holters."/>
    <s v="Contrato de suministros"/>
    <s v="Basado en un Acuerdo Marco"/>
    <n v="14190"/>
    <s v="2022/015404"/>
    <x v="0"/>
  </r>
  <r>
    <x v="0"/>
    <s v="Servicio de Salud de Castilla - La Mancha (Sescam)"/>
    <s v="044637/2022"/>
    <s v="Suministro de implantes, marcapasos, desfibriladores, electrodos y holters."/>
    <s v="Contrato de suministros"/>
    <s v="Basado en un Acuerdo Marco"/>
    <n v="51315"/>
    <s v="2022/015404"/>
    <x v="0"/>
  </r>
  <r>
    <x v="0"/>
    <s v="Servicio de Salud de Castilla - La Mancha (Sescam)"/>
    <s v="044642/2022"/>
    <s v="Suministro de implantes, marcapasos, desfibriladores, electrodos y holters."/>
    <s v="Contrato de suministros"/>
    <s v="Basado en un Acuerdo Marco"/>
    <n v="39192.980000000003"/>
    <s v="2022/015404"/>
    <x v="0"/>
  </r>
  <r>
    <x v="0"/>
    <s v="Servicio de Salud de Castilla - La Mancha (Sescam)"/>
    <s v="044643/2022"/>
    <s v="Suministro de implantes, marcapasos, desfibriladores, electrodos y holters."/>
    <s v="Contrato de suministros"/>
    <s v="Basado en un Acuerdo Marco"/>
    <n v="4791.6000000000004"/>
    <s v="2022/015404"/>
    <x v="0"/>
  </r>
  <r>
    <x v="0"/>
    <s v="Servicio de Salud de Castilla - La Mancha (Sescam)"/>
    <s v="044644/2022"/>
    <s v="Suministro de implantes, marcapasos, desfibriladores, electrodos y holters."/>
    <s v="Contrato de suministros"/>
    <s v="Basado en un Acuerdo Marco"/>
    <n v="5067.12"/>
    <s v="2022/015404"/>
    <x v="0"/>
  </r>
  <r>
    <x v="0"/>
    <s v="Servicio de Salud de Castilla - La Mancha (Sescam)"/>
    <s v="044645/2022"/>
    <s v="Suministro de implantes, marcapasos, desfibriladores, electrodos y holters."/>
    <s v="Contrato de suministros"/>
    <s v="Basado en un Acuerdo Marco"/>
    <n v="7603.18"/>
    <s v="2022/015404"/>
    <x v="0"/>
  </r>
  <r>
    <x v="0"/>
    <s v="Servicio de Salud de Castilla - La Mancha (Sescam)"/>
    <s v="044648/2022"/>
    <s v="Suministro de implantes, marcapasos, desfibriladores, electrodos y holters."/>
    <s v="Contrato de suministros"/>
    <s v="Basado en un Acuerdo Marco"/>
    <n v="10120"/>
    <s v="2022/015404"/>
    <x v="0"/>
  </r>
  <r>
    <x v="0"/>
    <s v="Servicio de Salud de Castilla - La Mancha (Sescam)"/>
    <s v="044657/2022"/>
    <s v="Suministro de implantes, marcapasos, desfibriladores, electrodos y holters."/>
    <s v="Contrato de suministros"/>
    <s v="Basado en un Acuerdo Marco"/>
    <n v="82500"/>
    <s v="2022/015404"/>
    <x v="0"/>
  </r>
  <r>
    <x v="0"/>
    <s v="Servicio de Salud de Castilla - La Mancha (Sescam)"/>
    <s v="044658/2022"/>
    <s v="Suministro de implantes, marcapasos, desfibriladores, electrodos y holters."/>
    <s v="Contrato de suministros"/>
    <s v="Basado en un Acuerdo Marco"/>
    <n v="41800"/>
    <s v="2022/015404"/>
    <x v="0"/>
  </r>
  <r>
    <x v="0"/>
    <s v="Servicio de Salud de Castilla - La Mancha (Sescam)"/>
    <s v="044659/2022"/>
    <s v="Suministro de implantes, marcapasos, desfibriladores, electrodos y holters."/>
    <s v="Contrato de suministros"/>
    <s v="Basado en un Acuerdo Marco"/>
    <n v="62480"/>
    <s v="2022/015404"/>
    <x v="0"/>
  </r>
  <r>
    <x v="0"/>
    <s v="Servicio de Salud de Castilla - La Mancha (Sescam)"/>
    <s v="044661/2022"/>
    <s v="Suministro de implantes, marcapasos, desfibriladores, electrodos y holters."/>
    <s v="Contrato de suministros"/>
    <s v="Basado en un Acuerdo Marco"/>
    <n v="80960"/>
    <s v="2022/015404"/>
    <x v="0"/>
  </r>
  <r>
    <x v="0"/>
    <s v="Servicio de Salud de Castilla - La Mancha (Sescam)"/>
    <s v="044662/2022"/>
    <s v="Suministro de implantes, marcapasos, desfibriladores, electrodos y holters."/>
    <s v="Contrato de suministros"/>
    <s v="Basado en un Acuerdo Marco"/>
    <n v="10788.8"/>
    <s v="2022/015404"/>
    <x v="0"/>
  </r>
  <r>
    <x v="0"/>
    <s v="Servicio de Salud de Castilla - La Mancha (Sescam)"/>
    <s v="044663/2022"/>
    <s v="Suministro de implantes, marcapasos, desfibriladores, electrodos y holters."/>
    <s v="Contrato de suministros"/>
    <s v="Basado en un Acuerdo Marco"/>
    <n v="6930"/>
    <s v="2022/015404"/>
    <x v="0"/>
  </r>
  <r>
    <x v="0"/>
    <s v="Servicio de Salud de Castilla - La Mancha (Sescam)"/>
    <s v="044664/2022"/>
    <s v="Suministro de implantes, marcapasos, desfibriladores, electrodos y holters."/>
    <s v="Contrato de suministros"/>
    <s v="Basado en un Acuerdo Marco"/>
    <n v="6930"/>
    <s v="2022/015404"/>
    <x v="0"/>
  </r>
  <r>
    <x v="0"/>
    <s v="Servicio de Salud de Castilla - La Mancha (Sescam)"/>
    <s v="044665/2022"/>
    <s v="Suministro de implantes, marcapasos, desfibriladores, electrodos y holters."/>
    <s v="Contrato de suministros"/>
    <s v="Basado en un Acuerdo Marco"/>
    <n v="13860"/>
    <s v="2022/015404"/>
    <x v="0"/>
  </r>
  <r>
    <x v="0"/>
    <s v="Servicio de Salud de Castilla - La Mancha (Sescam)"/>
    <s v="044666/2022"/>
    <s v="Suministro de implantes, marcapasos, desfibriladores, electrodos y holters."/>
    <s v="Contrato de suministros"/>
    <s v="Basado en un Acuerdo Marco"/>
    <n v="4620"/>
    <s v="2022/015404"/>
    <x v="0"/>
  </r>
  <r>
    <x v="0"/>
    <s v="Servicio de Salud de Castilla - La Mancha (Sescam)"/>
    <s v="044667/2022"/>
    <s v="Suministro de implantes, marcapasos, desfibriladores, electrodos y holters."/>
    <s v="Contrato de suministros"/>
    <s v="Basado en un Acuerdo Marco"/>
    <n v="1848"/>
    <s v="2022/015404"/>
    <x v="0"/>
  </r>
  <r>
    <x v="0"/>
    <s v="Servicio de Salud de Castilla - La Mancha (Sescam)"/>
    <s v="044668/2022"/>
    <s v="Suministro de implantes, marcapasos, desfibriladores, electrodos y holters."/>
    <s v="Contrato de suministros"/>
    <s v="Basado en un Acuerdo Marco"/>
    <n v="6732"/>
    <s v="2022/015404"/>
    <x v="0"/>
  </r>
  <r>
    <x v="0"/>
    <s v="Servicio de Salud de Castilla - La Mancha (Sescam)"/>
    <s v="044669/2022"/>
    <s v="Suministro de implantes, marcapasos, desfibriladores, electrodos y holters."/>
    <s v="Contrato de suministros"/>
    <s v="Basado en un Acuerdo Marco"/>
    <n v="6732"/>
    <s v="2022/015404"/>
    <x v="0"/>
  </r>
  <r>
    <x v="0"/>
    <s v="Servicio de Salud de Castilla - La Mancha (Sescam)"/>
    <s v="044673/2022"/>
    <s v="Suministro de implantes, marcapasos, desfibriladores, electrodos y holters."/>
    <s v="Contrato de suministros"/>
    <s v="Basado en un Acuerdo Marco"/>
    <n v="6732"/>
    <s v="2022/015404"/>
    <x v="0"/>
  </r>
  <r>
    <x v="0"/>
    <s v="Servicio de Salud de Castilla - La Mancha (Sescam)"/>
    <s v="054260/2022"/>
    <s v="Suministro de implantes, marcapasos, desfibriladores, electrodos y holters."/>
    <s v="Contrato de suministros"/>
    <s v="Basado en un Acuerdo Marco"/>
    <n v="3366"/>
    <s v="2022/015404"/>
    <x v="0"/>
  </r>
  <r>
    <x v="1"/>
    <s v="Consejeria de Educación, Cultura y deportes"/>
    <s v="000292/2022"/>
    <s v="Servicio de limpieza del IESO Puerta de Castilla de Minglanilla (Cuenca)"/>
    <s v="Contrato de servicios"/>
    <s v="Basado en un Acuerdo Marco"/>
    <n v="20566.13"/>
    <s v="@2021/012578"/>
    <x v="1"/>
  </r>
  <r>
    <x v="1"/>
    <s v="Consejeria de Hacienda y Administraciones Publicas"/>
    <s v="000370/2022"/>
    <s v="Contrato del servicio de limpieza ecólogica y retirada de residuos de la Escuela de Administración Regional y limpieza de centros dependientes de la Consejería de Hacienda y Administraciones Públicas."/>
    <s v="Contrato de servicios"/>
    <s v="Basado en un Acuerdo Marco"/>
    <n v="178117.03"/>
    <s v="@2021/017453"/>
    <x v="1"/>
  </r>
  <r>
    <x v="1"/>
    <s v="Consejeria de Economía, Empresas y Empleo"/>
    <s v="000371/2022"/>
    <s v="Limpieza ecológica y retirada selectiva de residuos de las dependencias e instalaciones de la Oficina de Turismo de Puerta de Bisagra en Toledo."/>
    <s v="Contrato de servicios"/>
    <s v="Basado en un Acuerdo Marco"/>
    <n v="30831.19"/>
    <s v="@2021/016178"/>
    <x v="1"/>
  </r>
  <r>
    <x v="1"/>
    <s v="Consejeria de Educación, Cultura y deportes"/>
    <s v="000372/2022"/>
    <s v="Servicio de limpieza del IESO Publio López Modéjar de Casasimarro (Cuenca)"/>
    <s v="Contrato de servicios"/>
    <s v="Basado en un Acuerdo Marco"/>
    <n v="67082.399999999994"/>
    <s v="@2021/012582"/>
    <x v="1"/>
  </r>
  <r>
    <x v="1"/>
    <s v="Consejeria de Educación, Cultura y deportes"/>
    <s v="000395/2022"/>
    <s v="Servicio de limpieza del IESO 4 de junio de Cañete (Cuenca)"/>
    <s v="Contrato de servicios"/>
    <s v="Basado en un Acuerdo Marco"/>
    <n v="41316.949999999997"/>
    <s v="@2021/012573"/>
    <x v="1"/>
  </r>
  <r>
    <x v="1"/>
    <s v="Consejeria de Educación, Cultura y deportes"/>
    <s v="000434/2022"/>
    <s v="Servicio de limpieza del IESO Jorge Manrique de Motilla del Palancar (Cuenca)"/>
    <s v="Contrato de servicios"/>
    <s v="Basado en un Acuerdo Marco"/>
    <n v="78431.23"/>
    <s v="@2021/012606"/>
    <x v="1"/>
  </r>
  <r>
    <x v="1"/>
    <s v="Consejeria de Educación, Cultura y deportes"/>
    <s v="000436/2022"/>
    <s v="Servicio de limpieza del IESO La Jara de Villanueva de la Jara (Cuenca)"/>
    <s v="Contrato de servicios"/>
    <s v="Basado en un Acuerdo Marco"/>
    <n v="41727"/>
    <s v="@2021/012579"/>
    <x v="1"/>
  </r>
  <r>
    <x v="1"/>
    <s v="Consejeria de Educación, Cultura y deportes"/>
    <s v="000493.3/2019"/>
    <s v="Servicio de Limpieza en Centros Educativos en la Provincia de Toledo"/>
    <s v="Contrato de servicios"/>
    <s v="Basado en un Acuerdo Marco"/>
    <n v="1769.63"/>
    <s v="2019/000173"/>
    <x v="1"/>
  </r>
  <r>
    <x v="1"/>
    <s v="Consejeria de Educación, Cultura y deportes"/>
    <s v="000495.5/2019"/>
    <s v="Servicio de Limpieza en Centros Educativos en la Provincia de Toledo"/>
    <s v="Contrato de servicios"/>
    <s v="Basado en un Acuerdo Marco"/>
    <n v="75047.710000000006"/>
    <s v="2019/000173"/>
    <x v="1"/>
  </r>
  <r>
    <x v="1"/>
    <s v="Consejeria de Educación, Cultura y deportes"/>
    <s v="000533/2022"/>
    <s v="Limpieza del Archivo Histórico Provincial de C-Real, del 7-3-2022 al 6-3-2024"/>
    <s v="Contrato de servicios"/>
    <s v="Basado en un Acuerdo Marco"/>
    <n v="102583.92"/>
    <s v="@2021/013345"/>
    <x v="1"/>
  </r>
  <r>
    <x v="1"/>
    <s v="Consejeria de Educación, Cultura y deportes"/>
    <s v="000752/2022"/>
    <s v="Limpieza de la Biblioteca Pública del Estado en Ciudad Real, del 10-3-2022 al 9-3-2024."/>
    <s v="Contrato de servicios"/>
    <s v="Basado en un Acuerdo Marco"/>
    <n v="433897.28"/>
    <s v="@2021/013391"/>
    <x v="1"/>
  </r>
  <r>
    <x v="1"/>
    <s v="Consejeria de Agricultura, Agua y Desarrollo Rural"/>
    <s v="004519/2022"/>
    <s v="Limpieza ecológica y retirada selectiva de residuos del edificio EASM de Ciudad Real"/>
    <s v="Contrato de servicios"/>
    <s v="Basado en un Acuerdo Marco"/>
    <n v="423565.58"/>
    <s v="@2022/001617"/>
    <x v="1"/>
  </r>
  <r>
    <x v="1"/>
    <s v="Consejeria de Educación, Cultura y deportes"/>
    <s v="007512/2022"/>
    <s v="Servicio de limpieza del IES Pedro Mercedes y CFA Albaladejito de Cuenca"/>
    <s v="Contrato de servicios"/>
    <s v="Basado en un Acuerdo Marco"/>
    <n v="466559.53"/>
    <s v="@2022/001185"/>
    <x v="1"/>
  </r>
  <r>
    <x v="1"/>
    <s v="Consejeria de Fomento"/>
    <s v="011667/2022"/>
    <s v="Servicio de limpieza ecológica y retirada selectiva de residuos en los edificios dependientes de la Delegación Provincial de Guadalajara"/>
    <s v="Contrato de servicios"/>
    <s v="Basado en un Acuerdo Marco"/>
    <n v="116186.28"/>
    <s v="@2022/000416"/>
    <x v="1"/>
  </r>
  <r>
    <x v="1"/>
    <s v="Consejeria de Educación, Cultura y deportes"/>
    <s v="015058/2022"/>
    <s v="Servicio de Limpieza en el IESO Luisa Sigea de Tarancón"/>
    <s v="Contrato de servicios"/>
    <s v="Basado en un Acuerdo Marco"/>
    <n v="26609.93"/>
    <s v="@2022/003857"/>
    <x v="1"/>
  </r>
  <r>
    <x v="1"/>
    <s v="Consejeria de Agricultura, Agua y Desarrollo Rural"/>
    <s v="015887.1/2021"/>
    <s v="servicio limpieza delegacion provincial de toledo"/>
    <s v="Contrato de servicios"/>
    <s v="Basado en un Acuerdo Marco"/>
    <n v="-30885.86"/>
    <s v="2021/006757"/>
    <x v="1"/>
  </r>
  <r>
    <x v="1"/>
    <s v="Consejeria de Educación, Cultura y deportes"/>
    <s v="016573.1/2021"/>
    <s v="Servicio de limpieza ecológica y retirada selectiva de residuos de los centros educativos de la zona 3, de la provincia de Toledo."/>
    <s v="Contrato de servicios"/>
    <s v="Basado en un Acuerdo Marco"/>
    <n v="0"/>
    <s v="2021/010002"/>
    <x v="1"/>
  </r>
  <r>
    <x v="1"/>
    <s v="Consejeria de Educación, Cultura y deportes"/>
    <s v="016576/2022"/>
    <s v="AB-Servicio de limpieza en el Archivo Histórico Provincial de Albacete julio 2022-junio 2023"/>
    <s v="Contrato de servicios"/>
    <s v="Basado en un Acuerdo Marco"/>
    <n v="26499.06"/>
    <s v="@2022/005349"/>
    <x v="1"/>
  </r>
  <r>
    <x v="1"/>
    <s v="Consejeria de Sanidad"/>
    <s v="016699/2022"/>
    <s v="Contrato basado en acuerdo marco de servicios de limpieza ecológica para la Delegación Provincial de Sanidad de Albacete y el Distrito de Salud Pública de Hellín."/>
    <s v="Contrato de servicios"/>
    <s v="Basado en un Acuerdo Marco"/>
    <n v="36235.629999999997"/>
    <s v="@2022/002783"/>
    <x v="1"/>
  </r>
  <r>
    <x v="1"/>
    <s v="Consejeria de Educación, Cultura y deportes"/>
    <s v="017818/2022"/>
    <s v="AB-Servicio de limpieza en el Museo Provincial de Albacete julio 2022-junio 2023"/>
    <s v="Contrato de servicios"/>
    <s v="Basado en un Acuerdo Marco"/>
    <n v="67446.97"/>
    <s v="@2022/006716"/>
    <x v="1"/>
  </r>
  <r>
    <x v="1"/>
    <s v="Consejeria de Agricultura, Agua y Desarrollo Rural"/>
    <s v="022521/2022"/>
    <s v="Servicio de limpieza ecológica y retirada selectiva de residuos en las dependencias de los edificios sede de la Delegación Provincial de Agricultura, Agua y Desarrollo Rural en Cuenca"/>
    <s v="Contrato de servicios"/>
    <s v="Basado en un Acuerdo Marco"/>
    <n v="181935.85"/>
    <s v="@2022/005526"/>
    <x v="1"/>
  </r>
  <r>
    <x v="1"/>
    <s v="Consejeria de Fomento"/>
    <s v="022522/2022"/>
    <s v="Servicio limpieza ecológica edificio Avda. España, 8-B de Albacete"/>
    <s v="Contrato de servicios"/>
    <s v="Basado en un Acuerdo Marco"/>
    <n v="105611.22"/>
    <s v="@2022/003970"/>
    <x v="1"/>
  </r>
  <r>
    <x v="1"/>
    <s v="Consejeria de Educación, Cultura y deportes"/>
    <s v="022891/2022"/>
    <s v="Limpieza IES &quot;Campo de Calatrava&quot; del 01-09-2022 al 31-07-2024 (Contrato basado en Acuerdo Marco)"/>
    <s v="Contrato de servicios"/>
    <s v="Basado en un Acuerdo Marco"/>
    <n v="38419.919999999998"/>
    <s v="@2022/002852"/>
    <x v="1"/>
  </r>
  <r>
    <x v="1"/>
    <s v="Consejeria de Educación, Cultura y deportes"/>
    <s v="022892/2022"/>
    <s v="Limpieza IES &quot;Azuer&quot; del 01-09-2022 al 31-07-2024 (Contrato basado en Acuerdo Marco)"/>
    <s v="Contrato de servicios"/>
    <s v="Basado en un Acuerdo Marco"/>
    <n v="38639.46"/>
    <s v="@2022/002853"/>
    <x v="1"/>
  </r>
  <r>
    <x v="1"/>
    <s v="Consejeria de Educación, Cultura y deportes"/>
    <s v="022893/2022"/>
    <s v="Limpieza IES &quot;Modesto Navarro&quot; del 01-09-2022 al 31-07-2024 (Contrato basado en Acuerdo Marco)"/>
    <s v="Contrato de servicios"/>
    <s v="Basado en un Acuerdo Marco"/>
    <n v="39360.82"/>
    <s v="@2022/002857"/>
    <x v="1"/>
  </r>
  <r>
    <x v="1"/>
    <s v="Consejeria de Educación, Cultura y deportes"/>
    <s v="022894/2022"/>
    <s v="Limpieza IES &quot;Juan Bosco&quot; del 01-09-2022 al 31-07-2024 (Contrato basado en Acuerdo Marco)"/>
    <s v="Contrato de servicios"/>
    <s v="Basado en un Acuerdo Marco"/>
    <n v="40113.53"/>
    <s v="@2022/002861"/>
    <x v="1"/>
  </r>
  <r>
    <x v="1"/>
    <s v="Consejeria de Educación, Cultura y deportes"/>
    <s v="022895/2022"/>
    <s v="Limpieza IES &quot;María Zambrano&quot; del 01-09-2022 al 31-07-2024 (Contrato basado en Acuerdo Marco)"/>
    <s v="Contrato de servicios"/>
    <s v="Basado en un Acuerdo Marco"/>
    <n v="38920.86"/>
    <s v="@2022/002863"/>
    <x v="1"/>
  </r>
  <r>
    <x v="1"/>
    <s v="Consejeria de Educación, Cultura y deportes"/>
    <s v="022896/2022"/>
    <s v="Limpieza IES &quot;Maximo Laguna&quot; del 01-09-2022 al 31-07-2024 (Contrato basado en Acuerdo Marco)"/>
    <s v="Contrato de servicios"/>
    <s v="Basado en un Acuerdo Marco"/>
    <n v="72423.58"/>
    <s v="@2022/002865"/>
    <x v="1"/>
  </r>
  <r>
    <x v="1"/>
    <s v="Consejeria de Educación, Cultura y deportes"/>
    <s v="022897/2022"/>
    <s v="Limpieza IES &quot;Miguel de Cervantes&quot; del 01-09-2022 al 31-07-2024 (Contrato basado en Acuerdo Marco)"/>
    <s v="Contrato de servicios"/>
    <s v="Basado en un Acuerdo Marco"/>
    <n v="40113.53"/>
    <s v="@2022/002868"/>
    <x v="1"/>
  </r>
  <r>
    <x v="1"/>
    <s v="Consejeria de Educación, Cultura y deportes"/>
    <s v="022898/2022"/>
    <s v="Limpieza IES &quot;Isabel Perillan  y Quiros&quot; del 01-09-2022 al 31-07-2024 (Contrato basado en Acuerdo Marco)"/>
    <s v="Contrato de servicios"/>
    <s v="Basado en un Acuerdo Marco"/>
    <n v="39486.269999999997"/>
    <s v="@2022/002870"/>
    <x v="1"/>
  </r>
  <r>
    <x v="1"/>
    <s v="Consejeria de Educación, Cultura y deportes"/>
    <s v="022900/2022"/>
    <s v="Limpieza IES &quot;Francisco García Pavón&quot; del 01-09-2022 al 31-07-2024 (Contrato basado en Acuerdo Marco)"/>
    <s v="Contrato de servicios"/>
    <s v="Basado en un Acuerdo Marco"/>
    <n v="76221.94"/>
    <s v="@2022/002874"/>
    <x v="1"/>
  </r>
  <r>
    <x v="1"/>
    <s v="Consejeria de Educación, Cultura y deportes"/>
    <s v="022901/2022"/>
    <s v="Limpieza IES &quot;Eladio Caballero&quot; del 01-09-2022 al 31-07-2024 (Contrato basado en Acuerdo Marco)"/>
    <s v="Contrato de servicios"/>
    <s v="Basado en un Acuerdo Marco"/>
    <n v="39476.9"/>
    <s v="@2022/002875"/>
    <x v="1"/>
  </r>
  <r>
    <x v="1"/>
    <s v="Consejeria de Educación, Cultura y deportes"/>
    <s v="023416/2022"/>
    <s v="Limpieza IES &quot;Vicente Cano&quot; del 01-09-2022 al 31-07-2024 (Contrato basado en Acuerdo Marco)"/>
    <s v="Contrato de servicios"/>
    <s v="Basado en un Acuerdo Marco"/>
    <n v="58930.58"/>
    <s v="@2022/002812"/>
    <x v="1"/>
  </r>
  <r>
    <x v="1"/>
    <s v="Consejeria de Educación, Cultura y deportes"/>
    <s v="023577/2022"/>
    <s v="Limpieza IES &quot;Pedro Álvarez de Sotomayor&quot; del 01-09-2022 al 31-07-2024 (Contrato basado en Acuerdo Marco)"/>
    <s v="Contrato de servicios"/>
    <s v="Basado en un Acuerdo Marco"/>
    <n v="33934.620000000003"/>
    <s v="@2022/002913"/>
    <x v="1"/>
  </r>
  <r>
    <x v="1"/>
    <s v="Consejeria de Educación, Cultura y deportes"/>
    <s v="023578/2022"/>
    <s v="Limpieza IES &quot;Torreón del Alcázar&quot; del 01-09-2022 al 31-07-2024 (Contrato basado en Acuerdo Marco)"/>
    <s v="Contrato de servicios"/>
    <s v="Basado en un Acuerdo Marco"/>
    <n v="34154.160000000003"/>
    <s v="@2022/002912"/>
    <x v="1"/>
  </r>
  <r>
    <x v="1"/>
    <s v="Consejeria de Educación, Cultura y deportes"/>
    <s v="023579/2022"/>
    <s v="Limpieza IES &quot;Bernardo Balbuena&quot; del 01-09-2022 al 31-07-2024 (Contrato basado en Acuerdo Marco)"/>
    <s v="Contrato de servicios"/>
    <s v="Basado en un Acuerdo Marco"/>
    <n v="33934.620000000003"/>
    <s v="@2022/002914"/>
    <x v="1"/>
  </r>
  <r>
    <x v="1"/>
    <s v="Consejeria de Educación, Cultura y deportes"/>
    <s v="023581/2022"/>
    <s v="Limpieza IES &quot;Francisco Nieva&quot; del 01-09-2022 al 31-07-2024 (Contrato basado en Acuerdo Marco)"/>
    <s v="Contrato de servicios"/>
    <s v="Basado en un Acuerdo Marco"/>
    <n v="33934.620000000003"/>
    <s v="@2022/002916"/>
    <x v="1"/>
  </r>
  <r>
    <x v="1"/>
    <s v="Consejeria de Educación, Cultura y deportes"/>
    <s v="023582/2022"/>
    <s v="Limpieza IES &quot;Airén&quot; del 01-09-2022 al 31-07-2024 (Contrato basado en Acuerdo Marco)"/>
    <s v="Contrato de servicios"/>
    <s v="Basado en un Acuerdo Marco"/>
    <n v="33934.620000000003"/>
    <s v="@2022/002917"/>
    <x v="1"/>
  </r>
  <r>
    <x v="1"/>
    <s v="Consejeria de Educación, Cultura y deportes"/>
    <s v="023583/2022"/>
    <s v="Limpieza IES &quot;Galileo Galilei&quot; del 01-09-2022 al 31-07-2024 (Contrato basado en Acuerdo Marco)"/>
    <s v="Contrato de servicios"/>
    <s v="Basado en un Acuerdo Marco"/>
    <n v="22769.439999999999"/>
    <s v="@2022/002918"/>
    <x v="1"/>
  </r>
  <r>
    <x v="1"/>
    <s v="Consejeria de Educación, Cultura y deportes"/>
    <s v="023586/2022"/>
    <s v="Limpieza IES &quot;Hernán Pérez del Pulgar&quot; del 01-09-2022 al 31-07-2024 (Contrato basado en Acuerdo Marco)"/>
    <s v="Contrato de servicios"/>
    <s v="Basado en un Acuerdo Marco"/>
    <n v="35983.54"/>
    <s v="@2022/002919"/>
    <x v="1"/>
  </r>
  <r>
    <x v="1"/>
    <s v="Consejeria de Educación, Cultura y deportes"/>
    <s v="023604/2022"/>
    <s v="Limpieza IES &quot;Dámaso Alonso&quot; del 01-09-2022 al 31-07-2024 (Contrato basado en Acuerdo Marco)"/>
    <s v="Contrato de servicios"/>
    <s v="Basado en un Acuerdo Marco"/>
    <n v="33578.370000000003"/>
    <s v="@2022/002922"/>
    <x v="1"/>
  </r>
  <r>
    <x v="1"/>
    <s v="Consejeria de Educación, Cultura y deportes"/>
    <s v="023605/2022"/>
    <s v="Limpieza IES &quot;Atenea&quot; del 01-09-2022 al 31-07-2024 (Contrato basado en Acuerdo Marco)"/>
    <s v="Contrato de servicios"/>
    <s v="Basado en un Acuerdo Marco"/>
    <n v="36040.6"/>
    <s v="@2022/002924"/>
    <x v="1"/>
  </r>
  <r>
    <x v="1"/>
    <s v="Consejeria de Educación, Cultura y deportes"/>
    <s v="023743/2022"/>
    <s v="Limpieza IES &quot;Santa Mª de Alarcos&quot; del 01-09-2022 al 31-07-2024 (Contrato basado en Acuerdo Marco)"/>
    <s v="Contrato de servicios"/>
    <s v="Basado en un Acuerdo Marco"/>
    <n v="41319.71"/>
    <s v="@2022/002799"/>
    <x v="1"/>
  </r>
  <r>
    <x v="1"/>
    <s v="Consejeria de Educación, Cultura y deportes"/>
    <s v="023894/2022"/>
    <s v="Limpieza IES &quot;Leonardo Da Vinci&quot; del 01-09-2022 al 31-07-2024 (Contrato basado en Acuerdo Marco)"/>
    <s v="Contrato de servicios"/>
    <s v="Basado en un Acuerdo Marco"/>
    <n v="36580.53"/>
    <s v="@2022/002841"/>
    <x v="1"/>
  </r>
  <r>
    <x v="1"/>
    <s v="Consejeria de Educación, Cultura y deportes"/>
    <s v="023895/2022"/>
    <s v="Limpieza IES &quot;Alonso Quijano&quot; del 01-09-2022 al 31-07-2024 (Contrato basado en Acuerdo Marco)"/>
    <s v="Contrato de servicios"/>
    <s v="Basado en un Acuerdo Marco"/>
    <n v="77310.5"/>
    <s v="@2022/002842"/>
    <x v="1"/>
  </r>
  <r>
    <x v="1"/>
    <s v="Consejeria de Educación, Cultura y deportes"/>
    <s v="023896/2022"/>
    <s v="Limpieza IES &quot;Monico Sanchez&quot; del 01-09-2022 al 31-07-2024 (Contrato basado en Acuerdo Marco)"/>
    <s v="Contrato de servicios"/>
    <s v="Basado en un Acuerdo Marco"/>
    <n v="116822.98"/>
    <s v="@2022/002845"/>
    <x v="1"/>
  </r>
  <r>
    <x v="1"/>
    <s v="Consejeria de Educación, Cultura y deportes"/>
    <s v="024010/2022"/>
    <s v="Limpieza IES &quot;Mentesa Oretana&quot; del 01-09-2022 al 31-07-2024 (Contrato basado en Acuerdo Marco)"/>
    <s v="Contrato de servicios"/>
    <s v="Basado en un Acuerdo Marco"/>
    <n v="71664.91"/>
    <s v="@2022/002848"/>
    <x v="1"/>
  </r>
  <r>
    <x v="1"/>
    <s v="Consejeria de Educación, Cultura y deportes"/>
    <s v="024014/2022"/>
    <s v="Limpieza IES &quot;Peñalba&quot; del 01-09-2022 al 31-07-2024 (Contrato basado en Acuerdo Marco)"/>
    <s v="Contrato de servicios"/>
    <s v="Basado en un Acuerdo Marco"/>
    <n v="78721.63"/>
    <s v="@2022/002851"/>
    <x v="1"/>
  </r>
  <r>
    <x v="1"/>
    <s v="Consejeria de Educación, Cultura y deportes"/>
    <s v="024016/2022"/>
    <s v="Limpieza IES &quot;Eduardo Valencia&quot; del 01-09-2022 al 31-07-2024 (Contrato basado en Acuerdo Marco)"/>
    <s v="Contrato de servicios"/>
    <s v="Basado en un Acuerdo Marco"/>
    <n v="38387.68"/>
    <s v="@2022/002884"/>
    <x v="1"/>
  </r>
  <r>
    <x v="1"/>
    <s v="Consejeria de Educación, Cultura y deportes"/>
    <s v="024017/2022"/>
    <s v="Limpieza IES &quot;Peña Escrita&quot; del 01-09-2022 al 31-07-2024 (Contrato basado en Acuerdo Marco)"/>
    <s v="Contrato de servicios"/>
    <s v="Basado en un Acuerdo Marco"/>
    <n v="41026.839999999997"/>
    <s v="@2022/002883"/>
    <x v="1"/>
  </r>
  <r>
    <x v="1"/>
    <s v="Consejeria de Educación, Cultura y deportes"/>
    <s v="024024/2022"/>
    <s v="Limpieza IES &quot;Francisco de Quevedo&quot; del 01-09-2022 al 31-07-2024 (Contrato basado en Acuerdo Marco)"/>
    <s v="Contrato de servicios"/>
    <s v="Basado en un Acuerdo Marco"/>
    <n v="74176.36"/>
    <s v="@2022/002886"/>
    <x v="1"/>
  </r>
  <r>
    <x v="1"/>
    <s v="Consejeria de Educación, Cultura y deportes"/>
    <s v="024114/2022"/>
    <s v="Limpieza IES &quot;Estados del Duque&quot; del 01-09-2022 al 31-07-2024 (Contrato basado en Acuerdo Marco)"/>
    <s v="Contrato de servicios"/>
    <s v="Basado en un Acuerdo Marco"/>
    <n v="39944.300000000003"/>
    <s v="@2022/002896"/>
    <x v="1"/>
  </r>
  <r>
    <x v="1"/>
    <s v="Consejeria de Educación, Cultura y deportes"/>
    <s v="024138/2022"/>
    <s v="Limpieza IES &quot;Ramón Giraldo&quot; del 01-09-2022 al 31-07-2024 (Contrato basado en Acuerdo Marco)"/>
    <s v="Contrato de servicios"/>
    <s v="Basado en un Acuerdo Marco"/>
    <n v="58216.09"/>
    <s v="@2022/002895"/>
    <x v="1"/>
  </r>
  <r>
    <x v="1"/>
    <s v="Consejeria de Educación, Cultura y deportes"/>
    <s v="024140/2022"/>
    <s v="Limpieza Escuela de Arte &quot;Antonio López&quot; del 01-09-2022 al 31-07-2024 (Contrato basado en Acuerdo Marco)"/>
    <s v="Contrato de servicios"/>
    <s v="Basado en un Acuerdo Marco"/>
    <n v="18598.16"/>
    <s v="@2022/002897"/>
    <x v="1"/>
  </r>
  <r>
    <x v="1"/>
    <s v="Consejeria de Educación, Cultura y deportes"/>
    <s v="024144/2022"/>
    <s v="Limpieza IES &quot;Fernando de Mena&quot; del 01-09-2022 al 31-07-2024 (Contrato basado en Acuerdo Marco)"/>
    <s v="Contrato de servicios"/>
    <s v="Basado en un Acuerdo Marco"/>
    <n v="37196.32"/>
    <s v="@2022/002898"/>
    <x v="1"/>
  </r>
  <r>
    <x v="1"/>
    <s v="Consejeria de Agricultura, Agua y Desarrollo Rural"/>
    <s v="024216/2022"/>
    <s v="Servicio de limpieza ecológica y retirada selectiva de residuos en 14 centros dependientes de la Delegación Provincial de la Consejería de Agricultura, Agua y Desarrollo Rural, en la provincia de Cuenca."/>
    <s v="Contrato de servicios"/>
    <s v="Basado en un Acuerdo Marco"/>
    <n v="222745.32"/>
    <s v="@2022/006428"/>
    <x v="1"/>
  </r>
  <r>
    <x v="1"/>
    <s v="Consejeria de Educación, Cultura y deportes"/>
    <s v="024218/2022"/>
    <s v="Limpieza IES &quot;Guadiana&quot; del 01-09-2022 al 31-07-2024 (Contrato basado en Acuerdo Marco)"/>
    <s v="Contrato de servicios"/>
    <s v="Basado en un Acuerdo Marco"/>
    <n v="42193.31"/>
    <s v="@2022/002804"/>
    <x v="1"/>
  </r>
  <r>
    <x v="1"/>
    <s v="Consejeria de Educación, Cultura y deportes"/>
    <s v="025111/2022"/>
    <s v="Servicio de limpieza del I.E.S Alfonso VIII de Cuenca"/>
    <s v="Contrato de servicios"/>
    <s v="Basado en un Acuerdo Marco"/>
    <n v="355435.08"/>
    <s v="@2022/005889"/>
    <x v="1"/>
  </r>
  <r>
    <x v="1"/>
    <s v="Consejeria de Educación, Cultura y deportes"/>
    <s v="027019/2022"/>
    <s v="Limpieza IES &quot;Clara Campoamor&quot; del 01-09-2022 al 31-07-2024 (Contrato basado en Acuerdo Marco)"/>
    <s v="Contrato de servicios"/>
    <s v="Basado en un Acuerdo Marco"/>
    <n v="127933.25"/>
    <s v="@2022/002901"/>
    <x v="1"/>
  </r>
  <r>
    <x v="1"/>
    <s v="Consejeria de Educación, Cultura y deportes"/>
    <s v="027020/2022"/>
    <s v="Limpieza IES &quot;Gregorio Prieto&quot; del 01-09-2022 al 31-07-2024 (Contrato basado en Acuerdo Marco)"/>
    <s v="Contrato de servicios"/>
    <s v="Basado en un Acuerdo Marco"/>
    <n v="108510.14"/>
    <s v="@2022/002899"/>
    <x v="1"/>
  </r>
  <r>
    <x v="1"/>
    <s v="Consejeria de Educación, Cultura y deportes"/>
    <s v="027025/2022"/>
    <s v="Limpieza IES &quot;Pablo Ruiz Picasso&quot; del 29-08-2022 al 26-07-2024 (Contrato basado en Acuerdo Marco)"/>
    <s v="Contrato de servicios"/>
    <s v="Basado en un Acuerdo Marco"/>
    <n v="62357.23"/>
    <s v="@2022/002902"/>
    <x v="1"/>
  </r>
  <r>
    <x v="1"/>
    <s v="Consejeria de Educación, Cultura y deportes"/>
    <s v="027054/2022"/>
    <s v="Limpieza Conservatorio de Danza &quot;José Granero&quot; del 01-09-2022 al 31-07-2024 (Contrato basado en Acuerdo Marco)"/>
    <s v="Contrato de servicios"/>
    <s v="Basado en un Acuerdo Marco"/>
    <n v="55520.49"/>
    <s v="@2022/002929"/>
    <x v="1"/>
  </r>
  <r>
    <x v="1"/>
    <s v="Consejeria de Educación, Cultura y deportes"/>
    <s v="027057/2022"/>
    <s v="Limpieza IES &quot;Marmaria&quot; del 01-09-2022 al 31-07-2024 (Contrato basado en Acuerdo Marco)"/>
    <s v="Contrato de servicios"/>
    <s v="Basado en un Acuerdo Marco"/>
    <n v="32353.95"/>
    <s v="@2022/002931"/>
    <x v="1"/>
  </r>
  <r>
    <x v="1"/>
    <s v="Consejeria de Educación, Cultura y deportes"/>
    <s v="027058/2022"/>
    <s v="Limpieza Residencia &quot;Paseo Viejo de la Florida&quot; del 01-09-2022 al 31-07-2024 (Contrato basado en Acuerdo Marco)"/>
    <s v="Contrato de servicios"/>
    <s v="Basado en un Acuerdo Marco"/>
    <n v="38953.089999999997"/>
    <s v="@2022/002933"/>
    <x v="1"/>
  </r>
  <r>
    <x v="1"/>
    <s v="Consejeria de Educación, Cultura y deportes"/>
    <s v="027064/2022"/>
    <s v="Limpieza CEE &quot;Puerta Santa María&quot; del 01-09-2022 al 31-07-2024 (Contrato basado en Acuerdo Marco)"/>
    <s v="Contrato de servicios"/>
    <s v="Basado en un Acuerdo Marco"/>
    <n v="37417.24"/>
    <s v="@2022/002951"/>
    <x v="1"/>
  </r>
  <r>
    <x v="1"/>
    <s v="Consejeria de Educación, Cultura y deportes"/>
    <s v="027071/2022"/>
    <s v="Limpieza CEE &quot;María Luisa Navarro Margati&quot; del 01-09-2022 al 31-07-2024 (Contrato basado en Acuerdo Marco)"/>
    <s v="Contrato de servicios"/>
    <s v="Basado en un Acuerdo Marco"/>
    <n v="100959.45"/>
    <s v="@2022/002955"/>
    <x v="1"/>
  </r>
  <r>
    <x v="1"/>
    <s v="Consejeria de Educación, Cultura y deportes"/>
    <s v="027072/2022"/>
    <s v="Limpieza CEPA &quot;Enrique Tierno Galván&quot; del 01-09-2022 al 31-07-2024 (Contrato basado en Acuerdo Marco)"/>
    <s v="Contrato de servicios"/>
    <s v="Basado en un Acuerdo Marco"/>
    <n v="37479.019999999997"/>
    <s v="@2022/002957"/>
    <x v="1"/>
  </r>
  <r>
    <x v="1"/>
    <s v="Consejeria de Fomento"/>
    <s v="027320/2022"/>
    <s v="BAM Servicios de limpieza ecológica (01/09/2022 a 31/12/2023)"/>
    <s v="Contrato de servicios"/>
    <s v="Basado en un Acuerdo Marco"/>
    <n v="32106.19"/>
    <s v="@2022/011287"/>
    <x v="1"/>
  </r>
  <r>
    <x v="1"/>
    <s v="Consejeria de Sanidad"/>
    <s v="027683/2022"/>
    <s v="Servicio de limpieza ecológica y retirada selectiva de residuos en la sede del distrito de salud de Illescas (Toledo)"/>
    <s v="Contrato de servicios"/>
    <s v="Basado en un Acuerdo Marco"/>
    <n v="4723.17"/>
    <s v="@2022/011383"/>
    <x v="1"/>
  </r>
  <r>
    <x v="1"/>
    <s v="Consejeria de Sanidad"/>
    <s v="027691/2022"/>
    <s v="Servicio de limpieza ecológica y retirada de residuos en la sede del distrito de salud pública de Quintanar de la Orden (Toledo)"/>
    <s v="Contrato de servicios"/>
    <s v="Basado en un Acuerdo Marco"/>
    <n v="2817.85"/>
    <s v="@2022/011384"/>
    <x v="1"/>
  </r>
  <r>
    <x v="1"/>
    <s v="Consejeria de Educación, Cultura y deportes"/>
    <s v="027847/2022"/>
    <s v="Servicio de Limpieza Escuela Superior de Arte Dramático de Cuenca"/>
    <s v="Contrato de servicios"/>
    <s v="Basado en un Acuerdo Marco"/>
    <n v="45009.68"/>
    <s v="@2022/010210"/>
    <x v="1"/>
  </r>
  <r>
    <x v="1"/>
    <s v="Consejeria de Educación, Cultura y deportes"/>
    <s v="028462/2022"/>
    <s v="Servicio de Limpieza en el CEPA Campos del Záncara de San Clemente (Cuenca)"/>
    <s v="Contrato de servicios"/>
    <s v="Basado en un Acuerdo Marco"/>
    <n v="16256.59"/>
    <s v="@2022/011825"/>
    <x v="1"/>
  </r>
  <r>
    <x v="0"/>
    <s v="Instituto Regional de Investigacion y Desarrollo Agroalimentario y Forestal de Castilla-La Mancha (IRIAF)"/>
    <s v="029762/2022"/>
    <s v="CIAPA Marchamalo (GU) Servicio de limpieza ecológica de edificios e instalaciones (contrato basado en Acuerdo Marco Lote 4.1)"/>
    <s v="Contrato de servicios"/>
    <s v="Basado en un Acuerdo Marco"/>
    <n v="44773.87"/>
    <s v="@2022/011398"/>
    <x v="1"/>
  </r>
  <r>
    <x v="0"/>
    <s v="Instituto Regional de Investigacion y Desarrollo Agroalimentario y Forestal de Castilla-La Mancha (IRIAF)"/>
    <s v="030016/2022"/>
    <s v="CIAG Chaparrillo Servicio de limpieza (contrato basado en Acuerdo Marco Lote 2.1)"/>
    <s v="Contrato de servicios"/>
    <s v="Basado en un Acuerdo Marco"/>
    <n v="51531.48"/>
    <s v="@2022/011738"/>
    <x v="1"/>
  </r>
  <r>
    <x v="1"/>
    <s v="Consejeria de Hacienda y Administraciones Publicas"/>
    <s v="033995/2022"/>
    <s v="limpieza y retirada de residuos"/>
    <s v="Contrato de servicios"/>
    <s v="Basado en un Acuerdo Marco"/>
    <n v="43425.93"/>
    <s v="@2022/014110"/>
    <x v="1"/>
  </r>
  <r>
    <x v="1"/>
    <s v="Consejeria de Hacienda y Administraciones Publicas"/>
    <s v="044570/2022"/>
    <s v="Servicio de limpieza ecológica del edificio sede de la Dirección General de Administración Digital ubicado en c/Muñoz Urra, nº 9 de Talavera de la Reina (Toledo)."/>
    <s v="Contrato de servicios"/>
    <s v="Basado en un Acuerdo Marco"/>
    <n v="12200.43"/>
    <s v="@2022/020509"/>
    <x v="1"/>
  </r>
  <r>
    <x v="1"/>
    <s v="Consejeria de Hacienda y Administraciones Publicas"/>
    <s v="044576/2022"/>
    <s v="Servicio de limpieza ecológica del Archivo Regional, sito C/ Rio Cabriel 7 de Toledo."/>
    <s v="Contrato de servicios"/>
    <s v="Basado en un Acuerdo Marco"/>
    <n v="28808.53"/>
    <s v="@2022/020511"/>
    <x v="1"/>
  </r>
  <r>
    <x v="1"/>
    <s v="Consejeria de Bienestar Social"/>
    <s v="001316/2022"/>
    <s v="Suministro de combustibles de automoción para los Centros dependientes de la Dirección Provincial de Bienestar Social de Albacete"/>
    <s v="Contrato de suministros"/>
    <s v="Basado en un Acuerdo Marco"/>
    <n v="6000"/>
    <s v="2022/000753"/>
    <x v="2"/>
  </r>
  <r>
    <x v="1"/>
    <s v="Consejeria de Bienestar Social"/>
    <s v="001400/2022"/>
    <s v="Suministro de combustible de automoción para los Centros dependientes de la Dirección Provincial de Bienestar Social de Albacete"/>
    <s v="Contrato de suministros"/>
    <s v="Basado en un Acuerdo Marco"/>
    <n v="50000"/>
    <s v="2022/000759"/>
    <x v="2"/>
  </r>
  <r>
    <x v="1"/>
    <s v="Consejeria de Sanidad"/>
    <s v="003474/2022"/>
    <s v="Suministro combustible automoción.- Ressa"/>
    <s v="Contrato de suministros"/>
    <s v="Basado en un Acuerdo Marco"/>
    <n v="9680"/>
    <s v="2022/001244"/>
    <x v="2"/>
  </r>
  <r>
    <x v="1"/>
    <s v="Consejeria de Desarrollo Sostenible"/>
    <s v="003569/2022"/>
    <s v="Suministro de combustible de automoción (SOLRED) para los vehículos de la Delegación Provincial de Desarrollo Sostenible de Toledo."/>
    <s v="Contrato de suministros"/>
    <s v="Basado en un Acuerdo Marco"/>
    <n v="90750"/>
    <s v="2022/001414"/>
    <x v="2"/>
  </r>
  <r>
    <x v="1"/>
    <s v="Consejeria de Sanidad"/>
    <s v="003689/2022"/>
    <s v="Suministro combustible automoción.- Solred"/>
    <s v="Contrato de suministros"/>
    <s v="Basado en un Acuerdo Marco"/>
    <n v="24000"/>
    <s v="2022/001265"/>
    <x v="2"/>
  </r>
  <r>
    <x v="1"/>
    <s v="Consejeria de Desarrollo Sostenible"/>
    <s v="004086/2022"/>
    <s v="Suministro de combustible de automoción (RESSA) para los vehículos de la Delegación Provincial de Desarrollo Sostenible de Toledo."/>
    <s v="Contrato de suministros"/>
    <s v="Basado en un Acuerdo Marco"/>
    <n v="10527"/>
    <s v="2022/001362"/>
    <x v="2"/>
  </r>
  <r>
    <x v="1"/>
    <s v="Consejeria de Agricultura, Agua y Desarrollo Rural"/>
    <s v="007629.1/2021"/>
    <s v="Suministro de combustible para los vehículos adscritos a la Consejería (Solred)."/>
    <s v="Contrato de suministros"/>
    <s v="Basado en un Acuerdo Marco"/>
    <n v="3790.23"/>
    <s v="2021/001356"/>
    <x v="2"/>
  </r>
  <r>
    <x v="1"/>
    <s v="Consejeria de Agricultura, Agua y Desarrollo Rural"/>
    <s v="008337.1/2021"/>
    <s v="Suministro de combustible para los vehículos adscritos a la Consejería (RES)."/>
    <s v="Contrato de suministros"/>
    <s v="Basado en un Acuerdo Marco"/>
    <n v="5685.33"/>
    <s v="2021/001338"/>
    <x v="2"/>
  </r>
  <r>
    <x v="1"/>
    <s v="Consejeria de Sanidad"/>
    <s v="012137/2022"/>
    <s v="Contrato basado de suministro de combustible RESSA 2023."/>
    <s v="Contrato de suministros"/>
    <s v="Basado en un Acuerdo Marco"/>
    <n v="4840"/>
    <s v="2022/005970"/>
    <x v="2"/>
  </r>
  <r>
    <x v="1"/>
    <s v="Consejeria de Sanidad"/>
    <s v="012139/2022"/>
    <s v="Contrato basado suministro de combustible SOLRED para vehículos oficiales de la Delegación Provincial de Sanidad de Albacete."/>
    <s v="Contrato de suministros"/>
    <s v="Basado en un Acuerdo Marco"/>
    <n v="30250"/>
    <s v="2022/005978"/>
    <x v="2"/>
  </r>
  <r>
    <x v="1"/>
    <s v="Consejeria de Desarrollo Sostenible"/>
    <s v="016915/2022"/>
    <s v="Contrato de suministro de combustible para los vehículos dependientes de la Secretaría General de Consejería de Desarrollo Sostenible, contrato basado en el acuerdo marco de suministro de combustible de automoción para los vehículos de la Junta de Comunid"/>
    <s v="Contrato de suministros"/>
    <s v="Basado en un Acuerdo Marco"/>
    <n v="10800"/>
    <s v="2022/005501"/>
    <x v="2"/>
  </r>
  <r>
    <x v="1"/>
    <s v="Consejeria de Desarrollo Sostenible"/>
    <s v="017949/2022"/>
    <s v="Contrato de suministro de combustible para los vehículos dependientes de la Secretaría General de Consejería de Desarrollo Sostenible, contrato basado en el acuerdo marco de suministro de combustible de automoción para los vehículos de la Junta de Comunid"/>
    <s v="Contrato de suministros"/>
    <s v="Basado en un Acuerdo Marco"/>
    <n v="43200"/>
    <s v="2022/005499"/>
    <x v="2"/>
  </r>
  <r>
    <x v="1"/>
    <s v="Consejeria de Fomento"/>
    <s v="022385/2022"/>
    <s v="Contrato basado suministro de combustible con RESSA para suplementar 2022"/>
    <s v="Contrato de suministros"/>
    <s v="Basado en un Acuerdo Marco"/>
    <n v="2900"/>
    <s v="2022/009779"/>
    <x v="2"/>
  </r>
  <r>
    <x v="1"/>
    <s v="Consejeria de Fomento"/>
    <s v="022412/2022"/>
    <s v="Contrato basado suministro de combustible con SOLRED para suplementar 2022"/>
    <s v="Contrato de suministros"/>
    <s v="Basado en un Acuerdo Marco"/>
    <n v="48000"/>
    <s v="2022/009781"/>
    <x v="2"/>
  </r>
  <r>
    <x v="1"/>
    <s v="Presidencia de la Junta de Comunidades de Castilla-La Mancha"/>
    <s v="022734/2022"/>
    <s v="Suministro de combustible de automoción para vehículos adscritos a la Presidencia de la JCCM"/>
    <s v="Contrato de suministros"/>
    <s v="Basado en un Acuerdo Marco"/>
    <n v="84000"/>
    <s v="2022/010101"/>
    <x v="2"/>
  </r>
  <r>
    <x v="1"/>
    <s v="Consejeria de Agricultura, Agua y Desarrollo Rural"/>
    <s v="022876/2022"/>
    <s v="contrato combustible vehículos delegación provincial agricultura, agua y desarrollo rural de guadalajara"/>
    <s v="Contrato de suministros"/>
    <s v="Basado en un Acuerdo Marco"/>
    <n v="11000"/>
    <s v="2022/010672"/>
    <x v="2"/>
  </r>
  <r>
    <x v="1"/>
    <s v="Consejeria de Agricultura, Agua y Desarrollo Rural"/>
    <s v="022878/2022"/>
    <s v="contrato combustible vehículos delegación provincial agricultura, agua y desarrollo rural de guadalajara"/>
    <s v="Contrato de suministros"/>
    <s v="Basado en un Acuerdo Marco"/>
    <n v="29000"/>
    <s v="2022/010681"/>
    <x v="2"/>
  </r>
  <r>
    <x v="1"/>
    <s v="Consejeria de Sanidad"/>
    <s v="024109/2022"/>
    <s v="Contrato basado para el suministro de combustible de automoción para los vehículos adscritos a los servicios centrales de la Consejería de Sanidad (SOLRED)"/>
    <s v="Contrato de suministros"/>
    <s v="Basado en un Acuerdo Marco"/>
    <n v="46000"/>
    <s v="2022/012116"/>
    <x v="2"/>
  </r>
  <r>
    <x v="1"/>
    <s v="Consejeria de Fomento"/>
    <s v="027977/2022"/>
    <s v="BAM Suministro carburante (SOLRED) vehículos vigilancia y brigadas de carreteras"/>
    <s v="Contrato de suministros"/>
    <s v="Basado en un Acuerdo Marco"/>
    <n v="30008"/>
    <s v="2022/013911"/>
    <x v="2"/>
  </r>
  <r>
    <x v="1"/>
    <s v="Consejeria de Fomento"/>
    <s v="028062/2022"/>
    <s v=":Adquisición de carburante para vehículos de vigilancia y de las brigadas de la Dirección General de Carreteras adscritos a la Delegación Provincial de Ciudad Real (SOLRED)- Hasta fin de noviembre de 2022"/>
    <s v="Contrato de suministros"/>
    <s v="Basado en un Acuerdo Marco"/>
    <n v="49000"/>
    <s v="2022/013161"/>
    <x v="2"/>
  </r>
  <r>
    <x v="1"/>
    <s v="Consejeria de Desarrollo Sostenible"/>
    <s v="028126/2022"/>
    <s v="Suministro de combustible vehículos DS Guadalajara SOLRED"/>
    <s v="Contrato de suministros"/>
    <s v="Basado en un Acuerdo Marco"/>
    <n v="78000"/>
    <s v="2022/013903"/>
    <x v="2"/>
  </r>
  <r>
    <x v="1"/>
    <s v="Consejeria de Desarrollo Sostenible"/>
    <s v="028128/2022"/>
    <s v="Suministro de combustible vehículos DS Guadalajara RESSA"/>
    <s v="Contrato de suministros"/>
    <s v="Basado en un Acuerdo Marco"/>
    <n v="78000"/>
    <s v="2022/013902"/>
    <x v="2"/>
  </r>
  <r>
    <x v="0"/>
    <s v="Servicio de Salud de Castilla - La Mancha (Sescam)"/>
    <s v="028172/2022"/>
    <s v="Suministro de combustible de automoción para vehículos basado 2 en el A.M. expediente 2018/000363"/>
    <s v="Contrato de suministros"/>
    <s v="Basado en un Acuerdo Marco"/>
    <n v="338.87"/>
    <s v="2022/012707"/>
    <x v="2"/>
  </r>
  <r>
    <x v="1"/>
    <s v="Consejeria de Fomento"/>
    <s v="028249/2022"/>
    <s v="BAM Suministro carburante (RESSA) vehículos vigilancia y brigadas de carreteras"/>
    <s v="Contrato de suministros"/>
    <s v="Basado en un Acuerdo Marco"/>
    <n v="15004"/>
    <s v="2022/013749"/>
    <x v="2"/>
  </r>
  <r>
    <x v="1"/>
    <s v="Consejeria de Desarrollo Sostenible"/>
    <s v="028941/2022"/>
    <s v="Suministro de combustible de automoción (SOLRED) para los vehículos asignados a la Delegación Provincial de la Consejería de Desarrollo Sostenible en Toledo"/>
    <s v="Contrato de suministros"/>
    <s v="Basado en un Acuerdo Marco"/>
    <n v="133100"/>
    <s v="2022/014489"/>
    <x v="2"/>
  </r>
  <r>
    <x v="1"/>
    <s v="Consejeria de Fomento"/>
    <s v="029518/2022"/>
    <s v="Suministro de combustible para vehículos de la Delegación Provincial de Fomento en Toledo"/>
    <s v="Contrato de suministros"/>
    <s v="Basado en un Acuerdo Marco"/>
    <n v="74000"/>
    <s v="2022/014997"/>
    <x v="2"/>
  </r>
  <r>
    <x v="0"/>
    <s v="Servicio de Salud de Castilla - La Mancha (Sescam)"/>
    <s v="029738/2022"/>
    <s v="Suministro de combustible de la GAI de Alcázar de San Juan"/>
    <s v="Contrato de suministros"/>
    <s v="Basado en un Acuerdo Marco"/>
    <n v="36300"/>
    <s v="2022/015203"/>
    <x v="2"/>
  </r>
  <r>
    <x v="0"/>
    <s v="Servicio de Salud de Castilla - La Mancha (Sescam)"/>
    <s v="029819/2022"/>
    <s v="Combustible automoción Gerencia Atención Integrada de Albacete AM 2022/000192"/>
    <s v="Contrato de suministros"/>
    <s v="Basado en un Acuerdo Marco"/>
    <n v="24823.73"/>
    <s v="2022/014947"/>
    <x v="2"/>
  </r>
  <r>
    <x v="0"/>
    <s v="Servicio de Salud de Castilla - La Mancha (Sescam)"/>
    <s v="029820/2022"/>
    <s v="Combustible automoción Gerencia Atención Integrada de Albacete AM 2022/000192"/>
    <s v="Contrato de suministros"/>
    <s v="Basado en un Acuerdo Marco"/>
    <n v="68342.600000000006"/>
    <s v="2022/014947"/>
    <x v="2"/>
  </r>
  <r>
    <x v="1"/>
    <s v="Consejeria de Desarrollo Sostenible"/>
    <s v="029850/2022"/>
    <s v="Suministro de combustible de automoción (RESSA) para los vehículos asignados a la Delegación Provincial  de la Consejería de Desarrollo Sostenible en Toledo."/>
    <s v="Contrato de suministros"/>
    <s v="Basado en un Acuerdo Marco"/>
    <n v="24200"/>
    <s v="2022/014578"/>
    <x v="2"/>
  </r>
  <r>
    <x v="0"/>
    <s v="Servicio de Salud de Castilla - La Mancha (Sescam)"/>
    <s v="029866/2022"/>
    <s v="Suministro de Combustible para los vehículos de la Gerencia de Atención Integrada de Tomelloso"/>
    <s v="Contrato de suministros"/>
    <s v="Basado en un Acuerdo Marco"/>
    <n v="9508.06"/>
    <s v="2022/015179"/>
    <x v="2"/>
  </r>
  <r>
    <x v="1"/>
    <s v="Consejeria de Sanidad"/>
    <s v="030046/2022"/>
    <s v="Basado Combustible Solred 23-24"/>
    <s v="Contrato de suministros"/>
    <s v="Basado en un Acuerdo Marco"/>
    <n v="82000"/>
    <s v="2022/014816"/>
    <x v="2"/>
  </r>
  <r>
    <x v="1"/>
    <s v="Consejeria de Sanidad"/>
    <s v="030049/2022"/>
    <s v="Basado Combustible Ressa 23-24"/>
    <s v="Contrato de suministros"/>
    <s v="Basado en un Acuerdo Marco"/>
    <n v="10000"/>
    <s v="2022/014815"/>
    <x v="2"/>
  </r>
  <r>
    <x v="0"/>
    <s v="Servicio de Salud de Castilla - La Mancha (Sescam)"/>
    <s v="030079/2022"/>
    <s v="Suministro de combustible de automoción para vehículos: Ressa"/>
    <s v="Contrato de suministros"/>
    <s v="Basado en un Acuerdo Marco"/>
    <n v="5500"/>
    <s v="2022/015086"/>
    <x v="2"/>
  </r>
  <r>
    <x v="0"/>
    <s v="Servicio de Salud de Castilla - La Mancha (Sescam)"/>
    <s v="030095/2022"/>
    <s v="Suministro de combustible de automoción para vehículos: Solred"/>
    <s v="Contrato de suministros"/>
    <s v="Basado en un Acuerdo Marco"/>
    <n v="65000"/>
    <s v="2022/015083"/>
    <x v="2"/>
  </r>
  <r>
    <x v="0"/>
    <s v="Servicio de Salud de Castilla - La Mancha (Sescam)"/>
    <s v="030113/2022"/>
    <s v="Suministro de combustible de automoción de los vehículos adscritos al Hospital Nacional de Parapléjicos de Toledo"/>
    <s v="Contrato de suministros"/>
    <s v="Basado en un Acuerdo Marco"/>
    <n v="2080"/>
    <s v="2022/015433"/>
    <x v="2"/>
  </r>
  <r>
    <x v="0"/>
    <s v="Servicio de Salud de Castilla - La Mancha (Sescam)"/>
    <s v="032438/2022"/>
    <s v="Suministro combustible GAI Puertollano. Ressa"/>
    <s v="Contrato de suministros"/>
    <s v="Basado en un Acuerdo Marco"/>
    <n v="5280"/>
    <s v="2022/015691"/>
    <x v="2"/>
  </r>
  <r>
    <x v="0"/>
    <s v="Servicio de Salud de Castilla - La Mancha (Sescam)"/>
    <s v="032449/2022"/>
    <s v="Suministro Combustible GAI Puertollano. Solred"/>
    <s v="Contrato de suministros"/>
    <s v="Basado en un Acuerdo Marco"/>
    <n v="8800.02"/>
    <s v="2022/015694"/>
    <x v="2"/>
  </r>
  <r>
    <x v="1"/>
    <s v="Consejeria de Sanidad"/>
    <s v="032616/2022"/>
    <s v="Suministro combustible vehículos DP Sanidad Cuenca"/>
    <s v="Contrato de suministros"/>
    <s v="Basado en un Acuerdo Marco"/>
    <n v="48347.1"/>
    <s v="2022/015556"/>
    <x v="2"/>
  </r>
  <r>
    <x v="1"/>
    <s v="Consejeria de Sanidad"/>
    <s v="032624/2022"/>
    <s v="Suministro combustible vehículos DP Sanidad Cuenca SOLRED"/>
    <s v="Contrato de suministros"/>
    <s v="Basado en un Acuerdo Marco"/>
    <n v="103140.05"/>
    <s v="2022/015630"/>
    <x v="2"/>
  </r>
  <r>
    <x v="0"/>
    <s v="Servicio de Salud de Castilla - La Mancha (Sescam)"/>
    <s v="033102/2022"/>
    <s v="Suministro de combustible de automoción para los vehículos adscritos a la Gerencia de Antención Integrada de Almansa"/>
    <s v="Contrato de suministros"/>
    <s v="Basado en un Acuerdo Marco"/>
    <n v="14400"/>
    <s v="2022/014630"/>
    <x v="2"/>
  </r>
  <r>
    <x v="1"/>
    <s v="Consejo Consultivo de Castilla-La Mancha"/>
    <s v="033109/2022"/>
    <s v="Suministro de combustible de automoción desde el 01/12/2022 al 30/11/2024"/>
    <s v="Contrato de suministros"/>
    <s v="Basado en un Acuerdo Marco"/>
    <n v="15400"/>
    <s v="2022/014961"/>
    <x v="2"/>
  </r>
  <r>
    <x v="0"/>
    <s v="Servicio de Salud de Castilla - La Mancha (Sescam)"/>
    <s v="033493/2022"/>
    <s v="Suministro de combustible automoción gasoil para la GAI de Manzanares"/>
    <s v="Contrato de suministros"/>
    <s v="Basado en un Acuerdo Marco"/>
    <n v="12920"/>
    <s v="2022/016003"/>
    <x v="2"/>
  </r>
  <r>
    <x v="1"/>
    <s v="Consejeria de Agricultura, Agua y Desarrollo Rural"/>
    <s v="033641/2022"/>
    <s v="Contrato Ressa Delegación AB"/>
    <s v="Contrato de suministros"/>
    <s v="Basado en un Acuerdo Marco"/>
    <n v="42000"/>
    <s v="2022/015248"/>
    <x v="2"/>
  </r>
  <r>
    <x v="1"/>
    <s v="Consejeria de Agricultura, Agua y Desarrollo Rural"/>
    <s v="033657/2022"/>
    <s v="Contrato Solred Delegación AB"/>
    <s v="Contrato de suministros"/>
    <s v="Basado en un Acuerdo Marco"/>
    <n v="78000"/>
    <s v="2022/015417"/>
    <x v="2"/>
  </r>
  <r>
    <x v="1"/>
    <s v="Consejeria de Fomento"/>
    <s v="033674/2022"/>
    <s v="BAM Suministro carburante (SOLRED) vehículos vigilancia y brigadas de carreteras (01-11-2022 a 31-10-2023)"/>
    <s v="Contrato de suministros"/>
    <s v="Basado en un Acuerdo Marco"/>
    <n v="204000"/>
    <s v="2022/017001"/>
    <x v="2"/>
  </r>
  <r>
    <x v="1"/>
    <s v="Consejeria de Fomento"/>
    <s v="033702/2022"/>
    <s v="BAM Suministro carburante (RESSA) vehículos vigilancia y brigadas de carreteras (01-11-2022 a 31-10-2023)"/>
    <s v="Contrato de suministros"/>
    <s v="Basado en un Acuerdo Marco"/>
    <n v="84000"/>
    <s v="2022/017020"/>
    <x v="2"/>
  </r>
  <r>
    <x v="1"/>
    <s v="Consejeria de Desarrollo Sostenible"/>
    <s v="033931/2022"/>
    <s v="Suministro combustible con RESSA, basado en A.M."/>
    <s v="Contrato de suministros"/>
    <s v="Basado en un Acuerdo Marco"/>
    <n v="88000"/>
    <s v="2022/015835"/>
    <x v="2"/>
  </r>
  <r>
    <x v="1"/>
    <s v="Consejeria de Desarrollo Sostenible"/>
    <s v="033932/2022"/>
    <s v="Suministro combustible con SOLRED, basado en  A.M"/>
    <s v="Contrato de suministros"/>
    <s v="Basado en un Acuerdo Marco"/>
    <n v="132000"/>
    <s v="2022/015834"/>
    <x v="2"/>
  </r>
  <r>
    <x v="1"/>
    <s v="Consejeria de Fomento"/>
    <s v="034008/2022"/>
    <s v="Contratación basada en el acuerdo marco de suministro de combustible de automoción para vehículos de la junta de comunidades de castilla la mancha y sus organismos autónomos- Delegación Provincial de Ciudad Real"/>
    <s v="Contrato de suministros"/>
    <s v="Basado en un Acuerdo Marco"/>
    <n v="28000.01"/>
    <s v="2022/017074"/>
    <x v="2"/>
  </r>
  <r>
    <x v="1"/>
    <s v="Consejeria de Economía, Empresas y Empleo"/>
    <s v="034226/2022"/>
    <s v="Suministro de combustible de automoción vehículos D.P. Economía, Empresas y Empleo de Guadalajara"/>
    <s v="Contrato de suministros"/>
    <s v="Basado en un Acuerdo Marco"/>
    <n v="8499.98"/>
    <s v="2022/014862"/>
    <x v="2"/>
  </r>
  <r>
    <x v="1"/>
    <s v="Consejeria de Fomento"/>
    <s v="036615/2022"/>
    <s v="Contratación basada en el acuerdo marco de suministro de combustible de automoción para vehículos de la junta de comunidades de castilla la mancha y sus organismos autónomos- Delegacion provincial de fomento de ciudad real"/>
    <s v="Contrato de suministros"/>
    <s v="Basado en un Acuerdo Marco"/>
    <n v="163000"/>
    <s v="2022/017077"/>
    <x v="2"/>
  </r>
  <r>
    <x v="1"/>
    <s v="Consejeria de Agricultura, Agua y Desarrollo Rural"/>
    <s v="036616/2022"/>
    <s v="Combustible Solred"/>
    <s v="Contrato de suministros"/>
    <s v="Basado en un Acuerdo Marco"/>
    <n v="50777.69"/>
    <s v="2022/015871"/>
    <x v="2"/>
  </r>
  <r>
    <x v="2"/>
    <s v="Gestión Ambiental de Castilla-La Mancha, S.A (Geacam)"/>
    <s v="037031/2022"/>
    <s v="Suministro de combustible de automoción para los vehículos de la empresa pública Geacam S. A., con la suministradora Red Española de Servicios S.A.U:, basado en el Acuerdo Marco 2022/00192 de suministro de combustible para los vehículos de la JCCM y sus o"/>
    <s v="Contrato de suministros"/>
    <s v="Basado en un Acuerdo Marco"/>
    <n v="885000"/>
    <s v="2022/017650"/>
    <x v="2"/>
  </r>
  <r>
    <x v="1"/>
    <s v="Consejeria de Fomento"/>
    <s v="037608/2022"/>
    <s v="Contrato basado suministro de combustible de automoción SOLRED"/>
    <s v="Contrato de suministros"/>
    <s v="Basado en un Acuerdo Marco"/>
    <n v="117000"/>
    <s v="2022/018338"/>
    <x v="2"/>
  </r>
  <r>
    <x v="1"/>
    <s v="Consejeria de Fomento"/>
    <s v="037700/2022"/>
    <s v="Contrato basado suministro de combustible de automoción RESSA"/>
    <s v="Contrato de suministros"/>
    <s v="Basado en un Acuerdo Marco"/>
    <n v="22000"/>
    <s v="2022/018831"/>
    <x v="2"/>
  </r>
  <r>
    <x v="0"/>
    <s v="Servicio de Salud de Castilla - La Mancha (Sescam)"/>
    <s v="037715/2022"/>
    <s v="Suministro de combustible de automoción para vehículos de la Gerencia de Atención Integrada de Ciudad Real con SOLRED SA (Procedimiento basado en Acuerdo Marco 2022/000192"/>
    <s v="Contrato de suministros"/>
    <s v="Basado en un Acuerdo Marco"/>
    <n v="41214.76"/>
    <s v="2022/016677"/>
    <x v="2"/>
  </r>
  <r>
    <x v="0"/>
    <s v="Servicio de Salud de Castilla - La Mancha (Sescam)"/>
    <s v="037744/2022"/>
    <s v="Suministro de combustible de automoción para vehículos de la Gerencia de Atención Integrada de Ciudad Real con RESSA (Procedimiento basado en Acuerdo Marco 2022/000192)"/>
    <s v="Contrato de suministros"/>
    <s v="Basado en un Acuerdo Marco"/>
    <n v="5895.7"/>
    <s v="2022/016676"/>
    <x v="2"/>
  </r>
  <r>
    <x v="1"/>
    <s v="Consejeria de Economía, Empresas y Empleo"/>
    <s v="037919/2022"/>
    <s v="Contrato suministro combustible automoción 2023"/>
    <s v="Contrato de suministros"/>
    <s v="Basado en un Acuerdo Marco"/>
    <n v="5500"/>
    <s v="2022/016566"/>
    <x v="2"/>
  </r>
  <r>
    <x v="1"/>
    <s v="Consejeria de Fomento"/>
    <s v="037964/2022"/>
    <s v="Contrato basado en Acuerdo Marco de Suministro de Combustible de Automoción para los vehículos de la Administración de la JCCM adscritos al parque móvil especial de carreteras dependiente de la Delegación Provincial de la Consejería de Fomento en Albacete"/>
    <s v="Contrato de suministros"/>
    <s v="Basado en un Acuerdo Marco"/>
    <n v="11000"/>
    <s v="2022/017320"/>
    <x v="2"/>
  </r>
  <r>
    <x v="1"/>
    <s v="Consejeria de Fomento"/>
    <s v="037969/2022"/>
    <s v="Contrato basado en Acuerdo Marco de Suministro de Combustible de Automoción para los vehículos de la Administración de la JCCM adscritos al parque móvil especial de carreteras dependiente de la Delegación Provincial de la Consejería de Fomento en Albacete"/>
    <s v="Contrato de suministros"/>
    <s v="Basado en un Acuerdo Marco"/>
    <n v="173000"/>
    <s v="2022/017323"/>
    <x v="2"/>
  </r>
  <r>
    <x v="1"/>
    <s v="Consejeria de Fomento"/>
    <s v="037970/2022"/>
    <s v="Suministro de combustible para vehículos de la Delegación Provincial de Fomento en Toledo. RESSA SA"/>
    <s v="Contrato de suministros"/>
    <s v="Basado en un Acuerdo Marco"/>
    <n v="11000"/>
    <s v="2022/016661"/>
    <x v="2"/>
  </r>
  <r>
    <x v="0"/>
    <s v="Servicio de Salud de Castilla - La Mancha (Sescam)"/>
    <s v="037972/2022"/>
    <s v="Suministro combustible automoción GAI Villarrobledo. RESSA"/>
    <s v="Contrato de suministros"/>
    <s v="Basado en un Acuerdo Marco"/>
    <n v="3564"/>
    <s v="2022/018744"/>
    <x v="2"/>
  </r>
  <r>
    <x v="0"/>
    <s v="Servicio de Salud de Castilla - La Mancha (Sescam)"/>
    <s v="037978/2022"/>
    <s v="Suministro combustible automoción GAI Villarrobledo. Solred"/>
    <s v="Contrato de suministros"/>
    <s v="Basado en un Acuerdo Marco"/>
    <n v="34920"/>
    <s v="2022/018335"/>
    <x v="2"/>
  </r>
  <r>
    <x v="1"/>
    <s v="Consejeria de Fomento"/>
    <s v="038073/2022"/>
    <s v="Suministro de combustible para vehículos de la Delegación Provincial de Fomento en Toledo. SOLRED SA"/>
    <s v="Contrato de suministros"/>
    <s v="Basado en un Acuerdo Marco"/>
    <n v="228000"/>
    <s v="2022/016669"/>
    <x v="2"/>
  </r>
  <r>
    <x v="0"/>
    <s v="Servicio de Salud de Castilla - La Mancha (Sescam)"/>
    <s v="038190/2022"/>
    <s v="Sum de combustible de automoción para vehículos de la Gerencia de Atención Integrada de Cuenca, RESSA"/>
    <s v="Contrato de suministros"/>
    <s v="Basado en un Acuerdo Marco"/>
    <n v="7865"/>
    <s v="2022/015585"/>
    <x v="2"/>
  </r>
  <r>
    <x v="0"/>
    <s v="Servicio de Salud de Castilla - La Mancha (Sescam)"/>
    <s v="038370/2022"/>
    <s v="Sum de combustible de automoción para vehículos de la Gerencia de Atención Integrada de Cuenca, SOLRED"/>
    <s v="Contrato de suministros"/>
    <s v="Basado en un Acuerdo Marco"/>
    <n v="41140"/>
    <s v="2022/015584"/>
    <x v="2"/>
  </r>
  <r>
    <x v="1"/>
    <s v="Consejeria de Fomento"/>
    <s v="038400/2022"/>
    <s v="Suministro de combustible para los vehículos de los SS CC de la Consejería de Fomento con la empresa RESSA"/>
    <s v="Contrato de suministros"/>
    <s v="Basado en un Acuerdo Marco"/>
    <n v="20000"/>
    <s v="2022/015943"/>
    <x v="2"/>
  </r>
  <r>
    <x v="1"/>
    <s v="Consejeria de Fomento"/>
    <s v="038401/2022"/>
    <s v="Suministro de combustible para los vehículos de los SS CC de la Consejería de Fomento con la empresa Solred, S.A."/>
    <s v="Contrato de suministros"/>
    <s v="Basado en un Acuerdo Marco"/>
    <n v="40000"/>
    <s v="2022/015936"/>
    <x v="2"/>
  </r>
  <r>
    <x v="1"/>
    <s v="Consejeria de Agricultura, Agua y Desarrollo Rural"/>
    <s v="038424/2022"/>
    <s v="Combustible Ressa"/>
    <s v="Contrato de suministros"/>
    <s v="Basado en un Acuerdo Marco"/>
    <n v="4890.07"/>
    <s v="2022/015907"/>
    <x v="2"/>
  </r>
  <r>
    <x v="1"/>
    <s v="Consejeria de Sanidad"/>
    <s v="038780/2022"/>
    <s v="Contrato basado para el suministro de combustible de automoción, por la entidad RESSA, para los vehículos adscritos a los servicios centrales de la Consejería de Sanidad."/>
    <s v="Contrato de suministros"/>
    <s v="Basado en un Acuerdo Marco"/>
    <n v="12254.52"/>
    <s v="2022/017812"/>
    <x v="2"/>
  </r>
  <r>
    <x v="1"/>
    <s v="Presidencia de la Junta de Comunidades de Castilla-La Mancha"/>
    <s v="038911/2022"/>
    <s v="Suministro de combustible de automoción para vehículos adscritos a la Presidencia de la JCCM (RESSA)"/>
    <s v="Contrato de suministros"/>
    <s v="Basado en un Acuerdo Marco"/>
    <n v="54000"/>
    <s v="2022/018694"/>
    <x v="2"/>
  </r>
  <r>
    <x v="1"/>
    <s v="Consejeria de Agricultura, Agua y Desarrollo Rural"/>
    <s v="039179/2022"/>
    <s v="Contrato basado combustible vehículos RESSA"/>
    <s v="Contrato de suministros"/>
    <s v="Basado en un Acuerdo Marco"/>
    <n v="38332.81"/>
    <s v="2022/018356"/>
    <x v="2"/>
  </r>
  <r>
    <x v="1"/>
    <s v="Consejeria de Agricultura, Agua y Desarrollo Rural"/>
    <s v="039180/2022"/>
    <s v="Contrato basado combustible vehículos SOLRED"/>
    <s v="Contrato de suministros"/>
    <s v="Basado en un Acuerdo Marco"/>
    <n v="76665.600000000006"/>
    <s v="2022/018357"/>
    <x v="2"/>
  </r>
  <r>
    <x v="0"/>
    <s v="Instituto Regional de Investigacion y Desarrollo Agroalimentario y Forestal de Castilla-La Mancha (IRIAF)"/>
    <s v="043081/2022"/>
    <s v="Suministro combustible vehículos SOLRED en CIAG Chaparrillo 2023"/>
    <s v="Contrato de suministros"/>
    <s v="Basado en un Acuerdo Marco"/>
    <n v="12000"/>
    <s v="2022/019876"/>
    <x v="2"/>
  </r>
  <r>
    <x v="1"/>
    <s v="Consejeria de Agricultura, Agua y Desarrollo Rural"/>
    <s v="043240/2022"/>
    <s v="RESSA - Suministro combustible vehículos oficiales, ejercicio 2023."/>
    <s v="Contrato de suministros"/>
    <s v="Basado en un Acuerdo Marco"/>
    <n v="8000"/>
    <s v="2022/018263"/>
    <x v="2"/>
  </r>
  <r>
    <x v="1"/>
    <s v="Consejeria de Agricultura, Agua y Desarrollo Rural"/>
    <s v="043346/2022"/>
    <s v="SOLRED - Suministro combustible vehículos oficiales, ejercicio 2023."/>
    <s v="Contrato de suministros"/>
    <s v="Basado en un Acuerdo Marco"/>
    <n v="30000"/>
    <s v="2022/018268"/>
    <x v="2"/>
  </r>
  <r>
    <x v="1"/>
    <s v="Consejeria de Bienestar Social"/>
    <s v="043525/2022"/>
    <s v="Propuesta de contratación basada en el Acuerdo Marco de suministro de combustible de automoción para vehículos de la Junta de Comunidades de Castilla - la Mancha y sus Organismos Autónomos - RESSA"/>
    <s v="Contrato de suministros"/>
    <s v="Basado en un Acuerdo Marco"/>
    <n v="9000"/>
    <s v="2022/017100"/>
    <x v="2"/>
  </r>
  <r>
    <x v="1"/>
    <s v="Consejeria de Bienestar Social"/>
    <s v="043534/2022"/>
    <s v="Propuesta de contratación basada en el Acuerdo Marco de suministro de combustible de automoción para vehículos de la Junta de Comunidades de Castilla - la Mancha y sus Organismos Autónomos. SOLRED"/>
    <s v="Contrato de suministros"/>
    <s v="Basado en un Acuerdo Marco"/>
    <n v="33000"/>
    <s v="2022/017096"/>
    <x v="2"/>
  </r>
  <r>
    <x v="0"/>
    <s v="Servicio de Salud de Castilla - La Mancha (Sescam)"/>
    <s v="043619/2022"/>
    <s v="Suministro de combustible de automoción para los vehículos adscritos a la Gerencia de Atención Primaria de Toledo con la empresa RED ESPAÑOLA DE SERVICIOS S.A.U a través de contrato basado en el Acuerdo Marco 202200/000192"/>
    <s v="Contrato de suministros"/>
    <s v="Basado en un Acuerdo Marco"/>
    <n v="19360"/>
    <s v="2022/020786"/>
    <x v="2"/>
  </r>
  <r>
    <x v="2"/>
    <s v="Gestión Ambiental de Castilla-La Mancha, S.A (Geacam)"/>
    <s v="044006/2022"/>
    <s v="Suministro de combustible de automoción para los vehículos de la empresa pública Geacam S. A., con la suministradora SOLRED S. A., basado en el Acuerdo Marco  2022/00192 de suministro de combustible para los vehículos de la JCCM y sus organismos autónomos"/>
    <s v="Contrato de suministros"/>
    <s v="Basado en un Acuerdo Marco"/>
    <n v="3100000"/>
    <s v="2022/017641"/>
    <x v="2"/>
  </r>
  <r>
    <x v="0"/>
    <s v="Servicio de Salud de Castilla - La Mancha (Sescam)"/>
    <s v="044319/2022"/>
    <s v="Suministro de combustible de automoción para los vehículos adscritos a la Gerencia de Atención Primaria de Toledo con la empresa SOLRED S.A. a través de contrato basado en el Acuerdo Marco"/>
    <s v="Contrato de suministros"/>
    <s v="Basado en un Acuerdo Marco"/>
    <n v="72600"/>
    <s v="2022/020787"/>
    <x v="2"/>
  </r>
  <r>
    <x v="1"/>
    <s v="Consejeria de Desarrollo Sostenible"/>
    <s v="044357/2022"/>
    <s v="Contrato basado en AM de suministros de combustible para vehículos de la DP de Desarrollo Sostenible en Cuenca. SOLRED, SA"/>
    <s v="Contrato de suministros"/>
    <s v="Basado en un Acuerdo Marco"/>
    <n v="150000"/>
    <s v="2022/018743"/>
    <x v="2"/>
  </r>
  <r>
    <x v="1"/>
    <s v="Consejeria de Desarrollo Sostenible"/>
    <s v="044359/2022"/>
    <s v="Contrato basado en AM de suministros de combustible para vehículos de la DP de Desarrollo Sostenible en Cuenca. RESSA"/>
    <s v="Contrato de suministros"/>
    <s v="Basado en un Acuerdo Marco"/>
    <n v="55000"/>
    <s v="2022/018753"/>
    <x v="2"/>
  </r>
  <r>
    <x v="1"/>
    <s v="Consejeria de Desarrollo Sostenible"/>
    <s v="044364/2022"/>
    <s v="Contrato basado acuerdo marco suministro combustible Ressa"/>
    <s v="Contrato de suministros"/>
    <s v="Basado en un Acuerdo Marco"/>
    <n v="72575.990000000005"/>
    <s v="2022/019165"/>
    <x v="2"/>
  </r>
  <r>
    <x v="1"/>
    <s v="Consejeria de Desarrollo Sostenible"/>
    <s v="044377/2022"/>
    <s v="Contrato basado acuerdo marco suministro combustible Solred"/>
    <s v="Contrato de suministros"/>
    <s v="Basado en un Acuerdo Marco"/>
    <n v="139103.97"/>
    <s v="2022/019168"/>
    <x v="2"/>
  </r>
  <r>
    <x v="1"/>
    <s v="Consejeria de Economía, Empresas y Empleo"/>
    <s v="044740/2022"/>
    <s v="Contrato derivado combustible automoción Delegación Provincial de Economía, Empresas y Empleo de Toledo."/>
    <s v="Contrato de suministros"/>
    <s v="Basado en un Acuerdo Marco"/>
    <n v="13000"/>
    <s v="2022/017382"/>
    <x v="2"/>
  </r>
  <r>
    <x v="1"/>
    <s v="Consejeria de Bienestar Social"/>
    <s v="046782/2022"/>
    <s v="CD Suministro combustible automoción RESSA"/>
    <s v="Contrato de suministros"/>
    <s v="Basado en un Acuerdo Marco"/>
    <n v="29526.62"/>
    <s v="2022/020773"/>
    <x v="2"/>
  </r>
  <r>
    <x v="1"/>
    <s v="Consejeria de Bienestar Social"/>
    <s v="046783/2022"/>
    <s v="CD Suministro combustible automoción SOLRED"/>
    <s v="Contrato de suministros"/>
    <s v="Basado en un Acuerdo Marco"/>
    <n v="20131.78"/>
    <s v="2022/020782"/>
    <x v="2"/>
  </r>
  <r>
    <x v="1"/>
    <s v="Consejeria de Educación, Cultura y deportes"/>
    <s v="000003/2022"/>
    <s v="Energía eléctrica en la Biblioteca Pública del Estado en Ciudad Real."/>
    <s v="Contrato de suministros"/>
    <s v="Basado en un Acuerdo Marco"/>
    <n v="91506.27"/>
    <s v="2021/020595"/>
    <x v="3"/>
  </r>
  <r>
    <x v="1"/>
    <s v="Consejeria de Educación, Cultura y deportes"/>
    <s v="000009/2022"/>
    <s v="Energía eléctrica con destino al Convento de la Merced."/>
    <s v="Contrato de suministros"/>
    <s v="Basado en un Acuerdo Marco"/>
    <n v="110682.38"/>
    <s v="2021/020665"/>
    <x v="3"/>
  </r>
  <r>
    <x v="1"/>
    <s v="Consejeria de Hacienda y Administraciones Publicas"/>
    <s v="000019/2022"/>
    <s v="suministro energía hospital y prevencion"/>
    <s v="Contrato de suministros"/>
    <s v="Basado en un Acuerdo Marco"/>
    <n v="32000"/>
    <s v="2021/020474"/>
    <x v="3"/>
  </r>
  <r>
    <x v="1"/>
    <s v="Presidencia de la Junta de Comunidades de Castilla-La Mancha"/>
    <s v="000428/2022"/>
    <s v="Suministro energía eléctrica Presidencia JCCM, Delegación Toledo y Delegación Talavera"/>
    <s v="Contrato de suministros"/>
    <s v="Basado en un Acuerdo Marco"/>
    <n v="149999.99"/>
    <s v="2021/018700"/>
    <x v="3"/>
  </r>
  <r>
    <x v="1"/>
    <s v="Consejeria de Fomento"/>
    <s v="002536.1/2020"/>
    <s v="Contrato DAM de suministro de electricidad en edificios Junta Comuniades Castilla-La Mancha y Organismos Autónomos adscritos a la Consejería Fomento en Ciudad Reall Lote-2"/>
    <s v="Contrato de suministros"/>
    <s v="Basado en un Acuerdo Marco"/>
    <n v="50000.01"/>
    <s v="2020/000148"/>
    <x v="3"/>
  </r>
  <r>
    <x v="1"/>
    <s v="Consejeria de Fomento"/>
    <s v="008413/2022"/>
    <s v="Contratación basada en el Acuerdo Marco para la homologación del suministro de Energía Eléctrica con certificado de origen renovable de los centros dependientes de la Delegación Provincial de Fomento en Ciudad Real"/>
    <s v="Contrato de suministros"/>
    <s v="Basado en un Acuerdo Marco"/>
    <n v="72000"/>
    <s v="2022/003553"/>
    <x v="3"/>
  </r>
  <r>
    <x v="1"/>
    <s v="Consejeria de Agricultura, Agua y Desarrollo Rural"/>
    <s v="003355/2022"/>
    <s v="Suministro de energía eléctrica para los edificios de la Administración de la JCCM adscritos a la Consejería de Agricultura, Agua y Desarrollo Rural."/>
    <s v="Contrato de suministros"/>
    <s v="Basado en un Acuerdo Marco"/>
    <n v="234962.67"/>
    <s v="2022/000532"/>
    <x v="3"/>
  </r>
  <r>
    <x v="1"/>
    <s v="Consejeria de Fomento"/>
    <s v="008463/2022"/>
    <s v="Contratación Basada en el acuerdo marco para la homologación del suministro de energía eléctrica con certificado de origen renovable de los centros dependientes de la Delegación Provincial de Fomento en Ciudad Real y del  Edificio Administrativo de Servic"/>
    <s v="Contrato de suministros"/>
    <s v="Basado en un Acuerdo Marco"/>
    <n v="324000"/>
    <s v="2022/003554"/>
    <x v="3"/>
  </r>
  <r>
    <x v="1"/>
    <s v="Consejeria de Bienestar Social"/>
    <s v="003750/2022"/>
    <s v="Suministro de energia electrica de los Centros dependientes de la Delegación Provincial de Bienestar social de Albacete"/>
    <s v="Contrato de suministros"/>
    <s v="Basado en un Acuerdo Marco"/>
    <n v="967855.37"/>
    <s v="2022/001794"/>
    <x v="3"/>
  </r>
  <r>
    <x v="0"/>
    <s v="Instituto Regional de Investigacion y Desarrollo Agroalimentario y Forestal de Castilla-La Mancha (IRIAF)"/>
    <s v="003999/2022"/>
    <s v="Suministro de energía eléctrica en el Centro de Investigación Agroforestal (CIAF) de Albaladejito (Cuenca)."/>
    <s v="Contrato de suministros"/>
    <s v="Basado en un Acuerdo Marco"/>
    <n v="147499"/>
    <s v="2022/001776"/>
    <x v="3"/>
  </r>
  <r>
    <x v="0"/>
    <s v="Instituto Regional de Investigacion y Desarrollo Agroalimentario y Forestal de Castilla-La Mancha (IRIAF)"/>
    <s v="004001/2022"/>
    <s v="Suministro de energía eléctrica en el Centro de Investigación Agropecuaria &quot;Dehesón del Encinar&quot;  en Oropesa (Toledo)."/>
    <s v="Contrato de suministros"/>
    <s v="Basado en un Acuerdo Marco"/>
    <n v="36300"/>
    <s v="2022/001925"/>
    <x v="3"/>
  </r>
  <r>
    <x v="0"/>
    <s v="Instituto Regional de Investigacion y Desarrollo Agroalimentario y Forestal de Castilla-La Mancha (IRIAF)"/>
    <s v="004004/2022"/>
    <s v="Suministro de energía eléctrica en centros IRIAF (Ivicam, Cersyra, Eve, Ciag)"/>
    <s v="Contrato de suministros"/>
    <s v="Basado en un Acuerdo Marco"/>
    <n v="252236.6"/>
    <s v="2022/001942"/>
    <x v="3"/>
  </r>
  <r>
    <x v="1"/>
    <s v="Consejeria de Economía, Empresas y Empleo"/>
    <s v="007333/2022"/>
    <s v="Suministro de energía eléctrica para los edificios adscritos a la Delegación Provincial de Economía, Empresas y Empleo de Toledo"/>
    <s v="Contrato de suministros"/>
    <s v="Basado en un Acuerdo Marco"/>
    <n v="579828.47"/>
    <s v="2022/002183"/>
    <x v="3"/>
  </r>
  <r>
    <x v="0"/>
    <s v="Instituto Regional de Investigacion y Desarrollo Agroalimentario y Forestal de Castilla-La Mancha (IRIAF)"/>
    <s v="007795/2022"/>
    <s v="Suministro electricidad Planta Biorrefinería CLAMBER en Puertollano (C. Real)"/>
    <s v="Contrato de suministros"/>
    <s v="Basado en un Acuerdo Marco"/>
    <n v="266200"/>
    <s v="2022/002866"/>
    <x v="3"/>
  </r>
  <r>
    <x v="1"/>
    <s v="Consejeria de Hacienda y Administraciones Publicas"/>
    <s v="007893/2022"/>
    <s v="Suministro de energía eléctrica de origen renovable en CUPS de Hacienda y AA.PP. de Guadalajara"/>
    <s v="Contrato de suministros"/>
    <s v="Basado en un Acuerdo Marco"/>
    <n v="13915"/>
    <s v="2022/004101"/>
    <x v="3"/>
  </r>
  <r>
    <x v="1"/>
    <s v="Consejeria de Educación, Cultura y deportes"/>
    <s v="008245.1/2021"/>
    <s v="Suministro de energía eléctrica para los centros en el ámbito de la DP de Educación, Cultura y Deportes de Cuenca (EI, Centros Jóven, RU María de Molina y comedor).Contrato derivado AM 2018/007221-L3"/>
    <s v="Contrato de suministros"/>
    <s v="Basado en un Acuerdo Marco"/>
    <n v="11051"/>
    <s v="2021/004553"/>
    <x v="3"/>
  </r>
  <r>
    <x v="1"/>
    <s v="Consejeria de Educación, Cultura y deportes"/>
    <s v="008263.2/2021"/>
    <s v="Suministro de energía eléctrica para edificios de la Administración de la JCCM adscritos a la Consejería de Educación, Cultura y Deportes en la provincia de Toledo."/>
    <s v="Contrato de suministros"/>
    <s v="Basado en un Acuerdo Marco"/>
    <n v="9117.76"/>
    <s v="2021/004580"/>
    <x v="3"/>
  </r>
  <r>
    <x v="1"/>
    <s v="Consejeria de Bienestar Social"/>
    <s v="009175/2022"/>
    <s v="Suministro de energía eléctrica con certificado de origen renovable de los edificios de la Administración de la Junta de Comunidades de Castilla-La Mancha y sus Organismos Autónomos, excluidos los centros del SESCAM. expediente: 2018/007221"/>
    <s v="Contrato de suministros"/>
    <s v="Basado en un Acuerdo Marco"/>
    <n v="735179.93"/>
    <s v="2022/001557"/>
    <x v="3"/>
  </r>
  <r>
    <x v="1"/>
    <s v="Consejeria de Economía, Empresas y Empleo"/>
    <s v="009182/2022"/>
    <s v="Suministro de energía eléctrica para la Mezquita de Tornerías de Toledo"/>
    <s v="Contrato de suministros"/>
    <s v="Basado en un Acuerdo Marco"/>
    <n v="3360.02"/>
    <s v="2022/001649"/>
    <x v="3"/>
  </r>
  <r>
    <x v="0"/>
    <s v="Instituto de la Mujer"/>
    <s v="014544/2022"/>
    <s v="Suministro de energía para las dependencias del IMUJ en Cuenca."/>
    <s v="Contrato de suministros"/>
    <s v="Basado en un Acuerdo Marco"/>
    <n v="1700"/>
    <s v="2022/005035"/>
    <x v="3"/>
  </r>
  <r>
    <x v="1"/>
    <s v="Consejeria de Educación, Cultura y deportes"/>
    <s v="014879/2022"/>
    <s v="Suministro de energía eléctrica centros educativos: I.E.S. Azarquiel, I.E.S.O. La Jara, I.E.S. Juan de Padilla, I.E.S. Consaburum (Contrato basado en Acuerdo Marco)"/>
    <s v="Contrato de suministros"/>
    <s v="Basado en un Acuerdo Marco"/>
    <n v="156102.70000000001"/>
    <s v="2022/006414"/>
    <x v="3"/>
  </r>
  <r>
    <x v="1"/>
    <s v="Consejeria de Hacienda y Administraciones Publicas"/>
    <s v="017033/2022"/>
    <s v="Contrato basado Suministro de energía eléctrica con certificado de origen renovable para los edificios de la JCCM de la Consejería de Hacienda y AAPP"/>
    <s v="Contrato de suministros"/>
    <s v="Basado en un Acuerdo Marco"/>
    <n v="944094.03"/>
    <s v="2022/002283"/>
    <x v="3"/>
  </r>
  <r>
    <x v="1"/>
    <s v="Consejeria de Educación, Cultura y deportes"/>
    <s v="022875/2022"/>
    <s v="AB-Acuerdo Marco luz IES Justo Millán anualidades 22-23"/>
    <s v="Contrato de suministros"/>
    <s v="Basado en un Acuerdo Marco"/>
    <n v="10526.27"/>
    <s v="2022/010049"/>
    <x v="3"/>
  </r>
  <r>
    <x v="1"/>
    <s v="Consejeria de Educación, Cultura y deportes"/>
    <s v="022877/2022"/>
    <s v="AB-Contrato basado en Acuerdo Marco luz IES Federico García Lorca 22-23"/>
    <s v="Contrato de suministros"/>
    <s v="Basado en un Acuerdo Marco"/>
    <n v="14928.5"/>
    <s v="2022/010787"/>
    <x v="3"/>
  </r>
  <r>
    <x v="1"/>
    <s v="Consejeria de Hacienda y Administraciones Publicas"/>
    <s v="024482/2022"/>
    <s v="luz nave calle la solana,56"/>
    <s v="Contrato de suministros"/>
    <s v="Basado en un Acuerdo Marco"/>
    <n v="2000"/>
    <s v="2022/012063"/>
    <x v="3"/>
  </r>
  <r>
    <x v="1"/>
    <s v="Consejeria de Desarrollo Sostenible"/>
    <s v="026413.1/2021"/>
    <s v="Contrato basado acuerdo marco suministro electricidad de origen renovable de edificios de la JCCM y sus OO.AA., referido a los edificios de esta Delegación Provincial. Lote 3: Provincia de Cuenca"/>
    <s v="Contrato de suministros"/>
    <s v="Basado en un Acuerdo Marco"/>
    <n v="0"/>
    <s v="2021/015027"/>
    <x v="3"/>
  </r>
  <r>
    <x v="1"/>
    <s v="Consejeria de Agricultura, Agua y Desarrollo Rural"/>
    <s v="027150/2022"/>
    <s v="Contrato basado electricidad OCAs"/>
    <s v="Contrato de suministros"/>
    <s v="Basado en un Acuerdo Marco"/>
    <n v="62547.59"/>
    <s v="2022/012592"/>
    <x v="3"/>
  </r>
  <r>
    <x v="1"/>
    <s v="Consejeria de Educación, Cultura y deportes"/>
    <s v="027271/2022"/>
    <s v="AB-Contrato basado en Acuerdo Marco luz IESO CINXELLA de Chinchilla en Albacete"/>
    <s v="Contrato de suministros"/>
    <s v="Basado en un Acuerdo Marco"/>
    <n v="4501.51"/>
    <s v="2022/010975"/>
    <x v="3"/>
  </r>
  <r>
    <x v="1"/>
    <s v="Consejeria de Desarrollo Sostenible"/>
    <s v="027860/2022"/>
    <s v="Contrato basado suministro electricidad edificicos JCCM adscritos a la Delegación Provincial de Desarrollo Sostenible"/>
    <s v="Contrato de suministros"/>
    <s v="Basado en un Acuerdo Marco"/>
    <n v="51323.360000000001"/>
    <s v="2022/013419"/>
    <x v="3"/>
  </r>
  <r>
    <x v="1"/>
    <s v="Consejeria de Sanidad"/>
    <s v="022755/2022"/>
    <s v="Contrato Basado A.M. suministro energía eléctrica DP Sanidad GU"/>
    <s v="Contrato de suministros"/>
    <s v="Basado en un Acuerdo Marco"/>
    <n v="24000"/>
    <s v="2022/009228"/>
    <x v="3"/>
  </r>
  <r>
    <x v="1"/>
    <s v="Consejeria de Hacienda y Administraciones Publicas"/>
    <s v="033893/2022"/>
    <s v="Contrato Basado Acuerdo Marcio Suministro Energía Eléctrica"/>
    <s v="Contrato de suministros"/>
    <s v="Basado en un Acuerdo Marco"/>
    <n v="35150.19"/>
    <s v="2022/015646"/>
    <x v="3"/>
  </r>
  <r>
    <x v="1"/>
    <s v="Consejeria de Fomento"/>
    <s v="028505/2022"/>
    <s v="Suministro de energía eléctrica del archivo de la Delegación de Fomento en Toledo"/>
    <s v="Contrato de suministros"/>
    <s v="Basado en un Acuerdo Marco"/>
    <n v="1876.79"/>
    <s v="2022/012242"/>
    <x v="3"/>
  </r>
  <r>
    <x v="1"/>
    <s v="Consejeria de Desarrollo Sostenible"/>
    <s v="034246/2022"/>
    <s v="Contrato basado en Acuerdo Marco de suministro de energía eléctrica con certificación de origen renovable de edificios de la Administración de la JCCM y sus organismos autónomos, referido a los edificios de esta Delegación. Lote 3: provincia de Cuenca. Se"/>
    <s v="Contrato de suministros"/>
    <s v="Basado en un Acuerdo Marco"/>
    <n v="107750"/>
    <s v="2022/017133"/>
    <x v="3"/>
  </r>
  <r>
    <x v="1"/>
    <s v="Consejeria de Desarrollo Sostenible"/>
    <s v="037932/2022"/>
    <s v="Contrato basado en Acuerdo Marco de suministro de energía eléctrica con certificación de origen renovable de edificios de la Administración de la JCCM y sus organismos autónomos, referido a los edificios de esta Delegación. Lote 3: provincia de Cuenca: PR"/>
    <s v="Contrato de suministros"/>
    <s v="Basado en un Acuerdo Marco"/>
    <n v="3300"/>
    <s v="2022/018393"/>
    <x v="3"/>
  </r>
  <r>
    <x v="1"/>
    <s v="Consejeria de Sanidad"/>
    <s v="022758/2022"/>
    <s v="Contrato basado suministro energía eléctrica URR"/>
    <s v="Contrato de suministros"/>
    <s v="Basado en un Acuerdo Marco"/>
    <n v="62400"/>
    <s v="2022/010112"/>
    <x v="3"/>
  </r>
  <r>
    <x v="1"/>
    <s v="Presidencia de la Junta de Comunidades de Castilla-La Mancha"/>
    <s v="008393/2022"/>
    <s v="Contrato de suministro de energía eléctrica para los edificios de la Presidencia en Ciudad Real, basado en el Acuerdo Marco 2018/0007221."/>
    <s v="Contrato de suministros"/>
    <s v="Basado en un Acuerdo Marco"/>
    <n v="30000"/>
    <s v="2022/002468"/>
    <x v="3"/>
  </r>
  <r>
    <x v="1"/>
    <s v="Presidencia de la Junta de Comunidades de Castilla-La Mancha"/>
    <s v="003099/2022"/>
    <s v="Contrato de suministro de energía eléctrica para los edificios de la Presidencia en Cuenca, basado en el Acuerdo Marco 2018/0007221."/>
    <s v="Contrato de suministros"/>
    <s v="Basado en un Acuerdo Marco"/>
    <n v="30000"/>
    <s v="2022/000807"/>
    <x v="3"/>
  </r>
  <r>
    <x v="1"/>
    <s v="Consejeria de Agricultura, Agua y Desarrollo Rural"/>
    <s v="008570/2022"/>
    <s v="Energia electrica Almorox, Talavera Reina y Torrijos"/>
    <s v="Contrato de suministros"/>
    <s v="Basado en un Acuerdo Marco"/>
    <n v="72000"/>
    <s v="2022/001231"/>
    <x v="3"/>
  </r>
  <r>
    <x v="1"/>
    <s v="Consejeria de Agricultura, Agua y Desarrollo Rural"/>
    <s v="008564/2022"/>
    <s v="Energia electrica Belvis, Galvez, Oropesa y los Navalmorales"/>
    <s v="Contrato de suministros"/>
    <s v="Basado en un Acuerdo Marco"/>
    <n v="60000"/>
    <s v="2022/001230"/>
    <x v="3"/>
  </r>
  <r>
    <x v="1"/>
    <s v="Consejeria de Agricultura, Agua y Desarrollo Rural"/>
    <s v="030245/2022"/>
    <s v="Suministro de electricidad del edificio de Doncellas Nobles."/>
    <s v="Contrato de suministros"/>
    <s v="Basado en un Acuerdo Marco"/>
    <n v="66556.850000000006"/>
    <s v="2022/014455"/>
    <x v="3"/>
  </r>
  <r>
    <x v="1"/>
    <s v="Consejeria de Agricultura, Agua y Desarrollo Rural"/>
    <s v="008399/2022"/>
    <s v="Energia electrica calle Duque de Lerma, 3"/>
    <s v="Contrato de suministros"/>
    <s v="Basado en un Acuerdo Marco"/>
    <n v="64000"/>
    <s v="2022/001228"/>
    <x v="3"/>
  </r>
  <r>
    <x v="1"/>
    <s v="Consejeria de Agricultura, Agua y Desarrollo Rural"/>
    <s v="028290/2022"/>
    <s v="Energia electrica calle Quintanar, s/n"/>
    <s v="Contrato de suministros"/>
    <s v="Basado en un Acuerdo Marco"/>
    <n v="81000"/>
    <s v="2022/009811"/>
    <x v="3"/>
  </r>
  <r>
    <x v="1"/>
    <s v="Consejeria de Educación, Cultura y deportes"/>
    <s v="003784.1/2021"/>
    <s v="Energía eléctrica en E.I. Los Gigantes de Campo de Criptana"/>
    <s v="Contrato de suministros"/>
    <s v="Basado en un Acuerdo Marco"/>
    <n v="1723.3"/>
    <s v="2021/002938"/>
    <x v="3"/>
  </r>
  <r>
    <x v="1"/>
    <s v="Consejeria de Agricultura, Agua y Desarrollo Rural"/>
    <s v="008577/2022"/>
    <s v="Energia electrica Madridejos, Mora, ocaña, Villacañas, Yepes y Quintanar Orden"/>
    <s v="Contrato de suministros"/>
    <s v="Basado en un Acuerdo Marco"/>
    <n v="47700"/>
    <s v="2022/001229"/>
    <x v="3"/>
  </r>
  <r>
    <x v="1"/>
    <s v="Consejeria de Desarrollo Sostenible"/>
    <s v="033347/2022"/>
    <s v="Suministro eléctrico basado en A.M."/>
    <s v="Contrato de suministros"/>
    <s v="Basado en un Acuerdo Marco"/>
    <n v="91710.6"/>
    <s v="2022/015804"/>
    <x v="3"/>
  </r>
  <r>
    <x v="0"/>
    <s v="Instituto de la Mujer"/>
    <s v="033872/2022"/>
    <s v="Suministro de energía para las dependencias del IMUJ en Toledo. Edificio de C/ Duque de Lerma, 3 Toledo."/>
    <s v="Contrato de suministros"/>
    <s v="Basado en un Acuerdo Marco"/>
    <n v="10500"/>
    <s v="2022/015509"/>
    <x v="3"/>
  </r>
  <r>
    <x v="1"/>
    <s v="Consejeria de Educación, Cultura y deportes"/>
    <s v="033984/2022"/>
    <s v="GU. Contratación suministro de energía eléctrica Delegación Provincial de Educación, Cultura y Deportes. Derivada de acuerdo marco"/>
    <s v="Contrato de suministros"/>
    <s v="Basado en un Acuerdo Marco"/>
    <n v="101415.67"/>
    <s v="2022/015945"/>
    <x v="3"/>
  </r>
  <r>
    <x v="1"/>
    <s v="Consejeria de Educación, Cultura y deportes"/>
    <s v="033923/2022"/>
    <s v="GU. Contratación suministro de energía eléctrica IES Carmen Burgos de Segui. Derivada de acuerdo marco"/>
    <s v="Contrato de suministros"/>
    <s v="Basado en un Acuerdo Marco"/>
    <n v="33333.46"/>
    <s v="2022/016559"/>
    <x v="3"/>
  </r>
  <r>
    <x v="1"/>
    <s v="Consejeria de Educación, Cultura y deportes"/>
    <s v="027066/2022"/>
    <s v="GU. Contratación suministro de energía eléctrica IES Castilla. Derivada de acuerdo marco"/>
    <s v="Contrato de suministros"/>
    <s v="Basado en un Acuerdo Marco"/>
    <n v="104538.07"/>
    <s v="2022/011924"/>
    <x v="3"/>
  </r>
  <r>
    <x v="1"/>
    <s v="Consejeria de Educación, Cultura y deportes"/>
    <s v="029189/2022"/>
    <s v="GU. Contratación suministro de energía eléctrica IES Harevolar. Derivada de acuerdo marco"/>
    <s v="Contrato de suministros"/>
    <s v="Basado en un Acuerdo Marco"/>
    <n v="74283.95"/>
    <s v="2022/014038"/>
    <x v="3"/>
  </r>
  <r>
    <x v="1"/>
    <s v="Consejeria de Fomento"/>
    <s v="036558/2022"/>
    <s v="Suministro de energía eléctrica de la Delegación Provincial de la Consejería de Fomento en Toledo"/>
    <s v="Contrato de suministros"/>
    <s v="Basado en un Acuerdo Marco"/>
    <n v="28488.82"/>
    <s v="2022/016001"/>
    <x v="3"/>
  </r>
  <r>
    <x v="1"/>
    <s v="Consejeria de Educación, Cultura y deportes"/>
    <s v="033185/2022"/>
    <s v="GU. Contratación suministro de energía eléctrica IES Martín Vázquez de Arce (Sigüenza). Derivada de acuerdo marco"/>
    <s v="Contrato de suministros"/>
    <s v="Basado en un Acuerdo Marco"/>
    <n v="43148.13"/>
    <s v="2022/015213"/>
    <x v="3"/>
  </r>
  <r>
    <x v="1"/>
    <s v="Consejeria de Educación, Cultura y deportes"/>
    <s v="038233/2022"/>
    <s v="Suministro de energía eléctrica con certificado de origen renovable para varios centros educativos adscritos a la Consejería de Educación, Cultura y Deportes, ubicados en la provincia de Toledo (Contrato basado en A. Marco)"/>
    <s v="Contrato de suministros"/>
    <s v="Basado en un Acuerdo Marco"/>
    <n v="743237.95"/>
    <s v="2022/017214"/>
    <x v="3"/>
  </r>
  <r>
    <x v="1"/>
    <s v="Consejeria de Desarrollo Sostenible"/>
    <s v="028022/2022"/>
    <s v="PROPUESTA DE CONTRATACIÓN BASADA EN EL ACUERDO MARCO DE SUMINISTRO DE ENERGÍA  ELECTRICA con certificado de origen renovable de los edificios de la administración de la Junta de Comunidades de Castilla la Mancha y sus Organismos Autónomos , excluidos los "/>
    <s v="Contrato de suministros"/>
    <s v="Basado en un Acuerdo Marco"/>
    <n v="7477.76"/>
    <s v="2022/012694"/>
    <x v="3"/>
  </r>
  <r>
    <x v="0"/>
    <s v="Instituto de la Mujer"/>
    <s v="043194/2022"/>
    <s v="Suministro de energía eléctrica con certificado de origen renovable. Servicios Centrales el IMUJ en Plaza de Zocodover nº 7 de Toledo."/>
    <s v="Contrato de suministros"/>
    <s v="Basado en un Acuerdo Marco"/>
    <n v="11025"/>
    <s v="2022/019172"/>
    <x v="3"/>
  </r>
  <r>
    <x v="1"/>
    <s v="Consejeria de Educación, Cultura y deportes"/>
    <s v="043515/2022"/>
    <s v="Suministro de energía eléctrica para el CRIEC de Carboneras de Guadazaón (Cuenca). Contrato derivado AM 2018/007221-L3"/>
    <s v="Contrato de suministros"/>
    <s v="Basado en un Acuerdo Marco"/>
    <n v="5994.6"/>
    <s v="2022/018912"/>
    <x v="3"/>
  </r>
  <r>
    <x v="1"/>
    <s v="Consejeria de Educación, Cultura y deportes"/>
    <s v="043523/2022"/>
    <s v="Suministro de energía eléctrica para el IES La Hontanilla de Tarancón (Cuenca). Contrato derivado AM 2018/007221-L3"/>
    <s v="Contrato de suministros"/>
    <s v="Basado en un Acuerdo Marco"/>
    <n v="26760.06"/>
    <s v="2022/019852"/>
    <x v="3"/>
  </r>
  <r>
    <x v="1"/>
    <s v="Consejeria de Bienestar Social"/>
    <s v="043529/2022"/>
    <s v="Contrato basado de suministro de electricidad con certificación de origen renovable en centros de discapacitados dependientes de la Delegación Provincial de Bienestar Social en Ciudad Real"/>
    <s v="Contrato de suministros"/>
    <s v="Basado en un Acuerdo Marco"/>
    <n v="199761.39"/>
    <s v="2022/019523"/>
    <x v="3"/>
  </r>
  <r>
    <x v="1"/>
    <s v="Consejeria de Educación, Cultura y deportes"/>
    <s v="043876/2022"/>
    <s v="ab-a.m. luz ies al-basit 69sk0p"/>
    <s v="Contrato de suministros"/>
    <s v="Basado en un Acuerdo Marco"/>
    <n v="58450.3"/>
    <s v="2022/021090"/>
    <x v="3"/>
  </r>
  <r>
    <x v="1"/>
    <s v="Consejeria de Educación, Cultura y deportes"/>
    <s v="043877/2022"/>
    <s v="ab-a.m. uz ies al-basit 81gx0p"/>
    <s v="Contrato de suministros"/>
    <s v="Basado en un Acuerdo Marco"/>
    <n v="44794.05"/>
    <s v="2022/021094"/>
    <x v="3"/>
  </r>
  <r>
    <x v="1"/>
    <s v="Consejeria de Educación, Cultura y deportes"/>
    <s v="043879/2022"/>
    <s v="ab-a.m. luz ies alto de los molinos"/>
    <s v="Contrato de suministros"/>
    <s v="Basado en un Acuerdo Marco"/>
    <n v="55041.98"/>
    <s v="2022/021109"/>
    <x v="3"/>
  </r>
  <r>
    <x v="1"/>
    <s v="Consejeria de Educación, Cultura y deportes"/>
    <s v="043880/2022"/>
    <s v="ab-a.m. luz ies amparo sanz 64hs1p"/>
    <s v="Contrato de suministros"/>
    <s v="Basado en un Acuerdo Marco"/>
    <n v="24296.78"/>
    <s v="2022/021117"/>
    <x v="3"/>
  </r>
  <r>
    <x v="1"/>
    <s v="Consejeria de Educación, Cultura y deportes"/>
    <s v="043881/2022"/>
    <s v="ab-a.m. luz ies pinar de salomón"/>
    <s v="Contrato de suministros"/>
    <s v="Basado en un Acuerdo Marco"/>
    <n v="26498.52"/>
    <s v="2022/021105"/>
    <x v="3"/>
  </r>
  <r>
    <x v="1"/>
    <s v="Consejeria de Educación, Cultura y deportes"/>
    <s v="043882/2022"/>
    <s v="ab-a.m. luz ies amparo sanz 82cq1p"/>
    <s v="Contrato de suministros"/>
    <s v="Basado en un Acuerdo Marco"/>
    <n v="1867.88"/>
    <s v="2022/021123"/>
    <x v="3"/>
  </r>
  <r>
    <x v="1"/>
    <s v="Consejeria de Educación, Cultura y deportes"/>
    <s v="043883/2022"/>
    <s v="ab-a.m. luz ies bernardino del campo 8384dv1p"/>
    <s v="Contrato de suministros"/>
    <s v="Basado en un Acuerdo Marco"/>
    <n v="51751.62"/>
    <s v="2022/021127"/>
    <x v="3"/>
  </r>
  <r>
    <x v="1"/>
    <s v="Consejeria de Educación, Cultura y deportes"/>
    <s v="043894/2022"/>
    <s v="ab-a.m. luz ies diego de siloé 63zy1p"/>
    <s v="Contrato de suministros"/>
    <s v="Basado en un Acuerdo Marco"/>
    <n v="9963.2800000000007"/>
    <s v="2022/021132"/>
    <x v="3"/>
  </r>
  <r>
    <x v="1"/>
    <s v="Consejeria de Educación, Cultura y deportes"/>
    <s v="043896/2022"/>
    <s v="ab-a.m. luz ies don bosco 7247kl"/>
    <s v="Contrato de suministros"/>
    <s v="Basado en un Acuerdo Marco"/>
    <n v="76439.600000000006"/>
    <s v="2022/021156"/>
    <x v="3"/>
  </r>
  <r>
    <x v="1"/>
    <s v="Consejeria de Educación, Cultura y deportes"/>
    <s v="043898/2022"/>
    <s v="ab-a.m. luz ies leonardo da vinci 8832vg1p"/>
    <s v="Contrato de suministros"/>
    <s v="Basado en un Acuerdo Marco"/>
    <n v="32185.7"/>
    <s v="2022/021159"/>
    <x v="3"/>
  </r>
  <r>
    <x v="1"/>
    <s v="Consejeria de Educación, Cultura y deportes"/>
    <s v="043902/2022"/>
    <s v="ab-a.m. luz ies los olmos 9158ly1p"/>
    <s v="Contrato de suministros"/>
    <s v="Basado en un Acuerdo Marco"/>
    <n v="41041.94"/>
    <s v="2022/021161"/>
    <x v="3"/>
  </r>
  <r>
    <x v="1"/>
    <s v="Consejeria de Educación, Cultura y deportes"/>
    <s v="043922/2022"/>
    <s v="ab-a.m luz ies parque lineal 8249kk1p"/>
    <s v="Contrato de suministros"/>
    <s v="Basado en un Acuerdo Marco"/>
    <n v="34878.83"/>
    <s v="2022/021164"/>
    <x v="3"/>
  </r>
  <r>
    <x v="1"/>
    <s v="Consejeria de Educación, Cultura y deportes"/>
    <s v="043954/2022"/>
    <s v="ab-a.m. luz ies pedro simón abril 1414qk"/>
    <s v="Contrato de suministros"/>
    <s v="Basado en un Acuerdo Marco"/>
    <n v="31072.44"/>
    <s v="2022/021172"/>
    <x v="3"/>
  </r>
  <r>
    <x v="1"/>
    <s v="Consejeria de Educación, Cultura y deportes"/>
    <s v="043955/2022"/>
    <s v="ab-a.m luz ies ramón y cajal 2842nw1p"/>
    <s v="Contrato de suministros"/>
    <s v="Basado en un Acuerdo Marco"/>
    <n v="104423.16"/>
    <s v="2022/021168"/>
    <x v="3"/>
  </r>
  <r>
    <x v="1"/>
    <s v="Consejeria de Educación, Cultura y deportes"/>
    <s v="043977/2022"/>
    <s v="ab-a.m luz ies escultor josé luis sánchez 3562ws"/>
    <s v="Contrato de suministros"/>
    <s v="Basado en un Acuerdo Marco"/>
    <n v="52187"/>
    <s v="2022/021177"/>
    <x v="3"/>
  </r>
  <r>
    <x v="1"/>
    <s v="Consejeria de Educación, Cultura y deportes"/>
    <s v="043987/2022"/>
    <s v="ab-a.m. luz ies herminio almendros 9963fg"/>
    <s v="Contrato de suministros"/>
    <s v="Basado en un Acuerdo Marco"/>
    <n v="40753.4"/>
    <s v="2022/021180"/>
    <x v="3"/>
  </r>
  <r>
    <x v="1"/>
    <s v="Consejeria de Educación, Cultura y deportes"/>
    <s v="043990/2022"/>
    <s v="ab-a.m. luz ies pintor rafael requena 2798ph"/>
    <s v="Contrato de suministros"/>
    <s v="Basado en un Acuerdo Marco"/>
    <n v="50781.38"/>
    <s v="2022/021425"/>
    <x v="3"/>
  </r>
  <r>
    <x v="1"/>
    <s v="Consejeria de Educación, Cultura y deportes"/>
    <s v="043992/2022"/>
    <s v="ab-a.m. luz ies las sabinas 0058yc"/>
    <s v="Contrato de suministros"/>
    <s v="Basado en un Acuerdo Marco"/>
    <n v="34129.21"/>
    <s v="2022/021186"/>
    <x v="3"/>
  </r>
  <r>
    <x v="1"/>
    <s v="Consejeria de Educación, Cultura y deportes"/>
    <s v="043994/2022"/>
    <s v="ab-a.m. luz ies sierra del segura 6218lb"/>
    <s v="Contrato de suministros"/>
    <s v="Basado en un Acuerdo Marco"/>
    <n v="21726.18"/>
    <s v="2022/021432"/>
    <x v="3"/>
  </r>
  <r>
    <x v="1"/>
    <s v="Consejeria de Educación, Cultura y deportes"/>
    <s v="043997/2022"/>
    <s v="ab-a.m. luz ies bonifacio sotos 3675aa"/>
    <s v="Contrato de suministros"/>
    <s v="Basado en un Acuerdo Marco"/>
    <n v="20987.64"/>
    <s v="2022/021193"/>
    <x v="3"/>
  </r>
  <r>
    <x v="1"/>
    <s v="Consejeria de Educación, Cultura y deportes"/>
    <s v="044000/2022"/>
    <s v="ab-a.m. luz ies josé conde garcía 3563wq1p"/>
    <s v="Contrato de suministros"/>
    <s v="Basado en un Acuerdo Marco"/>
    <n v="36363.760000000002"/>
    <s v="2022/021183"/>
    <x v="3"/>
  </r>
  <r>
    <x v="1"/>
    <s v="Consejeria de Educación, Cultura y deportes"/>
    <s v="044002/2022"/>
    <s v="ab-a.m. luz ies miguel de cervantes 6462yh"/>
    <s v="Contrato de suministros"/>
    <s v="Basado en un Acuerdo Marco"/>
    <n v="30769.46"/>
    <s v="2022/021443"/>
    <x v="3"/>
  </r>
  <r>
    <x v="1"/>
    <s v="Consejeria de Educación, Cultura y deportes"/>
    <s v="044004/2022"/>
    <s v="ab-a.m. luz ies crotóbal lozano 7593prof"/>
    <s v="Contrato de suministros"/>
    <s v="Basado en un Acuerdo Marco"/>
    <n v="24727.34"/>
    <s v="2022/021453"/>
    <x v="3"/>
  </r>
  <r>
    <x v="1"/>
    <s v="Consejeria de Educación, Cultura y deportes"/>
    <s v="044054/2022"/>
    <s v="ab-a.m. luz ies bonifacio sotos 6443pb"/>
    <s v="Contrato de suministros"/>
    <s v="Basado en un Acuerdo Marco"/>
    <n v="31236.65"/>
    <s v="2022/021422"/>
    <x v="3"/>
  </r>
  <r>
    <x v="1"/>
    <s v="Consejeria de Educación, Cultura y deportes"/>
    <s v="044060/2022"/>
    <s v="ab-a.m. luz ies melchor de macanaz 9289xj1p"/>
    <s v="Contrato de suministros"/>
    <s v="Basado en un Acuerdo Marco"/>
    <n v="32436.400000000001"/>
    <s v="2022/021474"/>
    <x v="3"/>
  </r>
  <r>
    <x v="1"/>
    <s v="Consejeria de Educación, Cultura y deportes"/>
    <s v="044062/2022"/>
    <s v="ab-a.m. ies cristobal lozano 3650ds1p"/>
    <s v="Contrato de suministros"/>
    <s v="Basado en un Acuerdo Marco"/>
    <n v="8357.44"/>
    <s v="2022/021447"/>
    <x v="3"/>
  </r>
  <r>
    <x v="1"/>
    <s v="Consejeria de Educación, Cultura y deportes"/>
    <s v="044072/2022"/>
    <s v="ab-a.m. luz ies río júcar 8959vt"/>
    <s v="Contrato de suministros"/>
    <s v="Basado en un Acuerdo Marco"/>
    <n v="21501.26"/>
    <s v="2022/021475"/>
    <x v="3"/>
  </r>
  <r>
    <x v="1"/>
    <s v="Consejeria de Educación, Cultura y deportes"/>
    <s v="044150/2022"/>
    <s v="ab-a.m. luz ies octavio cuartero 0657dzl1q"/>
    <s v="Contrato de suministros"/>
    <s v="Basado en un Acuerdo Marco"/>
    <n v="47003.46"/>
    <s v="2022/021483"/>
    <x v="3"/>
  </r>
  <r>
    <x v="1"/>
    <s v="Consejeria de Educación, Cultura y deportes"/>
    <s v="044153/2022"/>
    <s v="ab-a.m. luz ieso alfonso iniesta 0556xb"/>
    <s v="Contrato de suministros"/>
    <s v="Basado en un Acuerdo Marco"/>
    <n v="12170.28"/>
    <s v="2022/021476"/>
    <x v="3"/>
  </r>
  <r>
    <x v="1"/>
    <s v="Consejeria de Educación, Cultura y deportes"/>
    <s v="044156/2022"/>
    <s v="ab-a.m. luz ies doctor alarcón santón 4907dc1p"/>
    <s v="Contrato de suministros"/>
    <s v="Basado en un Acuerdo Marco"/>
    <n v="58156.160000000003"/>
    <s v="2022/021477"/>
    <x v="3"/>
  </r>
  <r>
    <x v="1"/>
    <s v="Consejeria de Educación, Cultura y deportes"/>
    <s v="044160/2022"/>
    <s v="ab-a.m. luz ies maestro juan rubio 3123rq"/>
    <s v="Contrato de suministros"/>
    <s v="Basado en un Acuerdo Marco"/>
    <n v="8639.5"/>
    <s v="2022/021478"/>
    <x v="3"/>
  </r>
  <r>
    <x v="1"/>
    <s v="Consejeria de Educación, Cultura y deportes"/>
    <s v="044214/2022"/>
    <s v="ab-a.m. luz ieso belerma 8887ty"/>
    <s v="Contrato de suministros"/>
    <s v="Basado en un Acuerdo Marco"/>
    <n v="13706.76"/>
    <s v="2022/021491"/>
    <x v="3"/>
  </r>
  <r>
    <x v="1"/>
    <s v="Consejeria de Educación, Cultura y deportes"/>
    <s v="044244/2022"/>
    <s v="ab-a.m. luz ies leonardo da vinci 3822yb1p"/>
    <s v="Contrato de suministros"/>
    <s v="Basado en un Acuerdo Marco"/>
    <n v="51991.08"/>
    <s v="2022/021485"/>
    <x v="3"/>
  </r>
  <r>
    <x v="1"/>
    <s v="Consejeria de Educación, Cultura y deportes"/>
    <s v="044247/2022"/>
    <s v="ab-a.m. luz conservatorio profesional de música jerónimo meseguer 8739ee"/>
    <s v="Contrato de suministros"/>
    <s v="Basado en un Acuerdo Marco"/>
    <n v="38054.239999999998"/>
    <s v="2022/021511"/>
    <x v="3"/>
  </r>
  <r>
    <x v="1"/>
    <s v="Consejeria de Educación, Cultura y deportes"/>
    <s v="044254/2022"/>
    <s v="ab-a.m. luz ieso bodas de camacho 8067nq1p"/>
    <s v="Contrato de suministros"/>
    <s v="Basado en un Acuerdo Marco"/>
    <n v="19154.759999999998"/>
    <s v="2022/021492"/>
    <x v="3"/>
  </r>
  <r>
    <x v="1"/>
    <s v="Consejeria de Educación, Cultura y deportes"/>
    <s v="044265/2022"/>
    <s v="ab-a.m. luz ies río cabriel 1159bh"/>
    <s v="Contrato de suministros"/>
    <s v="Basado en un Acuerdo Marco"/>
    <n v="20568.060000000001"/>
    <s v="2022/021490"/>
    <x v="3"/>
  </r>
  <r>
    <x v="1"/>
    <s v="Consejeria de Educación, Cultura y deportes"/>
    <s v="044266/2022"/>
    <s v="ab-a.m. luz ies beneche 5612yv"/>
    <s v="Contrato de suministros"/>
    <s v="Basado en un Acuerdo Marco"/>
    <n v="13413.16"/>
    <s v="2022/021484"/>
    <x v="3"/>
  </r>
  <r>
    <x v="1"/>
    <s v="Consejeria de Educación, Cultura y deportes"/>
    <s v="044271/2022"/>
    <s v="ab-a.m. luz cee cruz de mayo 8815sg"/>
    <s v="Contrato de suministros"/>
    <s v="Basado en un Acuerdo Marco"/>
    <n v="25386.82"/>
    <s v="2022/021515"/>
    <x v="3"/>
  </r>
  <r>
    <x v="1"/>
    <s v="Consejeria de Educación, Cultura y deportes"/>
    <s v="044272/2022"/>
    <s v="ab-a.m. luz cifp aguas nuevas 5317qg"/>
    <s v="Contrato de suministros"/>
    <s v="Basado en un Acuerdo Marco"/>
    <n v="6034.42"/>
    <s v="2022/021494"/>
    <x v="3"/>
  </r>
  <r>
    <x v="1"/>
    <s v="Consejeria de Educación, Cultura y deportes"/>
    <s v="044275/2022"/>
    <s v="ab-a.m. luz cepa los llanos 1052kl"/>
    <s v="Contrato de suministros"/>
    <s v="Basado en un Acuerdo Marco"/>
    <n v="11090.14"/>
    <s v="2022/021501"/>
    <x v="3"/>
  </r>
  <r>
    <x v="1"/>
    <s v="Consejeria de Educación, Cultura y deportes"/>
    <s v="044276/2022"/>
    <s v="ab-a.m. luz ies virrey morcillo 6568zv"/>
    <s v="Contrato de suministros"/>
    <s v="Basado en un Acuerdo Marco"/>
    <n v="40362.160000000003"/>
    <s v="2022/021493"/>
    <x v="3"/>
  </r>
  <r>
    <x v="1"/>
    <s v="Consejeria de Educación, Cultura y deportes"/>
    <s v="044286/2022"/>
    <s v="ab-a.m. luz ies bachiller sabuco 7461pa1p"/>
    <s v="Contrato de suministros"/>
    <s v="Basado en un Acuerdo Marco"/>
    <n v="73938.84"/>
    <s v="2022/021522"/>
    <x v="3"/>
  </r>
  <r>
    <x v="1"/>
    <s v="Consejeria de Educación, Cultura y deportes"/>
    <s v="044298/2022"/>
    <s v="ab-a.m. lux conservatorio danza josé antonio ruiz 2089bs"/>
    <s v="Contrato de suministros"/>
    <s v="Basado en un Acuerdo Marco"/>
    <n v="51964.12"/>
    <s v="2022/021504"/>
    <x v="3"/>
  </r>
  <r>
    <x v="1"/>
    <s v="Consejeria de Educación, Cultura y deportes"/>
    <s v="044299/2022"/>
    <s v="ab-a.m. luz conservatorio profesional de música tomás de torrejón y velasco"/>
    <s v="Contrato de suministros"/>
    <s v="Basado en un Acuerdo Marco"/>
    <n v="49487.74"/>
    <s v="2022/021528"/>
    <x v="3"/>
  </r>
  <r>
    <x v="1"/>
    <s v="Consejeria de Educación, Cultura y deportes"/>
    <s v="044304/2022"/>
    <s v="ab-a.m. luz ies andrés de vandelvira 9777nd1p"/>
    <s v="Contrato de suministros"/>
    <s v="Basado en un Acuerdo Marco"/>
    <n v="92495.5"/>
    <s v="2022/021541"/>
    <x v="3"/>
  </r>
  <r>
    <x v="1"/>
    <s v="Consejeria de Educación, Cultura y deportes"/>
    <s v="044306/2022"/>
    <s v="ab-a.m. luz cifp aguas nuevas 0986td"/>
    <s v="Contrato de suministros"/>
    <s v="Basado en un Acuerdo Marco"/>
    <n v="102879.54"/>
    <s v="2022/021497"/>
    <x v="3"/>
  </r>
  <r>
    <x v="1"/>
    <s v="Consejeria de Educación, Cultura y deportes"/>
    <s v="044320/2022"/>
    <s v="ab-a.m. luz cepa los llanos 9158sa"/>
    <s v="Contrato de suministros"/>
    <s v="Basado en un Acuerdo Marco"/>
    <n v="14217.16"/>
    <s v="2022/021499"/>
    <x v="3"/>
  </r>
  <r>
    <x v="1"/>
    <s v="Consejeria de Educación, Cultura y deportes"/>
    <s v="044321/2022"/>
    <s v="ab-a.m. luz escuela de arte 8716bt1p"/>
    <s v="Contrato de suministros"/>
    <s v="Basado en un Acuerdo Marco"/>
    <n v="34822.639999999999"/>
    <s v="2022/021507"/>
    <x v="3"/>
  </r>
  <r>
    <x v="1"/>
    <s v="Consejeria de Educación, Cultura y deportes"/>
    <s v="044327/2022"/>
    <s v="ab-a.m. luz ies universidad laboral 0333gq"/>
    <s v="Contrato de suministros"/>
    <s v="Basado en un Acuerdo Marco"/>
    <n v="260981.7"/>
    <s v="2022/021545"/>
    <x v="3"/>
  </r>
  <r>
    <x v="1"/>
    <s v="Consejeria de Educación, Cultura y deportes"/>
    <s v="044328/2022"/>
    <s v="a.m.luz Ieso vía heráclea 6344VV"/>
    <s v="Contrato de suministros"/>
    <s v="Basado en un Acuerdo Marco"/>
    <n v="19063.96"/>
    <s v="2022/021533"/>
    <x v="3"/>
  </r>
  <r>
    <x v="1"/>
    <s v="Consejeria de Educación, Cultura y deportes"/>
    <s v="044329/2022"/>
    <s v="ab-a.m. luz ies maestro juan rubio 7662ee"/>
    <s v="Contrato de suministros"/>
    <s v="Basado en un Acuerdo Marco"/>
    <n v="21471.360000000001"/>
    <s v="2022/021479"/>
    <x v="3"/>
  </r>
  <r>
    <x v="1"/>
    <s v="Consejeria de Educación, Cultura y deportes"/>
    <s v="044334/2022"/>
    <s v="ab-a.m. luz ies diego de siloe 81aw1p"/>
    <s v="Contrato de suministros"/>
    <s v="Basado en un Acuerdo Marco"/>
    <n v="35221.5"/>
    <s v="2022/021486"/>
    <x v="3"/>
  </r>
  <r>
    <x v="0"/>
    <s v="Instituto de la Mujer"/>
    <s v="044335/2022"/>
    <s v="Suministro de energía eléctrica con certificado de origen renovable para dependencias del Instituto de la Mujer de Castilla-La Mancha sitas en C/ Rufino Blanco número 2 de Guadalajara."/>
    <s v="Contrato de suministros"/>
    <s v="Basado en un Acuerdo Marco"/>
    <n v="5600"/>
    <s v="2022/020732"/>
    <x v="3"/>
  </r>
  <r>
    <x v="1"/>
    <s v="Consejeria de Educación, Cultura y deportes"/>
    <s v="044336/2022"/>
    <s v="ab-a.m. luz ies maestro juan rubio 7663tt"/>
    <s v="Contrato de suministros"/>
    <s v="Basado en un Acuerdo Marco"/>
    <n v="9421.08"/>
    <s v="2022/021480"/>
    <x v="3"/>
  </r>
  <r>
    <x v="1"/>
    <s v="Consejeria de Educación, Cultura y deportes"/>
    <s v="044339/2022"/>
    <s v="ab-a.m. luz ies sierra del segura 7718lx"/>
    <s v="Contrato de suministros"/>
    <s v="Basado en un Acuerdo Marco"/>
    <n v="18722.98"/>
    <s v="2022/021489"/>
    <x v="3"/>
  </r>
  <r>
    <x v="1"/>
    <s v="Consejeria de Educación, Cultura y deportes"/>
    <s v="044343/2022"/>
    <s v="ab-a.m. luz ies tomás navarro tomás 8129zgop"/>
    <s v="Contrato de suministros"/>
    <s v="Basado en un Acuerdo Marco"/>
    <n v="24270.1"/>
    <s v="2022/021488"/>
    <x v="3"/>
  </r>
  <r>
    <x v="1"/>
    <s v="Consejeria de Educación, Cultura y deportes"/>
    <s v="044345/2022"/>
    <s v="ab-a.m. luz ies tomás navarro tomás 8014dg"/>
    <s v="Contrato de suministros"/>
    <s v="Basado en un Acuerdo Marco"/>
    <n v="46330.6"/>
    <s v="2022/021487"/>
    <x v="3"/>
  </r>
  <r>
    <x v="1"/>
    <s v="Consejeria de Desarrollo Sostenible"/>
    <s v="044386/2022"/>
    <s v="Suministro de energía eléctrica con certificado de origen renovable de los centros dependientes de la Delegación Provincial de la Consejería de Desarrollo Sostenible de Toledo."/>
    <s v="Contrato de suministros"/>
    <s v="Basado en un Acuerdo Marco"/>
    <n v="56226.64"/>
    <s v="2022/021442"/>
    <x v="3"/>
  </r>
  <r>
    <x v="1"/>
    <s v="Consejeria de Educación, Cultura y deportes"/>
    <s v="044875/2022"/>
    <s v="ab-a.m. ies cencibel 8918fl"/>
    <s v="Contrato de suministros"/>
    <s v="Basado en un Acuerdo Marco"/>
    <n v="81181.23"/>
    <s v="2022/021525"/>
    <x v="3"/>
  </r>
  <r>
    <x v="1"/>
    <s v="Consejeria de Educación, Cultura y deportes"/>
    <s v="044966/2022"/>
    <s v="a.m. luz cifp aguas nuevas 4592fj"/>
    <s v="Contrato de suministros"/>
    <s v="Basado en un Acuerdo Marco"/>
    <n v="9912"/>
    <s v="2022/021529"/>
    <x v="3"/>
  </r>
  <r>
    <x v="1"/>
    <s v="Consejeria de Educación, Cultura y deportes"/>
    <s v="044970/2022"/>
    <s v="AB-A.M. Luz Ieso Encomienda de Santiago 0087amof"/>
    <s v="Contrato de suministros"/>
    <s v="Basado en un Acuerdo Marco"/>
    <n v="11453.14"/>
    <s v="2022/021508"/>
    <x v="3"/>
  </r>
  <r>
    <x v="1"/>
    <s v="Consejeria de Educación, Cultura y deportes"/>
    <s v="044972/2022"/>
    <s v="ab-a.m. luz ies izpisúa Belmonte"/>
    <s v="Contrato de suministros"/>
    <s v="Basado en un Acuerdo Marco"/>
    <n v="50784"/>
    <s v="2022/021521"/>
    <x v="3"/>
  </r>
  <r>
    <x v="1"/>
    <s v="Consejeria de Educación, Cultura y deportes"/>
    <s v="044981/2022"/>
    <s v="a.m. luz. ieso pacual Serrano 0967tpof"/>
    <s v="Contrato de suministros"/>
    <s v="Basado en un Acuerdo Marco"/>
    <n v="18764.599999999999"/>
    <s v="2022/021532"/>
    <x v="3"/>
  </r>
  <r>
    <x v="1"/>
    <s v="Consejeria de Economía, Empresas y Empleo"/>
    <s v="029883/2022"/>
    <s v="Suministro de mobiliario para la Oficina de Empleo de Pastrana"/>
    <s v="Contrato de suministros"/>
    <s v="Basado en un Acuerdo Marco"/>
    <n v="1851.3"/>
    <s v="2022/009728"/>
    <x v="4"/>
  </r>
  <r>
    <x v="1"/>
    <s v="Consejeria de Economía, Empresas y Empleo"/>
    <s v="029884/2022"/>
    <s v="Suministro de mobiliario para la Oficina de Empleo de Guadalajara"/>
    <s v="Contrato de suministros"/>
    <s v="Basado en un Acuerdo Marco"/>
    <n v="4374.1499999999996"/>
    <s v="2022/009726"/>
    <x v="4"/>
  </r>
  <r>
    <x v="1"/>
    <s v="Consejeria de Economía, Empresas y Empleo"/>
    <s v="029885/2022"/>
    <s v="Suministro de mobiliario para la Oficina de Empleo de Azuqueca de Henares"/>
    <s v="Contrato de suministros"/>
    <s v="Basado en un Acuerdo Marco"/>
    <n v="3248.85"/>
    <s v="2022/009725"/>
    <x v="4"/>
  </r>
  <r>
    <x v="0"/>
    <s v="Servicio de Salud de Castilla - La Mancha (Sescam)"/>
    <s v="003448/2022"/>
    <s v="Contrato basado a.m 2019/000150. (lote 90)"/>
    <s v="Contrato de suministros"/>
    <s v="Basado en un Acuerdo Marco"/>
    <n v="313560"/>
    <s v="2022/001206"/>
    <x v="5"/>
  </r>
  <r>
    <x v="0"/>
    <s v="Servicio de Salud de Castilla - La Mancha (Sescam)"/>
    <s v="001566/2022"/>
    <s v="Contrato basado a.m 2019/000150. lote 82"/>
    <s v="Contrato de suministros"/>
    <s v="Basado en un Acuerdo Marco"/>
    <n v="43274.400000000001"/>
    <s v="2022/001077"/>
    <x v="5"/>
  </r>
  <r>
    <x v="0"/>
    <s v="Servicio de Salud de Castilla - La Mancha (Sescam)"/>
    <s v="001676/2022"/>
    <s v="Contrato basado a.m 2019/000150. lote 88"/>
    <s v="Contrato de suministros"/>
    <s v="Basado en un Acuerdo Marco"/>
    <n v="179379.20000000001"/>
    <s v="2022/001179"/>
    <x v="5"/>
  </r>
  <r>
    <x v="0"/>
    <s v="Servicio de Salud de Castilla - La Mancha (Sescam)"/>
    <s v="004524/2022"/>
    <s v="Contrato basado A.M. 2019/000150 (Lote 87)"/>
    <s v="Contrato de suministros"/>
    <s v="Basado en un Acuerdo Marco"/>
    <n v="132912"/>
    <s v="2022/002608"/>
    <x v="5"/>
  </r>
  <r>
    <x v="0"/>
    <s v="Servicio de Salud de Castilla - La Mancha (Sescam)"/>
    <s v="001598/2022"/>
    <s v="Contrato basado a.m. 2019/000150. lote 86"/>
    <s v="Contrato de suministros"/>
    <s v="Basado en un Acuerdo Marco"/>
    <n v="3962.4"/>
    <s v="2022/001174"/>
    <x v="5"/>
  </r>
  <r>
    <x v="0"/>
    <s v="Servicio de Salud de Castilla - La Mancha (Sescam)"/>
    <s v="004208/2022"/>
    <s v="Contrato basado en AM 2019/000150, Lote 82"/>
    <s v="Contrato de suministros"/>
    <s v="Basado en un Acuerdo Marco"/>
    <n v="28849.599999999999"/>
    <s v="2022/002171"/>
    <x v="5"/>
  </r>
  <r>
    <x v="0"/>
    <s v="Servicio de Salud de Castilla - La Mancha (Sescam)"/>
    <s v="008627/2022"/>
    <s v="Contrato basado en AM 2019/000150. Lote 89"/>
    <s v="Contrato de suministros"/>
    <s v="Basado en un Acuerdo Marco"/>
    <n v="89284"/>
    <s v="2022/003769"/>
    <x v="5"/>
  </r>
  <r>
    <x v="1"/>
    <s v="Consejeria de Fomento"/>
    <s v="000050/2022"/>
    <s v="Contrato neumáticos lote 2.1.1. vehículos ligeros ubicados en Albacete"/>
    <s v="Contrato de servicios"/>
    <s v="Basado en un Acuerdo Marco"/>
    <n v="6233.92"/>
    <s v="@2021/016627"/>
    <x v="6"/>
  </r>
  <r>
    <x v="1"/>
    <s v="Consejeria de Fomento"/>
    <s v="000289/2022"/>
    <s v="Contrato mantenimiento lote 1.1.1. vehículos ligeros ubicados en Albacete"/>
    <s v="Contrato de servicios"/>
    <s v="Basado en un Acuerdo Marco"/>
    <n v="8169.92"/>
    <s v="@2021/016607"/>
    <x v="6"/>
  </r>
  <r>
    <x v="1"/>
    <s v="Consejeria de Fomento"/>
    <s v="001393/2022"/>
    <s v="Mantenimiento periódico vehículos ligeros de Molina de Aragón"/>
    <s v="Contrato de servicios"/>
    <s v="Basado en un Acuerdo Marco"/>
    <n v="1197.9000000000001"/>
    <s v="2022/000563"/>
    <x v="6"/>
  </r>
  <r>
    <x v="1"/>
    <s v="Consejeria de Agricultura, Agua y Desarrollo Rural"/>
    <s v="001408/2022"/>
    <s v="Lote 1.5.3 Torrijos. Mantenimiento vehiculos revisiones periodicas del motor y anejos"/>
    <s v="Contrato de suministros"/>
    <s v="Basado en un Acuerdo Marco"/>
    <n v="1118.04"/>
    <s v="2022/000089"/>
    <x v="6"/>
  </r>
  <r>
    <x v="1"/>
    <s v="Consejeria de Agricultura, Agua y Desarrollo Rural"/>
    <s v="001412/2022"/>
    <s v="Lote 1.5.6 OCAÑA. Mantenimiento vehiculos revisiones periodicas del motor y anejos"/>
    <s v="Contrato de suministros"/>
    <s v="Basado en un Acuerdo Marco"/>
    <n v="918.83"/>
    <s v="2022/000092"/>
    <x v="6"/>
  </r>
  <r>
    <x v="1"/>
    <s v="Consejeria de Agricultura, Agua y Desarrollo Rural"/>
    <s v="001419/2022"/>
    <s v="Lote 1.5.7 LOS YEBENES. Mantenimiento vehiculos revisiones periodicas del motor y anejos"/>
    <s v="Contrato de suministros"/>
    <s v="Basado en un Acuerdo Marco"/>
    <n v="959.48"/>
    <s v="2022/000093"/>
    <x v="6"/>
  </r>
  <r>
    <x v="1"/>
    <s v="Consejeria de Agricultura, Agua y Desarrollo Rural"/>
    <s v="001420/2022"/>
    <s v="Lote 1.5.5 MADRIDEJOS. Mantenimiento vehiculos revisiones periodicas del motor y anejos"/>
    <s v="Contrato de suministros"/>
    <s v="Basado en un Acuerdo Marco"/>
    <n v="662.79"/>
    <s v="2022/000091"/>
    <x v="6"/>
  </r>
  <r>
    <x v="1"/>
    <s v="Consejeria de Agricultura, Agua y Desarrollo Rural"/>
    <s v="001426/2022"/>
    <s v="Lote 1.5.8 BELVIS JARA. Mantenimiento vehiculos revisiones periodicas del motor y anejos"/>
    <s v="Contrato de suministros"/>
    <s v="Basado en un Acuerdo Marco"/>
    <n v="678.96"/>
    <s v="2022/000094"/>
    <x v="6"/>
  </r>
  <r>
    <x v="1"/>
    <s v="Consejeria de Agricultura, Agua y Desarrollo Rural"/>
    <s v="001437/2022"/>
    <s v="Lote 1.5.9 GALVEZ. Mantenimiento vehiculos revisiones periodicas del motor y anejos"/>
    <s v="Contrato de suministros"/>
    <s v="Basado en un Acuerdo Marco"/>
    <n v="678.96"/>
    <s v="2022/000095"/>
    <x v="6"/>
  </r>
  <r>
    <x v="1"/>
    <s v="Consejeria de Agricultura, Agua y Desarrollo Rural"/>
    <s v="001438/2022"/>
    <s v="LOTE 2.5.3 TORRIJOS. Sustitucion, reparacion y ajuste neumaticos"/>
    <s v="Contrato de suministros"/>
    <s v="Basado en un Acuerdo Marco"/>
    <n v="2529.19"/>
    <s v="2022/000103"/>
    <x v="6"/>
  </r>
  <r>
    <x v="1"/>
    <s v="Consejeria de Agricultura, Agua y Desarrollo Rural"/>
    <s v="001439/2022"/>
    <s v="LOTE 2.5.5 MADRIDEJOS Sustitucion, reparacion y ajuste neumaticos"/>
    <s v="Contrato de suministros"/>
    <s v="Basado en un Acuerdo Marco"/>
    <n v="1678.71"/>
    <s v="2022/000105"/>
    <x v="6"/>
  </r>
  <r>
    <x v="1"/>
    <s v="Consejeria de Agricultura, Agua y Desarrollo Rural"/>
    <s v="001451/2022"/>
    <s v="LOTE 2.5.6 OCAÑA. Sustitucion, reparacion y ajuste neumaticos"/>
    <s v="Contrato de suministros"/>
    <s v="Basado en un Acuerdo Marco"/>
    <n v="2128.44"/>
    <s v="2022/000106"/>
    <x v="6"/>
  </r>
  <r>
    <x v="1"/>
    <s v="Consejeria de Agricultura, Agua y Desarrollo Rural"/>
    <s v="001464/2022"/>
    <s v="Lote 1.5.4 Illescas. Mantenimiento vehiculos revisiones periodicas del motor y anejosl"/>
    <s v="Contrato de suministros"/>
    <s v="Basado en un Acuerdo Marco"/>
    <n v="166.01"/>
    <s v="2022/000090"/>
    <x v="6"/>
  </r>
  <r>
    <x v="1"/>
    <s v="Consejeria de Agricultura, Agua y Desarrollo Rural"/>
    <s v="001466/2022"/>
    <s v="LOTE 2.5.7 LOS YEBENES. Sustitucion, reparacion y ajuste neumaticos"/>
    <s v="Contrato de suministros"/>
    <s v="Basado en un Acuerdo Marco"/>
    <n v="2141.8000000000002"/>
    <s v="2022/000108"/>
    <x v="6"/>
  </r>
  <r>
    <x v="1"/>
    <s v="Consejeria de Agricultura, Agua y Desarrollo Rural"/>
    <s v="001467/2022"/>
    <s v="Lote 1.5.10 LOS NAVALMORALES. Mantenimiento vehiculos revisiones periodicas del motor y anejos"/>
    <s v="Contrato de suministros"/>
    <s v="Basado en un Acuerdo Marco"/>
    <n v="479.74"/>
    <s v="2022/000096"/>
    <x v="6"/>
  </r>
  <r>
    <x v="1"/>
    <s v="Consejeria de Agricultura, Agua y Desarrollo Rural"/>
    <s v="001468/2022"/>
    <s v="LOTE 2.5.8 BELVIS JARA. Sustitucion, reparacion y ajuste neumaticos"/>
    <s v="Contrato de suministros"/>
    <s v="Basado en un Acuerdo Marco"/>
    <n v="1505.05"/>
    <s v="2022/000109"/>
    <x v="6"/>
  </r>
  <r>
    <x v="1"/>
    <s v="Consejeria de Agricultura, Agua y Desarrollo Rural"/>
    <s v="001471/2022"/>
    <s v="LOTE 2.5.9 GALVEZ. Sustitucion, reparacion y ajuste neumaticos"/>
    <s v="Contrato de suministros"/>
    <s v="Basado en un Acuerdo Marco"/>
    <n v="1665.35"/>
    <s v="2022/000110"/>
    <x v="6"/>
  </r>
  <r>
    <x v="1"/>
    <s v="Consejeria de Agricultura, Agua y Desarrollo Rural"/>
    <s v="001552/2022"/>
    <s v="Lote 2.5.10 Los Navalmorales neumaticos"/>
    <s v="Contrato de suministros"/>
    <s v="Basado en un Acuerdo Marco"/>
    <n v="970.71"/>
    <s v="2022/000111"/>
    <x v="6"/>
  </r>
  <r>
    <x v="1"/>
    <s v="Consejeria de Agricultura, Agua y Desarrollo Rural"/>
    <s v="003318/2022"/>
    <s v="Lote 2.5.2 Talavera Reina. Neumaticos"/>
    <s v="Contrato de suministros"/>
    <s v="Basado en un Acuerdo Marco"/>
    <n v="4777.8500000000004"/>
    <s v="@2022/000057"/>
    <x v="6"/>
  </r>
  <r>
    <x v="1"/>
    <s v="Consejeria de Agricultura, Agua y Desarrollo Rural"/>
    <s v="003320/2022"/>
    <s v="Lote 1.5.2 Talavera mantenimiento vehiculos"/>
    <s v="Contrato de suministros"/>
    <s v="Basado en un Acuerdo Marco"/>
    <n v="1958.75"/>
    <s v="@2022/000084"/>
    <x v="6"/>
  </r>
  <r>
    <x v="1"/>
    <s v="Presidencia de la Junta de Comunidades de Castilla-La Mancha"/>
    <s v="003486/2022"/>
    <s v="Revisión de motor y anejos, de los vehículos de la Delegación de Servicios de JCCM en Molina de Aragón (Guadalajara). Lote 1.4.2 Tipo 2"/>
    <s v="Contrato de servicios"/>
    <s v="Basado en un Acuerdo Marco"/>
    <n v="1138.3699999999999"/>
    <s v="2022/000371"/>
    <x v="6"/>
  </r>
  <r>
    <x v="1"/>
    <s v="Consejeria de Fomento"/>
    <s v="003549/2022"/>
    <s v="Sustitución, reparación y ajuste de neumáticos de vehículos ligeros de molina de Aragón"/>
    <s v="Contrato de servicios"/>
    <s v="Basado en un Acuerdo Marco"/>
    <n v="1401.52"/>
    <s v="2022/001494"/>
    <x v="6"/>
  </r>
  <r>
    <x v="1"/>
    <s v="Consejeria de Agricultura, Agua y Desarrollo Rural"/>
    <s v="003720/2022"/>
    <s v="Lote 1.5.1 Toledo mantenimiento vehiculos."/>
    <s v="Contrato de suministros"/>
    <s v="Basado en un Acuerdo Marco"/>
    <n v="1602.66"/>
    <s v="@2022/000051"/>
    <x v="6"/>
  </r>
  <r>
    <x v="1"/>
    <s v="Consejeria de Agricultura, Agua y Desarrollo Rural"/>
    <s v="003731/2022"/>
    <s v="Lote 2.5.1 Toledo. Neumaticos"/>
    <s v="Contrato de suministros"/>
    <s v="Basado en un Acuerdo Marco"/>
    <n v="4176.68"/>
    <s v="@2022/000056"/>
    <x v="6"/>
  </r>
  <r>
    <x v="0"/>
    <s v="Instituto Regional de Investigacion y Desarrollo Agroalimentario y Forestal de Castilla-La Mancha (IRIAF)"/>
    <s v="004243/2022"/>
    <s v="Mantenimiento flota vehículos ligeros CERSYRA"/>
    <s v="Contrato de servicios"/>
    <s v="Basado en un Acuerdo Marco"/>
    <n v="831.32"/>
    <s v="2022/002369"/>
    <x v="6"/>
  </r>
  <r>
    <x v="0"/>
    <s v="Instituto Regional de Investigacion y Desarrollo Agroalimentario y Forestal de Castilla-La Mancha (IRIAF)"/>
    <s v="004335/2022"/>
    <s v="Mantenimiento flota vehículos ligeros IVICAM"/>
    <s v="Contrato de servicios"/>
    <s v="Basado en un Acuerdo Marco"/>
    <n v="878.17"/>
    <s v="2022/002367"/>
    <x v="6"/>
  </r>
  <r>
    <x v="1"/>
    <s v="Consejeria de Agricultura, Agua y Desarrollo Rural"/>
    <s v="004366/2022"/>
    <s v="1.2.2. Revisiones periódicas de motor y anejos Tomelloso"/>
    <s v="Contrato de servicios"/>
    <s v="Basado en un Acuerdo Marco"/>
    <n v="1055.43"/>
    <s v="2022/001584"/>
    <x v="6"/>
  </r>
  <r>
    <x v="1"/>
    <s v="Consejeria de Agricultura, Agua y Desarrollo Rural"/>
    <s v="004368/2022"/>
    <s v="1.2.3. Revisiones periódicas de motor y anejos Puertollano"/>
    <s v="Contrato de servicios"/>
    <s v="Basado en un Acuerdo Marco"/>
    <n v="1274.57"/>
    <s v="2022/001587"/>
    <x v="6"/>
  </r>
  <r>
    <x v="1"/>
    <s v="Consejeria de Agricultura, Agua y Desarrollo Rural"/>
    <s v="004372/2022"/>
    <s v="1.2.5. Revisiones periódicas de motor y anejos Piedrabuena"/>
    <s v="Contrato de servicios"/>
    <s v="Basado en un Acuerdo Marco"/>
    <n v="791.57"/>
    <s v="2022/001589"/>
    <x v="6"/>
  </r>
  <r>
    <x v="1"/>
    <s v="Consejeria de Agricultura, Agua y Desarrollo Rural"/>
    <s v="004373/2022"/>
    <s v="1.2.6 Revisiones periódicas de motor y anejos Villanueva de los Infantes"/>
    <s v="Contrato de servicios"/>
    <s v="Basado en un Acuerdo Marco"/>
    <n v="791.57"/>
    <s v="2022/001591"/>
    <x v="6"/>
  </r>
  <r>
    <x v="1"/>
    <s v="Consejeria de Agricultura, Agua y Desarrollo Rural"/>
    <s v="004375/2022"/>
    <s v="1.2.7. Revisiones periódicas de motor y anejos Alcázar de San Juan"/>
    <s v="Contrato de servicios"/>
    <s v="Basado en un Acuerdo Marco"/>
    <n v="263.85000000000002"/>
    <s v="2022/001593"/>
    <x v="6"/>
  </r>
  <r>
    <x v="1"/>
    <s v="Consejeria de Agricultura, Agua y Desarrollo Rural"/>
    <s v="004455/2022"/>
    <s v="2.2.2. Sustitución y reparación neumáticos Tomelloso"/>
    <s v="Contrato de servicios"/>
    <s v="Basado en un Acuerdo Marco"/>
    <n v="1800.04"/>
    <s v="2022/001618"/>
    <x v="6"/>
  </r>
  <r>
    <x v="1"/>
    <s v="Consejeria de Agricultura, Agua y Desarrollo Rural"/>
    <s v="004458/2022"/>
    <s v="2.2.3. Sustitución y reparación neumáticos Puertollano"/>
    <s v="Contrato de servicios"/>
    <s v="Basado en un Acuerdo Marco"/>
    <n v="2211.48"/>
    <s v="2022/001619"/>
    <x v="6"/>
  </r>
  <r>
    <x v="1"/>
    <s v="Consejeria de Agricultura, Agua y Desarrollo Rural"/>
    <s v="004462/2022"/>
    <s v="2.2.5. Sustitución y reparación neumáticos Piedrabuena"/>
    <s v="Contrato de servicios"/>
    <s v="Basado en un Acuerdo Marco"/>
    <n v="1628.61"/>
    <s v="2022/001621"/>
    <x v="6"/>
  </r>
  <r>
    <x v="1"/>
    <s v="Consejeria de Agricultura, Agua y Desarrollo Rural"/>
    <s v="004464/2022"/>
    <s v="2.2.6. Sustitución y reparación neumáticos Villanueva de los Infantes"/>
    <s v="Contrato de servicios"/>
    <s v="Basado en un Acuerdo Marco"/>
    <n v="1452.28"/>
    <s v="2022/001622"/>
    <x v="6"/>
  </r>
  <r>
    <x v="1"/>
    <s v="Consejeria de Agricultura, Agua y Desarrollo Rural"/>
    <s v="004465/2022"/>
    <s v="2.2.7. Sustitución y reparación neumáticos Álcazar de San Juan"/>
    <s v="Contrato de servicios"/>
    <s v="Basado en un Acuerdo Marco"/>
    <n v="625.04"/>
    <s v="2022/001624"/>
    <x v="6"/>
  </r>
  <r>
    <x v="1"/>
    <s v="Consejeria de Agricultura, Agua y Desarrollo Rural"/>
    <s v="004470/2022"/>
    <s v="2.2.4. Sustitución y reparación neumáticos Valdepeñas"/>
    <s v="Contrato de servicios"/>
    <s v="Basado en un Acuerdo Marco"/>
    <n v="1456.14"/>
    <s v="2022/001620"/>
    <x v="6"/>
  </r>
  <r>
    <x v="1"/>
    <s v="Consejeria de Agricultura, Agua y Desarrollo Rural"/>
    <s v="004486/2022"/>
    <s v="1.2.4. Revisiones periódicas de motor y anejos Valdepeñas"/>
    <s v="Contrato de servicios"/>
    <s v="Basado en un Acuerdo Marco"/>
    <n v="954.91"/>
    <s v="2022/001588"/>
    <x v="6"/>
  </r>
  <r>
    <x v="1"/>
    <s v="Consejeria de Desarrollo Sostenible"/>
    <s v="007403/2022"/>
    <s v="Contrato basado revisiones vehiculos Puertollano"/>
    <s v="Contrato de servicios"/>
    <s v="Basado en un Acuerdo Marco"/>
    <n v="5196.6499999999996"/>
    <s v="2022/003502"/>
    <x v="6"/>
  </r>
  <r>
    <x v="1"/>
    <s v="Consejeria de Desarrollo Sostenible"/>
    <s v="007404/2022"/>
    <s v="Contrato basado revisiones vehiculos Piedrabuena"/>
    <s v="Contrato de servicios"/>
    <s v="Basado en un Acuerdo Marco"/>
    <n v="4964.1000000000004"/>
    <s v="2022/003504"/>
    <x v="6"/>
  </r>
  <r>
    <x v="1"/>
    <s v="Consejeria de Desarrollo Sostenible"/>
    <s v="007408/2022"/>
    <s v="Contrato basado revisiones vehiculos Villanueva de los Infantes"/>
    <s v="Contrato de servicios"/>
    <s v="Basado en un Acuerdo Marco"/>
    <n v="728.96"/>
    <s v="2022/003505"/>
    <x v="6"/>
  </r>
  <r>
    <x v="1"/>
    <s v="Consejeria de Desarrollo Sostenible"/>
    <s v="007410/2022"/>
    <s v="Contrato basado revisiones vehiculos Alcazar de San Juan"/>
    <s v="Contrato de servicios"/>
    <s v="Basado en un Acuerdo Marco"/>
    <n v="1225.3699999999999"/>
    <s v="2022/003506"/>
    <x v="6"/>
  </r>
  <r>
    <x v="1"/>
    <s v="Consejeria de Desarrollo Sostenible"/>
    <s v="007412/2022"/>
    <s v="Contrato Basado revisiones vehiculos Tomelloso"/>
    <s v="Contrato de servicios"/>
    <s v="Basado en un Acuerdo Marco"/>
    <n v="2714.6"/>
    <s v="2022/003500"/>
    <x v="6"/>
  </r>
  <r>
    <x v="1"/>
    <s v="Consejeria de Sanidad"/>
    <s v="007414/2022"/>
    <s v="servicio mantenimiento neumáticos illescas"/>
    <s v="Contrato de servicios"/>
    <s v="Basado en un Acuerdo Marco"/>
    <n v="1850.14"/>
    <s v="2022/001055"/>
    <x v="6"/>
  </r>
  <r>
    <x v="1"/>
    <s v="Consejeria de Sanidad"/>
    <s v="007416/2022"/>
    <s v="servicio mantenimiento neumáticos madridejos"/>
    <s v="Contrato de servicios"/>
    <s v="Basado en un Acuerdo Marco"/>
    <n v="1166.6300000000001"/>
    <s v="2022/001057"/>
    <x v="6"/>
  </r>
  <r>
    <x v="1"/>
    <s v="Consejeria de Agricultura, Agua y Desarrollo Rural"/>
    <s v="007428/2022"/>
    <s v="Sustitución, reparación y ajuste de neumáticos, lote 2.3.1 Cuenca, durante 1 año, basado en el AM de mantenimiento periódico de la flota de vehículos de la JCCM y OO.AA"/>
    <s v="Contrato de servicios"/>
    <s v="Basado en un Acuerdo Marco"/>
    <n v="11746.48"/>
    <s v="@2022/001605"/>
    <x v="6"/>
  </r>
  <r>
    <x v="1"/>
    <s v="Consejeria de Sanidad"/>
    <s v="007435/2022"/>
    <s v="servicio mantenimiento neumáticos gálvez"/>
    <s v="Contrato de servicios"/>
    <s v="Basado en un Acuerdo Marco"/>
    <n v="881.65"/>
    <s v="2022/001053"/>
    <x v="6"/>
  </r>
  <r>
    <x v="1"/>
    <s v="Consejeria de Sanidad"/>
    <s v="007446/2022"/>
    <s v="servicio mantenimiento neumáticos torrijos"/>
    <s v="Contrato de servicios"/>
    <s v="Basado en un Acuerdo Marco"/>
    <n v="1925.83"/>
    <s v="2022/001059"/>
    <x v="6"/>
  </r>
  <r>
    <x v="1"/>
    <s v="Consejeria de Sanidad"/>
    <s v="007448/2022"/>
    <s v="servicio mantenimiento neumáticos yébenes"/>
    <s v="Contrato de servicios"/>
    <s v="Basado en un Acuerdo Marco"/>
    <n v="874.98"/>
    <s v="2022/001061"/>
    <x v="6"/>
  </r>
  <r>
    <x v="1"/>
    <s v="Consejeria de Sanidad"/>
    <s v="007449/2022"/>
    <s v="servicio mantenimiento neumáticos ocaña"/>
    <s v="Contrato de servicios"/>
    <s v="Basado en un Acuerdo Marco"/>
    <n v="1576.29"/>
    <s v="2022/002637"/>
    <x v="6"/>
  </r>
  <r>
    <x v="1"/>
    <s v="Consejeria de Desarrollo Sostenible"/>
    <s v="007476/2022"/>
    <s v="Contrato basado revisiones vehiculos Valdepeñas"/>
    <s v="Contrato de servicios"/>
    <s v="Basado en un Acuerdo Marco"/>
    <n v="2905.2"/>
    <s v="2022/003503"/>
    <x v="6"/>
  </r>
  <r>
    <x v="1"/>
    <s v="Consejeria de Agricultura, Agua y Desarrollo Rural"/>
    <s v="007480/2022"/>
    <s v="Revisiones periódicas de motor y anejos Ciudad Real"/>
    <s v="Contrato de servicios"/>
    <s v="Basado en un Acuerdo Marco"/>
    <n v="3487.97"/>
    <s v="@2022/001551"/>
    <x v="6"/>
  </r>
  <r>
    <x v="1"/>
    <s v="Consejeria de Agricultura, Agua y Desarrollo Rural"/>
    <s v="007482/2022"/>
    <s v="2.2.1. Sustitución y reparación neumáticos Ciudad Real"/>
    <s v="Contrato de servicios"/>
    <s v="Basado en un Acuerdo Marco"/>
    <n v="6733.24"/>
    <s v="@2022/001553"/>
    <x v="6"/>
  </r>
  <r>
    <x v="1"/>
    <s v="Consejeria de Sanidad"/>
    <s v="007681/2022"/>
    <s v="servicio mantenimiento neumáticos belvís de la jara"/>
    <s v="Contrato de servicios"/>
    <s v="Basado en un Acuerdo Marco"/>
    <n v="972.95"/>
    <s v="2022/001051"/>
    <x v="6"/>
  </r>
  <r>
    <x v="1"/>
    <s v="Consejeria de Sanidad"/>
    <s v="007791/2022"/>
    <s v="servicio mantenimiento motor ocaña"/>
    <s v="Contrato de servicios"/>
    <s v="Basado en un Acuerdo Marco"/>
    <n v="1763.42"/>
    <s v="2022/002633"/>
    <x v="6"/>
  </r>
  <r>
    <x v="1"/>
    <s v="Consejo Consultivo de Castilla-La Mancha"/>
    <s v="007875/2022"/>
    <s v="Servicio de mantenimiento periódico del vehículo oficial adscrito al Consejo Consultivo de Castilla-La Mancha, Lote 1.5.1-Toledo - Revisiones periódicas del motor y anejos, desde el 01/04/2022 hasta el 31/03/2023"/>
    <s v="Contrato de servicios"/>
    <s v="Basado en un Acuerdo Marco"/>
    <n v="568.22"/>
    <s v="@2022/000737"/>
    <x v="6"/>
  </r>
  <r>
    <x v="1"/>
    <s v="Consejeria de Desarrollo Sostenible"/>
    <s v="007930/2022"/>
    <s v="Mantenimiento vehículos 1.5.3 Torrijos"/>
    <s v="Contrato de suministros"/>
    <s v="Basado en un Acuerdo Marco"/>
    <n v="5277.15"/>
    <s v="2022/003822"/>
    <x v="6"/>
  </r>
  <r>
    <x v="1"/>
    <s v="Consejeria de Desarrollo Sostenible"/>
    <s v="008136/2022"/>
    <s v="Mantenimiento vehículos 1.5.6 Ocaña"/>
    <s v="Contrato de suministros"/>
    <s v="Basado en un Acuerdo Marco"/>
    <n v="5277.15"/>
    <s v="2022/003827"/>
    <x v="6"/>
  </r>
  <r>
    <x v="1"/>
    <s v="Consejeria de Desarrollo Sostenible"/>
    <s v="008160/2022"/>
    <s v="Mantenimiento vehículos 1.5.7 Los Yébenes"/>
    <s v="Contrato de suministros"/>
    <s v="Basado en un Acuerdo Marco"/>
    <n v="1439.23"/>
    <s v="2022/003830"/>
    <x v="6"/>
  </r>
  <r>
    <x v="1"/>
    <s v="Consejeria de Desarrollo Sostenible"/>
    <s v="008161/2022"/>
    <s v="Mantenimiento vehículos 1.5.8 Belvís de la Jara."/>
    <s v="Contrato de suministros"/>
    <s v="Basado en un Acuerdo Marco"/>
    <n v="5277.15"/>
    <s v="2022/003831"/>
    <x v="6"/>
  </r>
  <r>
    <x v="1"/>
    <s v="Consejeria de Desarrollo Sostenible"/>
    <s v="008162/2022"/>
    <s v="Mantenimiento vehículos 1.5.9 Gálvez."/>
    <s v="Contrato de suministros"/>
    <s v="Basado en un Acuerdo Marco"/>
    <n v="3358.18"/>
    <s v="2022/003832"/>
    <x v="6"/>
  </r>
  <r>
    <x v="1"/>
    <s v="Consejeria de Desarrollo Sostenible"/>
    <s v="008163/2022"/>
    <s v="Mantenimiento vehículos 1.5.10 Los Navalmorales."/>
    <s v="Contrato de suministros"/>
    <s v="Basado en un Acuerdo Marco"/>
    <n v="2878.44"/>
    <s v="2022/003833"/>
    <x v="6"/>
  </r>
  <r>
    <x v="1"/>
    <s v="Consejeria de Bienestar Social"/>
    <s v="008289/2022"/>
    <s v="Contrato basado en Acuerdo Marco de mantenimiento periódico de la flota de vehículos ligeros de la Administración de la Junta de Comunidades de Castilla-la Mancha y sus organismos autónomos. Lote 1.5.3"/>
    <s v="Contrato de servicios"/>
    <s v="Basado en un Acuerdo Marco"/>
    <n v="1195.29"/>
    <s v="2022/002411"/>
    <x v="6"/>
  </r>
  <r>
    <x v="1"/>
    <s v="Consejeria de Desarrollo Sostenible"/>
    <s v="008397/2022"/>
    <s v="Mantenimiento vehículos 1.5.5 Madridejos"/>
    <s v="Contrato de suministros"/>
    <s v="Basado en un Acuerdo Marco"/>
    <n v="2341.59"/>
    <s v="2022/003826"/>
    <x v="6"/>
  </r>
  <r>
    <x v="1"/>
    <s v="Consejeria de Bienestar Social"/>
    <s v="008405/2022"/>
    <s v="Contrato basado en Acuerdo Marco de mantenimiento periódico de la flota de vehículos ligeros de la Administración de la Junta de Comunidades de Castilla-la Mancha y sus organismos autónomos. Lote 1.5.4"/>
    <s v="Contrato de servicios"/>
    <s v="Basado en un Acuerdo Marco"/>
    <n v="996.07"/>
    <s v="2022/002410"/>
    <x v="6"/>
  </r>
  <r>
    <x v="1"/>
    <s v="Consejeria de Bienestar Social"/>
    <s v="008406/2022"/>
    <s v="Contrato basado en Acuerdo Marco de mantenimiento periódico de la flota de vehículos ligeros de la Administración de la Junta de Comunidades de Castilla-la Mancha y sus organismos autónomos. Lote 1.5.6."/>
    <s v="Contrato de servicios"/>
    <s v="Basado en un Acuerdo Marco"/>
    <n v="398.43"/>
    <s v="2022/002413"/>
    <x v="6"/>
  </r>
  <r>
    <x v="1"/>
    <s v="Consejeria de Bienestar Social"/>
    <s v="008407/2022"/>
    <s v="Contrato basado en Acuerdo Marco de mantenimiento periódico de la flota de vehículos ligeros de la Administración de la Junta de Comunidades de Castilla-la Mancha y sus organismos autónomos. Lote 1.5.8"/>
    <s v="Contrato de servicios"/>
    <s v="Basado en un Acuerdo Marco"/>
    <n v="398.43"/>
    <s v="2022/002416"/>
    <x v="6"/>
  </r>
  <r>
    <x v="1"/>
    <s v="Consejeria de Bienestar Social"/>
    <s v="008408/2022"/>
    <s v="Contrato basado en Acuerdo Marco de mantenimiento periódico de la flota de vehículos ligeros de la Administración de la Junta de Comunidades de Castilla-la Mancha y sus organismos autónomos. Lote 1.5.9"/>
    <s v="Contrato de servicios"/>
    <s v="Basado en un Acuerdo Marco"/>
    <n v="597.65"/>
    <s v="2022/002418"/>
    <x v="6"/>
  </r>
  <r>
    <x v="1"/>
    <s v="Consejeria de Bienestar Social"/>
    <s v="008409/2022"/>
    <s v="Contrato basado en Acuerdo Marco de mantenimiento periódico de la flota de vehículos ligeros de la Administración de la Junta de Comunidades de Castilla-la Mancha y sus organismos autónomos. Lote 1.5.10"/>
    <s v="Contrato de servicios"/>
    <s v="Basado en un Acuerdo Marco"/>
    <n v="398.43"/>
    <s v="2022/002419"/>
    <x v="6"/>
  </r>
  <r>
    <x v="1"/>
    <s v="Consejeria de Bienestar Social"/>
    <s v="008410/2022"/>
    <s v="Contrato basado en Acuerdo Marco de mantenimiento periódico de la flota de vehículos ligeros de la Administración de la Junta de Comunidades de Castilla-la Mancha y sus organismos autónomos. Lote 2.5.3"/>
    <s v="Contrato de servicios"/>
    <s v="Basado en un Acuerdo Marco"/>
    <n v="2335.4899999999998"/>
    <s v="2022/002420"/>
    <x v="6"/>
  </r>
  <r>
    <x v="1"/>
    <s v="Consejeria de Bienestar Social"/>
    <s v="008448/2022"/>
    <s v="Contrato basado en Acuerdo Marco de mantenimiento periódico de la flota de vehículos ligeros de la Administración de la Junta de Comunidades de Castilla-la Mancha y sus organismos autónomos. 2.5.4"/>
    <s v="Contrato de servicios"/>
    <s v="Basado en un Acuerdo Marco"/>
    <n v="2304.33"/>
    <s v="2022/002421"/>
    <x v="6"/>
  </r>
  <r>
    <x v="1"/>
    <s v="Consejeria de Bienestar Social"/>
    <s v="008456/2022"/>
    <s v="Contrato basado en Acuerdo Marco de mantenimiento periódico de la flota de vehículos ligeros de la Administración de la Junta de Comunidades de Castilla-la Mancha y sus organismos autónomos. Lote 1.5.7."/>
    <s v="Contrato de servicios"/>
    <s v="Basado en un Acuerdo Marco"/>
    <n v="199.21"/>
    <s v="2022/002415"/>
    <x v="6"/>
  </r>
  <r>
    <x v="1"/>
    <s v="Consejeria de Bienestar Social"/>
    <s v="008462/2022"/>
    <s v="Contrato basado en Acuerdo Marco de mantenimiento periódico de la flota de vehículos ligeros de la Administración de la Junta de Comunidades de Castilla-la Mancha y sus organismos autónomos. Lote 2.5.6"/>
    <s v="Contrato de servicios"/>
    <s v="Basado en un Acuerdo Marco"/>
    <n v="772.56"/>
    <s v="2022/002423"/>
    <x v="6"/>
  </r>
  <r>
    <x v="1"/>
    <s v="Consejeria de Bienestar Social"/>
    <s v="008465/2022"/>
    <s v="Contrato basado en Acuerdo Marco de mantenimiento periódico de la flota de vehículos ligeros de la Administración de la Junta de Comunidades de Castilla-la Mancha y sus organismos autónomos. Lote 2.5.7"/>
    <s v="Contrato de servicios"/>
    <s v="Basado en un Acuerdo Marco"/>
    <n v="388.51"/>
    <s v="2022/002424"/>
    <x v="6"/>
  </r>
  <r>
    <x v="1"/>
    <s v="Consejeria de Bienestar Social"/>
    <s v="008466/2022"/>
    <s v="Contrato basado en Acuerdo Marco de mantenimiento periódico de la flota de vehículos ligeros de la Administración de la Junta de Comunidades de Castilla-la Mancha y sus organismos autónomos. Lote 2.5.8"/>
    <s v="Contrato de servicios"/>
    <s v="Basado en un Acuerdo Marco"/>
    <n v="790.37"/>
    <s v="2022/002425"/>
    <x v="6"/>
  </r>
  <r>
    <x v="1"/>
    <s v="Consejeria de Bienestar Social"/>
    <s v="008468/2022"/>
    <s v="Contrato basado en Acuerdo Marco de mantenimiento periódico de la flota de vehículos ligeros de la Administración de la Junta de Comunidades de Castilla-la Mancha y sus organismos autónomos. Lote 2.5.9"/>
    <s v="Contrato de servicios"/>
    <s v="Basado en un Acuerdo Marco"/>
    <n v="1143.26"/>
    <s v="2022/002426"/>
    <x v="6"/>
  </r>
  <r>
    <x v="1"/>
    <s v="Consejeria de Bienestar Social"/>
    <s v="008469/2022"/>
    <s v="Contrato basado en Acuerdo Marco de mantenimiento periódico de la flota de vehículos ligeros de la Administración de la Junta de Comunidades de Castilla-la Mancha y sus organismos autónomos. Lote 2.5.10"/>
    <s v="Contrato de servicios"/>
    <s v="Basado en un Acuerdo Marco"/>
    <n v="741.39"/>
    <s v="2022/002427"/>
    <x v="6"/>
  </r>
  <r>
    <x v="1"/>
    <s v="Consejeria de Sanidad"/>
    <s v="008508/2022"/>
    <s v="servicio mantenimiento motor torrijos"/>
    <s v="Contrato de servicios"/>
    <s v="Basado en un Acuerdo Marco"/>
    <n v="2083.5700000000002"/>
    <s v="2022/001058"/>
    <x v="6"/>
  </r>
  <r>
    <x v="1"/>
    <s v="Consejeria de Sanidad"/>
    <s v="008606/2022"/>
    <s v="servicio mantenimiento motor madridejos"/>
    <s v="Contrato de servicios"/>
    <s v="Basado en un Acuerdo Marco"/>
    <n v="1042.8"/>
    <s v="2022/001056"/>
    <x v="6"/>
  </r>
  <r>
    <x v="1"/>
    <s v="Consejeria de Desarrollo Sostenible"/>
    <s v="009074/2022"/>
    <s v="contrato basado revisiones vehiculos ciudad real"/>
    <s v="Contrato de servicios"/>
    <s v="Basado en un Acuerdo Marco"/>
    <n v="2949.45"/>
    <s v="@2022/002285"/>
    <x v="6"/>
  </r>
  <r>
    <x v="1"/>
    <s v="Consejeria de Sanidad"/>
    <s v="009076/2022"/>
    <s v="servicio mantenimiento motor yébenes"/>
    <s v="Contrato de servicios"/>
    <s v="Basado en un Acuerdo Marco"/>
    <n v="996.05"/>
    <s v="2022/001060"/>
    <x v="6"/>
  </r>
  <r>
    <x v="1"/>
    <s v="Consejeria de Sanidad"/>
    <s v="009134/2022"/>
    <s v="servicio mantenimiento motor belvís de la jara"/>
    <s v="Contrato de servicios"/>
    <s v="Basado en un Acuerdo Marco"/>
    <n v="1007.24"/>
    <s v="2022/001050"/>
    <x v="6"/>
  </r>
  <r>
    <x v="1"/>
    <s v="Consejeria de Bienestar Social"/>
    <s v="011201/2022"/>
    <s v="Basado en A.M. mantenimiento de vehículos con base en Molina de A."/>
    <s v="Contrato de servicios"/>
    <s v="Basado en un Acuerdo Marco"/>
    <n v="177.87"/>
    <s v="2022/003927"/>
    <x v="6"/>
  </r>
  <r>
    <x v="1"/>
    <s v="Consejeria de Bienestar Social"/>
    <s v="011213/2022"/>
    <s v="Basado en A.M. Mantenimiento de vehículos con base en Cogolludo"/>
    <s v="Contrato de servicios"/>
    <s v="Basado en un Acuerdo Marco"/>
    <n v="199.21"/>
    <s v="2022/003912"/>
    <x v="6"/>
  </r>
  <r>
    <x v="1"/>
    <s v="Consejeria de Sanidad"/>
    <s v="011218/2022"/>
    <s v="servicio mantenimiento motor illescas"/>
    <s v="Contrato de servicios"/>
    <s v="Basado en un Acuerdo Marco"/>
    <n v="1936.24"/>
    <s v="2022/001054"/>
    <x v="6"/>
  </r>
  <r>
    <x v="1"/>
    <s v="Consejeria de Desarrollo Sostenible"/>
    <s v="011609/2022"/>
    <s v="Mantenimiento vehículos 1.5.2 Talavera de la Reina"/>
    <s v="Contrato de suministros"/>
    <s v="Basado en un Acuerdo Marco"/>
    <n v="4751.72"/>
    <s v="@2022/003355"/>
    <x v="6"/>
  </r>
  <r>
    <x v="1"/>
    <s v="Consejeria de Economía, Empresas y Empleo"/>
    <s v="012138/2022"/>
    <s v="Contrato basado mantenimiento periodico vehículos ligeros"/>
    <s v="Contrato de servicios"/>
    <s v="Basado en un Acuerdo Marco"/>
    <n v="752.27"/>
    <s v="@2022/004978"/>
    <x v="6"/>
  </r>
  <r>
    <x v="1"/>
    <s v="Consejeria de Desarrollo Sostenible"/>
    <s v="012190/2022"/>
    <s v="Mantenimiento vehículos 1.5.1 Toledo"/>
    <s v="Contrato de suministros"/>
    <s v="Basado en un Acuerdo Marco"/>
    <n v="4008.12"/>
    <s v="@2022/003351"/>
    <x v="6"/>
  </r>
  <r>
    <x v="1"/>
    <s v="Consejeria de Desarrollo Sostenible"/>
    <s v="017268/2022"/>
    <s v="lote 1.1.1 Albacete, Revisión motor y anejos"/>
    <s v="Contrato de servicios"/>
    <s v="Basado en un Acuerdo Marco"/>
    <n v="2901.1"/>
    <s v="@2022/005796"/>
    <x v="6"/>
  </r>
  <r>
    <x v="0"/>
    <s v="Instituto Regional de Investigacion y Desarrollo Agroalimentario y Forestal de Castilla-La Mancha (IRIAF)"/>
    <s v="017505/2022"/>
    <s v="Adquisición y reparación neumáticos vehículos ligeros IVICAM. Lote 2.2.2"/>
    <s v="Contrato de servicios"/>
    <s v="Basado en un Acuerdo Marco"/>
    <n v="1035.28"/>
    <s v="2022/007189"/>
    <x v="6"/>
  </r>
  <r>
    <x v="1"/>
    <s v="Consejeria de Desarrollo Sostenible"/>
    <s v="017507/2022"/>
    <s v="Lote 1.1.2. Hellín, revisión motor y anejos"/>
    <s v="Contrato de servicios"/>
    <s v="Basado en un Acuerdo Marco"/>
    <n v="3297.2"/>
    <s v="2022/006687"/>
    <x v="6"/>
  </r>
  <r>
    <x v="1"/>
    <s v="Consejeria de Desarrollo Sostenible"/>
    <s v="017550/2022"/>
    <s v="lote 1.1.3. Alcaraz, Revisión motor y anejos"/>
    <s v="Contrato de servicios"/>
    <s v="Basado en un Acuerdo Marco"/>
    <n v="3057.33"/>
    <s v="2022/006699"/>
    <x v="6"/>
  </r>
  <r>
    <x v="1"/>
    <s v="Consejeria de Desarrollo Sostenible"/>
    <s v="017551/2022"/>
    <s v="lote 1.1.4, Elche de la Sierra, revisión motor y anejos"/>
    <s v="Contrato de servicios"/>
    <s v="Basado en un Acuerdo Marco"/>
    <n v="3537.07"/>
    <s v="2022/006713"/>
    <x v="6"/>
  </r>
  <r>
    <x v="1"/>
    <s v="Consejeria de Desarrollo Sostenible"/>
    <s v="017552/2022"/>
    <s v="lote 1.1.5, Casas Ibañez, revisión motor y anejos"/>
    <s v="Contrato de servicios"/>
    <s v="Basado en un Acuerdo Marco"/>
    <n v="3154.91"/>
    <s v="2022/006717"/>
    <x v="6"/>
  </r>
  <r>
    <x v="1"/>
    <s v="Consejeria de Desarrollo Sostenible"/>
    <s v="017554/2022"/>
    <s v="lote 1.1.6., Almansa, revisión motor y anejos"/>
    <s v="Contrato de servicios"/>
    <s v="Basado en un Acuerdo Marco"/>
    <n v="3057.33"/>
    <s v="2022/006731"/>
    <x v="6"/>
  </r>
  <r>
    <x v="1"/>
    <s v="Consejeria de Desarrollo Sostenible"/>
    <s v="017557/2022"/>
    <s v="lote 1.1.7., Yeste, revisión motor y anejos"/>
    <s v="Contrato de servicios"/>
    <s v="Basado en un Acuerdo Marco"/>
    <n v="4301.3999999999996"/>
    <s v="2022/006736"/>
    <x v="6"/>
  </r>
  <r>
    <x v="1"/>
    <s v="Consejeria de Sanidad"/>
    <s v="022453/2022"/>
    <s v="servicio mantenimiento motor toledo"/>
    <s v="Contrato de servicios"/>
    <s v="Basado en un Acuerdo Marco"/>
    <n v="1353.46"/>
    <s v="@2022/009667"/>
    <x v="6"/>
  </r>
  <r>
    <x v="1"/>
    <s v="Consejeria de Sanidad"/>
    <s v="022454/2022"/>
    <s v="servicio mantenimiento motor talavera de la reina"/>
    <s v="Contrato de servicios"/>
    <s v="Basado en un Acuerdo Marco"/>
    <n v="1515.51"/>
    <s v="@2022/009668"/>
    <x v="6"/>
  </r>
  <r>
    <x v="1"/>
    <s v="Consejeria de Agricultura, Agua y Desarrollo Rural"/>
    <s v="023258/2022"/>
    <s v="Contrato mantenimiento de vehículos de Albacete capital lote 1.1.1"/>
    <s v="Contrato de servicios"/>
    <s v="Basado en un Acuerdo Marco"/>
    <n v="2453.88"/>
    <s v="@2022/007104"/>
    <x v="6"/>
  </r>
  <r>
    <x v="1"/>
    <s v="Consejeria de Agricultura, Agua y Desarrollo Rural"/>
    <s v="023260/2022"/>
    <s v="Contrato mantenimiento de vehículos de la provincia de Albacete lote 2.1.1."/>
    <s v="Contrato de servicios"/>
    <s v="Basado en un Acuerdo Marco"/>
    <n v="4496.21"/>
    <s v="@2022/007149"/>
    <x v="6"/>
  </r>
  <r>
    <x v="1"/>
    <s v="Consejeria de Bienestar Social"/>
    <s v="023317/2022"/>
    <s v="Mantenimiento periódico flota de vehículos ligeros JCCM y OO.AA. Lote 2.5.2"/>
    <s v="Contrato de servicios"/>
    <s v="Basado en un Acuerdo Marco"/>
    <n v="2963.34"/>
    <s v="@2022/006978"/>
    <x v="6"/>
  </r>
  <r>
    <x v="1"/>
    <s v="Consejeria de Sanidad"/>
    <s v="023321/2022"/>
    <s v="servicio mantenimiento neumáticos toledo"/>
    <s v="Contrato de servicios"/>
    <s v="Basado en un Acuerdo Marco"/>
    <n v="1272.56"/>
    <s v="@2022/010065"/>
    <x v="6"/>
  </r>
  <r>
    <x v="1"/>
    <s v="Consejeria de Fomento"/>
    <s v="023324/2022"/>
    <s v="Mantenimiento periódico flota de vehículos ligeros de Guadalajara"/>
    <s v="Contrato de servicios"/>
    <s v="Basado en un Acuerdo Marco"/>
    <n v="6183.34"/>
    <s v="@2022/005614"/>
    <x v="6"/>
  </r>
  <r>
    <x v="1"/>
    <s v="Consejeria de Sanidad"/>
    <s v="023341/2022"/>
    <s v="servicio mantenimiento neumáticos talavera de la reina"/>
    <s v="Contrato de servicios"/>
    <s v="Basado en un Acuerdo Marco"/>
    <n v="1467.2"/>
    <s v="@2022/010071"/>
    <x v="6"/>
  </r>
  <r>
    <x v="0"/>
    <s v="Instituto Regional de Investigacion y Desarrollo Agroalimentario y Forestal de Castilla-La Mancha (IRIAF)"/>
    <s v="024181/2022"/>
    <s v="Mantenimiento flota vehículos ligeros Albaladejito. Lote 1.3.1"/>
    <s v="Contrato de servicios"/>
    <s v="Basado en un Acuerdo Marco"/>
    <n v="1285.02"/>
    <s v="@2022/006762"/>
    <x v="6"/>
  </r>
  <r>
    <x v="1"/>
    <s v="Consejeria de Bienestar Social"/>
    <s v="024187/2022"/>
    <s v="Mantenimiento periódico flota de vehículos ligeros JCCM y OO.AA. Lote 1.5.2"/>
    <s v="Contrato de servicios"/>
    <s v="Basado en un Acuerdo Marco"/>
    <n v="1366.82"/>
    <s v="@2022/006971"/>
    <x v="6"/>
  </r>
  <r>
    <x v="1"/>
    <s v="Consejeria de Bienestar Social"/>
    <s v="024189/2022"/>
    <s v="Mantenimiento periódico flota de vehículos ligeros JCCM y OO.AA. Lote 2.5.1"/>
    <s v="Contrato de servicios"/>
    <s v="Basado en un Acuerdo Marco"/>
    <n v="1973.7"/>
    <s v="@2022/006977"/>
    <x v="6"/>
  </r>
  <r>
    <x v="1"/>
    <s v="Consejeria de Sanidad"/>
    <s v="027035/2022"/>
    <s v="servicio mantenimiento motor gálvez"/>
    <s v="Contrato de servicios"/>
    <s v="Basado en un Acuerdo Marco"/>
    <n v="759.25"/>
    <s v="2022/001052"/>
    <x v="6"/>
  </r>
  <r>
    <x v="0"/>
    <s v="Instituto Regional de Investigacion y Desarrollo Agroalimentario y Forestal de Castilla-La Mancha (IRIAF)"/>
    <s v="027264/2022"/>
    <s v="Mantenimiento flota vehículos ligeros Marchamalo. Lote 1.4.1"/>
    <s v="Contrato de servicios"/>
    <s v="Basado en un Acuerdo Marco"/>
    <n v="1228.5899999999999"/>
    <s v="@2022/006679"/>
    <x v="6"/>
  </r>
  <r>
    <x v="0"/>
    <s v="Instituto Regional de Investigacion y Desarrollo Agroalimentario y Forestal de Castilla-La Mancha (IRIAF)"/>
    <s v="027283/2022"/>
    <s v="Mantenimiento flota vehículos ligeros Chaparrillo. Lote 1.2.1"/>
    <s v="Contrato de servicios"/>
    <s v="Basado en un Acuerdo Marco"/>
    <n v="1538.2"/>
    <s v="@2022/006761"/>
    <x v="6"/>
  </r>
  <r>
    <x v="1"/>
    <s v="Consejeria de Bienestar Social"/>
    <s v="028935/2022"/>
    <s v="Mantenimiento periódico flota de vehículos ligeros JCCM y OO.AA. Lote 1.5.1"/>
    <s v="Contrato de servicios"/>
    <s v="Basado en un Acuerdo Marco"/>
    <n v="978.29"/>
    <s v="@2022/006969"/>
    <x v="6"/>
  </r>
  <r>
    <x v="1"/>
    <s v="Consejeria de Sanidad"/>
    <s v="032687/2022"/>
    <s v="Contrato basado de mantenimiento de motor y anejos del Distrito de Salud Pública de Alcaraz."/>
    <s v="Contrato de servicios"/>
    <s v="Basado en un Acuerdo Marco"/>
    <n v="357.77"/>
    <s v="2022/015714"/>
    <x v="6"/>
  </r>
  <r>
    <x v="1"/>
    <s v="Consejeria de Sanidad"/>
    <s v="032693/2022"/>
    <s v="Contrato basado de mantenimiento de motor y anejos del Distrito de Salud de Elche de la Sierra."/>
    <s v="Contrato de servicios"/>
    <s v="Basado en un Acuerdo Marco"/>
    <n v="715.54"/>
    <s v="2022/015717"/>
    <x v="6"/>
  </r>
  <r>
    <x v="1"/>
    <s v="Consejeria de Sanidad"/>
    <s v="032695/2022"/>
    <s v="Contrato basado de mantenimiento de motor de los vehículos del Distrito de Salud de Casas Ibañez."/>
    <s v="Contrato de servicios"/>
    <s v="Basado en un Acuerdo Marco"/>
    <n v="894.43"/>
    <s v="2022/015721"/>
    <x v="6"/>
  </r>
  <r>
    <x v="1"/>
    <s v="Consejeria de Sanidad"/>
    <s v="033055/2022"/>
    <s v="Contrato basado en acuerdo marco de motor del Distrito de Salud de Almansa."/>
    <s v="Contrato de servicios"/>
    <s v="Basado en un Acuerdo Marco"/>
    <n v="715.54"/>
    <s v="2022/015723"/>
    <x v="6"/>
  </r>
  <r>
    <x v="1"/>
    <s v="Consejeria de Sanidad"/>
    <s v="033086/2022"/>
    <s v="Contrato basado en acuerdo marco de mantenimiento de vehículos (motor y anejos) del Distrito de Salud de Hellín."/>
    <s v="Contrato de servicios"/>
    <s v="Basado en un Acuerdo Marco"/>
    <n v="715.54"/>
    <s v="2022/015471"/>
    <x v="6"/>
  </r>
  <r>
    <x v="1"/>
    <s v="Consejeria de Sanidad"/>
    <s v="033452/2022"/>
    <s v="Contrato basado mantenimiento motor Lote 1.3.2 del Distrito de Salud de Villarrobledo."/>
    <s v="Contrato de servicios"/>
    <s v="Basado en un Acuerdo Marco"/>
    <n v="715.54"/>
    <s v="2022/015727"/>
    <x v="6"/>
  </r>
  <r>
    <x v="1"/>
    <s v="Consejeria de Sanidad"/>
    <s v="033904/2022"/>
    <s v="Contrato basado en acuerdo marco de mantenimiento de vehículos (reparación y sustitución de neumáticos) del Distrito de Salud de Hellín."/>
    <s v="Contrato de servicios"/>
    <s v="Basado en un Acuerdo Marco"/>
    <n v="1050.03"/>
    <s v="2022/016009"/>
    <x v="6"/>
  </r>
  <r>
    <x v="1"/>
    <s v="Consejeria de Sanidad"/>
    <s v="033915/2022"/>
    <s v="Contrato basado en acuerdo marco de mantenimiento de vehículos (reparación y sustitución de neumáticos) del Distrito de Salud de Villarrobledo. Lote 2.3.2"/>
    <s v="Contrato de servicios"/>
    <s v="Basado en un Acuerdo Marco"/>
    <n v="1032.18"/>
    <s v="2022/015791"/>
    <x v="6"/>
  </r>
  <r>
    <x v="1"/>
    <s v="Consejeria de Sanidad"/>
    <s v="033928/2022"/>
    <s v="Contrato basado de mantenimiento de vehículos (reparación y sustitución de neumáticos) del Distrito de Salud Pública de Alcaraz. Lote 2.1.3."/>
    <s v="Contrato de servicios"/>
    <s v="Basado en un Acuerdo Marco"/>
    <n v="535.92999999999995"/>
    <s v="2022/016010"/>
    <x v="6"/>
  </r>
  <r>
    <x v="1"/>
    <s v="Consejeria de Sanidad"/>
    <s v="033938/2022"/>
    <s v="Contrato basado en acuerdo marco de sustitución y reparación de neumáticos del Distrito de Salud de Elche de la Sierra. Lote 2.1.4."/>
    <s v="Contrato de servicios"/>
    <s v="Basado en un Acuerdo Marco"/>
    <n v="1123.46"/>
    <s v="2022/015761"/>
    <x v="6"/>
  </r>
  <r>
    <x v="1"/>
    <s v="Consejeria de Sanidad"/>
    <s v="034064/2022"/>
    <s v="Contrato basado en acuerdo marco de mantenimiento de motor y anejos del Distrito de Salud Pública de Albacete."/>
    <s v="Contrato de servicios"/>
    <s v="Basado en un Acuerdo Marco"/>
    <n v="1431.09"/>
    <s v="@2022/015454"/>
    <x v="6"/>
  </r>
  <r>
    <x v="1"/>
    <s v="Consejeria de Sanidad"/>
    <s v="034201/2022"/>
    <s v="Contrato basado en acuerdo marco de mantenimiento de vehículos (sustitución y reparación de neumáticos) del Distrito de Salud de Casas Ibañez. Lote 2.1.5."/>
    <s v="Contrato de servicios"/>
    <s v="Basado en un Acuerdo Marco"/>
    <n v="1285.26"/>
    <s v="2022/015762"/>
    <x v="6"/>
  </r>
  <r>
    <x v="1"/>
    <s v="Consejeria de Sanidad"/>
    <s v="037064/2022"/>
    <s v="Contrato basado en acuerdo marco de mantenimiento de vehículos (reparación y sustitución de neumáticos) del Distrito de Salud de Almansa. Lote 2.1.6."/>
    <s v="Contrato de servicios"/>
    <s v="Basado en un Acuerdo Marco"/>
    <n v="1050.04"/>
    <s v="2022/015790"/>
    <x v="6"/>
  </r>
  <r>
    <x v="1"/>
    <s v="Consejeria de Agricultura, Agua y Desarrollo Rural"/>
    <s v="003050/2022"/>
    <s v="LOTE 2.5.4 ILLESCAS. Sustitucion, reparacion y ajuste neumaticos"/>
    <s v="Contrato de suministros"/>
    <s v="Basado en un Acuerdo Marco"/>
    <n v="409.66"/>
    <s v="2022/000104"/>
    <x v="6"/>
  </r>
  <r>
    <x v="1"/>
    <s v="Consejeria de Sanidad"/>
    <s v="038173/2022"/>
    <s v="Mantenimiento periódico (revisiones del motor y anejos) de los vehículos adscritos a los Servicios Oficiales de Salud Pública, dependientes de la Delegación Provincial de la Consejería de Sanidad en Cuenca, que figuran relacionados en el Anexo I, durante "/>
    <s v="Contrato de servicios"/>
    <s v="Basado en un Acuerdo Marco"/>
    <n v="2272.67"/>
    <s v="2022/017800"/>
    <x v="6"/>
  </r>
  <r>
    <x v="1"/>
    <s v="Consejeria de Sanidad"/>
    <s v="038174/2022"/>
    <s v="Mantenimiento periódico (revisiones del motor y anejos) de los vehículos adscritos a los Servicios Oficiales de Salud Pública, dependientes de la Delegación Provincial de la Consejería de Sanidad en Cuenca, que figuran relacionados en el Anexo I, durante "/>
    <s v="Contrato de servicios"/>
    <s v="Basado en un Acuerdo Marco"/>
    <n v="918.82"/>
    <s v="2022/017800"/>
    <x v="6"/>
  </r>
  <r>
    <x v="1"/>
    <s v="Consejeria de Sanidad"/>
    <s v="038176/2022"/>
    <s v="Mantenimiento periódico (revisiones del motor y anejos) de los vehículos adscritos a los Servicios Oficiales de Salud Pública, dependientes de la Delegación Provincial de la Consejería de Sanidad en Cuenca, que figuran relacionados en el Anexo I, durante "/>
    <s v="Contrato de servicios"/>
    <s v="Basado en un Acuerdo Marco"/>
    <n v="2272.67"/>
    <s v="2022/017800"/>
    <x v="6"/>
  </r>
  <r>
    <x v="1"/>
    <s v="Consejeria de Sanidad"/>
    <s v="038177/2022"/>
    <s v="Mantenimiento periódico (revisiones del motor y anejos) de los vehículos adscritos a los Servicios Oficiales de Salud Pública, dependientes de la Delegación Provincial de la Consejería de Sanidad en Cuenca, que figuran relacionados en el Anexo I, durante "/>
    <s v="Contrato de servicios"/>
    <s v="Basado en un Acuerdo Marco"/>
    <n v="719.61"/>
    <s v="2022/017800"/>
    <x v="6"/>
  </r>
  <r>
    <x v="1"/>
    <s v="Consejeria de Sanidad"/>
    <s v="038179/2022"/>
    <s v="Mantenimiento periódico (revisiones del motor y anejos) de los vehículos adscritos a los Servicios Oficiales de Salud Pública, dependientes de la Delegación Provincial de la Consejería de Sanidad en Cuenca, que figuran relacionados en el Anexo I, durante "/>
    <s v="Contrato de servicios"/>
    <s v="Basado en un Acuerdo Marco"/>
    <n v="918.83"/>
    <s v="2022/017800"/>
    <x v="6"/>
  </r>
  <r>
    <x v="1"/>
    <s v="Consejeria de Sanidad"/>
    <s v="038180/2022"/>
    <s v="Mantenimiento periódico (revisiones del motor y anejos) de los vehículos adscritos a los Servicios Oficiales de Salud Pública, dependientes de la Delegación Provincial de la Consejería de Sanidad en Cuenca, que figuran relacionados en el Anexo I, durante "/>
    <s v="Contrato de servicios"/>
    <s v="Basado en un Acuerdo Marco"/>
    <n v="2512.54"/>
    <s v="2022/017800"/>
    <x v="6"/>
  </r>
  <r>
    <x v="1"/>
    <s v="Consejeria de Sanidad"/>
    <s v="038181/2022"/>
    <s v="Mantenimiento periódico (sustitución, reparación y ajuste de neumáticos) de los vehículos adscritos a los Servicios Oficiales de Salud Pública, dependientes de la Delegación Provincial de la Consejería de Sanidad en Cuenca, que figuran relacionados en el "/>
    <s v="Contrato de suministros"/>
    <s v="Basado en un Acuerdo Marco"/>
    <n v="3424.2"/>
    <s v="2022/017802"/>
    <x v="6"/>
  </r>
  <r>
    <x v="1"/>
    <s v="Consejeria de Sanidad"/>
    <s v="038182/2022"/>
    <s v="Mantenimiento periódico (sustitución, reparación y ajuste de neumáticos) de los vehículos adscritos a los Servicios Oficiales de Salud Pública, dependientes de la Delegación Provincial de la Consejería de Sanidad en Cuenca, que figuran relacionados en el "/>
    <s v="Contrato de suministros"/>
    <s v="Basado en un Acuerdo Marco"/>
    <n v="3088.02"/>
    <s v="2022/017802"/>
    <x v="6"/>
  </r>
  <r>
    <x v="1"/>
    <s v="Consejeria de Sanidad"/>
    <s v="038183/2022"/>
    <s v="Mantenimiento periódico (sustitución, reparación y ajuste de neumáticos) de los vehículos adscritos a los Servicios Oficiales de Salud Pública, dependientes de la Delegación Provincial de la Consejería de Sanidad en Cuenca, que figuran relacionados en el "/>
    <s v="Contrato de suministros"/>
    <s v="Basado en un Acuerdo Marco"/>
    <n v="1469.42"/>
    <s v="2022/017802"/>
    <x v="6"/>
  </r>
  <r>
    <x v="1"/>
    <s v="Consejeria de Sanidad"/>
    <s v="038185/2022"/>
    <s v="Mantenimiento periódico (sustitución, reparación y ajuste de neumáticos) de los vehículos adscritos a los Servicios Oficiales de Salud Pública, dependientes de la Delegación Provincial de la Consejería de Sanidad en Cuenca, que figuran relacionados en el "/>
    <s v="Contrato de suministros"/>
    <s v="Basado en un Acuerdo Marco"/>
    <n v="1215.6099999999999"/>
    <s v="2022/017802"/>
    <x v="6"/>
  </r>
  <r>
    <x v="1"/>
    <s v="Consejeria de Sanidad"/>
    <s v="038186/2022"/>
    <s v="Mantenimiento periódico (sustitución, reparación y ajuste de neumáticos) de los vehículos adscritos a los Servicios Oficiales de Salud Pública, dependientes de la Delegación Provincial de la Consejería de Sanidad en Cuenca, que figuran relacionados en el "/>
    <s v="Contrato de suministros"/>
    <s v="Basado en un Acuerdo Marco"/>
    <n v="1469.42"/>
    <s v="2022/017802"/>
    <x v="6"/>
  </r>
  <r>
    <x v="1"/>
    <s v="Consejeria de Sanidad"/>
    <s v="038187/2022"/>
    <s v="Mantenimiento periódico (sustitución, reparación y ajuste de neumáticos) de los vehículos adscritos a los Servicios Oficiales de Salud Pública, dependientes de la Delegación Provincial de la Consejería de Sanidad en Cuenca, que figuran relacionados en el "/>
    <s v="Contrato de suministros"/>
    <s v="Basado en un Acuerdo Marco"/>
    <n v="3154.82"/>
    <s v="2022/017802"/>
    <x v="6"/>
  </r>
  <r>
    <x v="1"/>
    <s v="Consejeria de Desarrollo Sostenible"/>
    <s v="007862/2022"/>
    <s v="Mantenimiento vehículos 1.5.4 Illescas"/>
    <s v="Contrato de suministros"/>
    <s v="Basado en un Acuerdo Marco"/>
    <n v="1998.92"/>
    <s v="2022/003824"/>
    <x v="6"/>
  </r>
  <r>
    <x v="1"/>
    <s v="Consejeria de Sanidad"/>
    <s v="039015/2022"/>
    <s v="Contrato de mantenimiento (neumáticos) de los vehículos adscritos a la DP Sanidad CU y SOSP Cuenca."/>
    <s v="Contrato de suministros"/>
    <s v="Basado en un Acuerdo Marco"/>
    <n v="4176.7299999999996"/>
    <s v="@2022/017137"/>
    <x v="6"/>
  </r>
  <r>
    <x v="1"/>
    <s v="Consejeria de Economía, Empresas y Empleo"/>
    <s v="000037/2022"/>
    <s v="Mantenimiento integral del Centro de Referencia Nacional de Construcciones Aeronáuticas de Illescas"/>
    <s v="Contrato de servicios"/>
    <s v="Basado en un Acuerdo Marco"/>
    <n v="51453.99"/>
    <s v="@2021/016842"/>
    <x v="7"/>
  </r>
  <r>
    <x v="1"/>
    <s v="Consejeria de Educación, Cultura y deportes"/>
    <s v="001081/2022"/>
    <s v="Contrato de mantenimiento integral del albergue juvenil San Servando (Toledo)"/>
    <s v="Contrato de servicios"/>
    <s v="Basado en un Acuerdo Marco"/>
    <n v="114238.52"/>
    <s v="@2021/017357"/>
    <x v="7"/>
  </r>
  <r>
    <x v="1"/>
    <s v="Consejeria de Desarrollo Sostenible"/>
    <s v="004183/2022"/>
    <s v="Mantenimiento ascensor P.N. Lagunas Ruidera, contrato basado AM Mantenimiento Instalaciones"/>
    <s v="Contrato de servicios"/>
    <s v="Basado en un Acuerdo Marco"/>
    <n v="1300.99"/>
    <s v="@2022/001147"/>
    <x v="7"/>
  </r>
  <r>
    <x v="1"/>
    <s v="Consejeria de Desarrollo Sostenible"/>
    <s v="004489/2022"/>
    <s v="Mantenimiento PCI sede desarrollo Sostenible"/>
    <s v="Contrato de servicios"/>
    <s v="Basado en un Acuerdo Marco"/>
    <n v="811.91"/>
    <s v="@2021/016313"/>
    <x v="7"/>
  </r>
  <r>
    <x v="1"/>
    <s v="Consejeria de Sanidad"/>
    <s v="007479/2022"/>
    <s v="Contrato basado en A.M. para mantenimiento edificios D.P. y URR"/>
    <s v="Contrato de servicios"/>
    <s v="Basado en un Acuerdo Marco"/>
    <n v="14242.14"/>
    <s v="@2022/001344"/>
    <x v="7"/>
  </r>
  <r>
    <x v="1"/>
    <s v="Consejeria de Desarrollo Sostenible"/>
    <s v="007484/2022"/>
    <s v="Servicio de mantenimiento de instalaciones, equipos y sistemas de protección contra incendios referida a edificios adscritos a los servicios centrales de la Consejería de Desarrollo Sostenible."/>
    <s v="Contrato de servicios"/>
    <s v="Basado en un Acuerdo Marco"/>
    <n v="4695.87"/>
    <s v="@2022/001398"/>
    <x v="7"/>
  </r>
  <r>
    <x v="1"/>
    <s v="Consejeria de Educación, Cultura y deportes"/>
    <s v="008418/2022"/>
    <s v="Servicio de mantenimiento integral del Edificio Administrativo de Servicios Múltiples de Ciudad Real, contrato basado Acuerdo Marco"/>
    <s v="Contrato de servicios"/>
    <s v="Basado en un Acuerdo Marco"/>
    <n v="165805.07999999999"/>
    <s v="@2022/001269"/>
    <x v="7"/>
  </r>
  <r>
    <x v="1"/>
    <s v="Consejeria de Educación, Cultura y deportes"/>
    <s v="008629/2022"/>
    <s v="Servicio de mantenimiento integral de la sede de la Delegación Provincial de Educación, Cultura y Deportes de Toledo"/>
    <s v="Contrato de servicios"/>
    <s v="Basado en un Acuerdo Marco"/>
    <n v="124489.2"/>
    <s v="@2021/017013"/>
    <x v="7"/>
  </r>
  <r>
    <x v="1"/>
    <s v="Consejeria de Economía, Empresas y Empleo"/>
    <s v="011555/2022"/>
    <s v="Mantenimiento de instalaciones, equipos y sistemas de protección contra incendios de los edificios dependientes de la Delegación Provincial de Economía, Empresas y Empleo en Cuenca, basado en el AM de mantenimiento 2020/000008"/>
    <s v="Contrato de servicios"/>
    <s v="Basado en un Acuerdo Marco"/>
    <n v="10577.7"/>
    <s v="@2022/002911"/>
    <x v="7"/>
  </r>
  <r>
    <x v="1"/>
    <s v="Consejeria de Economía, Empresas y Empleo"/>
    <s v="011613/2022"/>
    <s v="Mantenimiento y conservación de jardines de la sede de la Delegación Provincial de la Consejería de Economía, Empresas y Empleo de Toledo y del Centro de Formación de Toledo"/>
    <s v="Contrato de servicios"/>
    <s v="Basado en un Acuerdo Marco"/>
    <n v="93121.600000000006"/>
    <s v="@2022/000905"/>
    <x v="7"/>
  </r>
  <r>
    <x v="1"/>
    <s v="Consejeria de Fomento"/>
    <s v="012188/2022"/>
    <s v="Protección contra incendios: Mantenimiento 2022-2024"/>
    <s v="Contrato de servicios"/>
    <s v="Basado en un Acuerdo Marco"/>
    <n v="6866.15"/>
    <s v="@2022/003328"/>
    <x v="7"/>
  </r>
  <r>
    <x v="1"/>
    <s v="Consejeria de Desarrollo Sostenible"/>
    <s v="014586/2022"/>
    <s v="Contrato del servicio de mantenimiento general de edificios adscritos a los servicios centrales de la consejería de desarrollo sostenible, basada en el acuerdo marco de homologación de empresas para la contratación del servicio de mantenimiento de los edi"/>
    <s v="Contrato de servicios"/>
    <s v="Basado en un Acuerdo Marco"/>
    <n v="168122.23999999999"/>
    <s v="@2022/004871"/>
    <x v="7"/>
  </r>
  <r>
    <x v="1"/>
    <s v="Consejeria de Educación, Cultura y deportes"/>
    <s v="016999/2022"/>
    <s v="Contrato basado de Acuerdo Marco Servicio de Mantenimiento integral en el Museo Provincial de Ciudad Real"/>
    <s v="Contrato de servicios"/>
    <s v="Basado en un Acuerdo Marco"/>
    <n v="82162.759999999995"/>
    <s v="@2022/004983"/>
    <x v="7"/>
  </r>
  <r>
    <x v="1"/>
    <s v="Consejeria de Educación, Cultura y deportes"/>
    <s v="017098/2022"/>
    <s v="Contrato basado de Acuerdo Marco Servicio de Mantenimiento integral en el Museo de la Merced en Ciudad Real"/>
    <s v="Contrato de servicios"/>
    <s v="Basado en un Acuerdo Marco"/>
    <n v="53101.07"/>
    <s v="@2022/004981"/>
    <x v="7"/>
  </r>
  <r>
    <x v="1"/>
    <s v="Consejeria de Educación, Cultura y deportes"/>
    <s v="017658/2022"/>
    <s v="Servicio de Mantenimiento en el Archivo Histórico Provincial de Ciudad Real. periodo del 01 de octubre de 2022 al 30 de septiembre de 2024. Contrato basado de Acuerdo Marco."/>
    <s v="Contrato de servicios"/>
    <s v="Basado en un Acuerdo Marco"/>
    <n v="77255.570000000007"/>
    <s v="@2022/002997"/>
    <x v="7"/>
  </r>
  <r>
    <x v="1"/>
    <s v="Consejeria de Desarrollo Sostenible"/>
    <s v="017661/2022"/>
    <s v="Mantenimiento instalaciones contra incendios DS Albacete, basado en A.M"/>
    <s v="Contrato de servicios"/>
    <s v="Basado en un Acuerdo Marco"/>
    <n v="2610.62"/>
    <s v="@2022/003440"/>
    <x v="7"/>
  </r>
  <r>
    <x v="1"/>
    <s v="Consejeria de Sanidad"/>
    <s v="017725/2022"/>
    <s v="Contrato basado en acuerdo marco de mantenimiento de equipos contra incendios de la Delegación Provincial de Sanidad de Albacete."/>
    <s v="Contrato de servicios"/>
    <s v="Basado en un Acuerdo Marco"/>
    <n v="1275.6500000000001"/>
    <s v="@2022/007138"/>
    <x v="7"/>
  </r>
  <r>
    <x v="1"/>
    <s v="Consejeria de Agricultura, Agua y Desarrollo Rural"/>
    <s v="022426/2022"/>
    <s v="Mantenimiento de aparatos elevadores ubicados en centros dependientes de la Delegación Provincial de la Consejería de Agricultura, Agua y Desarrollo Rural de la provincia de Cuenca."/>
    <s v="Contrato de servicios"/>
    <s v="Basado en un Acuerdo Marco"/>
    <n v="3798.43"/>
    <s v="@2022/005811"/>
    <x v="7"/>
  </r>
  <r>
    <x v="1"/>
    <s v="Consejeria de Sanidad"/>
    <s v="022609/2022"/>
    <s v="Mantenimiento aparatos elevadores, D.P. de Sanidad y URR de Alcohete"/>
    <s v="Contrato de servicios"/>
    <s v="Basado en un Acuerdo Marco"/>
    <n v="1931.16"/>
    <s v="@2022/009232"/>
    <x v="7"/>
  </r>
  <r>
    <x v="1"/>
    <s v="Consejeria de Sanidad"/>
    <s v="022733/2022"/>
    <s v="Contratación de prestaciones de mantenimiento integral en el edificio e instalaciones del Instituto de Ciencias de la Salud de Castilla-La Mancha"/>
    <s v="Contrato de servicios"/>
    <s v="Basado en un Acuerdo Marco"/>
    <n v="75220.06"/>
    <s v="@2022/006638"/>
    <x v="7"/>
  </r>
  <r>
    <x v="0"/>
    <s v="Instituto Regional de Investigacion y Desarrollo Agroalimentario y Forestal de Castilla-La Mancha (IRIAF)"/>
    <s v="023323/2022"/>
    <s v="Centros C. Real, Mantenimiento de edificios"/>
    <s v="Contrato de servicios"/>
    <s v="Basado en un Acuerdo Marco"/>
    <n v="27152.400000000001"/>
    <s v="@2022/006653"/>
    <x v="7"/>
  </r>
  <r>
    <x v="0"/>
    <s v="Instituto Regional de Investigacion y Desarrollo Agroalimentario y Forestal de Castilla-La Mancha (IRIAF)"/>
    <s v="023411/2022"/>
    <s v="CIAF Albaladejito, Mantenimiento edificios"/>
    <s v="Contrato de servicios"/>
    <s v="Basado en un Acuerdo Marco"/>
    <n v="13576.2"/>
    <s v="@2022/006655"/>
    <x v="7"/>
  </r>
  <r>
    <x v="0"/>
    <s v="Instituto Regional de Investigacion y Desarrollo Agroalimentario y Forestal de Castilla-La Mancha (IRIAF)"/>
    <s v="023555/2022"/>
    <s v="IRIAF, Mantenimiento instalaciones, Equipos y Sistemas de Protección contra Incendios"/>
    <s v="Contrato de servicios"/>
    <s v="Basado en un Acuerdo Marco"/>
    <n v="8830.58"/>
    <s v="@2022/006657"/>
    <x v="7"/>
  </r>
  <r>
    <x v="0"/>
    <s v="Instituto Regional de Investigacion y Desarrollo Agroalimentario y Forestal de Castilla-La Mancha (IRIAF)"/>
    <s v="023739/2022"/>
    <s v="CIAPA Mantenimiento de edificios en Marchamalo (GU)"/>
    <s v="Contrato de servicios"/>
    <s v="Basado en un Acuerdo Marco"/>
    <n v="12308.12"/>
    <s v="@2022/006836"/>
    <x v="7"/>
  </r>
  <r>
    <x v="1"/>
    <s v="Consejeria de Educación, Cultura y deportes"/>
    <s v="024012/2022"/>
    <s v="Servicio de Mantenimiento de la Delegación Provincial de Educación, Cultura y Deportes de Cuenca y centros dependientes"/>
    <s v="Contrato de servicios"/>
    <s v="Basado en un Acuerdo Marco"/>
    <n v="289390.3"/>
    <s v="@2022/003347"/>
    <x v="7"/>
  </r>
  <r>
    <x v="0"/>
    <s v="Instituto Regional de Investigacion y Desarrollo Agroalimentario y Forestal de Castilla-La Mancha (IRIAF)"/>
    <s v="024035/2022"/>
    <s v="Mantenimiento Aparatos Elevadores en Ivicam y CIAF Albaladejito."/>
    <s v="Contrato de servicios"/>
    <s v="Basado en un Acuerdo Marco"/>
    <n v="3252.48"/>
    <s v="@2022/006625"/>
    <x v="7"/>
  </r>
  <r>
    <x v="1"/>
    <s v="Consejeria de Bienestar Social"/>
    <s v="024164/2022"/>
    <s v="Servicio de mantenimiento de los equipos y sistemas de proteccion contra incendios de los edificios dependientes de la Delegacion Provincial de Bienestar Social de Albacete"/>
    <s v="Contrato de servicios"/>
    <s v="Basado en un Acuerdo Marco"/>
    <n v="26809.97"/>
    <s v="@2022/005835"/>
    <x v="7"/>
  </r>
  <r>
    <x v="1"/>
    <s v="Consejeria de Desarrollo Sostenible"/>
    <s v="027262/2022"/>
    <s v="Mantenimiento general de edificios e instalaciones en Guadalajara y provincia"/>
    <s v="Contrato de servicios"/>
    <s v="Basado en un Acuerdo Marco"/>
    <n v="13437.18"/>
    <s v="@2022/009576"/>
    <x v="7"/>
  </r>
  <r>
    <x v="1"/>
    <s v="Consejeria de Fomento"/>
    <s v="029742/2022"/>
    <s v="Mantenimiento general del edificio sede de la Consejería de Fomento sito en Toledo, en Paseo Cristo de la Vega, s/n, entorno y edificaciones complementarias al mismo."/>
    <s v="Contrato de servicios"/>
    <s v="Basado en un Acuerdo Marco"/>
    <n v="99413.6"/>
    <s v="@2022/006938"/>
    <x v="7"/>
  </r>
  <r>
    <x v="0"/>
    <s v="Servicio de Salud de Castilla - La Mancha (Sescam)"/>
    <s v="029852/2022"/>
    <s v="Mantenimiento sistemas PCI en la Gerencia de Coordinación e Inspección y su servicio provincial en Ciudad Real"/>
    <s v="Contrato de servicios"/>
    <s v="Basado en un Acuerdo Marco"/>
    <n v="3570.71"/>
    <s v="@2022/013907"/>
    <x v="7"/>
  </r>
  <r>
    <x v="1"/>
    <s v="Consejeria de Sanidad"/>
    <s v="033752/2022"/>
    <s v="Contrato basado de mantenimiento de ascensores y elevadores de la Delegación Provincial de Sanidad de Albacete 2023-24-25."/>
    <s v="Contrato de servicios"/>
    <s v="Basado en un Acuerdo Marco"/>
    <n v="2265.12"/>
    <s v="@2022/015558"/>
    <x v="7"/>
  </r>
  <r>
    <x v="1"/>
    <s v="Consejeria de Agricultura, Agua y Desarrollo Rural"/>
    <s v="034180/2022"/>
    <s v="Mantenimiento de las instalaciones, equipos y sistemas de protección contra incendios en los edificios de la Delegación Provincial de Agricultura, Agua y Desarrollo Rural de Toledo y centros dependientes"/>
    <s v="Contrato de servicios"/>
    <s v="Basado en un Acuerdo Marco"/>
    <n v="3093.63"/>
    <s v="@2022/009789"/>
    <x v="7"/>
  </r>
  <r>
    <x v="1"/>
    <s v="Consejeria de Bienestar Social"/>
    <s v="043169/2022"/>
    <s v="Mantenimiento y conservación de jardines RM Núñez de Balboa y CADIG Albatros, Albacete"/>
    <s v="Contrato de servicios"/>
    <s v="Basado en un Acuerdo Marco"/>
    <n v="346580"/>
    <s v="@2022/017613"/>
    <x v="7"/>
  </r>
  <r>
    <x v="1"/>
    <s v="Consejeria de Bienestar Social"/>
    <s v="043558/2022"/>
    <s v="Contrato basado acuerdo marco servicio de mantenimiento de edificios e instalaciones de la Administración de la JCCM y sus organismos autónomos en Toledo y provincia. Lote 2.5"/>
    <s v="Contrato de servicios"/>
    <s v="Basado en un Acuerdo Marco"/>
    <n v="367885.98"/>
    <s v="@2022/013120"/>
    <x v="7"/>
  </r>
  <r>
    <x v="1"/>
    <s v="Consejeria de Hacienda y Administraciones Publicas"/>
    <s v="043885/2022"/>
    <s v="Mantenimiento integral edificio sede de la Delegación Provincial de hacienda y AA.PP. en Guadalajara"/>
    <s v="Contrato de servicios"/>
    <s v="Basado en un Acuerdo Marco"/>
    <n v="8054"/>
    <s v="@2022/015543"/>
    <x v="7"/>
  </r>
  <r>
    <x v="1"/>
    <s v="Consejeria de Agricultura, Agua y Desarrollo Rural"/>
    <s v="043910/2022"/>
    <s v="mantenimiento instalaciones, equipos y sistemas de protección contra incendios"/>
    <s v="Contrato de servicios"/>
    <s v="Basado en un Acuerdo Marco"/>
    <n v="6575.14"/>
    <s v="@2022/019642"/>
    <x v="7"/>
  </r>
  <r>
    <x v="1"/>
    <s v="Consejeria de Fomento"/>
    <s v="044005/2022"/>
    <s v="BAM ascensor - mantenimiento"/>
    <s v="Contrato de servicios"/>
    <s v="Basado en un Acuerdo Marco"/>
    <n v="564.83000000000004"/>
    <s v="@2022/018754"/>
    <x v="7"/>
  </r>
  <r>
    <x v="1"/>
    <s v="Consejeria de Desarrollo Sostenible"/>
    <s v="044416/2022"/>
    <s v="Mantenimiento de edificios, instalaciones y equipos contra incendios en Centros adscritos a la D.P de la Consejería de Desarrollo Sostenible de Toledo."/>
    <s v="Contrato de servicios"/>
    <s v="Basado en un Acuerdo Marco"/>
    <n v="2413.9499999999998"/>
    <s v="@2022/018813"/>
    <x v="7"/>
  </r>
  <r>
    <x v="0"/>
    <s v="Servicio de Salud de Castilla - La Mancha (Sescam)"/>
    <s v="007023/2022"/>
    <s v="Electromedicina MC Lote 6: Endoscopia digestiva flexible especifica Contrato Basado 1"/>
    <s v="Contrato de suministros"/>
    <s v="Basado en un Acuerdo Marco"/>
    <n v="63625.52"/>
    <s v="2022/001310"/>
    <x v="8"/>
  </r>
  <r>
    <x v="0"/>
    <s v="Servicio de Salud de Castilla - La Mancha (Sescam)"/>
    <s v="007088/2022"/>
    <s v="Electromedicina BC LOTE 3: Hemodinamica  Contrato Basado 1"/>
    <s v="Contrato de suministros"/>
    <s v="Basado en un Acuerdo Marco"/>
    <n v="216232.81"/>
    <s v="2022/000290"/>
    <x v="8"/>
  </r>
  <r>
    <x v="0"/>
    <s v="Servicio de Salud de Castilla - La Mancha (Sescam)"/>
    <s v="007378/2022"/>
    <s v="Electromedicina MC Lote 14: EEG - Polisomnografia Contrato Basado 1"/>
    <s v="Contrato de suministros"/>
    <s v="Basado en un Acuerdo Marco"/>
    <n v="326753.24"/>
    <s v="2022/002239"/>
    <x v="8"/>
  </r>
  <r>
    <x v="0"/>
    <s v="Servicio de Salud de Castilla - La Mancha (Sescam)"/>
    <s v="007383/2022"/>
    <s v="Electromedicina MC Lote 15: EMG - PE Contrato Basado 1"/>
    <s v="Contrato de suministros"/>
    <s v="Basado en un Acuerdo Marco"/>
    <n v="401841"/>
    <s v="2022/001941"/>
    <x v="8"/>
  </r>
  <r>
    <x v="0"/>
    <s v="Servicio de Salud de Castilla - La Mancha (Sescam)"/>
    <s v="007394/2022"/>
    <s v="Electromedicina BC Lote 4: Urología Contrato Basado 1"/>
    <s v="Contrato de suministros"/>
    <s v="Basado en un Acuerdo Marco"/>
    <n v="140360"/>
    <s v="2022/002212"/>
    <x v="8"/>
  </r>
  <r>
    <x v="0"/>
    <s v="Servicio de Salud de Castilla - La Mancha (Sescam)"/>
    <s v="007642/2022"/>
    <s v="Electromedicina MC Lote 29: Escáneres para archivo Contrato Basado 1"/>
    <s v="Contrato de suministros"/>
    <s v="Basado en un Acuerdo Marco"/>
    <n v="94860.18"/>
    <s v="2022/002271"/>
    <x v="8"/>
  </r>
  <r>
    <x v="0"/>
    <s v="Servicio de Salud de Castilla - La Mancha (Sescam)"/>
    <s v="007663/2022"/>
    <s v="Electromedicina BC Lote 1: Reanimación Contrato Basado 1"/>
    <s v="Contrato de suministros"/>
    <s v="Basado en un Acuerdo Marco"/>
    <n v="893413.45"/>
    <s v="2022/001865"/>
    <x v="8"/>
  </r>
  <r>
    <x v="0"/>
    <s v="Servicio de Salud de Castilla - La Mancha (Sescam)"/>
    <s v="007665/2022"/>
    <s v="Electromedicina MC Lote 1: Oftalmología (1) Contrato Basado 1"/>
    <s v="Contrato de suministros"/>
    <s v="Basado en un Acuerdo Marco"/>
    <n v="698775"/>
    <s v="2022/001429"/>
    <x v="8"/>
  </r>
  <r>
    <x v="0"/>
    <s v="Servicio de Salud de Castilla - La Mancha (Sescam)"/>
    <s v="007780/2022"/>
    <s v="Electromedicina BC Lote 6: Rehabilitación de diagnóstico Contrato Basado 1"/>
    <s v="Contrato de suministros"/>
    <s v="Basado en un Acuerdo Marco"/>
    <n v="3194.4"/>
    <s v="2022/002493"/>
    <x v="8"/>
  </r>
  <r>
    <x v="0"/>
    <s v="Servicio de Salud de Castilla - La Mancha (Sescam)"/>
    <s v="007848/2022"/>
    <s v="Electromedicina MC Lote 27: Mesa de tallado Contrato Basado 1"/>
    <s v="Contrato de suministros"/>
    <s v="Basado en un Acuerdo Marco"/>
    <n v="307037.5"/>
    <s v="2022/000690"/>
    <x v="8"/>
  </r>
  <r>
    <x v="0"/>
    <s v="Servicio de Salud de Castilla - La Mancha (Sescam)"/>
    <s v="007866/2022"/>
    <s v="Electromedicina AC Lote 11: Sierras Contrato Basado 1"/>
    <s v="Contrato de suministros"/>
    <s v="Basado en un Acuerdo Marco"/>
    <n v="33517"/>
    <s v="2022/001755"/>
    <x v="8"/>
  </r>
  <r>
    <x v="0"/>
    <s v="Servicio de Salud de Castilla - La Mancha (Sescam)"/>
    <s v="008325/2022"/>
    <s v="Electromedicina AC Lote 5: Materno infantil Contrato Basado 1"/>
    <s v="Contrato de suministros"/>
    <s v="Basado en un Acuerdo Marco"/>
    <n v="73519.600000000006"/>
    <s v="2022/001304"/>
    <x v="8"/>
  </r>
  <r>
    <x v="0"/>
    <s v="Servicio de Salud de Castilla - La Mancha (Sescam)"/>
    <s v="008340/2022"/>
    <s v="Electromedicina AC Lote 17: Monitorización Contrato Basado 1"/>
    <s v="Contrato de suministros"/>
    <s v="Basado en un Acuerdo Marco"/>
    <n v="61710"/>
    <s v="2022/001801"/>
    <x v="8"/>
  </r>
  <r>
    <x v="0"/>
    <s v="Servicio de Salud de Castilla - La Mancha (Sescam)"/>
    <s v="008445/2022"/>
    <s v="Electromedicina MC Lote 25: Escáneres preparacion campo claro Contrato Basado 1"/>
    <s v="Contrato de suministros"/>
    <s v="Basado en un Acuerdo Marco"/>
    <n v="847000"/>
    <s v="2022/002615"/>
    <x v="8"/>
  </r>
  <r>
    <x v="0"/>
    <s v="Servicio de Salud de Castilla - La Mancha (Sescam)"/>
    <s v="008464/2022"/>
    <s v="Electromedicina MC Lote 26: Escáneres de prepración de campo claro con fluorescencia Contrato Basado 1"/>
    <s v="Contrato de suministros"/>
    <s v="Basado en un Acuerdo Marco"/>
    <n v="430735.8"/>
    <s v="2022/002648"/>
    <x v="8"/>
  </r>
  <r>
    <x v="0"/>
    <s v="Servicio de Salud de Castilla - La Mancha (Sescam)"/>
    <s v="008820/2022"/>
    <s v="Electromedicina AC Lote 10: Motores Contrato Basado 1"/>
    <s v="Contrato de suministros"/>
    <s v="Basado en un Acuerdo Marco"/>
    <n v="903447.71"/>
    <s v="2022/001795"/>
    <x v="8"/>
  </r>
  <r>
    <x v="0"/>
    <s v="Servicio de Salud de Castilla - La Mancha (Sescam)"/>
    <s v="008954/2022"/>
    <s v="Electromedicina AC Lote 6: Neonatología Contrato Basado 1"/>
    <s v="Contrato de suministros"/>
    <s v="Basado en un Acuerdo Marco"/>
    <n v="1591997"/>
    <s v="2022/001791"/>
    <x v="8"/>
  </r>
  <r>
    <x v="0"/>
    <s v="Servicio de Salud de Castilla - La Mancha (Sescam)"/>
    <s v="009228/2022"/>
    <s v="Electromedicina MC Lote 23: Anatomía patológica 1 contrato basado 1"/>
    <s v="Contrato de suministros"/>
    <s v="Basado en un Acuerdo Marco"/>
    <n v="175631.5"/>
    <s v="2022/000696"/>
    <x v="8"/>
  </r>
  <r>
    <x v="0"/>
    <s v="Servicio de Salud de Castilla - La Mancha (Sescam)"/>
    <s v="011265/2022"/>
    <s v="Electromedicina MC Lote 28: Equipo de incluisión de tejidos Contrato Basado 1"/>
    <s v="Contrato de suministros"/>
    <s v="Basado en un Acuerdo Marco"/>
    <n v="479160"/>
    <s v="2022/002649"/>
    <x v="8"/>
  </r>
  <r>
    <x v="0"/>
    <s v="Servicio de Salud de Castilla - La Mancha (Sescam)"/>
    <s v="011451/2022"/>
    <s v="Electromedicina BC Lote 5: Constantes Contrato Basado 1"/>
    <s v="Contrato de suministros"/>
    <s v="Basado en un Acuerdo Marco"/>
    <n v="591593.19999999995"/>
    <s v="2022/004247"/>
    <x v="8"/>
  </r>
  <r>
    <x v="0"/>
    <s v="Servicio de Salud de Castilla - La Mancha (Sescam)"/>
    <s v="012140/2022"/>
    <s v="Electromedicina MC LOTE 22: Congeladores Contrato Basado 1"/>
    <s v="Contrato de suministros"/>
    <s v="Basado en un Acuerdo Marco"/>
    <n v="162672.4"/>
    <s v="2022/004233"/>
    <x v="8"/>
  </r>
  <r>
    <x v="0"/>
    <s v="Servicio de Salud de Castilla - La Mancha (Sescam)"/>
    <s v="014679/2022"/>
    <s v="Electromedicina BC Lote 10:Ecografía portátil Contrato Basado 1"/>
    <s v="Contrato de suministros"/>
    <s v="Basado en un Acuerdo Marco"/>
    <n v="373285"/>
    <s v="2022/004887"/>
    <x v="8"/>
  </r>
  <r>
    <x v="0"/>
    <s v="Servicio de Salud de Castilla - La Mancha (Sescam)"/>
    <s v="014882/2022"/>
    <s v="Electromedicina MC Lote18: Microscopios diagnósticos Contrato Basado 1"/>
    <s v="Contrato de suministros"/>
    <s v="Basado en un Acuerdo Marco"/>
    <n v="614326.68000000005"/>
    <s v="2022/002242"/>
    <x v="8"/>
  </r>
  <r>
    <x v="0"/>
    <s v="Servicio de Salud de Castilla - La Mancha (Sescam)"/>
    <s v="015006/2022"/>
    <s v="Electromedicina BC Lote 13: Ecografía gama básica y media de radiología contrato basado 1"/>
    <s v="Contrato de suministros"/>
    <s v="Basado en un Acuerdo Marco"/>
    <n v="646120.64"/>
    <s v="2022/005039"/>
    <x v="8"/>
  </r>
  <r>
    <x v="0"/>
    <s v="Servicio de Salud de Castilla - La Mancha (Sescam)"/>
    <s v="016579/2022"/>
    <s v="Electromedicina BC Lote 16: Ecografía Gama Alta Cardiología contrato basado 1"/>
    <s v="Contrato de suministros"/>
    <s v="Basado en un Acuerdo Marco"/>
    <n v="1169800.17"/>
    <s v="2022/005049"/>
    <x v="8"/>
  </r>
  <r>
    <x v="0"/>
    <s v="Servicio de Salud de Castilla - La Mancha (Sescam)"/>
    <s v="016648/2022"/>
    <s v="Electromedicina BC Lote 8: Cardiología Contrato Basado 1"/>
    <s v="Contrato de suministros"/>
    <s v="Basado en un Acuerdo Marco"/>
    <n v="1165090.8500000001"/>
    <s v="2022/004256"/>
    <x v="8"/>
  </r>
  <r>
    <x v="0"/>
    <s v="Servicio de Salud de Castilla - La Mancha (Sescam)"/>
    <s v="016721/2022"/>
    <s v="Electromedicina MC lote 24: Anatomía patológica (2) contrato basado 1"/>
    <s v="Contrato de suministros"/>
    <s v="Basado en un Acuerdo Marco"/>
    <n v="449890.1"/>
    <s v="2022/006003"/>
    <x v="8"/>
  </r>
  <r>
    <x v="0"/>
    <s v="Servicio de Salud de Castilla - La Mancha (Sescam)"/>
    <s v="022883/2022"/>
    <s v="Electromedicina BC Lote 18: Ecografía gama alta radiología contrato basado 1"/>
    <s v="Contrato de suministros"/>
    <s v="Basado en un Acuerdo Marco"/>
    <n v="368475.25"/>
    <s v="2022/006915"/>
    <x v="8"/>
  </r>
  <r>
    <x v="0"/>
    <s v="Servicio de Salud de Castilla - La Mancha (Sescam)"/>
    <s v="023336/2022"/>
    <s v="Electromedicina BC Lote 17: Ecografía Gama Alta Ginecología Contrato Basado 2"/>
    <s v="Contrato de suministros"/>
    <s v="Basado en un Acuerdo Marco"/>
    <n v="389966.59"/>
    <s v="2022/007477"/>
    <x v="8"/>
  </r>
  <r>
    <x v="0"/>
    <s v="Servicio de Salud de Castilla - La Mancha (Sescam)"/>
    <s v="028847/2022"/>
    <s v="Electromedicina MC Lote 21: Microscopios Quirúrgicos Contrato Basado 2"/>
    <s v="Contrato de suministros"/>
    <s v="Basado en un Acuerdo Marco"/>
    <n v="1271710"/>
    <s v="2022/007462"/>
    <x v="8"/>
  </r>
  <r>
    <x v="0"/>
    <s v="Servicio de Salud de Castilla - La Mancha (Sescam)"/>
    <s v="029743/2022"/>
    <s v="Electromedicina BC Lote 11:Ecografía basica y media cardiología"/>
    <s v="Contrato de suministros"/>
    <s v="Basado en un Acuerdo Marco"/>
    <n v="798026.46"/>
    <s v="2022/014525"/>
    <x v="8"/>
  </r>
  <r>
    <x v="0"/>
    <s v="Servicio de Salud de Castilla - La Mancha (Sescam)"/>
    <s v="029832/2022"/>
    <s v="Electromedicina MC Lote 23: Anatomía patológica (1) Contrato Basado 2"/>
    <s v="Contrato de suministros"/>
    <s v="Basado en un Acuerdo Marco"/>
    <n v="31218"/>
    <s v="2022/012937"/>
    <x v="8"/>
  </r>
  <r>
    <x v="0"/>
    <s v="Servicio de Salud de Castilla - La Mancha (Sescam)"/>
    <s v="033626/2022"/>
    <s v="Electromedicina AC lote 9: ventilación básica contrato basado 1"/>
    <s v="Contrato de suministros"/>
    <s v="Basado en un Acuerdo Marco"/>
    <n v="302016"/>
    <s v="2022/006920"/>
    <x v="8"/>
  </r>
  <r>
    <x v="0"/>
    <s v="Servicio de Salud de Castilla - La Mancha (Sescam)"/>
    <s v="033646/2022"/>
    <s v="Electromedicina AC Lote 6: Neonatología Contrato Basado 2"/>
    <s v="Contrato de suministros"/>
    <s v="Basado en un Acuerdo Marco"/>
    <n v="32912"/>
    <s v="2022/015212"/>
    <x v="8"/>
  </r>
  <r>
    <x v="0"/>
    <s v="Servicio de Salud de Castilla - La Mancha (Sescam)"/>
    <s v="039315/2022"/>
    <s v="Electromedicina MC Lote 21: Microscopios quirúrgicos Contrato Basado 1"/>
    <s v="Contrato de suministros"/>
    <s v="Basado en un Acuerdo Marco"/>
    <n v="338800"/>
    <s v="2022/007461"/>
    <x v="8"/>
  </r>
  <r>
    <x v="0"/>
    <s v="Servicio de Salud de Castilla - La Mancha (Sescam)"/>
    <s v="039325/2022"/>
    <s v="Electromedicina MC Lote 23: Anatomía Patológica (1) Contrato Basado 3"/>
    <s v="Contrato de suministros"/>
    <s v="Basado en un Acuerdo Marco"/>
    <n v="22990"/>
    <s v="2022/018994"/>
    <x v="8"/>
  </r>
  <r>
    <x v="0"/>
    <s v="Servicio de Salud de Castilla - La Mancha (Sescam)"/>
    <s v="043746/2022"/>
    <s v="Electromedicina MC Lote 1: Oftalmología (1) Contrato Basado 2"/>
    <s v="Contrato de suministros"/>
    <s v="Basado en un Acuerdo Marco"/>
    <n v="19057.5"/>
    <s v="2022/017089"/>
    <x v="8"/>
  </r>
  <r>
    <x v="0"/>
    <s v="Servicio de Salud de Castilla - La Mancha (Sescam)"/>
    <s v="044468/2022"/>
    <s v="Electromedicina AC Lote 13: Anestesia Contrato Basado 2"/>
    <s v="Contrato de suministros"/>
    <s v="Basado en un Acuerdo Marco"/>
    <n v="2119533.59"/>
    <s v="2022/021316"/>
    <x v="8"/>
  </r>
  <r>
    <x v="1"/>
    <s v="Consejeria de Desarrollo Sostenible"/>
    <s v="007097.1/2022"/>
    <s v="Contrato servicios postales, telegramas y burofax de la Consejería de Desarrollo sostenible. Lote 1 Correo ordinario. (AM 2020/0001450)."/>
    <s v="Contrato de servicios"/>
    <s v="Basado en un Acuerdo Marco"/>
    <n v="3754.18"/>
    <s v="2022/002665"/>
    <x v="9"/>
  </r>
  <r>
    <x v="1"/>
    <s v="Consejeria de Desarrollo Sostenible"/>
    <s v="007097/2022"/>
    <s v="Contrato servicios postales, telegramas y burofax de la Consejería de Desarrollo sostenible. Lote 1 Correo ordinario. (AM 2020/0001450)."/>
    <s v="Contrato de servicios"/>
    <s v="Basado en un Acuerdo Marco"/>
    <n v="9385.4599999999991"/>
    <s v="2022/002665"/>
    <x v="9"/>
  </r>
  <r>
    <x v="1"/>
    <s v="Consejeria de Desarrollo Sostenible"/>
    <s v="007102/2022"/>
    <s v="Contrato servicios postales, telegramas y burofax de la Consejería de Desarrollo sostenible. Lote 2 Correo certificado. (AM 2020/0001450)."/>
    <s v="Contrato de servicios"/>
    <s v="Basado en un Acuerdo Marco"/>
    <n v="20027.09"/>
    <s v="2022/002666"/>
    <x v="9"/>
  </r>
  <r>
    <x v="1"/>
    <s v="Consejeria de Desarrollo Sostenible"/>
    <s v="007109/2022"/>
    <s v="Contrato servicios postales, telegramas y burofax de la Consejería de Desarrollo sostenible. Lote 4 Paquetería. (AM 2020/0001450)."/>
    <s v="Contrato de servicios"/>
    <s v="Basado en un Acuerdo Marco"/>
    <n v="238.62"/>
    <s v="2022/002668"/>
    <x v="9"/>
  </r>
  <r>
    <x v="1"/>
    <s v="Consejeria de Fomento"/>
    <s v="007815/2022"/>
    <s v="Contratación basada en el AM de servicios postales. Lote 3. Envíos especiales"/>
    <s v="Contrato de servicios"/>
    <s v="Basado en un Acuerdo Marco"/>
    <n v="4719"/>
    <s v="2022/003467"/>
    <x v="9"/>
  </r>
  <r>
    <x v="1"/>
    <s v="Consejeria de Sanidad"/>
    <s v="012407.2/2020"/>
    <s v="Contrato basado en el lote 2 del acuerdo marco de servicios postales, telegramas y burofax de la Administración de la JCCM y sus organismos autónomos"/>
    <s v="Contrato de servicios"/>
    <s v="Basado en un Acuerdo Marco"/>
    <n v="60000"/>
    <s v="2020/013504"/>
    <x v="9"/>
  </r>
  <r>
    <x v="1"/>
    <s v="Consejeria de Educación, Cultura y deportes"/>
    <s v="016888.1/2020"/>
    <s v="Lote 1.Contratación basada AM servicios postales, telegramas y burofax Consejería de Educación, Cultura y Deportes, sus Delegaciones provinciales y centros dependientes"/>
    <s v="Contrato de servicios"/>
    <s v="Basado en un Acuerdo Marco"/>
    <n v="5392.6600000000008"/>
    <s v="2020/014355"/>
    <x v="9"/>
  </r>
  <r>
    <x v="1"/>
    <s v="Consejeria de Educación, Cultura y deportes"/>
    <s v="016889.1/2020"/>
    <s v="Lote 2. Contratación basada AM servicios postales, telegramas y burofax Consejería de Educación, Cultura y Deportes, Delegaciones provinciales y centros dependientes."/>
    <s v="Contrato de servicios"/>
    <s v="Basado en un Acuerdo Marco"/>
    <n v="11903.4"/>
    <s v="2020/014610"/>
    <x v="9"/>
  </r>
  <r>
    <x v="1"/>
    <s v="Consejeria de Educación, Cultura y deportes"/>
    <s v="016890/2020"/>
    <s v="Lote 3. Contratación basada AM servicios postales, telegramas y burofax Consejería de Educación, Cultura y Deportes, Delegaciones provinciales y centros dependientes."/>
    <s v="Contrato de servicios"/>
    <s v="Basado en un Acuerdo Marco"/>
    <n v="39.950000000000003"/>
    <s v="2020/014639"/>
    <x v="9"/>
  </r>
  <r>
    <x v="1"/>
    <s v="Consejeria de Educación, Cultura y deportes"/>
    <s v="016891.1/2020"/>
    <s v="Lote 4. Contratación basada AM servicios postales, telegramas y burofax Consejería Educación, Cultura y Deportes, sus Delegaciones provinciales y centros dependientes."/>
    <s v="Contrato de servicios"/>
    <s v="Basado en un Acuerdo Marco"/>
    <n v="12219.76"/>
    <s v="2020/014669"/>
    <x v="9"/>
  </r>
  <r>
    <x v="1"/>
    <s v="Consejeria de Agricultura, Agua y Desarrollo Rural"/>
    <s v="029496/2022"/>
    <s v="Lote 1 Correo Ordinario, Apartados Franqueo en destino y Apartados Postales. Basado en el Acuerdo Marco de Servicios Postales, telegramas y burofax de la JCCM y OOAA"/>
    <s v="Contrato de servicios"/>
    <s v="Basado en un Acuerdo Marco"/>
    <n v="6633.8"/>
    <s v="2022/014574"/>
    <x v="9"/>
  </r>
  <r>
    <x v="1"/>
    <s v="Consejeria de Agricultura, Agua y Desarrollo Rural"/>
    <s v="029497/2022"/>
    <s v="Lote 2 Correo Certificado y notificaciones administrativas. Basado en el Acuerdo Marco de Servicios Postales, telegramas y burofax de la JCCM y OOAA"/>
    <s v="Contrato de servicios"/>
    <s v="Basado en un Acuerdo Marco"/>
    <n v="74503.95"/>
    <s v="2022/014575"/>
    <x v="9"/>
  </r>
  <r>
    <x v="1"/>
    <s v="Consejeria de Agricultura, Agua y Desarrollo Rural"/>
    <s v="029498/2022"/>
    <s v="Lote 4 Paquetería. Basado en el Acuerdo Marco de Servicios Postales, telegramas y burofax de la JCCM y OOAA"/>
    <s v="Contrato de servicios"/>
    <s v="Basado en un Acuerdo Marco"/>
    <n v="656.6"/>
    <s v="2022/014576"/>
    <x v="9"/>
  </r>
  <r>
    <x v="1"/>
    <s v="Consejeria de Agricultura, Agua y Desarrollo Rural"/>
    <s v="029499/2022"/>
    <s v="Lote 5 Servicios de burofax y telegrafía. Basado en el Acuerdo Marco de Servicios Postales, telegramas y burofax de la JCCM y OOAA"/>
    <s v="Contrato de servicios"/>
    <s v="Basado en un Acuerdo Marco"/>
    <n v="51.43"/>
    <s v="2022/014580"/>
    <x v="9"/>
  </r>
  <r>
    <x v="1"/>
    <s v="Consejeria de Desarrollo Sostenible"/>
    <s v="029516/2022"/>
    <s v="Servicios Postales Lote 1: Correo ordinario 2022/2023."/>
    <s v="Contrato de servicios"/>
    <s v="Basado en un Acuerdo Marco"/>
    <n v="2420"/>
    <s v="2022/014811"/>
    <x v="9"/>
  </r>
  <r>
    <x v="1"/>
    <s v="Consejeria de Desarrollo Sostenible"/>
    <s v="029519/2022"/>
    <s v="Servicios Postales Lote 2: Correo certificado"/>
    <s v="Contrato de servicios"/>
    <s v="Basado en un Acuerdo Marco"/>
    <n v="39930"/>
    <s v="2022/014823"/>
    <x v="9"/>
  </r>
  <r>
    <x v="1"/>
    <s v="Consejeria de Desarrollo Sostenible"/>
    <s v="029520/2022"/>
    <s v="Servicios Postales Lote 4: Paquetería."/>
    <s v="Contrato de servicios"/>
    <s v="Basado en un Acuerdo Marco"/>
    <n v="248.05"/>
    <s v="2022/014860"/>
    <x v="9"/>
  </r>
  <r>
    <x v="1"/>
    <s v="Consejeria de Desarrollo Sostenible"/>
    <s v="029521/2022"/>
    <s v="Servicios Postales Lote 5: Servicios de burofax y telegrafía"/>
    <s v="Contrato de servicios"/>
    <s v="Basado en un Acuerdo Marco"/>
    <n v="102.85"/>
    <s v="2022/014865"/>
    <x v="9"/>
  </r>
  <r>
    <x v="1"/>
    <s v="Consejeria de Agricultura, Agua y Desarrollo Rural"/>
    <s v="032583/2022"/>
    <s v="Servicios postales . Correo ordinario SS.CC. lote 1"/>
    <s v="Contrato de servicios"/>
    <s v="Basado en un Acuerdo Marco"/>
    <n v="8095.28"/>
    <s v="2022/014466"/>
    <x v="9"/>
  </r>
  <r>
    <x v="1"/>
    <s v="Consejeria de Agricultura, Agua y Desarrollo Rural"/>
    <s v="032587/2022"/>
    <s v="Servicios postales. Correo certificado SS.CC. lote 2."/>
    <s v="Contrato de servicios"/>
    <s v="Basado en un Acuerdo Marco"/>
    <n v="98822.15"/>
    <s v="2022/014468"/>
    <x v="9"/>
  </r>
  <r>
    <x v="1"/>
    <s v="Consejeria de Agricultura, Agua y Desarrollo Rural"/>
    <s v="032591/2022"/>
    <s v="Servicios postales. Paquetería SS.CC. lote 4."/>
    <s v="Contrato de servicios"/>
    <s v="Basado en un Acuerdo Marco"/>
    <n v="2871.45"/>
    <s v="2022/014470"/>
    <x v="9"/>
  </r>
  <r>
    <x v="1"/>
    <s v="Consejeria de Agricultura, Agua y Desarrollo Rural"/>
    <s v="032596/2022"/>
    <s v="Servicios postales. Burofax y telegrafía SS.CC. lote 5."/>
    <s v="Contrato de servicios"/>
    <s v="Basado en un Acuerdo Marco"/>
    <n v="118.7"/>
    <s v="2022/014472"/>
    <x v="9"/>
  </r>
  <r>
    <x v="1"/>
    <s v="Consejeria de Agricultura, Agua y Desarrollo Rural"/>
    <s v="033743/2022"/>
    <s v="Servicios postales lote 5 telegramas y burofax"/>
    <s v="Contrato de servicios"/>
    <s v="Basado en un Acuerdo Marco"/>
    <n v="605"/>
    <s v="2022/014581"/>
    <x v="9"/>
  </r>
  <r>
    <x v="0"/>
    <s v="Instituto Regional de Investigacion y Desarrollo Agroalimentario y Forestal de Castilla-La Mancha (IRIAF)"/>
    <s v="036623/2022"/>
    <s v="Lote 1, Correo Ordinario (Nacional, Internacional y Urgente)"/>
    <s v="Contrato de servicios"/>
    <s v="Basado en un Acuerdo Marco"/>
    <n v="2400"/>
    <s v="2022/017088"/>
    <x v="9"/>
  </r>
  <r>
    <x v="0"/>
    <s v="Instituto Regional de Investigacion y Desarrollo Agroalimentario y Forestal de Castilla-La Mancha (IRIAF)"/>
    <s v="036630/2022"/>
    <s v="Lote 2, Correo Certificado (Nacional, Internacional y Urgente)"/>
    <s v="Contrato de servicios"/>
    <s v="Basado en un Acuerdo Marco"/>
    <n v="2400"/>
    <s v="2022/017090"/>
    <x v="9"/>
  </r>
  <r>
    <x v="1"/>
    <s v="Consejeria de Agricultura, Agua y Desarrollo Rural"/>
    <s v="036978/2022"/>
    <s v="Contrato basado mensajería Lote 1 (correo ordinario)"/>
    <s v="Contrato de servicios"/>
    <s v="Basado en un Acuerdo Marco"/>
    <n v="7825.64"/>
    <s v="2022/017393"/>
    <x v="9"/>
  </r>
  <r>
    <x v="1"/>
    <s v="Consejeria de Agricultura, Agua y Desarrollo Rural"/>
    <s v="036979/2022"/>
    <s v="Contrato basado mensajería correo certificado (Lote 2)"/>
    <s v="Contrato de servicios"/>
    <s v="Basado en un Acuerdo Marco"/>
    <n v="94541.77"/>
    <s v="2022/017394"/>
    <x v="9"/>
  </r>
  <r>
    <x v="1"/>
    <s v="Consejeria de Agricultura, Agua y Desarrollo Rural"/>
    <s v="037013/2022"/>
    <s v="Contrato basado mensajería paquetería (Lote 4)"/>
    <s v="Contrato de servicios"/>
    <s v="Basado en un Acuerdo Marco"/>
    <n v="55.1"/>
    <s v="2022/017447"/>
    <x v="9"/>
  </r>
  <r>
    <x v="0"/>
    <s v="Servicio de Salud de Castilla - La Mancha (Sescam)"/>
    <s v="037582/2022"/>
    <s v="Servicios postales centralizados para el Servicio de Salud de Castilla-La Mancha. Lote 1: Correo ordinario (nacional, internacional y urgente), apartados franqueo en destino y apartados postales."/>
    <s v="Contrato de servicios"/>
    <s v="Basado en un Acuerdo Marco"/>
    <n v="4062980.61"/>
    <s v="2022/003469"/>
    <x v="9"/>
  </r>
  <r>
    <x v="0"/>
    <s v="Servicio de Salud de Castilla - La Mancha (Sescam)"/>
    <s v="037603/2022"/>
    <s v="Servicios Postales Centralizados para el Servicio de Salud de Castilla-La Mancha. Lote 2: Correo certificado (Nacional, Internacional y Urgente) y notificaciones administrativas."/>
    <s v="Contrato de servicios"/>
    <s v="Basado en un Acuerdo Marco"/>
    <n v="840770.54"/>
    <s v="2022/003486"/>
    <x v="9"/>
  </r>
  <r>
    <x v="1"/>
    <s v="Consejeria de Desarrollo Sostenible"/>
    <s v="039185/2022"/>
    <s v="Servicios postales, lote 1, correo ordinario"/>
    <s v="Contrato de servicios"/>
    <s v="Basado en un Acuerdo Marco"/>
    <n v="2400"/>
    <s v="2022/017357"/>
    <x v="9"/>
  </r>
  <r>
    <x v="1"/>
    <s v="Consejeria de Desarrollo Sostenible"/>
    <s v="039186/2022"/>
    <s v="Servicios postales, lote 2, correo certificado"/>
    <s v="Contrato de servicios"/>
    <s v="Basado en un Acuerdo Marco"/>
    <n v="56000.08"/>
    <s v="2022/017358"/>
    <x v="9"/>
  </r>
  <r>
    <x v="1"/>
    <s v="Consejeria de Hacienda y Administraciones Publicas"/>
    <s v="039327/2022"/>
    <s v="Contrato basado servicios postales. Lote 3: envíos especiales."/>
    <s v="Contrato de servicios"/>
    <s v="Basado en un Acuerdo Marco"/>
    <n v="110000"/>
    <s v="2022/019191"/>
    <x v="9"/>
  </r>
  <r>
    <x v="1"/>
    <s v="Consejeria de Hacienda y Administraciones Publicas"/>
    <s v="039328/2022"/>
    <s v="Contrato basado servicios postales. Lote 4: Paquetería (nacional, internacionales y urgente)."/>
    <s v="Contrato de servicios"/>
    <s v="Basado en un Acuerdo Marco"/>
    <n v="5000"/>
    <s v="2022/019201"/>
    <x v="9"/>
  </r>
  <r>
    <x v="1"/>
    <s v="Consejeria de Hacienda y Administraciones Publicas"/>
    <s v="039330/2022"/>
    <s v="Contrato basado servicios postales. Lote 5: servicio de burofax y telegrafía."/>
    <s v="Contrato de servicios"/>
    <s v="Basado en un Acuerdo Marco"/>
    <n v="1000"/>
    <s v="2022/019206"/>
    <x v="9"/>
  </r>
  <r>
    <x v="1"/>
    <s v="Consejeria de Educación, Cultura y deportes"/>
    <s v="043754/2022"/>
    <s v="Contrato basado en A. Marco de servicios postales, telegramas y burofax de la Administración de la JCCM. Lote 4: Paquetería (nacional, internacional y urgente)."/>
    <s v="Contrato de servicios"/>
    <s v="Basado en un Acuerdo Marco"/>
    <n v="100072"/>
    <s v="2022/019433"/>
    <x v="9"/>
  </r>
  <r>
    <x v="1"/>
    <s v="Consejeria de Desarrollo Sostenible"/>
    <s v="043979/2022"/>
    <s v="lote 1 correos desarrollo sostenible guadalajara"/>
    <s v="Contrato de servicios"/>
    <s v="Basado en un Acuerdo Marco"/>
    <n v="2547.9299999999998"/>
    <s v="2022/021352"/>
    <x v="9"/>
  </r>
  <r>
    <x v="1"/>
    <s v="Consejeria de Desarrollo Sostenible"/>
    <s v="043991/2022"/>
    <s v="lote 2 correos desarrollo sostenible guadalajara"/>
    <s v="Contrato de servicios"/>
    <s v="Basado en un Acuerdo Marco"/>
    <n v="16754.82"/>
    <s v="2022/021540"/>
    <x v="9"/>
  </r>
  <r>
    <x v="1"/>
    <s v="Consejeria de Desarrollo Sostenible"/>
    <s v="044301/2022"/>
    <s v="Servicios postales, telegramas y burofax para la D.G. de Cohesión Territorial. Lote 1 (AM 2020/0001450)"/>
    <s v="Contrato de servicios"/>
    <s v="Basado en un Acuerdo Marco"/>
    <n v="2520"/>
    <s v="2022/020423"/>
    <x v="9"/>
  </r>
  <r>
    <x v="0"/>
    <s v="Servicio de Salud de Castilla - La Mancha (Sescam)"/>
    <s v="044356/2022"/>
    <s v="Lote 4 - Servicios postales centralizados del Sescam (Paquetería)"/>
    <s v="Contrato de servicios"/>
    <s v="Basado en un Acuerdo Marco"/>
    <n v="11854.85"/>
    <s v="2022/020716"/>
    <x v="9"/>
  </r>
  <r>
    <x v="0"/>
    <s v="Servicio de Salud de Castilla - La Mancha (Sescam)"/>
    <s v="044362/2022"/>
    <s v="Lote 5 - Servicios postales centralizados del Sescam - Burofax y telegrafía"/>
    <s v="Contrato de servicios"/>
    <s v="Basado en un Acuerdo Marco"/>
    <n v="5653.12"/>
    <s v="2022/020721"/>
    <x v="9"/>
  </r>
  <r>
    <x v="1"/>
    <s v="Consejeria de Desarrollo Sostenible"/>
    <s v="044363/2022"/>
    <s v="Contrato basado en AM de Servicios Postales. Lote 1: Correo ordinario (Nacional, internacional y urgente), apartados franqueo en destino y apartados postales"/>
    <s v="Contrato de servicios"/>
    <s v="Basado en un Acuerdo Marco"/>
    <n v="5123.3599999999997"/>
    <s v="2022/019520"/>
    <x v="9"/>
  </r>
  <r>
    <x v="1"/>
    <s v="Consejeria de Desarrollo Sostenible"/>
    <s v="044385/2022"/>
    <s v="Contrato basado en AM de Servicios Postales. Lote 2: Correo certificado (Nacional, internacional y urgente) y notificaciones administrativas"/>
    <s v="Contrato de servicios"/>
    <s v="Basado en un Acuerdo Marco"/>
    <n v="32742.92"/>
    <s v="2022/019521"/>
    <x v="9"/>
  </r>
  <r>
    <x v="1"/>
    <s v="Consejeria de Agricultura, Agua y Desarrollo Rural"/>
    <s v="000477/2022"/>
    <s v="Suministro de papel ecológico para impresión y escritura durante el período comprendido entre el 1 de marzo de 2022 y el 28 de febrero de 2023."/>
    <s v="Contrato de suministros"/>
    <s v="Basado en un Acuerdo Marco"/>
    <n v="10109.549999999999"/>
    <s v="2021/018779"/>
    <x v="10"/>
  </r>
  <r>
    <x v="0"/>
    <s v="Instituto de la Mujer"/>
    <s v="000908/2022"/>
    <s v="Suministro 42 cajas papel ecológico para impresión y escritura para los Servicios Centrales del IMUJ"/>
    <s v="Contrato de suministros"/>
    <s v="Basado en un Acuerdo Marco"/>
    <n v="673.97"/>
    <s v="2022/000706"/>
    <x v="10"/>
  </r>
  <r>
    <x v="0"/>
    <s v="Instituto de la Mujer"/>
    <s v="000909/2022"/>
    <s v="Suministro 10 cajas papel ecológico para impresión y escritura para D.P Instituto Mujer en Toledo y provincia"/>
    <s v="Contrato de suministros"/>
    <s v="Basado en un Acuerdo Marco"/>
    <n v="152.46"/>
    <s v="2022/000704"/>
    <x v="10"/>
  </r>
  <r>
    <x v="0"/>
    <s v="Instituto de la Mujer"/>
    <s v="000913/2022"/>
    <s v="Suministro 10 cajas papel ecológico para impresión y escritura en D.P. del Instituto Mujer de Ciudad Real"/>
    <s v="Contrato de suministros"/>
    <s v="Basado en un Acuerdo Marco"/>
    <n v="152.46"/>
    <s v="2022/000703"/>
    <x v="10"/>
  </r>
  <r>
    <x v="0"/>
    <s v="Instituto de la Mujer"/>
    <s v="000914/2022"/>
    <s v="Suministro 17 cajas papel ecológico para impresión y escritura para D.P. Instituto Mujer Albacete y provincia"/>
    <s v="Contrato de suministros"/>
    <s v="Basado en un Acuerdo Marco"/>
    <n v="292.82"/>
    <s v="2022/000701"/>
    <x v="10"/>
  </r>
  <r>
    <x v="0"/>
    <s v="Servicio de Salud de Castilla - La Mancha (Sescam)"/>
    <s v="001075/2022"/>
    <s v="suministro de papel ecológico para la Gerencia de Coordinación e Inspección y sus centros dependientes, para el periodo comprendido entre el 1 de marzo de 2022 y el 31 de enero de 2023"/>
    <s v="Contrato de suministros"/>
    <s v="Basado en un Acuerdo Marco"/>
    <n v="1837.38"/>
    <s v="2022/000838"/>
    <x v="10"/>
  </r>
  <r>
    <x v="0"/>
    <s v="Servicio de Salud de Castilla - La Mancha (Sescam)"/>
    <s v="001076/2022"/>
    <s v="suministro de papel ecológico para la Gerencia de Coordinación e Inspección y sus centros dependientes, para el periodo comprendido entre el 1 de marzo de 2022 y el 31 de enero de 2023"/>
    <s v="Contrato de suministros"/>
    <s v="Basado en un Acuerdo Marco"/>
    <n v="1677.06"/>
    <s v="2022/000838"/>
    <x v="10"/>
  </r>
  <r>
    <x v="0"/>
    <s v="Servicio de Salud de Castilla - La Mancha (Sescam)"/>
    <s v="001077/2022"/>
    <s v="suministro de papel ecológico para la Gerencia de Coordinación e Inspección y sus centros dependientes, para el periodo comprendido entre el 1 de marzo de 2022 y el 31 de enero de 2023"/>
    <s v="Contrato de suministros"/>
    <s v="Basado en un Acuerdo Marco"/>
    <n v="838.53"/>
    <s v="2022/000838"/>
    <x v="10"/>
  </r>
  <r>
    <x v="0"/>
    <s v="Servicio de Salud de Castilla - La Mancha (Sescam)"/>
    <s v="001078/2022"/>
    <s v="suministro de papel ecológico para la Gerencia de Coordinación e Inspección y sus centros dependientes, para el periodo comprendido entre el 1 de marzo de 2022 y el 31 de enero de 2023"/>
    <s v="Contrato de suministros"/>
    <s v="Basado en un Acuerdo Marco"/>
    <n v="946.83"/>
    <s v="2022/000838"/>
    <x v="10"/>
  </r>
  <r>
    <x v="0"/>
    <s v="Servicio de Salud de Castilla - La Mancha (Sescam)"/>
    <s v="001079/2022"/>
    <s v="suministro de papel ecológico para la Gerencia de Coordinación e Inspección y sus centros dependientes, para el periodo comprendido entre el 1 de marzo de 2022 y el 31 de enero de 2023"/>
    <s v="Contrato de suministros"/>
    <s v="Basado en un Acuerdo Marco"/>
    <n v="2479.29"/>
    <s v="2022/000838"/>
    <x v="10"/>
  </r>
  <r>
    <x v="1"/>
    <s v="Presidencia de la Junta de Comunidades de Castilla-La Mancha"/>
    <s v="001331/2022"/>
    <s v="Contrato basado del Acuerdo Marco de papel ecológico para impresión y escritura para los servicios centrales de la Presidencia de la JCCM, la Delegación de la JCCM en Toledo y la Delegación de Servicios en Talavera de la Reina."/>
    <s v="Contrato de suministros"/>
    <s v="Basado en un Acuerdo Marco"/>
    <n v="5336.1"/>
    <s v="2022/000394"/>
    <x v="10"/>
  </r>
  <r>
    <x v="1"/>
    <s v="Consejeria de Hacienda y Administraciones Publicas"/>
    <s v="001386/2022"/>
    <s v="Suministro de papel ecológico para impresión y escritura entre el 1 de abril y el 30 de noviembre de 2022"/>
    <s v="Contrato de suministros"/>
    <s v="Basado en un Acuerdo Marco"/>
    <n v="3145.4"/>
    <s v="2022/001027"/>
    <x v="10"/>
  </r>
  <r>
    <x v="1"/>
    <s v="Consejeria de Sanidad"/>
    <s v="001586/2022"/>
    <s v="Contrato basado suministro papel ecológico."/>
    <s v="Contrato de suministros"/>
    <s v="Basado en un Acuerdo Marco"/>
    <n v="2110.2399999999998"/>
    <s v="2022/000683"/>
    <x v="10"/>
  </r>
  <r>
    <x v="0"/>
    <s v="Instituto Regional de Investigacion y Desarrollo Agroalimentario y Forestal de Castilla-La Mancha (IRIAF)"/>
    <s v="001610/2022"/>
    <s v="CIAPA (Marchamalo), Suministro de 80 cajas de papel ecológico para impresión y escritura"/>
    <s v="Contrato de suministros"/>
    <s v="Basado en un Acuerdo Marco"/>
    <n v="1219.68"/>
    <s v="2022/001447"/>
    <x v="10"/>
  </r>
  <r>
    <x v="1"/>
    <s v="Presidencia de la Junta de Comunidades de Castilla-La Mancha"/>
    <s v="003262/2022"/>
    <s v="Contrato basado del Acuerdo Marco de papel ecológico para impresión y escritura para la Delegación de la Junta de Comunidades de Castilla-La Mancha en Ciudad Real."/>
    <s v="Contrato de suministros"/>
    <s v="Basado en un Acuerdo Marco"/>
    <n v="533.61"/>
    <s v="2022/000975"/>
    <x v="10"/>
  </r>
  <r>
    <x v="1"/>
    <s v="Consejeria de Economía, Empresas y Empleo"/>
    <s v="003515/2022"/>
    <s v="Suministro 480 cajas papel ecológico A4 Y 15 A3,  impresión y escritura Delegación Empleo y Centros dep"/>
    <s v="Contrato de suministros"/>
    <s v="Basado en un Acuerdo Marco"/>
    <n v="7799.06"/>
    <s v="2021/020233"/>
    <x v="10"/>
  </r>
  <r>
    <x v="1"/>
    <s v="Consejeria de Economía, Empresas y Empleo"/>
    <s v="003756/2022"/>
    <s v="Suministro de 1920 paquetes de papel ecológico fibra virgen A4 y 240 paquetes de papel ecológico fibra virgen A3 para la Consejería de Economía, Empresas y Empleo"/>
    <s v="Contrato de suministros"/>
    <s v="Basado en un Acuerdo Marco"/>
    <n v="36967.919999999998"/>
    <s v="2022/001073"/>
    <x v="10"/>
  </r>
  <r>
    <x v="1"/>
    <s v="Consejeria de Bienestar Social"/>
    <s v="003913/2022"/>
    <s v="Suministro papel ecológico SSCC Bienestar Social"/>
    <s v="Contrato de suministros"/>
    <s v="Basado en un Acuerdo Marco"/>
    <n v="4647.37"/>
    <s v="2022/001530"/>
    <x v="10"/>
  </r>
  <r>
    <x v="1"/>
    <s v="Consejeria de Educación, Cultura y deportes"/>
    <s v="003923/2022"/>
    <s v="Suministro de papel ecológico para impresión y escritura durante el periodo comprendido entre el 21 de marzo de 2022 y el 30 de diciembre de 2022 en la Delegación Provincial de la Consejería de Educación, Cultura y Deportes en Ciudad Real"/>
    <s v="Contrato de suministros"/>
    <s v="Basado en un Acuerdo Marco"/>
    <n v="5520.02"/>
    <s v="2022/002264"/>
    <x v="10"/>
  </r>
  <r>
    <x v="1"/>
    <s v="Consejeria de Educación, Cultura y deportes"/>
    <s v="003939/2022"/>
    <s v="Suministro de 30 cajas de papel ecológico fibra virgen A4 y 2 cajas de papel ecológico fibra virgen A3 para la Biblioteca Pública del Estado en Ciudad Real"/>
    <s v="Contrato de suministros"/>
    <s v="Basado en un Acuerdo Marco"/>
    <n v="521.51"/>
    <s v="2022/002265"/>
    <x v="10"/>
  </r>
  <r>
    <x v="1"/>
    <s v="Consejeria de Bienestar Social"/>
    <s v="022594/2022"/>
    <s v="Suministro de Papel oficina Delegación de Bienestar social de Cuenca .año 2022"/>
    <s v="Contrato de suministros"/>
    <s v="Basado en un Acuerdo Marco"/>
    <n v="9728.4"/>
    <s v="2022/001690"/>
    <x v="10"/>
  </r>
  <r>
    <x v="0"/>
    <s v="Servicio de Salud de Castilla - La Mancha (Sescam)"/>
    <s v="022885/2022"/>
    <s v="Suministro de papel ecológico para la Gerencia de Urgencias, Emergencias y Transporte Sanitario, para el período comprendido entre el 1 de abril de 2022 y el 31 de marzo de 2023"/>
    <s v="Contrato de suministros"/>
    <s v="Basado en un Acuerdo Marco"/>
    <n v="1829.52"/>
    <s v="2022/001444"/>
    <x v="10"/>
  </r>
  <r>
    <x v="0"/>
    <s v="Servicio de Salud de Castilla - La Mancha (Sescam)"/>
    <s v="001514/2022"/>
    <s v="Suministro de 780 cajas de papel ecológico para impresión y escritura"/>
    <s v="Contrato de suministros"/>
    <s v="Basado en un Acuerdo Marco"/>
    <n v="11891.88"/>
    <s v="2022/001017"/>
    <x v="10"/>
  </r>
  <r>
    <x v="1"/>
    <s v="Consejeria de Desarrollo Sostenible"/>
    <s v="004466/2022"/>
    <s v="Suministro de papel ecológico para impresión y escritura durante el período comprendido entre el 01 de febrero de 2022 y el 31 de enero de 2023."/>
    <s v="Contrato de suministros"/>
    <s v="Basado en un Acuerdo Marco"/>
    <n v="3907.7"/>
    <s v="2022/000001"/>
    <x v="10"/>
  </r>
  <r>
    <x v="0"/>
    <s v="Servicio de Salud de Castilla - La Mancha (Sescam)"/>
    <s v="029198/2022"/>
    <s v="Basado 1 del AM equip. hosp. grupo II Lote 4: oficio"/>
    <s v="Contrato de suministros"/>
    <s v="Basado en un Acuerdo Marco"/>
    <n v="46234.1"/>
    <s v="2022/012102"/>
    <x v="11"/>
  </r>
  <r>
    <x v="0"/>
    <s v="Servicio de Salud de Castilla - La Mancha (Sescam)"/>
    <s v="028020/2022"/>
    <s v="Contrato Basado 1 del AM 2021/008752 Equip. Hosp. Grupo I Lote 1: General"/>
    <s v="Contrato de suministros"/>
    <s v="Basado en un Acuerdo Marco"/>
    <n v="72875.88"/>
    <s v="2022/010109"/>
    <x v="11"/>
  </r>
  <r>
    <x v="0"/>
    <s v="Servicio de Salud de Castilla - La Mancha (Sescam)"/>
    <s v="017188/2022"/>
    <s v="Contrato Basado 1 del AM 2021/008752 Equip. Hosp. Grupo I Lote 3: Camillas y sillones"/>
    <s v="Contrato de suministros"/>
    <s v="Basado en un Acuerdo Marco"/>
    <n v="244952.4"/>
    <s v="2022/005303"/>
    <x v="11"/>
  </r>
  <r>
    <x v="0"/>
    <s v="Servicio de Salud de Castilla - La Mancha (Sescam)"/>
    <s v="028071/2022"/>
    <s v="Contrato Basado 1 del AM 2021/008752 Equip. Hosp. Grupo I Lote 6: Vestuario"/>
    <s v="Contrato de suministros"/>
    <s v="Basado en un Acuerdo Marco"/>
    <n v="136386.01999999999"/>
    <s v="2022/009683"/>
    <x v="11"/>
  </r>
  <r>
    <x v="0"/>
    <s v="Servicio de Salud de Castilla - La Mancha (Sescam)"/>
    <s v="023633/2022"/>
    <s v="Contrato Basado 1 del AM 2021/008752 Equip. Hosp. Grupo I Lote 7: Gases"/>
    <s v="Contrato de suministros"/>
    <s v="Basado en un Acuerdo Marco"/>
    <n v="226503.53"/>
    <s v="2022/010114"/>
    <x v="11"/>
  </r>
  <r>
    <x v="0"/>
    <s v="Servicio de Salud de Castilla - La Mancha (Sescam)"/>
    <s v="029290/2022"/>
    <s v="Contrato Basado 1 del AM 2021/008752 Equip. Hosp. Grupo I Lote 8: Grúas GAI Guadalajara"/>
    <s v="Contrato de suministros"/>
    <s v="Basado en un Acuerdo Marco"/>
    <n v="63195.69"/>
    <s v="2022/010586"/>
    <x v="11"/>
  </r>
  <r>
    <x v="0"/>
    <s v="Servicio de Salud de Castilla - La Mancha (Sescam)"/>
    <s v="037579/2022"/>
    <s v="Contrato Basado 2 del AM 2021/008752 Equip. Hosp. Grupo I Lote 1: General"/>
    <s v="Contrato de suministros"/>
    <s v="Basado en un Acuerdo Marco"/>
    <n v="254891.34"/>
    <s v="2022/014547"/>
    <x v="11"/>
  </r>
  <r>
    <x v="0"/>
    <s v="Servicio de Salud de Castilla - La Mancha (Sescam)"/>
    <s v="030261/2022"/>
    <s v="Contrato basado 2 del AM 2021/008752 Equip. Hosp. Grupo I Lote 8: Grúas GAI Villarrobledo"/>
    <s v="Contrato de suministros"/>
    <s v="Basado en un Acuerdo Marco"/>
    <n v="2240.7399999999998"/>
    <s v="2022/014084"/>
    <x v="11"/>
  </r>
  <r>
    <x v="0"/>
    <s v="Servicio de Salud de Castilla - La Mancha (Sescam)"/>
    <s v="033886/2022"/>
    <s v="Contrato basado 3 del AM 2021/008752 equipamiento grupo I lote 8: Grúas"/>
    <s v="Contrato de suministros"/>
    <s v="Basado en un Acuerdo Marco"/>
    <n v="125094.96"/>
    <s v="2022/015816"/>
    <x v="11"/>
  </r>
  <r>
    <x v="0"/>
    <s v="Servicio de Salud de Castilla - La Mancha (Sescam)"/>
    <s v="043199/2022"/>
    <s v="Contrato Basado 4  del AM 2021/008752 Equip Hosp Grupo I Lote 8: Grúas"/>
    <s v="Contrato de suministros"/>
    <s v="Basado en un Acuerdo Marco"/>
    <n v="2240.7399999999998"/>
    <s v="2022/018906"/>
    <x v="11"/>
  </r>
  <r>
    <x v="0"/>
    <s v="Servicio de Salud de Castilla - La Mancha (Sescam)"/>
    <s v="043892/2022"/>
    <s v="Contrato basado 1 del AM 2021/010463 Equip Hosp Grupo II Lote 1: Mobiliario General"/>
    <s v="Contrato de suministros"/>
    <s v="Basado en un Acuerdo Marco"/>
    <n v="308436.27"/>
    <s v="2022/018384"/>
    <x v="12"/>
  </r>
  <r>
    <x v="0"/>
    <s v="Servicio de Salud de Castilla - La Mancha (Sescam)"/>
    <s v="043056/2022"/>
    <s v="Contrato basado 1 del AM 2021/010463 Equip. Hosp. Grupo II Lote 3: Accesorios"/>
    <s v="Contrato de suministros"/>
    <s v="Basado en un Acuerdo Marco"/>
    <n v="97334.95"/>
    <s v="2022/014593"/>
    <x v="12"/>
  </r>
  <r>
    <x v="0"/>
    <s v="Servicio de Salud de Castilla - La Mancha (Sescam)"/>
    <s v="044263/2022"/>
    <s v="Contrato basado 1 del AM 2021/016105 Equip. Hosp. Grupo III Lote 3: Básculas"/>
    <s v="Contrato de suministros"/>
    <s v="Basado en un Acuerdo Marco"/>
    <n v="44127.49"/>
    <s v="2022/019329"/>
    <x v="13"/>
  </r>
  <r>
    <x v="2"/>
    <s v="Instituto de Promocion Exterior de Castilla-La Mancha (IPEX)"/>
    <s v="001548/2022"/>
    <s v="Viajes y alojamiento técnicos del IPEX, del mes de febrero y marzo conforme al plan de acciones 2022"/>
    <s v="Contrato de servicios"/>
    <s v="Basado en un Acuerdo Marco"/>
    <n v="6670.85"/>
    <s v="2022/001379"/>
    <x v="14"/>
  </r>
  <r>
    <x v="2"/>
    <s v="Instituto de Promocion Exterior de Castilla-La Mancha (IPEX)"/>
    <s v="003395/2022"/>
    <s v="Objeto: viajes y alojamiento técnicos del IPEX, del mes de febrero y marzo conforme al plan de acciones 2022."/>
    <s v="Contrato de servicios"/>
    <s v="Basado en un Acuerdo Marco"/>
    <n v="3317.47"/>
    <s v="2022/001934"/>
    <x v="14"/>
  </r>
  <r>
    <x v="2"/>
    <s v="Instituto de Promocion Exterior de Castilla-La Mancha (IPEX)"/>
    <s v="008400/2022"/>
    <s v="Viajes y alojamiento técnicos del IPEX, del mes de, marzo, abril y mayo conforme al plan de acciones 2022"/>
    <s v="Contrato de servicios"/>
    <s v="Basado en un Acuerdo Marco"/>
    <n v="12383"/>
    <s v="2022/004668"/>
    <x v="14"/>
  </r>
  <r>
    <x v="2"/>
    <s v="Instituto de Promocion Exterior de Castilla-La Mancha (IPEX)"/>
    <s v="017446/2022"/>
    <s v="Viajes y alojamiento técnicos del IPEX, del mes de abril, mayo y junio conforme al plan de acciones 2022"/>
    <s v="Contrato de servicios"/>
    <s v="Basado en un Acuerdo Marco"/>
    <n v="3734.97"/>
    <s v="2022/009895"/>
    <x v="14"/>
  </r>
  <r>
    <x v="2"/>
    <s v="Instituto de Promocion Exterior de Castilla-La Mancha (IPEX)"/>
    <s v="017461/2022"/>
    <s v="Viajes y alojamiento técnicos del IPEX, del mes de abril, mayo y junio conforme al plan de acciones 2022"/>
    <s v="Contrato de servicios"/>
    <s v="Basado en un Acuerdo Marco"/>
    <n v="11210.9"/>
    <s v="2022/010081"/>
    <x v="14"/>
  </r>
  <r>
    <x v="2"/>
    <s v="Instituto de Promocion Exterior de Castilla-La Mancha (IPEX)"/>
    <s v="029861/2022"/>
    <s v="Viajes y alojamiento técnicos del IPEX, del mes de junio, julio, agosto y septiembre conforme al plan de acciones 2022"/>
    <s v="Contrato de servicios"/>
    <s v="Basado en un Acuerdo Marco"/>
    <n v="8619.01"/>
    <s v="2022/015385"/>
    <x v="14"/>
  </r>
  <r>
    <x v="2"/>
    <s v="Instituto de Promocion Exterior de Castilla-La Mancha (IPEX)"/>
    <s v="033058/2022"/>
    <s v="Viajes y alojamiento técnicos del IPEX, del mes de junio, septiembre y octubre conforme al plan de acciones 2022"/>
    <s v="Contrato de servicios"/>
    <s v="Basado en un Acuerdo Marco"/>
    <n v="5500.98"/>
    <s v="2022/016079"/>
    <x v="14"/>
  </r>
  <r>
    <x v="2"/>
    <s v="Instituto de Promocion Exterior de Castilla-La Mancha (IPEX)"/>
    <s v="037021/2022"/>
    <s v="Viajes y alojamiento técnicos del IPEX, julio y octubre conforme al plan de acciones 2022"/>
    <s v="Contrato de servicios"/>
    <s v="Basado en un Acuerdo Marco"/>
    <n v="4099.34"/>
    <s v="2022/018211"/>
    <x v="14"/>
  </r>
  <r>
    <x v="2"/>
    <s v="Instituto de Promocion Exterior de Castilla-La Mancha (IPEX)"/>
    <s v="037046/2022"/>
    <s v="Viajes y alojamiento técnicos del IPEX, septiembre y octubre conforme al plan de acciones 2022"/>
    <s v="Contrato de servicios"/>
    <s v="Basado en un Acuerdo Marco"/>
    <n v="19875"/>
    <s v="2022/018183"/>
    <x v="14"/>
  </r>
  <r>
    <x v="2"/>
    <s v="Instituto de Promocion Exterior de Castilla-La Mancha (IPEX)"/>
    <s v="043341/2022"/>
    <s v="Viajes y alojamiento técnicos del IPEX, de noviembre 2022 a marzo 2023 conforme al plan de acciones."/>
    <s v="Contrato de servicios"/>
    <s v="Basado en un Acuerdo Marco"/>
    <n v="20706"/>
    <s v="2022/020864"/>
    <x v="14"/>
  </r>
  <r>
    <x v="2"/>
    <s v="Instituto de Promocion Exterior de Castilla-La Mancha (IPEX)"/>
    <s v="043788/2022"/>
    <s v="Viajes y alojamiento técnicos del IPEX, octubre y diciembre conforme al plan de acciones 2022"/>
    <s v="Contrato de servicios"/>
    <s v="Basado en un Acuerdo Marco"/>
    <n v="4108.5600000000004"/>
    <s v="2022/021329"/>
    <x v="14"/>
  </r>
  <r>
    <x v="0"/>
    <s v="Servicio de Salud de Castilla - La Mancha (Sescam)"/>
    <s v="028086/2022"/>
    <s v="AM_13_2018_Adquisición y Renovación de los derechos de uso y el soporte y mantenimiento asociado de las Licencias Corporativas de Software de Sistemas operativos Linux, para el Sescam (REDHAT)."/>
    <s v="Contrato de suministros"/>
    <s v="Basado en un Acuerdo Marco"/>
    <n v="245224.65"/>
    <s v="@2022/001428"/>
    <x v="15"/>
  </r>
  <r>
    <x v="0"/>
    <s v="Servicio de Salud de Castilla - La Mancha (Sescam)"/>
    <s v="028096/2022"/>
    <s v="AM_13_2018_VMWARE. Adquisición y renovación de los derechos de uso y el soporte y mantenimiento asociado de las licencias corporativas de software de virtualización, para el servicio de salud de Castilla-La Mancha.."/>
    <s v="Contrato de suministros"/>
    <s v="Basado en un Acuerdo Marco"/>
    <n v="1242241.53"/>
    <s v="@2022/001305"/>
    <x v="15"/>
  </r>
  <r>
    <x v="1"/>
    <s v="Consejeria de Hacienda y Administraciones Publicas"/>
    <s v="038218/2022"/>
    <s v="Equipamiento MULTIMEDIA basado en el acuerdo marco para el suministro de equipamiento informático, Cofinanciado con FONDOS FEDER (2021-2027)"/>
    <s v="Contrato de suministros"/>
    <s v="Basado en un Acuerdo Marco"/>
    <n v="512362.4"/>
    <s v="2022/016018"/>
    <x v="15"/>
  </r>
  <r>
    <x v="1"/>
    <s v="Consejeria de Hacienda y Administraciones Publicas"/>
    <s v="038222/2022"/>
    <s v="EQUIPAMIENTO PARA DISEÑO GRÁFICO  basado en el acuerdo marco para el suministro de equipamiento informático, Cofinanciado con FONDOS FEDER (2021-2027)"/>
    <s v="Contrato de suministros"/>
    <s v="Basado en un Acuerdo Marco"/>
    <n v="158925.26999999999"/>
    <s v="2022/016024"/>
    <x v="15"/>
  </r>
  <r>
    <x v="1"/>
    <s v="Consejeria de Hacienda y Administraciones Publicas"/>
    <s v="038811/2022"/>
    <s v="EQUIPAMIENTO PARA MOVILIDAD basado en el acuerdo marco para el suministro de equipamiento informático, Cofinanciado con FONDOS FEDER (2021-2027)"/>
    <s v="Contrato de suministros"/>
    <s v="Basado en un Acuerdo Marco"/>
    <n v="1187004.19"/>
    <s v="2022/016013"/>
    <x v="15"/>
  </r>
  <r>
    <x v="1"/>
    <s v="Consejeria de Hacienda y Administraciones Publicas"/>
    <s v="038221/2022"/>
    <s v="Equipamiento VIDEOCONFERENCIA basado en el acuerdo marco para el suministro de equipamiento informático, Cofinanciado con FONDOS FEDER (2021-2027)"/>
    <s v="Contrato de suministros"/>
    <s v="Basado en un Acuerdo Marco"/>
    <n v="52347.69"/>
    <s v="2022/016021"/>
    <x v="15"/>
  </r>
  <r>
    <x v="1"/>
    <s v="Consejeria de Hacienda y Administraciones Publicas"/>
    <s v="038812/2022"/>
    <s v="ORDENADORES DE SOBREMESA basado en el acuerdo marco para el suministro de equipamiento informático, Cofinanciado con FONDOS FEDER (2021-2027)"/>
    <s v="Contrato de suministros"/>
    <s v="Basado en un Acuerdo Marco"/>
    <n v="1065073.46"/>
    <s v="2022/016016"/>
    <x v="15"/>
  </r>
  <r>
    <x v="2"/>
    <s v="Gestión Ambiental de Castilla-La Mancha, S.A (Geacam)"/>
    <s v="016070/2022"/>
    <s v="Suministro Lote 10: Herramienta Manual , basado en Acuerdo Marco: 2021/020258."/>
    <s v="Contrato de suministros"/>
    <s v="Basado en un Acuerdo Marco"/>
    <n v="1800.6"/>
    <s v="2022/004327"/>
    <x v="16"/>
  </r>
  <r>
    <x v="2"/>
    <s v="Gestión Ambiental de Castilla-La Mancha, S.A (Geacam)"/>
    <s v="022413/2022"/>
    <s v="Suministro Lote 4: Aceites basado en el Acuerdo marco 2021/020258."/>
    <s v="Contrato de suministros"/>
    <s v="Basado en un Acuerdo Marco"/>
    <n v="23906.33"/>
    <s v="2022/004325"/>
    <x v="16"/>
  </r>
  <r>
    <x v="2"/>
    <s v="Gestión Ambiental de Castilla-La Mancha, S.A (Geacam)"/>
    <s v="022415/2022"/>
    <s v="Suministro por Lotes de maquinaria y material de repuesto para herramientas a motor basado en Acuerdo Marco 2021/020258 (Lotes 5-6-7-8-9)"/>
    <s v="Contrato de suministros"/>
    <s v="Basado en un Acuerdo Marco"/>
    <n v="88813.99"/>
    <s v="2022/004320"/>
    <x v="16"/>
  </r>
  <r>
    <x v="2"/>
    <s v="Gestión Ambiental de Castilla-La Mancha, S.A (Geacam)"/>
    <s v="022416/2022"/>
    <s v="Suministro por Lotes de maquinaria y material de repuesto para herramientas a motor basado en Acuerdo Marco 2021/020258 (Lotes 5-6-7-8-9)"/>
    <s v="Contrato de suministros"/>
    <s v="Basado en un Acuerdo Marco"/>
    <n v="94478.74"/>
    <s v="2022/004320"/>
    <x v="16"/>
  </r>
  <r>
    <x v="2"/>
    <s v="Gestión Ambiental de Castilla-La Mancha, S.A (Geacam)"/>
    <s v="022417/2022"/>
    <s v="Suministro por Lotes de maquinaria y material de repuesto para herramientas a motor basado en Acuerdo Marco 2021/020258 (Lotes 5-6-7-8-9)"/>
    <s v="Contrato de suministros"/>
    <s v="Basado en un Acuerdo Marco"/>
    <n v="25199.4"/>
    <s v="2022/004320"/>
    <x v="16"/>
  </r>
  <r>
    <x v="2"/>
    <s v="Gestión Ambiental de Castilla-La Mancha, S.A (Geacam)"/>
    <s v="022418/2022"/>
    <s v="Suministro por Lotes de maquinaria y material de repuesto para herramientas a motor basado en Acuerdo Marco 2021/020258 (Lotes 5-6-7-8-9)"/>
    <s v="Contrato de suministros"/>
    <s v="Basado en un Acuerdo Marco"/>
    <n v="1723.77"/>
    <s v="2022/004320"/>
    <x v="16"/>
  </r>
  <r>
    <x v="2"/>
    <s v="Gestión Ambiental de Castilla-La Mancha, S.A (Geacam)"/>
    <s v="022419/2022"/>
    <s v="Suministro por Lotes de maquinaria y material de repuesto para herramientas a motor basado en Acuerdo Marco 2021/020258 (Lotes 5-6-7-8-9)"/>
    <s v="Contrato de suministros"/>
    <s v="Basado en un Acuerdo Marco"/>
    <n v="6422.64"/>
    <s v="2022/004320"/>
    <x v="16"/>
  </r>
  <r>
    <x v="2"/>
    <s v="Gestión Ambiental de Castilla-La Mancha, S.A (Geacam)"/>
    <s v="022635/2022"/>
    <s v="Suministros por lotes de maquinaria y material de repuesto para herramientas a motor basado en Acuerdo Marco 2021/020258 (Lotes nº 1-2-3-11-12-13)."/>
    <s v="Contrato de suministros"/>
    <s v="Basado en un Acuerdo Marco"/>
    <n v="15580.11"/>
    <s v="2022/004267"/>
    <x v="16"/>
  </r>
  <r>
    <x v="2"/>
    <s v="Gestión Ambiental de Castilla-La Mancha, S.A (Geacam)"/>
    <s v="022636/2022"/>
    <s v="Suministros por lotes de maquinaria y material de repuesto para herramientas a motor basado en Acuerdo Marco 2021/020258 (Lotes nº 1-2-3-11-12-13)."/>
    <s v="Contrato de suministros"/>
    <s v="Basado en un Acuerdo Marco"/>
    <n v="8296.3799999999992"/>
    <s v="2022/004267"/>
    <x v="16"/>
  </r>
  <r>
    <x v="2"/>
    <s v="Gestión Ambiental de Castilla-La Mancha, S.A (Geacam)"/>
    <s v="022637/2022"/>
    <s v="Suministros por lotes de maquinaria y material de repuesto para herramientas a motor basado en Acuerdo Marco 2021/020258 (Lotes nº 1-2-3-11-12-13)."/>
    <s v="Contrato de suministros"/>
    <s v="Basado en un Acuerdo Marco"/>
    <n v="1203.6099999999999"/>
    <s v="2022/004267"/>
    <x v="16"/>
  </r>
  <r>
    <x v="2"/>
    <s v="Gestión Ambiental de Castilla-La Mancha, S.A (Geacam)"/>
    <s v="022638/2022"/>
    <s v="Suministros por lotes de maquinaria y material de repuesto para herramientas a motor basado en Acuerdo Marco 2021/020258 (Lotes nº 1-2-3-11-12-13)."/>
    <s v="Contrato de suministros"/>
    <s v="Basado en un Acuerdo Marco"/>
    <n v="59458.38"/>
    <s v="2022/004267"/>
    <x v="16"/>
  </r>
  <r>
    <x v="2"/>
    <s v="Gestión Ambiental de Castilla-La Mancha, S.A (Geacam)"/>
    <s v="022642/2022"/>
    <s v="Suministros por lotes de maquinaria y material de repuesto para herramientas a motor basado en Acuerdo Marco 2021/020258 (Lotes nº 1-2-3-11-12-13)."/>
    <s v="Contrato de suministros"/>
    <s v="Basado en un Acuerdo Marco"/>
    <n v="39864.660000000003"/>
    <s v="2022/004267"/>
    <x v="16"/>
  </r>
  <r>
    <x v="2"/>
    <s v="Gestión Ambiental de Castilla-La Mancha, S.A (Geacam)"/>
    <s v="022644/2022"/>
    <s v="Suministros por lotes de maquinaria y material de repuesto para herramientas a motor basado en Acuerdo Marco 2021/020258 (Lotes nº 1-2-3-11-12-13)."/>
    <s v="Contrato de suministros"/>
    <s v="Basado en un Acuerdo Marco"/>
    <n v="3938.55"/>
    <s v="2022/004267"/>
    <x v="16"/>
  </r>
  <r>
    <x v="2"/>
    <s v="Gestión Ambiental de Castilla-La Mancha, S.A (Geacam)"/>
    <s v="029874/2022"/>
    <s v="Suministro por lotes de maquinaria y material de repuesto para herramientas a motor, basado en el Acuerdo Marco Nº: 2021/020258. Lote nº 4: Aceites."/>
    <s v="Contrato de suministros"/>
    <s v="Basado en un Acuerdo Marco"/>
    <n v="30298.400000000001"/>
    <s v="2022/015503"/>
    <x v="16"/>
  </r>
  <r>
    <x v="2"/>
    <s v="Gestión Ambiental de Castilla-La Mancha, S.A (Geacam)"/>
    <s v="052882/2022"/>
    <s v="Suministro por lotes de maquinaria y material de repuesto para herramientas a motor, basado en Acuerdo Marco nº: 2021/020258 - Lote 4: Aceites."/>
    <s v="Contrato de suministros"/>
    <s v="Basado en un Acuerdo Marco"/>
    <n v="53563.68"/>
    <s v="2022/024672"/>
    <x v="16"/>
  </r>
  <r>
    <x v="2"/>
    <s v="Gestión Ambiental de Castilla-La Mancha, S.A (Geacam)"/>
    <s v="052936/2022"/>
    <s v="Suministro por lotes de maquinaria y material de repuesto para herramientas a motor basado en Acuerdo Marco 2021/020258. Lotes 5,6,7,8 y 9."/>
    <s v="Contrato de suministros"/>
    <s v="Basado en un Acuerdo Marco"/>
    <n v="27992.49"/>
    <s v="2022/017744"/>
    <x v="16"/>
  </r>
  <r>
    <x v="2"/>
    <s v="Gestión Ambiental de Castilla-La Mancha, S.A (Geacam)"/>
    <s v="052937/2022"/>
    <s v="Suministro por lotes de maquinaria y material de repuesto para herramientas a motor basado en Acuerdo Marco 2021/020258. Lotes 5,6,7,8 y 9."/>
    <s v="Contrato de suministros"/>
    <s v="Basado en un Acuerdo Marco"/>
    <n v="99370.6"/>
    <s v="2022/017744"/>
    <x v="16"/>
  </r>
  <r>
    <x v="2"/>
    <s v="Gestión Ambiental de Castilla-La Mancha, S.A (Geacam)"/>
    <s v="052938/2022"/>
    <s v="Suministro por lotes de maquinaria y material de repuesto para herramientas a motor basado en Acuerdo Marco 2021/020258. Lotes 5,6,7,8 y 9."/>
    <s v="Contrato de suministros"/>
    <s v="Basado en un Acuerdo Marco"/>
    <n v="27296"/>
    <s v="2022/017744"/>
    <x v="16"/>
  </r>
  <r>
    <x v="2"/>
    <s v="Gestión Ambiental de Castilla-La Mancha, S.A (Geacam)"/>
    <s v="052939/2022"/>
    <s v="Suministro por lotes de maquinaria y material de repuesto para herramientas a motor basado en Acuerdo Marco 2021/020258. Lotes 5,6,7,8 y 9."/>
    <s v="Contrato de suministros"/>
    <s v="Basado en un Acuerdo Marco"/>
    <n v="1993.49"/>
    <s v="2022/017744"/>
    <x v="16"/>
  </r>
  <r>
    <x v="2"/>
    <s v="Gestión Ambiental de Castilla-La Mancha, S.A (Geacam)"/>
    <s v="052940/2022"/>
    <s v="Suministro por lotes de maquinaria y material de repuesto para herramientas a motor basado en Acuerdo Marco 2021/020258. Lotes 5,6,7,8 y 9."/>
    <s v="Contrato de suministros"/>
    <s v="Basado en un Acuerdo Marco"/>
    <n v="4491.8100000000004"/>
    <s v="2022/017744"/>
    <x v="16"/>
  </r>
  <r>
    <x v="1"/>
    <s v="Consejeria de Educación, Cultura y deportes"/>
    <s v="034089/2022"/>
    <s v="Adquisición del combustible de automoción necesario para permitir el funcionamiento de todos los vehículos pertenecientes a la los Servicios Centrales y Periféricos de la Consejería de Educación, Cultura y Deportes. (Contrato Basado en A Marco)"/>
    <s v="Contrato de suministros"/>
    <s v="Basado en un Acuerdo Marco"/>
    <n v="206000"/>
    <s v="2022/016560"/>
    <x v="17"/>
  </r>
  <r>
    <x v="1"/>
    <s v="Consejeria de Educación, Cultura y deportes"/>
    <s v="027028/2022"/>
    <s v="Suministro energia electrica  IES Juan Bosco (2022-2024)(Contrato basado en AM)"/>
    <s v="Contrato de suministros"/>
    <s v="Basado en un Acuerdo Marco"/>
    <n v="40816.1"/>
    <s v="2022/012505"/>
    <x v="3"/>
  </r>
  <r>
    <x v="1"/>
    <s v="Consejeria de Desarrollo Sostenible"/>
    <s v="017654/2022"/>
    <s v="Suministro energía eléctrica Edificio Navalcán sede de la Delegación Provincial de la Consejería de Desarrollo Sostenible de Toledo."/>
    <s v="Contrato de suministros"/>
    <s v="Basado en un Acuerdo Marco"/>
    <n v="230176.58"/>
    <s v="2022/010289"/>
    <x v="3"/>
  </r>
  <r>
    <x v="0"/>
    <s v="Servicio de Salud de Castilla - La Mancha (Sescam)"/>
    <s v="003396/2022"/>
    <s v="Contrato basado A.M 2019/000150. (lote 89)"/>
    <s v="Contrato de suministros"/>
    <s v="Basado en un Acuerdo Marco"/>
    <n v="36764"/>
    <s v="2022/001202"/>
    <x v="5"/>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BF645372-6A12-4B7A-BAB0-D1C742BC138C}" name="TablaDinámica4" cacheId="0"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A3:C8" firstHeaderRow="0" firstDataRow="1" firstDataCol="1"/>
  <pivotFields count="14">
    <pivotField axis="axisRow" showAll="0">
      <items count="5">
        <item x="0"/>
        <item x="1"/>
        <item x="2"/>
        <item x="3"/>
        <item t="default"/>
      </items>
    </pivotField>
    <pivotField showAll="0"/>
    <pivotField dataField="1" showAll="0"/>
    <pivotField showAll="0"/>
    <pivotField showAll="0"/>
    <pivotField showAll="0"/>
    <pivotField showAll="0"/>
    <pivotField showAll="0"/>
    <pivotField dataField="1" showAll="0"/>
    <pivotField showAll="0"/>
    <pivotField showAll="0"/>
    <pivotField showAll="0"/>
    <pivotField showAll="0"/>
    <pivotField showAll="0"/>
  </pivotFields>
  <rowFields count="1">
    <field x="0"/>
  </rowFields>
  <rowItems count="5">
    <i>
      <x/>
    </i>
    <i>
      <x v="1"/>
    </i>
    <i>
      <x v="2"/>
    </i>
    <i>
      <x v="3"/>
    </i>
    <i t="grand">
      <x/>
    </i>
  </rowItems>
  <colFields count="1">
    <field x="-2"/>
  </colFields>
  <colItems count="2">
    <i>
      <x/>
    </i>
    <i i="1">
      <x v="1"/>
    </i>
  </colItems>
  <dataFields count="2">
    <dataField name="Cuenta de Número de contrato (NRC)" fld="2" subtotal="count" baseField="0" baseItem="0"/>
    <dataField name="Suma de IA" fld="8" baseField="0" baseItem="0" numFmtId="43"/>
  </dataFields>
  <formats count="1">
    <format dxfId="46">
      <pivotArea outline="0" collapsedLevelsAreSubtotals="1" fieldPosition="0">
        <references count="1">
          <reference field="4294967294" count="1" selected="0">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3E14EC15-6F35-4628-81C7-6A49FF9C1CC2}" name="TablaDinámica6" cacheId="1"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A3:C8" firstHeaderRow="0" firstDataRow="1" firstDataCol="1" rowPageCount="1" colPageCount="1"/>
  <pivotFields count="14">
    <pivotField axis="axisPage" multipleItemSelectionAllowed="1" showAll="0">
      <items count="5">
        <item x="0"/>
        <item h="1" x="1"/>
        <item h="1" x="2"/>
        <item h="1" x="3"/>
        <item t="default"/>
      </items>
    </pivotField>
    <pivotField showAll="0">
      <items count="28">
        <item x="22"/>
        <item x="12"/>
        <item x="13"/>
        <item x="14"/>
        <item x="15"/>
        <item x="16"/>
        <item x="17"/>
        <item x="18"/>
        <item x="19"/>
        <item x="20"/>
        <item x="0"/>
        <item x="1"/>
        <item x="2"/>
        <item x="3"/>
        <item x="4"/>
        <item x="5"/>
        <item x="6"/>
        <item x="7"/>
        <item x="8"/>
        <item x="9"/>
        <item x="25"/>
        <item x="10"/>
        <item x="23"/>
        <item x="21"/>
        <item x="24"/>
        <item x="11"/>
        <item x="26"/>
        <item t="default"/>
      </items>
    </pivotField>
    <pivotField dataField="1" showAll="0"/>
    <pivotField showAll="0">
      <items count="2646">
        <item x="59"/>
        <item x="1173"/>
        <item x="2378"/>
        <item x="2547"/>
        <item x="1967"/>
        <item x="200"/>
        <item x="201"/>
        <item x="199"/>
        <item x="197"/>
        <item x="198"/>
        <item x="193"/>
        <item x="1789"/>
        <item x="1865"/>
        <item x="1891"/>
        <item x="2031"/>
        <item x="2145"/>
        <item x="2206"/>
        <item x="2350"/>
        <item x="2360"/>
        <item x="2396"/>
        <item x="2397"/>
        <item x="2398"/>
        <item x="2616"/>
        <item x="1868"/>
        <item x="1977"/>
        <item x="2019"/>
        <item x="2102"/>
        <item x="2033"/>
        <item x="2104"/>
        <item x="2105"/>
        <item x="2060"/>
        <item x="2327"/>
        <item x="2231"/>
        <item x="2091"/>
        <item x="2344"/>
        <item x="1993"/>
        <item x="1787"/>
        <item x="1973"/>
        <item x="2119"/>
        <item x="1796"/>
        <item x="1832"/>
        <item x="1867"/>
        <item x="1984"/>
        <item x="2040"/>
        <item x="2058"/>
        <item x="2081"/>
        <item x="2085"/>
        <item x="2132"/>
        <item x="2183"/>
        <item x="2361"/>
        <item x="2335"/>
        <item x="1946"/>
        <item x="898"/>
        <item x="875"/>
        <item x="371"/>
        <item x="365"/>
        <item x="363"/>
        <item x="381"/>
        <item x="367"/>
        <item x="386"/>
        <item x="414"/>
        <item x="407"/>
        <item x="2276"/>
        <item x="2448"/>
        <item x="2394"/>
        <item x="2287"/>
        <item x="2285"/>
        <item x="2436"/>
        <item x="1853"/>
        <item x="1930"/>
        <item x="1970"/>
        <item x="1975"/>
        <item x="2146"/>
        <item x="1959"/>
        <item x="1854"/>
        <item x="2382"/>
        <item x="1972"/>
        <item x="1936"/>
        <item x="2289"/>
        <item x="1968"/>
        <item x="214"/>
        <item x="205"/>
        <item x="206"/>
        <item x="203"/>
        <item x="204"/>
        <item x="202"/>
        <item x="195"/>
        <item x="2347"/>
        <item x="2628"/>
        <item x="2171"/>
        <item x="2154"/>
        <item x="2226"/>
        <item x="2228"/>
        <item x="2227"/>
        <item x="2539"/>
        <item x="2165"/>
        <item x="1974"/>
        <item x="2282"/>
        <item x="2118"/>
        <item x="2022"/>
        <item x="2434"/>
        <item x="1909"/>
        <item x="2035"/>
        <item x="2419"/>
        <item x="2420"/>
        <item x="2634"/>
        <item x="2032"/>
        <item x="2061"/>
        <item x="2089"/>
        <item x="2169"/>
        <item x="2579"/>
        <item x="2580"/>
        <item x="2581"/>
        <item x="2582"/>
        <item x="2583"/>
        <item x="2584"/>
        <item x="2586"/>
        <item x="2611"/>
        <item x="2612"/>
        <item x="2613"/>
        <item x="2614"/>
        <item x="2615"/>
        <item x="2638"/>
        <item x="2110"/>
        <item x="2426"/>
        <item x="2153"/>
        <item x="1788"/>
        <item x="1795"/>
        <item x="1831"/>
        <item x="1844"/>
        <item x="1869"/>
        <item x="1870"/>
        <item x="1908"/>
        <item x="1922"/>
        <item x="1924"/>
        <item x="1928"/>
        <item x="1929"/>
        <item x="1952"/>
        <item x="1961"/>
        <item x="1962"/>
        <item x="2018"/>
        <item x="2029"/>
        <item x="2036"/>
        <item x="2050"/>
        <item x="2054"/>
        <item x="2074"/>
        <item x="2535"/>
        <item x="2536"/>
        <item x="2124"/>
        <item x="2125"/>
        <item x="2126"/>
        <item x="2395"/>
        <item x="2086"/>
        <item x="2134"/>
        <item x="2135"/>
        <item x="2138"/>
        <item x="2142"/>
        <item x="2144"/>
        <item x="2150"/>
        <item x="2157"/>
        <item x="2537"/>
        <item x="2180"/>
        <item x="2320"/>
        <item x="2321"/>
        <item x="2322"/>
        <item x="2323"/>
        <item x="2356"/>
        <item x="2324"/>
        <item x="2326"/>
        <item x="2359"/>
        <item x="2366"/>
        <item x="2367"/>
        <item x="2432"/>
        <item x="2452"/>
        <item x="2621"/>
        <item x="2622"/>
        <item x="2623"/>
        <item x="2184"/>
        <item x="1815"/>
        <item x="1833"/>
        <item x="1903"/>
        <item x="1904"/>
        <item x="1910"/>
        <item x="1911"/>
        <item x="1917"/>
        <item x="1918"/>
        <item x="2097"/>
        <item x="2196"/>
        <item x="2115"/>
        <item x="2068"/>
        <item x="2139"/>
        <item x="2204"/>
        <item x="2351"/>
        <item x="2352"/>
        <item x="2328"/>
        <item x="1892"/>
        <item x="1793"/>
        <item x="1860"/>
        <item x="1980"/>
        <item x="2026"/>
        <item x="2034"/>
        <item x="2046"/>
        <item x="2067"/>
        <item x="2156"/>
        <item x="2375"/>
        <item x="2569"/>
        <item x="2570"/>
        <item x="2610"/>
        <item x="1976"/>
        <item x="2401"/>
        <item x="2234"/>
        <item x="2357"/>
        <item x="2358"/>
        <item x="2159"/>
        <item x="2449"/>
        <item x="2186"/>
        <item x="1875"/>
        <item x="2187"/>
        <item x="2103"/>
        <item x="2197"/>
        <item x="2148"/>
        <item x="2478"/>
        <item x="2606"/>
        <item x="1943"/>
        <item x="2100"/>
        <item x="2109"/>
        <item x="2137"/>
        <item x="2038"/>
        <item x="1791"/>
        <item x="1792"/>
        <item x="2005"/>
        <item x="2052"/>
        <item x="2053"/>
        <item x="1995"/>
        <item x="2179"/>
        <item x="2083"/>
        <item x="2278"/>
        <item x="1802"/>
        <item x="1887"/>
        <item x="2101"/>
        <item x="2345"/>
        <item x="2178"/>
        <item x="2617"/>
        <item x="1786"/>
        <item x="1933"/>
        <item x="1978"/>
        <item x="1991"/>
        <item x="2168"/>
        <item x="2044"/>
        <item x="2195"/>
        <item x="2106"/>
        <item x="2107"/>
        <item x="2175"/>
        <item x="2028"/>
        <item x="2066"/>
        <item x="2177"/>
        <item x="2239"/>
        <item x="2399"/>
        <item x="2565"/>
        <item x="2567"/>
        <item x="2571"/>
        <item x="1807"/>
        <item x="1846"/>
        <item x="1979"/>
        <item x="2065"/>
        <item x="2574"/>
        <item x="2575"/>
        <item x="2576"/>
        <item x="2577"/>
        <item x="2578"/>
        <item x="1861"/>
        <item x="1942"/>
        <item x="1957"/>
        <item x="1963"/>
        <item x="1965"/>
        <item x="2133"/>
        <item x="2182"/>
        <item x="2605"/>
        <item x="2464"/>
        <item x="2564"/>
        <item x="2588"/>
        <item x="2590"/>
        <item x="2591"/>
        <item x="1894"/>
        <item x="1913"/>
        <item x="2164"/>
        <item x="2292"/>
        <item x="2430"/>
        <item x="2431"/>
        <item x="2589"/>
        <item x="2620"/>
        <item x="2639"/>
        <item x="2640"/>
        <item x="2644"/>
        <item x="1839"/>
        <item x="1902"/>
        <item x="1874"/>
        <item x="1879"/>
        <item x="1889"/>
        <item x="1956"/>
        <item x="2024"/>
        <item x="2043"/>
        <item x="2080"/>
        <item x="2208"/>
        <item x="2211"/>
        <item x="2214"/>
        <item x="2215"/>
        <item x="2235"/>
        <item x="2609"/>
        <item x="2007"/>
        <item x="2625"/>
        <item x="2626"/>
        <item x="2627"/>
        <item x="2363"/>
        <item x="2364"/>
        <item x="2365"/>
        <item x="2568"/>
        <item x="2120"/>
        <item x="2141"/>
        <item x="1916"/>
        <item x="1884"/>
        <item x="1888"/>
        <item x="1966"/>
        <item x="1983"/>
        <item x="2193"/>
        <item x="2069"/>
        <item x="2121"/>
        <item x="2217"/>
        <item x="2291"/>
        <item x="2293"/>
        <item x="2294"/>
        <item x="2329"/>
        <item x="2330"/>
        <item x="2379"/>
        <item x="2465"/>
        <item x="2466"/>
        <item x="2467"/>
        <item x="2468"/>
        <item x="2469"/>
        <item x="2470"/>
        <item x="2471"/>
        <item x="2472"/>
        <item x="2473"/>
        <item x="2474"/>
        <item x="2475"/>
        <item x="2476"/>
        <item x="2477"/>
        <item x="2479"/>
        <item x="2480"/>
        <item x="2481"/>
        <item x="2482"/>
        <item x="2483"/>
        <item x="2603"/>
        <item x="2637"/>
        <item x="1845"/>
        <item x="2027"/>
        <item x="2076"/>
        <item x="2174"/>
        <item x="2219"/>
        <item x="2362"/>
        <item x="2295"/>
        <item x="2296"/>
        <item x="2332"/>
        <item x="2447"/>
        <item x="2618"/>
        <item x="2641"/>
        <item x="2642"/>
        <item x="2643"/>
        <item x="2025"/>
        <item x="2030"/>
        <item x="2059"/>
        <item x="2315"/>
        <item x="2604"/>
        <item x="1798"/>
        <item x="1840"/>
        <item x="2072"/>
        <item x="2143"/>
        <item x="2232"/>
        <item x="1836"/>
        <item x="1852"/>
        <item x="1901"/>
        <item x="1941"/>
        <item x="1948"/>
        <item x="1981"/>
        <item x="1982"/>
        <item x="2023"/>
        <item x="1989"/>
        <item x="2039"/>
        <item x="2041"/>
        <item x="2116"/>
        <item x="2117"/>
        <item x="2071"/>
        <item x="2199"/>
        <item x="2122"/>
        <item x="2123"/>
        <item x="2203"/>
        <item x="2170"/>
        <item x="2207"/>
        <item x="2442"/>
        <item x="2546"/>
        <item x="2619"/>
        <item x="1794"/>
        <item x="1834"/>
        <item x="1835"/>
        <item x="1841"/>
        <item x="1842"/>
        <item x="1843"/>
        <item x="2130"/>
        <item x="2131"/>
        <item x="2155"/>
        <item x="2408"/>
        <item x="2453"/>
        <item x="2454"/>
        <item x="2455"/>
        <item x="2456"/>
        <item x="2457"/>
        <item x="2458"/>
        <item x="2459"/>
        <item x="2460"/>
        <item x="2461"/>
        <item x="2462"/>
        <item x="2463"/>
        <item x="2624"/>
        <item x="2629"/>
        <item x="1885"/>
        <item x="1886"/>
        <item x="1812"/>
        <item x="1813"/>
        <item x="1994"/>
        <item x="2045"/>
        <item x="2063"/>
        <item x="2402"/>
        <item x="2403"/>
        <item x="2404"/>
        <item x="2405"/>
        <item x="2406"/>
        <item x="2409"/>
        <item x="2587"/>
        <item x="1862"/>
        <item x="1863"/>
        <item x="2192"/>
        <item x="2316"/>
        <item x="2070"/>
        <item x="2566"/>
        <item x="1816"/>
        <item x="1817"/>
        <item x="1847"/>
        <item x="1851"/>
        <item x="1900"/>
        <item x="1927"/>
        <item x="2188"/>
        <item x="1953"/>
        <item x="2073"/>
        <item x="2198"/>
        <item x="2181"/>
        <item x="2572"/>
        <item x="1985"/>
        <item x="2410"/>
        <item x="1945"/>
        <item x="1947"/>
        <item x="1923"/>
        <item x="1075"/>
        <item x="1088"/>
        <item x="1089"/>
        <item x="1022"/>
        <item x="457"/>
        <item x="1026"/>
        <item x="1137"/>
        <item x="1116"/>
        <item x="1154"/>
        <item x="1146"/>
        <item x="1071"/>
        <item x="1135"/>
        <item x="1101"/>
        <item x="1079"/>
        <item x="1084"/>
        <item x="1153"/>
        <item x="1070"/>
        <item x="1119"/>
        <item x="1131"/>
        <item x="1115"/>
        <item x="1140"/>
        <item x="1138"/>
        <item x="1099"/>
        <item x="1065"/>
        <item x="1150"/>
        <item x="1142"/>
        <item x="1082"/>
        <item x="1134"/>
        <item x="1094"/>
        <item x="1109"/>
        <item x="1100"/>
        <item x="1076"/>
        <item x="1117"/>
        <item x="1139"/>
        <item x="1144"/>
        <item x="1121"/>
        <item x="1133"/>
        <item x="1118"/>
        <item x="1113"/>
        <item x="1136"/>
        <item x="1110"/>
        <item x="1123"/>
        <item x="1072"/>
        <item x="1095"/>
        <item x="1074"/>
        <item x="1111"/>
        <item x="1107"/>
        <item x="1130"/>
        <item x="1108"/>
        <item x="1102"/>
        <item x="1132"/>
        <item x="1092"/>
        <item x="1096"/>
        <item x="1097"/>
        <item x="1087"/>
        <item x="1129"/>
        <item x="1098"/>
        <item x="1159"/>
        <item x="1120"/>
        <item x="1081"/>
        <item x="1083"/>
        <item x="1090"/>
        <item x="1080"/>
        <item x="1127"/>
        <item x="1077"/>
        <item x="696"/>
        <item x="1085"/>
        <item x="1067"/>
        <item x="844"/>
        <item x="833"/>
        <item x="591"/>
        <item x="693"/>
        <item x="514"/>
        <item x="565"/>
        <item x="515"/>
        <item x="513"/>
        <item x="479"/>
        <item x="579"/>
        <item x="463"/>
        <item x="495"/>
        <item x="494"/>
        <item x="462"/>
        <item x="491"/>
        <item x="493"/>
        <item x="603"/>
        <item x="602"/>
        <item x="600"/>
        <item x="568"/>
        <item x="601"/>
        <item x="604"/>
        <item x="564"/>
        <item x="1124"/>
        <item x="1091"/>
        <item x="2392"/>
        <item x="688"/>
        <item x="492"/>
        <item x="485"/>
        <item x="185"/>
        <item x="1312"/>
        <item x="1337"/>
        <item x="1295"/>
        <item x="1298"/>
        <item x="1328"/>
        <item x="1279"/>
        <item x="1296"/>
        <item x="1322"/>
        <item x="1282"/>
        <item x="1281"/>
        <item x="745"/>
        <item x="1185"/>
        <item x="139"/>
        <item x="1184"/>
        <item x="1475"/>
        <item x="1476"/>
        <item x="1474"/>
        <item x="1477"/>
        <item x="1697"/>
        <item x="1478"/>
        <item x="1785"/>
        <item x="1784"/>
        <item x="489"/>
        <item x="1684"/>
        <item x="1618"/>
        <item x="1686"/>
        <item x="1615"/>
        <item x="1735"/>
        <item x="1719"/>
        <item x="1723"/>
        <item x="1650"/>
        <item x="1718"/>
        <item x="1606"/>
        <item x="1646"/>
        <item x="1725"/>
        <item x="1732"/>
        <item x="1704"/>
        <item x="1235"/>
        <item x="1199"/>
        <item x="1631"/>
        <item x="1506"/>
        <item x="1251"/>
        <item x="1539"/>
        <item x="1656"/>
        <item x="1480"/>
        <item x="1545"/>
        <item x="1581"/>
        <item x="1629"/>
        <item x="1205"/>
        <item x="1398"/>
        <item x="1106"/>
        <item x="1128"/>
        <item x="1148"/>
        <item x="1483"/>
        <item x="1666"/>
        <item x="1237"/>
        <item x="1565"/>
        <item x="1613"/>
        <item x="1548"/>
        <item x="1212"/>
        <item x="1623"/>
        <item x="1626"/>
        <item x="1105"/>
        <item x="963"/>
        <item x="1232"/>
        <item x="1151"/>
        <item x="1940"/>
        <item x="1242"/>
        <item x="1538"/>
        <item x="1158"/>
        <item x="1230"/>
        <item x="987"/>
        <item x="981"/>
        <item x="1577"/>
        <item x="1755"/>
        <item x="1568"/>
        <item x="1630"/>
        <item x="1190"/>
        <item x="2513"/>
        <item x="1194"/>
        <item x="1263"/>
        <item x="1780"/>
        <item x="1667"/>
        <item x="2254"/>
        <item x="2266"/>
        <item x="2241"/>
        <item x="2242"/>
        <item x="2598"/>
        <item x="2601"/>
        <item x="2270"/>
        <item x="2599"/>
        <item x="2602"/>
        <item x="2597"/>
        <item x="2630"/>
        <item x="2600"/>
        <item x="2267"/>
        <item x="2268"/>
        <item x="2248"/>
        <item x="2259"/>
        <item x="1799"/>
        <item x="2334"/>
        <item x="2400"/>
        <item x="1859"/>
        <item x="2189"/>
        <item x="1955"/>
        <item x="1954"/>
        <item x="1822"/>
        <item x="2298"/>
        <item x="2543"/>
        <item x="2286"/>
        <item x="2307"/>
        <item x="1939"/>
        <item x="2544"/>
        <item x="2176"/>
        <item x="2096"/>
        <item x="2371"/>
        <item x="1873"/>
        <item x="2212"/>
        <item x="1810"/>
        <item x="2297"/>
        <item x="1882"/>
        <item x="2299"/>
        <item x="1848"/>
        <item x="1825"/>
        <item x="2541"/>
        <item x="1826"/>
        <item x="2411"/>
        <item x="2553"/>
        <item x="2551"/>
        <item x="2427"/>
        <item x="2435"/>
        <item x="1893"/>
        <item x="2305"/>
        <item x="2373"/>
        <item x="2015"/>
        <item x="1914"/>
        <item x="2414"/>
        <item x="2354"/>
        <item x="2173"/>
        <item x="2313"/>
        <item x="1819"/>
        <item x="2001"/>
        <item x="2095"/>
        <item x="2010"/>
        <item x="2012"/>
        <item x="187"/>
        <item x="436"/>
        <item x="1681"/>
        <item x="1757"/>
        <item x="1203"/>
        <item x="2004"/>
        <item x="1931"/>
        <item x="448"/>
        <item x="402"/>
        <item x="404"/>
        <item x="405"/>
        <item x="406"/>
        <item x="2446"/>
        <item x="1803"/>
        <item x="2445"/>
        <item x="2002"/>
        <item x="2368"/>
        <item x="2386"/>
        <item x="1114"/>
        <item x="1147"/>
        <item x="1104"/>
        <item x="1530"/>
        <item x="1519"/>
        <item x="890"/>
        <item x="334"/>
        <item x="774"/>
        <item x="728"/>
        <item x="2348"/>
        <item x="2343"/>
        <item x="2136"/>
        <item x="2545"/>
        <item x="2008"/>
        <item x="1811"/>
        <item x="2283"/>
        <item x="1864"/>
        <item x="2209"/>
        <item x="720"/>
        <item x="733"/>
        <item x="1165"/>
        <item x="1177"/>
        <item x="1170"/>
        <item x="1180"/>
        <item x="1570"/>
        <item x="1222"/>
        <item x="1233"/>
        <item x="234"/>
        <item x="232"/>
        <item x="2304"/>
        <item x="2253"/>
        <item x="2636"/>
        <item x="2262"/>
        <item x="2277"/>
        <item x="2249"/>
        <item x="2261"/>
        <item x="2246"/>
        <item x="2593"/>
        <item x="2594"/>
        <item x="2243"/>
        <item x="2592"/>
        <item x="2596"/>
        <item x="2247"/>
        <item x="2271"/>
        <item x="2251"/>
        <item x="2265"/>
        <item x="2244"/>
        <item x="2607"/>
        <item x="2608"/>
        <item x="2257"/>
        <item x="2595"/>
        <item x="1969"/>
        <item x="1797"/>
        <item x="2205"/>
        <item x="1872"/>
        <item x="2370"/>
        <item x="2092"/>
        <item x="2418"/>
        <item x="2444"/>
        <item x="2021"/>
        <item x="1850"/>
        <item x="2129"/>
        <item x="2020"/>
        <item x="2172"/>
        <item x="1919"/>
        <item x="1827"/>
        <item x="2441"/>
        <item x="2140"/>
        <item x="1920"/>
        <item x="1949"/>
        <item x="2201"/>
        <item x="2113"/>
        <item x="1935"/>
        <item x="2384"/>
        <item x="1925"/>
        <item x="1800"/>
        <item x="2161"/>
        <item x="1934"/>
        <item x="2200"/>
        <item x="2303"/>
        <item x="1820"/>
        <item x="2413"/>
        <item x="2185"/>
        <item x="1907"/>
        <item x="1915"/>
        <item x="1818"/>
        <item x="2127"/>
        <item x="2333"/>
        <item x="1830"/>
        <item x="1960"/>
        <item x="1881"/>
        <item x="2339"/>
        <item x="1821"/>
        <item x="2191"/>
        <item x="2098"/>
        <item x="2310"/>
        <item x="2000"/>
        <item x="1805"/>
        <item x="2017"/>
        <item x="2534"/>
        <item x="2325"/>
        <item x="1877"/>
        <item x="1880"/>
        <item x="2108"/>
        <item x="1878"/>
        <item x="991"/>
        <item x="989"/>
        <item x="1273"/>
        <item x="1828"/>
        <item x="1829"/>
        <item x="1896"/>
        <item x="1897"/>
        <item x="1838"/>
        <item x="1898"/>
        <item x="1899"/>
        <item x="1986"/>
        <item x="2533"/>
        <item x="2494"/>
        <item x="1271"/>
        <item x="1275"/>
        <item x="1467"/>
        <item x="1269"/>
        <item x="1274"/>
        <item x="2376"/>
        <item x="1373"/>
        <item x="1420"/>
        <item x="882"/>
        <item x="919"/>
        <item x="915"/>
        <item x="917"/>
        <item x="1866"/>
        <item x="1938"/>
        <item x="2013"/>
        <item x="2162"/>
        <item x="1535"/>
        <item x="948"/>
        <item x="960"/>
        <item x="2372"/>
        <item x="2538"/>
        <item x="2417"/>
        <item x="1964"/>
        <item x="2421"/>
        <item x="1824"/>
        <item x="2006"/>
        <item x="2428"/>
        <item x="1823"/>
        <item x="120"/>
        <item x="864"/>
        <item x="403"/>
        <item x="2"/>
        <item x="1168"/>
        <item x="1179"/>
        <item x="1175"/>
        <item x="1182"/>
        <item x="721"/>
        <item x="46"/>
        <item x="47"/>
        <item x="48"/>
        <item x="42"/>
        <item x="820"/>
        <item x="74"/>
        <item x="1413"/>
        <item x="1366"/>
        <item x="779"/>
        <item x="771"/>
        <item x="778"/>
        <item x="89"/>
        <item x="41"/>
        <item x="824"/>
        <item x="1367"/>
        <item x="228"/>
        <item x="825"/>
        <item x="826"/>
        <item x="776"/>
        <item x="265"/>
        <item x="1215"/>
        <item x="1352"/>
        <item x="1241"/>
        <item x="138"/>
        <item x="44"/>
        <item x="45"/>
        <item x="137"/>
        <item x="2337"/>
        <item x="2540"/>
        <item x="2302"/>
        <item x="1599"/>
        <item x="1679"/>
        <item x="1652"/>
        <item x="1676"/>
        <item x="1587"/>
        <item x="1693"/>
        <item x="1619"/>
        <item x="1567"/>
        <item x="1783"/>
        <item x="1766"/>
        <item x="1744"/>
        <item x="1762"/>
        <item x="1774"/>
        <item x="1779"/>
        <item x="1682"/>
        <item x="1490"/>
        <item x="1772"/>
        <item x="1743"/>
        <item x="1745"/>
        <item x="1642"/>
        <item x="1491"/>
        <item x="1553"/>
        <item x="1694"/>
        <item x="1564"/>
        <item x="1670"/>
        <item x="1649"/>
        <item x="1499"/>
        <item x="1225"/>
        <item x="1192"/>
        <item x="276"/>
        <item x="1032"/>
        <item x="1042"/>
        <item x="1006"/>
        <item x="1673"/>
        <item x="956"/>
        <item x="968"/>
        <item x="672"/>
        <item x="700"/>
        <item x="817"/>
        <item x="792"/>
        <item x="784"/>
        <item x="782"/>
        <item x="783"/>
        <item x="1219"/>
        <item x="1003"/>
        <item x="1244"/>
        <item x="1245"/>
        <item x="1624"/>
        <item x="964"/>
        <item x="679"/>
        <item x="821"/>
        <item x="818"/>
        <item x="806"/>
        <item x="786"/>
        <item x="799"/>
        <item x="798"/>
        <item x="796"/>
        <item x="802"/>
        <item x="249"/>
        <item x="238"/>
        <item x="246"/>
        <item x="244"/>
        <item x="236"/>
        <item x="233"/>
        <item x="237"/>
        <item x="239"/>
        <item x="240"/>
        <item x="250"/>
        <item x="241"/>
        <item x="235"/>
        <item x="242"/>
        <item x="245"/>
        <item x="785"/>
        <item x="822"/>
        <item x="1163"/>
        <item x="1038"/>
        <item x="1011"/>
        <item x="800"/>
        <item x="1541"/>
        <item x="1611"/>
        <item x="322"/>
        <item x="329"/>
        <item x="1029"/>
        <item x="1043"/>
        <item x="823"/>
        <item x="787"/>
        <item x="344"/>
        <item x="224"/>
        <item x="212"/>
        <item x="191"/>
        <item x="1751"/>
        <item x="1765"/>
        <item x="1228"/>
        <item x="1223"/>
        <item x="302"/>
        <item x="317"/>
        <item x="321"/>
        <item x="323"/>
        <item x="307"/>
        <item x="309"/>
        <item x="301"/>
        <item x="762"/>
        <item x="748"/>
        <item x="746"/>
        <item x="1162"/>
        <item x="1172"/>
        <item x="1167"/>
        <item x="1178"/>
        <item x="1227"/>
        <item x="1209"/>
        <item x="1028"/>
        <item x="1231"/>
        <item x="1216"/>
        <item x="953"/>
        <item x="1174"/>
        <item x="1315"/>
        <item x="681"/>
        <item x="537"/>
        <item x="874"/>
        <item x="292"/>
        <item x="1218"/>
        <item x="705"/>
        <item x="920"/>
        <item x="373"/>
        <item x="883"/>
        <item x="726"/>
        <item x="220"/>
        <item x="90"/>
        <item x="2450"/>
        <item x="40"/>
        <item x="288"/>
        <item x="707"/>
        <item x="289"/>
        <item x="1255"/>
        <item x="290"/>
        <item x="296"/>
        <item x="293"/>
        <item x="295"/>
        <item x="294"/>
        <item x="297"/>
        <item x="1021"/>
        <item x="1247"/>
        <item x="1246"/>
        <item x="1236"/>
        <item x="135"/>
        <item x="136"/>
        <item x="2515"/>
        <item x="978"/>
        <item x="1000"/>
        <item x="955"/>
        <item x="2388"/>
        <item x="701"/>
        <item x="765"/>
        <item x="341"/>
        <item x="291"/>
        <item x="1249"/>
        <item x="1056"/>
        <item x="216"/>
        <item x="208"/>
        <item x="210"/>
        <item x="724"/>
        <item x="723"/>
        <item x="1238"/>
        <item x="1239"/>
        <item x="1240"/>
        <item x="253"/>
        <item x="252"/>
        <item x="1371"/>
        <item x="257"/>
        <item x="957"/>
        <item x="316"/>
        <item x="326"/>
        <item x="299"/>
        <item x="969"/>
        <item x="1052"/>
        <item x="974"/>
        <item x="1254"/>
        <item x="758"/>
        <item x="893"/>
        <item x="910"/>
        <item x="908"/>
        <item x="900"/>
        <item x="905"/>
        <item x="2037"/>
        <item x="742"/>
        <item x="743"/>
        <item x="899"/>
        <item x="913"/>
        <item x="911"/>
        <item x="1277"/>
        <item x="740"/>
        <item x="739"/>
        <item x="2504"/>
        <item x="2260"/>
        <item x="2274"/>
        <item x="1537"/>
        <item x="340"/>
        <item x="269"/>
        <item x="328"/>
        <item x="754"/>
        <item x="755"/>
        <item x="260"/>
        <item x="254"/>
        <item x="1388"/>
        <item x="227"/>
        <item x="222"/>
        <item x="2377"/>
        <item x="1801"/>
        <item x="1958"/>
        <item x="2290"/>
        <item x="1912"/>
        <item x="1141"/>
        <item x="1616"/>
        <item x="878"/>
        <item x="916"/>
        <item x="918"/>
        <item x="887"/>
        <item x="923"/>
        <item x="921"/>
        <item x="1260"/>
        <item x="1257"/>
        <item x="1444"/>
        <item x="1256"/>
        <item x="1258"/>
        <item x="1259"/>
        <item x="1031"/>
        <item x="1039"/>
        <item x="1440"/>
        <item x="353"/>
        <item x="1748"/>
        <item x="1547"/>
        <item x="1768"/>
        <item x="1585"/>
        <item x="1600"/>
        <item x="1764"/>
        <item x="1546"/>
        <item x="1691"/>
        <item x="1746"/>
        <item x="1703"/>
        <item x="1739"/>
        <item x="1731"/>
        <item x="1754"/>
        <item x="1705"/>
        <item x="1702"/>
        <item x="1674"/>
        <item x="1657"/>
        <item x="1727"/>
        <item x="1496"/>
        <item x="1753"/>
        <item x="1736"/>
        <item x="1527"/>
        <item x="1698"/>
        <item x="1708"/>
        <item x="1701"/>
        <item x="1758"/>
        <item x="1661"/>
        <item x="1544"/>
        <item x="1534"/>
        <item x="1668"/>
        <item x="1715"/>
        <item x="1742"/>
        <item x="1711"/>
        <item x="1692"/>
        <item x="1720"/>
        <item x="1617"/>
        <item x="1590"/>
        <item x="1729"/>
        <item x="179"/>
        <item x="967"/>
        <item x="962"/>
        <item x="965"/>
        <item x="970"/>
        <item x="1156"/>
        <item x="1064"/>
        <item x="1149"/>
        <item x="958"/>
        <item x="2424"/>
        <item x="2422"/>
        <item x="2051"/>
        <item x="2524"/>
        <item x="1208"/>
        <item x="2521"/>
        <item x="1201"/>
        <item x="1211"/>
        <item x="1196"/>
        <item x="2509"/>
        <item x="1627"/>
        <item x="2530"/>
        <item x="2273"/>
        <item x="1327"/>
        <item x="1387"/>
        <item x="1383"/>
        <item x="1714"/>
        <item x="1207"/>
        <item x="2147"/>
        <item x="1331"/>
        <item x="1329"/>
        <item x="21"/>
        <item x="1454"/>
        <item x="2223"/>
        <item x="902"/>
        <item x="997"/>
        <item x="2318"/>
        <item x="2284"/>
        <item x="2152"/>
        <item x="1905"/>
        <item x="1921"/>
        <item x="2057"/>
        <item x="2055"/>
        <item x="2554"/>
        <item x="2585"/>
        <item x="2550"/>
        <item x="2451"/>
        <item x="2210"/>
        <item x="2016"/>
        <item x="2166"/>
        <item x="2438"/>
        <item x="2014"/>
        <item x="1856"/>
        <item x="2114"/>
        <item x="2346"/>
        <item x="2056"/>
        <item x="2381"/>
        <item x="2009"/>
        <item x="2222"/>
        <item x="2064"/>
        <item x="2440"/>
        <item x="2563"/>
        <item x="2258"/>
        <item x="2280"/>
        <item x="2383"/>
        <item x="2279"/>
        <item x="2264"/>
        <item x="2275"/>
        <item x="2281"/>
        <item x="2331"/>
        <item x="888"/>
        <item x="819"/>
        <item x="694"/>
        <item x="1152"/>
        <item x="1112"/>
        <item x="1155"/>
        <item x="1143"/>
        <item x="1125"/>
        <item x="525"/>
        <item x="486"/>
        <item x="488"/>
        <item x="490"/>
        <item x="496"/>
        <item x="567"/>
        <item x="625"/>
        <item x="635"/>
        <item x="630"/>
        <item x="593"/>
        <item x="598"/>
        <item x="597"/>
        <item x="622"/>
        <item x="624"/>
        <item x="541"/>
        <item x="542"/>
        <item x="633"/>
        <item x="529"/>
        <item x="596"/>
        <item x="595"/>
        <item x="605"/>
        <item x="539"/>
        <item x="607"/>
        <item x="599"/>
        <item x="566"/>
        <item x="606"/>
        <item x="394"/>
        <item x="530"/>
        <item x="563"/>
        <item x="623"/>
        <item x="631"/>
        <item x="592"/>
        <item x="540"/>
        <item x="480"/>
        <item x="484"/>
        <item x="454"/>
        <item x="450"/>
        <item x="524"/>
        <item x="441"/>
        <item x="420"/>
        <item x="415"/>
        <item x="460"/>
        <item x="458"/>
        <item x="505"/>
        <item x="519"/>
        <item x="427"/>
        <item x="502"/>
        <item x="413"/>
        <item x="1498"/>
        <item x="1382"/>
        <item x="1348"/>
        <item x="1381"/>
        <item x="1347"/>
        <item x="1906"/>
        <item x="2549"/>
        <item x="1999"/>
        <item x="2308"/>
        <item x="2353"/>
        <item x="2542"/>
        <item x="1871"/>
        <item x="2250"/>
        <item x="2252"/>
        <item x="2245"/>
        <item x="773"/>
        <item x="2163"/>
        <item x="2548"/>
        <item x="2312"/>
        <item x="2380"/>
        <item x="1589"/>
        <item x="77"/>
        <item x="1998"/>
        <item x="1272"/>
        <item x="1473"/>
        <item x="750"/>
        <item x="1283"/>
        <item x="2484"/>
        <item x="1310"/>
        <item x="1286"/>
        <item x="188"/>
        <item x="698"/>
        <item x="637"/>
        <item x="638"/>
        <item x="660"/>
        <item x="715"/>
        <item x="692"/>
        <item x="350"/>
        <item x="231"/>
        <item x="509"/>
        <item x="590"/>
        <item x="689"/>
        <item x="629"/>
        <item x="645"/>
        <item x="588"/>
        <item x="644"/>
        <item x="703"/>
        <item x="584"/>
        <item x="643"/>
        <item x="649"/>
        <item x="652"/>
        <item x="632"/>
        <item x="680"/>
        <item x="682"/>
        <item x="589"/>
        <item x="520"/>
        <item x="699"/>
        <item x="653"/>
        <item x="621"/>
        <item x="656"/>
        <item x="654"/>
        <item x="634"/>
        <item x="642"/>
        <item x="538"/>
        <item x="674"/>
        <item x="673"/>
        <item x="655"/>
        <item x="646"/>
        <item x="702"/>
        <item x="663"/>
        <item x="586"/>
        <item x="657"/>
        <item x="690"/>
        <item x="666"/>
        <item x="651"/>
        <item x="587"/>
        <item x="659"/>
        <item x="647"/>
        <item x="759"/>
        <item x="332"/>
        <item x="2631"/>
        <item x="2633"/>
        <item x="2635"/>
        <item x="2632"/>
        <item x="2255"/>
        <item x="2269"/>
        <item x="2256"/>
        <item x="2272"/>
        <item x="2437"/>
        <item x="211"/>
        <item x="306"/>
        <item x="1266"/>
        <item x="320"/>
        <item x="313"/>
        <item x="310"/>
        <item x="315"/>
        <item x="312"/>
        <item x="311"/>
        <item x="318"/>
        <item x="941"/>
        <item x="930"/>
        <item x="944"/>
        <item x="937"/>
        <item x="928"/>
        <item x="931"/>
        <item x="934"/>
        <item x="935"/>
        <item x="932"/>
        <item x="933"/>
        <item x="408"/>
        <item x="1696"/>
        <item x="1685"/>
        <item x="1695"/>
        <item x="1574"/>
        <item x="1508"/>
        <item x="1658"/>
        <item x="223"/>
        <item x="325"/>
        <item x="1267"/>
        <item x="437"/>
        <item x="949"/>
        <item x="936"/>
        <item x="947"/>
        <item x="945"/>
        <item x="929"/>
        <item x="940"/>
        <item x="942"/>
        <item x="943"/>
        <item x="938"/>
        <item x="939"/>
        <item x="370"/>
        <item x="1288"/>
        <item x="196"/>
        <item x="438"/>
        <item x="1280"/>
        <item x="190"/>
        <item x="1643"/>
        <item x="1566"/>
        <item x="1689"/>
        <item x="1655"/>
        <item x="1525"/>
        <item x="1515"/>
        <item x="1628"/>
        <item x="1716"/>
        <item x="1733"/>
        <item x="1659"/>
        <item x="1653"/>
        <item x="1688"/>
        <item x="1639"/>
        <item x="1645"/>
        <item x="1709"/>
        <item x="1523"/>
        <item x="1608"/>
        <item x="1722"/>
        <item x="1536"/>
        <item x="1186"/>
        <item x="747"/>
        <item x="1330"/>
        <item x="1369"/>
        <item x="1270"/>
        <item x="816"/>
        <item x="319"/>
        <item x="2213"/>
        <item x="749"/>
        <item x="217"/>
        <item x="314"/>
        <item x="1364"/>
        <item x="346"/>
        <item x="1323"/>
        <item x="219"/>
        <item x="772"/>
        <item x="1341"/>
        <item x="1349"/>
        <item x="1309"/>
        <item x="1344"/>
        <item x="221"/>
        <item x="1265"/>
        <item x="1261"/>
        <item x="1268"/>
        <item x="1262"/>
        <item x="1264"/>
        <item x="324"/>
        <item x="734"/>
        <item x="327"/>
        <item x="1326"/>
        <item x="218"/>
        <item x="1276"/>
        <item x="1284"/>
        <item x="1318"/>
        <item x="352"/>
        <item x="1292"/>
        <item x="751"/>
        <item x="308"/>
        <item x="788"/>
        <item x="1214"/>
        <item x="722"/>
        <item x="243"/>
        <item x="247"/>
        <item x="248"/>
        <item x="251"/>
        <item x="716"/>
        <item x="1370"/>
        <item x="1368"/>
        <item x="1294"/>
        <item x="1365"/>
        <item x="1336"/>
        <item x="1290"/>
        <item x="1014"/>
        <item x="1010"/>
        <item x="1018"/>
        <item x="1015"/>
        <item x="1008"/>
        <item x="1009"/>
        <item x="1016"/>
        <item x="1007"/>
        <item x="1017"/>
        <item x="1012"/>
        <item x="959"/>
        <item x="354"/>
        <item x="275"/>
        <item x="1321"/>
        <item x="719"/>
        <item x="1486"/>
        <item x="1533"/>
        <item x="1485"/>
        <item x="1592"/>
        <item x="1633"/>
        <item x="1664"/>
        <item x="1641"/>
        <item x="364"/>
        <item x="896"/>
        <item x="487"/>
        <item x="2194"/>
        <item x="2094"/>
        <item x="180"/>
        <item x="1374"/>
        <item x="1687"/>
        <item x="181"/>
        <item x="1303"/>
        <item x="1300"/>
        <item x="1386"/>
        <item x="1338"/>
        <item x="1343"/>
        <item x="1289"/>
        <item x="1291"/>
        <item x="1379"/>
        <item x="1397"/>
        <item x="2082"/>
        <item x="1858"/>
        <item x="2084"/>
        <item x="1855"/>
        <item x="1857"/>
        <item x="2336"/>
        <item x="478"/>
        <item x="557"/>
        <item x="558"/>
        <item x="559"/>
        <item x="560"/>
        <item x="2288"/>
        <item x="2300"/>
        <item x="2340"/>
        <item x="2573"/>
        <item x="1937"/>
        <item x="1932"/>
        <item x="2062"/>
        <item x="1806"/>
        <item x="2190"/>
        <item x="1849"/>
        <item x="2221"/>
        <item x="2220"/>
        <item x="1876"/>
        <item x="2099"/>
        <item x="2374"/>
        <item x="2112"/>
        <item x="2407"/>
        <item x="101"/>
        <item x="1442"/>
        <item x="1448"/>
        <item x="847"/>
        <item x="1452"/>
        <item x="1451"/>
        <item x="385"/>
        <item x="384"/>
        <item x="1449"/>
        <item x="1439"/>
        <item x="922"/>
        <item x="1447"/>
        <item x="374"/>
        <item x="123"/>
        <item x="2485"/>
        <item x="455"/>
        <item x="127"/>
        <item x="392"/>
        <item x="1441"/>
        <item x="393"/>
        <item x="836"/>
        <item x="272"/>
        <item x="132"/>
        <item x="130"/>
        <item x="129"/>
        <item x="400"/>
        <item x="1458"/>
        <item x="125"/>
        <item x="126"/>
        <item x="121"/>
        <item x="124"/>
        <item x="521"/>
        <item x="131"/>
        <item x="390"/>
        <item x="901"/>
        <item x="445"/>
        <item x="456"/>
        <item x="835"/>
        <item x="1443"/>
        <item x="395"/>
        <item x="391"/>
        <item x="1455"/>
        <item x="378"/>
        <item x="926"/>
        <item x="927"/>
        <item x="925"/>
        <item x="122"/>
        <item x="256"/>
        <item x="895"/>
        <item x="906"/>
        <item x="909"/>
        <item x="904"/>
        <item x="907"/>
        <item x="359"/>
        <item x="380"/>
        <item x="330"/>
        <item x="1210"/>
        <item x="28"/>
        <item x="877"/>
        <item x="1346"/>
        <item x="1809"/>
        <item x="1808"/>
        <item x="1603"/>
        <item x="1620"/>
        <item x="1573"/>
        <item x="1355"/>
        <item x="1604"/>
        <item x="1596"/>
        <item x="1555"/>
        <item x="1543"/>
        <item x="1558"/>
        <item x="1579"/>
        <item x="886"/>
        <item x="879"/>
        <item x="891"/>
        <item x="889"/>
        <item x="892"/>
        <item x="360"/>
        <item x="881"/>
        <item x="880"/>
        <item x="356"/>
        <item x="885"/>
        <item x="884"/>
        <item x="1677"/>
        <item x="1526"/>
        <item x="1540"/>
        <item x="6"/>
        <item x="1770"/>
        <item x="1750"/>
        <item x="1726"/>
        <item x="86"/>
        <item x="1357"/>
        <item x="1334"/>
        <item x="1396"/>
        <item x="1730"/>
        <item x="1663"/>
        <item x="1586"/>
        <item x="1747"/>
        <item x="1737"/>
        <item x="1610"/>
        <item x="1771"/>
        <item x="1665"/>
        <item x="1761"/>
        <item x="1734"/>
        <item x="1759"/>
        <item x="1773"/>
        <item x="1302"/>
        <item x="1671"/>
        <item x="1710"/>
        <item x="1775"/>
        <item x="1598"/>
        <item x="1614"/>
        <item x="1763"/>
        <item x="1776"/>
        <item x="1777"/>
        <item x="1713"/>
        <item x="1781"/>
        <item x="1602"/>
        <item x="1741"/>
        <item x="1575"/>
        <item x="1333"/>
        <item x="1756"/>
        <item x="1769"/>
        <item x="1389"/>
        <item x="1354"/>
        <item x="1699"/>
        <item x="1601"/>
        <item x="1340"/>
        <item x="1446"/>
        <item x="1360"/>
        <item x="1636"/>
        <item x="1438"/>
        <item x="39"/>
        <item x="2087"/>
        <item x="2415"/>
        <item x="1926"/>
        <item x="345"/>
        <item x="33"/>
        <item x="72"/>
        <item x="73"/>
        <item x="764"/>
        <item x="1376"/>
        <item x="1394"/>
        <item x="1351"/>
        <item x="1405"/>
        <item x="1406"/>
        <item x="1407"/>
        <item x="1332"/>
        <item x="985"/>
        <item x="983"/>
        <item x="993"/>
        <item x="1019"/>
        <item x="1426"/>
        <item x="729"/>
        <item x="2518"/>
        <item x="903"/>
        <item x="267"/>
        <item x="268"/>
        <item x="273"/>
        <item x="1278"/>
        <item x="1339"/>
        <item x="1304"/>
        <item x="1361"/>
        <item x="1308"/>
        <item x="1356"/>
        <item x="1307"/>
        <item x="1350"/>
        <item x="1316"/>
        <item x="1319"/>
        <item x="1320"/>
        <item x="1717"/>
        <item x="1749"/>
        <item x="1669"/>
        <item x="1760"/>
        <item x="1672"/>
        <item x="1767"/>
        <item x="1647"/>
        <item x="1712"/>
        <item x="2301"/>
        <item x="2423"/>
        <item x="32"/>
        <item x="30"/>
        <item x="1314"/>
        <item x="358"/>
        <item x="2349"/>
        <item x="1814"/>
        <item x="2047"/>
        <item x="2011"/>
        <item x="263"/>
        <item x="128"/>
        <item x="1450"/>
        <item x="1457"/>
        <item x="1456"/>
        <item x="1453"/>
        <item x="1358"/>
        <item x="730"/>
        <item x="727"/>
        <item x="738"/>
        <item x="1445"/>
        <item x="1378"/>
        <item x="1335"/>
        <item x="1324"/>
        <item x="924"/>
        <item x="261"/>
        <item x="737"/>
        <item x="262"/>
        <item x="270"/>
        <item x="768"/>
        <item x="1313"/>
        <item x="351"/>
        <item x="741"/>
        <item x="732"/>
        <item x="897"/>
        <item x="914"/>
        <item x="2429"/>
        <item x="2412"/>
        <item x="2439"/>
        <item x="2433"/>
        <item x="2003"/>
        <item x="2355"/>
        <item x="2093"/>
        <item x="2319"/>
        <item x="1996"/>
        <item x="1213"/>
        <item x="1883"/>
        <item x="2202"/>
        <item x="1895"/>
        <item x="951"/>
        <item x="876"/>
        <item x="209"/>
        <item x="594"/>
        <item x="510"/>
        <item x="511"/>
        <item x="552"/>
        <item x="497"/>
        <item x="512"/>
        <item x="548"/>
        <item x="612"/>
        <item x="465"/>
        <item x="570"/>
        <item x="500"/>
        <item x="522"/>
        <item x="636"/>
        <item x="467"/>
        <item x="573"/>
        <item x="554"/>
        <item x="425"/>
        <item x="614"/>
        <item x="481"/>
        <item x="523"/>
        <item x="615"/>
        <item x="95"/>
        <item x="94"/>
        <item x="93"/>
        <item x="99"/>
        <item x="92"/>
        <item x="70"/>
        <item x="760"/>
        <item x="57"/>
        <item x="67"/>
        <item x="8"/>
        <item x="78"/>
        <item x="361"/>
        <item x="112"/>
        <item x="111"/>
        <item x="119"/>
        <item x="64"/>
        <item x="336"/>
        <item x="56"/>
        <item x="100"/>
        <item x="2512"/>
        <item x="709"/>
        <item x="2317"/>
        <item x="704"/>
        <item x="60"/>
        <item x="338"/>
        <item x="37"/>
        <item x="255"/>
        <item x="277"/>
        <item x="829"/>
        <item x="287"/>
        <item x="2508"/>
        <item x="2527"/>
        <item x="2493"/>
        <item x="2529"/>
        <item x="763"/>
        <item x="1363"/>
        <item x="1306"/>
        <item x="266"/>
        <item x="756"/>
        <item x="2500"/>
        <item x="114"/>
        <item x="115"/>
        <item x="113"/>
        <item x="117"/>
        <item x="116"/>
        <item x="118"/>
        <item x="451"/>
        <item x="459"/>
        <item x="2314"/>
        <item x="641"/>
        <item x="225"/>
        <item x="264"/>
        <item x="1437"/>
        <item x="355"/>
        <item x="752"/>
        <item x="36"/>
        <item x="2517"/>
        <item x="1391"/>
        <item x="1325"/>
        <item x="1403"/>
        <item x="1299"/>
        <item x="2520"/>
        <item x="1392"/>
        <item x="1408"/>
        <item x="712"/>
        <item x="711"/>
        <item x="661"/>
        <item x="691"/>
        <item x="664"/>
        <item x="683"/>
        <item x="620"/>
        <item x="757"/>
        <item x="753"/>
        <item x="814"/>
        <item x="369"/>
        <item x="230"/>
        <item x="815"/>
        <item x="229"/>
        <item x="736"/>
        <item x="382"/>
        <item x="482"/>
        <item x="578"/>
        <item x="648"/>
        <item x="43"/>
        <item x="1435"/>
        <item x="51"/>
        <item x="662"/>
        <item x="55"/>
        <item x="2526"/>
        <item x="348"/>
        <item x="333"/>
        <item x="710"/>
        <item x="35"/>
        <item x="274"/>
        <item x="1285"/>
        <item x="61"/>
        <item x="2531"/>
        <item x="714"/>
        <item x="665"/>
        <item x="2528"/>
        <item x="1402"/>
        <item x="1418"/>
        <item x="1434"/>
        <item x="706"/>
        <item x="1301"/>
        <item x="1293"/>
        <item x="708"/>
        <item x="1317"/>
        <item x="1287"/>
        <item x="1417"/>
        <item x="62"/>
        <item x="827"/>
        <item x="38"/>
        <item x="339"/>
        <item x="731"/>
        <item x="717"/>
        <item x="343"/>
        <item x="1385"/>
        <item x="349"/>
        <item x="285"/>
        <item x="282"/>
        <item x="284"/>
        <item x="286"/>
        <item x="283"/>
        <item x="280"/>
        <item x="278"/>
        <item x="279"/>
        <item x="69"/>
        <item x="271"/>
        <item x="2519"/>
        <item x="58"/>
        <item x="658"/>
        <item x="259"/>
        <item x="258"/>
        <item x="1359"/>
        <item x="1377"/>
        <item x="49"/>
        <item x="71"/>
        <item x="347"/>
        <item x="76"/>
        <item x="75"/>
        <item x="781"/>
        <item x="53"/>
        <item x="63"/>
        <item x="1384"/>
        <item x="1311"/>
        <item x="1297"/>
        <item x="1305"/>
        <item x="1353"/>
        <item x="617"/>
        <item x="581"/>
        <item x="628"/>
        <item x="549"/>
        <item x="550"/>
        <item x="613"/>
        <item x="627"/>
        <item x="556"/>
        <item x="616"/>
        <item x="575"/>
        <item x="535"/>
        <item x="626"/>
        <item x="582"/>
        <item x="553"/>
        <item x="562"/>
        <item x="580"/>
        <item x="569"/>
        <item x="574"/>
        <item x="576"/>
        <item x="551"/>
        <item x="473"/>
        <item x="431"/>
        <item x="466"/>
        <item x="503"/>
        <item x="501"/>
        <item x="379"/>
        <item x="368"/>
        <item x="372"/>
        <item x="667"/>
        <item x="418"/>
        <item x="417"/>
        <item x="432"/>
        <item x="668"/>
        <item x="675"/>
        <item x="422"/>
        <item x="676"/>
        <item x="435"/>
        <item x="669"/>
        <item x="401"/>
        <item x="671"/>
        <item x="678"/>
        <item x="670"/>
        <item x="428"/>
        <item x="388"/>
        <item x="640"/>
        <item x="389"/>
        <item x="444"/>
        <item x="504"/>
        <item x="362"/>
        <item x="366"/>
        <item x="396"/>
        <item x="1416"/>
        <item x="10"/>
        <item x="1345"/>
        <item x="68"/>
        <item x="85"/>
        <item x="2498"/>
        <item x="1404"/>
        <item x="2511"/>
        <item x="1380"/>
        <item x="1395"/>
        <item x="1362"/>
        <item x="189"/>
        <item x="735"/>
        <item x="412"/>
        <item x="1342"/>
        <item x="2514"/>
        <item x="2499"/>
        <item x="1400"/>
        <item x="2496"/>
        <item x="795"/>
        <item x="789"/>
        <item x="812"/>
        <item x="797"/>
        <item x="807"/>
        <item x="808"/>
        <item x="809"/>
        <item x="813"/>
        <item x="794"/>
        <item x="793"/>
        <item x="791"/>
        <item x="810"/>
        <item x="801"/>
        <item x="805"/>
        <item x="803"/>
        <item x="804"/>
        <item x="811"/>
        <item x="790"/>
        <item x="22"/>
        <item x="357"/>
        <item x="54"/>
        <item x="65"/>
        <item x="281"/>
        <item x="50"/>
        <item x="66"/>
        <item x="52"/>
        <item x="780"/>
        <item x="82"/>
        <item x="769"/>
        <item x="88"/>
        <item x="84"/>
        <item x="1700"/>
        <item x="744"/>
        <item x="24"/>
        <item x="775"/>
        <item x="97"/>
        <item x="96"/>
        <item x="25"/>
        <item x="87"/>
        <item x="0"/>
        <item x="713"/>
        <item x="27"/>
        <item x="337"/>
        <item x="2510"/>
        <item x="2491"/>
        <item x="766"/>
        <item x="770"/>
        <item x="34"/>
        <item x="761"/>
        <item x="777"/>
        <item x="98"/>
        <item x="19"/>
        <item x="7"/>
        <item x="3"/>
        <item x="5"/>
        <item x="4"/>
        <item x="79"/>
        <item x="14"/>
        <item x="81"/>
        <item x="1"/>
        <item x="26"/>
        <item x="31"/>
        <item x="91"/>
        <item x="83"/>
        <item x="1393"/>
        <item x="2506"/>
        <item x="16"/>
        <item x="17"/>
        <item x="18"/>
        <item x="20"/>
        <item x="23"/>
        <item x="9"/>
        <item x="11"/>
        <item x="13"/>
        <item x="12"/>
        <item x="2505"/>
        <item x="894"/>
        <item x="767"/>
        <item x="2488"/>
        <item x="213"/>
        <item x="1431"/>
        <item x="1401"/>
        <item x="304"/>
        <item x="331"/>
        <item x="300"/>
        <item x="194"/>
        <item x="298"/>
        <item x="303"/>
        <item x="335"/>
        <item x="305"/>
        <item x="192"/>
        <item x="226"/>
        <item x="207"/>
        <item x="15"/>
        <item x="186"/>
        <item x="342"/>
        <item x="1375"/>
        <item x="954"/>
        <item x="1412"/>
        <item x="1419"/>
        <item x="1752"/>
        <item x="867"/>
        <item x="866"/>
        <item x="426"/>
        <item x="687"/>
        <item x="862"/>
        <item x="410"/>
        <item x="434"/>
        <item x="433"/>
        <item x="419"/>
        <item x="397"/>
        <item x="411"/>
        <item x="416"/>
        <item x="853"/>
        <item x="856"/>
        <item x="855"/>
        <item x="1086"/>
        <item x="1093"/>
        <item x="852"/>
        <item x="868"/>
        <item x="859"/>
        <item x="870"/>
        <item x="849"/>
        <item x="858"/>
        <item x="845"/>
        <item x="841"/>
        <item x="843"/>
        <item x="842"/>
        <item x="677"/>
        <item x="854"/>
        <item x="848"/>
        <item x="851"/>
        <item x="850"/>
        <item x="857"/>
        <item x="860"/>
        <item x="861"/>
        <item x="828"/>
        <item x="832"/>
        <item x="838"/>
        <item x="831"/>
        <item x="839"/>
        <item x="684"/>
        <item x="697"/>
        <item x="536"/>
        <item x="846"/>
        <item x="865"/>
        <item x="863"/>
        <item x="686"/>
        <item x="685"/>
        <item x="869"/>
        <item x="830"/>
        <item x="840"/>
        <item x="440"/>
        <item x="430"/>
        <item x="650"/>
        <item x="695"/>
        <item x="443"/>
        <item x="534"/>
        <item x="872"/>
        <item x="873"/>
        <item x="871"/>
        <item x="1510"/>
        <item x="1562"/>
        <item x="1560"/>
        <item x="1582"/>
        <item x="1460"/>
        <item x="1459"/>
        <item x="1461"/>
        <item x="1531"/>
        <item x="1462"/>
        <item x="1054"/>
        <item x="1612"/>
        <item x="1497"/>
        <item x="1559"/>
        <item x="1221"/>
        <item x="1224"/>
        <item x="1035"/>
        <item x="1040"/>
        <item x="1504"/>
        <item x="1511"/>
        <item x="1229"/>
        <item x="1234"/>
        <item x="1468"/>
        <item x="160"/>
        <item x="1057"/>
        <item x="1206"/>
        <item x="2525"/>
        <item x="1063"/>
        <item x="1047"/>
        <item x="1197"/>
        <item x="1516"/>
        <item x="1542"/>
        <item x="1622"/>
        <item x="1740"/>
        <item x="1607"/>
        <item x="1654"/>
        <item x="150"/>
        <item x="146"/>
        <item x="156"/>
        <item x="151"/>
        <item x="153"/>
        <item x="145"/>
        <item x="170"/>
        <item x="148"/>
        <item x="158"/>
        <item x="982"/>
        <item x="2532"/>
        <item x="2507"/>
        <item x="2490"/>
        <item x="2522"/>
        <item x="2523"/>
        <item x="2306"/>
        <item x="1518"/>
        <item x="1023"/>
        <item x="1020"/>
        <item x="1041"/>
        <item x="1036"/>
        <item x="1489"/>
        <item x="1243"/>
        <item x="998"/>
        <item x="1520"/>
        <item x="1529"/>
        <item x="1597"/>
        <item x="177"/>
        <item x="178"/>
        <item x="1252"/>
        <item x="1250"/>
        <item x="1482"/>
        <item x="1507"/>
        <item x="1563"/>
        <item x="1505"/>
        <item x="1593"/>
        <item x="1055"/>
        <item x="1551"/>
        <item x="950"/>
        <item x="946"/>
        <item x="1512"/>
        <item x="1166"/>
        <item x="1171"/>
        <item x="1176"/>
        <item x="1164"/>
        <item x="1181"/>
        <item x="1034"/>
        <item x="1033"/>
        <item x="979"/>
        <item x="725"/>
        <item x="1200"/>
        <item x="966"/>
        <item x="1157"/>
        <item x="1030"/>
        <item x="1004"/>
        <item x="1464"/>
        <item x="1160"/>
        <item x="1466"/>
        <item x="1169"/>
        <item x="1005"/>
        <item x="1188"/>
        <item x="1161"/>
        <item x="1471"/>
        <item x="1470"/>
        <item x="1469"/>
        <item x="1073"/>
        <item x="1069"/>
        <item x="1103"/>
        <item x="1050"/>
        <item x="1078"/>
        <item x="1061"/>
        <item x="973"/>
        <item x="1463"/>
        <item x="1465"/>
        <item x="975"/>
        <item x="2486"/>
        <item x="1494"/>
        <item x="1248"/>
        <item x="980"/>
        <item x="2487"/>
        <item x="1058"/>
        <item x="1025"/>
        <item x="1632"/>
        <item x="1492"/>
        <item x="1521"/>
        <item x="1053"/>
        <item x="1001"/>
        <item x="2416"/>
        <item x="1193"/>
        <item x="990"/>
        <item x="1060"/>
        <item x="183"/>
        <item x="1488"/>
        <item x="1644"/>
        <item x="1594"/>
        <item x="1580"/>
        <item x="1390"/>
        <item x="1372"/>
        <item x="992"/>
        <item x="1683"/>
        <item x="1481"/>
        <item x="1778"/>
        <item x="1517"/>
        <item x="133"/>
        <item x="1524"/>
        <item x="1189"/>
        <item x="1495"/>
        <item x="1576"/>
        <item x="1549"/>
        <item x="1493"/>
        <item x="1522"/>
        <item x="1561"/>
        <item x="1782"/>
        <item x="1728"/>
        <item x="1680"/>
        <item x="1591"/>
        <item x="1651"/>
        <item x="1557"/>
        <item x="1569"/>
        <item x="1690"/>
        <item x="1648"/>
        <item x="1678"/>
        <item x="1660"/>
        <item x="1503"/>
        <item x="1513"/>
        <item x="1621"/>
        <item x="1635"/>
        <item x="1583"/>
        <item x="184"/>
        <item x="994"/>
        <item x="1049"/>
        <item x="1051"/>
        <item x="1048"/>
        <item x="2309"/>
        <item x="2369"/>
        <item x="2497"/>
        <item x="976"/>
        <item x="1013"/>
        <item x="952"/>
        <item x="1068"/>
        <item x="1187"/>
        <item x="1484"/>
        <item x="1487"/>
        <item x="984"/>
        <item x="1198"/>
        <item x="1195"/>
        <item x="1220"/>
        <item x="986"/>
        <item x="995"/>
        <item x="1217"/>
        <item x="176"/>
        <item x="1556"/>
        <item x="1532"/>
        <item x="1595"/>
        <item x="1625"/>
        <item x="1605"/>
        <item x="1479"/>
        <item x="166"/>
        <item x="152"/>
        <item x="165"/>
        <item x="161"/>
        <item x="164"/>
        <item x="163"/>
        <item x="175"/>
        <item x="162"/>
        <item x="1514"/>
        <item x="1588"/>
        <item x="1578"/>
        <item x="1062"/>
        <item x="182"/>
        <item x="1046"/>
        <item x="2516"/>
        <item x="972"/>
        <item x="2495"/>
        <item x="1226"/>
        <item x="167"/>
        <item x="174"/>
        <item x="169"/>
        <item x="2503"/>
        <item x="1638"/>
        <item x="1045"/>
        <item x="134"/>
        <item x="173"/>
        <item x="29"/>
        <item x="1571"/>
        <item x="1706"/>
        <item x="171"/>
        <item x="172"/>
        <item x="1634"/>
        <item x="1472"/>
        <item x="1037"/>
        <item x="1528"/>
        <item x="1501"/>
        <item x="1502"/>
        <item x="1500"/>
        <item x="1509"/>
        <item x="1122"/>
        <item x="1640"/>
        <item x="1044"/>
        <item x="1724"/>
        <item x="1253"/>
        <item x="1675"/>
        <item x="1191"/>
        <item x="2492"/>
        <item x="996"/>
        <item x="1204"/>
        <item x="143"/>
        <item x="154"/>
        <item x="1609"/>
        <item x="1202"/>
        <item x="1027"/>
        <item x="1059"/>
        <item x="977"/>
        <item x="1637"/>
        <item x="1002"/>
        <item x="147"/>
        <item x="140"/>
        <item x="157"/>
        <item x="142"/>
        <item x="144"/>
        <item x="168"/>
        <item x="159"/>
        <item x="155"/>
        <item x="1024"/>
        <item x="149"/>
        <item x="1584"/>
        <item x="971"/>
        <item x="961"/>
        <item x="999"/>
        <item x="1126"/>
        <item x="1145"/>
        <item x="2489"/>
        <item x="1066"/>
        <item x="1183"/>
        <item x="1738"/>
        <item x="1707"/>
        <item x="1721"/>
        <item x="2502"/>
        <item x="2501"/>
        <item x="141"/>
        <item x="1662"/>
        <item x="545"/>
        <item x="442"/>
        <item x="610"/>
        <item x="608"/>
        <item x="543"/>
        <item x="544"/>
        <item x="387"/>
        <item x="531"/>
        <item x="577"/>
        <item x="475"/>
        <item x="469"/>
        <item x="555"/>
        <item x="528"/>
        <item x="398"/>
        <item x="446"/>
        <item x="423"/>
        <item x="517"/>
        <item x="526"/>
        <item x="547"/>
        <item x="429"/>
        <item x="399"/>
        <item x="618"/>
        <item x="585"/>
        <item x="470"/>
        <item x="527"/>
        <item x="639"/>
        <item x="609"/>
        <item x="506"/>
        <item x="449"/>
        <item x="507"/>
        <item x="453"/>
        <item x="376"/>
        <item x="477"/>
        <item x="474"/>
        <item x="516"/>
        <item x="532"/>
        <item x="561"/>
        <item x="461"/>
        <item x="518"/>
        <item x="483"/>
        <item x="583"/>
        <item x="571"/>
        <item x="498"/>
        <item x="572"/>
        <item x="508"/>
        <item x="472"/>
        <item x="452"/>
        <item x="447"/>
        <item x="464"/>
        <item x="468"/>
        <item x="476"/>
        <item x="471"/>
        <item x="409"/>
        <item x="619"/>
        <item x="533"/>
        <item x="499"/>
        <item x="546"/>
        <item x="424"/>
        <item x="611"/>
        <item x="1550"/>
        <item x="2160"/>
        <item x="439"/>
        <item x="1554"/>
        <item x="1572"/>
        <item x="718"/>
        <item x="215"/>
        <item x="2151"/>
        <item x="1399"/>
        <item x="377"/>
        <item x="383"/>
        <item x="375"/>
        <item x="421"/>
        <item x="1436"/>
        <item x="1421"/>
        <item x="1422"/>
        <item x="1427"/>
        <item x="1423"/>
        <item x="1424"/>
        <item x="1430"/>
        <item x="1415"/>
        <item x="1432"/>
        <item x="1425"/>
        <item x="1410"/>
        <item x="1411"/>
        <item x="1414"/>
        <item x="1409"/>
        <item x="1428"/>
        <item x="1433"/>
        <item x="1429"/>
        <item x="2263"/>
        <item x="1804"/>
        <item x="912"/>
        <item x="1790"/>
        <item x="1997"/>
        <item x="1890"/>
        <item x="1951"/>
        <item x="1971"/>
        <item x="1987"/>
        <item x="1988"/>
        <item x="1990"/>
        <item x="1992"/>
        <item x="2042"/>
        <item x="2048"/>
        <item x="2049"/>
        <item x="2075"/>
        <item x="2077"/>
        <item x="2078"/>
        <item x="2079"/>
        <item x="2128"/>
        <item x="2088"/>
        <item x="2090"/>
        <item x="2149"/>
        <item x="2158"/>
        <item x="2167"/>
        <item x="2216"/>
        <item x="2224"/>
        <item x="2225"/>
        <item x="2229"/>
        <item x="2230"/>
        <item x="2233"/>
        <item x="2236"/>
        <item x="2237"/>
        <item x="2238"/>
        <item x="2240"/>
        <item x="2341"/>
        <item x="2342"/>
        <item x="2385"/>
        <item x="2389"/>
        <item x="2390"/>
        <item x="2391"/>
        <item x="2393"/>
        <item x="2555"/>
        <item x="2556"/>
        <item x="2557"/>
        <item x="2558"/>
        <item x="2559"/>
        <item x="2560"/>
        <item x="2561"/>
        <item x="2562"/>
        <item x="1837"/>
        <item x="988"/>
        <item x="2425"/>
        <item x="2111"/>
        <item x="2387"/>
        <item x="1950"/>
        <item x="2311"/>
        <item x="2218"/>
        <item x="2338"/>
        <item x="2552"/>
        <item x="1944"/>
        <item x="834"/>
        <item x="837"/>
        <item x="1552"/>
        <item x="110"/>
        <item x="102"/>
        <item x="106"/>
        <item x="107"/>
        <item x="105"/>
        <item x="108"/>
        <item x="103"/>
        <item x="104"/>
        <item x="109"/>
        <item x="80"/>
        <item x="2443"/>
        <item t="default"/>
      </items>
    </pivotField>
    <pivotField axis="axisRow" showAll="0">
      <items count="6">
        <item sd="0" x="4"/>
        <item sd="0" x="1"/>
        <item sd="0" x="2"/>
        <item sd="0" x="0"/>
        <item sd="0" x="3"/>
        <item t="default" sd="0"/>
      </items>
    </pivotField>
    <pivotField showAll="0"/>
    <pivotField showAll="0"/>
    <pivotField showAll="0"/>
    <pivotField dataField="1" showAll="0"/>
    <pivotField showAll="0"/>
    <pivotField showAll="0"/>
    <pivotField showAll="0"/>
    <pivotField showAll="0"/>
    <pivotField showAll="0"/>
  </pivotFields>
  <rowFields count="1">
    <field x="4"/>
  </rowFields>
  <rowItems count="5">
    <i>
      <x v="1"/>
    </i>
    <i>
      <x v="2"/>
    </i>
    <i>
      <x v="3"/>
    </i>
    <i>
      <x v="4"/>
    </i>
    <i t="grand">
      <x/>
    </i>
  </rowItems>
  <colFields count="1">
    <field x="-2"/>
  </colFields>
  <colItems count="2">
    <i>
      <x/>
    </i>
    <i i="1">
      <x v="1"/>
    </i>
  </colItems>
  <pageFields count="1">
    <pageField fld="0" hier="-1"/>
  </pageFields>
  <dataFields count="2">
    <dataField name="Cuenta de Número de contrato (NRC)" fld="2" subtotal="count" baseField="0" baseItem="0"/>
    <dataField name="Suma de IA" fld="8" baseField="4" baseItem="0" numFmtId="43"/>
  </dataFields>
  <formats count="1">
    <format dxfId="45">
      <pivotArea outline="0" collapsedLevelsAreSubtotals="1" fieldPosition="0">
        <references count="1">
          <reference field="4294967294" count="1" selected="0">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46CD4964-43E1-48A3-AEA7-BD6AA5122188}" name="TablaDinámica8" cacheId="2"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A3:C9" firstHeaderRow="0" firstDataRow="1" firstDataCol="1" rowPageCount="1" colPageCount="1"/>
  <pivotFields count="14">
    <pivotField axis="axisPage" multipleItemSelectionAllowed="1" showAll="0">
      <items count="5">
        <item h="1" x="0"/>
        <item h="1" x="1"/>
        <item h="1" x="2"/>
        <item x="3"/>
        <item t="default"/>
      </items>
    </pivotField>
    <pivotField showAll="0"/>
    <pivotField dataField="1" showAll="0"/>
    <pivotField showAll="0">
      <items count="2646">
        <item x="59"/>
        <item x="1173"/>
        <item x="2378"/>
        <item x="2547"/>
        <item x="1967"/>
        <item x="200"/>
        <item x="201"/>
        <item x="199"/>
        <item x="197"/>
        <item x="198"/>
        <item x="193"/>
        <item x="1789"/>
        <item x="1865"/>
        <item x="1891"/>
        <item x="2031"/>
        <item x="2145"/>
        <item x="2206"/>
        <item x="2350"/>
        <item x="2360"/>
        <item x="2396"/>
        <item x="2397"/>
        <item x="2398"/>
        <item x="2616"/>
        <item x="1868"/>
        <item x="1977"/>
        <item x="2019"/>
        <item x="2102"/>
        <item x="2033"/>
        <item x="2104"/>
        <item x="2105"/>
        <item x="2060"/>
        <item x="2327"/>
        <item x="2231"/>
        <item x="2091"/>
        <item x="2344"/>
        <item x="1993"/>
        <item x="1787"/>
        <item x="1973"/>
        <item x="2119"/>
        <item x="1796"/>
        <item x="1832"/>
        <item x="1867"/>
        <item x="1984"/>
        <item x="2040"/>
        <item x="2058"/>
        <item x="2081"/>
        <item x="2085"/>
        <item x="2132"/>
        <item x="2183"/>
        <item x="2361"/>
        <item x="2335"/>
        <item x="1946"/>
        <item x="898"/>
        <item x="875"/>
        <item x="371"/>
        <item x="365"/>
        <item x="363"/>
        <item x="381"/>
        <item x="367"/>
        <item x="386"/>
        <item x="414"/>
        <item x="407"/>
        <item x="2276"/>
        <item x="2448"/>
        <item x="2394"/>
        <item x="2287"/>
        <item x="2285"/>
        <item x="2436"/>
        <item x="1853"/>
        <item x="1930"/>
        <item x="1970"/>
        <item x="1975"/>
        <item x="2146"/>
        <item x="1959"/>
        <item x="1854"/>
        <item x="2382"/>
        <item x="1972"/>
        <item x="1936"/>
        <item x="2289"/>
        <item x="1968"/>
        <item x="214"/>
        <item x="205"/>
        <item x="206"/>
        <item x="203"/>
        <item x="204"/>
        <item x="202"/>
        <item x="195"/>
        <item x="2347"/>
        <item x="2628"/>
        <item x="2171"/>
        <item x="2154"/>
        <item x="2226"/>
        <item x="2228"/>
        <item x="2227"/>
        <item x="2539"/>
        <item x="2165"/>
        <item x="1974"/>
        <item x="2282"/>
        <item x="2118"/>
        <item x="2022"/>
        <item x="2434"/>
        <item x="1909"/>
        <item x="2035"/>
        <item x="2419"/>
        <item x="2420"/>
        <item x="2634"/>
        <item x="2032"/>
        <item x="2061"/>
        <item x="2089"/>
        <item x="2169"/>
        <item x="2579"/>
        <item x="2580"/>
        <item x="2581"/>
        <item x="2582"/>
        <item x="2583"/>
        <item x="2584"/>
        <item x="2586"/>
        <item x="2611"/>
        <item x="2612"/>
        <item x="2613"/>
        <item x="2614"/>
        <item x="2615"/>
        <item x="2638"/>
        <item x="2110"/>
        <item x="2426"/>
        <item x="2153"/>
        <item x="1788"/>
        <item x="1795"/>
        <item x="1831"/>
        <item x="1844"/>
        <item x="1869"/>
        <item x="1870"/>
        <item x="1908"/>
        <item x="1922"/>
        <item x="1924"/>
        <item x="1928"/>
        <item x="1929"/>
        <item x="1952"/>
        <item x="1961"/>
        <item x="1962"/>
        <item x="2018"/>
        <item x="2029"/>
        <item x="2036"/>
        <item x="2050"/>
        <item x="2054"/>
        <item x="2074"/>
        <item x="2535"/>
        <item x="2536"/>
        <item x="2124"/>
        <item x="2125"/>
        <item x="2126"/>
        <item x="2395"/>
        <item x="2086"/>
        <item x="2134"/>
        <item x="2135"/>
        <item x="2138"/>
        <item x="2142"/>
        <item x="2144"/>
        <item x="2150"/>
        <item x="2157"/>
        <item x="2537"/>
        <item x="2180"/>
        <item x="2320"/>
        <item x="2321"/>
        <item x="2322"/>
        <item x="2323"/>
        <item x="2356"/>
        <item x="2324"/>
        <item x="2326"/>
        <item x="2359"/>
        <item x="2366"/>
        <item x="2367"/>
        <item x="2432"/>
        <item x="2452"/>
        <item x="2621"/>
        <item x="2622"/>
        <item x="2623"/>
        <item x="2184"/>
        <item x="1815"/>
        <item x="1833"/>
        <item x="1903"/>
        <item x="1904"/>
        <item x="1910"/>
        <item x="1911"/>
        <item x="1917"/>
        <item x="1918"/>
        <item x="2097"/>
        <item x="2196"/>
        <item x="2115"/>
        <item x="2068"/>
        <item x="2139"/>
        <item x="2204"/>
        <item x="2351"/>
        <item x="2352"/>
        <item x="2328"/>
        <item x="1892"/>
        <item x="1793"/>
        <item x="1860"/>
        <item x="1980"/>
        <item x="2026"/>
        <item x="2034"/>
        <item x="2046"/>
        <item x="2067"/>
        <item x="2156"/>
        <item x="2375"/>
        <item x="2569"/>
        <item x="2570"/>
        <item x="2610"/>
        <item x="1976"/>
        <item x="2401"/>
        <item x="2234"/>
        <item x="2357"/>
        <item x="2358"/>
        <item x="2159"/>
        <item x="2449"/>
        <item x="2186"/>
        <item x="1875"/>
        <item x="2187"/>
        <item x="2103"/>
        <item x="2197"/>
        <item x="2148"/>
        <item x="2478"/>
        <item x="2606"/>
        <item x="1943"/>
        <item x="2100"/>
        <item x="2109"/>
        <item x="2137"/>
        <item x="2038"/>
        <item x="1791"/>
        <item x="1792"/>
        <item x="2005"/>
        <item x="2052"/>
        <item x="2053"/>
        <item x="1995"/>
        <item x="2179"/>
        <item x="2083"/>
        <item x="2278"/>
        <item x="1802"/>
        <item x="1887"/>
        <item x="2101"/>
        <item x="2345"/>
        <item x="2178"/>
        <item x="2617"/>
        <item x="1786"/>
        <item x="1933"/>
        <item x="1978"/>
        <item x="1991"/>
        <item x="2168"/>
        <item x="2044"/>
        <item x="2195"/>
        <item x="2106"/>
        <item x="2107"/>
        <item x="2175"/>
        <item x="2028"/>
        <item x="2066"/>
        <item x="2177"/>
        <item x="2239"/>
        <item x="2399"/>
        <item x="2565"/>
        <item x="2567"/>
        <item x="2571"/>
        <item x="1807"/>
        <item x="1846"/>
        <item x="1979"/>
        <item x="2065"/>
        <item x="2574"/>
        <item x="2575"/>
        <item x="2576"/>
        <item x="2577"/>
        <item x="2578"/>
        <item x="1861"/>
        <item x="1942"/>
        <item x="1957"/>
        <item x="1963"/>
        <item x="1965"/>
        <item x="2133"/>
        <item x="2182"/>
        <item x="2605"/>
        <item x="2464"/>
        <item x="2564"/>
        <item x="2588"/>
        <item x="2590"/>
        <item x="2591"/>
        <item x="1894"/>
        <item x="1913"/>
        <item x="2164"/>
        <item x="2292"/>
        <item x="2430"/>
        <item x="2431"/>
        <item x="2589"/>
        <item x="2620"/>
        <item x="2639"/>
        <item x="2640"/>
        <item x="2644"/>
        <item x="1839"/>
        <item x="1902"/>
        <item x="1874"/>
        <item x="1879"/>
        <item x="1889"/>
        <item x="1956"/>
        <item x="2024"/>
        <item x="2043"/>
        <item x="2080"/>
        <item x="2208"/>
        <item x="2211"/>
        <item x="2214"/>
        <item x="2215"/>
        <item x="2235"/>
        <item x="2609"/>
        <item x="2007"/>
        <item x="2625"/>
        <item x="2626"/>
        <item x="2627"/>
        <item x="2363"/>
        <item x="2364"/>
        <item x="2365"/>
        <item x="2568"/>
        <item x="2120"/>
        <item x="2141"/>
        <item x="1916"/>
        <item x="1884"/>
        <item x="1888"/>
        <item x="1966"/>
        <item x="1983"/>
        <item x="2193"/>
        <item x="2069"/>
        <item x="2121"/>
        <item x="2217"/>
        <item x="2291"/>
        <item x="2293"/>
        <item x="2294"/>
        <item x="2329"/>
        <item x="2330"/>
        <item x="2379"/>
        <item x="2465"/>
        <item x="2466"/>
        <item x="2467"/>
        <item x="2468"/>
        <item x="2469"/>
        <item x="2470"/>
        <item x="2471"/>
        <item x="2472"/>
        <item x="2473"/>
        <item x="2474"/>
        <item x="2475"/>
        <item x="2476"/>
        <item x="2477"/>
        <item x="2479"/>
        <item x="2480"/>
        <item x="2481"/>
        <item x="2482"/>
        <item x="2483"/>
        <item x="2603"/>
        <item x="2637"/>
        <item x="1845"/>
        <item x="2027"/>
        <item x="2076"/>
        <item x="2174"/>
        <item x="2219"/>
        <item x="2362"/>
        <item x="2295"/>
        <item x="2296"/>
        <item x="2332"/>
        <item x="2447"/>
        <item x="2618"/>
        <item x="2641"/>
        <item x="2642"/>
        <item x="2643"/>
        <item x="2025"/>
        <item x="2030"/>
        <item x="2059"/>
        <item x="2315"/>
        <item x="2604"/>
        <item x="1798"/>
        <item x="1840"/>
        <item x="2072"/>
        <item x="2143"/>
        <item x="2232"/>
        <item x="1836"/>
        <item x="1852"/>
        <item x="1901"/>
        <item x="1941"/>
        <item x="1948"/>
        <item x="1981"/>
        <item x="1982"/>
        <item x="2023"/>
        <item x="1989"/>
        <item x="2039"/>
        <item x="2041"/>
        <item x="2116"/>
        <item x="2117"/>
        <item x="2071"/>
        <item x="2199"/>
        <item x="2122"/>
        <item x="2123"/>
        <item x="2203"/>
        <item x="2170"/>
        <item x="2207"/>
        <item x="2442"/>
        <item x="2546"/>
        <item x="2619"/>
        <item x="1794"/>
        <item x="1834"/>
        <item x="1835"/>
        <item x="1841"/>
        <item x="1842"/>
        <item x="1843"/>
        <item x="2130"/>
        <item x="2131"/>
        <item x="2155"/>
        <item x="2408"/>
        <item x="2453"/>
        <item x="2454"/>
        <item x="2455"/>
        <item x="2456"/>
        <item x="2457"/>
        <item x="2458"/>
        <item x="2459"/>
        <item x="2460"/>
        <item x="2461"/>
        <item x="2462"/>
        <item x="2463"/>
        <item x="2624"/>
        <item x="2629"/>
        <item x="1885"/>
        <item x="1886"/>
        <item x="1812"/>
        <item x="1813"/>
        <item x="1994"/>
        <item x="2045"/>
        <item x="2063"/>
        <item x="2402"/>
        <item x="2403"/>
        <item x="2404"/>
        <item x="2405"/>
        <item x="2406"/>
        <item x="2409"/>
        <item x="2587"/>
        <item x="1862"/>
        <item x="1863"/>
        <item x="2192"/>
        <item x="2316"/>
        <item x="2070"/>
        <item x="2566"/>
        <item x="1816"/>
        <item x="1817"/>
        <item x="1847"/>
        <item x="1851"/>
        <item x="1900"/>
        <item x="1927"/>
        <item x="2188"/>
        <item x="1953"/>
        <item x="2073"/>
        <item x="2198"/>
        <item x="2181"/>
        <item x="2572"/>
        <item x="1985"/>
        <item x="2410"/>
        <item x="1945"/>
        <item x="1947"/>
        <item x="1923"/>
        <item x="1075"/>
        <item x="1088"/>
        <item x="1089"/>
        <item x="1022"/>
        <item x="457"/>
        <item x="1026"/>
        <item x="1137"/>
        <item x="1116"/>
        <item x="1154"/>
        <item x="1146"/>
        <item x="1071"/>
        <item x="1135"/>
        <item x="1101"/>
        <item x="1079"/>
        <item x="1084"/>
        <item x="1153"/>
        <item x="1070"/>
        <item x="1119"/>
        <item x="1131"/>
        <item x="1115"/>
        <item x="1140"/>
        <item x="1138"/>
        <item x="1099"/>
        <item x="1065"/>
        <item x="1150"/>
        <item x="1142"/>
        <item x="1082"/>
        <item x="1134"/>
        <item x="1094"/>
        <item x="1109"/>
        <item x="1100"/>
        <item x="1076"/>
        <item x="1117"/>
        <item x="1139"/>
        <item x="1144"/>
        <item x="1121"/>
        <item x="1133"/>
        <item x="1118"/>
        <item x="1113"/>
        <item x="1136"/>
        <item x="1110"/>
        <item x="1123"/>
        <item x="1072"/>
        <item x="1095"/>
        <item x="1074"/>
        <item x="1111"/>
        <item x="1107"/>
        <item x="1130"/>
        <item x="1108"/>
        <item x="1102"/>
        <item x="1132"/>
        <item x="1092"/>
        <item x="1096"/>
        <item x="1097"/>
        <item x="1087"/>
        <item x="1129"/>
        <item x="1098"/>
        <item x="1159"/>
        <item x="1120"/>
        <item x="1081"/>
        <item x="1083"/>
        <item x="1090"/>
        <item x="1080"/>
        <item x="1127"/>
        <item x="1077"/>
        <item x="696"/>
        <item x="1085"/>
        <item x="1067"/>
        <item x="844"/>
        <item x="833"/>
        <item x="591"/>
        <item x="693"/>
        <item x="514"/>
        <item x="565"/>
        <item x="515"/>
        <item x="513"/>
        <item x="479"/>
        <item x="579"/>
        <item x="463"/>
        <item x="495"/>
        <item x="494"/>
        <item x="462"/>
        <item x="491"/>
        <item x="493"/>
        <item x="603"/>
        <item x="602"/>
        <item x="600"/>
        <item x="568"/>
        <item x="601"/>
        <item x="604"/>
        <item x="564"/>
        <item x="1124"/>
        <item x="1091"/>
        <item x="2392"/>
        <item x="688"/>
        <item x="492"/>
        <item x="485"/>
        <item x="185"/>
        <item x="1312"/>
        <item x="1337"/>
        <item x="1295"/>
        <item x="1298"/>
        <item x="1328"/>
        <item x="1279"/>
        <item x="1296"/>
        <item x="1322"/>
        <item x="1282"/>
        <item x="1281"/>
        <item x="745"/>
        <item x="1185"/>
        <item x="139"/>
        <item x="1184"/>
        <item x="1475"/>
        <item x="1476"/>
        <item x="1474"/>
        <item x="1477"/>
        <item x="1697"/>
        <item x="1478"/>
        <item x="1785"/>
        <item x="1784"/>
        <item x="489"/>
        <item x="1684"/>
        <item x="1618"/>
        <item x="1686"/>
        <item x="1615"/>
        <item x="1735"/>
        <item x="1719"/>
        <item x="1723"/>
        <item x="1650"/>
        <item x="1718"/>
        <item x="1606"/>
        <item x="1646"/>
        <item x="1725"/>
        <item x="1732"/>
        <item x="1704"/>
        <item x="1235"/>
        <item x="1199"/>
        <item x="1631"/>
        <item x="1506"/>
        <item x="1251"/>
        <item x="1539"/>
        <item x="1656"/>
        <item x="1480"/>
        <item x="1545"/>
        <item x="1581"/>
        <item x="1629"/>
        <item x="1205"/>
        <item x="1398"/>
        <item x="1106"/>
        <item x="1128"/>
        <item x="1148"/>
        <item x="1483"/>
        <item x="1666"/>
        <item x="1237"/>
        <item x="1565"/>
        <item x="1613"/>
        <item x="1548"/>
        <item x="1212"/>
        <item x="1623"/>
        <item x="1626"/>
        <item x="1105"/>
        <item x="963"/>
        <item x="1232"/>
        <item x="1151"/>
        <item x="1940"/>
        <item x="1242"/>
        <item x="1538"/>
        <item x="1158"/>
        <item x="1230"/>
        <item x="987"/>
        <item x="981"/>
        <item x="1577"/>
        <item x="1755"/>
        <item x="1568"/>
        <item x="1630"/>
        <item x="1190"/>
        <item x="2513"/>
        <item x="1194"/>
        <item x="1263"/>
        <item x="1780"/>
        <item x="1667"/>
        <item x="2254"/>
        <item x="2266"/>
        <item x="2241"/>
        <item x="2242"/>
        <item x="2598"/>
        <item x="2601"/>
        <item x="2270"/>
        <item x="2599"/>
        <item x="2602"/>
        <item x="2597"/>
        <item x="2630"/>
        <item x="2600"/>
        <item x="2267"/>
        <item x="2268"/>
        <item x="2248"/>
        <item x="2259"/>
        <item x="1799"/>
        <item x="2334"/>
        <item x="2400"/>
        <item x="1859"/>
        <item x="2189"/>
        <item x="1955"/>
        <item x="1954"/>
        <item x="1822"/>
        <item x="2298"/>
        <item x="2543"/>
        <item x="2286"/>
        <item x="2307"/>
        <item x="1939"/>
        <item x="2544"/>
        <item x="2176"/>
        <item x="2096"/>
        <item x="2371"/>
        <item x="1873"/>
        <item x="2212"/>
        <item x="1810"/>
        <item x="2297"/>
        <item x="1882"/>
        <item x="2299"/>
        <item x="1848"/>
        <item x="1825"/>
        <item x="2541"/>
        <item x="1826"/>
        <item x="2411"/>
        <item x="2553"/>
        <item x="2551"/>
        <item x="2427"/>
        <item x="2435"/>
        <item x="1893"/>
        <item x="2305"/>
        <item x="2373"/>
        <item x="2015"/>
        <item x="1914"/>
        <item x="2414"/>
        <item x="2354"/>
        <item x="2173"/>
        <item x="2313"/>
        <item x="1819"/>
        <item x="2001"/>
        <item x="2095"/>
        <item x="2010"/>
        <item x="2012"/>
        <item x="187"/>
        <item x="436"/>
        <item x="1681"/>
        <item x="1757"/>
        <item x="1203"/>
        <item x="2004"/>
        <item x="1931"/>
        <item x="448"/>
        <item x="402"/>
        <item x="404"/>
        <item x="405"/>
        <item x="406"/>
        <item x="2446"/>
        <item x="1803"/>
        <item x="2445"/>
        <item x="2002"/>
        <item x="2368"/>
        <item x="2386"/>
        <item x="1114"/>
        <item x="1147"/>
        <item x="1104"/>
        <item x="1530"/>
        <item x="1519"/>
        <item x="890"/>
        <item x="334"/>
        <item x="774"/>
        <item x="728"/>
        <item x="2348"/>
        <item x="2343"/>
        <item x="2136"/>
        <item x="2545"/>
        <item x="2008"/>
        <item x="1811"/>
        <item x="2283"/>
        <item x="1864"/>
        <item x="2209"/>
        <item x="720"/>
        <item x="733"/>
        <item x="1165"/>
        <item x="1177"/>
        <item x="1170"/>
        <item x="1180"/>
        <item x="1570"/>
        <item x="1222"/>
        <item x="1233"/>
        <item x="234"/>
        <item x="232"/>
        <item x="2304"/>
        <item x="2253"/>
        <item x="2636"/>
        <item x="2262"/>
        <item x="2277"/>
        <item x="2249"/>
        <item x="2261"/>
        <item x="2246"/>
        <item x="2593"/>
        <item x="2594"/>
        <item x="2243"/>
        <item x="2592"/>
        <item x="2596"/>
        <item x="2247"/>
        <item x="2271"/>
        <item x="2251"/>
        <item x="2265"/>
        <item x="2244"/>
        <item x="2607"/>
        <item x="2608"/>
        <item x="2257"/>
        <item x="2595"/>
        <item x="1969"/>
        <item x="1797"/>
        <item x="2205"/>
        <item x="1872"/>
        <item x="2370"/>
        <item x="2092"/>
        <item x="2418"/>
        <item x="2444"/>
        <item x="2021"/>
        <item x="1850"/>
        <item x="2129"/>
        <item x="2020"/>
        <item x="2172"/>
        <item x="1919"/>
        <item x="1827"/>
        <item x="2441"/>
        <item x="2140"/>
        <item x="1920"/>
        <item x="1949"/>
        <item x="2201"/>
        <item x="2113"/>
        <item x="1935"/>
        <item x="2384"/>
        <item x="1925"/>
        <item x="1800"/>
        <item x="2161"/>
        <item x="1934"/>
        <item x="2200"/>
        <item x="2303"/>
        <item x="1820"/>
        <item x="2413"/>
        <item x="2185"/>
        <item x="1907"/>
        <item x="1915"/>
        <item x="1818"/>
        <item x="2127"/>
        <item x="2333"/>
        <item x="1830"/>
        <item x="1960"/>
        <item x="1881"/>
        <item x="2339"/>
        <item x="1821"/>
        <item x="2191"/>
        <item x="2098"/>
        <item x="2310"/>
        <item x="2000"/>
        <item x="1805"/>
        <item x="2017"/>
        <item x="2534"/>
        <item x="2325"/>
        <item x="1877"/>
        <item x="1880"/>
        <item x="2108"/>
        <item x="1878"/>
        <item x="991"/>
        <item x="989"/>
        <item x="1273"/>
        <item x="1828"/>
        <item x="1829"/>
        <item x="1896"/>
        <item x="1897"/>
        <item x="1838"/>
        <item x="1898"/>
        <item x="1899"/>
        <item x="1986"/>
        <item x="2533"/>
        <item x="2494"/>
        <item x="1271"/>
        <item x="1275"/>
        <item x="1467"/>
        <item x="1269"/>
        <item x="1274"/>
        <item x="2376"/>
        <item x="1373"/>
        <item x="1420"/>
        <item x="882"/>
        <item x="919"/>
        <item x="915"/>
        <item x="917"/>
        <item x="1866"/>
        <item x="1938"/>
        <item x="2013"/>
        <item x="2162"/>
        <item x="1535"/>
        <item x="948"/>
        <item x="960"/>
        <item x="2372"/>
        <item x="2538"/>
        <item x="2417"/>
        <item x="1964"/>
        <item x="2421"/>
        <item x="1824"/>
        <item x="2006"/>
        <item x="2428"/>
        <item x="1823"/>
        <item x="120"/>
        <item x="864"/>
        <item x="403"/>
        <item x="2"/>
        <item x="1168"/>
        <item x="1179"/>
        <item x="1175"/>
        <item x="1182"/>
        <item x="721"/>
        <item x="46"/>
        <item x="47"/>
        <item x="48"/>
        <item x="42"/>
        <item x="820"/>
        <item x="74"/>
        <item x="1413"/>
        <item x="1366"/>
        <item x="779"/>
        <item x="771"/>
        <item x="778"/>
        <item x="89"/>
        <item x="41"/>
        <item x="824"/>
        <item x="1367"/>
        <item x="228"/>
        <item x="825"/>
        <item x="826"/>
        <item x="776"/>
        <item x="265"/>
        <item x="1215"/>
        <item x="1352"/>
        <item x="1241"/>
        <item x="138"/>
        <item x="44"/>
        <item x="45"/>
        <item x="137"/>
        <item x="2337"/>
        <item x="2540"/>
        <item x="2302"/>
        <item x="1599"/>
        <item x="1679"/>
        <item x="1652"/>
        <item x="1676"/>
        <item x="1587"/>
        <item x="1693"/>
        <item x="1619"/>
        <item x="1567"/>
        <item x="1783"/>
        <item x="1766"/>
        <item x="1744"/>
        <item x="1762"/>
        <item x="1774"/>
        <item x="1779"/>
        <item x="1682"/>
        <item x="1490"/>
        <item x="1772"/>
        <item x="1743"/>
        <item x="1745"/>
        <item x="1642"/>
        <item x="1491"/>
        <item x="1553"/>
        <item x="1694"/>
        <item x="1564"/>
        <item x="1670"/>
        <item x="1649"/>
        <item x="1499"/>
        <item x="1225"/>
        <item x="1192"/>
        <item x="276"/>
        <item x="1032"/>
        <item x="1042"/>
        <item x="1006"/>
        <item x="1673"/>
        <item x="956"/>
        <item x="968"/>
        <item x="672"/>
        <item x="700"/>
        <item x="817"/>
        <item x="792"/>
        <item x="784"/>
        <item x="782"/>
        <item x="783"/>
        <item x="1219"/>
        <item x="1003"/>
        <item x="1244"/>
        <item x="1245"/>
        <item x="1624"/>
        <item x="964"/>
        <item x="679"/>
        <item x="821"/>
        <item x="818"/>
        <item x="806"/>
        <item x="786"/>
        <item x="799"/>
        <item x="798"/>
        <item x="796"/>
        <item x="802"/>
        <item x="249"/>
        <item x="238"/>
        <item x="246"/>
        <item x="244"/>
        <item x="236"/>
        <item x="233"/>
        <item x="237"/>
        <item x="239"/>
        <item x="240"/>
        <item x="250"/>
        <item x="241"/>
        <item x="235"/>
        <item x="242"/>
        <item x="245"/>
        <item x="785"/>
        <item x="822"/>
        <item x="1163"/>
        <item x="1038"/>
        <item x="1011"/>
        <item x="800"/>
        <item x="1541"/>
        <item x="1611"/>
        <item x="322"/>
        <item x="329"/>
        <item x="1029"/>
        <item x="1043"/>
        <item x="823"/>
        <item x="787"/>
        <item x="344"/>
        <item x="224"/>
        <item x="212"/>
        <item x="191"/>
        <item x="1751"/>
        <item x="1765"/>
        <item x="1228"/>
        <item x="1223"/>
        <item x="302"/>
        <item x="317"/>
        <item x="321"/>
        <item x="323"/>
        <item x="307"/>
        <item x="309"/>
        <item x="301"/>
        <item x="762"/>
        <item x="748"/>
        <item x="746"/>
        <item x="1162"/>
        <item x="1172"/>
        <item x="1167"/>
        <item x="1178"/>
        <item x="1227"/>
        <item x="1209"/>
        <item x="1028"/>
        <item x="1231"/>
        <item x="1216"/>
        <item x="953"/>
        <item x="1174"/>
        <item x="1315"/>
        <item x="681"/>
        <item x="537"/>
        <item x="874"/>
        <item x="292"/>
        <item x="1218"/>
        <item x="705"/>
        <item x="920"/>
        <item x="373"/>
        <item x="883"/>
        <item x="726"/>
        <item x="220"/>
        <item x="90"/>
        <item x="2450"/>
        <item x="40"/>
        <item x="288"/>
        <item x="707"/>
        <item x="289"/>
        <item x="1255"/>
        <item x="290"/>
        <item x="296"/>
        <item x="293"/>
        <item x="295"/>
        <item x="294"/>
        <item x="297"/>
        <item x="1021"/>
        <item x="1247"/>
        <item x="1246"/>
        <item x="1236"/>
        <item x="135"/>
        <item x="136"/>
        <item x="2515"/>
        <item x="978"/>
        <item x="1000"/>
        <item x="955"/>
        <item x="2388"/>
        <item x="701"/>
        <item x="765"/>
        <item x="341"/>
        <item x="291"/>
        <item x="1249"/>
        <item x="1056"/>
        <item x="216"/>
        <item x="208"/>
        <item x="210"/>
        <item x="724"/>
        <item x="723"/>
        <item x="1238"/>
        <item x="1239"/>
        <item x="1240"/>
        <item x="253"/>
        <item x="252"/>
        <item x="1371"/>
        <item x="257"/>
        <item x="957"/>
        <item x="316"/>
        <item x="326"/>
        <item x="299"/>
        <item x="969"/>
        <item x="1052"/>
        <item x="974"/>
        <item x="1254"/>
        <item x="758"/>
        <item x="893"/>
        <item x="910"/>
        <item x="908"/>
        <item x="900"/>
        <item x="905"/>
        <item x="2037"/>
        <item x="742"/>
        <item x="743"/>
        <item x="899"/>
        <item x="913"/>
        <item x="911"/>
        <item x="1277"/>
        <item x="740"/>
        <item x="739"/>
        <item x="2504"/>
        <item x="2260"/>
        <item x="2274"/>
        <item x="1537"/>
        <item x="340"/>
        <item x="269"/>
        <item x="328"/>
        <item x="754"/>
        <item x="755"/>
        <item x="260"/>
        <item x="254"/>
        <item x="1388"/>
        <item x="227"/>
        <item x="222"/>
        <item x="2377"/>
        <item x="1801"/>
        <item x="1958"/>
        <item x="2290"/>
        <item x="1912"/>
        <item x="1141"/>
        <item x="1616"/>
        <item x="878"/>
        <item x="916"/>
        <item x="918"/>
        <item x="887"/>
        <item x="923"/>
        <item x="921"/>
        <item x="1260"/>
        <item x="1257"/>
        <item x="1444"/>
        <item x="1256"/>
        <item x="1258"/>
        <item x="1259"/>
        <item x="1031"/>
        <item x="1039"/>
        <item x="1440"/>
        <item x="353"/>
        <item x="1748"/>
        <item x="1547"/>
        <item x="1768"/>
        <item x="1585"/>
        <item x="1600"/>
        <item x="1764"/>
        <item x="1546"/>
        <item x="1691"/>
        <item x="1746"/>
        <item x="1703"/>
        <item x="1739"/>
        <item x="1731"/>
        <item x="1754"/>
        <item x="1705"/>
        <item x="1702"/>
        <item x="1674"/>
        <item x="1657"/>
        <item x="1727"/>
        <item x="1496"/>
        <item x="1753"/>
        <item x="1736"/>
        <item x="1527"/>
        <item x="1698"/>
        <item x="1708"/>
        <item x="1701"/>
        <item x="1758"/>
        <item x="1661"/>
        <item x="1544"/>
        <item x="1534"/>
        <item x="1668"/>
        <item x="1715"/>
        <item x="1742"/>
        <item x="1711"/>
        <item x="1692"/>
        <item x="1720"/>
        <item x="1617"/>
        <item x="1590"/>
        <item x="1729"/>
        <item x="179"/>
        <item x="967"/>
        <item x="962"/>
        <item x="965"/>
        <item x="970"/>
        <item x="1156"/>
        <item x="1064"/>
        <item x="1149"/>
        <item x="958"/>
        <item x="2424"/>
        <item x="2422"/>
        <item x="2051"/>
        <item x="2524"/>
        <item x="1208"/>
        <item x="2521"/>
        <item x="1201"/>
        <item x="1211"/>
        <item x="1196"/>
        <item x="2509"/>
        <item x="1627"/>
        <item x="2530"/>
        <item x="2273"/>
        <item x="1327"/>
        <item x="1387"/>
        <item x="1383"/>
        <item x="1714"/>
        <item x="1207"/>
        <item x="2147"/>
        <item x="1331"/>
        <item x="1329"/>
        <item x="21"/>
        <item x="1454"/>
        <item x="2223"/>
        <item x="902"/>
        <item x="997"/>
        <item x="2318"/>
        <item x="2284"/>
        <item x="2152"/>
        <item x="1905"/>
        <item x="1921"/>
        <item x="2057"/>
        <item x="2055"/>
        <item x="2554"/>
        <item x="2585"/>
        <item x="2550"/>
        <item x="2451"/>
        <item x="2210"/>
        <item x="2016"/>
        <item x="2166"/>
        <item x="2438"/>
        <item x="2014"/>
        <item x="1856"/>
        <item x="2114"/>
        <item x="2346"/>
        <item x="2056"/>
        <item x="2381"/>
        <item x="2009"/>
        <item x="2222"/>
        <item x="2064"/>
        <item x="2440"/>
        <item x="2563"/>
        <item x="2258"/>
        <item x="2280"/>
        <item x="2383"/>
        <item x="2279"/>
        <item x="2264"/>
        <item x="2275"/>
        <item x="2281"/>
        <item x="2331"/>
        <item x="888"/>
        <item x="819"/>
        <item x="694"/>
        <item x="1152"/>
        <item x="1112"/>
        <item x="1155"/>
        <item x="1143"/>
        <item x="1125"/>
        <item x="525"/>
        <item x="486"/>
        <item x="488"/>
        <item x="490"/>
        <item x="496"/>
        <item x="567"/>
        <item x="625"/>
        <item x="635"/>
        <item x="630"/>
        <item x="593"/>
        <item x="598"/>
        <item x="597"/>
        <item x="622"/>
        <item x="624"/>
        <item x="541"/>
        <item x="542"/>
        <item x="633"/>
        <item x="529"/>
        <item x="596"/>
        <item x="595"/>
        <item x="605"/>
        <item x="539"/>
        <item x="607"/>
        <item x="599"/>
        <item x="566"/>
        <item x="606"/>
        <item x="394"/>
        <item x="530"/>
        <item x="563"/>
        <item x="623"/>
        <item x="631"/>
        <item x="592"/>
        <item x="540"/>
        <item x="480"/>
        <item x="484"/>
        <item x="454"/>
        <item x="450"/>
        <item x="524"/>
        <item x="441"/>
        <item x="420"/>
        <item x="415"/>
        <item x="460"/>
        <item x="458"/>
        <item x="505"/>
        <item x="519"/>
        <item x="427"/>
        <item x="502"/>
        <item x="413"/>
        <item x="1498"/>
        <item x="1382"/>
        <item x="1348"/>
        <item x="1381"/>
        <item x="1347"/>
        <item x="1906"/>
        <item x="2549"/>
        <item x="1999"/>
        <item x="2308"/>
        <item x="2353"/>
        <item x="2542"/>
        <item x="1871"/>
        <item x="2250"/>
        <item x="2252"/>
        <item x="2245"/>
        <item x="773"/>
        <item x="2163"/>
        <item x="2548"/>
        <item x="2312"/>
        <item x="2380"/>
        <item x="1589"/>
        <item x="77"/>
        <item x="1998"/>
        <item x="1272"/>
        <item x="1473"/>
        <item x="750"/>
        <item x="1283"/>
        <item x="2484"/>
        <item x="1310"/>
        <item x="1286"/>
        <item x="188"/>
        <item x="698"/>
        <item x="637"/>
        <item x="638"/>
        <item x="660"/>
        <item x="715"/>
        <item x="692"/>
        <item x="350"/>
        <item x="231"/>
        <item x="509"/>
        <item x="590"/>
        <item x="689"/>
        <item x="629"/>
        <item x="645"/>
        <item x="588"/>
        <item x="644"/>
        <item x="703"/>
        <item x="584"/>
        <item x="643"/>
        <item x="649"/>
        <item x="652"/>
        <item x="632"/>
        <item x="680"/>
        <item x="682"/>
        <item x="589"/>
        <item x="520"/>
        <item x="699"/>
        <item x="653"/>
        <item x="621"/>
        <item x="656"/>
        <item x="654"/>
        <item x="634"/>
        <item x="642"/>
        <item x="538"/>
        <item x="674"/>
        <item x="673"/>
        <item x="655"/>
        <item x="646"/>
        <item x="702"/>
        <item x="663"/>
        <item x="586"/>
        <item x="657"/>
        <item x="690"/>
        <item x="666"/>
        <item x="651"/>
        <item x="587"/>
        <item x="659"/>
        <item x="647"/>
        <item x="759"/>
        <item x="332"/>
        <item x="2631"/>
        <item x="2633"/>
        <item x="2635"/>
        <item x="2632"/>
        <item x="2255"/>
        <item x="2269"/>
        <item x="2256"/>
        <item x="2272"/>
        <item x="2437"/>
        <item x="211"/>
        <item x="306"/>
        <item x="1266"/>
        <item x="320"/>
        <item x="313"/>
        <item x="310"/>
        <item x="315"/>
        <item x="312"/>
        <item x="311"/>
        <item x="318"/>
        <item x="941"/>
        <item x="930"/>
        <item x="944"/>
        <item x="937"/>
        <item x="928"/>
        <item x="931"/>
        <item x="934"/>
        <item x="935"/>
        <item x="932"/>
        <item x="933"/>
        <item x="408"/>
        <item x="1696"/>
        <item x="1685"/>
        <item x="1695"/>
        <item x="1574"/>
        <item x="1508"/>
        <item x="1658"/>
        <item x="223"/>
        <item x="325"/>
        <item x="1267"/>
        <item x="437"/>
        <item x="949"/>
        <item x="936"/>
        <item x="947"/>
        <item x="945"/>
        <item x="929"/>
        <item x="940"/>
        <item x="942"/>
        <item x="943"/>
        <item x="938"/>
        <item x="939"/>
        <item x="370"/>
        <item x="1288"/>
        <item x="196"/>
        <item x="438"/>
        <item x="1280"/>
        <item x="190"/>
        <item x="1643"/>
        <item x="1566"/>
        <item x="1689"/>
        <item x="1655"/>
        <item x="1525"/>
        <item x="1515"/>
        <item x="1628"/>
        <item x="1716"/>
        <item x="1733"/>
        <item x="1659"/>
        <item x="1653"/>
        <item x="1688"/>
        <item x="1639"/>
        <item x="1645"/>
        <item x="1709"/>
        <item x="1523"/>
        <item x="1608"/>
        <item x="1722"/>
        <item x="1536"/>
        <item x="1186"/>
        <item x="747"/>
        <item x="1330"/>
        <item x="1369"/>
        <item x="1270"/>
        <item x="816"/>
        <item x="319"/>
        <item x="2213"/>
        <item x="749"/>
        <item x="217"/>
        <item x="314"/>
        <item x="1364"/>
        <item x="346"/>
        <item x="1323"/>
        <item x="219"/>
        <item x="772"/>
        <item x="1341"/>
        <item x="1349"/>
        <item x="1309"/>
        <item x="1344"/>
        <item x="221"/>
        <item x="1265"/>
        <item x="1261"/>
        <item x="1268"/>
        <item x="1262"/>
        <item x="1264"/>
        <item x="324"/>
        <item x="734"/>
        <item x="327"/>
        <item x="1326"/>
        <item x="218"/>
        <item x="1276"/>
        <item x="1284"/>
        <item x="1318"/>
        <item x="352"/>
        <item x="1292"/>
        <item x="751"/>
        <item x="308"/>
        <item x="788"/>
        <item x="1214"/>
        <item x="722"/>
        <item x="243"/>
        <item x="247"/>
        <item x="248"/>
        <item x="251"/>
        <item x="716"/>
        <item x="1370"/>
        <item x="1368"/>
        <item x="1294"/>
        <item x="1365"/>
        <item x="1336"/>
        <item x="1290"/>
        <item x="1014"/>
        <item x="1010"/>
        <item x="1018"/>
        <item x="1015"/>
        <item x="1008"/>
        <item x="1009"/>
        <item x="1016"/>
        <item x="1007"/>
        <item x="1017"/>
        <item x="1012"/>
        <item x="959"/>
        <item x="354"/>
        <item x="275"/>
        <item x="1321"/>
        <item x="719"/>
        <item x="1486"/>
        <item x="1533"/>
        <item x="1485"/>
        <item x="1592"/>
        <item x="1633"/>
        <item x="1664"/>
        <item x="1641"/>
        <item x="364"/>
        <item x="896"/>
        <item x="487"/>
        <item x="2194"/>
        <item x="2094"/>
        <item x="180"/>
        <item x="1374"/>
        <item x="1687"/>
        <item x="181"/>
        <item x="1303"/>
        <item x="1300"/>
        <item x="1386"/>
        <item x="1338"/>
        <item x="1343"/>
        <item x="1289"/>
        <item x="1291"/>
        <item x="1379"/>
        <item x="1397"/>
        <item x="2082"/>
        <item x="1858"/>
        <item x="2084"/>
        <item x="1855"/>
        <item x="1857"/>
        <item x="2336"/>
        <item x="478"/>
        <item x="557"/>
        <item x="558"/>
        <item x="559"/>
        <item x="560"/>
        <item x="2288"/>
        <item x="2300"/>
        <item x="2340"/>
        <item x="2573"/>
        <item x="1937"/>
        <item x="1932"/>
        <item x="2062"/>
        <item x="1806"/>
        <item x="2190"/>
        <item x="1849"/>
        <item x="2221"/>
        <item x="2220"/>
        <item x="1876"/>
        <item x="2099"/>
        <item x="2374"/>
        <item x="2112"/>
        <item x="2407"/>
        <item x="101"/>
        <item x="1442"/>
        <item x="1448"/>
        <item x="847"/>
        <item x="1452"/>
        <item x="1451"/>
        <item x="385"/>
        <item x="384"/>
        <item x="1449"/>
        <item x="1439"/>
        <item x="922"/>
        <item x="1447"/>
        <item x="374"/>
        <item x="123"/>
        <item x="2485"/>
        <item x="455"/>
        <item x="127"/>
        <item x="392"/>
        <item x="1441"/>
        <item x="393"/>
        <item x="836"/>
        <item x="272"/>
        <item x="132"/>
        <item x="130"/>
        <item x="129"/>
        <item x="400"/>
        <item x="1458"/>
        <item x="125"/>
        <item x="126"/>
        <item x="121"/>
        <item x="124"/>
        <item x="521"/>
        <item x="131"/>
        <item x="390"/>
        <item x="901"/>
        <item x="445"/>
        <item x="456"/>
        <item x="835"/>
        <item x="1443"/>
        <item x="395"/>
        <item x="391"/>
        <item x="1455"/>
        <item x="378"/>
        <item x="926"/>
        <item x="927"/>
        <item x="925"/>
        <item x="122"/>
        <item x="256"/>
        <item x="895"/>
        <item x="906"/>
        <item x="909"/>
        <item x="904"/>
        <item x="907"/>
        <item x="359"/>
        <item x="380"/>
        <item x="330"/>
        <item x="1210"/>
        <item x="28"/>
        <item x="877"/>
        <item x="1346"/>
        <item x="1809"/>
        <item x="1808"/>
        <item x="1603"/>
        <item x="1620"/>
        <item x="1573"/>
        <item x="1355"/>
        <item x="1604"/>
        <item x="1596"/>
        <item x="1555"/>
        <item x="1543"/>
        <item x="1558"/>
        <item x="1579"/>
        <item x="886"/>
        <item x="879"/>
        <item x="891"/>
        <item x="889"/>
        <item x="892"/>
        <item x="360"/>
        <item x="881"/>
        <item x="880"/>
        <item x="356"/>
        <item x="885"/>
        <item x="884"/>
        <item x="1677"/>
        <item x="1526"/>
        <item x="1540"/>
        <item x="6"/>
        <item x="1770"/>
        <item x="1750"/>
        <item x="1726"/>
        <item x="86"/>
        <item x="1357"/>
        <item x="1334"/>
        <item x="1396"/>
        <item x="1730"/>
        <item x="1663"/>
        <item x="1586"/>
        <item x="1747"/>
        <item x="1737"/>
        <item x="1610"/>
        <item x="1771"/>
        <item x="1665"/>
        <item x="1761"/>
        <item x="1734"/>
        <item x="1759"/>
        <item x="1773"/>
        <item x="1302"/>
        <item x="1671"/>
        <item x="1710"/>
        <item x="1775"/>
        <item x="1598"/>
        <item x="1614"/>
        <item x="1763"/>
        <item x="1776"/>
        <item x="1777"/>
        <item x="1713"/>
        <item x="1781"/>
        <item x="1602"/>
        <item x="1741"/>
        <item x="1575"/>
        <item x="1333"/>
        <item x="1756"/>
        <item x="1769"/>
        <item x="1389"/>
        <item x="1354"/>
        <item x="1699"/>
        <item x="1601"/>
        <item x="1340"/>
        <item x="1446"/>
        <item x="1360"/>
        <item x="1636"/>
        <item x="1438"/>
        <item x="39"/>
        <item x="2087"/>
        <item x="2415"/>
        <item x="1926"/>
        <item x="345"/>
        <item x="33"/>
        <item x="72"/>
        <item x="73"/>
        <item x="764"/>
        <item x="1376"/>
        <item x="1394"/>
        <item x="1351"/>
        <item x="1405"/>
        <item x="1406"/>
        <item x="1407"/>
        <item x="1332"/>
        <item x="985"/>
        <item x="983"/>
        <item x="993"/>
        <item x="1019"/>
        <item x="1426"/>
        <item x="729"/>
        <item x="2518"/>
        <item x="903"/>
        <item x="267"/>
        <item x="268"/>
        <item x="273"/>
        <item x="1278"/>
        <item x="1339"/>
        <item x="1304"/>
        <item x="1361"/>
        <item x="1308"/>
        <item x="1356"/>
        <item x="1307"/>
        <item x="1350"/>
        <item x="1316"/>
        <item x="1319"/>
        <item x="1320"/>
        <item x="1717"/>
        <item x="1749"/>
        <item x="1669"/>
        <item x="1760"/>
        <item x="1672"/>
        <item x="1767"/>
        <item x="1647"/>
        <item x="1712"/>
        <item x="2301"/>
        <item x="2423"/>
        <item x="32"/>
        <item x="30"/>
        <item x="1314"/>
        <item x="358"/>
        <item x="2349"/>
        <item x="1814"/>
        <item x="2047"/>
        <item x="2011"/>
        <item x="263"/>
        <item x="128"/>
        <item x="1450"/>
        <item x="1457"/>
        <item x="1456"/>
        <item x="1453"/>
        <item x="1358"/>
        <item x="730"/>
        <item x="727"/>
        <item x="738"/>
        <item x="1445"/>
        <item x="1378"/>
        <item x="1335"/>
        <item x="1324"/>
        <item x="924"/>
        <item x="261"/>
        <item x="737"/>
        <item x="262"/>
        <item x="270"/>
        <item x="768"/>
        <item x="1313"/>
        <item x="351"/>
        <item x="741"/>
        <item x="732"/>
        <item x="897"/>
        <item x="914"/>
        <item x="2429"/>
        <item x="2412"/>
        <item x="2439"/>
        <item x="2433"/>
        <item x="2003"/>
        <item x="2355"/>
        <item x="2093"/>
        <item x="2319"/>
        <item x="1996"/>
        <item x="1213"/>
        <item x="1883"/>
        <item x="2202"/>
        <item x="1895"/>
        <item x="951"/>
        <item x="876"/>
        <item x="209"/>
        <item x="594"/>
        <item x="510"/>
        <item x="511"/>
        <item x="552"/>
        <item x="497"/>
        <item x="512"/>
        <item x="548"/>
        <item x="612"/>
        <item x="465"/>
        <item x="570"/>
        <item x="500"/>
        <item x="522"/>
        <item x="636"/>
        <item x="467"/>
        <item x="573"/>
        <item x="554"/>
        <item x="425"/>
        <item x="614"/>
        <item x="481"/>
        <item x="523"/>
        <item x="615"/>
        <item x="95"/>
        <item x="94"/>
        <item x="93"/>
        <item x="99"/>
        <item x="92"/>
        <item x="70"/>
        <item x="760"/>
        <item x="57"/>
        <item x="67"/>
        <item x="8"/>
        <item x="78"/>
        <item x="361"/>
        <item x="112"/>
        <item x="111"/>
        <item x="119"/>
        <item x="64"/>
        <item x="336"/>
        <item x="56"/>
        <item x="100"/>
        <item x="2512"/>
        <item x="709"/>
        <item x="2317"/>
        <item x="704"/>
        <item x="60"/>
        <item x="338"/>
        <item x="37"/>
        <item x="255"/>
        <item x="277"/>
        <item x="829"/>
        <item x="287"/>
        <item x="2508"/>
        <item x="2527"/>
        <item x="2493"/>
        <item x="2529"/>
        <item x="763"/>
        <item x="1363"/>
        <item x="1306"/>
        <item x="266"/>
        <item x="756"/>
        <item x="2500"/>
        <item x="114"/>
        <item x="115"/>
        <item x="113"/>
        <item x="117"/>
        <item x="116"/>
        <item x="118"/>
        <item x="451"/>
        <item x="459"/>
        <item x="2314"/>
        <item x="641"/>
        <item x="225"/>
        <item x="264"/>
        <item x="1437"/>
        <item x="355"/>
        <item x="752"/>
        <item x="36"/>
        <item x="2517"/>
        <item x="1391"/>
        <item x="1325"/>
        <item x="1403"/>
        <item x="1299"/>
        <item x="2520"/>
        <item x="1392"/>
        <item x="1408"/>
        <item x="712"/>
        <item x="711"/>
        <item x="661"/>
        <item x="691"/>
        <item x="664"/>
        <item x="683"/>
        <item x="620"/>
        <item x="757"/>
        <item x="753"/>
        <item x="814"/>
        <item x="369"/>
        <item x="230"/>
        <item x="815"/>
        <item x="229"/>
        <item x="736"/>
        <item x="382"/>
        <item x="482"/>
        <item x="578"/>
        <item x="648"/>
        <item x="43"/>
        <item x="1435"/>
        <item x="51"/>
        <item x="662"/>
        <item x="55"/>
        <item x="2526"/>
        <item x="348"/>
        <item x="333"/>
        <item x="710"/>
        <item x="35"/>
        <item x="274"/>
        <item x="1285"/>
        <item x="61"/>
        <item x="2531"/>
        <item x="714"/>
        <item x="665"/>
        <item x="2528"/>
        <item x="1402"/>
        <item x="1418"/>
        <item x="1434"/>
        <item x="706"/>
        <item x="1301"/>
        <item x="1293"/>
        <item x="708"/>
        <item x="1317"/>
        <item x="1287"/>
        <item x="1417"/>
        <item x="62"/>
        <item x="827"/>
        <item x="38"/>
        <item x="339"/>
        <item x="731"/>
        <item x="717"/>
        <item x="343"/>
        <item x="1385"/>
        <item x="349"/>
        <item x="285"/>
        <item x="282"/>
        <item x="284"/>
        <item x="286"/>
        <item x="283"/>
        <item x="280"/>
        <item x="278"/>
        <item x="279"/>
        <item x="69"/>
        <item x="271"/>
        <item x="2519"/>
        <item x="58"/>
        <item x="658"/>
        <item x="259"/>
        <item x="258"/>
        <item x="1359"/>
        <item x="1377"/>
        <item x="49"/>
        <item x="71"/>
        <item x="347"/>
        <item x="76"/>
        <item x="75"/>
        <item x="781"/>
        <item x="53"/>
        <item x="63"/>
        <item x="1384"/>
        <item x="1311"/>
        <item x="1297"/>
        <item x="1305"/>
        <item x="1353"/>
        <item x="617"/>
        <item x="581"/>
        <item x="628"/>
        <item x="549"/>
        <item x="550"/>
        <item x="613"/>
        <item x="627"/>
        <item x="556"/>
        <item x="616"/>
        <item x="575"/>
        <item x="535"/>
        <item x="626"/>
        <item x="582"/>
        <item x="553"/>
        <item x="562"/>
        <item x="580"/>
        <item x="569"/>
        <item x="574"/>
        <item x="576"/>
        <item x="551"/>
        <item x="473"/>
        <item x="431"/>
        <item x="466"/>
        <item x="503"/>
        <item x="501"/>
        <item x="379"/>
        <item x="368"/>
        <item x="372"/>
        <item x="667"/>
        <item x="418"/>
        <item x="417"/>
        <item x="432"/>
        <item x="668"/>
        <item x="675"/>
        <item x="422"/>
        <item x="676"/>
        <item x="435"/>
        <item x="669"/>
        <item x="401"/>
        <item x="671"/>
        <item x="678"/>
        <item x="670"/>
        <item x="428"/>
        <item x="388"/>
        <item x="640"/>
        <item x="389"/>
        <item x="444"/>
        <item x="504"/>
        <item x="362"/>
        <item x="366"/>
        <item x="396"/>
        <item x="1416"/>
        <item x="10"/>
        <item x="1345"/>
        <item x="68"/>
        <item x="85"/>
        <item x="2498"/>
        <item x="1404"/>
        <item x="2511"/>
        <item x="1380"/>
        <item x="1395"/>
        <item x="1362"/>
        <item x="189"/>
        <item x="735"/>
        <item x="412"/>
        <item x="1342"/>
        <item x="2514"/>
        <item x="2499"/>
        <item x="1400"/>
        <item x="2496"/>
        <item x="795"/>
        <item x="789"/>
        <item x="812"/>
        <item x="797"/>
        <item x="807"/>
        <item x="808"/>
        <item x="809"/>
        <item x="813"/>
        <item x="794"/>
        <item x="793"/>
        <item x="791"/>
        <item x="810"/>
        <item x="801"/>
        <item x="805"/>
        <item x="803"/>
        <item x="804"/>
        <item x="811"/>
        <item x="790"/>
        <item x="22"/>
        <item x="357"/>
        <item x="54"/>
        <item x="65"/>
        <item x="281"/>
        <item x="50"/>
        <item x="66"/>
        <item x="52"/>
        <item x="780"/>
        <item x="82"/>
        <item x="769"/>
        <item x="88"/>
        <item x="84"/>
        <item x="1700"/>
        <item x="744"/>
        <item x="24"/>
        <item x="775"/>
        <item x="97"/>
        <item x="96"/>
        <item x="25"/>
        <item x="87"/>
        <item x="0"/>
        <item x="713"/>
        <item x="27"/>
        <item x="337"/>
        <item x="2510"/>
        <item x="2491"/>
        <item x="766"/>
        <item x="770"/>
        <item x="34"/>
        <item x="761"/>
        <item x="777"/>
        <item x="98"/>
        <item x="19"/>
        <item x="7"/>
        <item x="3"/>
        <item x="5"/>
        <item x="4"/>
        <item x="79"/>
        <item x="14"/>
        <item x="81"/>
        <item x="1"/>
        <item x="26"/>
        <item x="31"/>
        <item x="91"/>
        <item x="83"/>
        <item x="1393"/>
        <item x="2506"/>
        <item x="16"/>
        <item x="17"/>
        <item x="18"/>
        <item x="20"/>
        <item x="23"/>
        <item x="9"/>
        <item x="11"/>
        <item x="13"/>
        <item x="12"/>
        <item x="2505"/>
        <item x="894"/>
        <item x="767"/>
        <item x="2488"/>
        <item x="213"/>
        <item x="1431"/>
        <item x="1401"/>
        <item x="304"/>
        <item x="331"/>
        <item x="300"/>
        <item x="194"/>
        <item x="298"/>
        <item x="303"/>
        <item x="335"/>
        <item x="305"/>
        <item x="192"/>
        <item x="226"/>
        <item x="207"/>
        <item x="15"/>
        <item x="186"/>
        <item x="342"/>
        <item x="1375"/>
        <item x="954"/>
        <item x="1412"/>
        <item x="1419"/>
        <item x="1752"/>
        <item x="867"/>
        <item x="866"/>
        <item x="426"/>
        <item x="687"/>
        <item x="862"/>
        <item x="410"/>
        <item x="434"/>
        <item x="433"/>
        <item x="419"/>
        <item x="397"/>
        <item x="411"/>
        <item x="416"/>
        <item x="853"/>
        <item x="856"/>
        <item x="855"/>
        <item x="1086"/>
        <item x="1093"/>
        <item x="852"/>
        <item x="868"/>
        <item x="859"/>
        <item x="870"/>
        <item x="849"/>
        <item x="858"/>
        <item x="845"/>
        <item x="841"/>
        <item x="843"/>
        <item x="842"/>
        <item x="677"/>
        <item x="854"/>
        <item x="848"/>
        <item x="851"/>
        <item x="850"/>
        <item x="857"/>
        <item x="860"/>
        <item x="861"/>
        <item x="828"/>
        <item x="832"/>
        <item x="838"/>
        <item x="831"/>
        <item x="839"/>
        <item x="684"/>
        <item x="697"/>
        <item x="536"/>
        <item x="846"/>
        <item x="865"/>
        <item x="863"/>
        <item x="686"/>
        <item x="685"/>
        <item x="869"/>
        <item x="830"/>
        <item x="840"/>
        <item x="440"/>
        <item x="430"/>
        <item x="650"/>
        <item x="695"/>
        <item x="443"/>
        <item x="534"/>
        <item x="872"/>
        <item x="873"/>
        <item x="871"/>
        <item x="1510"/>
        <item x="1562"/>
        <item x="1560"/>
        <item x="1582"/>
        <item x="1460"/>
        <item x="1459"/>
        <item x="1461"/>
        <item x="1531"/>
        <item x="1462"/>
        <item x="1054"/>
        <item x="1612"/>
        <item x="1497"/>
        <item x="1559"/>
        <item x="1221"/>
        <item x="1224"/>
        <item x="1035"/>
        <item x="1040"/>
        <item x="1504"/>
        <item x="1511"/>
        <item x="1229"/>
        <item x="1234"/>
        <item x="1468"/>
        <item x="160"/>
        <item x="1057"/>
        <item x="1206"/>
        <item x="2525"/>
        <item x="1063"/>
        <item x="1047"/>
        <item x="1197"/>
        <item x="1516"/>
        <item x="1542"/>
        <item x="1622"/>
        <item x="1740"/>
        <item x="1607"/>
        <item x="1654"/>
        <item x="150"/>
        <item x="146"/>
        <item x="156"/>
        <item x="151"/>
        <item x="153"/>
        <item x="145"/>
        <item x="170"/>
        <item x="148"/>
        <item x="158"/>
        <item x="982"/>
        <item x="2532"/>
        <item x="2507"/>
        <item x="2490"/>
        <item x="2522"/>
        <item x="2523"/>
        <item x="2306"/>
        <item x="1518"/>
        <item x="1023"/>
        <item x="1020"/>
        <item x="1041"/>
        <item x="1036"/>
        <item x="1489"/>
        <item x="1243"/>
        <item x="998"/>
        <item x="1520"/>
        <item x="1529"/>
        <item x="1597"/>
        <item x="177"/>
        <item x="178"/>
        <item x="1252"/>
        <item x="1250"/>
        <item x="1482"/>
        <item x="1507"/>
        <item x="1563"/>
        <item x="1505"/>
        <item x="1593"/>
        <item x="1055"/>
        <item x="1551"/>
        <item x="950"/>
        <item x="946"/>
        <item x="1512"/>
        <item x="1166"/>
        <item x="1171"/>
        <item x="1176"/>
        <item x="1164"/>
        <item x="1181"/>
        <item x="1034"/>
        <item x="1033"/>
        <item x="979"/>
        <item x="725"/>
        <item x="1200"/>
        <item x="966"/>
        <item x="1157"/>
        <item x="1030"/>
        <item x="1004"/>
        <item x="1464"/>
        <item x="1160"/>
        <item x="1466"/>
        <item x="1169"/>
        <item x="1005"/>
        <item x="1188"/>
        <item x="1161"/>
        <item x="1471"/>
        <item x="1470"/>
        <item x="1469"/>
        <item x="1073"/>
        <item x="1069"/>
        <item x="1103"/>
        <item x="1050"/>
        <item x="1078"/>
        <item x="1061"/>
        <item x="973"/>
        <item x="1463"/>
        <item x="1465"/>
        <item x="975"/>
        <item x="2486"/>
        <item x="1494"/>
        <item x="1248"/>
        <item x="980"/>
        <item x="2487"/>
        <item x="1058"/>
        <item x="1025"/>
        <item x="1632"/>
        <item x="1492"/>
        <item x="1521"/>
        <item x="1053"/>
        <item x="1001"/>
        <item x="2416"/>
        <item x="1193"/>
        <item x="990"/>
        <item x="1060"/>
        <item x="183"/>
        <item x="1488"/>
        <item x="1644"/>
        <item x="1594"/>
        <item x="1580"/>
        <item x="1390"/>
        <item x="1372"/>
        <item x="992"/>
        <item x="1683"/>
        <item x="1481"/>
        <item x="1778"/>
        <item x="1517"/>
        <item x="133"/>
        <item x="1524"/>
        <item x="1189"/>
        <item x="1495"/>
        <item x="1576"/>
        <item x="1549"/>
        <item x="1493"/>
        <item x="1522"/>
        <item x="1561"/>
        <item x="1782"/>
        <item x="1728"/>
        <item x="1680"/>
        <item x="1591"/>
        <item x="1651"/>
        <item x="1557"/>
        <item x="1569"/>
        <item x="1690"/>
        <item x="1648"/>
        <item x="1678"/>
        <item x="1660"/>
        <item x="1503"/>
        <item x="1513"/>
        <item x="1621"/>
        <item x="1635"/>
        <item x="1583"/>
        <item x="184"/>
        <item x="994"/>
        <item x="1049"/>
        <item x="1051"/>
        <item x="1048"/>
        <item x="2309"/>
        <item x="2369"/>
        <item x="2497"/>
        <item x="976"/>
        <item x="1013"/>
        <item x="952"/>
        <item x="1068"/>
        <item x="1187"/>
        <item x="1484"/>
        <item x="1487"/>
        <item x="984"/>
        <item x="1198"/>
        <item x="1195"/>
        <item x="1220"/>
        <item x="986"/>
        <item x="995"/>
        <item x="1217"/>
        <item x="176"/>
        <item x="1556"/>
        <item x="1532"/>
        <item x="1595"/>
        <item x="1625"/>
        <item x="1605"/>
        <item x="1479"/>
        <item x="166"/>
        <item x="152"/>
        <item x="165"/>
        <item x="161"/>
        <item x="164"/>
        <item x="163"/>
        <item x="175"/>
        <item x="162"/>
        <item x="1514"/>
        <item x="1588"/>
        <item x="1578"/>
        <item x="1062"/>
        <item x="182"/>
        <item x="1046"/>
        <item x="2516"/>
        <item x="972"/>
        <item x="2495"/>
        <item x="1226"/>
        <item x="167"/>
        <item x="174"/>
        <item x="169"/>
        <item x="2503"/>
        <item x="1638"/>
        <item x="1045"/>
        <item x="134"/>
        <item x="173"/>
        <item x="29"/>
        <item x="1571"/>
        <item x="1706"/>
        <item x="171"/>
        <item x="172"/>
        <item x="1634"/>
        <item x="1472"/>
        <item x="1037"/>
        <item x="1528"/>
        <item x="1501"/>
        <item x="1502"/>
        <item x="1500"/>
        <item x="1509"/>
        <item x="1122"/>
        <item x="1640"/>
        <item x="1044"/>
        <item x="1724"/>
        <item x="1253"/>
        <item x="1675"/>
        <item x="1191"/>
        <item x="2492"/>
        <item x="996"/>
        <item x="1204"/>
        <item x="143"/>
        <item x="154"/>
        <item x="1609"/>
        <item x="1202"/>
        <item x="1027"/>
        <item x="1059"/>
        <item x="977"/>
        <item x="1637"/>
        <item x="1002"/>
        <item x="147"/>
        <item x="140"/>
        <item x="157"/>
        <item x="142"/>
        <item x="144"/>
        <item x="168"/>
        <item x="159"/>
        <item x="155"/>
        <item x="1024"/>
        <item x="149"/>
        <item x="1584"/>
        <item x="971"/>
        <item x="961"/>
        <item x="999"/>
        <item x="1126"/>
        <item x="1145"/>
        <item x="2489"/>
        <item x="1066"/>
        <item x="1183"/>
        <item x="1738"/>
        <item x="1707"/>
        <item x="1721"/>
        <item x="2502"/>
        <item x="2501"/>
        <item x="141"/>
        <item x="1662"/>
        <item x="545"/>
        <item x="442"/>
        <item x="610"/>
        <item x="608"/>
        <item x="543"/>
        <item x="544"/>
        <item x="387"/>
        <item x="531"/>
        <item x="577"/>
        <item x="475"/>
        <item x="469"/>
        <item x="555"/>
        <item x="528"/>
        <item x="398"/>
        <item x="446"/>
        <item x="423"/>
        <item x="517"/>
        <item x="526"/>
        <item x="547"/>
        <item x="429"/>
        <item x="399"/>
        <item x="618"/>
        <item x="585"/>
        <item x="470"/>
        <item x="527"/>
        <item x="639"/>
        <item x="609"/>
        <item x="506"/>
        <item x="449"/>
        <item x="507"/>
        <item x="453"/>
        <item x="376"/>
        <item x="477"/>
        <item x="474"/>
        <item x="516"/>
        <item x="532"/>
        <item x="561"/>
        <item x="461"/>
        <item x="518"/>
        <item x="483"/>
        <item x="583"/>
        <item x="571"/>
        <item x="498"/>
        <item x="572"/>
        <item x="508"/>
        <item x="472"/>
        <item x="452"/>
        <item x="447"/>
        <item x="464"/>
        <item x="468"/>
        <item x="476"/>
        <item x="471"/>
        <item x="409"/>
        <item x="619"/>
        <item x="533"/>
        <item x="499"/>
        <item x="546"/>
        <item x="424"/>
        <item x="611"/>
        <item x="1550"/>
        <item x="2160"/>
        <item x="439"/>
        <item x="1554"/>
        <item x="1572"/>
        <item x="718"/>
        <item x="215"/>
        <item x="2151"/>
        <item x="1399"/>
        <item x="377"/>
        <item x="383"/>
        <item x="375"/>
        <item x="421"/>
        <item x="1436"/>
        <item x="1421"/>
        <item x="1422"/>
        <item x="1427"/>
        <item x="1423"/>
        <item x="1424"/>
        <item x="1430"/>
        <item x="1415"/>
        <item x="1432"/>
        <item x="1425"/>
        <item x="1410"/>
        <item x="1411"/>
        <item x="1414"/>
        <item x="1409"/>
        <item x="1428"/>
        <item x="1433"/>
        <item x="1429"/>
        <item x="2263"/>
        <item x="1804"/>
        <item x="912"/>
        <item x="1790"/>
        <item x="1997"/>
        <item x="1890"/>
        <item x="1951"/>
        <item x="1971"/>
        <item x="1987"/>
        <item x="1988"/>
        <item x="1990"/>
        <item x="1992"/>
        <item x="2042"/>
        <item x="2048"/>
        <item x="2049"/>
        <item x="2075"/>
        <item x="2077"/>
        <item x="2078"/>
        <item x="2079"/>
        <item x="2128"/>
        <item x="2088"/>
        <item x="2090"/>
        <item x="2149"/>
        <item x="2158"/>
        <item x="2167"/>
        <item x="2216"/>
        <item x="2224"/>
        <item x="2225"/>
        <item x="2229"/>
        <item x="2230"/>
        <item x="2233"/>
        <item x="2236"/>
        <item x="2237"/>
        <item x="2238"/>
        <item x="2240"/>
        <item x="2341"/>
        <item x="2342"/>
        <item x="2385"/>
        <item x="2389"/>
        <item x="2390"/>
        <item x="2391"/>
        <item x="2393"/>
        <item x="2555"/>
        <item x="2556"/>
        <item x="2557"/>
        <item x="2558"/>
        <item x="2559"/>
        <item x="2560"/>
        <item x="2561"/>
        <item x="2562"/>
        <item x="1837"/>
        <item x="988"/>
        <item x="2425"/>
        <item x="2111"/>
        <item x="2387"/>
        <item x="1950"/>
        <item x="2311"/>
        <item x="2218"/>
        <item x="2338"/>
        <item x="2552"/>
        <item x="1944"/>
        <item x="834"/>
        <item x="837"/>
        <item x="1552"/>
        <item x="110"/>
        <item x="102"/>
        <item x="106"/>
        <item x="107"/>
        <item x="105"/>
        <item x="108"/>
        <item x="103"/>
        <item x="104"/>
        <item x="109"/>
        <item x="80"/>
        <item x="2443"/>
        <item t="default"/>
      </items>
    </pivotField>
    <pivotField showAll="0"/>
    <pivotField axis="axisRow" showAll="0">
      <items count="10">
        <item sd="0" x="4"/>
        <item sd="0" x="7"/>
        <item sd="0" x="6"/>
        <item sd="0" x="2"/>
        <item sd="0" x="5"/>
        <item sd="0" x="1"/>
        <item sd="0" x="0"/>
        <item sd="0" x="3"/>
        <item sd="0" x="8"/>
        <item t="default" sd="0"/>
      </items>
    </pivotField>
    <pivotField showAll="0"/>
    <pivotField showAll="0"/>
    <pivotField dataField="1" showAll="0"/>
    <pivotField showAll="0"/>
    <pivotField showAll="0"/>
    <pivotField showAll="0"/>
    <pivotField showAll="0"/>
    <pivotField showAll="0"/>
  </pivotFields>
  <rowFields count="1">
    <field x="5"/>
  </rowFields>
  <rowItems count="6">
    <i>
      <x/>
    </i>
    <i>
      <x v="3"/>
    </i>
    <i>
      <x v="4"/>
    </i>
    <i>
      <x v="6"/>
    </i>
    <i>
      <x v="7"/>
    </i>
    <i t="grand">
      <x/>
    </i>
  </rowItems>
  <colFields count="1">
    <field x="-2"/>
  </colFields>
  <colItems count="2">
    <i>
      <x/>
    </i>
    <i i="1">
      <x v="1"/>
    </i>
  </colItems>
  <pageFields count="1">
    <pageField fld="0" hier="-1"/>
  </pageFields>
  <dataFields count="2">
    <dataField name="Cuenta de Número de contrato (NRC)" fld="2" subtotal="count" baseField="0" baseItem="0"/>
    <dataField name="Suma de IA" fld="8" baseField="5"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FE3FC412-981E-4831-8174-42D2B94CBDFF}" name="TablaDinámica10" cacheId="3"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A3:C18" firstHeaderRow="0" firstDataRow="1" firstDataCol="1" rowPageCount="1" colPageCount="1"/>
  <pivotFields count="14">
    <pivotField axis="axisPage" multipleItemSelectionAllowed="1" showAll="0">
      <items count="5">
        <item h="1" x="0"/>
        <item x="1"/>
        <item x="2"/>
        <item h="1" x="3"/>
        <item t="default"/>
      </items>
    </pivotField>
    <pivotField axis="axisRow" showAll="0">
      <items count="28">
        <item x="22"/>
        <item x="12"/>
        <item x="13"/>
        <item x="14"/>
        <item x="15"/>
        <item x="16"/>
        <item x="17"/>
        <item x="18"/>
        <item x="19"/>
        <item x="20"/>
        <item x="0"/>
        <item x="1"/>
        <item x="2"/>
        <item x="3"/>
        <item x="4"/>
        <item x="5"/>
        <item x="6"/>
        <item x="7"/>
        <item x="8"/>
        <item x="9"/>
        <item x="25"/>
        <item x="10"/>
        <item x="23"/>
        <item x="21"/>
        <item x="24"/>
        <item x="11"/>
        <item x="26"/>
        <item t="default"/>
      </items>
    </pivotField>
    <pivotField dataField="1" showAll="0"/>
    <pivotField showAll="0"/>
    <pivotField showAll="0"/>
    <pivotField showAll="0"/>
    <pivotField showAll="0"/>
    <pivotField showAll="0"/>
    <pivotField dataField="1" showAll="0"/>
    <pivotField showAll="0"/>
    <pivotField showAll="0"/>
    <pivotField showAll="0"/>
    <pivotField showAll="0"/>
    <pivotField showAll="0"/>
  </pivotFields>
  <rowFields count="1">
    <field x="1"/>
  </rowFields>
  <rowItems count="15">
    <i>
      <x/>
    </i>
    <i>
      <x v="1"/>
    </i>
    <i>
      <x v="2"/>
    </i>
    <i>
      <x v="3"/>
    </i>
    <i>
      <x v="4"/>
    </i>
    <i>
      <x v="5"/>
    </i>
    <i>
      <x v="6"/>
    </i>
    <i>
      <x v="7"/>
    </i>
    <i>
      <x v="8"/>
    </i>
    <i>
      <x v="9"/>
    </i>
    <i>
      <x v="20"/>
    </i>
    <i>
      <x v="22"/>
    </i>
    <i>
      <x v="23"/>
    </i>
    <i>
      <x v="24"/>
    </i>
    <i t="grand">
      <x/>
    </i>
  </rowItems>
  <colFields count="1">
    <field x="-2"/>
  </colFields>
  <colItems count="2">
    <i>
      <x/>
    </i>
    <i i="1">
      <x v="1"/>
    </i>
  </colItems>
  <pageFields count="1">
    <pageField fld="0" hier="-1"/>
  </pageFields>
  <dataFields count="2">
    <dataField name="Cuenta de Número de contrato (NRC)" fld="2" subtotal="count" baseField="0" baseItem="0"/>
    <dataField name="Suma de IA" fld="8" baseField="1" baseItem="0" numFmtId="43"/>
  </dataFields>
  <formats count="1">
    <format dxfId="44">
      <pivotArea outline="0" collapsedLevelsAreSubtotals="1" fieldPosition="0">
        <references count="1">
          <reference field="4294967294" count="1" selected="0">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FEA18A8B-59A4-45B1-86F3-9AE3CAB8C53C}" name="TablaDinámica12" cacheId="4"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A3:C9" firstHeaderRow="0" firstDataRow="1" firstDataCol="1"/>
  <pivotFields count="14">
    <pivotField showAll="0"/>
    <pivotField showAll="0"/>
    <pivotField showAll="0"/>
    <pivotField showAll="0">
      <items count="2646">
        <item x="59"/>
        <item x="1173"/>
        <item x="2378"/>
        <item x="2547"/>
        <item x="1967"/>
        <item x="200"/>
        <item x="201"/>
        <item x="199"/>
        <item x="197"/>
        <item x="198"/>
        <item x="193"/>
        <item x="1789"/>
        <item x="1865"/>
        <item x="1891"/>
        <item x="2031"/>
        <item x="2145"/>
        <item x="2206"/>
        <item x="2350"/>
        <item x="2360"/>
        <item x="2396"/>
        <item x="2397"/>
        <item x="2398"/>
        <item x="2616"/>
        <item x="1868"/>
        <item x="1977"/>
        <item x="2019"/>
        <item x="2102"/>
        <item x="2033"/>
        <item x="2104"/>
        <item x="2105"/>
        <item x="2060"/>
        <item x="2327"/>
        <item x="2231"/>
        <item x="2091"/>
        <item x="2344"/>
        <item x="1993"/>
        <item x="1787"/>
        <item x="1973"/>
        <item x="2119"/>
        <item x="1796"/>
        <item x="1832"/>
        <item x="1867"/>
        <item x="1984"/>
        <item x="2040"/>
        <item x="2058"/>
        <item x="2081"/>
        <item x="2085"/>
        <item x="2132"/>
        <item x="2183"/>
        <item x="2361"/>
        <item x="2335"/>
        <item x="1946"/>
        <item x="898"/>
        <item x="875"/>
        <item x="371"/>
        <item x="365"/>
        <item x="363"/>
        <item x="381"/>
        <item x="367"/>
        <item x="386"/>
        <item x="414"/>
        <item x="407"/>
        <item x="2276"/>
        <item x="2448"/>
        <item x="2394"/>
        <item x="2287"/>
        <item x="2285"/>
        <item x="2436"/>
        <item x="1853"/>
        <item x="1930"/>
        <item x="1970"/>
        <item x="1975"/>
        <item x="2146"/>
        <item x="1959"/>
        <item x="1854"/>
        <item x="2382"/>
        <item x="1972"/>
        <item x="1936"/>
        <item x="2289"/>
        <item x="1968"/>
        <item x="214"/>
        <item x="205"/>
        <item x="206"/>
        <item x="203"/>
        <item x="204"/>
        <item x="202"/>
        <item x="195"/>
        <item x="2347"/>
        <item x="2628"/>
        <item x="2171"/>
        <item x="2154"/>
        <item x="2226"/>
        <item x="2228"/>
        <item x="2227"/>
        <item x="2539"/>
        <item x="2165"/>
        <item x="1974"/>
        <item x="2282"/>
        <item x="2118"/>
        <item x="2022"/>
        <item x="2434"/>
        <item x="1909"/>
        <item x="2035"/>
        <item x="2419"/>
        <item x="2420"/>
        <item x="2634"/>
        <item x="2032"/>
        <item x="2061"/>
        <item x="2089"/>
        <item x="2169"/>
        <item x="2579"/>
        <item x="2580"/>
        <item x="2581"/>
        <item x="2582"/>
        <item x="2583"/>
        <item x="2584"/>
        <item x="2586"/>
        <item x="2611"/>
        <item x="2612"/>
        <item x="2613"/>
        <item x="2614"/>
        <item x="2615"/>
        <item x="2638"/>
        <item x="2110"/>
        <item x="2426"/>
        <item x="2153"/>
        <item x="1788"/>
        <item x="1795"/>
        <item x="1831"/>
        <item x="1844"/>
        <item x="1869"/>
        <item x="1870"/>
        <item x="1908"/>
        <item x="1922"/>
        <item x="1924"/>
        <item x="1928"/>
        <item x="1929"/>
        <item x="1952"/>
        <item x="1961"/>
        <item x="1962"/>
        <item x="2018"/>
        <item x="2029"/>
        <item x="2036"/>
        <item x="2050"/>
        <item x="2054"/>
        <item x="2074"/>
        <item x="2535"/>
        <item x="2536"/>
        <item x="2124"/>
        <item x="2125"/>
        <item x="2126"/>
        <item x="2395"/>
        <item x="2086"/>
        <item x="2134"/>
        <item x="2135"/>
        <item x="2138"/>
        <item x="2142"/>
        <item x="2144"/>
        <item x="2150"/>
        <item x="2157"/>
        <item x="2537"/>
        <item x="2180"/>
        <item x="2320"/>
        <item x="2321"/>
        <item x="2322"/>
        <item x="2323"/>
        <item x="2356"/>
        <item x="2324"/>
        <item x="2326"/>
        <item x="2359"/>
        <item x="2366"/>
        <item x="2367"/>
        <item x="2432"/>
        <item x="2452"/>
        <item x="2621"/>
        <item x="2622"/>
        <item x="2623"/>
        <item x="2184"/>
        <item x="1815"/>
        <item x="1833"/>
        <item x="1903"/>
        <item x="1904"/>
        <item x="1910"/>
        <item x="1911"/>
        <item x="1917"/>
        <item x="1918"/>
        <item x="2097"/>
        <item x="2196"/>
        <item x="2115"/>
        <item x="2068"/>
        <item x="2139"/>
        <item x="2204"/>
        <item x="2351"/>
        <item x="2352"/>
        <item x="2328"/>
        <item x="1892"/>
        <item x="1793"/>
        <item x="1860"/>
        <item x="1980"/>
        <item x="2026"/>
        <item x="2034"/>
        <item x="2046"/>
        <item x="2067"/>
        <item x="2156"/>
        <item x="2375"/>
        <item x="2569"/>
        <item x="2570"/>
        <item x="2610"/>
        <item x="1976"/>
        <item x="2401"/>
        <item x="2234"/>
        <item x="2357"/>
        <item x="2358"/>
        <item x="2159"/>
        <item x="2449"/>
        <item x="2186"/>
        <item x="1875"/>
        <item x="2187"/>
        <item x="2103"/>
        <item x="2197"/>
        <item x="2148"/>
        <item x="2478"/>
        <item x="2606"/>
        <item x="1943"/>
        <item x="2100"/>
        <item x="2109"/>
        <item x="2137"/>
        <item x="2038"/>
        <item x="1791"/>
        <item x="1792"/>
        <item x="2005"/>
        <item x="2052"/>
        <item x="2053"/>
        <item x="1995"/>
        <item x="2179"/>
        <item x="2083"/>
        <item x="2278"/>
        <item x="1802"/>
        <item x="1887"/>
        <item x="2101"/>
        <item x="2345"/>
        <item x="2178"/>
        <item x="2617"/>
        <item x="1786"/>
        <item x="1933"/>
        <item x="1978"/>
        <item x="1991"/>
        <item x="2168"/>
        <item x="2044"/>
        <item x="2195"/>
        <item x="2106"/>
        <item x="2107"/>
        <item x="2175"/>
        <item x="2028"/>
        <item x="2066"/>
        <item x="2177"/>
        <item x="2239"/>
        <item x="2399"/>
        <item x="2565"/>
        <item x="2567"/>
        <item x="2571"/>
        <item x="1807"/>
        <item x="1846"/>
        <item x="1979"/>
        <item x="2065"/>
        <item x="2574"/>
        <item x="2575"/>
        <item x="2576"/>
        <item x="2577"/>
        <item x="2578"/>
        <item x="1861"/>
        <item x="1942"/>
        <item x="1957"/>
        <item x="1963"/>
        <item x="1965"/>
        <item x="2133"/>
        <item x="2182"/>
        <item x="2605"/>
        <item x="2464"/>
        <item x="2564"/>
        <item x="2588"/>
        <item x="2590"/>
        <item x="2591"/>
        <item x="1894"/>
        <item x="1913"/>
        <item x="2164"/>
        <item x="2292"/>
        <item x="2430"/>
        <item x="2431"/>
        <item x="2589"/>
        <item x="2620"/>
        <item x="2639"/>
        <item x="2640"/>
        <item x="2644"/>
        <item x="1839"/>
        <item x="1902"/>
        <item x="1874"/>
        <item x="1879"/>
        <item x="1889"/>
        <item x="1956"/>
        <item x="2024"/>
        <item x="2043"/>
        <item x="2080"/>
        <item x="2208"/>
        <item x="2211"/>
        <item x="2214"/>
        <item x="2215"/>
        <item x="2235"/>
        <item x="2609"/>
        <item x="2007"/>
        <item x="2625"/>
        <item x="2626"/>
        <item x="2627"/>
        <item x="2363"/>
        <item x="2364"/>
        <item x="2365"/>
        <item x="2568"/>
        <item x="2120"/>
        <item x="2141"/>
        <item x="1916"/>
        <item x="1884"/>
        <item x="1888"/>
        <item x="1966"/>
        <item x="1983"/>
        <item x="2193"/>
        <item x="2069"/>
        <item x="2121"/>
        <item x="2217"/>
        <item x="2291"/>
        <item x="2293"/>
        <item x="2294"/>
        <item x="2329"/>
        <item x="2330"/>
        <item x="2379"/>
        <item x="2465"/>
        <item x="2466"/>
        <item x="2467"/>
        <item x="2468"/>
        <item x="2469"/>
        <item x="2470"/>
        <item x="2471"/>
        <item x="2472"/>
        <item x="2473"/>
        <item x="2474"/>
        <item x="2475"/>
        <item x="2476"/>
        <item x="2477"/>
        <item x="2479"/>
        <item x="2480"/>
        <item x="2481"/>
        <item x="2482"/>
        <item x="2483"/>
        <item x="2603"/>
        <item x="2637"/>
        <item x="1845"/>
        <item x="2027"/>
        <item x="2076"/>
        <item x="2174"/>
        <item x="2219"/>
        <item x="2362"/>
        <item x="2295"/>
        <item x="2296"/>
        <item x="2332"/>
        <item x="2447"/>
        <item x="2618"/>
        <item x="2641"/>
        <item x="2642"/>
        <item x="2643"/>
        <item x="2025"/>
        <item x="2030"/>
        <item x="2059"/>
        <item x="2315"/>
        <item x="2604"/>
        <item x="1798"/>
        <item x="1840"/>
        <item x="2072"/>
        <item x="2143"/>
        <item x="2232"/>
        <item x="1836"/>
        <item x="1852"/>
        <item x="1901"/>
        <item x="1941"/>
        <item x="1948"/>
        <item x="1981"/>
        <item x="1982"/>
        <item x="2023"/>
        <item x="1989"/>
        <item x="2039"/>
        <item x="2041"/>
        <item x="2116"/>
        <item x="2117"/>
        <item x="2071"/>
        <item x="2199"/>
        <item x="2122"/>
        <item x="2123"/>
        <item x="2203"/>
        <item x="2170"/>
        <item x="2207"/>
        <item x="2442"/>
        <item x="2546"/>
        <item x="2619"/>
        <item x="1794"/>
        <item x="1834"/>
        <item x="1835"/>
        <item x="1841"/>
        <item x="1842"/>
        <item x="1843"/>
        <item x="2130"/>
        <item x="2131"/>
        <item x="2155"/>
        <item x="2408"/>
        <item x="2453"/>
        <item x="2454"/>
        <item x="2455"/>
        <item x="2456"/>
        <item x="2457"/>
        <item x="2458"/>
        <item x="2459"/>
        <item x="2460"/>
        <item x="2461"/>
        <item x="2462"/>
        <item x="2463"/>
        <item x="2624"/>
        <item x="2629"/>
        <item x="1885"/>
        <item x="1886"/>
        <item x="1812"/>
        <item x="1813"/>
        <item x="1994"/>
        <item x="2045"/>
        <item x="2063"/>
        <item x="2402"/>
        <item x="2403"/>
        <item x="2404"/>
        <item x="2405"/>
        <item x="2406"/>
        <item x="2409"/>
        <item x="2587"/>
        <item x="1862"/>
        <item x="1863"/>
        <item x="2192"/>
        <item x="2316"/>
        <item x="2070"/>
        <item x="2566"/>
        <item x="1816"/>
        <item x="1817"/>
        <item x="1847"/>
        <item x="1851"/>
        <item x="1900"/>
        <item x="1927"/>
        <item x="2188"/>
        <item x="1953"/>
        <item x="2073"/>
        <item x="2198"/>
        <item x="2181"/>
        <item x="2572"/>
        <item x="1985"/>
        <item x="2410"/>
        <item x="1945"/>
        <item x="1947"/>
        <item x="1923"/>
        <item x="1075"/>
        <item x="1088"/>
        <item x="1089"/>
        <item x="1022"/>
        <item x="457"/>
        <item x="1026"/>
        <item x="1137"/>
        <item x="1116"/>
        <item x="1154"/>
        <item x="1146"/>
        <item x="1071"/>
        <item x="1135"/>
        <item x="1101"/>
        <item x="1079"/>
        <item x="1084"/>
        <item x="1153"/>
        <item x="1070"/>
        <item x="1119"/>
        <item x="1131"/>
        <item x="1115"/>
        <item x="1140"/>
        <item x="1138"/>
        <item x="1099"/>
        <item x="1065"/>
        <item x="1150"/>
        <item x="1142"/>
        <item x="1082"/>
        <item x="1134"/>
        <item x="1094"/>
        <item x="1109"/>
        <item x="1100"/>
        <item x="1076"/>
        <item x="1117"/>
        <item x="1139"/>
        <item x="1144"/>
        <item x="1121"/>
        <item x="1133"/>
        <item x="1118"/>
        <item x="1113"/>
        <item x="1136"/>
        <item x="1110"/>
        <item x="1123"/>
        <item x="1072"/>
        <item x="1095"/>
        <item x="1074"/>
        <item x="1111"/>
        <item x="1107"/>
        <item x="1130"/>
        <item x="1108"/>
        <item x="1102"/>
        <item x="1132"/>
        <item x="1092"/>
        <item x="1096"/>
        <item x="1097"/>
        <item x="1087"/>
        <item x="1129"/>
        <item x="1098"/>
        <item x="1159"/>
        <item x="1120"/>
        <item x="1081"/>
        <item x="1083"/>
        <item x="1090"/>
        <item x="1080"/>
        <item x="1127"/>
        <item x="1077"/>
        <item x="696"/>
        <item x="1085"/>
        <item x="1067"/>
        <item x="844"/>
        <item x="833"/>
        <item x="591"/>
        <item x="693"/>
        <item x="514"/>
        <item x="565"/>
        <item x="515"/>
        <item x="513"/>
        <item x="479"/>
        <item x="579"/>
        <item x="463"/>
        <item x="495"/>
        <item x="494"/>
        <item x="462"/>
        <item x="491"/>
        <item x="493"/>
        <item x="603"/>
        <item x="602"/>
        <item x="600"/>
        <item x="568"/>
        <item x="601"/>
        <item x="604"/>
        <item x="564"/>
        <item x="1124"/>
        <item x="1091"/>
        <item x="2392"/>
        <item x="688"/>
        <item x="492"/>
        <item x="485"/>
        <item x="185"/>
        <item x="1312"/>
        <item x="1337"/>
        <item x="1295"/>
        <item x="1298"/>
        <item x="1328"/>
        <item x="1279"/>
        <item x="1296"/>
        <item x="1322"/>
        <item x="1282"/>
        <item x="1281"/>
        <item x="745"/>
        <item x="1185"/>
        <item x="139"/>
        <item x="1184"/>
        <item x="1475"/>
        <item x="1476"/>
        <item x="1474"/>
        <item x="1477"/>
        <item x="1697"/>
        <item x="1478"/>
        <item x="1785"/>
        <item x="1784"/>
        <item x="489"/>
        <item x="1684"/>
        <item x="1618"/>
        <item x="1686"/>
        <item x="1615"/>
        <item x="1735"/>
        <item x="1719"/>
        <item x="1723"/>
        <item x="1650"/>
        <item x="1718"/>
        <item x="1606"/>
        <item x="1646"/>
        <item x="1725"/>
        <item x="1732"/>
        <item x="1704"/>
        <item x="1235"/>
        <item x="1199"/>
        <item x="1631"/>
        <item x="1506"/>
        <item x="1251"/>
        <item x="1539"/>
        <item x="1656"/>
        <item x="1480"/>
        <item x="1545"/>
        <item x="1581"/>
        <item x="1629"/>
        <item x="1205"/>
        <item x="1398"/>
        <item x="1106"/>
        <item x="1128"/>
        <item x="1148"/>
        <item x="1483"/>
        <item x="1666"/>
        <item x="1237"/>
        <item x="1565"/>
        <item x="1613"/>
        <item x="1548"/>
        <item x="1212"/>
        <item x="1623"/>
        <item x="1626"/>
        <item x="1105"/>
        <item x="963"/>
        <item x="1232"/>
        <item x="1151"/>
        <item x="1940"/>
        <item x="1242"/>
        <item x="1538"/>
        <item x="1158"/>
        <item x="1230"/>
        <item x="987"/>
        <item x="981"/>
        <item x="1577"/>
        <item x="1755"/>
        <item x="1568"/>
        <item x="1630"/>
        <item x="1190"/>
        <item x="2513"/>
        <item x="1194"/>
        <item x="1263"/>
        <item x="1780"/>
        <item x="1667"/>
        <item x="2254"/>
        <item x="2266"/>
        <item x="2241"/>
        <item x="2242"/>
        <item x="2598"/>
        <item x="2601"/>
        <item x="2270"/>
        <item x="2599"/>
        <item x="2602"/>
        <item x="2597"/>
        <item x="2630"/>
        <item x="2600"/>
        <item x="2267"/>
        <item x="2268"/>
        <item x="2248"/>
        <item x="2259"/>
        <item x="1799"/>
        <item x="2334"/>
        <item x="2400"/>
        <item x="1859"/>
        <item x="2189"/>
        <item x="1955"/>
        <item x="1954"/>
        <item x="1822"/>
        <item x="2298"/>
        <item x="2543"/>
        <item x="2286"/>
        <item x="2307"/>
        <item x="1939"/>
        <item x="2544"/>
        <item x="2176"/>
        <item x="2096"/>
        <item x="2371"/>
        <item x="1873"/>
        <item x="2212"/>
        <item x="1810"/>
        <item x="2297"/>
        <item x="1882"/>
        <item x="2299"/>
        <item x="1848"/>
        <item x="1825"/>
        <item x="2541"/>
        <item x="1826"/>
        <item x="2411"/>
        <item x="2553"/>
        <item x="2551"/>
        <item x="2427"/>
        <item x="2435"/>
        <item x="1893"/>
        <item x="2305"/>
        <item x="2373"/>
        <item x="2015"/>
        <item x="1914"/>
        <item x="2414"/>
        <item x="2354"/>
        <item x="2173"/>
        <item x="2313"/>
        <item x="1819"/>
        <item x="2001"/>
        <item x="2095"/>
        <item x="2010"/>
        <item x="2012"/>
        <item x="187"/>
        <item x="436"/>
        <item x="1681"/>
        <item x="1757"/>
        <item x="1203"/>
        <item x="2004"/>
        <item x="1931"/>
        <item x="448"/>
        <item x="402"/>
        <item x="404"/>
        <item x="405"/>
        <item x="406"/>
        <item x="2446"/>
        <item x="1803"/>
        <item x="2445"/>
        <item x="2002"/>
        <item x="2368"/>
        <item x="2386"/>
        <item x="1114"/>
        <item x="1147"/>
        <item x="1104"/>
        <item x="1530"/>
        <item x="1519"/>
        <item x="890"/>
        <item x="334"/>
        <item x="774"/>
        <item x="728"/>
        <item x="2348"/>
        <item x="2343"/>
        <item x="2136"/>
        <item x="2545"/>
        <item x="2008"/>
        <item x="1811"/>
        <item x="2283"/>
        <item x="1864"/>
        <item x="2209"/>
        <item x="720"/>
        <item x="733"/>
        <item x="1165"/>
        <item x="1177"/>
        <item x="1170"/>
        <item x="1180"/>
        <item x="1570"/>
        <item x="1222"/>
        <item x="1233"/>
        <item x="234"/>
        <item x="232"/>
        <item x="2304"/>
        <item x="2253"/>
        <item x="2636"/>
        <item x="2262"/>
        <item x="2277"/>
        <item x="2249"/>
        <item x="2261"/>
        <item x="2246"/>
        <item x="2593"/>
        <item x="2594"/>
        <item x="2243"/>
        <item x="2592"/>
        <item x="2596"/>
        <item x="2247"/>
        <item x="2271"/>
        <item x="2251"/>
        <item x="2265"/>
        <item x="2244"/>
        <item x="2607"/>
        <item x="2608"/>
        <item x="2257"/>
        <item x="2595"/>
        <item x="1969"/>
        <item x="1797"/>
        <item x="2205"/>
        <item x="1872"/>
        <item x="2370"/>
        <item x="2092"/>
        <item x="2418"/>
        <item x="2444"/>
        <item x="2021"/>
        <item x="1850"/>
        <item x="2129"/>
        <item x="2020"/>
        <item x="2172"/>
        <item x="1919"/>
        <item x="1827"/>
        <item x="2441"/>
        <item x="2140"/>
        <item x="1920"/>
        <item x="1949"/>
        <item x="2201"/>
        <item x="2113"/>
        <item x="1935"/>
        <item x="2384"/>
        <item x="1925"/>
        <item x="1800"/>
        <item x="2161"/>
        <item x="1934"/>
        <item x="2200"/>
        <item x="2303"/>
        <item x="1820"/>
        <item x="2413"/>
        <item x="2185"/>
        <item x="1907"/>
        <item x="1915"/>
        <item x="1818"/>
        <item x="2127"/>
        <item x="2333"/>
        <item x="1830"/>
        <item x="1960"/>
        <item x="1881"/>
        <item x="2339"/>
        <item x="1821"/>
        <item x="2191"/>
        <item x="2098"/>
        <item x="2310"/>
        <item x="2000"/>
        <item x="1805"/>
        <item x="2017"/>
        <item x="2534"/>
        <item x="2325"/>
        <item x="1877"/>
        <item x="1880"/>
        <item x="2108"/>
        <item x="1878"/>
        <item x="991"/>
        <item x="989"/>
        <item x="1273"/>
        <item x="1828"/>
        <item x="1829"/>
        <item x="1896"/>
        <item x="1897"/>
        <item x="1838"/>
        <item x="1898"/>
        <item x="1899"/>
        <item x="1986"/>
        <item x="2533"/>
        <item x="2494"/>
        <item x="1271"/>
        <item x="1275"/>
        <item x="1467"/>
        <item x="1269"/>
        <item x="1274"/>
        <item x="2376"/>
        <item x="1373"/>
        <item x="1420"/>
        <item x="882"/>
        <item x="919"/>
        <item x="915"/>
        <item x="917"/>
        <item x="1866"/>
        <item x="1938"/>
        <item x="2013"/>
        <item x="2162"/>
        <item x="1535"/>
        <item x="948"/>
        <item x="960"/>
        <item x="2372"/>
        <item x="2538"/>
        <item x="2417"/>
        <item x="1964"/>
        <item x="2421"/>
        <item x="1824"/>
        <item x="2006"/>
        <item x="2428"/>
        <item x="1823"/>
        <item x="120"/>
        <item x="864"/>
        <item x="403"/>
        <item x="2"/>
        <item x="1168"/>
        <item x="1179"/>
        <item x="1175"/>
        <item x="1182"/>
        <item x="721"/>
        <item x="46"/>
        <item x="47"/>
        <item x="48"/>
        <item x="42"/>
        <item x="820"/>
        <item x="74"/>
        <item x="1413"/>
        <item x="1366"/>
        <item x="779"/>
        <item x="771"/>
        <item x="778"/>
        <item x="89"/>
        <item x="41"/>
        <item x="824"/>
        <item x="1367"/>
        <item x="228"/>
        <item x="825"/>
        <item x="826"/>
        <item x="776"/>
        <item x="265"/>
        <item x="1215"/>
        <item x="1352"/>
        <item x="1241"/>
        <item x="138"/>
        <item x="44"/>
        <item x="45"/>
        <item x="137"/>
        <item x="2337"/>
        <item x="2540"/>
        <item x="2302"/>
        <item x="1599"/>
        <item x="1679"/>
        <item x="1652"/>
        <item x="1676"/>
        <item x="1587"/>
        <item x="1693"/>
        <item x="1619"/>
        <item x="1567"/>
        <item x="1783"/>
        <item x="1766"/>
        <item x="1744"/>
        <item x="1762"/>
        <item x="1774"/>
        <item x="1779"/>
        <item x="1682"/>
        <item x="1490"/>
        <item x="1772"/>
        <item x="1743"/>
        <item x="1745"/>
        <item x="1642"/>
        <item x="1491"/>
        <item x="1553"/>
        <item x="1694"/>
        <item x="1564"/>
        <item x="1670"/>
        <item x="1649"/>
        <item x="1499"/>
        <item x="1225"/>
        <item x="1192"/>
        <item x="276"/>
        <item x="1032"/>
        <item x="1042"/>
        <item x="1006"/>
        <item x="1673"/>
        <item x="956"/>
        <item x="968"/>
        <item x="672"/>
        <item x="700"/>
        <item x="817"/>
        <item x="792"/>
        <item x="784"/>
        <item x="782"/>
        <item x="783"/>
        <item x="1219"/>
        <item x="1003"/>
        <item x="1244"/>
        <item x="1245"/>
        <item x="1624"/>
        <item x="964"/>
        <item x="679"/>
        <item x="821"/>
        <item x="818"/>
        <item x="806"/>
        <item x="786"/>
        <item x="799"/>
        <item x="798"/>
        <item x="796"/>
        <item x="802"/>
        <item x="249"/>
        <item x="238"/>
        <item x="246"/>
        <item x="244"/>
        <item x="236"/>
        <item x="233"/>
        <item x="237"/>
        <item x="239"/>
        <item x="240"/>
        <item x="250"/>
        <item x="241"/>
        <item x="235"/>
        <item x="242"/>
        <item x="245"/>
        <item x="785"/>
        <item x="822"/>
        <item x="1163"/>
        <item x="1038"/>
        <item x="1011"/>
        <item x="800"/>
        <item x="1541"/>
        <item x="1611"/>
        <item x="322"/>
        <item x="329"/>
        <item x="1029"/>
        <item x="1043"/>
        <item x="823"/>
        <item x="787"/>
        <item x="344"/>
        <item x="224"/>
        <item x="212"/>
        <item x="191"/>
        <item x="1751"/>
        <item x="1765"/>
        <item x="1228"/>
        <item x="1223"/>
        <item x="302"/>
        <item x="317"/>
        <item x="321"/>
        <item x="323"/>
        <item x="307"/>
        <item x="309"/>
        <item x="301"/>
        <item x="762"/>
        <item x="748"/>
        <item x="746"/>
        <item x="1162"/>
        <item x="1172"/>
        <item x="1167"/>
        <item x="1178"/>
        <item x="1227"/>
        <item x="1209"/>
        <item x="1028"/>
        <item x="1231"/>
        <item x="1216"/>
        <item x="953"/>
        <item x="1174"/>
        <item x="1315"/>
        <item x="681"/>
        <item x="537"/>
        <item x="874"/>
        <item x="292"/>
        <item x="1218"/>
        <item x="705"/>
        <item x="920"/>
        <item x="373"/>
        <item x="883"/>
        <item x="726"/>
        <item x="220"/>
        <item x="90"/>
        <item x="2450"/>
        <item x="40"/>
        <item x="288"/>
        <item x="707"/>
        <item x="289"/>
        <item x="1255"/>
        <item x="290"/>
        <item x="296"/>
        <item x="293"/>
        <item x="295"/>
        <item x="294"/>
        <item x="297"/>
        <item x="1021"/>
        <item x="1247"/>
        <item x="1246"/>
        <item x="1236"/>
        <item x="135"/>
        <item x="136"/>
        <item x="2515"/>
        <item x="978"/>
        <item x="1000"/>
        <item x="955"/>
        <item x="2388"/>
        <item x="701"/>
        <item x="765"/>
        <item x="341"/>
        <item x="291"/>
        <item x="1249"/>
        <item x="1056"/>
        <item x="216"/>
        <item x="208"/>
        <item x="210"/>
        <item x="724"/>
        <item x="723"/>
        <item x="1238"/>
        <item x="1239"/>
        <item x="1240"/>
        <item x="253"/>
        <item x="252"/>
        <item x="1371"/>
        <item x="257"/>
        <item x="957"/>
        <item x="316"/>
        <item x="326"/>
        <item x="299"/>
        <item x="969"/>
        <item x="1052"/>
        <item x="974"/>
        <item x="1254"/>
        <item x="758"/>
        <item x="893"/>
        <item x="910"/>
        <item x="908"/>
        <item x="900"/>
        <item x="905"/>
        <item x="2037"/>
        <item x="742"/>
        <item x="743"/>
        <item x="899"/>
        <item x="913"/>
        <item x="911"/>
        <item x="1277"/>
        <item x="740"/>
        <item x="739"/>
        <item x="2504"/>
        <item x="2260"/>
        <item x="2274"/>
        <item x="1537"/>
        <item x="340"/>
        <item x="269"/>
        <item x="328"/>
        <item x="754"/>
        <item x="755"/>
        <item x="260"/>
        <item x="254"/>
        <item x="1388"/>
        <item x="227"/>
        <item x="222"/>
        <item x="2377"/>
        <item x="1801"/>
        <item x="1958"/>
        <item x="2290"/>
        <item x="1912"/>
        <item x="1141"/>
        <item x="1616"/>
        <item x="878"/>
        <item x="916"/>
        <item x="918"/>
        <item x="887"/>
        <item x="923"/>
        <item x="921"/>
        <item x="1260"/>
        <item x="1257"/>
        <item x="1444"/>
        <item x="1256"/>
        <item x="1258"/>
        <item x="1259"/>
        <item x="1031"/>
        <item x="1039"/>
        <item x="1440"/>
        <item x="353"/>
        <item x="1748"/>
        <item x="1547"/>
        <item x="1768"/>
        <item x="1585"/>
        <item x="1600"/>
        <item x="1764"/>
        <item x="1546"/>
        <item x="1691"/>
        <item x="1746"/>
        <item x="1703"/>
        <item x="1739"/>
        <item x="1731"/>
        <item x="1754"/>
        <item x="1705"/>
        <item x="1702"/>
        <item x="1674"/>
        <item x="1657"/>
        <item x="1727"/>
        <item x="1496"/>
        <item x="1753"/>
        <item x="1736"/>
        <item x="1527"/>
        <item x="1698"/>
        <item x="1708"/>
        <item x="1701"/>
        <item x="1758"/>
        <item x="1661"/>
        <item x="1544"/>
        <item x="1534"/>
        <item x="1668"/>
        <item x="1715"/>
        <item x="1742"/>
        <item x="1711"/>
        <item x="1692"/>
        <item x="1720"/>
        <item x="1617"/>
        <item x="1590"/>
        <item x="1729"/>
        <item x="179"/>
        <item x="967"/>
        <item x="962"/>
        <item x="965"/>
        <item x="970"/>
        <item x="1156"/>
        <item x="1064"/>
        <item x="1149"/>
        <item x="958"/>
        <item x="2424"/>
        <item x="2422"/>
        <item x="2051"/>
        <item x="2524"/>
        <item x="1208"/>
        <item x="2521"/>
        <item x="1201"/>
        <item x="1211"/>
        <item x="1196"/>
        <item x="2509"/>
        <item x="1627"/>
        <item x="2530"/>
        <item x="2273"/>
        <item x="1327"/>
        <item x="1387"/>
        <item x="1383"/>
        <item x="1714"/>
        <item x="1207"/>
        <item x="2147"/>
        <item x="1331"/>
        <item x="1329"/>
        <item x="21"/>
        <item x="1454"/>
        <item x="2223"/>
        <item x="902"/>
        <item x="997"/>
        <item x="2318"/>
        <item x="2284"/>
        <item x="2152"/>
        <item x="1905"/>
        <item x="1921"/>
        <item x="2057"/>
        <item x="2055"/>
        <item x="2554"/>
        <item x="2585"/>
        <item x="2550"/>
        <item x="2451"/>
        <item x="2210"/>
        <item x="2016"/>
        <item x="2166"/>
        <item x="2438"/>
        <item x="2014"/>
        <item x="1856"/>
        <item x="2114"/>
        <item x="2346"/>
        <item x="2056"/>
        <item x="2381"/>
        <item x="2009"/>
        <item x="2222"/>
        <item x="2064"/>
        <item x="2440"/>
        <item x="2563"/>
        <item x="2258"/>
        <item x="2280"/>
        <item x="2383"/>
        <item x="2279"/>
        <item x="2264"/>
        <item x="2275"/>
        <item x="2281"/>
        <item x="2331"/>
        <item x="888"/>
        <item x="819"/>
        <item x="694"/>
        <item x="1152"/>
        <item x="1112"/>
        <item x="1155"/>
        <item x="1143"/>
        <item x="1125"/>
        <item x="525"/>
        <item x="486"/>
        <item x="488"/>
        <item x="490"/>
        <item x="496"/>
        <item x="567"/>
        <item x="625"/>
        <item x="635"/>
        <item x="630"/>
        <item x="593"/>
        <item x="598"/>
        <item x="597"/>
        <item x="622"/>
        <item x="624"/>
        <item x="541"/>
        <item x="542"/>
        <item x="633"/>
        <item x="529"/>
        <item x="596"/>
        <item x="595"/>
        <item x="605"/>
        <item x="539"/>
        <item x="607"/>
        <item x="599"/>
        <item x="566"/>
        <item x="606"/>
        <item x="394"/>
        <item x="530"/>
        <item x="563"/>
        <item x="623"/>
        <item x="631"/>
        <item x="592"/>
        <item x="540"/>
        <item x="480"/>
        <item x="484"/>
        <item x="454"/>
        <item x="450"/>
        <item x="524"/>
        <item x="441"/>
        <item x="420"/>
        <item x="415"/>
        <item x="460"/>
        <item x="458"/>
        <item x="505"/>
        <item x="519"/>
        <item x="427"/>
        <item x="502"/>
        <item x="413"/>
        <item x="1498"/>
        <item x="1382"/>
        <item x="1348"/>
        <item x="1381"/>
        <item x="1347"/>
        <item x="1906"/>
        <item x="2549"/>
        <item x="1999"/>
        <item x="2308"/>
        <item x="2353"/>
        <item x="2542"/>
        <item x="1871"/>
        <item x="2250"/>
        <item x="2252"/>
        <item x="2245"/>
        <item x="773"/>
        <item x="2163"/>
        <item x="2548"/>
        <item x="2312"/>
        <item x="2380"/>
        <item x="1589"/>
        <item x="77"/>
        <item x="1998"/>
        <item x="1272"/>
        <item x="1473"/>
        <item x="750"/>
        <item x="1283"/>
        <item x="2484"/>
        <item x="1310"/>
        <item x="1286"/>
        <item x="188"/>
        <item x="698"/>
        <item x="637"/>
        <item x="638"/>
        <item x="660"/>
        <item x="715"/>
        <item x="692"/>
        <item x="350"/>
        <item x="231"/>
        <item x="509"/>
        <item x="590"/>
        <item x="689"/>
        <item x="629"/>
        <item x="645"/>
        <item x="588"/>
        <item x="644"/>
        <item x="703"/>
        <item x="584"/>
        <item x="643"/>
        <item x="649"/>
        <item x="652"/>
        <item x="632"/>
        <item x="680"/>
        <item x="682"/>
        <item x="589"/>
        <item x="520"/>
        <item x="699"/>
        <item x="653"/>
        <item x="621"/>
        <item x="656"/>
        <item x="654"/>
        <item x="634"/>
        <item x="642"/>
        <item x="538"/>
        <item x="674"/>
        <item x="673"/>
        <item x="655"/>
        <item x="646"/>
        <item x="702"/>
        <item x="663"/>
        <item x="586"/>
        <item x="657"/>
        <item x="690"/>
        <item x="666"/>
        <item x="651"/>
        <item x="587"/>
        <item x="659"/>
        <item x="647"/>
        <item x="759"/>
        <item x="332"/>
        <item x="2631"/>
        <item x="2633"/>
        <item x="2635"/>
        <item x="2632"/>
        <item x="2255"/>
        <item x="2269"/>
        <item x="2256"/>
        <item x="2272"/>
        <item x="2437"/>
        <item x="211"/>
        <item x="306"/>
        <item x="1266"/>
        <item x="320"/>
        <item x="313"/>
        <item x="310"/>
        <item x="315"/>
        <item x="312"/>
        <item x="311"/>
        <item x="318"/>
        <item x="941"/>
        <item x="930"/>
        <item x="944"/>
        <item x="937"/>
        <item x="928"/>
        <item x="931"/>
        <item x="934"/>
        <item x="935"/>
        <item x="932"/>
        <item x="933"/>
        <item x="408"/>
        <item x="1696"/>
        <item x="1685"/>
        <item x="1695"/>
        <item x="1574"/>
        <item x="1508"/>
        <item x="1658"/>
        <item x="223"/>
        <item x="325"/>
        <item x="1267"/>
        <item x="437"/>
        <item x="949"/>
        <item x="936"/>
        <item x="947"/>
        <item x="945"/>
        <item x="929"/>
        <item x="940"/>
        <item x="942"/>
        <item x="943"/>
        <item x="938"/>
        <item x="939"/>
        <item x="370"/>
        <item x="1288"/>
        <item x="196"/>
        <item x="438"/>
        <item x="1280"/>
        <item x="190"/>
        <item x="1643"/>
        <item x="1566"/>
        <item x="1689"/>
        <item x="1655"/>
        <item x="1525"/>
        <item x="1515"/>
        <item x="1628"/>
        <item x="1716"/>
        <item x="1733"/>
        <item x="1659"/>
        <item x="1653"/>
        <item x="1688"/>
        <item x="1639"/>
        <item x="1645"/>
        <item x="1709"/>
        <item x="1523"/>
        <item x="1608"/>
        <item x="1722"/>
        <item x="1536"/>
        <item x="1186"/>
        <item x="747"/>
        <item x="1330"/>
        <item x="1369"/>
        <item x="1270"/>
        <item x="816"/>
        <item x="319"/>
        <item x="2213"/>
        <item x="749"/>
        <item x="217"/>
        <item x="314"/>
        <item x="1364"/>
        <item x="346"/>
        <item x="1323"/>
        <item x="219"/>
        <item x="772"/>
        <item x="1341"/>
        <item x="1349"/>
        <item x="1309"/>
        <item x="1344"/>
        <item x="221"/>
        <item x="1265"/>
        <item x="1261"/>
        <item x="1268"/>
        <item x="1262"/>
        <item x="1264"/>
        <item x="324"/>
        <item x="734"/>
        <item x="327"/>
        <item x="1326"/>
        <item x="218"/>
        <item x="1276"/>
        <item x="1284"/>
        <item x="1318"/>
        <item x="352"/>
        <item x="1292"/>
        <item x="751"/>
        <item x="308"/>
        <item x="788"/>
        <item x="1214"/>
        <item x="722"/>
        <item x="243"/>
        <item x="247"/>
        <item x="248"/>
        <item x="251"/>
        <item x="716"/>
        <item x="1370"/>
        <item x="1368"/>
        <item x="1294"/>
        <item x="1365"/>
        <item x="1336"/>
        <item x="1290"/>
        <item x="1014"/>
        <item x="1010"/>
        <item x="1018"/>
        <item x="1015"/>
        <item x="1008"/>
        <item x="1009"/>
        <item x="1016"/>
        <item x="1007"/>
        <item x="1017"/>
        <item x="1012"/>
        <item x="959"/>
        <item x="354"/>
        <item x="275"/>
        <item x="1321"/>
        <item x="719"/>
        <item x="1486"/>
        <item x="1533"/>
        <item x="1485"/>
        <item x="1592"/>
        <item x="1633"/>
        <item x="1664"/>
        <item x="1641"/>
        <item x="364"/>
        <item x="896"/>
        <item x="487"/>
        <item x="2194"/>
        <item x="2094"/>
        <item x="180"/>
        <item x="1374"/>
        <item x="1687"/>
        <item x="181"/>
        <item x="1303"/>
        <item x="1300"/>
        <item x="1386"/>
        <item x="1338"/>
        <item x="1343"/>
        <item x="1289"/>
        <item x="1291"/>
        <item x="1379"/>
        <item x="1397"/>
        <item x="2082"/>
        <item x="1858"/>
        <item x="2084"/>
        <item x="1855"/>
        <item x="1857"/>
        <item x="2336"/>
        <item x="478"/>
        <item x="557"/>
        <item x="558"/>
        <item x="559"/>
        <item x="560"/>
        <item x="2288"/>
        <item x="2300"/>
        <item x="2340"/>
        <item x="2573"/>
        <item x="1937"/>
        <item x="1932"/>
        <item x="2062"/>
        <item x="1806"/>
        <item x="2190"/>
        <item x="1849"/>
        <item x="2221"/>
        <item x="2220"/>
        <item x="1876"/>
        <item x="2099"/>
        <item x="2374"/>
        <item x="2112"/>
        <item x="2407"/>
        <item x="101"/>
        <item x="1442"/>
        <item x="1448"/>
        <item x="847"/>
        <item x="1452"/>
        <item x="1451"/>
        <item x="385"/>
        <item x="384"/>
        <item x="1449"/>
        <item x="1439"/>
        <item x="922"/>
        <item x="1447"/>
        <item x="374"/>
        <item x="123"/>
        <item x="2485"/>
        <item x="455"/>
        <item x="127"/>
        <item x="392"/>
        <item x="1441"/>
        <item x="393"/>
        <item x="836"/>
        <item x="272"/>
        <item x="132"/>
        <item x="130"/>
        <item x="129"/>
        <item x="400"/>
        <item x="1458"/>
        <item x="125"/>
        <item x="126"/>
        <item x="121"/>
        <item x="124"/>
        <item x="521"/>
        <item x="131"/>
        <item x="390"/>
        <item x="901"/>
        <item x="445"/>
        <item x="456"/>
        <item x="835"/>
        <item x="1443"/>
        <item x="395"/>
        <item x="391"/>
        <item x="1455"/>
        <item x="378"/>
        <item x="926"/>
        <item x="927"/>
        <item x="925"/>
        <item x="122"/>
        <item x="256"/>
        <item x="895"/>
        <item x="906"/>
        <item x="909"/>
        <item x="904"/>
        <item x="907"/>
        <item x="359"/>
        <item x="380"/>
        <item x="330"/>
        <item x="1210"/>
        <item x="28"/>
        <item x="877"/>
        <item x="1346"/>
        <item x="1809"/>
        <item x="1808"/>
        <item x="1603"/>
        <item x="1620"/>
        <item x="1573"/>
        <item x="1355"/>
        <item x="1604"/>
        <item x="1596"/>
        <item x="1555"/>
        <item x="1543"/>
        <item x="1558"/>
        <item x="1579"/>
        <item x="886"/>
        <item x="879"/>
        <item x="891"/>
        <item x="889"/>
        <item x="892"/>
        <item x="360"/>
        <item x="881"/>
        <item x="880"/>
        <item x="356"/>
        <item x="885"/>
        <item x="884"/>
        <item x="1677"/>
        <item x="1526"/>
        <item x="1540"/>
        <item x="6"/>
        <item x="1770"/>
        <item x="1750"/>
        <item x="1726"/>
        <item x="86"/>
        <item x="1357"/>
        <item x="1334"/>
        <item x="1396"/>
        <item x="1730"/>
        <item x="1663"/>
        <item x="1586"/>
        <item x="1747"/>
        <item x="1737"/>
        <item x="1610"/>
        <item x="1771"/>
        <item x="1665"/>
        <item x="1761"/>
        <item x="1734"/>
        <item x="1759"/>
        <item x="1773"/>
        <item x="1302"/>
        <item x="1671"/>
        <item x="1710"/>
        <item x="1775"/>
        <item x="1598"/>
        <item x="1614"/>
        <item x="1763"/>
        <item x="1776"/>
        <item x="1777"/>
        <item x="1713"/>
        <item x="1781"/>
        <item x="1602"/>
        <item x="1741"/>
        <item x="1575"/>
        <item x="1333"/>
        <item x="1756"/>
        <item x="1769"/>
        <item x="1389"/>
        <item x="1354"/>
        <item x="1699"/>
        <item x="1601"/>
        <item x="1340"/>
        <item x="1446"/>
        <item x="1360"/>
        <item x="1636"/>
        <item x="1438"/>
        <item x="39"/>
        <item x="2087"/>
        <item x="2415"/>
        <item x="1926"/>
        <item x="345"/>
        <item x="33"/>
        <item x="72"/>
        <item x="73"/>
        <item x="764"/>
        <item x="1376"/>
        <item x="1394"/>
        <item x="1351"/>
        <item x="1405"/>
        <item x="1406"/>
        <item x="1407"/>
        <item x="1332"/>
        <item x="985"/>
        <item x="983"/>
        <item x="993"/>
        <item x="1019"/>
        <item x="1426"/>
        <item x="729"/>
        <item x="2518"/>
        <item x="903"/>
        <item x="267"/>
        <item x="268"/>
        <item x="273"/>
        <item x="1278"/>
        <item x="1339"/>
        <item x="1304"/>
        <item x="1361"/>
        <item x="1308"/>
        <item x="1356"/>
        <item x="1307"/>
        <item x="1350"/>
        <item x="1316"/>
        <item x="1319"/>
        <item x="1320"/>
        <item x="1717"/>
        <item x="1749"/>
        <item x="1669"/>
        <item x="1760"/>
        <item x="1672"/>
        <item x="1767"/>
        <item x="1647"/>
        <item x="1712"/>
        <item x="2301"/>
        <item x="2423"/>
        <item x="32"/>
        <item x="30"/>
        <item x="1314"/>
        <item x="358"/>
        <item x="2349"/>
        <item x="1814"/>
        <item x="2047"/>
        <item x="2011"/>
        <item x="263"/>
        <item x="128"/>
        <item x="1450"/>
        <item x="1457"/>
        <item x="1456"/>
        <item x="1453"/>
        <item x="1358"/>
        <item x="730"/>
        <item x="727"/>
        <item x="738"/>
        <item x="1445"/>
        <item x="1378"/>
        <item x="1335"/>
        <item x="1324"/>
        <item x="924"/>
        <item x="261"/>
        <item x="737"/>
        <item x="262"/>
        <item x="270"/>
        <item x="768"/>
        <item x="1313"/>
        <item x="351"/>
        <item x="741"/>
        <item x="732"/>
        <item x="897"/>
        <item x="914"/>
        <item x="2429"/>
        <item x="2412"/>
        <item x="2439"/>
        <item x="2433"/>
        <item x="2003"/>
        <item x="2355"/>
        <item x="2093"/>
        <item x="2319"/>
        <item x="1996"/>
        <item x="1213"/>
        <item x="1883"/>
        <item x="2202"/>
        <item x="1895"/>
        <item x="951"/>
        <item x="876"/>
        <item x="209"/>
        <item x="594"/>
        <item x="510"/>
        <item x="511"/>
        <item x="552"/>
        <item x="497"/>
        <item x="512"/>
        <item x="548"/>
        <item x="612"/>
        <item x="465"/>
        <item x="570"/>
        <item x="500"/>
        <item x="522"/>
        <item x="636"/>
        <item x="467"/>
        <item x="573"/>
        <item x="554"/>
        <item x="425"/>
        <item x="614"/>
        <item x="481"/>
        <item x="523"/>
        <item x="615"/>
        <item x="95"/>
        <item x="94"/>
        <item x="93"/>
        <item x="99"/>
        <item x="92"/>
        <item x="70"/>
        <item x="760"/>
        <item x="57"/>
        <item x="67"/>
        <item x="8"/>
        <item x="78"/>
        <item x="361"/>
        <item x="112"/>
        <item x="111"/>
        <item x="119"/>
        <item x="64"/>
        <item x="336"/>
        <item x="56"/>
        <item x="100"/>
        <item x="2512"/>
        <item x="709"/>
        <item x="2317"/>
        <item x="704"/>
        <item x="60"/>
        <item x="338"/>
        <item x="37"/>
        <item x="255"/>
        <item x="277"/>
        <item x="829"/>
        <item x="287"/>
        <item x="2508"/>
        <item x="2527"/>
        <item x="2493"/>
        <item x="2529"/>
        <item x="763"/>
        <item x="1363"/>
        <item x="1306"/>
        <item x="266"/>
        <item x="756"/>
        <item x="2500"/>
        <item x="114"/>
        <item x="115"/>
        <item x="113"/>
        <item x="117"/>
        <item x="116"/>
        <item x="118"/>
        <item x="451"/>
        <item x="459"/>
        <item x="2314"/>
        <item x="641"/>
        <item x="225"/>
        <item x="264"/>
        <item x="1437"/>
        <item x="355"/>
        <item x="752"/>
        <item x="36"/>
        <item x="2517"/>
        <item x="1391"/>
        <item x="1325"/>
        <item x="1403"/>
        <item x="1299"/>
        <item x="2520"/>
        <item x="1392"/>
        <item x="1408"/>
        <item x="712"/>
        <item x="711"/>
        <item x="661"/>
        <item x="691"/>
        <item x="664"/>
        <item x="683"/>
        <item x="620"/>
        <item x="757"/>
        <item x="753"/>
        <item x="814"/>
        <item x="369"/>
        <item x="230"/>
        <item x="815"/>
        <item x="229"/>
        <item x="736"/>
        <item x="382"/>
        <item x="482"/>
        <item x="578"/>
        <item x="648"/>
        <item x="43"/>
        <item x="1435"/>
        <item x="51"/>
        <item x="662"/>
        <item x="55"/>
        <item x="2526"/>
        <item x="348"/>
        <item x="333"/>
        <item x="710"/>
        <item x="35"/>
        <item x="274"/>
        <item x="1285"/>
        <item x="61"/>
        <item x="2531"/>
        <item x="714"/>
        <item x="665"/>
        <item x="2528"/>
        <item x="1402"/>
        <item x="1418"/>
        <item x="1434"/>
        <item x="706"/>
        <item x="1301"/>
        <item x="1293"/>
        <item x="708"/>
        <item x="1317"/>
        <item x="1287"/>
        <item x="1417"/>
        <item x="62"/>
        <item x="827"/>
        <item x="38"/>
        <item x="339"/>
        <item x="731"/>
        <item x="717"/>
        <item x="343"/>
        <item x="1385"/>
        <item x="349"/>
        <item x="285"/>
        <item x="282"/>
        <item x="284"/>
        <item x="286"/>
        <item x="283"/>
        <item x="280"/>
        <item x="278"/>
        <item x="279"/>
        <item x="69"/>
        <item x="271"/>
        <item x="2519"/>
        <item x="58"/>
        <item x="658"/>
        <item x="259"/>
        <item x="258"/>
        <item x="1359"/>
        <item x="1377"/>
        <item x="49"/>
        <item x="71"/>
        <item x="347"/>
        <item x="76"/>
        <item x="75"/>
        <item x="781"/>
        <item x="53"/>
        <item x="63"/>
        <item x="1384"/>
        <item x="1311"/>
        <item x="1297"/>
        <item x="1305"/>
        <item x="1353"/>
        <item x="617"/>
        <item x="581"/>
        <item x="628"/>
        <item x="549"/>
        <item x="550"/>
        <item x="613"/>
        <item x="627"/>
        <item x="556"/>
        <item x="616"/>
        <item x="575"/>
        <item x="535"/>
        <item x="626"/>
        <item x="582"/>
        <item x="553"/>
        <item x="562"/>
        <item x="580"/>
        <item x="569"/>
        <item x="574"/>
        <item x="576"/>
        <item x="551"/>
        <item x="473"/>
        <item x="431"/>
        <item x="466"/>
        <item x="503"/>
        <item x="501"/>
        <item x="379"/>
        <item x="368"/>
        <item x="372"/>
        <item x="667"/>
        <item x="418"/>
        <item x="417"/>
        <item x="432"/>
        <item x="668"/>
        <item x="675"/>
        <item x="422"/>
        <item x="676"/>
        <item x="435"/>
        <item x="669"/>
        <item x="401"/>
        <item x="671"/>
        <item x="678"/>
        <item x="670"/>
        <item x="428"/>
        <item x="388"/>
        <item x="640"/>
        <item x="389"/>
        <item x="444"/>
        <item x="504"/>
        <item x="362"/>
        <item x="366"/>
        <item x="396"/>
        <item x="1416"/>
        <item x="10"/>
        <item x="1345"/>
        <item x="68"/>
        <item x="85"/>
        <item x="2498"/>
        <item x="1404"/>
        <item x="2511"/>
        <item x="1380"/>
        <item x="1395"/>
        <item x="1362"/>
        <item x="189"/>
        <item x="735"/>
        <item x="412"/>
        <item x="1342"/>
        <item x="2514"/>
        <item x="2499"/>
        <item x="1400"/>
        <item x="2496"/>
        <item x="795"/>
        <item x="789"/>
        <item x="812"/>
        <item x="797"/>
        <item x="807"/>
        <item x="808"/>
        <item x="809"/>
        <item x="813"/>
        <item x="794"/>
        <item x="793"/>
        <item x="791"/>
        <item x="810"/>
        <item x="801"/>
        <item x="805"/>
        <item x="803"/>
        <item x="804"/>
        <item x="811"/>
        <item x="790"/>
        <item x="22"/>
        <item x="357"/>
        <item x="54"/>
        <item x="65"/>
        <item x="281"/>
        <item x="50"/>
        <item x="66"/>
        <item x="52"/>
        <item x="780"/>
        <item x="82"/>
        <item x="769"/>
        <item x="88"/>
        <item x="84"/>
        <item x="1700"/>
        <item x="744"/>
        <item x="24"/>
        <item x="775"/>
        <item x="97"/>
        <item x="96"/>
        <item x="25"/>
        <item x="87"/>
        <item x="0"/>
        <item x="713"/>
        <item x="27"/>
        <item x="337"/>
        <item x="2510"/>
        <item x="2491"/>
        <item x="766"/>
        <item x="770"/>
        <item x="34"/>
        <item x="761"/>
        <item x="777"/>
        <item x="98"/>
        <item x="19"/>
        <item x="7"/>
        <item x="3"/>
        <item x="5"/>
        <item x="4"/>
        <item x="79"/>
        <item x="14"/>
        <item x="81"/>
        <item x="1"/>
        <item x="26"/>
        <item x="31"/>
        <item x="91"/>
        <item x="83"/>
        <item x="1393"/>
        <item x="2506"/>
        <item x="16"/>
        <item x="17"/>
        <item x="18"/>
        <item x="20"/>
        <item x="23"/>
        <item x="9"/>
        <item x="11"/>
        <item x="13"/>
        <item x="12"/>
        <item x="2505"/>
        <item x="894"/>
        <item x="767"/>
        <item x="2488"/>
        <item x="213"/>
        <item x="1431"/>
        <item x="1401"/>
        <item x="304"/>
        <item x="331"/>
        <item x="300"/>
        <item x="194"/>
        <item x="298"/>
        <item x="303"/>
        <item x="335"/>
        <item x="305"/>
        <item x="192"/>
        <item x="226"/>
        <item x="207"/>
        <item x="15"/>
        <item x="186"/>
        <item x="342"/>
        <item x="1375"/>
        <item x="954"/>
        <item x="1412"/>
        <item x="1419"/>
        <item x="1752"/>
        <item x="867"/>
        <item x="866"/>
        <item x="426"/>
        <item x="687"/>
        <item x="862"/>
        <item x="410"/>
        <item x="434"/>
        <item x="433"/>
        <item x="419"/>
        <item x="397"/>
        <item x="411"/>
        <item x="416"/>
        <item x="853"/>
        <item x="856"/>
        <item x="855"/>
        <item x="1086"/>
        <item x="1093"/>
        <item x="852"/>
        <item x="868"/>
        <item x="859"/>
        <item x="870"/>
        <item x="849"/>
        <item x="858"/>
        <item x="845"/>
        <item x="841"/>
        <item x="843"/>
        <item x="842"/>
        <item x="677"/>
        <item x="854"/>
        <item x="848"/>
        <item x="851"/>
        <item x="850"/>
        <item x="857"/>
        <item x="860"/>
        <item x="861"/>
        <item x="828"/>
        <item x="832"/>
        <item x="838"/>
        <item x="831"/>
        <item x="839"/>
        <item x="684"/>
        <item x="697"/>
        <item x="536"/>
        <item x="846"/>
        <item x="865"/>
        <item x="863"/>
        <item x="686"/>
        <item x="685"/>
        <item x="869"/>
        <item x="830"/>
        <item x="840"/>
        <item x="440"/>
        <item x="430"/>
        <item x="650"/>
        <item x="695"/>
        <item x="443"/>
        <item x="534"/>
        <item x="872"/>
        <item x="873"/>
        <item x="871"/>
        <item x="1510"/>
        <item x="1562"/>
        <item x="1560"/>
        <item x="1582"/>
        <item x="1460"/>
        <item x="1459"/>
        <item x="1461"/>
        <item x="1531"/>
        <item x="1462"/>
        <item x="1054"/>
        <item x="1612"/>
        <item x="1497"/>
        <item x="1559"/>
        <item x="1221"/>
        <item x="1224"/>
        <item x="1035"/>
        <item x="1040"/>
        <item x="1504"/>
        <item x="1511"/>
        <item x="1229"/>
        <item x="1234"/>
        <item x="1468"/>
        <item x="160"/>
        <item x="1057"/>
        <item x="1206"/>
        <item x="2525"/>
        <item x="1063"/>
        <item x="1047"/>
        <item x="1197"/>
        <item x="1516"/>
        <item x="1542"/>
        <item x="1622"/>
        <item x="1740"/>
        <item x="1607"/>
        <item x="1654"/>
        <item x="150"/>
        <item x="146"/>
        <item x="156"/>
        <item x="151"/>
        <item x="153"/>
        <item x="145"/>
        <item x="170"/>
        <item x="148"/>
        <item x="158"/>
        <item x="982"/>
        <item x="2532"/>
        <item x="2507"/>
        <item x="2490"/>
        <item x="2522"/>
        <item x="2523"/>
        <item x="2306"/>
        <item x="1518"/>
        <item x="1023"/>
        <item x="1020"/>
        <item x="1041"/>
        <item x="1036"/>
        <item x="1489"/>
        <item x="1243"/>
        <item x="998"/>
        <item x="1520"/>
        <item x="1529"/>
        <item x="1597"/>
        <item x="177"/>
        <item x="178"/>
        <item x="1252"/>
        <item x="1250"/>
        <item x="1482"/>
        <item x="1507"/>
        <item x="1563"/>
        <item x="1505"/>
        <item x="1593"/>
        <item x="1055"/>
        <item x="1551"/>
        <item x="950"/>
        <item x="946"/>
        <item x="1512"/>
        <item x="1166"/>
        <item x="1171"/>
        <item x="1176"/>
        <item x="1164"/>
        <item x="1181"/>
        <item x="1034"/>
        <item x="1033"/>
        <item x="979"/>
        <item x="725"/>
        <item x="1200"/>
        <item x="966"/>
        <item x="1157"/>
        <item x="1030"/>
        <item x="1004"/>
        <item x="1464"/>
        <item x="1160"/>
        <item x="1466"/>
        <item x="1169"/>
        <item x="1005"/>
        <item x="1188"/>
        <item x="1161"/>
        <item x="1471"/>
        <item x="1470"/>
        <item x="1469"/>
        <item x="1073"/>
        <item x="1069"/>
        <item x="1103"/>
        <item x="1050"/>
        <item x="1078"/>
        <item x="1061"/>
        <item x="973"/>
        <item x="1463"/>
        <item x="1465"/>
        <item x="975"/>
        <item x="2486"/>
        <item x="1494"/>
        <item x="1248"/>
        <item x="980"/>
        <item x="2487"/>
        <item x="1058"/>
        <item x="1025"/>
        <item x="1632"/>
        <item x="1492"/>
        <item x="1521"/>
        <item x="1053"/>
        <item x="1001"/>
        <item x="2416"/>
        <item x="1193"/>
        <item x="990"/>
        <item x="1060"/>
        <item x="183"/>
        <item x="1488"/>
        <item x="1644"/>
        <item x="1594"/>
        <item x="1580"/>
        <item x="1390"/>
        <item x="1372"/>
        <item x="992"/>
        <item x="1683"/>
        <item x="1481"/>
        <item x="1778"/>
        <item x="1517"/>
        <item x="133"/>
        <item x="1524"/>
        <item x="1189"/>
        <item x="1495"/>
        <item x="1576"/>
        <item x="1549"/>
        <item x="1493"/>
        <item x="1522"/>
        <item x="1561"/>
        <item x="1782"/>
        <item x="1728"/>
        <item x="1680"/>
        <item x="1591"/>
        <item x="1651"/>
        <item x="1557"/>
        <item x="1569"/>
        <item x="1690"/>
        <item x="1648"/>
        <item x="1678"/>
        <item x="1660"/>
        <item x="1503"/>
        <item x="1513"/>
        <item x="1621"/>
        <item x="1635"/>
        <item x="1583"/>
        <item x="184"/>
        <item x="994"/>
        <item x="1049"/>
        <item x="1051"/>
        <item x="1048"/>
        <item x="2309"/>
        <item x="2369"/>
        <item x="2497"/>
        <item x="976"/>
        <item x="1013"/>
        <item x="952"/>
        <item x="1068"/>
        <item x="1187"/>
        <item x="1484"/>
        <item x="1487"/>
        <item x="984"/>
        <item x="1198"/>
        <item x="1195"/>
        <item x="1220"/>
        <item x="986"/>
        <item x="995"/>
        <item x="1217"/>
        <item x="176"/>
        <item x="1556"/>
        <item x="1532"/>
        <item x="1595"/>
        <item x="1625"/>
        <item x="1605"/>
        <item x="1479"/>
        <item x="166"/>
        <item x="152"/>
        <item x="165"/>
        <item x="161"/>
        <item x="164"/>
        <item x="163"/>
        <item x="175"/>
        <item x="162"/>
        <item x="1514"/>
        <item x="1588"/>
        <item x="1578"/>
        <item x="1062"/>
        <item x="182"/>
        <item x="1046"/>
        <item x="2516"/>
        <item x="972"/>
        <item x="2495"/>
        <item x="1226"/>
        <item x="167"/>
        <item x="174"/>
        <item x="169"/>
        <item x="2503"/>
        <item x="1638"/>
        <item x="1045"/>
        <item x="134"/>
        <item x="173"/>
        <item x="29"/>
        <item x="1571"/>
        <item x="1706"/>
        <item x="171"/>
        <item x="172"/>
        <item x="1634"/>
        <item x="1472"/>
        <item x="1037"/>
        <item x="1528"/>
        <item x="1501"/>
        <item x="1502"/>
        <item x="1500"/>
        <item x="1509"/>
        <item x="1122"/>
        <item x="1640"/>
        <item x="1044"/>
        <item x="1724"/>
        <item x="1253"/>
        <item x="1675"/>
        <item x="1191"/>
        <item x="2492"/>
        <item x="996"/>
        <item x="1204"/>
        <item x="143"/>
        <item x="154"/>
        <item x="1609"/>
        <item x="1202"/>
        <item x="1027"/>
        <item x="1059"/>
        <item x="977"/>
        <item x="1637"/>
        <item x="1002"/>
        <item x="147"/>
        <item x="140"/>
        <item x="157"/>
        <item x="142"/>
        <item x="144"/>
        <item x="168"/>
        <item x="159"/>
        <item x="155"/>
        <item x="1024"/>
        <item x="149"/>
        <item x="1584"/>
        <item x="971"/>
        <item x="961"/>
        <item x="999"/>
        <item x="1126"/>
        <item x="1145"/>
        <item x="2489"/>
        <item x="1066"/>
        <item x="1183"/>
        <item x="1738"/>
        <item x="1707"/>
        <item x="1721"/>
        <item x="2502"/>
        <item x="2501"/>
        <item x="141"/>
        <item x="1662"/>
        <item x="545"/>
        <item x="442"/>
        <item x="610"/>
        <item x="608"/>
        <item x="543"/>
        <item x="544"/>
        <item x="387"/>
        <item x="531"/>
        <item x="577"/>
        <item x="475"/>
        <item x="469"/>
        <item x="555"/>
        <item x="528"/>
        <item x="398"/>
        <item x="446"/>
        <item x="423"/>
        <item x="517"/>
        <item x="526"/>
        <item x="547"/>
        <item x="429"/>
        <item x="399"/>
        <item x="618"/>
        <item x="585"/>
        <item x="470"/>
        <item x="527"/>
        <item x="639"/>
        <item x="609"/>
        <item x="506"/>
        <item x="449"/>
        <item x="507"/>
        <item x="453"/>
        <item x="376"/>
        <item x="477"/>
        <item x="474"/>
        <item x="516"/>
        <item x="532"/>
        <item x="561"/>
        <item x="461"/>
        <item x="518"/>
        <item x="483"/>
        <item x="583"/>
        <item x="571"/>
        <item x="498"/>
        <item x="572"/>
        <item x="508"/>
        <item x="472"/>
        <item x="452"/>
        <item x="447"/>
        <item x="464"/>
        <item x="468"/>
        <item x="476"/>
        <item x="471"/>
        <item x="409"/>
        <item x="619"/>
        <item x="533"/>
        <item x="499"/>
        <item x="546"/>
        <item x="424"/>
        <item x="611"/>
        <item x="1550"/>
        <item x="2160"/>
        <item x="439"/>
        <item x="1554"/>
        <item x="1572"/>
        <item x="718"/>
        <item x="215"/>
        <item x="2151"/>
        <item x="1399"/>
        <item x="377"/>
        <item x="383"/>
        <item x="375"/>
        <item x="421"/>
        <item x="1436"/>
        <item x="1421"/>
        <item x="1422"/>
        <item x="1427"/>
        <item x="1423"/>
        <item x="1424"/>
        <item x="1430"/>
        <item x="1415"/>
        <item x="1432"/>
        <item x="1425"/>
        <item x="1410"/>
        <item x="1411"/>
        <item x="1414"/>
        <item x="1409"/>
        <item x="1428"/>
        <item x="1433"/>
        <item x="1429"/>
        <item x="2263"/>
        <item x="1804"/>
        <item x="912"/>
        <item x="1790"/>
        <item x="1997"/>
        <item x="1890"/>
        <item x="1951"/>
        <item x="1971"/>
        <item x="1987"/>
        <item x="1988"/>
        <item x="1990"/>
        <item x="1992"/>
        <item x="2042"/>
        <item x="2048"/>
        <item x="2049"/>
        <item x="2075"/>
        <item x="2077"/>
        <item x="2078"/>
        <item x="2079"/>
        <item x="2128"/>
        <item x="2088"/>
        <item x="2090"/>
        <item x="2149"/>
        <item x="2158"/>
        <item x="2167"/>
        <item x="2216"/>
        <item x="2224"/>
        <item x="2225"/>
        <item x="2229"/>
        <item x="2230"/>
        <item x="2233"/>
        <item x="2236"/>
        <item x="2237"/>
        <item x="2238"/>
        <item x="2240"/>
        <item x="2341"/>
        <item x="2342"/>
        <item x="2385"/>
        <item x="2389"/>
        <item x="2390"/>
        <item x="2391"/>
        <item x="2393"/>
        <item x="2555"/>
        <item x="2556"/>
        <item x="2557"/>
        <item x="2558"/>
        <item x="2559"/>
        <item x="2560"/>
        <item x="2561"/>
        <item x="2562"/>
        <item x="1837"/>
        <item x="988"/>
        <item x="2425"/>
        <item x="2111"/>
        <item x="2387"/>
        <item x="1950"/>
        <item x="2311"/>
        <item x="2218"/>
        <item x="2338"/>
        <item x="2552"/>
        <item x="1944"/>
        <item x="834"/>
        <item x="837"/>
        <item x="1552"/>
        <item x="110"/>
        <item x="102"/>
        <item x="106"/>
        <item x="107"/>
        <item x="105"/>
        <item x="108"/>
        <item x="103"/>
        <item x="104"/>
        <item x="109"/>
        <item x="80"/>
        <item x="2443"/>
        <item t="default"/>
      </items>
    </pivotField>
    <pivotField axis="axisRow" showAll="0">
      <items count="6">
        <item sd="0" x="4"/>
        <item sd="0" x="1"/>
        <item sd="0" x="2"/>
        <item sd="0" x="0"/>
        <item sd="0" x="3"/>
        <item t="default" sd="0"/>
      </items>
    </pivotField>
    <pivotField showAll="0"/>
    <pivotField showAll="0"/>
    <pivotField dataField="1" showAll="0"/>
    <pivotField dataField="1" showAll="0"/>
    <pivotField showAll="0"/>
    <pivotField showAll="0"/>
    <pivotField showAll="0"/>
    <pivotField showAll="0"/>
    <pivotField showAll="0"/>
  </pivotFields>
  <rowFields count="1">
    <field x="4"/>
  </rowFields>
  <rowItems count="6">
    <i>
      <x/>
    </i>
    <i>
      <x v="1"/>
    </i>
    <i>
      <x v="2"/>
    </i>
    <i>
      <x v="3"/>
    </i>
    <i>
      <x v="4"/>
    </i>
    <i t="grand">
      <x/>
    </i>
  </rowItems>
  <colFields count="1">
    <field x="-2"/>
  </colFields>
  <colItems count="2">
    <i>
      <x/>
    </i>
    <i i="1">
      <x v="1"/>
    </i>
  </colItems>
  <dataFields count="2">
    <dataField name="Suma de IL" fld="7" baseField="4" baseItem="0"/>
    <dataField name="Suma de IA" fld="8" baseField="4"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2AA5C8A2-DA4A-43BC-8534-A9FE679579AE}" name="TablaDinámica4" cacheId="5"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A3:C22" firstHeaderRow="0" firstDataRow="1" firstDataCol="1" rowPageCount="1" colPageCount="1"/>
  <pivotFields count="9">
    <pivotField axis="axisPage" showAll="0">
      <items count="4">
        <item x="2"/>
        <item x="1"/>
        <item x="0"/>
        <item t="default"/>
      </items>
    </pivotField>
    <pivotField showAll="0"/>
    <pivotField dataField="1" showAll="0"/>
    <pivotField showAll="0"/>
    <pivotField showAll="0"/>
    <pivotField showAll="0"/>
    <pivotField dataField="1" numFmtId="4" showAll="0"/>
    <pivotField showAll="0"/>
    <pivotField axis="axisRow" showAll="0">
      <items count="21">
        <item x="0"/>
        <item x="1"/>
        <item x="2"/>
        <item x="3"/>
        <item x="4"/>
        <item x="5"/>
        <item x="6"/>
        <item x="7"/>
        <item x="8"/>
        <item x="9"/>
        <item x="10"/>
        <item x="11"/>
        <item x="12"/>
        <item x="13"/>
        <item x="14"/>
        <item x="15"/>
        <item x="16"/>
        <item x="17"/>
        <item m="1" x="19"/>
        <item n="MARGA" m="1" x="18"/>
        <item t="default"/>
      </items>
    </pivotField>
  </pivotFields>
  <rowFields count="1">
    <field x="8"/>
  </rowFields>
  <rowItems count="19">
    <i>
      <x/>
    </i>
    <i>
      <x v="1"/>
    </i>
    <i>
      <x v="2"/>
    </i>
    <i>
      <x v="3"/>
    </i>
    <i>
      <x v="4"/>
    </i>
    <i>
      <x v="5"/>
    </i>
    <i>
      <x v="6"/>
    </i>
    <i>
      <x v="7"/>
    </i>
    <i>
      <x v="8"/>
    </i>
    <i>
      <x v="9"/>
    </i>
    <i>
      <x v="10"/>
    </i>
    <i>
      <x v="11"/>
    </i>
    <i>
      <x v="12"/>
    </i>
    <i>
      <x v="13"/>
    </i>
    <i>
      <x v="14"/>
    </i>
    <i>
      <x v="15"/>
    </i>
    <i>
      <x v="16"/>
    </i>
    <i>
      <x v="17"/>
    </i>
    <i t="grand">
      <x/>
    </i>
  </rowItems>
  <colFields count="1">
    <field x="-2"/>
  </colFields>
  <colItems count="2">
    <i>
      <x/>
    </i>
    <i i="1">
      <x v="1"/>
    </i>
  </colItems>
  <pageFields count="1">
    <pageField fld="0" hier="-1"/>
  </pageFields>
  <dataFields count="2">
    <dataField name="Suma de IA" fld="6" baseField="0" baseItem="0" numFmtId="43"/>
    <dataField name="Cuenta de Número de contrato (NRC)" fld="2" subtotal="count" baseField="0" baseItem="0"/>
  </dataFields>
  <formats count="39">
    <format dxfId="43">
      <pivotArea outline="0" collapsedLevelsAreSubtotals="1" fieldPosition="0">
        <references count="1">
          <reference field="4294967294" count="1" selected="0">
            <x v="0"/>
          </reference>
        </references>
      </pivotArea>
    </format>
    <format dxfId="42">
      <pivotArea collapsedLevelsAreSubtotals="1" fieldPosition="0">
        <references count="1">
          <reference field="8" count="10">
            <x v="1"/>
            <x v="2"/>
            <x v="3"/>
            <x v="4"/>
            <x v="5"/>
            <x v="6"/>
            <x v="7"/>
            <x v="8"/>
            <x v="9"/>
            <x v="10"/>
          </reference>
        </references>
      </pivotArea>
    </format>
    <format dxfId="41">
      <pivotArea dataOnly="0" labelOnly="1" fieldPosition="0">
        <references count="1">
          <reference field="8" count="10">
            <x v="1"/>
            <x v="2"/>
            <x v="3"/>
            <x v="4"/>
            <x v="5"/>
            <x v="6"/>
            <x v="7"/>
            <x v="8"/>
            <x v="9"/>
            <x v="10"/>
          </reference>
        </references>
      </pivotArea>
    </format>
    <format dxfId="40">
      <pivotArea collapsedLevelsAreSubtotals="1" fieldPosition="0">
        <references count="1">
          <reference field="8" count="1">
            <x v="2"/>
          </reference>
        </references>
      </pivotArea>
    </format>
    <format dxfId="39">
      <pivotArea dataOnly="0" labelOnly="1" fieldPosition="0">
        <references count="1">
          <reference field="8" count="1">
            <x v="2"/>
          </reference>
        </references>
      </pivotArea>
    </format>
    <format dxfId="38">
      <pivotArea collapsedLevelsAreSubtotals="1" fieldPosition="0">
        <references count="1">
          <reference field="8" count="1">
            <x v="17"/>
          </reference>
        </references>
      </pivotArea>
    </format>
    <format dxfId="37">
      <pivotArea dataOnly="0" labelOnly="1" fieldPosition="0">
        <references count="1">
          <reference field="8" count="1">
            <x v="17"/>
          </reference>
        </references>
      </pivotArea>
    </format>
    <format dxfId="36">
      <pivotArea collapsedLevelsAreSubtotals="1" fieldPosition="0">
        <references count="1">
          <reference field="8" count="1">
            <x v="9"/>
          </reference>
        </references>
      </pivotArea>
    </format>
    <format dxfId="35">
      <pivotArea dataOnly="0" labelOnly="1" fieldPosition="0">
        <references count="1">
          <reference field="8" count="1">
            <x v="9"/>
          </reference>
        </references>
      </pivotArea>
    </format>
    <format dxfId="34">
      <pivotArea collapsedLevelsAreSubtotals="1" fieldPosition="0">
        <references count="1">
          <reference field="8" count="1">
            <x v="3"/>
          </reference>
        </references>
      </pivotArea>
    </format>
    <format dxfId="33">
      <pivotArea dataOnly="0" labelOnly="1" fieldPosition="0">
        <references count="1">
          <reference field="8" count="1">
            <x v="3"/>
          </reference>
        </references>
      </pivotArea>
    </format>
    <format dxfId="32">
      <pivotArea collapsedLevelsAreSubtotals="1" fieldPosition="0">
        <references count="1">
          <reference field="8" count="1">
            <x v="1"/>
          </reference>
        </references>
      </pivotArea>
    </format>
    <format dxfId="31">
      <pivotArea dataOnly="0" labelOnly="1" fieldPosition="0">
        <references count="1">
          <reference field="8" count="1">
            <x v="1"/>
          </reference>
        </references>
      </pivotArea>
    </format>
    <format dxfId="30">
      <pivotArea collapsedLevelsAreSubtotals="1" fieldPosition="0">
        <references count="1">
          <reference field="8" count="1">
            <x v="10"/>
          </reference>
        </references>
      </pivotArea>
    </format>
    <format dxfId="29">
      <pivotArea dataOnly="0" labelOnly="1" fieldPosition="0">
        <references count="1">
          <reference field="8" count="1">
            <x v="10"/>
          </reference>
        </references>
      </pivotArea>
    </format>
    <format dxfId="28">
      <pivotArea collapsedLevelsAreSubtotals="1" fieldPosition="0">
        <references count="1">
          <reference field="8" count="1">
            <x v="7"/>
          </reference>
        </references>
      </pivotArea>
    </format>
    <format dxfId="27">
      <pivotArea dataOnly="0" labelOnly="1" fieldPosition="0">
        <references count="1">
          <reference field="8" count="1">
            <x v="7"/>
          </reference>
        </references>
      </pivotArea>
    </format>
    <format dxfId="26">
      <pivotArea collapsedLevelsAreSubtotals="1" fieldPosition="0">
        <references count="1">
          <reference field="8" count="1">
            <x v="4"/>
          </reference>
        </references>
      </pivotArea>
    </format>
    <format dxfId="25">
      <pivotArea dataOnly="0" labelOnly="1" fieldPosition="0">
        <references count="1">
          <reference field="8" count="1">
            <x v="4"/>
          </reference>
        </references>
      </pivotArea>
    </format>
    <format dxfId="24">
      <pivotArea collapsedLevelsAreSubtotals="1" fieldPosition="0">
        <references count="1">
          <reference field="8" count="1">
            <x v="6"/>
          </reference>
        </references>
      </pivotArea>
    </format>
    <format dxfId="23">
      <pivotArea dataOnly="0" labelOnly="1" fieldPosition="0">
        <references count="1">
          <reference field="8" count="1">
            <x v="6"/>
          </reference>
        </references>
      </pivotArea>
    </format>
    <format dxfId="22">
      <pivotArea collapsedLevelsAreSubtotals="1" fieldPosition="0">
        <references count="1">
          <reference field="8" count="1">
            <x v="6"/>
          </reference>
        </references>
      </pivotArea>
    </format>
    <format dxfId="21">
      <pivotArea dataOnly="0" labelOnly="1" fieldPosition="0">
        <references count="1">
          <reference field="8" count="1">
            <x v="6"/>
          </reference>
        </references>
      </pivotArea>
    </format>
    <format dxfId="20">
      <pivotArea collapsedLevelsAreSubtotals="1" fieldPosition="0">
        <references count="1">
          <reference field="8" count="1">
            <x v="8"/>
          </reference>
        </references>
      </pivotArea>
    </format>
    <format dxfId="19">
      <pivotArea dataOnly="0" labelOnly="1" fieldPosition="0">
        <references count="1">
          <reference field="8" count="1">
            <x v="8"/>
          </reference>
        </references>
      </pivotArea>
    </format>
    <format dxfId="18">
      <pivotArea collapsedLevelsAreSubtotals="1" fieldPosition="0">
        <references count="1">
          <reference field="8" count="1">
            <x v="0"/>
          </reference>
        </references>
      </pivotArea>
    </format>
    <format dxfId="17">
      <pivotArea dataOnly="0" labelOnly="1" fieldPosition="0">
        <references count="1">
          <reference field="8" count="1">
            <x v="0"/>
          </reference>
        </references>
      </pivotArea>
    </format>
    <format dxfId="16">
      <pivotArea collapsedLevelsAreSubtotals="1" fieldPosition="0">
        <references count="1">
          <reference field="8" count="1">
            <x v="5"/>
          </reference>
        </references>
      </pivotArea>
    </format>
    <format dxfId="15">
      <pivotArea dataOnly="0" labelOnly="1" fieldPosition="0">
        <references count="1">
          <reference field="8" count="1">
            <x v="5"/>
          </reference>
        </references>
      </pivotArea>
    </format>
    <format dxfId="14">
      <pivotArea collapsedLevelsAreSubtotals="1" fieldPosition="0">
        <references count="1">
          <reference field="8" count="1">
            <x v="11"/>
          </reference>
        </references>
      </pivotArea>
    </format>
    <format dxfId="13">
      <pivotArea dataOnly="0" labelOnly="1" fieldPosition="0">
        <references count="1">
          <reference field="8" count="1">
            <x v="11"/>
          </reference>
        </references>
      </pivotArea>
    </format>
    <format dxfId="12">
      <pivotArea collapsedLevelsAreSubtotals="1" fieldPosition="0">
        <references count="1">
          <reference field="8" count="1">
            <x v="13"/>
          </reference>
        </references>
      </pivotArea>
    </format>
    <format dxfId="11">
      <pivotArea dataOnly="0" labelOnly="1" fieldPosition="0">
        <references count="1">
          <reference field="8" count="1">
            <x v="13"/>
          </reference>
        </references>
      </pivotArea>
    </format>
    <format dxfId="10">
      <pivotArea collapsedLevelsAreSubtotals="1" fieldPosition="0">
        <references count="1">
          <reference field="8" count="1">
            <x v="14"/>
          </reference>
        </references>
      </pivotArea>
    </format>
    <format dxfId="9">
      <pivotArea dataOnly="0" labelOnly="1" fieldPosition="0">
        <references count="1">
          <reference field="8" count="1">
            <x v="14"/>
          </reference>
        </references>
      </pivotArea>
    </format>
    <format dxfId="8">
      <pivotArea collapsedLevelsAreSubtotals="1" fieldPosition="0">
        <references count="1">
          <reference field="8" count="1">
            <x v="15"/>
          </reference>
        </references>
      </pivotArea>
    </format>
    <format dxfId="7">
      <pivotArea dataOnly="0" labelOnly="1" fieldPosition="0">
        <references count="1">
          <reference field="8" count="1">
            <x v="15"/>
          </reference>
        </references>
      </pivotArea>
    </format>
    <format dxfId="6">
      <pivotArea collapsedLevelsAreSubtotals="1" fieldPosition="0">
        <references count="1">
          <reference field="8" count="1">
            <x v="12"/>
          </reference>
        </references>
      </pivotArea>
    </format>
    <format dxfId="5">
      <pivotArea dataOnly="0" labelOnly="1" fieldPosition="0">
        <references count="1">
          <reference field="8" count="1">
            <x v="12"/>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ivotTable" Target="../pivotTables/pivotTable2.xm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pivotTable" Target="../pivotTables/pivotTable3.x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5.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ivotTable" Target="../pivotTables/pivotTable4.xml"/></Relationships>
</file>

<file path=xl/worksheets/_rels/sheet5.xml.rels><?xml version="1.0" encoding="UTF-8" standalone="yes"?>
<Relationships xmlns="http://schemas.openxmlformats.org/package/2006/relationships"><Relationship Id="rId1" Type="http://schemas.openxmlformats.org/officeDocument/2006/relationships/pivotTable" Target="../pivotTables/pivotTable5.xml"/></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pivotTable" Target="../pivotTables/pivotTable6.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F0FA65-B974-4EB9-B160-B4EDB902C365}">
  <dimension ref="A3:D8"/>
  <sheetViews>
    <sheetView workbookViewId="0"/>
  </sheetViews>
  <sheetFormatPr baseColWidth="10" defaultColWidth="11.42578125" defaultRowHeight="15"/>
  <cols>
    <col min="1" max="1" width="17.140625" bestFit="1" customWidth="1"/>
    <col min="2" max="2" width="33.42578125" bestFit="1" customWidth="1"/>
    <col min="3" max="3" width="18.140625" bestFit="1" customWidth="1"/>
    <col min="4" max="4" width="11.5703125" style="36"/>
  </cols>
  <sheetData>
    <row r="3" spans="1:4">
      <c r="A3" s="42" t="s">
        <v>0</v>
      </c>
      <c r="B3" t="s">
        <v>1</v>
      </c>
      <c r="C3" t="s">
        <v>2</v>
      </c>
    </row>
    <row r="4" spans="1:4">
      <c r="A4" s="43" t="s">
        <v>3</v>
      </c>
      <c r="B4">
        <v>345</v>
      </c>
      <c r="C4" s="44">
        <v>119332129.17999995</v>
      </c>
      <c r="D4" s="36">
        <f>GETPIVOTDATA("Suma de IA",$A$3,"CÓDIGO DEPARTAMENTO","EEPP")/1000000</f>
        <v>119.33212917999995</v>
      </c>
    </row>
    <row r="5" spans="1:4">
      <c r="A5" s="43" t="s">
        <v>4</v>
      </c>
      <c r="B5">
        <v>1810</v>
      </c>
      <c r="C5" s="44">
        <v>433003111.78999949</v>
      </c>
      <c r="D5" s="36">
        <f>GETPIVOTDATA("Suma de IA",$A$3,"CÓDIGO DEPARTAMENTO","JCCM")/1000000</f>
        <v>433.00311178999948</v>
      </c>
    </row>
    <row r="6" spans="1:4">
      <c r="A6" s="43" t="s">
        <v>5</v>
      </c>
      <c r="B6">
        <v>885</v>
      </c>
      <c r="C6" s="44">
        <v>523905755.7699998</v>
      </c>
      <c r="D6" s="36">
        <f>GETPIVOTDATA("Suma de IA",$A$3,"CÓDIGO DEPARTAMENTO","OOAA")/1000000</f>
        <v>523.90575576999981</v>
      </c>
    </row>
    <row r="7" spans="1:4">
      <c r="A7" s="43" t="s">
        <v>6</v>
      </c>
      <c r="B7">
        <v>1036</v>
      </c>
      <c r="C7" s="44">
        <v>12082324.569999993</v>
      </c>
      <c r="D7" s="36">
        <f>GETPIVOTDATA("Suma de IA",$A$3,"CÓDIGO DEPARTAMENTO","UNIVERSIDAD")/1000000</f>
        <v>12.082324569999994</v>
      </c>
    </row>
    <row r="8" spans="1:4">
      <c r="A8" s="43" t="s">
        <v>7</v>
      </c>
      <c r="B8">
        <v>4076</v>
      </c>
      <c r="C8" s="44">
        <v>1088323321.3099923</v>
      </c>
      <c r="D8" s="36">
        <f>SUM(D4:D7)</f>
        <v>1088.3233213099993</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FA5D5D-C0F7-40C2-82CD-44AA7A61C7AB}">
  <sheetPr filterMode="1"/>
  <dimension ref="A1:J4154"/>
  <sheetViews>
    <sheetView showGridLines="0" tabSelected="1" topLeftCell="A4147" zoomScale="57" zoomScaleNormal="57" workbookViewId="0">
      <selection activeCell="J4173" sqref="J4173"/>
    </sheetView>
  </sheetViews>
  <sheetFormatPr baseColWidth="10" defaultColWidth="10.85546875" defaultRowHeight="16.5" customHeight="1"/>
  <cols>
    <col min="1" max="1" width="15.140625" style="2" customWidth="1"/>
    <col min="2" max="2" width="46.5703125" style="14" customWidth="1"/>
    <col min="3" max="3" width="13" style="10" customWidth="1"/>
    <col min="4" max="4" width="15.28515625" style="10" customWidth="1"/>
    <col min="5" max="5" width="13.140625" style="2" customWidth="1"/>
    <col min="6" max="6" width="15.140625" style="2" customWidth="1"/>
    <col min="7" max="7" width="13.140625" style="2" customWidth="1"/>
    <col min="8" max="8" width="16.42578125" style="2" customWidth="1"/>
    <col min="9" max="9" width="11.5703125" style="2" customWidth="1"/>
    <col min="10" max="10" width="16.5703125" style="2" customWidth="1"/>
    <col min="11" max="16384" width="10.85546875" style="2"/>
  </cols>
  <sheetData>
    <row r="1" spans="1:4" ht="52.7" hidden="1" customHeight="1">
      <c r="A1" s="30" t="s">
        <v>13200</v>
      </c>
      <c r="B1" s="31" t="s">
        <v>8</v>
      </c>
      <c r="C1" s="32" t="s">
        <v>74</v>
      </c>
      <c r="D1" s="32" t="s">
        <v>13201</v>
      </c>
    </row>
    <row r="2" spans="1:4" ht="16.5" hidden="1" customHeight="1">
      <c r="A2" s="2">
        <v>1</v>
      </c>
      <c r="B2" s="14" t="s">
        <v>3</v>
      </c>
      <c r="C2" s="10">
        <v>0</v>
      </c>
      <c r="D2" s="2"/>
    </row>
    <row r="3" spans="1:4" ht="16.5" hidden="1" customHeight="1">
      <c r="A3" s="2">
        <v>2</v>
      </c>
      <c r="B3" s="14" t="s">
        <v>3</v>
      </c>
      <c r="C3" s="10">
        <v>0</v>
      </c>
      <c r="D3" s="2"/>
    </row>
    <row r="4" spans="1:4" ht="16.5" hidden="1" customHeight="1">
      <c r="A4" s="2">
        <v>3</v>
      </c>
      <c r="B4" s="14" t="s">
        <v>3</v>
      </c>
      <c r="C4" s="10">
        <v>0</v>
      </c>
      <c r="D4" s="2"/>
    </row>
    <row r="5" spans="1:4" ht="16.5" hidden="1" customHeight="1">
      <c r="A5" s="2">
        <v>4</v>
      </c>
      <c r="B5" s="14" t="s">
        <v>3</v>
      </c>
      <c r="C5" s="10">
        <v>0</v>
      </c>
      <c r="D5" s="2"/>
    </row>
    <row r="6" spans="1:4" ht="16.5" hidden="1" customHeight="1">
      <c r="A6" s="2">
        <v>5</v>
      </c>
      <c r="B6" s="14" t="s">
        <v>3</v>
      </c>
      <c r="C6" s="10">
        <v>0</v>
      </c>
      <c r="D6" s="2"/>
    </row>
    <row r="7" spans="1:4" ht="16.5" hidden="1" customHeight="1">
      <c r="A7" s="2">
        <v>6</v>
      </c>
      <c r="B7" s="14" t="s">
        <v>3</v>
      </c>
      <c r="C7" s="10">
        <v>0</v>
      </c>
      <c r="D7" s="2"/>
    </row>
    <row r="8" spans="1:4" ht="16.5" hidden="1" customHeight="1">
      <c r="A8" s="2">
        <v>7</v>
      </c>
      <c r="B8" s="14" t="s">
        <v>3</v>
      </c>
      <c r="C8" s="10">
        <v>0</v>
      </c>
      <c r="D8" s="2"/>
    </row>
    <row r="9" spans="1:4" ht="16.5" hidden="1" customHeight="1">
      <c r="A9" s="2">
        <v>8</v>
      </c>
      <c r="B9" s="14" t="s">
        <v>3</v>
      </c>
      <c r="C9" s="10">
        <v>0</v>
      </c>
      <c r="D9" s="2"/>
    </row>
    <row r="10" spans="1:4" ht="16.5" hidden="1" customHeight="1">
      <c r="A10" s="2">
        <v>9</v>
      </c>
      <c r="B10" s="14" t="s">
        <v>3</v>
      </c>
      <c r="C10" s="10">
        <v>0</v>
      </c>
      <c r="D10" s="2"/>
    </row>
    <row r="11" spans="1:4" ht="16.5" hidden="1" customHeight="1">
      <c r="A11" s="2">
        <v>10</v>
      </c>
      <c r="B11" s="14" t="s">
        <v>3</v>
      </c>
      <c r="C11" s="10">
        <v>0</v>
      </c>
      <c r="D11" s="2"/>
    </row>
    <row r="12" spans="1:4" ht="16.5" hidden="1" customHeight="1">
      <c r="A12" s="2">
        <v>11</v>
      </c>
      <c r="B12" s="14" t="s">
        <v>3</v>
      </c>
      <c r="C12" s="10">
        <v>0</v>
      </c>
      <c r="D12" s="2"/>
    </row>
    <row r="13" spans="1:4" ht="16.5" hidden="1" customHeight="1">
      <c r="A13" s="2">
        <v>12</v>
      </c>
      <c r="B13" s="14" t="s">
        <v>3</v>
      </c>
      <c r="C13" s="10">
        <v>0</v>
      </c>
      <c r="D13" s="2"/>
    </row>
    <row r="14" spans="1:4" ht="16.5" hidden="1" customHeight="1">
      <c r="A14" s="2">
        <v>13</v>
      </c>
      <c r="B14" s="14" t="s">
        <v>3</v>
      </c>
      <c r="C14" s="10">
        <v>0</v>
      </c>
      <c r="D14" s="2"/>
    </row>
    <row r="15" spans="1:4" ht="16.5" hidden="1" customHeight="1">
      <c r="A15" s="2">
        <v>14</v>
      </c>
      <c r="B15" s="14" t="s">
        <v>3</v>
      </c>
      <c r="C15" s="10">
        <v>0</v>
      </c>
      <c r="D15" s="2"/>
    </row>
    <row r="16" spans="1:4" ht="16.5" hidden="1" customHeight="1">
      <c r="A16" s="2">
        <v>15</v>
      </c>
      <c r="B16" s="14" t="s">
        <v>3</v>
      </c>
      <c r="C16" s="10">
        <v>0</v>
      </c>
      <c r="D16" s="2"/>
    </row>
    <row r="17" spans="1:4" ht="16.5" hidden="1" customHeight="1">
      <c r="A17" s="2">
        <v>16</v>
      </c>
      <c r="B17" s="14" t="s">
        <v>3</v>
      </c>
      <c r="C17" s="10">
        <v>0</v>
      </c>
      <c r="D17" s="2"/>
    </row>
    <row r="18" spans="1:4" ht="16.5" hidden="1" customHeight="1">
      <c r="A18" s="2">
        <v>17</v>
      </c>
      <c r="B18" s="14" t="s">
        <v>3</v>
      </c>
      <c r="C18" s="10">
        <v>0</v>
      </c>
      <c r="D18" s="2"/>
    </row>
    <row r="19" spans="1:4" ht="16.5" hidden="1" customHeight="1">
      <c r="A19" s="2">
        <v>18</v>
      </c>
      <c r="B19" s="14" t="s">
        <v>3</v>
      </c>
      <c r="C19" s="10">
        <v>0</v>
      </c>
      <c r="D19" s="2"/>
    </row>
    <row r="20" spans="1:4" ht="16.5" hidden="1" customHeight="1">
      <c r="A20" s="2">
        <v>19</v>
      </c>
      <c r="B20" s="14" t="s">
        <v>3</v>
      </c>
      <c r="C20" s="10">
        <v>0</v>
      </c>
      <c r="D20" s="2"/>
    </row>
    <row r="21" spans="1:4" ht="16.5" hidden="1" customHeight="1">
      <c r="A21" s="2">
        <v>20</v>
      </c>
      <c r="B21" s="14" t="s">
        <v>3</v>
      </c>
      <c r="C21" s="10">
        <v>0</v>
      </c>
      <c r="D21" s="2"/>
    </row>
    <row r="22" spans="1:4" ht="16.5" hidden="1" customHeight="1">
      <c r="A22" s="2">
        <v>21</v>
      </c>
      <c r="B22" s="14" t="s">
        <v>3</v>
      </c>
      <c r="C22" s="10">
        <v>0</v>
      </c>
      <c r="D22" s="2"/>
    </row>
    <row r="23" spans="1:4" ht="16.5" hidden="1" customHeight="1">
      <c r="A23" s="2">
        <v>22</v>
      </c>
      <c r="B23" s="14" t="s">
        <v>3</v>
      </c>
      <c r="C23" s="10">
        <v>0</v>
      </c>
      <c r="D23" s="2"/>
    </row>
    <row r="24" spans="1:4" ht="16.5" hidden="1" customHeight="1">
      <c r="A24" s="2">
        <v>23</v>
      </c>
      <c r="B24" s="14" t="s">
        <v>3</v>
      </c>
      <c r="C24" s="10">
        <v>0</v>
      </c>
      <c r="D24" s="2"/>
    </row>
    <row r="25" spans="1:4" ht="16.5" hidden="1" customHeight="1">
      <c r="A25" s="2">
        <v>24</v>
      </c>
      <c r="B25" s="14" t="s">
        <v>3</v>
      </c>
      <c r="C25" s="10">
        <v>0</v>
      </c>
      <c r="D25" s="2"/>
    </row>
    <row r="26" spans="1:4" ht="16.5" hidden="1" customHeight="1">
      <c r="A26" s="2">
        <v>25</v>
      </c>
      <c r="B26" s="14" t="s">
        <v>3</v>
      </c>
      <c r="C26" s="10">
        <v>0</v>
      </c>
      <c r="D26" s="2"/>
    </row>
    <row r="27" spans="1:4" ht="16.5" hidden="1" customHeight="1">
      <c r="A27" s="2">
        <v>26</v>
      </c>
      <c r="B27" s="14" t="s">
        <v>3</v>
      </c>
      <c r="C27" s="10">
        <v>0</v>
      </c>
      <c r="D27" s="2"/>
    </row>
    <row r="28" spans="1:4" ht="16.5" hidden="1" customHeight="1">
      <c r="A28" s="2">
        <v>27</v>
      </c>
      <c r="B28" s="14" t="s">
        <v>3</v>
      </c>
      <c r="C28" s="10">
        <v>0</v>
      </c>
      <c r="D28" s="2"/>
    </row>
    <row r="29" spans="1:4" ht="16.5" hidden="1" customHeight="1">
      <c r="A29" s="2">
        <v>28</v>
      </c>
      <c r="B29" s="14" t="s">
        <v>3</v>
      </c>
      <c r="C29" s="10">
        <v>0</v>
      </c>
      <c r="D29" s="2"/>
    </row>
    <row r="30" spans="1:4" ht="16.5" hidden="1" customHeight="1">
      <c r="A30" s="2">
        <v>29</v>
      </c>
      <c r="B30" s="14" t="s">
        <v>3</v>
      </c>
      <c r="C30" s="10">
        <v>0</v>
      </c>
      <c r="D30" s="2"/>
    </row>
    <row r="31" spans="1:4" ht="16.5" hidden="1" customHeight="1">
      <c r="A31" s="2">
        <v>30</v>
      </c>
      <c r="B31" s="14" t="s">
        <v>3</v>
      </c>
      <c r="C31" s="10">
        <v>0</v>
      </c>
      <c r="D31" s="2"/>
    </row>
    <row r="32" spans="1:4" ht="16.5" hidden="1" customHeight="1">
      <c r="A32" s="2">
        <v>31</v>
      </c>
      <c r="B32" s="14" t="s">
        <v>3</v>
      </c>
      <c r="C32" s="10">
        <v>0</v>
      </c>
      <c r="D32" s="2"/>
    </row>
    <row r="33" spans="1:4" ht="16.5" hidden="1" customHeight="1">
      <c r="A33" s="2">
        <v>32</v>
      </c>
      <c r="B33" s="14" t="s">
        <v>3</v>
      </c>
      <c r="C33" s="10">
        <v>0</v>
      </c>
      <c r="D33" s="2"/>
    </row>
    <row r="34" spans="1:4" ht="16.5" hidden="1" customHeight="1">
      <c r="A34" s="2">
        <v>33</v>
      </c>
      <c r="B34" s="14" t="s">
        <v>3</v>
      </c>
      <c r="C34" s="10">
        <v>0</v>
      </c>
      <c r="D34" s="2"/>
    </row>
    <row r="35" spans="1:4" ht="16.5" hidden="1" customHeight="1">
      <c r="A35" s="2">
        <v>34</v>
      </c>
      <c r="B35" s="14" t="s">
        <v>3</v>
      </c>
      <c r="C35" s="10">
        <v>0</v>
      </c>
      <c r="D35" s="2"/>
    </row>
    <row r="36" spans="1:4" ht="16.5" hidden="1" customHeight="1">
      <c r="A36" s="2">
        <v>35</v>
      </c>
      <c r="B36" s="14" t="s">
        <v>3</v>
      </c>
      <c r="C36" s="10">
        <v>0</v>
      </c>
      <c r="D36" s="2"/>
    </row>
    <row r="37" spans="1:4" ht="16.5" hidden="1" customHeight="1">
      <c r="A37" s="2">
        <v>36</v>
      </c>
      <c r="B37" s="14" t="s">
        <v>3</v>
      </c>
      <c r="C37" s="10">
        <v>0</v>
      </c>
      <c r="D37" s="2"/>
    </row>
    <row r="38" spans="1:4" ht="16.5" hidden="1" customHeight="1">
      <c r="A38" s="2">
        <v>37</v>
      </c>
      <c r="B38" s="14" t="s">
        <v>3</v>
      </c>
      <c r="C38" s="10">
        <v>0</v>
      </c>
      <c r="D38" s="2"/>
    </row>
    <row r="39" spans="1:4" ht="16.5" hidden="1" customHeight="1">
      <c r="A39" s="2">
        <v>38</v>
      </c>
      <c r="B39" s="14" t="s">
        <v>3</v>
      </c>
      <c r="C39" s="10">
        <v>0</v>
      </c>
      <c r="D39" s="2"/>
    </row>
    <row r="40" spans="1:4" ht="16.5" hidden="1" customHeight="1">
      <c r="A40" s="2">
        <v>39</v>
      </c>
      <c r="B40" s="14" t="s">
        <v>3</v>
      </c>
      <c r="C40" s="10">
        <v>0</v>
      </c>
      <c r="D40" s="2"/>
    </row>
    <row r="41" spans="1:4" ht="16.5" hidden="1" customHeight="1">
      <c r="A41" s="2">
        <v>40</v>
      </c>
      <c r="B41" s="14" t="s">
        <v>3</v>
      </c>
      <c r="C41" s="10">
        <v>0</v>
      </c>
      <c r="D41" s="2"/>
    </row>
    <row r="42" spans="1:4" ht="16.5" hidden="1" customHeight="1">
      <c r="A42" s="2">
        <v>41</v>
      </c>
      <c r="B42" s="14" t="s">
        <v>3</v>
      </c>
      <c r="C42" s="10">
        <v>0</v>
      </c>
      <c r="D42" s="2"/>
    </row>
    <row r="43" spans="1:4" ht="16.5" hidden="1" customHeight="1">
      <c r="A43" s="2">
        <v>42</v>
      </c>
      <c r="B43" s="14" t="s">
        <v>3</v>
      </c>
      <c r="C43" s="10">
        <v>0</v>
      </c>
      <c r="D43" s="2"/>
    </row>
    <row r="44" spans="1:4" ht="16.5" hidden="1" customHeight="1">
      <c r="A44" s="2">
        <v>43</v>
      </c>
      <c r="B44" s="14" t="s">
        <v>3</v>
      </c>
      <c r="C44" s="10">
        <v>0</v>
      </c>
      <c r="D44" s="2"/>
    </row>
    <row r="45" spans="1:4" ht="16.5" hidden="1" customHeight="1">
      <c r="A45" s="2">
        <v>44</v>
      </c>
      <c r="B45" s="14" t="s">
        <v>3</v>
      </c>
      <c r="C45" s="10">
        <v>605</v>
      </c>
      <c r="D45" s="2"/>
    </row>
    <row r="46" spans="1:4" ht="16.5" hidden="1" customHeight="1">
      <c r="A46" s="2">
        <v>45</v>
      </c>
      <c r="B46" s="14" t="s">
        <v>3</v>
      </c>
      <c r="C46" s="10">
        <v>1203.6099999999999</v>
      </c>
      <c r="D46" s="2"/>
    </row>
    <row r="47" spans="1:4" ht="16.5" hidden="1" customHeight="1">
      <c r="A47" s="2">
        <v>46</v>
      </c>
      <c r="B47" s="14" t="s">
        <v>3</v>
      </c>
      <c r="C47" s="10">
        <v>762.3</v>
      </c>
      <c r="D47" s="2"/>
    </row>
    <row r="48" spans="1:4" ht="16.5" hidden="1" customHeight="1">
      <c r="A48" s="2">
        <v>47</v>
      </c>
      <c r="B48" s="14" t="s">
        <v>3</v>
      </c>
      <c r="C48" s="10">
        <v>1723.77</v>
      </c>
      <c r="D48" s="2"/>
    </row>
    <row r="49" spans="1:4" ht="16.5" hidden="1" customHeight="1">
      <c r="A49" s="2">
        <v>48</v>
      </c>
      <c r="B49" s="14" t="s">
        <v>3</v>
      </c>
      <c r="C49" s="10">
        <v>1800.6</v>
      </c>
      <c r="D49" s="2"/>
    </row>
    <row r="50" spans="1:4" ht="16.5" hidden="1" customHeight="1">
      <c r="A50" s="2">
        <v>49</v>
      </c>
      <c r="B50" s="14" t="s">
        <v>3</v>
      </c>
      <c r="C50" s="10">
        <v>1784.75</v>
      </c>
      <c r="D50" s="2"/>
    </row>
    <row r="51" spans="1:4" ht="16.5" hidden="1" customHeight="1">
      <c r="A51" s="2">
        <v>50</v>
      </c>
      <c r="B51" s="14" t="s">
        <v>3</v>
      </c>
      <c r="C51" s="10">
        <v>1993.49</v>
      </c>
      <c r="D51" s="2"/>
    </row>
    <row r="52" spans="1:4" ht="16.5" hidden="1" customHeight="1">
      <c r="A52" s="2">
        <v>51</v>
      </c>
      <c r="B52" s="14" t="s">
        <v>3</v>
      </c>
      <c r="C52" s="10">
        <v>2613.6</v>
      </c>
      <c r="D52" s="2"/>
    </row>
    <row r="53" spans="1:4" ht="16.5" hidden="1" customHeight="1">
      <c r="A53" s="2">
        <v>52</v>
      </c>
      <c r="B53" s="14" t="s">
        <v>3</v>
      </c>
      <c r="C53" s="10">
        <v>2583.89</v>
      </c>
      <c r="D53" s="2"/>
    </row>
    <row r="54" spans="1:4" ht="16.5" hidden="1" customHeight="1">
      <c r="A54" s="2">
        <v>53</v>
      </c>
      <c r="B54" s="14" t="s">
        <v>3</v>
      </c>
      <c r="C54" s="10">
        <v>3104.2</v>
      </c>
      <c r="D54" s="2"/>
    </row>
    <row r="55" spans="1:4" ht="16.5" hidden="1" customHeight="1">
      <c r="A55" s="2">
        <v>54</v>
      </c>
      <c r="B55" s="14" t="s">
        <v>3</v>
      </c>
      <c r="C55" s="10">
        <v>3255.32</v>
      </c>
      <c r="D55" s="2"/>
    </row>
    <row r="56" spans="1:4" ht="16.5" hidden="1" customHeight="1">
      <c r="A56" s="2">
        <v>55</v>
      </c>
      <c r="B56" s="14" t="s">
        <v>3</v>
      </c>
      <c r="C56" s="10">
        <v>3317.47</v>
      </c>
      <c r="D56" s="2"/>
    </row>
    <row r="57" spans="1:4" ht="16.5" hidden="1" customHeight="1">
      <c r="A57" s="2">
        <v>56</v>
      </c>
      <c r="B57" s="14" t="s">
        <v>3</v>
      </c>
      <c r="C57" s="10">
        <v>3332.6</v>
      </c>
      <c r="D57" s="2"/>
    </row>
    <row r="58" spans="1:4" ht="16.5" hidden="1" customHeight="1">
      <c r="A58" s="2">
        <v>57</v>
      </c>
      <c r="B58" s="14" t="s">
        <v>3</v>
      </c>
      <c r="C58" s="10">
        <v>3375.6</v>
      </c>
      <c r="D58" s="2"/>
    </row>
    <row r="59" spans="1:4" ht="16.5" hidden="1" customHeight="1">
      <c r="A59" s="2">
        <v>58</v>
      </c>
      <c r="B59" s="14" t="s">
        <v>3</v>
      </c>
      <c r="C59" s="10">
        <v>3499.93</v>
      </c>
      <c r="D59" s="2"/>
    </row>
    <row r="60" spans="1:4" ht="16.5" hidden="1" customHeight="1">
      <c r="A60" s="2">
        <v>59</v>
      </c>
      <c r="B60" s="14" t="s">
        <v>3</v>
      </c>
      <c r="C60" s="10">
        <v>3412.44</v>
      </c>
      <c r="D60" s="2"/>
    </row>
    <row r="61" spans="1:4" ht="16.5" hidden="1" customHeight="1">
      <c r="A61" s="2">
        <v>60</v>
      </c>
      <c r="B61" s="14" t="s">
        <v>3</v>
      </c>
      <c r="C61" s="10">
        <v>3509</v>
      </c>
      <c r="D61" s="2"/>
    </row>
    <row r="62" spans="1:4" ht="16.5" hidden="1" customHeight="1">
      <c r="A62" s="2">
        <v>61</v>
      </c>
      <c r="B62" s="14" t="s">
        <v>3</v>
      </c>
      <c r="C62" s="10">
        <v>3658.05</v>
      </c>
      <c r="D62" s="2"/>
    </row>
    <row r="63" spans="1:4" ht="16.5" hidden="1" customHeight="1">
      <c r="A63" s="2">
        <v>62</v>
      </c>
      <c r="B63" s="14" t="s">
        <v>3</v>
      </c>
      <c r="C63" s="10">
        <v>3734.97</v>
      </c>
      <c r="D63" s="2"/>
    </row>
    <row r="64" spans="1:4" ht="16.5" hidden="1" customHeight="1">
      <c r="A64" s="2">
        <v>63</v>
      </c>
      <c r="B64" s="14" t="s">
        <v>3</v>
      </c>
      <c r="C64" s="10">
        <v>3938.55</v>
      </c>
      <c r="D64" s="2"/>
    </row>
    <row r="65" spans="1:4" ht="16.5" hidden="1" customHeight="1">
      <c r="A65" s="2">
        <v>64</v>
      </c>
      <c r="B65" s="14" t="s">
        <v>3</v>
      </c>
      <c r="C65" s="10">
        <v>4099.34</v>
      </c>
      <c r="D65" s="2"/>
    </row>
    <row r="66" spans="1:4" ht="16.5" hidden="1" customHeight="1">
      <c r="A66" s="2">
        <v>65</v>
      </c>
      <c r="B66" s="14" t="s">
        <v>3</v>
      </c>
      <c r="C66" s="10">
        <v>4108.5600000000004</v>
      </c>
      <c r="D66" s="2"/>
    </row>
    <row r="67" spans="1:4" ht="16.5" hidden="1" customHeight="1">
      <c r="A67" s="2">
        <v>66</v>
      </c>
      <c r="B67" s="14" t="s">
        <v>3</v>
      </c>
      <c r="C67" s="10">
        <v>4491.8100000000004</v>
      </c>
      <c r="D67" s="2"/>
    </row>
    <row r="68" spans="1:4" ht="16.5" hidden="1" customHeight="1">
      <c r="A68" s="2">
        <v>67</v>
      </c>
      <c r="B68" s="14" t="s">
        <v>3</v>
      </c>
      <c r="C68" s="10">
        <v>4012.36</v>
      </c>
      <c r="D68" s="2"/>
    </row>
    <row r="69" spans="1:4" ht="16.5" hidden="1" customHeight="1">
      <c r="A69" s="2">
        <v>68</v>
      </c>
      <c r="B69" s="14" t="s">
        <v>3</v>
      </c>
      <c r="C69" s="10">
        <v>5500.98</v>
      </c>
      <c r="D69" s="2"/>
    </row>
    <row r="70" spans="1:4" ht="16.5" hidden="1" customHeight="1">
      <c r="A70" s="2">
        <v>69</v>
      </c>
      <c r="B70" s="14" t="s">
        <v>3</v>
      </c>
      <c r="C70" s="10">
        <v>5745.2</v>
      </c>
      <c r="D70" s="2"/>
    </row>
    <row r="71" spans="1:4" ht="16.5" hidden="1" customHeight="1">
      <c r="A71" s="2">
        <v>70</v>
      </c>
      <c r="B71" s="14" t="s">
        <v>3</v>
      </c>
      <c r="C71" s="10">
        <v>5819.8</v>
      </c>
      <c r="D71" s="2"/>
    </row>
    <row r="72" spans="1:4" ht="16.5" hidden="1" customHeight="1">
      <c r="A72" s="2">
        <v>71</v>
      </c>
      <c r="B72" s="14" t="s">
        <v>3</v>
      </c>
      <c r="C72" s="10">
        <v>6422.64</v>
      </c>
      <c r="D72" s="2"/>
    </row>
    <row r="73" spans="1:4" ht="16.5" hidden="1" customHeight="1">
      <c r="A73" s="2">
        <v>72</v>
      </c>
      <c r="B73" s="14" t="s">
        <v>3</v>
      </c>
      <c r="C73" s="10">
        <v>6670.85</v>
      </c>
      <c r="D73" s="2"/>
    </row>
    <row r="74" spans="1:4" ht="16.5" hidden="1" customHeight="1">
      <c r="A74" s="2">
        <v>73</v>
      </c>
      <c r="B74" s="14" t="s">
        <v>3</v>
      </c>
      <c r="C74" s="10">
        <v>7642.36</v>
      </c>
      <c r="D74" s="2"/>
    </row>
    <row r="75" spans="1:4" ht="16.5" hidden="1" customHeight="1">
      <c r="A75" s="2">
        <v>74</v>
      </c>
      <c r="B75" s="14" t="s">
        <v>3</v>
      </c>
      <c r="C75" s="10">
        <v>7914.5</v>
      </c>
      <c r="D75" s="2"/>
    </row>
    <row r="76" spans="1:4" ht="16.5" hidden="1" customHeight="1">
      <c r="A76" s="2">
        <v>75</v>
      </c>
      <c r="B76" s="14" t="s">
        <v>3</v>
      </c>
      <c r="C76" s="10">
        <v>4023.25</v>
      </c>
      <c r="D76" s="2"/>
    </row>
    <row r="77" spans="1:4" ht="16.5" hidden="1" customHeight="1">
      <c r="A77" s="2">
        <v>76</v>
      </c>
      <c r="B77" s="14" t="s">
        <v>3</v>
      </c>
      <c r="C77" s="10">
        <v>8296.3799999999992</v>
      </c>
      <c r="D77" s="2"/>
    </row>
    <row r="78" spans="1:4" ht="16.5" hidden="1" customHeight="1">
      <c r="A78" s="2">
        <v>77</v>
      </c>
      <c r="B78" s="14" t="s">
        <v>3</v>
      </c>
      <c r="C78" s="10">
        <v>5566</v>
      </c>
      <c r="D78" s="2"/>
    </row>
    <row r="79" spans="1:4" ht="16.5" hidden="1" customHeight="1">
      <c r="A79" s="2">
        <v>78</v>
      </c>
      <c r="B79" s="14" t="s">
        <v>3</v>
      </c>
      <c r="C79" s="10">
        <v>5566</v>
      </c>
      <c r="D79" s="2"/>
    </row>
    <row r="80" spans="1:4" ht="16.5" hidden="1" customHeight="1">
      <c r="A80" s="2">
        <v>79</v>
      </c>
      <c r="B80" s="14" t="s">
        <v>3</v>
      </c>
      <c r="C80" s="10">
        <v>8619.01</v>
      </c>
      <c r="D80" s="2"/>
    </row>
    <row r="81" spans="1:4" ht="16.5" hidden="1" customHeight="1">
      <c r="A81" s="2">
        <v>80</v>
      </c>
      <c r="B81" s="14" t="s">
        <v>3</v>
      </c>
      <c r="C81" s="10">
        <v>8954</v>
      </c>
      <c r="D81" s="2"/>
    </row>
    <row r="82" spans="1:4" ht="16.5" hidden="1" customHeight="1">
      <c r="A82" s="2">
        <v>81</v>
      </c>
      <c r="B82" s="14" t="s">
        <v>3</v>
      </c>
      <c r="C82" s="10">
        <v>7247.9</v>
      </c>
      <c r="D82" s="2"/>
    </row>
    <row r="83" spans="1:4" ht="16.5" hidden="1" customHeight="1">
      <c r="A83" s="2">
        <v>82</v>
      </c>
      <c r="B83" s="14" t="s">
        <v>3</v>
      </c>
      <c r="C83" s="10">
        <v>10478.6</v>
      </c>
      <c r="D83" s="2"/>
    </row>
    <row r="84" spans="1:4" ht="16.5" hidden="1" customHeight="1">
      <c r="A84" s="2">
        <v>83</v>
      </c>
      <c r="B84" s="14" t="s">
        <v>3</v>
      </c>
      <c r="C84" s="10">
        <v>10538</v>
      </c>
      <c r="D84" s="2"/>
    </row>
    <row r="85" spans="1:4" ht="16.5" hidden="1" customHeight="1">
      <c r="A85" s="2">
        <v>84</v>
      </c>
      <c r="B85" s="14" t="s">
        <v>3</v>
      </c>
      <c r="C85" s="10">
        <v>7317.5</v>
      </c>
      <c r="D85" s="2"/>
    </row>
    <row r="86" spans="1:4" ht="16.5" hidden="1" customHeight="1">
      <c r="A86" s="2">
        <v>85</v>
      </c>
      <c r="B86" s="14" t="s">
        <v>3</v>
      </c>
      <c r="C86" s="10">
        <v>8950</v>
      </c>
      <c r="D86" s="2"/>
    </row>
    <row r="87" spans="1:4" ht="16.5" hidden="1" customHeight="1">
      <c r="A87" s="2">
        <v>86</v>
      </c>
      <c r="B87" s="14" t="s">
        <v>3</v>
      </c>
      <c r="C87" s="10">
        <v>10249.99</v>
      </c>
      <c r="D87" s="2"/>
    </row>
    <row r="88" spans="1:4" ht="16.5" hidden="1" customHeight="1">
      <c r="A88" s="2">
        <v>87</v>
      </c>
      <c r="B88" s="14" t="s">
        <v>3</v>
      </c>
      <c r="C88" s="10">
        <v>9000</v>
      </c>
      <c r="D88" s="2"/>
    </row>
    <row r="89" spans="1:4" ht="16.5" hidden="1" customHeight="1">
      <c r="A89" s="2">
        <v>88</v>
      </c>
      <c r="B89" s="14" t="s">
        <v>3</v>
      </c>
      <c r="C89" s="10">
        <v>11210.9</v>
      </c>
      <c r="D89" s="2"/>
    </row>
    <row r="90" spans="1:4" ht="16.5" hidden="1" customHeight="1">
      <c r="A90" s="2">
        <v>89</v>
      </c>
      <c r="B90" s="14" t="s">
        <v>3</v>
      </c>
      <c r="C90" s="10">
        <v>10877.9</v>
      </c>
      <c r="D90" s="2"/>
    </row>
    <row r="91" spans="1:4" ht="16.5" hidden="1" customHeight="1">
      <c r="A91" s="2">
        <v>90</v>
      </c>
      <c r="B91" s="14" t="s">
        <v>3</v>
      </c>
      <c r="C91" s="10">
        <v>0</v>
      </c>
      <c r="D91" s="2"/>
    </row>
    <row r="92" spans="1:4" ht="16.5" hidden="1" customHeight="1">
      <c r="A92" s="2">
        <v>91</v>
      </c>
      <c r="B92" s="14" t="s">
        <v>3</v>
      </c>
      <c r="C92" s="10">
        <v>10500</v>
      </c>
      <c r="D92" s="2"/>
    </row>
    <row r="93" spans="1:4" ht="16.5" hidden="1" customHeight="1">
      <c r="A93" s="2">
        <v>92</v>
      </c>
      <c r="B93" s="14" t="s">
        <v>3</v>
      </c>
      <c r="C93" s="10">
        <v>11732.72</v>
      </c>
      <c r="D93" s="2"/>
    </row>
    <row r="94" spans="1:4" ht="16.5" hidden="1" customHeight="1">
      <c r="A94" s="2">
        <v>93</v>
      </c>
      <c r="B94" s="14" t="s">
        <v>3</v>
      </c>
      <c r="C94" s="10">
        <v>10769</v>
      </c>
      <c r="D94" s="2"/>
    </row>
    <row r="95" spans="1:4" ht="16.5" hidden="1" customHeight="1">
      <c r="A95" s="2">
        <v>94</v>
      </c>
      <c r="B95" s="14" t="s">
        <v>3</v>
      </c>
      <c r="C95" s="10">
        <v>12383</v>
      </c>
      <c r="D95" s="2"/>
    </row>
    <row r="96" spans="1:4" ht="16.5" hidden="1" customHeight="1">
      <c r="A96" s="2">
        <v>95</v>
      </c>
      <c r="B96" s="14" t="s">
        <v>3</v>
      </c>
      <c r="C96" s="10">
        <v>14399</v>
      </c>
      <c r="D96" s="2"/>
    </row>
    <row r="97" spans="1:4" ht="16.5" hidden="1" customHeight="1">
      <c r="A97" s="2">
        <v>96</v>
      </c>
      <c r="B97" s="14" t="s">
        <v>3</v>
      </c>
      <c r="C97" s="10">
        <v>12308</v>
      </c>
      <c r="D97" s="2"/>
    </row>
    <row r="98" spans="1:4" ht="16.5" hidden="1" customHeight="1">
      <c r="A98" s="2">
        <v>97</v>
      </c>
      <c r="B98" s="14" t="s">
        <v>3</v>
      </c>
      <c r="C98" s="10">
        <v>14991.19</v>
      </c>
      <c r="D98" s="2"/>
    </row>
    <row r="99" spans="1:4" ht="16.5" hidden="1" customHeight="1">
      <c r="A99" s="2">
        <v>98</v>
      </c>
      <c r="B99" s="14" t="s">
        <v>3</v>
      </c>
      <c r="C99" s="10">
        <v>13606.45</v>
      </c>
      <c r="D99" s="2"/>
    </row>
    <row r="100" spans="1:4" ht="16.5" hidden="1" customHeight="1">
      <c r="A100" s="2">
        <v>99</v>
      </c>
      <c r="B100" s="14" t="s">
        <v>3</v>
      </c>
      <c r="C100" s="10">
        <v>15580.11</v>
      </c>
      <c r="D100" s="2"/>
    </row>
    <row r="101" spans="1:4" ht="16.5" hidden="1" customHeight="1">
      <c r="A101" s="2">
        <v>100</v>
      </c>
      <c r="B101" s="14" t="s">
        <v>3</v>
      </c>
      <c r="C101" s="10">
        <v>15746.94</v>
      </c>
      <c r="D101" s="2"/>
    </row>
    <row r="102" spans="1:4" ht="16.5" hidden="1" customHeight="1">
      <c r="A102" s="2">
        <v>101</v>
      </c>
      <c r="B102" s="14" t="s">
        <v>3</v>
      </c>
      <c r="C102" s="10">
        <v>15823.19</v>
      </c>
      <c r="D102" s="2"/>
    </row>
    <row r="103" spans="1:4" ht="16.5" hidden="1" customHeight="1">
      <c r="A103" s="2">
        <v>102</v>
      </c>
      <c r="B103" s="14" t="s">
        <v>3</v>
      </c>
      <c r="C103" s="10">
        <v>16699.849999999999</v>
      </c>
      <c r="D103" s="2"/>
    </row>
    <row r="104" spans="1:4" ht="16.5" hidden="1" customHeight="1">
      <c r="A104" s="2">
        <v>103</v>
      </c>
      <c r="B104" s="14" t="s">
        <v>3</v>
      </c>
      <c r="C104" s="10">
        <v>17722.53</v>
      </c>
      <c r="D104" s="2"/>
    </row>
    <row r="105" spans="1:4" ht="16.5" hidden="1" customHeight="1">
      <c r="A105" s="2">
        <v>104</v>
      </c>
      <c r="B105" s="14" t="s">
        <v>3</v>
      </c>
      <c r="C105" s="10">
        <v>17393.5</v>
      </c>
      <c r="D105" s="2"/>
    </row>
    <row r="106" spans="1:4" ht="16.5" hidden="1" customHeight="1">
      <c r="A106" s="2">
        <v>105</v>
      </c>
      <c r="B106" s="14" t="s">
        <v>3</v>
      </c>
      <c r="C106" s="10">
        <v>14773.85</v>
      </c>
      <c r="D106" s="2"/>
    </row>
    <row r="107" spans="1:4" ht="16.5" hidden="1" customHeight="1">
      <c r="A107" s="2">
        <v>106</v>
      </c>
      <c r="B107" s="14" t="s">
        <v>3</v>
      </c>
      <c r="C107" s="10">
        <v>18496.060000000001</v>
      </c>
      <c r="D107" s="2"/>
    </row>
    <row r="108" spans="1:4" ht="16.5" hidden="1" customHeight="1">
      <c r="A108" s="2">
        <v>107</v>
      </c>
      <c r="B108" s="14" t="s">
        <v>3</v>
      </c>
      <c r="C108" s="10">
        <v>14820</v>
      </c>
      <c r="D108" s="2"/>
    </row>
    <row r="109" spans="1:4" ht="16.5" hidden="1" customHeight="1">
      <c r="A109" s="2">
        <v>108</v>
      </c>
      <c r="B109" s="14" t="s">
        <v>3</v>
      </c>
      <c r="C109" s="10">
        <v>19875</v>
      </c>
      <c r="D109" s="2"/>
    </row>
    <row r="110" spans="1:4" ht="16.5" hidden="1" customHeight="1">
      <c r="A110" s="2">
        <v>109</v>
      </c>
      <c r="B110" s="14" t="s">
        <v>3</v>
      </c>
      <c r="C110" s="10">
        <v>17425.900000000001</v>
      </c>
      <c r="D110" s="2"/>
    </row>
    <row r="111" spans="1:4" ht="16.5" hidden="1" customHeight="1">
      <c r="A111" s="2">
        <v>110</v>
      </c>
      <c r="B111" s="14" t="s">
        <v>3</v>
      </c>
      <c r="C111" s="10">
        <v>20706</v>
      </c>
      <c r="D111" s="2"/>
    </row>
    <row r="112" spans="1:4" ht="16.5" hidden="1" customHeight="1">
      <c r="A112" s="2">
        <v>111</v>
      </c>
      <c r="B112" s="14" t="s">
        <v>3</v>
      </c>
      <c r="C112" s="10">
        <v>20999.55</v>
      </c>
      <c r="D112" s="2"/>
    </row>
    <row r="113" spans="1:4" ht="16.5" hidden="1" customHeight="1">
      <c r="A113" s="2">
        <v>112</v>
      </c>
      <c r="B113" s="14" t="s">
        <v>3</v>
      </c>
      <c r="C113" s="10">
        <v>11701.31</v>
      </c>
      <c r="D113" s="2"/>
    </row>
    <row r="114" spans="1:4" ht="16.5" hidden="1" customHeight="1">
      <c r="A114" s="2">
        <v>113</v>
      </c>
      <c r="B114" s="14" t="s">
        <v>3</v>
      </c>
      <c r="C114" s="10">
        <v>20920.900000000001</v>
      </c>
      <c r="D114" s="2"/>
    </row>
    <row r="115" spans="1:4" ht="16.5" hidden="1" customHeight="1">
      <c r="A115" s="2">
        <v>114</v>
      </c>
      <c r="B115" s="14" t="s">
        <v>3</v>
      </c>
      <c r="C115" s="10">
        <v>18150</v>
      </c>
      <c r="D115" s="2"/>
    </row>
    <row r="116" spans="1:4" ht="16.5" hidden="1" customHeight="1">
      <c r="A116" s="2">
        <v>115</v>
      </c>
      <c r="B116" s="14" t="s">
        <v>3</v>
      </c>
      <c r="C116" s="10">
        <v>21202.7</v>
      </c>
      <c r="D116" s="2"/>
    </row>
    <row r="117" spans="1:4" ht="16.5" hidden="1" customHeight="1">
      <c r="A117" s="2">
        <v>116</v>
      </c>
      <c r="B117" s="14" t="s">
        <v>3</v>
      </c>
      <c r="C117" s="10">
        <v>17242.5</v>
      </c>
      <c r="D117" s="2"/>
    </row>
    <row r="118" spans="1:4" ht="16.5" hidden="1" customHeight="1">
      <c r="A118" s="2">
        <v>117</v>
      </c>
      <c r="B118" s="14" t="s">
        <v>3</v>
      </c>
      <c r="C118" s="10">
        <v>19874.25</v>
      </c>
      <c r="D118" s="2"/>
    </row>
    <row r="119" spans="1:4" ht="16.5" hidden="1" customHeight="1">
      <c r="A119" s="2">
        <v>118</v>
      </c>
      <c r="B119" s="14" t="s">
        <v>3</v>
      </c>
      <c r="C119" s="10">
        <v>20920</v>
      </c>
      <c r="D119" s="2"/>
    </row>
    <row r="120" spans="1:4" ht="16.5" hidden="1" customHeight="1">
      <c r="A120" s="2">
        <v>119</v>
      </c>
      <c r="B120" s="14" t="s">
        <v>3</v>
      </c>
      <c r="C120" s="10">
        <v>23906.33</v>
      </c>
      <c r="D120" s="2"/>
    </row>
    <row r="121" spans="1:4" ht="16.5" hidden="1" customHeight="1">
      <c r="A121" s="2">
        <v>120</v>
      </c>
      <c r="B121" s="14" t="s">
        <v>3</v>
      </c>
      <c r="C121" s="10">
        <v>17877.75</v>
      </c>
      <c r="D121" s="2"/>
    </row>
    <row r="122" spans="1:4" ht="16.5" hidden="1" customHeight="1">
      <c r="A122" s="2">
        <v>121</v>
      </c>
      <c r="B122" s="14" t="s">
        <v>3</v>
      </c>
      <c r="C122" s="10">
        <v>25199.4</v>
      </c>
      <c r="D122" s="2"/>
    </row>
    <row r="123" spans="1:4" ht="16.5" hidden="1" customHeight="1">
      <c r="A123" s="2">
        <v>122</v>
      </c>
      <c r="B123" s="14" t="s">
        <v>3</v>
      </c>
      <c r="C123" s="10">
        <v>25363.279999999999</v>
      </c>
      <c r="D123" s="2"/>
    </row>
    <row r="124" spans="1:4" ht="16.5" hidden="1" customHeight="1">
      <c r="A124" s="2">
        <v>123</v>
      </c>
      <c r="B124" s="14" t="s">
        <v>3</v>
      </c>
      <c r="C124" s="10">
        <v>25410</v>
      </c>
      <c r="D124" s="2"/>
    </row>
    <row r="125" spans="1:4" ht="16.5" hidden="1" customHeight="1">
      <c r="A125" s="2">
        <v>124</v>
      </c>
      <c r="B125" s="14" t="s">
        <v>3</v>
      </c>
      <c r="C125" s="10">
        <v>21300.04</v>
      </c>
      <c r="D125" s="2"/>
    </row>
    <row r="126" spans="1:4" ht="16.5" hidden="1" customHeight="1">
      <c r="A126" s="2">
        <v>125</v>
      </c>
      <c r="B126" s="14" t="s">
        <v>3</v>
      </c>
      <c r="C126" s="10">
        <v>26022</v>
      </c>
      <c r="D126" s="2"/>
    </row>
    <row r="127" spans="1:4" ht="16.5" hidden="1" customHeight="1">
      <c r="A127" s="2">
        <v>126</v>
      </c>
      <c r="B127" s="14" t="s">
        <v>3</v>
      </c>
      <c r="C127" s="10">
        <v>27296</v>
      </c>
      <c r="D127" s="2"/>
    </row>
    <row r="128" spans="1:4" ht="16.5" hidden="1" customHeight="1">
      <c r="A128" s="2">
        <v>127</v>
      </c>
      <c r="B128" s="14" t="s">
        <v>3</v>
      </c>
      <c r="C128" s="10">
        <v>27709</v>
      </c>
      <c r="D128" s="2"/>
    </row>
    <row r="129" spans="1:4" ht="16.5" hidden="1" customHeight="1">
      <c r="A129" s="2">
        <v>128</v>
      </c>
      <c r="B129" s="14" t="s">
        <v>3</v>
      </c>
      <c r="C129" s="10">
        <v>27992.49</v>
      </c>
      <c r="D129" s="2"/>
    </row>
    <row r="130" spans="1:4" ht="16.5" hidden="1" customHeight="1">
      <c r="A130" s="2">
        <v>129</v>
      </c>
      <c r="B130" s="14" t="s">
        <v>3</v>
      </c>
      <c r="C130" s="10">
        <v>27025.69</v>
      </c>
      <c r="D130" s="2"/>
    </row>
    <row r="131" spans="1:4" ht="16.5" hidden="1" customHeight="1">
      <c r="A131" s="2">
        <v>130</v>
      </c>
      <c r="B131" s="14" t="s">
        <v>3</v>
      </c>
      <c r="C131" s="10">
        <v>28366.27</v>
      </c>
      <c r="D131" s="2"/>
    </row>
    <row r="132" spans="1:4" ht="16.5" hidden="1" customHeight="1">
      <c r="A132" s="2">
        <v>131</v>
      </c>
      <c r="B132" s="14" t="s">
        <v>3</v>
      </c>
      <c r="C132" s="10">
        <v>28408.38</v>
      </c>
      <c r="D132" s="2"/>
    </row>
    <row r="133" spans="1:4" ht="16.5" hidden="1" customHeight="1">
      <c r="A133" s="2">
        <v>132</v>
      </c>
      <c r="B133" s="14" t="s">
        <v>3</v>
      </c>
      <c r="C133" s="10">
        <v>28515.759999999998</v>
      </c>
      <c r="D133" s="2"/>
    </row>
    <row r="134" spans="1:4" ht="16.5" hidden="1" customHeight="1">
      <c r="A134" s="2">
        <v>133</v>
      </c>
      <c r="B134" s="14" t="s">
        <v>3</v>
      </c>
      <c r="C134" s="10">
        <v>18114.189999999999</v>
      </c>
      <c r="D134" s="2"/>
    </row>
    <row r="135" spans="1:4" ht="16.5" hidden="1" customHeight="1">
      <c r="A135" s="2">
        <v>134</v>
      </c>
      <c r="B135" s="14" t="s">
        <v>3</v>
      </c>
      <c r="C135" s="10">
        <v>29917.25</v>
      </c>
      <c r="D135" s="2"/>
    </row>
    <row r="136" spans="1:4" ht="16.5" hidden="1" customHeight="1">
      <c r="A136" s="2">
        <v>135</v>
      </c>
      <c r="B136" s="14" t="s">
        <v>3</v>
      </c>
      <c r="C136" s="10">
        <v>29941.45</v>
      </c>
      <c r="D136" s="2"/>
    </row>
    <row r="137" spans="1:4" ht="16.5" hidden="1" customHeight="1">
      <c r="A137" s="2">
        <v>136</v>
      </c>
      <c r="B137" s="14" t="s">
        <v>3</v>
      </c>
      <c r="C137" s="10">
        <v>23189.59</v>
      </c>
      <c r="D137" s="2"/>
    </row>
    <row r="138" spans="1:4" ht="16.5" hidden="1" customHeight="1">
      <c r="A138" s="2">
        <v>137</v>
      </c>
      <c r="B138" s="14" t="s">
        <v>3</v>
      </c>
      <c r="C138" s="10">
        <v>30298.400000000001</v>
      </c>
      <c r="D138" s="2"/>
    </row>
    <row r="139" spans="1:4" ht="16.5" hidden="1" customHeight="1">
      <c r="A139" s="2">
        <v>138</v>
      </c>
      <c r="B139" s="14" t="s">
        <v>3</v>
      </c>
      <c r="C139" s="10">
        <v>30759.71</v>
      </c>
      <c r="D139" s="2"/>
    </row>
    <row r="140" spans="1:4" ht="16.5" hidden="1" customHeight="1">
      <c r="A140" s="2">
        <v>139</v>
      </c>
      <c r="B140" s="14" t="s">
        <v>3</v>
      </c>
      <c r="C140" s="10">
        <v>24678.19</v>
      </c>
      <c r="D140" s="2"/>
    </row>
    <row r="141" spans="1:4" ht="16.5" hidden="1" customHeight="1">
      <c r="A141" s="2">
        <v>140</v>
      </c>
      <c r="B141" s="14" t="s">
        <v>3</v>
      </c>
      <c r="C141" s="10">
        <v>22085.69</v>
      </c>
      <c r="D141" s="2"/>
    </row>
    <row r="142" spans="1:4" ht="16.5" hidden="1" customHeight="1">
      <c r="A142" s="2">
        <v>141</v>
      </c>
      <c r="B142" s="14" t="s">
        <v>3</v>
      </c>
      <c r="C142" s="10">
        <v>32457.040000000001</v>
      </c>
      <c r="D142" s="2"/>
    </row>
    <row r="143" spans="1:4" ht="16.5" hidden="1" customHeight="1">
      <c r="A143" s="2">
        <v>142</v>
      </c>
      <c r="B143" s="14" t="s">
        <v>3</v>
      </c>
      <c r="C143" s="10">
        <v>32560.01</v>
      </c>
      <c r="D143" s="2"/>
    </row>
    <row r="144" spans="1:4" ht="16.5" hidden="1" customHeight="1">
      <c r="A144" s="2">
        <v>143</v>
      </c>
      <c r="B144" s="14" t="s">
        <v>3</v>
      </c>
      <c r="C144" s="10">
        <v>32137.71</v>
      </c>
      <c r="D144" s="2"/>
    </row>
    <row r="145" spans="1:4" ht="16.5" hidden="1" customHeight="1">
      <c r="A145" s="2">
        <v>144</v>
      </c>
      <c r="B145" s="14" t="s">
        <v>3</v>
      </c>
      <c r="C145" s="10">
        <v>29040</v>
      </c>
      <c r="D145" s="2"/>
    </row>
    <row r="146" spans="1:4" ht="16.5" hidden="1" customHeight="1">
      <c r="A146" s="2">
        <v>145</v>
      </c>
      <c r="B146" s="14" t="s">
        <v>3</v>
      </c>
      <c r="C146" s="10">
        <v>25333.63</v>
      </c>
      <c r="D146" s="2"/>
    </row>
    <row r="147" spans="1:4" ht="16.5" hidden="1" customHeight="1">
      <c r="A147" s="2">
        <v>146</v>
      </c>
      <c r="B147" s="14" t="s">
        <v>3</v>
      </c>
      <c r="C147" s="10">
        <v>17545</v>
      </c>
      <c r="D147" s="2"/>
    </row>
    <row r="148" spans="1:4" ht="16.5" hidden="1" customHeight="1">
      <c r="A148" s="2">
        <v>147</v>
      </c>
      <c r="B148" s="14" t="s">
        <v>3</v>
      </c>
      <c r="C148" s="10">
        <v>35313.85</v>
      </c>
      <c r="D148" s="2"/>
    </row>
    <row r="149" spans="1:4" ht="16.5" hidden="1" customHeight="1">
      <c r="A149" s="2">
        <v>148</v>
      </c>
      <c r="B149" s="14" t="s">
        <v>3</v>
      </c>
      <c r="C149" s="10">
        <v>30144</v>
      </c>
      <c r="D149" s="2"/>
    </row>
    <row r="150" spans="1:4" ht="16.5" hidden="1" customHeight="1">
      <c r="A150" s="2">
        <v>149</v>
      </c>
      <c r="B150" s="14" t="s">
        <v>3</v>
      </c>
      <c r="C150" s="10">
        <v>36297.1</v>
      </c>
      <c r="D150" s="2"/>
    </row>
    <row r="151" spans="1:4" ht="16.5" hidden="1" customHeight="1">
      <c r="A151" s="2">
        <v>150</v>
      </c>
      <c r="B151" s="14" t="s">
        <v>3</v>
      </c>
      <c r="C151" s="10">
        <v>38796.65</v>
      </c>
      <c r="D151" s="2"/>
    </row>
    <row r="152" spans="1:4" ht="16.5" hidden="1" customHeight="1">
      <c r="A152" s="2">
        <v>151</v>
      </c>
      <c r="B152" s="14" t="s">
        <v>3</v>
      </c>
      <c r="C152" s="10">
        <v>39450.839999999997</v>
      </c>
      <c r="D152" s="2"/>
    </row>
    <row r="153" spans="1:4" ht="16.5" hidden="1" customHeight="1">
      <c r="A153" s="2">
        <v>152</v>
      </c>
      <c r="B153" s="14" t="s">
        <v>3</v>
      </c>
      <c r="C153" s="10">
        <v>39864.660000000003</v>
      </c>
      <c r="D153" s="2"/>
    </row>
    <row r="154" spans="1:4" ht="16.5" hidden="1" customHeight="1">
      <c r="A154" s="2">
        <v>153</v>
      </c>
      <c r="B154" s="14" t="s">
        <v>3</v>
      </c>
      <c r="C154" s="10">
        <v>20362.23</v>
      </c>
      <c r="D154" s="2"/>
    </row>
    <row r="155" spans="1:4" ht="16.5" hidden="1" customHeight="1">
      <c r="A155" s="2">
        <v>154</v>
      </c>
      <c r="B155" s="14" t="s">
        <v>3</v>
      </c>
      <c r="C155" s="10">
        <v>40825.410000000003</v>
      </c>
      <c r="D155" s="2"/>
    </row>
    <row r="156" spans="1:4" ht="16.5" hidden="1" customHeight="1">
      <c r="A156" s="2">
        <v>155</v>
      </c>
      <c r="B156" s="14" t="s">
        <v>3</v>
      </c>
      <c r="C156" s="10">
        <v>30002.65</v>
      </c>
      <c r="D156" s="2"/>
    </row>
    <row r="157" spans="1:4" ht="16.5" hidden="1" customHeight="1">
      <c r="A157" s="2">
        <v>156</v>
      </c>
      <c r="B157" s="14" t="s">
        <v>3</v>
      </c>
      <c r="C157" s="10">
        <v>42115.74</v>
      </c>
      <c r="D157" s="2"/>
    </row>
    <row r="158" spans="1:4" ht="16.5" hidden="1" customHeight="1">
      <c r="A158" s="2">
        <v>157</v>
      </c>
      <c r="B158" s="14" t="s">
        <v>3</v>
      </c>
      <c r="C158" s="10">
        <v>42236.45</v>
      </c>
      <c r="D158" s="2"/>
    </row>
    <row r="159" spans="1:4" ht="16.5" hidden="1" customHeight="1">
      <c r="A159" s="2">
        <v>158</v>
      </c>
      <c r="B159" s="14" t="s">
        <v>3</v>
      </c>
      <c r="C159" s="10">
        <v>44482.99</v>
      </c>
      <c r="D159" s="2"/>
    </row>
    <row r="160" spans="1:4" ht="16.5" hidden="1" customHeight="1">
      <c r="A160" s="2">
        <v>159</v>
      </c>
      <c r="B160" s="14" t="s">
        <v>3</v>
      </c>
      <c r="C160" s="10">
        <v>44857.51</v>
      </c>
      <c r="D160" s="2"/>
    </row>
    <row r="161" spans="1:4" ht="16.5" hidden="1" customHeight="1">
      <c r="A161" s="2">
        <v>160</v>
      </c>
      <c r="B161" s="14" t="s">
        <v>3</v>
      </c>
      <c r="C161" s="10">
        <v>44857.51</v>
      </c>
      <c r="D161" s="2"/>
    </row>
    <row r="162" spans="1:4" ht="16.5" hidden="1" customHeight="1">
      <c r="A162" s="2">
        <v>161</v>
      </c>
      <c r="B162" s="14" t="s">
        <v>3</v>
      </c>
      <c r="C162" s="10">
        <v>44857.5</v>
      </c>
      <c r="D162" s="2"/>
    </row>
    <row r="163" spans="1:4" ht="16.5" hidden="1" customHeight="1">
      <c r="A163" s="2">
        <v>162</v>
      </c>
      <c r="B163" s="14" t="s">
        <v>3</v>
      </c>
      <c r="C163" s="10">
        <v>35490</v>
      </c>
      <c r="D163" s="2"/>
    </row>
    <row r="164" spans="1:4" ht="16.5" hidden="1" customHeight="1">
      <c r="A164" s="2">
        <v>163</v>
      </c>
      <c r="B164" s="14" t="s">
        <v>3</v>
      </c>
      <c r="C164" s="10">
        <v>46249.32</v>
      </c>
      <c r="D164" s="2"/>
    </row>
    <row r="165" spans="1:4" ht="16.5" hidden="1" customHeight="1">
      <c r="A165" s="2">
        <v>164</v>
      </c>
      <c r="B165" s="14" t="s">
        <v>3</v>
      </c>
      <c r="C165" s="10">
        <v>44600.6</v>
      </c>
      <c r="D165" s="2"/>
    </row>
    <row r="166" spans="1:4" ht="16.5" hidden="1" customHeight="1">
      <c r="A166" s="2">
        <v>165</v>
      </c>
      <c r="B166" s="14" t="s">
        <v>3</v>
      </c>
      <c r="C166" s="10">
        <v>47274.7</v>
      </c>
      <c r="D166" s="2"/>
    </row>
    <row r="167" spans="1:4" ht="16.5" hidden="1" customHeight="1">
      <c r="A167" s="2">
        <v>166</v>
      </c>
      <c r="B167" s="14" t="s">
        <v>3</v>
      </c>
      <c r="C167" s="10">
        <v>48400</v>
      </c>
      <c r="D167" s="2"/>
    </row>
    <row r="168" spans="1:4" ht="16.5" hidden="1" customHeight="1">
      <c r="A168" s="2">
        <v>167</v>
      </c>
      <c r="B168" s="14" t="s">
        <v>3</v>
      </c>
      <c r="C168" s="10">
        <v>48639.199999999997</v>
      </c>
      <c r="D168" s="2"/>
    </row>
    <row r="169" spans="1:4" ht="16.5" hidden="1" customHeight="1">
      <c r="A169" s="2">
        <v>168</v>
      </c>
      <c r="B169" s="14" t="s">
        <v>3</v>
      </c>
      <c r="C169" s="10">
        <v>45919.5</v>
      </c>
      <c r="D169" s="2"/>
    </row>
    <row r="170" spans="1:4" ht="16.5" hidden="1" customHeight="1">
      <c r="A170" s="2">
        <v>169</v>
      </c>
      <c r="B170" s="14" t="s">
        <v>3</v>
      </c>
      <c r="C170" s="10">
        <v>47105.3</v>
      </c>
      <c r="D170" s="2"/>
    </row>
    <row r="171" spans="1:4" ht="16.5" hidden="1" customHeight="1">
      <c r="A171" s="2">
        <v>170</v>
      </c>
      <c r="B171" s="14" t="s">
        <v>3</v>
      </c>
      <c r="C171" s="10">
        <v>41831.53</v>
      </c>
      <c r="D171" s="2"/>
    </row>
    <row r="172" spans="1:4" ht="16.5" hidden="1" customHeight="1">
      <c r="A172" s="2">
        <v>171</v>
      </c>
      <c r="B172" s="14" t="s">
        <v>3</v>
      </c>
      <c r="C172" s="10">
        <v>43402.7</v>
      </c>
      <c r="D172" s="2"/>
    </row>
    <row r="173" spans="1:4" ht="16.5" hidden="1" customHeight="1">
      <c r="A173" s="2">
        <v>172</v>
      </c>
      <c r="B173" s="14" t="s">
        <v>3</v>
      </c>
      <c r="C173" s="10">
        <v>49530.14</v>
      </c>
      <c r="D173" s="2"/>
    </row>
    <row r="174" spans="1:4" ht="16.5" hidden="1" customHeight="1">
      <c r="A174" s="2">
        <v>173</v>
      </c>
      <c r="B174" s="14" t="s">
        <v>3</v>
      </c>
      <c r="C174" s="10">
        <v>31740.720000000001</v>
      </c>
      <c r="D174" s="2"/>
    </row>
    <row r="175" spans="1:4" ht="16.5" hidden="1" customHeight="1">
      <c r="A175" s="2">
        <v>174</v>
      </c>
      <c r="B175" s="14" t="s">
        <v>3</v>
      </c>
      <c r="C175" s="10">
        <v>51836.4</v>
      </c>
      <c r="D175" s="2"/>
    </row>
    <row r="176" spans="1:4" ht="16.5" hidden="1" customHeight="1">
      <c r="A176" s="2">
        <v>175</v>
      </c>
      <c r="B176" s="14" t="s">
        <v>3</v>
      </c>
      <c r="C176" s="10">
        <v>44140.800000000003</v>
      </c>
      <c r="D176" s="2"/>
    </row>
    <row r="177" spans="1:4" ht="16.5" hidden="1" customHeight="1">
      <c r="A177" s="2">
        <v>176</v>
      </c>
      <c r="B177" s="14" t="s">
        <v>3</v>
      </c>
      <c r="C177" s="10">
        <v>51841.24</v>
      </c>
      <c r="D177" s="2"/>
    </row>
    <row r="178" spans="1:4" ht="16.5" hidden="1" customHeight="1">
      <c r="A178" s="2">
        <v>177</v>
      </c>
      <c r="B178" s="14" t="s">
        <v>3</v>
      </c>
      <c r="C178" s="10">
        <v>53563.68</v>
      </c>
      <c r="D178" s="2"/>
    </row>
    <row r="179" spans="1:4" ht="16.5" hidden="1" customHeight="1">
      <c r="A179" s="2">
        <v>178</v>
      </c>
      <c r="B179" s="14" t="s">
        <v>3</v>
      </c>
      <c r="C179" s="10">
        <v>53904.6</v>
      </c>
      <c r="D179" s="2"/>
    </row>
    <row r="180" spans="1:4" ht="16.5" hidden="1" customHeight="1">
      <c r="A180" s="2">
        <v>179</v>
      </c>
      <c r="B180" s="14" t="s">
        <v>3</v>
      </c>
      <c r="C180" s="10">
        <v>45871.1</v>
      </c>
      <c r="D180" s="2"/>
    </row>
    <row r="181" spans="1:4" ht="16.5" hidden="1" customHeight="1">
      <c r="A181" s="2">
        <v>180</v>
      </c>
      <c r="B181" s="14" t="s">
        <v>3</v>
      </c>
      <c r="C181" s="10">
        <v>39153.599999999999</v>
      </c>
      <c r="D181" s="2"/>
    </row>
    <row r="182" spans="1:4" ht="16.5" hidden="1" customHeight="1">
      <c r="A182" s="2">
        <v>181</v>
      </c>
      <c r="B182" s="14" t="s">
        <v>3</v>
      </c>
      <c r="C182" s="10">
        <v>48763</v>
      </c>
      <c r="D182" s="2"/>
    </row>
    <row r="183" spans="1:4" ht="16.5" hidden="1" customHeight="1">
      <c r="A183" s="2">
        <v>182</v>
      </c>
      <c r="B183" s="14" t="s">
        <v>3</v>
      </c>
      <c r="C183" s="10">
        <v>47095.62</v>
      </c>
      <c r="D183" s="2"/>
    </row>
    <row r="184" spans="1:4" ht="16.5" hidden="1" customHeight="1">
      <c r="A184" s="2">
        <v>183</v>
      </c>
      <c r="B184" s="14" t="s">
        <v>3</v>
      </c>
      <c r="C184" s="10">
        <v>46372.04</v>
      </c>
      <c r="D184" s="2"/>
    </row>
    <row r="185" spans="1:4" ht="16.5" hidden="1" customHeight="1">
      <c r="A185" s="2">
        <v>184</v>
      </c>
      <c r="B185" s="14" t="s">
        <v>3</v>
      </c>
      <c r="C185" s="10">
        <v>55769.14</v>
      </c>
      <c r="D185" s="2"/>
    </row>
    <row r="186" spans="1:4" ht="16.5" hidden="1" customHeight="1">
      <c r="A186" s="2">
        <v>185</v>
      </c>
      <c r="B186" s="14" t="s">
        <v>3</v>
      </c>
      <c r="C186" s="10">
        <v>55781.77</v>
      </c>
      <c r="D186" s="2"/>
    </row>
    <row r="187" spans="1:4" ht="16.5" hidden="1" customHeight="1">
      <c r="A187" s="2">
        <v>186</v>
      </c>
      <c r="B187" s="14" t="s">
        <v>3</v>
      </c>
      <c r="C187" s="10">
        <v>27397.16</v>
      </c>
      <c r="D187" s="2"/>
    </row>
    <row r="188" spans="1:4" ht="16.5" hidden="1" customHeight="1">
      <c r="A188" s="2">
        <v>187</v>
      </c>
      <c r="B188" s="14" t="s">
        <v>3</v>
      </c>
      <c r="C188" s="10">
        <v>50675.76</v>
      </c>
      <c r="D188" s="2"/>
    </row>
    <row r="189" spans="1:4" ht="16.5" hidden="1" customHeight="1">
      <c r="A189" s="2">
        <v>188</v>
      </c>
      <c r="B189" s="14" t="s">
        <v>3</v>
      </c>
      <c r="C189" s="10">
        <v>51836.4</v>
      </c>
      <c r="D189" s="2"/>
    </row>
    <row r="190" spans="1:4" ht="16.5" hidden="1" customHeight="1">
      <c r="A190" s="2">
        <v>189</v>
      </c>
      <c r="B190" s="14" t="s">
        <v>3</v>
      </c>
      <c r="C190" s="10">
        <v>42910.59</v>
      </c>
      <c r="D190" s="2"/>
    </row>
    <row r="191" spans="1:4" ht="16.5" hidden="1" customHeight="1">
      <c r="A191" s="2">
        <v>190</v>
      </c>
      <c r="B191" s="14" t="s">
        <v>3</v>
      </c>
      <c r="C191" s="10">
        <v>47915</v>
      </c>
      <c r="D191" s="2"/>
    </row>
    <row r="192" spans="1:4" ht="16.5" hidden="1" customHeight="1">
      <c r="A192" s="2">
        <v>191</v>
      </c>
      <c r="B192" s="14" t="s">
        <v>3</v>
      </c>
      <c r="C192" s="10">
        <v>36118.5</v>
      </c>
      <c r="D192" s="2"/>
    </row>
    <row r="193" spans="1:4" ht="16.5" hidden="1" customHeight="1">
      <c r="A193" s="2">
        <v>192</v>
      </c>
      <c r="B193" s="14" t="s">
        <v>3</v>
      </c>
      <c r="C193" s="10">
        <v>58999.6</v>
      </c>
      <c r="D193" s="2"/>
    </row>
    <row r="194" spans="1:4" ht="16.5" hidden="1" customHeight="1">
      <c r="A194" s="2">
        <v>193</v>
      </c>
      <c r="B194" s="14" t="s">
        <v>3</v>
      </c>
      <c r="C194" s="10">
        <v>59290</v>
      </c>
      <c r="D194" s="2"/>
    </row>
    <row r="195" spans="1:4" ht="16.5" hidden="1" customHeight="1">
      <c r="A195" s="2">
        <v>194</v>
      </c>
      <c r="B195" s="14" t="s">
        <v>3</v>
      </c>
      <c r="C195" s="10">
        <v>43886.6</v>
      </c>
      <c r="D195" s="2"/>
    </row>
    <row r="196" spans="1:4" ht="16.5" hidden="1" customHeight="1">
      <c r="A196" s="2">
        <v>195</v>
      </c>
      <c r="B196" s="14" t="s">
        <v>3</v>
      </c>
      <c r="C196" s="10">
        <v>45572.54</v>
      </c>
      <c r="D196" s="2"/>
    </row>
    <row r="197" spans="1:4" ht="16.5" hidden="1" customHeight="1">
      <c r="A197" s="2">
        <v>196</v>
      </c>
      <c r="B197" s="14" t="s">
        <v>3</v>
      </c>
      <c r="C197" s="10">
        <v>59411</v>
      </c>
      <c r="D197" s="2"/>
    </row>
    <row r="198" spans="1:4" ht="16.5" hidden="1" customHeight="1">
      <c r="A198" s="2">
        <v>197</v>
      </c>
      <c r="B198" s="14" t="s">
        <v>3</v>
      </c>
      <c r="C198" s="10">
        <v>59458.38</v>
      </c>
      <c r="D198" s="2"/>
    </row>
    <row r="199" spans="1:4" ht="16.5" hidden="1" customHeight="1">
      <c r="A199" s="2">
        <v>198</v>
      </c>
      <c r="B199" s="14" t="s">
        <v>3</v>
      </c>
      <c r="C199" s="10">
        <v>59543.82</v>
      </c>
      <c r="D199" s="2"/>
    </row>
    <row r="200" spans="1:4" ht="16.5" hidden="1" customHeight="1">
      <c r="A200" s="2">
        <v>199</v>
      </c>
      <c r="B200" s="14" t="s">
        <v>3</v>
      </c>
      <c r="C200" s="10">
        <v>46963.45</v>
      </c>
      <c r="D200" s="2"/>
    </row>
    <row r="201" spans="1:4" ht="16.5" hidden="1" customHeight="1">
      <c r="A201" s="2">
        <v>200</v>
      </c>
      <c r="B201" s="14" t="s">
        <v>3</v>
      </c>
      <c r="C201" s="10">
        <v>51074.1</v>
      </c>
      <c r="D201" s="2"/>
    </row>
    <row r="202" spans="1:4" ht="16.5" hidden="1" customHeight="1">
      <c r="A202" s="2">
        <v>201</v>
      </c>
      <c r="B202" s="14" t="s">
        <v>3</v>
      </c>
      <c r="C202" s="10">
        <v>59895</v>
      </c>
      <c r="D202" s="2"/>
    </row>
    <row r="203" spans="1:4" ht="16.5" hidden="1" customHeight="1">
      <c r="A203" s="2">
        <v>202</v>
      </c>
      <c r="B203" s="14" t="s">
        <v>3</v>
      </c>
      <c r="C203" s="10">
        <v>37643.72</v>
      </c>
      <c r="D203" s="2"/>
    </row>
    <row r="204" spans="1:4" ht="16.5" hidden="1" customHeight="1">
      <c r="A204" s="2">
        <v>203</v>
      </c>
      <c r="B204" s="14" t="s">
        <v>3</v>
      </c>
      <c r="C204" s="10">
        <v>58936.68</v>
      </c>
      <c r="D204" s="2"/>
    </row>
    <row r="205" spans="1:4" ht="16.5" hidden="1" customHeight="1">
      <c r="A205" s="2">
        <v>204</v>
      </c>
      <c r="B205" s="14" t="s">
        <v>3</v>
      </c>
      <c r="C205" s="10">
        <v>59992.01</v>
      </c>
      <c r="D205" s="2"/>
    </row>
    <row r="206" spans="1:4" ht="16.5" hidden="1" customHeight="1">
      <c r="A206" s="2">
        <v>205</v>
      </c>
      <c r="B206" s="14" t="s">
        <v>3</v>
      </c>
      <c r="C206" s="10">
        <v>59999.99</v>
      </c>
      <c r="D206" s="2"/>
    </row>
    <row r="207" spans="1:4" ht="16.5" hidden="1" customHeight="1">
      <c r="A207" s="2">
        <v>206</v>
      </c>
      <c r="B207" s="14" t="s">
        <v>3</v>
      </c>
      <c r="C207" s="10">
        <v>48564.45</v>
      </c>
      <c r="D207" s="2"/>
    </row>
    <row r="208" spans="1:4" ht="16.5" hidden="1" customHeight="1">
      <c r="A208" s="2">
        <v>207</v>
      </c>
      <c r="B208" s="14" t="s">
        <v>3</v>
      </c>
      <c r="C208" s="10">
        <v>48027.199999999997</v>
      </c>
      <c r="D208" s="2"/>
    </row>
    <row r="209" spans="1:4" ht="16.5" hidden="1" customHeight="1">
      <c r="A209" s="2">
        <v>208</v>
      </c>
      <c r="B209" s="14" t="s">
        <v>3</v>
      </c>
      <c r="C209" s="10">
        <v>38421.25</v>
      </c>
      <c r="D209" s="2"/>
    </row>
    <row r="210" spans="1:4" ht="16.5" hidden="1" customHeight="1">
      <c r="A210" s="2">
        <v>209</v>
      </c>
      <c r="B210" s="14" t="s">
        <v>3</v>
      </c>
      <c r="C210" s="10">
        <v>47800.59</v>
      </c>
      <c r="D210" s="2"/>
    </row>
    <row r="211" spans="1:4" ht="16.5" hidden="1" customHeight="1">
      <c r="A211" s="2">
        <v>210</v>
      </c>
      <c r="B211" s="14" t="s">
        <v>3</v>
      </c>
      <c r="C211" s="10">
        <v>49945.96</v>
      </c>
      <c r="D211" s="2"/>
    </row>
    <row r="212" spans="1:4" ht="16.5" hidden="1" customHeight="1">
      <c r="A212" s="2">
        <v>211</v>
      </c>
      <c r="B212" s="14" t="s">
        <v>3</v>
      </c>
      <c r="C212" s="10">
        <v>53348.9</v>
      </c>
      <c r="D212" s="2"/>
    </row>
    <row r="213" spans="1:4" ht="16.5" hidden="1" customHeight="1">
      <c r="A213" s="2">
        <v>212</v>
      </c>
      <c r="B213" s="14" t="s">
        <v>3</v>
      </c>
      <c r="C213" s="10">
        <v>65540.86</v>
      </c>
      <c r="D213" s="2"/>
    </row>
    <row r="214" spans="1:4" ht="16.5" hidden="1" customHeight="1">
      <c r="A214" s="2">
        <v>213</v>
      </c>
      <c r="B214" s="14" t="s">
        <v>3</v>
      </c>
      <c r="C214" s="10">
        <v>60814.48</v>
      </c>
      <c r="D214" s="2"/>
    </row>
    <row r="215" spans="1:4" ht="16.5" hidden="1" customHeight="1">
      <c r="A215" s="2">
        <v>214</v>
      </c>
      <c r="B215" s="14" t="s">
        <v>3</v>
      </c>
      <c r="C215" s="10">
        <v>61363.88</v>
      </c>
      <c r="D215" s="2"/>
    </row>
    <row r="216" spans="1:4" ht="16.5" hidden="1" customHeight="1">
      <c r="A216" s="2">
        <v>215</v>
      </c>
      <c r="B216" s="14" t="s">
        <v>3</v>
      </c>
      <c r="C216" s="10">
        <v>66210.990000000005</v>
      </c>
      <c r="D216" s="2"/>
    </row>
    <row r="217" spans="1:4" ht="16.5" hidden="1" customHeight="1">
      <c r="A217" s="2">
        <v>216</v>
      </c>
      <c r="B217" s="14" t="s">
        <v>3</v>
      </c>
      <c r="C217" s="10">
        <v>53626.81</v>
      </c>
      <c r="D217" s="2"/>
    </row>
    <row r="218" spans="1:4" ht="16.5" hidden="1" customHeight="1">
      <c r="A218" s="2">
        <v>217</v>
      </c>
      <c r="B218" s="14" t="s">
        <v>3</v>
      </c>
      <c r="C218" s="10">
        <v>63069.39</v>
      </c>
      <c r="D218" s="2"/>
    </row>
    <row r="219" spans="1:4" ht="16.5" hidden="1" customHeight="1">
      <c r="A219" s="2">
        <v>218</v>
      </c>
      <c r="B219" s="14" t="s">
        <v>3</v>
      </c>
      <c r="C219" s="10">
        <v>69296.88</v>
      </c>
      <c r="D219" s="2"/>
    </row>
    <row r="220" spans="1:4" ht="16.5" hidden="1" customHeight="1">
      <c r="A220" s="2">
        <v>219</v>
      </c>
      <c r="B220" s="14" t="s">
        <v>3</v>
      </c>
      <c r="C220" s="10">
        <v>56700</v>
      </c>
      <c r="D220" s="2"/>
    </row>
    <row r="221" spans="1:4" ht="16.5" hidden="1" customHeight="1">
      <c r="A221" s="2">
        <v>220</v>
      </c>
      <c r="B221" s="14" t="s">
        <v>3</v>
      </c>
      <c r="C221" s="10">
        <v>61168.160000000003</v>
      </c>
      <c r="D221" s="2"/>
    </row>
    <row r="222" spans="1:4" ht="16.5" hidden="1" customHeight="1">
      <c r="A222" s="2">
        <v>221</v>
      </c>
      <c r="B222" s="14" t="s">
        <v>3</v>
      </c>
      <c r="C222" s="10">
        <v>58140.5</v>
      </c>
      <c r="D222" s="2"/>
    </row>
    <row r="223" spans="1:4" ht="16.5" hidden="1" customHeight="1">
      <c r="A223" s="2">
        <v>222</v>
      </c>
      <c r="B223" s="14" t="s">
        <v>3</v>
      </c>
      <c r="C223" s="10">
        <v>63525</v>
      </c>
      <c r="D223" s="2"/>
    </row>
    <row r="224" spans="1:4" ht="16.5" hidden="1" customHeight="1">
      <c r="A224" s="2">
        <v>223</v>
      </c>
      <c r="B224" s="14" t="s">
        <v>3</v>
      </c>
      <c r="C224" s="10">
        <v>66489.5</v>
      </c>
      <c r="D224" s="2"/>
    </row>
    <row r="225" spans="1:4" ht="16.5" hidden="1" customHeight="1">
      <c r="A225" s="2">
        <v>224</v>
      </c>
      <c r="B225" s="14" t="s">
        <v>3</v>
      </c>
      <c r="C225" s="10">
        <v>46286.82</v>
      </c>
      <c r="D225" s="2"/>
    </row>
    <row r="226" spans="1:4" ht="16.5" hidden="1" customHeight="1">
      <c r="A226" s="2">
        <v>225</v>
      </c>
      <c r="B226" s="14" t="s">
        <v>3</v>
      </c>
      <c r="C226" s="10">
        <v>55850.35</v>
      </c>
      <c r="D226" s="2"/>
    </row>
    <row r="227" spans="1:4" ht="16.5" hidden="1" customHeight="1">
      <c r="A227" s="2">
        <v>226</v>
      </c>
      <c r="B227" s="14" t="s">
        <v>3</v>
      </c>
      <c r="C227" s="10">
        <v>55004.89</v>
      </c>
      <c r="D227" s="2"/>
    </row>
    <row r="228" spans="1:4" ht="16.5" hidden="1" customHeight="1">
      <c r="A228" s="2">
        <v>227</v>
      </c>
      <c r="B228" s="14" t="s">
        <v>3</v>
      </c>
      <c r="C228" s="10">
        <v>53765.65</v>
      </c>
      <c r="D228" s="2"/>
    </row>
    <row r="229" spans="1:4" ht="16.5" hidden="1" customHeight="1">
      <c r="A229" s="2">
        <v>228</v>
      </c>
      <c r="B229" s="14" t="s">
        <v>3</v>
      </c>
      <c r="C229" s="10">
        <v>58933.2</v>
      </c>
      <c r="D229" s="2"/>
    </row>
    <row r="230" spans="1:4" ht="16.5" hidden="1" customHeight="1">
      <c r="A230" s="2">
        <v>229</v>
      </c>
      <c r="B230" s="14" t="s">
        <v>3</v>
      </c>
      <c r="C230" s="10">
        <v>70085.52</v>
      </c>
      <c r="D230" s="2"/>
    </row>
    <row r="231" spans="1:4" ht="16.5" hidden="1" customHeight="1">
      <c r="A231" s="2">
        <v>230</v>
      </c>
      <c r="B231" s="14" t="s">
        <v>3</v>
      </c>
      <c r="C231" s="10">
        <v>76251.539999999994</v>
      </c>
      <c r="D231" s="2"/>
    </row>
    <row r="232" spans="1:4" ht="16.5" hidden="1" customHeight="1">
      <c r="A232" s="2">
        <v>231</v>
      </c>
      <c r="B232" s="14" t="s">
        <v>3</v>
      </c>
      <c r="C232" s="10">
        <v>64266.52</v>
      </c>
      <c r="D232" s="2"/>
    </row>
    <row r="233" spans="1:4" ht="16.5" hidden="1" customHeight="1">
      <c r="A233" s="2">
        <v>232</v>
      </c>
      <c r="B233" s="14" t="s">
        <v>3</v>
      </c>
      <c r="C233" s="10">
        <v>62591.11</v>
      </c>
      <c r="D233" s="2"/>
    </row>
    <row r="234" spans="1:4" ht="16.5" hidden="1" customHeight="1">
      <c r="A234" s="2">
        <v>233</v>
      </c>
      <c r="B234" s="14" t="s">
        <v>3</v>
      </c>
      <c r="C234" s="10">
        <v>71571.5</v>
      </c>
      <c r="D234" s="2"/>
    </row>
    <row r="235" spans="1:4" ht="16.5" hidden="1" customHeight="1">
      <c r="A235" s="2">
        <v>234</v>
      </c>
      <c r="B235" s="14" t="s">
        <v>3</v>
      </c>
      <c r="C235" s="10">
        <v>78576.36</v>
      </c>
      <c r="D235" s="2"/>
    </row>
    <row r="236" spans="1:4" ht="16.5" hidden="1" customHeight="1">
      <c r="A236" s="2">
        <v>235</v>
      </c>
      <c r="B236" s="14" t="s">
        <v>3</v>
      </c>
      <c r="C236" s="10">
        <v>74321.990000000005</v>
      </c>
      <c r="D236" s="2"/>
    </row>
    <row r="237" spans="1:4" ht="16.5" hidden="1" customHeight="1">
      <c r="A237" s="2">
        <v>236</v>
      </c>
      <c r="B237" s="14" t="s">
        <v>3</v>
      </c>
      <c r="C237" s="10">
        <v>77198</v>
      </c>
      <c r="D237" s="2"/>
    </row>
    <row r="238" spans="1:4" ht="16.5" hidden="1" customHeight="1">
      <c r="A238" s="2">
        <v>237</v>
      </c>
      <c r="B238" s="14" t="s">
        <v>3</v>
      </c>
      <c r="C238" s="10">
        <v>61440.17</v>
      </c>
      <c r="D238" s="2"/>
    </row>
    <row r="239" spans="1:4" ht="16.5" hidden="1" customHeight="1">
      <c r="A239" s="2">
        <v>238</v>
      </c>
      <c r="B239" s="14" t="s">
        <v>3</v>
      </c>
      <c r="C239" s="10">
        <v>52638.53</v>
      </c>
      <c r="D239" s="2"/>
    </row>
    <row r="240" spans="1:4" ht="16.5" hidden="1" customHeight="1">
      <c r="A240" s="2">
        <v>239</v>
      </c>
      <c r="B240" s="14" t="s">
        <v>3</v>
      </c>
      <c r="C240" s="10">
        <v>52239.02</v>
      </c>
      <c r="D240" s="2"/>
    </row>
    <row r="241" spans="1:4" ht="16.5" hidden="1" customHeight="1">
      <c r="A241" s="2">
        <v>240</v>
      </c>
      <c r="B241" s="14" t="s">
        <v>3</v>
      </c>
      <c r="C241" s="10">
        <v>63434.04</v>
      </c>
      <c r="D241" s="2"/>
    </row>
    <row r="242" spans="1:4" ht="16.5" hidden="1" customHeight="1">
      <c r="A242" s="2">
        <v>241</v>
      </c>
      <c r="B242" s="14" t="s">
        <v>3</v>
      </c>
      <c r="C242" s="10">
        <v>78600</v>
      </c>
      <c r="D242" s="2"/>
    </row>
    <row r="243" spans="1:4" ht="16.5" hidden="1" customHeight="1">
      <c r="A243" s="2">
        <v>242</v>
      </c>
      <c r="B243" s="14" t="s">
        <v>3</v>
      </c>
      <c r="C243" s="10">
        <v>77097.45</v>
      </c>
      <c r="D243" s="2"/>
    </row>
    <row r="244" spans="1:4" ht="16.5" hidden="1" customHeight="1">
      <c r="A244" s="2">
        <v>243</v>
      </c>
      <c r="B244" s="14" t="s">
        <v>3</v>
      </c>
      <c r="C244" s="10">
        <v>68168.05</v>
      </c>
      <c r="D244" s="2"/>
    </row>
    <row r="245" spans="1:4" ht="16.5" hidden="1" customHeight="1">
      <c r="A245" s="2">
        <v>244</v>
      </c>
      <c r="B245" s="14" t="s">
        <v>3</v>
      </c>
      <c r="C245" s="10">
        <v>88813.99</v>
      </c>
      <c r="D245" s="2"/>
    </row>
    <row r="246" spans="1:4" ht="16.5" hidden="1" customHeight="1">
      <c r="A246" s="2">
        <v>245</v>
      </c>
      <c r="B246" s="14" t="s">
        <v>3</v>
      </c>
      <c r="C246" s="10">
        <v>65158.5</v>
      </c>
      <c r="D246" s="2"/>
    </row>
    <row r="247" spans="1:4" ht="16.5" hidden="1" customHeight="1">
      <c r="A247" s="2">
        <v>246</v>
      </c>
      <c r="B247" s="14" t="s">
        <v>3</v>
      </c>
      <c r="C247" s="10">
        <v>72621.78</v>
      </c>
      <c r="D247" s="2"/>
    </row>
    <row r="248" spans="1:4" ht="16.5" hidden="1" customHeight="1">
      <c r="A248" s="2">
        <v>247</v>
      </c>
      <c r="B248" s="14" t="s">
        <v>3</v>
      </c>
      <c r="C248" s="10">
        <v>94478.74</v>
      </c>
      <c r="D248" s="2"/>
    </row>
    <row r="249" spans="1:4" ht="16.5" hidden="1" customHeight="1">
      <c r="A249" s="2">
        <v>248</v>
      </c>
      <c r="B249" s="14" t="s">
        <v>3</v>
      </c>
      <c r="C249" s="10">
        <v>79232.570000000007</v>
      </c>
      <c r="D249" s="2"/>
    </row>
    <row r="250" spans="1:4" ht="16.5" hidden="1" customHeight="1">
      <c r="A250" s="2">
        <v>249</v>
      </c>
      <c r="B250" s="14" t="s">
        <v>3</v>
      </c>
      <c r="C250" s="10">
        <v>87900</v>
      </c>
      <c r="D250" s="2"/>
    </row>
    <row r="251" spans="1:4" ht="16.5" hidden="1" customHeight="1">
      <c r="A251" s="2">
        <v>250</v>
      </c>
      <c r="B251" s="14" t="s">
        <v>3</v>
      </c>
      <c r="C251" s="10">
        <v>94480.84</v>
      </c>
      <c r="D251" s="2"/>
    </row>
    <row r="252" spans="1:4" ht="16.5" hidden="1" customHeight="1">
      <c r="A252" s="2">
        <v>251</v>
      </c>
      <c r="B252" s="14" t="s">
        <v>3</v>
      </c>
      <c r="C252" s="10">
        <v>63860.78</v>
      </c>
      <c r="D252" s="2"/>
    </row>
    <row r="253" spans="1:4" ht="16.5" hidden="1" customHeight="1">
      <c r="A253" s="2">
        <v>252</v>
      </c>
      <c r="B253" s="14" t="s">
        <v>3</v>
      </c>
      <c r="C253" s="10">
        <v>91960</v>
      </c>
      <c r="D253" s="2"/>
    </row>
    <row r="254" spans="1:4" ht="16.5" hidden="1" customHeight="1">
      <c r="A254" s="2">
        <v>253</v>
      </c>
      <c r="B254" s="14" t="s">
        <v>3</v>
      </c>
      <c r="C254" s="10">
        <v>69641.83</v>
      </c>
      <c r="D254" s="2"/>
    </row>
    <row r="255" spans="1:4" ht="16.5" hidden="1" customHeight="1">
      <c r="A255" s="2">
        <v>254</v>
      </c>
      <c r="B255" s="14" t="s">
        <v>3</v>
      </c>
      <c r="C255" s="10">
        <v>70347.17</v>
      </c>
      <c r="D255" s="2"/>
    </row>
    <row r="256" spans="1:4" ht="16.5" hidden="1" customHeight="1">
      <c r="A256" s="2">
        <v>255</v>
      </c>
      <c r="B256" s="14" t="s">
        <v>3</v>
      </c>
      <c r="C256" s="10">
        <v>76904.89</v>
      </c>
      <c r="D256" s="2"/>
    </row>
    <row r="257" spans="1:4" ht="16.5" hidden="1" customHeight="1">
      <c r="A257" s="2">
        <v>256</v>
      </c>
      <c r="B257" s="14" t="s">
        <v>3</v>
      </c>
      <c r="C257" s="10">
        <v>99370.6</v>
      </c>
      <c r="D257" s="2"/>
    </row>
    <row r="258" spans="1:4" ht="16.5" hidden="1" customHeight="1">
      <c r="A258" s="2">
        <v>257</v>
      </c>
      <c r="B258" s="14" t="s">
        <v>3</v>
      </c>
      <c r="C258" s="10">
        <v>100450.17</v>
      </c>
      <c r="D258" s="2"/>
    </row>
    <row r="259" spans="1:4" ht="16.5" hidden="1" customHeight="1">
      <c r="A259" s="2">
        <v>258</v>
      </c>
      <c r="B259" s="14" t="s">
        <v>3</v>
      </c>
      <c r="C259" s="10">
        <v>100504.25</v>
      </c>
      <c r="D259" s="2"/>
    </row>
    <row r="260" spans="1:4" ht="16.5" hidden="1" customHeight="1">
      <c r="A260" s="2">
        <v>259</v>
      </c>
      <c r="B260" s="14" t="s">
        <v>3</v>
      </c>
      <c r="C260" s="10">
        <v>66429</v>
      </c>
      <c r="D260" s="2"/>
    </row>
    <row r="261" spans="1:4" ht="16.5" hidden="1" customHeight="1">
      <c r="A261" s="2">
        <v>260</v>
      </c>
      <c r="B261" s="14" t="s">
        <v>3</v>
      </c>
      <c r="C261" s="10">
        <v>73822.86</v>
      </c>
      <c r="D261" s="2"/>
    </row>
    <row r="262" spans="1:4" ht="16.5" hidden="1" customHeight="1">
      <c r="A262" s="2">
        <v>261</v>
      </c>
      <c r="B262" s="14" t="s">
        <v>3</v>
      </c>
      <c r="C262" s="10">
        <v>100880</v>
      </c>
      <c r="D262" s="2"/>
    </row>
    <row r="263" spans="1:4" ht="16.5" hidden="1" customHeight="1">
      <c r="A263" s="2">
        <v>262</v>
      </c>
      <c r="B263" s="14" t="s">
        <v>3</v>
      </c>
      <c r="C263" s="10">
        <v>78981.94</v>
      </c>
      <c r="D263" s="2"/>
    </row>
    <row r="264" spans="1:4" ht="16.5" hidden="1" customHeight="1">
      <c r="A264" s="2">
        <v>263</v>
      </c>
      <c r="B264" s="14" t="s">
        <v>3</v>
      </c>
      <c r="C264" s="10">
        <v>102900</v>
      </c>
      <c r="D264" s="2"/>
    </row>
    <row r="265" spans="1:4" ht="16.5" hidden="1" customHeight="1">
      <c r="A265" s="2">
        <v>264</v>
      </c>
      <c r="B265" s="14" t="s">
        <v>3</v>
      </c>
      <c r="C265" s="10">
        <v>106683.28</v>
      </c>
      <c r="D265" s="2"/>
    </row>
    <row r="266" spans="1:4" ht="16.5" hidden="1" customHeight="1">
      <c r="A266" s="2">
        <v>265</v>
      </c>
      <c r="B266" s="14" t="s">
        <v>3</v>
      </c>
      <c r="C266" s="10">
        <v>107085</v>
      </c>
      <c r="D266" s="2"/>
    </row>
    <row r="267" spans="1:4" ht="16.5" hidden="1" customHeight="1">
      <c r="A267" s="2">
        <v>266</v>
      </c>
      <c r="B267" s="14" t="s">
        <v>3</v>
      </c>
      <c r="C267" s="10">
        <v>49500</v>
      </c>
      <c r="D267" s="2"/>
    </row>
    <row r="268" spans="1:4" ht="16.5" hidden="1" customHeight="1">
      <c r="A268" s="2">
        <v>267</v>
      </c>
      <c r="B268" s="14" t="s">
        <v>3</v>
      </c>
      <c r="C268" s="10">
        <v>108839.5</v>
      </c>
      <c r="D268" s="2"/>
    </row>
    <row r="269" spans="1:4" ht="16.5" hidden="1" customHeight="1">
      <c r="A269" s="2">
        <v>268</v>
      </c>
      <c r="B269" s="14" t="s">
        <v>3</v>
      </c>
      <c r="C269" s="10">
        <v>106359</v>
      </c>
      <c r="D269" s="2"/>
    </row>
    <row r="270" spans="1:4" ht="16.5" hidden="1" customHeight="1">
      <c r="A270" s="2">
        <v>269</v>
      </c>
      <c r="B270" s="14" t="s">
        <v>3</v>
      </c>
      <c r="C270" s="10">
        <v>88846.16</v>
      </c>
      <c r="D270" s="2"/>
    </row>
    <row r="271" spans="1:4" ht="16.5" hidden="1" customHeight="1">
      <c r="A271" s="2">
        <v>270</v>
      </c>
      <c r="B271" s="14" t="s">
        <v>3</v>
      </c>
      <c r="C271" s="10">
        <v>119790</v>
      </c>
      <c r="D271" s="2"/>
    </row>
    <row r="272" spans="1:4" ht="16.5" hidden="1" customHeight="1">
      <c r="A272" s="2">
        <v>271</v>
      </c>
      <c r="B272" s="14" t="s">
        <v>3</v>
      </c>
      <c r="C272" s="10">
        <v>120794.3</v>
      </c>
      <c r="D272" s="2"/>
    </row>
    <row r="273" spans="1:4" ht="16.5" hidden="1" customHeight="1">
      <c r="A273" s="2">
        <v>272</v>
      </c>
      <c r="B273" s="14" t="s">
        <v>3</v>
      </c>
      <c r="C273" s="10">
        <v>80978.720000000001</v>
      </c>
      <c r="D273" s="2"/>
    </row>
    <row r="274" spans="1:4" ht="16.5" hidden="1" customHeight="1">
      <c r="A274" s="2">
        <v>273</v>
      </c>
      <c r="B274" s="14" t="s">
        <v>3</v>
      </c>
      <c r="C274" s="10">
        <v>83327.320000000007</v>
      </c>
      <c r="D274" s="2"/>
    </row>
    <row r="275" spans="1:4" ht="16.5" hidden="1" customHeight="1">
      <c r="A275" s="2">
        <v>274</v>
      </c>
      <c r="B275" s="14" t="s">
        <v>3</v>
      </c>
      <c r="C275" s="10">
        <v>122900</v>
      </c>
      <c r="D275" s="2"/>
    </row>
    <row r="276" spans="1:4" ht="16.5" hidden="1" customHeight="1">
      <c r="A276" s="2">
        <v>275</v>
      </c>
      <c r="B276" s="14" t="s">
        <v>3</v>
      </c>
      <c r="C276" s="10">
        <v>128030.15</v>
      </c>
      <c r="D276" s="2"/>
    </row>
    <row r="277" spans="1:4" ht="16.5" hidden="1" customHeight="1">
      <c r="A277" s="2">
        <v>276</v>
      </c>
      <c r="B277" s="14" t="s">
        <v>3</v>
      </c>
      <c r="C277" s="10">
        <v>91960</v>
      </c>
      <c r="D277" s="2"/>
    </row>
    <row r="278" spans="1:4" ht="16.5" hidden="1" customHeight="1">
      <c r="A278" s="2">
        <v>277</v>
      </c>
      <c r="B278" s="14" t="s">
        <v>3</v>
      </c>
      <c r="C278" s="10">
        <v>95586.37</v>
      </c>
      <c r="D278" s="2"/>
    </row>
    <row r="279" spans="1:4" ht="16.5" hidden="1" customHeight="1">
      <c r="A279" s="2">
        <v>278</v>
      </c>
      <c r="B279" s="14" t="s">
        <v>3</v>
      </c>
      <c r="C279" s="10">
        <v>113827.86</v>
      </c>
      <c r="D279" s="2"/>
    </row>
    <row r="280" spans="1:4" ht="16.5" hidden="1" customHeight="1">
      <c r="A280" s="2">
        <v>279</v>
      </c>
      <c r="B280" s="14" t="s">
        <v>3</v>
      </c>
      <c r="C280" s="10">
        <v>88473.63</v>
      </c>
      <c r="D280" s="2"/>
    </row>
    <row r="281" spans="1:4" ht="16.5" hidden="1" customHeight="1">
      <c r="A281" s="2">
        <v>280</v>
      </c>
      <c r="B281" s="14" t="s">
        <v>3</v>
      </c>
      <c r="C281" s="10">
        <v>87361.43</v>
      </c>
      <c r="D281" s="2"/>
    </row>
    <row r="282" spans="1:4" ht="16.5" hidden="1" customHeight="1">
      <c r="A282" s="2">
        <v>281</v>
      </c>
      <c r="B282" s="14" t="s">
        <v>3</v>
      </c>
      <c r="C282" s="10">
        <v>119499.6</v>
      </c>
      <c r="D282" s="2"/>
    </row>
    <row r="283" spans="1:4" ht="16.5" hidden="1" customHeight="1">
      <c r="A283" s="2">
        <v>282</v>
      </c>
      <c r="B283" s="14" t="s">
        <v>3</v>
      </c>
      <c r="C283" s="10">
        <v>86042.58</v>
      </c>
      <c r="D283" s="2"/>
    </row>
    <row r="284" spans="1:4" ht="16.5" hidden="1" customHeight="1">
      <c r="A284" s="2">
        <v>283</v>
      </c>
      <c r="B284" s="14" t="s">
        <v>3</v>
      </c>
      <c r="C284" s="10">
        <v>90421.45</v>
      </c>
      <c r="D284" s="2"/>
    </row>
    <row r="285" spans="1:4" ht="16.5" hidden="1" customHeight="1">
      <c r="A285" s="2">
        <v>284</v>
      </c>
      <c r="B285" s="14" t="s">
        <v>3</v>
      </c>
      <c r="C285" s="10">
        <v>110468.47</v>
      </c>
      <c r="D285" s="2"/>
    </row>
    <row r="286" spans="1:4" ht="16.5" hidden="1" customHeight="1">
      <c r="A286" s="2">
        <v>285</v>
      </c>
      <c r="B286" s="14" t="s">
        <v>3</v>
      </c>
      <c r="C286" s="10">
        <v>105875</v>
      </c>
      <c r="D286" s="2"/>
    </row>
    <row r="287" spans="1:4" ht="16.5" hidden="1" customHeight="1">
      <c r="A287" s="2">
        <v>286</v>
      </c>
      <c r="B287" s="14" t="s">
        <v>3</v>
      </c>
      <c r="C287" s="10">
        <v>137734.23000000001</v>
      </c>
      <c r="D287" s="2"/>
    </row>
    <row r="288" spans="1:4" ht="16.5" hidden="1" customHeight="1">
      <c r="A288" s="2">
        <v>287</v>
      </c>
      <c r="B288" s="14" t="s">
        <v>3</v>
      </c>
      <c r="C288" s="10">
        <v>118172.5</v>
      </c>
      <c r="D288" s="2"/>
    </row>
    <row r="289" spans="1:4" ht="16.5" hidden="1" customHeight="1">
      <c r="A289" s="2">
        <v>288</v>
      </c>
      <c r="B289" s="14" t="s">
        <v>3</v>
      </c>
      <c r="C289" s="10">
        <v>135463.01999999999</v>
      </c>
      <c r="D289" s="2"/>
    </row>
    <row r="290" spans="1:4" ht="16.5" hidden="1" customHeight="1">
      <c r="A290" s="2">
        <v>289</v>
      </c>
      <c r="B290" s="14" t="s">
        <v>3</v>
      </c>
      <c r="C290" s="10">
        <v>105095.9</v>
      </c>
      <c r="D290" s="2"/>
    </row>
    <row r="291" spans="1:4" ht="16.5" hidden="1" customHeight="1">
      <c r="A291" s="2">
        <v>290</v>
      </c>
      <c r="B291" s="14" t="s">
        <v>3</v>
      </c>
      <c r="C291" s="10">
        <v>150645</v>
      </c>
      <c r="D291" s="2"/>
    </row>
    <row r="292" spans="1:4" ht="16.5" hidden="1" customHeight="1">
      <c r="A292" s="2">
        <v>291</v>
      </c>
      <c r="B292" s="14" t="s">
        <v>3</v>
      </c>
      <c r="C292" s="10">
        <v>104936.82</v>
      </c>
      <c r="D292" s="2"/>
    </row>
    <row r="293" spans="1:4" ht="16.5" hidden="1" customHeight="1">
      <c r="A293" s="2">
        <v>292</v>
      </c>
      <c r="B293" s="14" t="s">
        <v>3</v>
      </c>
      <c r="C293" s="10">
        <v>152460</v>
      </c>
      <c r="D293" s="2"/>
    </row>
    <row r="294" spans="1:4" ht="16.5" hidden="1" customHeight="1">
      <c r="A294" s="2">
        <v>293</v>
      </c>
      <c r="B294" s="14" t="s">
        <v>3</v>
      </c>
      <c r="C294" s="10">
        <v>151794.5</v>
      </c>
      <c r="D294" s="2"/>
    </row>
    <row r="295" spans="1:4" ht="16.5" hidden="1" customHeight="1">
      <c r="A295" s="2">
        <v>294</v>
      </c>
      <c r="B295" s="14" t="s">
        <v>3</v>
      </c>
      <c r="C295" s="10">
        <v>169339.5</v>
      </c>
      <c r="D295" s="2"/>
    </row>
    <row r="296" spans="1:4" ht="16.5" hidden="1" customHeight="1">
      <c r="A296" s="2">
        <v>295</v>
      </c>
      <c r="B296" s="14" t="s">
        <v>3</v>
      </c>
      <c r="C296" s="10">
        <v>153676.41</v>
      </c>
      <c r="D296" s="2"/>
    </row>
    <row r="297" spans="1:4" ht="16.5" hidden="1" customHeight="1">
      <c r="A297" s="2">
        <v>296</v>
      </c>
      <c r="B297" s="14" t="s">
        <v>3</v>
      </c>
      <c r="C297" s="10">
        <v>135460.22</v>
      </c>
      <c r="D297" s="2"/>
    </row>
    <row r="298" spans="1:4" ht="16.5" hidden="1" customHeight="1">
      <c r="A298" s="2">
        <v>297</v>
      </c>
      <c r="B298" s="14" t="s">
        <v>3</v>
      </c>
      <c r="C298" s="10">
        <v>171876.38</v>
      </c>
      <c r="D298" s="2"/>
    </row>
    <row r="299" spans="1:4" ht="16.5" hidden="1" customHeight="1">
      <c r="A299" s="2">
        <v>298</v>
      </c>
      <c r="B299" s="14" t="s">
        <v>3</v>
      </c>
      <c r="C299" s="10">
        <v>178706.52</v>
      </c>
      <c r="D299" s="2"/>
    </row>
    <row r="300" spans="1:4" ht="16.5" hidden="1" customHeight="1">
      <c r="A300" s="2">
        <v>299</v>
      </c>
      <c r="B300" s="14" t="s">
        <v>3</v>
      </c>
      <c r="C300" s="10">
        <v>161717.71</v>
      </c>
      <c r="D300" s="2"/>
    </row>
    <row r="301" spans="1:4" ht="16.5" hidden="1" customHeight="1">
      <c r="A301" s="2">
        <v>300</v>
      </c>
      <c r="B301" s="14" t="s">
        <v>3</v>
      </c>
      <c r="C301" s="10">
        <v>181890.39</v>
      </c>
      <c r="D301" s="2"/>
    </row>
    <row r="302" spans="1:4" ht="16.5" hidden="1" customHeight="1">
      <c r="A302" s="2">
        <v>301</v>
      </c>
      <c r="B302" s="14" t="s">
        <v>3</v>
      </c>
      <c r="C302" s="10">
        <v>186773.66</v>
      </c>
      <c r="D302" s="2"/>
    </row>
    <row r="303" spans="1:4" ht="16.5" hidden="1" customHeight="1">
      <c r="A303" s="2">
        <v>302</v>
      </c>
      <c r="B303" s="14" t="s">
        <v>3</v>
      </c>
      <c r="C303" s="10">
        <v>234921.5</v>
      </c>
      <c r="D303" s="2"/>
    </row>
    <row r="304" spans="1:4" ht="16.5" hidden="1" customHeight="1">
      <c r="A304" s="2">
        <v>303</v>
      </c>
      <c r="B304" s="14" t="s">
        <v>3</v>
      </c>
      <c r="C304" s="10">
        <v>245910.72</v>
      </c>
      <c r="D304" s="2"/>
    </row>
    <row r="305" spans="1:4" ht="16.5" hidden="1" customHeight="1">
      <c r="A305" s="2">
        <v>304</v>
      </c>
      <c r="B305" s="14" t="s">
        <v>3</v>
      </c>
      <c r="C305" s="10">
        <v>212984.2</v>
      </c>
      <c r="D305" s="2"/>
    </row>
    <row r="306" spans="1:4" ht="16.5" hidden="1" customHeight="1">
      <c r="A306" s="2">
        <v>305</v>
      </c>
      <c r="B306" s="14" t="s">
        <v>3</v>
      </c>
      <c r="C306" s="10">
        <v>299291.24</v>
      </c>
      <c r="D306" s="2"/>
    </row>
    <row r="307" spans="1:4" ht="16.5" hidden="1" customHeight="1">
      <c r="A307" s="2">
        <v>306</v>
      </c>
      <c r="B307" s="14" t="s">
        <v>3</v>
      </c>
      <c r="C307" s="10">
        <v>225099.06</v>
      </c>
      <c r="D307" s="2"/>
    </row>
    <row r="308" spans="1:4" ht="16.5" hidden="1" customHeight="1">
      <c r="A308" s="2">
        <v>307</v>
      </c>
      <c r="B308" s="14" t="s">
        <v>3</v>
      </c>
      <c r="C308" s="10">
        <v>235950</v>
      </c>
      <c r="D308" s="2"/>
    </row>
    <row r="309" spans="1:4" ht="16.5" hidden="1" customHeight="1">
      <c r="A309" s="2">
        <v>308</v>
      </c>
      <c r="B309" s="14" t="s">
        <v>3</v>
      </c>
      <c r="C309" s="10">
        <v>323070</v>
      </c>
      <c r="D309" s="2"/>
    </row>
    <row r="310" spans="1:4" ht="16.5" hidden="1" customHeight="1">
      <c r="A310" s="2">
        <v>309</v>
      </c>
      <c r="B310" s="14" t="s">
        <v>3</v>
      </c>
      <c r="C310" s="10">
        <v>344850</v>
      </c>
      <c r="D310" s="2"/>
    </row>
    <row r="311" spans="1:4" ht="16.5" hidden="1" customHeight="1">
      <c r="A311" s="2">
        <v>310</v>
      </c>
      <c r="B311" s="14" t="s">
        <v>3</v>
      </c>
      <c r="C311" s="10">
        <v>359610.79</v>
      </c>
      <c r="D311" s="2"/>
    </row>
    <row r="312" spans="1:4" ht="16.5" hidden="1" customHeight="1">
      <c r="A312" s="2">
        <v>311</v>
      </c>
      <c r="B312" s="14" t="s">
        <v>3</v>
      </c>
      <c r="C312" s="10">
        <v>268220.7</v>
      </c>
      <c r="D312" s="2"/>
    </row>
    <row r="313" spans="1:4" ht="16.5" hidden="1" customHeight="1">
      <c r="A313" s="2">
        <v>312</v>
      </c>
      <c r="B313" s="14" t="s">
        <v>3</v>
      </c>
      <c r="C313" s="10">
        <v>268620</v>
      </c>
      <c r="D313" s="2"/>
    </row>
    <row r="314" spans="1:4" ht="16.5" hidden="1" customHeight="1">
      <c r="A314" s="2">
        <v>313</v>
      </c>
      <c r="B314" s="14" t="s">
        <v>3</v>
      </c>
      <c r="C314" s="10">
        <v>370631.48</v>
      </c>
      <c r="D314" s="2"/>
    </row>
    <row r="315" spans="1:4" ht="16.5" hidden="1" customHeight="1">
      <c r="A315" s="2">
        <v>314</v>
      </c>
      <c r="B315" s="14" t="s">
        <v>3</v>
      </c>
      <c r="C315" s="10">
        <v>393250</v>
      </c>
      <c r="D315" s="2"/>
    </row>
    <row r="316" spans="1:4" ht="16.5" hidden="1" customHeight="1">
      <c r="A316" s="2">
        <v>315</v>
      </c>
      <c r="B316" s="14" t="s">
        <v>3</v>
      </c>
      <c r="C316" s="10">
        <v>284392.34000000003</v>
      </c>
      <c r="D316" s="2"/>
    </row>
    <row r="317" spans="1:4" ht="16.5" hidden="1" customHeight="1">
      <c r="A317" s="2">
        <v>316</v>
      </c>
      <c r="B317" s="14" t="s">
        <v>3</v>
      </c>
      <c r="C317" s="10">
        <v>377669.69</v>
      </c>
      <c r="D317" s="2"/>
    </row>
    <row r="318" spans="1:4" ht="16.5" hidden="1" customHeight="1">
      <c r="A318" s="2">
        <v>317</v>
      </c>
      <c r="B318" s="14" t="s">
        <v>3</v>
      </c>
      <c r="C318" s="10">
        <v>408483.11000000004</v>
      </c>
      <c r="D318" s="2"/>
    </row>
    <row r="319" spans="1:4" ht="16.5" hidden="1" customHeight="1">
      <c r="A319" s="2">
        <v>318</v>
      </c>
      <c r="B319" s="14" t="s">
        <v>3</v>
      </c>
      <c r="C319" s="10">
        <v>300982.63</v>
      </c>
      <c r="D319" s="2"/>
    </row>
    <row r="320" spans="1:4" ht="16.5" hidden="1" customHeight="1">
      <c r="A320" s="2">
        <v>319</v>
      </c>
      <c r="B320" s="14" t="s">
        <v>3</v>
      </c>
      <c r="C320" s="10">
        <v>412658.82</v>
      </c>
      <c r="D320" s="2"/>
    </row>
    <row r="321" spans="1:4" ht="16.5" hidden="1" customHeight="1">
      <c r="A321" s="2">
        <v>320</v>
      </c>
      <c r="B321" s="14" t="s">
        <v>3</v>
      </c>
      <c r="C321" s="10">
        <v>385946.99</v>
      </c>
      <c r="D321" s="2"/>
    </row>
    <row r="322" spans="1:4" ht="16.5" hidden="1" customHeight="1">
      <c r="A322" s="2">
        <v>321</v>
      </c>
      <c r="B322" s="14" t="s">
        <v>3</v>
      </c>
      <c r="C322" s="10">
        <v>372317</v>
      </c>
      <c r="D322" s="2"/>
    </row>
    <row r="323" spans="1:4" ht="16.5" hidden="1" customHeight="1">
      <c r="A323" s="2">
        <v>322</v>
      </c>
      <c r="B323" s="14" t="s">
        <v>3</v>
      </c>
      <c r="C323" s="10">
        <v>624557.04</v>
      </c>
      <c r="D323" s="2"/>
    </row>
    <row r="324" spans="1:4" ht="16.5" hidden="1" customHeight="1">
      <c r="A324" s="2">
        <v>323</v>
      </c>
      <c r="B324" s="14" t="s">
        <v>3</v>
      </c>
      <c r="C324" s="10">
        <v>489983.45</v>
      </c>
      <c r="D324" s="2"/>
    </row>
    <row r="325" spans="1:4" ht="16.5" hidden="1" customHeight="1">
      <c r="A325" s="2">
        <v>324</v>
      </c>
      <c r="B325" s="14" t="s">
        <v>3</v>
      </c>
      <c r="C325" s="10">
        <v>740988.9</v>
      </c>
      <c r="D325" s="2"/>
    </row>
    <row r="326" spans="1:4" ht="16.5" hidden="1" customHeight="1">
      <c r="A326" s="2">
        <v>325</v>
      </c>
      <c r="B326" s="14" t="s">
        <v>3</v>
      </c>
      <c r="C326" s="10">
        <v>778756</v>
      </c>
      <c r="D326" s="2"/>
    </row>
    <row r="327" spans="1:4" ht="16.5" hidden="1" customHeight="1">
      <c r="A327" s="2">
        <v>326</v>
      </c>
      <c r="B327" s="14" t="s">
        <v>3</v>
      </c>
      <c r="C327" s="10">
        <v>885000</v>
      </c>
      <c r="D327" s="2"/>
    </row>
    <row r="328" spans="1:4" ht="16.5" hidden="1" customHeight="1">
      <c r="A328" s="2">
        <v>327</v>
      </c>
      <c r="B328" s="14" t="s">
        <v>3</v>
      </c>
      <c r="C328" s="10">
        <v>735458.09</v>
      </c>
      <c r="D328" s="2"/>
    </row>
    <row r="329" spans="1:4" ht="16.5" hidden="1" customHeight="1">
      <c r="A329" s="2">
        <v>328</v>
      </c>
      <c r="B329" s="14" t="s">
        <v>3</v>
      </c>
      <c r="C329" s="10">
        <v>914085</v>
      </c>
      <c r="D329" s="2"/>
    </row>
    <row r="330" spans="1:4" ht="16.5" hidden="1" customHeight="1">
      <c r="A330" s="2">
        <v>329</v>
      </c>
      <c r="B330" s="14" t="s">
        <v>3</v>
      </c>
      <c r="C330" s="10">
        <v>918727.99</v>
      </c>
      <c r="D330" s="2"/>
    </row>
    <row r="331" spans="1:4" ht="16.5" hidden="1" customHeight="1">
      <c r="A331" s="2">
        <v>330</v>
      </c>
      <c r="B331" s="14" t="s">
        <v>3</v>
      </c>
      <c r="C331" s="10">
        <v>1050566.3999999999</v>
      </c>
      <c r="D331" s="2"/>
    </row>
    <row r="332" spans="1:4" ht="16.5" hidden="1" customHeight="1">
      <c r="A332" s="2">
        <v>331</v>
      </c>
      <c r="B332" s="14" t="s">
        <v>3</v>
      </c>
      <c r="C332" s="10">
        <v>1293434.3</v>
      </c>
      <c r="D332" s="2"/>
    </row>
    <row r="333" spans="1:4" ht="16.5" hidden="1" customHeight="1">
      <c r="A333" s="2">
        <v>332</v>
      </c>
      <c r="B333" s="14" t="s">
        <v>3</v>
      </c>
      <c r="C333" s="10">
        <v>2461602</v>
      </c>
      <c r="D333" s="2"/>
    </row>
    <row r="334" spans="1:4" ht="16.5" hidden="1" customHeight="1">
      <c r="A334" s="2">
        <v>333</v>
      </c>
      <c r="B334" s="14" t="s">
        <v>3</v>
      </c>
      <c r="C334" s="10">
        <v>3100000</v>
      </c>
      <c r="D334" s="2"/>
    </row>
    <row r="335" spans="1:4" ht="16.5" hidden="1" customHeight="1">
      <c r="A335" s="2">
        <v>334</v>
      </c>
      <c r="B335" s="14" t="s">
        <v>3</v>
      </c>
      <c r="C335" s="10">
        <v>3367065.31</v>
      </c>
      <c r="D335" s="2"/>
    </row>
    <row r="336" spans="1:4" ht="16.5" hidden="1" customHeight="1">
      <c r="A336" s="2">
        <v>335</v>
      </c>
      <c r="B336" s="14" t="s">
        <v>3</v>
      </c>
      <c r="C336" s="10">
        <v>3597448.04</v>
      </c>
      <c r="D336" s="2"/>
    </row>
    <row r="337" spans="1:4" ht="16.5" hidden="1" customHeight="1">
      <c r="A337" s="2">
        <v>336</v>
      </c>
      <c r="B337" s="14" t="s">
        <v>3</v>
      </c>
      <c r="C337" s="10">
        <v>3565505.4</v>
      </c>
      <c r="D337" s="2"/>
    </row>
    <row r="338" spans="1:4" ht="16.5" hidden="1" customHeight="1">
      <c r="A338" s="2">
        <v>337</v>
      </c>
      <c r="B338" s="14" t="s">
        <v>3</v>
      </c>
      <c r="C338" s="10">
        <v>3553256.86</v>
      </c>
      <c r="D338" s="2"/>
    </row>
    <row r="339" spans="1:4" ht="16.5" hidden="1" customHeight="1">
      <c r="A339" s="2">
        <v>338</v>
      </c>
      <c r="B339" s="14" t="s">
        <v>3</v>
      </c>
      <c r="C339" s="10">
        <v>3938853.27</v>
      </c>
      <c r="D339" s="2"/>
    </row>
    <row r="340" spans="1:4" ht="16.5" hidden="1" customHeight="1">
      <c r="A340" s="2">
        <v>339</v>
      </c>
      <c r="B340" s="14" t="s">
        <v>3</v>
      </c>
      <c r="C340" s="10">
        <v>4601248.45</v>
      </c>
      <c r="D340" s="2"/>
    </row>
    <row r="341" spans="1:4" ht="16.5" hidden="1" customHeight="1">
      <c r="A341" s="2">
        <v>340</v>
      </c>
      <c r="B341" s="14" t="s">
        <v>3</v>
      </c>
      <c r="C341" s="10">
        <v>4644386.58</v>
      </c>
      <c r="D341" s="2"/>
    </row>
    <row r="342" spans="1:4" ht="16.5" hidden="1" customHeight="1">
      <c r="A342" s="2">
        <v>341</v>
      </c>
      <c r="B342" s="14" t="s">
        <v>3</v>
      </c>
      <c r="C342" s="10">
        <v>6853328.6799999997</v>
      </c>
      <c r="D342" s="2"/>
    </row>
    <row r="343" spans="1:4" ht="16.5" hidden="1" customHeight="1">
      <c r="A343" s="2">
        <v>342</v>
      </c>
      <c r="B343" s="14" t="s">
        <v>3</v>
      </c>
      <c r="C343" s="10">
        <v>6296615.5300000003</v>
      </c>
      <c r="D343" s="2"/>
    </row>
    <row r="344" spans="1:4" ht="16.5" hidden="1" customHeight="1">
      <c r="A344" s="2">
        <v>343</v>
      </c>
      <c r="B344" s="14" t="s">
        <v>3</v>
      </c>
      <c r="C344" s="10">
        <v>6495534.79</v>
      </c>
      <c r="D344" s="2"/>
    </row>
    <row r="345" spans="1:4" ht="16.5" hidden="1" customHeight="1">
      <c r="A345" s="2">
        <v>344</v>
      </c>
      <c r="B345" s="14" t="s">
        <v>3</v>
      </c>
      <c r="C345" s="10">
        <v>10631414.300000001</v>
      </c>
      <c r="D345" s="2"/>
    </row>
    <row r="346" spans="1:4" ht="16.5" hidden="1" customHeight="1">
      <c r="A346" s="2">
        <v>345</v>
      </c>
      <c r="B346" s="14" t="s">
        <v>3</v>
      </c>
      <c r="C346" s="10">
        <v>28697935.719999999</v>
      </c>
      <c r="D346" s="2"/>
    </row>
    <row r="347" spans="1:4" ht="16.5" hidden="1" customHeight="1">
      <c r="A347" s="13">
        <v>345</v>
      </c>
      <c r="B347" s="13" t="s">
        <v>3</v>
      </c>
      <c r="C347" s="3">
        <v>119332129.18000001</v>
      </c>
      <c r="D347" s="3">
        <f>C347/1000000</f>
        <v>119.33212918000001</v>
      </c>
    </row>
    <row r="348" spans="1:4" ht="16.5" hidden="1" customHeight="1">
      <c r="A348" s="2">
        <v>1</v>
      </c>
      <c r="B348" s="14" t="s">
        <v>4</v>
      </c>
      <c r="C348" s="10">
        <v>-30885.86</v>
      </c>
      <c r="D348" s="33"/>
    </row>
    <row r="349" spans="1:4" ht="16.5" hidden="1" customHeight="1">
      <c r="A349" s="2">
        <v>2</v>
      </c>
      <c r="B349" s="14" t="s">
        <v>4</v>
      </c>
      <c r="C349" s="10">
        <v>-4805.5</v>
      </c>
      <c r="D349" s="33"/>
    </row>
    <row r="350" spans="1:4" ht="16.5" hidden="1" customHeight="1">
      <c r="A350" s="2">
        <v>3</v>
      </c>
      <c r="B350" s="14" t="s">
        <v>4</v>
      </c>
      <c r="C350" s="10">
        <v>-4229.2299999999996</v>
      </c>
      <c r="D350" s="33"/>
    </row>
    <row r="351" spans="1:4" ht="16.5" hidden="1" customHeight="1">
      <c r="A351" s="2">
        <v>4</v>
      </c>
      <c r="B351" s="14" t="s">
        <v>4</v>
      </c>
      <c r="C351" s="10">
        <v>-3923.15</v>
      </c>
      <c r="D351" s="33"/>
    </row>
    <row r="352" spans="1:4" ht="16.5" hidden="1" customHeight="1">
      <c r="A352" s="2">
        <v>5</v>
      </c>
      <c r="B352" s="14" t="s">
        <v>4</v>
      </c>
      <c r="C352" s="10">
        <v>-3720.5</v>
      </c>
      <c r="D352" s="33"/>
    </row>
    <row r="353" spans="1:4" ht="16.5" hidden="1" customHeight="1">
      <c r="A353" s="2">
        <v>6</v>
      </c>
      <c r="B353" s="14" t="s">
        <v>4</v>
      </c>
      <c r="C353" s="10">
        <v>-3500</v>
      </c>
      <c r="D353" s="33"/>
    </row>
    <row r="354" spans="1:4" ht="16.5" hidden="1" customHeight="1">
      <c r="A354" s="2">
        <v>7</v>
      </c>
      <c r="B354" s="14" t="s">
        <v>4</v>
      </c>
      <c r="C354" s="10">
        <v>-1732.5</v>
      </c>
      <c r="D354" s="33"/>
    </row>
    <row r="355" spans="1:4" ht="16.5" hidden="1" customHeight="1">
      <c r="A355" s="2">
        <v>8</v>
      </c>
      <c r="B355" s="14" t="s">
        <v>4</v>
      </c>
      <c r="C355" s="10">
        <v>0</v>
      </c>
      <c r="D355" s="33"/>
    </row>
    <row r="356" spans="1:4" ht="16.5" hidden="1" customHeight="1">
      <c r="A356" s="2">
        <v>9</v>
      </c>
      <c r="B356" s="14" t="s">
        <v>4</v>
      </c>
      <c r="C356" s="10">
        <v>0</v>
      </c>
      <c r="D356" s="33"/>
    </row>
    <row r="357" spans="1:4" ht="16.5" hidden="1" customHeight="1">
      <c r="A357" s="2">
        <v>10</v>
      </c>
      <c r="B357" s="14" t="s">
        <v>4</v>
      </c>
      <c r="C357" s="10">
        <v>0</v>
      </c>
      <c r="D357" s="33"/>
    </row>
    <row r="358" spans="1:4" ht="16.5" hidden="1" customHeight="1">
      <c r="A358" s="2">
        <v>11</v>
      </c>
      <c r="B358" s="14" t="s">
        <v>4</v>
      </c>
      <c r="C358" s="10">
        <v>0</v>
      </c>
      <c r="D358" s="33"/>
    </row>
    <row r="359" spans="1:4" ht="16.5" hidden="1" customHeight="1">
      <c r="A359" s="2">
        <v>12</v>
      </c>
      <c r="B359" s="14" t="s">
        <v>4</v>
      </c>
      <c r="C359" s="10">
        <v>0</v>
      </c>
      <c r="D359" s="33"/>
    </row>
    <row r="360" spans="1:4" ht="16.5" hidden="1" customHeight="1">
      <c r="A360" s="2">
        <v>13</v>
      </c>
      <c r="B360" s="14" t="s">
        <v>4</v>
      </c>
      <c r="C360" s="10">
        <v>0</v>
      </c>
      <c r="D360" s="33"/>
    </row>
    <row r="361" spans="1:4" ht="16.5" hidden="1" customHeight="1">
      <c r="A361" s="2">
        <v>14</v>
      </c>
      <c r="B361" s="14" t="s">
        <v>4</v>
      </c>
      <c r="C361" s="10">
        <v>0</v>
      </c>
      <c r="D361" s="33"/>
    </row>
    <row r="362" spans="1:4" ht="16.5" hidden="1" customHeight="1">
      <c r="A362" s="2">
        <v>15</v>
      </c>
      <c r="B362" s="14" t="s">
        <v>4</v>
      </c>
      <c r="C362" s="10">
        <v>0</v>
      </c>
      <c r="D362" s="33"/>
    </row>
    <row r="363" spans="1:4" ht="16.5" hidden="1" customHeight="1">
      <c r="A363" s="2">
        <v>16</v>
      </c>
      <c r="B363" s="14" t="s">
        <v>4</v>
      </c>
      <c r="C363" s="10">
        <v>0</v>
      </c>
      <c r="D363" s="33"/>
    </row>
    <row r="364" spans="1:4" ht="16.5" hidden="1" customHeight="1">
      <c r="A364" s="2">
        <v>17</v>
      </c>
      <c r="B364" s="14" t="s">
        <v>4</v>
      </c>
      <c r="C364" s="10">
        <v>0</v>
      </c>
      <c r="D364" s="33"/>
    </row>
    <row r="365" spans="1:4" ht="16.5" hidden="1" customHeight="1">
      <c r="A365" s="2">
        <v>18</v>
      </c>
      <c r="B365" s="14" t="s">
        <v>4</v>
      </c>
      <c r="C365" s="10">
        <v>0</v>
      </c>
      <c r="D365" s="33"/>
    </row>
    <row r="366" spans="1:4" ht="16.5" hidden="1" customHeight="1">
      <c r="A366" s="2">
        <v>19</v>
      </c>
      <c r="B366" s="14" t="s">
        <v>4</v>
      </c>
      <c r="C366" s="10">
        <v>0</v>
      </c>
      <c r="D366" s="33"/>
    </row>
    <row r="367" spans="1:4" ht="16.5" hidden="1" customHeight="1">
      <c r="A367" s="2">
        <v>20</v>
      </c>
      <c r="B367" s="14" t="s">
        <v>4</v>
      </c>
      <c r="C367" s="10">
        <v>0</v>
      </c>
      <c r="D367" s="33"/>
    </row>
    <row r="368" spans="1:4" ht="16.5" hidden="1" customHeight="1">
      <c r="A368" s="2">
        <v>21</v>
      </c>
      <c r="B368" s="14" t="s">
        <v>4</v>
      </c>
      <c r="C368" s="10">
        <v>0</v>
      </c>
      <c r="D368" s="33"/>
    </row>
    <row r="369" spans="1:4" ht="16.5" hidden="1" customHeight="1">
      <c r="A369" s="2">
        <v>22</v>
      </c>
      <c r="B369" s="14" t="s">
        <v>4</v>
      </c>
      <c r="C369" s="10">
        <v>0</v>
      </c>
      <c r="D369" s="33"/>
    </row>
    <row r="370" spans="1:4" ht="16.5" hidden="1" customHeight="1">
      <c r="A370" s="2">
        <v>23</v>
      </c>
      <c r="B370" s="14" t="s">
        <v>4</v>
      </c>
      <c r="C370" s="10">
        <v>0</v>
      </c>
      <c r="D370" s="33"/>
    </row>
    <row r="371" spans="1:4" ht="16.5" hidden="1" customHeight="1">
      <c r="A371" s="2">
        <v>24</v>
      </c>
      <c r="B371" s="14" t="s">
        <v>4</v>
      </c>
      <c r="C371" s="10">
        <v>0</v>
      </c>
      <c r="D371" s="33"/>
    </row>
    <row r="372" spans="1:4" ht="16.5" hidden="1" customHeight="1">
      <c r="A372" s="2">
        <v>25</v>
      </c>
      <c r="B372" s="14" t="s">
        <v>4</v>
      </c>
      <c r="C372" s="10">
        <v>0</v>
      </c>
      <c r="D372" s="33"/>
    </row>
    <row r="373" spans="1:4" ht="16.5" hidden="1" customHeight="1">
      <c r="A373" s="2">
        <v>26</v>
      </c>
      <c r="B373" s="14" t="s">
        <v>4</v>
      </c>
      <c r="C373" s="10">
        <v>0</v>
      </c>
      <c r="D373" s="33"/>
    </row>
    <row r="374" spans="1:4" ht="16.5" hidden="1" customHeight="1">
      <c r="A374" s="2">
        <v>27</v>
      </c>
      <c r="B374" s="14" t="s">
        <v>4</v>
      </c>
      <c r="C374" s="10">
        <v>0</v>
      </c>
      <c r="D374" s="33"/>
    </row>
    <row r="375" spans="1:4" ht="16.5" hidden="1" customHeight="1">
      <c r="A375" s="2">
        <v>28</v>
      </c>
      <c r="B375" s="14" t="s">
        <v>4</v>
      </c>
      <c r="C375" s="10">
        <v>0</v>
      </c>
      <c r="D375" s="33"/>
    </row>
    <row r="376" spans="1:4" ht="16.5" hidden="1" customHeight="1">
      <c r="A376" s="2">
        <v>29</v>
      </c>
      <c r="B376" s="14" t="s">
        <v>4</v>
      </c>
      <c r="C376" s="10">
        <v>0</v>
      </c>
      <c r="D376" s="33"/>
    </row>
    <row r="377" spans="1:4" ht="16.5" hidden="1" customHeight="1">
      <c r="A377" s="2">
        <v>30</v>
      </c>
      <c r="B377" s="14" t="s">
        <v>4</v>
      </c>
      <c r="C377" s="10">
        <v>0</v>
      </c>
      <c r="D377" s="33"/>
    </row>
    <row r="378" spans="1:4" ht="16.5" hidden="1" customHeight="1">
      <c r="A378" s="2">
        <v>31</v>
      </c>
      <c r="B378" s="14" t="s">
        <v>4</v>
      </c>
      <c r="C378" s="10">
        <v>0</v>
      </c>
      <c r="D378" s="33"/>
    </row>
    <row r="379" spans="1:4" ht="16.5" hidden="1" customHeight="1">
      <c r="A379" s="2">
        <v>32</v>
      </c>
      <c r="B379" s="14" t="s">
        <v>4</v>
      </c>
      <c r="C379" s="10">
        <v>0</v>
      </c>
      <c r="D379" s="33"/>
    </row>
    <row r="380" spans="1:4" ht="16.5" hidden="1" customHeight="1">
      <c r="A380" s="2">
        <v>33</v>
      </c>
      <c r="B380" s="14" t="s">
        <v>4</v>
      </c>
      <c r="C380" s="10">
        <v>0</v>
      </c>
      <c r="D380" s="33"/>
    </row>
    <row r="381" spans="1:4" ht="16.5" hidden="1" customHeight="1">
      <c r="A381" s="2">
        <v>34</v>
      </c>
      <c r="B381" s="14" t="s">
        <v>4</v>
      </c>
      <c r="C381" s="10">
        <v>0</v>
      </c>
      <c r="D381" s="33"/>
    </row>
    <row r="382" spans="1:4" ht="16.5" hidden="1" customHeight="1">
      <c r="A382" s="2">
        <v>35</v>
      </c>
      <c r="B382" s="14" t="s">
        <v>4</v>
      </c>
      <c r="C382" s="10">
        <v>0</v>
      </c>
      <c r="D382" s="33"/>
    </row>
    <row r="383" spans="1:4" ht="16.5" hidden="1" customHeight="1">
      <c r="A383" s="2">
        <v>36</v>
      </c>
      <c r="B383" s="14" t="s">
        <v>4</v>
      </c>
      <c r="C383" s="10">
        <v>0</v>
      </c>
      <c r="D383" s="33"/>
    </row>
    <row r="384" spans="1:4" ht="16.5" hidden="1" customHeight="1">
      <c r="A384" s="2">
        <v>37</v>
      </c>
      <c r="B384" s="14" t="s">
        <v>4</v>
      </c>
      <c r="C384" s="10">
        <v>0</v>
      </c>
      <c r="D384" s="33"/>
    </row>
    <row r="385" spans="1:4" ht="16.5" hidden="1" customHeight="1">
      <c r="A385" s="2">
        <v>38</v>
      </c>
      <c r="B385" s="14" t="s">
        <v>4</v>
      </c>
      <c r="C385" s="10">
        <v>0</v>
      </c>
      <c r="D385" s="33"/>
    </row>
    <row r="386" spans="1:4" ht="16.5" hidden="1" customHeight="1">
      <c r="A386" s="2">
        <v>39</v>
      </c>
      <c r="B386" s="14" t="s">
        <v>4</v>
      </c>
      <c r="C386" s="10">
        <v>0</v>
      </c>
      <c r="D386" s="33"/>
    </row>
    <row r="387" spans="1:4" ht="16.5" hidden="1" customHeight="1">
      <c r="A387" s="2">
        <v>40</v>
      </c>
      <c r="B387" s="14" t="s">
        <v>4</v>
      </c>
      <c r="C387" s="10">
        <v>0</v>
      </c>
      <c r="D387" s="33"/>
    </row>
    <row r="388" spans="1:4" ht="16.5" hidden="1" customHeight="1">
      <c r="A388" s="2">
        <v>41</v>
      </c>
      <c r="B388" s="14" t="s">
        <v>4</v>
      </c>
      <c r="C388" s="10">
        <v>0</v>
      </c>
      <c r="D388" s="33"/>
    </row>
    <row r="389" spans="1:4" ht="16.5" hidden="1" customHeight="1">
      <c r="A389" s="2">
        <v>42</v>
      </c>
      <c r="B389" s="14" t="s">
        <v>4</v>
      </c>
      <c r="C389" s="10">
        <v>0</v>
      </c>
      <c r="D389" s="33"/>
    </row>
    <row r="390" spans="1:4" ht="16.5" hidden="1" customHeight="1">
      <c r="A390" s="2">
        <v>43</v>
      </c>
      <c r="B390" s="14" t="s">
        <v>4</v>
      </c>
      <c r="C390" s="10">
        <v>0</v>
      </c>
      <c r="D390" s="33"/>
    </row>
    <row r="391" spans="1:4" ht="16.5" hidden="1" customHeight="1">
      <c r="A391" s="2">
        <v>44</v>
      </c>
      <c r="B391" s="14" t="s">
        <v>4</v>
      </c>
      <c r="C391" s="10">
        <v>0</v>
      </c>
      <c r="D391" s="33"/>
    </row>
    <row r="392" spans="1:4" ht="16.5" hidden="1" customHeight="1">
      <c r="A392" s="2">
        <v>45</v>
      </c>
      <c r="B392" s="14" t="s">
        <v>4</v>
      </c>
      <c r="C392" s="10">
        <v>0</v>
      </c>
      <c r="D392" s="33"/>
    </row>
    <row r="393" spans="1:4" ht="16.5" hidden="1" customHeight="1">
      <c r="A393" s="2">
        <v>46</v>
      </c>
      <c r="B393" s="14" t="s">
        <v>4</v>
      </c>
      <c r="C393" s="10">
        <v>0</v>
      </c>
      <c r="D393" s="33"/>
    </row>
    <row r="394" spans="1:4" ht="16.5" hidden="1" customHeight="1">
      <c r="A394" s="2">
        <v>47</v>
      </c>
      <c r="B394" s="14" t="s">
        <v>4</v>
      </c>
      <c r="C394" s="10">
        <v>0</v>
      </c>
      <c r="D394" s="33"/>
    </row>
    <row r="395" spans="1:4" ht="16.5" hidden="1" customHeight="1">
      <c r="A395" s="2">
        <v>48</v>
      </c>
      <c r="B395" s="14" t="s">
        <v>4</v>
      </c>
      <c r="C395" s="10">
        <v>0</v>
      </c>
      <c r="D395" s="33"/>
    </row>
    <row r="396" spans="1:4" ht="16.5" hidden="1" customHeight="1">
      <c r="A396" s="2">
        <v>49</v>
      </c>
      <c r="B396" s="14" t="s">
        <v>4</v>
      </c>
      <c r="C396" s="10">
        <v>0</v>
      </c>
      <c r="D396" s="33"/>
    </row>
    <row r="397" spans="1:4" ht="16.5" hidden="1" customHeight="1">
      <c r="A397" s="2">
        <v>50</v>
      </c>
      <c r="B397" s="14" t="s">
        <v>4</v>
      </c>
      <c r="C397" s="10">
        <v>0</v>
      </c>
      <c r="D397" s="33"/>
    </row>
    <row r="398" spans="1:4" ht="16.5" hidden="1" customHeight="1">
      <c r="A398" s="2">
        <v>51</v>
      </c>
      <c r="B398" s="14" t="s">
        <v>4</v>
      </c>
      <c r="C398" s="10">
        <v>0</v>
      </c>
      <c r="D398" s="33"/>
    </row>
    <row r="399" spans="1:4" ht="16.5" hidden="1" customHeight="1">
      <c r="A399" s="2">
        <v>52</v>
      </c>
      <c r="B399" s="14" t="s">
        <v>4</v>
      </c>
      <c r="C399" s="10">
        <v>0</v>
      </c>
      <c r="D399" s="33"/>
    </row>
    <row r="400" spans="1:4" ht="16.5" hidden="1" customHeight="1">
      <c r="A400" s="2">
        <v>53</v>
      </c>
      <c r="B400" s="14" t="s">
        <v>4</v>
      </c>
      <c r="C400" s="10">
        <v>0</v>
      </c>
      <c r="D400" s="33"/>
    </row>
    <row r="401" spans="1:4" ht="16.5" hidden="1" customHeight="1">
      <c r="A401" s="2">
        <v>54</v>
      </c>
      <c r="B401" s="14" t="s">
        <v>4</v>
      </c>
      <c r="C401" s="10">
        <v>0</v>
      </c>
      <c r="D401" s="33"/>
    </row>
    <row r="402" spans="1:4" ht="16.5" hidden="1" customHeight="1">
      <c r="A402" s="2">
        <v>55</v>
      </c>
      <c r="B402" s="14" t="s">
        <v>4</v>
      </c>
      <c r="C402" s="10">
        <v>0</v>
      </c>
      <c r="D402" s="33"/>
    </row>
    <row r="403" spans="1:4" ht="16.5" hidden="1" customHeight="1">
      <c r="A403" s="2">
        <v>56</v>
      </c>
      <c r="B403" s="14" t="s">
        <v>4</v>
      </c>
      <c r="C403" s="10">
        <v>0</v>
      </c>
      <c r="D403" s="33"/>
    </row>
    <row r="404" spans="1:4" ht="16.5" hidden="1" customHeight="1">
      <c r="A404" s="2">
        <v>57</v>
      </c>
      <c r="B404" s="14" t="s">
        <v>4</v>
      </c>
      <c r="C404" s="10">
        <v>0</v>
      </c>
      <c r="D404" s="33"/>
    </row>
    <row r="405" spans="1:4" ht="16.5" hidden="1" customHeight="1">
      <c r="A405" s="2">
        <v>58</v>
      </c>
      <c r="B405" s="14" t="s">
        <v>4</v>
      </c>
      <c r="C405" s="10">
        <v>0</v>
      </c>
      <c r="D405" s="33"/>
    </row>
    <row r="406" spans="1:4" ht="16.5" hidden="1" customHeight="1">
      <c r="A406" s="2">
        <v>59</v>
      </c>
      <c r="B406" s="14" t="s">
        <v>4</v>
      </c>
      <c r="C406" s="10">
        <v>0</v>
      </c>
      <c r="D406" s="33"/>
    </row>
    <row r="407" spans="1:4" ht="16.5" hidden="1" customHeight="1">
      <c r="A407" s="2">
        <v>60</v>
      </c>
      <c r="B407" s="14" t="s">
        <v>4</v>
      </c>
      <c r="C407" s="10">
        <v>0</v>
      </c>
      <c r="D407" s="33"/>
    </row>
    <row r="408" spans="1:4" ht="16.5" hidden="1" customHeight="1">
      <c r="A408" s="2">
        <v>61</v>
      </c>
      <c r="B408" s="14" t="s">
        <v>4</v>
      </c>
      <c r="C408" s="10">
        <v>0</v>
      </c>
      <c r="D408" s="33"/>
    </row>
    <row r="409" spans="1:4" ht="16.5" hidden="1" customHeight="1">
      <c r="A409" s="2">
        <v>62</v>
      </c>
      <c r="B409" s="14" t="s">
        <v>4</v>
      </c>
      <c r="C409" s="10">
        <v>0</v>
      </c>
      <c r="D409" s="33"/>
    </row>
    <row r="410" spans="1:4" ht="16.5" hidden="1" customHeight="1">
      <c r="A410" s="2">
        <v>63</v>
      </c>
      <c r="B410" s="14" t="s">
        <v>4</v>
      </c>
      <c r="C410" s="10">
        <v>0</v>
      </c>
      <c r="D410" s="33"/>
    </row>
    <row r="411" spans="1:4" ht="16.5" hidden="1" customHeight="1">
      <c r="A411" s="2">
        <v>64</v>
      </c>
      <c r="B411" s="14" t="s">
        <v>4</v>
      </c>
      <c r="C411" s="10">
        <v>0</v>
      </c>
      <c r="D411" s="33"/>
    </row>
    <row r="412" spans="1:4" ht="16.5" hidden="1" customHeight="1">
      <c r="A412" s="2">
        <v>65</v>
      </c>
      <c r="B412" s="14" t="s">
        <v>4</v>
      </c>
      <c r="C412" s="10">
        <v>0</v>
      </c>
      <c r="D412" s="33"/>
    </row>
    <row r="413" spans="1:4" ht="16.5" hidden="1" customHeight="1">
      <c r="A413" s="2">
        <v>66</v>
      </c>
      <c r="B413" s="14" t="s">
        <v>4</v>
      </c>
      <c r="C413" s="10">
        <v>0</v>
      </c>
      <c r="D413" s="33"/>
    </row>
    <row r="414" spans="1:4" ht="16.5" hidden="1" customHeight="1">
      <c r="A414" s="2">
        <v>67</v>
      </c>
      <c r="B414" s="14" t="s">
        <v>4</v>
      </c>
      <c r="C414" s="10">
        <v>0</v>
      </c>
      <c r="D414" s="33"/>
    </row>
    <row r="415" spans="1:4" ht="16.5" hidden="1" customHeight="1">
      <c r="A415" s="2">
        <v>68</v>
      </c>
      <c r="B415" s="14" t="s">
        <v>4</v>
      </c>
      <c r="C415" s="10">
        <v>39.950000000000003</v>
      </c>
      <c r="D415" s="33"/>
    </row>
    <row r="416" spans="1:4" ht="16.5" hidden="1" customHeight="1">
      <c r="A416" s="2">
        <v>69</v>
      </c>
      <c r="B416" s="14" t="s">
        <v>4</v>
      </c>
      <c r="C416" s="10">
        <v>51.43</v>
      </c>
      <c r="D416" s="33"/>
    </row>
    <row r="417" spans="1:4" ht="16.5" hidden="1" customHeight="1">
      <c r="A417" s="2">
        <v>70</v>
      </c>
      <c r="B417" s="14" t="s">
        <v>4</v>
      </c>
      <c r="C417" s="10">
        <v>55.1</v>
      </c>
      <c r="D417" s="33"/>
    </row>
    <row r="418" spans="1:4" ht="16.5" hidden="1" customHeight="1">
      <c r="A418" s="2">
        <v>71</v>
      </c>
      <c r="B418" s="14" t="s">
        <v>4</v>
      </c>
      <c r="C418" s="10">
        <v>102.85</v>
      </c>
      <c r="D418" s="33"/>
    </row>
    <row r="419" spans="1:4" ht="16.5" hidden="1" customHeight="1">
      <c r="A419" s="2">
        <v>72</v>
      </c>
      <c r="B419" s="14" t="s">
        <v>4</v>
      </c>
      <c r="C419" s="10">
        <v>118.7</v>
      </c>
      <c r="D419" s="33"/>
    </row>
    <row r="420" spans="1:4" ht="16.5" hidden="1" customHeight="1">
      <c r="A420" s="2">
        <v>73</v>
      </c>
      <c r="B420" s="14" t="s">
        <v>4</v>
      </c>
      <c r="C420" s="10">
        <v>119.62</v>
      </c>
      <c r="D420" s="33"/>
    </row>
    <row r="421" spans="1:4" ht="16.5" hidden="1" customHeight="1">
      <c r="A421" s="2">
        <v>74</v>
      </c>
      <c r="B421" s="14" t="s">
        <v>4</v>
      </c>
      <c r="C421" s="10">
        <v>166.01</v>
      </c>
      <c r="D421" s="33"/>
    </row>
    <row r="422" spans="1:4" ht="16.5" hidden="1" customHeight="1">
      <c r="A422" s="2">
        <v>75</v>
      </c>
      <c r="B422" s="14" t="s">
        <v>4</v>
      </c>
      <c r="C422" s="10">
        <v>176.96</v>
      </c>
      <c r="D422" s="33"/>
    </row>
    <row r="423" spans="1:4" ht="16.5" hidden="1" customHeight="1">
      <c r="A423" s="2">
        <v>76</v>
      </c>
      <c r="B423" s="14" t="s">
        <v>4</v>
      </c>
      <c r="C423" s="10">
        <v>177.87</v>
      </c>
      <c r="D423" s="33"/>
    </row>
    <row r="424" spans="1:4" ht="16.5" hidden="1" customHeight="1">
      <c r="A424" s="2">
        <v>77</v>
      </c>
      <c r="B424" s="14" t="s">
        <v>4</v>
      </c>
      <c r="C424" s="10">
        <v>199.21</v>
      </c>
      <c r="D424" s="33"/>
    </row>
    <row r="425" spans="1:4" ht="16.5" hidden="1" customHeight="1">
      <c r="A425" s="2">
        <v>78</v>
      </c>
      <c r="B425" s="14" t="s">
        <v>4</v>
      </c>
      <c r="C425" s="10">
        <v>199.21</v>
      </c>
      <c r="D425" s="33"/>
    </row>
    <row r="426" spans="1:4" ht="16.5" hidden="1" customHeight="1">
      <c r="A426" s="2">
        <v>79</v>
      </c>
      <c r="B426" s="14" t="s">
        <v>4</v>
      </c>
      <c r="C426" s="10">
        <v>238.62</v>
      </c>
      <c r="D426" s="33"/>
    </row>
    <row r="427" spans="1:4" ht="16.5" hidden="1" customHeight="1">
      <c r="A427" s="2">
        <v>80</v>
      </c>
      <c r="B427" s="14" t="s">
        <v>4</v>
      </c>
      <c r="C427" s="10">
        <v>248.05</v>
      </c>
      <c r="D427" s="33"/>
    </row>
    <row r="428" spans="1:4" ht="16.5" hidden="1" customHeight="1">
      <c r="A428" s="2">
        <v>81</v>
      </c>
      <c r="B428" s="14" t="s">
        <v>4</v>
      </c>
      <c r="C428" s="10">
        <v>263.85000000000002</v>
      </c>
      <c r="D428" s="33"/>
    </row>
    <row r="429" spans="1:4" ht="16.5" hidden="1" customHeight="1">
      <c r="A429" s="2">
        <v>82</v>
      </c>
      <c r="B429" s="14" t="s">
        <v>4</v>
      </c>
      <c r="C429" s="10">
        <v>264</v>
      </c>
      <c r="D429" s="33"/>
    </row>
    <row r="430" spans="1:4" ht="16.5" hidden="1" customHeight="1">
      <c r="A430" s="2">
        <v>83</v>
      </c>
      <c r="B430" s="14" t="s">
        <v>4</v>
      </c>
      <c r="C430" s="10">
        <v>299.2</v>
      </c>
      <c r="D430" s="33"/>
    </row>
    <row r="431" spans="1:4" ht="16.5" hidden="1" customHeight="1">
      <c r="A431" s="2">
        <v>84</v>
      </c>
      <c r="B431" s="14" t="s">
        <v>4</v>
      </c>
      <c r="C431" s="10">
        <v>299.2</v>
      </c>
      <c r="D431" s="33"/>
    </row>
    <row r="432" spans="1:4" ht="16.5" hidden="1" customHeight="1">
      <c r="A432" s="2">
        <v>85</v>
      </c>
      <c r="B432" s="14" t="s">
        <v>4</v>
      </c>
      <c r="C432" s="10">
        <v>299.2</v>
      </c>
      <c r="D432" s="33"/>
    </row>
    <row r="433" spans="1:4" ht="16.5" hidden="1" customHeight="1">
      <c r="A433" s="2">
        <v>86</v>
      </c>
      <c r="B433" s="14" t="s">
        <v>4</v>
      </c>
      <c r="C433" s="10">
        <v>347.17</v>
      </c>
      <c r="D433" s="33"/>
    </row>
    <row r="434" spans="1:4" ht="16.5" hidden="1" customHeight="1">
      <c r="A434" s="2">
        <v>87</v>
      </c>
      <c r="B434" s="14" t="s">
        <v>4</v>
      </c>
      <c r="C434" s="10">
        <v>357.77</v>
      </c>
      <c r="D434" s="33"/>
    </row>
    <row r="435" spans="1:4" ht="16.5" hidden="1" customHeight="1">
      <c r="A435" s="2">
        <v>88</v>
      </c>
      <c r="B435" s="14" t="s">
        <v>4</v>
      </c>
      <c r="C435" s="10">
        <v>388.51</v>
      </c>
      <c r="D435" s="33"/>
    </row>
    <row r="436" spans="1:4" ht="16.5" hidden="1" customHeight="1">
      <c r="A436" s="2">
        <v>89</v>
      </c>
      <c r="B436" s="14" t="s">
        <v>4</v>
      </c>
      <c r="C436" s="10">
        <v>396</v>
      </c>
      <c r="D436" s="33"/>
    </row>
    <row r="437" spans="1:4" ht="16.5" hidden="1" customHeight="1">
      <c r="A437" s="2">
        <v>90</v>
      </c>
      <c r="B437" s="14" t="s">
        <v>4</v>
      </c>
      <c r="C437" s="10">
        <v>398.43</v>
      </c>
      <c r="D437" s="33"/>
    </row>
    <row r="438" spans="1:4" ht="16.5" hidden="1" customHeight="1">
      <c r="A438" s="2">
        <v>91</v>
      </c>
      <c r="B438" s="14" t="s">
        <v>4</v>
      </c>
      <c r="C438" s="10">
        <v>398.43</v>
      </c>
      <c r="D438" s="33"/>
    </row>
    <row r="439" spans="1:4" ht="16.5" hidden="1" customHeight="1">
      <c r="A439" s="2">
        <v>92</v>
      </c>
      <c r="B439" s="14" t="s">
        <v>4</v>
      </c>
      <c r="C439" s="10">
        <v>398.43</v>
      </c>
      <c r="D439" s="33"/>
    </row>
    <row r="440" spans="1:4" ht="16.5" hidden="1" customHeight="1">
      <c r="A440" s="2">
        <v>93</v>
      </c>
      <c r="B440" s="14" t="s">
        <v>4</v>
      </c>
      <c r="C440" s="10">
        <v>409.66</v>
      </c>
      <c r="D440" s="33"/>
    </row>
    <row r="441" spans="1:4" ht="16.5" hidden="1" customHeight="1">
      <c r="A441" s="2">
        <v>94</v>
      </c>
      <c r="B441" s="14" t="s">
        <v>4</v>
      </c>
      <c r="C441" s="10">
        <v>419.43</v>
      </c>
      <c r="D441" s="33"/>
    </row>
    <row r="442" spans="1:4" ht="16.5" hidden="1" customHeight="1">
      <c r="A442" s="2">
        <v>95</v>
      </c>
      <c r="B442" s="14" t="s">
        <v>4</v>
      </c>
      <c r="C442" s="10">
        <v>479.74</v>
      </c>
      <c r="D442" s="33"/>
    </row>
    <row r="443" spans="1:4" ht="16.5" hidden="1" customHeight="1">
      <c r="A443" s="2">
        <v>96</v>
      </c>
      <c r="B443" s="14" t="s">
        <v>4</v>
      </c>
      <c r="C443" s="10">
        <v>520.41000000000008</v>
      </c>
      <c r="D443" s="33"/>
    </row>
    <row r="444" spans="1:4" ht="16.5" hidden="1" customHeight="1">
      <c r="A444" s="2">
        <v>97</v>
      </c>
      <c r="B444" s="14" t="s">
        <v>4</v>
      </c>
      <c r="C444" s="10">
        <v>521.51</v>
      </c>
      <c r="D444" s="33"/>
    </row>
    <row r="445" spans="1:4" ht="16.5" hidden="1" customHeight="1">
      <c r="A445" s="2">
        <v>98</v>
      </c>
      <c r="B445" s="14" t="s">
        <v>4</v>
      </c>
      <c r="C445" s="10">
        <v>533.61</v>
      </c>
      <c r="D445" s="33"/>
    </row>
    <row r="446" spans="1:4" ht="16.5" hidden="1" customHeight="1">
      <c r="A446" s="2">
        <v>99</v>
      </c>
      <c r="B446" s="14" t="s">
        <v>4</v>
      </c>
      <c r="C446" s="10">
        <v>535.92999999999995</v>
      </c>
      <c r="D446" s="33"/>
    </row>
    <row r="447" spans="1:4" ht="16.5" hidden="1" customHeight="1">
      <c r="A447" s="2">
        <v>100</v>
      </c>
      <c r="B447" s="14" t="s">
        <v>4</v>
      </c>
      <c r="C447" s="10">
        <v>597.65</v>
      </c>
      <c r="D447" s="33"/>
    </row>
    <row r="448" spans="1:4" ht="16.5" hidden="1" customHeight="1">
      <c r="A448" s="2">
        <v>101</v>
      </c>
      <c r="B448" s="14" t="s">
        <v>4</v>
      </c>
      <c r="C448" s="10">
        <v>605</v>
      </c>
      <c r="D448" s="33"/>
    </row>
    <row r="449" spans="1:4" ht="16.5" hidden="1" customHeight="1">
      <c r="A449" s="2">
        <v>102</v>
      </c>
      <c r="B449" s="14" t="s">
        <v>4</v>
      </c>
      <c r="C449" s="10">
        <v>625.04</v>
      </c>
      <c r="D449" s="33"/>
    </row>
    <row r="450" spans="1:4" ht="16.5" hidden="1" customHeight="1">
      <c r="A450" s="2">
        <v>103</v>
      </c>
      <c r="B450" s="14" t="s">
        <v>4</v>
      </c>
      <c r="C450" s="10">
        <v>656.6</v>
      </c>
      <c r="D450" s="33"/>
    </row>
    <row r="451" spans="1:4" ht="16.5" hidden="1" customHeight="1">
      <c r="A451" s="2">
        <v>104</v>
      </c>
      <c r="B451" s="14" t="s">
        <v>4</v>
      </c>
      <c r="C451" s="10">
        <v>662.79</v>
      </c>
      <c r="D451" s="33"/>
    </row>
    <row r="452" spans="1:4" ht="16.5" hidden="1" customHeight="1">
      <c r="A452" s="2">
        <v>105</v>
      </c>
      <c r="B452" s="14" t="s">
        <v>4</v>
      </c>
      <c r="C452" s="10">
        <v>678.96</v>
      </c>
      <c r="D452" s="33"/>
    </row>
    <row r="453" spans="1:4" ht="16.5" hidden="1" customHeight="1">
      <c r="A453" s="2">
        <v>106</v>
      </c>
      <c r="B453" s="14" t="s">
        <v>4</v>
      </c>
      <c r="C453" s="10">
        <v>678.96</v>
      </c>
      <c r="D453" s="33"/>
    </row>
    <row r="454" spans="1:4" ht="16.5" hidden="1" customHeight="1">
      <c r="A454" s="2">
        <v>107</v>
      </c>
      <c r="B454" s="14" t="s">
        <v>4</v>
      </c>
      <c r="C454" s="10">
        <v>715.54</v>
      </c>
      <c r="D454" s="33"/>
    </row>
    <row r="455" spans="1:4" ht="16.5" hidden="1" customHeight="1">
      <c r="A455" s="2">
        <v>108</v>
      </c>
      <c r="B455" s="14" t="s">
        <v>4</v>
      </c>
      <c r="C455" s="10">
        <v>715.54</v>
      </c>
      <c r="D455" s="33"/>
    </row>
    <row r="456" spans="1:4" ht="16.5" hidden="1" customHeight="1">
      <c r="A456" s="2">
        <v>109</v>
      </c>
      <c r="B456" s="14" t="s">
        <v>4</v>
      </c>
      <c r="C456" s="10">
        <v>715.54</v>
      </c>
      <c r="D456" s="33"/>
    </row>
    <row r="457" spans="1:4" ht="16.5" hidden="1" customHeight="1">
      <c r="A457" s="2">
        <v>110</v>
      </c>
      <c r="B457" s="14" t="s">
        <v>4</v>
      </c>
      <c r="C457" s="10">
        <v>715.54</v>
      </c>
      <c r="D457" s="33"/>
    </row>
    <row r="458" spans="1:4" ht="16.5" hidden="1" customHeight="1">
      <c r="A458" s="2">
        <v>111</v>
      </c>
      <c r="B458" s="14" t="s">
        <v>4</v>
      </c>
      <c r="C458" s="10">
        <v>719.61</v>
      </c>
      <c r="D458" s="33"/>
    </row>
    <row r="459" spans="1:4" ht="16.5" hidden="1" customHeight="1">
      <c r="A459" s="2">
        <v>112</v>
      </c>
      <c r="B459" s="14" t="s">
        <v>4</v>
      </c>
      <c r="C459" s="10">
        <v>728.96</v>
      </c>
      <c r="D459" s="33"/>
    </row>
    <row r="460" spans="1:4" ht="16.5" hidden="1" customHeight="1">
      <c r="A460" s="2">
        <v>113</v>
      </c>
      <c r="B460" s="14" t="s">
        <v>4</v>
      </c>
      <c r="C460" s="10">
        <v>741.39</v>
      </c>
      <c r="D460" s="33"/>
    </row>
    <row r="461" spans="1:4" ht="16.5" hidden="1" customHeight="1">
      <c r="A461" s="2">
        <v>114</v>
      </c>
      <c r="B461" s="14" t="s">
        <v>4</v>
      </c>
      <c r="C461" s="10">
        <v>759.25</v>
      </c>
      <c r="D461" s="33"/>
    </row>
    <row r="462" spans="1:4" ht="16.5" hidden="1" customHeight="1">
      <c r="A462" s="2">
        <v>115</v>
      </c>
      <c r="B462" s="14" t="s">
        <v>4</v>
      </c>
      <c r="C462" s="10">
        <v>772.56</v>
      </c>
      <c r="D462" s="33"/>
    </row>
    <row r="463" spans="1:4" ht="16.5" hidden="1" customHeight="1">
      <c r="A463" s="2">
        <v>116</v>
      </c>
      <c r="B463" s="14" t="s">
        <v>4</v>
      </c>
      <c r="C463" s="10">
        <v>568.22</v>
      </c>
      <c r="D463" s="33"/>
    </row>
    <row r="464" spans="1:4" ht="16.5" hidden="1" customHeight="1">
      <c r="A464" s="2">
        <v>117</v>
      </c>
      <c r="B464" s="14" t="s">
        <v>4</v>
      </c>
      <c r="C464" s="10">
        <v>790.37</v>
      </c>
      <c r="D464" s="33"/>
    </row>
    <row r="465" spans="1:4" ht="16.5" hidden="1" customHeight="1">
      <c r="A465" s="2">
        <v>118</v>
      </c>
      <c r="B465" s="14" t="s">
        <v>4</v>
      </c>
      <c r="C465" s="10">
        <v>791.57</v>
      </c>
      <c r="D465" s="33"/>
    </row>
    <row r="466" spans="1:4" ht="16.5" hidden="1" customHeight="1">
      <c r="A466" s="2">
        <v>119</v>
      </c>
      <c r="B466" s="14" t="s">
        <v>4</v>
      </c>
      <c r="C466" s="10">
        <v>791.57</v>
      </c>
      <c r="D466" s="33"/>
    </row>
    <row r="467" spans="1:4" ht="16.5" hidden="1" customHeight="1">
      <c r="A467" s="2">
        <v>120</v>
      </c>
      <c r="B467" s="14" t="s">
        <v>4</v>
      </c>
      <c r="C467" s="10">
        <v>752.27</v>
      </c>
      <c r="D467" s="33"/>
    </row>
    <row r="468" spans="1:4" ht="16.5" hidden="1" customHeight="1">
      <c r="A468" s="2">
        <v>121</v>
      </c>
      <c r="B468" s="14" t="s">
        <v>4</v>
      </c>
      <c r="C468" s="10">
        <v>809.03</v>
      </c>
      <c r="D468" s="33"/>
    </row>
    <row r="469" spans="1:4" ht="16.5" hidden="1" customHeight="1">
      <c r="A469" s="2">
        <v>122</v>
      </c>
      <c r="B469" s="14" t="s">
        <v>4</v>
      </c>
      <c r="C469" s="10">
        <v>874.98</v>
      </c>
      <c r="D469" s="33"/>
    </row>
    <row r="470" spans="1:4" ht="16.5" hidden="1" customHeight="1">
      <c r="A470" s="2">
        <v>123</v>
      </c>
      <c r="B470" s="14" t="s">
        <v>4</v>
      </c>
      <c r="C470" s="10">
        <v>881.65</v>
      </c>
      <c r="D470" s="33"/>
    </row>
    <row r="471" spans="1:4" ht="16.5" hidden="1" customHeight="1">
      <c r="A471" s="2">
        <v>124</v>
      </c>
      <c r="B471" s="14" t="s">
        <v>4</v>
      </c>
      <c r="C471" s="10">
        <v>894.43</v>
      </c>
      <c r="D471" s="33"/>
    </row>
    <row r="472" spans="1:4" ht="16.5" hidden="1" customHeight="1">
      <c r="A472" s="2">
        <v>125</v>
      </c>
      <c r="B472" s="14" t="s">
        <v>4</v>
      </c>
      <c r="C472" s="10">
        <v>918.82</v>
      </c>
      <c r="D472" s="33"/>
    </row>
    <row r="473" spans="1:4" ht="16.5" hidden="1" customHeight="1">
      <c r="A473" s="2">
        <v>126</v>
      </c>
      <c r="B473" s="14" t="s">
        <v>4</v>
      </c>
      <c r="C473" s="10">
        <v>918.83</v>
      </c>
      <c r="D473" s="33"/>
    </row>
    <row r="474" spans="1:4" ht="16.5" hidden="1" customHeight="1">
      <c r="A474" s="2">
        <v>127</v>
      </c>
      <c r="B474" s="14" t="s">
        <v>4</v>
      </c>
      <c r="C474" s="10">
        <v>918.83</v>
      </c>
      <c r="D474" s="33"/>
    </row>
    <row r="475" spans="1:4" ht="16.5" hidden="1" customHeight="1">
      <c r="A475" s="2">
        <v>128</v>
      </c>
      <c r="B475" s="14" t="s">
        <v>4</v>
      </c>
      <c r="C475" s="10">
        <v>954.91</v>
      </c>
      <c r="D475" s="33"/>
    </row>
    <row r="476" spans="1:4" ht="16.5" hidden="1" customHeight="1">
      <c r="A476" s="2">
        <v>129</v>
      </c>
      <c r="B476" s="14" t="s">
        <v>4</v>
      </c>
      <c r="C476" s="10">
        <v>959.48</v>
      </c>
      <c r="D476" s="33"/>
    </row>
    <row r="477" spans="1:4" ht="16.5" hidden="1" customHeight="1">
      <c r="A477" s="2">
        <v>130</v>
      </c>
      <c r="B477" s="14" t="s">
        <v>4</v>
      </c>
      <c r="C477" s="10">
        <v>970.71</v>
      </c>
      <c r="D477" s="33"/>
    </row>
    <row r="478" spans="1:4" ht="16.5" hidden="1" customHeight="1">
      <c r="A478" s="2">
        <v>131</v>
      </c>
      <c r="B478" s="14" t="s">
        <v>4</v>
      </c>
      <c r="C478" s="10">
        <v>972.95</v>
      </c>
      <c r="D478" s="33"/>
    </row>
    <row r="479" spans="1:4" ht="16.5" hidden="1" customHeight="1">
      <c r="A479" s="2">
        <v>132</v>
      </c>
      <c r="B479" s="14" t="s">
        <v>4</v>
      </c>
      <c r="C479" s="10">
        <v>978.29</v>
      </c>
      <c r="D479" s="33"/>
    </row>
    <row r="480" spans="1:4" ht="16.5" hidden="1" customHeight="1">
      <c r="A480" s="2">
        <v>133</v>
      </c>
      <c r="B480" s="14" t="s">
        <v>4</v>
      </c>
      <c r="C480" s="10">
        <v>996.05</v>
      </c>
      <c r="D480" s="33"/>
    </row>
    <row r="481" spans="1:4" ht="16.5" hidden="1" customHeight="1">
      <c r="A481" s="2">
        <v>134</v>
      </c>
      <c r="B481" s="14" t="s">
        <v>4</v>
      </c>
      <c r="C481" s="10">
        <v>996.07</v>
      </c>
      <c r="D481" s="33"/>
    </row>
    <row r="482" spans="1:4" ht="16.5" hidden="1" customHeight="1">
      <c r="A482" s="2">
        <v>135</v>
      </c>
      <c r="B482" s="14" t="s">
        <v>4</v>
      </c>
      <c r="C482" s="10">
        <v>1000</v>
      </c>
      <c r="D482" s="33"/>
    </row>
    <row r="483" spans="1:4" ht="16.5" hidden="1" customHeight="1">
      <c r="A483" s="2">
        <v>136</v>
      </c>
      <c r="B483" s="14" t="s">
        <v>4</v>
      </c>
      <c r="C483" s="10">
        <v>1007.24</v>
      </c>
      <c r="D483" s="33"/>
    </row>
    <row r="484" spans="1:4" ht="16.5" hidden="1" customHeight="1">
      <c r="A484" s="2">
        <v>137</v>
      </c>
      <c r="B484" s="14" t="s">
        <v>4</v>
      </c>
      <c r="C484" s="10">
        <v>1032.18</v>
      </c>
      <c r="D484" s="33"/>
    </row>
    <row r="485" spans="1:4" ht="16.5" hidden="1" customHeight="1">
      <c r="A485" s="2">
        <v>138</v>
      </c>
      <c r="B485" s="14" t="s">
        <v>4</v>
      </c>
      <c r="C485" s="10">
        <v>1042.8</v>
      </c>
      <c r="D485" s="33"/>
    </row>
    <row r="486" spans="1:4" ht="16.5" hidden="1" customHeight="1">
      <c r="A486" s="2">
        <v>139</v>
      </c>
      <c r="B486" s="14" t="s">
        <v>4</v>
      </c>
      <c r="C486" s="10">
        <v>1050.03</v>
      </c>
      <c r="D486" s="33"/>
    </row>
    <row r="487" spans="1:4" ht="16.5" hidden="1" customHeight="1">
      <c r="A487" s="2">
        <v>140</v>
      </c>
      <c r="B487" s="14" t="s">
        <v>4</v>
      </c>
      <c r="C487" s="10">
        <v>1050.04</v>
      </c>
      <c r="D487" s="33"/>
    </row>
    <row r="488" spans="1:4" ht="16.5" hidden="1" customHeight="1">
      <c r="A488" s="2">
        <v>141</v>
      </c>
      <c r="B488" s="14" t="s">
        <v>4</v>
      </c>
      <c r="C488" s="10">
        <v>1055.43</v>
      </c>
      <c r="D488" s="33"/>
    </row>
    <row r="489" spans="1:4" ht="16.5" hidden="1" customHeight="1">
      <c r="A489" s="2">
        <v>142</v>
      </c>
      <c r="B489" s="14" t="s">
        <v>4</v>
      </c>
      <c r="C489" s="10">
        <v>1118.04</v>
      </c>
      <c r="D489" s="33"/>
    </row>
    <row r="490" spans="1:4" ht="16.5" hidden="1" customHeight="1">
      <c r="A490" s="2">
        <v>143</v>
      </c>
      <c r="B490" s="14" t="s">
        <v>4</v>
      </c>
      <c r="C490" s="10">
        <v>1123.46</v>
      </c>
      <c r="D490" s="33"/>
    </row>
    <row r="491" spans="1:4" ht="16.5" hidden="1" customHeight="1">
      <c r="A491" s="2">
        <v>144</v>
      </c>
      <c r="B491" s="14" t="s">
        <v>4</v>
      </c>
      <c r="C491" s="10">
        <v>1138.3699999999999</v>
      </c>
      <c r="D491" s="33"/>
    </row>
    <row r="492" spans="1:4" ht="16.5" hidden="1" customHeight="1">
      <c r="A492" s="2">
        <v>145</v>
      </c>
      <c r="B492" s="14" t="s">
        <v>4</v>
      </c>
      <c r="C492" s="10">
        <v>1143.26</v>
      </c>
      <c r="D492" s="33"/>
    </row>
    <row r="493" spans="1:4" ht="16.5" hidden="1" customHeight="1">
      <c r="A493" s="2">
        <v>146</v>
      </c>
      <c r="B493" s="14" t="s">
        <v>4</v>
      </c>
      <c r="C493" s="10">
        <v>1165.1199999999999</v>
      </c>
      <c r="D493" s="33"/>
    </row>
    <row r="494" spans="1:4" ht="16.5" hidden="1" customHeight="1">
      <c r="A494" s="2">
        <v>147</v>
      </c>
      <c r="B494" s="14" t="s">
        <v>4</v>
      </c>
      <c r="C494" s="10">
        <v>1166.6300000000001</v>
      </c>
      <c r="D494" s="33"/>
    </row>
    <row r="495" spans="1:4" ht="16.5" hidden="1" customHeight="1">
      <c r="A495" s="2">
        <v>148</v>
      </c>
      <c r="B495" s="14" t="s">
        <v>4</v>
      </c>
      <c r="C495" s="10">
        <v>1195.29</v>
      </c>
      <c r="D495" s="33"/>
    </row>
    <row r="496" spans="1:4" ht="16.5" hidden="1" customHeight="1">
      <c r="A496" s="2">
        <v>149</v>
      </c>
      <c r="B496" s="14" t="s">
        <v>4</v>
      </c>
      <c r="C496" s="10">
        <v>1197.9000000000001</v>
      </c>
      <c r="D496" s="33"/>
    </row>
    <row r="497" spans="1:4" ht="16.5" hidden="1" customHeight="1">
      <c r="A497" s="2">
        <v>150</v>
      </c>
      <c r="B497" s="14" t="s">
        <v>4</v>
      </c>
      <c r="C497" s="10">
        <v>1215.6099999999999</v>
      </c>
      <c r="D497" s="33"/>
    </row>
    <row r="498" spans="1:4" ht="16.5" hidden="1" customHeight="1">
      <c r="A498" s="2">
        <v>151</v>
      </c>
      <c r="B498" s="14" t="s">
        <v>4</v>
      </c>
      <c r="C498" s="10">
        <v>1225.3699999999999</v>
      </c>
      <c r="D498" s="33"/>
    </row>
    <row r="499" spans="1:4" ht="16.5" hidden="1" customHeight="1">
      <c r="A499" s="2">
        <v>152</v>
      </c>
      <c r="B499" s="14" t="s">
        <v>4</v>
      </c>
      <c r="C499" s="10">
        <v>1274.57</v>
      </c>
      <c r="D499" s="33"/>
    </row>
    <row r="500" spans="1:4" ht="16.5" hidden="1" customHeight="1">
      <c r="A500" s="2">
        <v>153</v>
      </c>
      <c r="B500" s="14" t="s">
        <v>4</v>
      </c>
      <c r="C500" s="10">
        <v>1010.35</v>
      </c>
      <c r="D500" s="33"/>
    </row>
    <row r="501" spans="1:4" ht="16.5" hidden="1" customHeight="1">
      <c r="A501" s="2">
        <v>154</v>
      </c>
      <c r="B501" s="14" t="s">
        <v>4</v>
      </c>
      <c r="C501" s="10">
        <v>1285.26</v>
      </c>
      <c r="D501" s="33"/>
    </row>
    <row r="502" spans="1:4" ht="16.5" hidden="1" customHeight="1">
      <c r="A502" s="2">
        <v>155</v>
      </c>
      <c r="B502" s="14" t="s">
        <v>4</v>
      </c>
      <c r="C502" s="10">
        <v>1401.52</v>
      </c>
      <c r="D502" s="33"/>
    </row>
    <row r="503" spans="1:4" ht="16.5" hidden="1" customHeight="1">
      <c r="A503" s="2">
        <v>156</v>
      </c>
      <c r="B503" s="14" t="s">
        <v>4</v>
      </c>
      <c r="C503" s="10">
        <v>1366.82</v>
      </c>
      <c r="D503" s="33"/>
    </row>
    <row r="504" spans="1:4" ht="16.5" hidden="1" customHeight="1">
      <c r="A504" s="2">
        <v>157</v>
      </c>
      <c r="B504" s="14" t="s">
        <v>4</v>
      </c>
      <c r="C504" s="10">
        <v>1439.23</v>
      </c>
      <c r="D504" s="33"/>
    </row>
    <row r="505" spans="1:4" ht="16.5" hidden="1" customHeight="1">
      <c r="A505" s="2">
        <v>158</v>
      </c>
      <c r="B505" s="14" t="s">
        <v>4</v>
      </c>
      <c r="C505" s="10">
        <v>1452.28</v>
      </c>
      <c r="D505" s="33"/>
    </row>
    <row r="506" spans="1:4" ht="16.5" hidden="1" customHeight="1">
      <c r="A506" s="2">
        <v>159</v>
      </c>
      <c r="B506" s="14" t="s">
        <v>4</v>
      </c>
      <c r="C506" s="10">
        <v>1456.14</v>
      </c>
      <c r="D506" s="33"/>
    </row>
    <row r="507" spans="1:4" ht="16.5" hidden="1" customHeight="1">
      <c r="A507" s="2">
        <v>160</v>
      </c>
      <c r="B507" s="14" t="s">
        <v>4</v>
      </c>
      <c r="C507" s="10">
        <v>1467.2</v>
      </c>
      <c r="D507" s="33"/>
    </row>
    <row r="508" spans="1:4" ht="16.5" hidden="1" customHeight="1">
      <c r="A508" s="2">
        <v>161</v>
      </c>
      <c r="B508" s="14" t="s">
        <v>4</v>
      </c>
      <c r="C508" s="10">
        <v>1469.42</v>
      </c>
      <c r="D508" s="33"/>
    </row>
    <row r="509" spans="1:4" ht="16.5" hidden="1" customHeight="1">
      <c r="A509" s="2">
        <v>162</v>
      </c>
      <c r="B509" s="14" t="s">
        <v>4</v>
      </c>
      <c r="C509" s="10">
        <v>1469.42</v>
      </c>
      <c r="D509" s="33"/>
    </row>
    <row r="510" spans="1:4" ht="16.5" hidden="1" customHeight="1">
      <c r="A510" s="2">
        <v>163</v>
      </c>
      <c r="B510" s="14" t="s">
        <v>4</v>
      </c>
      <c r="C510" s="10">
        <v>1272.56</v>
      </c>
      <c r="D510" s="33"/>
    </row>
    <row r="511" spans="1:4" ht="16.5" hidden="1" customHeight="1">
      <c r="A511" s="2">
        <v>164</v>
      </c>
      <c r="B511" s="14" t="s">
        <v>4</v>
      </c>
      <c r="C511" s="10">
        <v>1505.05</v>
      </c>
      <c r="D511" s="33"/>
    </row>
    <row r="512" spans="1:4" ht="16.5" hidden="1" customHeight="1">
      <c r="A512" s="2">
        <v>165</v>
      </c>
      <c r="B512" s="14" t="s">
        <v>4</v>
      </c>
      <c r="C512" s="10">
        <v>1576.29</v>
      </c>
      <c r="D512" s="33"/>
    </row>
    <row r="513" spans="1:4" ht="16.5" hidden="1" customHeight="1">
      <c r="A513" s="2">
        <v>166</v>
      </c>
      <c r="B513" s="14" t="s">
        <v>4</v>
      </c>
      <c r="C513" s="10">
        <v>1581.58</v>
      </c>
      <c r="D513" s="33"/>
    </row>
    <row r="514" spans="1:4" ht="16.5" hidden="1" customHeight="1">
      <c r="A514" s="2">
        <v>167</v>
      </c>
      <c r="B514" s="14" t="s">
        <v>4</v>
      </c>
      <c r="C514" s="10">
        <v>1185.92</v>
      </c>
      <c r="D514" s="33"/>
    </row>
    <row r="515" spans="1:4" ht="16.5" hidden="1" customHeight="1">
      <c r="A515" s="2">
        <v>168</v>
      </c>
      <c r="B515" s="14" t="s">
        <v>4</v>
      </c>
      <c r="C515" s="10">
        <v>1603.7</v>
      </c>
      <c r="D515" s="33"/>
    </row>
    <row r="516" spans="1:4" ht="16.5" hidden="1" customHeight="1">
      <c r="A516" s="2">
        <v>169</v>
      </c>
      <c r="B516" s="14" t="s">
        <v>4</v>
      </c>
      <c r="C516" s="10">
        <v>1628.61</v>
      </c>
      <c r="D516" s="33"/>
    </row>
    <row r="517" spans="1:4" ht="16.5" hidden="1" customHeight="1">
      <c r="A517" s="2">
        <v>170</v>
      </c>
      <c r="B517" s="14" t="s">
        <v>4</v>
      </c>
      <c r="C517" s="10">
        <v>1660.23</v>
      </c>
      <c r="D517" s="33"/>
    </row>
    <row r="518" spans="1:4" ht="16.5" hidden="1" customHeight="1">
      <c r="A518" s="2">
        <v>171</v>
      </c>
      <c r="B518" s="14" t="s">
        <v>4</v>
      </c>
      <c r="C518" s="10">
        <v>1665.35</v>
      </c>
      <c r="D518" s="33"/>
    </row>
    <row r="519" spans="1:4" ht="16.5" hidden="1" customHeight="1">
      <c r="A519" s="2">
        <v>172</v>
      </c>
      <c r="B519" s="14" t="s">
        <v>4</v>
      </c>
      <c r="C519" s="10">
        <v>1678.71</v>
      </c>
      <c r="D519" s="33"/>
    </row>
    <row r="520" spans="1:4" ht="16.5" hidden="1" customHeight="1">
      <c r="A520" s="2">
        <v>173</v>
      </c>
      <c r="B520" s="14" t="s">
        <v>4</v>
      </c>
      <c r="C520" s="10">
        <v>1431.09</v>
      </c>
      <c r="D520" s="33"/>
    </row>
    <row r="521" spans="1:4" ht="16.5" hidden="1" customHeight="1">
      <c r="A521" s="2">
        <v>174</v>
      </c>
      <c r="B521" s="14" t="s">
        <v>4</v>
      </c>
      <c r="C521" s="10">
        <v>1723.3</v>
      </c>
      <c r="D521" s="33"/>
    </row>
    <row r="522" spans="1:4" ht="16.5" hidden="1" customHeight="1">
      <c r="A522" s="2">
        <v>175</v>
      </c>
      <c r="B522" s="14" t="s">
        <v>4</v>
      </c>
      <c r="C522" s="10">
        <v>1763.42</v>
      </c>
      <c r="D522" s="33"/>
    </row>
    <row r="523" spans="1:4" ht="16.5" hidden="1" customHeight="1">
      <c r="A523" s="2">
        <v>176</v>
      </c>
      <c r="B523" s="14" t="s">
        <v>4</v>
      </c>
      <c r="C523" s="10">
        <v>1769.63</v>
      </c>
      <c r="D523" s="33"/>
    </row>
    <row r="524" spans="1:4" ht="16.5" hidden="1" customHeight="1">
      <c r="A524" s="2">
        <v>177</v>
      </c>
      <c r="B524" s="14" t="s">
        <v>4</v>
      </c>
      <c r="C524" s="10">
        <v>1515.51</v>
      </c>
      <c r="D524" s="33"/>
    </row>
    <row r="525" spans="1:4" ht="16.5" hidden="1" customHeight="1">
      <c r="A525" s="2">
        <v>178</v>
      </c>
      <c r="B525" s="14" t="s">
        <v>4</v>
      </c>
      <c r="C525" s="10">
        <v>1800.04</v>
      </c>
      <c r="D525" s="33"/>
    </row>
    <row r="526" spans="1:4" ht="16.5" hidden="1" customHeight="1">
      <c r="A526" s="2">
        <v>179</v>
      </c>
      <c r="B526" s="14" t="s">
        <v>4</v>
      </c>
      <c r="C526" s="10">
        <v>1353.46</v>
      </c>
      <c r="D526" s="33"/>
    </row>
    <row r="527" spans="1:4" ht="16.5" hidden="1" customHeight="1">
      <c r="A527" s="2">
        <v>180</v>
      </c>
      <c r="B527" s="14" t="s">
        <v>4</v>
      </c>
      <c r="C527" s="10">
        <v>1850.14</v>
      </c>
      <c r="D527" s="33"/>
    </row>
    <row r="528" spans="1:4" ht="16.5" hidden="1" customHeight="1">
      <c r="A528" s="2">
        <v>181</v>
      </c>
      <c r="B528" s="14" t="s">
        <v>4</v>
      </c>
      <c r="C528" s="10">
        <v>1851.3</v>
      </c>
      <c r="D528" s="33"/>
    </row>
    <row r="529" spans="1:4" ht="16.5" hidden="1" customHeight="1">
      <c r="A529" s="2">
        <v>182</v>
      </c>
      <c r="B529" s="14" t="s">
        <v>4</v>
      </c>
      <c r="C529" s="10">
        <v>1867.88</v>
      </c>
      <c r="D529" s="33"/>
    </row>
    <row r="530" spans="1:4" ht="16.5" hidden="1" customHeight="1">
      <c r="A530" s="2">
        <v>183</v>
      </c>
      <c r="B530" s="14" t="s">
        <v>4</v>
      </c>
      <c r="C530" s="10">
        <v>1876.79</v>
      </c>
      <c r="D530" s="33"/>
    </row>
    <row r="531" spans="1:4" ht="16.5" hidden="1" customHeight="1">
      <c r="A531" s="2">
        <v>184</v>
      </c>
      <c r="B531" s="14" t="s">
        <v>4</v>
      </c>
      <c r="C531" s="10">
        <v>1925.83</v>
      </c>
      <c r="D531" s="33"/>
    </row>
    <row r="532" spans="1:4" ht="16.5" hidden="1" customHeight="1">
      <c r="A532" s="2">
        <v>185</v>
      </c>
      <c r="B532" s="14" t="s">
        <v>4</v>
      </c>
      <c r="C532" s="10">
        <v>1936.24</v>
      </c>
      <c r="D532" s="33"/>
    </row>
    <row r="533" spans="1:4" ht="16.5" hidden="1" customHeight="1">
      <c r="A533" s="2">
        <v>186</v>
      </c>
      <c r="B533" s="14" t="s">
        <v>4</v>
      </c>
      <c r="C533" s="10">
        <v>1980.16</v>
      </c>
      <c r="D533" s="33"/>
    </row>
    <row r="534" spans="1:4" ht="16.5" hidden="1" customHeight="1">
      <c r="A534" s="2">
        <v>187</v>
      </c>
      <c r="B534" s="14" t="s">
        <v>4</v>
      </c>
      <c r="C534" s="10">
        <v>1973.7</v>
      </c>
      <c r="D534" s="33"/>
    </row>
    <row r="535" spans="1:4" ht="16.5" hidden="1" customHeight="1">
      <c r="A535" s="2">
        <v>188</v>
      </c>
      <c r="B535" s="14" t="s">
        <v>4</v>
      </c>
      <c r="C535" s="10">
        <v>1998.92</v>
      </c>
      <c r="D535" s="33"/>
    </row>
    <row r="536" spans="1:4" ht="16.5" hidden="1" customHeight="1">
      <c r="A536" s="2">
        <v>189</v>
      </c>
      <c r="B536" s="14" t="s">
        <v>4</v>
      </c>
      <c r="C536" s="10">
        <v>2000</v>
      </c>
      <c r="D536" s="33"/>
    </row>
    <row r="537" spans="1:4" ht="16.5" hidden="1" customHeight="1">
      <c r="A537" s="2">
        <v>190</v>
      </c>
      <c r="B537" s="14" t="s">
        <v>4</v>
      </c>
      <c r="C537" s="10">
        <v>1602.66</v>
      </c>
      <c r="D537" s="33"/>
    </row>
    <row r="538" spans="1:4" ht="16.5" hidden="1" customHeight="1">
      <c r="A538" s="2">
        <v>191</v>
      </c>
      <c r="B538" s="14" t="s">
        <v>4</v>
      </c>
      <c r="C538" s="10">
        <v>2083.5700000000002</v>
      </c>
      <c r="D538" s="33"/>
    </row>
    <row r="539" spans="1:4" ht="16.5" hidden="1" customHeight="1">
      <c r="A539" s="2">
        <v>192</v>
      </c>
      <c r="B539" s="14" t="s">
        <v>4</v>
      </c>
      <c r="C539" s="10">
        <v>2110.2399999999998</v>
      </c>
      <c r="D539" s="33"/>
    </row>
    <row r="540" spans="1:4" ht="16.5" hidden="1" customHeight="1">
      <c r="A540" s="2">
        <v>193</v>
      </c>
      <c r="B540" s="14" t="s">
        <v>4</v>
      </c>
      <c r="C540" s="10">
        <v>2128.44</v>
      </c>
      <c r="D540" s="33"/>
    </row>
    <row r="541" spans="1:4" ht="16.5" hidden="1" customHeight="1">
      <c r="A541" s="2">
        <v>194</v>
      </c>
      <c r="B541" s="14" t="s">
        <v>4</v>
      </c>
      <c r="C541" s="10">
        <v>2141.8000000000002</v>
      </c>
      <c r="D541" s="33"/>
    </row>
    <row r="542" spans="1:4" ht="16.5" hidden="1" customHeight="1">
      <c r="A542" s="2">
        <v>195</v>
      </c>
      <c r="B542" s="14" t="s">
        <v>4</v>
      </c>
      <c r="C542" s="10">
        <v>2211.48</v>
      </c>
      <c r="D542" s="33"/>
    </row>
    <row r="543" spans="1:4" ht="16.5" hidden="1" customHeight="1">
      <c r="A543" s="2">
        <v>196</v>
      </c>
      <c r="B543" s="14" t="s">
        <v>4</v>
      </c>
      <c r="C543" s="10">
        <v>2272.67</v>
      </c>
      <c r="D543" s="33"/>
    </row>
    <row r="544" spans="1:4" ht="16.5" hidden="1" customHeight="1">
      <c r="A544" s="2">
        <v>197</v>
      </c>
      <c r="B544" s="14" t="s">
        <v>4</v>
      </c>
      <c r="C544" s="10">
        <v>2272.67</v>
      </c>
      <c r="D544" s="33"/>
    </row>
    <row r="545" spans="1:4" ht="16.5" hidden="1" customHeight="1">
      <c r="A545" s="2">
        <v>198</v>
      </c>
      <c r="B545" s="14" t="s">
        <v>4</v>
      </c>
      <c r="C545" s="10">
        <v>2304.33</v>
      </c>
      <c r="D545" s="33"/>
    </row>
    <row r="546" spans="1:4" ht="16.5" hidden="1" customHeight="1">
      <c r="A546" s="2">
        <v>199</v>
      </c>
      <c r="B546" s="14" t="s">
        <v>4</v>
      </c>
      <c r="C546" s="10">
        <v>1958.75</v>
      </c>
      <c r="D546" s="33"/>
    </row>
    <row r="547" spans="1:4" ht="16.5" hidden="1" customHeight="1">
      <c r="A547" s="2">
        <v>200</v>
      </c>
      <c r="B547" s="14" t="s">
        <v>4</v>
      </c>
      <c r="C547" s="10">
        <v>2090</v>
      </c>
      <c r="D547" s="33"/>
    </row>
    <row r="548" spans="1:4" ht="16.5" hidden="1" customHeight="1">
      <c r="A548" s="2">
        <v>201</v>
      </c>
      <c r="B548" s="14" t="s">
        <v>4</v>
      </c>
      <c r="C548" s="10">
        <v>2335.4899999999998</v>
      </c>
      <c r="D548" s="33"/>
    </row>
    <row r="549" spans="1:4" ht="16.5" hidden="1" customHeight="1">
      <c r="A549" s="2">
        <v>202</v>
      </c>
      <c r="B549" s="14" t="s">
        <v>4</v>
      </c>
      <c r="C549" s="10">
        <v>2341.59</v>
      </c>
      <c r="D549" s="33"/>
    </row>
    <row r="550" spans="1:4" ht="16.5" hidden="1" customHeight="1">
      <c r="A550" s="2">
        <v>203</v>
      </c>
      <c r="B550" s="14" t="s">
        <v>4</v>
      </c>
      <c r="C550" s="10">
        <v>564.83000000000004</v>
      </c>
      <c r="D550" s="33"/>
    </row>
    <row r="551" spans="1:4" ht="16.5" hidden="1" customHeight="1">
      <c r="A551" s="2">
        <v>204</v>
      </c>
      <c r="B551" s="14" t="s">
        <v>4</v>
      </c>
      <c r="C551" s="10">
        <v>2400</v>
      </c>
      <c r="D551" s="33"/>
    </row>
    <row r="552" spans="1:4" ht="16.5" hidden="1" customHeight="1">
      <c r="A552" s="2">
        <v>205</v>
      </c>
      <c r="B552" s="14" t="s">
        <v>4</v>
      </c>
      <c r="C552" s="10">
        <v>2405.6999999999998</v>
      </c>
      <c r="D552" s="33"/>
    </row>
    <row r="553" spans="1:4" ht="16.5" hidden="1" customHeight="1">
      <c r="A553" s="2">
        <v>206</v>
      </c>
      <c r="B553" s="14" t="s">
        <v>4</v>
      </c>
      <c r="C553" s="10">
        <v>2420</v>
      </c>
      <c r="D553" s="33"/>
    </row>
    <row r="554" spans="1:4" ht="16.5" hidden="1" customHeight="1">
      <c r="A554" s="2">
        <v>207</v>
      </c>
      <c r="B554" s="14" t="s">
        <v>4</v>
      </c>
      <c r="C554" s="10">
        <v>2420</v>
      </c>
      <c r="D554" s="33"/>
    </row>
    <row r="555" spans="1:4" ht="16.5" hidden="1" customHeight="1">
      <c r="A555" s="2">
        <v>208</v>
      </c>
      <c r="B555" s="14" t="s">
        <v>4</v>
      </c>
      <c r="C555" s="10">
        <v>2512.54</v>
      </c>
      <c r="D555" s="33"/>
    </row>
    <row r="556" spans="1:4" ht="16.5" hidden="1" customHeight="1">
      <c r="A556" s="2">
        <v>209</v>
      </c>
      <c r="B556" s="14" t="s">
        <v>4</v>
      </c>
      <c r="C556" s="10">
        <v>2520</v>
      </c>
      <c r="D556" s="33"/>
    </row>
    <row r="557" spans="1:4" ht="16.5" hidden="1" customHeight="1">
      <c r="A557" s="2">
        <v>210</v>
      </c>
      <c r="B557" s="14" t="s">
        <v>4</v>
      </c>
      <c r="C557" s="10">
        <v>2529.19</v>
      </c>
      <c r="D557" s="33"/>
    </row>
    <row r="558" spans="1:4" ht="16.5" hidden="1" customHeight="1">
      <c r="A558" s="2">
        <v>211</v>
      </c>
      <c r="B558" s="14" t="s">
        <v>4</v>
      </c>
      <c r="C558" s="10">
        <v>2547.9299999999998</v>
      </c>
      <c r="D558" s="33"/>
    </row>
    <row r="559" spans="1:4" ht="16.5" hidden="1" customHeight="1">
      <c r="A559" s="2">
        <v>212</v>
      </c>
      <c r="B559" s="14" t="s">
        <v>4</v>
      </c>
      <c r="C559" s="10">
        <v>2589.13</v>
      </c>
      <c r="D559" s="33"/>
    </row>
    <row r="560" spans="1:4" ht="16.5" hidden="1" customHeight="1">
      <c r="A560" s="2">
        <v>213</v>
      </c>
      <c r="B560" s="14" t="s">
        <v>4</v>
      </c>
      <c r="C560" s="10">
        <v>2600.1799999999998</v>
      </c>
      <c r="D560" s="33"/>
    </row>
    <row r="561" spans="1:4" ht="16.5" hidden="1" customHeight="1">
      <c r="A561" s="2">
        <v>214</v>
      </c>
      <c r="B561" s="14" t="s">
        <v>4</v>
      </c>
      <c r="C561" s="10">
        <v>2714.6</v>
      </c>
      <c r="D561" s="33"/>
    </row>
    <row r="562" spans="1:4" ht="16.5" hidden="1" customHeight="1">
      <c r="A562" s="2">
        <v>215</v>
      </c>
      <c r="B562" s="14" t="s">
        <v>4</v>
      </c>
      <c r="C562" s="10">
        <v>2746.66</v>
      </c>
      <c r="D562" s="33"/>
    </row>
    <row r="563" spans="1:4" ht="16.5" hidden="1" customHeight="1">
      <c r="A563" s="2">
        <v>216</v>
      </c>
      <c r="B563" s="14" t="s">
        <v>4</v>
      </c>
      <c r="C563" s="10">
        <v>811.91</v>
      </c>
      <c r="D563" s="33"/>
    </row>
    <row r="564" spans="1:4" ht="16.5" hidden="1" customHeight="1">
      <c r="A564" s="2">
        <v>217</v>
      </c>
      <c r="B564" s="14" t="s">
        <v>4</v>
      </c>
      <c r="C564" s="10">
        <v>2795.1</v>
      </c>
      <c r="D564" s="33"/>
    </row>
    <row r="565" spans="1:4" ht="16.5" hidden="1" customHeight="1">
      <c r="A565" s="2">
        <v>218</v>
      </c>
      <c r="B565" s="14" t="s">
        <v>4</v>
      </c>
      <c r="C565" s="10">
        <v>2871.45</v>
      </c>
      <c r="D565" s="33"/>
    </row>
    <row r="566" spans="1:4" ht="16.5" hidden="1" customHeight="1">
      <c r="A566" s="2">
        <v>219</v>
      </c>
      <c r="B566" s="14" t="s">
        <v>4</v>
      </c>
      <c r="C566" s="10">
        <v>2878.44</v>
      </c>
      <c r="D566" s="33"/>
    </row>
    <row r="567" spans="1:4" ht="16.5" hidden="1" customHeight="1">
      <c r="A567" s="2">
        <v>220</v>
      </c>
      <c r="B567" s="14" t="s">
        <v>4</v>
      </c>
      <c r="C567" s="10">
        <v>2900</v>
      </c>
      <c r="D567" s="33"/>
    </row>
    <row r="568" spans="1:4" ht="16.5" hidden="1" customHeight="1">
      <c r="A568" s="2">
        <v>221</v>
      </c>
      <c r="B568" s="14" t="s">
        <v>4</v>
      </c>
      <c r="C568" s="10">
        <v>2905.2</v>
      </c>
      <c r="D568" s="33"/>
    </row>
    <row r="569" spans="1:4" ht="16.5" hidden="1" customHeight="1">
      <c r="A569" s="2">
        <v>222</v>
      </c>
      <c r="B569" s="14" t="s">
        <v>4</v>
      </c>
      <c r="C569" s="10">
        <v>2963.34</v>
      </c>
      <c r="D569" s="33"/>
    </row>
    <row r="570" spans="1:4" ht="16.5" hidden="1" customHeight="1">
      <c r="A570" s="2">
        <v>223</v>
      </c>
      <c r="B570" s="14" t="s">
        <v>4</v>
      </c>
      <c r="C570" s="10">
        <v>2989.86</v>
      </c>
      <c r="D570" s="33"/>
    </row>
    <row r="571" spans="1:4" ht="16.5" hidden="1" customHeight="1">
      <c r="A571" s="2">
        <v>224</v>
      </c>
      <c r="B571" s="14" t="s">
        <v>4</v>
      </c>
      <c r="C571" s="10">
        <v>3057.33</v>
      </c>
      <c r="D571" s="33"/>
    </row>
    <row r="572" spans="1:4" ht="16.5" hidden="1" customHeight="1">
      <c r="A572" s="2">
        <v>225</v>
      </c>
      <c r="B572" s="14" t="s">
        <v>4</v>
      </c>
      <c r="C572" s="10">
        <v>3057.33</v>
      </c>
      <c r="D572" s="33"/>
    </row>
    <row r="573" spans="1:4" ht="16.5" hidden="1" customHeight="1">
      <c r="A573" s="2">
        <v>226</v>
      </c>
      <c r="B573" s="14" t="s">
        <v>4</v>
      </c>
      <c r="C573" s="10">
        <v>3088.02</v>
      </c>
      <c r="D573" s="33"/>
    </row>
    <row r="574" spans="1:4" ht="16.5" hidden="1" customHeight="1">
      <c r="A574" s="2">
        <v>227</v>
      </c>
      <c r="B574" s="14" t="s">
        <v>4</v>
      </c>
      <c r="C574" s="10">
        <v>3145.4</v>
      </c>
      <c r="D574" s="33"/>
    </row>
    <row r="575" spans="1:4" ht="16.5" hidden="1" customHeight="1">
      <c r="A575" s="2">
        <v>228</v>
      </c>
      <c r="B575" s="14" t="s">
        <v>4</v>
      </c>
      <c r="C575" s="10">
        <v>3146.22</v>
      </c>
      <c r="D575" s="33"/>
    </row>
    <row r="576" spans="1:4" ht="16.5" hidden="1" customHeight="1">
      <c r="A576" s="2">
        <v>229</v>
      </c>
      <c r="B576" s="14" t="s">
        <v>4</v>
      </c>
      <c r="C576" s="10">
        <v>3154.82</v>
      </c>
      <c r="D576" s="33"/>
    </row>
    <row r="577" spans="1:4" ht="16.5" hidden="1" customHeight="1">
      <c r="A577" s="2">
        <v>230</v>
      </c>
      <c r="B577" s="14" t="s">
        <v>4</v>
      </c>
      <c r="C577" s="10">
        <v>3154.91</v>
      </c>
      <c r="D577" s="33"/>
    </row>
    <row r="578" spans="1:4" ht="16.5" hidden="1" customHeight="1">
      <c r="A578" s="2">
        <v>231</v>
      </c>
      <c r="B578" s="14" t="s">
        <v>4</v>
      </c>
      <c r="C578" s="10">
        <v>3199.36</v>
      </c>
      <c r="D578" s="33"/>
    </row>
    <row r="579" spans="1:4" ht="16.5" hidden="1" customHeight="1">
      <c r="A579" s="2">
        <v>232</v>
      </c>
      <c r="B579" s="14" t="s">
        <v>4</v>
      </c>
      <c r="C579" s="10">
        <v>2617.23</v>
      </c>
      <c r="D579" s="33"/>
    </row>
    <row r="580" spans="1:4" ht="16.5" hidden="1" customHeight="1">
      <c r="A580" s="2">
        <v>233</v>
      </c>
      <c r="B580" s="14" t="s">
        <v>4</v>
      </c>
      <c r="C580" s="10">
        <v>3248.85</v>
      </c>
      <c r="D580" s="33"/>
    </row>
    <row r="581" spans="1:4" ht="16.5" hidden="1" customHeight="1">
      <c r="A581" s="2">
        <v>234</v>
      </c>
      <c r="B581" s="14" t="s">
        <v>4</v>
      </c>
      <c r="C581" s="10">
        <v>3264.86</v>
      </c>
      <c r="D581" s="33"/>
    </row>
    <row r="582" spans="1:4" ht="16.5" hidden="1" customHeight="1">
      <c r="A582" s="2">
        <v>235</v>
      </c>
      <c r="B582" s="14" t="s">
        <v>4</v>
      </c>
      <c r="C582" s="10">
        <v>3268.65</v>
      </c>
      <c r="D582" s="33"/>
    </row>
    <row r="583" spans="1:4" ht="16.5" hidden="1" customHeight="1">
      <c r="A583" s="2">
        <v>236</v>
      </c>
      <c r="B583" s="14" t="s">
        <v>4</v>
      </c>
      <c r="C583" s="10">
        <v>3297.2</v>
      </c>
      <c r="D583" s="33"/>
    </row>
    <row r="584" spans="1:4" ht="16.5" hidden="1" customHeight="1">
      <c r="A584" s="2">
        <v>237</v>
      </c>
      <c r="B584" s="14" t="s">
        <v>4</v>
      </c>
      <c r="C584" s="10">
        <v>3300</v>
      </c>
      <c r="D584" s="33"/>
    </row>
    <row r="585" spans="1:4" ht="16.5" hidden="1" customHeight="1">
      <c r="A585" s="2">
        <v>238</v>
      </c>
      <c r="B585" s="14" t="s">
        <v>4</v>
      </c>
      <c r="C585" s="10">
        <v>3327.5</v>
      </c>
      <c r="D585" s="33"/>
    </row>
    <row r="586" spans="1:4" ht="16.5" hidden="1" customHeight="1">
      <c r="A586" s="2">
        <v>239</v>
      </c>
      <c r="B586" s="14" t="s">
        <v>4</v>
      </c>
      <c r="C586" s="10">
        <v>3358.18</v>
      </c>
      <c r="D586" s="33"/>
    </row>
    <row r="587" spans="1:4" ht="16.5" hidden="1" customHeight="1">
      <c r="A587" s="2">
        <v>240</v>
      </c>
      <c r="B587" s="14" t="s">
        <v>4</v>
      </c>
      <c r="C587" s="10">
        <v>3360.02</v>
      </c>
      <c r="D587" s="33"/>
    </row>
    <row r="588" spans="1:4" ht="16.5" hidden="1" customHeight="1">
      <c r="A588" s="2">
        <v>241</v>
      </c>
      <c r="B588" s="14" t="s">
        <v>4</v>
      </c>
      <c r="C588" s="10">
        <v>3424.2</v>
      </c>
      <c r="D588" s="33"/>
    </row>
    <row r="589" spans="1:4" ht="16.5" hidden="1" customHeight="1">
      <c r="A589" s="2">
        <v>242</v>
      </c>
      <c r="B589" s="14" t="s">
        <v>4</v>
      </c>
      <c r="C589" s="10">
        <v>2413.9499999999998</v>
      </c>
      <c r="D589" s="33"/>
    </row>
    <row r="590" spans="1:4" ht="16.5" hidden="1" customHeight="1">
      <c r="A590" s="2">
        <v>243</v>
      </c>
      <c r="B590" s="14" t="s">
        <v>4</v>
      </c>
      <c r="C590" s="10">
        <v>3537.07</v>
      </c>
      <c r="D590" s="33"/>
    </row>
    <row r="591" spans="1:4" ht="16.5" hidden="1" customHeight="1">
      <c r="A591" s="2">
        <v>244</v>
      </c>
      <c r="B591" s="14" t="s">
        <v>4</v>
      </c>
      <c r="C591" s="10">
        <v>2817.85</v>
      </c>
      <c r="D591" s="33"/>
    </row>
    <row r="592" spans="1:4" ht="16.5" hidden="1" customHeight="1">
      <c r="A592" s="2">
        <v>245</v>
      </c>
      <c r="B592" s="14" t="s">
        <v>4</v>
      </c>
      <c r="C592" s="10">
        <v>3754.18</v>
      </c>
      <c r="D592" s="33"/>
    </row>
    <row r="593" spans="1:4" ht="16.5" hidden="1" customHeight="1">
      <c r="A593" s="2">
        <v>246</v>
      </c>
      <c r="B593" s="14" t="s">
        <v>4</v>
      </c>
      <c r="C593" s="10">
        <v>3790.23</v>
      </c>
      <c r="D593" s="33"/>
    </row>
    <row r="594" spans="1:4" ht="16.5" hidden="1" customHeight="1">
      <c r="A594" s="2">
        <v>247</v>
      </c>
      <c r="B594" s="14" t="s">
        <v>4</v>
      </c>
      <c r="C594" s="10">
        <v>3907.7</v>
      </c>
      <c r="D594" s="33"/>
    </row>
    <row r="595" spans="1:4" ht="16.5" hidden="1" customHeight="1">
      <c r="A595" s="2">
        <v>248</v>
      </c>
      <c r="B595" s="14" t="s">
        <v>4</v>
      </c>
      <c r="C595" s="10">
        <v>3089.13</v>
      </c>
      <c r="D595" s="33"/>
    </row>
    <row r="596" spans="1:4" ht="16.5" hidden="1" customHeight="1">
      <c r="A596" s="2">
        <v>249</v>
      </c>
      <c r="B596" s="14" t="s">
        <v>4</v>
      </c>
      <c r="C596" s="10">
        <v>2949.45</v>
      </c>
      <c r="D596" s="33"/>
    </row>
    <row r="597" spans="1:4" ht="16.5" hidden="1" customHeight="1">
      <c r="A597" s="2">
        <v>250</v>
      </c>
      <c r="B597" s="14" t="s">
        <v>4</v>
      </c>
      <c r="C597" s="10">
        <v>3733.46</v>
      </c>
      <c r="D597" s="33"/>
    </row>
    <row r="598" spans="1:4" ht="16.5" hidden="1" customHeight="1">
      <c r="A598" s="2">
        <v>251</v>
      </c>
      <c r="B598" s="14" t="s">
        <v>4</v>
      </c>
      <c r="C598" s="10">
        <v>4069.23</v>
      </c>
      <c r="D598" s="33"/>
    </row>
    <row r="599" spans="1:4" ht="16.5" hidden="1" customHeight="1">
      <c r="A599" s="2">
        <v>252</v>
      </c>
      <c r="B599" s="14" t="s">
        <v>4</v>
      </c>
      <c r="C599" s="10">
        <v>2453.88</v>
      </c>
      <c r="D599" s="33"/>
    </row>
    <row r="600" spans="1:4" ht="16.5" hidden="1" customHeight="1">
      <c r="A600" s="2">
        <v>253</v>
      </c>
      <c r="B600" s="14" t="s">
        <v>4</v>
      </c>
      <c r="C600" s="10">
        <v>4123.3500000000004</v>
      </c>
      <c r="D600" s="33"/>
    </row>
    <row r="601" spans="1:4" ht="16.5" hidden="1" customHeight="1">
      <c r="A601" s="2">
        <v>254</v>
      </c>
      <c r="B601" s="14" t="s">
        <v>4</v>
      </c>
      <c r="C601" s="10">
        <v>4292.76</v>
      </c>
      <c r="D601" s="33"/>
    </row>
    <row r="602" spans="1:4" ht="16.5" hidden="1" customHeight="1">
      <c r="A602" s="2">
        <v>255</v>
      </c>
      <c r="B602" s="14" t="s">
        <v>4</v>
      </c>
      <c r="C602" s="10">
        <v>4301.3999999999996</v>
      </c>
      <c r="D602" s="33"/>
    </row>
    <row r="603" spans="1:4" ht="16.5" hidden="1" customHeight="1">
      <c r="A603" s="2">
        <v>256</v>
      </c>
      <c r="B603" s="14" t="s">
        <v>4</v>
      </c>
      <c r="C603" s="10">
        <v>3487.97</v>
      </c>
      <c r="D603" s="33"/>
    </row>
    <row r="604" spans="1:4" ht="16.5" hidden="1" customHeight="1">
      <c r="A604" s="2">
        <v>257</v>
      </c>
      <c r="B604" s="14" t="s">
        <v>4</v>
      </c>
      <c r="C604" s="10">
        <v>4374.1499999999996</v>
      </c>
      <c r="D604" s="33"/>
    </row>
    <row r="605" spans="1:4" ht="16.5" hidden="1" customHeight="1">
      <c r="A605" s="2">
        <v>258</v>
      </c>
      <c r="B605" s="14" t="s">
        <v>4</v>
      </c>
      <c r="C605" s="10">
        <v>4417.24</v>
      </c>
      <c r="D605" s="33"/>
    </row>
    <row r="606" spans="1:4" ht="16.5" hidden="1" customHeight="1">
      <c r="A606" s="2">
        <v>259</v>
      </c>
      <c r="B606" s="14" t="s">
        <v>4</v>
      </c>
      <c r="C606" s="10">
        <v>4235</v>
      </c>
      <c r="D606" s="33"/>
    </row>
    <row r="607" spans="1:4" ht="16.5" hidden="1" customHeight="1">
      <c r="A607" s="2">
        <v>260</v>
      </c>
      <c r="B607" s="14" t="s">
        <v>4</v>
      </c>
      <c r="C607" s="10">
        <v>4176.7299999999996</v>
      </c>
      <c r="D607" s="33"/>
    </row>
    <row r="608" spans="1:4" ht="16.5" hidden="1" customHeight="1">
      <c r="A608" s="2">
        <v>261</v>
      </c>
      <c r="B608" s="14" t="s">
        <v>4</v>
      </c>
      <c r="C608" s="10">
        <v>4501.51</v>
      </c>
      <c r="D608" s="33"/>
    </row>
    <row r="609" spans="1:4" ht="16.5" hidden="1" customHeight="1">
      <c r="A609" s="2">
        <v>262</v>
      </c>
      <c r="B609" s="14" t="s">
        <v>4</v>
      </c>
      <c r="C609" s="10">
        <v>4081</v>
      </c>
      <c r="D609" s="33"/>
    </row>
    <row r="610" spans="1:4" ht="16.5" hidden="1" customHeight="1">
      <c r="A610" s="2">
        <v>263</v>
      </c>
      <c r="B610" s="14" t="s">
        <v>4</v>
      </c>
      <c r="C610" s="10">
        <v>4647.37</v>
      </c>
      <c r="D610" s="33"/>
    </row>
    <row r="611" spans="1:4" ht="16.5" hidden="1" customHeight="1">
      <c r="A611" s="2">
        <v>264</v>
      </c>
      <c r="B611" s="14" t="s">
        <v>4</v>
      </c>
      <c r="C611" s="10">
        <v>4095.97</v>
      </c>
      <c r="D611" s="33"/>
    </row>
    <row r="612" spans="1:4" ht="16.5" hidden="1" customHeight="1">
      <c r="A612" s="2">
        <v>265</v>
      </c>
      <c r="B612" s="14" t="s">
        <v>4</v>
      </c>
      <c r="C612" s="10">
        <v>4719</v>
      </c>
      <c r="D612" s="33"/>
    </row>
    <row r="613" spans="1:4" ht="16.5" hidden="1" customHeight="1">
      <c r="A613" s="2">
        <v>266</v>
      </c>
      <c r="B613" s="14" t="s">
        <v>4</v>
      </c>
      <c r="C613" s="10">
        <v>4777.8500000000004</v>
      </c>
      <c r="D613" s="33"/>
    </row>
    <row r="614" spans="1:4" ht="16.5" hidden="1" customHeight="1">
      <c r="A614" s="2">
        <v>267</v>
      </c>
      <c r="B614" s="14" t="s">
        <v>4</v>
      </c>
      <c r="C614" s="10">
        <v>1300.99</v>
      </c>
      <c r="D614" s="33"/>
    </row>
    <row r="615" spans="1:4" ht="16.5" hidden="1" customHeight="1">
      <c r="A615" s="2">
        <v>268</v>
      </c>
      <c r="B615" s="14" t="s">
        <v>4</v>
      </c>
      <c r="C615" s="10">
        <v>2901.1</v>
      </c>
      <c r="D615" s="33"/>
    </row>
    <row r="616" spans="1:4" ht="16.5" hidden="1" customHeight="1">
      <c r="A616" s="2">
        <v>269</v>
      </c>
      <c r="B616" s="14" t="s">
        <v>4</v>
      </c>
      <c r="C616" s="10">
        <v>4840</v>
      </c>
      <c r="D616" s="33"/>
    </row>
    <row r="617" spans="1:4" ht="16.5" hidden="1" customHeight="1">
      <c r="A617" s="2">
        <v>270</v>
      </c>
      <c r="B617" s="14" t="s">
        <v>4</v>
      </c>
      <c r="C617" s="10">
        <v>4496.21</v>
      </c>
      <c r="D617" s="33"/>
    </row>
    <row r="618" spans="1:4" ht="16.5" hidden="1" customHeight="1">
      <c r="A618" s="2">
        <v>271</v>
      </c>
      <c r="B618" s="14" t="s">
        <v>4</v>
      </c>
      <c r="C618" s="10">
        <v>4890.07</v>
      </c>
      <c r="D618" s="33"/>
    </row>
    <row r="619" spans="1:4" ht="16.5" hidden="1" customHeight="1">
      <c r="A619" s="2">
        <v>272</v>
      </c>
      <c r="B619" s="14" t="s">
        <v>4</v>
      </c>
      <c r="C619" s="10">
        <v>4816.3500000000004</v>
      </c>
      <c r="D619" s="33"/>
    </row>
    <row r="620" spans="1:4" ht="16.5" hidden="1" customHeight="1">
      <c r="A620" s="2">
        <v>273</v>
      </c>
      <c r="B620" s="14" t="s">
        <v>4</v>
      </c>
      <c r="C620" s="10">
        <v>4176.68</v>
      </c>
      <c r="D620" s="33"/>
    </row>
    <row r="621" spans="1:4" ht="16.5" hidden="1" customHeight="1">
      <c r="A621" s="2">
        <v>274</v>
      </c>
      <c r="B621" s="14" t="s">
        <v>4</v>
      </c>
      <c r="C621" s="10">
        <v>4964.1000000000004</v>
      </c>
      <c r="D621" s="33"/>
    </row>
    <row r="622" spans="1:4" ht="16.5" hidden="1" customHeight="1">
      <c r="A622" s="2">
        <v>275</v>
      </c>
      <c r="B622" s="14" t="s">
        <v>4</v>
      </c>
      <c r="C622" s="10">
        <v>4984.32</v>
      </c>
      <c r="D622" s="33"/>
    </row>
    <row r="623" spans="1:4" ht="16.5" hidden="1" customHeight="1">
      <c r="A623" s="2">
        <v>276</v>
      </c>
      <c r="B623" s="14" t="s">
        <v>4</v>
      </c>
      <c r="C623" s="10">
        <v>5000</v>
      </c>
      <c r="D623" s="33"/>
    </row>
    <row r="624" spans="1:4" ht="16.5" hidden="1" customHeight="1">
      <c r="A624" s="2">
        <v>277</v>
      </c>
      <c r="B624" s="14" t="s">
        <v>4</v>
      </c>
      <c r="C624" s="10">
        <v>5123.3599999999997</v>
      </c>
      <c r="D624" s="33"/>
    </row>
    <row r="625" spans="1:4" ht="16.5" hidden="1" customHeight="1">
      <c r="A625" s="2">
        <v>278</v>
      </c>
      <c r="B625" s="14" t="s">
        <v>4</v>
      </c>
      <c r="C625" s="10">
        <v>4008.12</v>
      </c>
      <c r="D625" s="33"/>
    </row>
    <row r="626" spans="1:4" ht="16.5" hidden="1" customHeight="1">
      <c r="A626" s="2">
        <v>279</v>
      </c>
      <c r="B626" s="14" t="s">
        <v>4</v>
      </c>
      <c r="C626" s="10">
        <v>5196.6499999999996</v>
      </c>
      <c r="D626" s="33"/>
    </row>
    <row r="627" spans="1:4" ht="16.5" hidden="1" customHeight="1">
      <c r="A627" s="2">
        <v>280</v>
      </c>
      <c r="B627" s="14" t="s">
        <v>4</v>
      </c>
      <c r="C627" s="10">
        <v>5277.15</v>
      </c>
      <c r="D627" s="33"/>
    </row>
    <row r="628" spans="1:4" ht="16.5" hidden="1" customHeight="1">
      <c r="A628" s="2">
        <v>281</v>
      </c>
      <c r="B628" s="14" t="s">
        <v>4</v>
      </c>
      <c r="C628" s="10">
        <v>5277.15</v>
      </c>
      <c r="D628" s="33"/>
    </row>
    <row r="629" spans="1:4" ht="16.5" hidden="1" customHeight="1">
      <c r="A629" s="2">
        <v>282</v>
      </c>
      <c r="B629" s="14" t="s">
        <v>4</v>
      </c>
      <c r="C629" s="10">
        <v>5277.15</v>
      </c>
      <c r="D629" s="33"/>
    </row>
    <row r="630" spans="1:4" ht="16.5" hidden="1" customHeight="1">
      <c r="A630" s="2">
        <v>283</v>
      </c>
      <c r="B630" s="14" t="s">
        <v>4</v>
      </c>
      <c r="C630" s="10">
        <v>5328.4</v>
      </c>
      <c r="D630" s="33"/>
    </row>
    <row r="631" spans="1:4" ht="16.5" hidden="1" customHeight="1">
      <c r="A631" s="2">
        <v>284</v>
      </c>
      <c r="B631" s="14" t="s">
        <v>4</v>
      </c>
      <c r="C631" s="10">
        <v>5336.1</v>
      </c>
      <c r="D631" s="33"/>
    </row>
    <row r="632" spans="1:4" ht="16.5" hidden="1" customHeight="1">
      <c r="A632" s="2">
        <v>285</v>
      </c>
      <c r="B632" s="14" t="s">
        <v>4</v>
      </c>
      <c r="C632" s="10">
        <v>5353.92</v>
      </c>
      <c r="D632" s="33"/>
    </row>
    <row r="633" spans="1:4" ht="16.5" hidden="1" customHeight="1">
      <c r="A633" s="2">
        <v>286</v>
      </c>
      <c r="B633" s="14" t="s">
        <v>4</v>
      </c>
      <c r="C633" s="10">
        <v>5392.6600000000008</v>
      </c>
      <c r="D633" s="33"/>
    </row>
    <row r="634" spans="1:4" ht="16.5" hidden="1" customHeight="1">
      <c r="A634" s="2">
        <v>287</v>
      </c>
      <c r="B634" s="14" t="s">
        <v>4</v>
      </c>
      <c r="C634" s="10">
        <v>5408</v>
      </c>
      <c r="D634" s="33"/>
    </row>
    <row r="635" spans="1:4" ht="16.5" hidden="1" customHeight="1">
      <c r="A635" s="2">
        <v>288</v>
      </c>
      <c r="B635" s="14" t="s">
        <v>4</v>
      </c>
      <c r="C635" s="10">
        <v>5500</v>
      </c>
      <c r="D635" s="33"/>
    </row>
    <row r="636" spans="1:4" ht="16.5" hidden="1" customHeight="1">
      <c r="A636" s="2">
        <v>289</v>
      </c>
      <c r="B636" s="14" t="s">
        <v>4</v>
      </c>
      <c r="C636" s="10">
        <v>3730.65</v>
      </c>
      <c r="D636" s="33"/>
    </row>
    <row r="637" spans="1:4" ht="16.5" hidden="1" customHeight="1">
      <c r="A637" s="2">
        <v>290</v>
      </c>
      <c r="B637" s="14" t="s">
        <v>4</v>
      </c>
      <c r="C637" s="10">
        <v>5520.02</v>
      </c>
      <c r="D637" s="33"/>
    </row>
    <row r="638" spans="1:4" ht="16.5" hidden="1" customHeight="1">
      <c r="A638" s="2">
        <v>291</v>
      </c>
      <c r="B638" s="14" t="s">
        <v>4</v>
      </c>
      <c r="C638" s="10">
        <v>5642.6</v>
      </c>
      <c r="D638" s="33"/>
    </row>
    <row r="639" spans="1:4" ht="16.5" hidden="1" customHeight="1">
      <c r="A639" s="2">
        <v>292</v>
      </c>
      <c r="B639" s="14" t="s">
        <v>4</v>
      </c>
      <c r="C639" s="10">
        <v>4723.17</v>
      </c>
      <c r="D639" s="33"/>
    </row>
    <row r="640" spans="1:4" ht="16.5" hidden="1" customHeight="1">
      <c r="A640" s="2">
        <v>293</v>
      </c>
      <c r="B640" s="14" t="s">
        <v>4</v>
      </c>
      <c r="C640" s="10">
        <v>5685.33</v>
      </c>
      <c r="D640" s="33"/>
    </row>
    <row r="641" spans="1:4" ht="16.5" hidden="1" customHeight="1">
      <c r="A641" s="2">
        <v>294</v>
      </c>
      <c r="B641" s="14" t="s">
        <v>4</v>
      </c>
      <c r="C641" s="10">
        <v>3630</v>
      </c>
      <c r="D641" s="33"/>
    </row>
    <row r="642" spans="1:4" ht="16.5" hidden="1" customHeight="1">
      <c r="A642" s="2">
        <v>295</v>
      </c>
      <c r="B642" s="14" t="s">
        <v>4</v>
      </c>
      <c r="C642" s="10">
        <v>5808</v>
      </c>
      <c r="D642" s="33"/>
    </row>
    <row r="643" spans="1:4" ht="16.5" hidden="1" customHeight="1">
      <c r="A643" s="2">
        <v>296</v>
      </c>
      <c r="B643" s="14" t="s">
        <v>4</v>
      </c>
      <c r="C643" s="10">
        <v>5994.6</v>
      </c>
      <c r="D643" s="33"/>
    </row>
    <row r="644" spans="1:4" ht="16.5" hidden="1" customHeight="1">
      <c r="A644" s="2">
        <v>297</v>
      </c>
      <c r="B644" s="14" t="s">
        <v>4</v>
      </c>
      <c r="C644" s="10">
        <v>6000</v>
      </c>
      <c r="D644" s="33"/>
    </row>
    <row r="645" spans="1:4" ht="16.5" hidden="1" customHeight="1">
      <c r="A645" s="2">
        <v>298</v>
      </c>
      <c r="B645" s="14" t="s">
        <v>4</v>
      </c>
      <c r="C645" s="10">
        <v>6034.42</v>
      </c>
      <c r="D645" s="33"/>
    </row>
    <row r="646" spans="1:4" ht="16.5" hidden="1" customHeight="1">
      <c r="A646" s="2">
        <v>299</v>
      </c>
      <c r="B646" s="14" t="s">
        <v>4</v>
      </c>
      <c r="C646" s="10">
        <v>5717.25</v>
      </c>
      <c r="D646" s="33"/>
    </row>
    <row r="647" spans="1:4" ht="16.5" hidden="1" customHeight="1">
      <c r="A647" s="2">
        <v>300</v>
      </c>
      <c r="B647" s="14" t="s">
        <v>4</v>
      </c>
      <c r="C647" s="10">
        <v>5470.07</v>
      </c>
      <c r="D647" s="33"/>
    </row>
    <row r="648" spans="1:4" ht="16.5" hidden="1" customHeight="1">
      <c r="A648" s="2">
        <v>301</v>
      </c>
      <c r="B648" s="14" t="s">
        <v>4</v>
      </c>
      <c r="C648" s="10">
        <v>2148.96</v>
      </c>
      <c r="D648" s="33"/>
    </row>
    <row r="649" spans="1:4" ht="16.5" hidden="1" customHeight="1">
      <c r="A649" s="2">
        <v>302</v>
      </c>
      <c r="B649" s="14" t="s">
        <v>4</v>
      </c>
      <c r="C649" s="10">
        <v>2243.38</v>
      </c>
      <c r="D649" s="33"/>
    </row>
    <row r="650" spans="1:4" ht="16.5" hidden="1" customHeight="1">
      <c r="A650" s="2">
        <v>303</v>
      </c>
      <c r="B650" s="14" t="s">
        <v>4</v>
      </c>
      <c r="C650" s="10">
        <v>6183.34</v>
      </c>
      <c r="D650" s="33"/>
    </row>
    <row r="651" spans="1:4" ht="16.5" hidden="1" customHeight="1">
      <c r="A651" s="2">
        <v>304</v>
      </c>
      <c r="B651" s="14" t="s">
        <v>4</v>
      </c>
      <c r="C651" s="10">
        <v>4751.72</v>
      </c>
      <c r="D651" s="33"/>
    </row>
    <row r="652" spans="1:4" ht="16.5" hidden="1" customHeight="1">
      <c r="A652" s="2">
        <v>305</v>
      </c>
      <c r="B652" s="14" t="s">
        <v>4</v>
      </c>
      <c r="C652" s="10">
        <v>5324</v>
      </c>
      <c r="D652" s="33"/>
    </row>
    <row r="653" spans="1:4" ht="16.5" hidden="1" customHeight="1">
      <c r="A653" s="2">
        <v>306</v>
      </c>
      <c r="B653" s="14" t="s">
        <v>4</v>
      </c>
      <c r="C653" s="10">
        <v>6545</v>
      </c>
      <c r="D653" s="33"/>
    </row>
    <row r="654" spans="1:4" ht="16.5" hidden="1" customHeight="1">
      <c r="A654" s="2">
        <v>307</v>
      </c>
      <c r="B654" s="14" t="s">
        <v>4</v>
      </c>
      <c r="C654" s="10">
        <v>6633.8</v>
      </c>
      <c r="D654" s="33"/>
    </row>
    <row r="655" spans="1:4" ht="16.5" hidden="1" customHeight="1">
      <c r="A655" s="2">
        <v>308</v>
      </c>
      <c r="B655" s="14" t="s">
        <v>4</v>
      </c>
      <c r="C655" s="10">
        <v>6639.9400000000005</v>
      </c>
      <c r="D655" s="33"/>
    </row>
    <row r="656" spans="1:4" ht="16.5" hidden="1" customHeight="1">
      <c r="A656" s="2">
        <v>309</v>
      </c>
      <c r="B656" s="14" t="s">
        <v>4</v>
      </c>
      <c r="C656" s="10">
        <v>6737.5</v>
      </c>
      <c r="D656" s="33"/>
    </row>
    <row r="657" spans="1:4" ht="16.5" hidden="1" customHeight="1">
      <c r="A657" s="2">
        <v>310</v>
      </c>
      <c r="B657" s="14" t="s">
        <v>4</v>
      </c>
      <c r="C657" s="10">
        <v>6233.92</v>
      </c>
      <c r="D657" s="33"/>
    </row>
    <row r="658" spans="1:4" ht="16.5" hidden="1" customHeight="1">
      <c r="A658" s="2">
        <v>311</v>
      </c>
      <c r="B658" s="14" t="s">
        <v>4</v>
      </c>
      <c r="C658" s="10">
        <v>6770.4</v>
      </c>
      <c r="D658" s="33"/>
    </row>
    <row r="659" spans="1:4" ht="16.5" hidden="1" customHeight="1">
      <c r="A659" s="2">
        <v>312</v>
      </c>
      <c r="B659" s="14" t="s">
        <v>4</v>
      </c>
      <c r="C659" s="10">
        <v>6853</v>
      </c>
      <c r="D659" s="33"/>
    </row>
    <row r="660" spans="1:4" ht="16.5" hidden="1" customHeight="1">
      <c r="A660" s="2">
        <v>313</v>
      </c>
      <c r="B660" s="14" t="s">
        <v>4</v>
      </c>
      <c r="C660" s="10">
        <v>6868.4</v>
      </c>
      <c r="D660" s="33"/>
    </row>
    <row r="661" spans="1:4" ht="16.5" hidden="1" customHeight="1">
      <c r="A661" s="2">
        <v>314</v>
      </c>
      <c r="B661" s="14" t="s">
        <v>4</v>
      </c>
      <c r="C661" s="10">
        <v>5910.85</v>
      </c>
      <c r="D661" s="33"/>
    </row>
    <row r="662" spans="1:4" ht="16.5" hidden="1" customHeight="1">
      <c r="A662" s="2">
        <v>315</v>
      </c>
      <c r="B662" s="14" t="s">
        <v>4</v>
      </c>
      <c r="C662" s="10">
        <v>6561.83</v>
      </c>
      <c r="D662" s="33"/>
    </row>
    <row r="663" spans="1:4" ht="16.5" hidden="1" customHeight="1">
      <c r="A663" s="2">
        <v>316</v>
      </c>
      <c r="B663" s="14" t="s">
        <v>4</v>
      </c>
      <c r="C663" s="10">
        <v>7220.5</v>
      </c>
      <c r="D663" s="33"/>
    </row>
    <row r="664" spans="1:4" ht="16.5" hidden="1" customHeight="1">
      <c r="A664" s="2">
        <v>317</v>
      </c>
      <c r="B664" s="14" t="s">
        <v>4</v>
      </c>
      <c r="C664" s="10">
        <v>6897.01</v>
      </c>
      <c r="D664" s="33"/>
    </row>
    <row r="665" spans="1:4" ht="16.5" hidden="1" customHeight="1">
      <c r="A665" s="2">
        <v>318</v>
      </c>
      <c r="B665" s="14" t="s">
        <v>4</v>
      </c>
      <c r="C665" s="10">
        <v>7269.5</v>
      </c>
      <c r="D665" s="33"/>
    </row>
    <row r="666" spans="1:4" ht="16.5" hidden="1" customHeight="1">
      <c r="A666" s="2">
        <v>319</v>
      </c>
      <c r="B666" s="14" t="s">
        <v>4</v>
      </c>
      <c r="C666" s="10">
        <v>7354.68</v>
      </c>
      <c r="D666" s="33"/>
    </row>
    <row r="667" spans="1:4" ht="16.5" hidden="1" customHeight="1">
      <c r="A667" s="2">
        <v>320</v>
      </c>
      <c r="B667" s="14" t="s">
        <v>4</v>
      </c>
      <c r="C667" s="10">
        <v>6625.91</v>
      </c>
      <c r="D667" s="33"/>
    </row>
    <row r="668" spans="1:4" ht="16.5" hidden="1" customHeight="1">
      <c r="A668" s="2">
        <v>321</v>
      </c>
      <c r="B668" s="14" t="s">
        <v>4</v>
      </c>
      <c r="C668" s="10">
        <v>7477.76</v>
      </c>
      <c r="D668" s="33"/>
    </row>
    <row r="669" spans="1:4" ht="16.5" hidden="1" customHeight="1">
      <c r="A669" s="2">
        <v>322</v>
      </c>
      <c r="B669" s="14" t="s">
        <v>4</v>
      </c>
      <c r="C669" s="10">
        <v>5445</v>
      </c>
      <c r="D669" s="33"/>
    </row>
    <row r="670" spans="1:4" ht="16.5" hidden="1" customHeight="1">
      <c r="A670" s="2">
        <v>323</v>
      </c>
      <c r="B670" s="14" t="s">
        <v>4</v>
      </c>
      <c r="C670" s="10">
        <v>7507.5</v>
      </c>
      <c r="D670" s="33"/>
    </row>
    <row r="671" spans="1:4" ht="16.5" hidden="1" customHeight="1">
      <c r="A671" s="2">
        <v>324</v>
      </c>
      <c r="B671" s="14" t="s">
        <v>4</v>
      </c>
      <c r="C671" s="10">
        <v>7584.5</v>
      </c>
      <c r="D671" s="33"/>
    </row>
    <row r="672" spans="1:4" ht="16.5" hidden="1" customHeight="1">
      <c r="A672" s="2">
        <v>325</v>
      </c>
      <c r="B672" s="14" t="s">
        <v>4</v>
      </c>
      <c r="C672" s="10">
        <v>5566</v>
      </c>
      <c r="D672" s="33"/>
    </row>
    <row r="673" spans="1:4" ht="16.5" hidden="1" customHeight="1">
      <c r="A673" s="2">
        <v>326</v>
      </c>
      <c r="B673" s="14" t="s">
        <v>4</v>
      </c>
      <c r="C673" s="10">
        <v>7799.06</v>
      </c>
      <c r="D673" s="33"/>
    </row>
    <row r="674" spans="1:4" ht="16.5" hidden="1" customHeight="1">
      <c r="A674" s="2">
        <v>327</v>
      </c>
      <c r="B674" s="14" t="s">
        <v>4</v>
      </c>
      <c r="C674" s="10">
        <v>6760</v>
      </c>
      <c r="D674" s="33"/>
    </row>
    <row r="675" spans="1:4" ht="16.5" hidden="1" customHeight="1">
      <c r="A675" s="2">
        <v>328</v>
      </c>
      <c r="B675" s="14" t="s">
        <v>4</v>
      </c>
      <c r="C675" s="10">
        <v>7825.64</v>
      </c>
      <c r="D675" s="33"/>
    </row>
    <row r="676" spans="1:4" ht="16.5" hidden="1" customHeight="1">
      <c r="A676" s="2">
        <v>329</v>
      </c>
      <c r="B676" s="14" t="s">
        <v>4</v>
      </c>
      <c r="C676" s="10">
        <v>7840.31</v>
      </c>
      <c r="D676" s="33"/>
    </row>
    <row r="677" spans="1:4" ht="16.5" hidden="1" customHeight="1">
      <c r="A677" s="2">
        <v>330</v>
      </c>
      <c r="B677" s="14" t="s">
        <v>4</v>
      </c>
      <c r="C677" s="10">
        <v>7039.18</v>
      </c>
      <c r="D677" s="33"/>
    </row>
    <row r="678" spans="1:4" ht="16.5" hidden="1" customHeight="1">
      <c r="A678" s="2">
        <v>331</v>
      </c>
      <c r="B678" s="14" t="s">
        <v>4</v>
      </c>
      <c r="C678" s="10">
        <v>7922.16</v>
      </c>
      <c r="D678" s="33"/>
    </row>
    <row r="679" spans="1:4" ht="16.5" hidden="1" customHeight="1">
      <c r="A679" s="2">
        <v>332</v>
      </c>
      <c r="B679" s="14" t="s">
        <v>4</v>
      </c>
      <c r="C679" s="10">
        <v>8000</v>
      </c>
      <c r="D679" s="33"/>
    </row>
    <row r="680" spans="1:4" ht="16.5" hidden="1" customHeight="1">
      <c r="A680" s="2">
        <v>333</v>
      </c>
      <c r="B680" s="14" t="s">
        <v>4</v>
      </c>
      <c r="C680" s="10">
        <v>8095.28</v>
      </c>
      <c r="D680" s="33"/>
    </row>
    <row r="681" spans="1:4" ht="16.5" hidden="1" customHeight="1">
      <c r="A681" s="2">
        <v>334</v>
      </c>
      <c r="B681" s="14" t="s">
        <v>4</v>
      </c>
      <c r="C681" s="10">
        <v>7150</v>
      </c>
      <c r="D681" s="33"/>
    </row>
    <row r="682" spans="1:4" ht="16.5" hidden="1" customHeight="1">
      <c r="A682" s="2">
        <v>335</v>
      </c>
      <c r="B682" s="14" t="s">
        <v>4</v>
      </c>
      <c r="C682" s="10">
        <v>6821.54</v>
      </c>
      <c r="D682" s="33"/>
    </row>
    <row r="683" spans="1:4" ht="16.5" hidden="1" customHeight="1">
      <c r="A683" s="2">
        <v>336</v>
      </c>
      <c r="B683" s="14" t="s">
        <v>4</v>
      </c>
      <c r="C683" s="10">
        <v>5950.32</v>
      </c>
      <c r="D683" s="33"/>
    </row>
    <row r="684" spans="1:4" ht="16.5" hidden="1" customHeight="1">
      <c r="A684" s="2">
        <v>337</v>
      </c>
      <c r="B684" s="14" t="s">
        <v>4</v>
      </c>
      <c r="C684" s="10">
        <v>6960.8</v>
      </c>
      <c r="D684" s="33"/>
    </row>
    <row r="685" spans="1:4" ht="16.5" hidden="1" customHeight="1">
      <c r="A685" s="2">
        <v>338</v>
      </c>
      <c r="B685" s="14" t="s">
        <v>4</v>
      </c>
      <c r="C685" s="10">
        <v>8357.44</v>
      </c>
      <c r="D685" s="33"/>
    </row>
    <row r="686" spans="1:4" ht="16.5" hidden="1" customHeight="1">
      <c r="A686" s="2">
        <v>339</v>
      </c>
      <c r="B686" s="14" t="s">
        <v>4</v>
      </c>
      <c r="C686" s="10">
        <v>8401.5400000000009</v>
      </c>
      <c r="D686" s="33"/>
    </row>
    <row r="687" spans="1:4" ht="16.5" hidden="1" customHeight="1">
      <c r="A687" s="2">
        <v>340</v>
      </c>
      <c r="B687" s="14" t="s">
        <v>4</v>
      </c>
      <c r="C687" s="10">
        <v>8434.7999999999993</v>
      </c>
      <c r="D687" s="33"/>
    </row>
    <row r="688" spans="1:4" ht="16.5" hidden="1" customHeight="1">
      <c r="A688" s="2">
        <v>341</v>
      </c>
      <c r="B688" s="14" t="s">
        <v>4</v>
      </c>
      <c r="C688" s="10">
        <v>3520</v>
      </c>
      <c r="D688" s="33"/>
    </row>
    <row r="689" spans="1:4" ht="16.5" hidden="1" customHeight="1">
      <c r="A689" s="2">
        <v>342</v>
      </c>
      <c r="B689" s="14" t="s">
        <v>4</v>
      </c>
      <c r="C689" s="10">
        <v>8499.98</v>
      </c>
      <c r="D689" s="33"/>
    </row>
    <row r="690" spans="1:4" ht="16.5" hidden="1" customHeight="1">
      <c r="A690" s="2">
        <v>343</v>
      </c>
      <c r="B690" s="14" t="s">
        <v>4</v>
      </c>
      <c r="C690" s="10">
        <v>4711.51</v>
      </c>
      <c r="D690" s="33"/>
    </row>
    <row r="691" spans="1:4" ht="16.5" hidden="1" customHeight="1">
      <c r="A691" s="2">
        <v>344</v>
      </c>
      <c r="B691" s="14" t="s">
        <v>4</v>
      </c>
      <c r="C691" s="10">
        <v>8547</v>
      </c>
      <c r="D691" s="33"/>
    </row>
    <row r="692" spans="1:4" ht="16.5" hidden="1" customHeight="1">
      <c r="A692" s="2">
        <v>345</v>
      </c>
      <c r="B692" s="14" t="s">
        <v>4</v>
      </c>
      <c r="C692" s="10">
        <v>6733.24</v>
      </c>
      <c r="D692" s="33"/>
    </row>
    <row r="693" spans="1:4" ht="16.5" hidden="1" customHeight="1">
      <c r="A693" s="2">
        <v>346</v>
      </c>
      <c r="B693" s="14" t="s">
        <v>4</v>
      </c>
      <c r="C693" s="10">
        <v>8639.5</v>
      </c>
      <c r="D693" s="33"/>
    </row>
    <row r="694" spans="1:4" ht="16.5" hidden="1" customHeight="1">
      <c r="A694" s="2">
        <v>347</v>
      </c>
      <c r="B694" s="14" t="s">
        <v>4</v>
      </c>
      <c r="C694" s="10">
        <v>8670.64</v>
      </c>
      <c r="D694" s="33"/>
    </row>
    <row r="695" spans="1:4" ht="16.5" hidden="1" customHeight="1">
      <c r="A695" s="2">
        <v>348</v>
      </c>
      <c r="B695" s="14" t="s">
        <v>4</v>
      </c>
      <c r="C695" s="10">
        <v>8731.01</v>
      </c>
      <c r="D695" s="33"/>
    </row>
    <row r="696" spans="1:4" ht="16.5" hidden="1" customHeight="1">
      <c r="A696" s="2">
        <v>349</v>
      </c>
      <c r="B696" s="14" t="s">
        <v>4</v>
      </c>
      <c r="C696" s="10">
        <v>8767.56</v>
      </c>
      <c r="D696" s="33"/>
    </row>
    <row r="697" spans="1:4" ht="16.5" hidden="1" customHeight="1">
      <c r="A697" s="2">
        <v>350</v>
      </c>
      <c r="B697" s="14" t="s">
        <v>4</v>
      </c>
      <c r="C697" s="10">
        <v>9000</v>
      </c>
      <c r="D697" s="33"/>
    </row>
    <row r="698" spans="1:4" ht="16.5" hidden="1" customHeight="1">
      <c r="A698" s="2">
        <v>351</v>
      </c>
      <c r="B698" s="14" t="s">
        <v>4</v>
      </c>
      <c r="C698" s="10">
        <v>1931.16</v>
      </c>
      <c r="D698" s="33"/>
    </row>
    <row r="699" spans="1:4" ht="16.5" hidden="1" customHeight="1">
      <c r="A699" s="2">
        <v>352</v>
      </c>
      <c r="B699" s="14" t="s">
        <v>4</v>
      </c>
      <c r="C699" s="10">
        <v>9117.76</v>
      </c>
      <c r="D699" s="33"/>
    </row>
    <row r="700" spans="1:4" ht="16.5" hidden="1" customHeight="1">
      <c r="A700" s="2">
        <v>353</v>
      </c>
      <c r="B700" s="14" t="s">
        <v>4</v>
      </c>
      <c r="C700" s="10">
        <v>7425</v>
      </c>
      <c r="D700" s="33"/>
    </row>
    <row r="701" spans="1:4" ht="16.5" hidden="1" customHeight="1">
      <c r="A701" s="2">
        <v>354</v>
      </c>
      <c r="B701" s="14" t="s">
        <v>4</v>
      </c>
      <c r="C701" s="10">
        <v>9385.4599999999991</v>
      </c>
      <c r="D701" s="33"/>
    </row>
    <row r="702" spans="1:4" ht="16.5" hidden="1" customHeight="1">
      <c r="A702" s="2">
        <v>355</v>
      </c>
      <c r="B702" s="14" t="s">
        <v>4</v>
      </c>
      <c r="C702" s="10">
        <v>9421.08</v>
      </c>
      <c r="D702" s="33"/>
    </row>
    <row r="703" spans="1:4" ht="16.5" hidden="1" customHeight="1">
      <c r="A703" s="2">
        <v>356</v>
      </c>
      <c r="B703" s="14" t="s">
        <v>4</v>
      </c>
      <c r="C703" s="10">
        <v>9619.5</v>
      </c>
      <c r="D703" s="33"/>
    </row>
    <row r="704" spans="1:4" ht="16.5" hidden="1" customHeight="1">
      <c r="A704" s="2">
        <v>357</v>
      </c>
      <c r="B704" s="14" t="s">
        <v>4</v>
      </c>
      <c r="C704" s="10">
        <v>9680</v>
      </c>
      <c r="D704" s="33"/>
    </row>
    <row r="705" spans="1:4" ht="16.5" hidden="1" customHeight="1">
      <c r="A705" s="2">
        <v>358</v>
      </c>
      <c r="B705" s="14" t="s">
        <v>4</v>
      </c>
      <c r="C705" s="10">
        <v>9728.4</v>
      </c>
      <c r="D705" s="33"/>
    </row>
    <row r="706" spans="1:4" ht="16.5" hidden="1" customHeight="1">
      <c r="A706" s="2">
        <v>359</v>
      </c>
      <c r="B706" s="14" t="s">
        <v>4</v>
      </c>
      <c r="C706" s="10">
        <v>5808</v>
      </c>
      <c r="D706" s="33"/>
    </row>
    <row r="707" spans="1:4" ht="16.5" hidden="1" customHeight="1">
      <c r="A707" s="2">
        <v>360</v>
      </c>
      <c r="B707" s="14" t="s">
        <v>4</v>
      </c>
      <c r="C707" s="10">
        <v>8142.64</v>
      </c>
      <c r="D707" s="33"/>
    </row>
    <row r="708" spans="1:4" ht="16.5" hidden="1" customHeight="1">
      <c r="A708" s="2">
        <v>361</v>
      </c>
      <c r="B708" s="14" t="s">
        <v>4</v>
      </c>
      <c r="C708" s="10">
        <v>9912</v>
      </c>
      <c r="D708" s="33"/>
    </row>
    <row r="709" spans="1:4" ht="16.5" hidden="1" customHeight="1">
      <c r="A709" s="2">
        <v>362</v>
      </c>
      <c r="B709" s="14" t="s">
        <v>4</v>
      </c>
      <c r="C709" s="10">
        <v>9963.2800000000007</v>
      </c>
      <c r="D709" s="33"/>
    </row>
    <row r="710" spans="1:4" ht="16.5" hidden="1" customHeight="1">
      <c r="A710" s="2">
        <v>363</v>
      </c>
      <c r="B710" s="14" t="s">
        <v>4</v>
      </c>
      <c r="C710" s="10">
        <v>10000</v>
      </c>
      <c r="D710" s="33"/>
    </row>
    <row r="711" spans="1:4" ht="16.5" hidden="1" customHeight="1">
      <c r="A711" s="2">
        <v>364</v>
      </c>
      <c r="B711" s="14" t="s">
        <v>4</v>
      </c>
      <c r="C711" s="10">
        <v>10109.549999999999</v>
      </c>
      <c r="D711" s="33"/>
    </row>
    <row r="712" spans="1:4" ht="16.5" hidden="1" customHeight="1">
      <c r="A712" s="2">
        <v>365</v>
      </c>
      <c r="B712" s="14" t="s">
        <v>4</v>
      </c>
      <c r="C712" s="10">
        <v>10113.959999999999</v>
      </c>
      <c r="D712" s="33"/>
    </row>
    <row r="713" spans="1:4" ht="16.5" hidden="1" customHeight="1">
      <c r="A713" s="2">
        <v>366</v>
      </c>
      <c r="B713" s="14" t="s">
        <v>4</v>
      </c>
      <c r="C713" s="10">
        <v>8169.92</v>
      </c>
      <c r="D713" s="33"/>
    </row>
    <row r="714" spans="1:4" ht="16.5" hidden="1" customHeight="1">
      <c r="A714" s="2">
        <v>367</v>
      </c>
      <c r="B714" s="14" t="s">
        <v>4</v>
      </c>
      <c r="C714" s="10">
        <v>10268.540000000001</v>
      </c>
      <c r="D714" s="33"/>
    </row>
    <row r="715" spans="1:4" ht="16.5" hidden="1" customHeight="1">
      <c r="A715" s="2">
        <v>368</v>
      </c>
      <c r="B715" s="14" t="s">
        <v>4</v>
      </c>
      <c r="C715" s="10">
        <v>10268.540000000001</v>
      </c>
      <c r="D715" s="33"/>
    </row>
    <row r="716" spans="1:4" ht="16.5" hidden="1" customHeight="1">
      <c r="A716" s="2">
        <v>369</v>
      </c>
      <c r="B716" s="14" t="s">
        <v>4</v>
      </c>
      <c r="C716" s="10">
        <v>9205.08</v>
      </c>
      <c r="D716" s="33"/>
    </row>
    <row r="717" spans="1:4" ht="16.5" hidden="1" customHeight="1">
      <c r="A717" s="2">
        <v>370</v>
      </c>
      <c r="B717" s="14" t="s">
        <v>4</v>
      </c>
      <c r="C717" s="10">
        <v>10301.459999999999</v>
      </c>
      <c r="D717" s="33"/>
    </row>
    <row r="718" spans="1:4" ht="16.5" hidden="1" customHeight="1">
      <c r="A718" s="2">
        <v>371</v>
      </c>
      <c r="B718" s="14" t="s">
        <v>4</v>
      </c>
      <c r="C718" s="10">
        <v>8423.7999999999993</v>
      </c>
      <c r="D718" s="33"/>
    </row>
    <row r="719" spans="1:4" ht="16.5" hidden="1" customHeight="1">
      <c r="A719" s="2">
        <v>372</v>
      </c>
      <c r="B719" s="14" t="s">
        <v>4</v>
      </c>
      <c r="C719" s="10">
        <v>10526.27</v>
      </c>
      <c r="D719" s="33"/>
    </row>
    <row r="720" spans="1:4" ht="16.5" hidden="1" customHeight="1">
      <c r="A720" s="2">
        <v>373</v>
      </c>
      <c r="B720" s="14" t="s">
        <v>4</v>
      </c>
      <c r="C720" s="10">
        <v>10527</v>
      </c>
      <c r="D720" s="33"/>
    </row>
    <row r="721" spans="1:4" ht="16.5" hidden="1" customHeight="1">
      <c r="A721" s="2">
        <v>374</v>
      </c>
      <c r="B721" s="14" t="s">
        <v>4</v>
      </c>
      <c r="C721" s="10">
        <v>6655</v>
      </c>
      <c r="D721" s="33"/>
    </row>
    <row r="722" spans="1:4" ht="16.5" hidden="1" customHeight="1">
      <c r="A722" s="2">
        <v>375</v>
      </c>
      <c r="B722" s="14" t="s">
        <v>4</v>
      </c>
      <c r="C722" s="10">
        <v>8724.9699999999993</v>
      </c>
      <c r="D722" s="33"/>
    </row>
    <row r="723" spans="1:4" ht="16.5" hidden="1" customHeight="1">
      <c r="A723" s="2">
        <v>376</v>
      </c>
      <c r="B723" s="14" t="s">
        <v>4</v>
      </c>
      <c r="C723" s="10">
        <v>10800</v>
      </c>
      <c r="D723" s="33"/>
    </row>
    <row r="724" spans="1:4" ht="16.5" hidden="1" customHeight="1">
      <c r="A724" s="2">
        <v>377</v>
      </c>
      <c r="B724" s="14" t="s">
        <v>4</v>
      </c>
      <c r="C724" s="10">
        <v>10845.23</v>
      </c>
      <c r="D724" s="33"/>
    </row>
    <row r="725" spans="1:4" ht="16.5" hidden="1" customHeight="1">
      <c r="A725" s="2">
        <v>378</v>
      </c>
      <c r="B725" s="14" t="s">
        <v>4</v>
      </c>
      <c r="C725" s="10">
        <v>6050</v>
      </c>
      <c r="D725" s="33"/>
    </row>
    <row r="726" spans="1:4" ht="16.5" hidden="1" customHeight="1">
      <c r="A726" s="2">
        <v>379</v>
      </c>
      <c r="B726" s="14" t="s">
        <v>4</v>
      </c>
      <c r="C726" s="10">
        <v>10934</v>
      </c>
      <c r="D726" s="33"/>
    </row>
    <row r="727" spans="1:4" ht="16.5" hidden="1" customHeight="1">
      <c r="A727" s="2">
        <v>380</v>
      </c>
      <c r="B727" s="14" t="s">
        <v>4</v>
      </c>
      <c r="C727" s="10">
        <v>11000</v>
      </c>
      <c r="D727" s="33"/>
    </row>
    <row r="728" spans="1:4" ht="16.5" hidden="1" customHeight="1">
      <c r="A728" s="2">
        <v>381</v>
      </c>
      <c r="B728" s="14" t="s">
        <v>4</v>
      </c>
      <c r="C728" s="10">
        <v>11000</v>
      </c>
      <c r="D728" s="33"/>
    </row>
    <row r="729" spans="1:4" ht="16.5" hidden="1" customHeight="1">
      <c r="A729" s="2">
        <v>382</v>
      </c>
      <c r="B729" s="14" t="s">
        <v>4</v>
      </c>
      <c r="C729" s="10">
        <v>11000</v>
      </c>
      <c r="D729" s="33"/>
    </row>
    <row r="730" spans="1:4" ht="16.5" hidden="1" customHeight="1">
      <c r="A730" s="2">
        <v>383</v>
      </c>
      <c r="B730" s="14" t="s">
        <v>4</v>
      </c>
      <c r="C730" s="10">
        <v>11051</v>
      </c>
      <c r="D730" s="33"/>
    </row>
    <row r="731" spans="1:4" ht="16.5" hidden="1" customHeight="1">
      <c r="A731" s="2">
        <v>384</v>
      </c>
      <c r="B731" s="14" t="s">
        <v>4</v>
      </c>
      <c r="C731" s="10">
        <v>11090.14</v>
      </c>
      <c r="D731" s="33"/>
    </row>
    <row r="732" spans="1:4" ht="16.5" hidden="1" customHeight="1">
      <c r="A732" s="2">
        <v>385</v>
      </c>
      <c r="B732" s="14" t="s">
        <v>4</v>
      </c>
      <c r="C732" s="10">
        <v>4245.8900000000003</v>
      </c>
      <c r="D732" s="33"/>
    </row>
    <row r="733" spans="1:4" ht="16.5" hidden="1" customHeight="1">
      <c r="A733" s="2">
        <v>386</v>
      </c>
      <c r="B733" s="14" t="s">
        <v>4</v>
      </c>
      <c r="C733" s="10">
        <v>11453.14</v>
      </c>
      <c r="D733" s="33"/>
    </row>
    <row r="734" spans="1:4" ht="16.5" hidden="1" customHeight="1">
      <c r="A734" s="2">
        <v>387</v>
      </c>
      <c r="B734" s="14" t="s">
        <v>4</v>
      </c>
      <c r="C734" s="10">
        <v>11594</v>
      </c>
      <c r="D734" s="33"/>
    </row>
    <row r="735" spans="1:4" ht="16.5" hidden="1" customHeight="1">
      <c r="A735" s="2">
        <v>388</v>
      </c>
      <c r="B735" s="14" t="s">
        <v>4</v>
      </c>
      <c r="C735" s="10">
        <v>11903.4</v>
      </c>
      <c r="D735" s="33"/>
    </row>
    <row r="736" spans="1:4" ht="16.5" hidden="1" customHeight="1">
      <c r="A736" s="2">
        <v>389</v>
      </c>
      <c r="B736" s="14" t="s">
        <v>4</v>
      </c>
      <c r="C736" s="10">
        <v>9137.51</v>
      </c>
      <c r="D736" s="33"/>
    </row>
    <row r="737" spans="1:4" ht="16.5" hidden="1" customHeight="1">
      <c r="A737" s="2">
        <v>390</v>
      </c>
      <c r="B737" s="14" t="s">
        <v>4</v>
      </c>
      <c r="C737" s="10">
        <v>8054</v>
      </c>
      <c r="D737" s="33"/>
    </row>
    <row r="738" spans="1:4" ht="16.5" hidden="1" customHeight="1">
      <c r="A738" s="2">
        <v>391</v>
      </c>
      <c r="B738" s="14" t="s">
        <v>4</v>
      </c>
      <c r="C738" s="10">
        <v>12170.28</v>
      </c>
      <c r="D738" s="33"/>
    </row>
    <row r="739" spans="1:4" ht="16.5" hidden="1" customHeight="1">
      <c r="A739" s="2">
        <v>392</v>
      </c>
      <c r="B739" s="14" t="s">
        <v>4</v>
      </c>
      <c r="C739" s="10">
        <v>6728</v>
      </c>
      <c r="D739" s="33"/>
    </row>
    <row r="740" spans="1:4" ht="16.5" hidden="1" customHeight="1">
      <c r="A740" s="2">
        <v>393</v>
      </c>
      <c r="B740" s="14" t="s">
        <v>4</v>
      </c>
      <c r="C740" s="10">
        <v>11670</v>
      </c>
      <c r="D740" s="33"/>
    </row>
    <row r="741" spans="1:4" ht="16.5" hidden="1" customHeight="1">
      <c r="A741" s="2">
        <v>394</v>
      </c>
      <c r="B741" s="14" t="s">
        <v>4</v>
      </c>
      <c r="C741" s="10">
        <v>12219.76</v>
      </c>
      <c r="D741" s="33"/>
    </row>
    <row r="742" spans="1:4" ht="16.5" hidden="1" customHeight="1">
      <c r="A742" s="2">
        <v>395</v>
      </c>
      <c r="B742" s="14" t="s">
        <v>4</v>
      </c>
      <c r="C742" s="10">
        <v>7201.88</v>
      </c>
      <c r="D742" s="33"/>
    </row>
    <row r="743" spans="1:4" ht="16.5" hidden="1" customHeight="1">
      <c r="A743" s="2">
        <v>396</v>
      </c>
      <c r="B743" s="14" t="s">
        <v>4</v>
      </c>
      <c r="C743" s="10">
        <v>12243</v>
      </c>
      <c r="D743" s="33"/>
    </row>
    <row r="744" spans="1:4" ht="16.5" hidden="1" customHeight="1">
      <c r="A744" s="2">
        <v>397</v>
      </c>
      <c r="B744" s="14" t="s">
        <v>4</v>
      </c>
      <c r="C744" s="10">
        <v>12254.52</v>
      </c>
      <c r="D744" s="33"/>
    </row>
    <row r="745" spans="1:4" ht="16.5" hidden="1" customHeight="1">
      <c r="A745" s="2">
        <v>398</v>
      </c>
      <c r="B745" s="14" t="s">
        <v>4</v>
      </c>
      <c r="C745" s="10">
        <v>2265.12</v>
      </c>
      <c r="D745" s="33"/>
    </row>
    <row r="746" spans="1:4" ht="16.5" hidden="1" customHeight="1">
      <c r="A746" s="2">
        <v>399</v>
      </c>
      <c r="B746" s="14" t="s">
        <v>4</v>
      </c>
      <c r="C746" s="10">
        <v>5060</v>
      </c>
      <c r="D746" s="33"/>
    </row>
    <row r="747" spans="1:4" ht="16.5" hidden="1" customHeight="1">
      <c r="A747" s="2">
        <v>400</v>
      </c>
      <c r="B747" s="14" t="s">
        <v>4</v>
      </c>
      <c r="C747" s="10">
        <v>11746.48</v>
      </c>
      <c r="D747" s="33"/>
    </row>
    <row r="748" spans="1:4" ht="16.5" hidden="1" customHeight="1">
      <c r="A748" s="2">
        <v>401</v>
      </c>
      <c r="B748" s="14" t="s">
        <v>4</v>
      </c>
      <c r="C748" s="10">
        <v>1275.6500000000001</v>
      </c>
      <c r="D748" s="33"/>
    </row>
    <row r="749" spans="1:4" ht="16.5" hidden="1" customHeight="1">
      <c r="A749" s="2">
        <v>402</v>
      </c>
      <c r="B749" s="14" t="s">
        <v>4</v>
      </c>
      <c r="C749" s="10">
        <v>12679.64</v>
      </c>
      <c r="D749" s="33"/>
    </row>
    <row r="750" spans="1:4" ht="16.5" hidden="1" customHeight="1">
      <c r="A750" s="2">
        <v>403</v>
      </c>
      <c r="B750" s="14" t="s">
        <v>4</v>
      </c>
      <c r="C750" s="10">
        <v>9186.35</v>
      </c>
      <c r="D750" s="33"/>
    </row>
    <row r="751" spans="1:4" ht="16.5" hidden="1" customHeight="1">
      <c r="A751" s="2">
        <v>404</v>
      </c>
      <c r="B751" s="14" t="s">
        <v>4</v>
      </c>
      <c r="C751" s="10">
        <v>10119.23</v>
      </c>
      <c r="D751" s="33"/>
    </row>
    <row r="752" spans="1:4" ht="16.5" hidden="1" customHeight="1">
      <c r="A752" s="2">
        <v>405</v>
      </c>
      <c r="B752" s="14" t="s">
        <v>4</v>
      </c>
      <c r="C752" s="10">
        <v>13000</v>
      </c>
      <c r="D752" s="33"/>
    </row>
    <row r="753" spans="1:4" ht="16.5" hidden="1" customHeight="1">
      <c r="A753" s="2">
        <v>406</v>
      </c>
      <c r="B753" s="14" t="s">
        <v>4</v>
      </c>
      <c r="C753" s="10">
        <v>13142.03</v>
      </c>
      <c r="D753" s="33"/>
    </row>
    <row r="754" spans="1:4" ht="16.5" hidden="1" customHeight="1">
      <c r="A754" s="2">
        <v>407</v>
      </c>
      <c r="B754" s="14" t="s">
        <v>4</v>
      </c>
      <c r="C754" s="10">
        <v>13400.75</v>
      </c>
      <c r="D754" s="33"/>
    </row>
    <row r="755" spans="1:4" ht="16.5" hidden="1" customHeight="1">
      <c r="A755" s="2">
        <v>408</v>
      </c>
      <c r="B755" s="14" t="s">
        <v>4</v>
      </c>
      <c r="C755" s="10">
        <v>13413.16</v>
      </c>
      <c r="D755" s="33"/>
    </row>
    <row r="756" spans="1:4" ht="16.5" hidden="1" customHeight="1">
      <c r="A756" s="2">
        <v>409</v>
      </c>
      <c r="B756" s="14" t="s">
        <v>4</v>
      </c>
      <c r="C756" s="10">
        <v>13437.18</v>
      </c>
      <c r="D756" s="33"/>
    </row>
    <row r="757" spans="1:4" ht="16.5" hidden="1" customHeight="1">
      <c r="A757" s="2">
        <v>410</v>
      </c>
      <c r="B757" s="14" t="s">
        <v>4</v>
      </c>
      <c r="C757" s="10">
        <v>13706.76</v>
      </c>
      <c r="D757" s="33"/>
    </row>
    <row r="758" spans="1:4" ht="16.5" hidden="1" customHeight="1">
      <c r="A758" s="2">
        <v>411</v>
      </c>
      <c r="B758" s="14" t="s">
        <v>4</v>
      </c>
      <c r="C758" s="10">
        <v>13915</v>
      </c>
      <c r="D758" s="33"/>
    </row>
    <row r="759" spans="1:4" ht="16.5" hidden="1" customHeight="1">
      <c r="A759" s="2">
        <v>412</v>
      </c>
      <c r="B759" s="14" t="s">
        <v>4</v>
      </c>
      <c r="C759" s="10">
        <v>13939.2</v>
      </c>
      <c r="D759" s="33"/>
    </row>
    <row r="760" spans="1:4" ht="16.5" hidden="1" customHeight="1">
      <c r="A760" s="2">
        <v>413</v>
      </c>
      <c r="B760" s="14" t="s">
        <v>4</v>
      </c>
      <c r="C760" s="10">
        <v>8702.32</v>
      </c>
      <c r="D760" s="33"/>
    </row>
    <row r="761" spans="1:4" ht="16.5" hidden="1" customHeight="1">
      <c r="A761" s="2">
        <v>414</v>
      </c>
      <c r="B761" s="14" t="s">
        <v>4</v>
      </c>
      <c r="C761" s="10">
        <v>11503.34</v>
      </c>
      <c r="D761" s="33"/>
    </row>
    <row r="762" spans="1:4" ht="16.5" hidden="1" customHeight="1">
      <c r="A762" s="2">
        <v>415</v>
      </c>
      <c r="B762" s="14" t="s">
        <v>4</v>
      </c>
      <c r="C762" s="10">
        <v>14217.16</v>
      </c>
      <c r="D762" s="33"/>
    </row>
    <row r="763" spans="1:4" ht="16.5" hidden="1" customHeight="1">
      <c r="A763" s="2">
        <v>416</v>
      </c>
      <c r="B763" s="14" t="s">
        <v>4</v>
      </c>
      <c r="C763" s="10">
        <v>14374.8</v>
      </c>
      <c r="D763" s="33"/>
    </row>
    <row r="764" spans="1:4" ht="16.5" hidden="1" customHeight="1">
      <c r="A764" s="2">
        <v>417</v>
      </c>
      <c r="B764" s="14" t="s">
        <v>4</v>
      </c>
      <c r="C764" s="10">
        <v>12995.4</v>
      </c>
      <c r="D764" s="33"/>
    </row>
    <row r="765" spans="1:4" ht="16.5" hidden="1" customHeight="1">
      <c r="A765" s="2">
        <v>418</v>
      </c>
      <c r="B765" s="14" t="s">
        <v>4</v>
      </c>
      <c r="C765" s="10">
        <v>14639.52</v>
      </c>
      <c r="D765" s="33"/>
    </row>
    <row r="766" spans="1:4" ht="16.5" hidden="1" customHeight="1">
      <c r="A766" s="2">
        <v>419</v>
      </c>
      <c r="B766" s="14" t="s">
        <v>4</v>
      </c>
      <c r="C766" s="10">
        <v>6776</v>
      </c>
      <c r="D766" s="33"/>
    </row>
    <row r="767" spans="1:4" ht="16.5" hidden="1" customHeight="1">
      <c r="A767" s="2">
        <v>420</v>
      </c>
      <c r="B767" s="14" t="s">
        <v>4</v>
      </c>
      <c r="C767" s="10">
        <v>8814.59</v>
      </c>
      <c r="D767" s="33"/>
    </row>
    <row r="768" spans="1:4" ht="16.5" hidden="1" customHeight="1">
      <c r="A768" s="2">
        <v>421</v>
      </c>
      <c r="B768" s="14" t="s">
        <v>4</v>
      </c>
      <c r="C768" s="10">
        <v>6689.91</v>
      </c>
      <c r="D768" s="33"/>
    </row>
    <row r="769" spans="1:4" ht="16.5" hidden="1" customHeight="1">
      <c r="A769" s="2">
        <v>422</v>
      </c>
      <c r="B769" s="14" t="s">
        <v>4</v>
      </c>
      <c r="C769" s="10">
        <v>14928.5</v>
      </c>
      <c r="D769" s="33"/>
    </row>
    <row r="770" spans="1:4" ht="16.5" hidden="1" customHeight="1">
      <c r="A770" s="2">
        <v>423</v>
      </c>
      <c r="B770" s="14" t="s">
        <v>4</v>
      </c>
      <c r="C770" s="10">
        <v>7524</v>
      </c>
      <c r="D770" s="33"/>
    </row>
    <row r="771" spans="1:4" ht="16.5" hidden="1" customHeight="1">
      <c r="A771" s="2">
        <v>424</v>
      </c>
      <c r="B771" s="14" t="s">
        <v>4</v>
      </c>
      <c r="C771" s="10">
        <v>11193.6</v>
      </c>
      <c r="D771" s="33"/>
    </row>
    <row r="772" spans="1:4" ht="16.5" hidden="1" customHeight="1">
      <c r="A772" s="2">
        <v>425</v>
      </c>
      <c r="B772" s="14" t="s">
        <v>4</v>
      </c>
      <c r="C772" s="10">
        <v>12826</v>
      </c>
      <c r="D772" s="33"/>
    </row>
    <row r="773" spans="1:4" ht="16.5" hidden="1" customHeight="1">
      <c r="A773" s="2">
        <v>426</v>
      </c>
      <c r="B773" s="14" t="s">
        <v>4</v>
      </c>
      <c r="C773" s="10">
        <v>13409</v>
      </c>
      <c r="D773" s="33"/>
    </row>
    <row r="774" spans="1:4" ht="16.5" hidden="1" customHeight="1">
      <c r="A774" s="2">
        <v>427</v>
      </c>
      <c r="B774" s="14" t="s">
        <v>4</v>
      </c>
      <c r="C774" s="10">
        <v>15004</v>
      </c>
      <c r="D774" s="33"/>
    </row>
    <row r="775" spans="1:4" ht="16.5" hidden="1" customHeight="1">
      <c r="A775" s="2">
        <v>428</v>
      </c>
      <c r="B775" s="14" t="s">
        <v>4</v>
      </c>
      <c r="C775" s="10">
        <v>13297.9</v>
      </c>
      <c r="D775" s="33"/>
    </row>
    <row r="776" spans="1:4" ht="16.5" hidden="1" customHeight="1">
      <c r="A776" s="2">
        <v>429</v>
      </c>
      <c r="B776" s="14" t="s">
        <v>4</v>
      </c>
      <c r="C776" s="10">
        <v>14973.2</v>
      </c>
      <c r="D776" s="33"/>
    </row>
    <row r="777" spans="1:4" ht="16.5" hidden="1" customHeight="1">
      <c r="A777" s="2">
        <v>430</v>
      </c>
      <c r="B777" s="14" t="s">
        <v>4</v>
      </c>
      <c r="C777" s="10">
        <v>15400</v>
      </c>
      <c r="D777" s="33"/>
    </row>
    <row r="778" spans="1:4" ht="16.5" hidden="1" customHeight="1">
      <c r="A778" s="2">
        <v>431</v>
      </c>
      <c r="B778" s="14" t="s">
        <v>4</v>
      </c>
      <c r="C778" s="10">
        <v>12556.96</v>
      </c>
      <c r="D778" s="33"/>
    </row>
    <row r="779" spans="1:4" ht="16.5" hidden="1" customHeight="1">
      <c r="A779" s="2">
        <v>432</v>
      </c>
      <c r="B779" s="14" t="s">
        <v>4</v>
      </c>
      <c r="C779" s="10">
        <v>11876.15</v>
      </c>
      <c r="D779" s="33"/>
    </row>
    <row r="780" spans="1:4" ht="16.5" hidden="1" customHeight="1">
      <c r="A780" s="2">
        <v>433</v>
      </c>
      <c r="B780" s="14" t="s">
        <v>4</v>
      </c>
      <c r="C780" s="10">
        <v>12700</v>
      </c>
      <c r="D780" s="33"/>
    </row>
    <row r="781" spans="1:4" ht="16.5" hidden="1" customHeight="1">
      <c r="A781" s="2">
        <v>434</v>
      </c>
      <c r="B781" s="14" t="s">
        <v>4</v>
      </c>
      <c r="C781" s="10">
        <v>15900.7</v>
      </c>
      <c r="D781" s="33"/>
    </row>
    <row r="782" spans="1:4" ht="16.5" hidden="1" customHeight="1">
      <c r="A782" s="2">
        <v>435</v>
      </c>
      <c r="B782" s="14" t="s">
        <v>4</v>
      </c>
      <c r="C782" s="10">
        <v>12200.43</v>
      </c>
      <c r="D782" s="33"/>
    </row>
    <row r="783" spans="1:4" ht="16.5" hidden="1" customHeight="1">
      <c r="A783" s="2">
        <v>436</v>
      </c>
      <c r="B783" s="14" t="s">
        <v>4</v>
      </c>
      <c r="C783" s="10">
        <v>3798.43</v>
      </c>
      <c r="D783" s="33"/>
    </row>
    <row r="784" spans="1:4" ht="16.5" hidden="1" customHeight="1">
      <c r="A784" s="2">
        <v>437</v>
      </c>
      <c r="B784" s="14" t="s">
        <v>4</v>
      </c>
      <c r="C784" s="10">
        <v>8409.27</v>
      </c>
      <c r="D784" s="33"/>
    </row>
    <row r="785" spans="1:4" ht="16.5" hidden="1" customHeight="1">
      <c r="A785" s="2">
        <v>438</v>
      </c>
      <c r="B785" s="14" t="s">
        <v>4</v>
      </c>
      <c r="C785" s="10">
        <v>16482.62</v>
      </c>
      <c r="D785" s="33"/>
    </row>
    <row r="786" spans="1:4" ht="16.5" hidden="1" customHeight="1">
      <c r="A786" s="2">
        <v>439</v>
      </c>
      <c r="B786" s="14" t="s">
        <v>4</v>
      </c>
      <c r="C786" s="10">
        <v>15833.12</v>
      </c>
      <c r="D786" s="33"/>
    </row>
    <row r="787" spans="1:4" ht="16.5" hidden="1" customHeight="1">
      <c r="A787" s="2">
        <v>440</v>
      </c>
      <c r="B787" s="14" t="s">
        <v>4</v>
      </c>
      <c r="C787" s="10">
        <v>16747.5</v>
      </c>
      <c r="D787" s="33"/>
    </row>
    <row r="788" spans="1:4" ht="16.5" hidden="1" customHeight="1">
      <c r="A788" s="2">
        <v>441</v>
      </c>
      <c r="B788" s="14" t="s">
        <v>4</v>
      </c>
      <c r="C788" s="10">
        <v>16754.82</v>
      </c>
      <c r="D788" s="33"/>
    </row>
    <row r="789" spans="1:4" ht="16.5" hidden="1" customHeight="1">
      <c r="A789" s="2">
        <v>442</v>
      </c>
      <c r="B789" s="14" t="s">
        <v>4</v>
      </c>
      <c r="C789" s="10">
        <v>12826</v>
      </c>
      <c r="D789" s="33"/>
    </row>
    <row r="790" spans="1:4" ht="16.5" hidden="1" customHeight="1">
      <c r="A790" s="2">
        <v>443</v>
      </c>
      <c r="B790" s="14" t="s">
        <v>4</v>
      </c>
      <c r="C790" s="10">
        <v>13640.08</v>
      </c>
      <c r="D790" s="33"/>
    </row>
    <row r="791" spans="1:4" ht="16.5" hidden="1" customHeight="1">
      <c r="A791" s="2">
        <v>444</v>
      </c>
      <c r="B791" s="14" t="s">
        <v>4</v>
      </c>
      <c r="C791" s="10">
        <v>16912.5</v>
      </c>
      <c r="D791" s="33"/>
    </row>
    <row r="792" spans="1:4" ht="16.5" hidden="1" customHeight="1">
      <c r="A792" s="2">
        <v>445</v>
      </c>
      <c r="B792" s="14" t="s">
        <v>4</v>
      </c>
      <c r="C792" s="10">
        <v>16867.400000000001</v>
      </c>
      <c r="D792" s="33"/>
    </row>
    <row r="793" spans="1:4" ht="16.5" hidden="1" customHeight="1">
      <c r="A793" s="2">
        <v>446</v>
      </c>
      <c r="B793" s="14" t="s">
        <v>4</v>
      </c>
      <c r="C793" s="10">
        <v>10577.7</v>
      </c>
      <c r="D793" s="33"/>
    </row>
    <row r="794" spans="1:4" ht="16.5" hidden="1" customHeight="1">
      <c r="A794" s="2">
        <v>447</v>
      </c>
      <c r="B794" s="14" t="s">
        <v>4</v>
      </c>
      <c r="C794" s="10">
        <v>11983.68</v>
      </c>
      <c r="D794" s="33"/>
    </row>
    <row r="795" spans="1:4" ht="16.5" hidden="1" customHeight="1">
      <c r="A795" s="2">
        <v>448</v>
      </c>
      <c r="B795" s="14" t="s">
        <v>4</v>
      </c>
      <c r="C795" s="10">
        <v>14671.8</v>
      </c>
      <c r="D795" s="33"/>
    </row>
    <row r="796" spans="1:4" ht="16.5" hidden="1" customHeight="1">
      <c r="A796" s="2">
        <v>449</v>
      </c>
      <c r="B796" s="14" t="s">
        <v>4</v>
      </c>
      <c r="C796" s="10">
        <v>15063.95</v>
      </c>
      <c r="D796" s="33"/>
    </row>
    <row r="797" spans="1:4" ht="16.5" hidden="1" customHeight="1">
      <c r="A797" s="2">
        <v>450</v>
      </c>
      <c r="B797" s="14" t="s">
        <v>4</v>
      </c>
      <c r="C797" s="10">
        <v>17104.560000000001</v>
      </c>
      <c r="D797" s="33"/>
    </row>
    <row r="798" spans="1:4" ht="16.5" hidden="1" customHeight="1">
      <c r="A798" s="2">
        <v>451</v>
      </c>
      <c r="B798" s="14" t="s">
        <v>4</v>
      </c>
      <c r="C798" s="10">
        <v>18010.080000000002</v>
      </c>
      <c r="D798" s="33"/>
    </row>
    <row r="799" spans="1:4" ht="16.5" hidden="1" customHeight="1">
      <c r="A799" s="2">
        <v>452</v>
      </c>
      <c r="B799" s="14" t="s">
        <v>4</v>
      </c>
      <c r="C799" s="10">
        <v>18229.2</v>
      </c>
      <c r="D799" s="33"/>
    </row>
    <row r="800" spans="1:4" ht="16.5" hidden="1" customHeight="1">
      <c r="A800" s="2">
        <v>453</v>
      </c>
      <c r="B800" s="14" t="s">
        <v>4</v>
      </c>
      <c r="C800" s="10">
        <v>11906.4</v>
      </c>
      <c r="D800" s="33"/>
    </row>
    <row r="801" spans="1:4" ht="16.5" hidden="1" customHeight="1">
      <c r="A801" s="2">
        <v>454</v>
      </c>
      <c r="B801" s="14" t="s">
        <v>4</v>
      </c>
      <c r="C801" s="10">
        <v>11373.03</v>
      </c>
      <c r="D801" s="33"/>
    </row>
    <row r="802" spans="1:4" ht="16.5" hidden="1" customHeight="1">
      <c r="A802" s="2">
        <v>455</v>
      </c>
      <c r="B802" s="14" t="s">
        <v>4</v>
      </c>
      <c r="C802" s="10">
        <v>15456</v>
      </c>
      <c r="D802" s="33"/>
    </row>
    <row r="803" spans="1:4" ht="16.5" hidden="1" customHeight="1">
      <c r="A803" s="2">
        <v>456</v>
      </c>
      <c r="B803" s="14" t="s">
        <v>4</v>
      </c>
      <c r="C803" s="10">
        <v>17949.8</v>
      </c>
      <c r="D803" s="33"/>
    </row>
    <row r="804" spans="1:4" ht="16.5" hidden="1" customHeight="1">
      <c r="A804" s="2">
        <v>457</v>
      </c>
      <c r="B804" s="14" t="s">
        <v>4</v>
      </c>
      <c r="C804" s="10">
        <v>18722.98</v>
      </c>
      <c r="D804" s="33"/>
    </row>
    <row r="805" spans="1:4" ht="16.5" hidden="1" customHeight="1">
      <c r="A805" s="2">
        <v>458</v>
      </c>
      <c r="B805" s="14" t="s">
        <v>4</v>
      </c>
      <c r="C805" s="10">
        <v>18764.599999999999</v>
      </c>
      <c r="D805" s="33"/>
    </row>
    <row r="806" spans="1:4" ht="16.5" hidden="1" customHeight="1">
      <c r="A806" s="2">
        <v>459</v>
      </c>
      <c r="B806" s="14" t="s">
        <v>4</v>
      </c>
      <c r="C806" s="10">
        <v>15792</v>
      </c>
      <c r="D806" s="33"/>
    </row>
    <row r="807" spans="1:4" ht="16.5" hidden="1" customHeight="1">
      <c r="A807" s="2">
        <v>460</v>
      </c>
      <c r="B807" s="14" t="s">
        <v>4</v>
      </c>
      <c r="C807" s="10">
        <v>19055.439999999999</v>
      </c>
      <c r="D807" s="33"/>
    </row>
    <row r="808" spans="1:4" ht="16.5" hidden="1" customHeight="1">
      <c r="A808" s="2">
        <v>461</v>
      </c>
      <c r="B808" s="14" t="s">
        <v>4</v>
      </c>
      <c r="C808" s="10">
        <v>19063.96</v>
      </c>
      <c r="D808" s="33"/>
    </row>
    <row r="809" spans="1:4" ht="16.5" hidden="1" customHeight="1">
      <c r="A809" s="2">
        <v>462</v>
      </c>
      <c r="B809" s="14" t="s">
        <v>4</v>
      </c>
      <c r="C809" s="10">
        <v>19154.759999999998</v>
      </c>
      <c r="D809" s="33"/>
    </row>
    <row r="810" spans="1:4" ht="16.5" hidden="1" customHeight="1">
      <c r="A810" s="2">
        <v>463</v>
      </c>
      <c r="B810" s="14" t="s">
        <v>4</v>
      </c>
      <c r="C810" s="10">
        <v>19255.96</v>
      </c>
      <c r="D810" s="33"/>
    </row>
    <row r="811" spans="1:4" ht="16.5" hidden="1" customHeight="1">
      <c r="A811" s="2">
        <v>464</v>
      </c>
      <c r="B811" s="14" t="s">
        <v>4</v>
      </c>
      <c r="C811" s="10">
        <v>9812.32</v>
      </c>
      <c r="D811" s="33"/>
    </row>
    <row r="812" spans="1:4" ht="16.5" hidden="1" customHeight="1">
      <c r="A812" s="2">
        <v>465</v>
      </c>
      <c r="B812" s="14" t="s">
        <v>4</v>
      </c>
      <c r="C812" s="10">
        <v>13992</v>
      </c>
      <c r="D812" s="33"/>
    </row>
    <row r="813" spans="1:4" ht="16.5" hidden="1" customHeight="1">
      <c r="A813" s="2">
        <v>466</v>
      </c>
      <c r="B813" s="14" t="s">
        <v>4</v>
      </c>
      <c r="C813" s="10">
        <v>15015</v>
      </c>
      <c r="D813" s="33"/>
    </row>
    <row r="814" spans="1:4" ht="16.5" hidden="1" customHeight="1">
      <c r="A814" s="2">
        <v>467</v>
      </c>
      <c r="B814" s="14" t="s">
        <v>4</v>
      </c>
      <c r="C814" s="10">
        <v>17017</v>
      </c>
      <c r="D814" s="33"/>
    </row>
    <row r="815" spans="1:4" ht="16.5" hidden="1" customHeight="1">
      <c r="A815" s="2">
        <v>468</v>
      </c>
      <c r="B815" s="14" t="s">
        <v>4</v>
      </c>
      <c r="C815" s="10">
        <v>13282.5</v>
      </c>
      <c r="D815" s="33"/>
    </row>
    <row r="816" spans="1:4" ht="16.5" hidden="1" customHeight="1">
      <c r="A816" s="2">
        <v>469</v>
      </c>
      <c r="B816" s="14" t="s">
        <v>4</v>
      </c>
      <c r="C816" s="10">
        <v>11725.18</v>
      </c>
      <c r="D816" s="33"/>
    </row>
    <row r="817" spans="1:4" ht="16.5" hidden="1" customHeight="1">
      <c r="A817" s="2">
        <v>470</v>
      </c>
      <c r="B817" s="14" t="s">
        <v>4</v>
      </c>
      <c r="C817" s="10">
        <v>15207.5</v>
      </c>
      <c r="D817" s="33"/>
    </row>
    <row r="818" spans="1:4" ht="16.5" hidden="1" customHeight="1">
      <c r="A818" s="2">
        <v>471</v>
      </c>
      <c r="B818" s="14" t="s">
        <v>4</v>
      </c>
      <c r="C818" s="10">
        <v>16227.75</v>
      </c>
      <c r="D818" s="33"/>
    </row>
    <row r="819" spans="1:4" ht="16.5" hidden="1" customHeight="1">
      <c r="A819" s="2">
        <v>472</v>
      </c>
      <c r="B819" s="14" t="s">
        <v>4</v>
      </c>
      <c r="C819" s="10">
        <v>11261.25</v>
      </c>
      <c r="D819" s="33"/>
    </row>
    <row r="820" spans="1:4" ht="16.5" hidden="1" customHeight="1">
      <c r="A820" s="2">
        <v>473</v>
      </c>
      <c r="B820" s="14" t="s">
        <v>4</v>
      </c>
      <c r="C820" s="10">
        <v>17517.5</v>
      </c>
      <c r="D820" s="33"/>
    </row>
    <row r="821" spans="1:4" ht="16.5" hidden="1" customHeight="1">
      <c r="A821" s="2">
        <v>474</v>
      </c>
      <c r="B821" s="14" t="s">
        <v>4</v>
      </c>
      <c r="C821" s="10">
        <v>13475</v>
      </c>
      <c r="D821" s="33"/>
    </row>
    <row r="822" spans="1:4" ht="16.5" hidden="1" customHeight="1">
      <c r="A822" s="2">
        <v>475</v>
      </c>
      <c r="B822" s="14" t="s">
        <v>4</v>
      </c>
      <c r="C822" s="10">
        <v>17325</v>
      </c>
      <c r="D822" s="33"/>
    </row>
    <row r="823" spans="1:4" ht="16.5" hidden="1" customHeight="1">
      <c r="A823" s="2">
        <v>476</v>
      </c>
      <c r="B823" s="14" t="s">
        <v>4</v>
      </c>
      <c r="C823" s="10">
        <v>19423.25</v>
      </c>
      <c r="D823" s="33"/>
    </row>
    <row r="824" spans="1:4" ht="16.5" hidden="1" customHeight="1">
      <c r="A824" s="2">
        <v>477</v>
      </c>
      <c r="B824" s="14" t="s">
        <v>4</v>
      </c>
      <c r="C824" s="10">
        <v>16362.5</v>
      </c>
      <c r="D824" s="33"/>
    </row>
    <row r="825" spans="1:4" ht="16.5" hidden="1" customHeight="1">
      <c r="A825" s="2">
        <v>478</v>
      </c>
      <c r="B825" s="14" t="s">
        <v>4</v>
      </c>
      <c r="C825" s="10">
        <v>14437.5</v>
      </c>
      <c r="D825" s="33"/>
    </row>
    <row r="826" spans="1:4" ht="16.5" hidden="1" customHeight="1">
      <c r="A826" s="2">
        <v>479</v>
      </c>
      <c r="B826" s="14" t="s">
        <v>4</v>
      </c>
      <c r="C826" s="10">
        <v>16362.5</v>
      </c>
      <c r="D826" s="33"/>
    </row>
    <row r="827" spans="1:4" ht="16.5" hidden="1" customHeight="1">
      <c r="A827" s="2">
        <v>480</v>
      </c>
      <c r="B827" s="14" t="s">
        <v>4</v>
      </c>
      <c r="C827" s="10">
        <v>15785</v>
      </c>
      <c r="D827" s="33"/>
    </row>
    <row r="828" spans="1:4" ht="16.5" hidden="1" customHeight="1">
      <c r="A828" s="2">
        <v>481</v>
      </c>
      <c r="B828" s="14" t="s">
        <v>4</v>
      </c>
      <c r="C828" s="10">
        <v>9817.5</v>
      </c>
      <c r="D828" s="33"/>
    </row>
    <row r="829" spans="1:4" ht="16.5" hidden="1" customHeight="1">
      <c r="A829" s="2">
        <v>482</v>
      </c>
      <c r="B829" s="14" t="s">
        <v>4</v>
      </c>
      <c r="C829" s="10">
        <v>7392</v>
      </c>
      <c r="D829" s="33"/>
    </row>
    <row r="830" spans="1:4" ht="16.5" hidden="1" customHeight="1">
      <c r="A830" s="2">
        <v>483</v>
      </c>
      <c r="B830" s="14" t="s">
        <v>4</v>
      </c>
      <c r="C830" s="10">
        <v>15734.95</v>
      </c>
      <c r="D830" s="33"/>
    </row>
    <row r="831" spans="1:4" ht="16.5" hidden="1" customHeight="1">
      <c r="A831" s="2">
        <v>484</v>
      </c>
      <c r="B831" s="14" t="s">
        <v>4</v>
      </c>
      <c r="C831" s="10">
        <v>14025</v>
      </c>
      <c r="D831" s="33"/>
    </row>
    <row r="832" spans="1:4" ht="16.5" hidden="1" customHeight="1">
      <c r="A832" s="2">
        <v>485</v>
      </c>
      <c r="B832" s="14" t="s">
        <v>4</v>
      </c>
      <c r="C832" s="10">
        <v>20000</v>
      </c>
      <c r="D832" s="33"/>
    </row>
    <row r="833" spans="1:4" ht="16.5" hidden="1" customHeight="1">
      <c r="A833" s="2">
        <v>486</v>
      </c>
      <c r="B833" s="14" t="s">
        <v>4</v>
      </c>
      <c r="C833" s="10">
        <v>19637.240000000002</v>
      </c>
      <c r="D833" s="33"/>
    </row>
    <row r="834" spans="1:4" ht="16.5" hidden="1" customHeight="1">
      <c r="A834" s="2">
        <v>487</v>
      </c>
      <c r="B834" s="14" t="s">
        <v>4</v>
      </c>
      <c r="C834" s="10">
        <v>20027.09</v>
      </c>
      <c r="D834" s="33"/>
    </row>
    <row r="835" spans="1:4" ht="16.5" hidden="1" customHeight="1">
      <c r="A835" s="2">
        <v>488</v>
      </c>
      <c r="B835" s="14" t="s">
        <v>4</v>
      </c>
      <c r="C835" s="10">
        <v>20131.78</v>
      </c>
      <c r="D835" s="33"/>
    </row>
    <row r="836" spans="1:4" ht="16.5" hidden="1" customHeight="1">
      <c r="A836" s="2">
        <v>489</v>
      </c>
      <c r="B836" s="14" t="s">
        <v>4</v>
      </c>
      <c r="C836" s="10">
        <v>16107.52</v>
      </c>
      <c r="D836" s="33"/>
    </row>
    <row r="837" spans="1:4" ht="16.5" hidden="1" customHeight="1">
      <c r="A837" s="2">
        <v>490</v>
      </c>
      <c r="B837" s="14" t="s">
        <v>4</v>
      </c>
      <c r="C837" s="10">
        <v>2610.62</v>
      </c>
      <c r="D837" s="33"/>
    </row>
    <row r="838" spans="1:4" ht="16.5" hidden="1" customHeight="1">
      <c r="A838" s="2">
        <v>491</v>
      </c>
      <c r="B838" s="14" t="s">
        <v>4</v>
      </c>
      <c r="C838" s="10">
        <v>12571.9</v>
      </c>
      <c r="D838" s="33"/>
    </row>
    <row r="839" spans="1:4" ht="16.5" hidden="1" customHeight="1">
      <c r="A839" s="2">
        <v>492</v>
      </c>
      <c r="B839" s="14" t="s">
        <v>4</v>
      </c>
      <c r="C839" s="10">
        <v>14399</v>
      </c>
      <c r="D839" s="33"/>
    </row>
    <row r="840" spans="1:4" ht="16.5" hidden="1" customHeight="1">
      <c r="A840" s="2">
        <v>493</v>
      </c>
      <c r="B840" s="14" t="s">
        <v>4</v>
      </c>
      <c r="C840" s="10">
        <v>14201.5</v>
      </c>
      <c r="D840" s="33"/>
    </row>
    <row r="841" spans="1:4" ht="16.5" hidden="1" customHeight="1">
      <c r="A841" s="2">
        <v>494</v>
      </c>
      <c r="B841" s="14" t="s">
        <v>4</v>
      </c>
      <c r="C841" s="10">
        <v>20222.78</v>
      </c>
      <c r="D841" s="33"/>
    </row>
    <row r="842" spans="1:4" ht="16.5" hidden="1" customHeight="1">
      <c r="A842" s="2">
        <v>495</v>
      </c>
      <c r="B842" s="14" t="s">
        <v>4</v>
      </c>
      <c r="C842" s="10">
        <v>12738.39</v>
      </c>
      <c r="D842" s="33"/>
    </row>
    <row r="843" spans="1:4" ht="16.5" hidden="1" customHeight="1">
      <c r="A843" s="2">
        <v>496</v>
      </c>
      <c r="B843" s="14" t="s">
        <v>4</v>
      </c>
      <c r="C843" s="10">
        <v>20568.060000000001</v>
      </c>
      <c r="D843" s="33"/>
    </row>
    <row r="844" spans="1:4" ht="16.5" hidden="1" customHeight="1">
      <c r="A844" s="2">
        <v>497</v>
      </c>
      <c r="B844" s="14" t="s">
        <v>4</v>
      </c>
      <c r="C844" s="10">
        <v>8794.5</v>
      </c>
      <c r="D844" s="33"/>
    </row>
    <row r="845" spans="1:4" ht="16.5" hidden="1" customHeight="1">
      <c r="A845" s="2">
        <v>498</v>
      </c>
      <c r="B845" s="14" t="s">
        <v>4</v>
      </c>
      <c r="C845" s="10">
        <v>18914.68</v>
      </c>
      <c r="D845" s="33"/>
    </row>
    <row r="846" spans="1:4" ht="16.5" hidden="1" customHeight="1">
      <c r="A846" s="2">
        <v>499</v>
      </c>
      <c r="B846" s="14" t="s">
        <v>4</v>
      </c>
      <c r="C846" s="10">
        <v>19904.5</v>
      </c>
      <c r="D846" s="33"/>
    </row>
    <row r="847" spans="1:4" ht="16.5" hidden="1" customHeight="1">
      <c r="A847" s="2">
        <v>500</v>
      </c>
      <c r="B847" s="14" t="s">
        <v>4</v>
      </c>
      <c r="C847" s="10">
        <v>19051.45</v>
      </c>
      <c r="D847" s="33"/>
    </row>
    <row r="848" spans="1:4" ht="16.5" hidden="1" customHeight="1">
      <c r="A848" s="2">
        <v>501</v>
      </c>
      <c r="B848" s="14" t="s">
        <v>4</v>
      </c>
      <c r="C848" s="10">
        <v>20837.849999999999</v>
      </c>
      <c r="D848" s="33"/>
    </row>
    <row r="849" spans="1:4" ht="16.5" hidden="1" customHeight="1">
      <c r="A849" s="2">
        <v>502</v>
      </c>
      <c r="B849" s="14" t="s">
        <v>4</v>
      </c>
      <c r="C849" s="10">
        <v>20987.64</v>
      </c>
      <c r="D849" s="33"/>
    </row>
    <row r="850" spans="1:4" ht="16.5" hidden="1" customHeight="1">
      <c r="A850" s="2">
        <v>503</v>
      </c>
      <c r="B850" s="14" t="s">
        <v>4</v>
      </c>
      <c r="C850" s="10">
        <v>13098.8</v>
      </c>
      <c r="D850" s="33"/>
    </row>
    <row r="851" spans="1:4" ht="16.5" hidden="1" customHeight="1">
      <c r="A851" s="2">
        <v>504</v>
      </c>
      <c r="B851" s="14" t="s">
        <v>4</v>
      </c>
      <c r="C851" s="10">
        <v>6559.17</v>
      </c>
      <c r="D851" s="33"/>
    </row>
    <row r="852" spans="1:4" ht="16.5" hidden="1" customHeight="1">
      <c r="A852" s="2">
        <v>505</v>
      </c>
      <c r="B852" s="14" t="s">
        <v>4</v>
      </c>
      <c r="C852" s="10">
        <v>16256.59</v>
      </c>
      <c r="D852" s="33"/>
    </row>
    <row r="853" spans="1:4" ht="16.5" hidden="1" customHeight="1">
      <c r="A853" s="2">
        <v>506</v>
      </c>
      <c r="B853" s="14" t="s">
        <v>4</v>
      </c>
      <c r="C853" s="10">
        <v>12540</v>
      </c>
      <c r="D853" s="33"/>
    </row>
    <row r="854" spans="1:4" ht="16.5" hidden="1" customHeight="1">
      <c r="A854" s="2">
        <v>507</v>
      </c>
      <c r="B854" s="14" t="s">
        <v>4</v>
      </c>
      <c r="C854" s="10">
        <v>19431.39</v>
      </c>
      <c r="D854" s="33"/>
    </row>
    <row r="855" spans="1:4" ht="16.5" hidden="1" customHeight="1">
      <c r="A855" s="2">
        <v>508</v>
      </c>
      <c r="B855" s="14" t="s">
        <v>4</v>
      </c>
      <c r="C855" s="10">
        <v>21471.360000000001</v>
      </c>
      <c r="D855" s="33"/>
    </row>
    <row r="856" spans="1:4" ht="16.5" hidden="1" customHeight="1">
      <c r="A856" s="2">
        <v>509</v>
      </c>
      <c r="B856" s="14" t="s">
        <v>4</v>
      </c>
      <c r="C856" s="10">
        <v>21501.26</v>
      </c>
      <c r="D856" s="33"/>
    </row>
    <row r="857" spans="1:4" ht="16.5" hidden="1" customHeight="1">
      <c r="A857" s="2">
        <v>510</v>
      </c>
      <c r="B857" s="14" t="s">
        <v>4</v>
      </c>
      <c r="C857" s="10">
        <v>21726.18</v>
      </c>
      <c r="D857" s="33"/>
    </row>
    <row r="858" spans="1:4" ht="16.5" hidden="1" customHeight="1">
      <c r="A858" s="2">
        <v>511</v>
      </c>
      <c r="B858" s="14" t="s">
        <v>4</v>
      </c>
      <c r="C858" s="10">
        <v>17989</v>
      </c>
      <c r="D858" s="33"/>
    </row>
    <row r="859" spans="1:4" ht="16.5" hidden="1" customHeight="1">
      <c r="A859" s="2">
        <v>512</v>
      </c>
      <c r="B859" s="14" t="s">
        <v>4</v>
      </c>
      <c r="C859" s="10">
        <v>14242.14</v>
      </c>
      <c r="D859" s="33"/>
    </row>
    <row r="860" spans="1:4" ht="16.5" hidden="1" customHeight="1">
      <c r="A860" s="2">
        <v>513</v>
      </c>
      <c r="B860" s="14" t="s">
        <v>4</v>
      </c>
      <c r="C860" s="10">
        <v>22000</v>
      </c>
      <c r="D860" s="33"/>
    </row>
    <row r="861" spans="1:4" ht="16.5" hidden="1" customHeight="1">
      <c r="A861" s="2">
        <v>514</v>
      </c>
      <c r="B861" s="14" t="s">
        <v>4</v>
      </c>
      <c r="C861" s="10">
        <v>22068.75</v>
      </c>
      <c r="D861" s="33"/>
    </row>
    <row r="862" spans="1:4" ht="16.5" hidden="1" customHeight="1">
      <c r="A862" s="2">
        <v>515</v>
      </c>
      <c r="B862" s="14" t="s">
        <v>4</v>
      </c>
      <c r="C862" s="10">
        <v>7865</v>
      </c>
      <c r="D862" s="33"/>
    </row>
    <row r="863" spans="1:4" ht="16.5" hidden="1" customHeight="1">
      <c r="A863" s="2">
        <v>516</v>
      </c>
      <c r="B863" s="14" t="s">
        <v>4</v>
      </c>
      <c r="C863" s="10">
        <v>7865</v>
      </c>
      <c r="D863" s="33"/>
    </row>
    <row r="864" spans="1:4" ht="16.5" hidden="1" customHeight="1">
      <c r="A864" s="2">
        <v>517</v>
      </c>
      <c r="B864" s="14" t="s">
        <v>4</v>
      </c>
      <c r="C864" s="10">
        <v>21973.67</v>
      </c>
      <c r="D864" s="33"/>
    </row>
    <row r="865" spans="1:4" ht="16.5" hidden="1" customHeight="1">
      <c r="A865" s="2">
        <v>518</v>
      </c>
      <c r="B865" s="14" t="s">
        <v>4</v>
      </c>
      <c r="C865" s="10">
        <v>12920.39</v>
      </c>
      <c r="D865" s="33"/>
    </row>
    <row r="866" spans="1:4" ht="16.5" hidden="1" customHeight="1">
      <c r="A866" s="2">
        <v>519</v>
      </c>
      <c r="B866" s="14" t="s">
        <v>4</v>
      </c>
      <c r="C866" s="10">
        <v>19737.03</v>
      </c>
      <c r="D866" s="33"/>
    </row>
    <row r="867" spans="1:4" ht="16.5" hidden="1" customHeight="1">
      <c r="A867" s="2">
        <v>520</v>
      </c>
      <c r="B867" s="14" t="s">
        <v>4</v>
      </c>
      <c r="C867" s="10">
        <v>21819.88</v>
      </c>
      <c r="D867" s="33"/>
    </row>
    <row r="868" spans="1:4" ht="16.5" hidden="1" customHeight="1">
      <c r="A868" s="2">
        <v>521</v>
      </c>
      <c r="B868" s="14" t="s">
        <v>4</v>
      </c>
      <c r="C868" s="10">
        <v>21175</v>
      </c>
      <c r="D868" s="33"/>
    </row>
    <row r="869" spans="1:4" ht="16.5" hidden="1" customHeight="1">
      <c r="A869" s="2">
        <v>522</v>
      </c>
      <c r="B869" s="14" t="s">
        <v>4</v>
      </c>
      <c r="C869" s="10">
        <v>20125.88</v>
      </c>
      <c r="D869" s="33"/>
    </row>
    <row r="870" spans="1:4" ht="16.5" hidden="1" customHeight="1">
      <c r="A870" s="2">
        <v>523</v>
      </c>
      <c r="B870" s="14" t="s">
        <v>4</v>
      </c>
      <c r="C870" s="10">
        <v>18326</v>
      </c>
      <c r="D870" s="33"/>
    </row>
    <row r="871" spans="1:4" ht="16.5" hidden="1" customHeight="1">
      <c r="A871" s="2">
        <v>524</v>
      </c>
      <c r="B871" s="14" t="s">
        <v>4</v>
      </c>
      <c r="C871" s="10">
        <v>18816.88</v>
      </c>
      <c r="D871" s="33"/>
    </row>
    <row r="872" spans="1:4" ht="16.5" hidden="1" customHeight="1">
      <c r="A872" s="2">
        <v>525</v>
      </c>
      <c r="B872" s="14" t="s">
        <v>4</v>
      </c>
      <c r="C872" s="10">
        <v>16266.25</v>
      </c>
      <c r="D872" s="33"/>
    </row>
    <row r="873" spans="1:4" ht="16.5" hidden="1" customHeight="1">
      <c r="A873" s="2">
        <v>526</v>
      </c>
      <c r="B873" s="14" t="s">
        <v>4</v>
      </c>
      <c r="C873" s="10">
        <v>21945</v>
      </c>
      <c r="D873" s="33"/>
    </row>
    <row r="874" spans="1:4" ht="16.5" hidden="1" customHeight="1">
      <c r="A874" s="2">
        <v>527</v>
      </c>
      <c r="B874" s="14" t="s">
        <v>4</v>
      </c>
      <c r="C874" s="10">
        <v>11068.75</v>
      </c>
      <c r="D874" s="33"/>
    </row>
    <row r="875" spans="1:4" ht="16.5" hidden="1" customHeight="1">
      <c r="A875" s="2">
        <v>528</v>
      </c>
      <c r="B875" s="14" t="s">
        <v>4</v>
      </c>
      <c r="C875" s="10">
        <v>18287.5</v>
      </c>
      <c r="D875" s="33"/>
    </row>
    <row r="876" spans="1:4" ht="16.5" hidden="1" customHeight="1">
      <c r="A876" s="2">
        <v>529</v>
      </c>
      <c r="B876" s="14" t="s">
        <v>4</v>
      </c>
      <c r="C876" s="10">
        <v>17325</v>
      </c>
      <c r="D876" s="33"/>
    </row>
    <row r="877" spans="1:4" ht="16.5" hidden="1" customHeight="1">
      <c r="A877" s="2">
        <v>530</v>
      </c>
      <c r="B877" s="14" t="s">
        <v>4</v>
      </c>
      <c r="C877" s="10">
        <v>19019</v>
      </c>
      <c r="D877" s="33"/>
    </row>
    <row r="878" spans="1:4" ht="16.5" hidden="1" customHeight="1">
      <c r="A878" s="2">
        <v>531</v>
      </c>
      <c r="B878" s="14" t="s">
        <v>4</v>
      </c>
      <c r="C878" s="10">
        <v>16362.5</v>
      </c>
      <c r="D878" s="33"/>
    </row>
    <row r="879" spans="1:4" ht="16.5" hidden="1" customHeight="1">
      <c r="A879" s="2">
        <v>532</v>
      </c>
      <c r="B879" s="14" t="s">
        <v>4</v>
      </c>
      <c r="C879" s="10">
        <v>22651.200000000001</v>
      </c>
      <c r="D879" s="33"/>
    </row>
    <row r="880" spans="1:4" ht="16.5" hidden="1" customHeight="1">
      <c r="A880" s="2">
        <v>533</v>
      </c>
      <c r="B880" s="14" t="s">
        <v>4</v>
      </c>
      <c r="C880" s="10">
        <v>15760.25</v>
      </c>
      <c r="D880" s="33"/>
    </row>
    <row r="881" spans="1:4" ht="16.5" hidden="1" customHeight="1">
      <c r="A881" s="2">
        <v>534</v>
      </c>
      <c r="B881" s="14" t="s">
        <v>4</v>
      </c>
      <c r="C881" s="10">
        <v>22657.25</v>
      </c>
      <c r="D881" s="33"/>
    </row>
    <row r="882" spans="1:4" ht="16.5" hidden="1" customHeight="1">
      <c r="A882" s="2">
        <v>535</v>
      </c>
      <c r="B882" s="14" t="s">
        <v>4</v>
      </c>
      <c r="C882" s="10">
        <v>16958</v>
      </c>
      <c r="D882" s="33"/>
    </row>
    <row r="883" spans="1:4" ht="16.5" hidden="1" customHeight="1">
      <c r="A883" s="2">
        <v>536</v>
      </c>
      <c r="B883" s="14" t="s">
        <v>4</v>
      </c>
      <c r="C883" s="10">
        <v>18209.400000000001</v>
      </c>
      <c r="D883" s="33"/>
    </row>
    <row r="884" spans="1:4" ht="16.5" hidden="1" customHeight="1">
      <c r="A884" s="2">
        <v>537</v>
      </c>
      <c r="B884" s="14" t="s">
        <v>4</v>
      </c>
      <c r="C884" s="10">
        <v>20576.05</v>
      </c>
      <c r="D884" s="33"/>
    </row>
    <row r="885" spans="1:4" ht="16.5" hidden="1" customHeight="1">
      <c r="A885" s="2">
        <v>538</v>
      </c>
      <c r="B885" s="14" t="s">
        <v>4</v>
      </c>
      <c r="C885" s="10">
        <v>12372.8</v>
      </c>
      <c r="D885" s="33"/>
    </row>
    <row r="886" spans="1:4" ht="16.5" hidden="1" customHeight="1">
      <c r="A886" s="2">
        <v>539</v>
      </c>
      <c r="B886" s="14" t="s">
        <v>4</v>
      </c>
      <c r="C886" s="10">
        <v>23304.71</v>
      </c>
      <c r="D886" s="33"/>
    </row>
    <row r="887" spans="1:4" ht="16.5" hidden="1" customHeight="1">
      <c r="A887" s="2">
        <v>540</v>
      </c>
      <c r="B887" s="14" t="s">
        <v>4</v>
      </c>
      <c r="C887" s="10">
        <v>6575.14</v>
      </c>
      <c r="D887" s="33"/>
    </row>
    <row r="888" spans="1:4" ht="16.5" hidden="1" customHeight="1">
      <c r="A888" s="2">
        <v>541</v>
      </c>
      <c r="B888" s="14" t="s">
        <v>4</v>
      </c>
      <c r="C888" s="10">
        <v>10929.6</v>
      </c>
      <c r="D888" s="33"/>
    </row>
    <row r="889" spans="1:4" ht="16.5" hidden="1" customHeight="1">
      <c r="A889" s="2">
        <v>542</v>
      </c>
      <c r="B889" s="14" t="s">
        <v>4</v>
      </c>
      <c r="C889" s="10">
        <v>14482.39</v>
      </c>
      <c r="D889" s="33"/>
    </row>
    <row r="890" spans="1:4" ht="16.5" hidden="1" customHeight="1">
      <c r="A890" s="2">
        <v>543</v>
      </c>
      <c r="B890" s="14" t="s">
        <v>4</v>
      </c>
      <c r="C890" s="10">
        <v>16398.72</v>
      </c>
      <c r="D890" s="33"/>
    </row>
    <row r="891" spans="1:4" ht="16.5" hidden="1" customHeight="1">
      <c r="A891" s="2">
        <v>544</v>
      </c>
      <c r="B891" s="14" t="s">
        <v>4</v>
      </c>
      <c r="C891" s="10">
        <v>14341.25</v>
      </c>
      <c r="D891" s="33"/>
    </row>
    <row r="892" spans="1:4" ht="16.5" hidden="1" customHeight="1">
      <c r="A892" s="2">
        <v>545</v>
      </c>
      <c r="B892" s="14" t="s">
        <v>4</v>
      </c>
      <c r="C892" s="10">
        <v>24000</v>
      </c>
      <c r="D892" s="33"/>
    </row>
    <row r="893" spans="1:4" ht="16.5" hidden="1" customHeight="1">
      <c r="A893" s="2">
        <v>546</v>
      </c>
      <c r="B893" s="14" t="s">
        <v>4</v>
      </c>
      <c r="C893" s="10">
        <v>24000</v>
      </c>
      <c r="D893" s="33"/>
    </row>
    <row r="894" spans="1:4" ht="16.5" hidden="1" customHeight="1">
      <c r="A894" s="2">
        <v>547</v>
      </c>
      <c r="B894" s="14" t="s">
        <v>4</v>
      </c>
      <c r="C894" s="10">
        <v>20008.16</v>
      </c>
      <c r="D894" s="33"/>
    </row>
    <row r="895" spans="1:4" ht="16.5" hidden="1" customHeight="1">
      <c r="A895" s="2">
        <v>548</v>
      </c>
      <c r="B895" s="14" t="s">
        <v>4</v>
      </c>
      <c r="C895" s="10">
        <v>21881.16</v>
      </c>
      <c r="D895" s="33"/>
    </row>
    <row r="896" spans="1:4" ht="16.5" hidden="1" customHeight="1">
      <c r="A896" s="2">
        <v>549</v>
      </c>
      <c r="B896" s="14" t="s">
        <v>4</v>
      </c>
      <c r="C896" s="10">
        <v>18539.400000000001</v>
      </c>
      <c r="D896" s="33"/>
    </row>
    <row r="897" spans="1:4" ht="16.5" hidden="1" customHeight="1">
      <c r="A897" s="2">
        <v>550</v>
      </c>
      <c r="B897" s="14" t="s">
        <v>4</v>
      </c>
      <c r="C897" s="10">
        <v>24200</v>
      </c>
      <c r="D897" s="33"/>
    </row>
    <row r="898" spans="1:4" ht="16.5" hidden="1" customHeight="1">
      <c r="A898" s="2">
        <v>551</v>
      </c>
      <c r="B898" s="14" t="s">
        <v>4</v>
      </c>
      <c r="C898" s="10">
        <v>24270.1</v>
      </c>
      <c r="D898" s="33"/>
    </row>
    <row r="899" spans="1:4" ht="16.5" hidden="1" customHeight="1">
      <c r="A899" s="2">
        <v>552</v>
      </c>
      <c r="B899" s="14" t="s">
        <v>4</v>
      </c>
      <c r="C899" s="10">
        <v>24296.78</v>
      </c>
      <c r="D899" s="33"/>
    </row>
    <row r="900" spans="1:4" ht="16.5" hidden="1" customHeight="1">
      <c r="A900" s="2">
        <v>553</v>
      </c>
      <c r="B900" s="14" t="s">
        <v>4</v>
      </c>
      <c r="C900" s="10">
        <v>24068.55</v>
      </c>
      <c r="D900" s="33"/>
    </row>
    <row r="901" spans="1:4" ht="16.5" hidden="1" customHeight="1">
      <c r="A901" s="2">
        <v>554</v>
      </c>
      <c r="B901" s="14" t="s">
        <v>4</v>
      </c>
      <c r="C901" s="10">
        <v>10587.5</v>
      </c>
      <c r="D901" s="33"/>
    </row>
    <row r="902" spans="1:4" ht="16.5" hidden="1" customHeight="1">
      <c r="A902" s="2">
        <v>555</v>
      </c>
      <c r="B902" s="14" t="s">
        <v>4</v>
      </c>
      <c r="C902" s="10">
        <v>8470</v>
      </c>
      <c r="D902" s="33"/>
    </row>
    <row r="903" spans="1:4" ht="16.5" hidden="1" customHeight="1">
      <c r="A903" s="2">
        <v>556</v>
      </c>
      <c r="B903" s="14" t="s">
        <v>4</v>
      </c>
      <c r="C903" s="10">
        <v>24727.34</v>
      </c>
      <c r="D903" s="33"/>
    </row>
    <row r="904" spans="1:4" ht="16.5" hidden="1" customHeight="1">
      <c r="A904" s="2">
        <v>557</v>
      </c>
      <c r="B904" s="14" t="s">
        <v>4</v>
      </c>
      <c r="C904" s="10">
        <v>18598.16</v>
      </c>
      <c r="D904" s="33"/>
    </row>
    <row r="905" spans="1:4" ht="16.5" hidden="1" customHeight="1">
      <c r="A905" s="2">
        <v>558</v>
      </c>
      <c r="B905" s="14" t="s">
        <v>4</v>
      </c>
      <c r="C905" s="10">
        <v>24865.5</v>
      </c>
      <c r="D905" s="33"/>
    </row>
    <row r="906" spans="1:4" ht="16.5" hidden="1" customHeight="1">
      <c r="A906" s="2">
        <v>559</v>
      </c>
      <c r="B906" s="14" t="s">
        <v>4</v>
      </c>
      <c r="C906" s="10">
        <v>25000</v>
      </c>
      <c r="D906" s="33"/>
    </row>
    <row r="907" spans="1:4" ht="16.5" hidden="1" customHeight="1">
      <c r="A907" s="2">
        <v>560</v>
      </c>
      <c r="B907" s="14" t="s">
        <v>4</v>
      </c>
      <c r="C907" s="10">
        <v>20592</v>
      </c>
      <c r="D907" s="33"/>
    </row>
    <row r="908" spans="1:4" ht="16.5" hidden="1" customHeight="1">
      <c r="A908" s="2">
        <v>561</v>
      </c>
      <c r="B908" s="14" t="s">
        <v>4</v>
      </c>
      <c r="C908" s="10">
        <v>20592</v>
      </c>
      <c r="D908" s="33"/>
    </row>
    <row r="909" spans="1:4" ht="16.5" hidden="1" customHeight="1">
      <c r="A909" s="2">
        <v>562</v>
      </c>
      <c r="B909" s="14" t="s">
        <v>4</v>
      </c>
      <c r="C909" s="10">
        <v>13208.8</v>
      </c>
      <c r="D909" s="33"/>
    </row>
    <row r="910" spans="1:4" ht="16.5" hidden="1" customHeight="1">
      <c r="A910" s="2">
        <v>563</v>
      </c>
      <c r="B910" s="14" t="s">
        <v>4</v>
      </c>
      <c r="C910" s="10">
        <v>22206.18</v>
      </c>
      <c r="D910" s="33"/>
    </row>
    <row r="911" spans="1:4" ht="16.5" hidden="1" customHeight="1">
      <c r="A911" s="2">
        <v>564</v>
      </c>
      <c r="B911" s="14" t="s">
        <v>4</v>
      </c>
      <c r="C911" s="10">
        <v>17500.18</v>
      </c>
      <c r="D911" s="33"/>
    </row>
    <row r="912" spans="1:4" ht="16.5" hidden="1" customHeight="1">
      <c r="A912" s="2">
        <v>565</v>
      </c>
      <c r="B912" s="14" t="s">
        <v>4</v>
      </c>
      <c r="C912" s="10">
        <v>20020</v>
      </c>
      <c r="D912" s="33"/>
    </row>
    <row r="913" spans="1:4" ht="16.5" hidden="1" customHeight="1">
      <c r="A913" s="2">
        <v>566</v>
      </c>
      <c r="B913" s="14" t="s">
        <v>4</v>
      </c>
      <c r="C913" s="10">
        <v>20020</v>
      </c>
      <c r="D913" s="33"/>
    </row>
    <row r="914" spans="1:4" ht="16.5" hidden="1" customHeight="1">
      <c r="A914" s="2">
        <v>567</v>
      </c>
      <c r="B914" s="14" t="s">
        <v>4</v>
      </c>
      <c r="C914" s="10">
        <v>18191.25</v>
      </c>
      <c r="D914" s="33"/>
    </row>
    <row r="915" spans="1:4" ht="16.5" hidden="1" customHeight="1">
      <c r="A915" s="2">
        <v>568</v>
      </c>
      <c r="B915" s="14" t="s">
        <v>4</v>
      </c>
      <c r="C915" s="10">
        <v>22137.5</v>
      </c>
      <c r="D915" s="33"/>
    </row>
    <row r="916" spans="1:4" ht="16.5" hidden="1" customHeight="1">
      <c r="A916" s="2">
        <v>569</v>
      </c>
      <c r="B916" s="14" t="s">
        <v>4</v>
      </c>
      <c r="C916" s="10">
        <v>20212.5</v>
      </c>
      <c r="D916" s="33"/>
    </row>
    <row r="917" spans="1:4" ht="16.5" hidden="1" customHeight="1">
      <c r="A917" s="2">
        <v>570</v>
      </c>
      <c r="B917" s="14" t="s">
        <v>4</v>
      </c>
      <c r="C917" s="10">
        <v>25386.82</v>
      </c>
      <c r="D917" s="33"/>
    </row>
    <row r="918" spans="1:4" ht="16.5" hidden="1" customHeight="1">
      <c r="A918" s="2">
        <v>571</v>
      </c>
      <c r="B918" s="14" t="s">
        <v>4</v>
      </c>
      <c r="C918" s="10">
        <v>25611.52</v>
      </c>
      <c r="D918" s="33"/>
    </row>
    <row r="919" spans="1:4" ht="16.5" hidden="1" customHeight="1">
      <c r="A919" s="2">
        <v>572</v>
      </c>
      <c r="B919" s="14" t="s">
        <v>4</v>
      </c>
      <c r="C919" s="10">
        <v>26498.52</v>
      </c>
      <c r="D919" s="33"/>
    </row>
    <row r="920" spans="1:4" ht="16.5" hidden="1" customHeight="1">
      <c r="A920" s="2">
        <v>573</v>
      </c>
      <c r="B920" s="14" t="s">
        <v>4</v>
      </c>
      <c r="C920" s="10">
        <v>26760.06</v>
      </c>
      <c r="D920" s="33"/>
    </row>
    <row r="921" spans="1:4" ht="16.5" hidden="1" customHeight="1">
      <c r="A921" s="2">
        <v>574</v>
      </c>
      <c r="B921" s="14" t="s">
        <v>4</v>
      </c>
      <c r="C921" s="10">
        <v>20211.84</v>
      </c>
      <c r="D921" s="33"/>
    </row>
    <row r="922" spans="1:4" ht="16.5" hidden="1" customHeight="1">
      <c r="A922" s="2">
        <v>575</v>
      </c>
      <c r="B922" s="14" t="s">
        <v>4</v>
      </c>
      <c r="C922" s="10">
        <v>26970.9</v>
      </c>
      <c r="D922" s="33"/>
    </row>
    <row r="923" spans="1:4" ht="16.5" hidden="1" customHeight="1">
      <c r="A923" s="2">
        <v>576</v>
      </c>
      <c r="B923" s="14" t="s">
        <v>4</v>
      </c>
      <c r="C923" s="10">
        <v>25656.85</v>
      </c>
      <c r="D923" s="33"/>
    </row>
    <row r="924" spans="1:4" ht="16.5" hidden="1" customHeight="1">
      <c r="A924" s="2">
        <v>577</v>
      </c>
      <c r="B924" s="14" t="s">
        <v>4</v>
      </c>
      <c r="C924" s="10">
        <v>22769.439999999999</v>
      </c>
      <c r="D924" s="33"/>
    </row>
    <row r="925" spans="1:4" ht="16.5" hidden="1" customHeight="1">
      <c r="A925" s="2">
        <v>578</v>
      </c>
      <c r="B925" s="14" t="s">
        <v>4</v>
      </c>
      <c r="C925" s="10">
        <v>19268.2</v>
      </c>
      <c r="D925" s="33"/>
    </row>
    <row r="926" spans="1:4" ht="16.5" hidden="1" customHeight="1">
      <c r="A926" s="2">
        <v>579</v>
      </c>
      <c r="B926" s="14" t="s">
        <v>4</v>
      </c>
      <c r="C926" s="10">
        <v>12886.5</v>
      </c>
      <c r="D926" s="33"/>
    </row>
    <row r="927" spans="1:4" ht="16.5" hidden="1" customHeight="1">
      <c r="A927" s="2">
        <v>580</v>
      </c>
      <c r="B927" s="14" t="s">
        <v>4</v>
      </c>
      <c r="C927" s="10">
        <v>20559</v>
      </c>
      <c r="D927" s="33"/>
    </row>
    <row r="928" spans="1:4" ht="16.5" hidden="1" customHeight="1">
      <c r="A928" s="2">
        <v>581</v>
      </c>
      <c r="B928" s="14" t="s">
        <v>4</v>
      </c>
      <c r="C928" s="10">
        <v>22714</v>
      </c>
      <c r="D928" s="33"/>
    </row>
    <row r="929" spans="1:4" ht="16.5" hidden="1" customHeight="1">
      <c r="A929" s="2">
        <v>582</v>
      </c>
      <c r="B929" s="14" t="s">
        <v>4</v>
      </c>
      <c r="C929" s="10">
        <v>25148.639999999999</v>
      </c>
      <c r="D929" s="33"/>
    </row>
    <row r="930" spans="1:4" ht="16.5" hidden="1" customHeight="1">
      <c r="A930" s="2">
        <v>583</v>
      </c>
      <c r="B930" s="14" t="s">
        <v>4</v>
      </c>
      <c r="C930" s="10">
        <v>22455.4</v>
      </c>
      <c r="D930" s="33"/>
    </row>
    <row r="931" spans="1:4" ht="16.5" hidden="1" customHeight="1">
      <c r="A931" s="2">
        <v>584</v>
      </c>
      <c r="B931" s="14" t="s">
        <v>4</v>
      </c>
      <c r="C931" s="10">
        <v>18128.22</v>
      </c>
      <c r="D931" s="33"/>
    </row>
    <row r="932" spans="1:4" ht="16.5" hidden="1" customHeight="1">
      <c r="A932" s="2">
        <v>585</v>
      </c>
      <c r="B932" s="14" t="s">
        <v>4</v>
      </c>
      <c r="C932" s="10">
        <v>14108.32</v>
      </c>
      <c r="D932" s="33"/>
    </row>
    <row r="933" spans="1:4" ht="16.5" hidden="1" customHeight="1">
      <c r="A933" s="2">
        <v>586</v>
      </c>
      <c r="B933" s="14" t="s">
        <v>4</v>
      </c>
      <c r="C933" s="10">
        <v>28000.01</v>
      </c>
      <c r="D933" s="33"/>
    </row>
    <row r="934" spans="1:4" ht="16.5" hidden="1" customHeight="1">
      <c r="A934" s="2">
        <v>587</v>
      </c>
      <c r="B934" s="14" t="s">
        <v>4</v>
      </c>
      <c r="C934" s="10">
        <v>25287.79</v>
      </c>
      <c r="D934" s="33"/>
    </row>
    <row r="935" spans="1:4" ht="16.5" hidden="1" customHeight="1">
      <c r="A935" s="2">
        <v>588</v>
      </c>
      <c r="B935" s="14" t="s">
        <v>4</v>
      </c>
      <c r="C935" s="10">
        <v>28488.82</v>
      </c>
      <c r="D935" s="33"/>
    </row>
    <row r="936" spans="1:4" ht="16.5" hidden="1" customHeight="1">
      <c r="A936" s="2">
        <v>589</v>
      </c>
      <c r="B936" s="14" t="s">
        <v>4</v>
      </c>
      <c r="C936" s="10">
        <v>28695.15</v>
      </c>
      <c r="D936" s="33"/>
    </row>
    <row r="937" spans="1:4" ht="16.5" hidden="1" customHeight="1">
      <c r="A937" s="2">
        <v>590</v>
      </c>
      <c r="B937" s="14" t="s">
        <v>4</v>
      </c>
      <c r="C937" s="10">
        <v>29000</v>
      </c>
      <c r="D937" s="33"/>
    </row>
    <row r="938" spans="1:4" ht="16.5" hidden="1" customHeight="1">
      <c r="A938" s="2">
        <v>591</v>
      </c>
      <c r="B938" s="14" t="s">
        <v>4</v>
      </c>
      <c r="C938" s="10">
        <v>28718.799999999999</v>
      </c>
      <c r="D938" s="33"/>
    </row>
    <row r="939" spans="1:4" ht="16.5" hidden="1" customHeight="1">
      <c r="A939" s="2">
        <v>592</v>
      </c>
      <c r="B939" s="14" t="s">
        <v>4</v>
      </c>
      <c r="C939" s="10">
        <v>28667.39</v>
      </c>
      <c r="D939" s="33"/>
    </row>
    <row r="940" spans="1:4" ht="16.5" hidden="1" customHeight="1">
      <c r="A940" s="2">
        <v>593</v>
      </c>
      <c r="B940" s="14" t="s">
        <v>4</v>
      </c>
      <c r="C940" s="10">
        <v>21211.3</v>
      </c>
      <c r="D940" s="33"/>
    </row>
    <row r="941" spans="1:4" ht="16.5" hidden="1" customHeight="1">
      <c r="A941" s="2">
        <v>594</v>
      </c>
      <c r="B941" s="14" t="s">
        <v>4</v>
      </c>
      <c r="C941" s="10">
        <v>24888.32</v>
      </c>
      <c r="D941" s="33"/>
    </row>
    <row r="942" spans="1:4" ht="16.5" hidden="1" customHeight="1">
      <c r="A942" s="2">
        <v>595</v>
      </c>
      <c r="B942" s="14" t="s">
        <v>4</v>
      </c>
      <c r="C942" s="10">
        <v>27559.86</v>
      </c>
      <c r="D942" s="33"/>
    </row>
    <row r="943" spans="1:4" ht="16.5" hidden="1" customHeight="1">
      <c r="A943" s="2">
        <v>596</v>
      </c>
      <c r="B943" s="14" t="s">
        <v>4</v>
      </c>
      <c r="C943" s="10">
        <v>29526.62</v>
      </c>
      <c r="D943" s="33"/>
    </row>
    <row r="944" spans="1:4" ht="16.5" hidden="1" customHeight="1">
      <c r="A944" s="2">
        <v>597</v>
      </c>
      <c r="B944" s="14" t="s">
        <v>4</v>
      </c>
      <c r="C944" s="10">
        <v>24985.94</v>
      </c>
      <c r="D944" s="33"/>
    </row>
    <row r="945" spans="1:4" ht="16.5" hidden="1" customHeight="1">
      <c r="A945" s="2">
        <v>598</v>
      </c>
      <c r="B945" s="14" t="s">
        <v>4</v>
      </c>
      <c r="C945" s="10">
        <v>29526.42</v>
      </c>
      <c r="D945" s="33"/>
    </row>
    <row r="946" spans="1:4" ht="16.5" hidden="1" customHeight="1">
      <c r="A946" s="2">
        <v>599</v>
      </c>
      <c r="B946" s="14" t="s">
        <v>4</v>
      </c>
      <c r="C946" s="10">
        <v>28248.09</v>
      </c>
      <c r="D946" s="33"/>
    </row>
    <row r="947" spans="1:4" ht="16.5" hidden="1" customHeight="1">
      <c r="A947" s="2">
        <v>600</v>
      </c>
      <c r="B947" s="14" t="s">
        <v>4</v>
      </c>
      <c r="C947" s="10">
        <v>30000</v>
      </c>
      <c r="D947" s="33"/>
    </row>
    <row r="948" spans="1:4" ht="16.5" hidden="1" customHeight="1">
      <c r="A948" s="2">
        <v>601</v>
      </c>
      <c r="B948" s="14" t="s">
        <v>4</v>
      </c>
      <c r="C948" s="10">
        <v>30000</v>
      </c>
      <c r="D948" s="33"/>
    </row>
    <row r="949" spans="1:4" ht="16.5" hidden="1" customHeight="1">
      <c r="A949" s="2">
        <v>602</v>
      </c>
      <c r="B949" s="14" t="s">
        <v>4</v>
      </c>
      <c r="C949" s="10">
        <v>30000</v>
      </c>
      <c r="D949" s="33"/>
    </row>
    <row r="950" spans="1:4" ht="16.5" hidden="1" customHeight="1">
      <c r="A950" s="2">
        <v>603</v>
      </c>
      <c r="B950" s="14" t="s">
        <v>4</v>
      </c>
      <c r="C950" s="10">
        <v>30008</v>
      </c>
      <c r="D950" s="33"/>
    </row>
    <row r="951" spans="1:4" ht="16.5" hidden="1" customHeight="1">
      <c r="A951" s="2">
        <v>604</v>
      </c>
      <c r="B951" s="14" t="s">
        <v>4</v>
      </c>
      <c r="C951" s="10">
        <v>26481.84</v>
      </c>
      <c r="D951" s="33"/>
    </row>
    <row r="952" spans="1:4" ht="16.5" hidden="1" customHeight="1">
      <c r="A952" s="2">
        <v>605</v>
      </c>
      <c r="B952" s="14" t="s">
        <v>4</v>
      </c>
      <c r="C952" s="10">
        <v>23965.99</v>
      </c>
      <c r="D952" s="33"/>
    </row>
    <row r="953" spans="1:4" ht="16.5" hidden="1" customHeight="1">
      <c r="A953" s="2">
        <v>606</v>
      </c>
      <c r="B953" s="14" t="s">
        <v>4</v>
      </c>
      <c r="C953" s="10">
        <v>30250</v>
      </c>
      <c r="D953" s="33"/>
    </row>
    <row r="954" spans="1:4" ht="16.5" hidden="1" customHeight="1">
      <c r="A954" s="2">
        <v>607</v>
      </c>
      <c r="B954" s="14" t="s">
        <v>4</v>
      </c>
      <c r="C954" s="10">
        <v>27893.25</v>
      </c>
      <c r="D954" s="33"/>
    </row>
    <row r="955" spans="1:4" ht="16.5" hidden="1" customHeight="1">
      <c r="A955" s="2">
        <v>608</v>
      </c>
      <c r="B955" s="14" t="s">
        <v>4</v>
      </c>
      <c r="C955" s="10">
        <v>6866.15</v>
      </c>
      <c r="D955" s="33"/>
    </row>
    <row r="956" spans="1:4" ht="16.5" hidden="1" customHeight="1">
      <c r="A956" s="2">
        <v>609</v>
      </c>
      <c r="B956" s="14" t="s">
        <v>4</v>
      </c>
      <c r="C956" s="10">
        <v>6347.27</v>
      </c>
      <c r="D956" s="33"/>
    </row>
    <row r="957" spans="1:4" ht="16.5" hidden="1" customHeight="1">
      <c r="A957" s="2">
        <v>610</v>
      </c>
      <c r="B957" s="14" t="s">
        <v>4</v>
      </c>
      <c r="C957" s="10">
        <v>18452.5</v>
      </c>
      <c r="D957" s="33"/>
    </row>
    <row r="958" spans="1:4" ht="16.5" hidden="1" customHeight="1">
      <c r="A958" s="2">
        <v>611</v>
      </c>
      <c r="B958" s="14" t="s">
        <v>4</v>
      </c>
      <c r="C958" s="10">
        <v>13915</v>
      </c>
      <c r="D958" s="33"/>
    </row>
    <row r="959" spans="1:4" ht="16.5" hidden="1" customHeight="1">
      <c r="A959" s="2">
        <v>612</v>
      </c>
      <c r="B959" s="14" t="s">
        <v>4</v>
      </c>
      <c r="C959" s="10">
        <v>14520</v>
      </c>
      <c r="D959" s="33"/>
    </row>
    <row r="960" spans="1:4" ht="16.5" hidden="1" customHeight="1">
      <c r="A960" s="2">
        <v>613</v>
      </c>
      <c r="B960" s="14" t="s">
        <v>4</v>
      </c>
      <c r="C960" s="10">
        <v>30769.46</v>
      </c>
      <c r="D960" s="33"/>
    </row>
    <row r="961" spans="1:4" ht="16.5" hidden="1" customHeight="1">
      <c r="A961" s="2">
        <v>614</v>
      </c>
      <c r="B961" s="14" t="s">
        <v>4</v>
      </c>
      <c r="C961" s="10">
        <v>21233.09</v>
      </c>
      <c r="D961" s="33"/>
    </row>
    <row r="962" spans="1:4" ht="16.5" hidden="1" customHeight="1">
      <c r="A962" s="2">
        <v>615</v>
      </c>
      <c r="B962" s="14" t="s">
        <v>4</v>
      </c>
      <c r="C962" s="10">
        <v>18022.14</v>
      </c>
      <c r="D962" s="33"/>
    </row>
    <row r="963" spans="1:4" ht="16.5" hidden="1" customHeight="1">
      <c r="A963" s="2">
        <v>616</v>
      </c>
      <c r="B963" s="14" t="s">
        <v>4</v>
      </c>
      <c r="C963" s="10">
        <v>24744.5</v>
      </c>
      <c r="D963" s="33"/>
    </row>
    <row r="964" spans="1:4" ht="16.5" hidden="1" customHeight="1">
      <c r="A964" s="2">
        <v>617</v>
      </c>
      <c r="B964" s="14" t="s">
        <v>4</v>
      </c>
      <c r="C964" s="10">
        <v>31072.44</v>
      </c>
      <c r="D964" s="33"/>
    </row>
    <row r="965" spans="1:4" ht="16.5" hidden="1" customHeight="1">
      <c r="A965" s="2">
        <v>618</v>
      </c>
      <c r="B965" s="14" t="s">
        <v>4</v>
      </c>
      <c r="C965" s="10">
        <v>31236.65</v>
      </c>
      <c r="D965" s="33"/>
    </row>
    <row r="966" spans="1:4" ht="16.5" hidden="1" customHeight="1">
      <c r="A966" s="2">
        <v>619</v>
      </c>
      <c r="B966" s="14" t="s">
        <v>4</v>
      </c>
      <c r="C966" s="10">
        <v>25025</v>
      </c>
      <c r="D966" s="33"/>
    </row>
    <row r="967" spans="1:4" ht="16.5" hidden="1" customHeight="1">
      <c r="A967" s="2">
        <v>620</v>
      </c>
      <c r="B967" s="14" t="s">
        <v>4</v>
      </c>
      <c r="C967" s="10">
        <v>32000</v>
      </c>
      <c r="D967" s="33"/>
    </row>
    <row r="968" spans="1:4" ht="16.5" hidden="1" customHeight="1">
      <c r="A968" s="2">
        <v>621</v>
      </c>
      <c r="B968" s="14" t="s">
        <v>4</v>
      </c>
      <c r="C968" s="10">
        <v>26950</v>
      </c>
      <c r="D968" s="33"/>
    </row>
    <row r="969" spans="1:4" ht="16.5" hidden="1" customHeight="1">
      <c r="A969" s="2">
        <v>622</v>
      </c>
      <c r="B969" s="14" t="s">
        <v>4</v>
      </c>
      <c r="C969" s="10">
        <v>31955</v>
      </c>
      <c r="D969" s="33"/>
    </row>
    <row r="970" spans="1:4" ht="16.5" hidden="1" customHeight="1">
      <c r="A970" s="2">
        <v>623</v>
      </c>
      <c r="B970" s="14" t="s">
        <v>4</v>
      </c>
      <c r="C970" s="10">
        <v>31955</v>
      </c>
      <c r="D970" s="33"/>
    </row>
    <row r="971" spans="1:4" ht="16.5" hidden="1" customHeight="1">
      <c r="A971" s="2">
        <v>624</v>
      </c>
      <c r="B971" s="14" t="s">
        <v>4</v>
      </c>
      <c r="C971" s="10">
        <v>28490</v>
      </c>
      <c r="D971" s="33"/>
    </row>
    <row r="972" spans="1:4" ht="16.5" hidden="1" customHeight="1">
      <c r="A972" s="2">
        <v>625</v>
      </c>
      <c r="B972" s="14" t="s">
        <v>4</v>
      </c>
      <c r="C972" s="10">
        <v>28836.5</v>
      </c>
      <c r="D972" s="33"/>
    </row>
    <row r="973" spans="1:4" ht="16.5" hidden="1" customHeight="1">
      <c r="A973" s="2">
        <v>626</v>
      </c>
      <c r="B973" s="14" t="s">
        <v>4</v>
      </c>
      <c r="C973" s="10">
        <v>31185</v>
      </c>
      <c r="D973" s="33"/>
    </row>
    <row r="974" spans="1:4" ht="16.5" hidden="1" customHeight="1">
      <c r="A974" s="2">
        <v>627</v>
      </c>
      <c r="B974" s="14" t="s">
        <v>4</v>
      </c>
      <c r="C974" s="10">
        <v>26308.98</v>
      </c>
      <c r="D974" s="33"/>
    </row>
    <row r="975" spans="1:4" ht="16.5" hidden="1" customHeight="1">
      <c r="A975" s="2">
        <v>628</v>
      </c>
      <c r="B975" s="14" t="s">
        <v>4</v>
      </c>
      <c r="C975" s="10">
        <v>32185.7</v>
      </c>
      <c r="D975" s="33"/>
    </row>
    <row r="976" spans="1:4" ht="16.5" hidden="1" customHeight="1">
      <c r="A976" s="2">
        <v>629</v>
      </c>
      <c r="B976" s="14" t="s">
        <v>4</v>
      </c>
      <c r="C976" s="10">
        <v>32436.400000000001</v>
      </c>
      <c r="D976" s="33"/>
    </row>
    <row r="977" spans="1:4" ht="16.5" hidden="1" customHeight="1">
      <c r="A977" s="2">
        <v>630</v>
      </c>
      <c r="B977" s="14" t="s">
        <v>4</v>
      </c>
      <c r="C977" s="10">
        <v>19965</v>
      </c>
      <c r="D977" s="33"/>
    </row>
    <row r="978" spans="1:4" ht="16.5" hidden="1" customHeight="1">
      <c r="A978" s="2">
        <v>631</v>
      </c>
      <c r="B978" s="14" t="s">
        <v>4</v>
      </c>
      <c r="C978" s="10">
        <v>32742.92</v>
      </c>
      <c r="D978" s="33"/>
    </row>
    <row r="979" spans="1:4" ht="16.5" hidden="1" customHeight="1">
      <c r="A979" s="2">
        <v>632</v>
      </c>
      <c r="B979" s="14" t="s">
        <v>4</v>
      </c>
      <c r="C979" s="10">
        <v>32800</v>
      </c>
      <c r="D979" s="33"/>
    </row>
    <row r="980" spans="1:4" ht="16.5" hidden="1" customHeight="1">
      <c r="A980" s="2">
        <v>633</v>
      </c>
      <c r="B980" s="14" t="s">
        <v>4</v>
      </c>
      <c r="C980" s="10">
        <v>3093.63</v>
      </c>
      <c r="D980" s="33"/>
    </row>
    <row r="981" spans="1:4" ht="16.5" hidden="1" customHeight="1">
      <c r="A981" s="2">
        <v>634</v>
      </c>
      <c r="B981" s="14" t="s">
        <v>4</v>
      </c>
      <c r="C981" s="10">
        <v>31817.5</v>
      </c>
      <c r="D981" s="33"/>
    </row>
    <row r="982" spans="1:4" ht="16.5" hidden="1" customHeight="1">
      <c r="A982" s="2">
        <v>635</v>
      </c>
      <c r="B982" s="14" t="s">
        <v>4</v>
      </c>
      <c r="C982" s="10">
        <v>33000</v>
      </c>
      <c r="D982" s="33"/>
    </row>
    <row r="983" spans="1:4" ht="16.5" hidden="1" customHeight="1">
      <c r="A983" s="2">
        <v>636</v>
      </c>
      <c r="B983" s="14" t="s">
        <v>4</v>
      </c>
      <c r="C983" s="10">
        <v>33000.550000000003</v>
      </c>
      <c r="D983" s="33"/>
    </row>
    <row r="984" spans="1:4" ht="16.5" hidden="1" customHeight="1">
      <c r="A984" s="2">
        <v>637</v>
      </c>
      <c r="B984" s="14" t="s">
        <v>4</v>
      </c>
      <c r="C984" s="10">
        <v>33333.46</v>
      </c>
      <c r="D984" s="33"/>
    </row>
    <row r="985" spans="1:4" ht="16.5" hidden="1" customHeight="1">
      <c r="A985" s="2">
        <v>638</v>
      </c>
      <c r="B985" s="14" t="s">
        <v>4</v>
      </c>
      <c r="C985" s="10">
        <v>19419.400000000001</v>
      </c>
      <c r="D985" s="33"/>
    </row>
    <row r="986" spans="1:4" ht="16.5" hidden="1" customHeight="1">
      <c r="A986" s="2">
        <v>639</v>
      </c>
      <c r="B986" s="14" t="s">
        <v>4</v>
      </c>
      <c r="C986" s="10">
        <v>34129.21</v>
      </c>
      <c r="D986" s="33"/>
    </row>
    <row r="987" spans="1:4" ht="16.5" hidden="1" customHeight="1">
      <c r="A987" s="2">
        <v>640</v>
      </c>
      <c r="B987" s="14" t="s">
        <v>4</v>
      </c>
      <c r="C987" s="10">
        <v>29590</v>
      </c>
      <c r="D987" s="33"/>
    </row>
    <row r="988" spans="1:4" ht="16.5" hidden="1" customHeight="1">
      <c r="A988" s="2">
        <v>641</v>
      </c>
      <c r="B988" s="14" t="s">
        <v>4</v>
      </c>
      <c r="C988" s="10">
        <v>15237.64</v>
      </c>
      <c r="D988" s="33"/>
    </row>
    <row r="989" spans="1:4" ht="16.5" hidden="1" customHeight="1">
      <c r="A989" s="2">
        <v>642</v>
      </c>
      <c r="B989" s="14" t="s">
        <v>4</v>
      </c>
      <c r="C989" s="10">
        <v>27890.5</v>
      </c>
      <c r="D989" s="33"/>
    </row>
    <row r="990" spans="1:4" ht="16.5" hidden="1" customHeight="1">
      <c r="A990" s="2">
        <v>643</v>
      </c>
      <c r="B990" s="14" t="s">
        <v>4</v>
      </c>
      <c r="C990" s="10">
        <v>34822.639999999999</v>
      </c>
      <c r="D990" s="33"/>
    </row>
    <row r="991" spans="1:4" ht="16.5" hidden="1" customHeight="1">
      <c r="A991" s="2">
        <v>644</v>
      </c>
      <c r="B991" s="14" t="s">
        <v>4</v>
      </c>
      <c r="C991" s="10">
        <v>34878.83</v>
      </c>
      <c r="D991" s="33"/>
    </row>
    <row r="992" spans="1:4" ht="16.5" hidden="1" customHeight="1">
      <c r="A992" s="2">
        <v>645</v>
      </c>
      <c r="B992" s="14" t="s">
        <v>4</v>
      </c>
      <c r="C992" s="10">
        <v>34650</v>
      </c>
      <c r="D992" s="33"/>
    </row>
    <row r="993" spans="1:4" ht="16.5" hidden="1" customHeight="1">
      <c r="A993" s="2">
        <v>646</v>
      </c>
      <c r="B993" s="14" t="s">
        <v>4</v>
      </c>
      <c r="C993" s="10">
        <v>35150.19</v>
      </c>
      <c r="D993" s="33"/>
    </row>
    <row r="994" spans="1:4" ht="16.5" hidden="1" customHeight="1">
      <c r="A994" s="2">
        <v>647</v>
      </c>
      <c r="B994" s="14" t="s">
        <v>4</v>
      </c>
      <c r="C994" s="10">
        <v>32353.95</v>
      </c>
      <c r="D994" s="33"/>
    </row>
    <row r="995" spans="1:4" ht="16.5" hidden="1" customHeight="1">
      <c r="A995" s="2">
        <v>648</v>
      </c>
      <c r="B995" s="14" t="s">
        <v>4</v>
      </c>
      <c r="C995" s="10">
        <v>35221.5</v>
      </c>
      <c r="D995" s="33"/>
    </row>
    <row r="996" spans="1:4" ht="16.5" hidden="1" customHeight="1">
      <c r="A996" s="2">
        <v>649</v>
      </c>
      <c r="B996" s="14" t="s">
        <v>4</v>
      </c>
      <c r="C996" s="10">
        <v>32948.300000000003</v>
      </c>
      <c r="D996" s="33"/>
    </row>
    <row r="997" spans="1:4" ht="16.5" hidden="1" customHeight="1">
      <c r="A997" s="2">
        <v>650</v>
      </c>
      <c r="B997" s="14" t="s">
        <v>4</v>
      </c>
      <c r="C997" s="10">
        <v>32826.339999999997</v>
      </c>
      <c r="D997" s="33"/>
    </row>
    <row r="998" spans="1:4" ht="16.5" hidden="1" customHeight="1">
      <c r="A998" s="2">
        <v>651</v>
      </c>
      <c r="B998" s="14" t="s">
        <v>4</v>
      </c>
      <c r="C998" s="10">
        <v>20616.23</v>
      </c>
      <c r="D998" s="33"/>
    </row>
    <row r="999" spans="1:4" ht="16.5" hidden="1" customHeight="1">
      <c r="A999" s="2">
        <v>652</v>
      </c>
      <c r="B999" s="14" t="s">
        <v>4</v>
      </c>
      <c r="C999" s="10">
        <v>31762.5</v>
      </c>
      <c r="D999" s="33"/>
    </row>
    <row r="1000" spans="1:4" ht="16.5" hidden="1" customHeight="1">
      <c r="A1000" s="2">
        <v>653</v>
      </c>
      <c r="B1000" s="14" t="s">
        <v>4</v>
      </c>
      <c r="C1000" s="10">
        <v>35612.5</v>
      </c>
      <c r="D1000" s="33"/>
    </row>
    <row r="1001" spans="1:4" ht="16.5" hidden="1" customHeight="1">
      <c r="A1001" s="2">
        <v>654</v>
      </c>
      <c r="B1001" s="14" t="s">
        <v>4</v>
      </c>
      <c r="C1001" s="10">
        <v>35612.5</v>
      </c>
      <c r="D1001" s="33"/>
    </row>
    <row r="1002" spans="1:4" ht="16.5" hidden="1" customHeight="1">
      <c r="A1002" s="2">
        <v>655</v>
      </c>
      <c r="B1002" s="14" t="s">
        <v>4</v>
      </c>
      <c r="C1002" s="10">
        <v>32725</v>
      </c>
      <c r="D1002" s="33"/>
    </row>
    <row r="1003" spans="1:4" ht="16.5" hidden="1" customHeight="1">
      <c r="A1003" s="2">
        <v>656</v>
      </c>
      <c r="B1003" s="14" t="s">
        <v>4</v>
      </c>
      <c r="C1003" s="10">
        <v>35997.5</v>
      </c>
      <c r="D1003" s="33"/>
    </row>
    <row r="1004" spans="1:4" ht="16.5" hidden="1" customHeight="1">
      <c r="A1004" s="2">
        <v>657</v>
      </c>
      <c r="B1004" s="14" t="s">
        <v>4</v>
      </c>
      <c r="C1004" s="10">
        <v>35997.5</v>
      </c>
      <c r="D1004" s="33"/>
    </row>
    <row r="1005" spans="1:4" ht="16.5" hidden="1" customHeight="1">
      <c r="A1005" s="2">
        <v>658</v>
      </c>
      <c r="B1005" s="14" t="s">
        <v>4</v>
      </c>
      <c r="C1005" s="10">
        <v>35997.5</v>
      </c>
      <c r="D1005" s="33"/>
    </row>
    <row r="1006" spans="1:4" ht="16.5" hidden="1" customHeight="1">
      <c r="A1006" s="2">
        <v>659</v>
      </c>
      <c r="B1006" s="14" t="s">
        <v>4</v>
      </c>
      <c r="C1006" s="10">
        <v>34454</v>
      </c>
      <c r="D1006" s="33"/>
    </row>
    <row r="1007" spans="1:4" ht="16.5" hidden="1" customHeight="1">
      <c r="A1007" s="2">
        <v>660</v>
      </c>
      <c r="B1007" s="14" t="s">
        <v>4</v>
      </c>
      <c r="C1007" s="10">
        <v>25987.5</v>
      </c>
      <c r="D1007" s="33"/>
    </row>
    <row r="1008" spans="1:4" ht="16.5" hidden="1" customHeight="1">
      <c r="A1008" s="2">
        <v>661</v>
      </c>
      <c r="B1008" s="14" t="s">
        <v>4</v>
      </c>
      <c r="C1008" s="10">
        <v>30607.5</v>
      </c>
      <c r="D1008" s="33"/>
    </row>
    <row r="1009" spans="1:4" ht="16.5" hidden="1" customHeight="1">
      <c r="A1009" s="2">
        <v>662</v>
      </c>
      <c r="B1009" s="14" t="s">
        <v>4</v>
      </c>
      <c r="C1009" s="10">
        <v>35593.25</v>
      </c>
      <c r="D1009" s="33"/>
    </row>
    <row r="1010" spans="1:4" ht="16.5" hidden="1" customHeight="1">
      <c r="A1010" s="2">
        <v>663</v>
      </c>
      <c r="B1010" s="14" t="s">
        <v>4</v>
      </c>
      <c r="C1010" s="10">
        <v>29625.75</v>
      </c>
      <c r="D1010" s="33"/>
    </row>
    <row r="1011" spans="1:4" ht="16.5" hidden="1" customHeight="1">
      <c r="A1011" s="2">
        <v>664</v>
      </c>
      <c r="B1011" s="14" t="s">
        <v>4</v>
      </c>
      <c r="C1011" s="10">
        <v>29606.5</v>
      </c>
      <c r="D1011" s="33"/>
    </row>
    <row r="1012" spans="1:4" ht="16.5" hidden="1" customHeight="1">
      <c r="A1012" s="2">
        <v>665</v>
      </c>
      <c r="B1012" s="14" t="s">
        <v>4</v>
      </c>
      <c r="C1012" s="10">
        <v>22715</v>
      </c>
      <c r="D1012" s="33"/>
    </row>
    <row r="1013" spans="1:4" ht="16.5" hidden="1" customHeight="1">
      <c r="A1013" s="2">
        <v>666</v>
      </c>
      <c r="B1013" s="14" t="s">
        <v>4</v>
      </c>
      <c r="C1013" s="10">
        <v>25685.279999999999</v>
      </c>
      <c r="D1013" s="33"/>
    </row>
    <row r="1014" spans="1:4" ht="16.5" hidden="1" customHeight="1">
      <c r="A1014" s="2">
        <v>667</v>
      </c>
      <c r="B1014" s="14" t="s">
        <v>4</v>
      </c>
      <c r="C1014" s="10">
        <v>20982.5</v>
      </c>
      <c r="D1014" s="33"/>
    </row>
    <row r="1015" spans="1:4" ht="16.5" hidden="1" customHeight="1">
      <c r="A1015" s="2">
        <v>668</v>
      </c>
      <c r="B1015" s="14" t="s">
        <v>4</v>
      </c>
      <c r="C1015" s="10">
        <v>35805</v>
      </c>
      <c r="D1015" s="33"/>
    </row>
    <row r="1016" spans="1:4" ht="16.5" hidden="1" customHeight="1">
      <c r="A1016" s="2">
        <v>669</v>
      </c>
      <c r="B1016" s="14" t="s">
        <v>4</v>
      </c>
      <c r="C1016" s="10">
        <v>26565</v>
      </c>
      <c r="D1016" s="33"/>
    </row>
    <row r="1017" spans="1:4" ht="16.5" hidden="1" customHeight="1">
      <c r="A1017" s="2">
        <v>670</v>
      </c>
      <c r="B1017" s="14" t="s">
        <v>4</v>
      </c>
      <c r="C1017" s="10">
        <v>19588.8</v>
      </c>
      <c r="D1017" s="33"/>
    </row>
    <row r="1018" spans="1:4" ht="16.5" hidden="1" customHeight="1">
      <c r="A1018" s="2">
        <v>671</v>
      </c>
      <c r="B1018" s="14" t="s">
        <v>4</v>
      </c>
      <c r="C1018" s="10">
        <v>19588.8</v>
      </c>
      <c r="D1018" s="33"/>
    </row>
    <row r="1019" spans="1:4" ht="16.5" hidden="1" customHeight="1">
      <c r="A1019" s="2">
        <v>672</v>
      </c>
      <c r="B1019" s="14" t="s">
        <v>4</v>
      </c>
      <c r="C1019" s="10">
        <v>19588.8</v>
      </c>
      <c r="D1019" s="33"/>
    </row>
    <row r="1020" spans="1:4" ht="16.5" hidden="1" customHeight="1">
      <c r="A1020" s="2">
        <v>673</v>
      </c>
      <c r="B1020" s="14" t="s">
        <v>4</v>
      </c>
      <c r="C1020" s="10">
        <v>19588.8</v>
      </c>
      <c r="D1020" s="33"/>
    </row>
    <row r="1021" spans="1:4" ht="16.5" hidden="1" customHeight="1">
      <c r="A1021" s="2">
        <v>674</v>
      </c>
      <c r="B1021" s="14" t="s">
        <v>4</v>
      </c>
      <c r="C1021" s="10">
        <v>36300</v>
      </c>
      <c r="D1021" s="33"/>
    </row>
    <row r="1022" spans="1:4" ht="16.5" hidden="1" customHeight="1">
      <c r="A1022" s="2">
        <v>675</v>
      </c>
      <c r="B1022" s="14" t="s">
        <v>4</v>
      </c>
      <c r="C1022" s="10">
        <v>36300</v>
      </c>
      <c r="D1022" s="33"/>
    </row>
    <row r="1023" spans="1:4" ht="16.5" hidden="1" customHeight="1">
      <c r="A1023" s="2">
        <v>676</v>
      </c>
      <c r="B1023" s="14" t="s">
        <v>4</v>
      </c>
      <c r="C1023" s="10">
        <v>36363.760000000002</v>
      </c>
      <c r="D1023" s="33"/>
    </row>
    <row r="1024" spans="1:4" ht="16.5" hidden="1" customHeight="1">
      <c r="A1024" s="2">
        <v>677</v>
      </c>
      <c r="B1024" s="14" t="s">
        <v>4</v>
      </c>
      <c r="C1024" s="10">
        <v>30780.75</v>
      </c>
      <c r="D1024" s="33"/>
    </row>
    <row r="1025" spans="1:4" ht="16.5" hidden="1" customHeight="1">
      <c r="A1025" s="2">
        <v>678</v>
      </c>
      <c r="B1025" s="14" t="s">
        <v>4</v>
      </c>
      <c r="C1025" s="10">
        <v>30834.58</v>
      </c>
      <c r="D1025" s="33"/>
    </row>
    <row r="1026" spans="1:4" ht="16.5" hidden="1" customHeight="1">
      <c r="A1026" s="2">
        <v>679</v>
      </c>
      <c r="B1026" s="14" t="s">
        <v>4</v>
      </c>
      <c r="C1026" s="10">
        <v>25859.52</v>
      </c>
      <c r="D1026" s="33"/>
    </row>
    <row r="1027" spans="1:4" ht="16.5" hidden="1" customHeight="1">
      <c r="A1027" s="2">
        <v>680</v>
      </c>
      <c r="B1027" s="14" t="s">
        <v>4</v>
      </c>
      <c r="C1027" s="10">
        <v>36967.919999999998</v>
      </c>
      <c r="D1027" s="33"/>
    </row>
    <row r="1028" spans="1:4" ht="16.5" hidden="1" customHeight="1">
      <c r="A1028" s="2">
        <v>681</v>
      </c>
      <c r="B1028" s="14" t="s">
        <v>4</v>
      </c>
      <c r="C1028" s="10">
        <v>36575</v>
      </c>
      <c r="D1028" s="33"/>
    </row>
    <row r="1029" spans="1:4" ht="16.5" hidden="1" customHeight="1">
      <c r="A1029" s="2">
        <v>682</v>
      </c>
      <c r="B1029" s="14" t="s">
        <v>4</v>
      </c>
      <c r="C1029" s="10">
        <v>20982.5</v>
      </c>
      <c r="D1029" s="33"/>
    </row>
    <row r="1030" spans="1:4" ht="16.5" hidden="1" customHeight="1">
      <c r="A1030" s="2">
        <v>683</v>
      </c>
      <c r="B1030" s="14" t="s">
        <v>4</v>
      </c>
      <c r="C1030" s="10">
        <v>22089.38</v>
      </c>
      <c r="D1030" s="33"/>
    </row>
    <row r="1031" spans="1:4" ht="16.5" hidden="1" customHeight="1">
      <c r="A1031" s="2">
        <v>684</v>
      </c>
      <c r="B1031" s="14" t="s">
        <v>4</v>
      </c>
      <c r="C1031" s="10">
        <v>36960</v>
      </c>
      <c r="D1031" s="33"/>
    </row>
    <row r="1032" spans="1:4" ht="16.5" hidden="1" customHeight="1">
      <c r="A1032" s="2">
        <v>685</v>
      </c>
      <c r="B1032" s="14" t="s">
        <v>4</v>
      </c>
      <c r="C1032" s="10">
        <v>35612.5</v>
      </c>
      <c r="D1032" s="33"/>
    </row>
    <row r="1033" spans="1:4" ht="16.5" hidden="1" customHeight="1">
      <c r="A1033" s="2">
        <v>686</v>
      </c>
      <c r="B1033" s="14" t="s">
        <v>4</v>
      </c>
      <c r="C1033" s="10">
        <v>24976.880000000001</v>
      </c>
      <c r="D1033" s="33"/>
    </row>
    <row r="1034" spans="1:4" ht="16.5" hidden="1" customHeight="1">
      <c r="A1034" s="2">
        <v>687</v>
      </c>
      <c r="B1034" s="14" t="s">
        <v>4</v>
      </c>
      <c r="C1034" s="10">
        <v>30588.25</v>
      </c>
      <c r="D1034" s="33"/>
    </row>
    <row r="1035" spans="1:4" ht="16.5" hidden="1" customHeight="1">
      <c r="A1035" s="2">
        <v>688</v>
      </c>
      <c r="B1035" s="14" t="s">
        <v>4</v>
      </c>
      <c r="C1035" s="10">
        <v>24024</v>
      </c>
      <c r="D1035" s="33"/>
    </row>
    <row r="1036" spans="1:4" ht="16.5" hidden="1" customHeight="1">
      <c r="A1036" s="2">
        <v>689</v>
      </c>
      <c r="B1036" s="14" t="s">
        <v>4</v>
      </c>
      <c r="C1036" s="10">
        <v>36767.5</v>
      </c>
      <c r="D1036" s="33"/>
    </row>
    <row r="1037" spans="1:4" ht="16.5" hidden="1" customHeight="1">
      <c r="A1037" s="2">
        <v>690</v>
      </c>
      <c r="B1037" s="14" t="s">
        <v>4</v>
      </c>
      <c r="C1037" s="10">
        <v>36883</v>
      </c>
      <c r="D1037" s="33"/>
    </row>
    <row r="1038" spans="1:4" ht="16.5" hidden="1" customHeight="1">
      <c r="A1038" s="2">
        <v>691</v>
      </c>
      <c r="B1038" s="14" t="s">
        <v>4</v>
      </c>
      <c r="C1038" s="10">
        <v>36382.5</v>
      </c>
      <c r="D1038" s="33"/>
    </row>
    <row r="1039" spans="1:4" ht="16.5" hidden="1" customHeight="1">
      <c r="A1039" s="2">
        <v>692</v>
      </c>
      <c r="B1039" s="14" t="s">
        <v>4</v>
      </c>
      <c r="C1039" s="10">
        <v>30415</v>
      </c>
      <c r="D1039" s="33"/>
    </row>
    <row r="1040" spans="1:4" ht="16.5" hidden="1" customHeight="1">
      <c r="A1040" s="2">
        <v>693</v>
      </c>
      <c r="B1040" s="14" t="s">
        <v>4</v>
      </c>
      <c r="C1040" s="10">
        <v>28740.25</v>
      </c>
      <c r="D1040" s="33"/>
    </row>
    <row r="1041" spans="1:4" ht="16.5" hidden="1" customHeight="1">
      <c r="A1041" s="2">
        <v>694</v>
      </c>
      <c r="B1041" s="14" t="s">
        <v>4</v>
      </c>
      <c r="C1041" s="10">
        <v>30800</v>
      </c>
      <c r="D1041" s="33"/>
    </row>
    <row r="1042" spans="1:4" ht="16.5" hidden="1" customHeight="1">
      <c r="A1042" s="2">
        <v>695</v>
      </c>
      <c r="B1042" s="14" t="s">
        <v>4</v>
      </c>
      <c r="C1042" s="10">
        <v>20212.5</v>
      </c>
      <c r="D1042" s="33"/>
    </row>
    <row r="1043" spans="1:4" ht="16.5" hidden="1" customHeight="1">
      <c r="A1043" s="2">
        <v>696</v>
      </c>
      <c r="B1043" s="14" t="s">
        <v>4</v>
      </c>
      <c r="C1043" s="10">
        <v>26609.93</v>
      </c>
      <c r="D1043" s="33"/>
    </row>
    <row r="1044" spans="1:4" ht="16.5" hidden="1" customHeight="1">
      <c r="A1044" s="2">
        <v>697</v>
      </c>
      <c r="B1044" s="14" t="s">
        <v>4</v>
      </c>
      <c r="C1044" s="10">
        <v>36258.199999999997</v>
      </c>
      <c r="D1044" s="33"/>
    </row>
    <row r="1045" spans="1:4" ht="16.5" hidden="1" customHeight="1">
      <c r="A1045" s="2">
        <v>698</v>
      </c>
      <c r="B1045" s="14" t="s">
        <v>4</v>
      </c>
      <c r="C1045" s="10">
        <v>22009.9</v>
      </c>
      <c r="D1045" s="33"/>
    </row>
    <row r="1046" spans="1:4" ht="16.5" hidden="1" customHeight="1">
      <c r="A1046" s="2">
        <v>699</v>
      </c>
      <c r="B1046" s="14" t="s">
        <v>4</v>
      </c>
      <c r="C1046" s="10">
        <v>29116.35</v>
      </c>
      <c r="D1046" s="33"/>
    </row>
    <row r="1047" spans="1:4" ht="16.5" hidden="1" customHeight="1">
      <c r="A1047" s="2">
        <v>700</v>
      </c>
      <c r="B1047" s="14" t="s">
        <v>4</v>
      </c>
      <c r="C1047" s="10">
        <v>30030</v>
      </c>
      <c r="D1047" s="33"/>
    </row>
    <row r="1048" spans="1:4" ht="16.5" hidden="1" customHeight="1">
      <c r="A1048" s="2">
        <v>701</v>
      </c>
      <c r="B1048" s="14" t="s">
        <v>4</v>
      </c>
      <c r="C1048" s="10">
        <v>31112.62</v>
      </c>
      <c r="D1048" s="33"/>
    </row>
    <row r="1049" spans="1:4" ht="16.5" hidden="1" customHeight="1">
      <c r="A1049" s="2">
        <v>702</v>
      </c>
      <c r="B1049" s="14" t="s">
        <v>4</v>
      </c>
      <c r="C1049" s="10">
        <v>32502.799999999999</v>
      </c>
      <c r="D1049" s="33"/>
    </row>
    <row r="1050" spans="1:4" ht="16.5" hidden="1" customHeight="1">
      <c r="A1050" s="2">
        <v>703</v>
      </c>
      <c r="B1050" s="14" t="s">
        <v>4</v>
      </c>
      <c r="C1050" s="10">
        <v>31328</v>
      </c>
      <c r="D1050" s="33"/>
    </row>
    <row r="1051" spans="1:4" ht="16.5" hidden="1" customHeight="1">
      <c r="A1051" s="2">
        <v>704</v>
      </c>
      <c r="B1051" s="14" t="s">
        <v>4</v>
      </c>
      <c r="C1051" s="10">
        <v>32701.46</v>
      </c>
      <c r="D1051" s="33"/>
    </row>
    <row r="1052" spans="1:4" ht="16.5" hidden="1" customHeight="1">
      <c r="A1052" s="2">
        <v>705</v>
      </c>
      <c r="B1052" s="14" t="s">
        <v>4</v>
      </c>
      <c r="C1052" s="10">
        <v>22319.73</v>
      </c>
      <c r="D1052" s="33"/>
    </row>
    <row r="1053" spans="1:4" ht="16.5" hidden="1" customHeight="1">
      <c r="A1053" s="2">
        <v>706</v>
      </c>
      <c r="B1053" s="14" t="s">
        <v>4</v>
      </c>
      <c r="C1053" s="10">
        <v>38054.239999999998</v>
      </c>
      <c r="D1053" s="33"/>
    </row>
    <row r="1054" spans="1:4" ht="16.5" hidden="1" customHeight="1">
      <c r="A1054" s="2">
        <v>707</v>
      </c>
      <c r="B1054" s="14" t="s">
        <v>4</v>
      </c>
      <c r="C1054" s="10">
        <v>38332.81</v>
      </c>
      <c r="D1054" s="33"/>
    </row>
    <row r="1055" spans="1:4" ht="16.5" hidden="1" customHeight="1">
      <c r="A1055" s="2">
        <v>708</v>
      </c>
      <c r="B1055" s="14" t="s">
        <v>4</v>
      </c>
      <c r="C1055" s="10">
        <v>37537.5</v>
      </c>
      <c r="D1055" s="33"/>
    </row>
    <row r="1056" spans="1:4" ht="16.5" hidden="1" customHeight="1">
      <c r="A1056" s="2">
        <v>709</v>
      </c>
      <c r="B1056" s="14" t="s">
        <v>4</v>
      </c>
      <c r="C1056" s="10">
        <v>37510</v>
      </c>
      <c r="D1056" s="33"/>
    </row>
    <row r="1057" spans="1:4" ht="16.5" hidden="1" customHeight="1">
      <c r="A1057" s="2">
        <v>710</v>
      </c>
      <c r="B1057" s="14" t="s">
        <v>4</v>
      </c>
      <c r="C1057" s="10">
        <v>0</v>
      </c>
      <c r="D1057" s="33"/>
    </row>
    <row r="1058" spans="1:4" ht="16.5" hidden="1" customHeight="1">
      <c r="A1058" s="2">
        <v>711</v>
      </c>
      <c r="B1058" s="14" t="s">
        <v>4</v>
      </c>
      <c r="C1058" s="10">
        <v>33578.370000000003</v>
      </c>
      <c r="D1058" s="33"/>
    </row>
    <row r="1059" spans="1:4" ht="16.5" hidden="1" customHeight="1">
      <c r="A1059" s="2">
        <v>712</v>
      </c>
      <c r="B1059" s="14" t="s">
        <v>4</v>
      </c>
      <c r="C1059" s="10">
        <v>23406.6</v>
      </c>
      <c r="D1059" s="33"/>
    </row>
    <row r="1060" spans="1:4" ht="16.5" hidden="1" customHeight="1">
      <c r="A1060" s="2">
        <v>713</v>
      </c>
      <c r="B1060" s="14" t="s">
        <v>4</v>
      </c>
      <c r="C1060" s="10">
        <v>39164.080000000002</v>
      </c>
      <c r="D1060" s="33"/>
    </row>
    <row r="1061" spans="1:4" ht="16.5" hidden="1" customHeight="1">
      <c r="A1061" s="2">
        <v>714</v>
      </c>
      <c r="B1061" s="14" t="s">
        <v>4</v>
      </c>
      <c r="C1061" s="10">
        <v>14495.4</v>
      </c>
      <c r="D1061" s="33"/>
    </row>
    <row r="1062" spans="1:4" ht="16.5" hidden="1" customHeight="1">
      <c r="A1062" s="2">
        <v>715</v>
      </c>
      <c r="B1062" s="14" t="s">
        <v>4</v>
      </c>
      <c r="C1062" s="10">
        <v>13310</v>
      </c>
      <c r="D1062" s="33"/>
    </row>
    <row r="1063" spans="1:4" ht="16.5" hidden="1" customHeight="1">
      <c r="A1063" s="2">
        <v>716</v>
      </c>
      <c r="B1063" s="14" t="s">
        <v>4</v>
      </c>
      <c r="C1063" s="10">
        <v>30492</v>
      </c>
      <c r="D1063" s="33"/>
    </row>
    <row r="1064" spans="1:4" ht="16.5" hidden="1" customHeight="1">
      <c r="A1064" s="2">
        <v>717</v>
      </c>
      <c r="B1064" s="14" t="s">
        <v>4</v>
      </c>
      <c r="C1064" s="10">
        <v>15730</v>
      </c>
      <c r="D1064" s="33"/>
    </row>
    <row r="1065" spans="1:4" ht="16.5" hidden="1" customHeight="1">
      <c r="A1065" s="2">
        <v>718</v>
      </c>
      <c r="B1065" s="14" t="s">
        <v>4</v>
      </c>
      <c r="C1065" s="10">
        <v>32050.7</v>
      </c>
      <c r="D1065" s="33"/>
    </row>
    <row r="1066" spans="1:4" ht="16.5" hidden="1" customHeight="1">
      <c r="A1066" s="2">
        <v>719</v>
      </c>
      <c r="B1066" s="14" t="s">
        <v>4</v>
      </c>
      <c r="C1066" s="10">
        <v>26651.3</v>
      </c>
      <c r="D1066" s="33"/>
    </row>
    <row r="1067" spans="1:4" ht="16.5" hidden="1" customHeight="1">
      <c r="A1067" s="2">
        <v>720</v>
      </c>
      <c r="B1067" s="14" t="s">
        <v>4</v>
      </c>
      <c r="C1067" s="10">
        <v>30928.47</v>
      </c>
      <c r="D1067" s="33"/>
    </row>
    <row r="1068" spans="1:4" ht="16.5" hidden="1" customHeight="1">
      <c r="A1068" s="2">
        <v>721</v>
      </c>
      <c r="B1068" s="14" t="s">
        <v>4</v>
      </c>
      <c r="C1068" s="10">
        <v>39930</v>
      </c>
      <c r="D1068" s="33"/>
    </row>
    <row r="1069" spans="1:4" ht="16.5" hidden="1" customHeight="1">
      <c r="A1069" s="2">
        <v>722</v>
      </c>
      <c r="B1069" s="14" t="s">
        <v>4</v>
      </c>
      <c r="C1069" s="10">
        <v>30555.26</v>
      </c>
      <c r="D1069" s="33"/>
    </row>
    <row r="1070" spans="1:4" ht="16.5" hidden="1" customHeight="1">
      <c r="A1070" s="2">
        <v>723</v>
      </c>
      <c r="B1070" s="14" t="s">
        <v>4</v>
      </c>
      <c r="C1070" s="10">
        <v>31638.6</v>
      </c>
      <c r="D1070" s="33"/>
    </row>
    <row r="1071" spans="1:4" ht="16.5" hidden="1" customHeight="1">
      <c r="A1071" s="2">
        <v>724</v>
      </c>
      <c r="B1071" s="14" t="s">
        <v>4</v>
      </c>
      <c r="C1071" s="10">
        <v>28978.46</v>
      </c>
      <c r="D1071" s="33"/>
    </row>
    <row r="1072" spans="1:4" ht="16.5" hidden="1" customHeight="1">
      <c r="A1072" s="2">
        <v>725</v>
      </c>
      <c r="B1072" s="14" t="s">
        <v>4</v>
      </c>
      <c r="C1072" s="10">
        <v>40000</v>
      </c>
      <c r="D1072" s="33"/>
    </row>
    <row r="1073" spans="1:4" ht="16.5" hidden="1" customHeight="1">
      <c r="A1073" s="2">
        <v>726</v>
      </c>
      <c r="B1073" s="14" t="s">
        <v>4</v>
      </c>
      <c r="C1073" s="10">
        <v>21182.71</v>
      </c>
      <c r="D1073" s="33"/>
    </row>
    <row r="1074" spans="1:4" ht="16.5" hidden="1" customHeight="1">
      <c r="A1074" s="2">
        <v>727</v>
      </c>
      <c r="B1074" s="14" t="s">
        <v>4</v>
      </c>
      <c r="C1074" s="10">
        <v>40362.160000000003</v>
      </c>
      <c r="D1074" s="33"/>
    </row>
    <row r="1075" spans="1:4" ht="16.5" hidden="1" customHeight="1">
      <c r="A1075" s="2">
        <v>728</v>
      </c>
      <c r="B1075" s="14" t="s">
        <v>4</v>
      </c>
      <c r="C1075" s="10">
        <v>14544.2</v>
      </c>
      <c r="D1075" s="33"/>
    </row>
    <row r="1076" spans="1:4" ht="16.5" hidden="1" customHeight="1">
      <c r="A1076" s="2">
        <v>729</v>
      </c>
      <c r="B1076" s="14" t="s">
        <v>4</v>
      </c>
      <c r="C1076" s="10">
        <v>12705</v>
      </c>
      <c r="D1076" s="33"/>
    </row>
    <row r="1077" spans="1:4" ht="16.5" hidden="1" customHeight="1">
      <c r="A1077" s="2">
        <v>730</v>
      </c>
      <c r="B1077" s="14" t="s">
        <v>4</v>
      </c>
      <c r="C1077" s="10">
        <v>33934.620000000003</v>
      </c>
      <c r="D1077" s="33"/>
    </row>
    <row r="1078" spans="1:4" ht="16.5" hidden="1" customHeight="1">
      <c r="A1078" s="2">
        <v>731</v>
      </c>
      <c r="B1078" s="14" t="s">
        <v>4</v>
      </c>
      <c r="C1078" s="10">
        <v>34154.160000000003</v>
      </c>
      <c r="D1078" s="33"/>
    </row>
    <row r="1079" spans="1:4" ht="16.5" hidden="1" customHeight="1">
      <c r="A1079" s="2">
        <v>732</v>
      </c>
      <c r="B1079" s="14" t="s">
        <v>4</v>
      </c>
      <c r="C1079" s="10">
        <v>33934.620000000003</v>
      </c>
      <c r="D1079" s="33"/>
    </row>
    <row r="1080" spans="1:4" ht="16.5" hidden="1" customHeight="1">
      <c r="A1080" s="2">
        <v>733</v>
      </c>
      <c r="B1080" s="14" t="s">
        <v>4</v>
      </c>
      <c r="C1080" s="10">
        <v>33934.620000000003</v>
      </c>
      <c r="D1080" s="33"/>
    </row>
    <row r="1081" spans="1:4" ht="16.5" hidden="1" customHeight="1">
      <c r="A1081" s="2">
        <v>734</v>
      </c>
      <c r="B1081" s="14" t="s">
        <v>4</v>
      </c>
      <c r="C1081" s="10">
        <v>33934.620000000003</v>
      </c>
      <c r="D1081" s="33"/>
    </row>
    <row r="1082" spans="1:4" ht="16.5" hidden="1" customHeight="1">
      <c r="A1082" s="2">
        <v>735</v>
      </c>
      <c r="B1082" s="14" t="s">
        <v>4</v>
      </c>
      <c r="C1082" s="10">
        <v>40615.339999999997</v>
      </c>
      <c r="D1082" s="33"/>
    </row>
    <row r="1083" spans="1:4" ht="16.5" hidden="1" customHeight="1">
      <c r="A1083" s="2">
        <v>736</v>
      </c>
      <c r="B1083" s="14" t="s">
        <v>4</v>
      </c>
      <c r="C1083" s="10">
        <v>26499.06</v>
      </c>
      <c r="D1083" s="33"/>
    </row>
    <row r="1084" spans="1:4" ht="16.5" hidden="1" customHeight="1">
      <c r="A1084" s="2">
        <v>737</v>
      </c>
      <c r="B1084" s="14" t="s">
        <v>4</v>
      </c>
      <c r="C1084" s="10">
        <v>40753.4</v>
      </c>
      <c r="D1084" s="33"/>
    </row>
    <row r="1085" spans="1:4" ht="16.5" hidden="1" customHeight="1">
      <c r="A1085" s="2">
        <v>738</v>
      </c>
      <c r="B1085" s="14" t="s">
        <v>4</v>
      </c>
      <c r="C1085" s="10">
        <v>40777</v>
      </c>
      <c r="D1085" s="33"/>
    </row>
    <row r="1086" spans="1:4" ht="16.5" hidden="1" customHeight="1">
      <c r="A1086" s="2">
        <v>739</v>
      </c>
      <c r="B1086" s="14" t="s">
        <v>4</v>
      </c>
      <c r="C1086" s="10">
        <v>40816.1</v>
      </c>
      <c r="D1086" s="33"/>
    </row>
    <row r="1087" spans="1:4" ht="16.5" hidden="1" customHeight="1">
      <c r="A1087" s="2">
        <v>740</v>
      </c>
      <c r="B1087" s="14" t="s">
        <v>4</v>
      </c>
      <c r="C1087" s="10">
        <v>40974.71</v>
      </c>
      <c r="D1087" s="33"/>
    </row>
    <row r="1088" spans="1:4" ht="16.5" hidden="1" customHeight="1">
      <c r="A1088" s="2">
        <v>741</v>
      </c>
      <c r="B1088" s="14" t="s">
        <v>4</v>
      </c>
      <c r="C1088" s="10">
        <v>41041.94</v>
      </c>
      <c r="D1088" s="33"/>
    </row>
    <row r="1089" spans="1:4" ht="16.5" hidden="1" customHeight="1">
      <c r="A1089" s="2">
        <v>742</v>
      </c>
      <c r="B1089" s="14" t="s">
        <v>4</v>
      </c>
      <c r="C1089" s="10">
        <v>38025.800000000003</v>
      </c>
      <c r="D1089" s="33"/>
    </row>
    <row r="1090" spans="1:4" ht="16.5" hidden="1" customHeight="1">
      <c r="A1090" s="2">
        <v>743</v>
      </c>
      <c r="B1090" s="14" t="s">
        <v>4</v>
      </c>
      <c r="C1090" s="10">
        <v>37147</v>
      </c>
      <c r="D1090" s="33"/>
    </row>
    <row r="1091" spans="1:4" ht="16.5" hidden="1" customHeight="1">
      <c r="A1091" s="2">
        <v>744</v>
      </c>
      <c r="B1091" s="14" t="s">
        <v>4</v>
      </c>
      <c r="C1091" s="10">
        <v>37508.79</v>
      </c>
      <c r="D1091" s="33"/>
    </row>
    <row r="1092" spans="1:4" ht="16.5" hidden="1" customHeight="1">
      <c r="A1092" s="2">
        <v>745</v>
      </c>
      <c r="B1092" s="14" t="s">
        <v>4</v>
      </c>
      <c r="C1092" s="10">
        <v>39173.75</v>
      </c>
      <c r="D1092" s="33"/>
    </row>
    <row r="1093" spans="1:4" ht="16.5" hidden="1" customHeight="1">
      <c r="A1093" s="2">
        <v>746</v>
      </c>
      <c r="B1093" s="14" t="s">
        <v>4</v>
      </c>
      <c r="C1093" s="10">
        <v>39542.800000000003</v>
      </c>
      <c r="D1093" s="33"/>
    </row>
    <row r="1094" spans="1:4" ht="16.5" hidden="1" customHeight="1">
      <c r="A1094" s="2">
        <v>747</v>
      </c>
      <c r="B1094" s="14" t="s">
        <v>4</v>
      </c>
      <c r="C1094" s="10">
        <v>28808.53</v>
      </c>
      <c r="D1094" s="33"/>
    </row>
    <row r="1095" spans="1:4" ht="16.5" hidden="1" customHeight="1">
      <c r="A1095" s="2">
        <v>748</v>
      </c>
      <c r="B1095" s="14" t="s">
        <v>4</v>
      </c>
      <c r="C1095" s="10">
        <v>35482.86</v>
      </c>
      <c r="D1095" s="33"/>
    </row>
    <row r="1096" spans="1:4" ht="16.5" hidden="1" customHeight="1">
      <c r="A1096" s="2">
        <v>749</v>
      </c>
      <c r="B1096" s="14" t="s">
        <v>4</v>
      </c>
      <c r="C1096" s="10">
        <v>34291.050000000003</v>
      </c>
      <c r="D1096" s="33"/>
    </row>
    <row r="1097" spans="1:4" ht="16.5" hidden="1" customHeight="1">
      <c r="A1097" s="2">
        <v>750</v>
      </c>
      <c r="B1097" s="14" t="s">
        <v>4</v>
      </c>
      <c r="C1097" s="10">
        <v>42000</v>
      </c>
      <c r="D1097" s="33"/>
    </row>
    <row r="1098" spans="1:4" ht="16.5" hidden="1" customHeight="1">
      <c r="A1098" s="2">
        <v>751</v>
      </c>
      <c r="B1098" s="14" t="s">
        <v>4</v>
      </c>
      <c r="C1098" s="10">
        <v>41965</v>
      </c>
      <c r="D1098" s="33"/>
    </row>
    <row r="1099" spans="1:4" ht="16.5" hidden="1" customHeight="1">
      <c r="A1099" s="2">
        <v>752</v>
      </c>
      <c r="B1099" s="14" t="s">
        <v>4</v>
      </c>
      <c r="C1099" s="10">
        <v>38500</v>
      </c>
      <c r="D1099" s="33"/>
    </row>
    <row r="1100" spans="1:4" ht="16.5" hidden="1" customHeight="1">
      <c r="A1100" s="2">
        <v>753</v>
      </c>
      <c r="B1100" s="14" t="s">
        <v>4</v>
      </c>
      <c r="C1100" s="10">
        <v>32686.5</v>
      </c>
      <c r="D1100" s="33"/>
    </row>
    <row r="1101" spans="1:4" ht="16.5" hidden="1" customHeight="1">
      <c r="A1101" s="2">
        <v>754</v>
      </c>
      <c r="B1101" s="14" t="s">
        <v>4</v>
      </c>
      <c r="C1101" s="10">
        <v>41965</v>
      </c>
      <c r="D1101" s="33"/>
    </row>
    <row r="1102" spans="1:4" ht="16.5" hidden="1" customHeight="1">
      <c r="A1102" s="2">
        <v>755</v>
      </c>
      <c r="B1102" s="14" t="s">
        <v>4</v>
      </c>
      <c r="C1102" s="10">
        <v>41965</v>
      </c>
      <c r="D1102" s="33"/>
    </row>
    <row r="1103" spans="1:4" ht="16.5" hidden="1" customHeight="1">
      <c r="A1103" s="2">
        <v>756</v>
      </c>
      <c r="B1103" s="14" t="s">
        <v>4</v>
      </c>
      <c r="C1103" s="10">
        <v>41965</v>
      </c>
      <c r="D1103" s="33"/>
    </row>
    <row r="1104" spans="1:4" ht="16.5" hidden="1" customHeight="1">
      <c r="A1104" s="2">
        <v>757</v>
      </c>
      <c r="B1104" s="14" t="s">
        <v>4</v>
      </c>
      <c r="C1104" s="10">
        <v>40425</v>
      </c>
      <c r="D1104" s="33"/>
    </row>
    <row r="1105" spans="1:4" ht="16.5" hidden="1" customHeight="1">
      <c r="A1105" s="2">
        <v>758</v>
      </c>
      <c r="B1105" s="14" t="s">
        <v>4</v>
      </c>
      <c r="C1105" s="10">
        <v>40425</v>
      </c>
      <c r="D1105" s="33"/>
    </row>
    <row r="1106" spans="1:4" ht="16.5" hidden="1" customHeight="1">
      <c r="A1106" s="2">
        <v>759</v>
      </c>
      <c r="B1106" s="14" t="s">
        <v>4</v>
      </c>
      <c r="C1106" s="10">
        <v>33666.32</v>
      </c>
      <c r="D1106" s="33"/>
    </row>
    <row r="1107" spans="1:4" ht="16.5" hidden="1" customHeight="1">
      <c r="A1107" s="2">
        <v>760</v>
      </c>
      <c r="B1107" s="14" t="s">
        <v>4</v>
      </c>
      <c r="C1107" s="10">
        <v>33495</v>
      </c>
      <c r="D1107" s="33"/>
    </row>
    <row r="1108" spans="1:4" ht="16.5" hidden="1" customHeight="1">
      <c r="A1108" s="2">
        <v>761</v>
      </c>
      <c r="B1108" s="14" t="s">
        <v>4</v>
      </c>
      <c r="C1108" s="10">
        <v>33495</v>
      </c>
      <c r="D1108" s="33"/>
    </row>
    <row r="1109" spans="1:4" ht="16.5" hidden="1" customHeight="1">
      <c r="A1109" s="2">
        <v>762</v>
      </c>
      <c r="B1109" s="14" t="s">
        <v>4</v>
      </c>
      <c r="C1109" s="10">
        <v>33495</v>
      </c>
      <c r="D1109" s="33"/>
    </row>
    <row r="1110" spans="1:4" ht="16.5" hidden="1" customHeight="1">
      <c r="A1110" s="2">
        <v>763</v>
      </c>
      <c r="B1110" s="14" t="s">
        <v>4</v>
      </c>
      <c r="C1110" s="10">
        <v>33302.5</v>
      </c>
      <c r="D1110" s="33"/>
    </row>
    <row r="1111" spans="1:4" ht="16.5" hidden="1" customHeight="1">
      <c r="A1111" s="2">
        <v>764</v>
      </c>
      <c r="B1111" s="14" t="s">
        <v>4</v>
      </c>
      <c r="C1111" s="10">
        <v>40425</v>
      </c>
      <c r="D1111" s="33"/>
    </row>
    <row r="1112" spans="1:4" ht="16.5" hidden="1" customHeight="1">
      <c r="A1112" s="2">
        <v>765</v>
      </c>
      <c r="B1112" s="14" t="s">
        <v>4</v>
      </c>
      <c r="C1112" s="10">
        <v>35901.25</v>
      </c>
      <c r="D1112" s="33"/>
    </row>
    <row r="1113" spans="1:4" ht="16.5" hidden="1" customHeight="1">
      <c r="A1113" s="2">
        <v>766</v>
      </c>
      <c r="B1113" s="14" t="s">
        <v>4</v>
      </c>
      <c r="C1113" s="10">
        <v>40425</v>
      </c>
      <c r="D1113" s="33"/>
    </row>
    <row r="1114" spans="1:4" ht="16.5" hidden="1" customHeight="1">
      <c r="A1114" s="2">
        <v>767</v>
      </c>
      <c r="B1114" s="14" t="s">
        <v>4</v>
      </c>
      <c r="C1114" s="10">
        <v>41965</v>
      </c>
      <c r="D1114" s="33"/>
    </row>
    <row r="1115" spans="1:4" ht="16.5" hidden="1" customHeight="1">
      <c r="A1115" s="2">
        <v>768</v>
      </c>
      <c r="B1115" s="14" t="s">
        <v>4</v>
      </c>
      <c r="C1115" s="10">
        <v>41188</v>
      </c>
      <c r="D1115" s="33"/>
    </row>
    <row r="1116" spans="1:4" ht="16.5" hidden="1" customHeight="1">
      <c r="A1116" s="2">
        <v>769</v>
      </c>
      <c r="B1116" s="14" t="s">
        <v>4</v>
      </c>
      <c r="C1116" s="10">
        <v>41753.25</v>
      </c>
      <c r="D1116" s="33"/>
    </row>
    <row r="1117" spans="1:4" ht="16.5" hidden="1" customHeight="1">
      <c r="A1117" s="2">
        <v>770</v>
      </c>
      <c r="B1117" s="14" t="s">
        <v>4</v>
      </c>
      <c r="C1117" s="10">
        <v>40249.82</v>
      </c>
      <c r="D1117" s="33"/>
    </row>
    <row r="1118" spans="1:4" ht="16.5" hidden="1" customHeight="1">
      <c r="A1118" s="2">
        <v>771</v>
      </c>
      <c r="B1118" s="14" t="s">
        <v>4</v>
      </c>
      <c r="C1118" s="10">
        <v>31762.5</v>
      </c>
      <c r="D1118" s="33"/>
    </row>
    <row r="1119" spans="1:4" ht="16.5" hidden="1" customHeight="1">
      <c r="A1119" s="2">
        <v>772</v>
      </c>
      <c r="B1119" s="14" t="s">
        <v>4</v>
      </c>
      <c r="C1119" s="10">
        <v>34630.75</v>
      </c>
      <c r="D1119" s="33"/>
    </row>
    <row r="1120" spans="1:4" ht="16.5" hidden="1" customHeight="1">
      <c r="A1120" s="2">
        <v>773</v>
      </c>
      <c r="B1120" s="14" t="s">
        <v>4</v>
      </c>
      <c r="C1120" s="10">
        <v>28682.5</v>
      </c>
      <c r="D1120" s="33"/>
    </row>
    <row r="1121" spans="1:4" ht="16.5" hidden="1" customHeight="1">
      <c r="A1121" s="2">
        <v>774</v>
      </c>
      <c r="B1121" s="14" t="s">
        <v>4</v>
      </c>
      <c r="C1121" s="10">
        <v>35914.730000000003</v>
      </c>
      <c r="D1121" s="33"/>
    </row>
    <row r="1122" spans="1:4" ht="16.5" hidden="1" customHeight="1">
      <c r="A1122" s="2">
        <v>775</v>
      </c>
      <c r="B1122" s="14" t="s">
        <v>4</v>
      </c>
      <c r="C1122" s="10">
        <v>35227.5</v>
      </c>
      <c r="D1122" s="33"/>
    </row>
    <row r="1123" spans="1:4" ht="16.5" hidden="1" customHeight="1">
      <c r="A1123" s="2">
        <v>776</v>
      </c>
      <c r="B1123" s="14" t="s">
        <v>4</v>
      </c>
      <c r="C1123" s="10">
        <v>31430.959999999999</v>
      </c>
      <c r="D1123" s="33"/>
    </row>
    <row r="1124" spans="1:4" ht="16.5" hidden="1" customHeight="1">
      <c r="A1124" s="2">
        <v>777</v>
      </c>
      <c r="B1124" s="14" t="s">
        <v>4</v>
      </c>
      <c r="C1124" s="10">
        <v>22941.119999999999</v>
      </c>
      <c r="D1124" s="33"/>
    </row>
    <row r="1125" spans="1:4" ht="16.5" hidden="1" customHeight="1">
      <c r="A1125" s="2">
        <v>778</v>
      </c>
      <c r="B1125" s="14" t="s">
        <v>4</v>
      </c>
      <c r="C1125" s="10">
        <v>42350</v>
      </c>
      <c r="D1125" s="33"/>
    </row>
    <row r="1126" spans="1:4" ht="16.5" hidden="1" customHeight="1">
      <c r="A1126" s="2">
        <v>779</v>
      </c>
      <c r="B1126" s="14" t="s">
        <v>4</v>
      </c>
      <c r="C1126" s="10">
        <v>35439.800000000003</v>
      </c>
      <c r="D1126" s="33"/>
    </row>
    <row r="1127" spans="1:4" ht="16.5" hidden="1" customHeight="1">
      <c r="A1127" s="2">
        <v>780</v>
      </c>
      <c r="B1127" s="14" t="s">
        <v>4</v>
      </c>
      <c r="C1127" s="10">
        <v>35768.81</v>
      </c>
      <c r="D1127" s="33"/>
    </row>
    <row r="1128" spans="1:4" ht="16.5" hidden="1" customHeight="1">
      <c r="A1128" s="2">
        <v>781</v>
      </c>
      <c r="B1128" s="14" t="s">
        <v>4</v>
      </c>
      <c r="C1128" s="10">
        <v>43148.13</v>
      </c>
      <c r="D1128" s="33"/>
    </row>
    <row r="1129" spans="1:4" ht="16.5" hidden="1" customHeight="1">
      <c r="A1129" s="2">
        <v>782</v>
      </c>
      <c r="B1129" s="14" t="s">
        <v>4</v>
      </c>
      <c r="C1129" s="10">
        <v>43200</v>
      </c>
      <c r="D1129" s="33"/>
    </row>
    <row r="1130" spans="1:4" ht="16.5" hidden="1" customHeight="1">
      <c r="A1130" s="2">
        <v>783</v>
      </c>
      <c r="B1130" s="14" t="s">
        <v>4</v>
      </c>
      <c r="C1130" s="10">
        <v>41164.199999999997</v>
      </c>
      <c r="D1130" s="33"/>
    </row>
    <row r="1131" spans="1:4" ht="16.5" hidden="1" customHeight="1">
      <c r="A1131" s="2">
        <v>784</v>
      </c>
      <c r="B1131" s="14" t="s">
        <v>4</v>
      </c>
      <c r="C1131" s="10">
        <v>43560</v>
      </c>
      <c r="D1131" s="33"/>
    </row>
    <row r="1132" spans="1:4" ht="16.5" hidden="1" customHeight="1">
      <c r="A1132" s="2">
        <v>785</v>
      </c>
      <c r="B1132" s="14" t="s">
        <v>4</v>
      </c>
      <c r="C1132" s="10">
        <v>36590.400000000001</v>
      </c>
      <c r="D1132" s="33"/>
    </row>
    <row r="1133" spans="1:4" ht="16.5" hidden="1" customHeight="1">
      <c r="A1133" s="2">
        <v>786</v>
      </c>
      <c r="B1133" s="14" t="s">
        <v>4</v>
      </c>
      <c r="C1133" s="10">
        <v>32668.79</v>
      </c>
      <c r="D1133" s="33"/>
    </row>
    <row r="1134" spans="1:4" ht="16.5" hidden="1" customHeight="1">
      <c r="A1134" s="2">
        <v>787</v>
      </c>
      <c r="B1134" s="14" t="s">
        <v>4</v>
      </c>
      <c r="C1134" s="10">
        <v>37530</v>
      </c>
      <c r="D1134" s="33"/>
    </row>
    <row r="1135" spans="1:4" ht="16.5" hidden="1" customHeight="1">
      <c r="A1135" s="2">
        <v>788</v>
      </c>
      <c r="B1135" s="14" t="s">
        <v>4</v>
      </c>
      <c r="C1135" s="10">
        <v>30785.86</v>
      </c>
      <c r="D1135" s="33"/>
    </row>
    <row r="1136" spans="1:4" ht="16.5" hidden="1" customHeight="1">
      <c r="A1136" s="2">
        <v>789</v>
      </c>
      <c r="B1136" s="14" t="s">
        <v>4</v>
      </c>
      <c r="C1136" s="10">
        <v>27720</v>
      </c>
      <c r="D1136" s="33"/>
    </row>
    <row r="1137" spans="1:4" ht="16.5" hidden="1" customHeight="1">
      <c r="A1137" s="2">
        <v>790</v>
      </c>
      <c r="B1137" s="14" t="s">
        <v>4</v>
      </c>
      <c r="C1137" s="10">
        <v>42187.86</v>
      </c>
      <c r="D1137" s="33"/>
    </row>
    <row r="1138" spans="1:4" ht="16.5" hidden="1" customHeight="1">
      <c r="A1138" s="2">
        <v>791</v>
      </c>
      <c r="B1138" s="14" t="s">
        <v>4</v>
      </c>
      <c r="C1138" s="10">
        <v>44794.05</v>
      </c>
      <c r="D1138" s="33"/>
    </row>
    <row r="1139" spans="1:4" ht="16.5" hidden="1" customHeight="1">
      <c r="A1139" s="2">
        <v>792</v>
      </c>
      <c r="B1139" s="14" t="s">
        <v>4</v>
      </c>
      <c r="C1139" s="10">
        <v>37903.25</v>
      </c>
      <c r="D1139" s="33"/>
    </row>
    <row r="1140" spans="1:4" ht="16.5" hidden="1" customHeight="1">
      <c r="A1140" s="2">
        <v>793</v>
      </c>
      <c r="B1140" s="14" t="s">
        <v>4</v>
      </c>
      <c r="C1140" s="10">
        <v>33638</v>
      </c>
      <c r="D1140" s="33"/>
    </row>
    <row r="1141" spans="1:4" ht="16.5" hidden="1" customHeight="1">
      <c r="A1141" s="2">
        <v>794</v>
      </c>
      <c r="B1141" s="14" t="s">
        <v>4</v>
      </c>
      <c r="C1141" s="10">
        <v>4695.87</v>
      </c>
      <c r="D1141" s="33"/>
    </row>
    <row r="1142" spans="1:4" ht="16.5" hidden="1" customHeight="1">
      <c r="A1142" s="2">
        <v>795</v>
      </c>
      <c r="B1142" s="14" t="s">
        <v>4</v>
      </c>
      <c r="C1142" s="10">
        <v>28309.09</v>
      </c>
      <c r="D1142" s="33"/>
    </row>
    <row r="1143" spans="1:4" ht="16.5" hidden="1" customHeight="1">
      <c r="A1143" s="2">
        <v>796</v>
      </c>
      <c r="B1143" s="14" t="s">
        <v>4</v>
      </c>
      <c r="C1143" s="10">
        <v>39945.49</v>
      </c>
      <c r="D1143" s="33"/>
    </row>
    <row r="1144" spans="1:4" ht="16.5" hidden="1" customHeight="1">
      <c r="A1144" s="2">
        <v>797</v>
      </c>
      <c r="B1144" s="14" t="s">
        <v>4</v>
      </c>
      <c r="C1144" s="10">
        <v>32152.31</v>
      </c>
      <c r="D1144" s="33"/>
    </row>
    <row r="1145" spans="1:4" ht="16.5" hidden="1" customHeight="1">
      <c r="A1145" s="2">
        <v>798</v>
      </c>
      <c r="B1145" s="14" t="s">
        <v>4</v>
      </c>
      <c r="C1145" s="10">
        <v>20566.13</v>
      </c>
      <c r="D1145" s="33"/>
    </row>
    <row r="1146" spans="1:4" ht="16.5" hidden="1" customHeight="1">
      <c r="A1146" s="2">
        <v>799</v>
      </c>
      <c r="B1146" s="14" t="s">
        <v>4</v>
      </c>
      <c r="C1146" s="10">
        <v>45980</v>
      </c>
      <c r="D1146" s="33"/>
    </row>
    <row r="1147" spans="1:4" ht="16.5" hidden="1" customHeight="1">
      <c r="A1147" s="2">
        <v>800</v>
      </c>
      <c r="B1147" s="14" t="s">
        <v>4</v>
      </c>
      <c r="C1147" s="10">
        <v>46000</v>
      </c>
      <c r="D1147" s="33"/>
    </row>
    <row r="1148" spans="1:4" ht="16.5" hidden="1" customHeight="1">
      <c r="A1148" s="2">
        <v>801</v>
      </c>
      <c r="B1148" s="14" t="s">
        <v>4</v>
      </c>
      <c r="C1148" s="10">
        <v>46309.120000000003</v>
      </c>
      <c r="D1148" s="33"/>
    </row>
    <row r="1149" spans="1:4" ht="16.5" hidden="1" customHeight="1">
      <c r="A1149" s="2">
        <v>802</v>
      </c>
      <c r="B1149" s="14" t="s">
        <v>4</v>
      </c>
      <c r="C1149" s="10">
        <v>46330.6</v>
      </c>
      <c r="D1149" s="33"/>
    </row>
    <row r="1150" spans="1:4" ht="16.5" hidden="1" customHeight="1">
      <c r="A1150" s="2">
        <v>803</v>
      </c>
      <c r="B1150" s="14" t="s">
        <v>4</v>
      </c>
      <c r="C1150" s="10">
        <v>35983.54</v>
      </c>
      <c r="D1150" s="33"/>
    </row>
    <row r="1151" spans="1:4" ht="16.5" hidden="1" customHeight="1">
      <c r="A1151" s="2">
        <v>804</v>
      </c>
      <c r="B1151" s="14" t="s">
        <v>4</v>
      </c>
      <c r="C1151" s="10">
        <v>29874.959999999999</v>
      </c>
      <c r="D1151" s="33"/>
    </row>
    <row r="1152" spans="1:4" ht="16.5" hidden="1" customHeight="1">
      <c r="A1152" s="2">
        <v>805</v>
      </c>
      <c r="B1152" s="14" t="s">
        <v>4</v>
      </c>
      <c r="C1152" s="10">
        <v>39754.550000000003</v>
      </c>
      <c r="D1152" s="33"/>
    </row>
    <row r="1153" spans="1:4" ht="16.5" hidden="1" customHeight="1">
      <c r="A1153" s="2">
        <v>806</v>
      </c>
      <c r="B1153" s="14" t="s">
        <v>4</v>
      </c>
      <c r="C1153" s="10">
        <v>46818.7</v>
      </c>
      <c r="D1153" s="33"/>
    </row>
    <row r="1154" spans="1:4" ht="16.5" hidden="1" customHeight="1">
      <c r="A1154" s="2">
        <v>807</v>
      </c>
      <c r="B1154" s="14" t="s">
        <v>4</v>
      </c>
      <c r="C1154" s="10">
        <v>32797.440000000002</v>
      </c>
      <c r="D1154" s="33"/>
    </row>
    <row r="1155" spans="1:4" ht="16.5" hidden="1" customHeight="1">
      <c r="A1155" s="2">
        <v>808</v>
      </c>
      <c r="B1155" s="14" t="s">
        <v>4</v>
      </c>
      <c r="C1155" s="10">
        <v>47003.46</v>
      </c>
      <c r="D1155" s="33"/>
    </row>
    <row r="1156" spans="1:4" ht="16.5" hidden="1" customHeight="1">
      <c r="A1156" s="2">
        <v>809</v>
      </c>
      <c r="B1156" s="14" t="s">
        <v>4</v>
      </c>
      <c r="C1156" s="10">
        <v>42350</v>
      </c>
      <c r="D1156" s="33"/>
    </row>
    <row r="1157" spans="1:4" ht="16.5" hidden="1" customHeight="1">
      <c r="A1157" s="2">
        <v>810</v>
      </c>
      <c r="B1157" s="14" t="s">
        <v>4</v>
      </c>
      <c r="C1157" s="10">
        <v>46970</v>
      </c>
      <c r="D1157" s="33"/>
    </row>
    <row r="1158" spans="1:4" ht="16.5" hidden="1" customHeight="1">
      <c r="A1158" s="2">
        <v>811</v>
      </c>
      <c r="B1158" s="14" t="s">
        <v>4</v>
      </c>
      <c r="C1158" s="10">
        <v>46970</v>
      </c>
      <c r="D1158" s="33"/>
    </row>
    <row r="1159" spans="1:4" ht="16.5" hidden="1" customHeight="1">
      <c r="A1159" s="2">
        <v>812</v>
      </c>
      <c r="B1159" s="14" t="s">
        <v>4</v>
      </c>
      <c r="C1159" s="10">
        <v>46970</v>
      </c>
      <c r="D1159" s="33"/>
    </row>
    <row r="1160" spans="1:4" ht="16.5" hidden="1" customHeight="1">
      <c r="A1160" s="2">
        <v>813</v>
      </c>
      <c r="B1160" s="14" t="s">
        <v>4</v>
      </c>
      <c r="C1160" s="10">
        <v>46161.5</v>
      </c>
      <c r="D1160" s="33"/>
    </row>
    <row r="1161" spans="1:4" ht="16.5" hidden="1" customHeight="1">
      <c r="A1161" s="2">
        <v>814</v>
      </c>
      <c r="B1161" s="14" t="s">
        <v>4</v>
      </c>
      <c r="C1161" s="10">
        <v>37730</v>
      </c>
      <c r="D1161" s="33"/>
    </row>
    <row r="1162" spans="1:4" ht="16.5" hidden="1" customHeight="1">
      <c r="A1162" s="2">
        <v>815</v>
      </c>
      <c r="B1162" s="14" t="s">
        <v>4</v>
      </c>
      <c r="C1162" s="10">
        <v>30831.19</v>
      </c>
      <c r="D1162" s="33"/>
    </row>
    <row r="1163" spans="1:4" ht="16.5" hidden="1" customHeight="1">
      <c r="A1163" s="2">
        <v>816</v>
      </c>
      <c r="B1163" s="14" t="s">
        <v>4</v>
      </c>
      <c r="C1163" s="10">
        <v>40754.559999999998</v>
      </c>
      <c r="D1163" s="33"/>
    </row>
    <row r="1164" spans="1:4" ht="16.5" hidden="1" customHeight="1">
      <c r="A1164" s="2">
        <v>817</v>
      </c>
      <c r="B1164" s="14" t="s">
        <v>4</v>
      </c>
      <c r="C1164" s="10">
        <v>47700</v>
      </c>
      <c r="D1164" s="33"/>
    </row>
    <row r="1165" spans="1:4" ht="16.5" hidden="1" customHeight="1">
      <c r="A1165" s="2">
        <v>818</v>
      </c>
      <c r="B1165" s="14" t="s">
        <v>4</v>
      </c>
      <c r="C1165" s="10">
        <v>15900.5</v>
      </c>
      <c r="D1165" s="33"/>
    </row>
    <row r="1166" spans="1:4" ht="16.5" hidden="1" customHeight="1">
      <c r="A1166" s="2">
        <v>819</v>
      </c>
      <c r="B1166" s="14" t="s">
        <v>4</v>
      </c>
      <c r="C1166" s="10">
        <v>46359.54</v>
      </c>
      <c r="D1166" s="33"/>
    </row>
    <row r="1167" spans="1:4" ht="16.5" hidden="1" customHeight="1">
      <c r="A1167" s="2">
        <v>820</v>
      </c>
      <c r="B1167" s="14" t="s">
        <v>4</v>
      </c>
      <c r="C1167" s="10">
        <v>38944.620000000003</v>
      </c>
      <c r="D1167" s="33"/>
    </row>
    <row r="1168" spans="1:4" ht="16.5" hidden="1" customHeight="1">
      <c r="A1168" s="2">
        <v>821</v>
      </c>
      <c r="B1168" s="14" t="s">
        <v>4</v>
      </c>
      <c r="C1168" s="10">
        <v>47912.37</v>
      </c>
      <c r="D1168" s="33"/>
    </row>
    <row r="1169" spans="1:4" ht="16.5" hidden="1" customHeight="1">
      <c r="A1169" s="2">
        <v>822</v>
      </c>
      <c r="B1169" s="14" t="s">
        <v>4</v>
      </c>
      <c r="C1169" s="10">
        <v>48000</v>
      </c>
      <c r="D1169" s="33"/>
    </row>
    <row r="1170" spans="1:4" ht="16.5" hidden="1" customHeight="1">
      <c r="A1170" s="2">
        <v>823</v>
      </c>
      <c r="B1170" s="14" t="s">
        <v>4</v>
      </c>
      <c r="C1170" s="10">
        <v>36040.6</v>
      </c>
      <c r="D1170" s="33"/>
    </row>
    <row r="1171" spans="1:4" ht="16.5" hidden="1" customHeight="1">
      <c r="A1171" s="2">
        <v>824</v>
      </c>
      <c r="B1171" s="14" t="s">
        <v>4</v>
      </c>
      <c r="C1171" s="10">
        <v>24846.62</v>
      </c>
      <c r="D1171" s="33"/>
    </row>
    <row r="1172" spans="1:4" ht="16.5" hidden="1" customHeight="1">
      <c r="A1172" s="2">
        <v>825</v>
      </c>
      <c r="B1172" s="14" t="s">
        <v>4</v>
      </c>
      <c r="C1172" s="10">
        <v>48347.1</v>
      </c>
      <c r="D1172" s="33"/>
    </row>
    <row r="1173" spans="1:4" ht="16.5" hidden="1" customHeight="1">
      <c r="A1173" s="2">
        <v>826</v>
      </c>
      <c r="B1173" s="14" t="s">
        <v>4</v>
      </c>
      <c r="C1173" s="10">
        <v>48400</v>
      </c>
      <c r="D1173" s="33"/>
    </row>
    <row r="1174" spans="1:4" ht="16.5" hidden="1" customHeight="1">
      <c r="A1174" s="2">
        <v>827</v>
      </c>
      <c r="B1174" s="14" t="s">
        <v>4</v>
      </c>
      <c r="C1174" s="10">
        <v>38780.22</v>
      </c>
      <c r="D1174" s="33"/>
    </row>
    <row r="1175" spans="1:4" ht="16.5" hidden="1" customHeight="1">
      <c r="A1175" s="2">
        <v>828</v>
      </c>
      <c r="B1175" s="14" t="s">
        <v>4</v>
      </c>
      <c r="C1175" s="10">
        <v>34378.519999999997</v>
      </c>
      <c r="D1175" s="33"/>
    </row>
    <row r="1176" spans="1:4" ht="16.5" hidden="1" customHeight="1">
      <c r="A1176" s="2">
        <v>829</v>
      </c>
      <c r="B1176" s="14" t="s">
        <v>4</v>
      </c>
      <c r="C1176" s="10">
        <v>24408.12</v>
      </c>
      <c r="D1176" s="33"/>
    </row>
    <row r="1177" spans="1:4" ht="16.5" hidden="1" customHeight="1">
      <c r="A1177" s="2">
        <v>830</v>
      </c>
      <c r="B1177" s="14" t="s">
        <v>4</v>
      </c>
      <c r="C1177" s="10">
        <v>40232.5</v>
      </c>
      <c r="D1177" s="33"/>
    </row>
    <row r="1178" spans="1:4" ht="16.5" hidden="1" customHeight="1">
      <c r="A1178" s="2">
        <v>831</v>
      </c>
      <c r="B1178" s="14" t="s">
        <v>4</v>
      </c>
      <c r="C1178" s="10">
        <v>47124</v>
      </c>
      <c r="D1178" s="33"/>
    </row>
    <row r="1179" spans="1:4" ht="16.5" hidden="1" customHeight="1">
      <c r="A1179" s="2">
        <v>832</v>
      </c>
      <c r="B1179" s="14" t="s">
        <v>4</v>
      </c>
      <c r="C1179" s="10">
        <v>49000</v>
      </c>
      <c r="D1179" s="33"/>
    </row>
    <row r="1180" spans="1:4" ht="16.5" hidden="1" customHeight="1">
      <c r="A1180" s="2">
        <v>833</v>
      </c>
      <c r="B1180" s="14" t="s">
        <v>4</v>
      </c>
      <c r="C1180" s="10">
        <v>49487.74</v>
      </c>
      <c r="D1180" s="33"/>
    </row>
    <row r="1181" spans="1:4" ht="16.5" hidden="1" customHeight="1">
      <c r="A1181" s="2">
        <v>834</v>
      </c>
      <c r="B1181" s="14" t="s">
        <v>4</v>
      </c>
      <c r="C1181" s="10">
        <v>37196.32</v>
      </c>
      <c r="D1181" s="33"/>
    </row>
    <row r="1182" spans="1:4" ht="16.5" hidden="1" customHeight="1">
      <c r="A1182" s="2">
        <v>835</v>
      </c>
      <c r="B1182" s="14" t="s">
        <v>4</v>
      </c>
      <c r="C1182" s="10">
        <v>50000</v>
      </c>
      <c r="D1182" s="33"/>
    </row>
    <row r="1183" spans="1:4" ht="16.5" hidden="1" customHeight="1">
      <c r="A1183" s="2">
        <v>836</v>
      </c>
      <c r="B1183" s="14" t="s">
        <v>4</v>
      </c>
      <c r="C1183" s="10">
        <v>50000</v>
      </c>
      <c r="D1183" s="33"/>
    </row>
    <row r="1184" spans="1:4" ht="16.5" hidden="1" customHeight="1">
      <c r="A1184" s="2">
        <v>837</v>
      </c>
      <c r="B1184" s="14" t="s">
        <v>4</v>
      </c>
      <c r="C1184" s="10">
        <v>50000.01</v>
      </c>
      <c r="D1184" s="33"/>
    </row>
    <row r="1185" spans="1:4" ht="16.5" hidden="1" customHeight="1">
      <c r="A1185" s="2">
        <v>838</v>
      </c>
      <c r="B1185" s="14" t="s">
        <v>4</v>
      </c>
      <c r="C1185" s="10">
        <v>42350</v>
      </c>
      <c r="D1185" s="33"/>
    </row>
    <row r="1186" spans="1:4" ht="16.5" hidden="1" customHeight="1">
      <c r="A1186" s="2">
        <v>839</v>
      </c>
      <c r="B1186" s="14" t="s">
        <v>4</v>
      </c>
      <c r="C1186" s="10">
        <v>41495.74</v>
      </c>
      <c r="D1186" s="33"/>
    </row>
    <row r="1187" spans="1:4" ht="16.5" hidden="1" customHeight="1">
      <c r="A1187" s="2">
        <v>840</v>
      </c>
      <c r="B1187" s="14" t="s">
        <v>4</v>
      </c>
      <c r="C1187" s="10">
        <v>36580.53</v>
      </c>
      <c r="D1187" s="33"/>
    </row>
    <row r="1188" spans="1:4" ht="16.5" hidden="1" customHeight="1">
      <c r="A1188" s="2">
        <v>841</v>
      </c>
      <c r="B1188" s="14" t="s">
        <v>4</v>
      </c>
      <c r="C1188" s="10">
        <v>42927.5</v>
      </c>
      <c r="D1188" s="33"/>
    </row>
    <row r="1189" spans="1:4" ht="16.5" hidden="1" customHeight="1">
      <c r="A1189" s="2">
        <v>842</v>
      </c>
      <c r="B1189" s="14" t="s">
        <v>4</v>
      </c>
      <c r="C1189" s="10">
        <v>50777.69</v>
      </c>
      <c r="D1189" s="33"/>
    </row>
    <row r="1190" spans="1:4" ht="16.5" hidden="1" customHeight="1">
      <c r="A1190" s="2">
        <v>843</v>
      </c>
      <c r="B1190" s="14" t="s">
        <v>4</v>
      </c>
      <c r="C1190" s="10">
        <v>50781.38</v>
      </c>
      <c r="D1190" s="33"/>
    </row>
    <row r="1191" spans="1:4" ht="16.5" hidden="1" customHeight="1">
      <c r="A1191" s="2">
        <v>844</v>
      </c>
      <c r="B1191" s="14" t="s">
        <v>4</v>
      </c>
      <c r="C1191" s="10">
        <v>50784</v>
      </c>
      <c r="D1191" s="33"/>
    </row>
    <row r="1192" spans="1:4" ht="16.5" hidden="1" customHeight="1">
      <c r="A1192" s="2">
        <v>845</v>
      </c>
      <c r="B1192" s="14" t="s">
        <v>4</v>
      </c>
      <c r="C1192" s="10">
        <v>35574</v>
      </c>
      <c r="D1192" s="33"/>
    </row>
    <row r="1193" spans="1:4" ht="16.5" hidden="1" customHeight="1">
      <c r="A1193" s="2">
        <v>846</v>
      </c>
      <c r="B1193" s="14" t="s">
        <v>4</v>
      </c>
      <c r="C1193" s="10">
        <v>51323.360000000001</v>
      </c>
      <c r="D1193" s="33"/>
    </row>
    <row r="1194" spans="1:4" ht="16.5" hidden="1" customHeight="1">
      <c r="A1194" s="2">
        <v>847</v>
      </c>
      <c r="B1194" s="14" t="s">
        <v>4</v>
      </c>
      <c r="C1194" s="10">
        <v>20570</v>
      </c>
      <c r="D1194" s="33"/>
    </row>
    <row r="1195" spans="1:4" ht="16.5" hidden="1" customHeight="1">
      <c r="A1195" s="2">
        <v>848</v>
      </c>
      <c r="B1195" s="14" t="s">
        <v>4</v>
      </c>
      <c r="C1195" s="10">
        <v>51751.62</v>
      </c>
      <c r="D1195" s="33"/>
    </row>
    <row r="1196" spans="1:4" ht="16.5" hidden="1" customHeight="1">
      <c r="A1196" s="2">
        <v>849</v>
      </c>
      <c r="B1196" s="14" t="s">
        <v>4</v>
      </c>
      <c r="C1196" s="10">
        <v>51964.12</v>
      </c>
      <c r="D1196" s="33"/>
    </row>
    <row r="1197" spans="1:4" ht="16.5" hidden="1" customHeight="1">
      <c r="A1197" s="2">
        <v>850</v>
      </c>
      <c r="B1197" s="14" t="s">
        <v>4</v>
      </c>
      <c r="C1197" s="10">
        <v>51991.08</v>
      </c>
      <c r="D1197" s="33"/>
    </row>
    <row r="1198" spans="1:4" ht="16.5" hidden="1" customHeight="1">
      <c r="A1198" s="2">
        <v>851</v>
      </c>
      <c r="B1198" s="14" t="s">
        <v>4</v>
      </c>
      <c r="C1198" s="10">
        <v>37417.24</v>
      </c>
      <c r="D1198" s="33"/>
    </row>
    <row r="1199" spans="1:4" ht="16.5" hidden="1" customHeight="1">
      <c r="A1199" s="2">
        <v>852</v>
      </c>
      <c r="B1199" s="14" t="s">
        <v>4</v>
      </c>
      <c r="C1199" s="10">
        <v>36235.629999999997</v>
      </c>
      <c r="D1199" s="33"/>
    </row>
    <row r="1200" spans="1:4" ht="16.5" hidden="1" customHeight="1">
      <c r="A1200" s="2">
        <v>853</v>
      </c>
      <c r="B1200" s="14" t="s">
        <v>4</v>
      </c>
      <c r="C1200" s="10">
        <v>52187</v>
      </c>
      <c r="D1200" s="33"/>
    </row>
    <row r="1201" spans="1:4" ht="16.5" hidden="1" customHeight="1">
      <c r="A1201" s="2">
        <v>854</v>
      </c>
      <c r="B1201" s="14" t="s">
        <v>4</v>
      </c>
      <c r="C1201" s="10">
        <v>37479.019999999997</v>
      </c>
      <c r="D1201" s="33"/>
    </row>
    <row r="1202" spans="1:4" ht="16.5" hidden="1" customHeight="1">
      <c r="A1202" s="2">
        <v>855</v>
      </c>
      <c r="B1202" s="14" t="s">
        <v>4</v>
      </c>
      <c r="C1202" s="10">
        <v>52347.69</v>
      </c>
      <c r="D1202" s="33"/>
    </row>
    <row r="1203" spans="1:4" ht="16.5" hidden="1" customHeight="1">
      <c r="A1203" s="2">
        <v>856</v>
      </c>
      <c r="B1203" s="14" t="s">
        <v>4</v>
      </c>
      <c r="C1203" s="10">
        <v>44255.75</v>
      </c>
      <c r="D1203" s="33"/>
    </row>
    <row r="1204" spans="1:4" ht="16.5" hidden="1" customHeight="1">
      <c r="A1204" s="2">
        <v>857</v>
      </c>
      <c r="B1204" s="14" t="s">
        <v>4</v>
      </c>
      <c r="C1204" s="10">
        <v>31823.79</v>
      </c>
      <c r="D1204" s="33"/>
    </row>
    <row r="1205" spans="1:4" ht="16.5" hidden="1" customHeight="1">
      <c r="A1205" s="2">
        <v>858</v>
      </c>
      <c r="B1205" s="14" t="s">
        <v>4</v>
      </c>
      <c r="C1205" s="10">
        <v>47135.57</v>
      </c>
      <c r="D1205" s="33"/>
    </row>
    <row r="1206" spans="1:4" ht="16.5" hidden="1" customHeight="1">
      <c r="A1206" s="2">
        <v>859</v>
      </c>
      <c r="B1206" s="14" t="s">
        <v>4</v>
      </c>
      <c r="C1206" s="10">
        <v>32301.5</v>
      </c>
      <c r="D1206" s="33"/>
    </row>
    <row r="1207" spans="1:4" ht="16.5" hidden="1" customHeight="1">
      <c r="A1207" s="2">
        <v>860</v>
      </c>
      <c r="B1207" s="14" t="s">
        <v>4</v>
      </c>
      <c r="C1207" s="10">
        <v>27053.96</v>
      </c>
      <c r="D1207" s="33"/>
    </row>
    <row r="1208" spans="1:4" ht="16.5" hidden="1" customHeight="1">
      <c r="A1208" s="2">
        <v>861</v>
      </c>
      <c r="B1208" s="14" t="s">
        <v>4</v>
      </c>
      <c r="C1208" s="10">
        <v>23100</v>
      </c>
      <c r="D1208" s="33"/>
    </row>
    <row r="1209" spans="1:4" ht="16.5" hidden="1" customHeight="1">
      <c r="A1209" s="2">
        <v>862</v>
      </c>
      <c r="B1209" s="14" t="s">
        <v>4</v>
      </c>
      <c r="C1209" s="10">
        <v>35339.15</v>
      </c>
      <c r="D1209" s="33"/>
    </row>
    <row r="1210" spans="1:4" ht="16.5" hidden="1" customHeight="1">
      <c r="A1210" s="2">
        <v>863</v>
      </c>
      <c r="B1210" s="14" t="s">
        <v>4</v>
      </c>
      <c r="C1210" s="10">
        <v>32725</v>
      </c>
      <c r="D1210" s="33"/>
    </row>
    <row r="1211" spans="1:4" ht="16.5" hidden="1" customHeight="1">
      <c r="A1211" s="2">
        <v>864</v>
      </c>
      <c r="B1211" s="14" t="s">
        <v>4</v>
      </c>
      <c r="C1211" s="10">
        <v>25756.5</v>
      </c>
      <c r="D1211" s="33"/>
    </row>
    <row r="1212" spans="1:4" ht="16.5" hidden="1" customHeight="1">
      <c r="A1212" s="2">
        <v>865</v>
      </c>
      <c r="B1212" s="14" t="s">
        <v>4</v>
      </c>
      <c r="C1212" s="10">
        <v>26757.5</v>
      </c>
      <c r="D1212" s="33"/>
    </row>
    <row r="1213" spans="1:4" ht="16.5" hidden="1" customHeight="1">
      <c r="A1213" s="2">
        <v>866</v>
      </c>
      <c r="B1213" s="14" t="s">
        <v>4</v>
      </c>
      <c r="C1213" s="10">
        <v>27920.2</v>
      </c>
      <c r="D1213" s="33"/>
    </row>
    <row r="1214" spans="1:4" ht="16.5" hidden="1" customHeight="1">
      <c r="A1214" s="2">
        <v>867</v>
      </c>
      <c r="B1214" s="14" t="s">
        <v>4</v>
      </c>
      <c r="C1214" s="10">
        <v>15400</v>
      </c>
      <c r="D1214" s="33"/>
    </row>
    <row r="1215" spans="1:4" ht="16.5" hidden="1" customHeight="1">
      <c r="A1215" s="2">
        <v>868</v>
      </c>
      <c r="B1215" s="14" t="s">
        <v>4</v>
      </c>
      <c r="C1215" s="10">
        <v>22715</v>
      </c>
      <c r="D1215" s="33"/>
    </row>
    <row r="1216" spans="1:4" ht="16.5" hidden="1" customHeight="1">
      <c r="A1216" s="2">
        <v>869</v>
      </c>
      <c r="B1216" s="14" t="s">
        <v>4</v>
      </c>
      <c r="C1216" s="10">
        <v>26565</v>
      </c>
      <c r="D1216" s="33"/>
    </row>
    <row r="1217" spans="1:4" ht="16.5" hidden="1" customHeight="1">
      <c r="A1217" s="2">
        <v>870</v>
      </c>
      <c r="B1217" s="14" t="s">
        <v>4</v>
      </c>
      <c r="C1217" s="10">
        <v>14988.05</v>
      </c>
      <c r="D1217" s="33"/>
    </row>
    <row r="1218" spans="1:4" ht="16.5" hidden="1" customHeight="1">
      <c r="A1218" s="2">
        <v>871</v>
      </c>
      <c r="B1218" s="14" t="s">
        <v>4</v>
      </c>
      <c r="C1218" s="10">
        <v>22330</v>
      </c>
      <c r="D1218" s="33"/>
    </row>
    <row r="1219" spans="1:4" ht="16.5" hidden="1" customHeight="1">
      <c r="A1219" s="2">
        <v>872</v>
      </c>
      <c r="B1219" s="14" t="s">
        <v>4</v>
      </c>
      <c r="C1219" s="10">
        <v>24393.599999999999</v>
      </c>
      <c r="D1219" s="33"/>
    </row>
    <row r="1220" spans="1:4" ht="16.5" hidden="1" customHeight="1">
      <c r="A1220" s="2">
        <v>873</v>
      </c>
      <c r="B1220" s="14" t="s">
        <v>4</v>
      </c>
      <c r="C1220" s="10">
        <v>26911.5</v>
      </c>
      <c r="D1220" s="33"/>
    </row>
    <row r="1221" spans="1:4" ht="16.5" hidden="1" customHeight="1">
      <c r="A1221" s="2">
        <v>874</v>
      </c>
      <c r="B1221" s="14" t="s">
        <v>4</v>
      </c>
      <c r="C1221" s="10">
        <v>28855.759999999998</v>
      </c>
      <c r="D1221" s="33"/>
    </row>
    <row r="1222" spans="1:4" ht="16.5" hidden="1" customHeight="1">
      <c r="A1222" s="2">
        <v>875</v>
      </c>
      <c r="B1222" s="14" t="s">
        <v>4</v>
      </c>
      <c r="C1222" s="10">
        <v>21167.3</v>
      </c>
      <c r="D1222" s="33"/>
    </row>
    <row r="1223" spans="1:4" ht="16.5" hidden="1" customHeight="1">
      <c r="A1223" s="2">
        <v>876</v>
      </c>
      <c r="B1223" s="14" t="s">
        <v>4</v>
      </c>
      <c r="C1223" s="10">
        <v>25025</v>
      </c>
      <c r="D1223" s="33"/>
    </row>
    <row r="1224" spans="1:4" ht="16.5" hidden="1" customHeight="1">
      <c r="A1224" s="2">
        <v>877</v>
      </c>
      <c r="B1224" s="14" t="s">
        <v>4</v>
      </c>
      <c r="C1224" s="10">
        <v>19250</v>
      </c>
      <c r="D1224" s="33"/>
    </row>
    <row r="1225" spans="1:4" ht="16.5" hidden="1" customHeight="1">
      <c r="A1225" s="2">
        <v>878</v>
      </c>
      <c r="B1225" s="14" t="s">
        <v>4</v>
      </c>
      <c r="C1225" s="10">
        <v>17325</v>
      </c>
      <c r="D1225" s="33"/>
    </row>
    <row r="1226" spans="1:4" ht="16.5" hidden="1" customHeight="1">
      <c r="A1226" s="2">
        <v>879</v>
      </c>
      <c r="B1226" s="14" t="s">
        <v>4</v>
      </c>
      <c r="C1226" s="10">
        <v>27908.65</v>
      </c>
      <c r="D1226" s="33"/>
    </row>
    <row r="1227" spans="1:4" ht="16.5" hidden="1" customHeight="1">
      <c r="A1227" s="2">
        <v>880</v>
      </c>
      <c r="B1227" s="14" t="s">
        <v>4</v>
      </c>
      <c r="C1227" s="10">
        <v>35339.15</v>
      </c>
      <c r="D1227" s="33"/>
    </row>
    <row r="1228" spans="1:4" ht="16.5" hidden="1" customHeight="1">
      <c r="A1228" s="2">
        <v>881</v>
      </c>
      <c r="B1228" s="14" t="s">
        <v>4</v>
      </c>
      <c r="C1228" s="10">
        <v>30030</v>
      </c>
      <c r="D1228" s="33"/>
    </row>
    <row r="1229" spans="1:4" ht="16.5" hidden="1" customHeight="1">
      <c r="A1229" s="2">
        <v>882</v>
      </c>
      <c r="B1229" s="14" t="s">
        <v>4</v>
      </c>
      <c r="C1229" s="10">
        <v>15400</v>
      </c>
      <c r="D1229" s="33"/>
    </row>
    <row r="1230" spans="1:4" ht="16.5" hidden="1" customHeight="1">
      <c r="A1230" s="2">
        <v>883</v>
      </c>
      <c r="B1230" s="14" t="s">
        <v>4</v>
      </c>
      <c r="C1230" s="10">
        <v>22715</v>
      </c>
      <c r="D1230" s="33"/>
    </row>
    <row r="1231" spans="1:4" ht="16.5" hidden="1" customHeight="1">
      <c r="A1231" s="2">
        <v>884</v>
      </c>
      <c r="B1231" s="14" t="s">
        <v>4</v>
      </c>
      <c r="C1231" s="10">
        <v>27646.86</v>
      </c>
      <c r="D1231" s="33"/>
    </row>
    <row r="1232" spans="1:4" ht="16.5" hidden="1" customHeight="1">
      <c r="A1232" s="2">
        <v>885</v>
      </c>
      <c r="B1232" s="14" t="s">
        <v>4</v>
      </c>
      <c r="C1232" s="10">
        <v>17498.259999999998</v>
      </c>
      <c r="D1232" s="33"/>
    </row>
    <row r="1233" spans="1:4" ht="16.5" hidden="1" customHeight="1">
      <c r="A1233" s="2">
        <v>886</v>
      </c>
      <c r="B1233" s="14" t="s">
        <v>4</v>
      </c>
      <c r="C1233" s="10">
        <v>32628.76</v>
      </c>
      <c r="D1233" s="33"/>
    </row>
    <row r="1234" spans="1:4" ht="16.5" hidden="1" customHeight="1">
      <c r="A1234" s="2">
        <v>887</v>
      </c>
      <c r="B1234" s="14" t="s">
        <v>4</v>
      </c>
      <c r="C1234" s="10">
        <v>31185</v>
      </c>
      <c r="D1234" s="33"/>
    </row>
    <row r="1235" spans="1:4" ht="16.5" hidden="1" customHeight="1">
      <c r="A1235" s="2">
        <v>888</v>
      </c>
      <c r="B1235" s="14" t="s">
        <v>4</v>
      </c>
      <c r="C1235" s="10">
        <v>35035</v>
      </c>
      <c r="D1235" s="33"/>
    </row>
    <row r="1236" spans="1:4" ht="16.5" hidden="1" customHeight="1">
      <c r="A1236" s="2">
        <v>889</v>
      </c>
      <c r="B1236" s="14" t="s">
        <v>4</v>
      </c>
      <c r="C1236" s="10">
        <v>20790</v>
      </c>
      <c r="D1236" s="33"/>
    </row>
    <row r="1237" spans="1:4" ht="16.5" hidden="1" customHeight="1">
      <c r="A1237" s="2">
        <v>890</v>
      </c>
      <c r="B1237" s="14" t="s">
        <v>4</v>
      </c>
      <c r="C1237" s="10">
        <v>25017.3</v>
      </c>
      <c r="D1237" s="33"/>
    </row>
    <row r="1238" spans="1:4" ht="16.5" hidden="1" customHeight="1">
      <c r="A1238" s="2">
        <v>891</v>
      </c>
      <c r="B1238" s="14" t="s">
        <v>4</v>
      </c>
      <c r="C1238" s="10">
        <v>15011.16</v>
      </c>
      <c r="D1238" s="33"/>
    </row>
    <row r="1239" spans="1:4" ht="16.5" hidden="1" customHeight="1">
      <c r="A1239" s="2">
        <v>892</v>
      </c>
      <c r="B1239" s="14" t="s">
        <v>4</v>
      </c>
      <c r="C1239" s="10">
        <v>53340</v>
      </c>
      <c r="D1239" s="33"/>
    </row>
    <row r="1240" spans="1:4" ht="16.5" hidden="1" customHeight="1">
      <c r="A1240" s="2">
        <v>893</v>
      </c>
      <c r="B1240" s="14" t="s">
        <v>4</v>
      </c>
      <c r="C1240" s="10">
        <v>53687.7</v>
      </c>
      <c r="D1240" s="33"/>
    </row>
    <row r="1241" spans="1:4" ht="16.5" hidden="1" customHeight="1">
      <c r="A1241" s="2">
        <v>894</v>
      </c>
      <c r="B1241" s="14" t="s">
        <v>4</v>
      </c>
      <c r="C1241" s="10">
        <v>54000</v>
      </c>
      <c r="D1241" s="33"/>
    </row>
    <row r="1242" spans="1:4" ht="16.5" hidden="1" customHeight="1">
      <c r="A1242" s="2">
        <v>895</v>
      </c>
      <c r="B1242" s="14" t="s">
        <v>4</v>
      </c>
      <c r="C1242" s="10">
        <v>39930</v>
      </c>
      <c r="D1242" s="33"/>
    </row>
    <row r="1243" spans="1:4" ht="16.5" hidden="1" customHeight="1">
      <c r="A1243" s="2">
        <v>896</v>
      </c>
      <c r="B1243" s="14" t="s">
        <v>4</v>
      </c>
      <c r="C1243" s="10">
        <v>55000</v>
      </c>
      <c r="D1243" s="33"/>
    </row>
    <row r="1244" spans="1:4" ht="16.5" hidden="1" customHeight="1">
      <c r="A1244" s="2">
        <v>897</v>
      </c>
      <c r="B1244" s="14" t="s">
        <v>4</v>
      </c>
      <c r="C1244" s="10">
        <v>55041.98</v>
      </c>
      <c r="D1244" s="33"/>
    </row>
    <row r="1245" spans="1:4" ht="16.5" hidden="1" customHeight="1">
      <c r="A1245" s="2">
        <v>898</v>
      </c>
      <c r="B1245" s="14" t="s">
        <v>4</v>
      </c>
      <c r="C1245" s="10">
        <v>33503.629999999997</v>
      </c>
      <c r="D1245" s="33"/>
    </row>
    <row r="1246" spans="1:4" ht="16.5" hidden="1" customHeight="1">
      <c r="A1246" s="2">
        <v>899</v>
      </c>
      <c r="B1246" s="14" t="s">
        <v>4</v>
      </c>
      <c r="C1246" s="10">
        <v>56000.08</v>
      </c>
      <c r="D1246" s="33"/>
    </row>
    <row r="1247" spans="1:4" ht="16.5" hidden="1" customHeight="1">
      <c r="A1247" s="2">
        <v>900</v>
      </c>
      <c r="B1247" s="14" t="s">
        <v>4</v>
      </c>
      <c r="C1247" s="10">
        <v>56226.64</v>
      </c>
      <c r="D1247" s="33"/>
    </row>
    <row r="1248" spans="1:4" ht="16.5" hidden="1" customHeight="1">
      <c r="A1248" s="2">
        <v>901</v>
      </c>
      <c r="B1248" s="14" t="s">
        <v>4</v>
      </c>
      <c r="C1248" s="10">
        <v>53612.83</v>
      </c>
      <c r="D1248" s="33"/>
    </row>
    <row r="1249" spans="1:4" ht="16.5" hidden="1" customHeight="1">
      <c r="A1249" s="2">
        <v>902</v>
      </c>
      <c r="B1249" s="14" t="s">
        <v>4</v>
      </c>
      <c r="C1249" s="10">
        <v>35239.129999999997</v>
      </c>
      <c r="D1249" s="33"/>
    </row>
    <row r="1250" spans="1:4" ht="16.5" hidden="1" customHeight="1">
      <c r="A1250" s="2">
        <v>903</v>
      </c>
      <c r="B1250" s="14" t="s">
        <v>4</v>
      </c>
      <c r="C1250" s="10">
        <v>55981.9</v>
      </c>
      <c r="D1250" s="33"/>
    </row>
    <row r="1251" spans="1:4" ht="16.5" hidden="1" customHeight="1">
      <c r="A1251" s="2">
        <v>904</v>
      </c>
      <c r="B1251" s="14" t="s">
        <v>4</v>
      </c>
      <c r="C1251" s="10">
        <v>57322</v>
      </c>
      <c r="D1251" s="33"/>
    </row>
    <row r="1252" spans="1:4" ht="16.5" hidden="1" customHeight="1">
      <c r="A1252" s="2">
        <v>905</v>
      </c>
      <c r="B1252" s="14" t="s">
        <v>4</v>
      </c>
      <c r="C1252" s="10">
        <v>38920.86</v>
      </c>
      <c r="D1252" s="33"/>
    </row>
    <row r="1253" spans="1:4" ht="16.5" hidden="1" customHeight="1">
      <c r="A1253" s="2">
        <v>906</v>
      </c>
      <c r="B1253" s="14" t="s">
        <v>4</v>
      </c>
      <c r="C1253" s="10">
        <v>38387.68</v>
      </c>
      <c r="D1253" s="33"/>
    </row>
    <row r="1254" spans="1:4" ht="16.5" hidden="1" customHeight="1">
      <c r="A1254" s="2">
        <v>907</v>
      </c>
      <c r="B1254" s="14" t="s">
        <v>4</v>
      </c>
      <c r="C1254" s="10">
        <v>38419.919999999998</v>
      </c>
      <c r="D1254" s="33"/>
    </row>
    <row r="1255" spans="1:4" ht="16.5" hidden="1" customHeight="1">
      <c r="A1255" s="2">
        <v>908</v>
      </c>
      <c r="B1255" s="14" t="s">
        <v>4</v>
      </c>
      <c r="C1255" s="10">
        <v>38639.46</v>
      </c>
      <c r="D1255" s="33"/>
    </row>
    <row r="1256" spans="1:4" ht="16.5" hidden="1" customHeight="1">
      <c r="A1256" s="2">
        <v>909</v>
      </c>
      <c r="B1256" s="14" t="s">
        <v>4</v>
      </c>
      <c r="C1256" s="10">
        <v>39360.82</v>
      </c>
      <c r="D1256" s="33"/>
    </row>
    <row r="1257" spans="1:4" ht="16.5" hidden="1" customHeight="1">
      <c r="A1257" s="2">
        <v>910</v>
      </c>
      <c r="B1257" s="14" t="s">
        <v>4</v>
      </c>
      <c r="C1257" s="10">
        <v>38953.089999999997</v>
      </c>
      <c r="D1257" s="33"/>
    </row>
    <row r="1258" spans="1:4" ht="16.5" hidden="1" customHeight="1">
      <c r="A1258" s="2">
        <v>911</v>
      </c>
      <c r="B1258" s="14" t="s">
        <v>4</v>
      </c>
      <c r="C1258" s="10">
        <v>17888.64</v>
      </c>
      <c r="D1258" s="33"/>
    </row>
    <row r="1259" spans="1:4" ht="16.5" hidden="1" customHeight="1">
      <c r="A1259" s="2">
        <v>912</v>
      </c>
      <c r="B1259" s="14" t="s">
        <v>4</v>
      </c>
      <c r="C1259" s="10">
        <v>48400</v>
      </c>
      <c r="D1259" s="33"/>
    </row>
    <row r="1260" spans="1:4" ht="16.5" hidden="1" customHeight="1">
      <c r="A1260" s="2">
        <v>913</v>
      </c>
      <c r="B1260" s="14" t="s">
        <v>4</v>
      </c>
      <c r="C1260" s="10">
        <v>58156.160000000003</v>
      </c>
      <c r="D1260" s="33"/>
    </row>
    <row r="1261" spans="1:4" ht="16.5" hidden="1" customHeight="1">
      <c r="A1261" s="2">
        <v>914</v>
      </c>
      <c r="B1261" s="14" t="s">
        <v>4</v>
      </c>
      <c r="C1261" s="10">
        <v>27830</v>
      </c>
      <c r="D1261" s="33"/>
    </row>
    <row r="1262" spans="1:4" ht="16.5" hidden="1" customHeight="1">
      <c r="A1262" s="2">
        <v>915</v>
      </c>
      <c r="B1262" s="14" t="s">
        <v>4</v>
      </c>
      <c r="C1262" s="10">
        <v>34378.03</v>
      </c>
      <c r="D1262" s="33"/>
    </row>
    <row r="1263" spans="1:4" ht="16.5" hidden="1" customHeight="1">
      <c r="A1263" s="2">
        <v>916</v>
      </c>
      <c r="B1263" s="14" t="s">
        <v>4</v>
      </c>
      <c r="C1263" s="10">
        <v>58450.3</v>
      </c>
      <c r="D1263" s="33"/>
    </row>
    <row r="1264" spans="1:4" ht="16.5" hidden="1" customHeight="1">
      <c r="A1264" s="2">
        <v>917</v>
      </c>
      <c r="B1264" s="14" t="s">
        <v>4</v>
      </c>
      <c r="C1264" s="10">
        <v>58000</v>
      </c>
      <c r="D1264" s="33"/>
    </row>
    <row r="1265" spans="1:4" ht="16.5" hidden="1" customHeight="1">
      <c r="A1265" s="2">
        <v>918</v>
      </c>
      <c r="B1265" s="14" t="s">
        <v>4</v>
      </c>
      <c r="C1265" s="10">
        <v>45009.68</v>
      </c>
      <c r="D1265" s="33"/>
    </row>
    <row r="1266" spans="1:4" ht="16.5" hidden="1" customHeight="1">
      <c r="A1266" s="2">
        <v>919</v>
      </c>
      <c r="B1266" s="14" t="s">
        <v>4</v>
      </c>
      <c r="C1266" s="10">
        <v>55873.72</v>
      </c>
      <c r="D1266" s="33"/>
    </row>
    <row r="1267" spans="1:4" ht="16.5" hidden="1" customHeight="1">
      <c r="A1267" s="2">
        <v>920</v>
      </c>
      <c r="B1267" s="14" t="s">
        <v>4</v>
      </c>
      <c r="C1267" s="10">
        <v>40000</v>
      </c>
      <c r="D1267" s="33"/>
    </row>
    <row r="1268" spans="1:4" ht="16.5" hidden="1" customHeight="1">
      <c r="A1268" s="2">
        <v>921</v>
      </c>
      <c r="B1268" s="14" t="s">
        <v>4</v>
      </c>
      <c r="C1268" s="10">
        <v>46408.94</v>
      </c>
      <c r="D1268" s="33"/>
    </row>
    <row r="1269" spans="1:4" ht="16.5" hidden="1" customHeight="1">
      <c r="A1269" s="2">
        <v>922</v>
      </c>
      <c r="B1269" s="14" t="s">
        <v>4</v>
      </c>
      <c r="C1269" s="10">
        <v>60000</v>
      </c>
      <c r="D1269" s="33"/>
    </row>
    <row r="1270" spans="1:4" ht="16.5" hidden="1" customHeight="1">
      <c r="A1270" s="2">
        <v>923</v>
      </c>
      <c r="B1270" s="14" t="s">
        <v>4</v>
      </c>
      <c r="C1270" s="10">
        <v>60000</v>
      </c>
      <c r="D1270" s="33"/>
    </row>
    <row r="1271" spans="1:4" ht="16.5" hidden="1" customHeight="1">
      <c r="A1271" s="2">
        <v>924</v>
      </c>
      <c r="B1271" s="14" t="s">
        <v>4</v>
      </c>
      <c r="C1271" s="10">
        <v>60000</v>
      </c>
      <c r="D1271" s="33"/>
    </row>
    <row r="1272" spans="1:4" ht="16.5" hidden="1" customHeight="1">
      <c r="A1272" s="2">
        <v>925</v>
      </c>
      <c r="B1272" s="14" t="s">
        <v>4</v>
      </c>
      <c r="C1272" s="10">
        <v>39476.9</v>
      </c>
      <c r="D1272" s="33"/>
    </row>
    <row r="1273" spans="1:4" ht="16.5" hidden="1" customHeight="1">
      <c r="A1273" s="2">
        <v>926</v>
      </c>
      <c r="B1273" s="14" t="s">
        <v>4</v>
      </c>
      <c r="C1273" s="10">
        <v>60500</v>
      </c>
      <c r="D1273" s="33"/>
    </row>
    <row r="1274" spans="1:4" ht="16.5" hidden="1" customHeight="1">
      <c r="A1274" s="2">
        <v>927</v>
      </c>
      <c r="B1274" s="14" t="s">
        <v>4</v>
      </c>
      <c r="C1274" s="10">
        <v>40779.199999999997</v>
      </c>
      <c r="D1274" s="33"/>
    </row>
    <row r="1275" spans="1:4" ht="16.5" hidden="1" customHeight="1">
      <c r="A1275" s="2">
        <v>928</v>
      </c>
      <c r="B1275" s="14" t="s">
        <v>4</v>
      </c>
      <c r="C1275" s="10">
        <v>38500</v>
      </c>
      <c r="D1275" s="33"/>
    </row>
    <row r="1276" spans="1:4" ht="16.5" hidden="1" customHeight="1">
      <c r="A1276" s="2">
        <v>929</v>
      </c>
      <c r="B1276" s="14" t="s">
        <v>4</v>
      </c>
      <c r="C1276" s="10">
        <v>31955</v>
      </c>
      <c r="D1276" s="33"/>
    </row>
    <row r="1277" spans="1:4" ht="16.5" hidden="1" customHeight="1">
      <c r="A1277" s="2">
        <v>930</v>
      </c>
      <c r="B1277" s="14" t="s">
        <v>4</v>
      </c>
      <c r="C1277" s="10">
        <v>23100</v>
      </c>
      <c r="D1277" s="33"/>
    </row>
    <row r="1278" spans="1:4" ht="16.5" hidden="1" customHeight="1">
      <c r="A1278" s="2">
        <v>931</v>
      </c>
      <c r="B1278" s="14" t="s">
        <v>4</v>
      </c>
      <c r="C1278" s="10">
        <v>27720</v>
      </c>
      <c r="D1278" s="33"/>
    </row>
    <row r="1279" spans="1:4" ht="16.5" hidden="1" customHeight="1">
      <c r="A1279" s="2">
        <v>932</v>
      </c>
      <c r="B1279" s="14" t="s">
        <v>4</v>
      </c>
      <c r="C1279" s="10">
        <v>30800</v>
      </c>
      <c r="D1279" s="33"/>
    </row>
    <row r="1280" spans="1:4" ht="16.5" hidden="1" customHeight="1">
      <c r="A1280" s="2">
        <v>933</v>
      </c>
      <c r="B1280" s="14" t="s">
        <v>4</v>
      </c>
      <c r="C1280" s="10">
        <v>32012.75</v>
      </c>
      <c r="D1280" s="33"/>
    </row>
    <row r="1281" spans="1:4" ht="16.5" hidden="1" customHeight="1">
      <c r="A1281" s="2">
        <v>934</v>
      </c>
      <c r="B1281" s="14" t="s">
        <v>4</v>
      </c>
      <c r="C1281" s="10">
        <v>28952</v>
      </c>
      <c r="D1281" s="33"/>
    </row>
    <row r="1282" spans="1:4" ht="16.5" hidden="1" customHeight="1">
      <c r="A1282" s="2">
        <v>935</v>
      </c>
      <c r="B1282" s="14" t="s">
        <v>4</v>
      </c>
      <c r="C1282" s="10">
        <v>36575</v>
      </c>
      <c r="D1282" s="33"/>
    </row>
    <row r="1283" spans="1:4" ht="16.5" hidden="1" customHeight="1">
      <c r="A1283" s="2">
        <v>936</v>
      </c>
      <c r="B1283" s="14" t="s">
        <v>4</v>
      </c>
      <c r="C1283" s="10">
        <v>32725</v>
      </c>
      <c r="D1283" s="33"/>
    </row>
    <row r="1284" spans="1:4" ht="16.5" hidden="1" customHeight="1">
      <c r="A1284" s="2">
        <v>937</v>
      </c>
      <c r="B1284" s="14" t="s">
        <v>4</v>
      </c>
      <c r="C1284" s="10">
        <v>34650</v>
      </c>
      <c r="D1284" s="33"/>
    </row>
    <row r="1285" spans="1:4" ht="16.5" hidden="1" customHeight="1">
      <c r="A1285" s="2">
        <v>938</v>
      </c>
      <c r="B1285" s="14" t="s">
        <v>4</v>
      </c>
      <c r="C1285" s="10">
        <v>26180</v>
      </c>
      <c r="D1285" s="33"/>
    </row>
    <row r="1286" spans="1:4" ht="16.5" hidden="1" customHeight="1">
      <c r="A1286" s="2">
        <v>939</v>
      </c>
      <c r="B1286" s="14" t="s">
        <v>4</v>
      </c>
      <c r="C1286" s="10">
        <v>34611.5</v>
      </c>
      <c r="D1286" s="33"/>
    </row>
    <row r="1287" spans="1:4" ht="16.5" hidden="1" customHeight="1">
      <c r="A1287" s="2">
        <v>940</v>
      </c>
      <c r="B1287" s="14" t="s">
        <v>4</v>
      </c>
      <c r="C1287" s="10">
        <v>36575</v>
      </c>
      <c r="D1287" s="33"/>
    </row>
    <row r="1288" spans="1:4" ht="16.5" hidden="1" customHeight="1">
      <c r="A1288" s="2">
        <v>941</v>
      </c>
      <c r="B1288" s="14" t="s">
        <v>4</v>
      </c>
      <c r="C1288" s="10">
        <v>28875</v>
      </c>
      <c r="D1288" s="33"/>
    </row>
    <row r="1289" spans="1:4" ht="16.5" hidden="1" customHeight="1">
      <c r="A1289" s="2">
        <v>942</v>
      </c>
      <c r="B1289" s="14" t="s">
        <v>4</v>
      </c>
      <c r="C1289" s="10">
        <v>40425</v>
      </c>
      <c r="D1289" s="33"/>
    </row>
    <row r="1290" spans="1:4" ht="16.5" hidden="1" customHeight="1">
      <c r="A1290" s="2">
        <v>943</v>
      </c>
      <c r="B1290" s="14" t="s">
        <v>4</v>
      </c>
      <c r="C1290" s="10">
        <v>27720</v>
      </c>
      <c r="D1290" s="33"/>
    </row>
    <row r="1291" spans="1:4" ht="16.5" hidden="1" customHeight="1">
      <c r="A1291" s="2">
        <v>944</v>
      </c>
      <c r="B1291" s="14" t="s">
        <v>4</v>
      </c>
      <c r="C1291" s="10">
        <v>32216.799999999999</v>
      </c>
      <c r="D1291" s="33"/>
    </row>
    <row r="1292" spans="1:4" ht="16.5" hidden="1" customHeight="1">
      <c r="A1292" s="2">
        <v>945</v>
      </c>
      <c r="B1292" s="14" t="s">
        <v>4</v>
      </c>
      <c r="C1292" s="10">
        <v>26160.76</v>
      </c>
      <c r="D1292" s="33"/>
    </row>
    <row r="1293" spans="1:4" ht="16.5" hidden="1" customHeight="1">
      <c r="A1293" s="2">
        <v>946</v>
      </c>
      <c r="B1293" s="14" t="s">
        <v>4</v>
      </c>
      <c r="C1293" s="10">
        <v>31185</v>
      </c>
      <c r="D1293" s="33"/>
    </row>
    <row r="1294" spans="1:4" ht="16.5" hidden="1" customHeight="1">
      <c r="A1294" s="2">
        <v>947</v>
      </c>
      <c r="B1294" s="14" t="s">
        <v>4</v>
      </c>
      <c r="C1294" s="10">
        <v>32205.26</v>
      </c>
      <c r="D1294" s="33"/>
    </row>
    <row r="1295" spans="1:4" ht="16.5" hidden="1" customHeight="1">
      <c r="A1295" s="2">
        <v>948</v>
      </c>
      <c r="B1295" s="14" t="s">
        <v>4</v>
      </c>
      <c r="C1295" s="10">
        <v>32147.5</v>
      </c>
      <c r="D1295" s="33"/>
    </row>
    <row r="1296" spans="1:4" ht="16.5" hidden="1" customHeight="1">
      <c r="A1296" s="2">
        <v>949</v>
      </c>
      <c r="B1296" s="14" t="s">
        <v>4</v>
      </c>
      <c r="C1296" s="10">
        <v>26565</v>
      </c>
      <c r="D1296" s="33"/>
    </row>
    <row r="1297" spans="1:4" ht="16.5" hidden="1" customHeight="1">
      <c r="A1297" s="2">
        <v>950</v>
      </c>
      <c r="B1297" s="14" t="s">
        <v>4</v>
      </c>
      <c r="C1297" s="10">
        <v>27720</v>
      </c>
      <c r="D1297" s="33"/>
    </row>
    <row r="1298" spans="1:4" ht="16.5" hidden="1" customHeight="1">
      <c r="A1298" s="2">
        <v>951</v>
      </c>
      <c r="B1298" s="14" t="s">
        <v>4</v>
      </c>
      <c r="C1298" s="10">
        <v>30800</v>
      </c>
      <c r="D1298" s="33"/>
    </row>
    <row r="1299" spans="1:4" ht="16.5" hidden="1" customHeight="1">
      <c r="A1299" s="2">
        <v>952</v>
      </c>
      <c r="B1299" s="14" t="s">
        <v>4</v>
      </c>
      <c r="C1299" s="10">
        <v>40425</v>
      </c>
      <c r="D1299" s="33"/>
    </row>
    <row r="1300" spans="1:4" ht="16.5" hidden="1" customHeight="1">
      <c r="A1300" s="2">
        <v>953</v>
      </c>
      <c r="B1300" s="14" t="s">
        <v>4</v>
      </c>
      <c r="C1300" s="10">
        <v>28875</v>
      </c>
      <c r="D1300" s="33"/>
    </row>
    <row r="1301" spans="1:4" ht="16.5" hidden="1" customHeight="1">
      <c r="A1301" s="2">
        <v>954</v>
      </c>
      <c r="B1301" s="14" t="s">
        <v>4</v>
      </c>
      <c r="C1301" s="10">
        <v>58499.51</v>
      </c>
      <c r="D1301" s="33"/>
    </row>
    <row r="1302" spans="1:4" ht="16.5" hidden="1" customHeight="1">
      <c r="A1302" s="2">
        <v>955</v>
      </c>
      <c r="B1302" s="14" t="s">
        <v>4</v>
      </c>
      <c r="C1302" s="10">
        <v>59850.34</v>
      </c>
      <c r="D1302" s="33"/>
    </row>
    <row r="1303" spans="1:4" ht="16.5" hidden="1" customHeight="1">
      <c r="A1303" s="2">
        <v>956</v>
      </c>
      <c r="B1303" s="14" t="s">
        <v>4</v>
      </c>
      <c r="C1303" s="10">
        <v>36000.83</v>
      </c>
      <c r="D1303" s="33"/>
    </row>
    <row r="1304" spans="1:4" ht="16.5" hidden="1" customHeight="1">
      <c r="A1304" s="2">
        <v>957</v>
      </c>
      <c r="B1304" s="14" t="s">
        <v>4</v>
      </c>
      <c r="C1304" s="10">
        <v>58838.33</v>
      </c>
      <c r="D1304" s="33"/>
    </row>
    <row r="1305" spans="1:4" ht="16.5" hidden="1" customHeight="1">
      <c r="A1305" s="2">
        <v>958</v>
      </c>
      <c r="B1305" s="14" t="s">
        <v>4</v>
      </c>
      <c r="C1305" s="10">
        <v>41319.71</v>
      </c>
      <c r="D1305" s="33"/>
    </row>
    <row r="1306" spans="1:4" ht="16.5" hidden="1" customHeight="1">
      <c r="A1306" s="2">
        <v>959</v>
      </c>
      <c r="B1306" s="14" t="s">
        <v>4</v>
      </c>
      <c r="C1306" s="10">
        <v>39944.300000000003</v>
      </c>
      <c r="D1306" s="33"/>
    </row>
    <row r="1307" spans="1:4" ht="16.5" hidden="1" customHeight="1">
      <c r="A1307" s="2">
        <v>960</v>
      </c>
      <c r="B1307" s="14" t="s">
        <v>4</v>
      </c>
      <c r="C1307" s="10">
        <v>42193.31</v>
      </c>
      <c r="D1307" s="33"/>
    </row>
    <row r="1308" spans="1:4" ht="16.5" hidden="1" customHeight="1">
      <c r="A1308" s="2">
        <v>961</v>
      </c>
      <c r="B1308" s="14" t="s">
        <v>4</v>
      </c>
      <c r="C1308" s="10">
        <v>32502.799999999999</v>
      </c>
      <c r="D1308" s="33"/>
    </row>
    <row r="1309" spans="1:4" ht="16.5" hidden="1" customHeight="1">
      <c r="A1309" s="2">
        <v>962</v>
      </c>
      <c r="B1309" s="14" t="s">
        <v>4</v>
      </c>
      <c r="C1309" s="10">
        <v>31328</v>
      </c>
      <c r="D1309" s="33"/>
    </row>
    <row r="1310" spans="1:4" ht="16.5" hidden="1" customHeight="1">
      <c r="A1310" s="2">
        <v>963</v>
      </c>
      <c r="B1310" s="14" t="s">
        <v>4</v>
      </c>
      <c r="C1310" s="10">
        <v>62400</v>
      </c>
      <c r="D1310" s="33"/>
    </row>
    <row r="1311" spans="1:4" ht="16.5" hidden="1" customHeight="1">
      <c r="A1311" s="2">
        <v>964</v>
      </c>
      <c r="B1311" s="14" t="s">
        <v>4</v>
      </c>
      <c r="C1311" s="10">
        <v>62547.59</v>
      </c>
      <c r="D1311" s="33"/>
    </row>
    <row r="1312" spans="1:4" ht="16.5" hidden="1" customHeight="1">
      <c r="A1312" s="2">
        <v>965</v>
      </c>
      <c r="B1312" s="14" t="s">
        <v>4</v>
      </c>
      <c r="C1312" s="10">
        <v>40113.53</v>
      </c>
      <c r="D1312" s="33"/>
    </row>
    <row r="1313" spans="1:4" ht="16.5" hidden="1" customHeight="1">
      <c r="A1313" s="2">
        <v>966</v>
      </c>
      <c r="B1313" s="14" t="s">
        <v>4</v>
      </c>
      <c r="C1313" s="10">
        <v>40113.53</v>
      </c>
      <c r="D1313" s="33"/>
    </row>
    <row r="1314" spans="1:4" ht="16.5" hidden="1" customHeight="1">
      <c r="A1314" s="2">
        <v>967</v>
      </c>
      <c r="B1314" s="14" t="s">
        <v>4</v>
      </c>
      <c r="C1314" s="10">
        <v>39486.269999999997</v>
      </c>
      <c r="D1314" s="33"/>
    </row>
    <row r="1315" spans="1:4" ht="16.5" hidden="1" customHeight="1">
      <c r="A1315" s="2">
        <v>968</v>
      </c>
      <c r="B1315" s="14" t="s">
        <v>4</v>
      </c>
      <c r="C1315" s="10">
        <v>62992.6</v>
      </c>
      <c r="D1315" s="33"/>
    </row>
    <row r="1316" spans="1:4" ht="16.5" hidden="1" customHeight="1">
      <c r="A1316" s="2">
        <v>969</v>
      </c>
      <c r="B1316" s="14" t="s">
        <v>4</v>
      </c>
      <c r="C1316" s="10">
        <v>47932.94</v>
      </c>
      <c r="D1316" s="33"/>
    </row>
    <row r="1317" spans="1:4" ht="16.5" hidden="1" customHeight="1">
      <c r="A1317" s="2">
        <v>970</v>
      </c>
      <c r="B1317" s="14" t="s">
        <v>4</v>
      </c>
      <c r="C1317" s="10">
        <v>38807.56</v>
      </c>
      <c r="D1317" s="33"/>
    </row>
    <row r="1318" spans="1:4" ht="16.5" hidden="1" customHeight="1">
      <c r="A1318" s="2">
        <v>971</v>
      </c>
      <c r="B1318" s="14" t="s">
        <v>4</v>
      </c>
      <c r="C1318" s="10">
        <v>21316.81</v>
      </c>
      <c r="D1318" s="33"/>
    </row>
    <row r="1319" spans="1:4" ht="16.5" hidden="1" customHeight="1">
      <c r="A1319" s="2">
        <v>972</v>
      </c>
      <c r="B1319" s="14" t="s">
        <v>4</v>
      </c>
      <c r="C1319" s="10">
        <v>64000</v>
      </c>
      <c r="D1319" s="33"/>
    </row>
    <row r="1320" spans="1:4" ht="16.5" hidden="1" customHeight="1">
      <c r="A1320" s="2">
        <v>973</v>
      </c>
      <c r="B1320" s="14" t="s">
        <v>4</v>
      </c>
      <c r="C1320" s="10">
        <v>61567.64</v>
      </c>
      <c r="D1320" s="33"/>
    </row>
    <row r="1321" spans="1:4" ht="16.5" hidden="1" customHeight="1">
      <c r="A1321" s="2">
        <v>974</v>
      </c>
      <c r="B1321" s="14" t="s">
        <v>4</v>
      </c>
      <c r="C1321" s="10">
        <v>35244</v>
      </c>
      <c r="D1321" s="33"/>
    </row>
    <row r="1322" spans="1:4" ht="16.5" hidden="1" customHeight="1">
      <c r="A1322" s="2">
        <v>975</v>
      </c>
      <c r="B1322" s="14" t="s">
        <v>4</v>
      </c>
      <c r="C1322" s="10">
        <v>33286</v>
      </c>
      <c r="D1322" s="33"/>
    </row>
    <row r="1323" spans="1:4" ht="16.5" hidden="1" customHeight="1">
      <c r="A1323" s="2">
        <v>976</v>
      </c>
      <c r="B1323" s="14" t="s">
        <v>4</v>
      </c>
      <c r="C1323" s="10">
        <v>39731.08</v>
      </c>
      <c r="D1323" s="33"/>
    </row>
    <row r="1324" spans="1:4" ht="16.5" hidden="1" customHeight="1">
      <c r="A1324" s="2">
        <v>977</v>
      </c>
      <c r="B1324" s="14" t="s">
        <v>4</v>
      </c>
      <c r="C1324" s="10">
        <v>65286.76</v>
      </c>
      <c r="D1324" s="33"/>
    </row>
    <row r="1325" spans="1:4" ht="16.5" hidden="1" customHeight="1">
      <c r="A1325" s="2">
        <v>978</v>
      </c>
      <c r="B1325" s="14" t="s">
        <v>4</v>
      </c>
      <c r="C1325" s="10">
        <v>28908</v>
      </c>
      <c r="D1325" s="33"/>
    </row>
    <row r="1326" spans="1:4" ht="16.5" hidden="1" customHeight="1">
      <c r="A1326" s="2">
        <v>979</v>
      </c>
      <c r="B1326" s="14" t="s">
        <v>4</v>
      </c>
      <c r="C1326" s="10">
        <v>22968</v>
      </c>
      <c r="D1326" s="33"/>
    </row>
    <row r="1327" spans="1:4" ht="16.5" hidden="1" customHeight="1">
      <c r="A1327" s="2">
        <v>980</v>
      </c>
      <c r="B1327" s="14" t="s">
        <v>4</v>
      </c>
      <c r="C1327" s="10">
        <v>24156</v>
      </c>
      <c r="D1327" s="33"/>
    </row>
    <row r="1328" spans="1:4" ht="16.5" hidden="1" customHeight="1">
      <c r="A1328" s="2">
        <v>981</v>
      </c>
      <c r="B1328" s="14" t="s">
        <v>4</v>
      </c>
      <c r="C1328" s="10">
        <v>66550</v>
      </c>
      <c r="D1328" s="33"/>
    </row>
    <row r="1329" spans="1:4" ht="16.5" hidden="1" customHeight="1">
      <c r="A1329" s="2">
        <v>982</v>
      </c>
      <c r="B1329" s="14" t="s">
        <v>4</v>
      </c>
      <c r="C1329" s="10">
        <v>66556.850000000006</v>
      </c>
      <c r="D1329" s="33"/>
    </row>
    <row r="1330" spans="1:4" ht="16.5" hidden="1" customHeight="1">
      <c r="A1330" s="2">
        <v>983</v>
      </c>
      <c r="B1330" s="14" t="s">
        <v>4</v>
      </c>
      <c r="C1330" s="10">
        <v>67000</v>
      </c>
      <c r="D1330" s="33"/>
    </row>
    <row r="1331" spans="1:4" ht="16.5" hidden="1" customHeight="1">
      <c r="A1331" s="2">
        <v>984</v>
      </c>
      <c r="B1331" s="14" t="s">
        <v>4</v>
      </c>
      <c r="C1331" s="10">
        <v>41026.839999999997</v>
      </c>
      <c r="D1331" s="33"/>
    </row>
    <row r="1332" spans="1:4" ht="16.5" hidden="1" customHeight="1">
      <c r="A1332" s="2">
        <v>985</v>
      </c>
      <c r="B1332" s="14" t="s">
        <v>4</v>
      </c>
      <c r="C1332" s="10">
        <v>67401.84</v>
      </c>
      <c r="D1332" s="33"/>
    </row>
    <row r="1333" spans="1:4" ht="16.5" hidden="1" customHeight="1">
      <c r="A1333" s="2">
        <v>986</v>
      </c>
      <c r="B1333" s="14" t="s">
        <v>4</v>
      </c>
      <c r="C1333" s="10">
        <v>38720</v>
      </c>
      <c r="D1333" s="33"/>
    </row>
    <row r="1334" spans="1:4" ht="16.5" hidden="1" customHeight="1">
      <c r="A1334" s="2">
        <v>987</v>
      </c>
      <c r="B1334" s="14" t="s">
        <v>4</v>
      </c>
      <c r="C1334" s="10">
        <v>34852.400000000001</v>
      </c>
      <c r="D1334" s="33"/>
    </row>
    <row r="1335" spans="1:4" ht="16.5" hidden="1" customHeight="1">
      <c r="A1335" s="2">
        <v>988</v>
      </c>
      <c r="B1335" s="14" t="s">
        <v>4</v>
      </c>
      <c r="C1335" s="10">
        <v>28875</v>
      </c>
      <c r="D1335" s="33"/>
    </row>
    <row r="1336" spans="1:4" ht="16.5" hidden="1" customHeight="1">
      <c r="A1336" s="2">
        <v>989</v>
      </c>
      <c r="B1336" s="14" t="s">
        <v>4</v>
      </c>
      <c r="C1336" s="10">
        <v>36721.300000000003</v>
      </c>
      <c r="D1336" s="33"/>
    </row>
    <row r="1337" spans="1:4" ht="16.5" hidden="1" customHeight="1">
      <c r="A1337" s="2">
        <v>990</v>
      </c>
      <c r="B1337" s="14" t="s">
        <v>4</v>
      </c>
      <c r="C1337" s="10">
        <v>30800</v>
      </c>
      <c r="D1337" s="33"/>
    </row>
    <row r="1338" spans="1:4" ht="16.5" hidden="1" customHeight="1">
      <c r="A1338" s="2">
        <v>991</v>
      </c>
      <c r="B1338" s="14" t="s">
        <v>4</v>
      </c>
      <c r="C1338" s="10">
        <v>34342</v>
      </c>
      <c r="D1338" s="33"/>
    </row>
    <row r="1339" spans="1:4" ht="16.5" hidden="1" customHeight="1">
      <c r="A1339" s="2">
        <v>992</v>
      </c>
      <c r="B1339" s="14" t="s">
        <v>4</v>
      </c>
      <c r="C1339" s="10">
        <v>35612.5</v>
      </c>
      <c r="D1339" s="33"/>
    </row>
    <row r="1340" spans="1:4" ht="16.5" hidden="1" customHeight="1">
      <c r="A1340" s="2">
        <v>993</v>
      </c>
      <c r="B1340" s="14" t="s">
        <v>4</v>
      </c>
      <c r="C1340" s="10">
        <v>34285.68</v>
      </c>
      <c r="D1340" s="33"/>
    </row>
    <row r="1341" spans="1:4" ht="16.5" hidden="1" customHeight="1">
      <c r="A1341" s="2">
        <v>994</v>
      </c>
      <c r="B1341" s="14" t="s">
        <v>4</v>
      </c>
      <c r="C1341" s="10">
        <v>38115</v>
      </c>
      <c r="D1341" s="33"/>
    </row>
    <row r="1342" spans="1:4" ht="16.5" hidden="1" customHeight="1">
      <c r="A1342" s="2">
        <v>995</v>
      </c>
      <c r="B1342" s="14" t="s">
        <v>4</v>
      </c>
      <c r="C1342" s="10">
        <v>36721.300000000003</v>
      </c>
      <c r="D1342" s="33"/>
    </row>
    <row r="1343" spans="1:4" ht="16.5" hidden="1" customHeight="1">
      <c r="A1343" s="2">
        <v>996</v>
      </c>
      <c r="B1343" s="14" t="s">
        <v>4</v>
      </c>
      <c r="C1343" s="10">
        <v>36721.300000000003</v>
      </c>
      <c r="D1343" s="33"/>
    </row>
    <row r="1344" spans="1:4" ht="16.5" hidden="1" customHeight="1">
      <c r="A1344" s="2">
        <v>997</v>
      </c>
      <c r="B1344" s="14" t="s">
        <v>4</v>
      </c>
      <c r="C1344" s="10">
        <v>69266.75</v>
      </c>
      <c r="D1344" s="33"/>
    </row>
    <row r="1345" spans="1:4" ht="16.5" hidden="1" customHeight="1">
      <c r="A1345" s="2">
        <v>998</v>
      </c>
      <c r="B1345" s="14" t="s">
        <v>4</v>
      </c>
      <c r="C1345" s="10">
        <v>43425.93</v>
      </c>
      <c r="D1345" s="33"/>
    </row>
    <row r="1346" spans="1:4" ht="16.5" hidden="1" customHeight="1">
      <c r="A1346" s="2">
        <v>999</v>
      </c>
      <c r="B1346" s="14" t="s">
        <v>4</v>
      </c>
      <c r="C1346" s="10">
        <v>69213.55</v>
      </c>
      <c r="D1346" s="33"/>
    </row>
    <row r="1347" spans="1:4" ht="16.5" hidden="1" customHeight="1">
      <c r="A1347" s="2">
        <v>1000</v>
      </c>
      <c r="B1347" s="14" t="s">
        <v>4</v>
      </c>
      <c r="C1347" s="10">
        <v>55418</v>
      </c>
      <c r="D1347" s="33"/>
    </row>
    <row r="1348" spans="1:4" ht="16.5" hidden="1" customHeight="1">
      <c r="A1348" s="2">
        <v>1001</v>
      </c>
      <c r="B1348" s="14" t="s">
        <v>4</v>
      </c>
      <c r="C1348" s="10">
        <v>70000</v>
      </c>
      <c r="D1348" s="33"/>
    </row>
    <row r="1349" spans="1:4" ht="16.5" hidden="1" customHeight="1">
      <c r="A1349" s="2">
        <v>1002</v>
      </c>
      <c r="B1349" s="14" t="s">
        <v>4</v>
      </c>
      <c r="C1349" s="10">
        <v>37339.06</v>
      </c>
      <c r="D1349" s="33"/>
    </row>
    <row r="1350" spans="1:4" ht="16.5" hidden="1" customHeight="1">
      <c r="A1350" s="2">
        <v>1003</v>
      </c>
      <c r="B1350" s="14" t="s">
        <v>4</v>
      </c>
      <c r="C1350" s="10">
        <v>37339.06</v>
      </c>
      <c r="D1350" s="33"/>
    </row>
    <row r="1351" spans="1:4" ht="16.5" hidden="1" customHeight="1">
      <c r="A1351" s="2">
        <v>1004</v>
      </c>
      <c r="B1351" s="14" t="s">
        <v>4</v>
      </c>
      <c r="C1351" s="10">
        <v>45425.599999999999</v>
      </c>
      <c r="D1351" s="33"/>
    </row>
    <row r="1352" spans="1:4" ht="16.5" hidden="1" customHeight="1">
      <c r="A1352" s="2">
        <v>1005</v>
      </c>
      <c r="B1352" s="14" t="s">
        <v>4</v>
      </c>
      <c r="C1352" s="10">
        <v>69361.460000000006</v>
      </c>
      <c r="D1352" s="33"/>
    </row>
    <row r="1353" spans="1:4" ht="16.5" hidden="1" customHeight="1">
      <c r="A1353" s="2">
        <v>1006</v>
      </c>
      <c r="B1353" s="14" t="s">
        <v>4</v>
      </c>
      <c r="C1353" s="10">
        <v>69765.88</v>
      </c>
      <c r="D1353" s="33"/>
    </row>
    <row r="1354" spans="1:4" ht="16.5" hidden="1" customHeight="1">
      <c r="A1354" s="2">
        <v>1007</v>
      </c>
      <c r="B1354" s="14" t="s">
        <v>4</v>
      </c>
      <c r="C1354" s="10">
        <v>71353.7</v>
      </c>
      <c r="D1354" s="33"/>
    </row>
    <row r="1355" spans="1:4" ht="16.5" hidden="1" customHeight="1">
      <c r="A1355" s="2">
        <v>1008</v>
      </c>
      <c r="B1355" s="14" t="s">
        <v>4</v>
      </c>
      <c r="C1355" s="10">
        <v>72000</v>
      </c>
      <c r="D1355" s="33"/>
    </row>
    <row r="1356" spans="1:4" ht="16.5" hidden="1" customHeight="1">
      <c r="A1356" s="2">
        <v>1009</v>
      </c>
      <c r="B1356" s="14" t="s">
        <v>4</v>
      </c>
      <c r="C1356" s="10">
        <v>72000</v>
      </c>
      <c r="D1356" s="33"/>
    </row>
    <row r="1357" spans="1:4" ht="16.5" hidden="1" customHeight="1">
      <c r="A1357" s="2">
        <v>1010</v>
      </c>
      <c r="B1357" s="14" t="s">
        <v>4</v>
      </c>
      <c r="C1357" s="10">
        <v>35207.4</v>
      </c>
      <c r="D1357" s="33"/>
    </row>
    <row r="1358" spans="1:4" ht="16.5" hidden="1" customHeight="1">
      <c r="A1358" s="2">
        <v>1011</v>
      </c>
      <c r="B1358" s="14" t="s">
        <v>4</v>
      </c>
      <c r="C1358" s="10">
        <v>72575.990000000005</v>
      </c>
      <c r="D1358" s="33"/>
    </row>
    <row r="1359" spans="1:4" ht="16.5" hidden="1" customHeight="1">
      <c r="A1359" s="2">
        <v>1012</v>
      </c>
      <c r="B1359" s="14" t="s">
        <v>4</v>
      </c>
      <c r="C1359" s="10">
        <v>58930.58</v>
      </c>
      <c r="D1359" s="33"/>
    </row>
    <row r="1360" spans="1:4" ht="16.5" hidden="1" customHeight="1">
      <c r="A1360" s="2">
        <v>1013</v>
      </c>
      <c r="B1360" s="14" t="s">
        <v>4</v>
      </c>
      <c r="C1360" s="10">
        <v>73079.7</v>
      </c>
      <c r="D1360" s="33"/>
    </row>
    <row r="1361" spans="1:4" ht="16.5" hidden="1" customHeight="1">
      <c r="A1361" s="2">
        <v>1014</v>
      </c>
      <c r="B1361" s="14" t="s">
        <v>4</v>
      </c>
      <c r="C1361" s="10">
        <v>55520.49</v>
      </c>
      <c r="D1361" s="33"/>
    </row>
    <row r="1362" spans="1:4" ht="16.5" hidden="1" customHeight="1">
      <c r="A1362" s="2">
        <v>1015</v>
      </c>
      <c r="B1362" s="14" t="s">
        <v>4</v>
      </c>
      <c r="C1362" s="10">
        <v>58564</v>
      </c>
      <c r="D1362" s="33"/>
    </row>
    <row r="1363" spans="1:4" ht="16.5" hidden="1" customHeight="1">
      <c r="A1363" s="2">
        <v>1016</v>
      </c>
      <c r="B1363" s="14" t="s">
        <v>4</v>
      </c>
      <c r="C1363" s="10">
        <v>73120.3</v>
      </c>
      <c r="D1363" s="33"/>
    </row>
    <row r="1364" spans="1:4" ht="16.5" hidden="1" customHeight="1">
      <c r="A1364" s="2">
        <v>1017</v>
      </c>
      <c r="B1364" s="14" t="s">
        <v>4</v>
      </c>
      <c r="C1364" s="10">
        <v>73591.039999999994</v>
      </c>
      <c r="D1364" s="33"/>
    </row>
    <row r="1365" spans="1:4" ht="16.5" hidden="1" customHeight="1">
      <c r="A1365" s="2">
        <v>1018</v>
      </c>
      <c r="B1365" s="14" t="s">
        <v>4</v>
      </c>
      <c r="C1365" s="10">
        <v>48393.95</v>
      </c>
      <c r="D1365" s="33"/>
    </row>
    <row r="1366" spans="1:4" ht="16.5" hidden="1" customHeight="1">
      <c r="A1366" s="2">
        <v>1019</v>
      </c>
      <c r="B1366" s="14" t="s">
        <v>4</v>
      </c>
      <c r="C1366" s="10">
        <v>73938.84</v>
      </c>
      <c r="D1366" s="33"/>
    </row>
    <row r="1367" spans="1:4" ht="16.5" hidden="1" customHeight="1">
      <c r="A1367" s="2">
        <v>1020</v>
      </c>
      <c r="B1367" s="14" t="s">
        <v>4</v>
      </c>
      <c r="C1367" s="10">
        <v>74000</v>
      </c>
      <c r="D1367" s="33"/>
    </row>
    <row r="1368" spans="1:4" ht="16.5" hidden="1" customHeight="1">
      <c r="A1368" s="2">
        <v>1021</v>
      </c>
      <c r="B1368" s="14" t="s">
        <v>4</v>
      </c>
      <c r="C1368" s="10">
        <v>44438.23</v>
      </c>
      <c r="D1368" s="33"/>
    </row>
    <row r="1369" spans="1:4" ht="16.5" hidden="1" customHeight="1">
      <c r="A1369" s="2">
        <v>1022</v>
      </c>
      <c r="B1369" s="14" t="s">
        <v>4</v>
      </c>
      <c r="C1369" s="10">
        <v>63008</v>
      </c>
      <c r="D1369" s="33"/>
    </row>
    <row r="1370" spans="1:4" ht="16.5" hidden="1" customHeight="1">
      <c r="A1370" s="2">
        <v>1023</v>
      </c>
      <c r="B1370" s="14" t="s">
        <v>4</v>
      </c>
      <c r="C1370" s="10">
        <v>74283.95</v>
      </c>
      <c r="D1370" s="33"/>
    </row>
    <row r="1371" spans="1:4" ht="16.5" hidden="1" customHeight="1">
      <c r="A1371" s="2">
        <v>1024</v>
      </c>
      <c r="B1371" s="14" t="s">
        <v>4</v>
      </c>
      <c r="C1371" s="10">
        <v>74503.95</v>
      </c>
      <c r="D1371" s="33"/>
    </row>
    <row r="1372" spans="1:4" ht="16.5" hidden="1" customHeight="1">
      <c r="A1372" s="2">
        <v>1025</v>
      </c>
      <c r="B1372" s="14" t="s">
        <v>4</v>
      </c>
      <c r="C1372" s="10">
        <v>38768.400000000001</v>
      </c>
      <c r="D1372" s="33"/>
    </row>
    <row r="1373" spans="1:4" ht="16.5" hidden="1" customHeight="1">
      <c r="A1373" s="2">
        <v>1026</v>
      </c>
      <c r="B1373" s="14" t="s">
        <v>4</v>
      </c>
      <c r="C1373" s="10">
        <v>29370</v>
      </c>
      <c r="D1373" s="33"/>
    </row>
    <row r="1374" spans="1:4" ht="16.5" hidden="1" customHeight="1">
      <c r="A1374" s="2">
        <v>1027</v>
      </c>
      <c r="B1374" s="14" t="s">
        <v>4</v>
      </c>
      <c r="C1374" s="10">
        <v>33286</v>
      </c>
      <c r="D1374" s="33"/>
    </row>
    <row r="1375" spans="1:4" ht="16.5" hidden="1" customHeight="1">
      <c r="A1375" s="2">
        <v>1028</v>
      </c>
      <c r="B1375" s="14" t="s">
        <v>4</v>
      </c>
      <c r="C1375" s="10">
        <v>43859.199999999997</v>
      </c>
      <c r="D1375" s="33"/>
    </row>
    <row r="1376" spans="1:4" ht="16.5" hidden="1" customHeight="1">
      <c r="A1376" s="2">
        <v>1029</v>
      </c>
      <c r="B1376" s="14" t="s">
        <v>4</v>
      </c>
      <c r="C1376" s="10">
        <v>35244</v>
      </c>
      <c r="D1376" s="33"/>
    </row>
    <row r="1377" spans="1:4" ht="16.5" hidden="1" customHeight="1">
      <c r="A1377" s="2">
        <v>1030</v>
      </c>
      <c r="B1377" s="14" t="s">
        <v>4</v>
      </c>
      <c r="C1377" s="10">
        <v>35244</v>
      </c>
      <c r="D1377" s="33"/>
    </row>
    <row r="1378" spans="1:4" ht="16.5" hidden="1" customHeight="1">
      <c r="A1378" s="2">
        <v>1031</v>
      </c>
      <c r="B1378" s="14" t="s">
        <v>4</v>
      </c>
      <c r="C1378" s="10">
        <v>34531.279999999999</v>
      </c>
      <c r="D1378" s="33"/>
    </row>
    <row r="1379" spans="1:4" ht="16.5" hidden="1" customHeight="1">
      <c r="A1379" s="2">
        <v>1032</v>
      </c>
      <c r="B1379" s="14" t="s">
        <v>4</v>
      </c>
      <c r="C1379" s="10">
        <v>33286</v>
      </c>
      <c r="D1379" s="33"/>
    </row>
    <row r="1380" spans="1:4" ht="16.5" hidden="1" customHeight="1">
      <c r="A1380" s="2">
        <v>1033</v>
      </c>
      <c r="B1380" s="14" t="s">
        <v>4</v>
      </c>
      <c r="C1380" s="10">
        <v>39160</v>
      </c>
      <c r="D1380" s="33"/>
    </row>
    <row r="1381" spans="1:4" ht="16.5" hidden="1" customHeight="1">
      <c r="A1381" s="2">
        <v>1034</v>
      </c>
      <c r="B1381" s="14" t="s">
        <v>4</v>
      </c>
      <c r="C1381" s="10">
        <v>31328</v>
      </c>
      <c r="D1381" s="33"/>
    </row>
    <row r="1382" spans="1:4" ht="16.5" hidden="1" customHeight="1">
      <c r="A1382" s="2">
        <v>1035</v>
      </c>
      <c r="B1382" s="14" t="s">
        <v>4</v>
      </c>
      <c r="C1382" s="10">
        <v>39160</v>
      </c>
      <c r="D1382" s="33"/>
    </row>
    <row r="1383" spans="1:4" ht="16.5" hidden="1" customHeight="1">
      <c r="A1383" s="2">
        <v>1036</v>
      </c>
      <c r="B1383" s="14" t="s">
        <v>4</v>
      </c>
      <c r="C1383" s="10">
        <v>29330.84</v>
      </c>
      <c r="D1383" s="33"/>
    </row>
    <row r="1384" spans="1:4" ht="16.5" hidden="1" customHeight="1">
      <c r="A1384" s="2">
        <v>1037</v>
      </c>
      <c r="B1384" s="14" t="s">
        <v>4</v>
      </c>
      <c r="C1384" s="10">
        <v>29383.200000000001</v>
      </c>
      <c r="D1384" s="33"/>
    </row>
    <row r="1385" spans="1:4" ht="16.5" hidden="1" customHeight="1">
      <c r="A1385" s="2">
        <v>1038</v>
      </c>
      <c r="B1385" s="14" t="s">
        <v>4</v>
      </c>
      <c r="C1385" s="10">
        <v>75047.710000000006</v>
      </c>
      <c r="D1385" s="33"/>
    </row>
    <row r="1386" spans="1:4" ht="16.5" hidden="1" customHeight="1">
      <c r="A1386" s="2">
        <v>1039</v>
      </c>
      <c r="B1386" s="14" t="s">
        <v>4</v>
      </c>
      <c r="C1386" s="10">
        <v>47048.43</v>
      </c>
      <c r="D1386" s="33"/>
    </row>
    <row r="1387" spans="1:4" ht="16.5" hidden="1" customHeight="1">
      <c r="A1387" s="2">
        <v>1040</v>
      </c>
      <c r="B1387" s="14" t="s">
        <v>4</v>
      </c>
      <c r="C1387" s="10">
        <v>71837.919999999998</v>
      </c>
      <c r="D1387" s="33"/>
    </row>
    <row r="1388" spans="1:4" ht="16.5" hidden="1" customHeight="1">
      <c r="A1388" s="2">
        <v>1041</v>
      </c>
      <c r="B1388" s="14" t="s">
        <v>4</v>
      </c>
      <c r="C1388" s="10">
        <v>75576.13</v>
      </c>
      <c r="D1388" s="33"/>
    </row>
    <row r="1389" spans="1:4" ht="16.5" hidden="1" customHeight="1">
      <c r="A1389" s="2">
        <v>1042</v>
      </c>
      <c r="B1389" s="14" t="s">
        <v>4</v>
      </c>
      <c r="C1389" s="10">
        <v>51453.99</v>
      </c>
      <c r="D1389" s="33"/>
    </row>
    <row r="1390" spans="1:4" ht="16.5" hidden="1" customHeight="1">
      <c r="A1390" s="2">
        <v>1043</v>
      </c>
      <c r="B1390" s="14" t="s">
        <v>4</v>
      </c>
      <c r="C1390" s="10">
        <v>76110.69</v>
      </c>
      <c r="D1390" s="33"/>
    </row>
    <row r="1391" spans="1:4" ht="16.5" hidden="1" customHeight="1">
      <c r="A1391" s="2">
        <v>1044</v>
      </c>
      <c r="B1391" s="14" t="s">
        <v>4</v>
      </c>
      <c r="C1391" s="10">
        <v>76439.600000000006</v>
      </c>
      <c r="D1391" s="33"/>
    </row>
    <row r="1392" spans="1:4" ht="16.5" hidden="1" customHeight="1">
      <c r="A1392" s="2">
        <v>1045</v>
      </c>
      <c r="B1392" s="14" t="s">
        <v>4</v>
      </c>
      <c r="C1392" s="10">
        <v>76665.600000000006</v>
      </c>
      <c r="D1392" s="33"/>
    </row>
    <row r="1393" spans="1:4" ht="16.5" hidden="1" customHeight="1">
      <c r="A1393" s="2">
        <v>1046</v>
      </c>
      <c r="B1393" s="14" t="s">
        <v>4</v>
      </c>
      <c r="C1393" s="10">
        <v>77139.22</v>
      </c>
      <c r="D1393" s="33"/>
    </row>
    <row r="1394" spans="1:4" ht="16.5" hidden="1" customHeight="1">
      <c r="A1394" s="2">
        <v>1047</v>
      </c>
      <c r="B1394" s="14" t="s">
        <v>4</v>
      </c>
      <c r="C1394" s="10">
        <v>52434.14</v>
      </c>
      <c r="D1394" s="33"/>
    </row>
    <row r="1395" spans="1:4" ht="16.5" hidden="1" customHeight="1">
      <c r="A1395" s="2">
        <v>1048</v>
      </c>
      <c r="B1395" s="14" t="s">
        <v>4</v>
      </c>
      <c r="C1395" s="10">
        <v>78000</v>
      </c>
      <c r="D1395" s="33"/>
    </row>
    <row r="1396" spans="1:4" ht="16.5" hidden="1" customHeight="1">
      <c r="A1396" s="2">
        <v>1049</v>
      </c>
      <c r="B1396" s="14" t="s">
        <v>4</v>
      </c>
      <c r="C1396" s="10">
        <v>78000</v>
      </c>
      <c r="D1396" s="33"/>
    </row>
    <row r="1397" spans="1:4" ht="16.5" hidden="1" customHeight="1">
      <c r="A1397" s="2">
        <v>1050</v>
      </c>
      <c r="B1397" s="14" t="s">
        <v>4</v>
      </c>
      <c r="C1397" s="10">
        <v>78000</v>
      </c>
      <c r="D1397" s="33"/>
    </row>
    <row r="1398" spans="1:4" ht="16.5" hidden="1" customHeight="1">
      <c r="A1398" s="2">
        <v>1051</v>
      </c>
      <c r="B1398" s="14" t="s">
        <v>4</v>
      </c>
      <c r="C1398" s="10">
        <v>41316.949999999997</v>
      </c>
      <c r="D1398" s="33"/>
    </row>
    <row r="1399" spans="1:4" ht="16.5" hidden="1" customHeight="1">
      <c r="A1399" s="2">
        <v>1052</v>
      </c>
      <c r="B1399" s="14" t="s">
        <v>4</v>
      </c>
      <c r="C1399" s="10">
        <v>23437.7</v>
      </c>
      <c r="D1399" s="33"/>
    </row>
    <row r="1400" spans="1:4" ht="16.5" hidden="1" customHeight="1">
      <c r="A1400" s="2">
        <v>1053</v>
      </c>
      <c r="B1400" s="14" t="s">
        <v>4</v>
      </c>
      <c r="C1400" s="10">
        <v>59394.06</v>
      </c>
      <c r="D1400" s="33"/>
    </row>
    <row r="1401" spans="1:4" ht="16.5" hidden="1" customHeight="1">
      <c r="A1401" s="2">
        <v>1054</v>
      </c>
      <c r="B1401" s="14" t="s">
        <v>4</v>
      </c>
      <c r="C1401" s="10">
        <v>35805</v>
      </c>
      <c r="D1401" s="33"/>
    </row>
    <row r="1402" spans="1:4" ht="16.5" hidden="1" customHeight="1">
      <c r="A1402" s="2">
        <v>1055</v>
      </c>
      <c r="B1402" s="14" t="s">
        <v>4</v>
      </c>
      <c r="C1402" s="10">
        <v>79860</v>
      </c>
      <c r="D1402" s="33"/>
    </row>
    <row r="1403" spans="1:4" ht="16.5" hidden="1" customHeight="1">
      <c r="A1403" s="2">
        <v>1056</v>
      </c>
      <c r="B1403" s="14" t="s">
        <v>4</v>
      </c>
      <c r="C1403" s="10">
        <v>72578.22</v>
      </c>
      <c r="D1403" s="33"/>
    </row>
    <row r="1404" spans="1:4" ht="16.5" hidden="1" customHeight="1">
      <c r="A1404" s="2">
        <v>1057</v>
      </c>
      <c r="B1404" s="14" t="s">
        <v>4</v>
      </c>
      <c r="C1404" s="10">
        <v>80000</v>
      </c>
      <c r="D1404" s="33"/>
    </row>
    <row r="1405" spans="1:4" ht="16.5" hidden="1" customHeight="1">
      <c r="A1405" s="2">
        <v>1058</v>
      </c>
      <c r="B1405" s="14" t="s">
        <v>4</v>
      </c>
      <c r="C1405" s="10">
        <v>61589</v>
      </c>
      <c r="D1405" s="33"/>
    </row>
    <row r="1406" spans="1:4" ht="16.5" hidden="1" customHeight="1">
      <c r="A1406" s="2">
        <v>1059</v>
      </c>
      <c r="B1406" s="14" t="s">
        <v>4</v>
      </c>
      <c r="C1406" s="10">
        <v>81000</v>
      </c>
      <c r="D1406" s="33"/>
    </row>
    <row r="1407" spans="1:4" ht="16.5" hidden="1" customHeight="1">
      <c r="A1407" s="2">
        <v>1060</v>
      </c>
      <c r="B1407" s="14" t="s">
        <v>4</v>
      </c>
      <c r="C1407" s="10">
        <v>71065.13</v>
      </c>
      <c r="D1407" s="33"/>
    </row>
    <row r="1408" spans="1:4" ht="16.5" hidden="1" customHeight="1">
      <c r="A1408" s="2">
        <v>1061</v>
      </c>
      <c r="B1408" s="14" t="s">
        <v>4</v>
      </c>
      <c r="C1408" s="10">
        <v>81181.23</v>
      </c>
      <c r="D1408" s="33"/>
    </row>
    <row r="1409" spans="1:4" ht="16.5" hidden="1" customHeight="1">
      <c r="A1409" s="2">
        <v>1062</v>
      </c>
      <c r="B1409" s="14" t="s">
        <v>4</v>
      </c>
      <c r="C1409" s="10">
        <v>81321.89</v>
      </c>
      <c r="D1409" s="33"/>
    </row>
    <row r="1410" spans="1:4" ht="16.5" hidden="1" customHeight="1">
      <c r="A1410" s="2">
        <v>1063</v>
      </c>
      <c r="B1410" s="14" t="s">
        <v>4</v>
      </c>
      <c r="C1410" s="10">
        <v>56366.64</v>
      </c>
      <c r="D1410" s="33"/>
    </row>
    <row r="1411" spans="1:4" ht="16.5" hidden="1" customHeight="1">
      <c r="A1411" s="2">
        <v>1064</v>
      </c>
      <c r="B1411" s="14" t="s">
        <v>4</v>
      </c>
      <c r="C1411" s="10">
        <v>81796.12</v>
      </c>
      <c r="D1411" s="33"/>
    </row>
    <row r="1412" spans="1:4" ht="16.5" hidden="1" customHeight="1">
      <c r="A1412" s="2">
        <v>1065</v>
      </c>
      <c r="B1412" s="14" t="s">
        <v>4</v>
      </c>
      <c r="C1412" s="10">
        <v>82000</v>
      </c>
      <c r="D1412" s="33"/>
    </row>
    <row r="1413" spans="1:4" ht="16.5" hidden="1" customHeight="1">
      <c r="A1413" s="2">
        <v>1066</v>
      </c>
      <c r="B1413" s="14" t="s">
        <v>4</v>
      </c>
      <c r="C1413" s="10">
        <v>82770.41</v>
      </c>
      <c r="D1413" s="33"/>
    </row>
    <row r="1414" spans="1:4" ht="16.5" hidden="1" customHeight="1">
      <c r="A1414" s="2">
        <v>1067</v>
      </c>
      <c r="B1414" s="14" t="s">
        <v>4</v>
      </c>
      <c r="C1414" s="10">
        <v>32106.19</v>
      </c>
      <c r="D1414" s="33"/>
    </row>
    <row r="1415" spans="1:4" ht="16.5" hidden="1" customHeight="1">
      <c r="A1415" s="2">
        <v>1068</v>
      </c>
      <c r="B1415" s="14" t="s">
        <v>4</v>
      </c>
      <c r="C1415" s="10">
        <v>62357.23</v>
      </c>
      <c r="D1415" s="33"/>
    </row>
    <row r="1416" spans="1:4" ht="16.5" hidden="1" customHeight="1">
      <c r="A1416" s="2">
        <v>1069</v>
      </c>
      <c r="B1416" s="14" t="s">
        <v>4</v>
      </c>
      <c r="C1416" s="10">
        <v>83216.47</v>
      </c>
      <c r="D1416" s="33"/>
    </row>
    <row r="1417" spans="1:4" ht="16.5" hidden="1" customHeight="1">
      <c r="A1417" s="2">
        <v>1070</v>
      </c>
      <c r="B1417" s="14" t="s">
        <v>4</v>
      </c>
      <c r="C1417" s="10">
        <v>83200</v>
      </c>
      <c r="D1417" s="33"/>
    </row>
    <row r="1418" spans="1:4" ht="16.5" hidden="1" customHeight="1">
      <c r="A1418" s="2">
        <v>1071</v>
      </c>
      <c r="B1418" s="14" t="s">
        <v>4</v>
      </c>
      <c r="C1418" s="10">
        <v>83324.149999999994</v>
      </c>
      <c r="D1418" s="33"/>
    </row>
    <row r="1419" spans="1:4" ht="16.5" hidden="1" customHeight="1">
      <c r="A1419" s="2">
        <v>1072</v>
      </c>
      <c r="B1419" s="14" t="s">
        <v>4</v>
      </c>
      <c r="C1419" s="10">
        <v>84000</v>
      </c>
      <c r="D1419" s="33"/>
    </row>
    <row r="1420" spans="1:4" ht="16.5" hidden="1" customHeight="1">
      <c r="A1420" s="2">
        <v>1073</v>
      </c>
      <c r="B1420" s="14" t="s">
        <v>4</v>
      </c>
      <c r="C1420" s="10">
        <v>84000</v>
      </c>
      <c r="D1420" s="33"/>
    </row>
    <row r="1421" spans="1:4" ht="16.5" hidden="1" customHeight="1">
      <c r="A1421" s="2">
        <v>1074</v>
      </c>
      <c r="B1421" s="14" t="s">
        <v>4</v>
      </c>
      <c r="C1421" s="10">
        <v>41727</v>
      </c>
      <c r="D1421" s="33"/>
    </row>
    <row r="1422" spans="1:4" ht="16.5" hidden="1" customHeight="1">
      <c r="A1422" s="2">
        <v>1075</v>
      </c>
      <c r="B1422" s="14" t="s">
        <v>4</v>
      </c>
      <c r="C1422" s="10">
        <v>62678</v>
      </c>
      <c r="D1422" s="33"/>
    </row>
    <row r="1423" spans="1:4" ht="16.5" hidden="1" customHeight="1">
      <c r="A1423" s="2">
        <v>1076</v>
      </c>
      <c r="B1423" s="14" t="s">
        <v>4</v>
      </c>
      <c r="C1423" s="10">
        <v>45967.9</v>
      </c>
      <c r="D1423" s="33"/>
    </row>
    <row r="1424" spans="1:4" ht="16.5" hidden="1" customHeight="1">
      <c r="A1424" s="2">
        <v>1077</v>
      </c>
      <c r="B1424" s="14" t="s">
        <v>4</v>
      </c>
      <c r="C1424" s="10">
        <v>68340.800000000003</v>
      </c>
      <c r="D1424" s="33"/>
    </row>
    <row r="1425" spans="1:4" ht="16.5" hidden="1" customHeight="1">
      <c r="A1425" s="2">
        <v>1078</v>
      </c>
      <c r="B1425" s="14" t="s">
        <v>4</v>
      </c>
      <c r="C1425" s="10">
        <v>85305</v>
      </c>
      <c r="D1425" s="33"/>
    </row>
    <row r="1426" spans="1:4" ht="16.5" hidden="1" customHeight="1">
      <c r="A1426" s="2">
        <v>1079</v>
      </c>
      <c r="B1426" s="14" t="s">
        <v>4</v>
      </c>
      <c r="C1426" s="10">
        <v>58216.09</v>
      </c>
      <c r="D1426" s="33"/>
    </row>
    <row r="1427" spans="1:4" ht="16.5" hidden="1" customHeight="1">
      <c r="A1427" s="2">
        <v>1080</v>
      </c>
      <c r="B1427" s="14" t="s">
        <v>4</v>
      </c>
      <c r="C1427" s="10">
        <v>85710.24</v>
      </c>
      <c r="D1427" s="33"/>
    </row>
    <row r="1428" spans="1:4" ht="16.5" hidden="1" customHeight="1">
      <c r="A1428" s="2">
        <v>1081</v>
      </c>
      <c r="B1428" s="14" t="s">
        <v>4</v>
      </c>
      <c r="C1428" s="10">
        <v>86053.08</v>
      </c>
      <c r="D1428" s="33"/>
    </row>
    <row r="1429" spans="1:4" ht="16.5" hidden="1" customHeight="1">
      <c r="A1429" s="2">
        <v>1082</v>
      </c>
      <c r="B1429" s="14" t="s">
        <v>4</v>
      </c>
      <c r="C1429" s="10">
        <v>86574.92</v>
      </c>
      <c r="D1429" s="33"/>
    </row>
    <row r="1430" spans="1:4" ht="16.5" hidden="1" customHeight="1">
      <c r="A1430" s="2">
        <v>1083</v>
      </c>
      <c r="B1430" s="14" t="s">
        <v>4</v>
      </c>
      <c r="C1430" s="10">
        <v>84150</v>
      </c>
      <c r="D1430" s="33"/>
    </row>
    <row r="1431" spans="1:4" ht="16.5" hidden="1" customHeight="1">
      <c r="A1431" s="2">
        <v>1084</v>
      </c>
      <c r="B1431" s="14" t="s">
        <v>4</v>
      </c>
      <c r="C1431" s="10">
        <v>66468.69</v>
      </c>
      <c r="D1431" s="33"/>
    </row>
    <row r="1432" spans="1:4" ht="16.5" hidden="1" customHeight="1">
      <c r="A1432" s="2">
        <v>1085</v>
      </c>
      <c r="B1432" s="14" t="s">
        <v>4</v>
      </c>
      <c r="C1432" s="10">
        <v>46200</v>
      </c>
      <c r="D1432" s="33"/>
    </row>
    <row r="1433" spans="1:4" ht="16.5" hidden="1" customHeight="1">
      <c r="A1433" s="2">
        <v>1086</v>
      </c>
      <c r="B1433" s="14" t="s">
        <v>4</v>
      </c>
      <c r="C1433" s="10">
        <v>46585</v>
      </c>
      <c r="D1433" s="33"/>
    </row>
    <row r="1434" spans="1:4" ht="16.5" hidden="1" customHeight="1">
      <c r="A1434" s="2">
        <v>1087</v>
      </c>
      <c r="B1434" s="14" t="s">
        <v>4</v>
      </c>
      <c r="C1434" s="10">
        <v>57750</v>
      </c>
      <c r="D1434" s="33"/>
    </row>
    <row r="1435" spans="1:4" ht="16.5" hidden="1" customHeight="1">
      <c r="A1435" s="2">
        <v>1088</v>
      </c>
      <c r="B1435" s="14" t="s">
        <v>4</v>
      </c>
      <c r="C1435" s="10">
        <v>46727.45</v>
      </c>
      <c r="D1435" s="33"/>
    </row>
    <row r="1436" spans="1:4" ht="16.5" hidden="1" customHeight="1">
      <c r="A1436" s="2">
        <v>1089</v>
      </c>
      <c r="B1436" s="14" t="s">
        <v>4</v>
      </c>
      <c r="C1436" s="10">
        <v>45430</v>
      </c>
      <c r="D1436" s="33"/>
    </row>
    <row r="1437" spans="1:4" ht="16.5" hidden="1" customHeight="1">
      <c r="A1437" s="2">
        <v>1090</v>
      </c>
      <c r="B1437" s="14" t="s">
        <v>4</v>
      </c>
      <c r="C1437" s="10">
        <v>53130.01</v>
      </c>
      <c r="D1437" s="33"/>
    </row>
    <row r="1438" spans="1:4" ht="16.5" hidden="1" customHeight="1">
      <c r="A1438" s="2">
        <v>1091</v>
      </c>
      <c r="B1438" s="14" t="s">
        <v>4</v>
      </c>
      <c r="C1438" s="10">
        <v>46669.7</v>
      </c>
      <c r="D1438" s="33"/>
    </row>
    <row r="1439" spans="1:4" ht="16.5" hidden="1" customHeight="1">
      <c r="A1439" s="2">
        <v>1092</v>
      </c>
      <c r="B1439" s="14" t="s">
        <v>4</v>
      </c>
      <c r="C1439" s="10">
        <v>46084.5</v>
      </c>
      <c r="D1439" s="33"/>
    </row>
    <row r="1440" spans="1:4" ht="16.5" hidden="1" customHeight="1">
      <c r="A1440" s="2">
        <v>1093</v>
      </c>
      <c r="B1440" s="14" t="s">
        <v>4</v>
      </c>
      <c r="C1440" s="10">
        <v>48510</v>
      </c>
      <c r="D1440" s="33"/>
    </row>
    <row r="1441" spans="1:4" ht="16.5" hidden="1" customHeight="1">
      <c r="A1441" s="2">
        <v>1094</v>
      </c>
      <c r="B1441" s="14" t="s">
        <v>4</v>
      </c>
      <c r="C1441" s="10">
        <v>43505</v>
      </c>
      <c r="D1441" s="33"/>
    </row>
    <row r="1442" spans="1:4" ht="16.5" hidden="1" customHeight="1">
      <c r="A1442" s="2">
        <v>1095</v>
      </c>
      <c r="B1442" s="14" t="s">
        <v>4</v>
      </c>
      <c r="C1442" s="10">
        <v>42350</v>
      </c>
      <c r="D1442" s="33"/>
    </row>
    <row r="1443" spans="1:4" ht="16.5" hidden="1" customHeight="1">
      <c r="A1443" s="2">
        <v>1096</v>
      </c>
      <c r="B1443" s="14" t="s">
        <v>4</v>
      </c>
      <c r="C1443" s="10">
        <v>43755.26</v>
      </c>
      <c r="D1443" s="33"/>
    </row>
    <row r="1444" spans="1:4" ht="16.5" hidden="1" customHeight="1">
      <c r="A1444" s="2">
        <v>1097</v>
      </c>
      <c r="B1444" s="14" t="s">
        <v>4</v>
      </c>
      <c r="C1444" s="10">
        <v>53900</v>
      </c>
      <c r="D1444" s="33"/>
    </row>
    <row r="1445" spans="1:4" ht="16.5" hidden="1" customHeight="1">
      <c r="A1445" s="2">
        <v>1098</v>
      </c>
      <c r="B1445" s="14" t="s">
        <v>4</v>
      </c>
      <c r="C1445" s="10">
        <v>53900</v>
      </c>
      <c r="D1445" s="33"/>
    </row>
    <row r="1446" spans="1:4" ht="16.5" hidden="1" customHeight="1">
      <c r="A1446" s="2">
        <v>1099</v>
      </c>
      <c r="B1446" s="14" t="s">
        <v>4</v>
      </c>
      <c r="C1446" s="10">
        <v>33856.69</v>
      </c>
      <c r="D1446" s="33"/>
    </row>
    <row r="1447" spans="1:4" ht="16.5" hidden="1" customHeight="1">
      <c r="A1447" s="2">
        <v>1100</v>
      </c>
      <c r="B1447" s="14" t="s">
        <v>4</v>
      </c>
      <c r="C1447" s="10">
        <v>37408.800000000003</v>
      </c>
      <c r="D1447" s="33"/>
    </row>
    <row r="1448" spans="1:4" ht="16.5" hidden="1" customHeight="1">
      <c r="A1448" s="2">
        <v>1101</v>
      </c>
      <c r="B1448" s="14" t="s">
        <v>4</v>
      </c>
      <c r="C1448" s="10">
        <v>45815</v>
      </c>
      <c r="D1448" s="33"/>
    </row>
    <row r="1449" spans="1:4" ht="16.5" hidden="1" customHeight="1">
      <c r="A1449" s="2">
        <v>1102</v>
      </c>
      <c r="B1449" s="14" t="s">
        <v>4</v>
      </c>
      <c r="C1449" s="10">
        <v>46200</v>
      </c>
      <c r="D1449" s="33"/>
    </row>
    <row r="1450" spans="1:4" ht="16.5" hidden="1" customHeight="1">
      <c r="A1450" s="2">
        <v>1103</v>
      </c>
      <c r="B1450" s="14" t="s">
        <v>4</v>
      </c>
      <c r="C1450" s="10">
        <v>44255.75</v>
      </c>
      <c r="D1450" s="33"/>
    </row>
    <row r="1451" spans="1:4" ht="16.5" hidden="1" customHeight="1">
      <c r="A1451" s="2">
        <v>1104</v>
      </c>
      <c r="B1451" s="14" t="s">
        <v>4</v>
      </c>
      <c r="C1451" s="10">
        <v>46585</v>
      </c>
      <c r="D1451" s="33"/>
    </row>
    <row r="1452" spans="1:4" ht="16.5" hidden="1" customHeight="1">
      <c r="A1452" s="2">
        <v>1105</v>
      </c>
      <c r="B1452" s="14" t="s">
        <v>4</v>
      </c>
      <c r="C1452" s="10">
        <v>45815</v>
      </c>
      <c r="D1452" s="33"/>
    </row>
    <row r="1453" spans="1:4" ht="16.5" hidden="1" customHeight="1">
      <c r="A1453" s="2">
        <v>1106</v>
      </c>
      <c r="B1453" s="14" t="s">
        <v>4</v>
      </c>
      <c r="C1453" s="10">
        <v>51975</v>
      </c>
      <c r="D1453" s="33"/>
    </row>
    <row r="1454" spans="1:4" ht="16.5" hidden="1" customHeight="1">
      <c r="A1454" s="2">
        <v>1107</v>
      </c>
      <c r="B1454" s="14" t="s">
        <v>4</v>
      </c>
      <c r="C1454" s="10">
        <v>46200</v>
      </c>
      <c r="D1454" s="33"/>
    </row>
    <row r="1455" spans="1:4" ht="16.5" hidden="1" customHeight="1">
      <c r="A1455" s="2">
        <v>1108</v>
      </c>
      <c r="B1455" s="14" t="s">
        <v>4</v>
      </c>
      <c r="C1455" s="10">
        <v>46200</v>
      </c>
      <c r="D1455" s="33"/>
    </row>
    <row r="1456" spans="1:4" ht="16.5" hidden="1" customHeight="1">
      <c r="A1456" s="2">
        <v>1109</v>
      </c>
      <c r="B1456" s="14" t="s">
        <v>4</v>
      </c>
      <c r="C1456" s="10">
        <v>88000</v>
      </c>
      <c r="D1456" s="33"/>
    </row>
    <row r="1457" spans="1:4" ht="16.5" hidden="1" customHeight="1">
      <c r="A1457" s="2">
        <v>1110</v>
      </c>
      <c r="B1457" s="14" t="s">
        <v>4</v>
      </c>
      <c r="C1457" s="10">
        <v>53101.07</v>
      </c>
      <c r="D1457" s="33"/>
    </row>
    <row r="1458" spans="1:4" ht="16.5" hidden="1" customHeight="1">
      <c r="A1458" s="2">
        <v>1111</v>
      </c>
      <c r="B1458" s="14" t="s">
        <v>4</v>
      </c>
      <c r="C1458" s="10">
        <v>67034</v>
      </c>
      <c r="D1458" s="33"/>
    </row>
    <row r="1459" spans="1:4" ht="16.5" hidden="1" customHeight="1">
      <c r="A1459" s="2">
        <v>1112</v>
      </c>
      <c r="B1459" s="14" t="s">
        <v>4</v>
      </c>
      <c r="C1459" s="10">
        <v>70694.460000000006</v>
      </c>
      <c r="D1459" s="33"/>
    </row>
    <row r="1460" spans="1:4" ht="16.5" hidden="1" customHeight="1">
      <c r="A1460" s="2">
        <v>1113</v>
      </c>
      <c r="B1460" s="14" t="s">
        <v>4</v>
      </c>
      <c r="C1460" s="10">
        <v>71664.91</v>
      </c>
      <c r="D1460" s="33"/>
    </row>
    <row r="1461" spans="1:4" ht="16.5" hidden="1" customHeight="1">
      <c r="A1461" s="2">
        <v>1114</v>
      </c>
      <c r="B1461" s="14" t="s">
        <v>4</v>
      </c>
      <c r="C1461" s="10">
        <v>53941.8</v>
      </c>
      <c r="D1461" s="33"/>
    </row>
    <row r="1462" spans="1:4" ht="16.5" hidden="1" customHeight="1">
      <c r="A1462" s="2">
        <v>1115</v>
      </c>
      <c r="B1462" s="14" t="s">
        <v>4</v>
      </c>
      <c r="C1462" s="10">
        <v>90750</v>
      </c>
      <c r="D1462" s="33"/>
    </row>
    <row r="1463" spans="1:4" ht="16.5" hidden="1" customHeight="1">
      <c r="A1463" s="2">
        <v>1116</v>
      </c>
      <c r="B1463" s="14" t="s">
        <v>4</v>
      </c>
      <c r="C1463" s="10">
        <v>27043.5</v>
      </c>
      <c r="D1463" s="33"/>
    </row>
    <row r="1464" spans="1:4" ht="16.5" hidden="1" customHeight="1">
      <c r="A1464" s="2">
        <v>1117</v>
      </c>
      <c r="B1464" s="14" t="s">
        <v>4</v>
      </c>
      <c r="C1464" s="10">
        <v>90852.85</v>
      </c>
      <c r="D1464" s="33"/>
    </row>
    <row r="1465" spans="1:4" ht="16.5" hidden="1" customHeight="1">
      <c r="A1465" s="2">
        <v>1118</v>
      </c>
      <c r="B1465" s="14" t="s">
        <v>4</v>
      </c>
      <c r="C1465" s="10">
        <v>73343.240000000005</v>
      </c>
      <c r="D1465" s="33"/>
    </row>
    <row r="1466" spans="1:4" ht="16.5" hidden="1" customHeight="1">
      <c r="A1466" s="2">
        <v>1119</v>
      </c>
      <c r="B1466" s="14" t="s">
        <v>4</v>
      </c>
      <c r="C1466" s="10">
        <v>91455.83</v>
      </c>
      <c r="D1466" s="33"/>
    </row>
    <row r="1467" spans="1:4" ht="16.5" hidden="1" customHeight="1">
      <c r="A1467" s="2">
        <v>1120</v>
      </c>
      <c r="B1467" s="14" t="s">
        <v>4</v>
      </c>
      <c r="C1467" s="10">
        <v>91506.27</v>
      </c>
      <c r="D1467" s="33"/>
    </row>
    <row r="1468" spans="1:4" ht="16.5" hidden="1" customHeight="1">
      <c r="A1468" s="2">
        <v>1121</v>
      </c>
      <c r="B1468" s="14" t="s">
        <v>4</v>
      </c>
      <c r="C1468" s="10">
        <v>91642.99</v>
      </c>
      <c r="D1468" s="33"/>
    </row>
    <row r="1469" spans="1:4" ht="16.5" hidden="1" customHeight="1">
      <c r="A1469" s="2">
        <v>1122</v>
      </c>
      <c r="B1469" s="14" t="s">
        <v>4</v>
      </c>
      <c r="C1469" s="10">
        <v>91710.6</v>
      </c>
      <c r="D1469" s="33"/>
    </row>
    <row r="1470" spans="1:4" ht="16.5" hidden="1" customHeight="1">
      <c r="A1470" s="2">
        <v>1123</v>
      </c>
      <c r="B1470" s="14" t="s">
        <v>4</v>
      </c>
      <c r="C1470" s="10">
        <v>92495.5</v>
      </c>
      <c r="D1470" s="33"/>
    </row>
    <row r="1471" spans="1:4" ht="16.5" hidden="1" customHeight="1">
      <c r="A1471" s="2">
        <v>1124</v>
      </c>
      <c r="B1471" s="14" t="s">
        <v>4</v>
      </c>
      <c r="C1471" s="10">
        <v>78735.429999999993</v>
      </c>
      <c r="D1471" s="33"/>
    </row>
    <row r="1472" spans="1:4" ht="16.5" hidden="1" customHeight="1">
      <c r="A1472" s="2">
        <v>1125</v>
      </c>
      <c r="B1472" s="14" t="s">
        <v>4</v>
      </c>
      <c r="C1472" s="10">
        <v>92909.9</v>
      </c>
      <c r="D1472" s="33"/>
    </row>
    <row r="1473" spans="1:4" ht="16.5" hidden="1" customHeight="1">
      <c r="A1473" s="2">
        <v>1126</v>
      </c>
      <c r="B1473" s="14" t="s">
        <v>4</v>
      </c>
      <c r="C1473" s="10">
        <v>93076.79</v>
      </c>
      <c r="D1473" s="33"/>
    </row>
    <row r="1474" spans="1:4" ht="16.5" hidden="1" customHeight="1">
      <c r="A1474" s="2">
        <v>1127</v>
      </c>
      <c r="B1474" s="14" t="s">
        <v>4</v>
      </c>
      <c r="C1474" s="10">
        <v>93121.600000000006</v>
      </c>
      <c r="D1474" s="33"/>
    </row>
    <row r="1475" spans="1:4" ht="16.5" hidden="1" customHeight="1">
      <c r="A1475" s="2">
        <v>1128</v>
      </c>
      <c r="B1475" s="14" t="s">
        <v>4</v>
      </c>
      <c r="C1475" s="10">
        <v>93162.22</v>
      </c>
      <c r="D1475" s="33"/>
    </row>
    <row r="1476" spans="1:4" ht="16.5" hidden="1" customHeight="1">
      <c r="A1476" s="2">
        <v>1129</v>
      </c>
      <c r="B1476" s="14" t="s">
        <v>4</v>
      </c>
      <c r="C1476" s="10">
        <v>66796.36</v>
      </c>
      <c r="D1476" s="33"/>
    </row>
    <row r="1477" spans="1:4" ht="16.5" hidden="1" customHeight="1">
      <c r="A1477" s="2">
        <v>1130</v>
      </c>
      <c r="B1477" s="14" t="s">
        <v>4</v>
      </c>
      <c r="C1477" s="10">
        <v>94541.77</v>
      </c>
      <c r="D1477" s="33"/>
    </row>
    <row r="1478" spans="1:4" ht="16.5" hidden="1" customHeight="1">
      <c r="A1478" s="2">
        <v>1131</v>
      </c>
      <c r="B1478" s="14" t="s">
        <v>4</v>
      </c>
      <c r="C1478" s="10">
        <v>54115.14</v>
      </c>
      <c r="D1478" s="33"/>
    </row>
    <row r="1479" spans="1:4" ht="16.5" hidden="1" customHeight="1">
      <c r="A1479" s="2">
        <v>1132</v>
      </c>
      <c r="B1479" s="14" t="s">
        <v>4</v>
      </c>
      <c r="C1479" s="10">
        <v>72423.58</v>
      </c>
      <c r="D1479" s="33"/>
    </row>
    <row r="1480" spans="1:4" ht="16.5" hidden="1" customHeight="1">
      <c r="A1480" s="2">
        <v>1133</v>
      </c>
      <c r="B1480" s="14" t="s">
        <v>4</v>
      </c>
      <c r="C1480" s="10">
        <v>87741.6</v>
      </c>
      <c r="D1480" s="33"/>
    </row>
    <row r="1481" spans="1:4" ht="16.5" hidden="1" customHeight="1">
      <c r="A1481" s="2">
        <v>1134</v>
      </c>
      <c r="B1481" s="14" t="s">
        <v>4</v>
      </c>
      <c r="C1481" s="10">
        <v>95515.25</v>
      </c>
      <c r="D1481" s="33"/>
    </row>
    <row r="1482" spans="1:4" ht="16.5" hidden="1" customHeight="1">
      <c r="A1482" s="2">
        <v>1135</v>
      </c>
      <c r="B1482" s="14" t="s">
        <v>4</v>
      </c>
      <c r="C1482" s="10">
        <v>84167.54</v>
      </c>
      <c r="D1482" s="33"/>
    </row>
    <row r="1483" spans="1:4" ht="16.5" hidden="1" customHeight="1">
      <c r="A1483" s="2">
        <v>1136</v>
      </c>
      <c r="B1483" s="14" t="s">
        <v>4</v>
      </c>
      <c r="C1483" s="10">
        <v>85115.92</v>
      </c>
      <c r="D1483" s="33"/>
    </row>
    <row r="1484" spans="1:4" ht="16.5" hidden="1" customHeight="1">
      <c r="A1484" s="2">
        <v>1137</v>
      </c>
      <c r="B1484" s="14" t="s">
        <v>4</v>
      </c>
      <c r="C1484" s="10">
        <v>96790</v>
      </c>
      <c r="D1484" s="33"/>
    </row>
    <row r="1485" spans="1:4" ht="16.5" hidden="1" customHeight="1">
      <c r="A1485" s="2">
        <v>1138</v>
      </c>
      <c r="B1485" s="14" t="s">
        <v>4</v>
      </c>
      <c r="C1485" s="10">
        <v>97500</v>
      </c>
      <c r="D1485" s="33"/>
    </row>
    <row r="1486" spans="1:4" ht="16.5" hidden="1" customHeight="1">
      <c r="A1486" s="2">
        <v>1139</v>
      </c>
      <c r="B1486" s="14" t="s">
        <v>4</v>
      </c>
      <c r="C1486" s="10">
        <v>51513</v>
      </c>
      <c r="D1486" s="33"/>
    </row>
    <row r="1487" spans="1:4" ht="16.5" hidden="1" customHeight="1">
      <c r="A1487" s="2">
        <v>1140</v>
      </c>
      <c r="B1487" s="14" t="s">
        <v>4</v>
      </c>
      <c r="C1487" s="10">
        <v>49260.75</v>
      </c>
      <c r="D1487" s="33"/>
    </row>
    <row r="1488" spans="1:4" ht="16.5" hidden="1" customHeight="1">
      <c r="A1488" s="2">
        <v>1141</v>
      </c>
      <c r="B1488" s="14" t="s">
        <v>4</v>
      </c>
      <c r="C1488" s="10">
        <v>63525</v>
      </c>
      <c r="D1488" s="33"/>
    </row>
    <row r="1489" spans="1:4" ht="16.5" hidden="1" customHeight="1">
      <c r="A1489" s="2">
        <v>1142</v>
      </c>
      <c r="B1489" s="14" t="s">
        <v>4</v>
      </c>
      <c r="C1489" s="10">
        <v>49222.25</v>
      </c>
      <c r="D1489" s="33"/>
    </row>
    <row r="1490" spans="1:4" ht="16.5" hidden="1" customHeight="1">
      <c r="A1490" s="2">
        <v>1143</v>
      </c>
      <c r="B1490" s="14" t="s">
        <v>4</v>
      </c>
      <c r="C1490" s="10">
        <v>49129.85</v>
      </c>
      <c r="D1490" s="33"/>
    </row>
    <row r="1491" spans="1:4" ht="16.5" hidden="1" customHeight="1">
      <c r="A1491" s="2">
        <v>1144</v>
      </c>
      <c r="B1491" s="14" t="s">
        <v>4</v>
      </c>
      <c r="C1491" s="10">
        <v>61215</v>
      </c>
      <c r="D1491" s="33"/>
    </row>
    <row r="1492" spans="1:4" ht="16.5" hidden="1" customHeight="1">
      <c r="A1492" s="2">
        <v>1145</v>
      </c>
      <c r="B1492" s="14" t="s">
        <v>4</v>
      </c>
      <c r="C1492" s="10">
        <v>57365</v>
      </c>
      <c r="D1492" s="33"/>
    </row>
    <row r="1493" spans="1:4" ht="16.5" hidden="1" customHeight="1">
      <c r="A1493" s="2">
        <v>1146</v>
      </c>
      <c r="B1493" s="14" t="s">
        <v>4</v>
      </c>
      <c r="C1493" s="10">
        <v>48125</v>
      </c>
      <c r="D1493" s="33"/>
    </row>
    <row r="1494" spans="1:4" ht="16.5" hidden="1" customHeight="1">
      <c r="A1494" s="2">
        <v>1147</v>
      </c>
      <c r="B1494" s="14" t="s">
        <v>4</v>
      </c>
      <c r="C1494" s="10">
        <v>65065</v>
      </c>
      <c r="D1494" s="33"/>
    </row>
    <row r="1495" spans="1:4" ht="16.5" hidden="1" customHeight="1">
      <c r="A1495" s="2">
        <v>1148</v>
      </c>
      <c r="B1495" s="14" t="s">
        <v>4</v>
      </c>
      <c r="C1495" s="10">
        <v>65065</v>
      </c>
      <c r="D1495" s="33"/>
    </row>
    <row r="1496" spans="1:4" ht="16.5" hidden="1" customHeight="1">
      <c r="A1496" s="2">
        <v>1149</v>
      </c>
      <c r="B1496" s="14" t="s">
        <v>4</v>
      </c>
      <c r="C1496" s="10">
        <v>52360</v>
      </c>
      <c r="D1496" s="33"/>
    </row>
    <row r="1497" spans="1:4" ht="16.5" hidden="1" customHeight="1">
      <c r="A1497" s="2">
        <v>1150</v>
      </c>
      <c r="B1497" s="14" t="s">
        <v>4</v>
      </c>
      <c r="C1497" s="10">
        <v>48105.75</v>
      </c>
      <c r="D1497" s="33"/>
    </row>
    <row r="1498" spans="1:4" ht="16.5" hidden="1" customHeight="1">
      <c r="A1498" s="2">
        <v>1151</v>
      </c>
      <c r="B1498" s="14" t="s">
        <v>4</v>
      </c>
      <c r="C1498" s="10">
        <v>51886.45</v>
      </c>
      <c r="D1498" s="33"/>
    </row>
    <row r="1499" spans="1:4" ht="16.5" hidden="1" customHeight="1">
      <c r="A1499" s="2">
        <v>1152</v>
      </c>
      <c r="B1499" s="14" t="s">
        <v>4</v>
      </c>
      <c r="C1499" s="10">
        <v>49260.76</v>
      </c>
      <c r="D1499" s="33"/>
    </row>
    <row r="1500" spans="1:4" ht="16.5" hidden="1" customHeight="1">
      <c r="A1500" s="2">
        <v>1153</v>
      </c>
      <c r="B1500" s="14" t="s">
        <v>4</v>
      </c>
      <c r="C1500" s="10">
        <v>60830</v>
      </c>
      <c r="D1500" s="33"/>
    </row>
    <row r="1501" spans="1:4" ht="16.5" hidden="1" customHeight="1">
      <c r="A1501" s="2">
        <v>1154</v>
      </c>
      <c r="B1501" s="14" t="s">
        <v>4</v>
      </c>
      <c r="C1501" s="10">
        <v>65681</v>
      </c>
      <c r="D1501" s="33"/>
    </row>
    <row r="1502" spans="1:4" ht="16.5" hidden="1" customHeight="1">
      <c r="A1502" s="2">
        <v>1155</v>
      </c>
      <c r="B1502" s="14" t="s">
        <v>4</v>
      </c>
      <c r="C1502" s="10">
        <v>52610.25</v>
      </c>
      <c r="D1502" s="33"/>
    </row>
    <row r="1503" spans="1:4" ht="16.5" hidden="1" customHeight="1">
      <c r="A1503" s="2">
        <v>1156</v>
      </c>
      <c r="B1503" s="14" t="s">
        <v>4</v>
      </c>
      <c r="C1503" s="10">
        <v>51474.5</v>
      </c>
      <c r="D1503" s="33"/>
    </row>
    <row r="1504" spans="1:4" ht="16.5" hidden="1" customHeight="1">
      <c r="A1504" s="2">
        <v>1157</v>
      </c>
      <c r="B1504" s="14" t="s">
        <v>4</v>
      </c>
      <c r="C1504" s="10">
        <v>54670</v>
      </c>
      <c r="D1504" s="33"/>
    </row>
    <row r="1505" spans="1:4" ht="16.5" hidden="1" customHeight="1">
      <c r="A1505" s="2">
        <v>1158</v>
      </c>
      <c r="B1505" s="14" t="s">
        <v>4</v>
      </c>
      <c r="C1505" s="10">
        <v>49665</v>
      </c>
      <c r="D1505" s="33"/>
    </row>
    <row r="1506" spans="1:4" ht="16.5" hidden="1" customHeight="1">
      <c r="A1506" s="2">
        <v>1159</v>
      </c>
      <c r="B1506" s="14" t="s">
        <v>4</v>
      </c>
      <c r="C1506" s="10">
        <v>48895</v>
      </c>
      <c r="D1506" s="33"/>
    </row>
    <row r="1507" spans="1:4" ht="16.5" hidden="1" customHeight="1">
      <c r="A1507" s="2">
        <v>1160</v>
      </c>
      <c r="B1507" s="14" t="s">
        <v>4</v>
      </c>
      <c r="C1507" s="10">
        <v>52544.800000000003</v>
      </c>
      <c r="D1507" s="33"/>
    </row>
    <row r="1508" spans="1:4" ht="16.5" hidden="1" customHeight="1">
      <c r="A1508" s="2">
        <v>1161</v>
      </c>
      <c r="B1508" s="14" t="s">
        <v>4</v>
      </c>
      <c r="C1508" s="10">
        <v>53707.5</v>
      </c>
      <c r="D1508" s="33"/>
    </row>
    <row r="1509" spans="1:4" ht="16.5" hidden="1" customHeight="1">
      <c r="A1509" s="2">
        <v>1162</v>
      </c>
      <c r="B1509" s="14" t="s">
        <v>4</v>
      </c>
      <c r="C1509" s="10">
        <v>57750</v>
      </c>
      <c r="D1509" s="33"/>
    </row>
    <row r="1510" spans="1:4" ht="16.5" hidden="1" customHeight="1">
      <c r="A1510" s="2">
        <v>1163</v>
      </c>
      <c r="B1510" s="14" t="s">
        <v>4</v>
      </c>
      <c r="C1510" s="10">
        <v>57750</v>
      </c>
      <c r="D1510" s="33"/>
    </row>
    <row r="1511" spans="1:4" ht="16.5" hidden="1" customHeight="1">
      <c r="A1511" s="2">
        <v>1164</v>
      </c>
      <c r="B1511" s="14" t="s">
        <v>4</v>
      </c>
      <c r="C1511" s="10">
        <v>52360</v>
      </c>
      <c r="D1511" s="33"/>
    </row>
    <row r="1512" spans="1:4" ht="16.5" hidden="1" customHeight="1">
      <c r="A1512" s="2">
        <v>1165</v>
      </c>
      <c r="B1512" s="14" t="s">
        <v>4</v>
      </c>
      <c r="C1512" s="10">
        <v>52544.800000000003</v>
      </c>
      <c r="D1512" s="33"/>
    </row>
    <row r="1513" spans="1:4" ht="16.5" hidden="1" customHeight="1">
      <c r="A1513" s="2">
        <v>1166</v>
      </c>
      <c r="B1513" s="14" t="s">
        <v>4</v>
      </c>
      <c r="C1513" s="10">
        <v>52360</v>
      </c>
      <c r="D1513" s="33"/>
    </row>
    <row r="1514" spans="1:4" ht="16.5" hidden="1" customHeight="1">
      <c r="A1514" s="2">
        <v>1167</v>
      </c>
      <c r="B1514" s="14" t="s">
        <v>4</v>
      </c>
      <c r="C1514" s="10">
        <v>54281.15</v>
      </c>
      <c r="D1514" s="33"/>
    </row>
    <row r="1515" spans="1:4" ht="16.5" hidden="1" customHeight="1">
      <c r="A1515" s="2">
        <v>1168</v>
      </c>
      <c r="B1515" s="14" t="s">
        <v>4</v>
      </c>
      <c r="C1515" s="10">
        <v>54281.15</v>
      </c>
      <c r="D1515" s="33"/>
    </row>
    <row r="1516" spans="1:4" ht="16.5" hidden="1" customHeight="1">
      <c r="A1516" s="2">
        <v>1169</v>
      </c>
      <c r="B1516" s="14" t="s">
        <v>4</v>
      </c>
      <c r="C1516" s="10">
        <v>51513</v>
      </c>
      <c r="D1516" s="33"/>
    </row>
    <row r="1517" spans="1:4" ht="16.5" hidden="1" customHeight="1">
      <c r="A1517" s="2">
        <v>1170</v>
      </c>
      <c r="B1517" s="14" t="s">
        <v>4</v>
      </c>
      <c r="C1517" s="10">
        <v>51975</v>
      </c>
      <c r="D1517" s="33"/>
    </row>
    <row r="1518" spans="1:4" ht="16.5" hidden="1" customHeight="1">
      <c r="A1518" s="2">
        <v>1171</v>
      </c>
      <c r="B1518" s="14" t="s">
        <v>4</v>
      </c>
      <c r="C1518" s="10">
        <v>51513</v>
      </c>
      <c r="D1518" s="33"/>
    </row>
    <row r="1519" spans="1:4" ht="16.5" hidden="1" customHeight="1">
      <c r="A1519" s="2">
        <v>1172</v>
      </c>
      <c r="B1519" s="14" t="s">
        <v>4</v>
      </c>
      <c r="C1519" s="10">
        <v>51975</v>
      </c>
      <c r="D1519" s="33"/>
    </row>
    <row r="1520" spans="1:4" ht="16.5" hidden="1" customHeight="1">
      <c r="A1520" s="2">
        <v>1173</v>
      </c>
      <c r="B1520" s="14" t="s">
        <v>4</v>
      </c>
      <c r="C1520" s="10">
        <v>51513</v>
      </c>
      <c r="D1520" s="33"/>
    </row>
    <row r="1521" spans="1:4" ht="16.5" hidden="1" customHeight="1">
      <c r="A1521" s="2">
        <v>1174</v>
      </c>
      <c r="B1521" s="14" t="s">
        <v>4</v>
      </c>
      <c r="C1521" s="10">
        <v>48972</v>
      </c>
      <c r="D1521" s="33"/>
    </row>
    <row r="1522" spans="1:4" ht="16.5" hidden="1" customHeight="1">
      <c r="A1522" s="2">
        <v>1175</v>
      </c>
      <c r="B1522" s="14" t="s">
        <v>4</v>
      </c>
      <c r="C1522" s="10">
        <v>51975</v>
      </c>
      <c r="D1522" s="33"/>
    </row>
    <row r="1523" spans="1:4" ht="16.5" hidden="1" customHeight="1">
      <c r="A1523" s="2">
        <v>1176</v>
      </c>
      <c r="B1523" s="14" t="s">
        <v>4</v>
      </c>
      <c r="C1523" s="10">
        <v>45815</v>
      </c>
      <c r="D1523" s="33"/>
    </row>
    <row r="1524" spans="1:4" ht="16.5" hidden="1" customHeight="1">
      <c r="A1524" s="2">
        <v>1177</v>
      </c>
      <c r="B1524" s="14" t="s">
        <v>4</v>
      </c>
      <c r="C1524" s="10">
        <v>44660</v>
      </c>
      <c r="D1524" s="33"/>
    </row>
    <row r="1525" spans="1:4" ht="16.5" hidden="1" customHeight="1">
      <c r="A1525" s="2">
        <v>1178</v>
      </c>
      <c r="B1525" s="14" t="s">
        <v>4</v>
      </c>
      <c r="C1525" s="10">
        <v>51975</v>
      </c>
      <c r="D1525" s="33"/>
    </row>
    <row r="1526" spans="1:4" ht="16.5" hidden="1" customHeight="1">
      <c r="A1526" s="2">
        <v>1179</v>
      </c>
      <c r="B1526" s="14" t="s">
        <v>4</v>
      </c>
      <c r="C1526" s="10">
        <v>51975</v>
      </c>
      <c r="D1526" s="33"/>
    </row>
    <row r="1527" spans="1:4" ht="16.5" hidden="1" customHeight="1">
      <c r="A1527" s="2">
        <v>1180</v>
      </c>
      <c r="B1527" s="14" t="s">
        <v>4</v>
      </c>
      <c r="C1527" s="10">
        <v>51975</v>
      </c>
      <c r="D1527" s="33"/>
    </row>
    <row r="1528" spans="1:4" ht="16.5" hidden="1" customHeight="1">
      <c r="A1528" s="2">
        <v>1181</v>
      </c>
      <c r="B1528" s="14" t="s">
        <v>4</v>
      </c>
      <c r="C1528" s="10">
        <v>51975</v>
      </c>
      <c r="D1528" s="33"/>
    </row>
    <row r="1529" spans="1:4" ht="16.5" hidden="1" customHeight="1">
      <c r="A1529" s="2">
        <v>1182</v>
      </c>
      <c r="B1529" s="14" t="s">
        <v>4</v>
      </c>
      <c r="C1529" s="10">
        <v>52360</v>
      </c>
      <c r="D1529" s="33"/>
    </row>
    <row r="1530" spans="1:4" ht="16.5" hidden="1" customHeight="1">
      <c r="A1530" s="2">
        <v>1183</v>
      </c>
      <c r="B1530" s="14" t="s">
        <v>4</v>
      </c>
      <c r="C1530" s="10">
        <v>51882.6</v>
      </c>
      <c r="D1530" s="33"/>
    </row>
    <row r="1531" spans="1:4" ht="16.5" hidden="1" customHeight="1">
      <c r="A1531" s="2">
        <v>1184</v>
      </c>
      <c r="B1531" s="14" t="s">
        <v>4</v>
      </c>
      <c r="C1531" s="10">
        <v>51205</v>
      </c>
      <c r="D1531" s="33"/>
    </row>
    <row r="1532" spans="1:4" ht="16.5" hidden="1" customHeight="1">
      <c r="A1532" s="2">
        <v>1185</v>
      </c>
      <c r="B1532" s="14" t="s">
        <v>4</v>
      </c>
      <c r="C1532" s="10">
        <v>49280</v>
      </c>
      <c r="D1532" s="33"/>
    </row>
    <row r="1533" spans="1:4" ht="16.5" hidden="1" customHeight="1">
      <c r="A1533" s="2">
        <v>1186</v>
      </c>
      <c r="B1533" s="14" t="s">
        <v>4</v>
      </c>
      <c r="C1533" s="10">
        <v>49280</v>
      </c>
      <c r="D1533" s="33"/>
    </row>
    <row r="1534" spans="1:4" ht="16.5" hidden="1" customHeight="1">
      <c r="A1534" s="2">
        <v>1187</v>
      </c>
      <c r="B1534" s="14" t="s">
        <v>4</v>
      </c>
      <c r="C1534" s="10">
        <v>51975</v>
      </c>
      <c r="D1534" s="33"/>
    </row>
    <row r="1535" spans="1:4" ht="16.5" hidden="1" customHeight="1">
      <c r="A1535" s="2">
        <v>1188</v>
      </c>
      <c r="B1535" s="14" t="s">
        <v>4</v>
      </c>
      <c r="C1535" s="10">
        <v>51975</v>
      </c>
      <c r="D1535" s="33"/>
    </row>
    <row r="1536" spans="1:4" ht="16.5" hidden="1" customHeight="1">
      <c r="A1536" s="2">
        <v>1189</v>
      </c>
      <c r="B1536" s="14" t="s">
        <v>4</v>
      </c>
      <c r="C1536" s="10">
        <v>51975</v>
      </c>
      <c r="D1536" s="33"/>
    </row>
    <row r="1537" spans="1:4" ht="16.5" hidden="1" customHeight="1">
      <c r="A1537" s="2">
        <v>1190</v>
      </c>
      <c r="B1537" s="14" t="s">
        <v>4</v>
      </c>
      <c r="C1537" s="10">
        <v>65450</v>
      </c>
      <c r="D1537" s="33"/>
    </row>
    <row r="1538" spans="1:4" ht="16.5" hidden="1" customHeight="1">
      <c r="A1538" s="2">
        <v>1191</v>
      </c>
      <c r="B1538" s="14" t="s">
        <v>4</v>
      </c>
      <c r="C1538" s="10">
        <v>65450</v>
      </c>
      <c r="D1538" s="33"/>
    </row>
    <row r="1539" spans="1:4" ht="16.5" hidden="1" customHeight="1">
      <c r="A1539" s="2">
        <v>1192</v>
      </c>
      <c r="B1539" s="14" t="s">
        <v>4</v>
      </c>
      <c r="C1539" s="10">
        <v>52360</v>
      </c>
      <c r="D1539" s="33"/>
    </row>
    <row r="1540" spans="1:4" ht="16.5" hidden="1" customHeight="1">
      <c r="A1540" s="2">
        <v>1193</v>
      </c>
      <c r="B1540" s="14" t="s">
        <v>4</v>
      </c>
      <c r="C1540" s="10">
        <v>55440</v>
      </c>
      <c r="D1540" s="33"/>
    </row>
    <row r="1541" spans="1:4" ht="16.5" hidden="1" customHeight="1">
      <c r="A1541" s="2">
        <v>1194</v>
      </c>
      <c r="B1541" s="14" t="s">
        <v>4</v>
      </c>
      <c r="C1541" s="10">
        <v>51975</v>
      </c>
      <c r="D1541" s="33"/>
    </row>
    <row r="1542" spans="1:4" ht="16.5" hidden="1" customHeight="1">
      <c r="A1542" s="2">
        <v>1195</v>
      </c>
      <c r="B1542" s="14" t="s">
        <v>4</v>
      </c>
      <c r="C1542" s="10">
        <v>52360</v>
      </c>
      <c r="D1542" s="33"/>
    </row>
    <row r="1543" spans="1:4" ht="16.5" hidden="1" customHeight="1">
      <c r="A1543" s="2">
        <v>1196</v>
      </c>
      <c r="B1543" s="14" t="s">
        <v>4</v>
      </c>
      <c r="C1543" s="10">
        <v>53053</v>
      </c>
      <c r="D1543" s="33"/>
    </row>
    <row r="1544" spans="1:4" ht="16.5" hidden="1" customHeight="1">
      <c r="A1544" s="2">
        <v>1197</v>
      </c>
      <c r="B1544" s="14" t="s">
        <v>4</v>
      </c>
      <c r="C1544" s="10">
        <v>51228.1</v>
      </c>
      <c r="D1544" s="33"/>
    </row>
    <row r="1545" spans="1:4" ht="16.5" hidden="1" customHeight="1">
      <c r="A1545" s="2">
        <v>1198</v>
      </c>
      <c r="B1545" s="14" t="s">
        <v>4</v>
      </c>
      <c r="C1545" s="10">
        <v>65450</v>
      </c>
      <c r="D1545" s="33"/>
    </row>
    <row r="1546" spans="1:4" ht="16.5" hidden="1" customHeight="1">
      <c r="A1546" s="2">
        <v>1199</v>
      </c>
      <c r="B1546" s="14" t="s">
        <v>4</v>
      </c>
      <c r="C1546" s="10">
        <v>46200</v>
      </c>
      <c r="D1546" s="33"/>
    </row>
    <row r="1547" spans="1:4" ht="16.5" hidden="1" customHeight="1">
      <c r="A1547" s="2">
        <v>1200</v>
      </c>
      <c r="B1547" s="14" t="s">
        <v>4</v>
      </c>
      <c r="C1547" s="10">
        <v>65450</v>
      </c>
      <c r="D1547" s="33"/>
    </row>
    <row r="1548" spans="1:4" ht="16.5" hidden="1" customHeight="1">
      <c r="A1548" s="2">
        <v>1201</v>
      </c>
      <c r="B1548" s="14" t="s">
        <v>4</v>
      </c>
      <c r="C1548" s="10">
        <v>63525</v>
      </c>
      <c r="D1548" s="33"/>
    </row>
    <row r="1549" spans="1:4" ht="16.5" hidden="1" customHeight="1">
      <c r="A1549" s="2">
        <v>1202</v>
      </c>
      <c r="B1549" s="14" t="s">
        <v>4</v>
      </c>
      <c r="C1549" s="10">
        <v>65450</v>
      </c>
      <c r="D1549" s="33"/>
    </row>
    <row r="1550" spans="1:4" ht="16.5" hidden="1" customHeight="1">
      <c r="A1550" s="2">
        <v>1203</v>
      </c>
      <c r="B1550" s="14" t="s">
        <v>4</v>
      </c>
      <c r="C1550" s="10">
        <v>65450</v>
      </c>
      <c r="D1550" s="33"/>
    </row>
    <row r="1551" spans="1:4" ht="16.5" hidden="1" customHeight="1">
      <c r="A1551" s="2">
        <v>1204</v>
      </c>
      <c r="B1551" s="14" t="s">
        <v>4</v>
      </c>
      <c r="C1551" s="10">
        <v>65450</v>
      </c>
      <c r="D1551" s="33"/>
    </row>
    <row r="1552" spans="1:4" ht="16.5" hidden="1" customHeight="1">
      <c r="A1552" s="2">
        <v>1205</v>
      </c>
      <c r="B1552" s="14" t="s">
        <v>4</v>
      </c>
      <c r="C1552" s="10">
        <v>65450</v>
      </c>
      <c r="D1552" s="33"/>
    </row>
    <row r="1553" spans="1:4" ht="16.5" hidden="1" customHeight="1">
      <c r="A1553" s="2">
        <v>1206</v>
      </c>
      <c r="B1553" s="14" t="s">
        <v>4</v>
      </c>
      <c r="C1553" s="10">
        <v>65450</v>
      </c>
      <c r="D1553" s="33"/>
    </row>
    <row r="1554" spans="1:4" ht="16.5" hidden="1" customHeight="1">
      <c r="A1554" s="2">
        <v>1207</v>
      </c>
      <c r="B1554" s="14" t="s">
        <v>4</v>
      </c>
      <c r="C1554" s="10">
        <v>45025.75</v>
      </c>
      <c r="D1554" s="33"/>
    </row>
    <row r="1555" spans="1:4" ht="16.5" hidden="1" customHeight="1">
      <c r="A1555" s="2">
        <v>1208</v>
      </c>
      <c r="B1555" s="14" t="s">
        <v>4</v>
      </c>
      <c r="C1555" s="10">
        <v>65450</v>
      </c>
      <c r="D1555" s="33"/>
    </row>
    <row r="1556" spans="1:4" ht="16.5" hidden="1" customHeight="1">
      <c r="A1556" s="2">
        <v>1209</v>
      </c>
      <c r="B1556" s="14" t="s">
        <v>4</v>
      </c>
      <c r="C1556" s="10">
        <v>46007.5</v>
      </c>
      <c r="D1556" s="33"/>
    </row>
    <row r="1557" spans="1:4" ht="16.5" hidden="1" customHeight="1">
      <c r="A1557" s="2">
        <v>1210</v>
      </c>
      <c r="B1557" s="14" t="s">
        <v>4</v>
      </c>
      <c r="C1557" s="10">
        <v>59213</v>
      </c>
      <c r="D1557" s="33"/>
    </row>
    <row r="1558" spans="1:4" ht="16.5" hidden="1" customHeight="1">
      <c r="A1558" s="2">
        <v>1211</v>
      </c>
      <c r="B1558" s="14" t="s">
        <v>4</v>
      </c>
      <c r="C1558" s="10">
        <v>65450</v>
      </c>
      <c r="D1558" s="33"/>
    </row>
    <row r="1559" spans="1:4" ht="16.5" hidden="1" customHeight="1">
      <c r="A1559" s="2">
        <v>1212</v>
      </c>
      <c r="B1559" s="14" t="s">
        <v>4</v>
      </c>
      <c r="C1559" s="10">
        <v>44979.55</v>
      </c>
      <c r="D1559" s="33"/>
    </row>
    <row r="1560" spans="1:4" ht="16.5" hidden="1" customHeight="1">
      <c r="A1560" s="2">
        <v>1213</v>
      </c>
      <c r="B1560" s="14" t="s">
        <v>4</v>
      </c>
      <c r="C1560" s="10">
        <v>65450</v>
      </c>
      <c r="D1560" s="33"/>
    </row>
    <row r="1561" spans="1:4" ht="16.5" hidden="1" customHeight="1">
      <c r="A1561" s="2">
        <v>1214</v>
      </c>
      <c r="B1561" s="14" t="s">
        <v>4</v>
      </c>
      <c r="C1561" s="10">
        <v>51975</v>
      </c>
      <c r="D1561" s="33"/>
    </row>
    <row r="1562" spans="1:4" ht="16.5" hidden="1" customHeight="1">
      <c r="A1562" s="2">
        <v>1215</v>
      </c>
      <c r="B1562" s="14" t="s">
        <v>4</v>
      </c>
      <c r="C1562" s="10">
        <v>48895</v>
      </c>
      <c r="D1562" s="33"/>
    </row>
    <row r="1563" spans="1:4" ht="16.5" hidden="1" customHeight="1">
      <c r="A1563" s="2">
        <v>1216</v>
      </c>
      <c r="B1563" s="14" t="s">
        <v>4</v>
      </c>
      <c r="C1563" s="10">
        <v>51205</v>
      </c>
      <c r="D1563" s="33"/>
    </row>
    <row r="1564" spans="1:4" ht="16.5" hidden="1" customHeight="1">
      <c r="A1564" s="2">
        <v>1217</v>
      </c>
      <c r="B1564" s="14" t="s">
        <v>4</v>
      </c>
      <c r="C1564" s="10">
        <v>51975</v>
      </c>
      <c r="D1564" s="33"/>
    </row>
    <row r="1565" spans="1:4" ht="16.5" hidden="1" customHeight="1">
      <c r="A1565" s="2">
        <v>1218</v>
      </c>
      <c r="B1565" s="14" t="s">
        <v>4</v>
      </c>
      <c r="C1565" s="10">
        <v>45045</v>
      </c>
      <c r="D1565" s="33"/>
    </row>
    <row r="1566" spans="1:4" ht="16.5" hidden="1" customHeight="1">
      <c r="A1566" s="2">
        <v>1219</v>
      </c>
      <c r="B1566" s="14" t="s">
        <v>4</v>
      </c>
      <c r="C1566" s="10">
        <v>47124</v>
      </c>
      <c r="D1566" s="33"/>
    </row>
    <row r="1567" spans="1:4" ht="16.5" hidden="1" customHeight="1">
      <c r="A1567" s="2">
        <v>1220</v>
      </c>
      <c r="B1567" s="14" t="s">
        <v>4</v>
      </c>
      <c r="C1567" s="10">
        <v>41926.5</v>
      </c>
      <c r="D1567" s="33"/>
    </row>
    <row r="1568" spans="1:4" ht="16.5" hidden="1" customHeight="1">
      <c r="A1568" s="2">
        <v>1221</v>
      </c>
      <c r="B1568" s="14" t="s">
        <v>4</v>
      </c>
      <c r="C1568" s="10">
        <v>41527.199999999997</v>
      </c>
      <c r="D1568" s="33"/>
    </row>
    <row r="1569" spans="1:4" ht="16.5" hidden="1" customHeight="1">
      <c r="A1569" s="2">
        <v>1222</v>
      </c>
      <c r="B1569" s="14" t="s">
        <v>4</v>
      </c>
      <c r="C1569" s="10">
        <v>51590</v>
      </c>
      <c r="D1569" s="33"/>
    </row>
    <row r="1570" spans="1:4" ht="16.5" hidden="1" customHeight="1">
      <c r="A1570" s="2">
        <v>1223</v>
      </c>
      <c r="B1570" s="14" t="s">
        <v>4</v>
      </c>
      <c r="C1570" s="10">
        <v>51975</v>
      </c>
      <c r="D1570" s="33"/>
    </row>
    <row r="1571" spans="1:4" ht="16.5" hidden="1" customHeight="1">
      <c r="A1571" s="2">
        <v>1224</v>
      </c>
      <c r="B1571" s="14" t="s">
        <v>4</v>
      </c>
      <c r="C1571" s="10">
        <v>47052.5</v>
      </c>
      <c r="D1571" s="33"/>
    </row>
    <row r="1572" spans="1:4" ht="16.5" hidden="1" customHeight="1">
      <c r="A1572" s="2">
        <v>1225</v>
      </c>
      <c r="B1572" s="14" t="s">
        <v>4</v>
      </c>
      <c r="C1572" s="10">
        <v>47052.5</v>
      </c>
      <c r="D1572" s="33"/>
    </row>
    <row r="1573" spans="1:4" ht="16.5" hidden="1" customHeight="1">
      <c r="A1573" s="2">
        <v>1226</v>
      </c>
      <c r="B1573" s="14" t="s">
        <v>4</v>
      </c>
      <c r="C1573" s="10">
        <v>44287.76</v>
      </c>
      <c r="D1573" s="33"/>
    </row>
    <row r="1574" spans="1:4" ht="16.5" hidden="1" customHeight="1">
      <c r="A1574" s="2">
        <v>1227</v>
      </c>
      <c r="B1574" s="14" t="s">
        <v>4</v>
      </c>
      <c r="C1574" s="10">
        <v>43807.5</v>
      </c>
      <c r="D1574" s="33"/>
    </row>
    <row r="1575" spans="1:4" ht="16.5" hidden="1" customHeight="1">
      <c r="A1575" s="2">
        <v>1228</v>
      </c>
      <c r="B1575" s="14" t="s">
        <v>4</v>
      </c>
      <c r="C1575" s="10">
        <v>43807.5</v>
      </c>
      <c r="D1575" s="33"/>
    </row>
    <row r="1576" spans="1:4" ht="16.5" hidden="1" customHeight="1">
      <c r="A1576" s="2">
        <v>1229</v>
      </c>
      <c r="B1576" s="14" t="s">
        <v>4</v>
      </c>
      <c r="C1576" s="10">
        <v>43807.5</v>
      </c>
      <c r="D1576" s="33"/>
    </row>
    <row r="1577" spans="1:4" ht="16.5" hidden="1" customHeight="1">
      <c r="A1577" s="2">
        <v>1230</v>
      </c>
      <c r="B1577" s="14" t="s">
        <v>4</v>
      </c>
      <c r="C1577" s="10">
        <v>43839.95</v>
      </c>
      <c r="D1577" s="33"/>
    </row>
    <row r="1578" spans="1:4" ht="16.5" hidden="1" customHeight="1">
      <c r="A1578" s="2">
        <v>1231</v>
      </c>
      <c r="B1578" s="14" t="s">
        <v>4</v>
      </c>
      <c r="C1578" s="10">
        <v>42812</v>
      </c>
      <c r="D1578" s="33"/>
    </row>
    <row r="1579" spans="1:4" ht="16.5" hidden="1" customHeight="1">
      <c r="A1579" s="2">
        <v>1232</v>
      </c>
      <c r="B1579" s="14" t="s">
        <v>4</v>
      </c>
      <c r="C1579" s="10">
        <v>40273.86</v>
      </c>
      <c r="D1579" s="33"/>
    </row>
    <row r="1580" spans="1:4" ht="16.5" hidden="1" customHeight="1">
      <c r="A1580" s="2">
        <v>1233</v>
      </c>
      <c r="B1580" s="14" t="s">
        <v>4</v>
      </c>
      <c r="C1580" s="10">
        <v>41497.06</v>
      </c>
      <c r="D1580" s="33"/>
    </row>
    <row r="1581" spans="1:4" ht="16.5" hidden="1" customHeight="1">
      <c r="A1581" s="2">
        <v>1234</v>
      </c>
      <c r="B1581" s="14" t="s">
        <v>4</v>
      </c>
      <c r="C1581" s="10">
        <v>41283</v>
      </c>
      <c r="D1581" s="33"/>
    </row>
    <row r="1582" spans="1:4" ht="16.5" hidden="1" customHeight="1">
      <c r="A1582" s="2">
        <v>1235</v>
      </c>
      <c r="B1582" s="14" t="s">
        <v>4</v>
      </c>
      <c r="C1582" s="10">
        <v>41283</v>
      </c>
      <c r="D1582" s="33"/>
    </row>
    <row r="1583" spans="1:4" ht="16.5" hidden="1" customHeight="1">
      <c r="A1583" s="2">
        <v>1236</v>
      </c>
      <c r="B1583" s="14" t="s">
        <v>4</v>
      </c>
      <c r="C1583" s="10">
        <v>39142.400000000001</v>
      </c>
      <c r="D1583" s="33"/>
    </row>
    <row r="1584" spans="1:4" ht="16.5" hidden="1" customHeight="1">
      <c r="A1584" s="2">
        <v>1237</v>
      </c>
      <c r="B1584" s="14" t="s">
        <v>4</v>
      </c>
      <c r="C1584" s="10">
        <v>51986</v>
      </c>
      <c r="D1584" s="33"/>
    </row>
    <row r="1585" spans="1:4" ht="16.5" hidden="1" customHeight="1">
      <c r="A1585" s="2">
        <v>1238</v>
      </c>
      <c r="B1585" s="14" t="s">
        <v>4</v>
      </c>
      <c r="C1585" s="10">
        <v>83486.37</v>
      </c>
      <c r="D1585" s="33"/>
    </row>
    <row r="1586" spans="1:4" ht="16.5" hidden="1" customHeight="1">
      <c r="A1586" s="2">
        <v>1239</v>
      </c>
      <c r="B1586" s="14" t="s">
        <v>4</v>
      </c>
      <c r="C1586" s="10">
        <v>98822.15</v>
      </c>
      <c r="D1586" s="33"/>
    </row>
    <row r="1587" spans="1:4" ht="16.5" hidden="1" customHeight="1">
      <c r="A1587" s="2">
        <v>1240</v>
      </c>
      <c r="B1587" s="14" t="s">
        <v>4</v>
      </c>
      <c r="C1587" s="10">
        <v>87997.41</v>
      </c>
      <c r="D1587" s="33"/>
    </row>
    <row r="1588" spans="1:4" ht="16.5" hidden="1" customHeight="1">
      <c r="A1588" s="2">
        <v>1241</v>
      </c>
      <c r="B1588" s="14" t="s">
        <v>4</v>
      </c>
      <c r="C1588" s="10">
        <v>99413.6</v>
      </c>
      <c r="D1588" s="33"/>
    </row>
    <row r="1589" spans="1:4" ht="16.5" hidden="1" customHeight="1">
      <c r="A1589" s="2">
        <v>1242</v>
      </c>
      <c r="B1589" s="14" t="s">
        <v>4</v>
      </c>
      <c r="C1589" s="10">
        <v>99825</v>
      </c>
      <c r="D1589" s="33"/>
    </row>
    <row r="1590" spans="1:4" ht="16.5" hidden="1" customHeight="1">
      <c r="A1590" s="2">
        <v>1243</v>
      </c>
      <c r="B1590" s="14" t="s">
        <v>4</v>
      </c>
      <c r="C1590" s="10">
        <v>97994.880000000005</v>
      </c>
      <c r="D1590" s="33"/>
    </row>
    <row r="1591" spans="1:4" ht="16.5" hidden="1" customHeight="1">
      <c r="A1591" s="2">
        <v>1244</v>
      </c>
      <c r="B1591" s="14" t="s">
        <v>4</v>
      </c>
      <c r="C1591" s="10">
        <v>94378.79</v>
      </c>
      <c r="D1591" s="33"/>
    </row>
    <row r="1592" spans="1:4" ht="16.5" hidden="1" customHeight="1">
      <c r="A1592" s="2">
        <v>1245</v>
      </c>
      <c r="B1592" s="14" t="s">
        <v>4</v>
      </c>
      <c r="C1592" s="10">
        <v>93999.29</v>
      </c>
      <c r="D1592" s="33"/>
    </row>
    <row r="1593" spans="1:4" ht="16.5" hidden="1" customHeight="1">
      <c r="A1593" s="2">
        <v>1246</v>
      </c>
      <c r="B1593" s="14" t="s">
        <v>4</v>
      </c>
      <c r="C1593" s="10">
        <v>97284</v>
      </c>
      <c r="D1593" s="33"/>
    </row>
    <row r="1594" spans="1:4" ht="16.5" hidden="1" customHeight="1">
      <c r="A1594" s="2">
        <v>1247</v>
      </c>
      <c r="B1594" s="14" t="s">
        <v>4</v>
      </c>
      <c r="C1594" s="10">
        <v>99900</v>
      </c>
      <c r="D1594" s="33"/>
    </row>
    <row r="1595" spans="1:4" ht="16.5" hidden="1" customHeight="1">
      <c r="A1595" s="2">
        <v>1248</v>
      </c>
      <c r="B1595" s="14" t="s">
        <v>4</v>
      </c>
      <c r="C1595" s="10">
        <v>100072</v>
      </c>
      <c r="D1595" s="33"/>
    </row>
    <row r="1596" spans="1:4" ht="16.5" hidden="1" customHeight="1">
      <c r="A1596" s="2">
        <v>1249</v>
      </c>
      <c r="B1596" s="14" t="s">
        <v>4</v>
      </c>
      <c r="C1596" s="10">
        <v>100452.4</v>
      </c>
      <c r="D1596" s="33"/>
    </row>
    <row r="1597" spans="1:4" ht="16.5" hidden="1" customHeight="1">
      <c r="A1597" s="2">
        <v>1250</v>
      </c>
      <c r="B1597" s="14" t="s">
        <v>4</v>
      </c>
      <c r="C1597" s="10">
        <v>74176.36</v>
      </c>
      <c r="D1597" s="33"/>
    </row>
    <row r="1598" spans="1:4" ht="16.5" hidden="1" customHeight="1">
      <c r="A1598" s="2">
        <v>1251</v>
      </c>
      <c r="B1598" s="14" t="s">
        <v>4</v>
      </c>
      <c r="C1598" s="10">
        <v>82301.78</v>
      </c>
      <c r="D1598" s="33"/>
    </row>
    <row r="1599" spans="1:4" ht="16.5" hidden="1" customHeight="1">
      <c r="A1599" s="2">
        <v>1252</v>
      </c>
      <c r="B1599" s="14" t="s">
        <v>4</v>
      </c>
      <c r="C1599" s="10">
        <v>53515</v>
      </c>
      <c r="D1599" s="33"/>
    </row>
    <row r="1600" spans="1:4" ht="16.5" hidden="1" customHeight="1">
      <c r="A1600" s="2">
        <v>1253</v>
      </c>
      <c r="B1600" s="14" t="s">
        <v>4</v>
      </c>
      <c r="C1600" s="10">
        <v>53053</v>
      </c>
      <c r="D1600" s="33"/>
    </row>
    <row r="1601" spans="1:4" ht="16.5" hidden="1" customHeight="1">
      <c r="A1601" s="2">
        <v>1254</v>
      </c>
      <c r="B1601" s="14" t="s">
        <v>4</v>
      </c>
      <c r="C1601" s="10">
        <v>43041.36</v>
      </c>
      <c r="D1601" s="33"/>
    </row>
    <row r="1602" spans="1:4" ht="16.5" hidden="1" customHeight="1">
      <c r="A1602" s="2">
        <v>1255</v>
      </c>
      <c r="B1602" s="14" t="s">
        <v>4</v>
      </c>
      <c r="C1602" s="10">
        <v>63525</v>
      </c>
      <c r="D1602" s="33"/>
    </row>
    <row r="1603" spans="1:4" ht="16.5" hidden="1" customHeight="1">
      <c r="A1603" s="2">
        <v>1256</v>
      </c>
      <c r="B1603" s="14" t="s">
        <v>4</v>
      </c>
      <c r="C1603" s="10">
        <v>53938.5</v>
      </c>
      <c r="D1603" s="33"/>
    </row>
    <row r="1604" spans="1:4" ht="16.5" hidden="1" customHeight="1">
      <c r="A1604" s="2">
        <v>1257</v>
      </c>
      <c r="B1604" s="14" t="s">
        <v>4</v>
      </c>
      <c r="C1604" s="10">
        <v>57476.65</v>
      </c>
      <c r="D1604" s="33"/>
    </row>
    <row r="1605" spans="1:4" ht="16.5" hidden="1" customHeight="1">
      <c r="A1605" s="2">
        <v>1258</v>
      </c>
      <c r="B1605" s="14" t="s">
        <v>4</v>
      </c>
      <c r="C1605" s="10">
        <v>53900</v>
      </c>
      <c r="D1605" s="33"/>
    </row>
    <row r="1606" spans="1:4" ht="16.5" hidden="1" customHeight="1">
      <c r="A1606" s="2">
        <v>1259</v>
      </c>
      <c r="B1606" s="14" t="s">
        <v>4</v>
      </c>
      <c r="C1606" s="10">
        <v>51898</v>
      </c>
      <c r="D1606" s="33"/>
    </row>
    <row r="1607" spans="1:4" ht="16.5" hidden="1" customHeight="1">
      <c r="A1607" s="2">
        <v>1260</v>
      </c>
      <c r="B1607" s="14" t="s">
        <v>4</v>
      </c>
      <c r="C1607" s="10">
        <v>53938.5</v>
      </c>
      <c r="D1607" s="33"/>
    </row>
    <row r="1608" spans="1:4" ht="16.5" hidden="1" customHeight="1">
      <c r="A1608" s="2">
        <v>1261</v>
      </c>
      <c r="B1608" s="14" t="s">
        <v>4</v>
      </c>
      <c r="C1608" s="10">
        <v>53900</v>
      </c>
      <c r="D1608" s="33"/>
    </row>
    <row r="1609" spans="1:4" ht="16.5" hidden="1" customHeight="1">
      <c r="A1609" s="2">
        <v>1262</v>
      </c>
      <c r="B1609" s="14" t="s">
        <v>4</v>
      </c>
      <c r="C1609" s="10">
        <v>58793.35</v>
      </c>
      <c r="D1609" s="33"/>
    </row>
    <row r="1610" spans="1:4" ht="16.5" hidden="1" customHeight="1">
      <c r="A1610" s="2">
        <v>1263</v>
      </c>
      <c r="B1610" s="14" t="s">
        <v>4</v>
      </c>
      <c r="C1610" s="10">
        <v>50565.9</v>
      </c>
      <c r="D1610" s="33"/>
    </row>
    <row r="1611" spans="1:4" ht="16.5" hidden="1" customHeight="1">
      <c r="A1611" s="2">
        <v>1264</v>
      </c>
      <c r="B1611" s="14" t="s">
        <v>4</v>
      </c>
      <c r="C1611" s="10">
        <v>53900</v>
      </c>
      <c r="D1611" s="33"/>
    </row>
    <row r="1612" spans="1:4" ht="16.5" hidden="1" customHeight="1">
      <c r="A1612" s="2">
        <v>1265</v>
      </c>
      <c r="B1612" s="14" t="s">
        <v>4</v>
      </c>
      <c r="C1612" s="10">
        <v>49764</v>
      </c>
      <c r="D1612" s="33"/>
    </row>
    <row r="1613" spans="1:4" ht="16.5" hidden="1" customHeight="1">
      <c r="A1613" s="2">
        <v>1266</v>
      </c>
      <c r="B1613" s="14" t="s">
        <v>4</v>
      </c>
      <c r="C1613" s="10">
        <v>53130</v>
      </c>
      <c r="D1613" s="33"/>
    </row>
    <row r="1614" spans="1:4" ht="16.5" hidden="1" customHeight="1">
      <c r="A1614" s="2">
        <v>1267</v>
      </c>
      <c r="B1614" s="14" t="s">
        <v>4</v>
      </c>
      <c r="C1614" s="10">
        <v>61600</v>
      </c>
      <c r="D1614" s="33"/>
    </row>
    <row r="1615" spans="1:4" ht="16.5" hidden="1" customHeight="1">
      <c r="A1615" s="2">
        <v>1268</v>
      </c>
      <c r="B1615" s="14" t="s">
        <v>4</v>
      </c>
      <c r="C1615" s="10">
        <v>53900</v>
      </c>
      <c r="D1615" s="33"/>
    </row>
    <row r="1616" spans="1:4" ht="16.5" hidden="1" customHeight="1">
      <c r="A1616" s="2">
        <v>1269</v>
      </c>
      <c r="B1616" s="14" t="s">
        <v>4</v>
      </c>
      <c r="C1616" s="10">
        <v>50569.760000000002</v>
      </c>
      <c r="D1616" s="33"/>
    </row>
    <row r="1617" spans="1:4" ht="16.5" hidden="1" customHeight="1">
      <c r="A1617" s="2">
        <v>1270</v>
      </c>
      <c r="B1617" s="14" t="s">
        <v>4</v>
      </c>
      <c r="C1617" s="10">
        <v>53053</v>
      </c>
      <c r="D1617" s="33"/>
    </row>
    <row r="1618" spans="1:4" ht="16.5" hidden="1" customHeight="1">
      <c r="A1618" s="2">
        <v>1271</v>
      </c>
      <c r="B1618" s="14" t="s">
        <v>4</v>
      </c>
      <c r="C1618" s="10">
        <v>53938.5</v>
      </c>
      <c r="D1618" s="33"/>
    </row>
    <row r="1619" spans="1:4" ht="16.5" hidden="1" customHeight="1">
      <c r="A1619" s="2">
        <v>1272</v>
      </c>
      <c r="B1619" s="14" t="s">
        <v>4</v>
      </c>
      <c r="C1619" s="10">
        <v>53053</v>
      </c>
      <c r="D1619" s="33"/>
    </row>
    <row r="1620" spans="1:4" ht="16.5" hidden="1" customHeight="1">
      <c r="A1620" s="2">
        <v>1273</v>
      </c>
      <c r="B1620" s="14" t="s">
        <v>4</v>
      </c>
      <c r="C1620" s="10">
        <v>53053</v>
      </c>
      <c r="D1620" s="33"/>
    </row>
    <row r="1621" spans="1:4" ht="16.5" hidden="1" customHeight="1">
      <c r="A1621" s="2">
        <v>1274</v>
      </c>
      <c r="B1621" s="14" t="s">
        <v>4</v>
      </c>
      <c r="C1621" s="10">
        <v>53091.5</v>
      </c>
      <c r="D1621" s="33"/>
    </row>
    <row r="1622" spans="1:4" ht="16.5" hidden="1" customHeight="1">
      <c r="A1622" s="2">
        <v>1275</v>
      </c>
      <c r="B1622" s="14" t="s">
        <v>4</v>
      </c>
      <c r="C1622" s="10">
        <v>67425.05</v>
      </c>
      <c r="D1622" s="33"/>
    </row>
    <row r="1623" spans="1:4" ht="16.5" hidden="1" customHeight="1">
      <c r="A1623" s="2">
        <v>1276</v>
      </c>
      <c r="B1623" s="14" t="s">
        <v>4</v>
      </c>
      <c r="C1623" s="10">
        <v>51898</v>
      </c>
      <c r="D1623" s="33"/>
    </row>
    <row r="1624" spans="1:4" ht="16.5" hidden="1" customHeight="1">
      <c r="A1624" s="2">
        <v>1277</v>
      </c>
      <c r="B1624" s="14" t="s">
        <v>4</v>
      </c>
      <c r="C1624" s="10">
        <v>53900</v>
      </c>
      <c r="D1624" s="33"/>
    </row>
    <row r="1625" spans="1:4" ht="16.5" hidden="1" customHeight="1">
      <c r="A1625" s="2">
        <v>1278</v>
      </c>
      <c r="B1625" s="14" t="s">
        <v>4</v>
      </c>
      <c r="C1625" s="10">
        <v>53515</v>
      </c>
      <c r="D1625" s="33"/>
    </row>
    <row r="1626" spans="1:4" ht="16.5" hidden="1" customHeight="1">
      <c r="A1626" s="2">
        <v>1279</v>
      </c>
      <c r="B1626" s="14" t="s">
        <v>4</v>
      </c>
      <c r="C1626" s="10">
        <v>53515</v>
      </c>
      <c r="D1626" s="33"/>
    </row>
    <row r="1627" spans="1:4" ht="16.5" hidden="1" customHeight="1">
      <c r="A1627" s="2">
        <v>1280</v>
      </c>
      <c r="B1627" s="14" t="s">
        <v>4</v>
      </c>
      <c r="C1627" s="10">
        <v>53938.5</v>
      </c>
      <c r="D1627" s="33"/>
    </row>
    <row r="1628" spans="1:4" ht="16.5" hidden="1" customHeight="1">
      <c r="A1628" s="2">
        <v>1281</v>
      </c>
      <c r="B1628" s="14" t="s">
        <v>4</v>
      </c>
      <c r="C1628" s="10">
        <v>58905</v>
      </c>
      <c r="D1628" s="33"/>
    </row>
    <row r="1629" spans="1:4" ht="16.5" hidden="1" customHeight="1">
      <c r="A1629" s="2">
        <v>1282</v>
      </c>
      <c r="B1629" s="14" t="s">
        <v>4</v>
      </c>
      <c r="C1629" s="10">
        <v>53900</v>
      </c>
      <c r="D1629" s="33"/>
    </row>
    <row r="1630" spans="1:4" ht="16.5" hidden="1" customHeight="1">
      <c r="A1630" s="2">
        <v>1283</v>
      </c>
      <c r="B1630" s="14" t="s">
        <v>4</v>
      </c>
      <c r="C1630" s="10">
        <v>53900</v>
      </c>
      <c r="D1630" s="33"/>
    </row>
    <row r="1631" spans="1:4" ht="16.5" hidden="1" customHeight="1">
      <c r="A1631" s="2">
        <v>1284</v>
      </c>
      <c r="B1631" s="14" t="s">
        <v>4</v>
      </c>
      <c r="C1631" s="10">
        <v>53977</v>
      </c>
      <c r="D1631" s="33"/>
    </row>
    <row r="1632" spans="1:4" ht="16.5" hidden="1" customHeight="1">
      <c r="A1632" s="2">
        <v>1285</v>
      </c>
      <c r="B1632" s="14" t="s">
        <v>4</v>
      </c>
      <c r="C1632" s="10">
        <v>53938.5</v>
      </c>
      <c r="D1632" s="33"/>
    </row>
    <row r="1633" spans="1:4" ht="16.5" hidden="1" customHeight="1">
      <c r="A1633" s="2">
        <v>1286</v>
      </c>
      <c r="B1633" s="14" t="s">
        <v>4</v>
      </c>
      <c r="C1633" s="10">
        <v>55955.9</v>
      </c>
      <c r="D1633" s="33"/>
    </row>
    <row r="1634" spans="1:4" ht="16.5" hidden="1" customHeight="1">
      <c r="A1634" s="2">
        <v>1287</v>
      </c>
      <c r="B1634" s="14" t="s">
        <v>4</v>
      </c>
      <c r="C1634" s="10">
        <v>50565.9</v>
      </c>
      <c r="D1634" s="33"/>
    </row>
    <row r="1635" spans="1:4" ht="16.5" hidden="1" customHeight="1">
      <c r="A1635" s="2">
        <v>1288</v>
      </c>
      <c r="B1635" s="14" t="s">
        <v>4</v>
      </c>
      <c r="C1635" s="10">
        <v>48240.5</v>
      </c>
      <c r="D1635" s="33"/>
    </row>
    <row r="1636" spans="1:4" ht="16.5" hidden="1" customHeight="1">
      <c r="A1636" s="2">
        <v>1289</v>
      </c>
      <c r="B1636" s="14" t="s">
        <v>4</v>
      </c>
      <c r="C1636" s="10">
        <v>57750</v>
      </c>
      <c r="D1636" s="33"/>
    </row>
    <row r="1637" spans="1:4" ht="16.5" hidden="1" customHeight="1">
      <c r="A1637" s="2">
        <v>1290</v>
      </c>
      <c r="B1637" s="14" t="s">
        <v>4</v>
      </c>
      <c r="C1637" s="10">
        <v>42842.58</v>
      </c>
      <c r="D1637" s="33"/>
    </row>
    <row r="1638" spans="1:4" ht="16.5" hidden="1" customHeight="1">
      <c r="A1638" s="2">
        <v>1291</v>
      </c>
      <c r="B1638" s="14" t="s">
        <v>4</v>
      </c>
      <c r="C1638" s="10">
        <v>42812</v>
      </c>
      <c r="D1638" s="33"/>
    </row>
    <row r="1639" spans="1:4" ht="16.5" hidden="1" customHeight="1">
      <c r="A1639" s="2">
        <v>1292</v>
      </c>
      <c r="B1639" s="14" t="s">
        <v>4</v>
      </c>
      <c r="C1639" s="10">
        <v>48928</v>
      </c>
      <c r="D1639" s="33"/>
    </row>
    <row r="1640" spans="1:4" ht="16.5" hidden="1" customHeight="1">
      <c r="A1640" s="2">
        <v>1293</v>
      </c>
      <c r="B1640" s="14" t="s">
        <v>4</v>
      </c>
      <c r="C1640" s="10">
        <v>30271.14</v>
      </c>
      <c r="D1640" s="33"/>
    </row>
    <row r="1641" spans="1:4" ht="16.5" hidden="1" customHeight="1">
      <c r="A1641" s="2">
        <v>1294</v>
      </c>
      <c r="B1641" s="14" t="s">
        <v>4</v>
      </c>
      <c r="C1641" s="10">
        <v>38225</v>
      </c>
      <c r="D1641" s="33"/>
    </row>
    <row r="1642" spans="1:4" ht="16.5" hidden="1" customHeight="1">
      <c r="A1642" s="2">
        <v>1295</v>
      </c>
      <c r="B1642" s="14" t="s">
        <v>4</v>
      </c>
      <c r="C1642" s="10">
        <v>36390.199999999997</v>
      </c>
      <c r="D1642" s="33"/>
    </row>
    <row r="1643" spans="1:4" ht="16.5" hidden="1" customHeight="1">
      <c r="A1643" s="2">
        <v>1296</v>
      </c>
      <c r="B1643" s="14" t="s">
        <v>4</v>
      </c>
      <c r="C1643" s="10">
        <v>33515.68</v>
      </c>
      <c r="D1643" s="33"/>
    </row>
    <row r="1644" spans="1:4" ht="16.5" hidden="1" customHeight="1">
      <c r="A1644" s="2">
        <v>1297</v>
      </c>
      <c r="B1644" s="14" t="s">
        <v>4</v>
      </c>
      <c r="C1644" s="10">
        <v>101415.67</v>
      </c>
      <c r="D1644" s="33"/>
    </row>
    <row r="1645" spans="1:4" ht="16.5" hidden="1" customHeight="1">
      <c r="A1645" s="2">
        <v>1298</v>
      </c>
      <c r="B1645" s="14" t="s">
        <v>4</v>
      </c>
      <c r="C1645" s="10">
        <v>86237.08</v>
      </c>
      <c r="D1645" s="33"/>
    </row>
    <row r="1646" spans="1:4" ht="16.5" hidden="1" customHeight="1">
      <c r="A1646" s="2">
        <v>1299</v>
      </c>
      <c r="B1646" s="14" t="s">
        <v>4</v>
      </c>
      <c r="C1646" s="10">
        <v>54436.32</v>
      </c>
      <c r="D1646" s="33"/>
    </row>
    <row r="1647" spans="1:4" ht="16.5" hidden="1" customHeight="1">
      <c r="A1647" s="2">
        <v>1300</v>
      </c>
      <c r="B1647" s="14" t="s">
        <v>4</v>
      </c>
      <c r="C1647" s="10">
        <v>53941.8</v>
      </c>
      <c r="D1647" s="33"/>
    </row>
    <row r="1648" spans="1:4" ht="16.5" hidden="1" customHeight="1">
      <c r="A1648" s="2">
        <v>1301</v>
      </c>
      <c r="B1648" s="14" t="s">
        <v>4</v>
      </c>
      <c r="C1648" s="10">
        <v>102850</v>
      </c>
      <c r="D1648" s="33"/>
    </row>
    <row r="1649" spans="1:4" ht="16.5" hidden="1" customHeight="1">
      <c r="A1649" s="2">
        <v>1302</v>
      </c>
      <c r="B1649" s="14" t="s">
        <v>4</v>
      </c>
      <c r="C1649" s="10">
        <v>46600.4</v>
      </c>
      <c r="D1649" s="33"/>
    </row>
    <row r="1650" spans="1:4" ht="16.5" hidden="1" customHeight="1">
      <c r="A1650" s="2">
        <v>1303</v>
      </c>
      <c r="B1650" s="14" t="s">
        <v>4</v>
      </c>
      <c r="C1650" s="10">
        <v>61481.2</v>
      </c>
      <c r="D1650" s="33"/>
    </row>
    <row r="1651" spans="1:4" ht="16.5" hidden="1" customHeight="1">
      <c r="A1651" s="2">
        <v>1304</v>
      </c>
      <c r="B1651" s="14" t="s">
        <v>4</v>
      </c>
      <c r="C1651" s="10">
        <v>56398.23</v>
      </c>
      <c r="D1651" s="33"/>
    </row>
    <row r="1652" spans="1:4" ht="16.5" hidden="1" customHeight="1">
      <c r="A1652" s="2">
        <v>1305</v>
      </c>
      <c r="B1652" s="14" t="s">
        <v>4</v>
      </c>
      <c r="C1652" s="10">
        <v>58740</v>
      </c>
      <c r="D1652" s="33"/>
    </row>
    <row r="1653" spans="1:4" ht="16.5" hidden="1" customHeight="1">
      <c r="A1653" s="2">
        <v>1306</v>
      </c>
      <c r="B1653" s="14" t="s">
        <v>4</v>
      </c>
      <c r="C1653" s="10">
        <v>65788.800000000003</v>
      </c>
      <c r="D1653" s="33"/>
    </row>
    <row r="1654" spans="1:4" ht="16.5" hidden="1" customHeight="1">
      <c r="A1654" s="2">
        <v>1307</v>
      </c>
      <c r="B1654" s="14" t="s">
        <v>4</v>
      </c>
      <c r="C1654" s="10">
        <v>54863.16</v>
      </c>
      <c r="D1654" s="33"/>
    </row>
    <row r="1655" spans="1:4" ht="16.5" hidden="1" customHeight="1">
      <c r="A1655" s="2">
        <v>1308</v>
      </c>
      <c r="B1655" s="14" t="s">
        <v>4</v>
      </c>
      <c r="C1655" s="10">
        <v>52787.68</v>
      </c>
      <c r="D1655" s="33"/>
    </row>
    <row r="1656" spans="1:4" ht="16.5" hidden="1" customHeight="1">
      <c r="A1656" s="2">
        <v>1309</v>
      </c>
      <c r="B1656" s="14" t="s">
        <v>4</v>
      </c>
      <c r="C1656" s="10">
        <v>52787.68</v>
      </c>
      <c r="D1656" s="33"/>
    </row>
    <row r="1657" spans="1:4" ht="16.5" hidden="1" customHeight="1">
      <c r="A1657" s="2">
        <v>1310</v>
      </c>
      <c r="B1657" s="14" t="s">
        <v>4</v>
      </c>
      <c r="C1657" s="10">
        <v>51436.66</v>
      </c>
      <c r="D1657" s="33"/>
    </row>
    <row r="1658" spans="1:4" ht="16.5" hidden="1" customHeight="1">
      <c r="A1658" s="2">
        <v>1311</v>
      </c>
      <c r="B1658" s="14" t="s">
        <v>4</v>
      </c>
      <c r="C1658" s="10">
        <v>54177.86</v>
      </c>
      <c r="D1658" s="33"/>
    </row>
    <row r="1659" spans="1:4" ht="16.5" hidden="1" customHeight="1">
      <c r="A1659" s="2">
        <v>1312</v>
      </c>
      <c r="B1659" s="14" t="s">
        <v>4</v>
      </c>
      <c r="C1659" s="10">
        <v>58740</v>
      </c>
      <c r="D1659" s="33"/>
    </row>
    <row r="1660" spans="1:4" ht="16.5" hidden="1" customHeight="1">
      <c r="A1660" s="2">
        <v>1313</v>
      </c>
      <c r="B1660" s="14" t="s">
        <v>4</v>
      </c>
      <c r="C1660" s="10">
        <v>58740</v>
      </c>
      <c r="D1660" s="33"/>
    </row>
    <row r="1661" spans="1:4" ht="16.5" hidden="1" customHeight="1">
      <c r="A1661" s="2">
        <v>1314</v>
      </c>
      <c r="B1661" s="14" t="s">
        <v>4</v>
      </c>
      <c r="C1661" s="10">
        <v>52599.71</v>
      </c>
      <c r="D1661" s="33"/>
    </row>
    <row r="1662" spans="1:4" ht="16.5" hidden="1" customHeight="1">
      <c r="A1662" s="2">
        <v>1315</v>
      </c>
      <c r="B1662" s="14" t="s">
        <v>4</v>
      </c>
      <c r="C1662" s="10">
        <v>102879.54</v>
      </c>
      <c r="D1662" s="33"/>
    </row>
    <row r="1663" spans="1:4" ht="16.5" hidden="1" customHeight="1">
      <c r="A1663" s="2">
        <v>1316</v>
      </c>
      <c r="B1663" s="14" t="s">
        <v>4</v>
      </c>
      <c r="C1663" s="10">
        <v>103140.05</v>
      </c>
      <c r="D1663" s="33"/>
    </row>
    <row r="1664" spans="1:4" ht="16.5" hidden="1" customHeight="1">
      <c r="A1664" s="2">
        <v>1317</v>
      </c>
      <c r="B1664" s="14" t="s">
        <v>4</v>
      </c>
      <c r="C1664" s="10">
        <v>104423.16</v>
      </c>
      <c r="D1664" s="33"/>
    </row>
    <row r="1665" spans="1:4" ht="16.5" hidden="1" customHeight="1">
      <c r="A1665" s="2">
        <v>1318</v>
      </c>
      <c r="B1665" s="14" t="s">
        <v>4</v>
      </c>
      <c r="C1665" s="10">
        <v>104538.07</v>
      </c>
      <c r="D1665" s="33"/>
    </row>
    <row r="1666" spans="1:4" ht="16.5" hidden="1" customHeight="1">
      <c r="A1666" s="2">
        <v>1319</v>
      </c>
      <c r="B1666" s="14" t="s">
        <v>4</v>
      </c>
      <c r="C1666" s="10">
        <v>55881.32</v>
      </c>
      <c r="D1666" s="33"/>
    </row>
    <row r="1667" spans="1:4" ht="16.5" hidden="1" customHeight="1">
      <c r="A1667" s="2">
        <v>1320</v>
      </c>
      <c r="B1667" s="14" t="s">
        <v>4</v>
      </c>
      <c r="C1667" s="10">
        <v>105534</v>
      </c>
      <c r="D1667" s="33"/>
    </row>
    <row r="1668" spans="1:4" ht="16.5" hidden="1" customHeight="1">
      <c r="A1668" s="2">
        <v>1321</v>
      </c>
      <c r="B1668" s="14" t="s">
        <v>4</v>
      </c>
      <c r="C1668" s="10">
        <v>56966.05</v>
      </c>
      <c r="D1668" s="33"/>
    </row>
    <row r="1669" spans="1:4" ht="16.5" hidden="1" customHeight="1">
      <c r="A1669" s="2">
        <v>1322</v>
      </c>
      <c r="B1669" s="14" t="s">
        <v>4</v>
      </c>
      <c r="C1669" s="10">
        <v>55748</v>
      </c>
      <c r="D1669" s="33"/>
    </row>
    <row r="1670" spans="1:4" ht="16.5" hidden="1" customHeight="1">
      <c r="A1670" s="2">
        <v>1323</v>
      </c>
      <c r="B1670" s="14" t="s">
        <v>4</v>
      </c>
      <c r="C1670" s="10">
        <v>76221.94</v>
      </c>
      <c r="D1670" s="33"/>
    </row>
    <row r="1671" spans="1:4" ht="16.5" hidden="1" customHeight="1">
      <c r="A1671" s="2">
        <v>1324</v>
      </c>
      <c r="B1671" s="14" t="s">
        <v>4</v>
      </c>
      <c r="C1671" s="10">
        <v>107750</v>
      </c>
      <c r="D1671" s="33"/>
    </row>
    <row r="1672" spans="1:4" ht="16.5" hidden="1" customHeight="1">
      <c r="A1672" s="2">
        <v>1325</v>
      </c>
      <c r="B1672" s="14" t="s">
        <v>4</v>
      </c>
      <c r="C1672" s="10">
        <v>67082.399999999994</v>
      </c>
      <c r="D1672" s="33"/>
    </row>
    <row r="1673" spans="1:4" ht="16.5" hidden="1" customHeight="1">
      <c r="A1673" s="2">
        <v>1326</v>
      </c>
      <c r="B1673" s="14" t="s">
        <v>4</v>
      </c>
      <c r="C1673" s="10">
        <v>104514.96</v>
      </c>
      <c r="D1673" s="33"/>
    </row>
    <row r="1674" spans="1:4" ht="16.5" hidden="1" customHeight="1">
      <c r="A1674" s="2">
        <v>1327</v>
      </c>
      <c r="B1674" s="14" t="s">
        <v>4</v>
      </c>
      <c r="C1674" s="10">
        <v>108680.58</v>
      </c>
      <c r="D1674" s="33"/>
    </row>
    <row r="1675" spans="1:4" ht="16.5" hidden="1" customHeight="1">
      <c r="A1675" s="2">
        <v>1328</v>
      </c>
      <c r="B1675" s="14" t="s">
        <v>4</v>
      </c>
      <c r="C1675" s="10">
        <v>110000</v>
      </c>
      <c r="D1675" s="33"/>
    </row>
    <row r="1676" spans="1:4" ht="16.5" hidden="1" customHeight="1">
      <c r="A1676" s="2">
        <v>1329</v>
      </c>
      <c r="B1676" s="14" t="s">
        <v>4</v>
      </c>
      <c r="C1676" s="10">
        <v>110682.38</v>
      </c>
      <c r="D1676" s="33"/>
    </row>
    <row r="1677" spans="1:4" ht="16.5" hidden="1" customHeight="1">
      <c r="A1677" s="2">
        <v>1330</v>
      </c>
      <c r="B1677" s="14" t="s">
        <v>4</v>
      </c>
      <c r="C1677" s="10">
        <v>97116.68</v>
      </c>
      <c r="D1677" s="33"/>
    </row>
    <row r="1678" spans="1:4" ht="16.5" hidden="1" customHeight="1">
      <c r="A1678" s="2">
        <v>1331</v>
      </c>
      <c r="B1678" s="14" t="s">
        <v>4</v>
      </c>
      <c r="C1678" s="10">
        <v>78226.5</v>
      </c>
      <c r="D1678" s="33"/>
    </row>
    <row r="1679" spans="1:4" ht="16.5" hidden="1" customHeight="1">
      <c r="A1679" s="2">
        <v>1332</v>
      </c>
      <c r="B1679" s="14" t="s">
        <v>4</v>
      </c>
      <c r="C1679" s="10">
        <v>77561</v>
      </c>
      <c r="D1679" s="33"/>
    </row>
    <row r="1680" spans="1:4" ht="16.5" hidden="1" customHeight="1">
      <c r="A1680" s="2">
        <v>1333</v>
      </c>
      <c r="B1680" s="14" t="s">
        <v>4</v>
      </c>
      <c r="C1680" s="10">
        <v>48125</v>
      </c>
      <c r="D1680" s="33"/>
    </row>
    <row r="1681" spans="1:4" ht="16.5" hidden="1" customHeight="1">
      <c r="A1681" s="2">
        <v>1334</v>
      </c>
      <c r="B1681" s="14" t="s">
        <v>4</v>
      </c>
      <c r="C1681" s="10">
        <v>52013.5</v>
      </c>
      <c r="D1681" s="33"/>
    </row>
    <row r="1682" spans="1:4" ht="16.5" hidden="1" customHeight="1">
      <c r="A1682" s="2">
        <v>1335</v>
      </c>
      <c r="B1682" s="14" t="s">
        <v>4</v>
      </c>
      <c r="C1682" s="10">
        <v>53896.15</v>
      </c>
      <c r="D1682" s="33"/>
    </row>
    <row r="1683" spans="1:4" ht="16.5" hidden="1" customHeight="1">
      <c r="A1683" s="2">
        <v>1336</v>
      </c>
      <c r="B1683" s="14" t="s">
        <v>4</v>
      </c>
      <c r="C1683" s="10">
        <v>60445</v>
      </c>
      <c r="D1683" s="33"/>
    </row>
    <row r="1684" spans="1:4" ht="16.5" hidden="1" customHeight="1">
      <c r="A1684" s="2">
        <v>1337</v>
      </c>
      <c r="B1684" s="14" t="s">
        <v>4</v>
      </c>
      <c r="C1684" s="10">
        <v>61164.95</v>
      </c>
      <c r="D1684" s="33"/>
    </row>
    <row r="1685" spans="1:4" ht="16.5" hidden="1" customHeight="1">
      <c r="A1685" s="2">
        <v>1338</v>
      </c>
      <c r="B1685" s="14" t="s">
        <v>4</v>
      </c>
      <c r="C1685" s="10">
        <v>60830</v>
      </c>
      <c r="D1685" s="33"/>
    </row>
    <row r="1686" spans="1:4" ht="16.5" hidden="1" customHeight="1">
      <c r="A1686" s="2">
        <v>1339</v>
      </c>
      <c r="B1686" s="14" t="s">
        <v>4</v>
      </c>
      <c r="C1686" s="10">
        <v>42350</v>
      </c>
      <c r="D1686" s="33"/>
    </row>
    <row r="1687" spans="1:4" ht="16.5" hidden="1" customHeight="1">
      <c r="A1687" s="2">
        <v>1340</v>
      </c>
      <c r="B1687" s="14" t="s">
        <v>4</v>
      </c>
      <c r="C1687" s="10">
        <v>48155.8</v>
      </c>
      <c r="D1687" s="33"/>
    </row>
    <row r="1688" spans="1:4" ht="16.5" hidden="1" customHeight="1">
      <c r="A1688" s="2">
        <v>1341</v>
      </c>
      <c r="B1688" s="14" t="s">
        <v>4</v>
      </c>
      <c r="C1688" s="10">
        <v>61176.5</v>
      </c>
      <c r="D1688" s="33"/>
    </row>
    <row r="1689" spans="1:4" ht="16.5" hidden="1" customHeight="1">
      <c r="A1689" s="2">
        <v>1342</v>
      </c>
      <c r="B1689" s="14" t="s">
        <v>4</v>
      </c>
      <c r="C1689" s="10">
        <v>61164.95</v>
      </c>
      <c r="D1689" s="33"/>
    </row>
    <row r="1690" spans="1:4" ht="16.5" hidden="1" customHeight="1">
      <c r="A1690" s="2">
        <v>1343</v>
      </c>
      <c r="B1690" s="14" t="s">
        <v>4</v>
      </c>
      <c r="C1690" s="10">
        <v>57711.5</v>
      </c>
      <c r="D1690" s="33"/>
    </row>
    <row r="1691" spans="1:4" ht="16.5" hidden="1" customHeight="1">
      <c r="A1691" s="2">
        <v>1344</v>
      </c>
      <c r="B1691" s="14" t="s">
        <v>4</v>
      </c>
      <c r="C1691" s="10">
        <v>53900</v>
      </c>
      <c r="D1691" s="33"/>
    </row>
    <row r="1692" spans="1:4" ht="16.5" hidden="1" customHeight="1">
      <c r="A1692" s="2">
        <v>1345</v>
      </c>
      <c r="B1692" s="14" t="s">
        <v>4</v>
      </c>
      <c r="C1692" s="10">
        <v>67375</v>
      </c>
      <c r="D1692" s="33"/>
    </row>
    <row r="1693" spans="1:4" ht="16.5" hidden="1" customHeight="1">
      <c r="A1693" s="2">
        <v>1346</v>
      </c>
      <c r="B1693" s="14" t="s">
        <v>4</v>
      </c>
      <c r="C1693" s="10">
        <v>75075</v>
      </c>
      <c r="D1693" s="33"/>
    </row>
    <row r="1694" spans="1:4" ht="16.5" hidden="1" customHeight="1">
      <c r="A1694" s="2">
        <v>1347</v>
      </c>
      <c r="B1694" s="14" t="s">
        <v>4</v>
      </c>
      <c r="C1694" s="10">
        <v>55778.8</v>
      </c>
      <c r="D1694" s="33"/>
    </row>
    <row r="1695" spans="1:4" ht="16.5" hidden="1" customHeight="1">
      <c r="A1695" s="2">
        <v>1348</v>
      </c>
      <c r="B1695" s="14" t="s">
        <v>4</v>
      </c>
      <c r="C1695" s="10">
        <v>76230</v>
      </c>
      <c r="D1695" s="33"/>
    </row>
    <row r="1696" spans="1:4" ht="16.5" hidden="1" customHeight="1">
      <c r="A1696" s="2">
        <v>1349</v>
      </c>
      <c r="B1696" s="14" t="s">
        <v>4</v>
      </c>
      <c r="C1696" s="10">
        <v>62370</v>
      </c>
      <c r="D1696" s="33"/>
    </row>
    <row r="1697" spans="1:4" ht="16.5" hidden="1" customHeight="1">
      <c r="A1697" s="2">
        <v>1350</v>
      </c>
      <c r="B1697" s="14" t="s">
        <v>4</v>
      </c>
      <c r="C1697" s="10">
        <v>57365</v>
      </c>
      <c r="D1697" s="33"/>
    </row>
    <row r="1698" spans="1:4" ht="16.5" hidden="1" customHeight="1">
      <c r="A1698" s="2">
        <v>1351</v>
      </c>
      <c r="B1698" s="14" t="s">
        <v>4</v>
      </c>
      <c r="C1698" s="10">
        <v>61280.45</v>
      </c>
      <c r="D1698" s="33"/>
    </row>
    <row r="1699" spans="1:4" ht="16.5" hidden="1" customHeight="1">
      <c r="A1699" s="2">
        <v>1352</v>
      </c>
      <c r="B1699" s="14" t="s">
        <v>4</v>
      </c>
      <c r="C1699" s="10">
        <v>71148</v>
      </c>
      <c r="D1699" s="33"/>
    </row>
    <row r="1700" spans="1:4" ht="16.5" hidden="1" customHeight="1">
      <c r="A1700" s="2">
        <v>1353</v>
      </c>
      <c r="B1700" s="14" t="s">
        <v>4</v>
      </c>
      <c r="C1700" s="10">
        <v>60021.5</v>
      </c>
      <c r="D1700" s="33"/>
    </row>
    <row r="1701" spans="1:4" ht="16.5" hidden="1" customHeight="1">
      <c r="A1701" s="2">
        <v>1354</v>
      </c>
      <c r="B1701" s="14" t="s">
        <v>4</v>
      </c>
      <c r="C1701" s="10">
        <v>60021.5</v>
      </c>
      <c r="D1701" s="33"/>
    </row>
    <row r="1702" spans="1:4" ht="16.5" hidden="1" customHeight="1">
      <c r="A1702" s="2">
        <v>1355</v>
      </c>
      <c r="B1702" s="14" t="s">
        <v>4</v>
      </c>
      <c r="C1702" s="10">
        <v>60060</v>
      </c>
      <c r="D1702" s="33"/>
    </row>
    <row r="1703" spans="1:4" ht="16.5" hidden="1" customHeight="1">
      <c r="A1703" s="2">
        <v>1356</v>
      </c>
      <c r="B1703" s="14" t="s">
        <v>4</v>
      </c>
      <c r="C1703" s="10">
        <v>57750</v>
      </c>
      <c r="D1703" s="33"/>
    </row>
    <row r="1704" spans="1:4" ht="16.5" hidden="1" customHeight="1">
      <c r="A1704" s="2">
        <v>1357</v>
      </c>
      <c r="B1704" s="14" t="s">
        <v>4</v>
      </c>
      <c r="C1704" s="10">
        <v>53083.8</v>
      </c>
      <c r="D1704" s="33"/>
    </row>
    <row r="1705" spans="1:4" ht="16.5" hidden="1" customHeight="1">
      <c r="A1705" s="2">
        <v>1358</v>
      </c>
      <c r="B1705" s="14" t="s">
        <v>4</v>
      </c>
      <c r="C1705" s="10">
        <v>64683.85</v>
      </c>
      <c r="D1705" s="33"/>
    </row>
    <row r="1706" spans="1:4" ht="16.5" hidden="1" customHeight="1">
      <c r="A1706" s="2">
        <v>1359</v>
      </c>
      <c r="B1706" s="14" t="s">
        <v>4</v>
      </c>
      <c r="C1706" s="10">
        <v>61207.3</v>
      </c>
      <c r="D1706" s="33"/>
    </row>
    <row r="1707" spans="1:4" ht="16.5" hidden="1" customHeight="1">
      <c r="A1707" s="2">
        <v>1360</v>
      </c>
      <c r="B1707" s="14" t="s">
        <v>4</v>
      </c>
      <c r="C1707" s="10">
        <v>65450</v>
      </c>
      <c r="D1707" s="33"/>
    </row>
    <row r="1708" spans="1:4" ht="16.5" hidden="1" customHeight="1">
      <c r="A1708" s="2">
        <v>1361</v>
      </c>
      <c r="B1708" s="14" t="s">
        <v>4</v>
      </c>
      <c r="C1708" s="10">
        <v>75075</v>
      </c>
      <c r="D1708" s="33"/>
    </row>
    <row r="1709" spans="1:4" ht="16.5" hidden="1" customHeight="1">
      <c r="A1709" s="2">
        <v>1362</v>
      </c>
      <c r="B1709" s="14" t="s">
        <v>4</v>
      </c>
      <c r="C1709" s="10">
        <v>61207.3</v>
      </c>
      <c r="D1709" s="33"/>
    </row>
    <row r="1710" spans="1:4" ht="16.5" hidden="1" customHeight="1">
      <c r="A1710" s="2">
        <v>1363</v>
      </c>
      <c r="B1710" s="14" t="s">
        <v>4</v>
      </c>
      <c r="C1710" s="10">
        <v>60830</v>
      </c>
      <c r="D1710" s="33"/>
    </row>
    <row r="1711" spans="1:4" ht="16.5" hidden="1" customHeight="1">
      <c r="A1711" s="2">
        <v>1364</v>
      </c>
      <c r="B1711" s="14" t="s">
        <v>4</v>
      </c>
      <c r="C1711" s="10">
        <v>59598</v>
      </c>
      <c r="D1711" s="33"/>
    </row>
    <row r="1712" spans="1:4" ht="16.5" hidden="1" customHeight="1">
      <c r="A1712" s="2">
        <v>1365</v>
      </c>
      <c r="B1712" s="14" t="s">
        <v>4</v>
      </c>
      <c r="C1712" s="10">
        <v>59598</v>
      </c>
      <c r="D1712" s="33"/>
    </row>
    <row r="1713" spans="1:4" ht="16.5" hidden="1" customHeight="1">
      <c r="A1713" s="2">
        <v>1366</v>
      </c>
      <c r="B1713" s="14" t="s">
        <v>4</v>
      </c>
      <c r="C1713" s="10">
        <v>53322.5</v>
      </c>
      <c r="D1713" s="33"/>
    </row>
    <row r="1714" spans="1:4" ht="16.5" hidden="1" customHeight="1">
      <c r="A1714" s="2">
        <v>1367</v>
      </c>
      <c r="B1714" s="14" t="s">
        <v>4</v>
      </c>
      <c r="C1714" s="10">
        <v>75075</v>
      </c>
      <c r="D1714" s="33"/>
    </row>
    <row r="1715" spans="1:4" ht="16.5" hidden="1" customHeight="1">
      <c r="A1715" s="2">
        <v>1368</v>
      </c>
      <c r="B1715" s="14" t="s">
        <v>4</v>
      </c>
      <c r="C1715" s="10">
        <v>59598</v>
      </c>
      <c r="D1715" s="33"/>
    </row>
    <row r="1716" spans="1:4" ht="16.5" hidden="1" customHeight="1">
      <c r="A1716" s="2">
        <v>1369</v>
      </c>
      <c r="B1716" s="14" t="s">
        <v>4</v>
      </c>
      <c r="C1716" s="10">
        <v>59598</v>
      </c>
      <c r="D1716" s="33"/>
    </row>
    <row r="1717" spans="1:4" ht="16.5" hidden="1" customHeight="1">
      <c r="A1717" s="2">
        <v>1370</v>
      </c>
      <c r="B1717" s="14" t="s">
        <v>4</v>
      </c>
      <c r="C1717" s="10">
        <v>60830</v>
      </c>
      <c r="D1717" s="33"/>
    </row>
    <row r="1718" spans="1:4" ht="16.5" hidden="1" customHeight="1">
      <c r="A1718" s="2">
        <v>1371</v>
      </c>
      <c r="B1718" s="14" t="s">
        <v>4</v>
      </c>
      <c r="C1718" s="10">
        <v>61207.3</v>
      </c>
      <c r="D1718" s="33"/>
    </row>
    <row r="1719" spans="1:4" ht="16.5" hidden="1" customHeight="1">
      <c r="A1719" s="2">
        <v>1372</v>
      </c>
      <c r="B1719" s="14" t="s">
        <v>4</v>
      </c>
      <c r="C1719" s="10">
        <v>61203.45</v>
      </c>
      <c r="D1719" s="33"/>
    </row>
    <row r="1720" spans="1:4" ht="16.5" hidden="1" customHeight="1">
      <c r="A1720" s="2">
        <v>1373</v>
      </c>
      <c r="B1720" s="14" t="s">
        <v>4</v>
      </c>
      <c r="C1720" s="10">
        <v>61207.3</v>
      </c>
      <c r="D1720" s="33"/>
    </row>
    <row r="1721" spans="1:4" ht="16.5" hidden="1" customHeight="1">
      <c r="A1721" s="2">
        <v>1374</v>
      </c>
      <c r="B1721" s="14" t="s">
        <v>4</v>
      </c>
      <c r="C1721" s="10">
        <v>61215</v>
      </c>
      <c r="D1721" s="33"/>
    </row>
    <row r="1722" spans="1:4" ht="16.5" hidden="1" customHeight="1">
      <c r="A1722" s="2">
        <v>1375</v>
      </c>
      <c r="B1722" s="14" t="s">
        <v>4</v>
      </c>
      <c r="C1722" s="10">
        <v>53515</v>
      </c>
      <c r="D1722" s="33"/>
    </row>
    <row r="1723" spans="1:4" ht="16.5" hidden="1" customHeight="1">
      <c r="A1723" s="2">
        <v>1376</v>
      </c>
      <c r="B1723" s="14" t="s">
        <v>4</v>
      </c>
      <c r="C1723" s="10">
        <v>55440</v>
      </c>
      <c r="D1723" s="33"/>
    </row>
    <row r="1724" spans="1:4" ht="16.5" hidden="1" customHeight="1">
      <c r="A1724" s="2">
        <v>1377</v>
      </c>
      <c r="B1724" s="14" t="s">
        <v>4</v>
      </c>
      <c r="C1724" s="10">
        <v>57750</v>
      </c>
      <c r="D1724" s="33"/>
    </row>
    <row r="1725" spans="1:4" ht="16.5" hidden="1" customHeight="1">
      <c r="A1725" s="2">
        <v>1378</v>
      </c>
      <c r="B1725" s="14" t="s">
        <v>4</v>
      </c>
      <c r="C1725" s="10">
        <v>61203.46</v>
      </c>
      <c r="D1725" s="33"/>
    </row>
    <row r="1726" spans="1:4" ht="16.5" hidden="1" customHeight="1">
      <c r="A1726" s="2">
        <v>1379</v>
      </c>
      <c r="B1726" s="14" t="s">
        <v>4</v>
      </c>
      <c r="C1726" s="10">
        <v>61207.3</v>
      </c>
      <c r="D1726" s="33"/>
    </row>
    <row r="1727" spans="1:4" ht="16.5" hidden="1" customHeight="1">
      <c r="A1727" s="2">
        <v>1380</v>
      </c>
      <c r="B1727" s="14" t="s">
        <v>4</v>
      </c>
      <c r="C1727" s="10">
        <v>60830</v>
      </c>
      <c r="D1727" s="33"/>
    </row>
    <row r="1728" spans="1:4" ht="16.5" hidden="1" customHeight="1">
      <c r="A1728" s="2">
        <v>1381</v>
      </c>
      <c r="B1728" s="14" t="s">
        <v>4</v>
      </c>
      <c r="C1728" s="10">
        <v>65026.5</v>
      </c>
      <c r="D1728" s="33"/>
    </row>
    <row r="1729" spans="1:4" ht="16.5" hidden="1" customHeight="1">
      <c r="A1729" s="2">
        <v>1382</v>
      </c>
      <c r="B1729" s="14" t="s">
        <v>4</v>
      </c>
      <c r="C1729" s="10">
        <v>60830</v>
      </c>
      <c r="D1729" s="33"/>
    </row>
    <row r="1730" spans="1:4" ht="16.5" hidden="1" customHeight="1">
      <c r="A1730" s="2">
        <v>1383</v>
      </c>
      <c r="B1730" s="14" t="s">
        <v>4</v>
      </c>
      <c r="C1730" s="10">
        <v>60830</v>
      </c>
      <c r="D1730" s="33"/>
    </row>
    <row r="1731" spans="1:4" ht="16.5" hidden="1" customHeight="1">
      <c r="A1731" s="2">
        <v>1384</v>
      </c>
      <c r="B1731" s="14" t="s">
        <v>4</v>
      </c>
      <c r="C1731" s="10">
        <v>69300</v>
      </c>
      <c r="D1731" s="33"/>
    </row>
    <row r="1732" spans="1:4" ht="16.5" hidden="1" customHeight="1">
      <c r="A1732" s="2">
        <v>1385</v>
      </c>
      <c r="B1732" s="14" t="s">
        <v>4</v>
      </c>
      <c r="C1732" s="10">
        <v>55632.5</v>
      </c>
      <c r="D1732" s="33"/>
    </row>
    <row r="1733" spans="1:4" ht="16.5" hidden="1" customHeight="1">
      <c r="A1733" s="2">
        <v>1386</v>
      </c>
      <c r="B1733" s="14" t="s">
        <v>4</v>
      </c>
      <c r="C1733" s="10">
        <v>68857.25</v>
      </c>
      <c r="D1733" s="33"/>
    </row>
    <row r="1734" spans="1:4" ht="16.5" hidden="1" customHeight="1">
      <c r="A1734" s="2">
        <v>1387</v>
      </c>
      <c r="B1734" s="14" t="s">
        <v>4</v>
      </c>
      <c r="C1734" s="10">
        <v>67763.850000000006</v>
      </c>
      <c r="D1734" s="33"/>
    </row>
    <row r="1735" spans="1:4" ht="16.5" hidden="1" customHeight="1">
      <c r="A1735" s="2">
        <v>1388</v>
      </c>
      <c r="B1735" s="14" t="s">
        <v>4</v>
      </c>
      <c r="C1735" s="10">
        <v>67375</v>
      </c>
      <c r="D1735" s="33"/>
    </row>
    <row r="1736" spans="1:4" ht="16.5" hidden="1" customHeight="1">
      <c r="A1736" s="2">
        <v>1389</v>
      </c>
      <c r="B1736" s="14" t="s">
        <v>4</v>
      </c>
      <c r="C1736" s="10">
        <v>61203.45</v>
      </c>
      <c r="D1736" s="33"/>
    </row>
    <row r="1737" spans="1:4" ht="16.5" hidden="1" customHeight="1">
      <c r="A1737" s="2">
        <v>1390</v>
      </c>
      <c r="B1737" s="14" t="s">
        <v>4</v>
      </c>
      <c r="C1737" s="10">
        <v>60822.3</v>
      </c>
      <c r="D1737" s="33"/>
    </row>
    <row r="1738" spans="1:4" ht="16.5" hidden="1" customHeight="1">
      <c r="A1738" s="2">
        <v>1391</v>
      </c>
      <c r="B1738" s="14" t="s">
        <v>4</v>
      </c>
      <c r="C1738" s="10">
        <v>55055</v>
      </c>
      <c r="D1738" s="33"/>
    </row>
    <row r="1739" spans="1:4" ht="16.5" hidden="1" customHeight="1">
      <c r="A1739" s="2">
        <v>1392</v>
      </c>
      <c r="B1739" s="14" t="s">
        <v>4</v>
      </c>
      <c r="C1739" s="10">
        <v>55055</v>
      </c>
      <c r="D1739" s="33"/>
    </row>
    <row r="1740" spans="1:4" ht="16.5" hidden="1" customHeight="1">
      <c r="A1740" s="2">
        <v>1393</v>
      </c>
      <c r="B1740" s="14" t="s">
        <v>4</v>
      </c>
      <c r="C1740" s="10">
        <v>56980</v>
      </c>
      <c r="D1740" s="33"/>
    </row>
    <row r="1741" spans="1:4" ht="16.5" hidden="1" customHeight="1">
      <c r="A1741" s="2">
        <v>1394</v>
      </c>
      <c r="B1741" s="14" t="s">
        <v>4</v>
      </c>
      <c r="C1741" s="10">
        <v>50111.6</v>
      </c>
      <c r="D1741" s="33"/>
    </row>
    <row r="1742" spans="1:4" ht="16.5" hidden="1" customHeight="1">
      <c r="A1742" s="2">
        <v>1395</v>
      </c>
      <c r="B1742" s="14" t="s">
        <v>4</v>
      </c>
      <c r="C1742" s="10">
        <v>76230</v>
      </c>
      <c r="D1742" s="33"/>
    </row>
    <row r="1743" spans="1:4" ht="16.5" hidden="1" customHeight="1">
      <c r="A1743" s="2">
        <v>1396</v>
      </c>
      <c r="B1743" s="14" t="s">
        <v>4</v>
      </c>
      <c r="C1743" s="10">
        <v>76230</v>
      </c>
      <c r="D1743" s="33"/>
    </row>
    <row r="1744" spans="1:4" ht="16.5" hidden="1" customHeight="1">
      <c r="A1744" s="2">
        <v>1397</v>
      </c>
      <c r="B1744" s="14" t="s">
        <v>4</v>
      </c>
      <c r="C1744" s="10">
        <v>76230</v>
      </c>
      <c r="D1744" s="33"/>
    </row>
    <row r="1745" spans="1:4" ht="16.5" hidden="1" customHeight="1">
      <c r="A1745" s="2">
        <v>1398</v>
      </c>
      <c r="B1745" s="14" t="s">
        <v>4</v>
      </c>
      <c r="C1745" s="10">
        <v>76499.5</v>
      </c>
      <c r="D1745" s="33"/>
    </row>
    <row r="1746" spans="1:4" ht="16.5" hidden="1" customHeight="1">
      <c r="A1746" s="2">
        <v>1399</v>
      </c>
      <c r="B1746" s="14" t="s">
        <v>4</v>
      </c>
      <c r="C1746" s="10">
        <v>76230</v>
      </c>
      <c r="D1746" s="33"/>
    </row>
    <row r="1747" spans="1:4" ht="16.5" hidden="1" customHeight="1">
      <c r="A1747" s="2">
        <v>1400</v>
      </c>
      <c r="B1747" s="14" t="s">
        <v>4</v>
      </c>
      <c r="C1747" s="10">
        <v>57380.4</v>
      </c>
      <c r="D1747" s="33"/>
    </row>
    <row r="1748" spans="1:4" ht="16.5" hidden="1" customHeight="1">
      <c r="A1748" s="2">
        <v>1401</v>
      </c>
      <c r="B1748" s="14" t="s">
        <v>4</v>
      </c>
      <c r="C1748" s="10">
        <v>76230</v>
      </c>
      <c r="D1748" s="33"/>
    </row>
    <row r="1749" spans="1:4" ht="16.5" hidden="1" customHeight="1">
      <c r="A1749" s="2">
        <v>1402</v>
      </c>
      <c r="B1749" s="14" t="s">
        <v>4</v>
      </c>
      <c r="C1749" s="10">
        <v>59675</v>
      </c>
      <c r="D1749" s="33"/>
    </row>
    <row r="1750" spans="1:4" ht="16.5" hidden="1" customHeight="1">
      <c r="A1750" s="2">
        <v>1403</v>
      </c>
      <c r="B1750" s="14" t="s">
        <v>4</v>
      </c>
      <c r="C1750" s="10">
        <v>60060</v>
      </c>
      <c r="D1750" s="33"/>
    </row>
    <row r="1751" spans="1:4" ht="16.5" hidden="1" customHeight="1">
      <c r="A1751" s="2">
        <v>1404</v>
      </c>
      <c r="B1751" s="14" t="s">
        <v>4</v>
      </c>
      <c r="C1751" s="10">
        <v>48895</v>
      </c>
      <c r="D1751" s="33"/>
    </row>
    <row r="1752" spans="1:4" ht="16.5" hidden="1" customHeight="1">
      <c r="A1752" s="2">
        <v>1405</v>
      </c>
      <c r="B1752" s="14" t="s">
        <v>4</v>
      </c>
      <c r="C1752" s="10">
        <v>48125</v>
      </c>
      <c r="D1752" s="33"/>
    </row>
    <row r="1753" spans="1:4" ht="16.5" hidden="1" customHeight="1">
      <c r="A1753" s="2">
        <v>1406</v>
      </c>
      <c r="B1753" s="14" t="s">
        <v>4</v>
      </c>
      <c r="C1753" s="10">
        <v>53515</v>
      </c>
      <c r="D1753" s="33"/>
    </row>
    <row r="1754" spans="1:4" ht="16.5" hidden="1" customHeight="1">
      <c r="A1754" s="2">
        <v>1407</v>
      </c>
      <c r="B1754" s="14" t="s">
        <v>4</v>
      </c>
      <c r="C1754" s="10">
        <v>55440</v>
      </c>
      <c r="D1754" s="33"/>
    </row>
    <row r="1755" spans="1:4" ht="16.5" hidden="1" customHeight="1">
      <c r="A1755" s="2">
        <v>1408</v>
      </c>
      <c r="B1755" s="14" t="s">
        <v>4</v>
      </c>
      <c r="C1755" s="10">
        <v>60830</v>
      </c>
      <c r="D1755" s="33"/>
    </row>
    <row r="1756" spans="1:4" ht="16.5" hidden="1" customHeight="1">
      <c r="A1756" s="2">
        <v>1409</v>
      </c>
      <c r="B1756" s="14" t="s">
        <v>4</v>
      </c>
      <c r="C1756" s="10">
        <v>76230</v>
      </c>
      <c r="D1756" s="33"/>
    </row>
    <row r="1757" spans="1:4" ht="16.5" hidden="1" customHeight="1">
      <c r="A1757" s="2">
        <v>1410</v>
      </c>
      <c r="B1757" s="14" t="s">
        <v>4</v>
      </c>
      <c r="C1757" s="10">
        <v>59290</v>
      </c>
      <c r="D1757" s="33"/>
    </row>
    <row r="1758" spans="1:4" ht="16.5" hidden="1" customHeight="1">
      <c r="A1758" s="2">
        <v>1411</v>
      </c>
      <c r="B1758" s="14" t="s">
        <v>4</v>
      </c>
      <c r="C1758" s="10">
        <v>55440</v>
      </c>
      <c r="D1758" s="33"/>
    </row>
    <row r="1759" spans="1:4" ht="16.5" hidden="1" customHeight="1">
      <c r="A1759" s="2">
        <v>1412</v>
      </c>
      <c r="B1759" s="14" t="s">
        <v>4</v>
      </c>
      <c r="C1759" s="10">
        <v>59290</v>
      </c>
      <c r="D1759" s="33"/>
    </row>
    <row r="1760" spans="1:4" ht="16.5" hidden="1" customHeight="1">
      <c r="A1760" s="2">
        <v>1413</v>
      </c>
      <c r="B1760" s="14" t="s">
        <v>4</v>
      </c>
      <c r="C1760" s="10">
        <v>61207.3</v>
      </c>
      <c r="D1760" s="33"/>
    </row>
    <row r="1761" spans="1:4" ht="16.5" hidden="1" customHeight="1">
      <c r="A1761" s="2">
        <v>1414</v>
      </c>
      <c r="B1761" s="14" t="s">
        <v>4</v>
      </c>
      <c r="C1761" s="10">
        <v>53515</v>
      </c>
      <c r="D1761" s="33"/>
    </row>
    <row r="1762" spans="1:4" ht="16.5" hidden="1" customHeight="1">
      <c r="A1762" s="2">
        <v>1415</v>
      </c>
      <c r="B1762" s="14" t="s">
        <v>4</v>
      </c>
      <c r="C1762" s="10">
        <v>53515</v>
      </c>
      <c r="D1762" s="33"/>
    </row>
    <row r="1763" spans="1:4" ht="16.5" hidden="1" customHeight="1">
      <c r="A1763" s="2">
        <v>1416</v>
      </c>
      <c r="B1763" s="14" t="s">
        <v>4</v>
      </c>
      <c r="C1763" s="10">
        <v>48125</v>
      </c>
      <c r="D1763" s="33"/>
    </row>
    <row r="1764" spans="1:4" ht="16.5" hidden="1" customHeight="1">
      <c r="A1764" s="2">
        <v>1417</v>
      </c>
      <c r="B1764" s="14" t="s">
        <v>4</v>
      </c>
      <c r="C1764" s="10">
        <v>68530</v>
      </c>
      <c r="D1764" s="33"/>
    </row>
    <row r="1765" spans="1:4" ht="16.5" hidden="1" customHeight="1">
      <c r="A1765" s="2">
        <v>1418</v>
      </c>
      <c r="B1765" s="14" t="s">
        <v>4</v>
      </c>
      <c r="C1765" s="10">
        <v>54393.57</v>
      </c>
      <c r="D1765" s="33"/>
    </row>
    <row r="1766" spans="1:4" ht="16.5" hidden="1" customHeight="1">
      <c r="A1766" s="2">
        <v>1419</v>
      </c>
      <c r="B1766" s="14" t="s">
        <v>4</v>
      </c>
      <c r="C1766" s="10">
        <v>55772.639999999999</v>
      </c>
      <c r="D1766" s="33"/>
    </row>
    <row r="1767" spans="1:4" ht="16.5" hidden="1" customHeight="1">
      <c r="A1767" s="2">
        <v>1420</v>
      </c>
      <c r="B1767" s="14" t="s">
        <v>4</v>
      </c>
      <c r="C1767" s="10">
        <v>60060</v>
      </c>
      <c r="D1767" s="33"/>
    </row>
    <row r="1768" spans="1:4" ht="16.5" hidden="1" customHeight="1">
      <c r="A1768" s="2">
        <v>1421</v>
      </c>
      <c r="B1768" s="14" t="s">
        <v>4</v>
      </c>
      <c r="C1768" s="10">
        <v>60060</v>
      </c>
      <c r="D1768" s="33"/>
    </row>
    <row r="1769" spans="1:4" ht="16.5" hidden="1" customHeight="1">
      <c r="A1769" s="2">
        <v>1422</v>
      </c>
      <c r="B1769" s="14" t="s">
        <v>4</v>
      </c>
      <c r="C1769" s="10">
        <v>60060</v>
      </c>
      <c r="D1769" s="33"/>
    </row>
    <row r="1770" spans="1:4" ht="16.5" hidden="1" customHeight="1">
      <c r="A1770" s="2">
        <v>1423</v>
      </c>
      <c r="B1770" s="14" t="s">
        <v>4</v>
      </c>
      <c r="C1770" s="10">
        <v>60060</v>
      </c>
      <c r="D1770" s="33"/>
    </row>
    <row r="1771" spans="1:4" ht="16.5" hidden="1" customHeight="1">
      <c r="A1771" s="2">
        <v>1424</v>
      </c>
      <c r="B1771" s="14" t="s">
        <v>4</v>
      </c>
      <c r="C1771" s="10">
        <v>57750</v>
      </c>
      <c r="D1771" s="33"/>
    </row>
    <row r="1772" spans="1:4" ht="16.5" hidden="1" customHeight="1">
      <c r="A1772" s="2">
        <v>1425</v>
      </c>
      <c r="B1772" s="14" t="s">
        <v>4</v>
      </c>
      <c r="C1772" s="10">
        <v>57750</v>
      </c>
      <c r="D1772" s="33"/>
    </row>
    <row r="1773" spans="1:4" ht="16.5" hidden="1" customHeight="1">
      <c r="A1773" s="2">
        <v>1426</v>
      </c>
      <c r="B1773" s="14" t="s">
        <v>4</v>
      </c>
      <c r="C1773" s="10">
        <v>57750</v>
      </c>
      <c r="D1773" s="33"/>
    </row>
    <row r="1774" spans="1:4" ht="16.5" hidden="1" customHeight="1">
      <c r="A1774" s="2">
        <v>1427</v>
      </c>
      <c r="B1774" s="14" t="s">
        <v>4</v>
      </c>
      <c r="C1774" s="10">
        <v>59675</v>
      </c>
      <c r="D1774" s="33"/>
    </row>
    <row r="1775" spans="1:4" ht="16.5" hidden="1" customHeight="1">
      <c r="A1775" s="2">
        <v>1428</v>
      </c>
      <c r="B1775" s="14" t="s">
        <v>4</v>
      </c>
      <c r="C1775" s="10">
        <v>60060</v>
      </c>
      <c r="D1775" s="33"/>
    </row>
    <row r="1776" spans="1:4" ht="16.5" hidden="1" customHeight="1">
      <c r="A1776" s="2">
        <v>1429</v>
      </c>
      <c r="B1776" s="14" t="s">
        <v>4</v>
      </c>
      <c r="C1776" s="10">
        <v>49843.199999999997</v>
      </c>
      <c r="D1776" s="33"/>
    </row>
    <row r="1777" spans="1:4" ht="16.5" hidden="1" customHeight="1">
      <c r="A1777" s="2">
        <v>1430</v>
      </c>
      <c r="B1777" s="14" t="s">
        <v>4</v>
      </c>
      <c r="C1777" s="10">
        <v>42720.26</v>
      </c>
      <c r="D1777" s="33"/>
    </row>
    <row r="1778" spans="1:4" ht="16.5" hidden="1" customHeight="1">
      <c r="A1778" s="2">
        <v>1431</v>
      </c>
      <c r="B1778" s="14" t="s">
        <v>4</v>
      </c>
      <c r="C1778" s="10">
        <v>77310.5</v>
      </c>
      <c r="D1778" s="33"/>
    </row>
    <row r="1779" spans="1:4" ht="16.5" hidden="1" customHeight="1">
      <c r="A1779" s="2">
        <v>1432</v>
      </c>
      <c r="B1779" s="14" t="s">
        <v>4</v>
      </c>
      <c r="C1779" s="10">
        <v>78721.63</v>
      </c>
      <c r="D1779" s="33"/>
    </row>
    <row r="1780" spans="1:4" ht="16.5" hidden="1" customHeight="1">
      <c r="A1780" s="2">
        <v>1433</v>
      </c>
      <c r="B1780" s="14" t="s">
        <v>4</v>
      </c>
      <c r="C1780" s="10">
        <v>115537.41</v>
      </c>
      <c r="D1780" s="33"/>
    </row>
    <row r="1781" spans="1:4" ht="16.5" hidden="1" customHeight="1">
      <c r="A1781" s="2">
        <v>1434</v>
      </c>
      <c r="B1781" s="14" t="s">
        <v>4</v>
      </c>
      <c r="C1781" s="10">
        <v>115720</v>
      </c>
      <c r="D1781" s="33"/>
    </row>
    <row r="1782" spans="1:4" ht="16.5" hidden="1" customHeight="1">
      <c r="A1782" s="2">
        <v>1435</v>
      </c>
      <c r="B1782" s="14" t="s">
        <v>4</v>
      </c>
      <c r="C1782" s="10">
        <v>89709.4</v>
      </c>
      <c r="D1782" s="33"/>
    </row>
    <row r="1783" spans="1:4" ht="16.5" hidden="1" customHeight="1">
      <c r="A1783" s="2">
        <v>1436</v>
      </c>
      <c r="B1783" s="14" t="s">
        <v>4</v>
      </c>
      <c r="C1783" s="10">
        <v>106761.94</v>
      </c>
      <c r="D1783" s="33"/>
    </row>
    <row r="1784" spans="1:4" ht="16.5" hidden="1" customHeight="1">
      <c r="A1784" s="2">
        <v>1437</v>
      </c>
      <c r="B1784" s="14" t="s">
        <v>4</v>
      </c>
      <c r="C1784" s="10">
        <v>78431.23</v>
      </c>
      <c r="D1784" s="33"/>
    </row>
    <row r="1785" spans="1:4" ht="16.5" hidden="1" customHeight="1">
      <c r="A1785" s="2">
        <v>1438</v>
      </c>
      <c r="B1785" s="14" t="s">
        <v>4</v>
      </c>
      <c r="C1785" s="10">
        <v>62213.49</v>
      </c>
      <c r="D1785" s="33"/>
    </row>
    <row r="1786" spans="1:4" ht="16.5" hidden="1" customHeight="1">
      <c r="A1786" s="2">
        <v>1439</v>
      </c>
      <c r="B1786" s="14" t="s">
        <v>4</v>
      </c>
      <c r="C1786" s="10">
        <v>61872.800000000003</v>
      </c>
      <c r="D1786" s="33"/>
    </row>
    <row r="1787" spans="1:4" ht="16.5" hidden="1" customHeight="1">
      <c r="A1787" s="2">
        <v>1440</v>
      </c>
      <c r="B1787" s="14" t="s">
        <v>4</v>
      </c>
      <c r="C1787" s="10">
        <v>61872.800000000003</v>
      </c>
      <c r="D1787" s="33"/>
    </row>
    <row r="1788" spans="1:4" ht="16.5" hidden="1" customHeight="1">
      <c r="A1788" s="2">
        <v>1441</v>
      </c>
      <c r="B1788" s="14" t="s">
        <v>4</v>
      </c>
      <c r="C1788" s="10">
        <v>62213.49</v>
      </c>
      <c r="D1788" s="33"/>
    </row>
    <row r="1789" spans="1:4" ht="16.5" hidden="1" customHeight="1">
      <c r="A1789" s="2">
        <v>1442</v>
      </c>
      <c r="B1789" s="14" t="s">
        <v>4</v>
      </c>
      <c r="C1789" s="10">
        <v>66881.36</v>
      </c>
      <c r="D1789" s="33"/>
    </row>
    <row r="1790" spans="1:4" ht="16.5" hidden="1" customHeight="1">
      <c r="A1790" s="2">
        <v>1443</v>
      </c>
      <c r="B1790" s="14" t="s">
        <v>4</v>
      </c>
      <c r="C1790" s="10">
        <v>62256.57</v>
      </c>
      <c r="D1790" s="33"/>
    </row>
    <row r="1791" spans="1:4" ht="16.5" hidden="1" customHeight="1">
      <c r="A1791" s="2">
        <v>1444</v>
      </c>
      <c r="B1791" s="14" t="s">
        <v>4</v>
      </c>
      <c r="C1791" s="10">
        <v>54432.4</v>
      </c>
      <c r="D1791" s="33"/>
    </row>
    <row r="1792" spans="1:4" ht="16.5" hidden="1" customHeight="1">
      <c r="A1792" s="2">
        <v>1445</v>
      </c>
      <c r="B1792" s="14" t="s">
        <v>4</v>
      </c>
      <c r="C1792" s="10">
        <v>69704.800000000003</v>
      </c>
      <c r="D1792" s="33"/>
    </row>
    <row r="1793" spans="1:4" ht="16.5" hidden="1" customHeight="1">
      <c r="A1793" s="2">
        <v>1446</v>
      </c>
      <c r="B1793" s="14" t="s">
        <v>4</v>
      </c>
      <c r="C1793" s="10">
        <v>60619.68</v>
      </c>
      <c r="D1793" s="33"/>
    </row>
    <row r="1794" spans="1:4" ht="16.5" hidden="1" customHeight="1">
      <c r="A1794" s="2">
        <v>1447</v>
      </c>
      <c r="B1794" s="14" t="s">
        <v>4</v>
      </c>
      <c r="C1794" s="10">
        <v>117000</v>
      </c>
      <c r="D1794" s="33"/>
    </row>
    <row r="1795" spans="1:4" ht="16.5" hidden="1" customHeight="1">
      <c r="A1795" s="2">
        <v>1448</v>
      </c>
      <c r="B1795" s="14" t="s">
        <v>4</v>
      </c>
      <c r="C1795" s="10">
        <v>117363.95</v>
      </c>
      <c r="D1795" s="33"/>
    </row>
    <row r="1796" spans="1:4" ht="16.5" hidden="1" customHeight="1">
      <c r="A1796" s="2">
        <v>1449</v>
      </c>
      <c r="B1796" s="14" t="s">
        <v>4</v>
      </c>
      <c r="C1796" s="10">
        <v>102583.92</v>
      </c>
      <c r="D1796" s="33"/>
    </row>
    <row r="1797" spans="1:4" ht="16.5" hidden="1" customHeight="1">
      <c r="A1797" s="2">
        <v>1450</v>
      </c>
      <c r="B1797" s="14" t="s">
        <v>4</v>
      </c>
      <c r="C1797" s="10">
        <v>78540</v>
      </c>
      <c r="D1797" s="33"/>
    </row>
    <row r="1798" spans="1:4" ht="16.5" hidden="1" customHeight="1">
      <c r="A1798" s="2">
        <v>1451</v>
      </c>
      <c r="B1798" s="14" t="s">
        <v>4</v>
      </c>
      <c r="C1798" s="10">
        <v>67446.97</v>
      </c>
      <c r="D1798" s="33"/>
    </row>
    <row r="1799" spans="1:4" ht="16.5" hidden="1" customHeight="1">
      <c r="A1799" s="2">
        <v>1452</v>
      </c>
      <c r="B1799" s="14" t="s">
        <v>4</v>
      </c>
      <c r="C1799" s="10">
        <v>118765.35</v>
      </c>
      <c r="D1799" s="33"/>
    </row>
    <row r="1800" spans="1:4" ht="16.5" hidden="1" customHeight="1">
      <c r="A1800" s="2">
        <v>1453</v>
      </c>
      <c r="B1800" s="14" t="s">
        <v>4</v>
      </c>
      <c r="C1800" s="10">
        <v>62616.84</v>
      </c>
      <c r="D1800" s="33"/>
    </row>
    <row r="1801" spans="1:4" ht="16.5" hidden="1" customHeight="1">
      <c r="A1801" s="2">
        <v>1454</v>
      </c>
      <c r="B1801" s="14" t="s">
        <v>4</v>
      </c>
      <c r="C1801" s="10">
        <v>75220.06</v>
      </c>
      <c r="D1801" s="33"/>
    </row>
    <row r="1802" spans="1:4" ht="16.5" hidden="1" customHeight="1">
      <c r="A1802" s="2">
        <v>1455</v>
      </c>
      <c r="B1802" s="14" t="s">
        <v>4</v>
      </c>
      <c r="C1802" s="10">
        <v>113242.69</v>
      </c>
      <c r="D1802" s="33"/>
    </row>
    <row r="1803" spans="1:4" ht="16.5" hidden="1" customHeight="1">
      <c r="A1803" s="2">
        <v>1456</v>
      </c>
      <c r="B1803" s="14" t="s">
        <v>4</v>
      </c>
      <c r="C1803" s="10">
        <v>78925</v>
      </c>
      <c r="D1803" s="33"/>
    </row>
    <row r="1804" spans="1:4" ht="16.5" hidden="1" customHeight="1">
      <c r="A1804" s="2">
        <v>1457</v>
      </c>
      <c r="B1804" s="14" t="s">
        <v>4</v>
      </c>
      <c r="C1804" s="10">
        <v>84942</v>
      </c>
      <c r="D1804" s="33"/>
    </row>
    <row r="1805" spans="1:4" ht="16.5" hidden="1" customHeight="1">
      <c r="A1805" s="2">
        <v>1458</v>
      </c>
      <c r="B1805" s="14" t="s">
        <v>4</v>
      </c>
      <c r="C1805" s="10">
        <v>75460</v>
      </c>
      <c r="D1805" s="33"/>
    </row>
    <row r="1806" spans="1:4" ht="16.5" hidden="1" customHeight="1">
      <c r="A1806" s="2">
        <v>1459</v>
      </c>
      <c r="B1806" s="14" t="s">
        <v>4</v>
      </c>
      <c r="C1806" s="10">
        <v>118785.36</v>
      </c>
      <c r="D1806" s="33"/>
    </row>
    <row r="1807" spans="1:4" ht="16.5" hidden="1" customHeight="1">
      <c r="A1807" s="2">
        <v>1460</v>
      </c>
      <c r="B1807" s="14" t="s">
        <v>4</v>
      </c>
      <c r="C1807" s="10">
        <v>123422.75</v>
      </c>
      <c r="D1807" s="33"/>
    </row>
    <row r="1808" spans="1:4" ht="16.5" hidden="1" customHeight="1">
      <c r="A1808" s="2">
        <v>1461</v>
      </c>
      <c r="B1808" s="14" t="s">
        <v>4</v>
      </c>
      <c r="C1808" s="10">
        <v>69280.2</v>
      </c>
      <c r="D1808" s="33"/>
    </row>
    <row r="1809" spans="1:4" ht="16.5" hidden="1" customHeight="1">
      <c r="A1809" s="2">
        <v>1462</v>
      </c>
      <c r="B1809" s="14" t="s">
        <v>4</v>
      </c>
      <c r="C1809" s="10">
        <v>124900</v>
      </c>
      <c r="D1809" s="33"/>
    </row>
    <row r="1810" spans="1:4" ht="16.5" hidden="1" customHeight="1">
      <c r="A1810" s="2">
        <v>1463</v>
      </c>
      <c r="B1810" s="14" t="s">
        <v>4</v>
      </c>
      <c r="C1810" s="10">
        <v>125280</v>
      </c>
      <c r="D1810" s="33"/>
    </row>
    <row r="1811" spans="1:4" ht="16.5" hidden="1" customHeight="1">
      <c r="A1811" s="2">
        <v>1464</v>
      </c>
      <c r="B1811" s="14" t="s">
        <v>4</v>
      </c>
      <c r="C1811" s="10">
        <v>56113.75</v>
      </c>
      <c r="D1811" s="33"/>
    </row>
    <row r="1812" spans="1:4" ht="16.5" hidden="1" customHeight="1">
      <c r="A1812" s="2">
        <v>1465</v>
      </c>
      <c r="B1812" s="14" t="s">
        <v>4</v>
      </c>
      <c r="C1812" s="10">
        <v>62755</v>
      </c>
      <c r="D1812" s="33"/>
    </row>
    <row r="1813" spans="1:4" ht="16.5" hidden="1" customHeight="1">
      <c r="A1813" s="2">
        <v>1466</v>
      </c>
      <c r="B1813" s="14" t="s">
        <v>4</v>
      </c>
      <c r="C1813" s="10">
        <v>68145</v>
      </c>
      <c r="D1813" s="33"/>
    </row>
    <row r="1814" spans="1:4" ht="16.5" hidden="1" customHeight="1">
      <c r="A1814" s="2">
        <v>1467</v>
      </c>
      <c r="B1814" s="14" t="s">
        <v>4</v>
      </c>
      <c r="C1814" s="10">
        <v>63525</v>
      </c>
      <c r="D1814" s="33"/>
    </row>
    <row r="1815" spans="1:4" ht="16.5" hidden="1" customHeight="1">
      <c r="A1815" s="2">
        <v>1468</v>
      </c>
      <c r="B1815" s="14" t="s">
        <v>4</v>
      </c>
      <c r="C1815" s="10">
        <v>63525</v>
      </c>
      <c r="D1815" s="33"/>
    </row>
    <row r="1816" spans="1:4" ht="16.5" hidden="1" customHeight="1">
      <c r="A1816" s="2">
        <v>1469</v>
      </c>
      <c r="B1816" s="14" t="s">
        <v>4</v>
      </c>
      <c r="C1816" s="10">
        <v>128000</v>
      </c>
      <c r="D1816" s="33"/>
    </row>
    <row r="1817" spans="1:4" ht="16.5" hidden="1" customHeight="1">
      <c r="A1817" s="2">
        <v>1470</v>
      </c>
      <c r="B1817" s="14" t="s">
        <v>4</v>
      </c>
      <c r="C1817" s="10">
        <v>68138.399999999994</v>
      </c>
      <c r="D1817" s="33"/>
    </row>
    <row r="1818" spans="1:4" ht="16.5" hidden="1" customHeight="1">
      <c r="A1818" s="2">
        <v>1471</v>
      </c>
      <c r="B1818" s="14" t="s">
        <v>4</v>
      </c>
      <c r="C1818" s="10">
        <v>65065</v>
      </c>
      <c r="D1818" s="33"/>
    </row>
    <row r="1819" spans="1:4" ht="16.5" hidden="1" customHeight="1">
      <c r="A1819" s="2">
        <v>1472</v>
      </c>
      <c r="B1819" s="14" t="s">
        <v>4</v>
      </c>
      <c r="C1819" s="10">
        <v>76230</v>
      </c>
      <c r="D1819" s="33"/>
    </row>
    <row r="1820" spans="1:4" ht="16.5" hidden="1" customHeight="1">
      <c r="A1820" s="2">
        <v>1473</v>
      </c>
      <c r="B1820" s="14" t="s">
        <v>4</v>
      </c>
      <c r="C1820" s="10">
        <v>67606</v>
      </c>
      <c r="D1820" s="33"/>
    </row>
    <row r="1821" spans="1:4" ht="16.5" hidden="1" customHeight="1">
      <c r="A1821" s="2">
        <v>1474</v>
      </c>
      <c r="B1821" s="14" t="s">
        <v>4</v>
      </c>
      <c r="C1821" s="10">
        <v>56410.2</v>
      </c>
      <c r="D1821" s="33"/>
    </row>
    <row r="1822" spans="1:4" ht="16.5" hidden="1" customHeight="1">
      <c r="A1822" s="2">
        <v>1475</v>
      </c>
      <c r="B1822" s="14" t="s">
        <v>4</v>
      </c>
      <c r="C1822" s="10">
        <v>75463.850000000006</v>
      </c>
      <c r="D1822" s="33"/>
    </row>
    <row r="1823" spans="1:4" ht="16.5" hidden="1" customHeight="1">
      <c r="A1823" s="2">
        <v>1476</v>
      </c>
      <c r="B1823" s="14" t="s">
        <v>4</v>
      </c>
      <c r="C1823" s="10">
        <v>67298</v>
      </c>
      <c r="D1823" s="33"/>
    </row>
    <row r="1824" spans="1:4" ht="16.5" hidden="1" customHeight="1">
      <c r="A1824" s="2">
        <v>1477</v>
      </c>
      <c r="B1824" s="14" t="s">
        <v>4</v>
      </c>
      <c r="C1824" s="10">
        <v>68468.399999999994</v>
      </c>
      <c r="D1824" s="33"/>
    </row>
    <row r="1825" spans="1:4" ht="16.5" hidden="1" customHeight="1">
      <c r="A1825" s="2">
        <v>1478</v>
      </c>
      <c r="B1825" s="14" t="s">
        <v>4</v>
      </c>
      <c r="C1825" s="10">
        <v>53880.75</v>
      </c>
      <c r="D1825" s="33"/>
    </row>
    <row r="1826" spans="1:4" ht="16.5" hidden="1" customHeight="1">
      <c r="A1826" s="2">
        <v>1479</v>
      </c>
      <c r="B1826" s="14" t="s">
        <v>4</v>
      </c>
      <c r="C1826" s="10">
        <v>68145.009999999995</v>
      </c>
      <c r="D1826" s="33"/>
    </row>
    <row r="1827" spans="1:4" ht="16.5" hidden="1" customHeight="1">
      <c r="A1827" s="2">
        <v>1480</v>
      </c>
      <c r="B1827" s="14" t="s">
        <v>4</v>
      </c>
      <c r="C1827" s="10">
        <v>109489.48</v>
      </c>
      <c r="D1827" s="33"/>
    </row>
    <row r="1828" spans="1:4" ht="16.5" hidden="1" customHeight="1">
      <c r="A1828" s="2">
        <v>1481</v>
      </c>
      <c r="B1828" s="14" t="s">
        <v>4</v>
      </c>
      <c r="C1828" s="10">
        <v>68915</v>
      </c>
      <c r="D1828" s="33"/>
    </row>
    <row r="1829" spans="1:4" ht="16.5" hidden="1" customHeight="1">
      <c r="A1829" s="2">
        <v>1482</v>
      </c>
      <c r="B1829" s="14" t="s">
        <v>4</v>
      </c>
      <c r="C1829" s="10">
        <v>64920.24</v>
      </c>
      <c r="D1829" s="33"/>
    </row>
    <row r="1830" spans="1:4" ht="16.5" hidden="1" customHeight="1">
      <c r="A1830" s="2">
        <v>1483</v>
      </c>
      <c r="B1830" s="14" t="s">
        <v>4</v>
      </c>
      <c r="C1830" s="10">
        <v>80090.03</v>
      </c>
      <c r="D1830" s="33"/>
    </row>
    <row r="1831" spans="1:4" ht="16.5" hidden="1" customHeight="1">
      <c r="A1831" s="2">
        <v>1484</v>
      </c>
      <c r="B1831" s="14" t="s">
        <v>4</v>
      </c>
      <c r="C1831" s="10">
        <v>66180.399999999994</v>
      </c>
      <c r="D1831" s="33"/>
    </row>
    <row r="1832" spans="1:4" ht="16.5" hidden="1" customHeight="1">
      <c r="A1832" s="2">
        <v>1485</v>
      </c>
      <c r="B1832" s="14" t="s">
        <v>4</v>
      </c>
      <c r="C1832" s="10">
        <v>66180.399999999994</v>
      </c>
      <c r="D1832" s="33"/>
    </row>
    <row r="1833" spans="1:4" ht="16.5" hidden="1" customHeight="1">
      <c r="A1833" s="2">
        <v>1486</v>
      </c>
      <c r="B1833" s="14" t="s">
        <v>4</v>
      </c>
      <c r="C1833" s="10">
        <v>72446</v>
      </c>
      <c r="D1833" s="33"/>
    </row>
    <row r="1834" spans="1:4" ht="16.5" hidden="1" customHeight="1">
      <c r="A1834" s="2">
        <v>1487</v>
      </c>
      <c r="B1834" s="14" t="s">
        <v>4</v>
      </c>
      <c r="C1834" s="10">
        <v>126342.26</v>
      </c>
      <c r="D1834" s="33"/>
    </row>
    <row r="1835" spans="1:4" ht="16.5" hidden="1" customHeight="1">
      <c r="A1835" s="2">
        <v>1488</v>
      </c>
      <c r="B1835" s="14" t="s">
        <v>4</v>
      </c>
      <c r="C1835" s="10">
        <v>132000</v>
      </c>
      <c r="D1835" s="33"/>
    </row>
    <row r="1836" spans="1:4" ht="16.5" hidden="1" customHeight="1">
      <c r="A1836" s="2">
        <v>1489</v>
      </c>
      <c r="B1836" s="14" t="s">
        <v>4</v>
      </c>
      <c r="C1836" s="10">
        <v>132331.65</v>
      </c>
      <c r="D1836" s="33"/>
    </row>
    <row r="1837" spans="1:4" ht="16.5" hidden="1" customHeight="1">
      <c r="A1837" s="2">
        <v>1490</v>
      </c>
      <c r="B1837" s="14" t="s">
        <v>4</v>
      </c>
      <c r="C1837" s="10">
        <v>133100</v>
      </c>
      <c r="D1837" s="33"/>
    </row>
    <row r="1838" spans="1:4" ht="16.5" hidden="1" customHeight="1">
      <c r="A1838" s="2">
        <v>1491</v>
      </c>
      <c r="B1838" s="14" t="s">
        <v>4</v>
      </c>
      <c r="C1838" s="10">
        <v>105611.22</v>
      </c>
      <c r="D1838" s="33"/>
    </row>
    <row r="1839" spans="1:4" ht="16.5" hidden="1" customHeight="1">
      <c r="A1839" s="2">
        <v>1492</v>
      </c>
      <c r="B1839" s="14" t="s">
        <v>4</v>
      </c>
      <c r="C1839" s="10">
        <v>65450</v>
      </c>
      <c r="D1839" s="33"/>
    </row>
    <row r="1840" spans="1:4" ht="16.5" hidden="1" customHeight="1">
      <c r="A1840" s="2">
        <v>1493</v>
      </c>
      <c r="B1840" s="14" t="s">
        <v>4</v>
      </c>
      <c r="C1840" s="10">
        <v>134499</v>
      </c>
      <c r="D1840" s="33"/>
    </row>
    <row r="1841" spans="1:4" ht="16.5" hidden="1" customHeight="1">
      <c r="A1841" s="2">
        <v>1494</v>
      </c>
      <c r="B1841" s="14" t="s">
        <v>4</v>
      </c>
      <c r="C1841" s="10">
        <v>67375</v>
      </c>
      <c r="D1841" s="33"/>
    </row>
    <row r="1842" spans="1:4" ht="16.5" hidden="1" customHeight="1">
      <c r="A1842" s="2">
        <v>1495</v>
      </c>
      <c r="B1842" s="14" t="s">
        <v>4</v>
      </c>
      <c r="C1842" s="10">
        <v>71995</v>
      </c>
      <c r="D1842" s="33"/>
    </row>
    <row r="1843" spans="1:4" ht="16.5" hidden="1" customHeight="1">
      <c r="A1843" s="2">
        <v>1496</v>
      </c>
      <c r="B1843" s="14" t="s">
        <v>4</v>
      </c>
      <c r="C1843" s="10">
        <v>135422.17000000001</v>
      </c>
      <c r="D1843" s="33"/>
    </row>
    <row r="1844" spans="1:4" ht="16.5" hidden="1" customHeight="1">
      <c r="A1844" s="2">
        <v>1497</v>
      </c>
      <c r="B1844" s="14" t="s">
        <v>4</v>
      </c>
      <c r="C1844" s="10">
        <v>135765.01</v>
      </c>
      <c r="D1844" s="33"/>
    </row>
    <row r="1845" spans="1:4" ht="16.5" hidden="1" customHeight="1">
      <c r="A1845" s="2">
        <v>1498</v>
      </c>
      <c r="B1845" s="14" t="s">
        <v>4</v>
      </c>
      <c r="C1845" s="10">
        <v>138501.54999999999</v>
      </c>
      <c r="D1845" s="33"/>
    </row>
    <row r="1846" spans="1:4" ht="16.5" hidden="1" customHeight="1">
      <c r="A1846" s="2">
        <v>1499</v>
      </c>
      <c r="B1846" s="14" t="s">
        <v>4</v>
      </c>
      <c r="C1846" s="10">
        <v>136488</v>
      </c>
      <c r="D1846" s="33"/>
    </row>
    <row r="1847" spans="1:4" ht="16.5" hidden="1" customHeight="1">
      <c r="A1847" s="2">
        <v>1500</v>
      </c>
      <c r="B1847" s="14" t="s">
        <v>4</v>
      </c>
      <c r="C1847" s="10">
        <v>139103.97</v>
      </c>
      <c r="D1847" s="33"/>
    </row>
    <row r="1848" spans="1:4" ht="16.5" hidden="1" customHeight="1">
      <c r="A1848" s="2">
        <v>1501</v>
      </c>
      <c r="B1848" s="14" t="s">
        <v>4</v>
      </c>
      <c r="C1848" s="10">
        <v>139527.51999999999</v>
      </c>
      <c r="D1848" s="33"/>
    </row>
    <row r="1849" spans="1:4" ht="16.5" hidden="1" customHeight="1">
      <c r="A1849" s="2">
        <v>1502</v>
      </c>
      <c r="B1849" s="14" t="s">
        <v>4</v>
      </c>
      <c r="C1849" s="10">
        <v>75021.100000000006</v>
      </c>
      <c r="D1849" s="33"/>
    </row>
    <row r="1850" spans="1:4" ht="16.5" hidden="1" customHeight="1">
      <c r="A1850" s="2">
        <v>1503</v>
      </c>
      <c r="B1850" s="14" t="s">
        <v>4</v>
      </c>
      <c r="C1850" s="10">
        <v>84315</v>
      </c>
      <c r="D1850" s="33"/>
    </row>
    <row r="1851" spans="1:4" ht="16.5" hidden="1" customHeight="1">
      <c r="A1851" s="2">
        <v>1504</v>
      </c>
      <c r="B1851" s="14" t="s">
        <v>4</v>
      </c>
      <c r="C1851" s="10">
        <v>74959.5</v>
      </c>
      <c r="D1851" s="33"/>
    </row>
    <row r="1852" spans="1:4" ht="16.5" hidden="1" customHeight="1">
      <c r="A1852" s="2">
        <v>1505</v>
      </c>
      <c r="B1852" s="14" t="s">
        <v>4</v>
      </c>
      <c r="C1852" s="10">
        <v>120395</v>
      </c>
      <c r="D1852" s="33"/>
    </row>
    <row r="1853" spans="1:4" ht="16.5" hidden="1" customHeight="1">
      <c r="A1853" s="2">
        <v>1506</v>
      </c>
      <c r="B1853" s="14" t="s">
        <v>4</v>
      </c>
      <c r="C1853" s="10">
        <v>142765.46</v>
      </c>
      <c r="D1853" s="33"/>
    </row>
    <row r="1854" spans="1:4" ht="16.5" hidden="1" customHeight="1">
      <c r="A1854" s="2">
        <v>1507</v>
      </c>
      <c r="B1854" s="14" t="s">
        <v>4</v>
      </c>
      <c r="C1854" s="10">
        <v>114466</v>
      </c>
      <c r="D1854" s="33"/>
    </row>
    <row r="1855" spans="1:4" ht="16.5" hidden="1" customHeight="1">
      <c r="A1855" s="2">
        <v>1508</v>
      </c>
      <c r="B1855" s="14" t="s">
        <v>4</v>
      </c>
      <c r="C1855" s="10">
        <v>74325.679999999993</v>
      </c>
      <c r="D1855" s="33"/>
    </row>
    <row r="1856" spans="1:4" ht="16.5" hidden="1" customHeight="1">
      <c r="A1856" s="2">
        <v>1509</v>
      </c>
      <c r="B1856" s="14" t="s">
        <v>4</v>
      </c>
      <c r="C1856" s="10">
        <v>100959.45</v>
      </c>
      <c r="D1856" s="33"/>
    </row>
    <row r="1857" spans="1:4" ht="16.5" hidden="1" customHeight="1">
      <c r="A1857" s="2">
        <v>1510</v>
      </c>
      <c r="B1857" s="14" t="s">
        <v>4</v>
      </c>
      <c r="C1857" s="10">
        <v>108510.14</v>
      </c>
      <c r="D1857" s="33"/>
    </row>
    <row r="1858" spans="1:4" ht="16.5" hidden="1" customHeight="1">
      <c r="A1858" s="2">
        <v>1511</v>
      </c>
      <c r="B1858" s="14" t="s">
        <v>4</v>
      </c>
      <c r="C1858" s="10">
        <v>96800</v>
      </c>
      <c r="D1858" s="33"/>
    </row>
    <row r="1859" spans="1:4" ht="16.5" hidden="1" customHeight="1">
      <c r="A1859" s="2">
        <v>1512</v>
      </c>
      <c r="B1859" s="14" t="s">
        <v>4</v>
      </c>
      <c r="C1859" s="10">
        <v>99462</v>
      </c>
      <c r="D1859" s="33"/>
    </row>
    <row r="1860" spans="1:4" ht="16.5" hidden="1" customHeight="1">
      <c r="A1860" s="2">
        <v>1513</v>
      </c>
      <c r="B1860" s="14" t="s">
        <v>4</v>
      </c>
      <c r="C1860" s="10">
        <v>87156.67</v>
      </c>
      <c r="D1860" s="33"/>
    </row>
    <row r="1861" spans="1:4" ht="16.5" hidden="1" customHeight="1">
      <c r="A1861" s="2">
        <v>1514</v>
      </c>
      <c r="B1861" s="14" t="s">
        <v>4</v>
      </c>
      <c r="C1861" s="10">
        <v>138580</v>
      </c>
      <c r="D1861" s="33"/>
    </row>
    <row r="1862" spans="1:4" ht="16.5" hidden="1" customHeight="1">
      <c r="A1862" s="2">
        <v>1515</v>
      </c>
      <c r="B1862" s="14" t="s">
        <v>4</v>
      </c>
      <c r="C1862" s="10">
        <v>76615.009999999995</v>
      </c>
      <c r="D1862" s="33"/>
    </row>
    <row r="1863" spans="1:4" ht="16.5" hidden="1" customHeight="1">
      <c r="A1863" s="2">
        <v>1516</v>
      </c>
      <c r="B1863" s="14" t="s">
        <v>4</v>
      </c>
      <c r="C1863" s="10">
        <v>82162.759999999995</v>
      </c>
      <c r="D1863" s="33"/>
    </row>
    <row r="1864" spans="1:4" ht="16.5" hidden="1" customHeight="1">
      <c r="A1864" s="2">
        <v>1517</v>
      </c>
      <c r="B1864" s="14" t="s">
        <v>4</v>
      </c>
      <c r="C1864" s="10">
        <v>128465.11</v>
      </c>
      <c r="D1864" s="33"/>
    </row>
    <row r="1865" spans="1:4" ht="16.5" hidden="1" customHeight="1">
      <c r="A1865" s="2">
        <v>1518</v>
      </c>
      <c r="B1865" s="14" t="s">
        <v>4</v>
      </c>
      <c r="C1865" s="10">
        <v>134745.60000000001</v>
      </c>
      <c r="D1865" s="33"/>
    </row>
    <row r="1866" spans="1:4" ht="16.5" hidden="1" customHeight="1">
      <c r="A1866" s="2">
        <v>1519</v>
      </c>
      <c r="B1866" s="14" t="s">
        <v>4</v>
      </c>
      <c r="C1866" s="10">
        <v>123867.19</v>
      </c>
      <c r="D1866" s="33"/>
    </row>
    <row r="1867" spans="1:4" ht="16.5" hidden="1" customHeight="1">
      <c r="A1867" s="2">
        <v>1520</v>
      </c>
      <c r="B1867" s="14" t="s">
        <v>4</v>
      </c>
      <c r="C1867" s="10">
        <v>81850.87</v>
      </c>
      <c r="D1867" s="33"/>
    </row>
    <row r="1868" spans="1:4" ht="16.5" hidden="1" customHeight="1">
      <c r="A1868" s="2">
        <v>1521</v>
      </c>
      <c r="B1868" s="14" t="s">
        <v>4</v>
      </c>
      <c r="C1868" s="10">
        <v>78650</v>
      </c>
      <c r="D1868" s="33"/>
    </row>
    <row r="1869" spans="1:4" ht="16.5" hidden="1" customHeight="1">
      <c r="A1869" s="2">
        <v>1522</v>
      </c>
      <c r="B1869" s="14" t="s">
        <v>4</v>
      </c>
      <c r="C1869" s="10">
        <v>150000</v>
      </c>
      <c r="D1869" s="33"/>
    </row>
    <row r="1870" spans="1:4" ht="16.5" hidden="1" customHeight="1">
      <c r="A1870" s="2">
        <v>1523</v>
      </c>
      <c r="B1870" s="14" t="s">
        <v>4</v>
      </c>
      <c r="C1870" s="10">
        <v>150000</v>
      </c>
      <c r="D1870" s="33"/>
    </row>
    <row r="1871" spans="1:4" ht="16.5" hidden="1" customHeight="1">
      <c r="A1871" s="2">
        <v>1524</v>
      </c>
      <c r="B1871" s="14" t="s">
        <v>4</v>
      </c>
      <c r="C1871" s="10">
        <v>149999.99</v>
      </c>
      <c r="D1871" s="33"/>
    </row>
    <row r="1872" spans="1:4" ht="16.5" hidden="1" customHeight="1">
      <c r="A1872" s="2">
        <v>1525</v>
      </c>
      <c r="B1872" s="14" t="s">
        <v>4</v>
      </c>
      <c r="C1872" s="10">
        <v>141479.25</v>
      </c>
      <c r="D1872" s="33"/>
    </row>
    <row r="1873" spans="1:4" ht="16.5" hidden="1" customHeight="1">
      <c r="A1873" s="2">
        <v>1526</v>
      </c>
      <c r="B1873" s="14" t="s">
        <v>4</v>
      </c>
      <c r="C1873" s="10">
        <v>150000</v>
      </c>
      <c r="D1873" s="33"/>
    </row>
    <row r="1874" spans="1:4" ht="16.5" hidden="1" customHeight="1">
      <c r="A1874" s="2">
        <v>1527</v>
      </c>
      <c r="B1874" s="14" t="s">
        <v>4</v>
      </c>
      <c r="C1874" s="10">
        <v>114704.37</v>
      </c>
      <c r="D1874" s="33"/>
    </row>
    <row r="1875" spans="1:4" ht="16.5" hidden="1" customHeight="1">
      <c r="A1875" s="2">
        <v>1528</v>
      </c>
      <c r="B1875" s="14" t="s">
        <v>4</v>
      </c>
      <c r="C1875" s="10">
        <v>116186.28</v>
      </c>
      <c r="D1875" s="33"/>
    </row>
    <row r="1876" spans="1:4" ht="16.5" hidden="1" customHeight="1">
      <c r="A1876" s="2">
        <v>1529</v>
      </c>
      <c r="B1876" s="14" t="s">
        <v>4</v>
      </c>
      <c r="C1876" s="10">
        <v>156102.70000000001</v>
      </c>
      <c r="D1876" s="33"/>
    </row>
    <row r="1877" spans="1:4" ht="16.5" hidden="1" customHeight="1">
      <c r="A1877" s="2">
        <v>1530</v>
      </c>
      <c r="B1877" s="14" t="s">
        <v>4</v>
      </c>
      <c r="C1877" s="10">
        <v>83571.360000000001</v>
      </c>
      <c r="D1877" s="33"/>
    </row>
    <row r="1878" spans="1:4" ht="16.5" hidden="1" customHeight="1">
      <c r="A1878" s="2">
        <v>1531</v>
      </c>
      <c r="B1878" s="14" t="s">
        <v>4</v>
      </c>
      <c r="C1878" s="10">
        <v>83802.95</v>
      </c>
      <c r="D1878" s="33"/>
    </row>
    <row r="1879" spans="1:4" ht="16.5" hidden="1" customHeight="1">
      <c r="A1879" s="2">
        <v>1532</v>
      </c>
      <c r="B1879" s="14" t="s">
        <v>4</v>
      </c>
      <c r="C1879" s="10">
        <v>136150.41</v>
      </c>
      <c r="D1879" s="33"/>
    </row>
    <row r="1880" spans="1:4" ht="16.5" hidden="1" customHeight="1">
      <c r="A1880" s="2">
        <v>1533</v>
      </c>
      <c r="B1880" s="14" t="s">
        <v>4</v>
      </c>
      <c r="C1880" s="10">
        <v>158925.26999999999</v>
      </c>
      <c r="D1880" s="33"/>
    </row>
    <row r="1881" spans="1:4" ht="16.5" hidden="1" customHeight="1">
      <c r="A1881" s="2">
        <v>1534</v>
      </c>
      <c r="B1881" s="14" t="s">
        <v>4</v>
      </c>
      <c r="C1881" s="10">
        <v>112141.2</v>
      </c>
      <c r="D1881" s="33"/>
    </row>
    <row r="1882" spans="1:4" ht="16.5" hidden="1" customHeight="1">
      <c r="A1882" s="2">
        <v>1535</v>
      </c>
      <c r="B1882" s="14" t="s">
        <v>4</v>
      </c>
      <c r="C1882" s="10">
        <v>57857.36</v>
      </c>
      <c r="D1882" s="33"/>
    </row>
    <row r="1883" spans="1:4" ht="16.5" hidden="1" customHeight="1">
      <c r="A1883" s="2">
        <v>1536</v>
      </c>
      <c r="B1883" s="14" t="s">
        <v>4</v>
      </c>
      <c r="C1883" s="10">
        <v>163000</v>
      </c>
      <c r="D1883" s="33"/>
    </row>
    <row r="1884" spans="1:4" ht="16.5" hidden="1" customHeight="1">
      <c r="A1884" s="2">
        <v>1537</v>
      </c>
      <c r="B1884" s="14" t="s">
        <v>4</v>
      </c>
      <c r="C1884" s="10">
        <v>167139.38</v>
      </c>
      <c r="D1884" s="33"/>
    </row>
    <row r="1885" spans="1:4" ht="16.5" hidden="1" customHeight="1">
      <c r="A1885" s="2">
        <v>1538</v>
      </c>
      <c r="B1885" s="14" t="s">
        <v>4</v>
      </c>
      <c r="C1885" s="10">
        <v>129995.12</v>
      </c>
      <c r="D1885" s="33"/>
    </row>
    <row r="1886" spans="1:4" ht="16.5" hidden="1" customHeight="1">
      <c r="A1886" s="2">
        <v>1539</v>
      </c>
      <c r="B1886" s="14" t="s">
        <v>4</v>
      </c>
      <c r="C1886" s="10">
        <v>168196.05</v>
      </c>
      <c r="D1886" s="33"/>
    </row>
    <row r="1887" spans="1:4" ht="16.5" hidden="1" customHeight="1">
      <c r="A1887" s="2">
        <v>1540</v>
      </c>
      <c r="B1887" s="14" t="s">
        <v>4</v>
      </c>
      <c r="C1887" s="10">
        <v>170085.3</v>
      </c>
      <c r="D1887" s="33"/>
    </row>
    <row r="1888" spans="1:4" ht="16.5" hidden="1" customHeight="1">
      <c r="A1888" s="2">
        <v>1541</v>
      </c>
      <c r="B1888" s="14" t="s">
        <v>4</v>
      </c>
      <c r="C1888" s="10">
        <v>171726.5</v>
      </c>
      <c r="D1888" s="33"/>
    </row>
    <row r="1889" spans="1:4" ht="16.5" hidden="1" customHeight="1">
      <c r="A1889" s="2">
        <v>1542</v>
      </c>
      <c r="B1889" s="14" t="s">
        <v>4</v>
      </c>
      <c r="C1889" s="10">
        <v>173000</v>
      </c>
      <c r="D1889" s="33"/>
    </row>
    <row r="1890" spans="1:4" ht="16.5" hidden="1" customHeight="1">
      <c r="A1890" s="2">
        <v>1543</v>
      </c>
      <c r="B1890" s="14" t="s">
        <v>4</v>
      </c>
      <c r="C1890" s="10">
        <v>134683.62</v>
      </c>
      <c r="D1890" s="33"/>
    </row>
    <row r="1891" spans="1:4" ht="16.5" hidden="1" customHeight="1">
      <c r="A1891" s="2">
        <v>1544</v>
      </c>
      <c r="B1891" s="14" t="s">
        <v>4</v>
      </c>
      <c r="C1891" s="10">
        <v>92221.75</v>
      </c>
      <c r="D1891" s="33"/>
    </row>
    <row r="1892" spans="1:4" ht="16.5" hidden="1" customHeight="1">
      <c r="A1892" s="2">
        <v>1545</v>
      </c>
      <c r="B1892" s="14" t="s">
        <v>4</v>
      </c>
      <c r="C1892" s="10">
        <v>80850</v>
      </c>
      <c r="D1892" s="33"/>
    </row>
    <row r="1893" spans="1:4" ht="16.5" hidden="1" customHeight="1">
      <c r="A1893" s="2">
        <v>1546</v>
      </c>
      <c r="B1893" s="14" t="s">
        <v>4</v>
      </c>
      <c r="C1893" s="10">
        <v>108900</v>
      </c>
      <c r="D1893" s="33"/>
    </row>
    <row r="1894" spans="1:4" ht="16.5" hidden="1" customHeight="1">
      <c r="A1894" s="2">
        <v>1547</v>
      </c>
      <c r="B1894" s="14" t="s">
        <v>4</v>
      </c>
      <c r="C1894" s="10">
        <v>116822.98</v>
      </c>
      <c r="D1894" s="33"/>
    </row>
    <row r="1895" spans="1:4" ht="16.5" hidden="1" customHeight="1">
      <c r="A1895" s="2">
        <v>1548</v>
      </c>
      <c r="B1895" s="14" t="s">
        <v>4</v>
      </c>
      <c r="C1895" s="10">
        <v>181500</v>
      </c>
      <c r="D1895" s="33"/>
    </row>
    <row r="1896" spans="1:4" ht="16.5" hidden="1" customHeight="1">
      <c r="A1896" s="2">
        <v>1549</v>
      </c>
      <c r="B1896" s="14" t="s">
        <v>4</v>
      </c>
      <c r="C1896" s="10">
        <v>163166.95000000001</v>
      </c>
      <c r="D1896" s="33"/>
    </row>
    <row r="1897" spans="1:4" ht="16.5" hidden="1" customHeight="1">
      <c r="A1897" s="2">
        <v>1550</v>
      </c>
      <c r="B1897" s="14" t="s">
        <v>4</v>
      </c>
      <c r="C1897" s="10">
        <v>175787.2</v>
      </c>
      <c r="D1897" s="33"/>
    </row>
    <row r="1898" spans="1:4" ht="16.5" hidden="1" customHeight="1">
      <c r="A1898" s="2">
        <v>1551</v>
      </c>
      <c r="B1898" s="14" t="s">
        <v>4</v>
      </c>
      <c r="C1898" s="10">
        <v>126419.59</v>
      </c>
      <c r="D1898" s="33"/>
    </row>
    <row r="1899" spans="1:4" ht="16.5" hidden="1" customHeight="1">
      <c r="A1899" s="2">
        <v>1552</v>
      </c>
      <c r="B1899" s="14" t="s">
        <v>4</v>
      </c>
      <c r="C1899" s="10">
        <v>142780</v>
      </c>
      <c r="D1899" s="33"/>
    </row>
    <row r="1900" spans="1:4" ht="16.5" hidden="1" customHeight="1">
      <c r="A1900" s="2">
        <v>1553</v>
      </c>
      <c r="B1900" s="14" t="s">
        <v>4</v>
      </c>
      <c r="C1900" s="10">
        <v>127933.25</v>
      </c>
      <c r="D1900" s="33"/>
    </row>
    <row r="1901" spans="1:4" ht="16.5" hidden="1" customHeight="1">
      <c r="A1901" s="2">
        <v>1554</v>
      </c>
      <c r="B1901" s="14" t="s">
        <v>4</v>
      </c>
      <c r="C1901" s="10">
        <v>176774.44</v>
      </c>
      <c r="D1901" s="33"/>
    </row>
    <row r="1902" spans="1:4" ht="16.5" hidden="1" customHeight="1">
      <c r="A1902" s="2">
        <v>1555</v>
      </c>
      <c r="B1902" s="14" t="s">
        <v>4</v>
      </c>
      <c r="C1902" s="10">
        <v>179677.82</v>
      </c>
      <c r="D1902" s="33"/>
    </row>
    <row r="1903" spans="1:4" ht="16.5" hidden="1" customHeight="1">
      <c r="A1903" s="2">
        <v>1556</v>
      </c>
      <c r="B1903" s="14" t="s">
        <v>4</v>
      </c>
      <c r="C1903" s="10">
        <v>192042.03999999998</v>
      </c>
      <c r="D1903" s="33"/>
    </row>
    <row r="1904" spans="1:4" ht="16.5" hidden="1" customHeight="1">
      <c r="A1904" s="2">
        <v>1557</v>
      </c>
      <c r="B1904" s="14" t="s">
        <v>4</v>
      </c>
      <c r="C1904" s="10">
        <v>192676.61</v>
      </c>
      <c r="D1904" s="33"/>
    </row>
    <row r="1905" spans="1:4" ht="16.5" hidden="1" customHeight="1">
      <c r="A1905" s="2">
        <v>1558</v>
      </c>
      <c r="B1905" s="14" t="s">
        <v>4</v>
      </c>
      <c r="C1905" s="10">
        <v>191785</v>
      </c>
      <c r="D1905" s="33"/>
    </row>
    <row r="1906" spans="1:4" ht="16.5" hidden="1" customHeight="1">
      <c r="A1906" s="2">
        <v>1559</v>
      </c>
      <c r="B1906" s="14" t="s">
        <v>4</v>
      </c>
      <c r="C1906" s="10">
        <v>193362.3</v>
      </c>
      <c r="D1906" s="33"/>
    </row>
    <row r="1907" spans="1:4" ht="16.5" hidden="1" customHeight="1">
      <c r="A1907" s="2">
        <v>1560</v>
      </c>
      <c r="B1907" s="14" t="s">
        <v>4</v>
      </c>
      <c r="C1907" s="10">
        <v>114238.52</v>
      </c>
      <c r="D1907" s="33"/>
    </row>
    <row r="1908" spans="1:4" ht="16.5" hidden="1" customHeight="1">
      <c r="A1908" s="2">
        <v>1561</v>
      </c>
      <c r="B1908" s="14" t="s">
        <v>4</v>
      </c>
      <c r="C1908" s="10">
        <v>188003.75</v>
      </c>
      <c r="D1908" s="33"/>
    </row>
    <row r="1909" spans="1:4" ht="16.5" hidden="1" customHeight="1">
      <c r="A1909" s="2">
        <v>1562</v>
      </c>
      <c r="B1909" s="14" t="s">
        <v>4</v>
      </c>
      <c r="C1909" s="10">
        <v>176200</v>
      </c>
      <c r="D1909" s="33"/>
    </row>
    <row r="1910" spans="1:4" ht="16.5" hidden="1" customHeight="1">
      <c r="A1910" s="2">
        <v>1563</v>
      </c>
      <c r="B1910" s="14" t="s">
        <v>4</v>
      </c>
      <c r="C1910" s="10">
        <v>174324.8</v>
      </c>
      <c r="D1910" s="33"/>
    </row>
    <row r="1911" spans="1:4" ht="16.5" hidden="1" customHeight="1">
      <c r="A1911" s="2">
        <v>1564</v>
      </c>
      <c r="B1911" s="14" t="s">
        <v>4</v>
      </c>
      <c r="C1911" s="10">
        <v>104643</v>
      </c>
      <c r="D1911" s="33"/>
    </row>
    <row r="1912" spans="1:4" ht="16.5" hidden="1" customHeight="1">
      <c r="A1912" s="2">
        <v>1565</v>
      </c>
      <c r="B1912" s="14" t="s">
        <v>4</v>
      </c>
      <c r="C1912" s="10">
        <v>199761.39</v>
      </c>
      <c r="D1912" s="33"/>
    </row>
    <row r="1913" spans="1:4" ht="16.5" hidden="1" customHeight="1">
      <c r="A1913" s="2">
        <v>1566</v>
      </c>
      <c r="B1913" s="14" t="s">
        <v>4</v>
      </c>
      <c r="C1913" s="10">
        <v>200904.79</v>
      </c>
      <c r="D1913" s="33"/>
    </row>
    <row r="1914" spans="1:4" ht="16.5" hidden="1" customHeight="1">
      <c r="A1914" s="2">
        <v>1567</v>
      </c>
      <c r="B1914" s="14" t="s">
        <v>4</v>
      </c>
      <c r="C1914" s="10">
        <v>200382.58</v>
      </c>
      <c r="D1914" s="33"/>
    </row>
    <row r="1915" spans="1:4" ht="16.5" hidden="1" customHeight="1">
      <c r="A1915" s="2">
        <v>1568</v>
      </c>
      <c r="B1915" s="14" t="s">
        <v>4</v>
      </c>
      <c r="C1915" s="10">
        <v>202368.77</v>
      </c>
      <c r="D1915" s="33"/>
    </row>
    <row r="1916" spans="1:4" ht="16.5" hidden="1" customHeight="1">
      <c r="A1916" s="2">
        <v>1569</v>
      </c>
      <c r="B1916" s="14" t="s">
        <v>4</v>
      </c>
      <c r="C1916" s="10">
        <v>204000</v>
      </c>
      <c r="D1916" s="33"/>
    </row>
    <row r="1917" spans="1:4" ht="16.5" hidden="1" customHeight="1">
      <c r="A1917" s="2">
        <v>1570</v>
      </c>
      <c r="B1917" s="14" t="s">
        <v>4</v>
      </c>
      <c r="C1917" s="10">
        <v>124489.2</v>
      </c>
      <c r="D1917" s="33"/>
    </row>
    <row r="1918" spans="1:4" ht="16.5" hidden="1" customHeight="1">
      <c r="A1918" s="2">
        <v>1571</v>
      </c>
      <c r="B1918" s="14" t="s">
        <v>4</v>
      </c>
      <c r="C1918" s="10">
        <v>201000</v>
      </c>
      <c r="D1918" s="33"/>
    </row>
    <row r="1919" spans="1:4" ht="16.5" hidden="1" customHeight="1">
      <c r="A1919" s="2">
        <v>1572</v>
      </c>
      <c r="B1919" s="14" t="s">
        <v>4</v>
      </c>
      <c r="C1919" s="10">
        <v>205350</v>
      </c>
      <c r="D1919" s="33"/>
    </row>
    <row r="1920" spans="1:4" ht="16.5" hidden="1" customHeight="1">
      <c r="A1920" s="2">
        <v>1573</v>
      </c>
      <c r="B1920" s="14" t="s">
        <v>4</v>
      </c>
      <c r="C1920" s="10">
        <v>206000</v>
      </c>
      <c r="D1920" s="33"/>
    </row>
    <row r="1921" spans="1:4" ht="16.5" hidden="1" customHeight="1">
      <c r="A1921" s="2">
        <v>1574</v>
      </c>
      <c r="B1921" s="14" t="s">
        <v>4</v>
      </c>
      <c r="C1921" s="10">
        <v>109721.15</v>
      </c>
      <c r="D1921" s="33"/>
    </row>
    <row r="1922" spans="1:4" ht="16.5" hidden="1" customHeight="1">
      <c r="A1922" s="2">
        <v>1575</v>
      </c>
      <c r="B1922" s="14" t="s">
        <v>4</v>
      </c>
      <c r="C1922" s="10">
        <v>160000</v>
      </c>
      <c r="D1922" s="33"/>
    </row>
    <row r="1923" spans="1:4" ht="16.5" hidden="1" customHeight="1">
      <c r="A1923" s="2">
        <v>1576</v>
      </c>
      <c r="B1923" s="14" t="s">
        <v>4</v>
      </c>
      <c r="C1923" s="10">
        <v>190251.18</v>
      </c>
      <c r="D1923" s="33"/>
    </row>
    <row r="1924" spans="1:4" ht="16.5" hidden="1" customHeight="1">
      <c r="A1924" s="2">
        <v>1577</v>
      </c>
      <c r="B1924" s="14" t="s">
        <v>4</v>
      </c>
      <c r="C1924" s="10">
        <v>209550</v>
      </c>
      <c r="D1924" s="33"/>
    </row>
    <row r="1925" spans="1:4" ht="16.5" hidden="1" customHeight="1">
      <c r="A1925" s="2">
        <v>1578</v>
      </c>
      <c r="B1925" s="14" t="s">
        <v>4</v>
      </c>
      <c r="C1925" s="10">
        <v>177086.52</v>
      </c>
      <c r="D1925" s="33"/>
    </row>
    <row r="1926" spans="1:4" ht="16.5" hidden="1" customHeight="1">
      <c r="A1926" s="2">
        <v>1579</v>
      </c>
      <c r="B1926" s="14" t="s">
        <v>4</v>
      </c>
      <c r="C1926" s="10">
        <v>186219</v>
      </c>
      <c r="D1926" s="33"/>
    </row>
    <row r="1927" spans="1:4" ht="16.5" hidden="1" customHeight="1">
      <c r="A1927" s="2">
        <v>1580</v>
      </c>
      <c r="B1927" s="14" t="s">
        <v>4</v>
      </c>
      <c r="C1927" s="10">
        <v>218120</v>
      </c>
      <c r="D1927" s="33"/>
    </row>
    <row r="1928" spans="1:4" ht="16.5" hidden="1" customHeight="1">
      <c r="A1928" s="2">
        <v>1581</v>
      </c>
      <c r="B1928" s="14" t="s">
        <v>4</v>
      </c>
      <c r="C1928" s="10">
        <v>208294</v>
      </c>
      <c r="D1928" s="33"/>
    </row>
    <row r="1929" spans="1:4" ht="16.5" hidden="1" customHeight="1">
      <c r="A1929" s="2">
        <v>1582</v>
      </c>
      <c r="B1929" s="14" t="s">
        <v>4</v>
      </c>
      <c r="C1929" s="10">
        <v>204288.9</v>
      </c>
      <c r="D1929" s="33"/>
    </row>
    <row r="1930" spans="1:4" ht="16.5" hidden="1" customHeight="1">
      <c r="A1930" s="2">
        <v>1583</v>
      </c>
      <c r="B1930" s="14" t="s">
        <v>4</v>
      </c>
      <c r="C1930" s="10">
        <v>151250</v>
      </c>
      <c r="D1930" s="33"/>
    </row>
    <row r="1931" spans="1:4" ht="16.5" hidden="1" customHeight="1">
      <c r="A1931" s="2">
        <v>1584</v>
      </c>
      <c r="B1931" s="14" t="s">
        <v>4</v>
      </c>
      <c r="C1931" s="10">
        <v>169510.79</v>
      </c>
      <c r="D1931" s="33"/>
    </row>
    <row r="1932" spans="1:4" ht="16.5" hidden="1" customHeight="1">
      <c r="A1932" s="2">
        <v>1585</v>
      </c>
      <c r="B1932" s="14" t="s">
        <v>4</v>
      </c>
      <c r="C1932" s="10">
        <v>191906</v>
      </c>
      <c r="D1932" s="33"/>
    </row>
    <row r="1933" spans="1:4" ht="16.5" hidden="1" customHeight="1">
      <c r="A1933" s="2">
        <v>1586</v>
      </c>
      <c r="B1933" s="14" t="s">
        <v>4</v>
      </c>
      <c r="C1933" s="10">
        <v>228000</v>
      </c>
      <c r="D1933" s="33"/>
    </row>
    <row r="1934" spans="1:4" ht="16.5" hidden="1" customHeight="1">
      <c r="A1934" s="2">
        <v>1587</v>
      </c>
      <c r="B1934" s="14" t="s">
        <v>4</v>
      </c>
      <c r="C1934" s="10">
        <v>193120.56</v>
      </c>
      <c r="D1934" s="33"/>
    </row>
    <row r="1935" spans="1:4" ht="16.5" hidden="1" customHeight="1">
      <c r="A1935" s="2">
        <v>1588</v>
      </c>
      <c r="B1935" s="14" t="s">
        <v>4</v>
      </c>
      <c r="C1935" s="10">
        <v>230176.58</v>
      </c>
      <c r="D1935" s="33"/>
    </row>
    <row r="1936" spans="1:4" ht="16.5" hidden="1" customHeight="1">
      <c r="A1936" s="2">
        <v>1589</v>
      </c>
      <c r="B1936" s="14" t="s">
        <v>4</v>
      </c>
      <c r="C1936" s="10">
        <v>233544.93</v>
      </c>
      <c r="D1936" s="33"/>
    </row>
    <row r="1937" spans="1:4" ht="16.5" hidden="1" customHeight="1">
      <c r="A1937" s="2">
        <v>1590</v>
      </c>
      <c r="B1937" s="14" t="s">
        <v>4</v>
      </c>
      <c r="C1937" s="10">
        <v>234962.67</v>
      </c>
      <c r="D1937" s="33"/>
    </row>
    <row r="1938" spans="1:4" ht="16.5" hidden="1" customHeight="1">
      <c r="A1938" s="2">
        <v>1591</v>
      </c>
      <c r="B1938" s="14" t="s">
        <v>4</v>
      </c>
      <c r="C1938" s="10">
        <v>208646.35</v>
      </c>
      <c r="D1938" s="33"/>
    </row>
    <row r="1939" spans="1:4" ht="16.5" hidden="1" customHeight="1">
      <c r="A1939" s="2">
        <v>1592</v>
      </c>
      <c r="B1939" s="14" t="s">
        <v>4</v>
      </c>
      <c r="C1939" s="10">
        <v>207569.21</v>
      </c>
      <c r="D1939" s="33"/>
    </row>
    <row r="1940" spans="1:4" ht="16.5" hidden="1" customHeight="1">
      <c r="A1940" s="2">
        <v>1593</v>
      </c>
      <c r="B1940" s="14" t="s">
        <v>4</v>
      </c>
      <c r="C1940" s="10">
        <v>227743.02</v>
      </c>
      <c r="D1940" s="33"/>
    </row>
    <row r="1941" spans="1:4" ht="16.5" hidden="1" customHeight="1">
      <c r="A1941" s="2">
        <v>1594</v>
      </c>
      <c r="B1941" s="14" t="s">
        <v>4</v>
      </c>
      <c r="C1941" s="10">
        <v>232528.12</v>
      </c>
      <c r="D1941" s="33"/>
    </row>
    <row r="1942" spans="1:4" ht="16.5" hidden="1" customHeight="1">
      <c r="A1942" s="2">
        <v>1595</v>
      </c>
      <c r="B1942" s="14" t="s">
        <v>4</v>
      </c>
      <c r="C1942" s="10">
        <v>209054.76</v>
      </c>
      <c r="D1942" s="33"/>
    </row>
    <row r="1943" spans="1:4" ht="16.5" hidden="1" customHeight="1">
      <c r="A1943" s="2">
        <v>1596</v>
      </c>
      <c r="B1943" s="14" t="s">
        <v>4</v>
      </c>
      <c r="C1943" s="10">
        <v>178117.03</v>
      </c>
      <c r="D1943" s="33"/>
    </row>
    <row r="1944" spans="1:4" ht="16.5" hidden="1" customHeight="1">
      <c r="A1944" s="2">
        <v>1597</v>
      </c>
      <c r="B1944" s="14" t="s">
        <v>4</v>
      </c>
      <c r="C1944" s="10">
        <v>239580</v>
      </c>
      <c r="D1944" s="33"/>
    </row>
    <row r="1945" spans="1:4" ht="16.5" hidden="1" customHeight="1">
      <c r="A1945" s="2">
        <v>1598</v>
      </c>
      <c r="B1945" s="14" t="s">
        <v>4</v>
      </c>
      <c r="C1945" s="10">
        <v>241020</v>
      </c>
      <c r="D1945" s="33"/>
    </row>
    <row r="1946" spans="1:4" ht="16.5" hidden="1" customHeight="1">
      <c r="A1946" s="2">
        <v>1599</v>
      </c>
      <c r="B1946" s="14" t="s">
        <v>4</v>
      </c>
      <c r="C1946" s="10">
        <v>203717.51</v>
      </c>
      <c r="D1946" s="33"/>
    </row>
    <row r="1947" spans="1:4" ht="16.5" hidden="1" customHeight="1">
      <c r="A1947" s="2">
        <v>1600</v>
      </c>
      <c r="B1947" s="14" t="s">
        <v>4</v>
      </c>
      <c r="C1947" s="10">
        <v>235975.4</v>
      </c>
      <c r="D1947" s="33"/>
    </row>
    <row r="1948" spans="1:4" ht="16.5" hidden="1" customHeight="1">
      <c r="A1948" s="2">
        <v>1601</v>
      </c>
      <c r="B1948" s="14" t="s">
        <v>4</v>
      </c>
      <c r="C1948" s="10">
        <v>181935.85</v>
      </c>
      <c r="D1948" s="33"/>
    </row>
    <row r="1949" spans="1:4" ht="16.5" hidden="1" customHeight="1">
      <c r="A1949" s="2">
        <v>1602</v>
      </c>
      <c r="B1949" s="14" t="s">
        <v>4</v>
      </c>
      <c r="C1949" s="10">
        <v>168122.23999999999</v>
      </c>
      <c r="D1949" s="33"/>
    </row>
    <row r="1950" spans="1:4" ht="16.5" hidden="1" customHeight="1">
      <c r="A1950" s="2">
        <v>1603</v>
      </c>
      <c r="B1950" s="14" t="s">
        <v>4</v>
      </c>
      <c r="C1950" s="10">
        <v>181500</v>
      </c>
      <c r="D1950" s="33"/>
    </row>
    <row r="1951" spans="1:4" ht="16.5" hidden="1" customHeight="1">
      <c r="A1951" s="2">
        <v>1604</v>
      </c>
      <c r="B1951" s="14" t="s">
        <v>4</v>
      </c>
      <c r="C1951" s="10">
        <v>205267.64</v>
      </c>
      <c r="D1951" s="33"/>
    </row>
    <row r="1952" spans="1:4" ht="16.5" hidden="1" customHeight="1">
      <c r="A1952" s="2">
        <v>1605</v>
      </c>
      <c r="B1952" s="14" t="s">
        <v>4</v>
      </c>
      <c r="C1952" s="10">
        <v>260981.7</v>
      </c>
      <c r="D1952" s="33"/>
    </row>
    <row r="1953" spans="1:4" ht="16.5" hidden="1" customHeight="1">
      <c r="A1953" s="2">
        <v>1606</v>
      </c>
      <c r="B1953" s="14" t="s">
        <v>4</v>
      </c>
      <c r="C1953" s="10">
        <v>261470</v>
      </c>
      <c r="D1953" s="33"/>
    </row>
    <row r="1954" spans="1:4" ht="16.5" hidden="1" customHeight="1">
      <c r="A1954" s="2">
        <v>1607</v>
      </c>
      <c r="B1954" s="14" t="s">
        <v>4</v>
      </c>
      <c r="C1954" s="10">
        <v>272189.5</v>
      </c>
      <c r="D1954" s="33"/>
    </row>
    <row r="1955" spans="1:4" ht="16.5" hidden="1" customHeight="1">
      <c r="A1955" s="2">
        <v>1608</v>
      </c>
      <c r="B1955" s="14" t="s">
        <v>4</v>
      </c>
      <c r="C1955" s="10">
        <v>177580</v>
      </c>
      <c r="D1955" s="33"/>
    </row>
    <row r="1956" spans="1:4" ht="16.5" hidden="1" customHeight="1">
      <c r="A1956" s="2">
        <v>1609</v>
      </c>
      <c r="B1956" s="14" t="s">
        <v>4</v>
      </c>
      <c r="C1956" s="10">
        <v>100564.08</v>
      </c>
      <c r="D1956" s="33"/>
    </row>
    <row r="1957" spans="1:4" ht="16.5" hidden="1" customHeight="1">
      <c r="A1957" s="2">
        <v>1610</v>
      </c>
      <c r="B1957" s="14" t="s">
        <v>4</v>
      </c>
      <c r="C1957" s="10">
        <v>273498.90000000002</v>
      </c>
      <c r="D1957" s="33"/>
    </row>
    <row r="1958" spans="1:4" ht="16.5" hidden="1" customHeight="1">
      <c r="A1958" s="2">
        <v>1611</v>
      </c>
      <c r="B1958" s="14" t="s">
        <v>4</v>
      </c>
      <c r="C1958" s="10">
        <v>273498.90000000002</v>
      </c>
      <c r="D1958" s="33"/>
    </row>
    <row r="1959" spans="1:4" ht="16.5" hidden="1" customHeight="1">
      <c r="A1959" s="2">
        <v>1612</v>
      </c>
      <c r="B1959" s="14" t="s">
        <v>4</v>
      </c>
      <c r="C1959" s="10">
        <v>279921.40000000002</v>
      </c>
      <c r="D1959" s="33"/>
    </row>
    <row r="1960" spans="1:4" ht="16.5" hidden="1" customHeight="1">
      <c r="A1960" s="2">
        <v>1613</v>
      </c>
      <c r="B1960" s="14" t="s">
        <v>4</v>
      </c>
      <c r="C1960" s="10">
        <v>207783.09</v>
      </c>
      <c r="D1960" s="33"/>
    </row>
    <row r="1961" spans="1:4" ht="16.5" hidden="1" customHeight="1">
      <c r="A1961" s="2">
        <v>1614</v>
      </c>
      <c r="B1961" s="14" t="s">
        <v>4</v>
      </c>
      <c r="C1961" s="10">
        <v>275985.78999999998</v>
      </c>
      <c r="D1961" s="33"/>
    </row>
    <row r="1962" spans="1:4" ht="16.5" hidden="1" customHeight="1">
      <c r="A1962" s="2">
        <v>1615</v>
      </c>
      <c r="B1962" s="14" t="s">
        <v>4</v>
      </c>
      <c r="C1962" s="10">
        <v>286157.14</v>
      </c>
      <c r="D1962" s="33"/>
    </row>
    <row r="1963" spans="1:4" ht="16.5" hidden="1" customHeight="1">
      <c r="A1963" s="2">
        <v>1616</v>
      </c>
      <c r="B1963" s="14" t="s">
        <v>4</v>
      </c>
      <c r="C1963" s="10">
        <v>246554.08</v>
      </c>
      <c r="D1963" s="33"/>
    </row>
    <row r="1964" spans="1:4" ht="16.5" hidden="1" customHeight="1">
      <c r="A1964" s="2">
        <v>1617</v>
      </c>
      <c r="B1964" s="14" t="s">
        <v>4</v>
      </c>
      <c r="C1964" s="10">
        <v>286180.65999999997</v>
      </c>
      <c r="D1964" s="33"/>
    </row>
    <row r="1965" spans="1:4" ht="16.5" hidden="1" customHeight="1">
      <c r="A1965" s="2">
        <v>1618</v>
      </c>
      <c r="B1965" s="14" t="s">
        <v>4</v>
      </c>
      <c r="C1965" s="10">
        <v>26809.97</v>
      </c>
      <c r="D1965" s="33"/>
    </row>
    <row r="1966" spans="1:4" ht="16.5" hidden="1" customHeight="1">
      <c r="A1966" s="2">
        <v>1619</v>
      </c>
      <c r="B1966" s="14" t="s">
        <v>4</v>
      </c>
      <c r="C1966" s="10">
        <v>291500</v>
      </c>
      <c r="D1966" s="33"/>
    </row>
    <row r="1967" spans="1:4" ht="16.5" hidden="1" customHeight="1">
      <c r="A1967" s="2">
        <v>1620</v>
      </c>
      <c r="B1967" s="14" t="s">
        <v>4</v>
      </c>
      <c r="C1967" s="10">
        <v>305168.34999999998</v>
      </c>
      <c r="D1967" s="33"/>
    </row>
    <row r="1968" spans="1:4" ht="16.5" hidden="1" customHeight="1">
      <c r="A1968" s="2">
        <v>1621</v>
      </c>
      <c r="B1968" s="14" t="s">
        <v>4</v>
      </c>
      <c r="C1968" s="10">
        <v>222745.32</v>
      </c>
      <c r="D1968" s="33"/>
    </row>
    <row r="1969" spans="1:4" ht="16.5" hidden="1" customHeight="1">
      <c r="A1969" s="2">
        <v>1622</v>
      </c>
      <c r="B1969" s="14" t="s">
        <v>4</v>
      </c>
      <c r="C1969" s="10">
        <v>273444.53999999998</v>
      </c>
      <c r="D1969" s="33"/>
    </row>
    <row r="1970" spans="1:4" ht="16.5" hidden="1" customHeight="1">
      <c r="A1970" s="2">
        <v>1623</v>
      </c>
      <c r="B1970" s="14" t="s">
        <v>4</v>
      </c>
      <c r="C1970" s="10">
        <v>320000</v>
      </c>
      <c r="D1970" s="33"/>
    </row>
    <row r="1971" spans="1:4" ht="16.5" hidden="1" customHeight="1">
      <c r="A1971" s="2">
        <v>1624</v>
      </c>
      <c r="B1971" s="14" t="s">
        <v>4</v>
      </c>
      <c r="C1971" s="10">
        <v>268378.89</v>
      </c>
      <c r="D1971" s="33"/>
    </row>
    <row r="1972" spans="1:4" ht="16.5" hidden="1" customHeight="1">
      <c r="A1972" s="2">
        <v>1625</v>
      </c>
      <c r="B1972" s="14" t="s">
        <v>4</v>
      </c>
      <c r="C1972" s="10">
        <v>324000</v>
      </c>
      <c r="D1972" s="33"/>
    </row>
    <row r="1973" spans="1:4" ht="16.5" hidden="1" customHeight="1">
      <c r="A1973" s="2">
        <v>1626</v>
      </c>
      <c r="B1973" s="14" t="s">
        <v>4</v>
      </c>
      <c r="C1973" s="10">
        <v>284592.98</v>
      </c>
      <c r="D1973" s="33"/>
    </row>
    <row r="1974" spans="1:4" ht="16.5" hidden="1" customHeight="1">
      <c r="A1974" s="2">
        <v>1627</v>
      </c>
      <c r="B1974" s="14" t="s">
        <v>4</v>
      </c>
      <c r="C1974" s="10">
        <v>317000</v>
      </c>
      <c r="D1974" s="33"/>
    </row>
    <row r="1975" spans="1:4" ht="16.5" hidden="1" customHeight="1">
      <c r="A1975" s="2">
        <v>1628</v>
      </c>
      <c r="B1975" s="14" t="s">
        <v>4</v>
      </c>
      <c r="C1975" s="10">
        <v>254100</v>
      </c>
      <c r="D1975" s="33"/>
    </row>
    <row r="1976" spans="1:4" ht="16.5" hidden="1" customHeight="1">
      <c r="A1976" s="2">
        <v>1629</v>
      </c>
      <c r="B1976" s="14" t="s">
        <v>4</v>
      </c>
      <c r="C1976" s="10">
        <v>272250</v>
      </c>
      <c r="D1976" s="33"/>
    </row>
    <row r="1977" spans="1:4" ht="16.5" hidden="1" customHeight="1">
      <c r="A1977" s="2">
        <v>1630</v>
      </c>
      <c r="B1977" s="14" t="s">
        <v>4</v>
      </c>
      <c r="C1977" s="10">
        <v>353600</v>
      </c>
      <c r="D1977" s="33"/>
    </row>
    <row r="1978" spans="1:4" ht="16.5" hidden="1" customHeight="1">
      <c r="A1978" s="2">
        <v>1631</v>
      </c>
      <c r="B1978" s="14" t="s">
        <v>4</v>
      </c>
      <c r="C1978" s="10">
        <v>349636.18</v>
      </c>
      <c r="D1978" s="33"/>
    </row>
    <row r="1979" spans="1:4" ht="16.5" hidden="1" customHeight="1">
      <c r="A1979" s="2">
        <v>1632</v>
      </c>
      <c r="B1979" s="14" t="s">
        <v>4</v>
      </c>
      <c r="C1979" s="10">
        <v>272478.84000000003</v>
      </c>
      <c r="D1979" s="33"/>
    </row>
    <row r="1980" spans="1:4" ht="16.5" hidden="1" customHeight="1">
      <c r="A1980" s="2">
        <v>1633</v>
      </c>
      <c r="B1980" s="14" t="s">
        <v>4</v>
      </c>
      <c r="C1980" s="10">
        <v>304170.76</v>
      </c>
      <c r="D1980" s="33"/>
    </row>
    <row r="1981" spans="1:4" ht="16.5" hidden="1" customHeight="1">
      <c r="A1981" s="2">
        <v>1634</v>
      </c>
      <c r="B1981" s="14" t="s">
        <v>4</v>
      </c>
      <c r="C1981" s="10">
        <v>275520.06</v>
      </c>
      <c r="D1981" s="33"/>
    </row>
    <row r="1982" spans="1:4" ht="16.5" hidden="1" customHeight="1">
      <c r="A1982" s="2">
        <v>1635</v>
      </c>
      <c r="B1982" s="14" t="s">
        <v>4</v>
      </c>
      <c r="C1982" s="10">
        <v>355619.9</v>
      </c>
      <c r="D1982" s="33"/>
    </row>
    <row r="1983" spans="1:4" ht="16.5" hidden="1" customHeight="1">
      <c r="A1983" s="2">
        <v>1636</v>
      </c>
      <c r="B1983" s="14" t="s">
        <v>4</v>
      </c>
      <c r="C1983" s="10">
        <v>332737.90000000002</v>
      </c>
      <c r="D1983" s="33"/>
    </row>
    <row r="1984" spans="1:4" ht="16.5" hidden="1" customHeight="1">
      <c r="A1984" s="2">
        <v>1637</v>
      </c>
      <c r="B1984" s="14" t="s">
        <v>4</v>
      </c>
      <c r="C1984" s="10">
        <v>294030</v>
      </c>
      <c r="D1984" s="33"/>
    </row>
    <row r="1985" spans="1:4" ht="16.5" hidden="1" customHeight="1">
      <c r="A1985" s="2">
        <v>1638</v>
      </c>
      <c r="B1985" s="14" t="s">
        <v>4</v>
      </c>
      <c r="C1985" s="10">
        <v>315977.03000000003</v>
      </c>
      <c r="D1985" s="33"/>
    </row>
    <row r="1986" spans="1:4" ht="16.5" hidden="1" customHeight="1">
      <c r="A1986" s="2">
        <v>1639</v>
      </c>
      <c r="B1986" s="14" t="s">
        <v>4</v>
      </c>
      <c r="C1986" s="10">
        <v>165805.07999999999</v>
      </c>
      <c r="D1986" s="33"/>
    </row>
    <row r="1987" spans="1:4" ht="16.5" hidden="1" customHeight="1">
      <c r="A1987" s="2">
        <v>1640</v>
      </c>
      <c r="B1987" s="14" t="s">
        <v>4</v>
      </c>
      <c r="C1987" s="10">
        <v>375342</v>
      </c>
      <c r="D1987" s="33"/>
    </row>
    <row r="1988" spans="1:4" ht="16.5" hidden="1" customHeight="1">
      <c r="A1988" s="2">
        <v>1641</v>
      </c>
      <c r="B1988" s="14" t="s">
        <v>4</v>
      </c>
      <c r="C1988" s="10">
        <v>386181.18</v>
      </c>
      <c r="D1988" s="33"/>
    </row>
    <row r="1989" spans="1:4" ht="16.5" hidden="1" customHeight="1">
      <c r="A1989" s="2">
        <v>1642</v>
      </c>
      <c r="B1989" s="14" t="s">
        <v>4</v>
      </c>
      <c r="C1989" s="10">
        <v>378207.28</v>
      </c>
      <c r="D1989" s="33"/>
    </row>
    <row r="1990" spans="1:4" ht="16.5" hidden="1" customHeight="1">
      <c r="A1990" s="2">
        <v>1643</v>
      </c>
      <c r="B1990" s="14" t="s">
        <v>4</v>
      </c>
      <c r="C1990" s="10">
        <v>310180</v>
      </c>
      <c r="D1990" s="33"/>
    </row>
    <row r="1991" spans="1:4" ht="16.5" hidden="1" customHeight="1">
      <c r="A1991" s="2">
        <v>1644</v>
      </c>
      <c r="B1991" s="14" t="s">
        <v>4</v>
      </c>
      <c r="C1991" s="10">
        <v>383941.6</v>
      </c>
      <c r="D1991" s="33"/>
    </row>
    <row r="1992" spans="1:4" ht="16.5" hidden="1" customHeight="1">
      <c r="A1992" s="2">
        <v>1645</v>
      </c>
      <c r="B1992" s="14" t="s">
        <v>4</v>
      </c>
      <c r="C1992" s="10">
        <v>287403.07</v>
      </c>
      <c r="D1992" s="33"/>
    </row>
    <row r="1993" spans="1:4" ht="16.5" hidden="1" customHeight="1">
      <c r="A1993" s="2">
        <v>1646</v>
      </c>
      <c r="B1993" s="14" t="s">
        <v>4</v>
      </c>
      <c r="C1993" s="10">
        <v>266200</v>
      </c>
      <c r="D1993" s="33"/>
    </row>
    <row r="1994" spans="1:4" ht="16.5" hidden="1" customHeight="1">
      <c r="A1994" s="2">
        <v>1647</v>
      </c>
      <c r="B1994" s="14" t="s">
        <v>4</v>
      </c>
      <c r="C1994" s="10">
        <v>395345.9</v>
      </c>
      <c r="D1994" s="33"/>
    </row>
    <row r="1995" spans="1:4" ht="16.5" hidden="1" customHeight="1">
      <c r="A1995" s="2">
        <v>1648</v>
      </c>
      <c r="B1995" s="14" t="s">
        <v>4</v>
      </c>
      <c r="C1995" s="10">
        <v>307727.2</v>
      </c>
      <c r="D1995" s="33"/>
    </row>
    <row r="1996" spans="1:4" ht="16.5" hidden="1" customHeight="1">
      <c r="A1996" s="2">
        <v>1649</v>
      </c>
      <c r="B1996" s="14" t="s">
        <v>4</v>
      </c>
      <c r="C1996" s="10">
        <v>366120.03</v>
      </c>
      <c r="D1996" s="33"/>
    </row>
    <row r="1997" spans="1:4" ht="16.5" hidden="1" customHeight="1">
      <c r="A1997" s="2">
        <v>1650</v>
      </c>
      <c r="B1997" s="14" t="s">
        <v>4</v>
      </c>
      <c r="C1997" s="10">
        <v>375100</v>
      </c>
      <c r="D1997" s="33"/>
    </row>
    <row r="1998" spans="1:4" ht="16.5" hidden="1" customHeight="1">
      <c r="A1998" s="2">
        <v>1651</v>
      </c>
      <c r="B1998" s="14" t="s">
        <v>4</v>
      </c>
      <c r="C1998" s="10">
        <v>346580</v>
      </c>
      <c r="D1998" s="33"/>
    </row>
    <row r="1999" spans="1:4" ht="16.5" hidden="1" customHeight="1">
      <c r="A1999" s="2">
        <v>1652</v>
      </c>
      <c r="B1999" s="14" t="s">
        <v>4</v>
      </c>
      <c r="C1999" s="10">
        <v>425880</v>
      </c>
      <c r="D1999" s="33"/>
    </row>
    <row r="2000" spans="1:4" ht="16.5" hidden="1" customHeight="1">
      <c r="A2000" s="2">
        <v>1653</v>
      </c>
      <c r="B2000" s="14" t="s">
        <v>4</v>
      </c>
      <c r="C2000" s="10">
        <v>361776.52</v>
      </c>
      <c r="D2000" s="33"/>
    </row>
    <row r="2001" spans="1:4" ht="16.5" hidden="1" customHeight="1">
      <c r="A2001" s="2">
        <v>1654</v>
      </c>
      <c r="B2001" s="14" t="s">
        <v>4</v>
      </c>
      <c r="C2001" s="10">
        <v>322110.90999999997</v>
      </c>
      <c r="D2001" s="33"/>
    </row>
    <row r="2002" spans="1:4" ht="16.5" hidden="1" customHeight="1">
      <c r="A2002" s="2">
        <v>1655</v>
      </c>
      <c r="B2002" s="14" t="s">
        <v>4</v>
      </c>
      <c r="C2002" s="10">
        <v>334851.77</v>
      </c>
      <c r="D2002" s="33"/>
    </row>
    <row r="2003" spans="1:4" ht="16.5" hidden="1" customHeight="1">
      <c r="A2003" s="2">
        <v>1656</v>
      </c>
      <c r="B2003" s="14" t="s">
        <v>4</v>
      </c>
      <c r="C2003" s="10">
        <v>393237.9</v>
      </c>
      <c r="D2003" s="33"/>
    </row>
    <row r="2004" spans="1:4" ht="16.5" hidden="1" customHeight="1">
      <c r="A2004" s="2">
        <v>1657</v>
      </c>
      <c r="B2004" s="14" t="s">
        <v>4</v>
      </c>
      <c r="C2004" s="10">
        <v>449846.19</v>
      </c>
      <c r="D2004" s="33"/>
    </row>
    <row r="2005" spans="1:4" ht="16.5" hidden="1" customHeight="1">
      <c r="A2005" s="2">
        <v>1658</v>
      </c>
      <c r="B2005" s="14" t="s">
        <v>4</v>
      </c>
      <c r="C2005" s="10">
        <v>453726.45</v>
      </c>
      <c r="D2005" s="33"/>
    </row>
    <row r="2006" spans="1:4" ht="16.5" hidden="1" customHeight="1">
      <c r="A2006" s="2">
        <v>1659</v>
      </c>
      <c r="B2006" s="14" t="s">
        <v>4</v>
      </c>
      <c r="C2006" s="10">
        <v>385738.32</v>
      </c>
      <c r="D2006" s="33"/>
    </row>
    <row r="2007" spans="1:4" ht="16.5" hidden="1" customHeight="1">
      <c r="A2007" s="2">
        <v>1660</v>
      </c>
      <c r="B2007" s="14" t="s">
        <v>4</v>
      </c>
      <c r="C2007" s="10">
        <v>427309.08</v>
      </c>
      <c r="D2007" s="33"/>
    </row>
    <row r="2008" spans="1:4" ht="16.5" hidden="1" customHeight="1">
      <c r="A2008" s="2">
        <v>1661</v>
      </c>
      <c r="B2008" s="14" t="s">
        <v>4</v>
      </c>
      <c r="C2008" s="10">
        <v>444895</v>
      </c>
      <c r="D2008" s="33"/>
    </row>
    <row r="2009" spans="1:4" ht="16.5" hidden="1" customHeight="1">
      <c r="A2009" s="2">
        <v>1662</v>
      </c>
      <c r="B2009" s="14" t="s">
        <v>4</v>
      </c>
      <c r="C2009" s="10">
        <v>459268.16</v>
      </c>
      <c r="D2009" s="33"/>
    </row>
    <row r="2010" spans="1:4" ht="16.5" hidden="1" customHeight="1">
      <c r="A2010" s="2">
        <v>1663</v>
      </c>
      <c r="B2010" s="14" t="s">
        <v>4</v>
      </c>
      <c r="C2010" s="10">
        <v>384450.88</v>
      </c>
      <c r="D2010" s="33"/>
    </row>
    <row r="2011" spans="1:4" ht="16.5" hidden="1" customHeight="1">
      <c r="A2011" s="2">
        <v>1664</v>
      </c>
      <c r="B2011" s="14" t="s">
        <v>4</v>
      </c>
      <c r="C2011" s="10">
        <v>289390.3</v>
      </c>
      <c r="D2011" s="33"/>
    </row>
    <row r="2012" spans="1:4" ht="16.5" hidden="1" customHeight="1">
      <c r="A2012" s="2">
        <v>1665</v>
      </c>
      <c r="B2012" s="14" t="s">
        <v>4</v>
      </c>
      <c r="C2012" s="10">
        <v>349235.04</v>
      </c>
      <c r="D2012" s="33"/>
    </row>
    <row r="2013" spans="1:4" ht="16.5" hidden="1" customHeight="1">
      <c r="A2013" s="2">
        <v>1666</v>
      </c>
      <c r="B2013" s="14" t="s">
        <v>4</v>
      </c>
      <c r="C2013" s="10">
        <v>430627.38</v>
      </c>
      <c r="D2013" s="33"/>
    </row>
    <row r="2014" spans="1:4" ht="16.5" hidden="1" customHeight="1">
      <c r="A2014" s="2">
        <v>1667</v>
      </c>
      <c r="B2014" s="14" t="s">
        <v>4</v>
      </c>
      <c r="C2014" s="10">
        <v>313182.12</v>
      </c>
      <c r="D2014" s="33"/>
    </row>
    <row r="2015" spans="1:4" ht="16.5" hidden="1" customHeight="1">
      <c r="A2015" s="2">
        <v>1668</v>
      </c>
      <c r="B2015" s="14" t="s">
        <v>4</v>
      </c>
      <c r="C2015" s="10">
        <v>512362.4</v>
      </c>
      <c r="D2015" s="33"/>
    </row>
    <row r="2016" spans="1:4" ht="16.5" hidden="1" customHeight="1">
      <c r="A2016" s="2">
        <v>1669</v>
      </c>
      <c r="B2016" s="14" t="s">
        <v>4</v>
      </c>
      <c r="C2016" s="10">
        <v>367885.98</v>
      </c>
      <c r="D2016" s="33"/>
    </row>
    <row r="2017" spans="1:4" ht="16.5" hidden="1" customHeight="1">
      <c r="A2017" s="2">
        <v>1670</v>
      </c>
      <c r="B2017" s="14" t="s">
        <v>4</v>
      </c>
      <c r="C2017" s="10">
        <v>488961.3</v>
      </c>
      <c r="D2017" s="33"/>
    </row>
    <row r="2018" spans="1:4" ht="16.5" hidden="1" customHeight="1">
      <c r="A2018" s="2">
        <v>1671</v>
      </c>
      <c r="B2018" s="14" t="s">
        <v>4</v>
      </c>
      <c r="C2018" s="10">
        <v>362243.75</v>
      </c>
      <c r="D2018" s="33"/>
    </row>
    <row r="2019" spans="1:4" ht="16.5" hidden="1" customHeight="1">
      <c r="A2019" s="2">
        <v>1672</v>
      </c>
      <c r="B2019" s="14" t="s">
        <v>4</v>
      </c>
      <c r="C2019" s="10">
        <v>496618.3</v>
      </c>
      <c r="D2019" s="33"/>
    </row>
    <row r="2020" spans="1:4" ht="16.5" hidden="1" customHeight="1">
      <c r="A2020" s="2">
        <v>1673</v>
      </c>
      <c r="B2020" s="14" t="s">
        <v>4</v>
      </c>
      <c r="C2020" s="10">
        <v>427166.71999999997</v>
      </c>
      <c r="D2020" s="33"/>
    </row>
    <row r="2021" spans="1:4" ht="16.5" hidden="1" customHeight="1">
      <c r="A2021" s="2">
        <v>1674</v>
      </c>
      <c r="B2021" s="14" t="s">
        <v>4</v>
      </c>
      <c r="C2021" s="10">
        <v>539879.98</v>
      </c>
      <c r="D2021" s="33"/>
    </row>
    <row r="2022" spans="1:4" ht="16.5" hidden="1" customHeight="1">
      <c r="A2022" s="2">
        <v>1675</v>
      </c>
      <c r="B2022" s="14" t="s">
        <v>4</v>
      </c>
      <c r="C2022" s="10">
        <v>544016</v>
      </c>
      <c r="D2022" s="33"/>
    </row>
    <row r="2023" spans="1:4" ht="16.5" hidden="1" customHeight="1">
      <c r="A2023" s="2">
        <v>1676</v>
      </c>
      <c r="B2023" s="14" t="s">
        <v>4</v>
      </c>
      <c r="C2023" s="10">
        <v>517056.17</v>
      </c>
      <c r="D2023" s="33"/>
    </row>
    <row r="2024" spans="1:4" ht="16.5" hidden="1" customHeight="1">
      <c r="A2024" s="2">
        <v>1677</v>
      </c>
      <c r="B2024" s="14" t="s">
        <v>4</v>
      </c>
      <c r="C2024" s="10">
        <v>417450</v>
      </c>
      <c r="D2024" s="33"/>
    </row>
    <row r="2025" spans="1:4" ht="16.5" hidden="1" customHeight="1">
      <c r="A2025" s="2">
        <v>1678</v>
      </c>
      <c r="B2025" s="14" t="s">
        <v>4</v>
      </c>
      <c r="C2025" s="10">
        <v>579828.47</v>
      </c>
      <c r="D2025" s="33"/>
    </row>
    <row r="2026" spans="1:4" ht="16.5" hidden="1" customHeight="1">
      <c r="A2026" s="2">
        <v>1679</v>
      </c>
      <c r="B2026" s="14" t="s">
        <v>4</v>
      </c>
      <c r="C2026" s="10">
        <v>452237.5</v>
      </c>
      <c r="D2026" s="33"/>
    </row>
    <row r="2027" spans="1:4" ht="16.5" hidden="1" customHeight="1">
      <c r="A2027" s="2">
        <v>1680</v>
      </c>
      <c r="B2027" s="14" t="s">
        <v>4</v>
      </c>
      <c r="C2027" s="10">
        <v>466559.53</v>
      </c>
      <c r="D2027" s="33"/>
    </row>
    <row r="2028" spans="1:4" ht="16.5" hidden="1" customHeight="1">
      <c r="A2028" s="2">
        <v>1681</v>
      </c>
      <c r="B2028" s="14" t="s">
        <v>4</v>
      </c>
      <c r="C2028" s="10">
        <v>605000</v>
      </c>
      <c r="D2028" s="33"/>
    </row>
    <row r="2029" spans="1:4" ht="16.5" hidden="1" customHeight="1">
      <c r="A2029" s="2">
        <v>1682</v>
      </c>
      <c r="B2029" s="14" t="s">
        <v>4</v>
      </c>
      <c r="C2029" s="10">
        <v>355435.08</v>
      </c>
      <c r="D2029" s="33"/>
    </row>
    <row r="2030" spans="1:4" ht="16.5" hidden="1" customHeight="1">
      <c r="A2030" s="2">
        <v>1683</v>
      </c>
      <c r="B2030" s="14" t="s">
        <v>4</v>
      </c>
      <c r="C2030" s="10">
        <v>622278.80000000005</v>
      </c>
      <c r="D2030" s="33"/>
    </row>
    <row r="2031" spans="1:4" ht="16.5" hidden="1" customHeight="1">
      <c r="A2031" s="2">
        <v>1684</v>
      </c>
      <c r="B2031" s="14" t="s">
        <v>4</v>
      </c>
      <c r="C2031" s="10">
        <v>622278.80000000005</v>
      </c>
      <c r="D2031" s="33"/>
    </row>
    <row r="2032" spans="1:4" ht="16.5" hidden="1" customHeight="1">
      <c r="A2032" s="2">
        <v>1685</v>
      </c>
      <c r="B2032" s="14" t="s">
        <v>4</v>
      </c>
      <c r="C2032" s="10">
        <v>623962.36</v>
      </c>
      <c r="D2032" s="33"/>
    </row>
    <row r="2033" spans="1:4" ht="16.5" hidden="1" customHeight="1">
      <c r="A2033" s="2">
        <v>1686</v>
      </c>
      <c r="B2033" s="14" t="s">
        <v>4</v>
      </c>
      <c r="C2033" s="10">
        <v>480855.76</v>
      </c>
      <c r="D2033" s="33"/>
    </row>
    <row r="2034" spans="1:4" ht="16.5" hidden="1" customHeight="1">
      <c r="A2034" s="2">
        <v>1687</v>
      </c>
      <c r="B2034" s="14" t="s">
        <v>4</v>
      </c>
      <c r="C2034" s="10">
        <v>615669.06000000006</v>
      </c>
      <c r="D2034" s="33"/>
    </row>
    <row r="2035" spans="1:4" ht="16.5" hidden="1" customHeight="1">
      <c r="A2035" s="2">
        <v>1688</v>
      </c>
      <c r="B2035" s="14" t="s">
        <v>4</v>
      </c>
      <c r="C2035" s="10">
        <v>192995</v>
      </c>
      <c r="D2035" s="33"/>
    </row>
    <row r="2036" spans="1:4" ht="16.5" hidden="1" customHeight="1">
      <c r="A2036" s="2">
        <v>1689</v>
      </c>
      <c r="B2036" s="14" t="s">
        <v>4</v>
      </c>
      <c r="C2036" s="10">
        <v>645473.29</v>
      </c>
      <c r="D2036" s="33"/>
    </row>
    <row r="2037" spans="1:4" ht="16.5" hidden="1" customHeight="1">
      <c r="A2037" s="2">
        <v>1690</v>
      </c>
      <c r="B2037" s="14" t="s">
        <v>4</v>
      </c>
      <c r="C2037" s="10">
        <v>673305.12</v>
      </c>
      <c r="D2037" s="33"/>
    </row>
    <row r="2038" spans="1:4" ht="16.5" hidden="1" customHeight="1">
      <c r="A2038" s="2">
        <v>1691</v>
      </c>
      <c r="B2038" s="14" t="s">
        <v>4</v>
      </c>
      <c r="C2038" s="10">
        <v>45000</v>
      </c>
      <c r="D2038" s="33"/>
    </row>
    <row r="2039" spans="1:4" ht="16.5" hidden="1" customHeight="1">
      <c r="A2039" s="2">
        <v>1692</v>
      </c>
      <c r="B2039" s="14" t="s">
        <v>4</v>
      </c>
      <c r="C2039" s="10">
        <v>662127.57999999996</v>
      </c>
      <c r="D2039" s="33"/>
    </row>
    <row r="2040" spans="1:4" ht="16.5" hidden="1" customHeight="1">
      <c r="A2040" s="2">
        <v>1693</v>
      </c>
      <c r="B2040" s="14" t="s">
        <v>4</v>
      </c>
      <c r="C2040" s="10">
        <v>683578.17</v>
      </c>
      <c r="D2040" s="33"/>
    </row>
    <row r="2041" spans="1:4" ht="16.5" hidden="1" customHeight="1">
      <c r="A2041" s="2">
        <v>1694</v>
      </c>
      <c r="B2041" s="14" t="s">
        <v>4</v>
      </c>
      <c r="C2041" s="10">
        <v>77255.570000000007</v>
      </c>
      <c r="D2041" s="33"/>
    </row>
    <row r="2042" spans="1:4" ht="16.5" hidden="1" customHeight="1">
      <c r="A2042" s="2">
        <v>1695</v>
      </c>
      <c r="B2042" s="14" t="s">
        <v>4</v>
      </c>
      <c r="C2042" s="10">
        <v>663660.80000000005</v>
      </c>
      <c r="D2042" s="33"/>
    </row>
    <row r="2043" spans="1:4" ht="16.5" hidden="1" customHeight="1">
      <c r="A2043" s="2">
        <v>1696</v>
      </c>
      <c r="B2043" s="14" t="s">
        <v>4</v>
      </c>
      <c r="C2043" s="10">
        <v>423565.58</v>
      </c>
      <c r="D2043" s="33"/>
    </row>
    <row r="2044" spans="1:4" ht="16.5" hidden="1" customHeight="1">
      <c r="A2044" s="2">
        <v>1697</v>
      </c>
      <c r="B2044" s="14" t="s">
        <v>4</v>
      </c>
      <c r="C2044" s="10">
        <v>670281.25</v>
      </c>
      <c r="D2044" s="33"/>
    </row>
    <row r="2045" spans="1:4" ht="16.5" hidden="1" customHeight="1">
      <c r="A2045" s="2">
        <v>1698</v>
      </c>
      <c r="B2045" s="14" t="s">
        <v>4</v>
      </c>
      <c r="C2045" s="10">
        <v>433897.28</v>
      </c>
      <c r="D2045" s="33"/>
    </row>
    <row r="2046" spans="1:4" ht="16.5" hidden="1" customHeight="1">
      <c r="A2046" s="2">
        <v>1699</v>
      </c>
      <c r="B2046" s="14" t="s">
        <v>4</v>
      </c>
      <c r="C2046" s="10">
        <v>735179.93</v>
      </c>
      <c r="D2046" s="33"/>
    </row>
    <row r="2047" spans="1:4" ht="16.5" hidden="1" customHeight="1">
      <c r="A2047" s="2">
        <v>1700</v>
      </c>
      <c r="B2047" s="14" t="s">
        <v>4</v>
      </c>
      <c r="C2047" s="10">
        <v>743237.95</v>
      </c>
      <c r="D2047" s="33"/>
    </row>
    <row r="2048" spans="1:4" ht="16.5" hidden="1" customHeight="1">
      <c r="A2048" s="2">
        <v>1701</v>
      </c>
      <c r="B2048" s="14" t="s">
        <v>4</v>
      </c>
      <c r="C2048" s="10">
        <v>784464.66</v>
      </c>
      <c r="D2048" s="33"/>
    </row>
    <row r="2049" spans="1:4" ht="16.5" hidden="1" customHeight="1">
      <c r="A2049" s="2">
        <v>1702</v>
      </c>
      <c r="B2049" s="14" t="s">
        <v>4</v>
      </c>
      <c r="C2049" s="10">
        <v>776570.74</v>
      </c>
      <c r="D2049" s="33"/>
    </row>
    <row r="2050" spans="1:4" ht="16.5" hidden="1" customHeight="1">
      <c r="A2050" s="2">
        <v>1703</v>
      </c>
      <c r="B2050" s="14" t="s">
        <v>4</v>
      </c>
      <c r="C2050" s="10">
        <v>718559.15</v>
      </c>
      <c r="D2050" s="33"/>
    </row>
    <row r="2051" spans="1:4" ht="16.5" hidden="1" customHeight="1">
      <c r="A2051" s="2">
        <v>1704</v>
      </c>
      <c r="B2051" s="14" t="s">
        <v>4</v>
      </c>
      <c r="C2051" s="10">
        <v>748038.89</v>
      </c>
      <c r="D2051" s="33"/>
    </row>
    <row r="2052" spans="1:4" ht="16.5" hidden="1" customHeight="1">
      <c r="A2052" s="2">
        <v>1705</v>
      </c>
      <c r="B2052" s="14" t="s">
        <v>4</v>
      </c>
      <c r="C2052" s="10">
        <v>725850.18</v>
      </c>
      <c r="D2052" s="33"/>
    </row>
    <row r="2053" spans="1:4" ht="16.5" hidden="1" customHeight="1">
      <c r="A2053" s="2">
        <v>1706</v>
      </c>
      <c r="B2053" s="14" t="s">
        <v>4</v>
      </c>
      <c r="C2053" s="10">
        <v>768351.59</v>
      </c>
      <c r="D2053" s="33"/>
    </row>
    <row r="2054" spans="1:4" ht="16.5" hidden="1" customHeight="1">
      <c r="A2054" s="2">
        <v>1707</v>
      </c>
      <c r="B2054" s="14" t="s">
        <v>4</v>
      </c>
      <c r="C2054" s="10">
        <v>791490.96</v>
      </c>
      <c r="D2054" s="33"/>
    </row>
    <row r="2055" spans="1:4" ht="16.5" hidden="1" customHeight="1">
      <c r="A2055" s="2">
        <v>1708</v>
      </c>
      <c r="B2055" s="14" t="s">
        <v>4</v>
      </c>
      <c r="C2055" s="10">
        <v>816103.1</v>
      </c>
      <c r="D2055" s="33"/>
    </row>
    <row r="2056" spans="1:4" ht="16.5" hidden="1" customHeight="1">
      <c r="A2056" s="2">
        <v>1709</v>
      </c>
      <c r="B2056" s="14" t="s">
        <v>4</v>
      </c>
      <c r="C2056" s="10">
        <v>842160</v>
      </c>
      <c r="D2056" s="33"/>
    </row>
    <row r="2057" spans="1:4" ht="16.5" hidden="1" customHeight="1">
      <c r="A2057" s="2">
        <v>1710</v>
      </c>
      <c r="B2057" s="14" t="s">
        <v>4</v>
      </c>
      <c r="C2057" s="10">
        <v>865936.74</v>
      </c>
      <c r="D2057" s="33"/>
    </row>
    <row r="2058" spans="1:4" ht="16.5" hidden="1" customHeight="1">
      <c r="A2058" s="2">
        <v>1711</v>
      </c>
      <c r="B2058" s="14" t="s">
        <v>4</v>
      </c>
      <c r="C2058" s="10">
        <v>575952</v>
      </c>
      <c r="D2058" s="33"/>
    </row>
    <row r="2059" spans="1:4" ht="16.5" hidden="1" customHeight="1">
      <c r="A2059" s="2">
        <v>1712</v>
      </c>
      <c r="B2059" s="14" t="s">
        <v>4</v>
      </c>
      <c r="C2059" s="10">
        <v>785290</v>
      </c>
      <c r="D2059" s="33"/>
    </row>
    <row r="2060" spans="1:4" ht="16.5" hidden="1" customHeight="1">
      <c r="A2060" s="2">
        <v>1713</v>
      </c>
      <c r="B2060" s="14" t="s">
        <v>4</v>
      </c>
      <c r="C2060" s="10">
        <v>874889.29</v>
      </c>
      <c r="D2060" s="33"/>
    </row>
    <row r="2061" spans="1:4" ht="16.5" hidden="1" customHeight="1">
      <c r="A2061" s="2">
        <v>1714</v>
      </c>
      <c r="B2061" s="14" t="s">
        <v>4</v>
      </c>
      <c r="C2061" s="10">
        <v>802014.57</v>
      </c>
      <c r="D2061" s="33"/>
    </row>
    <row r="2062" spans="1:4" ht="16.5" hidden="1" customHeight="1">
      <c r="A2062" s="2">
        <v>1715</v>
      </c>
      <c r="B2062" s="14" t="s">
        <v>4</v>
      </c>
      <c r="C2062" s="10">
        <v>901861.4</v>
      </c>
      <c r="D2062" s="33"/>
    </row>
    <row r="2063" spans="1:4" ht="16.5" hidden="1" customHeight="1">
      <c r="A2063" s="2">
        <v>1716</v>
      </c>
      <c r="B2063" s="14" t="s">
        <v>4</v>
      </c>
      <c r="C2063" s="10">
        <v>672203.74</v>
      </c>
      <c r="D2063" s="33"/>
    </row>
    <row r="2064" spans="1:4" ht="16.5" hidden="1" customHeight="1">
      <c r="A2064" s="2">
        <v>1717</v>
      </c>
      <c r="B2064" s="14" t="s">
        <v>4</v>
      </c>
      <c r="C2064" s="10">
        <v>915539.24</v>
      </c>
      <c r="D2064" s="33"/>
    </row>
    <row r="2065" spans="1:4" ht="16.5" hidden="1" customHeight="1">
      <c r="A2065" s="2">
        <v>1718</v>
      </c>
      <c r="B2065" s="14" t="s">
        <v>4</v>
      </c>
      <c r="C2065" s="10">
        <v>529356.11</v>
      </c>
      <c r="D2065" s="33"/>
    </row>
    <row r="2066" spans="1:4" ht="16.5" hidden="1" customHeight="1">
      <c r="A2066" s="2">
        <v>1719</v>
      </c>
      <c r="B2066" s="14" t="s">
        <v>4</v>
      </c>
      <c r="C2066" s="10">
        <v>748800</v>
      </c>
      <c r="D2066" s="33"/>
    </row>
    <row r="2067" spans="1:4" ht="16.5" hidden="1" customHeight="1">
      <c r="A2067" s="2">
        <v>1720</v>
      </c>
      <c r="B2067" s="14" t="s">
        <v>4</v>
      </c>
      <c r="C2067" s="10">
        <v>944094.03</v>
      </c>
      <c r="D2067" s="33"/>
    </row>
    <row r="2068" spans="1:4" ht="16.5" hidden="1" customHeight="1">
      <c r="A2068" s="2">
        <v>1721</v>
      </c>
      <c r="B2068" s="14" t="s">
        <v>4</v>
      </c>
      <c r="C2068" s="10">
        <v>943717.96</v>
      </c>
      <c r="D2068" s="33"/>
    </row>
    <row r="2069" spans="1:4" ht="16.5" hidden="1" customHeight="1">
      <c r="A2069" s="2">
        <v>1722</v>
      </c>
      <c r="B2069" s="14" t="s">
        <v>4</v>
      </c>
      <c r="C2069" s="10">
        <v>954200</v>
      </c>
      <c r="D2069" s="33"/>
    </row>
    <row r="2070" spans="1:4" ht="16.5" hidden="1" customHeight="1">
      <c r="A2070" s="2">
        <v>1723</v>
      </c>
      <c r="B2070" s="14" t="s">
        <v>4</v>
      </c>
      <c r="C2070" s="10">
        <v>967855.37</v>
      </c>
      <c r="D2070" s="33"/>
    </row>
    <row r="2071" spans="1:4" ht="16.5" hidden="1" customHeight="1">
      <c r="A2071" s="2">
        <v>1724</v>
      </c>
      <c r="B2071" s="14" t="s">
        <v>4</v>
      </c>
      <c r="C2071" s="10">
        <v>976023.86</v>
      </c>
      <c r="D2071" s="33"/>
    </row>
    <row r="2072" spans="1:4" ht="16.5" hidden="1" customHeight="1">
      <c r="A2072" s="2">
        <v>1725</v>
      </c>
      <c r="B2072" s="14" t="s">
        <v>4</v>
      </c>
      <c r="C2072" s="10">
        <v>1023671.52</v>
      </c>
      <c r="D2072" s="33"/>
    </row>
    <row r="2073" spans="1:4" ht="16.5" hidden="1" customHeight="1">
      <c r="A2073" s="2">
        <v>1726</v>
      </c>
      <c r="B2073" s="14" t="s">
        <v>4</v>
      </c>
      <c r="C2073" s="10">
        <v>1021105.69</v>
      </c>
      <c r="D2073" s="33"/>
    </row>
    <row r="2074" spans="1:4" ht="16.5" hidden="1" customHeight="1">
      <c r="A2074" s="2">
        <v>1727</v>
      </c>
      <c r="B2074" s="14" t="s">
        <v>4</v>
      </c>
      <c r="C2074" s="10">
        <v>1040000</v>
      </c>
      <c r="D2074" s="33"/>
    </row>
    <row r="2075" spans="1:4" ht="16.5" hidden="1" customHeight="1">
      <c r="A2075" s="2">
        <v>1728</v>
      </c>
      <c r="B2075" s="14" t="s">
        <v>4</v>
      </c>
      <c r="C2075" s="10">
        <v>1041143.14</v>
      </c>
      <c r="D2075" s="33"/>
    </row>
    <row r="2076" spans="1:4" ht="16.5" hidden="1" customHeight="1">
      <c r="A2076" s="2">
        <v>1729</v>
      </c>
      <c r="B2076" s="14" t="s">
        <v>4</v>
      </c>
      <c r="C2076" s="10">
        <v>1065073.46</v>
      </c>
      <c r="D2076" s="33"/>
    </row>
    <row r="2077" spans="1:4" ht="16.5" hidden="1" customHeight="1">
      <c r="A2077" s="2">
        <v>1730</v>
      </c>
      <c r="B2077" s="14" t="s">
        <v>4</v>
      </c>
      <c r="C2077" s="10">
        <v>1071159.57</v>
      </c>
      <c r="D2077" s="33"/>
    </row>
    <row r="2078" spans="1:4" ht="16.5" hidden="1" customHeight="1">
      <c r="A2078" s="2">
        <v>1731</v>
      </c>
      <c r="B2078" s="14" t="s">
        <v>4</v>
      </c>
      <c r="C2078" s="10">
        <v>1100581.3600000001</v>
      </c>
      <c r="D2078" s="33"/>
    </row>
    <row r="2079" spans="1:4" ht="16.5" hidden="1" customHeight="1">
      <c r="A2079" s="2">
        <v>1732</v>
      </c>
      <c r="B2079" s="14" t="s">
        <v>4</v>
      </c>
      <c r="C2079" s="10">
        <v>806536.39</v>
      </c>
      <c r="D2079" s="33"/>
    </row>
    <row r="2080" spans="1:4" ht="16.5" hidden="1" customHeight="1">
      <c r="A2080" s="2">
        <v>1733</v>
      </c>
      <c r="B2080" s="14" t="s">
        <v>4</v>
      </c>
      <c r="C2080" s="10">
        <v>806536.39</v>
      </c>
      <c r="D2080" s="33"/>
    </row>
    <row r="2081" spans="1:4" ht="16.5" hidden="1" customHeight="1">
      <c r="A2081" s="2">
        <v>1734</v>
      </c>
      <c r="B2081" s="14" t="s">
        <v>4</v>
      </c>
      <c r="C2081" s="10">
        <v>1108650.3999999999</v>
      </c>
      <c r="D2081" s="33"/>
    </row>
    <row r="2082" spans="1:4" ht="16.5" hidden="1" customHeight="1">
      <c r="A2082" s="2">
        <v>1735</v>
      </c>
      <c r="B2082" s="14" t="s">
        <v>4</v>
      </c>
      <c r="C2082" s="10">
        <v>1170000</v>
      </c>
      <c r="D2082" s="33"/>
    </row>
    <row r="2083" spans="1:4" ht="16.5" hidden="1" customHeight="1">
      <c r="A2083" s="2">
        <v>1736</v>
      </c>
      <c r="B2083" s="14" t="s">
        <v>4</v>
      </c>
      <c r="C2083" s="10">
        <v>1096207.57</v>
      </c>
      <c r="D2083" s="33"/>
    </row>
    <row r="2084" spans="1:4" ht="16.5" hidden="1" customHeight="1">
      <c r="A2084" s="2">
        <v>1737</v>
      </c>
      <c r="B2084" s="14" t="s">
        <v>4</v>
      </c>
      <c r="C2084" s="10">
        <v>1187004.19</v>
      </c>
      <c r="D2084" s="33"/>
    </row>
    <row r="2085" spans="1:4" ht="16.5" hidden="1" customHeight="1">
      <c r="A2085" s="2">
        <v>1738</v>
      </c>
      <c r="B2085" s="14" t="s">
        <v>4</v>
      </c>
      <c r="C2085" s="10">
        <v>0</v>
      </c>
      <c r="D2085" s="33"/>
    </row>
    <row r="2086" spans="1:4" ht="16.5" hidden="1" customHeight="1">
      <c r="A2086" s="2">
        <v>1739</v>
      </c>
      <c r="B2086" s="14" t="s">
        <v>4</v>
      </c>
      <c r="C2086" s="10">
        <v>1241985.1000000001</v>
      </c>
      <c r="D2086" s="33"/>
    </row>
    <row r="2087" spans="1:4" ht="16.5" hidden="1" customHeight="1">
      <c r="A2087" s="2">
        <v>1740</v>
      </c>
      <c r="B2087" s="14" t="s">
        <v>4</v>
      </c>
      <c r="C2087" s="10">
        <v>1134254.76</v>
      </c>
      <c r="D2087" s="33"/>
    </row>
    <row r="2088" spans="1:4" ht="16.5" hidden="1" customHeight="1">
      <c r="A2088" s="2">
        <v>1741</v>
      </c>
      <c r="B2088" s="14" t="s">
        <v>4</v>
      </c>
      <c r="C2088" s="10">
        <v>1223209.45</v>
      </c>
      <c r="D2088" s="33"/>
    </row>
    <row r="2089" spans="1:4" ht="16.5" hidden="1" customHeight="1">
      <c r="A2089" s="2">
        <v>1742</v>
      </c>
      <c r="B2089" s="14" t="s">
        <v>4</v>
      </c>
      <c r="C2089" s="10">
        <v>1006402.98</v>
      </c>
      <c r="D2089" s="33"/>
    </row>
    <row r="2090" spans="1:4" ht="16.5" hidden="1" customHeight="1">
      <c r="A2090" s="2">
        <v>1743</v>
      </c>
      <c r="B2090" s="14" t="s">
        <v>4</v>
      </c>
      <c r="C2090" s="10">
        <v>1363823.67</v>
      </c>
      <c r="D2090" s="33"/>
    </row>
    <row r="2091" spans="1:4" ht="16.5" hidden="1" customHeight="1">
      <c r="A2091" s="2">
        <v>1744</v>
      </c>
      <c r="B2091" s="14" t="s">
        <v>4</v>
      </c>
      <c r="C2091" s="10">
        <v>1535268.72</v>
      </c>
      <c r="D2091" s="33"/>
    </row>
    <row r="2092" spans="1:4" ht="16.5" hidden="1" customHeight="1">
      <c r="A2092" s="2">
        <v>1745</v>
      </c>
      <c r="B2092" s="14" t="s">
        <v>4</v>
      </c>
      <c r="C2092" s="10">
        <v>1555492.75</v>
      </c>
      <c r="D2092" s="33"/>
    </row>
    <row r="2093" spans="1:4" ht="16.5" hidden="1" customHeight="1">
      <c r="A2093" s="2">
        <v>1746</v>
      </c>
      <c r="B2093" s="14" t="s">
        <v>4</v>
      </c>
      <c r="C2093" s="10">
        <v>1669636.8</v>
      </c>
      <c r="D2093" s="33"/>
    </row>
    <row r="2094" spans="1:4" ht="16.5" hidden="1" customHeight="1">
      <c r="A2094" s="2">
        <v>1747</v>
      </c>
      <c r="B2094" s="14" t="s">
        <v>4</v>
      </c>
      <c r="C2094" s="10">
        <v>1436989.95</v>
      </c>
      <c r="D2094" s="33"/>
    </row>
    <row r="2095" spans="1:4" ht="16.5" hidden="1" customHeight="1">
      <c r="A2095" s="2">
        <v>1748</v>
      </c>
      <c r="B2095" s="14" t="s">
        <v>4</v>
      </c>
      <c r="C2095" s="10">
        <v>1530045</v>
      </c>
      <c r="D2095" s="33"/>
    </row>
    <row r="2096" spans="1:4" ht="16.5" hidden="1" customHeight="1">
      <c r="A2096" s="2">
        <v>1749</v>
      </c>
      <c r="B2096" s="14" t="s">
        <v>4</v>
      </c>
      <c r="C2096" s="10">
        <v>1673870.69</v>
      </c>
      <c r="D2096" s="33"/>
    </row>
    <row r="2097" spans="1:4" ht="16.5" hidden="1" customHeight="1">
      <c r="A2097" s="2">
        <v>1750</v>
      </c>
      <c r="B2097" s="14" t="s">
        <v>4</v>
      </c>
      <c r="C2097" s="10">
        <v>1227666</v>
      </c>
      <c r="D2097" s="33"/>
    </row>
    <row r="2098" spans="1:4" ht="16.5" hidden="1" customHeight="1">
      <c r="A2098" s="2">
        <v>1751</v>
      </c>
      <c r="B2098" s="14" t="s">
        <v>4</v>
      </c>
      <c r="C2098" s="10">
        <v>1775412.61</v>
      </c>
      <c r="D2098" s="33"/>
    </row>
    <row r="2099" spans="1:4" ht="16.5" hidden="1" customHeight="1">
      <c r="A2099" s="2">
        <v>1752</v>
      </c>
      <c r="B2099" s="14" t="s">
        <v>4</v>
      </c>
      <c r="C2099" s="10">
        <v>1758951.59</v>
      </c>
      <c r="D2099" s="33"/>
    </row>
    <row r="2100" spans="1:4" ht="16.5" hidden="1" customHeight="1">
      <c r="A2100" s="2">
        <v>1753</v>
      </c>
      <c r="B2100" s="14" t="s">
        <v>4</v>
      </c>
      <c r="C2100" s="10">
        <v>1508341.46</v>
      </c>
      <c r="D2100" s="33"/>
    </row>
    <row r="2101" spans="1:4" ht="16.5" hidden="1" customHeight="1">
      <c r="A2101" s="2">
        <v>1754</v>
      </c>
      <c r="B2101" s="14" t="s">
        <v>4</v>
      </c>
      <c r="C2101" s="10">
        <v>1753194.37</v>
      </c>
      <c r="D2101" s="33"/>
    </row>
    <row r="2102" spans="1:4" ht="16.5" hidden="1" customHeight="1">
      <c r="A2102" s="2">
        <v>1755</v>
      </c>
      <c r="B2102" s="14" t="s">
        <v>4</v>
      </c>
      <c r="C2102" s="10">
        <v>1765805.77</v>
      </c>
      <c r="D2102" s="33"/>
    </row>
    <row r="2103" spans="1:4" ht="16.5" hidden="1" customHeight="1">
      <c r="A2103" s="2">
        <v>1756</v>
      </c>
      <c r="B2103" s="14" t="s">
        <v>4</v>
      </c>
      <c r="C2103" s="10">
        <v>1537069.05</v>
      </c>
      <c r="D2103" s="33"/>
    </row>
    <row r="2104" spans="1:4" ht="16.5" hidden="1" customHeight="1">
      <c r="A2104" s="2">
        <v>1757</v>
      </c>
      <c r="B2104" s="14" t="s">
        <v>4</v>
      </c>
      <c r="C2104" s="10">
        <v>2187484.71</v>
      </c>
      <c r="D2104" s="33"/>
    </row>
    <row r="2105" spans="1:4" ht="16.5" hidden="1" customHeight="1">
      <c r="A2105" s="2">
        <v>1758</v>
      </c>
      <c r="B2105" s="14" t="s">
        <v>4</v>
      </c>
      <c r="C2105" s="10">
        <v>2157616.64</v>
      </c>
      <c r="D2105" s="33"/>
    </row>
    <row r="2106" spans="1:4" ht="16.5" hidden="1" customHeight="1">
      <c r="A2106" s="2">
        <v>1759</v>
      </c>
      <c r="B2106" s="14" t="s">
        <v>4</v>
      </c>
      <c r="C2106" s="10">
        <v>2260130.37</v>
      </c>
      <c r="D2106" s="33"/>
    </row>
    <row r="2107" spans="1:4" ht="16.5" hidden="1" customHeight="1">
      <c r="A2107" s="2">
        <v>1760</v>
      </c>
      <c r="B2107" s="14" t="s">
        <v>4</v>
      </c>
      <c r="C2107" s="10">
        <v>1853426.93</v>
      </c>
      <c r="D2107" s="33"/>
    </row>
    <row r="2108" spans="1:4" ht="16.5" hidden="1" customHeight="1">
      <c r="A2108" s="2">
        <v>1761</v>
      </c>
      <c r="B2108" s="14" t="s">
        <v>4</v>
      </c>
      <c r="C2108" s="10">
        <v>2154475.1800000002</v>
      </c>
      <c r="D2108" s="33"/>
    </row>
    <row r="2109" spans="1:4" ht="16.5" hidden="1" customHeight="1">
      <c r="A2109" s="2">
        <v>1762</v>
      </c>
      <c r="B2109" s="14" t="s">
        <v>4</v>
      </c>
      <c r="C2109" s="10">
        <v>1723176.69</v>
      </c>
      <c r="D2109" s="33"/>
    </row>
    <row r="2110" spans="1:4" ht="16.5" hidden="1" customHeight="1">
      <c r="A2110" s="2">
        <v>1763</v>
      </c>
      <c r="B2110" s="14" t="s">
        <v>4</v>
      </c>
      <c r="C2110" s="10">
        <v>2558956.4</v>
      </c>
      <c r="D2110" s="33"/>
    </row>
    <row r="2111" spans="1:4" ht="16.5" hidden="1" customHeight="1">
      <c r="A2111" s="2">
        <v>1764</v>
      </c>
      <c r="B2111" s="14" t="s">
        <v>4</v>
      </c>
      <c r="C2111" s="10">
        <v>2635380</v>
      </c>
      <c r="D2111" s="33"/>
    </row>
    <row r="2112" spans="1:4" ht="16.5" hidden="1" customHeight="1">
      <c r="A2112" s="2">
        <v>1765</v>
      </c>
      <c r="B2112" s="14" t="s">
        <v>4</v>
      </c>
      <c r="C2112" s="10">
        <v>1450800</v>
      </c>
      <c r="D2112" s="33"/>
    </row>
    <row r="2113" spans="1:4" ht="16.5" hidden="1" customHeight="1">
      <c r="A2113" s="2">
        <v>1766</v>
      </c>
      <c r="B2113" s="14" t="s">
        <v>4</v>
      </c>
      <c r="C2113" s="10">
        <v>2977681.24</v>
      </c>
      <c r="D2113" s="33"/>
    </row>
    <row r="2114" spans="1:4" ht="16.5" hidden="1" customHeight="1">
      <c r="A2114" s="2">
        <v>1767</v>
      </c>
      <c r="B2114" s="14" t="s">
        <v>4</v>
      </c>
      <c r="C2114" s="10">
        <v>3076310.26</v>
      </c>
      <c r="D2114" s="33"/>
    </row>
    <row r="2115" spans="1:4" ht="16.5" hidden="1" customHeight="1">
      <c r="A2115" s="2">
        <v>1768</v>
      </c>
      <c r="B2115" s="14" t="s">
        <v>4</v>
      </c>
      <c r="C2115" s="10">
        <v>3081326.9</v>
      </c>
      <c r="D2115" s="33"/>
    </row>
    <row r="2116" spans="1:4" ht="16.5" hidden="1" customHeight="1">
      <c r="A2116" s="2">
        <v>1769</v>
      </c>
      <c r="B2116" s="14" t="s">
        <v>4</v>
      </c>
      <c r="C2116" s="10">
        <v>2890707.21</v>
      </c>
      <c r="D2116" s="33"/>
    </row>
    <row r="2117" spans="1:4" ht="16.5" hidden="1" customHeight="1">
      <c r="A2117" s="2">
        <v>1770</v>
      </c>
      <c r="B2117" s="14" t="s">
        <v>4</v>
      </c>
      <c r="C2117" s="10">
        <v>3085352.38</v>
      </c>
      <c r="D2117" s="33"/>
    </row>
    <row r="2118" spans="1:4" ht="16.5" hidden="1" customHeight="1">
      <c r="A2118" s="2">
        <v>1771</v>
      </c>
      <c r="B2118" s="14" t="s">
        <v>4</v>
      </c>
      <c r="C2118" s="10">
        <v>2876886.05</v>
      </c>
      <c r="D2118" s="33"/>
    </row>
    <row r="2119" spans="1:4" ht="16.5" hidden="1" customHeight="1">
      <c r="A2119" s="2">
        <v>1772</v>
      </c>
      <c r="B2119" s="14" t="s">
        <v>4</v>
      </c>
      <c r="C2119" s="10">
        <v>3394962</v>
      </c>
      <c r="D2119" s="33"/>
    </row>
    <row r="2120" spans="1:4" ht="16.5" hidden="1" customHeight="1">
      <c r="A2120" s="2">
        <v>1773</v>
      </c>
      <c r="B2120" s="14" t="s">
        <v>4</v>
      </c>
      <c r="C2120" s="10">
        <v>3506374.83</v>
      </c>
      <c r="D2120" s="33"/>
    </row>
    <row r="2121" spans="1:4" ht="16.5" hidden="1" customHeight="1">
      <c r="A2121" s="2">
        <v>1774</v>
      </c>
      <c r="B2121" s="14" t="s">
        <v>4</v>
      </c>
      <c r="C2121" s="10">
        <v>3515200</v>
      </c>
      <c r="D2121" s="33"/>
    </row>
    <row r="2122" spans="1:4" ht="16.5" hidden="1" customHeight="1">
      <c r="A2122" s="2">
        <v>1775</v>
      </c>
      <c r="B2122" s="14" t="s">
        <v>4</v>
      </c>
      <c r="C2122" s="10">
        <v>2908744.69</v>
      </c>
      <c r="D2122" s="33"/>
    </row>
    <row r="2123" spans="1:4" ht="16.5" hidden="1" customHeight="1">
      <c r="A2123" s="2">
        <v>1776</v>
      </c>
      <c r="B2123" s="14" t="s">
        <v>4</v>
      </c>
      <c r="C2123" s="10">
        <v>3729539.53</v>
      </c>
      <c r="D2123" s="33"/>
    </row>
    <row r="2124" spans="1:4" ht="16.5" hidden="1" customHeight="1">
      <c r="A2124" s="2">
        <v>1777</v>
      </c>
      <c r="B2124" s="14" t="s">
        <v>4</v>
      </c>
      <c r="C2124" s="10">
        <v>3594295.7</v>
      </c>
      <c r="D2124" s="33"/>
    </row>
    <row r="2125" spans="1:4" ht="16.5" hidden="1" customHeight="1">
      <c r="A2125" s="2">
        <v>1778</v>
      </c>
      <c r="B2125" s="14" t="s">
        <v>4</v>
      </c>
      <c r="C2125" s="10">
        <v>255000</v>
      </c>
      <c r="D2125" s="33"/>
    </row>
    <row r="2126" spans="1:4" ht="16.5" hidden="1" customHeight="1">
      <c r="A2126" s="2">
        <v>1779</v>
      </c>
      <c r="B2126" s="14" t="s">
        <v>4</v>
      </c>
      <c r="C2126" s="10">
        <v>3417993.03</v>
      </c>
      <c r="D2126" s="33"/>
    </row>
    <row r="2127" spans="1:4" ht="16.5" hidden="1" customHeight="1">
      <c r="A2127" s="2">
        <v>1780</v>
      </c>
      <c r="B2127" s="14" t="s">
        <v>4</v>
      </c>
      <c r="C2127" s="10">
        <v>3570389.23</v>
      </c>
      <c r="D2127" s="33"/>
    </row>
    <row r="2128" spans="1:4" ht="16.5" hidden="1" customHeight="1">
      <c r="A2128" s="2">
        <v>1781</v>
      </c>
      <c r="B2128" s="14" t="s">
        <v>4</v>
      </c>
      <c r="C2128" s="10">
        <v>3909064.2</v>
      </c>
      <c r="D2128" s="33"/>
    </row>
    <row r="2129" spans="1:4" ht="16.5" hidden="1" customHeight="1">
      <c r="A2129" s="2">
        <v>1782</v>
      </c>
      <c r="B2129" s="14" t="s">
        <v>4</v>
      </c>
      <c r="C2129" s="10">
        <v>3496900</v>
      </c>
      <c r="D2129" s="33"/>
    </row>
    <row r="2130" spans="1:4" ht="16.5" hidden="1" customHeight="1">
      <c r="A2130" s="2">
        <v>1783</v>
      </c>
      <c r="B2130" s="14" t="s">
        <v>4</v>
      </c>
      <c r="C2130" s="10">
        <v>4457815.8600000003</v>
      </c>
      <c r="D2130" s="33"/>
    </row>
    <row r="2131" spans="1:4" ht="16.5" hidden="1" customHeight="1">
      <c r="A2131" s="2">
        <v>1784</v>
      </c>
      <c r="B2131" s="14" t="s">
        <v>4</v>
      </c>
      <c r="C2131" s="10">
        <v>4480687.8899999997</v>
      </c>
      <c r="D2131" s="33"/>
    </row>
    <row r="2132" spans="1:4" ht="16.5" hidden="1" customHeight="1">
      <c r="A2132" s="2">
        <v>1785</v>
      </c>
      <c r="B2132" s="14" t="s">
        <v>4</v>
      </c>
      <c r="C2132" s="10">
        <v>4519590.3600000003</v>
      </c>
      <c r="D2132" s="33"/>
    </row>
    <row r="2133" spans="1:4" ht="16.5" hidden="1" customHeight="1">
      <c r="A2133" s="2">
        <v>1786</v>
      </c>
      <c r="B2133" s="14" t="s">
        <v>4</v>
      </c>
      <c r="C2133" s="10">
        <v>4061760.67</v>
      </c>
      <c r="D2133" s="33"/>
    </row>
    <row r="2134" spans="1:4" ht="16.5" hidden="1" customHeight="1">
      <c r="A2134" s="2">
        <v>1787</v>
      </c>
      <c r="B2134" s="14" t="s">
        <v>4</v>
      </c>
      <c r="C2134" s="10">
        <v>4235000</v>
      </c>
      <c r="D2134" s="33"/>
    </row>
    <row r="2135" spans="1:4" ht="16.5" hidden="1" customHeight="1">
      <c r="A2135" s="2">
        <v>1788</v>
      </c>
      <c r="B2135" s="14" t="s">
        <v>4</v>
      </c>
      <c r="C2135" s="10">
        <v>4685427.8</v>
      </c>
      <c r="D2135" s="33"/>
    </row>
    <row r="2136" spans="1:4" ht="16.5" hidden="1" customHeight="1">
      <c r="A2136" s="2">
        <v>1789</v>
      </c>
      <c r="B2136" s="14" t="s">
        <v>4</v>
      </c>
      <c r="C2136" s="10">
        <v>4943998.1900000004</v>
      </c>
      <c r="D2136" s="33"/>
    </row>
    <row r="2137" spans="1:4" ht="16.5" hidden="1" customHeight="1">
      <c r="A2137" s="2">
        <v>1790</v>
      </c>
      <c r="B2137" s="14" t="s">
        <v>4</v>
      </c>
      <c r="C2137" s="10">
        <v>5111540.5999999996</v>
      </c>
      <c r="D2137" s="33"/>
    </row>
    <row r="2138" spans="1:4" ht="16.5" hidden="1" customHeight="1">
      <c r="A2138" s="2">
        <v>1791</v>
      </c>
      <c r="B2138" s="14" t="s">
        <v>4</v>
      </c>
      <c r="C2138" s="10">
        <v>4912185.41</v>
      </c>
      <c r="D2138" s="33"/>
    </row>
    <row r="2139" spans="1:4" ht="16.5" hidden="1" customHeight="1">
      <c r="A2139" s="2">
        <v>1792</v>
      </c>
      <c r="B2139" s="14" t="s">
        <v>4</v>
      </c>
      <c r="C2139" s="10">
        <v>5371670.3099999996</v>
      </c>
      <c r="D2139" s="33"/>
    </row>
    <row r="2140" spans="1:4" ht="16.5" hidden="1" customHeight="1">
      <c r="A2140" s="2">
        <v>1793</v>
      </c>
      <c r="B2140" s="14" t="s">
        <v>4</v>
      </c>
      <c r="C2140" s="10">
        <v>5705575.2999999998</v>
      </c>
      <c r="D2140" s="33"/>
    </row>
    <row r="2141" spans="1:4" ht="16.5" hidden="1" customHeight="1">
      <c r="A2141" s="2">
        <v>1794</v>
      </c>
      <c r="B2141" s="14" t="s">
        <v>4</v>
      </c>
      <c r="C2141" s="10">
        <v>5767925.3300000001</v>
      </c>
      <c r="D2141" s="33"/>
    </row>
    <row r="2142" spans="1:4" ht="16.5" hidden="1" customHeight="1">
      <c r="A2142" s="2">
        <v>1795</v>
      </c>
      <c r="B2142" s="14" t="s">
        <v>4</v>
      </c>
      <c r="C2142" s="10">
        <v>5120199.7</v>
      </c>
      <c r="D2142" s="33"/>
    </row>
    <row r="2143" spans="1:4" ht="16.5" hidden="1" customHeight="1">
      <c r="A2143" s="2">
        <v>1796</v>
      </c>
      <c r="B2143" s="14" t="s">
        <v>4</v>
      </c>
      <c r="C2143" s="10">
        <v>6600000.0099999998</v>
      </c>
      <c r="D2143" s="33"/>
    </row>
    <row r="2144" spans="1:4" ht="16.5" hidden="1" customHeight="1">
      <c r="A2144" s="2">
        <v>1797</v>
      </c>
      <c r="B2144" s="14" t="s">
        <v>4</v>
      </c>
      <c r="C2144" s="10">
        <v>6600000.0099999998</v>
      </c>
      <c r="D2144" s="33"/>
    </row>
    <row r="2145" spans="1:4" ht="16.5" hidden="1" customHeight="1">
      <c r="A2145" s="2">
        <v>1798</v>
      </c>
      <c r="B2145" s="14" t="s">
        <v>4</v>
      </c>
      <c r="C2145" s="10">
        <v>6600000.04</v>
      </c>
      <c r="D2145" s="33"/>
    </row>
    <row r="2146" spans="1:4" ht="16.5" hidden="1" customHeight="1">
      <c r="A2146" s="2">
        <v>1799</v>
      </c>
      <c r="B2146" s="14" t="s">
        <v>4</v>
      </c>
      <c r="C2146" s="10">
        <v>6600000.04</v>
      </c>
      <c r="D2146" s="33"/>
    </row>
    <row r="2147" spans="1:4" ht="16.5" hidden="1" customHeight="1">
      <c r="A2147" s="2">
        <v>1800</v>
      </c>
      <c r="B2147" s="14" t="s">
        <v>4</v>
      </c>
      <c r="C2147" s="10">
        <v>6947820</v>
      </c>
      <c r="D2147" s="33"/>
    </row>
    <row r="2148" spans="1:4" ht="16.5" hidden="1" customHeight="1">
      <c r="A2148" s="2">
        <v>1801</v>
      </c>
      <c r="B2148" s="14" t="s">
        <v>4</v>
      </c>
      <c r="C2148" s="10">
        <v>7058438.54</v>
      </c>
      <c r="D2148" s="33"/>
    </row>
    <row r="2149" spans="1:4" ht="16.5" hidden="1" customHeight="1">
      <c r="A2149" s="2">
        <v>1802</v>
      </c>
      <c r="B2149" s="14" t="s">
        <v>4</v>
      </c>
      <c r="C2149" s="10">
        <v>7344451.4199999999</v>
      </c>
      <c r="D2149" s="33"/>
    </row>
    <row r="2150" spans="1:4" ht="16.5" hidden="1" customHeight="1">
      <c r="A2150" s="2">
        <v>1803</v>
      </c>
      <c r="B2150" s="14" t="s">
        <v>4</v>
      </c>
      <c r="C2150" s="10">
        <v>7402233.0700000003</v>
      </c>
      <c r="D2150" s="33"/>
    </row>
    <row r="2151" spans="1:4" ht="16.5" hidden="1" customHeight="1">
      <c r="A2151" s="2">
        <v>1804</v>
      </c>
      <c r="B2151" s="14" t="s">
        <v>4</v>
      </c>
      <c r="C2151" s="10">
        <v>6258120</v>
      </c>
      <c r="D2151" s="33"/>
    </row>
    <row r="2152" spans="1:4" ht="16.5" hidden="1" customHeight="1">
      <c r="A2152" s="2">
        <v>1805</v>
      </c>
      <c r="B2152" s="14" t="s">
        <v>4</v>
      </c>
      <c r="C2152" s="10">
        <v>7063165.3499999996</v>
      </c>
      <c r="D2152" s="33"/>
    </row>
    <row r="2153" spans="1:4" ht="16.5" hidden="1" customHeight="1">
      <c r="A2153" s="2">
        <v>1806</v>
      </c>
      <c r="B2153" s="14" t="s">
        <v>4</v>
      </c>
      <c r="C2153" s="10">
        <v>7666560</v>
      </c>
      <c r="D2153" s="33"/>
    </row>
    <row r="2154" spans="1:4" ht="16.5" hidden="1" customHeight="1">
      <c r="A2154" s="2">
        <v>1807</v>
      </c>
      <c r="B2154" s="14" t="s">
        <v>4</v>
      </c>
      <c r="C2154" s="10">
        <v>8602169.5299999993</v>
      </c>
      <c r="D2154" s="33"/>
    </row>
    <row r="2155" spans="1:4" ht="16.5" hidden="1" customHeight="1">
      <c r="A2155" s="2">
        <v>1808</v>
      </c>
      <c r="B2155" s="14" t="s">
        <v>4</v>
      </c>
      <c r="C2155" s="10">
        <v>9000000.0299999993</v>
      </c>
      <c r="D2155" s="33"/>
    </row>
    <row r="2156" spans="1:4" ht="16.5" hidden="1" customHeight="1">
      <c r="A2156" s="2">
        <v>1809</v>
      </c>
      <c r="B2156" s="14" t="s">
        <v>4</v>
      </c>
      <c r="C2156" s="10">
        <v>9252864.3100000005</v>
      </c>
      <c r="D2156" s="33"/>
    </row>
    <row r="2157" spans="1:4" ht="16.5" hidden="1" customHeight="1">
      <c r="A2157" s="2">
        <v>1810</v>
      </c>
      <c r="B2157" s="14" t="s">
        <v>4</v>
      </c>
      <c r="C2157" s="10">
        <v>30431394.52</v>
      </c>
      <c r="D2157" s="33"/>
    </row>
    <row r="2158" spans="1:4" ht="16.5" hidden="1" customHeight="1">
      <c r="A2158" s="2">
        <v>1811</v>
      </c>
      <c r="B2158" s="14" t="s">
        <v>5</v>
      </c>
      <c r="C2158" s="10">
        <v>-546656.64</v>
      </c>
      <c r="D2158" s="33"/>
    </row>
    <row r="2159" spans="1:4" ht="16.5" hidden="1" customHeight="1">
      <c r="A2159" s="2">
        <v>1812</v>
      </c>
      <c r="B2159" s="14" t="s">
        <v>5</v>
      </c>
      <c r="C2159" s="10">
        <v>-1462.73</v>
      </c>
      <c r="D2159" s="33"/>
    </row>
    <row r="2160" spans="1:4" ht="16.5" hidden="1" customHeight="1">
      <c r="A2160" s="2">
        <v>1813</v>
      </c>
      <c r="B2160" s="14" t="s">
        <v>5</v>
      </c>
      <c r="C2160" s="10">
        <v>0</v>
      </c>
      <c r="D2160" s="33"/>
    </row>
    <row r="2161" spans="1:4" ht="16.5" hidden="1" customHeight="1">
      <c r="A2161" s="2">
        <v>1814</v>
      </c>
      <c r="B2161" s="14" t="s">
        <v>5</v>
      </c>
      <c r="C2161" s="10">
        <v>0</v>
      </c>
      <c r="D2161" s="33"/>
    </row>
    <row r="2162" spans="1:4" ht="16.5" hidden="1" customHeight="1">
      <c r="A2162" s="2">
        <v>1815</v>
      </c>
      <c r="B2162" s="14" t="s">
        <v>5</v>
      </c>
      <c r="C2162" s="10">
        <v>0</v>
      </c>
      <c r="D2162" s="33"/>
    </row>
    <row r="2163" spans="1:4" ht="16.5" hidden="1" customHeight="1">
      <c r="A2163" s="2">
        <v>1816</v>
      </c>
      <c r="B2163" s="14" t="s">
        <v>5</v>
      </c>
      <c r="C2163" s="10">
        <v>0</v>
      </c>
      <c r="D2163" s="33"/>
    </row>
    <row r="2164" spans="1:4" ht="16.5" hidden="1" customHeight="1">
      <c r="A2164" s="2">
        <v>1817</v>
      </c>
      <c r="B2164" s="14" t="s">
        <v>5</v>
      </c>
      <c r="C2164" s="10">
        <v>0</v>
      </c>
      <c r="D2164" s="33"/>
    </row>
    <row r="2165" spans="1:4" ht="16.5" hidden="1" customHeight="1">
      <c r="A2165" s="2">
        <v>1818</v>
      </c>
      <c r="B2165" s="14" t="s">
        <v>5</v>
      </c>
      <c r="C2165" s="10">
        <v>0</v>
      </c>
      <c r="D2165" s="33"/>
    </row>
    <row r="2166" spans="1:4" ht="16.5" hidden="1" customHeight="1">
      <c r="A2166" s="2">
        <v>1819</v>
      </c>
      <c r="B2166" s="14" t="s">
        <v>5</v>
      </c>
      <c r="C2166" s="10">
        <v>0</v>
      </c>
      <c r="D2166" s="33"/>
    </row>
    <row r="2167" spans="1:4" ht="16.5" hidden="1" customHeight="1">
      <c r="A2167" s="2">
        <v>1820</v>
      </c>
      <c r="B2167" s="14" t="s">
        <v>5</v>
      </c>
      <c r="C2167" s="10">
        <v>0</v>
      </c>
      <c r="D2167" s="33"/>
    </row>
    <row r="2168" spans="1:4" ht="16.5" hidden="1" customHeight="1">
      <c r="A2168" s="2">
        <v>1821</v>
      </c>
      <c r="B2168" s="14" t="s">
        <v>5</v>
      </c>
      <c r="C2168" s="10">
        <v>0</v>
      </c>
      <c r="D2168" s="33"/>
    </row>
    <row r="2169" spans="1:4" ht="16.5" hidden="1" customHeight="1">
      <c r="A2169" s="2">
        <v>1822</v>
      </c>
      <c r="B2169" s="14" t="s">
        <v>5</v>
      </c>
      <c r="C2169" s="10">
        <v>0</v>
      </c>
      <c r="D2169" s="33"/>
    </row>
    <row r="2170" spans="1:4" ht="16.5" hidden="1" customHeight="1">
      <c r="A2170" s="2">
        <v>1823</v>
      </c>
      <c r="B2170" s="14" t="s">
        <v>5</v>
      </c>
      <c r="C2170" s="10">
        <v>0</v>
      </c>
      <c r="D2170" s="33"/>
    </row>
    <row r="2171" spans="1:4" ht="16.5" hidden="1" customHeight="1">
      <c r="A2171" s="2">
        <v>1824</v>
      </c>
      <c r="B2171" s="14" t="s">
        <v>5</v>
      </c>
      <c r="C2171" s="10">
        <v>0</v>
      </c>
      <c r="D2171" s="33"/>
    </row>
    <row r="2172" spans="1:4" ht="16.5" hidden="1" customHeight="1">
      <c r="A2172" s="2">
        <v>1825</v>
      </c>
      <c r="B2172" s="14" t="s">
        <v>5</v>
      </c>
      <c r="C2172" s="10">
        <v>0</v>
      </c>
      <c r="D2172" s="33"/>
    </row>
    <row r="2173" spans="1:4" ht="16.5" hidden="1" customHeight="1">
      <c r="A2173" s="2">
        <v>1826</v>
      </c>
      <c r="B2173" s="14" t="s">
        <v>5</v>
      </c>
      <c r="C2173" s="10">
        <v>0</v>
      </c>
      <c r="D2173" s="33"/>
    </row>
    <row r="2174" spans="1:4" ht="16.5" hidden="1" customHeight="1">
      <c r="A2174" s="2">
        <v>1827</v>
      </c>
      <c r="B2174" s="14" t="s">
        <v>5</v>
      </c>
      <c r="C2174" s="10">
        <v>0</v>
      </c>
      <c r="D2174" s="33"/>
    </row>
    <row r="2175" spans="1:4" ht="16.5" hidden="1" customHeight="1">
      <c r="A2175" s="2">
        <v>1828</v>
      </c>
      <c r="B2175" s="14" t="s">
        <v>5</v>
      </c>
      <c r="C2175" s="10">
        <v>0</v>
      </c>
      <c r="D2175" s="33"/>
    </row>
    <row r="2176" spans="1:4" ht="16.5" hidden="1" customHeight="1">
      <c r="A2176" s="2">
        <v>1829</v>
      </c>
      <c r="B2176" s="14" t="s">
        <v>5</v>
      </c>
      <c r="C2176" s="10">
        <v>0</v>
      </c>
      <c r="D2176" s="33"/>
    </row>
    <row r="2177" spans="1:4" ht="16.5" hidden="1" customHeight="1">
      <c r="A2177" s="2">
        <v>1830</v>
      </c>
      <c r="B2177" s="14" t="s">
        <v>5</v>
      </c>
      <c r="C2177" s="10">
        <v>0</v>
      </c>
      <c r="D2177" s="33"/>
    </row>
    <row r="2178" spans="1:4" ht="16.5" hidden="1" customHeight="1">
      <c r="A2178" s="2">
        <v>1831</v>
      </c>
      <c r="B2178" s="14" t="s">
        <v>5</v>
      </c>
      <c r="C2178" s="10">
        <v>0</v>
      </c>
      <c r="D2178" s="33"/>
    </row>
    <row r="2179" spans="1:4" ht="16.5" hidden="1" customHeight="1">
      <c r="A2179" s="2">
        <v>1832</v>
      </c>
      <c r="B2179" s="14" t="s">
        <v>5</v>
      </c>
      <c r="C2179" s="10">
        <v>0</v>
      </c>
      <c r="D2179" s="33"/>
    </row>
    <row r="2180" spans="1:4" ht="16.5" hidden="1" customHeight="1">
      <c r="A2180" s="2">
        <v>1833</v>
      </c>
      <c r="B2180" s="14" t="s">
        <v>5</v>
      </c>
      <c r="C2180" s="10">
        <v>0</v>
      </c>
      <c r="D2180" s="33"/>
    </row>
    <row r="2181" spans="1:4" ht="16.5" hidden="1" customHeight="1">
      <c r="A2181" s="2">
        <v>1834</v>
      </c>
      <c r="B2181" s="14" t="s">
        <v>5</v>
      </c>
      <c r="C2181" s="10">
        <v>0</v>
      </c>
      <c r="D2181" s="33"/>
    </row>
    <row r="2182" spans="1:4" ht="16.5" hidden="1" customHeight="1">
      <c r="A2182" s="2">
        <v>1835</v>
      </c>
      <c r="B2182" s="14" t="s">
        <v>5</v>
      </c>
      <c r="C2182" s="10">
        <v>0</v>
      </c>
      <c r="D2182" s="33"/>
    </row>
    <row r="2183" spans="1:4" ht="16.5" hidden="1" customHeight="1">
      <c r="A2183" s="2">
        <v>1836</v>
      </c>
      <c r="B2183" s="14" t="s">
        <v>5</v>
      </c>
      <c r="C2183" s="10">
        <v>0</v>
      </c>
      <c r="D2183" s="33"/>
    </row>
    <row r="2184" spans="1:4" ht="16.5" hidden="1" customHeight="1">
      <c r="A2184" s="2">
        <v>1837</v>
      </c>
      <c r="B2184" s="14" t="s">
        <v>5</v>
      </c>
      <c r="C2184" s="10">
        <v>0</v>
      </c>
      <c r="D2184" s="33"/>
    </row>
    <row r="2185" spans="1:4" ht="16.5" hidden="1" customHeight="1">
      <c r="A2185" s="2">
        <v>1838</v>
      </c>
      <c r="B2185" s="14" t="s">
        <v>5</v>
      </c>
      <c r="C2185" s="10">
        <v>0</v>
      </c>
      <c r="D2185" s="33"/>
    </row>
    <row r="2186" spans="1:4" ht="16.5" hidden="1" customHeight="1">
      <c r="A2186" s="2">
        <v>1839</v>
      </c>
      <c r="B2186" s="14" t="s">
        <v>5</v>
      </c>
      <c r="C2186" s="10">
        <v>0</v>
      </c>
      <c r="D2186" s="33"/>
    </row>
    <row r="2187" spans="1:4" ht="16.5" hidden="1" customHeight="1">
      <c r="A2187" s="2">
        <v>1840</v>
      </c>
      <c r="B2187" s="14" t="s">
        <v>5</v>
      </c>
      <c r="C2187" s="10">
        <v>0</v>
      </c>
      <c r="D2187" s="33"/>
    </row>
    <row r="2188" spans="1:4" ht="16.5" hidden="1" customHeight="1">
      <c r="A2188" s="2">
        <v>1841</v>
      </c>
      <c r="B2188" s="14" t="s">
        <v>5</v>
      </c>
      <c r="C2188" s="10">
        <v>0</v>
      </c>
      <c r="D2188" s="33"/>
    </row>
    <row r="2189" spans="1:4" ht="16.5" hidden="1" customHeight="1">
      <c r="A2189" s="2">
        <v>1842</v>
      </c>
      <c r="B2189" s="14" t="s">
        <v>5</v>
      </c>
      <c r="C2189" s="10">
        <v>0</v>
      </c>
      <c r="D2189" s="33"/>
    </row>
    <row r="2190" spans="1:4" ht="16.5" hidden="1" customHeight="1">
      <c r="A2190" s="2">
        <v>1843</v>
      </c>
      <c r="B2190" s="14" t="s">
        <v>5</v>
      </c>
      <c r="C2190" s="10">
        <v>0</v>
      </c>
      <c r="D2190" s="33"/>
    </row>
    <row r="2191" spans="1:4" ht="16.5" hidden="1" customHeight="1">
      <c r="A2191" s="2">
        <v>1844</v>
      </c>
      <c r="B2191" s="14" t="s">
        <v>5</v>
      </c>
      <c r="C2191" s="10">
        <v>0</v>
      </c>
      <c r="D2191" s="33"/>
    </row>
    <row r="2192" spans="1:4" ht="16.5" hidden="1" customHeight="1">
      <c r="A2192" s="2">
        <v>1845</v>
      </c>
      <c r="B2192" s="14" t="s">
        <v>5</v>
      </c>
      <c r="C2192" s="10">
        <v>0</v>
      </c>
      <c r="D2192" s="33"/>
    </row>
    <row r="2193" spans="1:4" ht="16.5" hidden="1" customHeight="1">
      <c r="A2193" s="2">
        <v>1846</v>
      </c>
      <c r="B2193" s="14" t="s">
        <v>5</v>
      </c>
      <c r="C2193" s="10">
        <v>0</v>
      </c>
      <c r="D2193" s="33"/>
    </row>
    <row r="2194" spans="1:4" ht="16.5" hidden="1" customHeight="1">
      <c r="A2194" s="2">
        <v>1847</v>
      </c>
      <c r="B2194" s="14" t="s">
        <v>5</v>
      </c>
      <c r="C2194" s="10">
        <v>0</v>
      </c>
      <c r="D2194" s="33"/>
    </row>
    <row r="2195" spans="1:4" ht="16.5" hidden="1" customHeight="1">
      <c r="A2195" s="2">
        <v>1848</v>
      </c>
      <c r="B2195" s="14" t="s">
        <v>5</v>
      </c>
      <c r="C2195" s="10">
        <v>0</v>
      </c>
      <c r="D2195" s="33"/>
    </row>
    <row r="2196" spans="1:4" ht="16.5" hidden="1" customHeight="1">
      <c r="A2196" s="2">
        <v>1849</v>
      </c>
      <c r="B2196" s="14" t="s">
        <v>5</v>
      </c>
      <c r="C2196" s="10">
        <v>1.35</v>
      </c>
      <c r="D2196" s="33"/>
    </row>
    <row r="2197" spans="1:4" ht="16.5" hidden="1" customHeight="1">
      <c r="A2197" s="2">
        <v>1850</v>
      </c>
      <c r="B2197" s="14" t="s">
        <v>5</v>
      </c>
      <c r="C2197" s="10">
        <v>47.54</v>
      </c>
      <c r="D2197" s="33"/>
    </row>
    <row r="2198" spans="1:4" ht="16.5" hidden="1" customHeight="1">
      <c r="A2198" s="2">
        <v>1851</v>
      </c>
      <c r="B2198" s="14" t="s">
        <v>5</v>
      </c>
      <c r="C2198" s="10">
        <v>50</v>
      </c>
      <c r="D2198" s="33"/>
    </row>
    <row r="2199" spans="1:4" ht="16.5" hidden="1" customHeight="1">
      <c r="A2199" s="2">
        <v>1852</v>
      </c>
      <c r="B2199" s="14" t="s">
        <v>5</v>
      </c>
      <c r="C2199" s="10">
        <v>70</v>
      </c>
      <c r="D2199" s="33"/>
    </row>
    <row r="2200" spans="1:4" ht="16.5" hidden="1" customHeight="1">
      <c r="A2200" s="2">
        <v>1853</v>
      </c>
      <c r="B2200" s="14" t="s">
        <v>5</v>
      </c>
      <c r="C2200" s="10">
        <v>75</v>
      </c>
      <c r="D2200" s="33"/>
    </row>
    <row r="2201" spans="1:4" ht="16.5" hidden="1" customHeight="1">
      <c r="A2201" s="2">
        <v>1854</v>
      </c>
      <c r="B2201" s="14" t="s">
        <v>5</v>
      </c>
      <c r="C2201" s="10">
        <v>75</v>
      </c>
      <c r="D2201" s="33"/>
    </row>
    <row r="2202" spans="1:4" ht="16.5" hidden="1" customHeight="1">
      <c r="A2202" s="2">
        <v>1855</v>
      </c>
      <c r="B2202" s="14" t="s">
        <v>5</v>
      </c>
      <c r="C2202" s="10">
        <v>75</v>
      </c>
      <c r="D2202" s="33"/>
    </row>
    <row r="2203" spans="1:4" ht="16.5" hidden="1" customHeight="1">
      <c r="A2203" s="2">
        <v>1856</v>
      </c>
      <c r="B2203" s="14" t="s">
        <v>5</v>
      </c>
      <c r="C2203" s="10">
        <v>100</v>
      </c>
      <c r="D2203" s="33"/>
    </row>
    <row r="2204" spans="1:4" ht="16.5" hidden="1" customHeight="1">
      <c r="A2204" s="2">
        <v>1857</v>
      </c>
      <c r="B2204" s="14" t="s">
        <v>5</v>
      </c>
      <c r="C2204" s="10">
        <v>105</v>
      </c>
      <c r="D2204" s="33"/>
    </row>
    <row r="2205" spans="1:4" ht="16.5" hidden="1" customHeight="1">
      <c r="A2205" s="2">
        <v>1858</v>
      </c>
      <c r="B2205" s="14" t="s">
        <v>5</v>
      </c>
      <c r="C2205" s="10">
        <v>125</v>
      </c>
      <c r="D2205" s="33"/>
    </row>
    <row r="2206" spans="1:4" ht="16.5" hidden="1" customHeight="1">
      <c r="A2206" s="2">
        <v>1859</v>
      </c>
      <c r="B2206" s="14" t="s">
        <v>5</v>
      </c>
      <c r="C2206" s="10">
        <v>125</v>
      </c>
      <c r="D2206" s="33"/>
    </row>
    <row r="2207" spans="1:4" ht="16.5" hidden="1" customHeight="1">
      <c r="A2207" s="2">
        <v>1860</v>
      </c>
      <c r="B2207" s="14" t="s">
        <v>5</v>
      </c>
      <c r="C2207" s="10">
        <v>125</v>
      </c>
      <c r="D2207" s="33"/>
    </row>
    <row r="2208" spans="1:4" ht="16.5" hidden="1" customHeight="1">
      <c r="A2208" s="2">
        <v>1861</v>
      </c>
      <c r="B2208" s="14" t="s">
        <v>5</v>
      </c>
      <c r="C2208" s="10">
        <v>125</v>
      </c>
      <c r="D2208" s="33"/>
    </row>
    <row r="2209" spans="1:4" ht="16.5" hidden="1" customHeight="1">
      <c r="A2209" s="2">
        <v>1862</v>
      </c>
      <c r="B2209" s="14" t="s">
        <v>5</v>
      </c>
      <c r="C2209" s="10">
        <v>125</v>
      </c>
      <c r="D2209" s="33"/>
    </row>
    <row r="2210" spans="1:4" ht="16.5" hidden="1" customHeight="1">
      <c r="A2210" s="2">
        <v>1863</v>
      </c>
      <c r="B2210" s="14" t="s">
        <v>5</v>
      </c>
      <c r="C2210" s="10">
        <v>152.46</v>
      </c>
      <c r="D2210" s="33"/>
    </row>
    <row r="2211" spans="1:4" ht="16.5" hidden="1" customHeight="1">
      <c r="A2211" s="2">
        <v>1864</v>
      </c>
      <c r="B2211" s="14" t="s">
        <v>5</v>
      </c>
      <c r="C2211" s="10">
        <v>152.46</v>
      </c>
      <c r="D2211" s="33"/>
    </row>
    <row r="2212" spans="1:4" ht="16.5" hidden="1" customHeight="1">
      <c r="A2212" s="2">
        <v>1865</v>
      </c>
      <c r="B2212" s="14" t="s">
        <v>5</v>
      </c>
      <c r="C2212" s="10">
        <v>200</v>
      </c>
      <c r="D2212" s="33"/>
    </row>
    <row r="2213" spans="1:4" ht="16.5" hidden="1" customHeight="1">
      <c r="A2213" s="2">
        <v>1866</v>
      </c>
      <c r="B2213" s="14" t="s">
        <v>5</v>
      </c>
      <c r="C2213" s="10">
        <v>119.79</v>
      </c>
      <c r="D2213" s="33"/>
    </row>
    <row r="2214" spans="1:4" ht="16.5" hidden="1" customHeight="1">
      <c r="A2214" s="2">
        <v>1867</v>
      </c>
      <c r="B2214" s="14" t="s">
        <v>5</v>
      </c>
      <c r="C2214" s="10">
        <v>130.68</v>
      </c>
      <c r="D2214" s="33"/>
    </row>
    <row r="2215" spans="1:4" ht="16.5" hidden="1" customHeight="1">
      <c r="A2215" s="2">
        <v>1868</v>
      </c>
      <c r="B2215" s="14" t="s">
        <v>5</v>
      </c>
      <c r="C2215" s="10">
        <v>250</v>
      </c>
      <c r="D2215" s="33"/>
    </row>
    <row r="2216" spans="1:4" ht="16.5" hidden="1" customHeight="1">
      <c r="A2216" s="2">
        <v>1869</v>
      </c>
      <c r="B2216" s="14" t="s">
        <v>5</v>
      </c>
      <c r="C2216" s="10">
        <v>250</v>
      </c>
      <c r="D2216" s="33"/>
    </row>
    <row r="2217" spans="1:4" ht="16.5" hidden="1" customHeight="1">
      <c r="A2217" s="2">
        <v>1870</v>
      </c>
      <c r="B2217" s="14" t="s">
        <v>5</v>
      </c>
      <c r="C2217" s="10">
        <v>250</v>
      </c>
      <c r="D2217" s="33"/>
    </row>
    <row r="2218" spans="1:4" ht="16.5" hidden="1" customHeight="1">
      <c r="A2218" s="2">
        <v>1871</v>
      </c>
      <c r="B2218" s="14" t="s">
        <v>5</v>
      </c>
      <c r="C2218" s="10">
        <v>275</v>
      </c>
      <c r="D2218" s="33"/>
    </row>
    <row r="2219" spans="1:4" ht="16.5" hidden="1" customHeight="1">
      <c r="A2219" s="2">
        <v>1872</v>
      </c>
      <c r="B2219" s="14" t="s">
        <v>5</v>
      </c>
      <c r="C2219" s="10">
        <v>275</v>
      </c>
      <c r="D2219" s="33"/>
    </row>
    <row r="2220" spans="1:4" ht="16.5" hidden="1" customHeight="1">
      <c r="A2220" s="2">
        <v>1873</v>
      </c>
      <c r="B2220" s="14" t="s">
        <v>5</v>
      </c>
      <c r="C2220" s="10">
        <v>292.82</v>
      </c>
      <c r="D2220" s="33"/>
    </row>
    <row r="2221" spans="1:4" ht="16.5" hidden="1" customHeight="1">
      <c r="A2221" s="2">
        <v>1874</v>
      </c>
      <c r="B2221" s="14" t="s">
        <v>5</v>
      </c>
      <c r="C2221" s="10">
        <v>305</v>
      </c>
      <c r="D2221" s="33"/>
    </row>
    <row r="2222" spans="1:4" ht="16.5" hidden="1" customHeight="1">
      <c r="A2222" s="2">
        <v>1875</v>
      </c>
      <c r="B2222" s="14" t="s">
        <v>5</v>
      </c>
      <c r="C2222" s="10">
        <v>305</v>
      </c>
      <c r="D2222" s="33"/>
    </row>
    <row r="2223" spans="1:4" ht="16.5" hidden="1" customHeight="1">
      <c r="A2223" s="2">
        <v>1876</v>
      </c>
      <c r="B2223" s="14" t="s">
        <v>5</v>
      </c>
      <c r="C2223" s="10">
        <v>325</v>
      </c>
      <c r="D2223" s="33"/>
    </row>
    <row r="2224" spans="1:4" ht="16.5" hidden="1" customHeight="1">
      <c r="A2224" s="2">
        <v>1877</v>
      </c>
      <c r="B2224" s="14" t="s">
        <v>5</v>
      </c>
      <c r="C2224" s="10">
        <v>338.87</v>
      </c>
      <c r="D2224" s="33"/>
    </row>
    <row r="2225" spans="1:4" ht="16.5" hidden="1" customHeight="1">
      <c r="A2225" s="2">
        <v>1878</v>
      </c>
      <c r="B2225" s="14" t="s">
        <v>5</v>
      </c>
      <c r="C2225" s="10">
        <v>375</v>
      </c>
      <c r="D2225" s="33"/>
    </row>
    <row r="2226" spans="1:4" ht="16.5" hidden="1" customHeight="1">
      <c r="A2226" s="2">
        <v>1879</v>
      </c>
      <c r="B2226" s="14" t="s">
        <v>5</v>
      </c>
      <c r="C2226" s="10">
        <v>375</v>
      </c>
      <c r="D2226" s="33"/>
    </row>
    <row r="2227" spans="1:4" ht="16.5" hidden="1" customHeight="1">
      <c r="A2227" s="2">
        <v>1880</v>
      </c>
      <c r="B2227" s="14" t="s">
        <v>5</v>
      </c>
      <c r="C2227" s="10">
        <v>421.2</v>
      </c>
      <c r="D2227" s="33"/>
    </row>
    <row r="2228" spans="1:4" ht="16.5" hidden="1" customHeight="1">
      <c r="A2228" s="2">
        <v>1881</v>
      </c>
      <c r="B2228" s="14" t="s">
        <v>5</v>
      </c>
      <c r="C2228" s="10">
        <v>510</v>
      </c>
      <c r="D2228" s="33"/>
    </row>
    <row r="2229" spans="1:4" ht="16.5" hidden="1" customHeight="1">
      <c r="A2229" s="2">
        <v>1882</v>
      </c>
      <c r="B2229" s="14" t="s">
        <v>5</v>
      </c>
      <c r="C2229" s="10">
        <v>673.97</v>
      </c>
      <c r="D2229" s="33"/>
    </row>
    <row r="2230" spans="1:4" ht="16.5" hidden="1" customHeight="1">
      <c r="A2230" s="2">
        <v>1883</v>
      </c>
      <c r="B2230" s="14" t="s">
        <v>5</v>
      </c>
      <c r="C2230" s="10">
        <v>831.32</v>
      </c>
      <c r="D2230" s="33"/>
    </row>
    <row r="2231" spans="1:4" ht="16.5" hidden="1" customHeight="1">
      <c r="A2231" s="2">
        <v>1884</v>
      </c>
      <c r="B2231" s="14" t="s">
        <v>5</v>
      </c>
      <c r="C2231" s="10">
        <v>838.53</v>
      </c>
      <c r="D2231" s="33"/>
    </row>
    <row r="2232" spans="1:4" ht="16.5" hidden="1" customHeight="1">
      <c r="A2232" s="2">
        <v>1885</v>
      </c>
      <c r="B2232" s="14" t="s">
        <v>5</v>
      </c>
      <c r="C2232" s="10">
        <v>878.17</v>
      </c>
      <c r="D2232" s="33"/>
    </row>
    <row r="2233" spans="1:4" ht="16.5" hidden="1" customHeight="1">
      <c r="A2233" s="2">
        <v>1886</v>
      </c>
      <c r="B2233" s="14" t="s">
        <v>5</v>
      </c>
      <c r="C2233" s="10">
        <v>946.83</v>
      </c>
      <c r="D2233" s="33"/>
    </row>
    <row r="2234" spans="1:4" ht="16.5" hidden="1" customHeight="1">
      <c r="A2234" s="2">
        <v>1887</v>
      </c>
      <c r="B2234" s="14" t="s">
        <v>5</v>
      </c>
      <c r="C2234" s="10">
        <v>462</v>
      </c>
      <c r="D2234" s="33"/>
    </row>
    <row r="2235" spans="1:4" ht="16.5" hidden="1" customHeight="1">
      <c r="A2235" s="2">
        <v>1888</v>
      </c>
      <c r="B2235" s="14" t="s">
        <v>5</v>
      </c>
      <c r="C2235" s="10">
        <v>478.68</v>
      </c>
      <c r="D2235" s="33"/>
    </row>
    <row r="2236" spans="1:4" ht="16.5" hidden="1" customHeight="1">
      <c r="A2236" s="2">
        <v>1889</v>
      </c>
      <c r="B2236" s="14" t="s">
        <v>5</v>
      </c>
      <c r="C2236" s="10">
        <v>1035.28</v>
      </c>
      <c r="D2236" s="33"/>
    </row>
    <row r="2237" spans="1:4" ht="16.5" hidden="1" customHeight="1">
      <c r="A2237" s="2">
        <v>1890</v>
      </c>
      <c r="B2237" s="14" t="s">
        <v>5</v>
      </c>
      <c r="C2237" s="10">
        <v>1219.68</v>
      </c>
      <c r="D2237" s="33"/>
    </row>
    <row r="2238" spans="1:4" ht="16.5" hidden="1" customHeight="1">
      <c r="A2238" s="2">
        <v>1891</v>
      </c>
      <c r="B2238" s="14" t="s">
        <v>5</v>
      </c>
      <c r="C2238" s="10">
        <v>672.76</v>
      </c>
      <c r="D2238" s="33"/>
    </row>
    <row r="2239" spans="1:4" ht="16.5" hidden="1" customHeight="1">
      <c r="A2239" s="2">
        <v>1892</v>
      </c>
      <c r="B2239" s="14" t="s">
        <v>5</v>
      </c>
      <c r="C2239" s="10">
        <v>1228.5899999999999</v>
      </c>
      <c r="D2239" s="33"/>
    </row>
    <row r="2240" spans="1:4" ht="16.5" hidden="1" customHeight="1">
      <c r="A2240" s="2">
        <v>1893</v>
      </c>
      <c r="B2240" s="14" t="s">
        <v>5</v>
      </c>
      <c r="C2240" s="10">
        <v>1677.06</v>
      </c>
      <c r="D2240" s="33"/>
    </row>
    <row r="2241" spans="1:4" ht="16.5" hidden="1" customHeight="1">
      <c r="A2241" s="2">
        <v>1894</v>
      </c>
      <c r="B2241" s="14" t="s">
        <v>5</v>
      </c>
      <c r="C2241" s="10">
        <v>1700</v>
      </c>
      <c r="D2241" s="33"/>
    </row>
    <row r="2242" spans="1:4" ht="16.5" hidden="1" customHeight="1">
      <c r="A2242" s="2">
        <v>1895</v>
      </c>
      <c r="B2242" s="14" t="s">
        <v>5</v>
      </c>
      <c r="C2242" s="10">
        <v>1285.02</v>
      </c>
      <c r="D2242" s="33"/>
    </row>
    <row r="2243" spans="1:4" ht="16.5" hidden="1" customHeight="1">
      <c r="A2243" s="2">
        <v>1896</v>
      </c>
      <c r="B2243" s="14" t="s">
        <v>5</v>
      </c>
      <c r="C2243" s="10">
        <v>1829.52</v>
      </c>
      <c r="D2243" s="33"/>
    </row>
    <row r="2244" spans="1:4" ht="16.5" hidden="1" customHeight="1">
      <c r="A2244" s="2">
        <v>1897</v>
      </c>
      <c r="B2244" s="14" t="s">
        <v>5</v>
      </c>
      <c r="C2244" s="10">
        <v>1837.38</v>
      </c>
      <c r="D2244" s="33"/>
    </row>
    <row r="2245" spans="1:4" ht="16.5" hidden="1" customHeight="1">
      <c r="A2245" s="2">
        <v>1898</v>
      </c>
      <c r="B2245" s="14" t="s">
        <v>5</v>
      </c>
      <c r="C2245" s="10">
        <v>1848</v>
      </c>
      <c r="D2245" s="33"/>
    </row>
    <row r="2246" spans="1:4" ht="16.5" hidden="1" customHeight="1">
      <c r="A2246" s="2">
        <v>1899</v>
      </c>
      <c r="B2246" s="14" t="s">
        <v>5</v>
      </c>
      <c r="C2246" s="10">
        <v>2080</v>
      </c>
      <c r="D2246" s="33"/>
    </row>
    <row r="2247" spans="1:4" ht="16.5" hidden="1" customHeight="1">
      <c r="A2247" s="2">
        <v>1900</v>
      </c>
      <c r="B2247" s="14" t="s">
        <v>5</v>
      </c>
      <c r="C2247" s="10">
        <v>2240.7399999999998</v>
      </c>
      <c r="D2247" s="33"/>
    </row>
    <row r="2248" spans="1:4" ht="16.5" hidden="1" customHeight="1">
      <c r="A2248" s="2">
        <v>1901</v>
      </c>
      <c r="B2248" s="14" t="s">
        <v>5</v>
      </c>
      <c r="C2248" s="10">
        <v>2240.7399999999998</v>
      </c>
      <c r="D2248" s="33"/>
    </row>
    <row r="2249" spans="1:4" ht="16.5" hidden="1" customHeight="1">
      <c r="A2249" s="2">
        <v>1902</v>
      </c>
      <c r="B2249" s="14" t="s">
        <v>5</v>
      </c>
      <c r="C2249" s="10">
        <v>2400</v>
      </c>
      <c r="D2249" s="33"/>
    </row>
    <row r="2250" spans="1:4" ht="16.5" hidden="1" customHeight="1">
      <c r="A2250" s="2">
        <v>1903</v>
      </c>
      <c r="B2250" s="14" t="s">
        <v>5</v>
      </c>
      <c r="C2250" s="10">
        <v>2400</v>
      </c>
      <c r="D2250" s="33"/>
    </row>
    <row r="2251" spans="1:4" ht="16.5" hidden="1" customHeight="1">
      <c r="A2251" s="2">
        <v>1904</v>
      </c>
      <c r="B2251" s="14" t="s">
        <v>5</v>
      </c>
      <c r="C2251" s="10">
        <v>2479.29</v>
      </c>
      <c r="D2251" s="33"/>
    </row>
    <row r="2252" spans="1:4" ht="16.5" hidden="1" customHeight="1">
      <c r="A2252" s="2">
        <v>1905</v>
      </c>
      <c r="B2252" s="14" t="s">
        <v>5</v>
      </c>
      <c r="C2252" s="10">
        <v>1538.2</v>
      </c>
      <c r="D2252" s="33"/>
    </row>
    <row r="2253" spans="1:4" ht="16.5" hidden="1" customHeight="1">
      <c r="A2253" s="2">
        <v>1906</v>
      </c>
      <c r="B2253" s="14" t="s">
        <v>5</v>
      </c>
      <c r="C2253" s="10">
        <v>2641.6</v>
      </c>
      <c r="D2253" s="33"/>
    </row>
    <row r="2254" spans="1:4" ht="16.5" hidden="1" customHeight="1">
      <c r="A2254" s="2">
        <v>1907</v>
      </c>
      <c r="B2254" s="14" t="s">
        <v>5</v>
      </c>
      <c r="C2254" s="10">
        <v>2641.6</v>
      </c>
      <c r="D2254" s="33"/>
    </row>
    <row r="2255" spans="1:4" ht="16.5" hidden="1" customHeight="1">
      <c r="A2255" s="2">
        <v>1908</v>
      </c>
      <c r="B2255" s="14" t="s">
        <v>5</v>
      </c>
      <c r="C2255" s="10">
        <v>1068.67</v>
      </c>
      <c r="D2255" s="33"/>
    </row>
    <row r="2256" spans="1:4" ht="16.5" hidden="1" customHeight="1">
      <c r="A2256" s="2">
        <v>1909</v>
      </c>
      <c r="B2256" s="14" t="s">
        <v>5</v>
      </c>
      <c r="C2256" s="10">
        <v>1023.66</v>
      </c>
      <c r="D2256" s="33"/>
    </row>
    <row r="2257" spans="1:4" ht="16.5" hidden="1" customHeight="1">
      <c r="A2257" s="2">
        <v>1910</v>
      </c>
      <c r="B2257" s="14" t="s">
        <v>5</v>
      </c>
      <c r="C2257" s="10">
        <v>2800</v>
      </c>
      <c r="D2257" s="33"/>
    </row>
    <row r="2258" spans="1:4" ht="16.5" hidden="1" customHeight="1">
      <c r="A2258" s="2">
        <v>1911</v>
      </c>
      <c r="B2258" s="14" t="s">
        <v>5</v>
      </c>
      <c r="C2258" s="10">
        <v>2800</v>
      </c>
      <c r="D2258" s="33"/>
    </row>
    <row r="2259" spans="1:4" ht="16.5" hidden="1" customHeight="1">
      <c r="A2259" s="2">
        <v>1912</v>
      </c>
      <c r="B2259" s="14" t="s">
        <v>5</v>
      </c>
      <c r="C2259" s="10">
        <v>2800</v>
      </c>
      <c r="D2259" s="33"/>
    </row>
    <row r="2260" spans="1:4" ht="16.5" hidden="1" customHeight="1">
      <c r="A2260" s="2">
        <v>1913</v>
      </c>
      <c r="B2260" s="14" t="s">
        <v>5</v>
      </c>
      <c r="C2260" s="10">
        <v>2831.4</v>
      </c>
      <c r="D2260" s="33"/>
    </row>
    <row r="2261" spans="1:4" ht="16.5" hidden="1" customHeight="1">
      <c r="A2261" s="2">
        <v>1914</v>
      </c>
      <c r="B2261" s="14" t="s">
        <v>5</v>
      </c>
      <c r="C2261" s="10">
        <v>2459.69</v>
      </c>
      <c r="D2261" s="33"/>
    </row>
    <row r="2262" spans="1:4" ht="16.5" hidden="1" customHeight="1">
      <c r="A2262" s="2">
        <v>1915</v>
      </c>
      <c r="B2262" s="14" t="s">
        <v>5</v>
      </c>
      <c r="C2262" s="10">
        <v>2995.2</v>
      </c>
      <c r="D2262" s="33"/>
    </row>
    <row r="2263" spans="1:4" ht="16.5" hidden="1" customHeight="1">
      <c r="A2263" s="2">
        <v>1916</v>
      </c>
      <c r="B2263" s="14" t="s">
        <v>5</v>
      </c>
      <c r="C2263" s="10">
        <v>3146</v>
      </c>
      <c r="D2263" s="33"/>
    </row>
    <row r="2264" spans="1:4" ht="16.5" hidden="1" customHeight="1">
      <c r="A2264" s="2">
        <v>1917</v>
      </c>
      <c r="B2264" s="14" t="s">
        <v>5</v>
      </c>
      <c r="C2264" s="10">
        <v>3194.4</v>
      </c>
      <c r="D2264" s="33"/>
    </row>
    <row r="2265" spans="1:4" ht="16.5" hidden="1" customHeight="1">
      <c r="A2265" s="2">
        <v>1918</v>
      </c>
      <c r="B2265" s="14" t="s">
        <v>5</v>
      </c>
      <c r="C2265" s="10">
        <v>2928.2</v>
      </c>
      <c r="D2265" s="33"/>
    </row>
    <row r="2266" spans="1:4" ht="16.5" hidden="1" customHeight="1">
      <c r="A2266" s="2">
        <v>1919</v>
      </c>
      <c r="B2266" s="14" t="s">
        <v>5</v>
      </c>
      <c r="C2266" s="10">
        <v>3366</v>
      </c>
      <c r="D2266" s="33"/>
    </row>
    <row r="2267" spans="1:4" ht="16.5" hidden="1" customHeight="1">
      <c r="A2267" s="2">
        <v>1920</v>
      </c>
      <c r="B2267" s="14" t="s">
        <v>5</v>
      </c>
      <c r="C2267" s="10">
        <v>2657.16</v>
      </c>
      <c r="D2267" s="33"/>
    </row>
    <row r="2268" spans="1:4" ht="16.5" hidden="1" customHeight="1">
      <c r="A2268" s="2">
        <v>1921</v>
      </c>
      <c r="B2268" s="14" t="s">
        <v>5</v>
      </c>
      <c r="C2268" s="10">
        <v>1740.66</v>
      </c>
      <c r="D2268" s="33"/>
    </row>
    <row r="2269" spans="1:4" ht="16.5" hidden="1" customHeight="1">
      <c r="A2269" s="2">
        <v>1922</v>
      </c>
      <c r="B2269" s="14" t="s">
        <v>5</v>
      </c>
      <c r="C2269" s="10">
        <v>1683</v>
      </c>
      <c r="D2269" s="33"/>
    </row>
    <row r="2270" spans="1:4" ht="16.5" hidden="1" customHeight="1">
      <c r="A2270" s="2">
        <v>1923</v>
      </c>
      <c r="B2270" s="14" t="s">
        <v>5</v>
      </c>
      <c r="C2270" s="10">
        <v>3500</v>
      </c>
      <c r="D2270" s="33"/>
    </row>
    <row r="2271" spans="1:4" ht="16.5" hidden="1" customHeight="1">
      <c r="A2271" s="2">
        <v>1924</v>
      </c>
      <c r="B2271" s="14" t="s">
        <v>5</v>
      </c>
      <c r="C2271" s="10">
        <v>3564</v>
      </c>
      <c r="D2271" s="33"/>
    </row>
    <row r="2272" spans="1:4" ht="16.5" hidden="1" customHeight="1">
      <c r="A2272" s="2">
        <v>1925</v>
      </c>
      <c r="B2272" s="14" t="s">
        <v>5</v>
      </c>
      <c r="C2272" s="10">
        <v>3166.55</v>
      </c>
      <c r="D2272" s="33"/>
    </row>
    <row r="2273" spans="1:4" ht="16.5" hidden="1" customHeight="1">
      <c r="A2273" s="2">
        <v>1926</v>
      </c>
      <c r="B2273" s="14" t="s">
        <v>5</v>
      </c>
      <c r="C2273" s="10">
        <v>3962.4</v>
      </c>
      <c r="D2273" s="33"/>
    </row>
    <row r="2274" spans="1:4" ht="16.5" hidden="1" customHeight="1">
      <c r="A2274" s="2">
        <v>1927</v>
      </c>
      <c r="B2274" s="14" t="s">
        <v>5</v>
      </c>
      <c r="C2274" s="10">
        <v>2226.4</v>
      </c>
      <c r="D2274" s="33"/>
    </row>
    <row r="2275" spans="1:4" ht="16.5" hidden="1" customHeight="1">
      <c r="A2275" s="2">
        <v>1928</v>
      </c>
      <c r="B2275" s="14" t="s">
        <v>5</v>
      </c>
      <c r="C2275" s="10">
        <v>4224</v>
      </c>
      <c r="D2275" s="33"/>
    </row>
    <row r="2276" spans="1:4" ht="16.5" hidden="1" customHeight="1">
      <c r="A2276" s="2">
        <v>1929</v>
      </c>
      <c r="B2276" s="14" t="s">
        <v>5</v>
      </c>
      <c r="C2276" s="10">
        <v>4247.2299999999996</v>
      </c>
      <c r="D2276" s="33"/>
    </row>
    <row r="2277" spans="1:4" ht="16.5" hidden="1" customHeight="1">
      <c r="A2277" s="2">
        <v>1930</v>
      </c>
      <c r="B2277" s="14" t="s">
        <v>5</v>
      </c>
      <c r="C2277" s="10">
        <v>4251.45</v>
      </c>
      <c r="D2277" s="33"/>
    </row>
    <row r="2278" spans="1:4" ht="16.5" hidden="1" customHeight="1">
      <c r="A2278" s="2">
        <v>1931</v>
      </c>
      <c r="B2278" s="14" t="s">
        <v>5</v>
      </c>
      <c r="C2278" s="10">
        <v>4500</v>
      </c>
      <c r="D2278" s="33"/>
    </row>
    <row r="2279" spans="1:4" ht="16.5" hidden="1" customHeight="1">
      <c r="A2279" s="2">
        <v>1932</v>
      </c>
      <c r="B2279" s="14" t="s">
        <v>5</v>
      </c>
      <c r="C2279" s="10">
        <v>4428.6000000000004</v>
      </c>
      <c r="D2279" s="33"/>
    </row>
    <row r="2280" spans="1:4" ht="16.5" hidden="1" customHeight="1">
      <c r="A2280" s="2">
        <v>1933</v>
      </c>
      <c r="B2280" s="14" t="s">
        <v>5</v>
      </c>
      <c r="C2280" s="10">
        <v>4763</v>
      </c>
      <c r="D2280" s="33"/>
    </row>
    <row r="2281" spans="1:4" ht="16.5" hidden="1" customHeight="1">
      <c r="A2281" s="2">
        <v>1934</v>
      </c>
      <c r="B2281" s="14" t="s">
        <v>5</v>
      </c>
      <c r="C2281" s="10">
        <v>4791.6000000000004</v>
      </c>
      <c r="D2281" s="33"/>
    </row>
    <row r="2282" spans="1:4" ht="16.5" hidden="1" customHeight="1">
      <c r="A2282" s="2">
        <v>1935</v>
      </c>
      <c r="B2282" s="14" t="s">
        <v>5</v>
      </c>
      <c r="C2282" s="10">
        <v>4620</v>
      </c>
      <c r="D2282" s="33"/>
    </row>
    <row r="2283" spans="1:4" ht="16.5" hidden="1" customHeight="1">
      <c r="A2283" s="2">
        <v>1936</v>
      </c>
      <c r="B2283" s="14" t="s">
        <v>5</v>
      </c>
      <c r="C2283" s="10">
        <v>5049</v>
      </c>
      <c r="D2283" s="33"/>
    </row>
    <row r="2284" spans="1:4" ht="16.5" hidden="1" customHeight="1">
      <c r="A2284" s="2">
        <v>1937</v>
      </c>
      <c r="B2284" s="14" t="s">
        <v>5</v>
      </c>
      <c r="C2284" s="10">
        <v>5067.12</v>
      </c>
      <c r="D2284" s="33"/>
    </row>
    <row r="2285" spans="1:4" ht="16.5" hidden="1" customHeight="1">
      <c r="A2285" s="2">
        <v>1938</v>
      </c>
      <c r="B2285" s="14" t="s">
        <v>5</v>
      </c>
      <c r="C2285" s="10">
        <v>5074.0600000000004</v>
      </c>
      <c r="D2285" s="33"/>
    </row>
    <row r="2286" spans="1:4" ht="16.5" hidden="1" customHeight="1">
      <c r="A2286" s="2">
        <v>1939</v>
      </c>
      <c r="B2286" s="14" t="s">
        <v>5</v>
      </c>
      <c r="C2286" s="10">
        <v>5280</v>
      </c>
      <c r="D2286" s="33"/>
    </row>
    <row r="2287" spans="1:4" ht="16.5" hidden="1" customHeight="1">
      <c r="A2287" s="2">
        <v>1940</v>
      </c>
      <c r="B2287" s="14" t="s">
        <v>5</v>
      </c>
      <c r="C2287" s="10">
        <v>5324</v>
      </c>
      <c r="D2287" s="33"/>
    </row>
    <row r="2288" spans="1:4" ht="16.5" hidden="1" customHeight="1">
      <c r="A2288" s="2">
        <v>1941</v>
      </c>
      <c r="B2288" s="14" t="s">
        <v>5</v>
      </c>
      <c r="C2288" s="10">
        <v>5374.34</v>
      </c>
      <c r="D2288" s="33"/>
    </row>
    <row r="2289" spans="1:4" ht="16.5" hidden="1" customHeight="1">
      <c r="A2289" s="2">
        <v>1942</v>
      </c>
      <c r="B2289" s="14" t="s">
        <v>5</v>
      </c>
      <c r="C2289" s="10">
        <v>5379.7</v>
      </c>
      <c r="D2289" s="33"/>
    </row>
    <row r="2290" spans="1:4" ht="16.5" hidden="1" customHeight="1">
      <c r="A2290" s="2">
        <v>1943</v>
      </c>
      <c r="B2290" s="14" t="s">
        <v>5</v>
      </c>
      <c r="C2290" s="10">
        <v>5500</v>
      </c>
      <c r="D2290" s="33"/>
    </row>
    <row r="2291" spans="1:4" ht="16.5" hidden="1" customHeight="1">
      <c r="A2291" s="2">
        <v>1944</v>
      </c>
      <c r="B2291" s="14" t="s">
        <v>5</v>
      </c>
      <c r="C2291" s="10">
        <v>5600</v>
      </c>
      <c r="D2291" s="33"/>
    </row>
    <row r="2292" spans="1:4" ht="16.5" hidden="1" customHeight="1">
      <c r="A2292" s="2">
        <v>1945</v>
      </c>
      <c r="B2292" s="14" t="s">
        <v>5</v>
      </c>
      <c r="C2292" s="10">
        <v>5616</v>
      </c>
      <c r="D2292" s="33"/>
    </row>
    <row r="2293" spans="1:4" ht="16.5" hidden="1" customHeight="1">
      <c r="A2293" s="2">
        <v>1946</v>
      </c>
      <c r="B2293" s="14" t="s">
        <v>5</v>
      </c>
      <c r="C2293" s="10">
        <v>5653.12</v>
      </c>
      <c r="D2293" s="33"/>
    </row>
    <row r="2294" spans="1:4" ht="16.5" hidden="1" customHeight="1">
      <c r="A2294" s="2">
        <v>1947</v>
      </c>
      <c r="B2294" s="14" t="s">
        <v>5</v>
      </c>
      <c r="C2294" s="10">
        <v>5824</v>
      </c>
      <c r="D2294" s="33"/>
    </row>
    <row r="2295" spans="1:4" ht="16.5" hidden="1" customHeight="1">
      <c r="A2295" s="2">
        <v>1948</v>
      </c>
      <c r="B2295" s="14" t="s">
        <v>5</v>
      </c>
      <c r="C2295" s="10">
        <v>5850</v>
      </c>
      <c r="D2295" s="33"/>
    </row>
    <row r="2296" spans="1:4" ht="16.5" hidden="1" customHeight="1">
      <c r="A2296" s="2">
        <v>1949</v>
      </c>
      <c r="B2296" s="14" t="s">
        <v>5</v>
      </c>
      <c r="C2296" s="10">
        <v>5895.7</v>
      </c>
      <c r="D2296" s="33"/>
    </row>
    <row r="2297" spans="1:4" ht="16.5" hidden="1" customHeight="1">
      <c r="A2297" s="2">
        <v>1950</v>
      </c>
      <c r="B2297" s="14" t="s">
        <v>5</v>
      </c>
      <c r="C2297" s="10">
        <v>6000.05</v>
      </c>
      <c r="D2297" s="33"/>
    </row>
    <row r="2298" spans="1:4" ht="16.5" hidden="1" customHeight="1">
      <c r="A2298" s="2">
        <v>1951</v>
      </c>
      <c r="B2298" s="14" t="s">
        <v>5</v>
      </c>
      <c r="C2298" s="10">
        <v>6115.2</v>
      </c>
      <c r="D2298" s="33"/>
    </row>
    <row r="2299" spans="1:4" ht="16.5" hidden="1" customHeight="1">
      <c r="A2299" s="2">
        <v>1952</v>
      </c>
      <c r="B2299" s="14" t="s">
        <v>5</v>
      </c>
      <c r="C2299" s="10">
        <v>6600</v>
      </c>
      <c r="D2299" s="33"/>
    </row>
    <row r="2300" spans="1:4" ht="16.5" hidden="1" customHeight="1">
      <c r="A2300" s="2">
        <v>1953</v>
      </c>
      <c r="B2300" s="14" t="s">
        <v>5</v>
      </c>
      <c r="C2300" s="10">
        <v>6750</v>
      </c>
      <c r="D2300" s="33"/>
    </row>
    <row r="2301" spans="1:4" ht="16.5" hidden="1" customHeight="1">
      <c r="A2301" s="2">
        <v>1954</v>
      </c>
      <c r="B2301" s="14" t="s">
        <v>5</v>
      </c>
      <c r="C2301" s="10">
        <v>6732</v>
      </c>
      <c r="D2301" s="33"/>
    </row>
    <row r="2302" spans="1:4" ht="16.5" hidden="1" customHeight="1">
      <c r="A2302" s="2">
        <v>1955</v>
      </c>
      <c r="B2302" s="14" t="s">
        <v>5</v>
      </c>
      <c r="C2302" s="10">
        <v>6732</v>
      </c>
      <c r="D2302" s="33"/>
    </row>
    <row r="2303" spans="1:4" ht="16.5" hidden="1" customHeight="1">
      <c r="A2303" s="2">
        <v>1956</v>
      </c>
      <c r="B2303" s="14" t="s">
        <v>5</v>
      </c>
      <c r="C2303" s="10">
        <v>6889.74</v>
      </c>
      <c r="D2303" s="33"/>
    </row>
    <row r="2304" spans="1:4" ht="16.5" hidden="1" customHeight="1">
      <c r="A2304" s="2">
        <v>1957</v>
      </c>
      <c r="B2304" s="14" t="s">
        <v>5</v>
      </c>
      <c r="C2304" s="10">
        <v>6919.09</v>
      </c>
      <c r="D2304" s="33"/>
    </row>
    <row r="2305" spans="1:4" ht="16.5" hidden="1" customHeight="1">
      <c r="A2305" s="2">
        <v>1958</v>
      </c>
      <c r="B2305" s="14" t="s">
        <v>5</v>
      </c>
      <c r="C2305" s="10">
        <v>6926.04</v>
      </c>
      <c r="D2305" s="33"/>
    </row>
    <row r="2306" spans="1:4" ht="16.5" hidden="1" customHeight="1">
      <c r="A2306" s="2">
        <v>1959</v>
      </c>
      <c r="B2306" s="14" t="s">
        <v>5</v>
      </c>
      <c r="C2306" s="10">
        <v>6732</v>
      </c>
      <c r="D2306" s="33"/>
    </row>
    <row r="2307" spans="1:4" ht="16.5" hidden="1" customHeight="1">
      <c r="A2307" s="2">
        <v>1960</v>
      </c>
      <c r="B2307" s="14" t="s">
        <v>5</v>
      </c>
      <c r="C2307" s="10">
        <v>7095</v>
      </c>
      <c r="D2307" s="33"/>
    </row>
    <row r="2308" spans="1:4" ht="16.5" hidden="1" customHeight="1">
      <c r="A2308" s="2">
        <v>1961</v>
      </c>
      <c r="B2308" s="14" t="s">
        <v>5</v>
      </c>
      <c r="C2308" s="10">
        <v>7095</v>
      </c>
      <c r="D2308" s="33"/>
    </row>
    <row r="2309" spans="1:4" ht="16.5" hidden="1" customHeight="1">
      <c r="A2309" s="2">
        <v>1962</v>
      </c>
      <c r="B2309" s="14" t="s">
        <v>5</v>
      </c>
      <c r="C2309" s="10">
        <v>6930</v>
      </c>
      <c r="D2309" s="33"/>
    </row>
    <row r="2310" spans="1:4" ht="16.5" hidden="1" customHeight="1">
      <c r="A2310" s="2">
        <v>1963</v>
      </c>
      <c r="B2310" s="14" t="s">
        <v>5</v>
      </c>
      <c r="C2310" s="10">
        <v>6930</v>
      </c>
      <c r="D2310" s="33"/>
    </row>
    <row r="2311" spans="1:4" ht="16.5" hidden="1" customHeight="1">
      <c r="A2311" s="2">
        <v>1964</v>
      </c>
      <c r="B2311" s="14" t="s">
        <v>5</v>
      </c>
      <c r="C2311" s="10">
        <v>7187.4</v>
      </c>
      <c r="D2311" s="33"/>
    </row>
    <row r="2312" spans="1:4" ht="16.5" hidden="1" customHeight="1">
      <c r="A2312" s="2">
        <v>1965</v>
      </c>
      <c r="B2312" s="14" t="s">
        <v>5</v>
      </c>
      <c r="C2312" s="10">
        <v>7369.38</v>
      </c>
      <c r="D2312" s="33"/>
    </row>
    <row r="2313" spans="1:4" ht="16.5" hidden="1" customHeight="1">
      <c r="A2313" s="2">
        <v>1966</v>
      </c>
      <c r="B2313" s="14" t="s">
        <v>5</v>
      </c>
      <c r="C2313" s="10">
        <v>7500</v>
      </c>
      <c r="D2313" s="33"/>
    </row>
    <row r="2314" spans="1:4" ht="16.5" hidden="1" customHeight="1">
      <c r="A2314" s="2">
        <v>1967</v>
      </c>
      <c r="B2314" s="14" t="s">
        <v>5</v>
      </c>
      <c r="C2314" s="10">
        <v>7603.18</v>
      </c>
      <c r="D2314" s="33"/>
    </row>
    <row r="2315" spans="1:4" ht="16.5" hidden="1" customHeight="1">
      <c r="A2315" s="2">
        <v>1968</v>
      </c>
      <c r="B2315" s="14" t="s">
        <v>5</v>
      </c>
      <c r="C2315" s="10">
        <v>7865</v>
      </c>
      <c r="D2315" s="33"/>
    </row>
    <row r="2316" spans="1:4" ht="16.5" hidden="1" customHeight="1">
      <c r="A2316" s="2">
        <v>1969</v>
      </c>
      <c r="B2316" s="14" t="s">
        <v>5</v>
      </c>
      <c r="C2316" s="10">
        <v>8033.39</v>
      </c>
      <c r="D2316" s="33"/>
    </row>
    <row r="2317" spans="1:4" ht="16.5" hidden="1" customHeight="1">
      <c r="A2317" s="2">
        <v>1970</v>
      </c>
      <c r="B2317" s="14" t="s">
        <v>5</v>
      </c>
      <c r="C2317" s="10">
        <v>8143.78</v>
      </c>
      <c r="D2317" s="33"/>
    </row>
    <row r="2318" spans="1:4" ht="16.5" hidden="1" customHeight="1">
      <c r="A2318" s="2">
        <v>1971</v>
      </c>
      <c r="B2318" s="14" t="s">
        <v>5</v>
      </c>
      <c r="C2318" s="10">
        <v>5786.22</v>
      </c>
      <c r="D2318" s="33"/>
    </row>
    <row r="2319" spans="1:4" ht="16.5" hidden="1" customHeight="1">
      <c r="A2319" s="2">
        <v>1972</v>
      </c>
      <c r="B2319" s="14" t="s">
        <v>5</v>
      </c>
      <c r="C2319" s="10">
        <v>8518.4</v>
      </c>
      <c r="D2319" s="33"/>
    </row>
    <row r="2320" spans="1:4" ht="16.5" hidden="1" customHeight="1">
      <c r="A2320" s="2">
        <v>1973</v>
      </c>
      <c r="B2320" s="14" t="s">
        <v>5</v>
      </c>
      <c r="C2320" s="10">
        <v>8800.02</v>
      </c>
      <c r="D2320" s="33"/>
    </row>
    <row r="2321" spans="1:4" ht="16.5" hidden="1" customHeight="1">
      <c r="A2321" s="2">
        <v>1974</v>
      </c>
      <c r="B2321" s="14" t="s">
        <v>5</v>
      </c>
      <c r="C2321" s="10">
        <v>9508.06</v>
      </c>
      <c r="D2321" s="33"/>
    </row>
    <row r="2322" spans="1:4" ht="16.5" hidden="1" customHeight="1">
      <c r="A2322" s="2">
        <v>1975</v>
      </c>
      <c r="B2322" s="14" t="s">
        <v>5</v>
      </c>
      <c r="C2322" s="10">
        <v>9755.2000000000007</v>
      </c>
      <c r="D2322" s="33"/>
    </row>
    <row r="2323" spans="1:4" ht="16.5" hidden="1" customHeight="1">
      <c r="A2323" s="2">
        <v>1976</v>
      </c>
      <c r="B2323" s="14" t="s">
        <v>5</v>
      </c>
      <c r="C2323" s="10">
        <v>10443.969999999999</v>
      </c>
      <c r="D2323" s="33"/>
    </row>
    <row r="2324" spans="1:4" ht="16.5" hidden="1" customHeight="1">
      <c r="A2324" s="2">
        <v>1977</v>
      </c>
      <c r="B2324" s="14" t="s">
        <v>5</v>
      </c>
      <c r="C2324" s="10">
        <v>10500</v>
      </c>
      <c r="D2324" s="33"/>
    </row>
    <row r="2325" spans="1:4" ht="16.5" hidden="1" customHeight="1">
      <c r="A2325" s="2">
        <v>1978</v>
      </c>
      <c r="B2325" s="14" t="s">
        <v>5</v>
      </c>
      <c r="C2325" s="10">
        <v>10744.8</v>
      </c>
      <c r="D2325" s="33"/>
    </row>
    <row r="2326" spans="1:4" ht="16.5" hidden="1" customHeight="1">
      <c r="A2326" s="2">
        <v>1979</v>
      </c>
      <c r="B2326" s="14" t="s">
        <v>5</v>
      </c>
      <c r="C2326" s="10">
        <v>10818.6</v>
      </c>
      <c r="D2326" s="33"/>
    </row>
    <row r="2327" spans="1:4" ht="16.5" hidden="1" customHeight="1">
      <c r="A2327" s="2">
        <v>1980</v>
      </c>
      <c r="B2327" s="14" t="s">
        <v>5</v>
      </c>
      <c r="C2327" s="10">
        <v>10896.6</v>
      </c>
      <c r="D2327" s="33"/>
    </row>
    <row r="2328" spans="1:4" ht="16.5" hidden="1" customHeight="1">
      <c r="A2328" s="2">
        <v>1981</v>
      </c>
      <c r="B2328" s="14" t="s">
        <v>5</v>
      </c>
      <c r="C2328" s="10">
        <v>11025</v>
      </c>
      <c r="D2328" s="33"/>
    </row>
    <row r="2329" spans="1:4" ht="16.5" hidden="1" customHeight="1">
      <c r="A2329" s="2">
        <v>1982</v>
      </c>
      <c r="B2329" s="14" t="s">
        <v>5</v>
      </c>
      <c r="C2329" s="10">
        <v>10120</v>
      </c>
      <c r="D2329" s="33"/>
    </row>
    <row r="2330" spans="1:4" ht="16.5" hidden="1" customHeight="1">
      <c r="A2330" s="2">
        <v>1983</v>
      </c>
      <c r="B2330" s="14" t="s">
        <v>5</v>
      </c>
      <c r="C2330" s="10">
        <v>11340</v>
      </c>
      <c r="D2330" s="33"/>
    </row>
    <row r="2331" spans="1:4" ht="16.5" hidden="1" customHeight="1">
      <c r="A2331" s="2">
        <v>1984</v>
      </c>
      <c r="B2331" s="14" t="s">
        <v>5</v>
      </c>
      <c r="C2331" s="10">
        <v>11359.5</v>
      </c>
      <c r="D2331" s="33"/>
    </row>
    <row r="2332" spans="1:4" ht="16.5" hidden="1" customHeight="1">
      <c r="A2332" s="2">
        <v>1985</v>
      </c>
      <c r="B2332" s="14" t="s">
        <v>5</v>
      </c>
      <c r="C2332" s="10">
        <v>11811.41</v>
      </c>
      <c r="D2332" s="33"/>
    </row>
    <row r="2333" spans="1:4" ht="16.5" hidden="1" customHeight="1">
      <c r="A2333" s="2">
        <v>1986</v>
      </c>
      <c r="B2333" s="14" t="s">
        <v>5</v>
      </c>
      <c r="C2333" s="10">
        <v>11854.85</v>
      </c>
      <c r="D2333" s="33"/>
    </row>
    <row r="2334" spans="1:4" ht="16.5" hidden="1" customHeight="1">
      <c r="A2334" s="2">
        <v>1987</v>
      </c>
      <c r="B2334" s="14" t="s">
        <v>5</v>
      </c>
      <c r="C2334" s="10">
        <v>11858</v>
      </c>
      <c r="D2334" s="33"/>
    </row>
    <row r="2335" spans="1:4" ht="16.5" hidden="1" customHeight="1">
      <c r="A2335" s="2">
        <v>1988</v>
      </c>
      <c r="B2335" s="14" t="s">
        <v>5</v>
      </c>
      <c r="C2335" s="10">
        <v>11891.88</v>
      </c>
      <c r="D2335" s="33"/>
    </row>
    <row r="2336" spans="1:4" ht="16.5" hidden="1" customHeight="1">
      <c r="A2336" s="2">
        <v>1989</v>
      </c>
      <c r="B2336" s="14" t="s">
        <v>5</v>
      </c>
      <c r="C2336" s="10">
        <v>11907.5</v>
      </c>
      <c r="D2336" s="33"/>
    </row>
    <row r="2337" spans="1:4" ht="16.5" hidden="1" customHeight="1">
      <c r="A2337" s="2">
        <v>1990</v>
      </c>
      <c r="B2337" s="14" t="s">
        <v>5</v>
      </c>
      <c r="C2337" s="10">
        <v>12000</v>
      </c>
      <c r="D2337" s="33"/>
    </row>
    <row r="2338" spans="1:4" ht="16.5" hidden="1" customHeight="1">
      <c r="A2338" s="2">
        <v>1991</v>
      </c>
      <c r="B2338" s="14" t="s">
        <v>5</v>
      </c>
      <c r="C2338" s="10">
        <v>10788.8</v>
      </c>
      <c r="D2338" s="33"/>
    </row>
    <row r="2339" spans="1:4" ht="16.5" hidden="1" customHeight="1">
      <c r="A2339" s="2">
        <v>1992</v>
      </c>
      <c r="B2339" s="14" t="s">
        <v>5</v>
      </c>
      <c r="C2339" s="10">
        <v>10010</v>
      </c>
      <c r="D2339" s="33"/>
    </row>
    <row r="2340" spans="1:4" ht="16.5" hidden="1" customHeight="1">
      <c r="A2340" s="2">
        <v>1993</v>
      </c>
      <c r="B2340" s="14" t="s">
        <v>5</v>
      </c>
      <c r="C2340" s="10">
        <v>12196.8</v>
      </c>
      <c r="D2340" s="33"/>
    </row>
    <row r="2341" spans="1:4" ht="16.5" hidden="1" customHeight="1">
      <c r="A2341" s="2">
        <v>1994</v>
      </c>
      <c r="B2341" s="14" t="s">
        <v>5</v>
      </c>
      <c r="C2341" s="10">
        <v>12308.12</v>
      </c>
      <c r="D2341" s="33"/>
    </row>
    <row r="2342" spans="1:4" ht="16.5" hidden="1" customHeight="1">
      <c r="A2342" s="2">
        <v>1995</v>
      </c>
      <c r="B2342" s="14" t="s">
        <v>5</v>
      </c>
      <c r="C2342" s="10">
        <v>12920</v>
      </c>
      <c r="D2342" s="33"/>
    </row>
    <row r="2343" spans="1:4" ht="16.5" hidden="1" customHeight="1">
      <c r="A2343" s="2">
        <v>1996</v>
      </c>
      <c r="B2343" s="14" t="s">
        <v>5</v>
      </c>
      <c r="C2343" s="10">
        <v>13464</v>
      </c>
      <c r="D2343" s="33"/>
    </row>
    <row r="2344" spans="1:4" ht="16.5" hidden="1" customHeight="1">
      <c r="A2344" s="2">
        <v>1997</v>
      </c>
      <c r="B2344" s="14" t="s">
        <v>5</v>
      </c>
      <c r="C2344" s="10">
        <v>13464</v>
      </c>
      <c r="D2344" s="33"/>
    </row>
    <row r="2345" spans="1:4" ht="16.5" hidden="1" customHeight="1">
      <c r="A2345" s="2">
        <v>1998</v>
      </c>
      <c r="B2345" s="14" t="s">
        <v>5</v>
      </c>
      <c r="C2345" s="10">
        <v>13490.4</v>
      </c>
      <c r="D2345" s="33"/>
    </row>
    <row r="2346" spans="1:4" ht="16.5" hidden="1" customHeight="1">
      <c r="A2346" s="2">
        <v>1999</v>
      </c>
      <c r="B2346" s="14" t="s">
        <v>5</v>
      </c>
      <c r="C2346" s="10">
        <v>10672.2</v>
      </c>
      <c r="D2346" s="33"/>
    </row>
    <row r="2347" spans="1:4" ht="16.5" hidden="1" customHeight="1">
      <c r="A2347" s="2">
        <v>2000</v>
      </c>
      <c r="B2347" s="14" t="s">
        <v>5</v>
      </c>
      <c r="C2347" s="10">
        <v>3252.48</v>
      </c>
      <c r="D2347" s="33"/>
    </row>
    <row r="2348" spans="1:4" ht="16.5" hidden="1" customHeight="1">
      <c r="A2348" s="2">
        <v>2001</v>
      </c>
      <c r="B2348" s="14" t="s">
        <v>5</v>
      </c>
      <c r="C2348" s="10">
        <v>12650</v>
      </c>
      <c r="D2348" s="33"/>
    </row>
    <row r="2349" spans="1:4" ht="16.5" hidden="1" customHeight="1">
      <c r="A2349" s="2">
        <v>2002</v>
      </c>
      <c r="B2349" s="14" t="s">
        <v>5</v>
      </c>
      <c r="C2349" s="10">
        <v>14190</v>
      </c>
      <c r="D2349" s="33"/>
    </row>
    <row r="2350" spans="1:4" ht="16.5" hidden="1" customHeight="1">
      <c r="A2350" s="2">
        <v>2003</v>
      </c>
      <c r="B2350" s="14" t="s">
        <v>5</v>
      </c>
      <c r="C2350" s="10">
        <v>13860</v>
      </c>
      <c r="D2350" s="33"/>
    </row>
    <row r="2351" spans="1:4" ht="16.5" hidden="1" customHeight="1">
      <c r="A2351" s="2">
        <v>2004</v>
      </c>
      <c r="B2351" s="14" t="s">
        <v>5</v>
      </c>
      <c r="C2351" s="10">
        <v>14400</v>
      </c>
      <c r="D2351" s="33"/>
    </row>
    <row r="2352" spans="1:4" ht="16.5" hidden="1" customHeight="1">
      <c r="A2352" s="2">
        <v>2005</v>
      </c>
      <c r="B2352" s="14" t="s">
        <v>5</v>
      </c>
      <c r="C2352" s="10">
        <v>13576.2</v>
      </c>
      <c r="D2352" s="33"/>
    </row>
    <row r="2353" spans="1:4" ht="16.5" hidden="1" customHeight="1">
      <c r="A2353" s="2">
        <v>2006</v>
      </c>
      <c r="B2353" s="14" t="s">
        <v>5</v>
      </c>
      <c r="C2353" s="10">
        <v>3570.71</v>
      </c>
      <c r="D2353" s="33"/>
    </row>
    <row r="2354" spans="1:4" ht="16.5" hidden="1" customHeight="1">
      <c r="A2354" s="2">
        <v>2007</v>
      </c>
      <c r="B2354" s="14" t="s">
        <v>5</v>
      </c>
      <c r="C2354" s="10">
        <v>14792.96</v>
      </c>
      <c r="D2354" s="33"/>
    </row>
    <row r="2355" spans="1:4" ht="16.5" hidden="1" customHeight="1">
      <c r="A2355" s="2">
        <v>2008</v>
      </c>
      <c r="B2355" s="14" t="s">
        <v>5</v>
      </c>
      <c r="C2355" s="10">
        <v>15708</v>
      </c>
      <c r="D2355" s="33"/>
    </row>
    <row r="2356" spans="1:4" ht="16.5" hidden="1" customHeight="1">
      <c r="A2356" s="2">
        <v>2009</v>
      </c>
      <c r="B2356" s="14" t="s">
        <v>5</v>
      </c>
      <c r="C2356" s="10">
        <v>15960</v>
      </c>
      <c r="D2356" s="33"/>
    </row>
    <row r="2357" spans="1:4" ht="16.5" hidden="1" customHeight="1">
      <c r="A2357" s="2">
        <v>2010</v>
      </c>
      <c r="B2357" s="14" t="s">
        <v>5</v>
      </c>
      <c r="C2357" s="10">
        <v>16093</v>
      </c>
      <c r="D2357" s="33"/>
    </row>
    <row r="2358" spans="1:4" ht="16.5" hidden="1" customHeight="1">
      <c r="A2358" s="2">
        <v>2011</v>
      </c>
      <c r="B2358" s="14" t="s">
        <v>5</v>
      </c>
      <c r="C2358" s="10">
        <v>16637.5</v>
      </c>
      <c r="D2358" s="33"/>
    </row>
    <row r="2359" spans="1:4" ht="16.5" hidden="1" customHeight="1">
      <c r="A2359" s="2">
        <v>2012</v>
      </c>
      <c r="B2359" s="14" t="s">
        <v>5</v>
      </c>
      <c r="C2359" s="10">
        <v>16890.39</v>
      </c>
      <c r="D2359" s="33"/>
    </row>
    <row r="2360" spans="1:4" ht="16.5" hidden="1" customHeight="1">
      <c r="A2360" s="2">
        <v>2013</v>
      </c>
      <c r="B2360" s="14" t="s">
        <v>5</v>
      </c>
      <c r="C2360" s="10">
        <v>17122.82</v>
      </c>
      <c r="D2360" s="33"/>
    </row>
    <row r="2361" spans="1:4" ht="16.5" hidden="1" customHeight="1">
      <c r="A2361" s="2">
        <v>2014</v>
      </c>
      <c r="B2361" s="14" t="s">
        <v>5</v>
      </c>
      <c r="C2361" s="10">
        <v>17264</v>
      </c>
      <c r="D2361" s="33"/>
    </row>
    <row r="2362" spans="1:4" ht="16.5" hidden="1" customHeight="1">
      <c r="A2362" s="2">
        <v>2015</v>
      </c>
      <c r="B2362" s="14" t="s">
        <v>5</v>
      </c>
      <c r="C2362" s="10">
        <v>17309.759999999998</v>
      </c>
      <c r="D2362" s="33"/>
    </row>
    <row r="2363" spans="1:4" ht="16.5" hidden="1" customHeight="1">
      <c r="A2363" s="2">
        <v>2016</v>
      </c>
      <c r="B2363" s="14" t="s">
        <v>5</v>
      </c>
      <c r="C2363" s="10">
        <v>13939.2</v>
      </c>
      <c r="D2363" s="33"/>
    </row>
    <row r="2364" spans="1:4" ht="16.5" hidden="1" customHeight="1">
      <c r="A2364" s="2">
        <v>2017</v>
      </c>
      <c r="B2364" s="14" t="s">
        <v>5</v>
      </c>
      <c r="C2364" s="10">
        <v>17424</v>
      </c>
      <c r="D2364" s="33"/>
    </row>
    <row r="2365" spans="1:4" ht="16.5" hidden="1" customHeight="1">
      <c r="A2365" s="2">
        <v>2018</v>
      </c>
      <c r="B2365" s="14" t="s">
        <v>5</v>
      </c>
      <c r="C2365" s="10">
        <v>17531.240000000002</v>
      </c>
      <c r="D2365" s="33"/>
    </row>
    <row r="2366" spans="1:4" ht="16.5" hidden="1" customHeight="1">
      <c r="A2366" s="2">
        <v>2019</v>
      </c>
      <c r="B2366" s="14" t="s">
        <v>5</v>
      </c>
      <c r="C2366" s="10">
        <v>15510</v>
      </c>
      <c r="D2366" s="33"/>
    </row>
    <row r="2367" spans="1:4" ht="16.5" hidden="1" customHeight="1">
      <c r="A2367" s="2">
        <v>2020</v>
      </c>
      <c r="B2367" s="14" t="s">
        <v>5</v>
      </c>
      <c r="C2367" s="10">
        <v>16511.88</v>
      </c>
      <c r="D2367" s="33"/>
    </row>
    <row r="2368" spans="1:4" ht="16.5" hidden="1" customHeight="1">
      <c r="A2368" s="2">
        <v>2021</v>
      </c>
      <c r="B2368" s="14" t="s">
        <v>5</v>
      </c>
      <c r="C2368" s="10">
        <v>18150</v>
      </c>
      <c r="D2368" s="33"/>
    </row>
    <row r="2369" spans="1:4" ht="16.5" hidden="1" customHeight="1">
      <c r="A2369" s="2">
        <v>2022</v>
      </c>
      <c r="B2369" s="14" t="s">
        <v>5</v>
      </c>
      <c r="C2369" s="10">
        <v>18150</v>
      </c>
      <c r="D2369" s="33"/>
    </row>
    <row r="2370" spans="1:4" ht="16.5" hidden="1" customHeight="1">
      <c r="A2370" s="2">
        <v>2023</v>
      </c>
      <c r="B2370" s="14" t="s">
        <v>5</v>
      </c>
      <c r="C2370" s="10">
        <v>18189.689999999999</v>
      </c>
      <c r="D2370" s="33"/>
    </row>
    <row r="2371" spans="1:4" ht="16.5" hidden="1" customHeight="1">
      <c r="A2371" s="2">
        <v>2024</v>
      </c>
      <c r="B2371" s="14" t="s">
        <v>5</v>
      </c>
      <c r="C2371" s="10">
        <v>15015</v>
      </c>
      <c r="D2371" s="33"/>
    </row>
    <row r="2372" spans="1:4" ht="16.5" hidden="1" customHeight="1">
      <c r="A2372" s="2">
        <v>2025</v>
      </c>
      <c r="B2372" s="14" t="s">
        <v>5</v>
      </c>
      <c r="C2372" s="10">
        <v>18087.61</v>
      </c>
      <c r="D2372" s="33"/>
    </row>
    <row r="2373" spans="1:4" ht="16.5" hidden="1" customHeight="1">
      <c r="A2373" s="2">
        <v>2026</v>
      </c>
      <c r="B2373" s="14" t="s">
        <v>5</v>
      </c>
      <c r="C2373" s="10">
        <v>18330</v>
      </c>
      <c r="D2373" s="33"/>
    </row>
    <row r="2374" spans="1:4" ht="16.5" hidden="1" customHeight="1">
      <c r="A2374" s="2">
        <v>2027</v>
      </c>
      <c r="B2374" s="14" t="s">
        <v>5</v>
      </c>
      <c r="C2374" s="10">
        <v>19057.5</v>
      </c>
      <c r="D2374" s="33"/>
    </row>
    <row r="2375" spans="1:4" ht="16.5" hidden="1" customHeight="1">
      <c r="A2375" s="2">
        <v>2028</v>
      </c>
      <c r="B2375" s="14" t="s">
        <v>5</v>
      </c>
      <c r="C2375" s="10">
        <v>19057.5</v>
      </c>
      <c r="D2375" s="33"/>
    </row>
    <row r="2376" spans="1:4" ht="16.5" hidden="1" customHeight="1">
      <c r="A2376" s="2">
        <v>2029</v>
      </c>
      <c r="B2376" s="14" t="s">
        <v>5</v>
      </c>
      <c r="C2376" s="10">
        <v>7095.01</v>
      </c>
      <c r="D2376" s="33"/>
    </row>
    <row r="2377" spans="1:4" ht="16.5" hidden="1" customHeight="1">
      <c r="A2377" s="2">
        <v>2030</v>
      </c>
      <c r="B2377" s="14" t="s">
        <v>5</v>
      </c>
      <c r="C2377" s="10">
        <v>7381</v>
      </c>
      <c r="D2377" s="33"/>
    </row>
    <row r="2378" spans="1:4" ht="16.5" hidden="1" customHeight="1">
      <c r="A2378" s="2">
        <v>2031</v>
      </c>
      <c r="B2378" s="14" t="s">
        <v>5</v>
      </c>
      <c r="C2378" s="10">
        <v>19360</v>
      </c>
      <c r="D2378" s="33"/>
    </row>
    <row r="2379" spans="1:4" ht="16.5" hidden="1" customHeight="1">
      <c r="A2379" s="2">
        <v>2032</v>
      </c>
      <c r="B2379" s="14" t="s">
        <v>5</v>
      </c>
      <c r="C2379" s="10">
        <v>16770.599999999999</v>
      </c>
      <c r="D2379" s="33"/>
    </row>
    <row r="2380" spans="1:4" ht="16.5" hidden="1" customHeight="1">
      <c r="A2380" s="2">
        <v>2033</v>
      </c>
      <c r="B2380" s="14" t="s">
        <v>5</v>
      </c>
      <c r="C2380" s="10">
        <v>20349</v>
      </c>
      <c r="D2380" s="33"/>
    </row>
    <row r="2381" spans="1:4" ht="16.5" hidden="1" customHeight="1">
      <c r="A2381" s="2">
        <v>2034</v>
      </c>
      <c r="B2381" s="14" t="s">
        <v>5</v>
      </c>
      <c r="C2381" s="10">
        <v>21252.44</v>
      </c>
      <c r="D2381" s="33"/>
    </row>
    <row r="2382" spans="1:4" ht="16.5" hidden="1" customHeight="1">
      <c r="A2382" s="2">
        <v>2035</v>
      </c>
      <c r="B2382" s="14" t="s">
        <v>5</v>
      </c>
      <c r="C2382" s="10">
        <v>21633.59</v>
      </c>
      <c r="D2382" s="33"/>
    </row>
    <row r="2383" spans="1:4" ht="16.5" hidden="1" customHeight="1">
      <c r="A2383" s="2">
        <v>2036</v>
      </c>
      <c r="B2383" s="14" t="s">
        <v>5</v>
      </c>
      <c r="C2383" s="10">
        <v>20900</v>
      </c>
      <c r="D2383" s="33"/>
    </row>
    <row r="2384" spans="1:4" ht="16.5" hidden="1" customHeight="1">
      <c r="A2384" s="2">
        <v>2037</v>
      </c>
      <c r="B2384" s="14" t="s">
        <v>5</v>
      </c>
      <c r="C2384" s="10">
        <v>21780</v>
      </c>
      <c r="D2384" s="33"/>
    </row>
    <row r="2385" spans="1:4" ht="16.5" hidden="1" customHeight="1">
      <c r="A2385" s="2">
        <v>2038</v>
      </c>
      <c r="B2385" s="14" t="s">
        <v>5</v>
      </c>
      <c r="C2385" s="10">
        <v>19800</v>
      </c>
      <c r="D2385" s="33"/>
    </row>
    <row r="2386" spans="1:4" ht="16.5" hidden="1" customHeight="1">
      <c r="A2386" s="2">
        <v>2039</v>
      </c>
      <c r="B2386" s="14" t="s">
        <v>5</v>
      </c>
      <c r="C2386" s="10">
        <v>13987.6</v>
      </c>
      <c r="D2386" s="33"/>
    </row>
    <row r="2387" spans="1:4" ht="16.5" hidden="1" customHeight="1">
      <c r="A2387" s="2">
        <v>2040</v>
      </c>
      <c r="B2387" s="14" t="s">
        <v>5</v>
      </c>
      <c r="C2387" s="10">
        <v>20900</v>
      </c>
      <c r="D2387" s="33"/>
    </row>
    <row r="2388" spans="1:4" ht="16.5" hidden="1" customHeight="1">
      <c r="A2388" s="2">
        <v>2041</v>
      </c>
      <c r="B2388" s="14" t="s">
        <v>5</v>
      </c>
      <c r="C2388" s="10">
        <v>22385</v>
      </c>
      <c r="D2388" s="33"/>
    </row>
    <row r="2389" spans="1:4" ht="16.5" hidden="1" customHeight="1">
      <c r="A2389" s="2">
        <v>2042</v>
      </c>
      <c r="B2389" s="14" t="s">
        <v>5</v>
      </c>
      <c r="C2389" s="10">
        <v>22500</v>
      </c>
      <c r="D2389" s="33"/>
    </row>
    <row r="2390" spans="1:4" ht="16.5" hidden="1" customHeight="1">
      <c r="A2390" s="2">
        <v>2043</v>
      </c>
      <c r="B2390" s="14" t="s">
        <v>5</v>
      </c>
      <c r="C2390" s="10">
        <v>22680</v>
      </c>
      <c r="D2390" s="33"/>
    </row>
    <row r="2391" spans="1:4" ht="16.5" hidden="1" customHeight="1">
      <c r="A2391" s="2">
        <v>2044</v>
      </c>
      <c r="B2391" s="14" t="s">
        <v>5</v>
      </c>
      <c r="C2391" s="10">
        <v>22869</v>
      </c>
      <c r="D2391" s="33"/>
    </row>
    <row r="2392" spans="1:4" ht="16.5" hidden="1" customHeight="1">
      <c r="A2392" s="2">
        <v>2045</v>
      </c>
      <c r="B2392" s="14" t="s">
        <v>5</v>
      </c>
      <c r="C2392" s="10">
        <v>22990</v>
      </c>
      <c r="D2392" s="33"/>
    </row>
    <row r="2393" spans="1:4" ht="16.5" hidden="1" customHeight="1">
      <c r="A2393" s="2">
        <v>2046</v>
      </c>
      <c r="B2393" s="14" t="s">
        <v>5</v>
      </c>
      <c r="C2393" s="10">
        <v>23073.31</v>
      </c>
      <c r="D2393" s="33"/>
    </row>
    <row r="2394" spans="1:4" ht="16.5" hidden="1" customHeight="1">
      <c r="A2394" s="2">
        <v>2047</v>
      </c>
      <c r="B2394" s="14" t="s">
        <v>5</v>
      </c>
      <c r="C2394" s="10">
        <v>23741.11</v>
      </c>
      <c r="D2394" s="33"/>
    </row>
    <row r="2395" spans="1:4" ht="16.5" hidden="1" customHeight="1">
      <c r="A2395" s="2">
        <v>2048</v>
      </c>
      <c r="B2395" s="14" t="s">
        <v>5</v>
      </c>
      <c r="C2395" s="10">
        <v>24000</v>
      </c>
      <c r="D2395" s="33"/>
    </row>
    <row r="2396" spans="1:4" ht="16.5" hidden="1" customHeight="1">
      <c r="A2396" s="2">
        <v>2049</v>
      </c>
      <c r="B2396" s="14" t="s">
        <v>5</v>
      </c>
      <c r="C2396" s="10">
        <v>24499.200000000001</v>
      </c>
      <c r="D2396" s="33"/>
    </row>
    <row r="2397" spans="1:4" ht="16.5" hidden="1" customHeight="1">
      <c r="A2397" s="2">
        <v>2050</v>
      </c>
      <c r="B2397" s="14" t="s">
        <v>5</v>
      </c>
      <c r="C2397" s="10">
        <v>24823.73</v>
      </c>
      <c r="D2397" s="33"/>
    </row>
    <row r="2398" spans="1:4" ht="16.5" hidden="1" customHeight="1">
      <c r="A2398" s="2">
        <v>2051</v>
      </c>
      <c r="B2398" s="14" t="s">
        <v>5</v>
      </c>
      <c r="C2398" s="10">
        <v>24948</v>
      </c>
      <c r="D2398" s="33"/>
    </row>
    <row r="2399" spans="1:4" ht="16.5" hidden="1" customHeight="1">
      <c r="A2399" s="2">
        <v>2052</v>
      </c>
      <c r="B2399" s="14" t="s">
        <v>5</v>
      </c>
      <c r="C2399" s="10">
        <v>24960</v>
      </c>
      <c r="D2399" s="33"/>
    </row>
    <row r="2400" spans="1:4" ht="16.5" hidden="1" customHeight="1">
      <c r="A2400" s="2">
        <v>2053</v>
      </c>
      <c r="B2400" s="14" t="s">
        <v>5</v>
      </c>
      <c r="C2400" s="10">
        <v>25264.799999999999</v>
      </c>
      <c r="D2400" s="33"/>
    </row>
    <row r="2401" spans="1:4" ht="16.5" hidden="1" customHeight="1">
      <c r="A2401" s="2">
        <v>2054</v>
      </c>
      <c r="B2401" s="14" t="s">
        <v>5</v>
      </c>
      <c r="C2401" s="10">
        <v>25935</v>
      </c>
      <c r="D2401" s="33"/>
    </row>
    <row r="2402" spans="1:4" ht="16.5" hidden="1" customHeight="1">
      <c r="A2402" s="2">
        <v>2055</v>
      </c>
      <c r="B2402" s="14" t="s">
        <v>5</v>
      </c>
      <c r="C2402" s="10">
        <v>25613.51</v>
      </c>
      <c r="D2402" s="33"/>
    </row>
    <row r="2403" spans="1:4" ht="16.5" hidden="1" customHeight="1">
      <c r="A2403" s="2">
        <v>2056</v>
      </c>
      <c r="B2403" s="14" t="s">
        <v>5</v>
      </c>
      <c r="C2403" s="10">
        <v>26466</v>
      </c>
      <c r="D2403" s="33"/>
    </row>
    <row r="2404" spans="1:4" ht="16.5" hidden="1" customHeight="1">
      <c r="A2404" s="2">
        <v>2057</v>
      </c>
      <c r="B2404" s="14" t="s">
        <v>5</v>
      </c>
      <c r="C2404" s="10">
        <v>26983</v>
      </c>
      <c r="D2404" s="33"/>
    </row>
    <row r="2405" spans="1:4" ht="16.5" hidden="1" customHeight="1">
      <c r="A2405" s="2">
        <v>2058</v>
      </c>
      <c r="B2405" s="14" t="s">
        <v>5</v>
      </c>
      <c r="C2405" s="10">
        <v>23552.65</v>
      </c>
      <c r="D2405" s="33"/>
    </row>
    <row r="2406" spans="1:4" ht="16.5" hidden="1" customHeight="1">
      <c r="A2406" s="2">
        <v>2059</v>
      </c>
      <c r="B2406" s="14" t="s">
        <v>5</v>
      </c>
      <c r="C2406" s="10">
        <v>27989.85</v>
      </c>
      <c r="D2406" s="33"/>
    </row>
    <row r="2407" spans="1:4" ht="16.5" hidden="1" customHeight="1">
      <c r="A2407" s="2">
        <v>2060</v>
      </c>
      <c r="B2407" s="14" t="s">
        <v>5</v>
      </c>
      <c r="C2407" s="10">
        <v>28080</v>
      </c>
      <c r="D2407" s="33"/>
    </row>
    <row r="2408" spans="1:4" ht="16.5" hidden="1" customHeight="1">
      <c r="A2408" s="2">
        <v>2061</v>
      </c>
      <c r="B2408" s="14" t="s">
        <v>5</v>
      </c>
      <c r="C2408" s="10">
        <v>28110.720000000001</v>
      </c>
      <c r="D2408" s="33"/>
    </row>
    <row r="2409" spans="1:4" ht="16.5" hidden="1" customHeight="1">
      <c r="A2409" s="2">
        <v>2062</v>
      </c>
      <c r="B2409" s="14" t="s">
        <v>5</v>
      </c>
      <c r="C2409" s="10">
        <v>21296</v>
      </c>
      <c r="D2409" s="33"/>
    </row>
    <row r="2410" spans="1:4" ht="16.5" hidden="1" customHeight="1">
      <c r="A2410" s="2">
        <v>2063</v>
      </c>
      <c r="B2410" s="14" t="s">
        <v>5</v>
      </c>
      <c r="C2410" s="10">
        <v>28849.599999999999</v>
      </c>
      <c r="D2410" s="33"/>
    </row>
    <row r="2411" spans="1:4" ht="16.5" hidden="1" customHeight="1">
      <c r="A2411" s="2">
        <v>2064</v>
      </c>
      <c r="B2411" s="14" t="s">
        <v>5</v>
      </c>
      <c r="C2411" s="10">
        <v>29203.200000000001</v>
      </c>
      <c r="D2411" s="33"/>
    </row>
    <row r="2412" spans="1:4" ht="16.5" hidden="1" customHeight="1">
      <c r="A2412" s="2">
        <v>2065</v>
      </c>
      <c r="B2412" s="14" t="s">
        <v>5</v>
      </c>
      <c r="C2412" s="10">
        <v>29947.5</v>
      </c>
      <c r="D2412" s="33"/>
    </row>
    <row r="2413" spans="1:4" ht="16.5" hidden="1" customHeight="1">
      <c r="A2413" s="2">
        <v>2066</v>
      </c>
      <c r="B2413" s="14" t="s">
        <v>5</v>
      </c>
      <c r="C2413" s="10">
        <v>30000</v>
      </c>
      <c r="D2413" s="33"/>
    </row>
    <row r="2414" spans="1:4" ht="16.5" hidden="1" customHeight="1">
      <c r="A2414" s="2">
        <v>2067</v>
      </c>
      <c r="B2414" s="14" t="s">
        <v>5</v>
      </c>
      <c r="C2414" s="10">
        <v>30156.59</v>
      </c>
      <c r="D2414" s="33"/>
    </row>
    <row r="2415" spans="1:4" ht="16.5" hidden="1" customHeight="1">
      <c r="A2415" s="2">
        <v>2068</v>
      </c>
      <c r="B2415" s="14" t="s">
        <v>5</v>
      </c>
      <c r="C2415" s="10">
        <v>12196.8</v>
      </c>
      <c r="D2415" s="33"/>
    </row>
    <row r="2416" spans="1:4" ht="16.5" hidden="1" customHeight="1">
      <c r="A2416" s="2">
        <v>2069</v>
      </c>
      <c r="B2416" s="14" t="s">
        <v>5</v>
      </c>
      <c r="C2416" s="10">
        <v>12196.8</v>
      </c>
      <c r="D2416" s="33"/>
    </row>
    <row r="2417" spans="1:4" ht="16.5" hidden="1" customHeight="1">
      <c r="A2417" s="2">
        <v>2070</v>
      </c>
      <c r="B2417" s="14" t="s">
        <v>5</v>
      </c>
      <c r="C2417" s="10">
        <v>31218</v>
      </c>
      <c r="D2417" s="33"/>
    </row>
    <row r="2418" spans="1:4" ht="16.5" hidden="1" customHeight="1">
      <c r="A2418" s="2">
        <v>2071</v>
      </c>
      <c r="B2418" s="14" t="s">
        <v>5</v>
      </c>
      <c r="C2418" s="10">
        <v>31956.1</v>
      </c>
      <c r="D2418" s="33"/>
    </row>
    <row r="2419" spans="1:4" ht="16.5" hidden="1" customHeight="1">
      <c r="A2419" s="2">
        <v>2072</v>
      </c>
      <c r="B2419" s="14" t="s">
        <v>5</v>
      </c>
      <c r="C2419" s="10">
        <v>32491.68</v>
      </c>
      <c r="D2419" s="33"/>
    </row>
    <row r="2420" spans="1:4" ht="16.5" hidden="1" customHeight="1">
      <c r="A2420" s="2">
        <v>2073</v>
      </c>
      <c r="B2420" s="14" t="s">
        <v>5</v>
      </c>
      <c r="C2420" s="10">
        <v>32863.599999999999</v>
      </c>
      <c r="D2420" s="33"/>
    </row>
    <row r="2421" spans="1:4" ht="16.5" hidden="1" customHeight="1">
      <c r="A2421" s="2">
        <v>2074</v>
      </c>
      <c r="B2421" s="14" t="s">
        <v>5</v>
      </c>
      <c r="C2421" s="10">
        <v>32912</v>
      </c>
      <c r="D2421" s="33"/>
    </row>
    <row r="2422" spans="1:4" ht="16.5" hidden="1" customHeight="1">
      <c r="A2422" s="2">
        <v>2075</v>
      </c>
      <c r="B2422" s="14" t="s">
        <v>5</v>
      </c>
      <c r="C2422" s="10">
        <v>32942.25</v>
      </c>
      <c r="D2422" s="33"/>
    </row>
    <row r="2423" spans="1:4" ht="16.5" hidden="1" customHeight="1">
      <c r="A2423" s="2">
        <v>2076</v>
      </c>
      <c r="B2423" s="14" t="s">
        <v>5</v>
      </c>
      <c r="C2423" s="10">
        <v>33250</v>
      </c>
      <c r="D2423" s="33"/>
    </row>
    <row r="2424" spans="1:4" ht="16.5" hidden="1" customHeight="1">
      <c r="A2424" s="2">
        <v>2077</v>
      </c>
      <c r="B2424" s="14" t="s">
        <v>5</v>
      </c>
      <c r="C2424" s="10">
        <v>33275</v>
      </c>
      <c r="D2424" s="33"/>
    </row>
    <row r="2425" spans="1:4" ht="16.5" hidden="1" customHeight="1">
      <c r="A2425" s="2">
        <v>2078</v>
      </c>
      <c r="B2425" s="14" t="s">
        <v>5</v>
      </c>
      <c r="C2425" s="10">
        <v>33517</v>
      </c>
      <c r="D2425" s="33"/>
    </row>
    <row r="2426" spans="1:4" ht="16.5" hidden="1" customHeight="1">
      <c r="A2426" s="2">
        <v>2079</v>
      </c>
      <c r="B2426" s="14" t="s">
        <v>5</v>
      </c>
      <c r="C2426" s="10">
        <v>33523.480000000003</v>
      </c>
      <c r="D2426" s="33"/>
    </row>
    <row r="2427" spans="1:4" ht="16.5" hidden="1" customHeight="1">
      <c r="A2427" s="2">
        <v>2080</v>
      </c>
      <c r="B2427" s="14" t="s">
        <v>5</v>
      </c>
      <c r="C2427" s="10">
        <v>33838.980000000003</v>
      </c>
      <c r="D2427" s="33"/>
    </row>
    <row r="2428" spans="1:4" ht="16.5" hidden="1" customHeight="1">
      <c r="A2428" s="2">
        <v>2081</v>
      </c>
      <c r="B2428" s="14" t="s">
        <v>5</v>
      </c>
      <c r="C2428" s="10">
        <v>34000</v>
      </c>
      <c r="D2428" s="33"/>
    </row>
    <row r="2429" spans="1:4" ht="16.5" hidden="1" customHeight="1">
      <c r="A2429" s="2">
        <v>2082</v>
      </c>
      <c r="B2429" s="14" t="s">
        <v>5</v>
      </c>
      <c r="C2429" s="10">
        <v>8830.58</v>
      </c>
      <c r="D2429" s="33"/>
    </row>
    <row r="2430" spans="1:4" ht="16.5" hidden="1" customHeight="1">
      <c r="A2430" s="2">
        <v>2083</v>
      </c>
      <c r="B2430" s="14" t="s">
        <v>5</v>
      </c>
      <c r="C2430" s="10">
        <v>34499.519999999997</v>
      </c>
      <c r="D2430" s="33"/>
    </row>
    <row r="2431" spans="1:4" ht="16.5" hidden="1" customHeight="1">
      <c r="A2431" s="2">
        <v>2084</v>
      </c>
      <c r="B2431" s="14" t="s">
        <v>5</v>
      </c>
      <c r="C2431" s="10">
        <v>34508.29</v>
      </c>
      <c r="D2431" s="33"/>
    </row>
    <row r="2432" spans="1:4" ht="16.5" hidden="1" customHeight="1">
      <c r="A2432" s="2">
        <v>2085</v>
      </c>
      <c r="B2432" s="14" t="s">
        <v>5</v>
      </c>
      <c r="C2432" s="10">
        <v>33398.42</v>
      </c>
      <c r="D2432" s="33"/>
    </row>
    <row r="2433" spans="1:4" ht="16.5" hidden="1" customHeight="1">
      <c r="A2433" s="2">
        <v>2086</v>
      </c>
      <c r="B2433" s="14" t="s">
        <v>5</v>
      </c>
      <c r="C2433" s="10">
        <v>34832.050000000003</v>
      </c>
      <c r="D2433" s="33"/>
    </row>
    <row r="2434" spans="1:4" ht="16.5" hidden="1" customHeight="1">
      <c r="A2434" s="2">
        <v>2087</v>
      </c>
      <c r="B2434" s="14" t="s">
        <v>5</v>
      </c>
      <c r="C2434" s="10">
        <v>34944</v>
      </c>
      <c r="D2434" s="33"/>
    </row>
    <row r="2435" spans="1:4" ht="16.5" hidden="1" customHeight="1">
      <c r="A2435" s="2">
        <v>2088</v>
      </c>
      <c r="B2435" s="14" t="s">
        <v>5</v>
      </c>
      <c r="C2435" s="10">
        <v>34267.61</v>
      </c>
      <c r="D2435" s="33"/>
    </row>
    <row r="2436" spans="1:4" ht="16.5" hidden="1" customHeight="1">
      <c r="A2436" s="2">
        <v>2089</v>
      </c>
      <c r="B2436" s="14" t="s">
        <v>5</v>
      </c>
      <c r="C2436" s="10">
        <v>26018.27</v>
      </c>
      <c r="D2436" s="33"/>
    </row>
    <row r="2437" spans="1:4" ht="16.5" hidden="1" customHeight="1">
      <c r="A2437" s="2">
        <v>2090</v>
      </c>
      <c r="B2437" s="14" t="s">
        <v>5</v>
      </c>
      <c r="C2437" s="10">
        <v>36000</v>
      </c>
      <c r="D2437" s="33"/>
    </row>
    <row r="2438" spans="1:4" ht="16.5" hidden="1" customHeight="1">
      <c r="A2438" s="2">
        <v>2091</v>
      </c>
      <c r="B2438" s="14" t="s">
        <v>5</v>
      </c>
      <c r="C2438" s="10">
        <v>36000</v>
      </c>
      <c r="D2438" s="33"/>
    </row>
    <row r="2439" spans="1:4" ht="16.5" hidden="1" customHeight="1">
      <c r="A2439" s="2">
        <v>2092</v>
      </c>
      <c r="B2439" s="14" t="s">
        <v>5</v>
      </c>
      <c r="C2439" s="10">
        <v>36300</v>
      </c>
      <c r="D2439" s="33"/>
    </row>
    <row r="2440" spans="1:4" ht="16.5" hidden="1" customHeight="1">
      <c r="A2440" s="2">
        <v>2093</v>
      </c>
      <c r="B2440" s="14" t="s">
        <v>5</v>
      </c>
      <c r="C2440" s="10">
        <v>36300</v>
      </c>
      <c r="D2440" s="33"/>
    </row>
    <row r="2441" spans="1:4" ht="16.5" hidden="1" customHeight="1">
      <c r="A2441" s="2">
        <v>2094</v>
      </c>
      <c r="B2441" s="14" t="s">
        <v>5</v>
      </c>
      <c r="C2441" s="10">
        <v>36300</v>
      </c>
      <c r="D2441" s="33"/>
    </row>
    <row r="2442" spans="1:4" ht="16.5" hidden="1" customHeight="1">
      <c r="A2442" s="2">
        <v>2095</v>
      </c>
      <c r="B2442" s="14" t="s">
        <v>5</v>
      </c>
      <c r="C2442" s="10">
        <v>36560.15</v>
      </c>
      <c r="D2442" s="33"/>
    </row>
    <row r="2443" spans="1:4" ht="16.5" hidden="1" customHeight="1">
      <c r="A2443" s="2">
        <v>2096</v>
      </c>
      <c r="B2443" s="14" t="s">
        <v>5</v>
      </c>
      <c r="C2443" s="10">
        <v>36618.75</v>
      </c>
      <c r="D2443" s="33"/>
    </row>
    <row r="2444" spans="1:4" ht="16.5" hidden="1" customHeight="1">
      <c r="A2444" s="2">
        <v>2097</v>
      </c>
      <c r="B2444" s="14" t="s">
        <v>5</v>
      </c>
      <c r="C2444" s="10">
        <v>36764</v>
      </c>
      <c r="D2444" s="33"/>
    </row>
    <row r="2445" spans="1:4" ht="16.5" hidden="1" customHeight="1">
      <c r="A2445" s="2">
        <v>2098</v>
      </c>
      <c r="B2445" s="14" t="s">
        <v>5</v>
      </c>
      <c r="C2445" s="10">
        <v>35189</v>
      </c>
      <c r="D2445" s="33"/>
    </row>
    <row r="2446" spans="1:4" ht="16.5" hidden="1" customHeight="1">
      <c r="A2446" s="2">
        <v>2099</v>
      </c>
      <c r="B2446" s="14" t="s">
        <v>5</v>
      </c>
      <c r="C2446" s="10">
        <v>24457.62</v>
      </c>
      <c r="D2446" s="33"/>
    </row>
    <row r="2447" spans="1:4" ht="16.5" hidden="1" customHeight="1">
      <c r="A2447" s="2">
        <v>2100</v>
      </c>
      <c r="B2447" s="14" t="s">
        <v>5</v>
      </c>
      <c r="C2447" s="10">
        <v>27152.400000000001</v>
      </c>
      <c r="D2447" s="33"/>
    </row>
    <row r="2448" spans="1:4" ht="16.5" hidden="1" customHeight="1">
      <c r="A2448" s="2">
        <v>2101</v>
      </c>
      <c r="B2448" s="14" t="s">
        <v>5</v>
      </c>
      <c r="C2448" s="10">
        <v>37250</v>
      </c>
      <c r="D2448" s="33"/>
    </row>
    <row r="2449" spans="1:4" ht="16.5" hidden="1" customHeight="1">
      <c r="A2449" s="2">
        <v>2102</v>
      </c>
      <c r="B2449" s="14" t="s">
        <v>5</v>
      </c>
      <c r="C2449" s="10">
        <v>38448.959999999999</v>
      </c>
      <c r="D2449" s="33"/>
    </row>
    <row r="2450" spans="1:4" ht="16.5" hidden="1" customHeight="1">
      <c r="A2450" s="2">
        <v>2103</v>
      </c>
      <c r="B2450" s="14" t="s">
        <v>5</v>
      </c>
      <c r="C2450" s="10">
        <v>31218</v>
      </c>
      <c r="D2450" s="33"/>
    </row>
    <row r="2451" spans="1:4" ht="16.5" hidden="1" customHeight="1">
      <c r="A2451" s="2">
        <v>2104</v>
      </c>
      <c r="B2451" s="14" t="s">
        <v>5</v>
      </c>
      <c r="C2451" s="10">
        <v>38778.480000000003</v>
      </c>
      <c r="D2451" s="33"/>
    </row>
    <row r="2452" spans="1:4" ht="16.5" hidden="1" customHeight="1">
      <c r="A2452" s="2">
        <v>2105</v>
      </c>
      <c r="B2452" s="14" t="s">
        <v>5</v>
      </c>
      <c r="C2452" s="10">
        <v>20625</v>
      </c>
      <c r="D2452" s="33"/>
    </row>
    <row r="2453" spans="1:4" ht="16.5" hidden="1" customHeight="1">
      <c r="A2453" s="2">
        <v>2106</v>
      </c>
      <c r="B2453" s="14" t="s">
        <v>5</v>
      </c>
      <c r="C2453" s="10">
        <v>12973.29</v>
      </c>
      <c r="D2453" s="33"/>
    </row>
    <row r="2454" spans="1:4" ht="16.5" hidden="1" customHeight="1">
      <c r="A2454" s="2">
        <v>2107</v>
      </c>
      <c r="B2454" s="14" t="s">
        <v>5</v>
      </c>
      <c r="C2454" s="10">
        <v>4328.78</v>
      </c>
      <c r="D2454" s="33"/>
    </row>
    <row r="2455" spans="1:4" ht="16.5" hidden="1" customHeight="1">
      <c r="A2455" s="2">
        <v>2108</v>
      </c>
      <c r="B2455" s="14" t="s">
        <v>5</v>
      </c>
      <c r="C2455" s="10">
        <v>39000</v>
      </c>
      <c r="D2455" s="33"/>
    </row>
    <row r="2456" spans="1:4" ht="16.5" hidden="1" customHeight="1">
      <c r="A2456" s="2">
        <v>2109</v>
      </c>
      <c r="B2456" s="14" t="s">
        <v>5</v>
      </c>
      <c r="C2456" s="10">
        <v>39192.980000000003</v>
      </c>
      <c r="D2456" s="33"/>
    </row>
    <row r="2457" spans="1:4" ht="16.5" hidden="1" customHeight="1">
      <c r="A2457" s="2">
        <v>2110</v>
      </c>
      <c r="B2457" s="14" t="s">
        <v>5</v>
      </c>
      <c r="C2457" s="10">
        <v>39291.160000000003</v>
      </c>
      <c r="D2457" s="33"/>
    </row>
    <row r="2458" spans="1:4" ht="16.5" hidden="1" customHeight="1">
      <c r="A2458" s="2">
        <v>2111</v>
      </c>
      <c r="B2458" s="14" t="s">
        <v>5</v>
      </c>
      <c r="C2458" s="10">
        <v>39449.64</v>
      </c>
      <c r="D2458" s="33"/>
    </row>
    <row r="2459" spans="1:4" ht="16.5" hidden="1" customHeight="1">
      <c r="A2459" s="2">
        <v>2112</v>
      </c>
      <c r="B2459" s="14" t="s">
        <v>5</v>
      </c>
      <c r="C2459" s="10">
        <v>35997.5</v>
      </c>
      <c r="D2459" s="33"/>
    </row>
    <row r="2460" spans="1:4" ht="16.5" hidden="1" customHeight="1">
      <c r="A2460" s="2">
        <v>2113</v>
      </c>
      <c r="B2460" s="14" t="s">
        <v>5</v>
      </c>
      <c r="C2460" s="10">
        <v>40560</v>
      </c>
      <c r="D2460" s="33"/>
    </row>
    <row r="2461" spans="1:4" ht="16.5" hidden="1" customHeight="1">
      <c r="A2461" s="2">
        <v>2114</v>
      </c>
      <c r="B2461" s="14" t="s">
        <v>5</v>
      </c>
      <c r="C2461" s="10">
        <v>37752</v>
      </c>
      <c r="D2461" s="33"/>
    </row>
    <row r="2462" spans="1:4" ht="16.5" hidden="1" customHeight="1">
      <c r="A2462" s="2">
        <v>2115</v>
      </c>
      <c r="B2462" s="14" t="s">
        <v>5</v>
      </c>
      <c r="C2462" s="10">
        <v>34920</v>
      </c>
      <c r="D2462" s="33"/>
    </row>
    <row r="2463" spans="1:4" ht="16.5" hidden="1" customHeight="1">
      <c r="A2463" s="2">
        <v>2116</v>
      </c>
      <c r="B2463" s="14" t="s">
        <v>5</v>
      </c>
      <c r="C2463" s="10">
        <v>41058.160000000003</v>
      </c>
      <c r="D2463" s="33"/>
    </row>
    <row r="2464" spans="1:4" ht="16.5" hidden="1" customHeight="1">
      <c r="A2464" s="2">
        <v>2117</v>
      </c>
      <c r="B2464" s="14" t="s">
        <v>5</v>
      </c>
      <c r="C2464" s="10">
        <v>41095.03</v>
      </c>
      <c r="D2464" s="33"/>
    </row>
    <row r="2465" spans="1:4" ht="16.5" hidden="1" customHeight="1">
      <c r="A2465" s="2">
        <v>2118</v>
      </c>
      <c r="B2465" s="14" t="s">
        <v>5</v>
      </c>
      <c r="C2465" s="10">
        <v>41106.32</v>
      </c>
      <c r="D2465" s="33"/>
    </row>
    <row r="2466" spans="1:4" ht="16.5" hidden="1" customHeight="1">
      <c r="A2466" s="2">
        <v>2119</v>
      </c>
      <c r="B2466" s="14" t="s">
        <v>5</v>
      </c>
      <c r="C2466" s="10">
        <v>41140</v>
      </c>
      <c r="D2466" s="33"/>
    </row>
    <row r="2467" spans="1:4" ht="16.5" hidden="1" customHeight="1">
      <c r="A2467" s="2">
        <v>2120</v>
      </c>
      <c r="B2467" s="14" t="s">
        <v>5</v>
      </c>
      <c r="C2467" s="10">
        <v>41214.76</v>
      </c>
      <c r="D2467" s="33"/>
    </row>
    <row r="2468" spans="1:4" ht="16.5" hidden="1" customHeight="1">
      <c r="A2468" s="2">
        <v>2121</v>
      </c>
      <c r="B2468" s="14" t="s">
        <v>5</v>
      </c>
      <c r="C2468" s="10">
        <v>42900</v>
      </c>
      <c r="D2468" s="33"/>
    </row>
    <row r="2469" spans="1:4" ht="16.5" hidden="1" customHeight="1">
      <c r="A2469" s="2">
        <v>2122</v>
      </c>
      <c r="B2469" s="14" t="s">
        <v>5</v>
      </c>
      <c r="C2469" s="10">
        <v>43274.400000000001</v>
      </c>
      <c r="D2469" s="33"/>
    </row>
    <row r="2470" spans="1:4" ht="16.5" hidden="1" customHeight="1">
      <c r="A2470" s="2">
        <v>2123</v>
      </c>
      <c r="B2470" s="14" t="s">
        <v>5</v>
      </c>
      <c r="C2470" s="10">
        <v>43274.400000000001</v>
      </c>
      <c r="D2470" s="33"/>
    </row>
    <row r="2471" spans="1:4" ht="16.5" hidden="1" customHeight="1">
      <c r="A2471" s="2">
        <v>2124</v>
      </c>
      <c r="B2471" s="14" t="s">
        <v>5</v>
      </c>
      <c r="C2471" s="10">
        <v>43274.400000000001</v>
      </c>
      <c r="D2471" s="33"/>
    </row>
    <row r="2472" spans="1:4" ht="16.5" hidden="1" customHeight="1">
      <c r="A2472" s="2">
        <v>2125</v>
      </c>
      <c r="B2472" s="14" t="s">
        <v>5</v>
      </c>
      <c r="C2472" s="10">
        <v>43500</v>
      </c>
      <c r="D2472" s="33"/>
    </row>
    <row r="2473" spans="1:4" ht="16.5" hidden="1" customHeight="1">
      <c r="A2473" s="2">
        <v>2126</v>
      </c>
      <c r="B2473" s="14" t="s">
        <v>5</v>
      </c>
      <c r="C2473" s="10">
        <v>30590.18</v>
      </c>
      <c r="D2473" s="33"/>
    </row>
    <row r="2474" spans="1:4" ht="16.5" hidden="1" customHeight="1">
      <c r="A2474" s="2">
        <v>2127</v>
      </c>
      <c r="B2474" s="14" t="s">
        <v>5</v>
      </c>
      <c r="C2474" s="10">
        <v>39600</v>
      </c>
      <c r="D2474" s="33"/>
    </row>
    <row r="2475" spans="1:4" ht="16.5" hidden="1" customHeight="1">
      <c r="A2475" s="2">
        <v>2128</v>
      </c>
      <c r="B2475" s="14" t="s">
        <v>5</v>
      </c>
      <c r="C2475" s="10">
        <v>44127.49</v>
      </c>
      <c r="D2475" s="33"/>
    </row>
    <row r="2476" spans="1:4" ht="16.5" hidden="1" customHeight="1">
      <c r="A2476" s="2">
        <v>2129</v>
      </c>
      <c r="B2476" s="14" t="s">
        <v>5</v>
      </c>
      <c r="C2476" s="10">
        <v>44332.77</v>
      </c>
      <c r="D2476" s="33"/>
    </row>
    <row r="2477" spans="1:4" ht="16.5" hidden="1" customHeight="1">
      <c r="A2477" s="2">
        <v>2130</v>
      </c>
      <c r="B2477" s="14" t="s">
        <v>5</v>
      </c>
      <c r="C2477" s="10">
        <v>41800</v>
      </c>
      <c r="D2477" s="33"/>
    </row>
    <row r="2478" spans="1:4" ht="16.5" hidden="1" customHeight="1">
      <c r="A2478" s="2">
        <v>2131</v>
      </c>
      <c r="B2478" s="14" t="s">
        <v>5</v>
      </c>
      <c r="C2478" s="10">
        <v>30809.4</v>
      </c>
      <c r="D2478" s="33"/>
    </row>
    <row r="2479" spans="1:4" ht="16.5" hidden="1" customHeight="1">
      <c r="A2479" s="2">
        <v>2132</v>
      </c>
      <c r="B2479" s="14" t="s">
        <v>5</v>
      </c>
      <c r="C2479" s="10">
        <v>44928</v>
      </c>
      <c r="D2479" s="33"/>
    </row>
    <row r="2480" spans="1:4" ht="16.5" hidden="1" customHeight="1">
      <c r="A2480" s="2">
        <v>2133</v>
      </c>
      <c r="B2480" s="14" t="s">
        <v>5</v>
      </c>
      <c r="C2480" s="10">
        <v>45000</v>
      </c>
      <c r="D2480" s="33"/>
    </row>
    <row r="2481" spans="1:4" ht="16.5" hidden="1" customHeight="1">
      <c r="A2481" s="2">
        <v>2134</v>
      </c>
      <c r="B2481" s="14" t="s">
        <v>5</v>
      </c>
      <c r="C2481" s="10">
        <v>45253.8</v>
      </c>
      <c r="D2481" s="33"/>
    </row>
    <row r="2482" spans="1:4" ht="16.5" hidden="1" customHeight="1">
      <c r="A2482" s="2">
        <v>2135</v>
      </c>
      <c r="B2482" s="14" t="s">
        <v>5</v>
      </c>
      <c r="C2482" s="10">
        <v>45563.76</v>
      </c>
      <c r="D2482" s="33"/>
    </row>
    <row r="2483" spans="1:4" ht="16.5" hidden="1" customHeight="1">
      <c r="A2483" s="2">
        <v>2136</v>
      </c>
      <c r="B2483" s="14" t="s">
        <v>5</v>
      </c>
      <c r="C2483" s="10">
        <v>46234.1</v>
      </c>
      <c r="D2483" s="33"/>
    </row>
    <row r="2484" spans="1:4" ht="16.5" hidden="1" customHeight="1">
      <c r="A2484" s="2">
        <v>2137</v>
      </c>
      <c r="B2484" s="14" t="s">
        <v>5</v>
      </c>
      <c r="C2484" s="10">
        <v>46500</v>
      </c>
      <c r="D2484" s="33"/>
    </row>
    <row r="2485" spans="1:4" ht="16.5" hidden="1" customHeight="1">
      <c r="A2485" s="2">
        <v>2138</v>
      </c>
      <c r="B2485" s="14" t="s">
        <v>5</v>
      </c>
      <c r="C2485" s="10">
        <v>46707.94</v>
      </c>
      <c r="D2485" s="33"/>
    </row>
    <row r="2486" spans="1:4" ht="16.5" hidden="1" customHeight="1">
      <c r="A2486" s="2">
        <v>2139</v>
      </c>
      <c r="B2486" s="14" t="s">
        <v>5</v>
      </c>
      <c r="C2486" s="10">
        <v>47795</v>
      </c>
      <c r="D2486" s="33"/>
    </row>
    <row r="2487" spans="1:4" ht="16.5" hidden="1" customHeight="1">
      <c r="A2487" s="2">
        <v>2140</v>
      </c>
      <c r="B2487" s="14" t="s">
        <v>5</v>
      </c>
      <c r="C2487" s="10">
        <v>43489.19</v>
      </c>
      <c r="D2487" s="33"/>
    </row>
    <row r="2488" spans="1:4" ht="16.5" hidden="1" customHeight="1">
      <c r="A2488" s="2">
        <v>2141</v>
      </c>
      <c r="B2488" s="14" t="s">
        <v>5</v>
      </c>
      <c r="C2488" s="10">
        <v>48132.42</v>
      </c>
      <c r="D2488" s="33"/>
    </row>
    <row r="2489" spans="1:4" ht="16.5" hidden="1" customHeight="1">
      <c r="A2489" s="2">
        <v>2142</v>
      </c>
      <c r="B2489" s="14" t="s">
        <v>5</v>
      </c>
      <c r="C2489" s="10">
        <v>45474.83</v>
      </c>
      <c r="D2489" s="33"/>
    </row>
    <row r="2490" spans="1:4" ht="16.5" hidden="1" customHeight="1">
      <c r="A2490" s="2">
        <v>2143</v>
      </c>
      <c r="B2490" s="14" t="s">
        <v>5</v>
      </c>
      <c r="C2490" s="10">
        <v>50391.5</v>
      </c>
      <c r="D2490" s="33"/>
    </row>
    <row r="2491" spans="1:4" ht="16.5" hidden="1" customHeight="1">
      <c r="A2491" s="2">
        <v>2144</v>
      </c>
      <c r="B2491" s="14" t="s">
        <v>5</v>
      </c>
      <c r="C2491" s="10">
        <v>50458.2</v>
      </c>
      <c r="D2491" s="33"/>
    </row>
    <row r="2492" spans="1:4" ht="16.5" hidden="1" customHeight="1">
      <c r="A2492" s="2">
        <v>2145</v>
      </c>
      <c r="B2492" s="14" t="s">
        <v>5</v>
      </c>
      <c r="C2492" s="10">
        <v>50783.62</v>
      </c>
      <c r="D2492" s="33"/>
    </row>
    <row r="2493" spans="1:4" ht="16.5" hidden="1" customHeight="1">
      <c r="A2493" s="2">
        <v>2146</v>
      </c>
      <c r="B2493" s="14" t="s">
        <v>5</v>
      </c>
      <c r="C2493" s="10">
        <v>20772.400000000001</v>
      </c>
      <c r="D2493" s="33"/>
    </row>
    <row r="2494" spans="1:4" ht="16.5" hidden="1" customHeight="1">
      <c r="A2494" s="2">
        <v>2147</v>
      </c>
      <c r="B2494" s="14" t="s">
        <v>5</v>
      </c>
      <c r="C2494" s="10">
        <v>44773.87</v>
      </c>
      <c r="D2494" s="33"/>
    </row>
    <row r="2495" spans="1:4" ht="16.5" hidden="1" customHeight="1">
      <c r="A2495" s="2">
        <v>2148</v>
      </c>
      <c r="B2495" s="14" t="s">
        <v>5</v>
      </c>
      <c r="C2495" s="10">
        <v>51700</v>
      </c>
      <c r="D2495" s="33"/>
    </row>
    <row r="2496" spans="1:4" ht="16.5" hidden="1" customHeight="1">
      <c r="A2496" s="2">
        <v>2149</v>
      </c>
      <c r="B2496" s="14" t="s">
        <v>5</v>
      </c>
      <c r="C2496" s="10">
        <v>52054.2</v>
      </c>
      <c r="D2496" s="33"/>
    </row>
    <row r="2497" spans="1:4" ht="16.5" hidden="1" customHeight="1">
      <c r="A2497" s="2">
        <v>2150</v>
      </c>
      <c r="B2497" s="14" t="s">
        <v>5</v>
      </c>
      <c r="C2497" s="10">
        <v>51315</v>
      </c>
      <c r="D2497" s="33"/>
    </row>
    <row r="2498" spans="1:4" ht="16.5" hidden="1" customHeight="1">
      <c r="A2498" s="2">
        <v>2151</v>
      </c>
      <c r="B2498" s="14" t="s">
        <v>5</v>
      </c>
      <c r="C2498" s="10">
        <v>53664</v>
      </c>
      <c r="D2498" s="33"/>
    </row>
    <row r="2499" spans="1:4" ht="16.5" hidden="1" customHeight="1">
      <c r="A2499" s="2">
        <v>2152</v>
      </c>
      <c r="B2499" s="14" t="s">
        <v>5</v>
      </c>
      <c r="C2499" s="10">
        <v>53944</v>
      </c>
      <c r="D2499" s="33"/>
    </row>
    <row r="2500" spans="1:4" ht="16.5" hidden="1" customHeight="1">
      <c r="A2500" s="2">
        <v>2153</v>
      </c>
      <c r="B2500" s="14" t="s">
        <v>5</v>
      </c>
      <c r="C2500" s="10">
        <v>49489</v>
      </c>
      <c r="D2500" s="33"/>
    </row>
    <row r="2501" spans="1:4" ht="16.5" hidden="1" customHeight="1">
      <c r="A2501" s="2">
        <v>2154</v>
      </c>
      <c r="B2501" s="14" t="s">
        <v>5</v>
      </c>
      <c r="C2501" s="10">
        <v>54179.53</v>
      </c>
      <c r="D2501" s="33"/>
    </row>
    <row r="2502" spans="1:4" ht="16.5" hidden="1" customHeight="1">
      <c r="A2502" s="2">
        <v>2155</v>
      </c>
      <c r="B2502" s="14" t="s">
        <v>5</v>
      </c>
      <c r="C2502" s="10">
        <v>54864.91</v>
      </c>
      <c r="D2502" s="33"/>
    </row>
    <row r="2503" spans="1:4" ht="16.5" hidden="1" customHeight="1">
      <c r="A2503" s="2">
        <v>2156</v>
      </c>
      <c r="B2503" s="14" t="s">
        <v>5</v>
      </c>
      <c r="C2503" s="10">
        <v>54072.480000000003</v>
      </c>
      <c r="D2503" s="33"/>
    </row>
    <row r="2504" spans="1:4" ht="16.5" hidden="1" customHeight="1">
      <c r="A2504" s="2">
        <v>2157</v>
      </c>
      <c r="B2504" s="14" t="s">
        <v>5</v>
      </c>
      <c r="C2504" s="10">
        <v>32549</v>
      </c>
      <c r="D2504" s="33"/>
    </row>
    <row r="2505" spans="1:4" ht="16.5" hidden="1" customHeight="1">
      <c r="A2505" s="2">
        <v>2158</v>
      </c>
      <c r="B2505" s="14" t="s">
        <v>5</v>
      </c>
      <c r="C2505" s="10">
        <v>56100</v>
      </c>
      <c r="D2505" s="33"/>
    </row>
    <row r="2506" spans="1:4" ht="16.5" hidden="1" customHeight="1">
      <c r="A2506" s="2">
        <v>2159</v>
      </c>
      <c r="B2506" s="14" t="s">
        <v>5</v>
      </c>
      <c r="C2506" s="10">
        <v>58122</v>
      </c>
      <c r="D2506" s="33"/>
    </row>
    <row r="2507" spans="1:4" ht="16.5" hidden="1" customHeight="1">
      <c r="A2507" s="2">
        <v>2160</v>
      </c>
      <c r="B2507" s="14" t="s">
        <v>5</v>
      </c>
      <c r="C2507" s="10">
        <v>58564</v>
      </c>
      <c r="D2507" s="33"/>
    </row>
    <row r="2508" spans="1:4" ht="16.5" hidden="1" customHeight="1">
      <c r="A2508" s="2">
        <v>2161</v>
      </c>
      <c r="B2508" s="14" t="s">
        <v>5</v>
      </c>
      <c r="C2508" s="10">
        <v>56430</v>
      </c>
      <c r="D2508" s="33"/>
    </row>
    <row r="2509" spans="1:4" ht="16.5" hidden="1" customHeight="1">
      <c r="A2509" s="2">
        <v>2162</v>
      </c>
      <c r="B2509" s="14" t="s">
        <v>5</v>
      </c>
      <c r="C2509" s="10">
        <v>58854.400000000001</v>
      </c>
      <c r="D2509" s="33"/>
    </row>
    <row r="2510" spans="1:4" ht="16.5" hidden="1" customHeight="1">
      <c r="A2510" s="2">
        <v>2163</v>
      </c>
      <c r="B2510" s="14" t="s">
        <v>5</v>
      </c>
      <c r="C2510" s="10">
        <v>59000</v>
      </c>
      <c r="D2510" s="33"/>
    </row>
    <row r="2511" spans="1:4" ht="16.5" hidden="1" customHeight="1">
      <c r="A2511" s="2">
        <v>2164</v>
      </c>
      <c r="B2511" s="14" t="s">
        <v>5</v>
      </c>
      <c r="C2511" s="10">
        <v>59078.17</v>
      </c>
      <c r="D2511" s="33"/>
    </row>
    <row r="2512" spans="1:4" ht="16.5" hidden="1" customHeight="1">
      <c r="A2512" s="2">
        <v>2165</v>
      </c>
      <c r="B2512" s="14" t="s">
        <v>5</v>
      </c>
      <c r="C2512" s="10">
        <v>56877.01</v>
      </c>
      <c r="D2512" s="33"/>
    </row>
    <row r="2513" spans="1:4" ht="16.5" hidden="1" customHeight="1">
      <c r="A2513" s="2">
        <v>2166</v>
      </c>
      <c r="B2513" s="14" t="s">
        <v>5</v>
      </c>
      <c r="C2513" s="10">
        <v>59395</v>
      </c>
      <c r="D2513" s="33"/>
    </row>
    <row r="2514" spans="1:4" ht="16.5" hidden="1" customHeight="1">
      <c r="A2514" s="2">
        <v>2167</v>
      </c>
      <c r="B2514" s="14" t="s">
        <v>5</v>
      </c>
      <c r="C2514" s="10">
        <v>55414.16</v>
      </c>
      <c r="D2514" s="33"/>
    </row>
    <row r="2515" spans="1:4" ht="16.5" hidden="1" customHeight="1">
      <c r="A2515" s="2">
        <v>2168</v>
      </c>
      <c r="B2515" s="14" t="s">
        <v>5</v>
      </c>
      <c r="C2515" s="10">
        <v>60200</v>
      </c>
      <c r="D2515" s="33"/>
    </row>
    <row r="2516" spans="1:4" ht="16.5" hidden="1" customHeight="1">
      <c r="A2516" s="2">
        <v>2169</v>
      </c>
      <c r="B2516" s="14" t="s">
        <v>5</v>
      </c>
      <c r="C2516" s="10">
        <v>48400</v>
      </c>
      <c r="D2516" s="33"/>
    </row>
    <row r="2517" spans="1:4" ht="16.5" hidden="1" customHeight="1">
      <c r="A2517" s="2">
        <v>2170</v>
      </c>
      <c r="B2517" s="14" t="s">
        <v>5</v>
      </c>
      <c r="C2517" s="10">
        <v>55601.82</v>
      </c>
      <c r="D2517" s="33"/>
    </row>
    <row r="2518" spans="1:4" ht="16.5" hidden="1" customHeight="1">
      <c r="A2518" s="2">
        <v>2171</v>
      </c>
      <c r="B2518" s="14" t="s">
        <v>5</v>
      </c>
      <c r="C2518" s="10">
        <v>54450</v>
      </c>
      <c r="D2518" s="33"/>
    </row>
    <row r="2519" spans="1:4" ht="16.5" hidden="1" customHeight="1">
      <c r="A2519" s="2">
        <v>2172</v>
      </c>
      <c r="B2519" s="14" t="s">
        <v>5</v>
      </c>
      <c r="C2519" s="10">
        <v>61132.5</v>
      </c>
      <c r="D2519" s="33"/>
    </row>
    <row r="2520" spans="1:4" ht="16.5" hidden="1" customHeight="1">
      <c r="A2520" s="2">
        <v>2173</v>
      </c>
      <c r="B2520" s="14" t="s">
        <v>5</v>
      </c>
      <c r="C2520" s="10">
        <v>61407.51</v>
      </c>
      <c r="D2520" s="33"/>
    </row>
    <row r="2521" spans="1:4" ht="16.5" hidden="1" customHeight="1">
      <c r="A2521" s="2">
        <v>2174</v>
      </c>
      <c r="B2521" s="14" t="s">
        <v>5</v>
      </c>
      <c r="C2521" s="10">
        <v>61710</v>
      </c>
      <c r="D2521" s="33"/>
    </row>
    <row r="2522" spans="1:4" ht="16.5" hidden="1" customHeight="1">
      <c r="A2522" s="2">
        <v>2175</v>
      </c>
      <c r="B2522" s="14" t="s">
        <v>5</v>
      </c>
      <c r="C2522" s="10">
        <v>62400</v>
      </c>
      <c r="D2522" s="33"/>
    </row>
    <row r="2523" spans="1:4" ht="16.5" hidden="1" customHeight="1">
      <c r="A2523" s="2">
        <v>2176</v>
      </c>
      <c r="B2523" s="14" t="s">
        <v>5</v>
      </c>
      <c r="C2523" s="10">
        <v>62433.279999999999</v>
      </c>
      <c r="D2523" s="33"/>
    </row>
    <row r="2524" spans="1:4" ht="16.5" hidden="1" customHeight="1">
      <c r="A2524" s="2">
        <v>2177</v>
      </c>
      <c r="B2524" s="14" t="s">
        <v>5</v>
      </c>
      <c r="C2524" s="10">
        <v>58455.32</v>
      </c>
      <c r="D2524" s="33"/>
    </row>
    <row r="2525" spans="1:4" ht="16.5" hidden="1" customHeight="1">
      <c r="A2525" s="2">
        <v>2178</v>
      </c>
      <c r="B2525" s="14" t="s">
        <v>5</v>
      </c>
      <c r="C2525" s="10">
        <v>62629.599999999999</v>
      </c>
      <c r="D2525" s="33"/>
    </row>
    <row r="2526" spans="1:4" ht="16.5" hidden="1" customHeight="1">
      <c r="A2526" s="2">
        <v>2179</v>
      </c>
      <c r="B2526" s="14" t="s">
        <v>5</v>
      </c>
      <c r="C2526" s="10">
        <v>62678.55</v>
      </c>
      <c r="D2526" s="33"/>
    </row>
    <row r="2527" spans="1:4" ht="16.5" hidden="1" customHeight="1">
      <c r="A2527" s="2">
        <v>2180</v>
      </c>
      <c r="B2527" s="14" t="s">
        <v>5</v>
      </c>
      <c r="C2527" s="10">
        <v>51531.48</v>
      </c>
      <c r="D2527" s="33"/>
    </row>
    <row r="2528" spans="1:4" ht="16.5" hidden="1" customHeight="1">
      <c r="A2528" s="2">
        <v>2181</v>
      </c>
      <c r="B2528" s="14" t="s">
        <v>5</v>
      </c>
      <c r="C2528" s="10">
        <v>62876.32</v>
      </c>
      <c r="D2528" s="33"/>
    </row>
    <row r="2529" spans="1:4" ht="16.5" hidden="1" customHeight="1">
      <c r="A2529" s="2">
        <v>2182</v>
      </c>
      <c r="B2529" s="14" t="s">
        <v>5</v>
      </c>
      <c r="C2529" s="10">
        <v>63000</v>
      </c>
      <c r="D2529" s="33"/>
    </row>
    <row r="2530" spans="1:4" ht="16.5" hidden="1" customHeight="1">
      <c r="A2530" s="2">
        <v>2183</v>
      </c>
      <c r="B2530" s="14" t="s">
        <v>5</v>
      </c>
      <c r="C2530" s="10">
        <v>63195.69</v>
      </c>
      <c r="D2530" s="33"/>
    </row>
    <row r="2531" spans="1:4" ht="16.5" hidden="1" customHeight="1">
      <c r="A2531" s="2">
        <v>2184</v>
      </c>
      <c r="B2531" s="14" t="s">
        <v>5</v>
      </c>
      <c r="C2531" s="10">
        <v>63290.239999999998</v>
      </c>
      <c r="D2531" s="33"/>
    </row>
    <row r="2532" spans="1:4" ht="16.5" hidden="1" customHeight="1">
      <c r="A2532" s="2">
        <v>2185</v>
      </c>
      <c r="B2532" s="14" t="s">
        <v>5</v>
      </c>
      <c r="C2532" s="10">
        <v>63349.55</v>
      </c>
      <c r="D2532" s="33"/>
    </row>
    <row r="2533" spans="1:4" ht="16.5" hidden="1" customHeight="1">
      <c r="A2533" s="2">
        <v>2186</v>
      </c>
      <c r="B2533" s="14" t="s">
        <v>5</v>
      </c>
      <c r="C2533" s="10">
        <v>63625.52</v>
      </c>
      <c r="D2533" s="33"/>
    </row>
    <row r="2534" spans="1:4" ht="16.5" hidden="1" customHeight="1">
      <c r="A2534" s="2">
        <v>2187</v>
      </c>
      <c r="B2534" s="14" t="s">
        <v>5</v>
      </c>
      <c r="C2534" s="10">
        <v>63815.32</v>
      </c>
      <c r="D2534" s="33"/>
    </row>
    <row r="2535" spans="1:4" ht="16.5" hidden="1" customHeight="1">
      <c r="A2535" s="2">
        <v>2188</v>
      </c>
      <c r="B2535" s="14" t="s">
        <v>5</v>
      </c>
      <c r="C2535" s="10">
        <v>64680</v>
      </c>
      <c r="D2535" s="33"/>
    </row>
    <row r="2536" spans="1:4" ht="16.5" hidden="1" customHeight="1">
      <c r="A2536" s="2">
        <v>2189</v>
      </c>
      <c r="B2536" s="14" t="s">
        <v>5</v>
      </c>
      <c r="C2536" s="10">
        <v>65000</v>
      </c>
      <c r="D2536" s="33"/>
    </row>
    <row r="2537" spans="1:4" ht="16.5" hidden="1" customHeight="1">
      <c r="A2537" s="2">
        <v>2190</v>
      </c>
      <c r="B2537" s="14" t="s">
        <v>5</v>
      </c>
      <c r="C2537" s="10">
        <v>62480</v>
      </c>
      <c r="D2537" s="33"/>
    </row>
    <row r="2538" spans="1:4" ht="16.5" hidden="1" customHeight="1">
      <c r="A2538" s="2">
        <v>2191</v>
      </c>
      <c r="B2538" s="14" t="s">
        <v>5</v>
      </c>
      <c r="C2538" s="10">
        <v>65650</v>
      </c>
      <c r="D2538" s="33"/>
    </row>
    <row r="2539" spans="1:4" ht="16.5" hidden="1" customHeight="1">
      <c r="A2539" s="2">
        <v>2192</v>
      </c>
      <c r="B2539" s="14" t="s">
        <v>5</v>
      </c>
      <c r="C2539" s="10">
        <v>66000</v>
      </c>
      <c r="D2539" s="33"/>
    </row>
    <row r="2540" spans="1:4" ht="16.5" hidden="1" customHeight="1">
      <c r="A2540" s="2">
        <v>2193</v>
      </c>
      <c r="B2540" s="14" t="s">
        <v>5</v>
      </c>
      <c r="C2540" s="10">
        <v>66304.94</v>
      </c>
      <c r="D2540" s="33"/>
    </row>
    <row r="2541" spans="1:4" ht="16.5" hidden="1" customHeight="1">
      <c r="A2541" s="2">
        <v>2194</v>
      </c>
      <c r="B2541" s="14" t="s">
        <v>5</v>
      </c>
      <c r="C2541" s="10">
        <v>55568.08</v>
      </c>
      <c r="D2541" s="33"/>
    </row>
    <row r="2542" spans="1:4" ht="16.5" hidden="1" customHeight="1">
      <c r="A2542" s="2">
        <v>2195</v>
      </c>
      <c r="B2542" s="14" t="s">
        <v>5</v>
      </c>
      <c r="C2542" s="10">
        <v>67638.39</v>
      </c>
      <c r="D2542" s="33"/>
    </row>
    <row r="2543" spans="1:4" ht="16.5" hidden="1" customHeight="1">
      <c r="A2543" s="2">
        <v>2196</v>
      </c>
      <c r="B2543" s="14" t="s">
        <v>5</v>
      </c>
      <c r="C2543" s="10">
        <v>68250</v>
      </c>
      <c r="D2543" s="33"/>
    </row>
    <row r="2544" spans="1:4" ht="16.5" hidden="1" customHeight="1">
      <c r="A2544" s="2">
        <v>2197</v>
      </c>
      <c r="B2544" s="14" t="s">
        <v>5</v>
      </c>
      <c r="C2544" s="10">
        <v>68342.600000000006</v>
      </c>
      <c r="D2544" s="33"/>
    </row>
    <row r="2545" spans="1:4" ht="16.5" hidden="1" customHeight="1">
      <c r="A2545" s="2">
        <v>2198</v>
      </c>
      <c r="B2545" s="14" t="s">
        <v>5</v>
      </c>
      <c r="C2545" s="10">
        <v>69572.5</v>
      </c>
      <c r="D2545" s="33"/>
    </row>
    <row r="2546" spans="1:4" ht="16.5" hidden="1" customHeight="1">
      <c r="A2546" s="2">
        <v>2199</v>
      </c>
      <c r="B2546" s="14" t="s">
        <v>5</v>
      </c>
      <c r="C2546" s="10">
        <v>30552.5</v>
      </c>
      <c r="D2546" s="33"/>
    </row>
    <row r="2547" spans="1:4" ht="16.5" hidden="1" customHeight="1">
      <c r="A2547" s="2">
        <v>2200</v>
      </c>
      <c r="B2547" s="14" t="s">
        <v>5</v>
      </c>
      <c r="C2547" s="10">
        <v>71033</v>
      </c>
      <c r="D2547" s="33"/>
    </row>
    <row r="2548" spans="1:4" ht="16.5" hidden="1" customHeight="1">
      <c r="A2548" s="2">
        <v>2201</v>
      </c>
      <c r="B2548" s="14" t="s">
        <v>5</v>
      </c>
      <c r="C2548" s="10">
        <v>71033</v>
      </c>
      <c r="D2548" s="33"/>
    </row>
    <row r="2549" spans="1:4" ht="16.5" hidden="1" customHeight="1">
      <c r="A2549" s="2">
        <v>2202</v>
      </c>
      <c r="B2549" s="14" t="s">
        <v>5</v>
      </c>
      <c r="C2549" s="10">
        <v>71033</v>
      </c>
      <c r="D2549" s="33"/>
    </row>
    <row r="2550" spans="1:4" ht="16.5" hidden="1" customHeight="1">
      <c r="A2550" s="2">
        <v>2203</v>
      </c>
      <c r="B2550" s="14" t="s">
        <v>5</v>
      </c>
      <c r="C2550" s="10">
        <v>71033</v>
      </c>
      <c r="D2550" s="33"/>
    </row>
    <row r="2551" spans="1:4" ht="16.5" hidden="1" customHeight="1">
      <c r="A2551" s="2">
        <v>2204</v>
      </c>
      <c r="B2551" s="14" t="s">
        <v>5</v>
      </c>
      <c r="C2551" s="10">
        <v>71540</v>
      </c>
      <c r="D2551" s="33"/>
    </row>
    <row r="2552" spans="1:4" ht="16.5" hidden="1" customHeight="1">
      <c r="A2552" s="2">
        <v>2205</v>
      </c>
      <c r="B2552" s="14" t="s">
        <v>5</v>
      </c>
      <c r="C2552" s="10">
        <v>72479</v>
      </c>
      <c r="D2552" s="33"/>
    </row>
    <row r="2553" spans="1:4" ht="16.5" hidden="1" customHeight="1">
      <c r="A2553" s="2">
        <v>2206</v>
      </c>
      <c r="B2553" s="14" t="s">
        <v>5</v>
      </c>
      <c r="C2553" s="10">
        <v>65751.399999999994</v>
      </c>
      <c r="D2553" s="33"/>
    </row>
    <row r="2554" spans="1:4" ht="16.5" hidden="1" customHeight="1">
      <c r="A2554" s="2">
        <v>2207</v>
      </c>
      <c r="B2554" s="14" t="s">
        <v>5</v>
      </c>
      <c r="C2554" s="10">
        <v>72597.58</v>
      </c>
      <c r="D2554" s="33"/>
    </row>
    <row r="2555" spans="1:4" ht="16.5" hidden="1" customHeight="1">
      <c r="A2555" s="2">
        <v>2208</v>
      </c>
      <c r="B2555" s="14" t="s">
        <v>5</v>
      </c>
      <c r="C2555" s="10">
        <v>72600</v>
      </c>
      <c r="D2555" s="33"/>
    </row>
    <row r="2556" spans="1:4" ht="16.5" hidden="1" customHeight="1">
      <c r="A2556" s="2">
        <v>2209</v>
      </c>
      <c r="B2556" s="14" t="s">
        <v>5</v>
      </c>
      <c r="C2556" s="10">
        <v>72737.59</v>
      </c>
      <c r="D2556" s="33"/>
    </row>
    <row r="2557" spans="1:4" ht="16.5" hidden="1" customHeight="1">
      <c r="A2557" s="2">
        <v>2210</v>
      </c>
      <c r="B2557" s="14" t="s">
        <v>5</v>
      </c>
      <c r="C2557" s="10">
        <v>72875.88</v>
      </c>
      <c r="D2557" s="33"/>
    </row>
    <row r="2558" spans="1:4" ht="16.5" hidden="1" customHeight="1">
      <c r="A2558" s="2">
        <v>2211</v>
      </c>
      <c r="B2558" s="14" t="s">
        <v>5</v>
      </c>
      <c r="C2558" s="10">
        <v>54450</v>
      </c>
      <c r="D2558" s="33"/>
    </row>
    <row r="2559" spans="1:4" ht="16.5" hidden="1" customHeight="1">
      <c r="A2559" s="2">
        <v>2212</v>
      </c>
      <c r="B2559" s="14" t="s">
        <v>5</v>
      </c>
      <c r="C2559" s="10">
        <v>73519.600000000006</v>
      </c>
      <c r="D2559" s="33"/>
    </row>
    <row r="2560" spans="1:4" ht="16.5" hidden="1" customHeight="1">
      <c r="A2560" s="2">
        <v>2213</v>
      </c>
      <c r="B2560" s="14" t="s">
        <v>5</v>
      </c>
      <c r="C2560" s="10">
        <v>70611.55</v>
      </c>
      <c r="D2560" s="33"/>
    </row>
    <row r="2561" spans="1:4" ht="16.5" hidden="1" customHeight="1">
      <c r="A2561" s="2">
        <v>2214</v>
      </c>
      <c r="B2561" s="14" t="s">
        <v>5</v>
      </c>
      <c r="C2561" s="10">
        <v>73873.62</v>
      </c>
      <c r="D2561" s="33"/>
    </row>
    <row r="2562" spans="1:4" ht="16.5" hidden="1" customHeight="1">
      <c r="A2562" s="2">
        <v>2215</v>
      </c>
      <c r="B2562" s="14" t="s">
        <v>5</v>
      </c>
      <c r="C2562" s="10">
        <v>71830.720000000001</v>
      </c>
      <c r="D2562" s="33"/>
    </row>
    <row r="2563" spans="1:4" ht="16.5" hidden="1" customHeight="1">
      <c r="A2563" s="2">
        <v>2216</v>
      </c>
      <c r="B2563" s="14" t="s">
        <v>5</v>
      </c>
      <c r="C2563" s="10">
        <v>74764.59</v>
      </c>
      <c r="D2563" s="33"/>
    </row>
    <row r="2564" spans="1:4" ht="16.5" hidden="1" customHeight="1">
      <c r="A2564" s="2">
        <v>2217</v>
      </c>
      <c r="B2564" s="14" t="s">
        <v>5</v>
      </c>
      <c r="C2564" s="10">
        <v>71225</v>
      </c>
      <c r="D2564" s="33"/>
    </row>
    <row r="2565" spans="1:4" ht="16.5" hidden="1" customHeight="1">
      <c r="A2565" s="2">
        <v>2218</v>
      </c>
      <c r="B2565" s="14" t="s">
        <v>5</v>
      </c>
      <c r="C2565" s="10">
        <v>63219</v>
      </c>
      <c r="D2565" s="33"/>
    </row>
    <row r="2566" spans="1:4" ht="16.5" hidden="1" customHeight="1">
      <c r="A2566" s="2">
        <v>2219</v>
      </c>
      <c r="B2566" s="14" t="s">
        <v>5</v>
      </c>
      <c r="C2566" s="10">
        <v>64680</v>
      </c>
      <c r="D2566" s="33"/>
    </row>
    <row r="2567" spans="1:4" ht="16.5" hidden="1" customHeight="1">
      <c r="A2567" s="2">
        <v>2220</v>
      </c>
      <c r="B2567" s="14" t="s">
        <v>5</v>
      </c>
      <c r="C2567" s="10">
        <v>64680</v>
      </c>
      <c r="D2567" s="33"/>
    </row>
    <row r="2568" spans="1:4" ht="16.5" hidden="1" customHeight="1">
      <c r="A2568" s="2">
        <v>2221</v>
      </c>
      <c r="B2568" s="14" t="s">
        <v>5</v>
      </c>
      <c r="C2568" s="10">
        <v>78408</v>
      </c>
      <c r="D2568" s="33"/>
    </row>
    <row r="2569" spans="1:4" ht="16.5" hidden="1" customHeight="1">
      <c r="A2569" s="2">
        <v>2222</v>
      </c>
      <c r="B2569" s="14" t="s">
        <v>5</v>
      </c>
      <c r="C2569" s="10">
        <v>66671</v>
      </c>
      <c r="D2569" s="33"/>
    </row>
    <row r="2570" spans="1:4" ht="16.5" hidden="1" customHeight="1">
      <c r="A2570" s="2">
        <v>2223</v>
      </c>
      <c r="B2570" s="14" t="s">
        <v>5</v>
      </c>
      <c r="C2570" s="10">
        <v>80121.570000000007</v>
      </c>
      <c r="D2570" s="33"/>
    </row>
    <row r="2571" spans="1:4" ht="16.5" hidden="1" customHeight="1">
      <c r="A2571" s="2">
        <v>2224</v>
      </c>
      <c r="B2571" s="14" t="s">
        <v>5</v>
      </c>
      <c r="C2571" s="10">
        <v>80360.94</v>
      </c>
      <c r="D2571" s="33"/>
    </row>
    <row r="2572" spans="1:4" ht="16.5" hidden="1" customHeight="1">
      <c r="A2572" s="2">
        <v>2225</v>
      </c>
      <c r="B2572" s="14" t="s">
        <v>5</v>
      </c>
      <c r="C2572" s="10">
        <v>79860</v>
      </c>
      <c r="D2572" s="33"/>
    </row>
    <row r="2573" spans="1:4" ht="16.5" hidden="1" customHeight="1">
      <c r="A2573" s="2">
        <v>2226</v>
      </c>
      <c r="B2573" s="14" t="s">
        <v>5</v>
      </c>
      <c r="C2573" s="10">
        <v>78534.509999999995</v>
      </c>
      <c r="D2573" s="33"/>
    </row>
    <row r="2574" spans="1:4" ht="16.5" hidden="1" customHeight="1">
      <c r="A2574" s="2">
        <v>2227</v>
      </c>
      <c r="B2574" s="14" t="s">
        <v>5</v>
      </c>
      <c r="C2574" s="10">
        <v>79596</v>
      </c>
      <c r="D2574" s="33"/>
    </row>
    <row r="2575" spans="1:4" ht="16.5" hidden="1" customHeight="1">
      <c r="A2575" s="2">
        <v>2228</v>
      </c>
      <c r="B2575" s="14" t="s">
        <v>5</v>
      </c>
      <c r="C2575" s="10">
        <v>80866.86</v>
      </c>
      <c r="D2575" s="33"/>
    </row>
    <row r="2576" spans="1:4" ht="16.5" hidden="1" customHeight="1">
      <c r="A2576" s="2">
        <v>2229</v>
      </c>
      <c r="B2576" s="14" t="s">
        <v>5</v>
      </c>
      <c r="C2576" s="10">
        <v>65412.6</v>
      </c>
      <c r="D2576" s="33"/>
    </row>
    <row r="2577" spans="1:4" ht="16.5" hidden="1" customHeight="1">
      <c r="A2577" s="2">
        <v>2230</v>
      </c>
      <c r="B2577" s="14" t="s">
        <v>5</v>
      </c>
      <c r="C2577" s="10">
        <v>81169.22</v>
      </c>
      <c r="D2577" s="33"/>
    </row>
    <row r="2578" spans="1:4" ht="16.5" hidden="1" customHeight="1">
      <c r="A2578" s="2">
        <v>2231</v>
      </c>
      <c r="B2578" s="14" t="s">
        <v>5</v>
      </c>
      <c r="C2578" s="10">
        <v>80960</v>
      </c>
      <c r="D2578" s="33"/>
    </row>
    <row r="2579" spans="1:4" ht="16.5" hidden="1" customHeight="1">
      <c r="A2579" s="2">
        <v>2232</v>
      </c>
      <c r="B2579" s="14" t="s">
        <v>5</v>
      </c>
      <c r="C2579" s="10">
        <v>83059.509999999995</v>
      </c>
      <c r="D2579" s="33"/>
    </row>
    <row r="2580" spans="1:4" ht="16.5" hidden="1" customHeight="1">
      <c r="A2580" s="2">
        <v>2233</v>
      </c>
      <c r="B2580" s="14" t="s">
        <v>5</v>
      </c>
      <c r="C2580" s="10">
        <v>80960</v>
      </c>
      <c r="D2580" s="33"/>
    </row>
    <row r="2581" spans="1:4" ht="16.5" hidden="1" customHeight="1">
      <c r="A2581" s="2">
        <v>2234</v>
      </c>
      <c r="B2581" s="14" t="s">
        <v>5</v>
      </c>
      <c r="C2581" s="10">
        <v>83756.639999999999</v>
      </c>
      <c r="D2581" s="33"/>
    </row>
    <row r="2582" spans="1:4" ht="16.5" hidden="1" customHeight="1">
      <c r="A2582" s="2">
        <v>2235</v>
      </c>
      <c r="B2582" s="14" t="s">
        <v>5</v>
      </c>
      <c r="C2582" s="10">
        <v>84458</v>
      </c>
      <c r="D2582" s="33"/>
    </row>
    <row r="2583" spans="1:4" ht="16.5" hidden="1" customHeight="1">
      <c r="A2583" s="2">
        <v>2236</v>
      </c>
      <c r="B2583" s="14" t="s">
        <v>5</v>
      </c>
      <c r="C2583" s="10">
        <v>86548.800000000003</v>
      </c>
      <c r="D2583" s="33"/>
    </row>
    <row r="2584" spans="1:4" ht="16.5" hidden="1" customHeight="1">
      <c r="A2584" s="2">
        <v>2237</v>
      </c>
      <c r="B2584" s="14" t="s">
        <v>5</v>
      </c>
      <c r="C2584" s="10">
        <v>87100</v>
      </c>
      <c r="D2584" s="33"/>
    </row>
    <row r="2585" spans="1:4" ht="16.5" hidden="1" customHeight="1">
      <c r="A2585" s="2">
        <v>2238</v>
      </c>
      <c r="B2585" s="14" t="s">
        <v>5</v>
      </c>
      <c r="C2585" s="10">
        <v>87100</v>
      </c>
      <c r="D2585" s="33"/>
    </row>
    <row r="2586" spans="1:4" ht="16.5" hidden="1" customHeight="1">
      <c r="A2586" s="2">
        <v>2239</v>
      </c>
      <c r="B2586" s="14" t="s">
        <v>5</v>
      </c>
      <c r="C2586" s="10">
        <v>87120</v>
      </c>
      <c r="D2586" s="33"/>
    </row>
    <row r="2587" spans="1:4" ht="16.5" hidden="1" customHeight="1">
      <c r="A2587" s="2">
        <v>2240</v>
      </c>
      <c r="B2587" s="14" t="s">
        <v>5</v>
      </c>
      <c r="C2587" s="10">
        <v>87120</v>
      </c>
      <c r="D2587" s="33"/>
    </row>
    <row r="2588" spans="1:4" ht="16.5" hidden="1" customHeight="1">
      <c r="A2588" s="2">
        <v>2241</v>
      </c>
      <c r="B2588" s="14" t="s">
        <v>5</v>
      </c>
      <c r="C2588" s="10">
        <v>87677.85</v>
      </c>
      <c r="D2588" s="33"/>
    </row>
    <row r="2589" spans="1:4" ht="16.5" hidden="1" customHeight="1">
      <c r="A2589" s="2">
        <v>2242</v>
      </c>
      <c r="B2589" s="14" t="s">
        <v>5</v>
      </c>
      <c r="C2589" s="10">
        <v>87983.51</v>
      </c>
      <c r="D2589" s="33"/>
    </row>
    <row r="2590" spans="1:4" ht="16.5" hidden="1" customHeight="1">
      <c r="A2590" s="2">
        <v>2243</v>
      </c>
      <c r="B2590" s="14" t="s">
        <v>5</v>
      </c>
      <c r="C2590" s="10">
        <v>88000</v>
      </c>
      <c r="D2590" s="33"/>
    </row>
    <row r="2591" spans="1:4" ht="16.5" hidden="1" customHeight="1">
      <c r="A2591" s="2">
        <v>2244</v>
      </c>
      <c r="B2591" s="14" t="s">
        <v>5</v>
      </c>
      <c r="C2591" s="10">
        <v>89205</v>
      </c>
      <c r="D2591" s="33"/>
    </row>
    <row r="2592" spans="1:4" ht="16.5" hidden="1" customHeight="1">
      <c r="A2592" s="2">
        <v>2245</v>
      </c>
      <c r="B2592" s="14" t="s">
        <v>5</v>
      </c>
      <c r="C2592" s="10">
        <v>89284</v>
      </c>
      <c r="D2592" s="33"/>
    </row>
    <row r="2593" spans="1:4" ht="16.5" hidden="1" customHeight="1">
      <c r="A2593" s="2">
        <v>2246</v>
      </c>
      <c r="B2593" s="14" t="s">
        <v>5</v>
      </c>
      <c r="C2593" s="10">
        <v>89425</v>
      </c>
      <c r="D2593" s="33"/>
    </row>
    <row r="2594" spans="1:4" ht="16.5" hidden="1" customHeight="1">
      <c r="A2594" s="2">
        <v>2247</v>
      </c>
      <c r="B2594" s="14" t="s">
        <v>5</v>
      </c>
      <c r="C2594" s="10">
        <v>89500</v>
      </c>
      <c r="D2594" s="33"/>
    </row>
    <row r="2595" spans="1:4" ht="16.5" hidden="1" customHeight="1">
      <c r="A2595" s="2">
        <v>2248</v>
      </c>
      <c r="B2595" s="14" t="s">
        <v>5</v>
      </c>
      <c r="C2595" s="10">
        <v>90532.2</v>
      </c>
      <c r="D2595" s="33"/>
    </row>
    <row r="2596" spans="1:4" ht="16.5" hidden="1" customHeight="1">
      <c r="A2596" s="2">
        <v>2249</v>
      </c>
      <c r="B2596" s="14" t="s">
        <v>5</v>
      </c>
      <c r="C2596" s="10">
        <v>90604.800000000003</v>
      </c>
      <c r="D2596" s="33"/>
    </row>
    <row r="2597" spans="1:4" ht="16.5" hidden="1" customHeight="1">
      <c r="A2597" s="2">
        <v>2250</v>
      </c>
      <c r="B2597" s="14" t="s">
        <v>5</v>
      </c>
      <c r="C2597" s="10">
        <v>79029.72</v>
      </c>
      <c r="D2597" s="33"/>
    </row>
    <row r="2598" spans="1:4" ht="16.5" hidden="1" customHeight="1">
      <c r="A2598" s="2">
        <v>2251</v>
      </c>
      <c r="B2598" s="14" t="s">
        <v>5</v>
      </c>
      <c r="C2598" s="10">
        <v>91508.67</v>
      </c>
      <c r="D2598" s="33"/>
    </row>
    <row r="2599" spans="1:4" ht="16.5" hidden="1" customHeight="1">
      <c r="A2599" s="2">
        <v>2252</v>
      </c>
      <c r="B2599" s="14" t="s">
        <v>5</v>
      </c>
      <c r="C2599" s="10">
        <v>55903.67</v>
      </c>
      <c r="D2599" s="33"/>
    </row>
    <row r="2600" spans="1:4" ht="16.5" hidden="1" customHeight="1">
      <c r="A2600" s="2">
        <v>2253</v>
      </c>
      <c r="B2600" s="14" t="s">
        <v>5</v>
      </c>
      <c r="C2600" s="10">
        <v>82500</v>
      </c>
      <c r="D2600" s="33"/>
    </row>
    <row r="2601" spans="1:4" ht="16.5" hidden="1" customHeight="1">
      <c r="A2601" s="2">
        <v>2254</v>
      </c>
      <c r="B2601" s="14" t="s">
        <v>5</v>
      </c>
      <c r="C2601" s="10">
        <v>92550.48</v>
      </c>
      <c r="D2601" s="33"/>
    </row>
    <row r="2602" spans="1:4" ht="16.5" hidden="1" customHeight="1">
      <c r="A2602" s="2">
        <v>2255</v>
      </c>
      <c r="B2602" s="14" t="s">
        <v>5</v>
      </c>
      <c r="C2602" s="10">
        <v>93049.83</v>
      </c>
      <c r="D2602" s="33"/>
    </row>
    <row r="2603" spans="1:4" ht="16.5" hidden="1" customHeight="1">
      <c r="A2603" s="2">
        <v>2256</v>
      </c>
      <c r="B2603" s="14" t="s">
        <v>5</v>
      </c>
      <c r="C2603" s="10">
        <v>93214.28</v>
      </c>
      <c r="D2603" s="33"/>
    </row>
    <row r="2604" spans="1:4" ht="16.5" hidden="1" customHeight="1">
      <c r="A2604" s="2">
        <v>2257</v>
      </c>
      <c r="B2604" s="14" t="s">
        <v>5</v>
      </c>
      <c r="C2604" s="10">
        <v>93509</v>
      </c>
      <c r="D2604" s="33"/>
    </row>
    <row r="2605" spans="1:4" ht="16.5" hidden="1" customHeight="1">
      <c r="A2605" s="2">
        <v>2258</v>
      </c>
      <c r="B2605" s="14" t="s">
        <v>5</v>
      </c>
      <c r="C2605" s="10">
        <v>93600</v>
      </c>
      <c r="D2605" s="33"/>
    </row>
    <row r="2606" spans="1:4" ht="16.5" hidden="1" customHeight="1">
      <c r="A2606" s="2">
        <v>2259</v>
      </c>
      <c r="B2606" s="14" t="s">
        <v>5</v>
      </c>
      <c r="C2606" s="10">
        <v>93604.05</v>
      </c>
      <c r="D2606" s="33"/>
    </row>
    <row r="2607" spans="1:4" ht="16.5" hidden="1" customHeight="1">
      <c r="A2607" s="2">
        <v>2260</v>
      </c>
      <c r="B2607" s="14" t="s">
        <v>5</v>
      </c>
      <c r="C2607" s="10">
        <v>85500</v>
      </c>
      <c r="D2607" s="33"/>
    </row>
    <row r="2608" spans="1:4" ht="16.5" hidden="1" customHeight="1">
      <c r="A2608" s="2">
        <v>2261</v>
      </c>
      <c r="B2608" s="14" t="s">
        <v>5</v>
      </c>
      <c r="C2608" s="10">
        <v>94860.18</v>
      </c>
      <c r="D2608" s="33"/>
    </row>
    <row r="2609" spans="1:4" ht="16.5" hidden="1" customHeight="1">
      <c r="A2609" s="2">
        <v>2262</v>
      </c>
      <c r="B2609" s="14" t="s">
        <v>5</v>
      </c>
      <c r="C2609" s="10">
        <v>95209.09</v>
      </c>
      <c r="D2609" s="33"/>
    </row>
    <row r="2610" spans="1:4" ht="16.5" hidden="1" customHeight="1">
      <c r="A2610" s="2">
        <v>2263</v>
      </c>
      <c r="B2610" s="14" t="s">
        <v>5</v>
      </c>
      <c r="C2610" s="10">
        <v>89078.99</v>
      </c>
      <c r="D2610" s="33"/>
    </row>
    <row r="2611" spans="1:4" ht="16.5" hidden="1" customHeight="1">
      <c r="A2611" s="2">
        <v>2264</v>
      </c>
      <c r="B2611" s="14" t="s">
        <v>5</v>
      </c>
      <c r="C2611" s="10">
        <v>96457.919999999998</v>
      </c>
      <c r="D2611" s="33"/>
    </row>
    <row r="2612" spans="1:4" ht="16.5" hidden="1" customHeight="1">
      <c r="A2612" s="2">
        <v>2265</v>
      </c>
      <c r="B2612" s="14" t="s">
        <v>5</v>
      </c>
      <c r="C2612" s="10">
        <v>92812.51</v>
      </c>
      <c r="D2612" s="33"/>
    </row>
    <row r="2613" spans="1:4" ht="16.5" hidden="1" customHeight="1">
      <c r="A2613" s="2">
        <v>2266</v>
      </c>
      <c r="B2613" s="14" t="s">
        <v>5</v>
      </c>
      <c r="C2613" s="10">
        <v>97334.95</v>
      </c>
      <c r="D2613" s="33"/>
    </row>
    <row r="2614" spans="1:4" ht="16.5" hidden="1" customHeight="1">
      <c r="A2614" s="2">
        <v>2267</v>
      </c>
      <c r="B2614" s="14" t="s">
        <v>5</v>
      </c>
      <c r="C2614" s="10">
        <v>97889</v>
      </c>
      <c r="D2614" s="33"/>
    </row>
    <row r="2615" spans="1:4" ht="16.5" hidden="1" customHeight="1">
      <c r="A2615" s="2">
        <v>2268</v>
      </c>
      <c r="B2615" s="14" t="s">
        <v>5</v>
      </c>
      <c r="C2615" s="10">
        <v>97982.51</v>
      </c>
      <c r="D2615" s="33"/>
    </row>
    <row r="2616" spans="1:4" ht="16.5" hidden="1" customHeight="1">
      <c r="A2616" s="2">
        <v>2269</v>
      </c>
      <c r="B2616" s="14" t="s">
        <v>5</v>
      </c>
      <c r="C2616" s="10">
        <v>98240.68</v>
      </c>
      <c r="D2616" s="33"/>
    </row>
    <row r="2617" spans="1:4" ht="16.5" hidden="1" customHeight="1">
      <c r="A2617" s="2">
        <v>2270</v>
      </c>
      <c r="B2617" s="14" t="s">
        <v>5</v>
      </c>
      <c r="C2617" s="10">
        <v>98504</v>
      </c>
      <c r="D2617" s="33"/>
    </row>
    <row r="2618" spans="1:4" ht="16.5" hidden="1" customHeight="1">
      <c r="A2618" s="2">
        <v>2271</v>
      </c>
      <c r="B2618" s="14" t="s">
        <v>5</v>
      </c>
      <c r="C2618" s="10">
        <v>98550</v>
      </c>
      <c r="D2618" s="33"/>
    </row>
    <row r="2619" spans="1:4" ht="16.5" hidden="1" customHeight="1">
      <c r="A2619" s="2">
        <v>2272</v>
      </c>
      <c r="B2619" s="14" t="s">
        <v>5</v>
      </c>
      <c r="C2619" s="10">
        <v>98917.5</v>
      </c>
      <c r="D2619" s="33"/>
    </row>
    <row r="2620" spans="1:4" ht="16.5" hidden="1" customHeight="1">
      <c r="A2620" s="2">
        <v>2273</v>
      </c>
      <c r="B2620" s="14" t="s">
        <v>5</v>
      </c>
      <c r="C2620" s="10">
        <v>87714</v>
      </c>
      <c r="D2620" s="33"/>
    </row>
    <row r="2621" spans="1:4" ht="16.5" hidden="1" customHeight="1">
      <c r="A2621" s="2">
        <v>2274</v>
      </c>
      <c r="B2621" s="14" t="s">
        <v>5</v>
      </c>
      <c r="C2621" s="10">
        <v>99008</v>
      </c>
      <c r="D2621" s="33"/>
    </row>
    <row r="2622" spans="1:4" ht="16.5" hidden="1" customHeight="1">
      <c r="A2622" s="2">
        <v>2275</v>
      </c>
      <c r="B2622" s="14" t="s">
        <v>5</v>
      </c>
      <c r="C2622" s="10">
        <v>99260</v>
      </c>
      <c r="D2622" s="33"/>
    </row>
    <row r="2623" spans="1:4" ht="16.5" hidden="1" customHeight="1">
      <c r="A2623" s="2">
        <v>2276</v>
      </c>
      <c r="B2623" s="14" t="s">
        <v>5</v>
      </c>
      <c r="C2623" s="10">
        <v>99697</v>
      </c>
      <c r="D2623" s="33"/>
    </row>
    <row r="2624" spans="1:4" ht="16.5" hidden="1" customHeight="1">
      <c r="A2624" s="2">
        <v>2277</v>
      </c>
      <c r="B2624" s="14" t="s">
        <v>5</v>
      </c>
      <c r="C2624" s="10">
        <v>99749.98</v>
      </c>
      <c r="D2624" s="33"/>
    </row>
    <row r="2625" spans="1:4" ht="16.5" hidden="1" customHeight="1">
      <c r="A2625" s="2">
        <v>2278</v>
      </c>
      <c r="B2625" s="14" t="s">
        <v>5</v>
      </c>
      <c r="C2625" s="10">
        <v>99749.98</v>
      </c>
      <c r="D2625" s="33"/>
    </row>
    <row r="2626" spans="1:4" ht="16.5" hidden="1" customHeight="1">
      <c r="A2626" s="2">
        <v>2279</v>
      </c>
      <c r="B2626" s="14" t="s">
        <v>5</v>
      </c>
      <c r="C2626" s="10">
        <v>99840</v>
      </c>
      <c r="D2626" s="33"/>
    </row>
    <row r="2627" spans="1:4" ht="16.5" hidden="1" customHeight="1">
      <c r="A2627" s="2">
        <v>2280</v>
      </c>
      <c r="B2627" s="14" t="s">
        <v>5</v>
      </c>
      <c r="C2627" s="10">
        <v>99960</v>
      </c>
      <c r="D2627" s="33"/>
    </row>
    <row r="2628" spans="1:4" ht="16.5" hidden="1" customHeight="1">
      <c r="A2628" s="2">
        <v>2281</v>
      </c>
      <c r="B2628" s="14" t="s">
        <v>5</v>
      </c>
      <c r="C2628" s="10">
        <v>100620</v>
      </c>
      <c r="D2628" s="33"/>
    </row>
    <row r="2629" spans="1:4" ht="16.5" hidden="1" customHeight="1">
      <c r="A2629" s="2">
        <v>2282</v>
      </c>
      <c r="B2629" s="14" t="s">
        <v>5</v>
      </c>
      <c r="C2629" s="10">
        <v>50620.35</v>
      </c>
      <c r="D2629" s="33"/>
    </row>
    <row r="2630" spans="1:4" ht="16.5" hidden="1" customHeight="1">
      <c r="A2630" s="2">
        <v>2283</v>
      </c>
      <c r="B2630" s="14" t="s">
        <v>5</v>
      </c>
      <c r="C2630" s="10">
        <v>50490</v>
      </c>
      <c r="D2630" s="33"/>
    </row>
    <row r="2631" spans="1:4" ht="16.5" hidden="1" customHeight="1">
      <c r="A2631" s="2">
        <v>2284</v>
      </c>
      <c r="B2631" s="14" t="s">
        <v>5</v>
      </c>
      <c r="C2631" s="10">
        <v>101400</v>
      </c>
      <c r="D2631" s="33"/>
    </row>
    <row r="2632" spans="1:4" ht="16.5" hidden="1" customHeight="1">
      <c r="A2632" s="2">
        <v>2285</v>
      </c>
      <c r="B2632" s="14" t="s">
        <v>5</v>
      </c>
      <c r="C2632" s="10">
        <v>101548.72</v>
      </c>
      <c r="D2632" s="33"/>
    </row>
    <row r="2633" spans="1:4" ht="16.5" hidden="1" customHeight="1">
      <c r="A2633" s="2">
        <v>2286</v>
      </c>
      <c r="B2633" s="14" t="s">
        <v>5</v>
      </c>
      <c r="C2633" s="10">
        <v>102090.4</v>
      </c>
      <c r="D2633" s="33"/>
    </row>
    <row r="2634" spans="1:4" ht="16.5" hidden="1" customHeight="1">
      <c r="A2634" s="2">
        <v>2287</v>
      </c>
      <c r="B2634" s="14" t="s">
        <v>5</v>
      </c>
      <c r="C2634" s="10">
        <v>102200</v>
      </c>
      <c r="D2634" s="33"/>
    </row>
    <row r="2635" spans="1:4" ht="16.5" hidden="1" customHeight="1">
      <c r="A2635" s="2">
        <v>2288</v>
      </c>
      <c r="B2635" s="14" t="s">
        <v>5</v>
      </c>
      <c r="C2635" s="10">
        <v>102626.5</v>
      </c>
      <c r="D2635" s="33"/>
    </row>
    <row r="2636" spans="1:4" ht="16.5" hidden="1" customHeight="1">
      <c r="A2636" s="2">
        <v>2289</v>
      </c>
      <c r="B2636" s="14" t="s">
        <v>5</v>
      </c>
      <c r="C2636" s="10">
        <v>101035</v>
      </c>
      <c r="D2636" s="33"/>
    </row>
    <row r="2637" spans="1:4" ht="16.5" hidden="1" customHeight="1">
      <c r="A2637" s="2">
        <v>2290</v>
      </c>
      <c r="B2637" s="14" t="s">
        <v>5</v>
      </c>
      <c r="C2637" s="10">
        <v>101035</v>
      </c>
      <c r="D2637" s="33"/>
    </row>
    <row r="2638" spans="1:4" ht="16.5" hidden="1" customHeight="1">
      <c r="A2638" s="2">
        <v>2291</v>
      </c>
      <c r="B2638" s="14" t="s">
        <v>5</v>
      </c>
      <c r="C2638" s="10">
        <v>102960</v>
      </c>
      <c r="D2638" s="33"/>
    </row>
    <row r="2639" spans="1:4" ht="16.5" hidden="1" customHeight="1">
      <c r="A2639" s="2">
        <v>2292</v>
      </c>
      <c r="B2639" s="14" t="s">
        <v>5</v>
      </c>
      <c r="C2639" s="10">
        <v>103271.32</v>
      </c>
      <c r="D2639" s="33"/>
    </row>
    <row r="2640" spans="1:4" ht="16.5" hidden="1" customHeight="1">
      <c r="A2640" s="2">
        <v>2293</v>
      </c>
      <c r="B2640" s="14" t="s">
        <v>5</v>
      </c>
      <c r="C2640" s="10">
        <v>103271.32</v>
      </c>
      <c r="D2640" s="33"/>
    </row>
    <row r="2641" spans="1:4" ht="16.5" hidden="1" customHeight="1">
      <c r="A2641" s="2">
        <v>2294</v>
      </c>
      <c r="B2641" s="14" t="s">
        <v>5</v>
      </c>
      <c r="C2641" s="10">
        <v>105040</v>
      </c>
      <c r="D2641" s="33"/>
    </row>
    <row r="2642" spans="1:4" ht="16.5" hidden="1" customHeight="1">
      <c r="A2642" s="2">
        <v>2295</v>
      </c>
      <c r="B2642" s="14" t="s">
        <v>5</v>
      </c>
      <c r="C2642" s="10">
        <v>105996</v>
      </c>
      <c r="D2642" s="33"/>
    </row>
    <row r="2643" spans="1:4" ht="16.5" hidden="1" customHeight="1">
      <c r="A2643" s="2">
        <v>2296</v>
      </c>
      <c r="B2643" s="14" t="s">
        <v>5</v>
      </c>
      <c r="C2643" s="10">
        <v>106080</v>
      </c>
      <c r="D2643" s="33"/>
    </row>
    <row r="2644" spans="1:4" ht="16.5" hidden="1" customHeight="1">
      <c r="A2644" s="2">
        <v>2297</v>
      </c>
      <c r="B2644" s="14" t="s">
        <v>5</v>
      </c>
      <c r="C2644" s="10">
        <v>106607.45</v>
      </c>
      <c r="D2644" s="33"/>
    </row>
    <row r="2645" spans="1:4" ht="16.5" hidden="1" customHeight="1">
      <c r="A2645" s="2">
        <v>2298</v>
      </c>
      <c r="B2645" s="14" t="s">
        <v>5</v>
      </c>
      <c r="C2645" s="10">
        <v>107179.07</v>
      </c>
      <c r="D2645" s="33"/>
    </row>
    <row r="2646" spans="1:4" ht="16.5" hidden="1" customHeight="1">
      <c r="A2646" s="2">
        <v>2299</v>
      </c>
      <c r="B2646" s="14" t="s">
        <v>5</v>
      </c>
      <c r="C2646" s="10">
        <v>68244</v>
      </c>
      <c r="D2646" s="33"/>
    </row>
    <row r="2647" spans="1:4" ht="16.5" hidden="1" customHeight="1">
      <c r="A2647" s="2">
        <v>2300</v>
      </c>
      <c r="B2647" s="14" t="s">
        <v>5</v>
      </c>
      <c r="C2647" s="10">
        <v>108186</v>
      </c>
      <c r="D2647" s="33"/>
    </row>
    <row r="2648" spans="1:4" ht="16.5" hidden="1" customHeight="1">
      <c r="A2648" s="2">
        <v>2301</v>
      </c>
      <c r="B2648" s="14" t="s">
        <v>5</v>
      </c>
      <c r="C2648" s="10">
        <v>104282.64</v>
      </c>
      <c r="D2648" s="33"/>
    </row>
    <row r="2649" spans="1:4" ht="16.5" hidden="1" customHeight="1">
      <c r="A2649" s="2">
        <v>2302</v>
      </c>
      <c r="B2649" s="14" t="s">
        <v>5</v>
      </c>
      <c r="C2649" s="10">
        <v>111165.43</v>
      </c>
      <c r="D2649" s="33"/>
    </row>
    <row r="2650" spans="1:4" ht="16.5" hidden="1" customHeight="1">
      <c r="A2650" s="2">
        <v>2303</v>
      </c>
      <c r="B2650" s="14" t="s">
        <v>5</v>
      </c>
      <c r="C2650" s="10">
        <v>111488</v>
      </c>
      <c r="D2650" s="33"/>
    </row>
    <row r="2651" spans="1:4" ht="16.5" hidden="1" customHeight="1">
      <c r="A2651" s="2">
        <v>2304</v>
      </c>
      <c r="B2651" s="14" t="s">
        <v>5</v>
      </c>
      <c r="C2651" s="10">
        <v>112000</v>
      </c>
      <c r="D2651" s="33"/>
    </row>
    <row r="2652" spans="1:4" ht="16.5" hidden="1" customHeight="1">
      <c r="A2652" s="2">
        <v>2305</v>
      </c>
      <c r="B2652" s="14" t="s">
        <v>5</v>
      </c>
      <c r="C2652" s="10">
        <v>74370.84</v>
      </c>
      <c r="D2652" s="33"/>
    </row>
    <row r="2653" spans="1:4" ht="16.5" hidden="1" customHeight="1">
      <c r="A2653" s="2">
        <v>2306</v>
      </c>
      <c r="B2653" s="14" t="s">
        <v>5</v>
      </c>
      <c r="C2653" s="10">
        <v>114576.5</v>
      </c>
      <c r="D2653" s="33"/>
    </row>
    <row r="2654" spans="1:4" ht="16.5" hidden="1" customHeight="1">
      <c r="A2654" s="2">
        <v>2307</v>
      </c>
      <c r="B2654" s="14" t="s">
        <v>5</v>
      </c>
      <c r="C2654" s="10">
        <v>113646.73</v>
      </c>
      <c r="D2654" s="33"/>
    </row>
    <row r="2655" spans="1:4" ht="16.5" hidden="1" customHeight="1">
      <c r="A2655" s="2">
        <v>2308</v>
      </c>
      <c r="B2655" s="14" t="s">
        <v>5</v>
      </c>
      <c r="C2655" s="10">
        <v>89636.800000000003</v>
      </c>
      <c r="D2655" s="33"/>
    </row>
    <row r="2656" spans="1:4" ht="16.5" hidden="1" customHeight="1">
      <c r="A2656" s="2">
        <v>2309</v>
      </c>
      <c r="B2656" s="14" t="s">
        <v>5</v>
      </c>
      <c r="C2656" s="10">
        <v>105850.8</v>
      </c>
      <c r="D2656" s="33"/>
    </row>
    <row r="2657" spans="1:4" ht="16.5" hidden="1" customHeight="1">
      <c r="A2657" s="2">
        <v>2310</v>
      </c>
      <c r="B2657" s="14" t="s">
        <v>5</v>
      </c>
      <c r="C2657" s="10">
        <v>116145</v>
      </c>
      <c r="D2657" s="33"/>
    </row>
    <row r="2658" spans="1:4" ht="16.5" hidden="1" customHeight="1">
      <c r="A2658" s="2">
        <v>2311</v>
      </c>
      <c r="B2658" s="14" t="s">
        <v>5</v>
      </c>
      <c r="C2658" s="10">
        <v>60366.9</v>
      </c>
      <c r="D2658" s="33"/>
    </row>
    <row r="2659" spans="1:4" ht="16.5" hidden="1" customHeight="1">
      <c r="A2659" s="2">
        <v>2312</v>
      </c>
      <c r="B2659" s="14" t="s">
        <v>5</v>
      </c>
      <c r="C2659" s="10">
        <v>116480</v>
      </c>
      <c r="D2659" s="33"/>
    </row>
    <row r="2660" spans="1:4" ht="16.5" hidden="1" customHeight="1">
      <c r="A2660" s="2">
        <v>2313</v>
      </c>
      <c r="B2660" s="14" t="s">
        <v>5</v>
      </c>
      <c r="C2660" s="10">
        <v>98545</v>
      </c>
      <c r="D2660" s="33"/>
    </row>
    <row r="2661" spans="1:4" ht="16.5" hidden="1" customHeight="1">
      <c r="A2661" s="2">
        <v>2314</v>
      </c>
      <c r="B2661" s="14" t="s">
        <v>5</v>
      </c>
      <c r="C2661" s="10">
        <v>117579</v>
      </c>
      <c r="D2661" s="33"/>
    </row>
    <row r="2662" spans="1:4" ht="16.5" hidden="1" customHeight="1">
      <c r="A2662" s="2">
        <v>2315</v>
      </c>
      <c r="B2662" s="14" t="s">
        <v>5</v>
      </c>
      <c r="C2662" s="10">
        <v>107548.51</v>
      </c>
      <c r="D2662" s="33"/>
    </row>
    <row r="2663" spans="1:4" ht="16.5" hidden="1" customHeight="1">
      <c r="A2663" s="2">
        <v>2316</v>
      </c>
      <c r="B2663" s="14" t="s">
        <v>5</v>
      </c>
      <c r="C2663" s="10">
        <v>107459.89</v>
      </c>
      <c r="D2663" s="33"/>
    </row>
    <row r="2664" spans="1:4" ht="16.5" hidden="1" customHeight="1">
      <c r="A2664" s="2">
        <v>2317</v>
      </c>
      <c r="B2664" s="14" t="s">
        <v>5</v>
      </c>
      <c r="C2664" s="10">
        <v>119000</v>
      </c>
      <c r="D2664" s="33"/>
    </row>
    <row r="2665" spans="1:4" ht="16.5" hidden="1" customHeight="1">
      <c r="A2665" s="2">
        <v>2318</v>
      </c>
      <c r="B2665" s="14" t="s">
        <v>5</v>
      </c>
      <c r="C2665" s="10">
        <v>102511.2</v>
      </c>
      <c r="D2665" s="33"/>
    </row>
    <row r="2666" spans="1:4" ht="16.5" hidden="1" customHeight="1">
      <c r="A2666" s="2">
        <v>2319</v>
      </c>
      <c r="B2666" s="14" t="s">
        <v>5</v>
      </c>
      <c r="C2666" s="10">
        <v>120733.09</v>
      </c>
      <c r="D2666" s="33"/>
    </row>
    <row r="2667" spans="1:4" ht="16.5" hidden="1" customHeight="1">
      <c r="A2667" s="2">
        <v>2320</v>
      </c>
      <c r="B2667" s="14" t="s">
        <v>5</v>
      </c>
      <c r="C2667" s="10">
        <v>120949.18</v>
      </c>
      <c r="D2667" s="33"/>
    </row>
    <row r="2668" spans="1:4" ht="16.5" hidden="1" customHeight="1">
      <c r="A2668" s="2">
        <v>2321</v>
      </c>
      <c r="B2668" s="14" t="s">
        <v>5</v>
      </c>
      <c r="C2668" s="10">
        <v>121131.24</v>
      </c>
      <c r="D2668" s="33"/>
    </row>
    <row r="2669" spans="1:4" ht="16.5" hidden="1" customHeight="1">
      <c r="A2669" s="2">
        <v>2322</v>
      </c>
      <c r="B2669" s="14" t="s">
        <v>5</v>
      </c>
      <c r="C2669" s="10">
        <v>121951.44</v>
      </c>
      <c r="D2669" s="33"/>
    </row>
    <row r="2670" spans="1:4" ht="16.5" hidden="1" customHeight="1">
      <c r="A2670" s="2">
        <v>2323</v>
      </c>
      <c r="B2670" s="14" t="s">
        <v>5</v>
      </c>
      <c r="C2670" s="10">
        <v>123159.74</v>
      </c>
      <c r="D2670" s="33"/>
    </row>
    <row r="2671" spans="1:4" ht="16.5" hidden="1" customHeight="1">
      <c r="A2671" s="2">
        <v>2324</v>
      </c>
      <c r="B2671" s="14" t="s">
        <v>5</v>
      </c>
      <c r="C2671" s="10">
        <v>123177.60000000001</v>
      </c>
      <c r="D2671" s="33"/>
    </row>
    <row r="2672" spans="1:4" ht="16.5" hidden="1" customHeight="1">
      <c r="A2672" s="2">
        <v>2325</v>
      </c>
      <c r="B2672" s="14" t="s">
        <v>5</v>
      </c>
      <c r="C2672" s="10">
        <v>33110</v>
      </c>
      <c r="D2672" s="33"/>
    </row>
    <row r="2673" spans="1:4" ht="16.5" hidden="1" customHeight="1">
      <c r="A2673" s="2">
        <v>2326</v>
      </c>
      <c r="B2673" s="14" t="s">
        <v>5</v>
      </c>
      <c r="C2673" s="10">
        <v>125094.96</v>
      </c>
      <c r="D2673" s="33"/>
    </row>
    <row r="2674" spans="1:4" ht="16.5" hidden="1" customHeight="1">
      <c r="A2674" s="2">
        <v>2327</v>
      </c>
      <c r="B2674" s="14" t="s">
        <v>5</v>
      </c>
      <c r="C2674" s="10">
        <v>125957.35</v>
      </c>
      <c r="D2674" s="33"/>
    </row>
    <row r="2675" spans="1:4" ht="16.5" hidden="1" customHeight="1">
      <c r="A2675" s="2">
        <v>2328</v>
      </c>
      <c r="B2675" s="14" t="s">
        <v>5</v>
      </c>
      <c r="C2675" s="10">
        <v>126048</v>
      </c>
      <c r="D2675" s="33"/>
    </row>
    <row r="2676" spans="1:4" ht="16.5" hidden="1" customHeight="1">
      <c r="A2676" s="2">
        <v>2329</v>
      </c>
      <c r="B2676" s="14" t="s">
        <v>5</v>
      </c>
      <c r="C2676" s="10">
        <v>126048</v>
      </c>
      <c r="D2676" s="33"/>
    </row>
    <row r="2677" spans="1:4" ht="16.5" hidden="1" customHeight="1">
      <c r="A2677" s="2">
        <v>2330</v>
      </c>
      <c r="B2677" s="14" t="s">
        <v>5</v>
      </c>
      <c r="C2677" s="10">
        <v>103576</v>
      </c>
      <c r="D2677" s="33"/>
    </row>
    <row r="2678" spans="1:4" ht="16.5" hidden="1" customHeight="1">
      <c r="A2678" s="2">
        <v>2331</v>
      </c>
      <c r="B2678" s="14" t="s">
        <v>5</v>
      </c>
      <c r="C2678" s="10">
        <v>115555</v>
      </c>
      <c r="D2678" s="33"/>
    </row>
    <row r="2679" spans="1:4" ht="16.5" hidden="1" customHeight="1">
      <c r="A2679" s="2">
        <v>2332</v>
      </c>
      <c r="B2679" s="14" t="s">
        <v>5</v>
      </c>
      <c r="C2679" s="10">
        <v>128505.05</v>
      </c>
      <c r="D2679" s="33"/>
    </row>
    <row r="2680" spans="1:4" ht="16.5" hidden="1" customHeight="1">
      <c r="A2680" s="2">
        <v>2333</v>
      </c>
      <c r="B2680" s="14" t="s">
        <v>5</v>
      </c>
      <c r="C2680" s="10">
        <v>129292.8</v>
      </c>
      <c r="D2680" s="33"/>
    </row>
    <row r="2681" spans="1:4" ht="16.5" hidden="1" customHeight="1">
      <c r="A2681" s="2">
        <v>2334</v>
      </c>
      <c r="B2681" s="14" t="s">
        <v>5</v>
      </c>
      <c r="C2681" s="10">
        <v>129661.38</v>
      </c>
      <c r="D2681" s="33"/>
    </row>
    <row r="2682" spans="1:4" ht="16.5" hidden="1" customHeight="1">
      <c r="A2682" s="2">
        <v>2335</v>
      </c>
      <c r="B2682" s="14" t="s">
        <v>5</v>
      </c>
      <c r="C2682" s="10">
        <v>130105</v>
      </c>
      <c r="D2682" s="33"/>
    </row>
    <row r="2683" spans="1:4" ht="16.5" hidden="1" customHeight="1">
      <c r="A2683" s="2">
        <v>2336</v>
      </c>
      <c r="B2683" s="14" t="s">
        <v>5</v>
      </c>
      <c r="C2683" s="10">
        <v>132912</v>
      </c>
      <c r="D2683" s="33"/>
    </row>
    <row r="2684" spans="1:4" ht="16.5" hidden="1" customHeight="1">
      <c r="A2684" s="2">
        <v>2337</v>
      </c>
      <c r="B2684" s="14" t="s">
        <v>5</v>
      </c>
      <c r="C2684" s="10">
        <v>134680</v>
      </c>
      <c r="D2684" s="33"/>
    </row>
    <row r="2685" spans="1:4" ht="16.5" hidden="1" customHeight="1">
      <c r="A2685" s="2">
        <v>2338</v>
      </c>
      <c r="B2685" s="14" t="s">
        <v>5</v>
      </c>
      <c r="C2685" s="10">
        <v>135866.25</v>
      </c>
      <c r="D2685" s="33"/>
    </row>
    <row r="2686" spans="1:4" ht="16.5" hidden="1" customHeight="1">
      <c r="A2686" s="2">
        <v>2339</v>
      </c>
      <c r="B2686" s="14" t="s">
        <v>5</v>
      </c>
      <c r="C2686" s="10">
        <v>131476.79999999999</v>
      </c>
      <c r="D2686" s="33"/>
    </row>
    <row r="2687" spans="1:4" ht="16.5" hidden="1" customHeight="1">
      <c r="A2687" s="2">
        <v>2340</v>
      </c>
      <c r="B2687" s="14" t="s">
        <v>5</v>
      </c>
      <c r="C2687" s="10">
        <v>136386.01999999999</v>
      </c>
      <c r="D2687" s="33"/>
    </row>
    <row r="2688" spans="1:4" ht="16.5" hidden="1" customHeight="1">
      <c r="A2688" s="2">
        <v>2341</v>
      </c>
      <c r="B2688" s="14" t="s">
        <v>5</v>
      </c>
      <c r="C2688" s="10">
        <v>136552</v>
      </c>
      <c r="D2688" s="33"/>
    </row>
    <row r="2689" spans="1:4" ht="16.5" hidden="1" customHeight="1">
      <c r="A2689" s="2">
        <v>2342</v>
      </c>
      <c r="B2689" s="14" t="s">
        <v>5</v>
      </c>
      <c r="C2689" s="10">
        <v>139086.15</v>
      </c>
      <c r="D2689" s="33"/>
    </row>
    <row r="2690" spans="1:4" ht="16.5" hidden="1" customHeight="1">
      <c r="A2690" s="2">
        <v>2343</v>
      </c>
      <c r="B2690" s="14" t="s">
        <v>5</v>
      </c>
      <c r="C2690" s="10">
        <v>139360</v>
      </c>
      <c r="D2690" s="33"/>
    </row>
    <row r="2691" spans="1:4" ht="16.5" hidden="1" customHeight="1">
      <c r="A2691" s="2">
        <v>2344</v>
      </c>
      <c r="B2691" s="14" t="s">
        <v>5</v>
      </c>
      <c r="C2691" s="10">
        <v>139861.81</v>
      </c>
      <c r="D2691" s="33"/>
    </row>
    <row r="2692" spans="1:4" ht="16.5" hidden="1" customHeight="1">
      <c r="A2692" s="2">
        <v>2345</v>
      </c>
      <c r="B2692" s="14" t="s">
        <v>5</v>
      </c>
      <c r="C2692" s="10">
        <v>140140</v>
      </c>
      <c r="D2692" s="33"/>
    </row>
    <row r="2693" spans="1:4" ht="16.5" hidden="1" customHeight="1">
      <c r="A2693" s="2">
        <v>2346</v>
      </c>
      <c r="B2693" s="14" t="s">
        <v>5</v>
      </c>
      <c r="C2693" s="10">
        <v>140360</v>
      </c>
      <c r="D2693" s="33"/>
    </row>
    <row r="2694" spans="1:4" ht="16.5" hidden="1" customHeight="1">
      <c r="A2694" s="2">
        <v>2347</v>
      </c>
      <c r="B2694" s="14" t="s">
        <v>5</v>
      </c>
      <c r="C2694" s="10">
        <v>77440</v>
      </c>
      <c r="D2694" s="33"/>
    </row>
    <row r="2695" spans="1:4" ht="16.5" hidden="1" customHeight="1">
      <c r="A2695" s="2">
        <v>2348</v>
      </c>
      <c r="B2695" s="14" t="s">
        <v>5</v>
      </c>
      <c r="C2695" s="10">
        <v>141900.04999999999</v>
      </c>
      <c r="D2695" s="33"/>
    </row>
    <row r="2696" spans="1:4" ht="16.5" hidden="1" customHeight="1">
      <c r="A2696" s="2">
        <v>2349</v>
      </c>
      <c r="B2696" s="14" t="s">
        <v>5</v>
      </c>
      <c r="C2696" s="10">
        <v>141899.12</v>
      </c>
      <c r="D2696" s="33"/>
    </row>
    <row r="2697" spans="1:4" ht="16.5" hidden="1" customHeight="1">
      <c r="A2697" s="2">
        <v>2350</v>
      </c>
      <c r="B2697" s="14" t="s">
        <v>5</v>
      </c>
      <c r="C2697" s="10">
        <v>145200</v>
      </c>
      <c r="D2697" s="33"/>
    </row>
    <row r="2698" spans="1:4" ht="16.5" hidden="1" customHeight="1">
      <c r="A2698" s="2">
        <v>2351</v>
      </c>
      <c r="B2698" s="14" t="s">
        <v>5</v>
      </c>
      <c r="C2698" s="10">
        <v>145200</v>
      </c>
      <c r="D2698" s="33"/>
    </row>
    <row r="2699" spans="1:4" ht="16.5" hidden="1" customHeight="1">
      <c r="A2699" s="2">
        <v>2352</v>
      </c>
      <c r="B2699" s="14" t="s">
        <v>5</v>
      </c>
      <c r="C2699" s="10">
        <v>145200</v>
      </c>
      <c r="D2699" s="33"/>
    </row>
    <row r="2700" spans="1:4" ht="16.5" hidden="1" customHeight="1">
      <c r="A2700" s="2">
        <v>2353</v>
      </c>
      <c r="B2700" s="14" t="s">
        <v>5</v>
      </c>
      <c r="C2700" s="10">
        <v>145390.34</v>
      </c>
      <c r="D2700" s="33"/>
    </row>
    <row r="2701" spans="1:4" ht="16.5" hidden="1" customHeight="1">
      <c r="A2701" s="2">
        <v>2354</v>
      </c>
      <c r="B2701" s="14" t="s">
        <v>5</v>
      </c>
      <c r="C2701" s="10">
        <v>147221.95000000001</v>
      </c>
      <c r="D2701" s="33"/>
    </row>
    <row r="2702" spans="1:4" ht="16.5" hidden="1" customHeight="1">
      <c r="A2702" s="2">
        <v>2355</v>
      </c>
      <c r="B2702" s="14" t="s">
        <v>5</v>
      </c>
      <c r="C2702" s="10">
        <v>147499</v>
      </c>
      <c r="D2702" s="33"/>
    </row>
    <row r="2703" spans="1:4" ht="16.5" hidden="1" customHeight="1">
      <c r="A2703" s="2">
        <v>2356</v>
      </c>
      <c r="B2703" s="14" t="s">
        <v>5</v>
      </c>
      <c r="C2703" s="10">
        <v>116604.38</v>
      </c>
      <c r="D2703" s="33"/>
    </row>
    <row r="2704" spans="1:4" ht="16.5" hidden="1" customHeight="1">
      <c r="A2704" s="2">
        <v>2357</v>
      </c>
      <c r="B2704" s="14" t="s">
        <v>5</v>
      </c>
      <c r="C2704" s="10">
        <v>149250</v>
      </c>
      <c r="D2704" s="33"/>
    </row>
    <row r="2705" spans="1:4" ht="16.5" hidden="1" customHeight="1">
      <c r="A2705" s="2">
        <v>2358</v>
      </c>
      <c r="B2705" s="14" t="s">
        <v>5</v>
      </c>
      <c r="C2705" s="10">
        <v>150303.18</v>
      </c>
      <c r="D2705" s="33"/>
    </row>
    <row r="2706" spans="1:4" ht="16.5" hidden="1" customHeight="1">
      <c r="A2706" s="2">
        <v>2359</v>
      </c>
      <c r="B2706" s="14" t="s">
        <v>5</v>
      </c>
      <c r="C2706" s="10">
        <v>111295.8</v>
      </c>
      <c r="D2706" s="33"/>
    </row>
    <row r="2707" spans="1:4" ht="16.5" hidden="1" customHeight="1">
      <c r="A2707" s="2">
        <v>2360</v>
      </c>
      <c r="B2707" s="14" t="s">
        <v>5</v>
      </c>
      <c r="C2707" s="10">
        <v>131164</v>
      </c>
      <c r="D2707" s="33"/>
    </row>
    <row r="2708" spans="1:4" ht="16.5" hidden="1" customHeight="1">
      <c r="A2708" s="2">
        <v>2361</v>
      </c>
      <c r="B2708" s="14" t="s">
        <v>5</v>
      </c>
      <c r="C2708" s="10">
        <v>155394.45000000001</v>
      </c>
      <c r="D2708" s="33"/>
    </row>
    <row r="2709" spans="1:4" ht="16.5" hidden="1" customHeight="1">
      <c r="A2709" s="2">
        <v>2362</v>
      </c>
      <c r="B2709" s="14" t="s">
        <v>5</v>
      </c>
      <c r="C2709" s="10">
        <v>146300</v>
      </c>
      <c r="D2709" s="33"/>
    </row>
    <row r="2710" spans="1:4" ht="16.5" hidden="1" customHeight="1">
      <c r="A2710" s="2">
        <v>2363</v>
      </c>
      <c r="B2710" s="14" t="s">
        <v>5</v>
      </c>
      <c r="C2710" s="10">
        <v>156876.5</v>
      </c>
      <c r="D2710" s="33"/>
    </row>
    <row r="2711" spans="1:4" ht="16.5" hidden="1" customHeight="1">
      <c r="A2711" s="2">
        <v>2364</v>
      </c>
      <c r="B2711" s="14" t="s">
        <v>5</v>
      </c>
      <c r="C2711" s="10">
        <v>157420.56</v>
      </c>
      <c r="D2711" s="33"/>
    </row>
    <row r="2712" spans="1:4" ht="16.5" hidden="1" customHeight="1">
      <c r="A2712" s="2">
        <v>2365</v>
      </c>
      <c r="B2712" s="14" t="s">
        <v>5</v>
      </c>
      <c r="C2712" s="10">
        <v>157741.57999999999</v>
      </c>
      <c r="D2712" s="33"/>
    </row>
    <row r="2713" spans="1:4" ht="16.5" hidden="1" customHeight="1">
      <c r="A2713" s="2">
        <v>2366</v>
      </c>
      <c r="B2713" s="14" t="s">
        <v>5</v>
      </c>
      <c r="C2713" s="10">
        <v>159516.25</v>
      </c>
      <c r="D2713" s="33"/>
    </row>
    <row r="2714" spans="1:4" ht="16.5" hidden="1" customHeight="1">
      <c r="A2714" s="2">
        <v>2367</v>
      </c>
      <c r="B2714" s="14" t="s">
        <v>5</v>
      </c>
      <c r="C2714" s="10">
        <v>160992</v>
      </c>
      <c r="D2714" s="33"/>
    </row>
    <row r="2715" spans="1:4" ht="16.5" hidden="1" customHeight="1">
      <c r="A2715" s="2">
        <v>2368</v>
      </c>
      <c r="B2715" s="14" t="s">
        <v>5</v>
      </c>
      <c r="C2715" s="10">
        <v>162672.4</v>
      </c>
      <c r="D2715" s="33"/>
    </row>
    <row r="2716" spans="1:4" ht="16.5" hidden="1" customHeight="1">
      <c r="A2716" s="2">
        <v>2369</v>
      </c>
      <c r="B2716" s="14" t="s">
        <v>5</v>
      </c>
      <c r="C2716" s="10">
        <v>162920.04999999999</v>
      </c>
      <c r="D2716" s="33"/>
    </row>
    <row r="2717" spans="1:4" ht="16.5" hidden="1" customHeight="1">
      <c r="A2717" s="2">
        <v>2370</v>
      </c>
      <c r="B2717" s="14" t="s">
        <v>5</v>
      </c>
      <c r="C2717" s="10">
        <v>162987</v>
      </c>
      <c r="D2717" s="33"/>
    </row>
    <row r="2718" spans="1:4" ht="16.5" hidden="1" customHeight="1">
      <c r="A2718" s="2">
        <v>2371</v>
      </c>
      <c r="B2718" s="14" t="s">
        <v>5</v>
      </c>
      <c r="C2718" s="10">
        <v>163774.63</v>
      </c>
      <c r="D2718" s="33"/>
    </row>
    <row r="2719" spans="1:4" ht="16.5" hidden="1" customHeight="1">
      <c r="A2719" s="2">
        <v>2372</v>
      </c>
      <c r="B2719" s="14" t="s">
        <v>5</v>
      </c>
      <c r="C2719" s="10">
        <v>163861.22</v>
      </c>
      <c r="D2719" s="33"/>
    </row>
    <row r="2720" spans="1:4" ht="16.5" hidden="1" customHeight="1">
      <c r="A2720" s="2">
        <v>2373</v>
      </c>
      <c r="B2720" s="14" t="s">
        <v>5</v>
      </c>
      <c r="C2720" s="10">
        <v>163894.5</v>
      </c>
      <c r="D2720" s="33"/>
    </row>
    <row r="2721" spans="1:4" ht="16.5" hidden="1" customHeight="1">
      <c r="A2721" s="2">
        <v>2374</v>
      </c>
      <c r="B2721" s="14" t="s">
        <v>5</v>
      </c>
      <c r="C2721" s="10">
        <v>165905</v>
      </c>
      <c r="D2721" s="33"/>
    </row>
    <row r="2722" spans="1:4" ht="16.5" hidden="1" customHeight="1">
      <c r="A2722" s="2">
        <v>2375</v>
      </c>
      <c r="B2722" s="14" t="s">
        <v>5</v>
      </c>
      <c r="C2722" s="10">
        <v>166381.97</v>
      </c>
      <c r="D2722" s="33"/>
    </row>
    <row r="2723" spans="1:4" ht="16.5" hidden="1" customHeight="1">
      <c r="A2723" s="2">
        <v>2376</v>
      </c>
      <c r="B2723" s="14" t="s">
        <v>5</v>
      </c>
      <c r="C2723" s="10">
        <v>167481.60000000001</v>
      </c>
      <c r="D2723" s="33"/>
    </row>
    <row r="2724" spans="1:4" ht="16.5" hidden="1" customHeight="1">
      <c r="A2724" s="2">
        <v>2377</v>
      </c>
      <c r="B2724" s="14" t="s">
        <v>5</v>
      </c>
      <c r="C2724" s="10">
        <v>98611.41</v>
      </c>
      <c r="D2724" s="33"/>
    </row>
    <row r="2725" spans="1:4" ht="16.5" hidden="1" customHeight="1">
      <c r="A2725" s="2">
        <v>2378</v>
      </c>
      <c r="B2725" s="14" t="s">
        <v>5</v>
      </c>
      <c r="C2725" s="10">
        <v>169478.39999999999</v>
      </c>
      <c r="D2725" s="33"/>
    </row>
    <row r="2726" spans="1:4" ht="16.5" hidden="1" customHeight="1">
      <c r="A2726" s="2">
        <v>2379</v>
      </c>
      <c r="B2726" s="14" t="s">
        <v>5</v>
      </c>
      <c r="C2726" s="10">
        <v>170603.99</v>
      </c>
      <c r="D2726" s="33"/>
    </row>
    <row r="2727" spans="1:4" ht="16.5" hidden="1" customHeight="1">
      <c r="A2727" s="2">
        <v>2380</v>
      </c>
      <c r="B2727" s="14" t="s">
        <v>5</v>
      </c>
      <c r="C2727" s="10">
        <v>171183.64</v>
      </c>
      <c r="D2727" s="33"/>
    </row>
    <row r="2728" spans="1:4" ht="16.5" hidden="1" customHeight="1">
      <c r="A2728" s="2">
        <v>2381</v>
      </c>
      <c r="B2728" s="14" t="s">
        <v>5</v>
      </c>
      <c r="C2728" s="10">
        <v>160930</v>
      </c>
      <c r="D2728" s="33"/>
    </row>
    <row r="2729" spans="1:4" ht="16.5" hidden="1" customHeight="1">
      <c r="A2729" s="2">
        <v>2382</v>
      </c>
      <c r="B2729" s="14" t="s">
        <v>5</v>
      </c>
      <c r="C2729" s="10">
        <v>174200</v>
      </c>
      <c r="D2729" s="33"/>
    </row>
    <row r="2730" spans="1:4" ht="16.5" hidden="1" customHeight="1">
      <c r="A2730" s="2">
        <v>2383</v>
      </c>
      <c r="B2730" s="14" t="s">
        <v>5</v>
      </c>
      <c r="C2730" s="10">
        <v>175631.5</v>
      </c>
      <c r="D2730" s="33"/>
    </row>
    <row r="2731" spans="1:4" ht="16.5" hidden="1" customHeight="1">
      <c r="A2731" s="2">
        <v>2384</v>
      </c>
      <c r="B2731" s="14" t="s">
        <v>5</v>
      </c>
      <c r="C2731" s="10">
        <v>177008</v>
      </c>
      <c r="D2731" s="33"/>
    </row>
    <row r="2732" spans="1:4" ht="16.5" hidden="1" customHeight="1">
      <c r="A2732" s="2">
        <v>2385</v>
      </c>
      <c r="B2732" s="14" t="s">
        <v>5</v>
      </c>
      <c r="C2732" s="10">
        <v>179379.20000000001</v>
      </c>
      <c r="D2732" s="33"/>
    </row>
    <row r="2733" spans="1:4" ht="16.5" hidden="1" customHeight="1">
      <c r="A2733" s="2">
        <v>2386</v>
      </c>
      <c r="B2733" s="14" t="s">
        <v>5</v>
      </c>
      <c r="C2733" s="10">
        <v>180402.48</v>
      </c>
      <c r="D2733" s="33"/>
    </row>
    <row r="2734" spans="1:4" ht="16.5" hidden="1" customHeight="1">
      <c r="A2734" s="2">
        <v>2387</v>
      </c>
      <c r="B2734" s="14" t="s">
        <v>5</v>
      </c>
      <c r="C2734" s="10">
        <v>175164.14</v>
      </c>
      <c r="D2734" s="33"/>
    </row>
    <row r="2735" spans="1:4" ht="16.5" hidden="1" customHeight="1">
      <c r="A2735" s="2">
        <v>2388</v>
      </c>
      <c r="B2735" s="14" t="s">
        <v>5</v>
      </c>
      <c r="C2735" s="10">
        <v>180874.14</v>
      </c>
      <c r="D2735" s="33"/>
    </row>
    <row r="2736" spans="1:4" ht="16.5" hidden="1" customHeight="1">
      <c r="A2736" s="2">
        <v>2389</v>
      </c>
      <c r="B2736" s="14" t="s">
        <v>5</v>
      </c>
      <c r="C2736" s="10">
        <v>182010.4</v>
      </c>
      <c r="D2736" s="33"/>
    </row>
    <row r="2737" spans="1:4" ht="16.5" hidden="1" customHeight="1">
      <c r="A2737" s="2">
        <v>2390</v>
      </c>
      <c r="B2737" s="14" t="s">
        <v>5</v>
      </c>
      <c r="C2737" s="10">
        <v>182040.98</v>
      </c>
      <c r="D2737" s="33"/>
    </row>
    <row r="2738" spans="1:4" ht="16.5" hidden="1" customHeight="1">
      <c r="A2738" s="2">
        <v>2391</v>
      </c>
      <c r="B2738" s="14" t="s">
        <v>5</v>
      </c>
      <c r="C2738" s="10">
        <v>121000</v>
      </c>
      <c r="D2738" s="33"/>
    </row>
    <row r="2739" spans="1:4" ht="16.5" hidden="1" customHeight="1">
      <c r="A2739" s="2">
        <v>2392</v>
      </c>
      <c r="B2739" s="14" t="s">
        <v>5</v>
      </c>
      <c r="C2739" s="10">
        <v>185005</v>
      </c>
      <c r="D2739" s="33"/>
    </row>
    <row r="2740" spans="1:4" ht="16.5" hidden="1" customHeight="1">
      <c r="A2740" s="2">
        <v>2393</v>
      </c>
      <c r="B2740" s="14" t="s">
        <v>5</v>
      </c>
      <c r="C2740" s="10">
        <v>176965.36</v>
      </c>
      <c r="D2740" s="33"/>
    </row>
    <row r="2741" spans="1:4" ht="16.5" hidden="1" customHeight="1">
      <c r="A2741" s="2">
        <v>2394</v>
      </c>
      <c r="B2741" s="14" t="s">
        <v>5</v>
      </c>
      <c r="C2741" s="10">
        <v>187200</v>
      </c>
      <c r="D2741" s="33"/>
    </row>
    <row r="2742" spans="1:4" ht="16.5" hidden="1" customHeight="1">
      <c r="A2742" s="2">
        <v>2395</v>
      </c>
      <c r="B2742" s="14" t="s">
        <v>5</v>
      </c>
      <c r="C2742" s="10">
        <v>189928.95999999999</v>
      </c>
      <c r="D2742" s="33"/>
    </row>
    <row r="2743" spans="1:4" ht="16.5" hidden="1" customHeight="1">
      <c r="A2743" s="2">
        <v>2396</v>
      </c>
      <c r="B2743" s="14" t="s">
        <v>5</v>
      </c>
      <c r="C2743" s="10">
        <v>190033.86</v>
      </c>
      <c r="D2743" s="33"/>
    </row>
    <row r="2744" spans="1:4" ht="16.5" hidden="1" customHeight="1">
      <c r="A2744" s="2">
        <v>2397</v>
      </c>
      <c r="B2744" s="14" t="s">
        <v>5</v>
      </c>
      <c r="C2744" s="10">
        <v>171408.4</v>
      </c>
      <c r="D2744" s="33"/>
    </row>
    <row r="2745" spans="1:4" ht="16.5" hidden="1" customHeight="1">
      <c r="A2745" s="2">
        <v>2398</v>
      </c>
      <c r="B2745" s="14" t="s">
        <v>5</v>
      </c>
      <c r="C2745" s="10">
        <v>193365.12</v>
      </c>
      <c r="D2745" s="33"/>
    </row>
    <row r="2746" spans="1:4" ht="16.5" hidden="1" customHeight="1">
      <c r="A2746" s="2">
        <v>2399</v>
      </c>
      <c r="B2746" s="14" t="s">
        <v>5</v>
      </c>
      <c r="C2746" s="10">
        <v>194367.16</v>
      </c>
      <c r="D2746" s="33"/>
    </row>
    <row r="2747" spans="1:4" ht="16.5" hidden="1" customHeight="1">
      <c r="A2747" s="2">
        <v>2400</v>
      </c>
      <c r="B2747" s="14" t="s">
        <v>5</v>
      </c>
      <c r="C2747" s="10">
        <v>196560</v>
      </c>
      <c r="D2747" s="33"/>
    </row>
    <row r="2748" spans="1:4" ht="16.5" hidden="1" customHeight="1">
      <c r="A2748" s="2">
        <v>2401</v>
      </c>
      <c r="B2748" s="14" t="s">
        <v>5</v>
      </c>
      <c r="C2748" s="10">
        <v>202402.02</v>
      </c>
      <c r="D2748" s="33"/>
    </row>
    <row r="2749" spans="1:4" ht="16.5" hidden="1" customHeight="1">
      <c r="A2749" s="2">
        <v>2402</v>
      </c>
      <c r="B2749" s="14" t="s">
        <v>5</v>
      </c>
      <c r="C2749" s="10">
        <v>202402.02</v>
      </c>
      <c r="D2749" s="33"/>
    </row>
    <row r="2750" spans="1:4" ht="16.5" hidden="1" customHeight="1">
      <c r="A2750" s="2">
        <v>2403</v>
      </c>
      <c r="B2750" s="14" t="s">
        <v>5</v>
      </c>
      <c r="C2750" s="10">
        <v>203506.5</v>
      </c>
      <c r="D2750" s="33"/>
    </row>
    <row r="2751" spans="1:4" ht="16.5" hidden="1" customHeight="1">
      <c r="A2751" s="2">
        <v>2404</v>
      </c>
      <c r="B2751" s="14" t="s">
        <v>5</v>
      </c>
      <c r="C2751" s="10">
        <v>204160</v>
      </c>
      <c r="D2751" s="33"/>
    </row>
    <row r="2752" spans="1:4" ht="16.5" hidden="1" customHeight="1">
      <c r="A2752" s="2">
        <v>2405</v>
      </c>
      <c r="B2752" s="14" t="s">
        <v>5</v>
      </c>
      <c r="C2752" s="10">
        <v>165356.04999999999</v>
      </c>
      <c r="D2752" s="33"/>
    </row>
    <row r="2753" spans="1:4" ht="16.5" hidden="1" customHeight="1">
      <c r="A2753" s="2">
        <v>2406</v>
      </c>
      <c r="B2753" s="14" t="s">
        <v>5</v>
      </c>
      <c r="C2753" s="10">
        <v>207273</v>
      </c>
      <c r="D2753" s="33"/>
    </row>
    <row r="2754" spans="1:4" ht="16.5" hidden="1" customHeight="1">
      <c r="A2754" s="2">
        <v>2407</v>
      </c>
      <c r="B2754" s="14" t="s">
        <v>5</v>
      </c>
      <c r="C2754" s="10">
        <v>208317.25</v>
      </c>
      <c r="D2754" s="33"/>
    </row>
    <row r="2755" spans="1:4" ht="16.5" hidden="1" customHeight="1">
      <c r="A2755" s="2">
        <v>2408</v>
      </c>
      <c r="B2755" s="14" t="s">
        <v>5</v>
      </c>
      <c r="C2755" s="10">
        <v>208725</v>
      </c>
      <c r="D2755" s="33"/>
    </row>
    <row r="2756" spans="1:4" ht="16.5" hidden="1" customHeight="1">
      <c r="A2756" s="2">
        <v>2409</v>
      </c>
      <c r="B2756" s="14" t="s">
        <v>5</v>
      </c>
      <c r="C2756" s="10">
        <v>208800</v>
      </c>
      <c r="D2756" s="33"/>
    </row>
    <row r="2757" spans="1:4" ht="16.5" hidden="1" customHeight="1">
      <c r="A2757" s="2">
        <v>2410</v>
      </c>
      <c r="B2757" s="14" t="s">
        <v>5</v>
      </c>
      <c r="C2757" s="10">
        <v>193020.24</v>
      </c>
      <c r="D2757" s="33"/>
    </row>
    <row r="2758" spans="1:4" ht="16.5" hidden="1" customHeight="1">
      <c r="A2758" s="2">
        <v>2411</v>
      </c>
      <c r="B2758" s="14" t="s">
        <v>5</v>
      </c>
      <c r="C2758" s="10">
        <v>209664</v>
      </c>
      <c r="D2758" s="33"/>
    </row>
    <row r="2759" spans="1:4" ht="16.5" hidden="1" customHeight="1">
      <c r="A2759" s="2">
        <v>2412</v>
      </c>
      <c r="B2759" s="14" t="s">
        <v>5</v>
      </c>
      <c r="C2759" s="10">
        <v>214838.39999999999</v>
      </c>
      <c r="D2759" s="33"/>
    </row>
    <row r="2760" spans="1:4" ht="16.5" hidden="1" customHeight="1">
      <c r="A2760" s="2">
        <v>2413</v>
      </c>
      <c r="B2760" s="14" t="s">
        <v>5</v>
      </c>
      <c r="C2760" s="10">
        <v>214884.54</v>
      </c>
      <c r="D2760" s="33"/>
    </row>
    <row r="2761" spans="1:4" ht="16.5" hidden="1" customHeight="1">
      <c r="A2761" s="2">
        <v>2414</v>
      </c>
      <c r="B2761" s="14" t="s">
        <v>5</v>
      </c>
      <c r="C2761" s="10">
        <v>215332.01</v>
      </c>
      <c r="D2761" s="33"/>
    </row>
    <row r="2762" spans="1:4" ht="16.5" hidden="1" customHeight="1">
      <c r="A2762" s="2">
        <v>2415</v>
      </c>
      <c r="B2762" s="14" t="s">
        <v>5</v>
      </c>
      <c r="C2762" s="10">
        <v>216232.81</v>
      </c>
      <c r="D2762" s="33"/>
    </row>
    <row r="2763" spans="1:4" ht="16.5" hidden="1" customHeight="1">
      <c r="A2763" s="2">
        <v>2416</v>
      </c>
      <c r="B2763" s="14" t="s">
        <v>5</v>
      </c>
      <c r="C2763" s="10">
        <v>217800</v>
      </c>
      <c r="D2763" s="33"/>
    </row>
    <row r="2764" spans="1:4" ht="16.5" hidden="1" customHeight="1">
      <c r="A2764" s="2">
        <v>2417</v>
      </c>
      <c r="B2764" s="14" t="s">
        <v>5</v>
      </c>
      <c r="C2764" s="10">
        <v>221220.13</v>
      </c>
      <c r="D2764" s="33"/>
    </row>
    <row r="2765" spans="1:4" ht="16.5" hidden="1" customHeight="1">
      <c r="A2765" s="2">
        <v>2418</v>
      </c>
      <c r="B2765" s="14" t="s">
        <v>5</v>
      </c>
      <c r="C2765" s="10">
        <v>220158.36</v>
      </c>
      <c r="D2765" s="33"/>
    </row>
    <row r="2766" spans="1:4" ht="16.5" hidden="1" customHeight="1">
      <c r="A2766" s="2">
        <v>2419</v>
      </c>
      <c r="B2766" s="14" t="s">
        <v>5</v>
      </c>
      <c r="C2766" s="10">
        <v>222971.54</v>
      </c>
      <c r="D2766" s="33"/>
    </row>
    <row r="2767" spans="1:4" ht="16.5" hidden="1" customHeight="1">
      <c r="A2767" s="2">
        <v>2420</v>
      </c>
      <c r="B2767" s="14" t="s">
        <v>5</v>
      </c>
      <c r="C2767" s="10">
        <v>151250</v>
      </c>
      <c r="D2767" s="33"/>
    </row>
    <row r="2768" spans="1:4" ht="16.5" hidden="1" customHeight="1">
      <c r="A2768" s="2">
        <v>2421</v>
      </c>
      <c r="B2768" s="14" t="s">
        <v>5</v>
      </c>
      <c r="C2768" s="10">
        <v>222168.44</v>
      </c>
      <c r="D2768" s="33"/>
    </row>
    <row r="2769" spans="1:4" ht="16.5" hidden="1" customHeight="1">
      <c r="A2769" s="2">
        <v>2422</v>
      </c>
      <c r="B2769" s="14" t="s">
        <v>5</v>
      </c>
      <c r="C2769" s="10">
        <v>223608</v>
      </c>
      <c r="D2769" s="33"/>
    </row>
    <row r="2770" spans="1:4" ht="16.5" hidden="1" customHeight="1">
      <c r="A2770" s="2">
        <v>2423</v>
      </c>
      <c r="B2770" s="14" t="s">
        <v>5</v>
      </c>
      <c r="C2770" s="10">
        <v>226503.53</v>
      </c>
      <c r="D2770" s="33"/>
    </row>
    <row r="2771" spans="1:4" ht="16.5" hidden="1" customHeight="1">
      <c r="A2771" s="2">
        <v>2424</v>
      </c>
      <c r="B2771" s="14" t="s">
        <v>5</v>
      </c>
      <c r="C2771" s="10">
        <v>232277.76000000001</v>
      </c>
      <c r="D2771" s="33"/>
    </row>
    <row r="2772" spans="1:4" ht="16.5" hidden="1" customHeight="1">
      <c r="A2772" s="2">
        <v>2425</v>
      </c>
      <c r="B2772" s="14" t="s">
        <v>5</v>
      </c>
      <c r="C2772" s="10">
        <v>227480</v>
      </c>
      <c r="D2772" s="33"/>
    </row>
    <row r="2773" spans="1:4" ht="16.5" hidden="1" customHeight="1">
      <c r="A2773" s="2">
        <v>2426</v>
      </c>
      <c r="B2773" s="14" t="s">
        <v>5</v>
      </c>
      <c r="C2773" s="10">
        <v>233472.16</v>
      </c>
      <c r="D2773" s="33"/>
    </row>
    <row r="2774" spans="1:4" ht="16.5" hidden="1" customHeight="1">
      <c r="A2774" s="2">
        <v>2427</v>
      </c>
      <c r="B2774" s="14" t="s">
        <v>5</v>
      </c>
      <c r="C2774" s="10">
        <v>233472.16</v>
      </c>
      <c r="D2774" s="33"/>
    </row>
    <row r="2775" spans="1:4" ht="16.5" hidden="1" customHeight="1">
      <c r="A2775" s="2">
        <v>2428</v>
      </c>
      <c r="B2775" s="14" t="s">
        <v>5</v>
      </c>
      <c r="C2775" s="10">
        <v>220220</v>
      </c>
      <c r="D2775" s="33"/>
    </row>
    <row r="2776" spans="1:4" ht="16.5" hidden="1" customHeight="1">
      <c r="A2776" s="2">
        <v>2429</v>
      </c>
      <c r="B2776" s="14" t="s">
        <v>5</v>
      </c>
      <c r="C2776" s="10">
        <v>242336.64000000001</v>
      </c>
      <c r="D2776" s="33"/>
    </row>
    <row r="2777" spans="1:4" ht="16.5" hidden="1" customHeight="1">
      <c r="A2777" s="2">
        <v>2430</v>
      </c>
      <c r="B2777" s="14" t="s">
        <v>5</v>
      </c>
      <c r="C2777" s="10">
        <v>242700</v>
      </c>
      <c r="D2777" s="33"/>
    </row>
    <row r="2778" spans="1:4" ht="16.5" hidden="1" customHeight="1">
      <c r="A2778" s="2">
        <v>2431</v>
      </c>
      <c r="B2778" s="14" t="s">
        <v>5</v>
      </c>
      <c r="C2778" s="10">
        <v>244089.04</v>
      </c>
      <c r="D2778" s="33"/>
    </row>
    <row r="2779" spans="1:4" ht="16.5" hidden="1" customHeight="1">
      <c r="A2779" s="2">
        <v>2432</v>
      </c>
      <c r="B2779" s="14" t="s">
        <v>5</v>
      </c>
      <c r="C2779" s="10">
        <v>244952.4</v>
      </c>
      <c r="D2779" s="33"/>
    </row>
    <row r="2780" spans="1:4" ht="16.5" hidden="1" customHeight="1">
      <c r="A2780" s="2">
        <v>2433</v>
      </c>
      <c r="B2780" s="14" t="s">
        <v>5</v>
      </c>
      <c r="C2780" s="10">
        <v>245775</v>
      </c>
      <c r="D2780" s="33"/>
    </row>
    <row r="2781" spans="1:4" ht="16.5" hidden="1" customHeight="1">
      <c r="A2781" s="2">
        <v>2434</v>
      </c>
      <c r="B2781" s="14" t="s">
        <v>5</v>
      </c>
      <c r="C2781" s="10">
        <v>252236.6</v>
      </c>
      <c r="D2781" s="33"/>
    </row>
    <row r="2782" spans="1:4" ht="16.5" hidden="1" customHeight="1">
      <c r="A2782" s="2">
        <v>2435</v>
      </c>
      <c r="B2782" s="14" t="s">
        <v>5</v>
      </c>
      <c r="C2782" s="10">
        <v>252435.46</v>
      </c>
      <c r="D2782" s="33"/>
    </row>
    <row r="2783" spans="1:4" ht="16.5" hidden="1" customHeight="1">
      <c r="A2783" s="2">
        <v>2436</v>
      </c>
      <c r="B2783" s="14" t="s">
        <v>5</v>
      </c>
      <c r="C2783" s="10">
        <v>245224.65</v>
      </c>
      <c r="D2783" s="33"/>
    </row>
    <row r="2784" spans="1:4" ht="16.5" hidden="1" customHeight="1">
      <c r="A2784" s="2">
        <v>2437</v>
      </c>
      <c r="B2784" s="14" t="s">
        <v>5</v>
      </c>
      <c r="C2784" s="10">
        <v>254891.34</v>
      </c>
      <c r="D2784" s="33"/>
    </row>
    <row r="2785" spans="1:4" ht="16.5" hidden="1" customHeight="1">
      <c r="A2785" s="2">
        <v>2438</v>
      </c>
      <c r="B2785" s="14" t="s">
        <v>5</v>
      </c>
      <c r="C2785" s="10">
        <v>255851</v>
      </c>
      <c r="D2785" s="33"/>
    </row>
    <row r="2786" spans="1:4" ht="16.5" hidden="1" customHeight="1">
      <c r="A2786" s="2">
        <v>2439</v>
      </c>
      <c r="B2786" s="14" t="s">
        <v>5</v>
      </c>
      <c r="C2786" s="10">
        <v>256568.44</v>
      </c>
      <c r="D2786" s="33"/>
    </row>
    <row r="2787" spans="1:4" ht="16.5" hidden="1" customHeight="1">
      <c r="A2787" s="2">
        <v>2440</v>
      </c>
      <c r="B2787" s="14" t="s">
        <v>5</v>
      </c>
      <c r="C2787" s="10">
        <v>248762.93</v>
      </c>
      <c r="D2787" s="33"/>
    </row>
    <row r="2788" spans="1:4" ht="16.5" hidden="1" customHeight="1">
      <c r="A2788" s="2">
        <v>2441</v>
      </c>
      <c r="B2788" s="14" t="s">
        <v>5</v>
      </c>
      <c r="C2788" s="10">
        <v>262600</v>
      </c>
      <c r="D2788" s="33"/>
    </row>
    <row r="2789" spans="1:4" ht="16.5" hidden="1" customHeight="1">
      <c r="A2789" s="2">
        <v>2442</v>
      </c>
      <c r="B2789" s="14" t="s">
        <v>5</v>
      </c>
      <c r="C2789" s="10">
        <v>263160</v>
      </c>
      <c r="D2789" s="33"/>
    </row>
    <row r="2790" spans="1:4" ht="16.5" hidden="1" customHeight="1">
      <c r="A2790" s="2">
        <v>2443</v>
      </c>
      <c r="B2790" s="14" t="s">
        <v>5</v>
      </c>
      <c r="C2790" s="10">
        <v>263144.7</v>
      </c>
      <c r="D2790" s="33"/>
    </row>
    <row r="2791" spans="1:4" ht="16.5" hidden="1" customHeight="1">
      <c r="A2791" s="2">
        <v>2444</v>
      </c>
      <c r="B2791" s="14" t="s">
        <v>5</v>
      </c>
      <c r="C2791" s="10">
        <v>165380.37</v>
      </c>
      <c r="D2791" s="33"/>
    </row>
    <row r="2792" spans="1:4" ht="16.5" hidden="1" customHeight="1">
      <c r="A2792" s="2">
        <v>2445</v>
      </c>
      <c r="B2792" s="14" t="s">
        <v>5</v>
      </c>
      <c r="C2792" s="10">
        <v>266200</v>
      </c>
      <c r="D2792" s="33"/>
    </row>
    <row r="2793" spans="1:4" ht="16.5" hidden="1" customHeight="1">
      <c r="A2793" s="2">
        <v>2446</v>
      </c>
      <c r="B2793" s="14" t="s">
        <v>5</v>
      </c>
      <c r="C2793" s="10">
        <v>268524.40000000002</v>
      </c>
      <c r="D2793" s="33"/>
    </row>
    <row r="2794" spans="1:4" ht="16.5" hidden="1" customHeight="1">
      <c r="A2794" s="2">
        <v>2447</v>
      </c>
      <c r="B2794" s="14" t="s">
        <v>5</v>
      </c>
      <c r="C2794" s="10">
        <v>269068.79999999999</v>
      </c>
      <c r="D2794" s="33"/>
    </row>
    <row r="2795" spans="1:4" ht="16.5" hidden="1" customHeight="1">
      <c r="A2795" s="2">
        <v>2448</v>
      </c>
      <c r="B2795" s="14" t="s">
        <v>5</v>
      </c>
      <c r="C2795" s="10">
        <v>273000</v>
      </c>
      <c r="D2795" s="33"/>
    </row>
    <row r="2796" spans="1:4" ht="16.5" hidden="1" customHeight="1">
      <c r="A2796" s="2">
        <v>2449</v>
      </c>
      <c r="B2796" s="14" t="s">
        <v>5</v>
      </c>
      <c r="C2796" s="10">
        <v>255139.39</v>
      </c>
      <c r="D2796" s="33"/>
    </row>
    <row r="2797" spans="1:4" ht="16.5" hidden="1" customHeight="1">
      <c r="A2797" s="2">
        <v>2450</v>
      </c>
      <c r="B2797" s="14" t="s">
        <v>5</v>
      </c>
      <c r="C2797" s="10">
        <v>274049.36</v>
      </c>
      <c r="D2797" s="33"/>
    </row>
    <row r="2798" spans="1:4" ht="16.5" hidden="1" customHeight="1">
      <c r="A2798" s="2">
        <v>2451</v>
      </c>
      <c r="B2798" s="14" t="s">
        <v>5</v>
      </c>
      <c r="C2798" s="10">
        <v>279323.67</v>
      </c>
      <c r="D2798" s="33"/>
    </row>
    <row r="2799" spans="1:4" ht="16.5" hidden="1" customHeight="1">
      <c r="A2799" s="2">
        <v>2452</v>
      </c>
      <c r="B2799" s="14" t="s">
        <v>5</v>
      </c>
      <c r="C2799" s="10">
        <v>263683.20000000001</v>
      </c>
      <c r="D2799" s="33"/>
    </row>
    <row r="2800" spans="1:4" ht="16.5" hidden="1" customHeight="1">
      <c r="A2800" s="2">
        <v>2453</v>
      </c>
      <c r="B2800" s="14" t="s">
        <v>5</v>
      </c>
      <c r="C2800" s="10">
        <v>159236</v>
      </c>
      <c r="D2800" s="33"/>
    </row>
    <row r="2801" spans="1:4" ht="16.5" hidden="1" customHeight="1">
      <c r="A2801" s="2">
        <v>2454</v>
      </c>
      <c r="B2801" s="14" t="s">
        <v>5</v>
      </c>
      <c r="C2801" s="10">
        <v>291798</v>
      </c>
      <c r="D2801" s="33"/>
    </row>
    <row r="2802" spans="1:4" ht="16.5" hidden="1" customHeight="1">
      <c r="A2802" s="2">
        <v>2455</v>
      </c>
      <c r="B2802" s="14" t="s">
        <v>5</v>
      </c>
      <c r="C2802" s="10">
        <v>291561.59999999998</v>
      </c>
      <c r="D2802" s="33"/>
    </row>
    <row r="2803" spans="1:4" ht="16.5" hidden="1" customHeight="1">
      <c r="A2803" s="2">
        <v>2456</v>
      </c>
      <c r="B2803" s="14" t="s">
        <v>5</v>
      </c>
      <c r="C2803" s="10">
        <v>295262</v>
      </c>
      <c r="D2803" s="33"/>
    </row>
    <row r="2804" spans="1:4" ht="16.5" hidden="1" customHeight="1">
      <c r="A2804" s="2">
        <v>2457</v>
      </c>
      <c r="B2804" s="14" t="s">
        <v>5</v>
      </c>
      <c r="C2804" s="10">
        <v>296462.15000000002</v>
      </c>
      <c r="D2804" s="33"/>
    </row>
    <row r="2805" spans="1:4" ht="16.5" hidden="1" customHeight="1">
      <c r="A2805" s="2">
        <v>2458</v>
      </c>
      <c r="B2805" s="14" t="s">
        <v>5</v>
      </c>
      <c r="C2805" s="10">
        <v>298587.88</v>
      </c>
      <c r="D2805" s="33"/>
    </row>
    <row r="2806" spans="1:4" ht="16.5" hidden="1" customHeight="1">
      <c r="A2806" s="2">
        <v>2459</v>
      </c>
      <c r="B2806" s="14" t="s">
        <v>5</v>
      </c>
      <c r="C2806" s="10">
        <v>298677.39</v>
      </c>
      <c r="D2806" s="33"/>
    </row>
    <row r="2807" spans="1:4" ht="16.5" hidden="1" customHeight="1">
      <c r="A2807" s="2">
        <v>2460</v>
      </c>
      <c r="B2807" s="14" t="s">
        <v>5</v>
      </c>
      <c r="C2807" s="10">
        <v>298713</v>
      </c>
      <c r="D2807" s="33"/>
    </row>
    <row r="2808" spans="1:4" ht="16.5" hidden="1" customHeight="1">
      <c r="A2808" s="2">
        <v>2461</v>
      </c>
      <c r="B2808" s="14" t="s">
        <v>5</v>
      </c>
      <c r="C2808" s="10">
        <v>301653</v>
      </c>
      <c r="D2808" s="33"/>
    </row>
    <row r="2809" spans="1:4" ht="16.5" hidden="1" customHeight="1">
      <c r="A2809" s="2">
        <v>2462</v>
      </c>
      <c r="B2809" s="14" t="s">
        <v>5</v>
      </c>
      <c r="C2809" s="10">
        <v>302016</v>
      </c>
      <c r="D2809" s="33"/>
    </row>
    <row r="2810" spans="1:4" ht="16.5" hidden="1" customHeight="1">
      <c r="A2810" s="2">
        <v>2463</v>
      </c>
      <c r="B2810" s="14" t="s">
        <v>5</v>
      </c>
      <c r="C2810" s="10">
        <v>302400</v>
      </c>
      <c r="D2810" s="33"/>
    </row>
    <row r="2811" spans="1:4" ht="16.5" hidden="1" customHeight="1">
      <c r="A2811" s="2">
        <v>2464</v>
      </c>
      <c r="B2811" s="14" t="s">
        <v>5</v>
      </c>
      <c r="C2811" s="10">
        <v>303319.21999999997</v>
      </c>
      <c r="D2811" s="33"/>
    </row>
    <row r="2812" spans="1:4" ht="16.5" hidden="1" customHeight="1">
      <c r="A2812" s="2">
        <v>2465</v>
      </c>
      <c r="B2812" s="14" t="s">
        <v>5</v>
      </c>
      <c r="C2812" s="10">
        <v>304500</v>
      </c>
      <c r="D2812" s="33"/>
    </row>
    <row r="2813" spans="1:4" ht="16.5" hidden="1" customHeight="1">
      <c r="A2813" s="2">
        <v>2466</v>
      </c>
      <c r="B2813" s="14" t="s">
        <v>5</v>
      </c>
      <c r="C2813" s="10">
        <v>168061.43</v>
      </c>
      <c r="D2813" s="33"/>
    </row>
    <row r="2814" spans="1:4" ht="16.5" hidden="1" customHeight="1">
      <c r="A2814" s="2">
        <v>2467</v>
      </c>
      <c r="B2814" s="14" t="s">
        <v>5</v>
      </c>
      <c r="C2814" s="10">
        <v>307037.5</v>
      </c>
      <c r="D2814" s="33"/>
    </row>
    <row r="2815" spans="1:4" ht="16.5" hidden="1" customHeight="1">
      <c r="A2815" s="2">
        <v>2468</v>
      </c>
      <c r="B2815" s="14" t="s">
        <v>5</v>
      </c>
      <c r="C2815" s="10">
        <v>308436.27</v>
      </c>
      <c r="D2815" s="33"/>
    </row>
    <row r="2816" spans="1:4" ht="16.5" hidden="1" customHeight="1">
      <c r="A2816" s="2">
        <v>2469</v>
      </c>
      <c r="B2816" s="14" t="s">
        <v>5</v>
      </c>
      <c r="C2816" s="10">
        <v>309852.78000000003</v>
      </c>
      <c r="D2816" s="33"/>
    </row>
    <row r="2817" spans="1:4" ht="16.5" hidden="1" customHeight="1">
      <c r="A2817" s="2">
        <v>2470</v>
      </c>
      <c r="B2817" s="14" t="s">
        <v>5</v>
      </c>
      <c r="C2817" s="10">
        <v>310514.24</v>
      </c>
      <c r="D2817" s="33"/>
    </row>
    <row r="2818" spans="1:4" ht="16.5" hidden="1" customHeight="1">
      <c r="A2818" s="2">
        <v>2471</v>
      </c>
      <c r="B2818" s="14" t="s">
        <v>5</v>
      </c>
      <c r="C2818" s="10">
        <v>313560</v>
      </c>
      <c r="D2818" s="33"/>
    </row>
    <row r="2819" spans="1:4" ht="16.5" hidden="1" customHeight="1">
      <c r="A2819" s="2">
        <v>2472</v>
      </c>
      <c r="B2819" s="14" t="s">
        <v>5</v>
      </c>
      <c r="C2819" s="10">
        <v>268016.21000000002</v>
      </c>
      <c r="D2819" s="33"/>
    </row>
    <row r="2820" spans="1:4" ht="16.5" hidden="1" customHeight="1">
      <c r="A2820" s="2">
        <v>2473</v>
      </c>
      <c r="B2820" s="14" t="s">
        <v>5</v>
      </c>
      <c r="C2820" s="10">
        <v>23650</v>
      </c>
      <c r="D2820" s="33"/>
    </row>
    <row r="2821" spans="1:4" ht="16.5" hidden="1" customHeight="1">
      <c r="A2821" s="2">
        <v>2474</v>
      </c>
      <c r="B2821" s="14" t="s">
        <v>5</v>
      </c>
      <c r="C2821" s="10">
        <v>316935.84000000003</v>
      </c>
      <c r="D2821" s="33"/>
    </row>
    <row r="2822" spans="1:4" ht="16.5" hidden="1" customHeight="1">
      <c r="A2822" s="2">
        <v>2475</v>
      </c>
      <c r="B2822" s="14" t="s">
        <v>5</v>
      </c>
      <c r="C2822" s="10">
        <v>317069.99</v>
      </c>
      <c r="D2822" s="33"/>
    </row>
    <row r="2823" spans="1:4" ht="16.5" hidden="1" customHeight="1">
      <c r="A2823" s="2">
        <v>2476</v>
      </c>
      <c r="B2823" s="14" t="s">
        <v>5</v>
      </c>
      <c r="C2823" s="10">
        <v>231170.5</v>
      </c>
      <c r="D2823" s="33"/>
    </row>
    <row r="2824" spans="1:4" ht="16.5" hidden="1" customHeight="1">
      <c r="A2824" s="2">
        <v>2477</v>
      </c>
      <c r="B2824" s="14" t="s">
        <v>5</v>
      </c>
      <c r="C2824" s="10">
        <v>157080</v>
      </c>
      <c r="D2824" s="33"/>
    </row>
    <row r="2825" spans="1:4" ht="16.5" hidden="1" customHeight="1">
      <c r="A2825" s="2">
        <v>2478</v>
      </c>
      <c r="B2825" s="14" t="s">
        <v>5</v>
      </c>
      <c r="C2825" s="10">
        <v>119669</v>
      </c>
      <c r="D2825" s="33"/>
    </row>
    <row r="2826" spans="1:4" ht="16.5" hidden="1" customHeight="1">
      <c r="A2826" s="2">
        <v>2479</v>
      </c>
      <c r="B2826" s="14" t="s">
        <v>5</v>
      </c>
      <c r="C2826" s="10">
        <v>14374.8</v>
      </c>
      <c r="D2826" s="33"/>
    </row>
    <row r="2827" spans="1:4" ht="16.5" hidden="1" customHeight="1">
      <c r="A2827" s="2">
        <v>2480</v>
      </c>
      <c r="B2827" s="14" t="s">
        <v>5</v>
      </c>
      <c r="C2827" s="10">
        <v>326753.24</v>
      </c>
      <c r="D2827" s="33"/>
    </row>
    <row r="2828" spans="1:4" ht="16.5" hidden="1" customHeight="1">
      <c r="A2828" s="2">
        <v>2481</v>
      </c>
      <c r="B2828" s="14" t="s">
        <v>5</v>
      </c>
      <c r="C2828" s="10">
        <v>328338.09999999998</v>
      </c>
      <c r="D2828" s="33"/>
    </row>
    <row r="2829" spans="1:4" ht="16.5" hidden="1" customHeight="1">
      <c r="A2829" s="2">
        <v>2482</v>
      </c>
      <c r="B2829" s="14" t="s">
        <v>5</v>
      </c>
      <c r="C2829" s="10">
        <v>302607.87</v>
      </c>
      <c r="D2829" s="33"/>
    </row>
    <row r="2830" spans="1:4" ht="16.5" hidden="1" customHeight="1">
      <c r="A2830" s="2">
        <v>2483</v>
      </c>
      <c r="B2830" s="14" t="s">
        <v>5</v>
      </c>
      <c r="C2830" s="10">
        <v>321337.5</v>
      </c>
      <c r="D2830" s="33"/>
    </row>
    <row r="2831" spans="1:4" ht="16.5" hidden="1" customHeight="1">
      <c r="A2831" s="2">
        <v>2484</v>
      </c>
      <c r="B2831" s="14" t="s">
        <v>5</v>
      </c>
      <c r="C2831" s="10">
        <v>296116.27</v>
      </c>
      <c r="D2831" s="33"/>
    </row>
    <row r="2832" spans="1:4" ht="16.5" hidden="1" customHeight="1">
      <c r="A2832" s="2">
        <v>2485</v>
      </c>
      <c r="B2832" s="14" t="s">
        <v>5</v>
      </c>
      <c r="C2832" s="10">
        <v>331905</v>
      </c>
      <c r="D2832" s="33"/>
    </row>
    <row r="2833" spans="1:4" ht="16.5" hidden="1" customHeight="1">
      <c r="A2833" s="2">
        <v>2486</v>
      </c>
      <c r="B2833" s="14" t="s">
        <v>5</v>
      </c>
      <c r="C2833" s="10">
        <v>276096.92</v>
      </c>
      <c r="D2833" s="33"/>
    </row>
    <row r="2834" spans="1:4" ht="16.5" hidden="1" customHeight="1">
      <c r="A2834" s="2">
        <v>2487</v>
      </c>
      <c r="B2834" s="14" t="s">
        <v>5</v>
      </c>
      <c r="C2834" s="10">
        <v>281325</v>
      </c>
      <c r="D2834" s="33"/>
    </row>
    <row r="2835" spans="1:4" ht="16.5" hidden="1" customHeight="1">
      <c r="A2835" s="2">
        <v>2488</v>
      </c>
      <c r="B2835" s="14" t="s">
        <v>5</v>
      </c>
      <c r="C2835" s="10">
        <v>330000</v>
      </c>
      <c r="D2835" s="33"/>
    </row>
    <row r="2836" spans="1:4" ht="16.5" hidden="1" customHeight="1">
      <c r="A2836" s="2">
        <v>2489</v>
      </c>
      <c r="B2836" s="14" t="s">
        <v>5</v>
      </c>
      <c r="C2836" s="10">
        <v>336342.95</v>
      </c>
      <c r="D2836" s="33"/>
    </row>
    <row r="2837" spans="1:4" ht="16.5" hidden="1" customHeight="1">
      <c r="A2837" s="2">
        <v>2490</v>
      </c>
      <c r="B2837" s="14" t="s">
        <v>5</v>
      </c>
      <c r="C2837" s="10">
        <v>300854.40000000002</v>
      </c>
      <c r="D2837" s="33"/>
    </row>
    <row r="2838" spans="1:4" ht="16.5" hidden="1" customHeight="1">
      <c r="A2838" s="2">
        <v>2491</v>
      </c>
      <c r="B2838" s="14" t="s">
        <v>5</v>
      </c>
      <c r="C2838" s="10">
        <v>338800</v>
      </c>
      <c r="D2838" s="33"/>
    </row>
    <row r="2839" spans="1:4" ht="16.5" hidden="1" customHeight="1">
      <c r="A2839" s="2">
        <v>2492</v>
      </c>
      <c r="B2839" s="14" t="s">
        <v>5</v>
      </c>
      <c r="C2839" s="10">
        <v>350481.6</v>
      </c>
      <c r="D2839" s="33"/>
    </row>
    <row r="2840" spans="1:4" ht="16.5" hidden="1" customHeight="1">
      <c r="A2840" s="2">
        <v>2493</v>
      </c>
      <c r="B2840" s="14" t="s">
        <v>5</v>
      </c>
      <c r="C2840" s="10">
        <v>332946.90000000002</v>
      </c>
      <c r="D2840" s="33"/>
    </row>
    <row r="2841" spans="1:4" ht="16.5" hidden="1" customHeight="1">
      <c r="A2841" s="2">
        <v>2494</v>
      </c>
      <c r="B2841" s="14" t="s">
        <v>5</v>
      </c>
      <c r="C2841" s="10">
        <v>127715.5</v>
      </c>
      <c r="D2841" s="33"/>
    </row>
    <row r="2842" spans="1:4" ht="16.5" hidden="1" customHeight="1">
      <c r="A2842" s="2">
        <v>2495</v>
      </c>
      <c r="B2842" s="14" t="s">
        <v>5</v>
      </c>
      <c r="C2842" s="10">
        <v>365123.2</v>
      </c>
      <c r="D2842" s="33"/>
    </row>
    <row r="2843" spans="1:4" ht="16.5" hidden="1" customHeight="1">
      <c r="A2843" s="2">
        <v>2496</v>
      </c>
      <c r="B2843" s="14" t="s">
        <v>5</v>
      </c>
      <c r="C2843" s="10">
        <v>365938.84</v>
      </c>
      <c r="D2843" s="33"/>
    </row>
    <row r="2844" spans="1:4" ht="16.5" hidden="1" customHeight="1">
      <c r="A2844" s="2">
        <v>2497</v>
      </c>
      <c r="B2844" s="14" t="s">
        <v>5</v>
      </c>
      <c r="C2844" s="10">
        <v>368475.25</v>
      </c>
      <c r="D2844" s="33"/>
    </row>
    <row r="2845" spans="1:4" ht="16.5" hidden="1" customHeight="1">
      <c r="A2845" s="2">
        <v>2498</v>
      </c>
      <c r="B2845" s="14" t="s">
        <v>5</v>
      </c>
      <c r="C2845" s="10">
        <v>346534.24</v>
      </c>
      <c r="D2845" s="33"/>
    </row>
    <row r="2846" spans="1:4" ht="16.5" hidden="1" customHeight="1">
      <c r="A2846" s="2">
        <v>2499</v>
      </c>
      <c r="B2846" s="14" t="s">
        <v>5</v>
      </c>
      <c r="C2846" s="10">
        <v>373285</v>
      </c>
      <c r="D2846" s="33"/>
    </row>
    <row r="2847" spans="1:4" ht="16.5" hidden="1" customHeight="1">
      <c r="A2847" s="2">
        <v>2500</v>
      </c>
      <c r="B2847" s="14" t="s">
        <v>5</v>
      </c>
      <c r="C2847" s="10">
        <v>376915</v>
      </c>
      <c r="D2847" s="33"/>
    </row>
    <row r="2848" spans="1:4" ht="16.5" hidden="1" customHeight="1">
      <c r="A2848" s="2">
        <v>2501</v>
      </c>
      <c r="B2848" s="14" t="s">
        <v>5</v>
      </c>
      <c r="C2848" s="10">
        <v>386992.4</v>
      </c>
      <c r="D2848" s="33"/>
    </row>
    <row r="2849" spans="1:4" ht="16.5" hidden="1" customHeight="1">
      <c r="A2849" s="2">
        <v>2502</v>
      </c>
      <c r="B2849" s="14" t="s">
        <v>5</v>
      </c>
      <c r="C2849" s="10">
        <v>389966.59</v>
      </c>
      <c r="D2849" s="33"/>
    </row>
    <row r="2850" spans="1:4" ht="16.5" hidden="1" customHeight="1">
      <c r="A2850" s="2">
        <v>2503</v>
      </c>
      <c r="B2850" s="14" t="s">
        <v>5</v>
      </c>
      <c r="C2850" s="10">
        <v>393250</v>
      </c>
      <c r="D2850" s="33"/>
    </row>
    <row r="2851" spans="1:4" ht="16.5" hidden="1" customHeight="1">
      <c r="A2851" s="2">
        <v>2504</v>
      </c>
      <c r="B2851" s="14" t="s">
        <v>5</v>
      </c>
      <c r="C2851" s="10">
        <v>401054.51</v>
      </c>
      <c r="D2851" s="33"/>
    </row>
    <row r="2852" spans="1:4" ht="16.5" hidden="1" customHeight="1">
      <c r="A2852" s="2">
        <v>2505</v>
      </c>
      <c r="B2852" s="14" t="s">
        <v>5</v>
      </c>
      <c r="C2852" s="10">
        <v>401841</v>
      </c>
      <c r="D2852" s="33"/>
    </row>
    <row r="2853" spans="1:4" ht="16.5" hidden="1" customHeight="1">
      <c r="A2853" s="2">
        <v>2506</v>
      </c>
      <c r="B2853" s="14" t="s">
        <v>5</v>
      </c>
      <c r="C2853" s="10">
        <v>404799.87</v>
      </c>
      <c r="D2853" s="33"/>
    </row>
    <row r="2854" spans="1:4" ht="16.5" hidden="1" customHeight="1">
      <c r="A2854" s="2">
        <v>2507</v>
      </c>
      <c r="B2854" s="14" t="s">
        <v>5</v>
      </c>
      <c r="C2854" s="10">
        <v>406571.07</v>
      </c>
      <c r="D2854" s="33"/>
    </row>
    <row r="2855" spans="1:4" ht="16.5" hidden="1" customHeight="1">
      <c r="A2855" s="2">
        <v>2508</v>
      </c>
      <c r="B2855" s="14" t="s">
        <v>5</v>
      </c>
      <c r="C2855" s="10">
        <v>411799.1</v>
      </c>
      <c r="D2855" s="33"/>
    </row>
    <row r="2856" spans="1:4" ht="16.5" hidden="1" customHeight="1">
      <c r="A2856" s="2">
        <v>2509</v>
      </c>
      <c r="B2856" s="14" t="s">
        <v>5</v>
      </c>
      <c r="C2856" s="10">
        <v>365200</v>
      </c>
      <c r="D2856" s="33"/>
    </row>
    <row r="2857" spans="1:4" ht="16.5" hidden="1" customHeight="1">
      <c r="A2857" s="2">
        <v>2510</v>
      </c>
      <c r="B2857" s="14" t="s">
        <v>5</v>
      </c>
      <c r="C2857" s="10">
        <v>393084.51</v>
      </c>
      <c r="D2857" s="33"/>
    </row>
    <row r="2858" spans="1:4" ht="16.5" hidden="1" customHeight="1">
      <c r="A2858" s="2">
        <v>2511</v>
      </c>
      <c r="B2858" s="14" t="s">
        <v>5</v>
      </c>
      <c r="C2858" s="10">
        <v>414805.04</v>
      </c>
      <c r="D2858" s="33"/>
    </row>
    <row r="2859" spans="1:4" ht="16.5" hidden="1" customHeight="1">
      <c r="A2859" s="2">
        <v>2512</v>
      </c>
      <c r="B2859" s="14" t="s">
        <v>5</v>
      </c>
      <c r="C2859" s="10">
        <v>420906.44</v>
      </c>
      <c r="D2859" s="33"/>
    </row>
    <row r="2860" spans="1:4" ht="16.5" hidden="1" customHeight="1">
      <c r="A2860" s="2">
        <v>2513</v>
      </c>
      <c r="B2860" s="14" t="s">
        <v>5</v>
      </c>
      <c r="C2860" s="10">
        <v>430735.8</v>
      </c>
      <c r="D2860" s="33"/>
    </row>
    <row r="2861" spans="1:4" ht="16.5" hidden="1" customHeight="1">
      <c r="A2861" s="2">
        <v>2514</v>
      </c>
      <c r="B2861" s="14" t="s">
        <v>5</v>
      </c>
      <c r="C2861" s="10">
        <v>432744</v>
      </c>
      <c r="D2861" s="33"/>
    </row>
    <row r="2862" spans="1:4" ht="16.5" hidden="1" customHeight="1">
      <c r="A2862" s="2">
        <v>2515</v>
      </c>
      <c r="B2862" s="14" t="s">
        <v>5</v>
      </c>
      <c r="C2862" s="10">
        <v>390648.08</v>
      </c>
      <c r="D2862" s="33"/>
    </row>
    <row r="2863" spans="1:4" ht="16.5" hidden="1" customHeight="1">
      <c r="A2863" s="2">
        <v>2516</v>
      </c>
      <c r="B2863" s="14" t="s">
        <v>5</v>
      </c>
      <c r="C2863" s="10">
        <v>434130.06</v>
      </c>
      <c r="D2863" s="33"/>
    </row>
    <row r="2864" spans="1:4" ht="16.5" hidden="1" customHeight="1">
      <c r="A2864" s="2">
        <v>2517</v>
      </c>
      <c r="B2864" s="14" t="s">
        <v>5</v>
      </c>
      <c r="C2864" s="10">
        <v>351259.37</v>
      </c>
      <c r="D2864" s="33"/>
    </row>
    <row r="2865" spans="1:4" ht="16.5" hidden="1" customHeight="1">
      <c r="A2865" s="2">
        <v>2518</v>
      </c>
      <c r="B2865" s="14" t="s">
        <v>5</v>
      </c>
      <c r="C2865" s="10">
        <v>444675</v>
      </c>
      <c r="D2865" s="33"/>
    </row>
    <row r="2866" spans="1:4" ht="16.5" hidden="1" customHeight="1">
      <c r="A2866" s="2">
        <v>2519</v>
      </c>
      <c r="B2866" s="14" t="s">
        <v>5</v>
      </c>
      <c r="C2866" s="10">
        <v>444972.52</v>
      </c>
      <c r="D2866" s="33"/>
    </row>
    <row r="2867" spans="1:4" ht="16.5" hidden="1" customHeight="1">
      <c r="A2867" s="2">
        <v>2520</v>
      </c>
      <c r="B2867" s="14" t="s">
        <v>5</v>
      </c>
      <c r="C2867" s="10">
        <v>356210.21</v>
      </c>
      <c r="D2867" s="33"/>
    </row>
    <row r="2868" spans="1:4" ht="16.5" hidden="1" customHeight="1">
      <c r="A2868" s="2">
        <v>2521</v>
      </c>
      <c r="B2868" s="14" t="s">
        <v>5</v>
      </c>
      <c r="C2868" s="10">
        <v>449890.1</v>
      </c>
      <c r="D2868" s="33"/>
    </row>
    <row r="2869" spans="1:4" ht="16.5" hidden="1" customHeight="1">
      <c r="A2869" s="2">
        <v>2522</v>
      </c>
      <c r="B2869" s="14" t="s">
        <v>5</v>
      </c>
      <c r="C2869" s="10">
        <v>451215.59</v>
      </c>
      <c r="D2869" s="33"/>
    </row>
    <row r="2870" spans="1:4" ht="16.5" hidden="1" customHeight="1">
      <c r="A2870" s="2">
        <v>2523</v>
      </c>
      <c r="B2870" s="14" t="s">
        <v>5</v>
      </c>
      <c r="C2870" s="10">
        <v>302983.2</v>
      </c>
      <c r="D2870" s="33"/>
    </row>
    <row r="2871" spans="1:4" ht="16.5" hidden="1" customHeight="1">
      <c r="A2871" s="2">
        <v>2524</v>
      </c>
      <c r="B2871" s="14" t="s">
        <v>5</v>
      </c>
      <c r="C2871" s="10">
        <v>446752.8</v>
      </c>
      <c r="D2871" s="33"/>
    </row>
    <row r="2872" spans="1:4" ht="16.5" hidden="1" customHeight="1">
      <c r="A2872" s="2">
        <v>2525</v>
      </c>
      <c r="B2872" s="14" t="s">
        <v>5</v>
      </c>
      <c r="C2872" s="10">
        <v>468000</v>
      </c>
      <c r="D2872" s="33"/>
    </row>
    <row r="2873" spans="1:4" ht="16.5" hidden="1" customHeight="1">
      <c r="A2873" s="2">
        <v>2526</v>
      </c>
      <c r="B2873" s="14" t="s">
        <v>5</v>
      </c>
      <c r="C2873" s="10">
        <v>470870.4</v>
      </c>
      <c r="D2873" s="33"/>
    </row>
    <row r="2874" spans="1:4" ht="16.5" hidden="1" customHeight="1">
      <c r="A2874" s="2">
        <v>2527</v>
      </c>
      <c r="B2874" s="14" t="s">
        <v>5</v>
      </c>
      <c r="C2874" s="10">
        <v>357767.63</v>
      </c>
      <c r="D2874" s="33"/>
    </row>
    <row r="2875" spans="1:4" ht="16.5" hidden="1" customHeight="1">
      <c r="A2875" s="2">
        <v>2528</v>
      </c>
      <c r="B2875" s="14" t="s">
        <v>5</v>
      </c>
      <c r="C2875" s="10">
        <v>470829.84</v>
      </c>
      <c r="D2875" s="33"/>
    </row>
    <row r="2876" spans="1:4" ht="16.5" hidden="1" customHeight="1">
      <c r="A2876" s="2">
        <v>2529</v>
      </c>
      <c r="B2876" s="14" t="s">
        <v>5</v>
      </c>
      <c r="C2876" s="10">
        <v>479160</v>
      </c>
      <c r="D2876" s="33"/>
    </row>
    <row r="2877" spans="1:4" ht="16.5" hidden="1" customHeight="1">
      <c r="A2877" s="2">
        <v>2530</v>
      </c>
      <c r="B2877" s="14" t="s">
        <v>5</v>
      </c>
      <c r="C2877" s="10">
        <v>464062.5</v>
      </c>
      <c r="D2877" s="33"/>
    </row>
    <row r="2878" spans="1:4" ht="16.5" hidden="1" customHeight="1">
      <c r="A2878" s="2">
        <v>2531</v>
      </c>
      <c r="B2878" s="14" t="s">
        <v>5</v>
      </c>
      <c r="C2878" s="10">
        <v>486014.25</v>
      </c>
      <c r="D2878" s="33"/>
    </row>
    <row r="2879" spans="1:4" ht="16.5" hidden="1" customHeight="1">
      <c r="A2879" s="2">
        <v>2532</v>
      </c>
      <c r="B2879" s="14" t="s">
        <v>5</v>
      </c>
      <c r="C2879" s="10">
        <v>510809.64</v>
      </c>
      <c r="D2879" s="33"/>
    </row>
    <row r="2880" spans="1:4" ht="16.5" hidden="1" customHeight="1">
      <c r="A2880" s="2">
        <v>2533</v>
      </c>
      <c r="B2880" s="14" t="s">
        <v>5</v>
      </c>
      <c r="C2880" s="10">
        <v>518210.16</v>
      </c>
      <c r="D2880" s="33"/>
    </row>
    <row r="2881" spans="1:4" ht="16.5" hidden="1" customHeight="1">
      <c r="A2881" s="2">
        <v>2534</v>
      </c>
      <c r="B2881" s="14" t="s">
        <v>5</v>
      </c>
      <c r="C2881" s="10">
        <v>524160</v>
      </c>
      <c r="D2881" s="33"/>
    </row>
    <row r="2882" spans="1:4" ht="16.5" hidden="1" customHeight="1">
      <c r="A2882" s="2">
        <v>2535</v>
      </c>
      <c r="B2882" s="14" t="s">
        <v>5</v>
      </c>
      <c r="C2882" s="10">
        <v>524861.66</v>
      </c>
      <c r="D2882" s="33"/>
    </row>
    <row r="2883" spans="1:4" ht="16.5" hidden="1" customHeight="1">
      <c r="A2883" s="2">
        <v>2536</v>
      </c>
      <c r="B2883" s="14" t="s">
        <v>5</v>
      </c>
      <c r="C2883" s="10">
        <v>527238</v>
      </c>
      <c r="D2883" s="33"/>
    </row>
    <row r="2884" spans="1:4" ht="16.5" hidden="1" customHeight="1">
      <c r="A2884" s="2">
        <v>2537</v>
      </c>
      <c r="B2884" s="14" t="s">
        <v>5</v>
      </c>
      <c r="C2884" s="10">
        <v>530588.99</v>
      </c>
      <c r="D2884" s="33"/>
    </row>
    <row r="2885" spans="1:4" ht="16.5" hidden="1" customHeight="1">
      <c r="A2885" s="2">
        <v>2538</v>
      </c>
      <c r="B2885" s="14" t="s">
        <v>5</v>
      </c>
      <c r="C2885" s="10">
        <v>538852.06000000006</v>
      </c>
      <c r="D2885" s="33"/>
    </row>
    <row r="2886" spans="1:4" ht="16.5" hidden="1" customHeight="1">
      <c r="A2886" s="2">
        <v>2539</v>
      </c>
      <c r="B2886" s="14" t="s">
        <v>5</v>
      </c>
      <c r="C2886" s="10">
        <v>550000</v>
      </c>
      <c r="D2886" s="33"/>
    </row>
    <row r="2887" spans="1:4" ht="16.5" hidden="1" customHeight="1">
      <c r="A2887" s="2">
        <v>2540</v>
      </c>
      <c r="B2887" s="14" t="s">
        <v>5</v>
      </c>
      <c r="C2887" s="10">
        <v>552418.88</v>
      </c>
      <c r="D2887" s="33"/>
    </row>
    <row r="2888" spans="1:4" ht="16.5" hidden="1" customHeight="1">
      <c r="A2888" s="2">
        <v>2541</v>
      </c>
      <c r="B2888" s="14" t="s">
        <v>5</v>
      </c>
      <c r="C2888" s="10">
        <v>577542.85</v>
      </c>
      <c r="D2888" s="33"/>
    </row>
    <row r="2889" spans="1:4" ht="16.5" hidden="1" customHeight="1">
      <c r="A2889" s="2">
        <v>2542</v>
      </c>
      <c r="B2889" s="14" t="s">
        <v>5</v>
      </c>
      <c r="C2889" s="10">
        <v>369138.46</v>
      </c>
      <c r="D2889" s="33"/>
    </row>
    <row r="2890" spans="1:4" ht="16.5" hidden="1" customHeight="1">
      <c r="A2890" s="2">
        <v>2543</v>
      </c>
      <c r="B2890" s="14" t="s">
        <v>5</v>
      </c>
      <c r="C2890" s="10">
        <v>588784.97</v>
      </c>
      <c r="D2890" s="33"/>
    </row>
    <row r="2891" spans="1:4" ht="16.5" hidden="1" customHeight="1">
      <c r="A2891" s="2">
        <v>2544</v>
      </c>
      <c r="B2891" s="14" t="s">
        <v>5</v>
      </c>
      <c r="C2891" s="10">
        <v>591593.19999999995</v>
      </c>
      <c r="D2891" s="33"/>
    </row>
    <row r="2892" spans="1:4" ht="16.5" hidden="1" customHeight="1">
      <c r="A2892" s="2">
        <v>2545</v>
      </c>
      <c r="B2892" s="14" t="s">
        <v>5</v>
      </c>
      <c r="C2892" s="10">
        <v>551786.62</v>
      </c>
      <c r="D2892" s="33"/>
    </row>
    <row r="2893" spans="1:4" ht="16.5" hidden="1" customHeight="1">
      <c r="A2893" s="2">
        <v>2546</v>
      </c>
      <c r="B2893" s="14" t="s">
        <v>5</v>
      </c>
      <c r="C2893" s="10">
        <v>597815.4</v>
      </c>
      <c r="D2893" s="33"/>
    </row>
    <row r="2894" spans="1:4" ht="16.5" hidden="1" customHeight="1">
      <c r="A2894" s="2">
        <v>2547</v>
      </c>
      <c r="B2894" s="14" t="s">
        <v>5</v>
      </c>
      <c r="C2894" s="10">
        <v>599820</v>
      </c>
      <c r="D2894" s="33"/>
    </row>
    <row r="2895" spans="1:4" ht="16.5" hidden="1" customHeight="1">
      <c r="A2895" s="2">
        <v>2548</v>
      </c>
      <c r="B2895" s="14" t="s">
        <v>5</v>
      </c>
      <c r="C2895" s="10">
        <v>614326.68000000005</v>
      </c>
      <c r="D2895" s="33"/>
    </row>
    <row r="2896" spans="1:4" ht="16.5" hidden="1" customHeight="1">
      <c r="A2896" s="2">
        <v>2549</v>
      </c>
      <c r="B2896" s="14" t="s">
        <v>5</v>
      </c>
      <c r="C2896" s="10">
        <v>603049.56999999995</v>
      </c>
      <c r="D2896" s="33"/>
    </row>
    <row r="2897" spans="1:4" ht="16.5" hidden="1" customHeight="1">
      <c r="A2897" s="2">
        <v>2550</v>
      </c>
      <c r="B2897" s="14" t="s">
        <v>5</v>
      </c>
      <c r="C2897" s="10">
        <v>630240</v>
      </c>
      <c r="D2897" s="33"/>
    </row>
    <row r="2898" spans="1:4" ht="16.5" hidden="1" customHeight="1">
      <c r="A2898" s="2">
        <v>2551</v>
      </c>
      <c r="B2898" s="14" t="s">
        <v>5</v>
      </c>
      <c r="C2898" s="10">
        <v>646120.64</v>
      </c>
      <c r="D2898" s="33"/>
    </row>
    <row r="2899" spans="1:4" ht="16.5" hidden="1" customHeight="1">
      <c r="A2899" s="2">
        <v>2552</v>
      </c>
      <c r="B2899" s="14" t="s">
        <v>5</v>
      </c>
      <c r="C2899" s="10">
        <v>660000</v>
      </c>
      <c r="D2899" s="33"/>
    </row>
    <row r="2900" spans="1:4" ht="16.5" hidden="1" customHeight="1">
      <c r="A2900" s="2">
        <v>2553</v>
      </c>
      <c r="B2900" s="14" t="s">
        <v>5</v>
      </c>
      <c r="C2900" s="10">
        <v>660000</v>
      </c>
      <c r="D2900" s="33"/>
    </row>
    <row r="2901" spans="1:4" ht="16.5" hidden="1" customHeight="1">
      <c r="A2901" s="2">
        <v>2554</v>
      </c>
      <c r="B2901" s="14" t="s">
        <v>5</v>
      </c>
      <c r="C2901" s="10">
        <v>668748.07999999996</v>
      </c>
      <c r="D2901" s="33"/>
    </row>
    <row r="2902" spans="1:4" ht="16.5" hidden="1" customHeight="1">
      <c r="A2902" s="2">
        <v>2555</v>
      </c>
      <c r="B2902" s="14" t="s">
        <v>5</v>
      </c>
      <c r="C2902" s="10">
        <v>561246.4</v>
      </c>
      <c r="D2902" s="33"/>
    </row>
    <row r="2903" spans="1:4" ht="16.5" hidden="1" customHeight="1">
      <c r="A2903" s="2">
        <v>2556</v>
      </c>
      <c r="B2903" s="14" t="s">
        <v>5</v>
      </c>
      <c r="C2903" s="10">
        <v>669844.76</v>
      </c>
      <c r="D2903" s="33"/>
    </row>
    <row r="2904" spans="1:4" ht="16.5" hidden="1" customHeight="1">
      <c r="A2904" s="2">
        <v>2557</v>
      </c>
      <c r="B2904" s="14" t="s">
        <v>5</v>
      </c>
      <c r="C2904" s="10">
        <v>696800</v>
      </c>
      <c r="D2904" s="33"/>
    </row>
    <row r="2905" spans="1:4" ht="16.5" hidden="1" customHeight="1">
      <c r="A2905" s="2">
        <v>2558</v>
      </c>
      <c r="B2905" s="14" t="s">
        <v>5</v>
      </c>
      <c r="C2905" s="10">
        <v>689545.12</v>
      </c>
      <c r="D2905" s="33"/>
    </row>
    <row r="2906" spans="1:4" ht="16.5" hidden="1" customHeight="1">
      <c r="A2906" s="2">
        <v>2559</v>
      </c>
      <c r="B2906" s="14" t="s">
        <v>5</v>
      </c>
      <c r="C2906" s="10">
        <v>698775</v>
      </c>
      <c r="D2906" s="33"/>
    </row>
    <row r="2907" spans="1:4" ht="16.5" hidden="1" customHeight="1">
      <c r="A2907" s="2">
        <v>2560</v>
      </c>
      <c r="B2907" s="14" t="s">
        <v>5</v>
      </c>
      <c r="C2907" s="10">
        <v>706500</v>
      </c>
      <c r="D2907" s="33"/>
    </row>
    <row r="2908" spans="1:4" ht="16.5" hidden="1" customHeight="1">
      <c r="A2908" s="2">
        <v>2561</v>
      </c>
      <c r="B2908" s="14" t="s">
        <v>5</v>
      </c>
      <c r="C2908" s="10">
        <v>712486.32</v>
      </c>
      <c r="D2908" s="33"/>
    </row>
    <row r="2909" spans="1:4" ht="16.5" hidden="1" customHeight="1">
      <c r="A2909" s="2">
        <v>2562</v>
      </c>
      <c r="B2909" s="14" t="s">
        <v>5</v>
      </c>
      <c r="C2909" s="10">
        <v>717850.8</v>
      </c>
      <c r="D2909" s="33"/>
    </row>
    <row r="2910" spans="1:4" ht="16.5" hidden="1" customHeight="1">
      <c r="A2910" s="2">
        <v>2563</v>
      </c>
      <c r="B2910" s="14" t="s">
        <v>5</v>
      </c>
      <c r="C2910" s="10">
        <v>721034.16</v>
      </c>
      <c r="D2910" s="33"/>
    </row>
    <row r="2911" spans="1:4" ht="16.5" hidden="1" customHeight="1">
      <c r="A2911" s="2">
        <v>2564</v>
      </c>
      <c r="B2911" s="14" t="s">
        <v>5</v>
      </c>
      <c r="C2911" s="10">
        <v>740434.24</v>
      </c>
      <c r="D2911" s="33"/>
    </row>
    <row r="2912" spans="1:4" ht="16.5" hidden="1" customHeight="1">
      <c r="A2912" s="2">
        <v>2565</v>
      </c>
      <c r="B2912" s="14" t="s">
        <v>5</v>
      </c>
      <c r="C2912" s="10">
        <v>665469.75</v>
      </c>
      <c r="D2912" s="33"/>
    </row>
    <row r="2913" spans="1:4" ht="16.5" hidden="1" customHeight="1">
      <c r="A2913" s="2">
        <v>2566</v>
      </c>
      <c r="B2913" s="14" t="s">
        <v>5</v>
      </c>
      <c r="C2913" s="10">
        <v>578815.04</v>
      </c>
      <c r="D2913" s="33"/>
    </row>
    <row r="2914" spans="1:4" ht="16.5" hidden="1" customHeight="1">
      <c r="A2914" s="2">
        <v>2567</v>
      </c>
      <c r="B2914" s="14" t="s">
        <v>5</v>
      </c>
      <c r="C2914" s="10">
        <v>784784</v>
      </c>
      <c r="D2914" s="33"/>
    </row>
    <row r="2915" spans="1:4" ht="16.5" hidden="1" customHeight="1">
      <c r="A2915" s="2">
        <v>2568</v>
      </c>
      <c r="B2915" s="14" t="s">
        <v>5</v>
      </c>
      <c r="C2915" s="10">
        <v>792588.16</v>
      </c>
      <c r="D2915" s="33"/>
    </row>
    <row r="2916" spans="1:4" ht="16.5" hidden="1" customHeight="1">
      <c r="A2916" s="2">
        <v>2569</v>
      </c>
      <c r="B2916" s="14" t="s">
        <v>5</v>
      </c>
      <c r="C2916" s="10">
        <v>462876.11</v>
      </c>
      <c r="D2916" s="33"/>
    </row>
    <row r="2917" spans="1:4" ht="16.5" hidden="1" customHeight="1">
      <c r="A2917" s="2">
        <v>2570</v>
      </c>
      <c r="B2917" s="14" t="s">
        <v>5</v>
      </c>
      <c r="C2917" s="10">
        <v>798026.46</v>
      </c>
      <c r="D2917" s="33"/>
    </row>
    <row r="2918" spans="1:4" ht="16.5" hidden="1" customHeight="1">
      <c r="A2918" s="2">
        <v>2571</v>
      </c>
      <c r="B2918" s="14" t="s">
        <v>5</v>
      </c>
      <c r="C2918" s="10">
        <v>803825</v>
      </c>
      <c r="D2918" s="33"/>
    </row>
    <row r="2919" spans="1:4" ht="16.5" hidden="1" customHeight="1">
      <c r="A2919" s="2">
        <v>2572</v>
      </c>
      <c r="B2919" s="14" t="s">
        <v>5</v>
      </c>
      <c r="C2919" s="10">
        <v>702138.32</v>
      </c>
      <c r="D2919" s="33"/>
    </row>
    <row r="2920" spans="1:4" ht="16.5" hidden="1" customHeight="1">
      <c r="A2920" s="2">
        <v>2573</v>
      </c>
      <c r="B2920" s="14" t="s">
        <v>5</v>
      </c>
      <c r="C2920" s="10">
        <v>744213.45</v>
      </c>
      <c r="D2920" s="33"/>
    </row>
    <row r="2921" spans="1:4" ht="16.5" hidden="1" customHeight="1">
      <c r="A2921" s="2">
        <v>2574</v>
      </c>
      <c r="B2921" s="14" t="s">
        <v>5</v>
      </c>
      <c r="C2921" s="10">
        <v>836160</v>
      </c>
      <c r="D2921" s="33"/>
    </row>
    <row r="2922" spans="1:4" ht="16.5" hidden="1" customHeight="1">
      <c r="A2922" s="2">
        <v>2575</v>
      </c>
      <c r="B2922" s="14" t="s">
        <v>5</v>
      </c>
      <c r="C2922" s="10">
        <v>655200</v>
      </c>
      <c r="D2922" s="33"/>
    </row>
    <row r="2923" spans="1:4" ht="16.5" hidden="1" customHeight="1">
      <c r="A2923" s="2">
        <v>2576</v>
      </c>
      <c r="B2923" s="14" t="s">
        <v>5</v>
      </c>
      <c r="C2923" s="10">
        <v>840770.54</v>
      </c>
      <c r="D2923" s="33"/>
    </row>
    <row r="2924" spans="1:4" ht="16.5" hidden="1" customHeight="1">
      <c r="A2924" s="2">
        <v>2577</v>
      </c>
      <c r="B2924" s="14" t="s">
        <v>5</v>
      </c>
      <c r="C2924" s="10">
        <v>847000</v>
      </c>
      <c r="D2924" s="33"/>
    </row>
    <row r="2925" spans="1:4" ht="16.5" hidden="1" customHeight="1">
      <c r="A2925" s="2">
        <v>2578</v>
      </c>
      <c r="B2925" s="14" t="s">
        <v>5</v>
      </c>
      <c r="C2925" s="10">
        <v>851874.39</v>
      </c>
      <c r="D2925" s="33"/>
    </row>
    <row r="2926" spans="1:4" ht="16.5" hidden="1" customHeight="1">
      <c r="A2926" s="2">
        <v>2579</v>
      </c>
      <c r="B2926" s="14" t="s">
        <v>5</v>
      </c>
      <c r="C2926" s="10">
        <v>748354.75</v>
      </c>
      <c r="D2926" s="33"/>
    </row>
    <row r="2927" spans="1:4" ht="16.5" hidden="1" customHeight="1">
      <c r="A2927" s="2">
        <v>2580</v>
      </c>
      <c r="B2927" s="14" t="s">
        <v>5</v>
      </c>
      <c r="C2927" s="10">
        <v>858257.84</v>
      </c>
      <c r="D2927" s="33"/>
    </row>
    <row r="2928" spans="1:4" ht="16.5" hidden="1" customHeight="1">
      <c r="A2928" s="2">
        <v>2581</v>
      </c>
      <c r="B2928" s="14" t="s">
        <v>5</v>
      </c>
      <c r="C2928" s="10">
        <v>805088.02</v>
      </c>
      <c r="D2928" s="33"/>
    </row>
    <row r="2929" spans="1:4" ht="16.5" hidden="1" customHeight="1">
      <c r="A2929" s="2">
        <v>2582</v>
      </c>
      <c r="B2929" s="14" t="s">
        <v>5</v>
      </c>
      <c r="C2929" s="10">
        <v>701428.53</v>
      </c>
      <c r="D2929" s="33"/>
    </row>
    <row r="2930" spans="1:4" ht="16.5" hidden="1" customHeight="1">
      <c r="A2930" s="2">
        <v>2583</v>
      </c>
      <c r="B2930" s="14" t="s">
        <v>5</v>
      </c>
      <c r="C2930" s="10">
        <v>885228.55</v>
      </c>
      <c r="D2930" s="33"/>
    </row>
    <row r="2931" spans="1:4" ht="16.5" hidden="1" customHeight="1">
      <c r="A2931" s="2">
        <v>2584</v>
      </c>
      <c r="B2931" s="14" t="s">
        <v>5</v>
      </c>
      <c r="C2931" s="10">
        <v>893413.45</v>
      </c>
      <c r="D2931" s="33"/>
    </row>
    <row r="2932" spans="1:4" ht="16.5" hidden="1" customHeight="1">
      <c r="A2932" s="2">
        <v>2585</v>
      </c>
      <c r="B2932" s="14" t="s">
        <v>5</v>
      </c>
      <c r="C2932" s="10">
        <v>866091.49</v>
      </c>
      <c r="D2932" s="33"/>
    </row>
    <row r="2933" spans="1:4" ht="16.5" hidden="1" customHeight="1">
      <c r="A2933" s="2">
        <v>2586</v>
      </c>
      <c r="B2933" s="14" t="s">
        <v>5</v>
      </c>
      <c r="C2933" s="10">
        <v>903447.71</v>
      </c>
      <c r="D2933" s="33"/>
    </row>
    <row r="2934" spans="1:4" ht="16.5" hidden="1" customHeight="1">
      <c r="A2934" s="2">
        <v>2587</v>
      </c>
      <c r="B2934" s="14" t="s">
        <v>5</v>
      </c>
      <c r="C2934" s="10">
        <v>752253.39</v>
      </c>
      <c r="D2934" s="33"/>
    </row>
    <row r="2935" spans="1:4" ht="16.5" hidden="1" customHeight="1">
      <c r="A2935" s="2">
        <v>2588</v>
      </c>
      <c r="B2935" s="14" t="s">
        <v>5</v>
      </c>
      <c r="C2935" s="10">
        <v>915696.7</v>
      </c>
      <c r="D2935" s="33"/>
    </row>
    <row r="2936" spans="1:4" ht="16.5" hidden="1" customHeight="1">
      <c r="A2936" s="2">
        <v>2589</v>
      </c>
      <c r="B2936" s="14" t="s">
        <v>5</v>
      </c>
      <c r="C2936" s="10">
        <v>757703.39</v>
      </c>
      <c r="D2936" s="33"/>
    </row>
    <row r="2937" spans="1:4" ht="16.5" hidden="1" customHeight="1">
      <c r="A2937" s="2">
        <v>2590</v>
      </c>
      <c r="B2937" s="14" t="s">
        <v>5</v>
      </c>
      <c r="C2937" s="10">
        <v>915970</v>
      </c>
      <c r="D2937" s="33"/>
    </row>
    <row r="2938" spans="1:4" ht="16.5" hidden="1" customHeight="1">
      <c r="A2938" s="2">
        <v>2591</v>
      </c>
      <c r="B2938" s="14" t="s">
        <v>5</v>
      </c>
      <c r="C2938" s="10">
        <v>913390.5</v>
      </c>
      <c r="D2938" s="33"/>
    </row>
    <row r="2939" spans="1:4" ht="16.5" hidden="1" customHeight="1">
      <c r="A2939" s="2">
        <v>2592</v>
      </c>
      <c r="B2939" s="14" t="s">
        <v>5</v>
      </c>
      <c r="C2939" s="10">
        <v>946365.81</v>
      </c>
      <c r="D2939" s="33"/>
    </row>
    <row r="2940" spans="1:4" ht="16.5" hidden="1" customHeight="1">
      <c r="A2940" s="2">
        <v>2593</v>
      </c>
      <c r="B2940" s="14" t="s">
        <v>5</v>
      </c>
      <c r="C2940" s="10">
        <v>872986.52</v>
      </c>
      <c r="D2940" s="33"/>
    </row>
    <row r="2941" spans="1:4" ht="16.5" hidden="1" customHeight="1">
      <c r="A2941" s="2">
        <v>2594</v>
      </c>
      <c r="B2941" s="14" t="s">
        <v>5</v>
      </c>
      <c r="C2941" s="10">
        <v>1012584.95</v>
      </c>
      <c r="D2941" s="33"/>
    </row>
    <row r="2942" spans="1:4" ht="16.5" hidden="1" customHeight="1">
      <c r="A2942" s="2">
        <v>2595</v>
      </c>
      <c r="B2942" s="14" t="s">
        <v>5</v>
      </c>
      <c r="C2942" s="10">
        <v>682198</v>
      </c>
      <c r="D2942" s="33"/>
    </row>
    <row r="2943" spans="1:4" ht="16.5" hidden="1" customHeight="1">
      <c r="A2943" s="2">
        <v>2596</v>
      </c>
      <c r="B2943" s="14" t="s">
        <v>5</v>
      </c>
      <c r="C2943" s="10">
        <v>1018448.22</v>
      </c>
      <c r="D2943" s="33"/>
    </row>
    <row r="2944" spans="1:4" ht="16.5" hidden="1" customHeight="1">
      <c r="A2944" s="2">
        <v>2597</v>
      </c>
      <c r="B2944" s="14" t="s">
        <v>5</v>
      </c>
      <c r="C2944" s="10">
        <v>1016400</v>
      </c>
      <c r="D2944" s="33"/>
    </row>
    <row r="2945" spans="1:4" ht="16.5" hidden="1" customHeight="1">
      <c r="A2945" s="2">
        <v>2598</v>
      </c>
      <c r="B2945" s="14" t="s">
        <v>5</v>
      </c>
      <c r="C2945" s="10">
        <v>1019614.48</v>
      </c>
      <c r="D2945" s="33"/>
    </row>
    <row r="2946" spans="1:4" ht="16.5" hidden="1" customHeight="1">
      <c r="A2946" s="2">
        <v>2599</v>
      </c>
      <c r="B2946" s="14" t="s">
        <v>5</v>
      </c>
      <c r="C2946" s="10">
        <v>1063400.03</v>
      </c>
      <c r="D2946" s="33"/>
    </row>
    <row r="2947" spans="1:4" ht="16.5" hidden="1" customHeight="1">
      <c r="A2947" s="2">
        <v>2600</v>
      </c>
      <c r="B2947" s="14" t="s">
        <v>5</v>
      </c>
      <c r="C2947" s="10">
        <v>838783.78</v>
      </c>
      <c r="D2947" s="33"/>
    </row>
    <row r="2948" spans="1:4" ht="16.5" hidden="1" customHeight="1">
      <c r="A2948" s="2">
        <v>2601</v>
      </c>
      <c r="B2948" s="14" t="s">
        <v>5</v>
      </c>
      <c r="C2948" s="10">
        <v>1127700.1200000001</v>
      </c>
      <c r="D2948" s="33"/>
    </row>
    <row r="2949" spans="1:4" ht="16.5" hidden="1" customHeight="1">
      <c r="A2949" s="2">
        <v>2602</v>
      </c>
      <c r="B2949" s="14" t="s">
        <v>5</v>
      </c>
      <c r="C2949" s="10">
        <v>1165090.8500000001</v>
      </c>
      <c r="D2949" s="33"/>
    </row>
    <row r="2950" spans="1:4" ht="16.5" hidden="1" customHeight="1">
      <c r="A2950" s="2">
        <v>2603</v>
      </c>
      <c r="B2950" s="14" t="s">
        <v>5</v>
      </c>
      <c r="C2950" s="10">
        <v>1169800.17</v>
      </c>
      <c r="D2950" s="33"/>
    </row>
    <row r="2951" spans="1:4" ht="16.5" hidden="1" customHeight="1">
      <c r="A2951" s="2">
        <v>2604</v>
      </c>
      <c r="B2951" s="14" t="s">
        <v>5</v>
      </c>
      <c r="C2951" s="10">
        <v>1188195.8</v>
      </c>
      <c r="D2951" s="33"/>
    </row>
    <row r="2952" spans="1:4" ht="16.5" hidden="1" customHeight="1">
      <c r="A2952" s="2">
        <v>2605</v>
      </c>
      <c r="B2952" s="14" t="s">
        <v>5</v>
      </c>
      <c r="C2952" s="10">
        <v>1112072</v>
      </c>
      <c r="D2952" s="33"/>
    </row>
    <row r="2953" spans="1:4" ht="16.5" hidden="1" customHeight="1">
      <c r="A2953" s="2">
        <v>2606</v>
      </c>
      <c r="B2953" s="14" t="s">
        <v>5</v>
      </c>
      <c r="C2953" s="10">
        <v>1245890.0900000001</v>
      </c>
      <c r="D2953" s="33"/>
    </row>
    <row r="2954" spans="1:4" ht="16.5" hidden="1" customHeight="1">
      <c r="A2954" s="2">
        <v>2607</v>
      </c>
      <c r="B2954" s="14" t="s">
        <v>5</v>
      </c>
      <c r="C2954" s="10">
        <v>1245890.23</v>
      </c>
      <c r="D2954" s="33"/>
    </row>
    <row r="2955" spans="1:4" ht="16.5" hidden="1" customHeight="1">
      <c r="A2955" s="2">
        <v>2608</v>
      </c>
      <c r="B2955" s="14" t="s">
        <v>5</v>
      </c>
      <c r="C2955" s="10">
        <v>1242241.53</v>
      </c>
      <c r="D2955" s="33"/>
    </row>
    <row r="2956" spans="1:4" ht="16.5" hidden="1" customHeight="1">
      <c r="A2956" s="2">
        <v>2609</v>
      </c>
      <c r="B2956" s="14" t="s">
        <v>5</v>
      </c>
      <c r="C2956" s="10">
        <v>1271710</v>
      </c>
      <c r="D2956" s="33"/>
    </row>
    <row r="2957" spans="1:4" ht="16.5" hidden="1" customHeight="1">
      <c r="A2957" s="2">
        <v>2610</v>
      </c>
      <c r="B2957" s="14" t="s">
        <v>5</v>
      </c>
      <c r="C2957" s="10">
        <v>602545.38</v>
      </c>
      <c r="D2957" s="33"/>
    </row>
    <row r="2958" spans="1:4" ht="16.5" hidden="1" customHeight="1">
      <c r="A2958" s="2">
        <v>2611</v>
      </c>
      <c r="B2958" s="14" t="s">
        <v>5</v>
      </c>
      <c r="C2958" s="10">
        <v>1344238</v>
      </c>
      <c r="D2958" s="33"/>
    </row>
    <row r="2959" spans="1:4" ht="16.5" hidden="1" customHeight="1">
      <c r="A2959" s="2">
        <v>2612</v>
      </c>
      <c r="B2959" s="14" t="s">
        <v>5</v>
      </c>
      <c r="C2959" s="10">
        <v>1344375.25</v>
      </c>
      <c r="D2959" s="33"/>
    </row>
    <row r="2960" spans="1:4" ht="16.5" hidden="1" customHeight="1">
      <c r="A2960" s="2">
        <v>2613</v>
      </c>
      <c r="B2960" s="14" t="s">
        <v>5</v>
      </c>
      <c r="C2960" s="10">
        <v>1380392.89</v>
      </c>
      <c r="D2960" s="33"/>
    </row>
    <row r="2961" spans="1:4" ht="16.5" hidden="1" customHeight="1">
      <c r="A2961" s="2">
        <v>2614</v>
      </c>
      <c r="B2961" s="14" t="s">
        <v>5</v>
      </c>
      <c r="C2961" s="10">
        <v>1436553.41</v>
      </c>
      <c r="D2961" s="33"/>
    </row>
    <row r="2962" spans="1:4" ht="16.5" hidden="1" customHeight="1">
      <c r="A2962" s="2">
        <v>2615</v>
      </c>
      <c r="B2962" s="14" t="s">
        <v>5</v>
      </c>
      <c r="C2962" s="10">
        <v>1499997.94</v>
      </c>
      <c r="D2962" s="33"/>
    </row>
    <row r="2963" spans="1:4" ht="16.5" hidden="1" customHeight="1">
      <c r="A2963" s="2">
        <v>2616</v>
      </c>
      <c r="B2963" s="14" t="s">
        <v>5</v>
      </c>
      <c r="C2963" s="10">
        <v>1149340.6200000001</v>
      </c>
      <c r="D2963" s="33"/>
    </row>
    <row r="2964" spans="1:4" ht="16.5" hidden="1" customHeight="1">
      <c r="A2964" s="2">
        <v>2617</v>
      </c>
      <c r="B2964" s="14" t="s">
        <v>5</v>
      </c>
      <c r="C2964" s="10">
        <v>1343100</v>
      </c>
      <c r="D2964" s="33"/>
    </row>
    <row r="2965" spans="1:4" ht="16.5" hidden="1" customHeight="1">
      <c r="A2965" s="2">
        <v>2618</v>
      </c>
      <c r="B2965" s="14" t="s">
        <v>5</v>
      </c>
      <c r="C2965" s="10">
        <v>1241266</v>
      </c>
      <c r="D2965" s="33"/>
    </row>
    <row r="2966" spans="1:4" ht="16.5" hidden="1" customHeight="1">
      <c r="A2966" s="2">
        <v>2619</v>
      </c>
      <c r="B2966" s="14" t="s">
        <v>5</v>
      </c>
      <c r="C2966" s="10">
        <v>713101.51</v>
      </c>
      <c r="D2966" s="33"/>
    </row>
    <row r="2967" spans="1:4" ht="16.5" hidden="1" customHeight="1">
      <c r="A2967" s="2">
        <v>2620</v>
      </c>
      <c r="B2967" s="14" t="s">
        <v>5</v>
      </c>
      <c r="C2967" s="10">
        <v>1591997</v>
      </c>
      <c r="D2967" s="33"/>
    </row>
    <row r="2968" spans="1:4" ht="16.5" hidden="1" customHeight="1">
      <c r="A2968" s="2">
        <v>2621</v>
      </c>
      <c r="B2968" s="14" t="s">
        <v>5</v>
      </c>
      <c r="C2968" s="10">
        <v>1645000.11</v>
      </c>
      <c r="D2968" s="33"/>
    </row>
    <row r="2969" spans="1:4" ht="16.5" hidden="1" customHeight="1">
      <c r="A2969" s="2">
        <v>2622</v>
      </c>
      <c r="B2969" s="14" t="s">
        <v>5</v>
      </c>
      <c r="C2969" s="10">
        <v>1633003.98</v>
      </c>
      <c r="D2969" s="33"/>
    </row>
    <row r="2970" spans="1:4" ht="16.5" hidden="1" customHeight="1">
      <c r="A2970" s="2">
        <v>2623</v>
      </c>
      <c r="B2970" s="14" t="s">
        <v>5</v>
      </c>
      <c r="C2970" s="10">
        <v>1735079.5</v>
      </c>
      <c r="D2970" s="33"/>
    </row>
    <row r="2971" spans="1:4" ht="16.5" hidden="1" customHeight="1">
      <c r="A2971" s="2">
        <v>2624</v>
      </c>
      <c r="B2971" s="14" t="s">
        <v>5</v>
      </c>
      <c r="C2971" s="10">
        <v>1716515.68</v>
      </c>
      <c r="D2971" s="33"/>
    </row>
    <row r="2972" spans="1:4" ht="16.5" hidden="1" customHeight="1">
      <c r="A2972" s="2">
        <v>2625</v>
      </c>
      <c r="B2972" s="14" t="s">
        <v>5</v>
      </c>
      <c r="C2972" s="10">
        <v>1790090.4</v>
      </c>
      <c r="D2972" s="33"/>
    </row>
    <row r="2973" spans="1:4" ht="16.5" hidden="1" customHeight="1">
      <c r="A2973" s="2">
        <v>2626</v>
      </c>
      <c r="B2973" s="14" t="s">
        <v>5</v>
      </c>
      <c r="C2973" s="10">
        <v>1620421.47</v>
      </c>
      <c r="D2973" s="33"/>
    </row>
    <row r="2974" spans="1:4" ht="16.5" hidden="1" customHeight="1">
      <c r="A2974" s="2">
        <v>2627</v>
      </c>
      <c r="B2974" s="14" t="s">
        <v>5</v>
      </c>
      <c r="C2974" s="10">
        <v>2013408.56</v>
      </c>
      <c r="D2974" s="33"/>
    </row>
    <row r="2975" spans="1:4" ht="16.5" hidden="1" customHeight="1">
      <c r="A2975" s="2">
        <v>2628</v>
      </c>
      <c r="B2975" s="14" t="s">
        <v>5</v>
      </c>
      <c r="C2975" s="10">
        <v>2026075.43</v>
      </c>
      <c r="D2975" s="33"/>
    </row>
    <row r="2976" spans="1:4" ht="16.5" hidden="1" customHeight="1">
      <c r="A2976" s="2">
        <v>2629</v>
      </c>
      <c r="B2976" s="14" t="s">
        <v>5</v>
      </c>
      <c r="C2976" s="10">
        <v>2028743.4</v>
      </c>
      <c r="D2976" s="33"/>
    </row>
    <row r="2977" spans="1:4" ht="16.5" hidden="1" customHeight="1">
      <c r="A2977" s="2">
        <v>2630</v>
      </c>
      <c r="B2977" s="14" t="s">
        <v>5</v>
      </c>
      <c r="C2977" s="10">
        <v>2119533.59</v>
      </c>
      <c r="D2977" s="33"/>
    </row>
    <row r="2978" spans="1:4" ht="16.5" hidden="1" customHeight="1">
      <c r="A2978" s="2">
        <v>2631</v>
      </c>
      <c r="B2978" s="14" t="s">
        <v>5</v>
      </c>
      <c r="C2978" s="10">
        <v>2154209</v>
      </c>
      <c r="D2978" s="33"/>
    </row>
    <row r="2979" spans="1:4" ht="16.5" hidden="1" customHeight="1">
      <c r="A2979" s="2">
        <v>2632</v>
      </c>
      <c r="B2979" s="14" t="s">
        <v>5</v>
      </c>
      <c r="C2979" s="10">
        <v>2181818.7599999998</v>
      </c>
      <c r="D2979" s="33"/>
    </row>
    <row r="2980" spans="1:4" ht="16.5" hidden="1" customHeight="1">
      <c r="A2980" s="2">
        <v>2633</v>
      </c>
      <c r="B2980" s="14" t="s">
        <v>5</v>
      </c>
      <c r="C2980" s="10">
        <v>2235021.36</v>
      </c>
      <c r="D2980" s="33"/>
    </row>
    <row r="2981" spans="1:4" ht="16.5" hidden="1" customHeight="1">
      <c r="A2981" s="2">
        <v>2634</v>
      </c>
      <c r="B2981" s="14" t="s">
        <v>5</v>
      </c>
      <c r="C2981" s="10">
        <v>2324798.92</v>
      </c>
      <c r="D2981" s="33"/>
    </row>
    <row r="2982" spans="1:4" ht="16.5" hidden="1" customHeight="1">
      <c r="A2982" s="2">
        <v>2635</v>
      </c>
      <c r="B2982" s="14" t="s">
        <v>5</v>
      </c>
      <c r="C2982" s="10">
        <v>2324798.92</v>
      </c>
      <c r="D2982" s="33"/>
    </row>
    <row r="2983" spans="1:4" ht="16.5" hidden="1" customHeight="1">
      <c r="A2983" s="2">
        <v>2636</v>
      </c>
      <c r="B2983" s="14" t="s">
        <v>5</v>
      </c>
      <c r="C2983" s="10">
        <v>2326411.56</v>
      </c>
      <c r="D2983" s="33"/>
    </row>
    <row r="2984" spans="1:4" ht="16.5" hidden="1" customHeight="1">
      <c r="A2984" s="2">
        <v>2637</v>
      </c>
      <c r="B2984" s="14" t="s">
        <v>5</v>
      </c>
      <c r="C2984" s="10">
        <v>2012217.9</v>
      </c>
      <c r="D2984" s="33"/>
    </row>
    <row r="2985" spans="1:4" ht="16.5" hidden="1" customHeight="1">
      <c r="A2985" s="2">
        <v>2638</v>
      </c>
      <c r="B2985" s="14" t="s">
        <v>5</v>
      </c>
      <c r="C2985" s="10">
        <v>2372273.25</v>
      </c>
      <c r="D2985" s="33"/>
    </row>
    <row r="2986" spans="1:4" ht="16.5" hidden="1" customHeight="1">
      <c r="A2986" s="2">
        <v>2639</v>
      </c>
      <c r="B2986" s="14" t="s">
        <v>5</v>
      </c>
      <c r="C2986" s="10">
        <v>2409777.41</v>
      </c>
      <c r="D2986" s="33"/>
    </row>
    <row r="2987" spans="1:4" ht="16.5" hidden="1" customHeight="1">
      <c r="A2987" s="2">
        <v>2640</v>
      </c>
      <c r="B2987" s="14" t="s">
        <v>5</v>
      </c>
      <c r="C2987" s="10">
        <v>2414997.31</v>
      </c>
      <c r="D2987" s="33"/>
    </row>
    <row r="2988" spans="1:4" ht="16.5" hidden="1" customHeight="1">
      <c r="A2988" s="2">
        <v>2641</v>
      </c>
      <c r="B2988" s="14" t="s">
        <v>5</v>
      </c>
      <c r="C2988" s="10">
        <v>2049035.78</v>
      </c>
      <c r="D2988" s="33"/>
    </row>
    <row r="2989" spans="1:4" ht="16.5" hidden="1" customHeight="1">
      <c r="A2989" s="2">
        <v>2642</v>
      </c>
      <c r="B2989" s="14" t="s">
        <v>5</v>
      </c>
      <c r="C2989" s="10">
        <v>2510782.84</v>
      </c>
      <c r="D2989" s="33"/>
    </row>
    <row r="2990" spans="1:4" ht="16.5" hidden="1" customHeight="1">
      <c r="A2990" s="2">
        <v>2643</v>
      </c>
      <c r="B2990" s="14" t="s">
        <v>5</v>
      </c>
      <c r="C2990" s="10">
        <v>2525548.66</v>
      </c>
      <c r="D2990" s="33"/>
    </row>
    <row r="2991" spans="1:4" ht="16.5" hidden="1" customHeight="1">
      <c r="A2991" s="2">
        <v>2644</v>
      </c>
      <c r="B2991" s="14" t="s">
        <v>5</v>
      </c>
      <c r="C2991" s="10">
        <v>2565000</v>
      </c>
      <c r="D2991" s="33"/>
    </row>
    <row r="2992" spans="1:4" ht="16.5" hidden="1" customHeight="1">
      <c r="A2992" s="2">
        <v>2645</v>
      </c>
      <c r="B2992" s="14" t="s">
        <v>5</v>
      </c>
      <c r="C2992" s="10">
        <v>2583350</v>
      </c>
      <c r="D2992" s="33"/>
    </row>
    <row r="2993" spans="1:4" ht="16.5" hidden="1" customHeight="1">
      <c r="A2993" s="2">
        <v>2646</v>
      </c>
      <c r="B2993" s="14" t="s">
        <v>5</v>
      </c>
      <c r="C2993" s="10">
        <v>2763473.75</v>
      </c>
      <c r="D2993" s="33"/>
    </row>
    <row r="2994" spans="1:4" ht="16.5" hidden="1" customHeight="1">
      <c r="A2994" s="2">
        <v>2647</v>
      </c>
      <c r="B2994" s="14" t="s">
        <v>5</v>
      </c>
      <c r="C2994" s="10">
        <v>2526756.9</v>
      </c>
      <c r="D2994" s="33"/>
    </row>
    <row r="2995" spans="1:4" ht="16.5" hidden="1" customHeight="1">
      <c r="A2995" s="2">
        <v>2648</v>
      </c>
      <c r="B2995" s="14" t="s">
        <v>5</v>
      </c>
      <c r="C2995" s="10">
        <v>2955498.8</v>
      </c>
      <c r="D2995" s="33"/>
    </row>
    <row r="2996" spans="1:4" ht="16.5" hidden="1" customHeight="1">
      <c r="A2996" s="2">
        <v>2649</v>
      </c>
      <c r="B2996" s="14" t="s">
        <v>5</v>
      </c>
      <c r="C2996" s="10">
        <v>2693303.71</v>
      </c>
      <c r="D2996" s="33"/>
    </row>
    <row r="2997" spans="1:4" ht="16.5" hidden="1" customHeight="1">
      <c r="A2997" s="2">
        <v>2650</v>
      </c>
      <c r="B2997" s="14" t="s">
        <v>5</v>
      </c>
      <c r="C2997" s="10">
        <v>2989858.35</v>
      </c>
      <c r="D2997" s="33"/>
    </row>
    <row r="2998" spans="1:4" ht="16.5" hidden="1" customHeight="1">
      <c r="A2998" s="2">
        <v>2651</v>
      </c>
      <c r="B2998" s="14" t="s">
        <v>5</v>
      </c>
      <c r="C2998" s="10">
        <v>3050667.3</v>
      </c>
      <c r="D2998" s="33"/>
    </row>
    <row r="2999" spans="1:4" ht="16.5" hidden="1" customHeight="1">
      <c r="A2999" s="2">
        <v>2652</v>
      </c>
      <c r="B2999" s="14" t="s">
        <v>5</v>
      </c>
      <c r="C2999" s="10">
        <v>3439655.36</v>
      </c>
      <c r="D2999" s="33"/>
    </row>
    <row r="3000" spans="1:4" ht="16.5" hidden="1" customHeight="1">
      <c r="A3000" s="2">
        <v>2653</v>
      </c>
      <c r="B3000" s="14" t="s">
        <v>5</v>
      </c>
      <c r="C3000" s="10">
        <v>3512705.45</v>
      </c>
      <c r="D3000" s="33"/>
    </row>
    <row r="3001" spans="1:4" ht="16.5" hidden="1" customHeight="1">
      <c r="A3001" s="2">
        <v>2654</v>
      </c>
      <c r="B3001" s="14" t="s">
        <v>5</v>
      </c>
      <c r="C3001" s="10">
        <v>3537824.78</v>
      </c>
      <c r="D3001" s="33"/>
    </row>
    <row r="3002" spans="1:4" ht="16.5" hidden="1" customHeight="1">
      <c r="A3002" s="2">
        <v>2655</v>
      </c>
      <c r="B3002" s="14" t="s">
        <v>5</v>
      </c>
      <c r="C3002" s="10">
        <v>3537824.78</v>
      </c>
      <c r="D3002" s="33"/>
    </row>
    <row r="3003" spans="1:4" ht="16.5" hidden="1" customHeight="1">
      <c r="A3003" s="2">
        <v>2656</v>
      </c>
      <c r="B3003" s="14" t="s">
        <v>5</v>
      </c>
      <c r="C3003" s="10">
        <v>3093926.44</v>
      </c>
      <c r="D3003" s="33"/>
    </row>
    <row r="3004" spans="1:4" ht="16.5" hidden="1" customHeight="1">
      <c r="A3004" s="2">
        <v>2657</v>
      </c>
      <c r="B3004" s="14" t="s">
        <v>5</v>
      </c>
      <c r="C3004" s="10">
        <v>3241885.04</v>
      </c>
      <c r="D3004" s="33"/>
    </row>
    <row r="3005" spans="1:4" ht="16.5" hidden="1" customHeight="1">
      <c r="A3005" s="2">
        <v>2658</v>
      </c>
      <c r="B3005" s="14" t="s">
        <v>5</v>
      </c>
      <c r="C3005" s="10">
        <v>3633984.75</v>
      </c>
      <c r="D3005" s="33"/>
    </row>
    <row r="3006" spans="1:4" ht="16.5" hidden="1" customHeight="1">
      <c r="A3006" s="2">
        <v>2659</v>
      </c>
      <c r="B3006" s="14" t="s">
        <v>5</v>
      </c>
      <c r="C3006" s="10">
        <v>3690877.66</v>
      </c>
      <c r="D3006" s="33"/>
    </row>
    <row r="3007" spans="1:4" ht="16.5" hidden="1" customHeight="1">
      <c r="A3007" s="2">
        <v>2660</v>
      </c>
      <c r="B3007" s="14" t="s">
        <v>5</v>
      </c>
      <c r="C3007" s="10">
        <v>3690877.66</v>
      </c>
      <c r="D3007" s="33"/>
    </row>
    <row r="3008" spans="1:4" ht="16.5" hidden="1" customHeight="1">
      <c r="A3008" s="2">
        <v>2661</v>
      </c>
      <c r="B3008" s="14" t="s">
        <v>5</v>
      </c>
      <c r="C3008" s="10">
        <v>3788323</v>
      </c>
      <c r="D3008" s="33"/>
    </row>
    <row r="3009" spans="1:4" ht="16.5" hidden="1" customHeight="1">
      <c r="A3009" s="2">
        <v>2662</v>
      </c>
      <c r="B3009" s="14" t="s">
        <v>5</v>
      </c>
      <c r="C3009" s="10">
        <v>3788323</v>
      </c>
      <c r="D3009" s="33"/>
    </row>
    <row r="3010" spans="1:4" ht="16.5" hidden="1" customHeight="1">
      <c r="A3010" s="2">
        <v>2663</v>
      </c>
      <c r="B3010" s="14" t="s">
        <v>5</v>
      </c>
      <c r="C3010" s="10">
        <v>3820850.76</v>
      </c>
      <c r="D3010" s="33"/>
    </row>
    <row r="3011" spans="1:4" ht="16.5" hidden="1" customHeight="1">
      <c r="A3011" s="2">
        <v>2664</v>
      </c>
      <c r="B3011" s="14" t="s">
        <v>5</v>
      </c>
      <c r="C3011" s="10">
        <v>3839761.14</v>
      </c>
      <c r="D3011" s="33"/>
    </row>
    <row r="3012" spans="1:4" ht="16.5" hidden="1" customHeight="1">
      <c r="A3012" s="2">
        <v>2665</v>
      </c>
      <c r="B3012" s="14" t="s">
        <v>5</v>
      </c>
      <c r="C3012" s="10">
        <v>3289216.51</v>
      </c>
      <c r="D3012" s="33"/>
    </row>
    <row r="3013" spans="1:4" ht="16.5" hidden="1" customHeight="1">
      <c r="A3013" s="2">
        <v>2666</v>
      </c>
      <c r="B3013" s="14" t="s">
        <v>5</v>
      </c>
      <c r="C3013" s="10">
        <v>588898.01</v>
      </c>
      <c r="D3013" s="33"/>
    </row>
    <row r="3014" spans="1:4" ht="16.5" hidden="1" customHeight="1">
      <c r="A3014" s="2">
        <v>2667</v>
      </c>
      <c r="B3014" s="14" t="s">
        <v>5</v>
      </c>
      <c r="C3014" s="10">
        <v>4026817.12</v>
      </c>
      <c r="D3014" s="33"/>
    </row>
    <row r="3015" spans="1:4" ht="16.5" hidden="1" customHeight="1">
      <c r="A3015" s="2">
        <v>2668</v>
      </c>
      <c r="B3015" s="14" t="s">
        <v>5</v>
      </c>
      <c r="C3015" s="10">
        <v>4028792.96</v>
      </c>
      <c r="D3015" s="33"/>
    </row>
    <row r="3016" spans="1:4" ht="16.5" hidden="1" customHeight="1">
      <c r="A3016" s="2">
        <v>2669</v>
      </c>
      <c r="B3016" s="14" t="s">
        <v>5</v>
      </c>
      <c r="C3016" s="10">
        <v>4062980.61</v>
      </c>
      <c r="D3016" s="33"/>
    </row>
    <row r="3017" spans="1:4" ht="16.5" hidden="1" customHeight="1">
      <c r="A3017" s="2">
        <v>2670</v>
      </c>
      <c r="B3017" s="14" t="s">
        <v>5</v>
      </c>
      <c r="C3017" s="10">
        <v>4153766.85</v>
      </c>
      <c r="D3017" s="33"/>
    </row>
    <row r="3018" spans="1:4" ht="16.5" hidden="1" customHeight="1">
      <c r="A3018" s="2">
        <v>2671</v>
      </c>
      <c r="B3018" s="14" t="s">
        <v>5</v>
      </c>
      <c r="C3018" s="10">
        <v>4175723.91</v>
      </c>
      <c r="D3018" s="33"/>
    </row>
    <row r="3019" spans="1:4" ht="16.5" hidden="1" customHeight="1">
      <c r="A3019" s="2">
        <v>2672</v>
      </c>
      <c r="B3019" s="14" t="s">
        <v>5</v>
      </c>
      <c r="C3019" s="10">
        <v>4310538.32</v>
      </c>
      <c r="D3019" s="33"/>
    </row>
    <row r="3020" spans="1:4" ht="16.5" hidden="1" customHeight="1">
      <c r="A3020" s="2">
        <v>2673</v>
      </c>
      <c r="B3020" s="14" t="s">
        <v>5</v>
      </c>
      <c r="C3020" s="10">
        <v>4174500</v>
      </c>
      <c r="D3020" s="33"/>
    </row>
    <row r="3021" spans="1:4" ht="16.5" hidden="1" customHeight="1">
      <c r="A3021" s="2">
        <v>2674</v>
      </c>
      <c r="B3021" s="14" t="s">
        <v>5</v>
      </c>
      <c r="C3021" s="10">
        <v>3764301.76</v>
      </c>
      <c r="D3021" s="33"/>
    </row>
    <row r="3022" spans="1:4" ht="16.5" hidden="1" customHeight="1">
      <c r="A3022" s="2">
        <v>2675</v>
      </c>
      <c r="B3022" s="14" t="s">
        <v>5</v>
      </c>
      <c r="C3022" s="10">
        <v>4751922.04</v>
      </c>
      <c r="D3022" s="33"/>
    </row>
    <row r="3023" spans="1:4" ht="16.5" hidden="1" customHeight="1">
      <c r="A3023" s="2">
        <v>2676</v>
      </c>
      <c r="B3023" s="14" t="s">
        <v>5</v>
      </c>
      <c r="C3023" s="10">
        <v>4791097.34</v>
      </c>
      <c r="D3023" s="33"/>
    </row>
    <row r="3024" spans="1:4" ht="16.5" hidden="1" customHeight="1">
      <c r="A3024" s="2">
        <v>2677</v>
      </c>
      <c r="B3024" s="14" t="s">
        <v>5</v>
      </c>
      <c r="C3024" s="10">
        <v>4565435.28</v>
      </c>
      <c r="D3024" s="33"/>
    </row>
    <row r="3025" spans="1:4" ht="16.5" hidden="1" customHeight="1">
      <c r="A3025" s="2">
        <v>2678</v>
      </c>
      <c r="B3025" s="14" t="s">
        <v>5</v>
      </c>
      <c r="C3025" s="10">
        <v>5233701.42</v>
      </c>
      <c r="D3025" s="33"/>
    </row>
    <row r="3026" spans="1:4" ht="16.5" hidden="1" customHeight="1">
      <c r="A3026" s="2">
        <v>2679</v>
      </c>
      <c r="B3026" s="14" t="s">
        <v>5</v>
      </c>
      <c r="C3026" s="10">
        <v>6800442</v>
      </c>
      <c r="D3026" s="33"/>
    </row>
    <row r="3027" spans="1:4" ht="16.5" hidden="1" customHeight="1">
      <c r="A3027" s="2">
        <v>2680</v>
      </c>
      <c r="B3027" s="14" t="s">
        <v>5</v>
      </c>
      <c r="C3027" s="10">
        <v>5293078.45</v>
      </c>
      <c r="D3027" s="33"/>
    </row>
    <row r="3028" spans="1:4" ht="16.5" hidden="1" customHeight="1">
      <c r="A3028" s="2">
        <v>2681</v>
      </c>
      <c r="B3028" s="14" t="s">
        <v>5</v>
      </c>
      <c r="C3028" s="10">
        <v>6897000</v>
      </c>
      <c r="D3028" s="33"/>
    </row>
    <row r="3029" spans="1:4" ht="16.5" hidden="1" customHeight="1">
      <c r="A3029" s="2">
        <v>2682</v>
      </c>
      <c r="B3029" s="14" t="s">
        <v>5</v>
      </c>
      <c r="C3029" s="10">
        <v>7717601.2999999998</v>
      </c>
      <c r="D3029" s="33"/>
    </row>
    <row r="3030" spans="1:4" ht="16.5" hidden="1" customHeight="1">
      <c r="A3030" s="2">
        <v>2683</v>
      </c>
      <c r="B3030" s="14" t="s">
        <v>5</v>
      </c>
      <c r="C3030" s="10">
        <v>22058557.190000001</v>
      </c>
      <c r="D3030" s="33"/>
    </row>
    <row r="3031" spans="1:4" ht="16.5" hidden="1" customHeight="1">
      <c r="A3031" s="2">
        <v>2684</v>
      </c>
      <c r="B3031" s="14" t="s">
        <v>5</v>
      </c>
      <c r="C3031" s="10">
        <v>43064953.920000002</v>
      </c>
      <c r="D3031" s="33"/>
    </row>
    <row r="3032" spans="1:4" ht="16.5" hidden="1" customHeight="1">
      <c r="A3032" s="2">
        <v>2685</v>
      </c>
      <c r="B3032" s="14" t="s">
        <v>5</v>
      </c>
      <c r="C3032" s="10">
        <v>116207523.63</v>
      </c>
      <c r="D3032" s="33"/>
    </row>
    <row r="3033" spans="1:4" ht="16.5" hidden="1" customHeight="1">
      <c r="A3033" s="2">
        <v>2686</v>
      </c>
      <c r="B3033" s="14" t="s">
        <v>5</v>
      </c>
      <c r="C3033" s="10" t="s">
        <v>2336</v>
      </c>
      <c r="D3033" s="33"/>
    </row>
    <row r="3034" spans="1:4" ht="16.5" hidden="1" customHeight="1">
      <c r="A3034" s="2">
        <v>2687</v>
      </c>
      <c r="B3034" s="14" t="s">
        <v>5</v>
      </c>
      <c r="C3034" s="10" t="s">
        <v>2336</v>
      </c>
      <c r="D3034" s="33"/>
    </row>
    <row r="3035" spans="1:4" ht="16.5" hidden="1" customHeight="1">
      <c r="A3035" s="2">
        <v>2688</v>
      </c>
      <c r="B3035" s="14" t="s">
        <v>5</v>
      </c>
      <c r="C3035" s="10" t="s">
        <v>2336</v>
      </c>
      <c r="D3035" s="33"/>
    </row>
    <row r="3036" spans="1:4" ht="16.5" hidden="1" customHeight="1">
      <c r="A3036" s="2">
        <v>2689</v>
      </c>
      <c r="B3036" s="14" t="s">
        <v>5</v>
      </c>
      <c r="C3036" s="10" t="s">
        <v>2336</v>
      </c>
      <c r="D3036" s="33"/>
    </row>
    <row r="3037" spans="1:4" ht="16.5" hidden="1" customHeight="1">
      <c r="A3037" s="2">
        <v>2690</v>
      </c>
      <c r="B3037" s="14" t="s">
        <v>5</v>
      </c>
      <c r="C3037" s="10" t="s">
        <v>2336</v>
      </c>
      <c r="D3037" s="33"/>
    </row>
    <row r="3038" spans="1:4" ht="16.5" hidden="1" customHeight="1">
      <c r="A3038" s="2">
        <v>2691</v>
      </c>
      <c r="B3038" s="14" t="s">
        <v>5</v>
      </c>
      <c r="C3038" s="10" t="s">
        <v>2336</v>
      </c>
      <c r="D3038" s="33"/>
    </row>
    <row r="3039" spans="1:4" ht="16.5" hidden="1" customHeight="1">
      <c r="A3039" s="2">
        <v>2692</v>
      </c>
      <c r="B3039" s="14" t="s">
        <v>5</v>
      </c>
      <c r="C3039" s="10" t="s">
        <v>2336</v>
      </c>
      <c r="D3039" s="33"/>
    </row>
    <row r="3040" spans="1:4" ht="16.5" hidden="1" customHeight="1">
      <c r="A3040" s="2">
        <v>2693</v>
      </c>
      <c r="B3040" s="14" t="s">
        <v>5</v>
      </c>
      <c r="C3040" s="10" t="s">
        <v>2336</v>
      </c>
      <c r="D3040" s="33"/>
    </row>
    <row r="3041" spans="1:4" ht="16.5" hidden="1" customHeight="1">
      <c r="A3041" s="2">
        <v>2694</v>
      </c>
      <c r="B3041" s="14" t="s">
        <v>5</v>
      </c>
      <c r="C3041" s="10" t="s">
        <v>2336</v>
      </c>
      <c r="D3041" s="33"/>
    </row>
    <row r="3042" spans="1:4" ht="16.5" hidden="1" customHeight="1">
      <c r="A3042" s="2">
        <v>2695</v>
      </c>
      <c r="B3042" s="14" t="s">
        <v>5</v>
      </c>
      <c r="C3042" s="10" t="s">
        <v>2336</v>
      </c>
      <c r="D3042" s="33"/>
    </row>
    <row r="3043" spans="1:4" ht="16.5" hidden="1" customHeight="1">
      <c r="A3043" s="13">
        <v>2695</v>
      </c>
      <c r="B3043" s="13" t="s">
        <v>13202</v>
      </c>
      <c r="C3043" s="3">
        <v>956908867.55999935</v>
      </c>
      <c r="D3043" s="3">
        <f>C3043/1000000</f>
        <v>956.90886755999929</v>
      </c>
    </row>
    <row r="3044" spans="1:4" ht="16.5" hidden="1" customHeight="1">
      <c r="A3044" s="2">
        <v>1</v>
      </c>
      <c r="B3044" s="14" t="s">
        <v>6</v>
      </c>
      <c r="C3044" s="10">
        <v>0.63</v>
      </c>
      <c r="D3044" s="33"/>
    </row>
    <row r="3045" spans="1:4" ht="16.5" hidden="1" customHeight="1">
      <c r="A3045" s="2">
        <v>2</v>
      </c>
      <c r="B3045" s="14" t="s">
        <v>6</v>
      </c>
      <c r="C3045" s="10">
        <v>1.6</v>
      </c>
      <c r="D3045" s="33"/>
    </row>
    <row r="3046" spans="1:4" ht="16.5" hidden="1" customHeight="1">
      <c r="A3046" s="2">
        <v>3</v>
      </c>
      <c r="B3046" s="14" t="s">
        <v>6</v>
      </c>
      <c r="C3046" s="10">
        <v>2.2599999999999998</v>
      </c>
      <c r="D3046" s="33"/>
    </row>
    <row r="3047" spans="1:4" ht="16.5" hidden="1" customHeight="1">
      <c r="A3047" s="2">
        <v>4</v>
      </c>
      <c r="B3047" s="14" t="s">
        <v>6</v>
      </c>
      <c r="C3047" s="10">
        <v>2.9</v>
      </c>
      <c r="D3047" s="33"/>
    </row>
    <row r="3048" spans="1:4" ht="16.5" hidden="1" customHeight="1">
      <c r="A3048" s="2">
        <v>5</v>
      </c>
      <c r="B3048" s="14" t="s">
        <v>6</v>
      </c>
      <c r="C3048" s="10">
        <v>3.1</v>
      </c>
      <c r="D3048" s="33"/>
    </row>
    <row r="3049" spans="1:4" ht="16.5" hidden="1" customHeight="1">
      <c r="A3049" s="2">
        <v>6</v>
      </c>
      <c r="B3049" s="14" t="s">
        <v>6</v>
      </c>
      <c r="C3049" s="10">
        <v>3.8</v>
      </c>
      <c r="D3049" s="33"/>
    </row>
    <row r="3050" spans="1:4" ht="16.5" hidden="1" customHeight="1">
      <c r="A3050" s="2">
        <v>7</v>
      </c>
      <c r="B3050" s="14" t="s">
        <v>6</v>
      </c>
      <c r="C3050" s="10">
        <v>3.96</v>
      </c>
      <c r="D3050" s="33"/>
    </row>
    <row r="3051" spans="1:4" ht="16.5" hidden="1" customHeight="1">
      <c r="A3051" s="2">
        <v>8</v>
      </c>
      <c r="B3051" s="14" t="s">
        <v>6</v>
      </c>
      <c r="C3051" s="10">
        <v>5.31</v>
      </c>
      <c r="D3051" s="33"/>
    </row>
    <row r="3052" spans="1:4" ht="16.5" hidden="1" customHeight="1">
      <c r="A3052" s="2">
        <v>9</v>
      </c>
      <c r="B3052" s="14" t="s">
        <v>6</v>
      </c>
      <c r="C3052" s="10">
        <v>5.5</v>
      </c>
      <c r="D3052" s="33"/>
    </row>
    <row r="3053" spans="1:4" ht="16.5" hidden="1" customHeight="1">
      <c r="A3053" s="2">
        <v>10</v>
      </c>
      <c r="B3053" s="14" t="s">
        <v>6</v>
      </c>
      <c r="C3053" s="10">
        <v>7.6</v>
      </c>
      <c r="D3053" s="33"/>
    </row>
    <row r="3054" spans="1:4" ht="16.5" hidden="1" customHeight="1">
      <c r="A3054" s="2">
        <v>11</v>
      </c>
      <c r="B3054" s="14" t="s">
        <v>6</v>
      </c>
      <c r="C3054" s="10">
        <v>7.77</v>
      </c>
      <c r="D3054" s="33"/>
    </row>
    <row r="3055" spans="1:4" ht="16.5" hidden="1" customHeight="1">
      <c r="A3055" s="2">
        <v>12</v>
      </c>
      <c r="B3055" s="14" t="s">
        <v>6</v>
      </c>
      <c r="C3055" s="10">
        <v>8.65</v>
      </c>
      <c r="D3055" s="33"/>
    </row>
    <row r="3056" spans="1:4" ht="16.5" hidden="1" customHeight="1">
      <c r="A3056" s="2">
        <v>13</v>
      </c>
      <c r="B3056" s="14" t="s">
        <v>6</v>
      </c>
      <c r="C3056" s="10">
        <v>9.42</v>
      </c>
      <c r="D3056" s="33"/>
    </row>
    <row r="3057" spans="1:4" ht="16.5" hidden="1" customHeight="1">
      <c r="A3057" s="2">
        <v>14</v>
      </c>
      <c r="B3057" s="14" t="s">
        <v>6</v>
      </c>
      <c r="C3057" s="10">
        <v>9.61</v>
      </c>
      <c r="D3057" s="33"/>
    </row>
    <row r="3058" spans="1:4" ht="16.5" hidden="1" customHeight="1">
      <c r="A3058" s="2">
        <v>15</v>
      </c>
      <c r="B3058" s="14" t="s">
        <v>6</v>
      </c>
      <c r="C3058" s="10">
        <v>12.16</v>
      </c>
      <c r="D3058" s="33"/>
    </row>
    <row r="3059" spans="1:4" ht="16.5" hidden="1" customHeight="1">
      <c r="A3059" s="2">
        <v>16</v>
      </c>
      <c r="B3059" s="14" t="s">
        <v>6</v>
      </c>
      <c r="C3059" s="10">
        <v>13.9</v>
      </c>
      <c r="D3059" s="33"/>
    </row>
    <row r="3060" spans="1:4" ht="16.5" hidden="1" customHeight="1">
      <c r="A3060" s="2">
        <v>17</v>
      </c>
      <c r="B3060" s="14" t="s">
        <v>6</v>
      </c>
      <c r="C3060" s="10">
        <v>13.9</v>
      </c>
      <c r="D3060" s="33"/>
    </row>
    <row r="3061" spans="1:4" ht="16.5" hidden="1" customHeight="1">
      <c r="A3061" s="2">
        <v>18</v>
      </c>
      <c r="B3061" s="14" t="s">
        <v>6</v>
      </c>
      <c r="C3061" s="10">
        <v>13.9</v>
      </c>
      <c r="D3061" s="33"/>
    </row>
    <row r="3062" spans="1:4" ht="16.5" hidden="1" customHeight="1">
      <c r="A3062" s="2">
        <v>19</v>
      </c>
      <c r="B3062" s="14" t="s">
        <v>6</v>
      </c>
      <c r="C3062" s="10">
        <v>13.9</v>
      </c>
      <c r="D3062" s="33"/>
    </row>
    <row r="3063" spans="1:4" ht="16.5" hidden="1" customHeight="1">
      <c r="A3063" s="2">
        <v>20</v>
      </c>
      <c r="B3063" s="14" t="s">
        <v>6</v>
      </c>
      <c r="C3063" s="10">
        <v>13.9</v>
      </c>
      <c r="D3063" s="33"/>
    </row>
    <row r="3064" spans="1:4" ht="16.5" hidden="1" customHeight="1">
      <c r="A3064" s="2">
        <v>21</v>
      </c>
      <c r="B3064" s="14" t="s">
        <v>6</v>
      </c>
      <c r="C3064" s="10">
        <v>13.9</v>
      </c>
      <c r="D3064" s="33"/>
    </row>
    <row r="3065" spans="1:4" ht="16.5" hidden="1" customHeight="1">
      <c r="A3065" s="2">
        <v>22</v>
      </c>
      <c r="B3065" s="14" t="s">
        <v>6</v>
      </c>
      <c r="C3065" s="10">
        <v>13.92</v>
      </c>
      <c r="D3065" s="33"/>
    </row>
    <row r="3066" spans="1:4" ht="16.5" hidden="1" customHeight="1">
      <c r="A3066" s="2">
        <v>23</v>
      </c>
      <c r="B3066" s="14" t="s">
        <v>6</v>
      </c>
      <c r="C3066" s="10">
        <v>13.92</v>
      </c>
      <c r="D3066" s="33"/>
    </row>
    <row r="3067" spans="1:4" ht="16.5" hidden="1" customHeight="1">
      <c r="A3067" s="2">
        <v>24</v>
      </c>
      <c r="B3067" s="14" t="s">
        <v>6</v>
      </c>
      <c r="C3067" s="10">
        <v>13.92</v>
      </c>
      <c r="D3067" s="33"/>
    </row>
    <row r="3068" spans="1:4" ht="16.5" hidden="1" customHeight="1">
      <c r="A3068" s="2">
        <v>25</v>
      </c>
      <c r="B3068" s="14" t="s">
        <v>6</v>
      </c>
      <c r="C3068" s="10">
        <v>16.7</v>
      </c>
      <c r="D3068" s="33"/>
    </row>
    <row r="3069" spans="1:4" ht="16.5" hidden="1" customHeight="1">
      <c r="A3069" s="2">
        <v>26</v>
      </c>
      <c r="B3069" s="14" t="s">
        <v>6</v>
      </c>
      <c r="C3069" s="10">
        <v>16.940000000000001</v>
      </c>
      <c r="D3069" s="33"/>
    </row>
    <row r="3070" spans="1:4" ht="16.5" hidden="1" customHeight="1">
      <c r="A3070" s="2">
        <v>27</v>
      </c>
      <c r="B3070" s="14" t="s">
        <v>6</v>
      </c>
      <c r="C3070" s="10">
        <v>16.940000000000001</v>
      </c>
      <c r="D3070" s="33"/>
    </row>
    <row r="3071" spans="1:4" ht="16.5" hidden="1" customHeight="1">
      <c r="A3071" s="2">
        <v>28</v>
      </c>
      <c r="B3071" s="14" t="s">
        <v>6</v>
      </c>
      <c r="C3071" s="10">
        <v>16.940000000000001</v>
      </c>
      <c r="D3071" s="33"/>
    </row>
    <row r="3072" spans="1:4" ht="16.5" hidden="1" customHeight="1">
      <c r="A3072" s="2">
        <v>29</v>
      </c>
      <c r="B3072" s="14" t="s">
        <v>6</v>
      </c>
      <c r="C3072" s="10">
        <v>16.940000000000001</v>
      </c>
      <c r="D3072" s="33"/>
    </row>
    <row r="3073" spans="1:4" ht="16.5" hidden="1" customHeight="1">
      <c r="A3073" s="2">
        <v>30</v>
      </c>
      <c r="B3073" s="14" t="s">
        <v>6</v>
      </c>
      <c r="C3073" s="10">
        <v>16.940000000000001</v>
      </c>
      <c r="D3073" s="33"/>
    </row>
    <row r="3074" spans="1:4" ht="16.5" hidden="1" customHeight="1">
      <c r="A3074" s="2">
        <v>31</v>
      </c>
      <c r="B3074" s="14" t="s">
        <v>6</v>
      </c>
      <c r="C3074" s="10">
        <v>18.8</v>
      </c>
      <c r="D3074" s="33"/>
    </row>
    <row r="3075" spans="1:4" ht="16.5" hidden="1" customHeight="1">
      <c r="A3075" s="2">
        <v>32</v>
      </c>
      <c r="B3075" s="14" t="s">
        <v>6</v>
      </c>
      <c r="C3075" s="10">
        <v>18.8</v>
      </c>
      <c r="D3075" s="33"/>
    </row>
    <row r="3076" spans="1:4" ht="16.5" hidden="1" customHeight="1">
      <c r="A3076" s="2">
        <v>33</v>
      </c>
      <c r="B3076" s="14" t="s">
        <v>6</v>
      </c>
      <c r="C3076" s="10">
        <v>18.809999999999999</v>
      </c>
      <c r="D3076" s="33"/>
    </row>
    <row r="3077" spans="1:4" ht="16.5" hidden="1" customHeight="1">
      <c r="A3077" s="2">
        <v>34</v>
      </c>
      <c r="B3077" s="14" t="s">
        <v>6</v>
      </c>
      <c r="C3077" s="10">
        <v>19.97</v>
      </c>
      <c r="D3077" s="33"/>
    </row>
    <row r="3078" spans="1:4" ht="16.5" hidden="1" customHeight="1">
      <c r="A3078" s="2">
        <v>35</v>
      </c>
      <c r="B3078" s="14" t="s">
        <v>6</v>
      </c>
      <c r="C3078" s="10">
        <v>20.91</v>
      </c>
      <c r="D3078" s="33"/>
    </row>
    <row r="3079" spans="1:4" ht="16.5" hidden="1" customHeight="1">
      <c r="A3079" s="2">
        <v>36</v>
      </c>
      <c r="B3079" s="14" t="s">
        <v>6</v>
      </c>
      <c r="C3079" s="10">
        <v>21</v>
      </c>
      <c r="D3079" s="33"/>
    </row>
    <row r="3080" spans="1:4" ht="16.5" hidden="1" customHeight="1">
      <c r="A3080" s="2">
        <v>37</v>
      </c>
      <c r="B3080" s="14" t="s">
        <v>6</v>
      </c>
      <c r="C3080" s="10">
        <v>22.2</v>
      </c>
      <c r="D3080" s="33"/>
    </row>
    <row r="3081" spans="1:4" ht="16.5" hidden="1" customHeight="1">
      <c r="A3081" s="2">
        <v>38</v>
      </c>
      <c r="B3081" s="14" t="s">
        <v>6</v>
      </c>
      <c r="C3081" s="10">
        <v>22.2</v>
      </c>
      <c r="D3081" s="33"/>
    </row>
    <row r="3082" spans="1:4" ht="16.5" hidden="1" customHeight="1">
      <c r="A3082" s="2">
        <v>39</v>
      </c>
      <c r="B3082" s="14" t="s">
        <v>6</v>
      </c>
      <c r="C3082" s="10">
        <v>22.2</v>
      </c>
      <c r="D3082" s="33"/>
    </row>
    <row r="3083" spans="1:4" ht="16.5" hidden="1" customHeight="1">
      <c r="A3083" s="2">
        <v>40</v>
      </c>
      <c r="B3083" s="14" t="s">
        <v>6</v>
      </c>
      <c r="C3083" s="10">
        <v>22.21</v>
      </c>
      <c r="D3083" s="33"/>
    </row>
    <row r="3084" spans="1:4" ht="16.5" hidden="1" customHeight="1">
      <c r="A3084" s="2">
        <v>41</v>
      </c>
      <c r="B3084" s="14" t="s">
        <v>6</v>
      </c>
      <c r="C3084" s="10">
        <v>22.21</v>
      </c>
      <c r="D3084" s="33"/>
    </row>
    <row r="3085" spans="1:4" ht="16.5" hidden="1" customHeight="1">
      <c r="A3085" s="2">
        <v>42</v>
      </c>
      <c r="B3085" s="14" t="s">
        <v>6</v>
      </c>
      <c r="C3085" s="10">
        <v>22.21</v>
      </c>
      <c r="D3085" s="33"/>
    </row>
    <row r="3086" spans="1:4" ht="16.5" hidden="1" customHeight="1">
      <c r="A3086" s="2">
        <v>43</v>
      </c>
      <c r="B3086" s="14" t="s">
        <v>6</v>
      </c>
      <c r="C3086" s="10">
        <v>22.21</v>
      </c>
      <c r="D3086" s="33"/>
    </row>
    <row r="3087" spans="1:4" ht="16.5" hidden="1" customHeight="1">
      <c r="A3087" s="2">
        <v>44</v>
      </c>
      <c r="B3087" s="14" t="s">
        <v>6</v>
      </c>
      <c r="C3087" s="10">
        <v>22.21</v>
      </c>
      <c r="D3087" s="33"/>
    </row>
    <row r="3088" spans="1:4" ht="16.5" hidden="1" customHeight="1">
      <c r="A3088" s="2">
        <v>45</v>
      </c>
      <c r="B3088" s="14" t="s">
        <v>6</v>
      </c>
      <c r="C3088" s="10">
        <v>22.21</v>
      </c>
      <c r="D3088" s="33"/>
    </row>
    <row r="3089" spans="1:4" ht="16.5" hidden="1" customHeight="1">
      <c r="A3089" s="2">
        <v>46</v>
      </c>
      <c r="B3089" s="14" t="s">
        <v>6</v>
      </c>
      <c r="C3089" s="10">
        <v>22.22</v>
      </c>
      <c r="D3089" s="33"/>
    </row>
    <row r="3090" spans="1:4" ht="16.5" hidden="1" customHeight="1">
      <c r="A3090" s="2">
        <v>47</v>
      </c>
      <c r="B3090" s="14" t="s">
        <v>6</v>
      </c>
      <c r="C3090" s="10">
        <v>22.22</v>
      </c>
      <c r="D3090" s="33"/>
    </row>
    <row r="3091" spans="1:4" ht="16.5" hidden="1" customHeight="1">
      <c r="A3091" s="2">
        <v>48</v>
      </c>
      <c r="B3091" s="14" t="s">
        <v>6</v>
      </c>
      <c r="C3091" s="10">
        <v>22.22</v>
      </c>
      <c r="D3091" s="33"/>
    </row>
    <row r="3092" spans="1:4" ht="16.5" hidden="1" customHeight="1">
      <c r="A3092" s="2">
        <v>49</v>
      </c>
      <c r="B3092" s="14" t="s">
        <v>6</v>
      </c>
      <c r="C3092" s="10">
        <v>24.2</v>
      </c>
      <c r="D3092" s="33"/>
    </row>
    <row r="3093" spans="1:4" ht="16.5" hidden="1" customHeight="1">
      <c r="A3093" s="2">
        <v>50</v>
      </c>
      <c r="B3093" s="14" t="s">
        <v>6</v>
      </c>
      <c r="C3093" s="10">
        <v>24.3</v>
      </c>
      <c r="D3093" s="33"/>
    </row>
    <row r="3094" spans="1:4" ht="16.5" hidden="1" customHeight="1">
      <c r="A3094" s="2">
        <v>51</v>
      </c>
      <c r="B3094" s="14" t="s">
        <v>6</v>
      </c>
      <c r="C3094" s="10">
        <v>24.31</v>
      </c>
      <c r="D3094" s="33"/>
    </row>
    <row r="3095" spans="1:4" ht="16.5" hidden="1" customHeight="1">
      <c r="A3095" s="2">
        <v>52</v>
      </c>
      <c r="B3095" s="14" t="s">
        <v>6</v>
      </c>
      <c r="C3095" s="10">
        <v>24.31</v>
      </c>
      <c r="D3095" s="33"/>
    </row>
    <row r="3096" spans="1:4" ht="16.5" hidden="1" customHeight="1">
      <c r="A3096" s="2">
        <v>53</v>
      </c>
      <c r="B3096" s="14" t="s">
        <v>6</v>
      </c>
      <c r="C3096" s="10">
        <v>27.8</v>
      </c>
      <c r="D3096" s="33"/>
    </row>
    <row r="3097" spans="1:4" ht="16.5" hidden="1" customHeight="1">
      <c r="A3097" s="2">
        <v>54</v>
      </c>
      <c r="B3097" s="14" t="s">
        <v>6</v>
      </c>
      <c r="C3097" s="10">
        <v>29.3</v>
      </c>
      <c r="D3097" s="33"/>
    </row>
    <row r="3098" spans="1:4" ht="16.5" hidden="1" customHeight="1">
      <c r="A3098" s="2">
        <v>55</v>
      </c>
      <c r="B3098" s="14" t="s">
        <v>6</v>
      </c>
      <c r="C3098" s="10">
        <v>29.32</v>
      </c>
      <c r="D3098" s="33"/>
    </row>
    <row r="3099" spans="1:4" ht="16.5" hidden="1" customHeight="1">
      <c r="A3099" s="2">
        <v>56</v>
      </c>
      <c r="B3099" s="14" t="s">
        <v>6</v>
      </c>
      <c r="C3099" s="10">
        <v>29.61</v>
      </c>
      <c r="D3099" s="33"/>
    </row>
    <row r="3100" spans="1:4" ht="16.5" hidden="1" customHeight="1">
      <c r="A3100" s="2">
        <v>57</v>
      </c>
      <c r="B3100" s="14" t="s">
        <v>6</v>
      </c>
      <c r="C3100" s="10">
        <v>29.65</v>
      </c>
      <c r="D3100" s="33"/>
    </row>
    <row r="3101" spans="1:4" ht="16.5" hidden="1" customHeight="1">
      <c r="A3101" s="2">
        <v>58</v>
      </c>
      <c r="B3101" s="14" t="s">
        <v>6</v>
      </c>
      <c r="C3101" s="10">
        <v>29.65</v>
      </c>
      <c r="D3101" s="33"/>
    </row>
    <row r="3102" spans="1:4" ht="16.5" hidden="1" customHeight="1">
      <c r="A3102" s="2">
        <v>59</v>
      </c>
      <c r="B3102" s="14" t="s">
        <v>6</v>
      </c>
      <c r="C3102" s="10">
        <v>29.65</v>
      </c>
      <c r="D3102" s="33"/>
    </row>
    <row r="3103" spans="1:4" ht="16.5" hidden="1" customHeight="1">
      <c r="A3103" s="2">
        <v>60</v>
      </c>
      <c r="B3103" s="14" t="s">
        <v>6</v>
      </c>
      <c r="C3103" s="10">
        <v>31.61</v>
      </c>
      <c r="D3103" s="33"/>
    </row>
    <row r="3104" spans="1:4" ht="16.5" hidden="1" customHeight="1">
      <c r="A3104" s="2">
        <v>61</v>
      </c>
      <c r="B3104" s="14" t="s">
        <v>6</v>
      </c>
      <c r="C3104" s="10">
        <v>33.22</v>
      </c>
      <c r="D3104" s="33"/>
    </row>
    <row r="3105" spans="1:4" ht="16.5" hidden="1" customHeight="1">
      <c r="A3105" s="2">
        <v>62</v>
      </c>
      <c r="B3105" s="14" t="s">
        <v>6</v>
      </c>
      <c r="C3105" s="10">
        <v>36.299999999999997</v>
      </c>
      <c r="D3105" s="33"/>
    </row>
    <row r="3106" spans="1:4" ht="16.5" hidden="1" customHeight="1">
      <c r="A3106" s="2">
        <v>63</v>
      </c>
      <c r="B3106" s="14" t="s">
        <v>6</v>
      </c>
      <c r="C3106" s="10">
        <v>36.299999999999997</v>
      </c>
      <c r="D3106" s="33"/>
    </row>
    <row r="3107" spans="1:4" ht="16.5" hidden="1" customHeight="1">
      <c r="A3107" s="2">
        <v>64</v>
      </c>
      <c r="B3107" s="14" t="s">
        <v>6</v>
      </c>
      <c r="C3107" s="10">
        <v>36.299999999999997</v>
      </c>
      <c r="D3107" s="33"/>
    </row>
    <row r="3108" spans="1:4" ht="16.5" hidden="1" customHeight="1">
      <c r="A3108" s="2">
        <v>65</v>
      </c>
      <c r="B3108" s="14" t="s">
        <v>6</v>
      </c>
      <c r="C3108" s="10">
        <v>36.299999999999997</v>
      </c>
      <c r="D3108" s="33"/>
    </row>
    <row r="3109" spans="1:4" ht="16.5" hidden="1" customHeight="1">
      <c r="A3109" s="2">
        <v>66</v>
      </c>
      <c r="B3109" s="14" t="s">
        <v>6</v>
      </c>
      <c r="C3109" s="10">
        <v>36.299999999999997</v>
      </c>
      <c r="D3109" s="33"/>
    </row>
    <row r="3110" spans="1:4" ht="16.5" hidden="1" customHeight="1">
      <c r="A3110" s="2">
        <v>67</v>
      </c>
      <c r="B3110" s="14" t="s">
        <v>6</v>
      </c>
      <c r="C3110" s="10">
        <v>36.299999999999997</v>
      </c>
      <c r="D3110" s="33"/>
    </row>
    <row r="3111" spans="1:4" ht="16.5" hidden="1" customHeight="1">
      <c r="A3111" s="2">
        <v>68</v>
      </c>
      <c r="B3111" s="14" t="s">
        <v>6</v>
      </c>
      <c r="C3111" s="10">
        <v>36.299999999999997</v>
      </c>
      <c r="D3111" s="33"/>
    </row>
    <row r="3112" spans="1:4" ht="16.5" hidden="1" customHeight="1">
      <c r="A3112" s="2">
        <v>69</v>
      </c>
      <c r="B3112" s="14" t="s">
        <v>6</v>
      </c>
      <c r="C3112" s="10">
        <v>36.299999999999997</v>
      </c>
      <c r="D3112" s="33"/>
    </row>
    <row r="3113" spans="1:4" ht="16.5" hidden="1" customHeight="1">
      <c r="A3113" s="2">
        <v>70</v>
      </c>
      <c r="B3113" s="14" t="s">
        <v>6</v>
      </c>
      <c r="C3113" s="10">
        <v>36.299999999999997</v>
      </c>
      <c r="D3113" s="33"/>
    </row>
    <row r="3114" spans="1:4" ht="16.5" hidden="1" customHeight="1">
      <c r="A3114" s="2">
        <v>71</v>
      </c>
      <c r="B3114" s="14" t="s">
        <v>6</v>
      </c>
      <c r="C3114" s="10">
        <v>36.299999999999997</v>
      </c>
      <c r="D3114" s="33"/>
    </row>
    <row r="3115" spans="1:4" ht="16.5" hidden="1" customHeight="1">
      <c r="A3115" s="2">
        <v>72</v>
      </c>
      <c r="B3115" s="14" t="s">
        <v>6</v>
      </c>
      <c r="C3115" s="10">
        <v>36.299999999999997</v>
      </c>
      <c r="D3115" s="33"/>
    </row>
    <row r="3116" spans="1:4" ht="16.5" hidden="1" customHeight="1">
      <c r="A3116" s="2">
        <v>73</v>
      </c>
      <c r="B3116" s="14" t="s">
        <v>6</v>
      </c>
      <c r="C3116" s="10">
        <v>36.299999999999997</v>
      </c>
      <c r="D3116" s="33"/>
    </row>
    <row r="3117" spans="1:4" ht="16.5" hidden="1" customHeight="1">
      <c r="A3117" s="2">
        <v>74</v>
      </c>
      <c r="B3117" s="14" t="s">
        <v>6</v>
      </c>
      <c r="C3117" s="10">
        <v>36.299999999999997</v>
      </c>
      <c r="D3117" s="33"/>
    </row>
    <row r="3118" spans="1:4" ht="16.5" hidden="1" customHeight="1">
      <c r="A3118" s="2">
        <v>75</v>
      </c>
      <c r="B3118" s="14" t="s">
        <v>6</v>
      </c>
      <c r="C3118" s="10">
        <v>37.549999999999997</v>
      </c>
      <c r="D3118" s="33"/>
    </row>
    <row r="3119" spans="1:4" ht="16.5" hidden="1" customHeight="1">
      <c r="A3119" s="2">
        <v>76</v>
      </c>
      <c r="B3119" s="14" t="s">
        <v>6</v>
      </c>
      <c r="C3119" s="10">
        <v>38.520000000000003</v>
      </c>
      <c r="D3119" s="33"/>
    </row>
    <row r="3120" spans="1:4" ht="16.5" hidden="1" customHeight="1">
      <c r="A3120" s="2">
        <v>77</v>
      </c>
      <c r="B3120" s="14" t="s">
        <v>6</v>
      </c>
      <c r="C3120" s="10">
        <v>39.06</v>
      </c>
      <c r="D3120" s="33"/>
    </row>
    <row r="3121" spans="1:4" ht="16.5" hidden="1" customHeight="1">
      <c r="A3121" s="2">
        <v>78</v>
      </c>
      <c r="B3121" s="14" t="s">
        <v>6</v>
      </c>
      <c r="C3121" s="10">
        <v>39.06</v>
      </c>
      <c r="D3121" s="33"/>
    </row>
    <row r="3122" spans="1:4" ht="16.5" hidden="1" customHeight="1">
      <c r="A3122" s="2">
        <v>79</v>
      </c>
      <c r="B3122" s="14" t="s">
        <v>6</v>
      </c>
      <c r="C3122" s="10">
        <v>39.07</v>
      </c>
      <c r="D3122" s="33"/>
    </row>
    <row r="3123" spans="1:4" ht="16.5" hidden="1" customHeight="1">
      <c r="A3123" s="2">
        <v>80</v>
      </c>
      <c r="B3123" s="14" t="s">
        <v>6</v>
      </c>
      <c r="C3123" s="10">
        <v>41.29</v>
      </c>
      <c r="D3123" s="33"/>
    </row>
    <row r="3124" spans="1:4" ht="16.5" hidden="1" customHeight="1">
      <c r="A3124" s="2">
        <v>81</v>
      </c>
      <c r="B3124" s="14" t="s">
        <v>6</v>
      </c>
      <c r="C3124" s="10">
        <v>41.29</v>
      </c>
      <c r="D3124" s="33"/>
    </row>
    <row r="3125" spans="1:4" ht="16.5" hidden="1" customHeight="1">
      <c r="A3125" s="2">
        <v>82</v>
      </c>
      <c r="B3125" s="14" t="s">
        <v>6</v>
      </c>
      <c r="C3125" s="10">
        <v>41.29</v>
      </c>
      <c r="D3125" s="33"/>
    </row>
    <row r="3126" spans="1:4" ht="16.5" hidden="1" customHeight="1">
      <c r="A3126" s="2">
        <v>83</v>
      </c>
      <c r="B3126" s="14" t="s">
        <v>6</v>
      </c>
      <c r="C3126" s="10">
        <v>41.29</v>
      </c>
      <c r="D3126" s="33"/>
    </row>
    <row r="3127" spans="1:4" ht="16.5" hidden="1" customHeight="1">
      <c r="A3127" s="2">
        <v>84</v>
      </c>
      <c r="B3127" s="14" t="s">
        <v>6</v>
      </c>
      <c r="C3127" s="10">
        <v>41.29</v>
      </c>
      <c r="D3127" s="33"/>
    </row>
    <row r="3128" spans="1:4" ht="16.5" hidden="1" customHeight="1">
      <c r="A3128" s="2">
        <v>85</v>
      </c>
      <c r="B3128" s="14" t="s">
        <v>6</v>
      </c>
      <c r="C3128" s="10">
        <v>41.29</v>
      </c>
      <c r="D3128" s="33"/>
    </row>
    <row r="3129" spans="1:4" ht="16.5" hidden="1" customHeight="1">
      <c r="A3129" s="2">
        <v>86</v>
      </c>
      <c r="B3129" s="14" t="s">
        <v>6</v>
      </c>
      <c r="C3129" s="10">
        <v>42.35</v>
      </c>
      <c r="D3129" s="33"/>
    </row>
    <row r="3130" spans="1:4" ht="16.5" hidden="1" customHeight="1">
      <c r="A3130" s="2">
        <v>87</v>
      </c>
      <c r="B3130" s="14" t="s">
        <v>6</v>
      </c>
      <c r="C3130" s="10">
        <v>42.35</v>
      </c>
      <c r="D3130" s="33"/>
    </row>
    <row r="3131" spans="1:4" ht="16.5" hidden="1" customHeight="1">
      <c r="A3131" s="2">
        <v>88</v>
      </c>
      <c r="B3131" s="14" t="s">
        <v>6</v>
      </c>
      <c r="C3131" s="10">
        <v>42.35</v>
      </c>
      <c r="D3131" s="33"/>
    </row>
    <row r="3132" spans="1:4" ht="16.5" hidden="1" customHeight="1">
      <c r="A3132" s="2">
        <v>89</v>
      </c>
      <c r="B3132" s="14" t="s">
        <v>6</v>
      </c>
      <c r="C3132" s="10">
        <v>42.35</v>
      </c>
      <c r="D3132" s="33"/>
    </row>
    <row r="3133" spans="1:4" ht="16.5" hidden="1" customHeight="1">
      <c r="A3133" s="2">
        <v>90</v>
      </c>
      <c r="B3133" s="14" t="s">
        <v>6</v>
      </c>
      <c r="C3133" s="10">
        <v>43.21</v>
      </c>
      <c r="D3133" s="33"/>
    </row>
    <row r="3134" spans="1:4" ht="16.5" hidden="1" customHeight="1">
      <c r="A3134" s="2">
        <v>91</v>
      </c>
      <c r="B3134" s="14" t="s">
        <v>6</v>
      </c>
      <c r="C3134" s="10">
        <v>45.8</v>
      </c>
      <c r="D3134" s="33"/>
    </row>
    <row r="3135" spans="1:4" ht="16.5" hidden="1" customHeight="1">
      <c r="A3135" s="2">
        <v>92</v>
      </c>
      <c r="B3135" s="14" t="s">
        <v>6</v>
      </c>
      <c r="C3135" s="10">
        <v>45.8</v>
      </c>
      <c r="D3135" s="33"/>
    </row>
    <row r="3136" spans="1:4" ht="16.5" hidden="1" customHeight="1">
      <c r="A3136" s="2">
        <v>93</v>
      </c>
      <c r="B3136" s="14" t="s">
        <v>6</v>
      </c>
      <c r="C3136" s="10">
        <v>45.8</v>
      </c>
      <c r="D3136" s="33"/>
    </row>
    <row r="3137" spans="1:4" ht="16.5" hidden="1" customHeight="1">
      <c r="A3137" s="2">
        <v>94</v>
      </c>
      <c r="B3137" s="14" t="s">
        <v>6</v>
      </c>
      <c r="C3137" s="10">
        <v>45.8</v>
      </c>
      <c r="D3137" s="33"/>
    </row>
    <row r="3138" spans="1:4" ht="16.5" hidden="1" customHeight="1">
      <c r="A3138" s="2">
        <v>95</v>
      </c>
      <c r="B3138" s="14" t="s">
        <v>6</v>
      </c>
      <c r="C3138" s="10">
        <v>45.82</v>
      </c>
      <c r="D3138" s="33"/>
    </row>
    <row r="3139" spans="1:4" ht="16.5" hidden="1" customHeight="1">
      <c r="A3139" s="2">
        <v>96</v>
      </c>
      <c r="B3139" s="14" t="s">
        <v>6</v>
      </c>
      <c r="C3139" s="10">
        <v>45.82</v>
      </c>
      <c r="D3139" s="33"/>
    </row>
    <row r="3140" spans="1:4" ht="16.5" hidden="1" customHeight="1">
      <c r="A3140" s="2">
        <v>97</v>
      </c>
      <c r="B3140" s="14" t="s">
        <v>6</v>
      </c>
      <c r="C3140" s="10">
        <v>46</v>
      </c>
      <c r="D3140" s="33"/>
    </row>
    <row r="3141" spans="1:4" ht="16.5" hidden="1" customHeight="1">
      <c r="A3141" s="2">
        <v>98</v>
      </c>
      <c r="B3141" s="14" t="s">
        <v>6</v>
      </c>
      <c r="C3141" s="10">
        <v>46</v>
      </c>
      <c r="D3141" s="33"/>
    </row>
    <row r="3142" spans="1:4" ht="16.5" hidden="1" customHeight="1">
      <c r="A3142" s="2">
        <v>99</v>
      </c>
      <c r="B3142" s="14" t="s">
        <v>6</v>
      </c>
      <c r="C3142" s="10">
        <v>46.82</v>
      </c>
      <c r="D3142" s="33"/>
    </row>
    <row r="3143" spans="1:4" ht="16.5" hidden="1" customHeight="1">
      <c r="A3143" s="2">
        <v>100</v>
      </c>
      <c r="B3143" s="14" t="s">
        <v>6</v>
      </c>
      <c r="C3143" s="10">
        <v>47.4</v>
      </c>
      <c r="D3143" s="33"/>
    </row>
    <row r="3144" spans="1:4" ht="16.5" hidden="1" customHeight="1">
      <c r="A3144" s="2">
        <v>101</v>
      </c>
      <c r="B3144" s="14" t="s">
        <v>6</v>
      </c>
      <c r="C3144" s="10">
        <v>47.41</v>
      </c>
      <c r="D3144" s="33"/>
    </row>
    <row r="3145" spans="1:4" ht="16.5" hidden="1" customHeight="1">
      <c r="A3145" s="2">
        <v>102</v>
      </c>
      <c r="B3145" s="14" t="s">
        <v>6</v>
      </c>
      <c r="C3145" s="10">
        <v>47.41</v>
      </c>
      <c r="D3145" s="33"/>
    </row>
    <row r="3146" spans="1:4" ht="16.5" hidden="1" customHeight="1">
      <c r="A3146" s="2">
        <v>103</v>
      </c>
      <c r="B3146" s="14" t="s">
        <v>6</v>
      </c>
      <c r="C3146" s="10">
        <v>47.41</v>
      </c>
      <c r="D3146" s="33"/>
    </row>
    <row r="3147" spans="1:4" ht="16.5" hidden="1" customHeight="1">
      <c r="A3147" s="2">
        <v>104</v>
      </c>
      <c r="B3147" s="14" t="s">
        <v>6</v>
      </c>
      <c r="C3147" s="10">
        <v>47.41</v>
      </c>
      <c r="D3147" s="33"/>
    </row>
    <row r="3148" spans="1:4" ht="16.5" hidden="1" customHeight="1">
      <c r="A3148" s="2">
        <v>105</v>
      </c>
      <c r="B3148" s="14" t="s">
        <v>6</v>
      </c>
      <c r="C3148" s="10">
        <v>47.41</v>
      </c>
      <c r="D3148" s="33"/>
    </row>
    <row r="3149" spans="1:4" ht="16.5" hidden="1" customHeight="1">
      <c r="A3149" s="2">
        <v>106</v>
      </c>
      <c r="B3149" s="14" t="s">
        <v>6</v>
      </c>
      <c r="C3149" s="10">
        <v>47.41</v>
      </c>
      <c r="D3149" s="33"/>
    </row>
    <row r="3150" spans="1:4" ht="16.5" hidden="1" customHeight="1">
      <c r="A3150" s="2">
        <v>107</v>
      </c>
      <c r="B3150" s="14" t="s">
        <v>6</v>
      </c>
      <c r="C3150" s="10">
        <v>47.41</v>
      </c>
      <c r="D3150" s="33"/>
    </row>
    <row r="3151" spans="1:4" ht="16.5" hidden="1" customHeight="1">
      <c r="A3151" s="2">
        <v>108</v>
      </c>
      <c r="B3151" s="14" t="s">
        <v>6</v>
      </c>
      <c r="C3151" s="10">
        <v>47.41</v>
      </c>
      <c r="D3151" s="33"/>
    </row>
    <row r="3152" spans="1:4" ht="16.5" hidden="1" customHeight="1">
      <c r="A3152" s="2">
        <v>109</v>
      </c>
      <c r="B3152" s="14" t="s">
        <v>6</v>
      </c>
      <c r="C3152" s="10">
        <v>47.41</v>
      </c>
      <c r="D3152" s="33"/>
    </row>
    <row r="3153" spans="1:4" ht="16.5" hidden="1" customHeight="1">
      <c r="A3153" s="2">
        <v>110</v>
      </c>
      <c r="B3153" s="14" t="s">
        <v>6</v>
      </c>
      <c r="C3153" s="10">
        <v>47.41</v>
      </c>
      <c r="D3153" s="33"/>
    </row>
    <row r="3154" spans="1:4" ht="16.5" hidden="1" customHeight="1">
      <c r="A3154" s="2">
        <v>111</v>
      </c>
      <c r="B3154" s="14" t="s">
        <v>6</v>
      </c>
      <c r="C3154" s="10">
        <v>47.41</v>
      </c>
      <c r="D3154" s="33"/>
    </row>
    <row r="3155" spans="1:4" ht="16.5" hidden="1" customHeight="1">
      <c r="A3155" s="2">
        <v>112</v>
      </c>
      <c r="B3155" s="14" t="s">
        <v>6</v>
      </c>
      <c r="C3155" s="10">
        <v>47.42</v>
      </c>
      <c r="D3155" s="33"/>
    </row>
    <row r="3156" spans="1:4" ht="16.5" hidden="1" customHeight="1">
      <c r="A3156" s="2">
        <v>113</v>
      </c>
      <c r="B3156" s="14" t="s">
        <v>6</v>
      </c>
      <c r="C3156" s="10">
        <v>47.42</v>
      </c>
      <c r="D3156" s="33"/>
    </row>
    <row r="3157" spans="1:4" ht="16.5" hidden="1" customHeight="1">
      <c r="A3157" s="2">
        <v>114</v>
      </c>
      <c r="B3157" s="14" t="s">
        <v>6</v>
      </c>
      <c r="C3157" s="10">
        <v>47.42</v>
      </c>
      <c r="D3157" s="33"/>
    </row>
    <row r="3158" spans="1:4" ht="16.5" hidden="1" customHeight="1">
      <c r="A3158" s="2">
        <v>115</v>
      </c>
      <c r="B3158" s="14" t="s">
        <v>6</v>
      </c>
      <c r="C3158" s="10">
        <v>47.42</v>
      </c>
      <c r="D3158" s="33"/>
    </row>
    <row r="3159" spans="1:4" ht="16.5" hidden="1" customHeight="1">
      <c r="A3159" s="2">
        <v>116</v>
      </c>
      <c r="B3159" s="14" t="s">
        <v>6</v>
      </c>
      <c r="C3159" s="10">
        <v>47.91</v>
      </c>
      <c r="D3159" s="33"/>
    </row>
    <row r="3160" spans="1:4" ht="16.5" hidden="1" customHeight="1">
      <c r="A3160" s="2">
        <v>117</v>
      </c>
      <c r="B3160" s="14" t="s">
        <v>6</v>
      </c>
      <c r="C3160" s="10">
        <v>48.4</v>
      </c>
      <c r="D3160" s="33"/>
    </row>
    <row r="3161" spans="1:4" ht="16.5" hidden="1" customHeight="1">
      <c r="A3161" s="2">
        <v>118</v>
      </c>
      <c r="B3161" s="14" t="s">
        <v>6</v>
      </c>
      <c r="C3161" s="10">
        <v>48.55</v>
      </c>
      <c r="D3161" s="33"/>
    </row>
    <row r="3162" spans="1:4" ht="16.5" hidden="1" customHeight="1">
      <c r="A3162" s="2">
        <v>119</v>
      </c>
      <c r="B3162" s="14" t="s">
        <v>6</v>
      </c>
      <c r="C3162" s="10">
        <v>48.63</v>
      </c>
      <c r="D3162" s="33"/>
    </row>
    <row r="3163" spans="1:4" ht="16.5" hidden="1" customHeight="1">
      <c r="A3163" s="2">
        <v>120</v>
      </c>
      <c r="B3163" s="14" t="s">
        <v>6</v>
      </c>
      <c r="C3163" s="10">
        <v>50.82</v>
      </c>
      <c r="D3163" s="33"/>
    </row>
    <row r="3164" spans="1:4" ht="16.5" hidden="1" customHeight="1">
      <c r="A3164" s="2">
        <v>121</v>
      </c>
      <c r="B3164" s="14" t="s">
        <v>6</v>
      </c>
      <c r="C3164" s="10">
        <v>50.82</v>
      </c>
      <c r="D3164" s="33"/>
    </row>
    <row r="3165" spans="1:4" ht="16.5" hidden="1" customHeight="1">
      <c r="A3165" s="2">
        <v>122</v>
      </c>
      <c r="B3165" s="14" t="s">
        <v>6</v>
      </c>
      <c r="C3165" s="10">
        <v>50.82</v>
      </c>
      <c r="D3165" s="33"/>
    </row>
    <row r="3166" spans="1:4" ht="16.5" hidden="1" customHeight="1">
      <c r="A3166" s="2">
        <v>123</v>
      </c>
      <c r="B3166" s="14" t="s">
        <v>6</v>
      </c>
      <c r="C3166" s="10">
        <v>50.82</v>
      </c>
      <c r="D3166" s="33"/>
    </row>
    <row r="3167" spans="1:4" ht="16.5" hidden="1" customHeight="1">
      <c r="A3167" s="2">
        <v>124</v>
      </c>
      <c r="B3167" s="14" t="s">
        <v>6</v>
      </c>
      <c r="C3167" s="10">
        <v>50.82</v>
      </c>
      <c r="D3167" s="33"/>
    </row>
    <row r="3168" spans="1:4" ht="16.5" hidden="1" customHeight="1">
      <c r="A3168" s="2">
        <v>125</v>
      </c>
      <c r="B3168" s="14" t="s">
        <v>6</v>
      </c>
      <c r="C3168" s="10">
        <v>50.82</v>
      </c>
      <c r="D3168" s="33"/>
    </row>
    <row r="3169" spans="1:4" ht="16.5" hidden="1" customHeight="1">
      <c r="A3169" s="2">
        <v>126</v>
      </c>
      <c r="B3169" s="14" t="s">
        <v>6</v>
      </c>
      <c r="C3169" s="10">
        <v>50.82</v>
      </c>
      <c r="D3169" s="33"/>
    </row>
    <row r="3170" spans="1:4" ht="16.5" hidden="1" customHeight="1">
      <c r="A3170" s="2">
        <v>127</v>
      </c>
      <c r="B3170" s="14" t="s">
        <v>6</v>
      </c>
      <c r="C3170" s="10">
        <v>50.82</v>
      </c>
      <c r="D3170" s="33"/>
    </row>
    <row r="3171" spans="1:4" ht="16.5" hidden="1" customHeight="1">
      <c r="A3171" s="2">
        <v>128</v>
      </c>
      <c r="B3171" s="14" t="s">
        <v>6</v>
      </c>
      <c r="C3171" s="10">
        <v>50.82</v>
      </c>
      <c r="D3171" s="33"/>
    </row>
    <row r="3172" spans="1:4" ht="16.5" hidden="1" customHeight="1">
      <c r="A3172" s="2">
        <v>129</v>
      </c>
      <c r="B3172" s="14" t="s">
        <v>6</v>
      </c>
      <c r="C3172" s="10">
        <v>50.82</v>
      </c>
      <c r="D3172" s="33"/>
    </row>
    <row r="3173" spans="1:4" ht="16.5" hidden="1" customHeight="1">
      <c r="A3173" s="2">
        <v>130</v>
      </c>
      <c r="B3173" s="14" t="s">
        <v>6</v>
      </c>
      <c r="C3173" s="10">
        <v>50.82</v>
      </c>
      <c r="D3173" s="33"/>
    </row>
    <row r="3174" spans="1:4" ht="16.5" hidden="1" customHeight="1">
      <c r="A3174" s="2">
        <v>131</v>
      </c>
      <c r="B3174" s="14" t="s">
        <v>6</v>
      </c>
      <c r="C3174" s="10">
        <v>50.82</v>
      </c>
      <c r="D3174" s="33"/>
    </row>
    <row r="3175" spans="1:4" ht="16.5" hidden="1" customHeight="1">
      <c r="A3175" s="2">
        <v>132</v>
      </c>
      <c r="B3175" s="14" t="s">
        <v>6</v>
      </c>
      <c r="C3175" s="10">
        <v>50.82</v>
      </c>
      <c r="D3175" s="33"/>
    </row>
    <row r="3176" spans="1:4" ht="16.5" hidden="1" customHeight="1">
      <c r="A3176" s="2">
        <v>133</v>
      </c>
      <c r="B3176" s="14" t="s">
        <v>6</v>
      </c>
      <c r="C3176" s="10">
        <v>50.82</v>
      </c>
      <c r="D3176" s="33"/>
    </row>
    <row r="3177" spans="1:4" ht="16.5" hidden="1" customHeight="1">
      <c r="A3177" s="2">
        <v>134</v>
      </c>
      <c r="B3177" s="14" t="s">
        <v>6</v>
      </c>
      <c r="C3177" s="10">
        <v>50.82</v>
      </c>
      <c r="D3177" s="33"/>
    </row>
    <row r="3178" spans="1:4" ht="16.5" hidden="1" customHeight="1">
      <c r="A3178" s="2">
        <v>135</v>
      </c>
      <c r="B3178" s="14" t="s">
        <v>6</v>
      </c>
      <c r="C3178" s="10">
        <v>50.82</v>
      </c>
      <c r="D3178" s="33"/>
    </row>
    <row r="3179" spans="1:4" ht="16.5" hidden="1" customHeight="1">
      <c r="A3179" s="2">
        <v>136</v>
      </c>
      <c r="B3179" s="14" t="s">
        <v>6</v>
      </c>
      <c r="C3179" s="10">
        <v>51.3</v>
      </c>
      <c r="D3179" s="33"/>
    </row>
    <row r="3180" spans="1:4" ht="16.5" hidden="1" customHeight="1">
      <c r="A3180" s="2">
        <v>137</v>
      </c>
      <c r="B3180" s="14" t="s">
        <v>6</v>
      </c>
      <c r="C3180" s="10">
        <v>51.3</v>
      </c>
      <c r="D3180" s="33"/>
    </row>
    <row r="3181" spans="1:4" ht="16.5" hidden="1" customHeight="1">
      <c r="A3181" s="2">
        <v>138</v>
      </c>
      <c r="B3181" s="14" t="s">
        <v>6</v>
      </c>
      <c r="C3181" s="10">
        <v>51.45</v>
      </c>
      <c r="D3181" s="33"/>
    </row>
    <row r="3182" spans="1:4" ht="16.5" hidden="1" customHeight="1">
      <c r="A3182" s="2">
        <v>139</v>
      </c>
      <c r="B3182" s="14" t="s">
        <v>6</v>
      </c>
      <c r="C3182" s="10">
        <v>53.43</v>
      </c>
      <c r="D3182" s="33"/>
    </row>
    <row r="3183" spans="1:4" ht="16.5" hidden="1" customHeight="1">
      <c r="A3183" s="2">
        <v>140</v>
      </c>
      <c r="B3183" s="14" t="s">
        <v>6</v>
      </c>
      <c r="C3183" s="10">
        <v>53.9</v>
      </c>
      <c r="D3183" s="33"/>
    </row>
    <row r="3184" spans="1:4" ht="16.5" hidden="1" customHeight="1">
      <c r="A3184" s="2">
        <v>141</v>
      </c>
      <c r="B3184" s="14" t="s">
        <v>6</v>
      </c>
      <c r="C3184" s="10">
        <v>53.9</v>
      </c>
      <c r="D3184" s="33"/>
    </row>
    <row r="3185" spans="1:4" ht="16.5" hidden="1" customHeight="1">
      <c r="A3185" s="2">
        <v>142</v>
      </c>
      <c r="B3185" s="14" t="s">
        <v>6</v>
      </c>
      <c r="C3185" s="10">
        <v>54.51</v>
      </c>
      <c r="D3185" s="33"/>
    </row>
    <row r="3186" spans="1:4" ht="16.5" hidden="1" customHeight="1">
      <c r="A3186" s="2">
        <v>143</v>
      </c>
      <c r="B3186" s="14" t="s">
        <v>6</v>
      </c>
      <c r="C3186" s="10">
        <v>54.52</v>
      </c>
      <c r="D3186" s="33"/>
    </row>
    <row r="3187" spans="1:4" ht="16.5" hidden="1" customHeight="1">
      <c r="A3187" s="2">
        <v>144</v>
      </c>
      <c r="B3187" s="14" t="s">
        <v>6</v>
      </c>
      <c r="C3187" s="10">
        <v>55.09</v>
      </c>
      <c r="D3187" s="33"/>
    </row>
    <row r="3188" spans="1:4" ht="16.5" hidden="1" customHeight="1">
      <c r="A3188" s="2">
        <v>145</v>
      </c>
      <c r="B3188" s="14" t="s">
        <v>6</v>
      </c>
      <c r="C3188" s="10">
        <v>55.75</v>
      </c>
      <c r="D3188" s="33"/>
    </row>
    <row r="3189" spans="1:4" ht="16.5" hidden="1" customHeight="1">
      <c r="A3189" s="2">
        <v>146</v>
      </c>
      <c r="B3189" s="14" t="s">
        <v>6</v>
      </c>
      <c r="C3189" s="10">
        <v>56</v>
      </c>
      <c r="D3189" s="33"/>
    </row>
    <row r="3190" spans="1:4" ht="16.5" hidden="1" customHeight="1">
      <c r="A3190" s="2">
        <v>147</v>
      </c>
      <c r="B3190" s="14" t="s">
        <v>6</v>
      </c>
      <c r="C3190" s="10">
        <v>56</v>
      </c>
      <c r="D3190" s="33"/>
    </row>
    <row r="3191" spans="1:4" ht="16.5" hidden="1" customHeight="1">
      <c r="A3191" s="2">
        <v>148</v>
      </c>
      <c r="B3191" s="14" t="s">
        <v>6</v>
      </c>
      <c r="C3191" s="10">
        <v>56</v>
      </c>
      <c r="D3191" s="33"/>
    </row>
    <row r="3192" spans="1:4" ht="16.5" hidden="1" customHeight="1">
      <c r="A3192" s="2">
        <v>149</v>
      </c>
      <c r="B3192" s="14" t="s">
        <v>6</v>
      </c>
      <c r="C3192" s="10">
        <v>56.01</v>
      </c>
      <c r="D3192" s="33"/>
    </row>
    <row r="3193" spans="1:4" ht="16.5" hidden="1" customHeight="1">
      <c r="A3193" s="2">
        <v>150</v>
      </c>
      <c r="B3193" s="14" t="s">
        <v>6</v>
      </c>
      <c r="C3193" s="10">
        <v>56.01</v>
      </c>
      <c r="D3193" s="33"/>
    </row>
    <row r="3194" spans="1:4" ht="16.5" hidden="1" customHeight="1">
      <c r="A3194" s="2">
        <v>151</v>
      </c>
      <c r="B3194" s="14" t="s">
        <v>6</v>
      </c>
      <c r="C3194" s="10">
        <v>56.01</v>
      </c>
      <c r="D3194" s="33"/>
    </row>
    <row r="3195" spans="1:4" ht="16.5" hidden="1" customHeight="1">
      <c r="A3195" s="2">
        <v>152</v>
      </c>
      <c r="B3195" s="14" t="s">
        <v>6</v>
      </c>
      <c r="C3195" s="10">
        <v>56.55</v>
      </c>
      <c r="D3195" s="33"/>
    </row>
    <row r="3196" spans="1:4" ht="16.5" hidden="1" customHeight="1">
      <c r="A3196" s="2">
        <v>153</v>
      </c>
      <c r="B3196" s="14" t="s">
        <v>6</v>
      </c>
      <c r="C3196" s="10">
        <v>56.55</v>
      </c>
      <c r="D3196" s="33"/>
    </row>
    <row r="3197" spans="1:4" ht="16.5" hidden="1" customHeight="1">
      <c r="A3197" s="2">
        <v>154</v>
      </c>
      <c r="B3197" s="14" t="s">
        <v>6</v>
      </c>
      <c r="C3197" s="10">
        <v>56.55</v>
      </c>
      <c r="D3197" s="33"/>
    </row>
    <row r="3198" spans="1:4" ht="16.5" hidden="1" customHeight="1">
      <c r="A3198" s="2">
        <v>155</v>
      </c>
      <c r="B3198" s="14" t="s">
        <v>6</v>
      </c>
      <c r="C3198" s="10">
        <v>57.53</v>
      </c>
      <c r="D3198" s="33"/>
    </row>
    <row r="3199" spans="1:4" ht="16.5" hidden="1" customHeight="1">
      <c r="A3199" s="2">
        <v>156</v>
      </c>
      <c r="B3199" s="14" t="s">
        <v>6</v>
      </c>
      <c r="C3199" s="10">
        <v>57.73</v>
      </c>
      <c r="D3199" s="33"/>
    </row>
    <row r="3200" spans="1:4" ht="16.5" hidden="1" customHeight="1">
      <c r="A3200" s="2">
        <v>157</v>
      </c>
      <c r="B3200" s="14" t="s">
        <v>6</v>
      </c>
      <c r="C3200" s="10">
        <v>58.2</v>
      </c>
      <c r="D3200" s="33"/>
    </row>
    <row r="3201" spans="1:4" ht="16.5" hidden="1" customHeight="1">
      <c r="A3201" s="2">
        <v>158</v>
      </c>
      <c r="B3201" s="14" t="s">
        <v>6</v>
      </c>
      <c r="C3201" s="10">
        <v>58.6</v>
      </c>
      <c r="D3201" s="33"/>
    </row>
    <row r="3202" spans="1:4" ht="16.5" hidden="1" customHeight="1">
      <c r="A3202" s="2">
        <v>159</v>
      </c>
      <c r="B3202" s="14" t="s">
        <v>6</v>
      </c>
      <c r="C3202" s="10">
        <v>58.6</v>
      </c>
      <c r="D3202" s="33"/>
    </row>
    <row r="3203" spans="1:4" ht="16.5" hidden="1" customHeight="1">
      <c r="A3203" s="2">
        <v>160</v>
      </c>
      <c r="B3203" s="14" t="s">
        <v>6</v>
      </c>
      <c r="C3203" s="10">
        <v>58.6</v>
      </c>
      <c r="D3203" s="33"/>
    </row>
    <row r="3204" spans="1:4" ht="16.5" hidden="1" customHeight="1">
      <c r="A3204" s="2">
        <v>161</v>
      </c>
      <c r="B3204" s="14" t="s">
        <v>6</v>
      </c>
      <c r="C3204" s="10">
        <v>58.6</v>
      </c>
      <c r="D3204" s="33"/>
    </row>
    <row r="3205" spans="1:4" ht="16.5" hidden="1" customHeight="1">
      <c r="A3205" s="2">
        <v>162</v>
      </c>
      <c r="B3205" s="14" t="s">
        <v>6</v>
      </c>
      <c r="C3205" s="10">
        <v>58.6</v>
      </c>
      <c r="D3205" s="33"/>
    </row>
    <row r="3206" spans="1:4" ht="16.5" hidden="1" customHeight="1">
      <c r="A3206" s="2">
        <v>163</v>
      </c>
      <c r="B3206" s="14" t="s">
        <v>6</v>
      </c>
      <c r="C3206" s="10">
        <v>58.6</v>
      </c>
      <c r="D3206" s="33"/>
    </row>
    <row r="3207" spans="1:4" ht="16.5" hidden="1" customHeight="1">
      <c r="A3207" s="2">
        <v>164</v>
      </c>
      <c r="B3207" s="14" t="s">
        <v>6</v>
      </c>
      <c r="C3207" s="10">
        <v>58.6</v>
      </c>
      <c r="D3207" s="33"/>
    </row>
    <row r="3208" spans="1:4" ht="16.5" hidden="1" customHeight="1">
      <c r="A3208" s="2">
        <v>165</v>
      </c>
      <c r="B3208" s="14" t="s">
        <v>6</v>
      </c>
      <c r="C3208" s="10">
        <v>58.6</v>
      </c>
      <c r="D3208" s="33"/>
    </row>
    <row r="3209" spans="1:4" ht="16.5" hidden="1" customHeight="1">
      <c r="A3209" s="2">
        <v>166</v>
      </c>
      <c r="B3209" s="14" t="s">
        <v>6</v>
      </c>
      <c r="C3209" s="10">
        <v>58.6</v>
      </c>
      <c r="D3209" s="33"/>
    </row>
    <row r="3210" spans="1:4" ht="16.5" hidden="1" customHeight="1">
      <c r="A3210" s="2">
        <v>167</v>
      </c>
      <c r="B3210" s="14" t="s">
        <v>6</v>
      </c>
      <c r="C3210" s="10">
        <v>58.6</v>
      </c>
      <c r="D3210" s="33"/>
    </row>
    <row r="3211" spans="1:4" ht="16.5" hidden="1" customHeight="1">
      <c r="A3211" s="2">
        <v>168</v>
      </c>
      <c r="B3211" s="14" t="s">
        <v>6</v>
      </c>
      <c r="C3211" s="10">
        <v>58.6</v>
      </c>
      <c r="D3211" s="33"/>
    </row>
    <row r="3212" spans="1:4" ht="16.5" hidden="1" customHeight="1">
      <c r="A3212" s="2">
        <v>169</v>
      </c>
      <c r="B3212" s="14" t="s">
        <v>6</v>
      </c>
      <c r="C3212" s="10">
        <v>58.61</v>
      </c>
      <c r="D3212" s="33"/>
    </row>
    <row r="3213" spans="1:4" ht="16.5" hidden="1" customHeight="1">
      <c r="A3213" s="2">
        <v>170</v>
      </c>
      <c r="B3213" s="14" t="s">
        <v>6</v>
      </c>
      <c r="C3213" s="10">
        <v>58.61</v>
      </c>
      <c r="D3213" s="33"/>
    </row>
    <row r="3214" spans="1:4" ht="16.5" hidden="1" customHeight="1">
      <c r="A3214" s="2">
        <v>171</v>
      </c>
      <c r="B3214" s="14" t="s">
        <v>6</v>
      </c>
      <c r="C3214" s="10">
        <v>58.61</v>
      </c>
      <c r="D3214" s="33"/>
    </row>
    <row r="3215" spans="1:4" ht="16.5" hidden="1" customHeight="1">
      <c r="A3215" s="2">
        <v>172</v>
      </c>
      <c r="B3215" s="14" t="s">
        <v>6</v>
      </c>
      <c r="C3215" s="10">
        <v>58.61</v>
      </c>
      <c r="D3215" s="33"/>
    </row>
    <row r="3216" spans="1:4" ht="16.5" hidden="1" customHeight="1">
      <c r="A3216" s="2">
        <v>173</v>
      </c>
      <c r="B3216" s="14" t="s">
        <v>6</v>
      </c>
      <c r="C3216" s="10">
        <v>58.61</v>
      </c>
      <c r="D3216" s="33"/>
    </row>
    <row r="3217" spans="1:4" ht="16.5" hidden="1" customHeight="1">
      <c r="A3217" s="2">
        <v>174</v>
      </c>
      <c r="B3217" s="14" t="s">
        <v>6</v>
      </c>
      <c r="C3217" s="10">
        <v>58.61</v>
      </c>
      <c r="D3217" s="33"/>
    </row>
    <row r="3218" spans="1:4" ht="16.5" hidden="1" customHeight="1">
      <c r="A3218" s="2">
        <v>175</v>
      </c>
      <c r="B3218" s="14" t="s">
        <v>6</v>
      </c>
      <c r="C3218" s="10">
        <v>58.61</v>
      </c>
      <c r="D3218" s="33"/>
    </row>
    <row r="3219" spans="1:4" ht="16.5" hidden="1" customHeight="1">
      <c r="A3219" s="2">
        <v>176</v>
      </c>
      <c r="B3219" s="14" t="s">
        <v>6</v>
      </c>
      <c r="C3219" s="10">
        <v>58.62</v>
      </c>
      <c r="D3219" s="33"/>
    </row>
    <row r="3220" spans="1:4" ht="16.5" hidden="1" customHeight="1">
      <c r="A3220" s="2">
        <v>177</v>
      </c>
      <c r="B3220" s="14" t="s">
        <v>6</v>
      </c>
      <c r="C3220" s="10">
        <v>58.63</v>
      </c>
      <c r="D3220" s="33"/>
    </row>
    <row r="3221" spans="1:4" ht="16.5" hidden="1" customHeight="1">
      <c r="A3221" s="2">
        <v>178</v>
      </c>
      <c r="B3221" s="14" t="s">
        <v>6</v>
      </c>
      <c r="C3221" s="10">
        <v>59.4</v>
      </c>
      <c r="D3221" s="33"/>
    </row>
    <row r="3222" spans="1:4" ht="16.5" hidden="1" customHeight="1">
      <c r="A3222" s="2">
        <v>179</v>
      </c>
      <c r="B3222" s="14" t="s">
        <v>6</v>
      </c>
      <c r="C3222" s="10">
        <v>59.62</v>
      </c>
      <c r="D3222" s="33"/>
    </row>
    <row r="3223" spans="1:4" ht="16.5" hidden="1" customHeight="1">
      <c r="A3223" s="2">
        <v>180</v>
      </c>
      <c r="B3223" s="14" t="s">
        <v>6</v>
      </c>
      <c r="C3223" s="10">
        <v>59.71</v>
      </c>
      <c r="D3223" s="33"/>
    </row>
    <row r="3224" spans="1:4" ht="16.5" hidden="1" customHeight="1">
      <c r="A3224" s="2">
        <v>181</v>
      </c>
      <c r="B3224" s="14" t="s">
        <v>6</v>
      </c>
      <c r="C3224" s="10">
        <v>59.71</v>
      </c>
      <c r="D3224" s="33"/>
    </row>
    <row r="3225" spans="1:4" ht="16.5" hidden="1" customHeight="1">
      <c r="A3225" s="2">
        <v>182</v>
      </c>
      <c r="B3225" s="14" t="s">
        <v>6</v>
      </c>
      <c r="C3225" s="10">
        <v>59.82</v>
      </c>
      <c r="D3225" s="33"/>
    </row>
    <row r="3226" spans="1:4" ht="16.5" hidden="1" customHeight="1">
      <c r="A3226" s="2">
        <v>183</v>
      </c>
      <c r="B3226" s="14" t="s">
        <v>6</v>
      </c>
      <c r="C3226" s="10">
        <v>60.02</v>
      </c>
      <c r="D3226" s="33"/>
    </row>
    <row r="3227" spans="1:4" ht="16.5" hidden="1" customHeight="1">
      <c r="A3227" s="2">
        <v>184</v>
      </c>
      <c r="B3227" s="14" t="s">
        <v>6</v>
      </c>
      <c r="C3227" s="10">
        <v>60.02</v>
      </c>
      <c r="D3227" s="33"/>
    </row>
    <row r="3228" spans="1:4" ht="16.5" hidden="1" customHeight="1">
      <c r="A3228" s="2">
        <v>185</v>
      </c>
      <c r="B3228" s="14" t="s">
        <v>6</v>
      </c>
      <c r="C3228" s="10">
        <v>60.02</v>
      </c>
      <c r="D3228" s="33"/>
    </row>
    <row r="3229" spans="1:4" ht="16.5" hidden="1" customHeight="1">
      <c r="A3229" s="2">
        <v>186</v>
      </c>
      <c r="B3229" s="14" t="s">
        <v>6</v>
      </c>
      <c r="C3229" s="10">
        <v>60.47</v>
      </c>
      <c r="D3229" s="33"/>
    </row>
    <row r="3230" spans="1:4" ht="16.5" hidden="1" customHeight="1">
      <c r="A3230" s="2">
        <v>187</v>
      </c>
      <c r="B3230" s="14" t="s">
        <v>6</v>
      </c>
      <c r="C3230" s="10">
        <v>60.5</v>
      </c>
      <c r="D3230" s="33"/>
    </row>
    <row r="3231" spans="1:4" ht="16.5" hidden="1" customHeight="1">
      <c r="A3231" s="2">
        <v>188</v>
      </c>
      <c r="B3231" s="14" t="s">
        <v>6</v>
      </c>
      <c r="C3231" s="10">
        <v>60.5</v>
      </c>
      <c r="D3231" s="33"/>
    </row>
    <row r="3232" spans="1:4" ht="16.5" hidden="1" customHeight="1">
      <c r="A3232" s="2">
        <v>189</v>
      </c>
      <c r="B3232" s="14" t="s">
        <v>6</v>
      </c>
      <c r="C3232" s="10">
        <v>60.5</v>
      </c>
      <c r="D3232" s="33"/>
    </row>
    <row r="3233" spans="1:4" ht="16.5" hidden="1" customHeight="1">
      <c r="A3233" s="2">
        <v>190</v>
      </c>
      <c r="B3233" s="14" t="s">
        <v>6</v>
      </c>
      <c r="C3233" s="10">
        <v>60.5</v>
      </c>
      <c r="D3233" s="33"/>
    </row>
    <row r="3234" spans="1:4" ht="16.5" hidden="1" customHeight="1">
      <c r="A3234" s="2">
        <v>191</v>
      </c>
      <c r="B3234" s="14" t="s">
        <v>6</v>
      </c>
      <c r="C3234" s="10">
        <v>60.5</v>
      </c>
      <c r="D3234" s="33"/>
    </row>
    <row r="3235" spans="1:4" ht="16.5" hidden="1" customHeight="1">
      <c r="A3235" s="2">
        <v>192</v>
      </c>
      <c r="B3235" s="14" t="s">
        <v>6</v>
      </c>
      <c r="C3235" s="10">
        <v>60.5</v>
      </c>
      <c r="D3235" s="33"/>
    </row>
    <row r="3236" spans="1:4" ht="16.5" hidden="1" customHeight="1">
      <c r="A3236" s="2">
        <v>193</v>
      </c>
      <c r="B3236" s="14" t="s">
        <v>6</v>
      </c>
      <c r="C3236" s="10">
        <v>60.5</v>
      </c>
      <c r="D3236" s="33"/>
    </row>
    <row r="3237" spans="1:4" ht="16.5" hidden="1" customHeight="1">
      <c r="A3237" s="2">
        <v>194</v>
      </c>
      <c r="B3237" s="14" t="s">
        <v>6</v>
      </c>
      <c r="C3237" s="10">
        <v>60.5</v>
      </c>
      <c r="D3237" s="33"/>
    </row>
    <row r="3238" spans="1:4" ht="16.5" hidden="1" customHeight="1">
      <c r="A3238" s="2">
        <v>195</v>
      </c>
      <c r="B3238" s="14" t="s">
        <v>6</v>
      </c>
      <c r="C3238" s="10">
        <v>60.5</v>
      </c>
      <c r="D3238" s="33"/>
    </row>
    <row r="3239" spans="1:4" ht="16.5" hidden="1" customHeight="1">
      <c r="A3239" s="2">
        <v>196</v>
      </c>
      <c r="B3239" s="14" t="s">
        <v>6</v>
      </c>
      <c r="C3239" s="10">
        <v>60.5</v>
      </c>
      <c r="D3239" s="33"/>
    </row>
    <row r="3240" spans="1:4" ht="16.5" hidden="1" customHeight="1">
      <c r="A3240" s="2">
        <v>197</v>
      </c>
      <c r="B3240" s="14" t="s">
        <v>6</v>
      </c>
      <c r="C3240" s="10">
        <v>60.5</v>
      </c>
      <c r="D3240" s="33"/>
    </row>
    <row r="3241" spans="1:4" ht="16.5" hidden="1" customHeight="1">
      <c r="A3241" s="2">
        <v>198</v>
      </c>
      <c r="B3241" s="14" t="s">
        <v>6</v>
      </c>
      <c r="C3241" s="10">
        <v>60.5</v>
      </c>
      <c r="D3241" s="33"/>
    </row>
    <row r="3242" spans="1:4" ht="16.5" hidden="1" customHeight="1">
      <c r="A3242" s="2">
        <v>199</v>
      </c>
      <c r="B3242" s="14" t="s">
        <v>6</v>
      </c>
      <c r="C3242" s="10">
        <v>60.5</v>
      </c>
      <c r="D3242" s="33"/>
    </row>
    <row r="3243" spans="1:4" ht="16.5" hidden="1" customHeight="1">
      <c r="A3243" s="2">
        <v>200</v>
      </c>
      <c r="B3243" s="14" t="s">
        <v>6</v>
      </c>
      <c r="C3243" s="10">
        <v>60.5</v>
      </c>
      <c r="D3243" s="33"/>
    </row>
    <row r="3244" spans="1:4" ht="16.5" hidden="1" customHeight="1">
      <c r="A3244" s="2">
        <v>201</v>
      </c>
      <c r="B3244" s="14" t="s">
        <v>6</v>
      </c>
      <c r="C3244" s="10">
        <v>60.5</v>
      </c>
      <c r="D3244" s="33"/>
    </row>
    <row r="3245" spans="1:4" ht="16.5" hidden="1" customHeight="1">
      <c r="A3245" s="2">
        <v>202</v>
      </c>
      <c r="B3245" s="14" t="s">
        <v>6</v>
      </c>
      <c r="C3245" s="10">
        <v>60.5</v>
      </c>
      <c r="D3245" s="33"/>
    </row>
    <row r="3246" spans="1:4" ht="16.5" hidden="1" customHeight="1">
      <c r="A3246" s="2">
        <v>203</v>
      </c>
      <c r="B3246" s="14" t="s">
        <v>6</v>
      </c>
      <c r="C3246" s="10">
        <v>60.5</v>
      </c>
      <c r="D3246" s="33"/>
    </row>
    <row r="3247" spans="1:4" ht="16.5" hidden="1" customHeight="1">
      <c r="A3247" s="2">
        <v>204</v>
      </c>
      <c r="B3247" s="14" t="s">
        <v>6</v>
      </c>
      <c r="C3247" s="10">
        <v>60.5</v>
      </c>
      <c r="D3247" s="33"/>
    </row>
    <row r="3248" spans="1:4" ht="16.5" hidden="1" customHeight="1">
      <c r="A3248" s="2">
        <v>205</v>
      </c>
      <c r="B3248" s="14" t="s">
        <v>6</v>
      </c>
      <c r="C3248" s="10">
        <v>60.5</v>
      </c>
      <c r="D3248" s="33"/>
    </row>
    <row r="3249" spans="1:4" ht="16.5" hidden="1" customHeight="1">
      <c r="A3249" s="2">
        <v>206</v>
      </c>
      <c r="B3249" s="14" t="s">
        <v>6</v>
      </c>
      <c r="C3249" s="10">
        <v>60.5</v>
      </c>
      <c r="D3249" s="33"/>
    </row>
    <row r="3250" spans="1:4" ht="16.5" hidden="1" customHeight="1">
      <c r="A3250" s="2">
        <v>207</v>
      </c>
      <c r="B3250" s="14" t="s">
        <v>6</v>
      </c>
      <c r="C3250" s="10">
        <v>60.5</v>
      </c>
      <c r="D3250" s="33"/>
    </row>
    <row r="3251" spans="1:4" ht="16.5" hidden="1" customHeight="1">
      <c r="A3251" s="2">
        <v>208</v>
      </c>
      <c r="B3251" s="14" t="s">
        <v>6</v>
      </c>
      <c r="C3251" s="10">
        <v>60.5</v>
      </c>
      <c r="D3251" s="33"/>
    </row>
    <row r="3252" spans="1:4" ht="16.5" hidden="1" customHeight="1">
      <c r="A3252" s="2">
        <v>209</v>
      </c>
      <c r="B3252" s="14" t="s">
        <v>6</v>
      </c>
      <c r="C3252" s="10">
        <v>60.5</v>
      </c>
      <c r="D3252" s="33"/>
    </row>
    <row r="3253" spans="1:4" ht="16.5" hidden="1" customHeight="1">
      <c r="A3253" s="2">
        <v>210</v>
      </c>
      <c r="B3253" s="14" t="s">
        <v>6</v>
      </c>
      <c r="C3253" s="10">
        <v>60.5</v>
      </c>
      <c r="D3253" s="33"/>
    </row>
    <row r="3254" spans="1:4" ht="16.5" hidden="1" customHeight="1">
      <c r="A3254" s="2">
        <v>211</v>
      </c>
      <c r="B3254" s="14" t="s">
        <v>6</v>
      </c>
      <c r="C3254" s="10">
        <v>60.5</v>
      </c>
      <c r="D3254" s="33"/>
    </row>
    <row r="3255" spans="1:4" ht="16.5" hidden="1" customHeight="1">
      <c r="A3255" s="2">
        <v>212</v>
      </c>
      <c r="B3255" s="14" t="s">
        <v>6</v>
      </c>
      <c r="C3255" s="10">
        <v>60.5</v>
      </c>
      <c r="D3255" s="33"/>
    </row>
    <row r="3256" spans="1:4" ht="16.5" hidden="1" customHeight="1">
      <c r="A3256" s="2">
        <v>213</v>
      </c>
      <c r="B3256" s="14" t="s">
        <v>6</v>
      </c>
      <c r="C3256" s="10">
        <v>60.5</v>
      </c>
      <c r="D3256" s="33"/>
    </row>
    <row r="3257" spans="1:4" ht="16.5" hidden="1" customHeight="1">
      <c r="A3257" s="2">
        <v>214</v>
      </c>
      <c r="B3257" s="14" t="s">
        <v>6</v>
      </c>
      <c r="C3257" s="10">
        <v>60.5</v>
      </c>
      <c r="D3257" s="33"/>
    </row>
    <row r="3258" spans="1:4" ht="16.5" hidden="1" customHeight="1">
      <c r="A3258" s="2">
        <v>215</v>
      </c>
      <c r="B3258" s="14" t="s">
        <v>6</v>
      </c>
      <c r="C3258" s="10">
        <v>60.5</v>
      </c>
      <c r="D3258" s="33"/>
    </row>
    <row r="3259" spans="1:4" ht="16.5" hidden="1" customHeight="1">
      <c r="A3259" s="2">
        <v>216</v>
      </c>
      <c r="B3259" s="14" t="s">
        <v>6</v>
      </c>
      <c r="C3259" s="10">
        <v>60.5</v>
      </c>
      <c r="D3259" s="33"/>
    </row>
    <row r="3260" spans="1:4" ht="16.5" hidden="1" customHeight="1">
      <c r="A3260" s="2">
        <v>217</v>
      </c>
      <c r="B3260" s="14" t="s">
        <v>6</v>
      </c>
      <c r="C3260" s="10">
        <v>60.5</v>
      </c>
      <c r="D3260" s="33"/>
    </row>
    <row r="3261" spans="1:4" ht="16.5" hidden="1" customHeight="1">
      <c r="A3261" s="2">
        <v>218</v>
      </c>
      <c r="B3261" s="14" t="s">
        <v>6</v>
      </c>
      <c r="C3261" s="10">
        <v>60.5</v>
      </c>
      <c r="D3261" s="33"/>
    </row>
    <row r="3262" spans="1:4" ht="16.5" hidden="1" customHeight="1">
      <c r="A3262" s="2">
        <v>219</v>
      </c>
      <c r="B3262" s="14" t="s">
        <v>6</v>
      </c>
      <c r="C3262" s="10">
        <v>60.5</v>
      </c>
      <c r="D3262" s="33"/>
    </row>
    <row r="3263" spans="1:4" ht="16.5" hidden="1" customHeight="1">
      <c r="A3263" s="2">
        <v>220</v>
      </c>
      <c r="B3263" s="14" t="s">
        <v>6</v>
      </c>
      <c r="C3263" s="10">
        <v>60.5</v>
      </c>
      <c r="D3263" s="33"/>
    </row>
    <row r="3264" spans="1:4" ht="16.5" hidden="1" customHeight="1">
      <c r="A3264" s="2">
        <v>221</v>
      </c>
      <c r="B3264" s="14" t="s">
        <v>6</v>
      </c>
      <c r="C3264" s="10">
        <v>60.5</v>
      </c>
      <c r="D3264" s="33"/>
    </row>
    <row r="3265" spans="1:4" ht="16.5" hidden="1" customHeight="1">
      <c r="A3265" s="2">
        <v>222</v>
      </c>
      <c r="B3265" s="14" t="s">
        <v>6</v>
      </c>
      <c r="C3265" s="10">
        <v>60.5</v>
      </c>
      <c r="D3265" s="33"/>
    </row>
    <row r="3266" spans="1:4" ht="16.5" hidden="1" customHeight="1">
      <c r="A3266" s="2">
        <v>223</v>
      </c>
      <c r="B3266" s="14" t="s">
        <v>6</v>
      </c>
      <c r="C3266" s="10">
        <v>60.5</v>
      </c>
      <c r="D3266" s="33"/>
    </row>
    <row r="3267" spans="1:4" ht="16.5" hidden="1" customHeight="1">
      <c r="A3267" s="2">
        <v>224</v>
      </c>
      <c r="B3267" s="14" t="s">
        <v>6</v>
      </c>
      <c r="C3267" s="10">
        <v>60.5</v>
      </c>
      <c r="D3267" s="33"/>
    </row>
    <row r="3268" spans="1:4" ht="16.5" hidden="1" customHeight="1">
      <c r="A3268" s="2">
        <v>225</v>
      </c>
      <c r="B3268" s="14" t="s">
        <v>6</v>
      </c>
      <c r="C3268" s="10">
        <v>60.5</v>
      </c>
      <c r="D3268" s="33"/>
    </row>
    <row r="3269" spans="1:4" ht="16.5" hidden="1" customHeight="1">
      <c r="A3269" s="2">
        <v>226</v>
      </c>
      <c r="B3269" s="14" t="s">
        <v>6</v>
      </c>
      <c r="C3269" s="10">
        <v>60.5</v>
      </c>
      <c r="D3269" s="33"/>
    </row>
    <row r="3270" spans="1:4" ht="16.5" hidden="1" customHeight="1">
      <c r="A3270" s="2">
        <v>227</v>
      </c>
      <c r="B3270" s="14" t="s">
        <v>6</v>
      </c>
      <c r="C3270" s="10">
        <v>60.5</v>
      </c>
      <c r="D3270" s="33"/>
    </row>
    <row r="3271" spans="1:4" ht="16.5" hidden="1" customHeight="1">
      <c r="A3271" s="2">
        <v>228</v>
      </c>
      <c r="B3271" s="14" t="s">
        <v>6</v>
      </c>
      <c r="C3271" s="10">
        <v>60.5</v>
      </c>
      <c r="D3271" s="33"/>
    </row>
    <row r="3272" spans="1:4" ht="16.5" hidden="1" customHeight="1">
      <c r="A3272" s="2">
        <v>229</v>
      </c>
      <c r="B3272" s="14" t="s">
        <v>6</v>
      </c>
      <c r="C3272" s="10">
        <v>60.5</v>
      </c>
      <c r="D3272" s="33"/>
    </row>
    <row r="3273" spans="1:4" ht="16.5" hidden="1" customHeight="1">
      <c r="A3273" s="2">
        <v>230</v>
      </c>
      <c r="B3273" s="14" t="s">
        <v>6</v>
      </c>
      <c r="C3273" s="10">
        <v>60.5</v>
      </c>
      <c r="D3273" s="33"/>
    </row>
    <row r="3274" spans="1:4" ht="16.5" hidden="1" customHeight="1">
      <c r="A3274" s="2">
        <v>231</v>
      </c>
      <c r="B3274" s="14" t="s">
        <v>6</v>
      </c>
      <c r="C3274" s="10">
        <v>60.5</v>
      </c>
      <c r="D3274" s="33"/>
    </row>
    <row r="3275" spans="1:4" ht="16.5" hidden="1" customHeight="1">
      <c r="A3275" s="2">
        <v>232</v>
      </c>
      <c r="B3275" s="14" t="s">
        <v>6</v>
      </c>
      <c r="C3275" s="10">
        <v>60.5</v>
      </c>
      <c r="D3275" s="33"/>
    </row>
    <row r="3276" spans="1:4" ht="16.5" hidden="1" customHeight="1">
      <c r="A3276" s="2">
        <v>233</v>
      </c>
      <c r="B3276" s="14" t="s">
        <v>6</v>
      </c>
      <c r="C3276" s="10">
        <v>60.5</v>
      </c>
      <c r="D3276" s="33"/>
    </row>
    <row r="3277" spans="1:4" ht="16.5" hidden="1" customHeight="1">
      <c r="A3277" s="2">
        <v>234</v>
      </c>
      <c r="B3277" s="14" t="s">
        <v>6</v>
      </c>
      <c r="C3277" s="10">
        <v>60.5</v>
      </c>
      <c r="D3277" s="33"/>
    </row>
    <row r="3278" spans="1:4" ht="16.5" hidden="1" customHeight="1">
      <c r="A3278" s="2">
        <v>235</v>
      </c>
      <c r="B3278" s="14" t="s">
        <v>6</v>
      </c>
      <c r="C3278" s="10">
        <v>60.5</v>
      </c>
      <c r="D3278" s="33"/>
    </row>
    <row r="3279" spans="1:4" ht="16.5" hidden="1" customHeight="1">
      <c r="A3279" s="2">
        <v>236</v>
      </c>
      <c r="B3279" s="14" t="s">
        <v>6</v>
      </c>
      <c r="C3279" s="10">
        <v>60.95</v>
      </c>
      <c r="D3279" s="33"/>
    </row>
    <row r="3280" spans="1:4" ht="16.5" hidden="1" customHeight="1">
      <c r="A3280" s="2">
        <v>237</v>
      </c>
      <c r="B3280" s="14" t="s">
        <v>6</v>
      </c>
      <c r="C3280" s="10">
        <v>60.95</v>
      </c>
      <c r="D3280" s="33"/>
    </row>
    <row r="3281" spans="1:4" ht="16.5" hidden="1" customHeight="1">
      <c r="A3281" s="2">
        <v>238</v>
      </c>
      <c r="B3281" s="14" t="s">
        <v>6</v>
      </c>
      <c r="C3281" s="10">
        <v>60.95</v>
      </c>
      <c r="D3281" s="33"/>
    </row>
    <row r="3282" spans="1:4" ht="16.5" hidden="1" customHeight="1">
      <c r="A3282" s="2">
        <v>239</v>
      </c>
      <c r="B3282" s="14" t="s">
        <v>6</v>
      </c>
      <c r="C3282" s="10">
        <v>60.95</v>
      </c>
      <c r="D3282" s="33"/>
    </row>
    <row r="3283" spans="1:4" ht="16.5" hidden="1" customHeight="1">
      <c r="A3283" s="2">
        <v>240</v>
      </c>
      <c r="B3283" s="14" t="s">
        <v>6</v>
      </c>
      <c r="C3283" s="10">
        <v>60.95</v>
      </c>
      <c r="D3283" s="33"/>
    </row>
    <row r="3284" spans="1:4" ht="16.5" hidden="1" customHeight="1">
      <c r="A3284" s="2">
        <v>241</v>
      </c>
      <c r="B3284" s="14" t="s">
        <v>6</v>
      </c>
      <c r="C3284" s="10">
        <v>60.95</v>
      </c>
      <c r="D3284" s="33"/>
    </row>
    <row r="3285" spans="1:4" ht="16.5" hidden="1" customHeight="1">
      <c r="A3285" s="2">
        <v>242</v>
      </c>
      <c r="B3285" s="14" t="s">
        <v>6</v>
      </c>
      <c r="C3285" s="10">
        <v>60.96</v>
      </c>
      <c r="D3285" s="33"/>
    </row>
    <row r="3286" spans="1:4" ht="16.5" hidden="1" customHeight="1">
      <c r="A3286" s="2">
        <v>243</v>
      </c>
      <c r="B3286" s="14" t="s">
        <v>6</v>
      </c>
      <c r="C3286" s="10">
        <v>61</v>
      </c>
      <c r="D3286" s="33"/>
    </row>
    <row r="3287" spans="1:4" ht="16.5" hidden="1" customHeight="1">
      <c r="A3287" s="2">
        <v>244</v>
      </c>
      <c r="B3287" s="14" t="s">
        <v>6</v>
      </c>
      <c r="C3287" s="10">
        <v>61</v>
      </c>
      <c r="D3287" s="33"/>
    </row>
    <row r="3288" spans="1:4" ht="16.5" hidden="1" customHeight="1">
      <c r="A3288" s="2">
        <v>245</v>
      </c>
      <c r="B3288" s="14" t="s">
        <v>6</v>
      </c>
      <c r="C3288" s="10">
        <v>61.6</v>
      </c>
      <c r="D3288" s="33"/>
    </row>
    <row r="3289" spans="1:4" ht="16.5" hidden="1" customHeight="1">
      <c r="A3289" s="2">
        <v>246</v>
      </c>
      <c r="B3289" s="14" t="s">
        <v>6</v>
      </c>
      <c r="C3289" s="10">
        <v>62.13</v>
      </c>
      <c r="D3289" s="33"/>
    </row>
    <row r="3290" spans="1:4" ht="16.5" hidden="1" customHeight="1">
      <c r="A3290" s="2">
        <v>247</v>
      </c>
      <c r="B3290" s="14" t="s">
        <v>6</v>
      </c>
      <c r="C3290" s="10">
        <v>62.7</v>
      </c>
      <c r="D3290" s="33"/>
    </row>
    <row r="3291" spans="1:4" ht="16.5" hidden="1" customHeight="1">
      <c r="A3291" s="2">
        <v>248</v>
      </c>
      <c r="B3291" s="14" t="s">
        <v>6</v>
      </c>
      <c r="C3291" s="10">
        <v>62.7</v>
      </c>
      <c r="D3291" s="33"/>
    </row>
    <row r="3292" spans="1:4" ht="16.5" hidden="1" customHeight="1">
      <c r="A3292" s="2">
        <v>249</v>
      </c>
      <c r="B3292" s="14" t="s">
        <v>6</v>
      </c>
      <c r="C3292" s="10">
        <v>62.7</v>
      </c>
      <c r="D3292" s="33"/>
    </row>
    <row r="3293" spans="1:4" ht="16.5" hidden="1" customHeight="1">
      <c r="A3293" s="2">
        <v>250</v>
      </c>
      <c r="B3293" s="14" t="s">
        <v>6</v>
      </c>
      <c r="C3293" s="10">
        <v>62.7</v>
      </c>
      <c r="D3293" s="33"/>
    </row>
    <row r="3294" spans="1:4" ht="16.5" hidden="1" customHeight="1">
      <c r="A3294" s="2">
        <v>251</v>
      </c>
      <c r="B3294" s="14" t="s">
        <v>6</v>
      </c>
      <c r="C3294" s="10">
        <v>62.71</v>
      </c>
      <c r="D3294" s="33"/>
    </row>
    <row r="3295" spans="1:4" ht="16.5" hidden="1" customHeight="1">
      <c r="A3295" s="2">
        <v>252</v>
      </c>
      <c r="B3295" s="14" t="s">
        <v>6</v>
      </c>
      <c r="C3295" s="10">
        <v>62.71</v>
      </c>
      <c r="D3295" s="33"/>
    </row>
    <row r="3296" spans="1:4" ht="16.5" hidden="1" customHeight="1">
      <c r="A3296" s="2">
        <v>253</v>
      </c>
      <c r="B3296" s="14" t="s">
        <v>6</v>
      </c>
      <c r="C3296" s="10">
        <v>62.72</v>
      </c>
      <c r="D3296" s="33"/>
    </row>
    <row r="3297" spans="1:4" ht="16.5" hidden="1" customHeight="1">
      <c r="A3297" s="2">
        <v>254</v>
      </c>
      <c r="B3297" s="14" t="s">
        <v>6</v>
      </c>
      <c r="C3297" s="10">
        <v>63</v>
      </c>
      <c r="D3297" s="33"/>
    </row>
    <row r="3298" spans="1:4" ht="16.5" hidden="1" customHeight="1">
      <c r="A3298" s="2">
        <v>255</v>
      </c>
      <c r="B3298" s="14" t="s">
        <v>6</v>
      </c>
      <c r="C3298" s="10">
        <v>63.21</v>
      </c>
      <c r="D3298" s="33"/>
    </row>
    <row r="3299" spans="1:4" ht="16.5" hidden="1" customHeight="1">
      <c r="A3299" s="2">
        <v>256</v>
      </c>
      <c r="B3299" s="14" t="s">
        <v>6</v>
      </c>
      <c r="C3299" s="10">
        <v>63.21</v>
      </c>
      <c r="D3299" s="33"/>
    </row>
    <row r="3300" spans="1:4" ht="16.5" hidden="1" customHeight="1">
      <c r="A3300" s="2">
        <v>257</v>
      </c>
      <c r="B3300" s="14" t="s">
        <v>6</v>
      </c>
      <c r="C3300" s="10">
        <v>63.73</v>
      </c>
      <c r="D3300" s="33"/>
    </row>
    <row r="3301" spans="1:4" ht="16.5" hidden="1" customHeight="1">
      <c r="A3301" s="2">
        <v>258</v>
      </c>
      <c r="B3301" s="14" t="s">
        <v>6</v>
      </c>
      <c r="C3301" s="10">
        <v>64.27</v>
      </c>
      <c r="D3301" s="33"/>
    </row>
    <row r="3302" spans="1:4" ht="16.5" hidden="1" customHeight="1">
      <c r="A3302" s="2">
        <v>259</v>
      </c>
      <c r="B3302" s="14" t="s">
        <v>6</v>
      </c>
      <c r="C3302" s="10">
        <v>64.319999999999993</v>
      </c>
      <c r="D3302" s="33"/>
    </row>
    <row r="3303" spans="1:4" ht="16.5" hidden="1" customHeight="1">
      <c r="A3303" s="2">
        <v>260</v>
      </c>
      <c r="B3303" s="14" t="s">
        <v>6</v>
      </c>
      <c r="C3303" s="10">
        <v>64.91</v>
      </c>
      <c r="D3303" s="33"/>
    </row>
    <row r="3304" spans="1:4" ht="16.5" hidden="1" customHeight="1">
      <c r="A3304" s="2">
        <v>261</v>
      </c>
      <c r="B3304" s="14" t="s">
        <v>6</v>
      </c>
      <c r="C3304" s="10">
        <v>64.91</v>
      </c>
      <c r="D3304" s="33"/>
    </row>
    <row r="3305" spans="1:4" ht="16.5" hidden="1" customHeight="1">
      <c r="A3305" s="2">
        <v>262</v>
      </c>
      <c r="B3305" s="14" t="s">
        <v>6</v>
      </c>
      <c r="C3305" s="10">
        <v>65.14</v>
      </c>
      <c r="D3305" s="33"/>
    </row>
    <row r="3306" spans="1:4" ht="16.5" hidden="1" customHeight="1">
      <c r="A3306" s="2">
        <v>263</v>
      </c>
      <c r="B3306" s="14" t="s">
        <v>6</v>
      </c>
      <c r="C3306" s="10">
        <v>65.36</v>
      </c>
      <c r="D3306" s="33"/>
    </row>
    <row r="3307" spans="1:4" ht="16.5" hidden="1" customHeight="1">
      <c r="A3307" s="2">
        <v>264</v>
      </c>
      <c r="B3307" s="14" t="s">
        <v>6</v>
      </c>
      <c r="C3307" s="10">
        <v>65.41</v>
      </c>
      <c r="D3307" s="33"/>
    </row>
    <row r="3308" spans="1:4" ht="16.5" hidden="1" customHeight="1">
      <c r="A3308" s="2">
        <v>265</v>
      </c>
      <c r="B3308" s="14" t="s">
        <v>6</v>
      </c>
      <c r="C3308" s="10">
        <v>65.900000000000006</v>
      </c>
      <c r="D3308" s="33"/>
    </row>
    <row r="3309" spans="1:4" ht="16.5" hidden="1" customHeight="1">
      <c r="A3309" s="2">
        <v>266</v>
      </c>
      <c r="B3309" s="14" t="s">
        <v>6</v>
      </c>
      <c r="C3309" s="10">
        <v>65.900000000000006</v>
      </c>
      <c r="D3309" s="33"/>
    </row>
    <row r="3310" spans="1:4" ht="16.5" hidden="1" customHeight="1">
      <c r="A3310" s="2">
        <v>267</v>
      </c>
      <c r="B3310" s="14" t="s">
        <v>6</v>
      </c>
      <c r="C3310" s="10">
        <v>65.97</v>
      </c>
      <c r="D3310" s="33"/>
    </row>
    <row r="3311" spans="1:4" ht="16.5" hidden="1" customHeight="1">
      <c r="A3311" s="2">
        <v>268</v>
      </c>
      <c r="B3311" s="14" t="s">
        <v>6</v>
      </c>
      <c r="C3311" s="10">
        <v>65.97</v>
      </c>
      <c r="D3311" s="33"/>
    </row>
    <row r="3312" spans="1:4" ht="16.5" hidden="1" customHeight="1">
      <c r="A3312" s="2">
        <v>269</v>
      </c>
      <c r="B3312" s="14" t="s">
        <v>6</v>
      </c>
      <c r="C3312" s="10">
        <v>65.97</v>
      </c>
      <c r="D3312" s="33"/>
    </row>
    <row r="3313" spans="1:4" ht="16.5" hidden="1" customHeight="1">
      <c r="A3313" s="2">
        <v>270</v>
      </c>
      <c r="B3313" s="14" t="s">
        <v>6</v>
      </c>
      <c r="C3313" s="10">
        <v>65.97</v>
      </c>
      <c r="D3313" s="33"/>
    </row>
    <row r="3314" spans="1:4" ht="16.5" hidden="1" customHeight="1">
      <c r="A3314" s="2">
        <v>271</v>
      </c>
      <c r="B3314" s="14" t="s">
        <v>6</v>
      </c>
      <c r="C3314" s="10">
        <v>65.97</v>
      </c>
      <c r="D3314" s="33"/>
    </row>
    <row r="3315" spans="1:4" ht="16.5" hidden="1" customHeight="1">
      <c r="A3315" s="2">
        <v>272</v>
      </c>
      <c r="B3315" s="14" t="s">
        <v>6</v>
      </c>
      <c r="C3315" s="10">
        <v>65.97</v>
      </c>
      <c r="D3315" s="33"/>
    </row>
    <row r="3316" spans="1:4" ht="16.5" hidden="1" customHeight="1">
      <c r="A3316" s="2">
        <v>273</v>
      </c>
      <c r="B3316" s="14" t="s">
        <v>6</v>
      </c>
      <c r="C3316" s="10">
        <v>65.97</v>
      </c>
      <c r="D3316" s="33"/>
    </row>
    <row r="3317" spans="1:4" ht="16.5" hidden="1" customHeight="1">
      <c r="A3317" s="2">
        <v>274</v>
      </c>
      <c r="B3317" s="14" t="s">
        <v>6</v>
      </c>
      <c r="C3317" s="10">
        <v>65.97</v>
      </c>
      <c r="D3317" s="33"/>
    </row>
    <row r="3318" spans="1:4" ht="16.5" hidden="1" customHeight="1">
      <c r="A3318" s="2">
        <v>275</v>
      </c>
      <c r="B3318" s="14" t="s">
        <v>6</v>
      </c>
      <c r="C3318" s="10">
        <v>65.97</v>
      </c>
      <c r="D3318" s="33"/>
    </row>
    <row r="3319" spans="1:4" ht="16.5" hidden="1" customHeight="1">
      <c r="A3319" s="2">
        <v>276</v>
      </c>
      <c r="B3319" s="14" t="s">
        <v>6</v>
      </c>
      <c r="C3319" s="10">
        <v>66.55</v>
      </c>
      <c r="D3319" s="33"/>
    </row>
    <row r="3320" spans="1:4" ht="16.5" hidden="1" customHeight="1">
      <c r="A3320" s="2">
        <v>277</v>
      </c>
      <c r="B3320" s="14" t="s">
        <v>6</v>
      </c>
      <c r="C3320" s="10">
        <v>66.55</v>
      </c>
      <c r="D3320" s="33"/>
    </row>
    <row r="3321" spans="1:4" ht="16.5" hidden="1" customHeight="1">
      <c r="A3321" s="2">
        <v>278</v>
      </c>
      <c r="B3321" s="14" t="s">
        <v>6</v>
      </c>
      <c r="C3321" s="10">
        <v>66.55</v>
      </c>
      <c r="D3321" s="33"/>
    </row>
    <row r="3322" spans="1:4" ht="16.5" hidden="1" customHeight="1">
      <c r="A3322" s="2">
        <v>279</v>
      </c>
      <c r="B3322" s="14" t="s">
        <v>6</v>
      </c>
      <c r="C3322" s="10">
        <v>66.55</v>
      </c>
      <c r="D3322" s="33"/>
    </row>
    <row r="3323" spans="1:4" ht="16.5" hidden="1" customHeight="1">
      <c r="A3323" s="2">
        <v>280</v>
      </c>
      <c r="B3323" s="14" t="s">
        <v>6</v>
      </c>
      <c r="C3323" s="10">
        <v>66.55</v>
      </c>
      <c r="D3323" s="33"/>
    </row>
    <row r="3324" spans="1:4" ht="16.5" hidden="1" customHeight="1">
      <c r="A3324" s="2">
        <v>281</v>
      </c>
      <c r="B3324" s="14" t="s">
        <v>6</v>
      </c>
      <c r="C3324" s="10">
        <v>66.55</v>
      </c>
      <c r="D3324" s="33"/>
    </row>
    <row r="3325" spans="1:4" ht="16.5" hidden="1" customHeight="1">
      <c r="A3325" s="2">
        <v>282</v>
      </c>
      <c r="B3325" s="14" t="s">
        <v>6</v>
      </c>
      <c r="C3325" s="10">
        <v>66.55</v>
      </c>
      <c r="D3325" s="33"/>
    </row>
    <row r="3326" spans="1:4" ht="16.5" hidden="1" customHeight="1">
      <c r="A3326" s="2">
        <v>283</v>
      </c>
      <c r="B3326" s="14" t="s">
        <v>6</v>
      </c>
      <c r="C3326" s="10">
        <v>66.55</v>
      </c>
      <c r="D3326" s="33"/>
    </row>
    <row r="3327" spans="1:4" ht="16.5" hidden="1" customHeight="1">
      <c r="A3327" s="2">
        <v>284</v>
      </c>
      <c r="B3327" s="14" t="s">
        <v>6</v>
      </c>
      <c r="C3327" s="10">
        <v>66.55</v>
      </c>
      <c r="D3327" s="33"/>
    </row>
    <row r="3328" spans="1:4" ht="16.5" hidden="1" customHeight="1">
      <c r="A3328" s="2">
        <v>285</v>
      </c>
      <c r="B3328" s="14" t="s">
        <v>6</v>
      </c>
      <c r="C3328" s="10">
        <v>67</v>
      </c>
      <c r="D3328" s="33"/>
    </row>
    <row r="3329" spans="1:4" ht="16.5" hidden="1" customHeight="1">
      <c r="A3329" s="2">
        <v>286</v>
      </c>
      <c r="B3329" s="14" t="s">
        <v>6</v>
      </c>
      <c r="C3329" s="10">
        <v>67</v>
      </c>
      <c r="D3329" s="33"/>
    </row>
    <row r="3330" spans="1:4" ht="16.5" hidden="1" customHeight="1">
      <c r="A3330" s="2">
        <v>287</v>
      </c>
      <c r="B3330" s="14" t="s">
        <v>6</v>
      </c>
      <c r="C3330" s="10">
        <v>67</v>
      </c>
      <c r="D3330" s="33"/>
    </row>
    <row r="3331" spans="1:4" ht="16.5" hidden="1" customHeight="1">
      <c r="A3331" s="2">
        <v>288</v>
      </c>
      <c r="B3331" s="14" t="s">
        <v>6</v>
      </c>
      <c r="C3331" s="10">
        <v>68.11</v>
      </c>
      <c r="D3331" s="33"/>
    </row>
    <row r="3332" spans="1:4" ht="16.5" hidden="1" customHeight="1">
      <c r="A3332" s="2">
        <v>289</v>
      </c>
      <c r="B3332" s="14" t="s">
        <v>6</v>
      </c>
      <c r="C3332" s="10">
        <v>68.2</v>
      </c>
      <c r="D3332" s="33"/>
    </row>
    <row r="3333" spans="1:4" ht="16.5" hidden="1" customHeight="1">
      <c r="A3333" s="2">
        <v>290</v>
      </c>
      <c r="B3333" s="14" t="s">
        <v>6</v>
      </c>
      <c r="C3333" s="10">
        <v>68.239999999999995</v>
      </c>
      <c r="D3333" s="33"/>
    </row>
    <row r="3334" spans="1:4" ht="16.5" hidden="1" customHeight="1">
      <c r="A3334" s="2">
        <v>291</v>
      </c>
      <c r="B3334" s="14" t="s">
        <v>6</v>
      </c>
      <c r="C3334" s="10">
        <v>69.92</v>
      </c>
      <c r="D3334" s="33"/>
    </row>
    <row r="3335" spans="1:4" ht="16.5" hidden="1" customHeight="1">
      <c r="A3335" s="2">
        <v>292</v>
      </c>
      <c r="B3335" s="14" t="s">
        <v>6</v>
      </c>
      <c r="C3335" s="10">
        <v>69.92</v>
      </c>
      <c r="D3335" s="33"/>
    </row>
    <row r="3336" spans="1:4" ht="16.5" hidden="1" customHeight="1">
      <c r="A3336" s="2">
        <v>293</v>
      </c>
      <c r="B3336" s="14" t="s">
        <v>6</v>
      </c>
      <c r="C3336" s="10">
        <v>71.91</v>
      </c>
      <c r="D3336" s="33"/>
    </row>
    <row r="3337" spans="1:4" ht="16.5" hidden="1" customHeight="1">
      <c r="A3337" s="2">
        <v>294</v>
      </c>
      <c r="B3337" s="14" t="s">
        <v>6</v>
      </c>
      <c r="C3337" s="10">
        <v>71.91</v>
      </c>
      <c r="D3337" s="33"/>
    </row>
    <row r="3338" spans="1:4" ht="16.5" hidden="1" customHeight="1">
      <c r="A3338" s="2">
        <v>295</v>
      </c>
      <c r="B3338" s="14" t="s">
        <v>6</v>
      </c>
      <c r="C3338" s="10">
        <v>71.91</v>
      </c>
      <c r="D3338" s="33"/>
    </row>
    <row r="3339" spans="1:4" ht="16.5" hidden="1" customHeight="1">
      <c r="A3339" s="2">
        <v>296</v>
      </c>
      <c r="B3339" s="14" t="s">
        <v>6</v>
      </c>
      <c r="C3339" s="10">
        <v>71.91</v>
      </c>
      <c r="D3339" s="33"/>
    </row>
    <row r="3340" spans="1:4" ht="16.5" hidden="1" customHeight="1">
      <c r="A3340" s="2">
        <v>297</v>
      </c>
      <c r="B3340" s="14" t="s">
        <v>6</v>
      </c>
      <c r="C3340" s="10">
        <v>72.599999999999994</v>
      </c>
      <c r="D3340" s="33"/>
    </row>
    <row r="3341" spans="1:4" ht="16.5" hidden="1" customHeight="1">
      <c r="A3341" s="2">
        <v>298</v>
      </c>
      <c r="B3341" s="14" t="s">
        <v>6</v>
      </c>
      <c r="C3341" s="10">
        <v>72.599999999999994</v>
      </c>
      <c r="D3341" s="33"/>
    </row>
    <row r="3342" spans="1:4" ht="16.5" hidden="1" customHeight="1">
      <c r="A3342" s="2">
        <v>299</v>
      </c>
      <c r="B3342" s="14" t="s">
        <v>6</v>
      </c>
      <c r="C3342" s="10">
        <v>72.599999999999994</v>
      </c>
      <c r="D3342" s="33"/>
    </row>
    <row r="3343" spans="1:4" ht="16.5" hidden="1" customHeight="1">
      <c r="A3343" s="2">
        <v>300</v>
      </c>
      <c r="B3343" s="14" t="s">
        <v>6</v>
      </c>
      <c r="C3343" s="10">
        <v>72.599999999999994</v>
      </c>
      <c r="D3343" s="33"/>
    </row>
    <row r="3344" spans="1:4" ht="16.5" hidden="1" customHeight="1">
      <c r="A3344" s="2">
        <v>301</v>
      </c>
      <c r="B3344" s="14" t="s">
        <v>6</v>
      </c>
      <c r="C3344" s="10">
        <v>72.599999999999994</v>
      </c>
      <c r="D3344" s="33"/>
    </row>
    <row r="3345" spans="1:4" ht="16.5" hidden="1" customHeight="1">
      <c r="A3345" s="2">
        <v>302</v>
      </c>
      <c r="B3345" s="14" t="s">
        <v>6</v>
      </c>
      <c r="C3345" s="10">
        <v>72.599999999999994</v>
      </c>
      <c r="D3345" s="33"/>
    </row>
    <row r="3346" spans="1:4" ht="16.5" hidden="1" customHeight="1">
      <c r="A3346" s="2">
        <v>303</v>
      </c>
      <c r="B3346" s="14" t="s">
        <v>6</v>
      </c>
      <c r="C3346" s="10">
        <v>72.599999999999994</v>
      </c>
      <c r="D3346" s="33"/>
    </row>
    <row r="3347" spans="1:4" ht="16.5" hidden="1" customHeight="1">
      <c r="A3347" s="2">
        <v>304</v>
      </c>
      <c r="B3347" s="14" t="s">
        <v>6</v>
      </c>
      <c r="C3347" s="10">
        <v>72.599999999999994</v>
      </c>
      <c r="D3347" s="33"/>
    </row>
    <row r="3348" spans="1:4" ht="16.5" hidden="1" customHeight="1">
      <c r="A3348" s="2">
        <v>305</v>
      </c>
      <c r="B3348" s="14" t="s">
        <v>6</v>
      </c>
      <c r="C3348" s="10">
        <v>72.599999999999994</v>
      </c>
      <c r="D3348" s="33"/>
    </row>
    <row r="3349" spans="1:4" ht="16.5" hidden="1" customHeight="1">
      <c r="A3349" s="2">
        <v>306</v>
      </c>
      <c r="B3349" s="14" t="s">
        <v>6</v>
      </c>
      <c r="C3349" s="10">
        <v>72.599999999999994</v>
      </c>
      <c r="D3349" s="33"/>
    </row>
    <row r="3350" spans="1:4" ht="16.5" hidden="1" customHeight="1">
      <c r="A3350" s="2">
        <v>307</v>
      </c>
      <c r="B3350" s="14" t="s">
        <v>6</v>
      </c>
      <c r="C3350" s="10">
        <v>72.599999999999994</v>
      </c>
      <c r="D3350" s="33"/>
    </row>
    <row r="3351" spans="1:4" ht="16.5" hidden="1" customHeight="1">
      <c r="A3351" s="2">
        <v>308</v>
      </c>
      <c r="B3351" s="14" t="s">
        <v>6</v>
      </c>
      <c r="C3351" s="10">
        <v>72.599999999999994</v>
      </c>
      <c r="D3351" s="33"/>
    </row>
    <row r="3352" spans="1:4" ht="16.5" hidden="1" customHeight="1">
      <c r="A3352" s="2">
        <v>309</v>
      </c>
      <c r="B3352" s="14" t="s">
        <v>6</v>
      </c>
      <c r="C3352" s="10">
        <v>72.599999999999994</v>
      </c>
      <c r="D3352" s="33"/>
    </row>
    <row r="3353" spans="1:4" ht="16.5" hidden="1" customHeight="1">
      <c r="A3353" s="2">
        <v>310</v>
      </c>
      <c r="B3353" s="14" t="s">
        <v>6</v>
      </c>
      <c r="C3353" s="10">
        <v>72.599999999999994</v>
      </c>
      <c r="D3353" s="33"/>
    </row>
    <row r="3354" spans="1:4" ht="16.5" hidden="1" customHeight="1">
      <c r="A3354" s="2">
        <v>311</v>
      </c>
      <c r="B3354" s="14" t="s">
        <v>6</v>
      </c>
      <c r="C3354" s="10">
        <v>72.599999999999994</v>
      </c>
      <c r="D3354" s="33"/>
    </row>
    <row r="3355" spans="1:4" ht="16.5" hidden="1" customHeight="1">
      <c r="A3355" s="2">
        <v>312</v>
      </c>
      <c r="B3355" s="14" t="s">
        <v>6</v>
      </c>
      <c r="C3355" s="10">
        <v>72.599999999999994</v>
      </c>
      <c r="D3355" s="33"/>
    </row>
    <row r="3356" spans="1:4" ht="16.5" hidden="1" customHeight="1">
      <c r="A3356" s="2">
        <v>313</v>
      </c>
      <c r="B3356" s="14" t="s">
        <v>6</v>
      </c>
      <c r="C3356" s="10">
        <v>72.599999999999994</v>
      </c>
      <c r="D3356" s="33"/>
    </row>
    <row r="3357" spans="1:4" ht="16.5" hidden="1" customHeight="1">
      <c r="A3357" s="2">
        <v>314</v>
      </c>
      <c r="B3357" s="14" t="s">
        <v>6</v>
      </c>
      <c r="C3357" s="10">
        <v>72.61</v>
      </c>
      <c r="D3357" s="33"/>
    </row>
    <row r="3358" spans="1:4" ht="16.5" hidden="1" customHeight="1">
      <c r="A3358" s="2">
        <v>315</v>
      </c>
      <c r="B3358" s="14" t="s">
        <v>6</v>
      </c>
      <c r="C3358" s="10">
        <v>72.61</v>
      </c>
      <c r="D3358" s="33"/>
    </row>
    <row r="3359" spans="1:4" ht="16.5" hidden="1" customHeight="1">
      <c r="A3359" s="2">
        <v>316</v>
      </c>
      <c r="B3359" s="14" t="s">
        <v>6</v>
      </c>
      <c r="C3359" s="10">
        <v>72.84</v>
      </c>
      <c r="D3359" s="33"/>
    </row>
    <row r="3360" spans="1:4" ht="16.5" hidden="1" customHeight="1">
      <c r="A3360" s="2">
        <v>317</v>
      </c>
      <c r="B3360" s="14" t="s">
        <v>6</v>
      </c>
      <c r="C3360" s="10">
        <v>73.010000000000005</v>
      </c>
      <c r="D3360" s="33"/>
    </row>
    <row r="3361" spans="1:4" ht="16.5" hidden="1" customHeight="1">
      <c r="A3361" s="2">
        <v>318</v>
      </c>
      <c r="B3361" s="14" t="s">
        <v>6</v>
      </c>
      <c r="C3361" s="10">
        <v>73.3</v>
      </c>
      <c r="D3361" s="33"/>
    </row>
    <row r="3362" spans="1:4" ht="16.5" hidden="1" customHeight="1">
      <c r="A3362" s="2">
        <v>319</v>
      </c>
      <c r="B3362" s="14" t="s">
        <v>6</v>
      </c>
      <c r="C3362" s="10">
        <v>73.3</v>
      </c>
      <c r="D3362" s="33"/>
    </row>
    <row r="3363" spans="1:4" ht="16.5" hidden="1" customHeight="1">
      <c r="A3363" s="2">
        <v>320</v>
      </c>
      <c r="B3363" s="14" t="s">
        <v>6</v>
      </c>
      <c r="C3363" s="10">
        <v>74.86</v>
      </c>
      <c r="D3363" s="33"/>
    </row>
    <row r="3364" spans="1:4" ht="16.5" hidden="1" customHeight="1">
      <c r="A3364" s="2">
        <v>321</v>
      </c>
      <c r="B3364" s="14" t="s">
        <v>6</v>
      </c>
      <c r="C3364" s="10">
        <v>75.099999999999994</v>
      </c>
      <c r="D3364" s="33"/>
    </row>
    <row r="3365" spans="1:4" ht="16.5" hidden="1" customHeight="1">
      <c r="A3365" s="2">
        <v>322</v>
      </c>
      <c r="B3365" s="14" t="s">
        <v>6</v>
      </c>
      <c r="C3365" s="10">
        <v>75.099999999999994</v>
      </c>
      <c r="D3365" s="33"/>
    </row>
    <row r="3366" spans="1:4" ht="16.5" hidden="1" customHeight="1">
      <c r="A3366" s="2">
        <v>323</v>
      </c>
      <c r="B3366" s="14" t="s">
        <v>6</v>
      </c>
      <c r="C3366" s="10">
        <v>75.099999999999994</v>
      </c>
      <c r="D3366" s="33"/>
    </row>
    <row r="3367" spans="1:4" ht="16.5" hidden="1" customHeight="1">
      <c r="A3367" s="2">
        <v>324</v>
      </c>
      <c r="B3367" s="14" t="s">
        <v>6</v>
      </c>
      <c r="C3367" s="10">
        <v>75.099999999999994</v>
      </c>
      <c r="D3367" s="33"/>
    </row>
    <row r="3368" spans="1:4" ht="16.5" hidden="1" customHeight="1">
      <c r="A3368" s="2">
        <v>325</v>
      </c>
      <c r="B3368" s="14" t="s">
        <v>6</v>
      </c>
      <c r="C3368" s="10">
        <v>75.099999999999994</v>
      </c>
      <c r="D3368" s="33"/>
    </row>
    <row r="3369" spans="1:4" ht="16.5" hidden="1" customHeight="1">
      <c r="A3369" s="2">
        <v>326</v>
      </c>
      <c r="B3369" s="14" t="s">
        <v>6</v>
      </c>
      <c r="C3369" s="10">
        <v>75.099999999999994</v>
      </c>
      <c r="D3369" s="33"/>
    </row>
    <row r="3370" spans="1:4" ht="16.5" hidden="1" customHeight="1">
      <c r="A3370" s="2">
        <v>327</v>
      </c>
      <c r="B3370" s="14" t="s">
        <v>6</v>
      </c>
      <c r="C3370" s="10">
        <v>75.099999999999994</v>
      </c>
      <c r="D3370" s="33"/>
    </row>
    <row r="3371" spans="1:4" ht="16.5" hidden="1" customHeight="1">
      <c r="A3371" s="2">
        <v>328</v>
      </c>
      <c r="B3371" s="14" t="s">
        <v>6</v>
      </c>
      <c r="C3371" s="10">
        <v>75.11</v>
      </c>
      <c r="D3371" s="33"/>
    </row>
    <row r="3372" spans="1:4" ht="16.5" hidden="1" customHeight="1">
      <c r="A3372" s="2">
        <v>329</v>
      </c>
      <c r="B3372" s="14" t="s">
        <v>6</v>
      </c>
      <c r="C3372" s="10">
        <v>75.11</v>
      </c>
      <c r="D3372" s="33"/>
    </row>
    <row r="3373" spans="1:4" ht="16.5" hidden="1" customHeight="1">
      <c r="A3373" s="2">
        <v>330</v>
      </c>
      <c r="B3373" s="14" t="s">
        <v>6</v>
      </c>
      <c r="C3373" s="10">
        <v>75.11</v>
      </c>
      <c r="D3373" s="33"/>
    </row>
    <row r="3374" spans="1:4" ht="16.5" hidden="1" customHeight="1">
      <c r="A3374" s="2">
        <v>331</v>
      </c>
      <c r="B3374" s="14" t="s">
        <v>6</v>
      </c>
      <c r="C3374" s="10">
        <v>75.11</v>
      </c>
      <c r="D3374" s="33"/>
    </row>
    <row r="3375" spans="1:4" ht="16.5" hidden="1" customHeight="1">
      <c r="A3375" s="2">
        <v>332</v>
      </c>
      <c r="B3375" s="14" t="s">
        <v>6</v>
      </c>
      <c r="C3375" s="10">
        <v>75.11</v>
      </c>
      <c r="D3375" s="33"/>
    </row>
    <row r="3376" spans="1:4" ht="16.5" hidden="1" customHeight="1">
      <c r="A3376" s="2">
        <v>333</v>
      </c>
      <c r="B3376" s="14" t="s">
        <v>6</v>
      </c>
      <c r="C3376" s="10">
        <v>75.11</v>
      </c>
      <c r="D3376" s="33"/>
    </row>
    <row r="3377" spans="1:4" ht="16.5" hidden="1" customHeight="1">
      <c r="A3377" s="2">
        <v>334</v>
      </c>
      <c r="B3377" s="14" t="s">
        <v>6</v>
      </c>
      <c r="C3377" s="10">
        <v>75.12</v>
      </c>
      <c r="D3377" s="33"/>
    </row>
    <row r="3378" spans="1:4" ht="16.5" hidden="1" customHeight="1">
      <c r="A3378" s="2">
        <v>335</v>
      </c>
      <c r="B3378" s="14" t="s">
        <v>6</v>
      </c>
      <c r="C3378" s="10">
        <v>75.12</v>
      </c>
      <c r="D3378" s="33"/>
    </row>
    <row r="3379" spans="1:4" ht="16.5" hidden="1" customHeight="1">
      <c r="A3379" s="2">
        <v>336</v>
      </c>
      <c r="B3379" s="14" t="s">
        <v>6</v>
      </c>
      <c r="C3379" s="10">
        <v>75.13</v>
      </c>
      <c r="D3379" s="33"/>
    </row>
    <row r="3380" spans="1:4" ht="16.5" hidden="1" customHeight="1">
      <c r="A3380" s="2">
        <v>337</v>
      </c>
      <c r="B3380" s="14" t="s">
        <v>6</v>
      </c>
      <c r="C3380" s="10">
        <v>75.13</v>
      </c>
      <c r="D3380" s="33"/>
    </row>
    <row r="3381" spans="1:4" ht="16.5" hidden="1" customHeight="1">
      <c r="A3381" s="2">
        <v>338</v>
      </c>
      <c r="B3381" s="14" t="s">
        <v>6</v>
      </c>
      <c r="C3381" s="10">
        <v>75.3</v>
      </c>
      <c r="D3381" s="33"/>
    </row>
    <row r="3382" spans="1:4" ht="16.5" hidden="1" customHeight="1">
      <c r="A3382" s="2">
        <v>339</v>
      </c>
      <c r="B3382" s="14" t="s">
        <v>6</v>
      </c>
      <c r="C3382" s="10">
        <v>75.5</v>
      </c>
      <c r="D3382" s="33"/>
    </row>
    <row r="3383" spans="1:4" ht="16.5" hidden="1" customHeight="1">
      <c r="A3383" s="2">
        <v>340</v>
      </c>
      <c r="B3383" s="14" t="s">
        <v>6</v>
      </c>
      <c r="C3383" s="10">
        <v>77.400000000000006</v>
      </c>
      <c r="D3383" s="33"/>
    </row>
    <row r="3384" spans="1:4" ht="16.5" hidden="1" customHeight="1">
      <c r="A3384" s="2">
        <v>341</v>
      </c>
      <c r="B3384" s="14" t="s">
        <v>6</v>
      </c>
      <c r="C3384" s="10">
        <v>78.45</v>
      </c>
      <c r="D3384" s="33"/>
    </row>
    <row r="3385" spans="1:4" ht="16.5" hidden="1" customHeight="1">
      <c r="A3385" s="2">
        <v>342</v>
      </c>
      <c r="B3385" s="14" t="s">
        <v>6</v>
      </c>
      <c r="C3385" s="10">
        <v>80.52</v>
      </c>
      <c r="D3385" s="33"/>
    </row>
    <row r="3386" spans="1:4" ht="16.5" hidden="1" customHeight="1">
      <c r="A3386" s="2">
        <v>343</v>
      </c>
      <c r="B3386" s="14" t="s">
        <v>6</v>
      </c>
      <c r="C3386" s="10">
        <v>80.8</v>
      </c>
      <c r="D3386" s="33"/>
    </row>
    <row r="3387" spans="1:4" ht="16.5" hidden="1" customHeight="1">
      <c r="A3387" s="2">
        <v>344</v>
      </c>
      <c r="B3387" s="14" t="s">
        <v>6</v>
      </c>
      <c r="C3387" s="10">
        <v>80.8</v>
      </c>
      <c r="D3387" s="33"/>
    </row>
    <row r="3388" spans="1:4" ht="16.5" hidden="1" customHeight="1">
      <c r="A3388" s="2">
        <v>345</v>
      </c>
      <c r="B3388" s="14" t="s">
        <v>6</v>
      </c>
      <c r="C3388" s="10">
        <v>81</v>
      </c>
      <c r="D3388" s="33"/>
    </row>
    <row r="3389" spans="1:4" ht="16.5" hidden="1" customHeight="1">
      <c r="A3389" s="2">
        <v>346</v>
      </c>
      <c r="B3389" s="14" t="s">
        <v>6</v>
      </c>
      <c r="C3389" s="10">
        <v>82.57</v>
      </c>
      <c r="D3389" s="33"/>
    </row>
    <row r="3390" spans="1:4" ht="16.5" hidden="1" customHeight="1">
      <c r="A3390" s="2">
        <v>347</v>
      </c>
      <c r="B3390" s="14" t="s">
        <v>6</v>
      </c>
      <c r="C3390" s="10">
        <v>82.57</v>
      </c>
      <c r="D3390" s="33"/>
    </row>
    <row r="3391" spans="1:4" ht="16.5" hidden="1" customHeight="1">
      <c r="A3391" s="2">
        <v>348</v>
      </c>
      <c r="B3391" s="14" t="s">
        <v>6</v>
      </c>
      <c r="C3391" s="10">
        <v>82.57</v>
      </c>
      <c r="D3391" s="33"/>
    </row>
    <row r="3392" spans="1:4" ht="16.5" hidden="1" customHeight="1">
      <c r="A3392" s="2">
        <v>349</v>
      </c>
      <c r="B3392" s="14" t="s">
        <v>6</v>
      </c>
      <c r="C3392" s="10">
        <v>84.11</v>
      </c>
      <c r="D3392" s="33"/>
    </row>
    <row r="3393" spans="1:4" ht="16.5" hidden="1" customHeight="1">
      <c r="A3393" s="2">
        <v>350</v>
      </c>
      <c r="B3393" s="14" t="s">
        <v>6</v>
      </c>
      <c r="C3393" s="10">
        <v>84.25</v>
      </c>
      <c r="D3393" s="33"/>
    </row>
    <row r="3394" spans="1:4" ht="16.5" hidden="1" customHeight="1">
      <c r="A3394" s="2">
        <v>351</v>
      </c>
      <c r="B3394" s="14" t="s">
        <v>6</v>
      </c>
      <c r="C3394" s="10">
        <v>84.37</v>
      </c>
      <c r="D3394" s="33"/>
    </row>
    <row r="3395" spans="1:4" ht="16.5" hidden="1" customHeight="1">
      <c r="A3395" s="2">
        <v>352</v>
      </c>
      <c r="B3395" s="14" t="s">
        <v>6</v>
      </c>
      <c r="C3395" s="10">
        <v>84.7</v>
      </c>
      <c r="D3395" s="33"/>
    </row>
    <row r="3396" spans="1:4" ht="16.5" hidden="1" customHeight="1">
      <c r="A3396" s="2">
        <v>353</v>
      </c>
      <c r="B3396" s="14" t="s">
        <v>6</v>
      </c>
      <c r="C3396" s="10">
        <v>84.7</v>
      </c>
      <c r="D3396" s="33"/>
    </row>
    <row r="3397" spans="1:4" ht="16.5" hidden="1" customHeight="1">
      <c r="A3397" s="2">
        <v>354</v>
      </c>
      <c r="B3397" s="14" t="s">
        <v>6</v>
      </c>
      <c r="C3397" s="10">
        <v>85.09</v>
      </c>
      <c r="D3397" s="33"/>
    </row>
    <row r="3398" spans="1:4" ht="16.5" hidden="1" customHeight="1">
      <c r="A3398" s="2">
        <v>355</v>
      </c>
      <c r="B3398" s="14" t="s">
        <v>6</v>
      </c>
      <c r="C3398" s="10">
        <v>86.31</v>
      </c>
      <c r="D3398" s="33"/>
    </row>
    <row r="3399" spans="1:4" ht="16.5" hidden="1" customHeight="1">
      <c r="A3399" s="2">
        <v>356</v>
      </c>
      <c r="B3399" s="14" t="s">
        <v>6</v>
      </c>
      <c r="C3399" s="10">
        <v>87.32</v>
      </c>
      <c r="D3399" s="33"/>
    </row>
    <row r="3400" spans="1:4" ht="16.5" hidden="1" customHeight="1">
      <c r="A3400" s="2">
        <v>357</v>
      </c>
      <c r="B3400" s="14" t="s">
        <v>6</v>
      </c>
      <c r="C3400" s="10">
        <v>88.18</v>
      </c>
      <c r="D3400" s="33"/>
    </row>
    <row r="3401" spans="1:4" ht="16.5" hidden="1" customHeight="1">
      <c r="A3401" s="2">
        <v>358</v>
      </c>
      <c r="B3401" s="14" t="s">
        <v>6</v>
      </c>
      <c r="C3401" s="10">
        <v>88.21</v>
      </c>
      <c r="D3401" s="33"/>
    </row>
    <row r="3402" spans="1:4" ht="16.5" hidden="1" customHeight="1">
      <c r="A3402" s="2">
        <v>359</v>
      </c>
      <c r="B3402" s="14" t="s">
        <v>6</v>
      </c>
      <c r="C3402" s="10">
        <v>89.82</v>
      </c>
      <c r="D3402" s="33"/>
    </row>
    <row r="3403" spans="1:4" ht="16.5" hidden="1" customHeight="1">
      <c r="A3403" s="2">
        <v>360</v>
      </c>
      <c r="B3403" s="14" t="s">
        <v>6</v>
      </c>
      <c r="C3403" s="10">
        <v>89.82</v>
      </c>
      <c r="D3403" s="33"/>
    </row>
    <row r="3404" spans="1:4" ht="16.5" hidden="1" customHeight="1">
      <c r="A3404" s="2">
        <v>361</v>
      </c>
      <c r="B3404" s="14" t="s">
        <v>6</v>
      </c>
      <c r="C3404" s="10">
        <v>90</v>
      </c>
      <c r="D3404" s="33"/>
    </row>
    <row r="3405" spans="1:4" ht="16.5" hidden="1" customHeight="1">
      <c r="A3405" s="2">
        <v>362</v>
      </c>
      <c r="B3405" s="14" t="s">
        <v>6</v>
      </c>
      <c r="C3405" s="10">
        <v>90.26</v>
      </c>
      <c r="D3405" s="33"/>
    </row>
    <row r="3406" spans="1:4" ht="16.5" hidden="1" customHeight="1">
      <c r="A3406" s="2">
        <v>363</v>
      </c>
      <c r="B3406" s="14" t="s">
        <v>6</v>
      </c>
      <c r="C3406" s="10">
        <v>90.61</v>
      </c>
      <c r="D3406" s="33"/>
    </row>
    <row r="3407" spans="1:4" ht="16.5" hidden="1" customHeight="1">
      <c r="A3407" s="2">
        <v>364</v>
      </c>
      <c r="B3407" s="14" t="s">
        <v>6</v>
      </c>
      <c r="C3407" s="10">
        <v>91</v>
      </c>
      <c r="D3407" s="33"/>
    </row>
    <row r="3408" spans="1:4" ht="16.5" hidden="1" customHeight="1">
      <c r="A3408" s="2">
        <v>365</v>
      </c>
      <c r="B3408" s="14" t="s">
        <v>6</v>
      </c>
      <c r="C3408" s="10">
        <v>91</v>
      </c>
      <c r="D3408" s="33"/>
    </row>
    <row r="3409" spans="1:4" ht="16.5" hidden="1" customHeight="1">
      <c r="A3409" s="2">
        <v>366</v>
      </c>
      <c r="B3409" s="14" t="s">
        <v>6</v>
      </c>
      <c r="C3409" s="10">
        <v>91.07</v>
      </c>
      <c r="D3409" s="33"/>
    </row>
    <row r="3410" spans="1:4" ht="16.5" hidden="1" customHeight="1">
      <c r="A3410" s="2">
        <v>367</v>
      </c>
      <c r="B3410" s="14" t="s">
        <v>6</v>
      </c>
      <c r="C3410" s="10">
        <v>91.45</v>
      </c>
      <c r="D3410" s="33"/>
    </row>
    <row r="3411" spans="1:4" ht="16.5" hidden="1" customHeight="1">
      <c r="A3411" s="2">
        <v>368</v>
      </c>
      <c r="B3411" s="14" t="s">
        <v>6</v>
      </c>
      <c r="C3411" s="10">
        <v>91.62</v>
      </c>
      <c r="D3411" s="33"/>
    </row>
    <row r="3412" spans="1:4" ht="16.5" hidden="1" customHeight="1">
      <c r="A3412" s="2">
        <v>369</v>
      </c>
      <c r="B3412" s="14" t="s">
        <v>6</v>
      </c>
      <c r="C3412" s="10">
        <v>92</v>
      </c>
      <c r="D3412" s="33"/>
    </row>
    <row r="3413" spans="1:4" ht="16.5" hidden="1" customHeight="1">
      <c r="A3413" s="2">
        <v>370</v>
      </c>
      <c r="B3413" s="14" t="s">
        <v>6</v>
      </c>
      <c r="C3413" s="10">
        <v>92.98</v>
      </c>
      <c r="D3413" s="33"/>
    </row>
    <row r="3414" spans="1:4" ht="16.5" hidden="1" customHeight="1">
      <c r="A3414" s="2">
        <v>371</v>
      </c>
      <c r="B3414" s="14" t="s">
        <v>6</v>
      </c>
      <c r="C3414" s="10">
        <v>93.12</v>
      </c>
      <c r="D3414" s="33"/>
    </row>
    <row r="3415" spans="1:4" ht="16.5" hidden="1" customHeight="1">
      <c r="A3415" s="2">
        <v>372</v>
      </c>
      <c r="B3415" s="14" t="s">
        <v>6</v>
      </c>
      <c r="C3415" s="10">
        <v>93.12</v>
      </c>
      <c r="D3415" s="33"/>
    </row>
    <row r="3416" spans="1:4" ht="16.5" hidden="1" customHeight="1">
      <c r="A3416" s="2">
        <v>373</v>
      </c>
      <c r="B3416" s="14" t="s">
        <v>6</v>
      </c>
      <c r="C3416" s="10">
        <v>94</v>
      </c>
      <c r="D3416" s="33"/>
    </row>
    <row r="3417" spans="1:4" ht="16.5" hidden="1" customHeight="1">
      <c r="A3417" s="2">
        <v>374</v>
      </c>
      <c r="B3417" s="14" t="s">
        <v>6</v>
      </c>
      <c r="C3417" s="10">
        <v>94.22</v>
      </c>
      <c r="D3417" s="33"/>
    </row>
    <row r="3418" spans="1:4" ht="16.5" hidden="1" customHeight="1">
      <c r="A3418" s="2">
        <v>375</v>
      </c>
      <c r="B3418" s="14" t="s">
        <v>6</v>
      </c>
      <c r="C3418" s="10">
        <v>94.84</v>
      </c>
      <c r="D3418" s="33"/>
    </row>
    <row r="3419" spans="1:4" ht="16.5" hidden="1" customHeight="1">
      <c r="A3419" s="2">
        <v>376</v>
      </c>
      <c r="B3419" s="14" t="s">
        <v>6</v>
      </c>
      <c r="C3419" s="10">
        <v>97.33</v>
      </c>
      <c r="D3419" s="33"/>
    </row>
    <row r="3420" spans="1:4" ht="16.5" hidden="1" customHeight="1">
      <c r="A3420" s="2">
        <v>377</v>
      </c>
      <c r="B3420" s="14" t="s">
        <v>6</v>
      </c>
      <c r="C3420" s="10">
        <v>97.72</v>
      </c>
      <c r="D3420" s="33"/>
    </row>
    <row r="3421" spans="1:4" ht="16.5" hidden="1" customHeight="1">
      <c r="A3421" s="2">
        <v>378</v>
      </c>
      <c r="B3421" s="14" t="s">
        <v>6</v>
      </c>
      <c r="C3421" s="10">
        <v>98.2</v>
      </c>
      <c r="D3421" s="33"/>
    </row>
    <row r="3422" spans="1:4" ht="16.5" hidden="1" customHeight="1">
      <c r="A3422" s="2">
        <v>379</v>
      </c>
      <c r="B3422" s="14" t="s">
        <v>6</v>
      </c>
      <c r="C3422" s="10">
        <v>100.11</v>
      </c>
      <c r="D3422" s="33"/>
    </row>
    <row r="3423" spans="1:4" ht="16.5" hidden="1" customHeight="1">
      <c r="A3423" s="2">
        <v>380</v>
      </c>
      <c r="B3423" s="14" t="s">
        <v>6</v>
      </c>
      <c r="C3423" s="10">
        <v>101.79</v>
      </c>
      <c r="D3423" s="33"/>
    </row>
    <row r="3424" spans="1:4" ht="16.5" hidden="1" customHeight="1">
      <c r="A3424" s="2">
        <v>381</v>
      </c>
      <c r="B3424" s="14" t="s">
        <v>6</v>
      </c>
      <c r="C3424" s="10">
        <v>102.07</v>
      </c>
      <c r="D3424" s="33"/>
    </row>
    <row r="3425" spans="1:4" ht="16.5" hidden="1" customHeight="1">
      <c r="A3425" s="2">
        <v>382</v>
      </c>
      <c r="B3425" s="14" t="s">
        <v>6</v>
      </c>
      <c r="C3425" s="10">
        <v>103.22</v>
      </c>
      <c r="D3425" s="33"/>
    </row>
    <row r="3426" spans="1:4" ht="16.5" hidden="1" customHeight="1">
      <c r="A3426" s="2">
        <v>383</v>
      </c>
      <c r="B3426" s="14" t="s">
        <v>6</v>
      </c>
      <c r="C3426" s="10">
        <v>103.42</v>
      </c>
      <c r="D3426" s="33"/>
    </row>
    <row r="3427" spans="1:4" ht="16.5" hidden="1" customHeight="1">
      <c r="A3427" s="2">
        <v>384</v>
      </c>
      <c r="B3427" s="14" t="s">
        <v>6</v>
      </c>
      <c r="C3427" s="10">
        <v>103.52</v>
      </c>
      <c r="D3427" s="33"/>
    </row>
    <row r="3428" spans="1:4" ht="16.5" hidden="1" customHeight="1">
      <c r="A3428" s="2">
        <v>385</v>
      </c>
      <c r="B3428" s="14" t="s">
        <v>6</v>
      </c>
      <c r="C3428" s="10">
        <v>104.3</v>
      </c>
      <c r="D3428" s="33"/>
    </row>
    <row r="3429" spans="1:4" ht="16.5" hidden="1" customHeight="1">
      <c r="A3429" s="2">
        <v>386</v>
      </c>
      <c r="B3429" s="14" t="s">
        <v>6</v>
      </c>
      <c r="C3429" s="10">
        <v>104.4</v>
      </c>
      <c r="D3429" s="33"/>
    </row>
    <row r="3430" spans="1:4" ht="16.5" hidden="1" customHeight="1">
      <c r="A3430" s="2">
        <v>387</v>
      </c>
      <c r="B3430" s="14" t="s">
        <v>6</v>
      </c>
      <c r="C3430" s="10">
        <v>105.51</v>
      </c>
      <c r="D3430" s="33"/>
    </row>
    <row r="3431" spans="1:4" ht="16.5" hidden="1" customHeight="1">
      <c r="A3431" s="2">
        <v>388</v>
      </c>
      <c r="B3431" s="14" t="s">
        <v>6</v>
      </c>
      <c r="C3431" s="10">
        <v>105.6</v>
      </c>
      <c r="D3431" s="33"/>
    </row>
    <row r="3432" spans="1:4" ht="16.5" hidden="1" customHeight="1">
      <c r="A3432" s="2">
        <v>389</v>
      </c>
      <c r="B3432" s="14" t="s">
        <v>6</v>
      </c>
      <c r="C3432" s="10">
        <v>105.61</v>
      </c>
      <c r="D3432" s="33"/>
    </row>
    <row r="3433" spans="1:4" ht="16.5" hidden="1" customHeight="1">
      <c r="A3433" s="2">
        <v>390</v>
      </c>
      <c r="B3433" s="14" t="s">
        <v>6</v>
      </c>
      <c r="C3433" s="10">
        <v>106.25</v>
      </c>
      <c r="D3433" s="33"/>
    </row>
    <row r="3434" spans="1:4" ht="16.5" hidden="1" customHeight="1">
      <c r="A3434" s="2">
        <v>391</v>
      </c>
      <c r="B3434" s="14" t="s">
        <v>6</v>
      </c>
      <c r="C3434" s="10">
        <v>106.25</v>
      </c>
      <c r="D3434" s="33"/>
    </row>
    <row r="3435" spans="1:4" ht="16.5" hidden="1" customHeight="1">
      <c r="A3435" s="2">
        <v>392</v>
      </c>
      <c r="B3435" s="14" t="s">
        <v>6</v>
      </c>
      <c r="C3435" s="10">
        <v>106.48</v>
      </c>
      <c r="D3435" s="33"/>
    </row>
    <row r="3436" spans="1:4" ht="16.5" hidden="1" customHeight="1">
      <c r="A3436" s="2">
        <v>393</v>
      </c>
      <c r="B3436" s="14" t="s">
        <v>6</v>
      </c>
      <c r="C3436" s="10">
        <v>107.83</v>
      </c>
      <c r="D3436" s="33"/>
    </row>
    <row r="3437" spans="1:4" ht="16.5" hidden="1" customHeight="1">
      <c r="A3437" s="2">
        <v>394</v>
      </c>
      <c r="B3437" s="14" t="s">
        <v>6</v>
      </c>
      <c r="C3437" s="10">
        <v>108.9</v>
      </c>
      <c r="D3437" s="33"/>
    </row>
    <row r="3438" spans="1:4" ht="16.5" hidden="1" customHeight="1">
      <c r="A3438" s="2">
        <v>395</v>
      </c>
      <c r="B3438" s="14" t="s">
        <v>6</v>
      </c>
      <c r="C3438" s="10">
        <v>108.9</v>
      </c>
      <c r="D3438" s="33"/>
    </row>
    <row r="3439" spans="1:4" ht="16.5" hidden="1" customHeight="1">
      <c r="A3439" s="2">
        <v>396</v>
      </c>
      <c r="B3439" s="14" t="s">
        <v>6</v>
      </c>
      <c r="C3439" s="10">
        <v>108.9</v>
      </c>
      <c r="D3439" s="33"/>
    </row>
    <row r="3440" spans="1:4" ht="16.5" hidden="1" customHeight="1">
      <c r="A3440" s="2">
        <v>397</v>
      </c>
      <c r="B3440" s="14" t="s">
        <v>6</v>
      </c>
      <c r="C3440" s="10">
        <v>108.9</v>
      </c>
      <c r="D3440" s="33"/>
    </row>
    <row r="3441" spans="1:4" ht="16.5" hidden="1" customHeight="1">
      <c r="A3441" s="2">
        <v>398</v>
      </c>
      <c r="B3441" s="14" t="s">
        <v>6</v>
      </c>
      <c r="C3441" s="10">
        <v>109</v>
      </c>
      <c r="D3441" s="33"/>
    </row>
    <row r="3442" spans="1:4" ht="16.5" hidden="1" customHeight="1">
      <c r="A3442" s="2">
        <v>399</v>
      </c>
      <c r="B3442" s="14" t="s">
        <v>6</v>
      </c>
      <c r="C3442" s="10">
        <v>109.55</v>
      </c>
      <c r="D3442" s="33"/>
    </row>
    <row r="3443" spans="1:4" ht="16.5" hidden="1" customHeight="1">
      <c r="A3443" s="2">
        <v>400</v>
      </c>
      <c r="B3443" s="14" t="s">
        <v>6</v>
      </c>
      <c r="C3443" s="10">
        <v>110.31</v>
      </c>
      <c r="D3443" s="33"/>
    </row>
    <row r="3444" spans="1:4" ht="16.5" hidden="1" customHeight="1">
      <c r="A3444" s="2">
        <v>401</v>
      </c>
      <c r="B3444" s="14" t="s">
        <v>6</v>
      </c>
      <c r="C3444" s="10">
        <v>111.55</v>
      </c>
      <c r="D3444" s="33"/>
    </row>
    <row r="3445" spans="1:4" ht="16.5" hidden="1" customHeight="1">
      <c r="A3445" s="2">
        <v>402</v>
      </c>
      <c r="B3445" s="14" t="s">
        <v>6</v>
      </c>
      <c r="C3445" s="10">
        <v>111.8</v>
      </c>
      <c r="D3445" s="33"/>
    </row>
    <row r="3446" spans="1:4" ht="16.5" hidden="1" customHeight="1">
      <c r="A3446" s="2">
        <v>403</v>
      </c>
      <c r="B3446" s="14" t="s">
        <v>6</v>
      </c>
      <c r="C3446" s="10">
        <v>111.8</v>
      </c>
      <c r="D3446" s="33"/>
    </row>
    <row r="3447" spans="1:4" ht="16.5" hidden="1" customHeight="1">
      <c r="A3447" s="2">
        <v>404</v>
      </c>
      <c r="B3447" s="14" t="s">
        <v>6</v>
      </c>
      <c r="C3447" s="10">
        <v>111.8</v>
      </c>
      <c r="D3447" s="33"/>
    </row>
    <row r="3448" spans="1:4" ht="16.5" hidden="1" customHeight="1">
      <c r="A3448" s="2">
        <v>405</v>
      </c>
      <c r="B3448" s="14" t="s">
        <v>6</v>
      </c>
      <c r="C3448" s="10">
        <v>111.8</v>
      </c>
      <c r="D3448" s="33"/>
    </row>
    <row r="3449" spans="1:4" ht="16.5" hidden="1" customHeight="1">
      <c r="A3449" s="2">
        <v>406</v>
      </c>
      <c r="B3449" s="14" t="s">
        <v>6</v>
      </c>
      <c r="C3449" s="10">
        <v>111.8</v>
      </c>
      <c r="D3449" s="33"/>
    </row>
    <row r="3450" spans="1:4" ht="16.5" hidden="1" customHeight="1">
      <c r="A3450" s="2">
        <v>407</v>
      </c>
      <c r="B3450" s="14" t="s">
        <v>6</v>
      </c>
      <c r="C3450" s="10">
        <v>112</v>
      </c>
      <c r="D3450" s="33"/>
    </row>
    <row r="3451" spans="1:4" ht="16.5" hidden="1" customHeight="1">
      <c r="A3451" s="2">
        <v>408</v>
      </c>
      <c r="B3451" s="14" t="s">
        <v>6</v>
      </c>
      <c r="C3451" s="10">
        <v>112.01</v>
      </c>
      <c r="D3451" s="33"/>
    </row>
    <row r="3452" spans="1:4" ht="16.5" hidden="1" customHeight="1">
      <c r="A3452" s="2">
        <v>409</v>
      </c>
      <c r="B3452" s="14" t="s">
        <v>6</v>
      </c>
      <c r="C3452" s="10">
        <v>112.56</v>
      </c>
      <c r="D3452" s="33"/>
    </row>
    <row r="3453" spans="1:4" ht="16.5" hidden="1" customHeight="1">
      <c r="A3453" s="2">
        <v>410</v>
      </c>
      <c r="B3453" s="14" t="s">
        <v>6</v>
      </c>
      <c r="C3453" s="10">
        <v>112.94</v>
      </c>
      <c r="D3453" s="33"/>
    </row>
    <row r="3454" spans="1:4" ht="16.5" hidden="1" customHeight="1">
      <c r="A3454" s="2">
        <v>411</v>
      </c>
      <c r="B3454" s="14" t="s">
        <v>6</v>
      </c>
      <c r="C3454" s="10">
        <v>112.94</v>
      </c>
      <c r="D3454" s="33"/>
    </row>
    <row r="3455" spans="1:4" ht="16.5" hidden="1" customHeight="1">
      <c r="A3455" s="2">
        <v>412</v>
      </c>
      <c r="B3455" s="14" t="s">
        <v>6</v>
      </c>
      <c r="C3455" s="10">
        <v>112.94</v>
      </c>
      <c r="D3455" s="33"/>
    </row>
    <row r="3456" spans="1:4" ht="16.5" hidden="1" customHeight="1">
      <c r="A3456" s="2">
        <v>413</v>
      </c>
      <c r="B3456" s="14" t="s">
        <v>6</v>
      </c>
      <c r="C3456" s="10">
        <v>112.94</v>
      </c>
      <c r="D3456" s="33"/>
    </row>
    <row r="3457" spans="1:4" ht="16.5" hidden="1" customHeight="1">
      <c r="A3457" s="2">
        <v>414</v>
      </c>
      <c r="B3457" s="14" t="s">
        <v>6</v>
      </c>
      <c r="C3457" s="10">
        <v>112.94</v>
      </c>
      <c r="D3457" s="33"/>
    </row>
    <row r="3458" spans="1:4" ht="16.5" hidden="1" customHeight="1">
      <c r="A3458" s="2">
        <v>415</v>
      </c>
      <c r="B3458" s="14" t="s">
        <v>6</v>
      </c>
      <c r="C3458" s="10">
        <v>112.94</v>
      </c>
      <c r="D3458" s="33"/>
    </row>
    <row r="3459" spans="1:4" ht="16.5" hidden="1" customHeight="1">
      <c r="A3459" s="2">
        <v>416</v>
      </c>
      <c r="B3459" s="14" t="s">
        <v>6</v>
      </c>
      <c r="C3459" s="10">
        <v>112.94</v>
      </c>
      <c r="D3459" s="33"/>
    </row>
    <row r="3460" spans="1:4" ht="16.5" hidden="1" customHeight="1">
      <c r="A3460" s="2">
        <v>417</v>
      </c>
      <c r="B3460" s="14" t="s">
        <v>6</v>
      </c>
      <c r="C3460" s="10">
        <v>112.94</v>
      </c>
      <c r="D3460" s="33"/>
    </row>
    <row r="3461" spans="1:4" ht="16.5" hidden="1" customHeight="1">
      <c r="A3461" s="2">
        <v>418</v>
      </c>
      <c r="B3461" s="14" t="s">
        <v>6</v>
      </c>
      <c r="C3461" s="10">
        <v>112.94</v>
      </c>
      <c r="D3461" s="33"/>
    </row>
    <row r="3462" spans="1:4" ht="16.5" hidden="1" customHeight="1">
      <c r="A3462" s="2">
        <v>419</v>
      </c>
      <c r="B3462" s="14" t="s">
        <v>6</v>
      </c>
      <c r="C3462" s="10">
        <v>112.94</v>
      </c>
      <c r="D3462" s="33"/>
    </row>
    <row r="3463" spans="1:4" ht="16.5" hidden="1" customHeight="1">
      <c r="A3463" s="2">
        <v>420</v>
      </c>
      <c r="B3463" s="14" t="s">
        <v>6</v>
      </c>
      <c r="C3463" s="10">
        <v>112.94</v>
      </c>
      <c r="D3463" s="33"/>
    </row>
    <row r="3464" spans="1:4" ht="16.5" hidden="1" customHeight="1">
      <c r="A3464" s="2">
        <v>421</v>
      </c>
      <c r="B3464" s="14" t="s">
        <v>6</v>
      </c>
      <c r="C3464" s="10">
        <v>112.94</v>
      </c>
      <c r="D3464" s="33"/>
    </row>
    <row r="3465" spans="1:4" ht="16.5" hidden="1" customHeight="1">
      <c r="A3465" s="2">
        <v>422</v>
      </c>
      <c r="B3465" s="14" t="s">
        <v>6</v>
      </c>
      <c r="C3465" s="10">
        <v>112.94</v>
      </c>
      <c r="D3465" s="33"/>
    </row>
    <row r="3466" spans="1:4" ht="16.5" hidden="1" customHeight="1">
      <c r="A3466" s="2">
        <v>423</v>
      </c>
      <c r="B3466" s="14" t="s">
        <v>6</v>
      </c>
      <c r="C3466" s="10">
        <v>112.94</v>
      </c>
      <c r="D3466" s="33"/>
    </row>
    <row r="3467" spans="1:4" ht="16.5" hidden="1" customHeight="1">
      <c r="A3467" s="2">
        <v>424</v>
      </c>
      <c r="B3467" s="14" t="s">
        <v>6</v>
      </c>
      <c r="C3467" s="10">
        <v>112.94</v>
      </c>
      <c r="D3467" s="33"/>
    </row>
    <row r="3468" spans="1:4" ht="16.5" hidden="1" customHeight="1">
      <c r="A3468" s="2">
        <v>425</v>
      </c>
      <c r="B3468" s="14" t="s">
        <v>6</v>
      </c>
      <c r="C3468" s="10">
        <v>112.94</v>
      </c>
      <c r="D3468" s="33"/>
    </row>
    <row r="3469" spans="1:4" ht="16.5" hidden="1" customHeight="1">
      <c r="A3469" s="2">
        <v>426</v>
      </c>
      <c r="B3469" s="14" t="s">
        <v>6</v>
      </c>
      <c r="C3469" s="10">
        <v>112.94</v>
      </c>
      <c r="D3469" s="33"/>
    </row>
    <row r="3470" spans="1:4" ht="16.5" hidden="1" customHeight="1">
      <c r="A3470" s="2">
        <v>427</v>
      </c>
      <c r="B3470" s="14" t="s">
        <v>6</v>
      </c>
      <c r="C3470" s="10">
        <v>112.94</v>
      </c>
      <c r="D3470" s="33"/>
    </row>
    <row r="3471" spans="1:4" ht="16.5" hidden="1" customHeight="1">
      <c r="A3471" s="2">
        <v>428</v>
      </c>
      <c r="B3471" s="14" t="s">
        <v>6</v>
      </c>
      <c r="C3471" s="10">
        <v>112.94</v>
      </c>
      <c r="D3471" s="33"/>
    </row>
    <row r="3472" spans="1:4" ht="16.5" hidden="1" customHeight="1">
      <c r="A3472" s="2">
        <v>429</v>
      </c>
      <c r="B3472" s="14" t="s">
        <v>6</v>
      </c>
      <c r="C3472" s="10">
        <v>112.94</v>
      </c>
      <c r="D3472" s="33"/>
    </row>
    <row r="3473" spans="1:4" ht="16.5" hidden="1" customHeight="1">
      <c r="A3473" s="2">
        <v>430</v>
      </c>
      <c r="B3473" s="14" t="s">
        <v>6</v>
      </c>
      <c r="C3473" s="10">
        <v>112.94</v>
      </c>
      <c r="D3473" s="33"/>
    </row>
    <row r="3474" spans="1:4" ht="16.5" hidden="1" customHeight="1">
      <c r="A3474" s="2">
        <v>431</v>
      </c>
      <c r="B3474" s="14" t="s">
        <v>6</v>
      </c>
      <c r="C3474" s="10">
        <v>112.94</v>
      </c>
      <c r="D3474" s="33"/>
    </row>
    <row r="3475" spans="1:4" ht="16.5" hidden="1" customHeight="1">
      <c r="A3475" s="2">
        <v>432</v>
      </c>
      <c r="B3475" s="14" t="s">
        <v>6</v>
      </c>
      <c r="C3475" s="10">
        <v>112.94</v>
      </c>
      <c r="D3475" s="33"/>
    </row>
    <row r="3476" spans="1:4" ht="16.5" hidden="1" customHeight="1">
      <c r="A3476" s="2">
        <v>433</v>
      </c>
      <c r="B3476" s="14" t="s">
        <v>6</v>
      </c>
      <c r="C3476" s="10">
        <v>112.94</v>
      </c>
      <c r="D3476" s="33"/>
    </row>
    <row r="3477" spans="1:4" ht="16.5" hidden="1" customHeight="1">
      <c r="A3477" s="2">
        <v>434</v>
      </c>
      <c r="B3477" s="14" t="s">
        <v>6</v>
      </c>
      <c r="C3477" s="10">
        <v>112.94</v>
      </c>
      <c r="D3477" s="33"/>
    </row>
    <row r="3478" spans="1:4" ht="16.5" hidden="1" customHeight="1">
      <c r="A3478" s="2">
        <v>435</v>
      </c>
      <c r="B3478" s="14" t="s">
        <v>6</v>
      </c>
      <c r="C3478" s="10">
        <v>112.94</v>
      </c>
      <c r="D3478" s="33"/>
    </row>
    <row r="3479" spans="1:4" ht="16.5" hidden="1" customHeight="1">
      <c r="A3479" s="2">
        <v>436</v>
      </c>
      <c r="B3479" s="14" t="s">
        <v>6</v>
      </c>
      <c r="C3479" s="10">
        <v>112.94</v>
      </c>
      <c r="D3479" s="33"/>
    </row>
    <row r="3480" spans="1:4" ht="16.5" hidden="1" customHeight="1">
      <c r="A3480" s="2">
        <v>437</v>
      </c>
      <c r="B3480" s="14" t="s">
        <v>6</v>
      </c>
      <c r="C3480" s="10">
        <v>112.94</v>
      </c>
      <c r="D3480" s="33"/>
    </row>
    <row r="3481" spans="1:4" ht="16.5" hidden="1" customHeight="1">
      <c r="A3481" s="2">
        <v>438</v>
      </c>
      <c r="B3481" s="14" t="s">
        <v>6</v>
      </c>
      <c r="C3481" s="10">
        <v>112.94</v>
      </c>
      <c r="D3481" s="33"/>
    </row>
    <row r="3482" spans="1:4" ht="16.5" hidden="1" customHeight="1">
      <c r="A3482" s="2">
        <v>439</v>
      </c>
      <c r="B3482" s="14" t="s">
        <v>6</v>
      </c>
      <c r="C3482" s="10">
        <v>112.94</v>
      </c>
      <c r="D3482" s="33"/>
    </row>
    <row r="3483" spans="1:4" ht="16.5" hidden="1" customHeight="1">
      <c r="A3483" s="2">
        <v>440</v>
      </c>
      <c r="B3483" s="14" t="s">
        <v>6</v>
      </c>
      <c r="C3483" s="10">
        <v>112.94</v>
      </c>
      <c r="D3483" s="33"/>
    </row>
    <row r="3484" spans="1:4" ht="16.5" hidden="1" customHeight="1">
      <c r="A3484" s="2">
        <v>441</v>
      </c>
      <c r="B3484" s="14" t="s">
        <v>6</v>
      </c>
      <c r="C3484" s="10">
        <v>112.94</v>
      </c>
      <c r="D3484" s="33"/>
    </row>
    <row r="3485" spans="1:4" ht="16.5" hidden="1" customHeight="1">
      <c r="A3485" s="2">
        <v>442</v>
      </c>
      <c r="B3485" s="14" t="s">
        <v>6</v>
      </c>
      <c r="C3485" s="10">
        <v>112.94</v>
      </c>
      <c r="D3485" s="33"/>
    </row>
    <row r="3486" spans="1:4" ht="16.5" hidden="1" customHeight="1">
      <c r="A3486" s="2">
        <v>443</v>
      </c>
      <c r="B3486" s="14" t="s">
        <v>6</v>
      </c>
      <c r="C3486" s="10">
        <v>112.94</v>
      </c>
      <c r="D3486" s="33"/>
    </row>
    <row r="3487" spans="1:4" ht="16.5" hidden="1" customHeight="1">
      <c r="A3487" s="2">
        <v>444</v>
      </c>
      <c r="B3487" s="14" t="s">
        <v>6</v>
      </c>
      <c r="C3487" s="10">
        <v>112.94</v>
      </c>
      <c r="D3487" s="33"/>
    </row>
    <row r="3488" spans="1:4" ht="16.5" hidden="1" customHeight="1">
      <c r="A3488" s="2">
        <v>445</v>
      </c>
      <c r="B3488" s="14" t="s">
        <v>6</v>
      </c>
      <c r="C3488" s="10">
        <v>112.94</v>
      </c>
      <c r="D3488" s="33"/>
    </row>
    <row r="3489" spans="1:4" ht="16.5" hidden="1" customHeight="1">
      <c r="A3489" s="2">
        <v>446</v>
      </c>
      <c r="B3489" s="14" t="s">
        <v>6</v>
      </c>
      <c r="C3489" s="10">
        <v>112.94</v>
      </c>
      <c r="D3489" s="33"/>
    </row>
    <row r="3490" spans="1:4" ht="16.5" hidden="1" customHeight="1">
      <c r="A3490" s="2">
        <v>447</v>
      </c>
      <c r="B3490" s="14" t="s">
        <v>6</v>
      </c>
      <c r="C3490" s="10">
        <v>113.03</v>
      </c>
      <c r="D3490" s="33"/>
    </row>
    <row r="3491" spans="1:4" ht="16.5" hidden="1" customHeight="1">
      <c r="A3491" s="2">
        <v>448</v>
      </c>
      <c r="B3491" s="14" t="s">
        <v>6</v>
      </c>
      <c r="C3491" s="10">
        <v>113.41</v>
      </c>
      <c r="D3491" s="33"/>
    </row>
    <row r="3492" spans="1:4" ht="16.5" hidden="1" customHeight="1">
      <c r="A3492" s="2">
        <v>449</v>
      </c>
      <c r="B3492" s="14" t="s">
        <v>6</v>
      </c>
      <c r="C3492" s="10">
        <v>114.9</v>
      </c>
      <c r="D3492" s="33"/>
    </row>
    <row r="3493" spans="1:4" ht="16.5" hidden="1" customHeight="1">
      <c r="A3493" s="2">
        <v>450</v>
      </c>
      <c r="B3493" s="14" t="s">
        <v>6</v>
      </c>
      <c r="C3493" s="10">
        <v>116.2</v>
      </c>
      <c r="D3493" s="33"/>
    </row>
    <row r="3494" spans="1:4" ht="16.5" hidden="1" customHeight="1">
      <c r="A3494" s="2">
        <v>451</v>
      </c>
      <c r="B3494" s="14" t="s">
        <v>6</v>
      </c>
      <c r="C3494" s="10">
        <v>116.9</v>
      </c>
      <c r="D3494" s="33"/>
    </row>
    <row r="3495" spans="1:4" ht="16.5" hidden="1" customHeight="1">
      <c r="A3495" s="2">
        <v>452</v>
      </c>
      <c r="B3495" s="14" t="s">
        <v>6</v>
      </c>
      <c r="C3495" s="10">
        <v>117.22</v>
      </c>
      <c r="D3495" s="33"/>
    </row>
    <row r="3496" spans="1:4" ht="16.5" hidden="1" customHeight="1">
      <c r="A3496" s="2">
        <v>453</v>
      </c>
      <c r="B3496" s="14" t="s">
        <v>6</v>
      </c>
      <c r="C3496" s="10">
        <v>117.23</v>
      </c>
      <c r="D3496" s="33"/>
    </row>
    <row r="3497" spans="1:4" ht="16.5" hidden="1" customHeight="1">
      <c r="A3497" s="2">
        <v>454</v>
      </c>
      <c r="B3497" s="14" t="s">
        <v>6</v>
      </c>
      <c r="C3497" s="10">
        <v>117.43</v>
      </c>
      <c r="D3497" s="33"/>
    </row>
    <row r="3498" spans="1:4" ht="16.5" hidden="1" customHeight="1">
      <c r="A3498" s="2">
        <v>455</v>
      </c>
      <c r="B3498" s="14" t="s">
        <v>6</v>
      </c>
      <c r="C3498" s="10">
        <v>118.43</v>
      </c>
      <c r="D3498" s="33"/>
    </row>
    <row r="3499" spans="1:4" ht="16.5" hidden="1" customHeight="1">
      <c r="A3499" s="2">
        <v>456</v>
      </c>
      <c r="B3499" s="14" t="s">
        <v>6</v>
      </c>
      <c r="C3499" s="10">
        <v>119.8</v>
      </c>
      <c r="D3499" s="33"/>
    </row>
    <row r="3500" spans="1:4" ht="16.5" hidden="1" customHeight="1">
      <c r="A3500" s="2">
        <v>457</v>
      </c>
      <c r="B3500" s="14" t="s">
        <v>6</v>
      </c>
      <c r="C3500" s="10">
        <v>120.03</v>
      </c>
      <c r="D3500" s="33"/>
    </row>
    <row r="3501" spans="1:4" ht="16.5" hidden="1" customHeight="1">
      <c r="A3501" s="2">
        <v>458</v>
      </c>
      <c r="B3501" s="14" t="s">
        <v>6</v>
      </c>
      <c r="C3501" s="10">
        <v>121</v>
      </c>
      <c r="D3501" s="33"/>
    </row>
    <row r="3502" spans="1:4" ht="16.5" hidden="1" customHeight="1">
      <c r="A3502" s="2">
        <v>459</v>
      </c>
      <c r="B3502" s="14" t="s">
        <v>6</v>
      </c>
      <c r="C3502" s="10">
        <v>121</v>
      </c>
      <c r="D3502" s="33"/>
    </row>
    <row r="3503" spans="1:4" ht="16.5" hidden="1" customHeight="1">
      <c r="A3503" s="2">
        <v>460</v>
      </c>
      <c r="B3503" s="14" t="s">
        <v>6</v>
      </c>
      <c r="C3503" s="10">
        <v>121</v>
      </c>
      <c r="D3503" s="33"/>
    </row>
    <row r="3504" spans="1:4" ht="16.5" hidden="1" customHeight="1">
      <c r="A3504" s="2">
        <v>461</v>
      </c>
      <c r="B3504" s="14" t="s">
        <v>6</v>
      </c>
      <c r="C3504" s="10">
        <v>121.42</v>
      </c>
      <c r="D3504" s="33"/>
    </row>
    <row r="3505" spans="1:4" ht="16.5" hidden="1" customHeight="1">
      <c r="A3505" s="2">
        <v>462</v>
      </c>
      <c r="B3505" s="14" t="s">
        <v>6</v>
      </c>
      <c r="C3505" s="10">
        <v>122</v>
      </c>
      <c r="D3505" s="33"/>
    </row>
    <row r="3506" spans="1:4" ht="16.5" hidden="1" customHeight="1">
      <c r="A3506" s="2">
        <v>463</v>
      </c>
      <c r="B3506" s="14" t="s">
        <v>6</v>
      </c>
      <c r="C3506" s="10">
        <v>122.14</v>
      </c>
      <c r="D3506" s="33"/>
    </row>
    <row r="3507" spans="1:4" ht="16.5" hidden="1" customHeight="1">
      <c r="A3507" s="2">
        <v>464</v>
      </c>
      <c r="B3507" s="14" t="s">
        <v>6</v>
      </c>
      <c r="C3507" s="10">
        <v>122.14</v>
      </c>
      <c r="D3507" s="33"/>
    </row>
    <row r="3508" spans="1:4" ht="16.5" hidden="1" customHeight="1">
      <c r="A3508" s="2">
        <v>465</v>
      </c>
      <c r="B3508" s="14" t="s">
        <v>6</v>
      </c>
      <c r="C3508" s="10">
        <v>123.04</v>
      </c>
      <c r="D3508" s="33"/>
    </row>
    <row r="3509" spans="1:4" ht="16.5" hidden="1" customHeight="1">
      <c r="A3509" s="2">
        <v>466</v>
      </c>
      <c r="B3509" s="14" t="s">
        <v>6</v>
      </c>
      <c r="C3509" s="10">
        <v>123.3</v>
      </c>
      <c r="D3509" s="33"/>
    </row>
    <row r="3510" spans="1:4" ht="16.5" hidden="1" customHeight="1">
      <c r="A3510" s="2">
        <v>467</v>
      </c>
      <c r="B3510" s="14" t="s">
        <v>6</v>
      </c>
      <c r="C3510" s="10">
        <v>123.65</v>
      </c>
      <c r="D3510" s="33"/>
    </row>
    <row r="3511" spans="1:4" ht="16.5" hidden="1" customHeight="1">
      <c r="A3511" s="2">
        <v>468</v>
      </c>
      <c r="B3511" s="14" t="s">
        <v>6</v>
      </c>
      <c r="C3511" s="10">
        <v>123.65</v>
      </c>
      <c r="D3511" s="33"/>
    </row>
    <row r="3512" spans="1:4" ht="16.5" hidden="1" customHeight="1">
      <c r="A3512" s="2">
        <v>469</v>
      </c>
      <c r="B3512" s="14" t="s">
        <v>6</v>
      </c>
      <c r="C3512" s="10">
        <v>123.86</v>
      </c>
      <c r="D3512" s="33"/>
    </row>
    <row r="3513" spans="1:4" ht="16.5" hidden="1" customHeight="1">
      <c r="A3513" s="2">
        <v>470</v>
      </c>
      <c r="B3513" s="14" t="s">
        <v>6</v>
      </c>
      <c r="C3513" s="10">
        <v>123.86</v>
      </c>
      <c r="D3513" s="33"/>
    </row>
    <row r="3514" spans="1:4" ht="16.5" hidden="1" customHeight="1">
      <c r="A3514" s="2">
        <v>471</v>
      </c>
      <c r="B3514" s="14" t="s">
        <v>6</v>
      </c>
      <c r="C3514" s="10">
        <v>124.03</v>
      </c>
      <c r="D3514" s="33"/>
    </row>
    <row r="3515" spans="1:4" ht="16.5" hidden="1" customHeight="1">
      <c r="A3515" s="2">
        <v>472</v>
      </c>
      <c r="B3515" s="14" t="s">
        <v>6</v>
      </c>
      <c r="C3515" s="10">
        <v>124.87</v>
      </c>
      <c r="D3515" s="33"/>
    </row>
    <row r="3516" spans="1:4" ht="16.5" hidden="1" customHeight="1">
      <c r="A3516" s="2">
        <v>473</v>
      </c>
      <c r="B3516" s="14" t="s">
        <v>6</v>
      </c>
      <c r="C3516" s="10">
        <v>124.87</v>
      </c>
      <c r="D3516" s="33"/>
    </row>
    <row r="3517" spans="1:4" ht="16.5" hidden="1" customHeight="1">
      <c r="A3517" s="2">
        <v>474</v>
      </c>
      <c r="B3517" s="14" t="s">
        <v>6</v>
      </c>
      <c r="C3517" s="10">
        <v>124.87</v>
      </c>
      <c r="D3517" s="33"/>
    </row>
    <row r="3518" spans="1:4" ht="16.5" hidden="1" customHeight="1">
      <c r="A3518" s="2">
        <v>475</v>
      </c>
      <c r="B3518" s="14" t="s">
        <v>6</v>
      </c>
      <c r="C3518" s="10">
        <v>125.22</v>
      </c>
      <c r="D3518" s="33"/>
    </row>
    <row r="3519" spans="1:4" ht="16.5" hidden="1" customHeight="1">
      <c r="A3519" s="2">
        <v>476</v>
      </c>
      <c r="B3519" s="14" t="s">
        <v>6</v>
      </c>
      <c r="C3519" s="10">
        <v>125.4</v>
      </c>
      <c r="D3519" s="33"/>
    </row>
    <row r="3520" spans="1:4" ht="16.5" hidden="1" customHeight="1">
      <c r="A3520" s="2">
        <v>477</v>
      </c>
      <c r="B3520" s="14" t="s">
        <v>6</v>
      </c>
      <c r="C3520" s="10">
        <v>125.42</v>
      </c>
      <c r="D3520" s="33"/>
    </row>
    <row r="3521" spans="1:4" ht="16.5" hidden="1" customHeight="1">
      <c r="A3521" s="2">
        <v>478</v>
      </c>
      <c r="B3521" s="14" t="s">
        <v>6</v>
      </c>
      <c r="C3521" s="10">
        <v>125.8</v>
      </c>
      <c r="D3521" s="33"/>
    </row>
    <row r="3522" spans="1:4" ht="16.5" hidden="1" customHeight="1">
      <c r="A3522" s="2">
        <v>479</v>
      </c>
      <c r="B3522" s="14" t="s">
        <v>6</v>
      </c>
      <c r="C3522" s="10">
        <v>126.32</v>
      </c>
      <c r="D3522" s="33"/>
    </row>
    <row r="3523" spans="1:4" ht="16.5" hidden="1" customHeight="1">
      <c r="A3523" s="2">
        <v>480</v>
      </c>
      <c r="B3523" s="14" t="s">
        <v>6</v>
      </c>
      <c r="C3523" s="10">
        <v>126.78</v>
      </c>
      <c r="D3523" s="33"/>
    </row>
    <row r="3524" spans="1:4" ht="16.5" hidden="1" customHeight="1">
      <c r="A3524" s="2">
        <v>481</v>
      </c>
      <c r="B3524" s="14" t="s">
        <v>6</v>
      </c>
      <c r="C3524" s="10">
        <v>127.05</v>
      </c>
      <c r="D3524" s="33"/>
    </row>
    <row r="3525" spans="1:4" ht="16.5" hidden="1" customHeight="1">
      <c r="A3525" s="2">
        <v>482</v>
      </c>
      <c r="B3525" s="14" t="s">
        <v>6</v>
      </c>
      <c r="C3525" s="10">
        <v>127.05</v>
      </c>
      <c r="D3525" s="33"/>
    </row>
    <row r="3526" spans="1:4" ht="16.5" hidden="1" customHeight="1">
      <c r="A3526" s="2">
        <v>483</v>
      </c>
      <c r="B3526" s="14" t="s">
        <v>6</v>
      </c>
      <c r="C3526" s="10">
        <v>127.05</v>
      </c>
      <c r="D3526" s="33"/>
    </row>
    <row r="3527" spans="1:4" ht="16.5" hidden="1" customHeight="1">
      <c r="A3527" s="2">
        <v>484</v>
      </c>
      <c r="B3527" s="14" t="s">
        <v>6</v>
      </c>
      <c r="C3527" s="10">
        <v>127.05</v>
      </c>
      <c r="D3527" s="33"/>
    </row>
    <row r="3528" spans="1:4" ht="16.5" hidden="1" customHeight="1">
      <c r="A3528" s="2">
        <v>485</v>
      </c>
      <c r="B3528" s="14" t="s">
        <v>6</v>
      </c>
      <c r="C3528" s="10">
        <v>127.05</v>
      </c>
      <c r="D3528" s="33"/>
    </row>
    <row r="3529" spans="1:4" ht="16.5" hidden="1" customHeight="1">
      <c r="A3529" s="2">
        <v>486</v>
      </c>
      <c r="B3529" s="14" t="s">
        <v>6</v>
      </c>
      <c r="C3529" s="10">
        <v>127.05</v>
      </c>
      <c r="D3529" s="33"/>
    </row>
    <row r="3530" spans="1:4" ht="16.5" hidden="1" customHeight="1">
      <c r="A3530" s="2">
        <v>487</v>
      </c>
      <c r="B3530" s="14" t="s">
        <v>6</v>
      </c>
      <c r="C3530" s="10">
        <v>127.05</v>
      </c>
      <c r="D3530" s="33"/>
    </row>
    <row r="3531" spans="1:4" ht="16.5" hidden="1" customHeight="1">
      <c r="A3531" s="2">
        <v>488</v>
      </c>
      <c r="B3531" s="14" t="s">
        <v>6</v>
      </c>
      <c r="C3531" s="10">
        <v>127.05</v>
      </c>
      <c r="D3531" s="33"/>
    </row>
    <row r="3532" spans="1:4" ht="16.5" hidden="1" customHeight="1">
      <c r="A3532" s="2">
        <v>489</v>
      </c>
      <c r="B3532" s="14" t="s">
        <v>6</v>
      </c>
      <c r="C3532" s="10">
        <v>127.05</v>
      </c>
      <c r="D3532" s="33"/>
    </row>
    <row r="3533" spans="1:4" ht="16.5" hidden="1" customHeight="1">
      <c r="A3533" s="2">
        <v>490</v>
      </c>
      <c r="B3533" s="14" t="s">
        <v>6</v>
      </c>
      <c r="C3533" s="10">
        <v>127.05</v>
      </c>
      <c r="D3533" s="33"/>
    </row>
    <row r="3534" spans="1:4" ht="16.5" hidden="1" customHeight="1">
      <c r="A3534" s="2">
        <v>491</v>
      </c>
      <c r="B3534" s="14" t="s">
        <v>6</v>
      </c>
      <c r="C3534" s="10">
        <v>127.2</v>
      </c>
      <c r="D3534" s="33"/>
    </row>
    <row r="3535" spans="1:4" ht="16.5" hidden="1" customHeight="1">
      <c r="A3535" s="2">
        <v>492</v>
      </c>
      <c r="B3535" s="14" t="s">
        <v>6</v>
      </c>
      <c r="C3535" s="10">
        <v>127.2</v>
      </c>
      <c r="D3535" s="33"/>
    </row>
    <row r="3536" spans="1:4" ht="16.5" hidden="1" customHeight="1">
      <c r="A3536" s="2">
        <v>493</v>
      </c>
      <c r="B3536" s="14" t="s">
        <v>6</v>
      </c>
      <c r="C3536" s="10">
        <v>127.2</v>
      </c>
      <c r="D3536" s="33"/>
    </row>
    <row r="3537" spans="1:4" ht="16.5" hidden="1" customHeight="1">
      <c r="A3537" s="2">
        <v>494</v>
      </c>
      <c r="B3537" s="14" t="s">
        <v>6</v>
      </c>
      <c r="C3537" s="10">
        <v>127.3</v>
      </c>
      <c r="D3537" s="33"/>
    </row>
    <row r="3538" spans="1:4" ht="16.5" hidden="1" customHeight="1">
      <c r="A3538" s="2">
        <v>495</v>
      </c>
      <c r="B3538" s="14" t="s">
        <v>6</v>
      </c>
      <c r="C3538" s="10">
        <v>127.8</v>
      </c>
      <c r="D3538" s="33"/>
    </row>
    <row r="3539" spans="1:4" ht="16.5" hidden="1" customHeight="1">
      <c r="A3539" s="2">
        <v>496</v>
      </c>
      <c r="B3539" s="14" t="s">
        <v>6</v>
      </c>
      <c r="C3539" s="10">
        <v>128.21</v>
      </c>
      <c r="D3539" s="33"/>
    </row>
    <row r="3540" spans="1:4" ht="16.5" hidden="1" customHeight="1">
      <c r="A3540" s="2">
        <v>497</v>
      </c>
      <c r="B3540" s="14" t="s">
        <v>6</v>
      </c>
      <c r="C3540" s="10">
        <v>128.30000000000001</v>
      </c>
      <c r="D3540" s="33"/>
    </row>
    <row r="3541" spans="1:4" ht="16.5" hidden="1" customHeight="1">
      <c r="A3541" s="2">
        <v>498</v>
      </c>
      <c r="B3541" s="14" t="s">
        <v>6</v>
      </c>
      <c r="C3541" s="10">
        <v>129.1</v>
      </c>
      <c r="D3541" s="33"/>
    </row>
    <row r="3542" spans="1:4" ht="16.5" hidden="1" customHeight="1">
      <c r="A3542" s="2">
        <v>499</v>
      </c>
      <c r="B3542" s="14" t="s">
        <v>6</v>
      </c>
      <c r="C3542" s="10">
        <v>129.1</v>
      </c>
      <c r="D3542" s="33"/>
    </row>
    <row r="3543" spans="1:4" ht="16.5" hidden="1" customHeight="1">
      <c r="A3543" s="2">
        <v>500</v>
      </c>
      <c r="B3543" s="14" t="s">
        <v>6</v>
      </c>
      <c r="C3543" s="10">
        <v>129.25</v>
      </c>
      <c r="D3543" s="33"/>
    </row>
    <row r="3544" spans="1:4" ht="16.5" hidden="1" customHeight="1">
      <c r="A3544" s="2">
        <v>501</v>
      </c>
      <c r="B3544" s="14" t="s">
        <v>6</v>
      </c>
      <c r="C3544" s="10">
        <v>130.19999999999999</v>
      </c>
      <c r="D3544" s="33"/>
    </row>
    <row r="3545" spans="1:4" ht="16.5" hidden="1" customHeight="1">
      <c r="A3545" s="2">
        <v>502</v>
      </c>
      <c r="B3545" s="14" t="s">
        <v>6</v>
      </c>
      <c r="C3545" s="10">
        <v>130.63</v>
      </c>
      <c r="D3545" s="33"/>
    </row>
    <row r="3546" spans="1:4" ht="16.5" hidden="1" customHeight="1">
      <c r="A3546" s="2">
        <v>503</v>
      </c>
      <c r="B3546" s="14" t="s">
        <v>6</v>
      </c>
      <c r="C3546" s="10">
        <v>131.13999999999999</v>
      </c>
      <c r="D3546" s="33"/>
    </row>
    <row r="3547" spans="1:4" ht="16.5" hidden="1" customHeight="1">
      <c r="A3547" s="2">
        <v>504</v>
      </c>
      <c r="B3547" s="14" t="s">
        <v>6</v>
      </c>
      <c r="C3547" s="10">
        <v>131.80000000000001</v>
      </c>
      <c r="D3547" s="33"/>
    </row>
    <row r="3548" spans="1:4" ht="16.5" hidden="1" customHeight="1">
      <c r="A3548" s="2">
        <v>505</v>
      </c>
      <c r="B3548" s="14" t="s">
        <v>6</v>
      </c>
      <c r="C3548" s="10">
        <v>131.94999999999999</v>
      </c>
      <c r="D3548" s="33"/>
    </row>
    <row r="3549" spans="1:4" ht="16.5" hidden="1" customHeight="1">
      <c r="A3549" s="2">
        <v>506</v>
      </c>
      <c r="B3549" s="14" t="s">
        <v>6</v>
      </c>
      <c r="C3549" s="10">
        <v>132.94999999999999</v>
      </c>
      <c r="D3549" s="33"/>
    </row>
    <row r="3550" spans="1:4" ht="16.5" hidden="1" customHeight="1">
      <c r="A3550" s="2">
        <v>507</v>
      </c>
      <c r="B3550" s="14" t="s">
        <v>6</v>
      </c>
      <c r="C3550" s="10">
        <v>132.94999999999999</v>
      </c>
      <c r="D3550" s="33"/>
    </row>
    <row r="3551" spans="1:4" ht="16.5" hidden="1" customHeight="1">
      <c r="A3551" s="2">
        <v>508</v>
      </c>
      <c r="B3551" s="14" t="s">
        <v>6</v>
      </c>
      <c r="C3551" s="10">
        <v>133.1</v>
      </c>
      <c r="D3551" s="33"/>
    </row>
    <row r="3552" spans="1:4" ht="16.5" hidden="1" customHeight="1">
      <c r="A3552" s="2">
        <v>509</v>
      </c>
      <c r="B3552" s="14" t="s">
        <v>6</v>
      </c>
      <c r="C3552" s="10">
        <v>133.6</v>
      </c>
      <c r="D3552" s="33"/>
    </row>
    <row r="3553" spans="1:4" ht="16.5" hidden="1" customHeight="1">
      <c r="A3553" s="2">
        <v>510</v>
      </c>
      <c r="B3553" s="14" t="s">
        <v>6</v>
      </c>
      <c r="C3553" s="10">
        <v>133.6</v>
      </c>
      <c r="D3553" s="33"/>
    </row>
    <row r="3554" spans="1:4" ht="16.5" hidden="1" customHeight="1">
      <c r="A3554" s="2">
        <v>511</v>
      </c>
      <c r="B3554" s="14" t="s">
        <v>6</v>
      </c>
      <c r="C3554" s="10">
        <v>133.6</v>
      </c>
      <c r="D3554" s="33"/>
    </row>
    <row r="3555" spans="1:4" ht="16.5" hidden="1" customHeight="1">
      <c r="A3555" s="2">
        <v>512</v>
      </c>
      <c r="B3555" s="14" t="s">
        <v>6</v>
      </c>
      <c r="C3555" s="10">
        <v>133.94999999999999</v>
      </c>
      <c r="D3555" s="33"/>
    </row>
    <row r="3556" spans="1:4" ht="16.5" hidden="1" customHeight="1">
      <c r="A3556" s="2">
        <v>513</v>
      </c>
      <c r="B3556" s="14" t="s">
        <v>6</v>
      </c>
      <c r="C3556" s="10">
        <v>134.1</v>
      </c>
      <c r="D3556" s="33"/>
    </row>
    <row r="3557" spans="1:4" ht="16.5" hidden="1" customHeight="1">
      <c r="A3557" s="2">
        <v>514</v>
      </c>
      <c r="B3557" s="14" t="s">
        <v>6</v>
      </c>
      <c r="C3557" s="10">
        <v>134.96</v>
      </c>
      <c r="D3557" s="33"/>
    </row>
    <row r="3558" spans="1:4" ht="16.5" hidden="1" customHeight="1">
      <c r="A3558" s="2">
        <v>515</v>
      </c>
      <c r="B3558" s="14" t="s">
        <v>6</v>
      </c>
      <c r="C3558" s="10">
        <v>135.41</v>
      </c>
      <c r="D3558" s="33"/>
    </row>
    <row r="3559" spans="1:4" ht="16.5" hidden="1" customHeight="1">
      <c r="A3559" s="2">
        <v>516</v>
      </c>
      <c r="B3559" s="14" t="s">
        <v>6</v>
      </c>
      <c r="C3559" s="10">
        <v>135.69999999999999</v>
      </c>
      <c r="D3559" s="33"/>
    </row>
    <row r="3560" spans="1:4" ht="16.5" hidden="1" customHeight="1">
      <c r="A3560" s="2">
        <v>517</v>
      </c>
      <c r="B3560" s="14" t="s">
        <v>6</v>
      </c>
      <c r="C3560" s="10">
        <v>136.4</v>
      </c>
      <c r="D3560" s="33"/>
    </row>
    <row r="3561" spans="1:4" ht="16.5" hidden="1" customHeight="1">
      <c r="A3561" s="2">
        <v>518</v>
      </c>
      <c r="B3561" s="14" t="s">
        <v>6</v>
      </c>
      <c r="C3561" s="10">
        <v>136.4</v>
      </c>
      <c r="D3561" s="33"/>
    </row>
    <row r="3562" spans="1:4" ht="16.5" hidden="1" customHeight="1">
      <c r="A3562" s="2">
        <v>519</v>
      </c>
      <c r="B3562" s="14" t="s">
        <v>6</v>
      </c>
      <c r="C3562" s="10">
        <v>136.4</v>
      </c>
      <c r="D3562" s="33"/>
    </row>
    <row r="3563" spans="1:4" ht="16.5" hidden="1" customHeight="1">
      <c r="A3563" s="2">
        <v>520</v>
      </c>
      <c r="B3563" s="14" t="s">
        <v>6</v>
      </c>
      <c r="C3563" s="10">
        <v>137</v>
      </c>
      <c r="D3563" s="33"/>
    </row>
    <row r="3564" spans="1:4" ht="16.5" hidden="1" customHeight="1">
      <c r="A3564" s="2">
        <v>521</v>
      </c>
      <c r="B3564" s="14" t="s">
        <v>6</v>
      </c>
      <c r="C3564" s="10">
        <v>138.06</v>
      </c>
      <c r="D3564" s="33"/>
    </row>
    <row r="3565" spans="1:4" ht="16.5" hidden="1" customHeight="1">
      <c r="A3565" s="2">
        <v>522</v>
      </c>
      <c r="B3565" s="14" t="s">
        <v>6</v>
      </c>
      <c r="C3565" s="10">
        <v>138.06</v>
      </c>
      <c r="D3565" s="33"/>
    </row>
    <row r="3566" spans="1:4" ht="16.5" hidden="1" customHeight="1">
      <c r="A3566" s="2">
        <v>523</v>
      </c>
      <c r="B3566" s="14" t="s">
        <v>6</v>
      </c>
      <c r="C3566" s="10">
        <v>138.06</v>
      </c>
      <c r="D3566" s="33"/>
    </row>
    <row r="3567" spans="1:4" ht="16.5" hidden="1" customHeight="1">
      <c r="A3567" s="2">
        <v>524</v>
      </c>
      <c r="B3567" s="14" t="s">
        <v>6</v>
      </c>
      <c r="C3567" s="10">
        <v>138.06</v>
      </c>
      <c r="D3567" s="33"/>
    </row>
    <row r="3568" spans="1:4" ht="16.5" hidden="1" customHeight="1">
      <c r="A3568" s="2">
        <v>525</v>
      </c>
      <c r="B3568" s="14" t="s">
        <v>6</v>
      </c>
      <c r="C3568" s="10">
        <v>138.06</v>
      </c>
      <c r="D3568" s="33"/>
    </row>
    <row r="3569" spans="1:4" ht="16.5" hidden="1" customHeight="1">
      <c r="A3569" s="2">
        <v>526</v>
      </c>
      <c r="B3569" s="14" t="s">
        <v>6</v>
      </c>
      <c r="C3569" s="10">
        <v>138.06</v>
      </c>
      <c r="D3569" s="33"/>
    </row>
    <row r="3570" spans="1:4" ht="16.5" hidden="1" customHeight="1">
      <c r="A3570" s="2">
        <v>527</v>
      </c>
      <c r="B3570" s="14" t="s">
        <v>6</v>
      </c>
      <c r="C3570" s="10">
        <v>138.06</v>
      </c>
      <c r="D3570" s="33"/>
    </row>
    <row r="3571" spans="1:4" ht="16.5" hidden="1" customHeight="1">
      <c r="A3571" s="2">
        <v>528</v>
      </c>
      <c r="B3571" s="14" t="s">
        <v>6</v>
      </c>
      <c r="C3571" s="10">
        <v>138.06</v>
      </c>
      <c r="D3571" s="33"/>
    </row>
    <row r="3572" spans="1:4" ht="16.5" hidden="1" customHeight="1">
      <c r="A3572" s="2">
        <v>529</v>
      </c>
      <c r="B3572" s="14" t="s">
        <v>6</v>
      </c>
      <c r="C3572" s="10">
        <v>138.06</v>
      </c>
      <c r="D3572" s="33"/>
    </row>
    <row r="3573" spans="1:4" ht="16.5" hidden="1" customHeight="1">
      <c r="A3573" s="2">
        <v>530</v>
      </c>
      <c r="B3573" s="14" t="s">
        <v>6</v>
      </c>
      <c r="C3573" s="10">
        <v>138.06</v>
      </c>
      <c r="D3573" s="33"/>
    </row>
    <row r="3574" spans="1:4" ht="16.5" hidden="1" customHeight="1">
      <c r="A3574" s="2">
        <v>531</v>
      </c>
      <c r="B3574" s="14" t="s">
        <v>6</v>
      </c>
      <c r="C3574" s="10">
        <v>138.06</v>
      </c>
      <c r="D3574" s="33"/>
    </row>
    <row r="3575" spans="1:4" ht="16.5" hidden="1" customHeight="1">
      <c r="A3575" s="2">
        <v>532</v>
      </c>
      <c r="B3575" s="14" t="s">
        <v>6</v>
      </c>
      <c r="C3575" s="10">
        <v>138.06</v>
      </c>
      <c r="D3575" s="33"/>
    </row>
    <row r="3576" spans="1:4" ht="16.5" hidden="1" customHeight="1">
      <c r="A3576" s="2">
        <v>533</v>
      </c>
      <c r="B3576" s="14" t="s">
        <v>6</v>
      </c>
      <c r="C3576" s="10">
        <v>138.06</v>
      </c>
      <c r="D3576" s="33"/>
    </row>
    <row r="3577" spans="1:4" ht="16.5" hidden="1" customHeight="1">
      <c r="A3577" s="2">
        <v>534</v>
      </c>
      <c r="B3577" s="14" t="s">
        <v>6</v>
      </c>
      <c r="C3577" s="10">
        <v>138.06</v>
      </c>
      <c r="D3577" s="33"/>
    </row>
    <row r="3578" spans="1:4" ht="16.5" hidden="1" customHeight="1">
      <c r="A3578" s="2">
        <v>535</v>
      </c>
      <c r="B3578" s="14" t="s">
        <v>6</v>
      </c>
      <c r="C3578" s="10">
        <v>138.06</v>
      </c>
      <c r="D3578" s="33"/>
    </row>
    <row r="3579" spans="1:4" ht="16.5" hidden="1" customHeight="1">
      <c r="A3579" s="2">
        <v>536</v>
      </c>
      <c r="B3579" s="14" t="s">
        <v>6</v>
      </c>
      <c r="C3579" s="10">
        <v>138.06</v>
      </c>
      <c r="D3579" s="33"/>
    </row>
    <row r="3580" spans="1:4" ht="16.5" hidden="1" customHeight="1">
      <c r="A3580" s="2">
        <v>537</v>
      </c>
      <c r="B3580" s="14" t="s">
        <v>6</v>
      </c>
      <c r="C3580" s="10">
        <v>138.11000000000001</v>
      </c>
      <c r="D3580" s="33"/>
    </row>
    <row r="3581" spans="1:4" ht="16.5" hidden="1" customHeight="1">
      <c r="A3581" s="2">
        <v>538</v>
      </c>
      <c r="B3581" s="14" t="s">
        <v>6</v>
      </c>
      <c r="C3581" s="10">
        <v>138.35</v>
      </c>
      <c r="D3581" s="33"/>
    </row>
    <row r="3582" spans="1:4" ht="16.5" hidden="1" customHeight="1">
      <c r="A3582" s="2">
        <v>539</v>
      </c>
      <c r="B3582" s="14" t="s">
        <v>6</v>
      </c>
      <c r="C3582" s="10">
        <v>138.85</v>
      </c>
      <c r="D3582" s="33"/>
    </row>
    <row r="3583" spans="1:4" ht="16.5" hidden="1" customHeight="1">
      <c r="A3583" s="2">
        <v>540</v>
      </c>
      <c r="B3583" s="14" t="s">
        <v>6</v>
      </c>
      <c r="C3583" s="10">
        <v>139.01</v>
      </c>
      <c r="D3583" s="33"/>
    </row>
    <row r="3584" spans="1:4" ht="16.5" hidden="1" customHeight="1">
      <c r="A3584" s="2">
        <v>541</v>
      </c>
      <c r="B3584" s="14" t="s">
        <v>6</v>
      </c>
      <c r="C3584" s="10">
        <v>141.07</v>
      </c>
      <c r="D3584" s="33"/>
    </row>
    <row r="3585" spans="1:4" ht="16.5" hidden="1" customHeight="1">
      <c r="A3585" s="2">
        <v>542</v>
      </c>
      <c r="B3585" s="14" t="s">
        <v>6</v>
      </c>
      <c r="C3585" s="10">
        <v>141.07</v>
      </c>
      <c r="D3585" s="33"/>
    </row>
    <row r="3586" spans="1:4" ht="16.5" hidden="1" customHeight="1">
      <c r="A3586" s="2">
        <v>543</v>
      </c>
      <c r="B3586" s="14" t="s">
        <v>6</v>
      </c>
      <c r="C3586" s="10">
        <v>141.11000000000001</v>
      </c>
      <c r="D3586" s="33"/>
    </row>
    <row r="3587" spans="1:4" ht="16.5" hidden="1" customHeight="1">
      <c r="A3587" s="2">
        <v>544</v>
      </c>
      <c r="B3587" s="14" t="s">
        <v>6</v>
      </c>
      <c r="C3587" s="10">
        <v>142</v>
      </c>
      <c r="D3587" s="33"/>
    </row>
    <row r="3588" spans="1:4" ht="16.5" hidden="1" customHeight="1">
      <c r="A3588" s="2">
        <v>545</v>
      </c>
      <c r="B3588" s="14" t="s">
        <v>6</v>
      </c>
      <c r="C3588" s="10">
        <v>143.30000000000001</v>
      </c>
      <c r="D3588" s="33"/>
    </row>
    <row r="3589" spans="1:4" ht="16.5" hidden="1" customHeight="1">
      <c r="A3589" s="2">
        <v>546</v>
      </c>
      <c r="B3589" s="14" t="s">
        <v>6</v>
      </c>
      <c r="C3589" s="10">
        <v>143.30000000000001</v>
      </c>
      <c r="D3589" s="33"/>
    </row>
    <row r="3590" spans="1:4" ht="16.5" hidden="1" customHeight="1">
      <c r="A3590" s="2">
        <v>547</v>
      </c>
      <c r="B3590" s="14" t="s">
        <v>6</v>
      </c>
      <c r="C3590" s="10">
        <v>144.19999999999999</v>
      </c>
      <c r="D3590" s="33"/>
    </row>
    <row r="3591" spans="1:4" ht="16.5" hidden="1" customHeight="1">
      <c r="A3591" s="2">
        <v>548</v>
      </c>
      <c r="B3591" s="14" t="s">
        <v>6</v>
      </c>
      <c r="C3591" s="10">
        <v>144.19999999999999</v>
      </c>
      <c r="D3591" s="33"/>
    </row>
    <row r="3592" spans="1:4" ht="16.5" hidden="1" customHeight="1">
      <c r="A3592" s="2">
        <v>549</v>
      </c>
      <c r="B3592" s="14" t="s">
        <v>6</v>
      </c>
      <c r="C3592" s="10">
        <v>144.86000000000001</v>
      </c>
      <c r="D3592" s="33"/>
    </row>
    <row r="3593" spans="1:4" ht="16.5" hidden="1" customHeight="1">
      <c r="A3593" s="2">
        <v>550</v>
      </c>
      <c r="B3593" s="14" t="s">
        <v>6</v>
      </c>
      <c r="C3593" s="10">
        <v>144.86000000000001</v>
      </c>
      <c r="D3593" s="33"/>
    </row>
    <row r="3594" spans="1:4" ht="16.5" hidden="1" customHeight="1">
      <c r="A3594" s="2">
        <v>551</v>
      </c>
      <c r="B3594" s="14" t="s">
        <v>6</v>
      </c>
      <c r="C3594" s="10">
        <v>145.19999999999999</v>
      </c>
      <c r="D3594" s="33"/>
    </row>
    <row r="3595" spans="1:4" ht="16.5" hidden="1" customHeight="1">
      <c r="A3595" s="2">
        <v>552</v>
      </c>
      <c r="B3595" s="14" t="s">
        <v>6</v>
      </c>
      <c r="C3595" s="10">
        <v>145.19999999999999</v>
      </c>
      <c r="D3595" s="33"/>
    </row>
    <row r="3596" spans="1:4" ht="16.5" hidden="1" customHeight="1">
      <c r="A3596" s="2">
        <v>553</v>
      </c>
      <c r="B3596" s="14" t="s">
        <v>6</v>
      </c>
      <c r="C3596" s="10">
        <v>145.19999999999999</v>
      </c>
      <c r="D3596" s="33"/>
    </row>
    <row r="3597" spans="1:4" ht="16.5" hidden="1" customHeight="1">
      <c r="A3597" s="2">
        <v>554</v>
      </c>
      <c r="B3597" s="14" t="s">
        <v>6</v>
      </c>
      <c r="C3597" s="10">
        <v>145.19999999999999</v>
      </c>
      <c r="D3597" s="33"/>
    </row>
    <row r="3598" spans="1:4" ht="16.5" hidden="1" customHeight="1">
      <c r="A3598" s="2">
        <v>555</v>
      </c>
      <c r="B3598" s="14" t="s">
        <v>6</v>
      </c>
      <c r="C3598" s="10">
        <v>145.19999999999999</v>
      </c>
      <c r="D3598" s="33"/>
    </row>
    <row r="3599" spans="1:4" ht="16.5" hidden="1" customHeight="1">
      <c r="A3599" s="2">
        <v>556</v>
      </c>
      <c r="B3599" s="14" t="s">
        <v>6</v>
      </c>
      <c r="C3599" s="10">
        <v>145.19999999999999</v>
      </c>
      <c r="D3599" s="33"/>
    </row>
    <row r="3600" spans="1:4" ht="16.5" hidden="1" customHeight="1">
      <c r="A3600" s="2">
        <v>557</v>
      </c>
      <c r="B3600" s="14" t="s">
        <v>6</v>
      </c>
      <c r="C3600" s="10">
        <v>146.6</v>
      </c>
      <c r="D3600" s="33"/>
    </row>
    <row r="3601" spans="1:4" ht="16.5" hidden="1" customHeight="1">
      <c r="A3601" s="2">
        <v>558</v>
      </c>
      <c r="B3601" s="14" t="s">
        <v>6</v>
      </c>
      <c r="C3601" s="10">
        <v>146.6</v>
      </c>
      <c r="D3601" s="33"/>
    </row>
    <row r="3602" spans="1:4" ht="16.5" hidden="1" customHeight="1">
      <c r="A3602" s="2">
        <v>559</v>
      </c>
      <c r="B3602" s="14" t="s">
        <v>6</v>
      </c>
      <c r="C3602" s="10">
        <v>146.6</v>
      </c>
      <c r="D3602" s="33"/>
    </row>
    <row r="3603" spans="1:4" ht="16.5" hidden="1" customHeight="1">
      <c r="A3603" s="2">
        <v>560</v>
      </c>
      <c r="B3603" s="14" t="s">
        <v>6</v>
      </c>
      <c r="C3603" s="10">
        <v>146.6</v>
      </c>
      <c r="D3603" s="33"/>
    </row>
    <row r="3604" spans="1:4" ht="16.5" hidden="1" customHeight="1">
      <c r="A3604" s="2">
        <v>561</v>
      </c>
      <c r="B3604" s="14" t="s">
        <v>6</v>
      </c>
      <c r="C3604" s="10">
        <v>147.19999999999999</v>
      </c>
      <c r="D3604" s="33"/>
    </row>
    <row r="3605" spans="1:4" ht="16.5" hidden="1" customHeight="1">
      <c r="A3605" s="2">
        <v>562</v>
      </c>
      <c r="B3605" s="14" t="s">
        <v>6</v>
      </c>
      <c r="C3605" s="10">
        <v>147.94</v>
      </c>
      <c r="D3605" s="33"/>
    </row>
    <row r="3606" spans="1:4" ht="16.5" hidden="1" customHeight="1">
      <c r="A3606" s="2">
        <v>563</v>
      </c>
      <c r="B3606" s="14" t="s">
        <v>6</v>
      </c>
      <c r="C3606" s="10">
        <v>149.4</v>
      </c>
      <c r="D3606" s="33"/>
    </row>
    <row r="3607" spans="1:4" ht="16.5" hidden="1" customHeight="1">
      <c r="A3607" s="2">
        <v>564</v>
      </c>
      <c r="B3607" s="14" t="s">
        <v>6</v>
      </c>
      <c r="C3607" s="10">
        <v>150.1</v>
      </c>
      <c r="D3607" s="33"/>
    </row>
    <row r="3608" spans="1:4" ht="16.5" hidden="1" customHeight="1">
      <c r="A3608" s="2">
        <v>565</v>
      </c>
      <c r="B3608" s="14" t="s">
        <v>6</v>
      </c>
      <c r="C3608" s="10">
        <v>151.25</v>
      </c>
      <c r="D3608" s="33"/>
    </row>
    <row r="3609" spans="1:4" ht="16.5" hidden="1" customHeight="1">
      <c r="A3609" s="2">
        <v>566</v>
      </c>
      <c r="B3609" s="14" t="s">
        <v>6</v>
      </c>
      <c r="C3609" s="10">
        <v>151.25</v>
      </c>
      <c r="D3609" s="33"/>
    </row>
    <row r="3610" spans="1:4" ht="16.5" hidden="1" customHeight="1">
      <c r="A3610" s="2">
        <v>567</v>
      </c>
      <c r="B3610" s="14" t="s">
        <v>6</v>
      </c>
      <c r="C3610" s="10">
        <v>151.25</v>
      </c>
      <c r="D3610" s="33"/>
    </row>
    <row r="3611" spans="1:4" ht="16.5" hidden="1" customHeight="1">
      <c r="A3611" s="2">
        <v>568</v>
      </c>
      <c r="B3611" s="14" t="s">
        <v>6</v>
      </c>
      <c r="C3611" s="10">
        <v>151.25</v>
      </c>
      <c r="D3611" s="33"/>
    </row>
    <row r="3612" spans="1:4" ht="16.5" hidden="1" customHeight="1">
      <c r="A3612" s="2">
        <v>569</v>
      </c>
      <c r="B3612" s="14" t="s">
        <v>6</v>
      </c>
      <c r="C3612" s="10">
        <v>152.19999999999999</v>
      </c>
      <c r="D3612" s="33"/>
    </row>
    <row r="3613" spans="1:4" ht="16.5" hidden="1" customHeight="1">
      <c r="A3613" s="2">
        <v>570</v>
      </c>
      <c r="B3613" s="14" t="s">
        <v>6</v>
      </c>
      <c r="C3613" s="10">
        <v>152.4</v>
      </c>
      <c r="D3613" s="33"/>
    </row>
    <row r="3614" spans="1:4" ht="16.5" hidden="1" customHeight="1">
      <c r="A3614" s="2">
        <v>571</v>
      </c>
      <c r="B3614" s="14" t="s">
        <v>6</v>
      </c>
      <c r="C3614" s="10">
        <v>152.72</v>
      </c>
      <c r="D3614" s="33"/>
    </row>
    <row r="3615" spans="1:4" ht="16.5" hidden="1" customHeight="1">
      <c r="A3615" s="2">
        <v>572</v>
      </c>
      <c r="B3615" s="14" t="s">
        <v>6</v>
      </c>
      <c r="C3615" s="10">
        <v>153.31</v>
      </c>
      <c r="D3615" s="33"/>
    </row>
    <row r="3616" spans="1:4" ht="16.5" hidden="1" customHeight="1">
      <c r="A3616" s="2">
        <v>573</v>
      </c>
      <c r="B3616" s="14" t="s">
        <v>6</v>
      </c>
      <c r="C3616" s="10">
        <v>154.13999999999999</v>
      </c>
      <c r="D3616" s="33"/>
    </row>
    <row r="3617" spans="1:4" ht="16.5" hidden="1" customHeight="1">
      <c r="A3617" s="2">
        <v>574</v>
      </c>
      <c r="B3617" s="14" t="s">
        <v>6</v>
      </c>
      <c r="C3617" s="10">
        <v>154.58000000000001</v>
      </c>
      <c r="D3617" s="33"/>
    </row>
    <row r="3618" spans="1:4" ht="16.5" hidden="1" customHeight="1">
      <c r="A3618" s="2">
        <v>575</v>
      </c>
      <c r="B3618" s="14" t="s">
        <v>6</v>
      </c>
      <c r="C3618" s="10">
        <v>154.61000000000001</v>
      </c>
      <c r="D3618" s="33"/>
    </row>
    <row r="3619" spans="1:4" ht="16.5" hidden="1" customHeight="1">
      <c r="A3619" s="2">
        <v>576</v>
      </c>
      <c r="B3619" s="14" t="s">
        <v>6</v>
      </c>
      <c r="C3619" s="10">
        <v>158.1</v>
      </c>
      <c r="D3619" s="33"/>
    </row>
    <row r="3620" spans="1:4" ht="16.5" hidden="1" customHeight="1">
      <c r="A3620" s="2">
        <v>577</v>
      </c>
      <c r="B3620" s="14" t="s">
        <v>6</v>
      </c>
      <c r="C3620" s="10">
        <v>158.13</v>
      </c>
      <c r="D3620" s="33"/>
    </row>
    <row r="3621" spans="1:4" ht="16.5" hidden="1" customHeight="1">
      <c r="A3621" s="2">
        <v>578</v>
      </c>
      <c r="B3621" s="14" t="s">
        <v>6</v>
      </c>
      <c r="C3621" s="10">
        <v>158.94999999999999</v>
      </c>
      <c r="D3621" s="33"/>
    </row>
    <row r="3622" spans="1:4" ht="16.5" hidden="1" customHeight="1">
      <c r="A3622" s="2">
        <v>579</v>
      </c>
      <c r="B3622" s="14" t="s">
        <v>6</v>
      </c>
      <c r="C3622" s="10">
        <v>160.1</v>
      </c>
      <c r="D3622" s="33"/>
    </row>
    <row r="3623" spans="1:4" ht="16.5" hidden="1" customHeight="1">
      <c r="A3623" s="2">
        <v>580</v>
      </c>
      <c r="B3623" s="14" t="s">
        <v>6</v>
      </c>
      <c r="C3623" s="10">
        <v>160.4</v>
      </c>
      <c r="D3623" s="33"/>
    </row>
    <row r="3624" spans="1:4" ht="16.5" hidden="1" customHeight="1">
      <c r="A3624" s="2">
        <v>581</v>
      </c>
      <c r="B3624" s="14" t="s">
        <v>6</v>
      </c>
      <c r="C3624" s="10">
        <v>160.4</v>
      </c>
      <c r="D3624" s="33"/>
    </row>
    <row r="3625" spans="1:4" ht="16.5" hidden="1" customHeight="1">
      <c r="A3625" s="2">
        <v>582</v>
      </c>
      <c r="B3625" s="14" t="s">
        <v>6</v>
      </c>
      <c r="C3625" s="10">
        <v>160.4</v>
      </c>
      <c r="D3625" s="33"/>
    </row>
    <row r="3626" spans="1:4" ht="16.5" hidden="1" customHeight="1">
      <c r="A3626" s="2">
        <v>583</v>
      </c>
      <c r="B3626" s="14" t="s">
        <v>6</v>
      </c>
      <c r="C3626" s="10">
        <v>160.4</v>
      </c>
      <c r="D3626" s="33"/>
    </row>
    <row r="3627" spans="1:4" ht="16.5" hidden="1" customHeight="1">
      <c r="A3627" s="2">
        <v>584</v>
      </c>
      <c r="B3627" s="14" t="s">
        <v>6</v>
      </c>
      <c r="C3627" s="10">
        <v>160.4</v>
      </c>
      <c r="D3627" s="33"/>
    </row>
    <row r="3628" spans="1:4" ht="16.5" hidden="1" customHeight="1">
      <c r="A3628" s="2">
        <v>585</v>
      </c>
      <c r="B3628" s="14" t="s">
        <v>6</v>
      </c>
      <c r="C3628" s="10">
        <v>160.4</v>
      </c>
      <c r="D3628" s="33"/>
    </row>
    <row r="3629" spans="1:4" ht="16.5" hidden="1" customHeight="1">
      <c r="A3629" s="2">
        <v>586</v>
      </c>
      <c r="B3629" s="14" t="s">
        <v>6</v>
      </c>
      <c r="C3629" s="10">
        <v>160.4</v>
      </c>
      <c r="D3629" s="33"/>
    </row>
    <row r="3630" spans="1:4" ht="16.5" hidden="1" customHeight="1">
      <c r="A3630" s="2">
        <v>587</v>
      </c>
      <c r="B3630" s="14" t="s">
        <v>6</v>
      </c>
      <c r="C3630" s="10">
        <v>160.4</v>
      </c>
      <c r="D3630" s="33"/>
    </row>
    <row r="3631" spans="1:4" ht="16.5" hidden="1" customHeight="1">
      <c r="A3631" s="2">
        <v>588</v>
      </c>
      <c r="B3631" s="14" t="s">
        <v>6</v>
      </c>
      <c r="C3631" s="10">
        <v>163.25</v>
      </c>
      <c r="D3631" s="33"/>
    </row>
    <row r="3632" spans="1:4" ht="16.5" hidden="1" customHeight="1">
      <c r="A3632" s="2">
        <v>589</v>
      </c>
      <c r="B3632" s="14" t="s">
        <v>6</v>
      </c>
      <c r="C3632" s="10">
        <v>163.25</v>
      </c>
      <c r="D3632" s="33"/>
    </row>
    <row r="3633" spans="1:4" ht="16.5" hidden="1" customHeight="1">
      <c r="A3633" s="2">
        <v>590</v>
      </c>
      <c r="B3633" s="14" t="s">
        <v>6</v>
      </c>
      <c r="C3633" s="10">
        <v>163.25</v>
      </c>
      <c r="D3633" s="33"/>
    </row>
    <row r="3634" spans="1:4" ht="16.5" hidden="1" customHeight="1">
      <c r="A3634" s="2">
        <v>591</v>
      </c>
      <c r="B3634" s="14" t="s">
        <v>6</v>
      </c>
      <c r="C3634" s="10">
        <v>163.6</v>
      </c>
      <c r="D3634" s="33"/>
    </row>
    <row r="3635" spans="1:4" ht="16.5" hidden="1" customHeight="1">
      <c r="A3635" s="2">
        <v>592</v>
      </c>
      <c r="B3635" s="14" t="s">
        <v>6</v>
      </c>
      <c r="C3635" s="10">
        <v>163.82</v>
      </c>
      <c r="D3635" s="33"/>
    </row>
    <row r="3636" spans="1:4" ht="16.5" hidden="1" customHeight="1">
      <c r="A3636" s="2">
        <v>593</v>
      </c>
      <c r="B3636" s="14" t="s">
        <v>6</v>
      </c>
      <c r="C3636" s="10">
        <v>163.85</v>
      </c>
      <c r="D3636" s="33"/>
    </row>
    <row r="3637" spans="1:4" ht="16.5" hidden="1" customHeight="1">
      <c r="A3637" s="2">
        <v>594</v>
      </c>
      <c r="B3637" s="14" t="s">
        <v>6</v>
      </c>
      <c r="C3637" s="10">
        <v>164.92</v>
      </c>
      <c r="D3637" s="33"/>
    </row>
    <row r="3638" spans="1:4" ht="16.5" hidden="1" customHeight="1">
      <c r="A3638" s="2">
        <v>595</v>
      </c>
      <c r="B3638" s="14" t="s">
        <v>6</v>
      </c>
      <c r="C3638" s="10">
        <v>165.14</v>
      </c>
      <c r="D3638" s="33"/>
    </row>
    <row r="3639" spans="1:4" ht="16.5" hidden="1" customHeight="1">
      <c r="A3639" s="2">
        <v>596</v>
      </c>
      <c r="B3639" s="14" t="s">
        <v>6</v>
      </c>
      <c r="C3639" s="10">
        <v>165.47</v>
      </c>
      <c r="D3639" s="33"/>
    </row>
    <row r="3640" spans="1:4" ht="16.5" hidden="1" customHeight="1">
      <c r="A3640" s="2">
        <v>597</v>
      </c>
      <c r="B3640" s="14" t="s">
        <v>6</v>
      </c>
      <c r="C3640" s="10">
        <v>166.01</v>
      </c>
      <c r="D3640" s="33"/>
    </row>
    <row r="3641" spans="1:4" ht="16.5" hidden="1" customHeight="1">
      <c r="A3641" s="2">
        <v>598</v>
      </c>
      <c r="B3641" s="14" t="s">
        <v>6</v>
      </c>
      <c r="C3641" s="10">
        <v>166.01</v>
      </c>
      <c r="D3641" s="33"/>
    </row>
    <row r="3642" spans="1:4" ht="16.5" hidden="1" customHeight="1">
      <c r="A3642" s="2">
        <v>599</v>
      </c>
      <c r="B3642" s="14" t="s">
        <v>6</v>
      </c>
      <c r="C3642" s="10">
        <v>166.55</v>
      </c>
      <c r="D3642" s="33"/>
    </row>
    <row r="3643" spans="1:4" ht="16.5" hidden="1" customHeight="1">
      <c r="A3643" s="2">
        <v>600</v>
      </c>
      <c r="B3643" s="14" t="s">
        <v>6</v>
      </c>
      <c r="C3643" s="10">
        <v>167.2</v>
      </c>
      <c r="D3643" s="33"/>
    </row>
    <row r="3644" spans="1:4" ht="16.5" hidden="1" customHeight="1">
      <c r="A3644" s="2">
        <v>601</v>
      </c>
      <c r="B3644" s="14" t="s">
        <v>6</v>
      </c>
      <c r="C3644" s="10">
        <v>170.34</v>
      </c>
      <c r="D3644" s="33"/>
    </row>
    <row r="3645" spans="1:4" ht="16.5" hidden="1" customHeight="1">
      <c r="A3645" s="2">
        <v>602</v>
      </c>
      <c r="B3645" s="14" t="s">
        <v>6</v>
      </c>
      <c r="C3645" s="10">
        <v>172.01</v>
      </c>
      <c r="D3645" s="33"/>
    </row>
    <row r="3646" spans="1:4" ht="16.5" hidden="1" customHeight="1">
      <c r="A3646" s="2">
        <v>603</v>
      </c>
      <c r="B3646" s="14" t="s">
        <v>6</v>
      </c>
      <c r="C3646" s="10">
        <v>173.37</v>
      </c>
      <c r="D3646" s="33"/>
    </row>
    <row r="3647" spans="1:4" ht="16.5" hidden="1" customHeight="1">
      <c r="A3647" s="2">
        <v>604</v>
      </c>
      <c r="B3647" s="14" t="s">
        <v>6</v>
      </c>
      <c r="C3647" s="10">
        <v>174.05</v>
      </c>
      <c r="D3647" s="33"/>
    </row>
    <row r="3648" spans="1:4" ht="16.5" hidden="1" customHeight="1">
      <c r="A3648" s="2">
        <v>605</v>
      </c>
      <c r="B3648" s="14" t="s">
        <v>6</v>
      </c>
      <c r="C3648" s="10">
        <v>174.23</v>
      </c>
      <c r="D3648" s="33"/>
    </row>
    <row r="3649" spans="1:4" ht="16.5" hidden="1" customHeight="1">
      <c r="A3649" s="2">
        <v>606</v>
      </c>
      <c r="B3649" s="14" t="s">
        <v>6</v>
      </c>
      <c r="C3649" s="10">
        <v>174.57</v>
      </c>
      <c r="D3649" s="33"/>
    </row>
    <row r="3650" spans="1:4" ht="16.5" hidden="1" customHeight="1">
      <c r="A3650" s="2">
        <v>607</v>
      </c>
      <c r="B3650" s="14" t="s">
        <v>6</v>
      </c>
      <c r="C3650" s="10">
        <v>174.72</v>
      </c>
      <c r="D3650" s="33"/>
    </row>
    <row r="3651" spans="1:4" ht="16.5" hidden="1" customHeight="1">
      <c r="A3651" s="2">
        <v>608</v>
      </c>
      <c r="B3651" s="14" t="s">
        <v>6</v>
      </c>
      <c r="C3651" s="10">
        <v>175.85</v>
      </c>
      <c r="D3651" s="33"/>
    </row>
    <row r="3652" spans="1:4" ht="16.5" hidden="1" customHeight="1">
      <c r="A3652" s="2">
        <v>609</v>
      </c>
      <c r="B3652" s="14" t="s">
        <v>6</v>
      </c>
      <c r="C3652" s="10">
        <v>176.33</v>
      </c>
      <c r="D3652" s="33"/>
    </row>
    <row r="3653" spans="1:4" ht="16.5" hidden="1" customHeight="1">
      <c r="A3653" s="2">
        <v>610</v>
      </c>
      <c r="B3653" s="14" t="s">
        <v>6</v>
      </c>
      <c r="C3653" s="10">
        <v>177.8</v>
      </c>
      <c r="D3653" s="33"/>
    </row>
    <row r="3654" spans="1:4" ht="16.5" hidden="1" customHeight="1">
      <c r="A3654" s="2">
        <v>611</v>
      </c>
      <c r="B3654" s="14" t="s">
        <v>6</v>
      </c>
      <c r="C3654" s="10">
        <v>180.79</v>
      </c>
      <c r="D3654" s="33"/>
    </row>
    <row r="3655" spans="1:4" ht="16.5" hidden="1" customHeight="1">
      <c r="A3655" s="2">
        <v>612</v>
      </c>
      <c r="B3655" s="14" t="s">
        <v>6</v>
      </c>
      <c r="C3655" s="10">
        <v>180.91</v>
      </c>
      <c r="D3655" s="33"/>
    </row>
    <row r="3656" spans="1:4" ht="16.5" hidden="1" customHeight="1">
      <c r="A3656" s="2">
        <v>613</v>
      </c>
      <c r="B3656" s="14" t="s">
        <v>6</v>
      </c>
      <c r="C3656" s="10">
        <v>181.5</v>
      </c>
      <c r="D3656" s="33"/>
    </row>
    <row r="3657" spans="1:4" ht="16.5" hidden="1" customHeight="1">
      <c r="A3657" s="2">
        <v>614</v>
      </c>
      <c r="B3657" s="14" t="s">
        <v>6</v>
      </c>
      <c r="C3657" s="10">
        <v>181.5</v>
      </c>
      <c r="D3657" s="33"/>
    </row>
    <row r="3658" spans="1:4" ht="16.5" hidden="1" customHeight="1">
      <c r="A3658" s="2">
        <v>615</v>
      </c>
      <c r="B3658" s="14" t="s">
        <v>6</v>
      </c>
      <c r="C3658" s="10">
        <v>181.5</v>
      </c>
      <c r="D3658" s="33"/>
    </row>
    <row r="3659" spans="1:4" ht="16.5" hidden="1" customHeight="1">
      <c r="A3659" s="2">
        <v>616</v>
      </c>
      <c r="B3659" s="14" t="s">
        <v>6</v>
      </c>
      <c r="C3659" s="10">
        <v>182</v>
      </c>
      <c r="D3659" s="33"/>
    </row>
    <row r="3660" spans="1:4" ht="16.5" hidden="1" customHeight="1">
      <c r="A3660" s="2">
        <v>617</v>
      </c>
      <c r="B3660" s="14" t="s">
        <v>6</v>
      </c>
      <c r="C3660" s="10">
        <v>182.25</v>
      </c>
      <c r="D3660" s="33"/>
    </row>
    <row r="3661" spans="1:4" ht="16.5" hidden="1" customHeight="1">
      <c r="A3661" s="2">
        <v>618</v>
      </c>
      <c r="B3661" s="14" t="s">
        <v>6</v>
      </c>
      <c r="C3661" s="10">
        <v>182.91</v>
      </c>
      <c r="D3661" s="33"/>
    </row>
    <row r="3662" spans="1:4" ht="16.5" hidden="1" customHeight="1">
      <c r="A3662" s="2">
        <v>619</v>
      </c>
      <c r="B3662" s="14" t="s">
        <v>6</v>
      </c>
      <c r="C3662" s="10">
        <v>183</v>
      </c>
      <c r="D3662" s="33"/>
    </row>
    <row r="3663" spans="1:4" ht="16.5" hidden="1" customHeight="1">
      <c r="A3663" s="2">
        <v>620</v>
      </c>
      <c r="B3663" s="14" t="s">
        <v>6</v>
      </c>
      <c r="C3663" s="10">
        <v>183</v>
      </c>
      <c r="D3663" s="33"/>
    </row>
    <row r="3664" spans="1:4" ht="16.5" hidden="1" customHeight="1">
      <c r="A3664" s="2">
        <v>621</v>
      </c>
      <c r="B3664" s="14" t="s">
        <v>6</v>
      </c>
      <c r="C3664" s="10">
        <v>183</v>
      </c>
      <c r="D3664" s="33"/>
    </row>
    <row r="3665" spans="1:4" ht="16.5" hidden="1" customHeight="1">
      <c r="A3665" s="2">
        <v>622</v>
      </c>
      <c r="B3665" s="14" t="s">
        <v>6</v>
      </c>
      <c r="C3665" s="10">
        <v>183</v>
      </c>
      <c r="D3665" s="33"/>
    </row>
    <row r="3666" spans="1:4" ht="16.5" hidden="1" customHeight="1">
      <c r="A3666" s="2">
        <v>623</v>
      </c>
      <c r="B3666" s="14" t="s">
        <v>6</v>
      </c>
      <c r="C3666" s="10">
        <v>183.63</v>
      </c>
      <c r="D3666" s="33"/>
    </row>
    <row r="3667" spans="1:4" ht="16.5" hidden="1" customHeight="1">
      <c r="A3667" s="2">
        <v>624</v>
      </c>
      <c r="B3667" s="14" t="s">
        <v>6</v>
      </c>
      <c r="C3667" s="10">
        <v>183.82</v>
      </c>
      <c r="D3667" s="33"/>
    </row>
    <row r="3668" spans="1:4" ht="16.5" hidden="1" customHeight="1">
      <c r="A3668" s="2">
        <v>625</v>
      </c>
      <c r="B3668" s="14" t="s">
        <v>6</v>
      </c>
      <c r="C3668" s="10">
        <v>184.33</v>
      </c>
      <c r="D3668" s="33"/>
    </row>
    <row r="3669" spans="1:4" ht="16.5" hidden="1" customHeight="1">
      <c r="A3669" s="2">
        <v>626</v>
      </c>
      <c r="B3669" s="14" t="s">
        <v>6</v>
      </c>
      <c r="C3669" s="10">
        <v>184.92</v>
      </c>
      <c r="D3669" s="33"/>
    </row>
    <row r="3670" spans="1:4" ht="16.5" hidden="1" customHeight="1">
      <c r="A3670" s="2">
        <v>627</v>
      </c>
      <c r="B3670" s="14" t="s">
        <v>6</v>
      </c>
      <c r="C3670" s="10">
        <v>185.35</v>
      </c>
      <c r="D3670" s="33"/>
    </row>
    <row r="3671" spans="1:4" ht="16.5" hidden="1" customHeight="1">
      <c r="A3671" s="2">
        <v>628</v>
      </c>
      <c r="B3671" s="14" t="s">
        <v>6</v>
      </c>
      <c r="C3671" s="10">
        <v>188</v>
      </c>
      <c r="D3671" s="33"/>
    </row>
    <row r="3672" spans="1:4" ht="16.5" hidden="1" customHeight="1">
      <c r="A3672" s="2">
        <v>629</v>
      </c>
      <c r="B3672" s="14" t="s">
        <v>6</v>
      </c>
      <c r="C3672" s="10">
        <v>188</v>
      </c>
      <c r="D3672" s="33"/>
    </row>
    <row r="3673" spans="1:4" ht="16.5" hidden="1" customHeight="1">
      <c r="A3673" s="2">
        <v>630</v>
      </c>
      <c r="B3673" s="14" t="s">
        <v>6</v>
      </c>
      <c r="C3673" s="10">
        <v>188.2</v>
      </c>
      <c r="D3673" s="33"/>
    </row>
    <row r="3674" spans="1:4" ht="16.5" hidden="1" customHeight="1">
      <c r="A3674" s="2">
        <v>631</v>
      </c>
      <c r="B3674" s="14" t="s">
        <v>6</v>
      </c>
      <c r="C3674" s="10">
        <v>188.5</v>
      </c>
      <c r="D3674" s="33"/>
    </row>
    <row r="3675" spans="1:4" ht="16.5" hidden="1" customHeight="1">
      <c r="A3675" s="2">
        <v>632</v>
      </c>
      <c r="B3675" s="14" t="s">
        <v>6</v>
      </c>
      <c r="C3675" s="10">
        <v>188.8</v>
      </c>
      <c r="D3675" s="33"/>
    </row>
    <row r="3676" spans="1:4" ht="16.5" hidden="1" customHeight="1">
      <c r="A3676" s="2">
        <v>633</v>
      </c>
      <c r="B3676" s="14" t="s">
        <v>6</v>
      </c>
      <c r="C3676" s="10">
        <v>189.67</v>
      </c>
      <c r="D3676" s="33"/>
    </row>
    <row r="3677" spans="1:4" ht="16.5" hidden="1" customHeight="1">
      <c r="A3677" s="2">
        <v>634</v>
      </c>
      <c r="B3677" s="14" t="s">
        <v>6</v>
      </c>
      <c r="C3677" s="10">
        <v>189.67</v>
      </c>
      <c r="D3677" s="33"/>
    </row>
    <row r="3678" spans="1:4" ht="16.5" hidden="1" customHeight="1">
      <c r="A3678" s="2">
        <v>635</v>
      </c>
      <c r="B3678" s="14" t="s">
        <v>6</v>
      </c>
      <c r="C3678" s="10">
        <v>189.67</v>
      </c>
      <c r="D3678" s="33"/>
    </row>
    <row r="3679" spans="1:4" ht="16.5" hidden="1" customHeight="1">
      <c r="A3679" s="2">
        <v>636</v>
      </c>
      <c r="B3679" s="14" t="s">
        <v>6</v>
      </c>
      <c r="C3679" s="10">
        <v>189.67</v>
      </c>
      <c r="D3679" s="33"/>
    </row>
    <row r="3680" spans="1:4" ht="16.5" hidden="1" customHeight="1">
      <c r="A3680" s="2">
        <v>637</v>
      </c>
      <c r="B3680" s="14" t="s">
        <v>6</v>
      </c>
      <c r="C3680" s="10">
        <v>190.1</v>
      </c>
      <c r="D3680" s="33"/>
    </row>
    <row r="3681" spans="1:4" ht="16.5" hidden="1" customHeight="1">
      <c r="A3681" s="2">
        <v>638</v>
      </c>
      <c r="B3681" s="14" t="s">
        <v>6</v>
      </c>
      <c r="C3681" s="10">
        <v>191.52</v>
      </c>
      <c r="D3681" s="33"/>
    </row>
    <row r="3682" spans="1:4" ht="16.5" hidden="1" customHeight="1">
      <c r="A3682" s="2">
        <v>639</v>
      </c>
      <c r="B3682" s="14" t="s">
        <v>6</v>
      </c>
      <c r="C3682" s="10">
        <v>191.57</v>
      </c>
      <c r="D3682" s="33"/>
    </row>
    <row r="3683" spans="1:4" ht="16.5" hidden="1" customHeight="1">
      <c r="A3683" s="2">
        <v>640</v>
      </c>
      <c r="B3683" s="14" t="s">
        <v>6</v>
      </c>
      <c r="C3683" s="10">
        <v>191.57</v>
      </c>
      <c r="D3683" s="33"/>
    </row>
    <row r="3684" spans="1:4" ht="16.5" hidden="1" customHeight="1">
      <c r="A3684" s="2">
        <v>641</v>
      </c>
      <c r="B3684" s="14" t="s">
        <v>6</v>
      </c>
      <c r="C3684" s="10">
        <v>192.85</v>
      </c>
      <c r="D3684" s="33"/>
    </row>
    <row r="3685" spans="1:4" ht="16.5" hidden="1" customHeight="1">
      <c r="A3685" s="2">
        <v>642</v>
      </c>
      <c r="B3685" s="14" t="s">
        <v>6</v>
      </c>
      <c r="C3685" s="10">
        <v>192.98</v>
      </c>
      <c r="D3685" s="33"/>
    </row>
    <row r="3686" spans="1:4" ht="16.5" hidden="1" customHeight="1">
      <c r="A3686" s="2">
        <v>643</v>
      </c>
      <c r="B3686" s="14" t="s">
        <v>6</v>
      </c>
      <c r="C3686" s="10">
        <v>194.18</v>
      </c>
      <c r="D3686" s="33"/>
    </row>
    <row r="3687" spans="1:4" ht="16.5" hidden="1" customHeight="1">
      <c r="A3687" s="2">
        <v>644</v>
      </c>
      <c r="B3687" s="14" t="s">
        <v>6</v>
      </c>
      <c r="C3687" s="10">
        <v>194.44</v>
      </c>
      <c r="D3687" s="33"/>
    </row>
    <row r="3688" spans="1:4" ht="16.5" hidden="1" customHeight="1">
      <c r="A3688" s="2">
        <v>645</v>
      </c>
      <c r="B3688" s="14" t="s">
        <v>6</v>
      </c>
      <c r="C3688" s="10">
        <v>194.62</v>
      </c>
      <c r="D3688" s="33"/>
    </row>
    <row r="3689" spans="1:4" ht="16.5" hidden="1" customHeight="1">
      <c r="A3689" s="2">
        <v>646</v>
      </c>
      <c r="B3689" s="14" t="s">
        <v>6</v>
      </c>
      <c r="C3689" s="10">
        <v>196.83</v>
      </c>
      <c r="D3689" s="33"/>
    </row>
    <row r="3690" spans="1:4" ht="16.5" hidden="1" customHeight="1">
      <c r="A3690" s="2">
        <v>647</v>
      </c>
      <c r="B3690" s="14" t="s">
        <v>6</v>
      </c>
      <c r="C3690" s="10">
        <v>197.31</v>
      </c>
      <c r="D3690" s="33"/>
    </row>
    <row r="3691" spans="1:4" ht="16.5" hidden="1" customHeight="1">
      <c r="A3691" s="2">
        <v>648</v>
      </c>
      <c r="B3691" s="14" t="s">
        <v>6</v>
      </c>
      <c r="C3691" s="10">
        <v>197.31</v>
      </c>
      <c r="D3691" s="33"/>
    </row>
    <row r="3692" spans="1:4" ht="16.5" hidden="1" customHeight="1">
      <c r="A3692" s="2">
        <v>649</v>
      </c>
      <c r="B3692" s="14" t="s">
        <v>6</v>
      </c>
      <c r="C3692" s="10">
        <v>197.31</v>
      </c>
      <c r="D3692" s="33"/>
    </row>
    <row r="3693" spans="1:4" ht="16.5" hidden="1" customHeight="1">
      <c r="A3693" s="2">
        <v>650</v>
      </c>
      <c r="B3693" s="14" t="s">
        <v>6</v>
      </c>
      <c r="C3693" s="10">
        <v>197.31</v>
      </c>
      <c r="D3693" s="33"/>
    </row>
    <row r="3694" spans="1:4" ht="16.5" hidden="1" customHeight="1">
      <c r="A3694" s="2">
        <v>651</v>
      </c>
      <c r="B3694" s="14" t="s">
        <v>6</v>
      </c>
      <c r="C3694" s="10">
        <v>197.31</v>
      </c>
      <c r="D3694" s="33"/>
    </row>
    <row r="3695" spans="1:4" ht="16.5" hidden="1" customHeight="1">
      <c r="A3695" s="2">
        <v>652</v>
      </c>
      <c r="B3695" s="14" t="s">
        <v>6</v>
      </c>
      <c r="C3695" s="10">
        <v>198.52</v>
      </c>
      <c r="D3695" s="33"/>
    </row>
    <row r="3696" spans="1:4" ht="16.5" hidden="1" customHeight="1">
      <c r="A3696" s="2">
        <v>653</v>
      </c>
      <c r="B3696" s="14" t="s">
        <v>6</v>
      </c>
      <c r="C3696" s="10">
        <v>199.65</v>
      </c>
      <c r="D3696" s="33"/>
    </row>
    <row r="3697" spans="1:4" ht="16.5" hidden="1" customHeight="1">
      <c r="A3697" s="2">
        <v>654</v>
      </c>
      <c r="B3697" s="14" t="s">
        <v>6</v>
      </c>
      <c r="C3697" s="10">
        <v>200.06</v>
      </c>
      <c r="D3697" s="33"/>
    </row>
    <row r="3698" spans="1:4" ht="16.5" hidden="1" customHeight="1">
      <c r="A3698" s="2">
        <v>655</v>
      </c>
      <c r="B3698" s="14" t="s">
        <v>6</v>
      </c>
      <c r="C3698" s="10">
        <v>202.92</v>
      </c>
      <c r="D3698" s="33"/>
    </row>
    <row r="3699" spans="1:4" ht="16.5" hidden="1" customHeight="1">
      <c r="A3699" s="2">
        <v>656</v>
      </c>
      <c r="B3699" s="14" t="s">
        <v>6</v>
      </c>
      <c r="C3699" s="10">
        <v>202.92</v>
      </c>
      <c r="D3699" s="33"/>
    </row>
    <row r="3700" spans="1:4" ht="16.5" hidden="1" customHeight="1">
      <c r="A3700" s="2">
        <v>657</v>
      </c>
      <c r="B3700" s="14" t="s">
        <v>6</v>
      </c>
      <c r="C3700" s="10">
        <v>203.93</v>
      </c>
      <c r="D3700" s="33"/>
    </row>
    <row r="3701" spans="1:4" ht="16.5" hidden="1" customHeight="1">
      <c r="A3701" s="2">
        <v>658</v>
      </c>
      <c r="B3701" s="14" t="s">
        <v>6</v>
      </c>
      <c r="C3701" s="10">
        <v>204.83</v>
      </c>
      <c r="D3701" s="33"/>
    </row>
    <row r="3702" spans="1:4" ht="16.5" hidden="1" customHeight="1">
      <c r="A3702" s="2">
        <v>659</v>
      </c>
      <c r="B3702" s="14" t="s">
        <v>6</v>
      </c>
      <c r="C3702" s="10">
        <v>205.56</v>
      </c>
      <c r="D3702" s="33"/>
    </row>
    <row r="3703" spans="1:4" ht="16.5" hidden="1" customHeight="1">
      <c r="A3703" s="2">
        <v>660</v>
      </c>
      <c r="B3703" s="14" t="s">
        <v>6</v>
      </c>
      <c r="C3703" s="10">
        <v>208.33</v>
      </c>
      <c r="D3703" s="33"/>
    </row>
    <row r="3704" spans="1:4" ht="16.5" hidden="1" customHeight="1">
      <c r="A3704" s="2">
        <v>661</v>
      </c>
      <c r="B3704" s="14" t="s">
        <v>6</v>
      </c>
      <c r="C3704" s="10">
        <v>208.6</v>
      </c>
      <c r="D3704" s="33"/>
    </row>
    <row r="3705" spans="1:4" ht="16.5" hidden="1" customHeight="1">
      <c r="A3705" s="2">
        <v>662</v>
      </c>
      <c r="B3705" s="14" t="s">
        <v>6</v>
      </c>
      <c r="C3705" s="10">
        <v>208.87</v>
      </c>
      <c r="D3705" s="33"/>
    </row>
    <row r="3706" spans="1:4" ht="16.5" hidden="1" customHeight="1">
      <c r="A3706" s="2">
        <v>663</v>
      </c>
      <c r="B3706" s="14" t="s">
        <v>6</v>
      </c>
      <c r="C3706" s="10">
        <v>209.77</v>
      </c>
      <c r="D3706" s="33"/>
    </row>
    <row r="3707" spans="1:4" ht="16.5" hidden="1" customHeight="1">
      <c r="A3707" s="2">
        <v>664</v>
      </c>
      <c r="B3707" s="14" t="s">
        <v>6</v>
      </c>
      <c r="C3707" s="10">
        <v>210.2</v>
      </c>
      <c r="D3707" s="33"/>
    </row>
    <row r="3708" spans="1:4" ht="16.5" hidden="1" customHeight="1">
      <c r="A3708" s="2">
        <v>665</v>
      </c>
      <c r="B3708" s="14" t="s">
        <v>6</v>
      </c>
      <c r="C3708" s="10">
        <v>210.27</v>
      </c>
      <c r="D3708" s="33"/>
    </row>
    <row r="3709" spans="1:4" ht="16.5" hidden="1" customHeight="1">
      <c r="A3709" s="2">
        <v>666</v>
      </c>
      <c r="B3709" s="14" t="s">
        <v>6</v>
      </c>
      <c r="C3709" s="10">
        <v>211.28</v>
      </c>
      <c r="D3709" s="33"/>
    </row>
    <row r="3710" spans="1:4" ht="16.5" hidden="1" customHeight="1">
      <c r="A3710" s="2">
        <v>667</v>
      </c>
      <c r="B3710" s="14" t="s">
        <v>6</v>
      </c>
      <c r="C3710" s="10">
        <v>211.79</v>
      </c>
      <c r="D3710" s="33"/>
    </row>
    <row r="3711" spans="1:4" ht="16.5" hidden="1" customHeight="1">
      <c r="A3711" s="2">
        <v>668</v>
      </c>
      <c r="B3711" s="14" t="s">
        <v>6</v>
      </c>
      <c r="C3711" s="10">
        <v>211.79</v>
      </c>
      <c r="D3711" s="33"/>
    </row>
    <row r="3712" spans="1:4" ht="16.5" hidden="1" customHeight="1">
      <c r="A3712" s="2">
        <v>669</v>
      </c>
      <c r="B3712" s="14" t="s">
        <v>6</v>
      </c>
      <c r="C3712" s="10">
        <v>211.79</v>
      </c>
      <c r="D3712" s="33"/>
    </row>
    <row r="3713" spans="1:4" ht="16.5" hidden="1" customHeight="1">
      <c r="A3713" s="2">
        <v>670</v>
      </c>
      <c r="B3713" s="14" t="s">
        <v>6</v>
      </c>
      <c r="C3713" s="10">
        <v>212.17</v>
      </c>
      <c r="D3713" s="33"/>
    </row>
    <row r="3714" spans="1:4" ht="16.5" hidden="1" customHeight="1">
      <c r="A3714" s="2">
        <v>671</v>
      </c>
      <c r="B3714" s="14" t="s">
        <v>6</v>
      </c>
      <c r="C3714" s="10">
        <v>212.9</v>
      </c>
      <c r="D3714" s="33"/>
    </row>
    <row r="3715" spans="1:4" ht="16.5" hidden="1" customHeight="1">
      <c r="A3715" s="2">
        <v>672</v>
      </c>
      <c r="B3715" s="14" t="s">
        <v>6</v>
      </c>
      <c r="C3715" s="10">
        <v>212.96</v>
      </c>
      <c r="D3715" s="33"/>
    </row>
    <row r="3716" spans="1:4" ht="16.5" hidden="1" customHeight="1">
      <c r="A3716" s="2">
        <v>673</v>
      </c>
      <c r="B3716" s="14" t="s">
        <v>6</v>
      </c>
      <c r="C3716" s="10">
        <v>212.96</v>
      </c>
      <c r="D3716" s="33"/>
    </row>
    <row r="3717" spans="1:4" ht="16.5" hidden="1" customHeight="1">
      <c r="A3717" s="2">
        <v>674</v>
      </c>
      <c r="B3717" s="14" t="s">
        <v>6</v>
      </c>
      <c r="C3717" s="10">
        <v>213.52</v>
      </c>
      <c r="D3717" s="33"/>
    </row>
    <row r="3718" spans="1:4" ht="16.5" hidden="1" customHeight="1">
      <c r="A3718" s="2">
        <v>675</v>
      </c>
      <c r="B3718" s="14" t="s">
        <v>6</v>
      </c>
      <c r="C3718" s="10">
        <v>214.05</v>
      </c>
      <c r="D3718" s="33"/>
    </row>
    <row r="3719" spans="1:4" ht="16.5" hidden="1" customHeight="1">
      <c r="A3719" s="2">
        <v>676</v>
      </c>
      <c r="B3719" s="14" t="s">
        <v>6</v>
      </c>
      <c r="C3719" s="10">
        <v>215.23</v>
      </c>
      <c r="D3719" s="33"/>
    </row>
    <row r="3720" spans="1:4" ht="16.5" hidden="1" customHeight="1">
      <c r="A3720" s="2">
        <v>677</v>
      </c>
      <c r="B3720" s="14" t="s">
        <v>6</v>
      </c>
      <c r="C3720" s="10">
        <v>215.23</v>
      </c>
      <c r="D3720" s="33"/>
    </row>
    <row r="3721" spans="1:4" ht="16.5" hidden="1" customHeight="1">
      <c r="A3721" s="2">
        <v>678</v>
      </c>
      <c r="B3721" s="14" t="s">
        <v>6</v>
      </c>
      <c r="C3721" s="10">
        <v>215.23</v>
      </c>
      <c r="D3721" s="33"/>
    </row>
    <row r="3722" spans="1:4" ht="16.5" hidden="1" customHeight="1">
      <c r="A3722" s="2">
        <v>679</v>
      </c>
      <c r="B3722" s="14" t="s">
        <v>6</v>
      </c>
      <c r="C3722" s="10">
        <v>215.29</v>
      </c>
      <c r="D3722" s="33"/>
    </row>
    <row r="3723" spans="1:4" ht="16.5" hidden="1" customHeight="1">
      <c r="A3723" s="2">
        <v>680</v>
      </c>
      <c r="B3723" s="14" t="s">
        <v>6</v>
      </c>
      <c r="C3723" s="10">
        <v>215.38</v>
      </c>
      <c r="D3723" s="33"/>
    </row>
    <row r="3724" spans="1:4" ht="16.5" hidden="1" customHeight="1">
      <c r="A3724" s="2">
        <v>681</v>
      </c>
      <c r="B3724" s="14" t="s">
        <v>6</v>
      </c>
      <c r="C3724" s="10">
        <v>217.8</v>
      </c>
      <c r="D3724" s="33"/>
    </row>
    <row r="3725" spans="1:4" ht="16.5" hidden="1" customHeight="1">
      <c r="A3725" s="2">
        <v>682</v>
      </c>
      <c r="B3725" s="14" t="s">
        <v>6</v>
      </c>
      <c r="C3725" s="10">
        <v>217.95</v>
      </c>
      <c r="D3725" s="33"/>
    </row>
    <row r="3726" spans="1:4" ht="16.5" hidden="1" customHeight="1">
      <c r="A3726" s="2">
        <v>683</v>
      </c>
      <c r="B3726" s="14" t="s">
        <v>6</v>
      </c>
      <c r="C3726" s="10">
        <v>218.1</v>
      </c>
      <c r="D3726" s="33"/>
    </row>
    <row r="3727" spans="1:4" ht="16.5" hidden="1" customHeight="1">
      <c r="A3727" s="2">
        <v>684</v>
      </c>
      <c r="B3727" s="14" t="s">
        <v>6</v>
      </c>
      <c r="C3727" s="10">
        <v>221</v>
      </c>
      <c r="D3727" s="33"/>
    </row>
    <row r="3728" spans="1:4" ht="16.5" hidden="1" customHeight="1">
      <c r="A3728" s="2">
        <v>685</v>
      </c>
      <c r="B3728" s="14" t="s">
        <v>6</v>
      </c>
      <c r="C3728" s="10">
        <v>223.53</v>
      </c>
      <c r="D3728" s="33"/>
    </row>
    <row r="3729" spans="1:4" ht="16.5" hidden="1" customHeight="1">
      <c r="A3729" s="2">
        <v>686</v>
      </c>
      <c r="B3729" s="14" t="s">
        <v>6</v>
      </c>
      <c r="C3729" s="10">
        <v>223.61</v>
      </c>
      <c r="D3729" s="33"/>
    </row>
    <row r="3730" spans="1:4" ht="16.5" hidden="1" customHeight="1">
      <c r="A3730" s="2">
        <v>687</v>
      </c>
      <c r="B3730" s="14" t="s">
        <v>6</v>
      </c>
      <c r="C3730" s="10">
        <v>223.61</v>
      </c>
      <c r="D3730" s="33"/>
    </row>
    <row r="3731" spans="1:4" ht="16.5" hidden="1" customHeight="1">
      <c r="A3731" s="2">
        <v>688</v>
      </c>
      <c r="B3731" s="14" t="s">
        <v>6</v>
      </c>
      <c r="C3731" s="10">
        <v>223.61</v>
      </c>
      <c r="D3731" s="33"/>
    </row>
    <row r="3732" spans="1:4" ht="16.5" hidden="1" customHeight="1">
      <c r="A3732" s="2">
        <v>689</v>
      </c>
      <c r="B3732" s="14" t="s">
        <v>6</v>
      </c>
      <c r="C3732" s="10">
        <v>223.61</v>
      </c>
      <c r="D3732" s="33"/>
    </row>
    <row r="3733" spans="1:4" ht="16.5" hidden="1" customHeight="1">
      <c r="A3733" s="2">
        <v>690</v>
      </c>
      <c r="B3733" s="14" t="s">
        <v>6</v>
      </c>
      <c r="C3733" s="10">
        <v>223.61</v>
      </c>
      <c r="D3733" s="33"/>
    </row>
    <row r="3734" spans="1:4" ht="16.5" hidden="1" customHeight="1">
      <c r="A3734" s="2">
        <v>691</v>
      </c>
      <c r="B3734" s="14" t="s">
        <v>6</v>
      </c>
      <c r="C3734" s="10">
        <v>223.61</v>
      </c>
      <c r="D3734" s="33"/>
    </row>
    <row r="3735" spans="1:4" ht="16.5" hidden="1" customHeight="1">
      <c r="A3735" s="2">
        <v>692</v>
      </c>
      <c r="B3735" s="14" t="s">
        <v>6</v>
      </c>
      <c r="C3735" s="10">
        <v>223.61</v>
      </c>
      <c r="D3735" s="33"/>
    </row>
    <row r="3736" spans="1:4" ht="16.5" hidden="1" customHeight="1">
      <c r="A3736" s="2">
        <v>693</v>
      </c>
      <c r="B3736" s="14" t="s">
        <v>6</v>
      </c>
      <c r="C3736" s="10">
        <v>223.61</v>
      </c>
      <c r="D3736" s="33"/>
    </row>
    <row r="3737" spans="1:4" ht="16.5" hidden="1" customHeight="1">
      <c r="A3737" s="2">
        <v>694</v>
      </c>
      <c r="B3737" s="14" t="s">
        <v>6</v>
      </c>
      <c r="C3737" s="10">
        <v>223.61</v>
      </c>
      <c r="D3737" s="33"/>
    </row>
    <row r="3738" spans="1:4" ht="16.5" hidden="1" customHeight="1">
      <c r="A3738" s="2">
        <v>695</v>
      </c>
      <c r="B3738" s="14" t="s">
        <v>6</v>
      </c>
      <c r="C3738" s="10">
        <v>223.61</v>
      </c>
      <c r="D3738" s="33"/>
    </row>
    <row r="3739" spans="1:4" ht="16.5" hidden="1" customHeight="1">
      <c r="A3739" s="2">
        <v>696</v>
      </c>
      <c r="B3739" s="14" t="s">
        <v>6</v>
      </c>
      <c r="C3739" s="10">
        <v>223.61</v>
      </c>
      <c r="D3739" s="33"/>
    </row>
    <row r="3740" spans="1:4" ht="16.5" hidden="1" customHeight="1">
      <c r="A3740" s="2">
        <v>697</v>
      </c>
      <c r="B3740" s="14" t="s">
        <v>6</v>
      </c>
      <c r="C3740" s="10">
        <v>223.61</v>
      </c>
      <c r="D3740" s="33"/>
    </row>
    <row r="3741" spans="1:4" ht="16.5" hidden="1" customHeight="1">
      <c r="A3741" s="2">
        <v>698</v>
      </c>
      <c r="B3741" s="14" t="s">
        <v>6</v>
      </c>
      <c r="C3741" s="10">
        <v>223.61</v>
      </c>
      <c r="D3741" s="33"/>
    </row>
    <row r="3742" spans="1:4" ht="16.5" hidden="1" customHeight="1">
      <c r="A3742" s="2">
        <v>699</v>
      </c>
      <c r="B3742" s="14" t="s">
        <v>6</v>
      </c>
      <c r="C3742" s="10">
        <v>223.61</v>
      </c>
      <c r="D3742" s="33"/>
    </row>
    <row r="3743" spans="1:4" ht="16.5" hidden="1" customHeight="1">
      <c r="A3743" s="2">
        <v>700</v>
      </c>
      <c r="B3743" s="14" t="s">
        <v>6</v>
      </c>
      <c r="C3743" s="10">
        <v>223.61</v>
      </c>
      <c r="D3743" s="33"/>
    </row>
    <row r="3744" spans="1:4" ht="16.5" hidden="1" customHeight="1">
      <c r="A3744" s="2">
        <v>701</v>
      </c>
      <c r="B3744" s="14" t="s">
        <v>6</v>
      </c>
      <c r="C3744" s="10">
        <v>223.61</v>
      </c>
      <c r="D3744" s="33"/>
    </row>
    <row r="3745" spans="1:4" ht="16.5" hidden="1" customHeight="1">
      <c r="A3745" s="2">
        <v>702</v>
      </c>
      <c r="B3745" s="14" t="s">
        <v>6</v>
      </c>
      <c r="C3745" s="10">
        <v>223.61</v>
      </c>
      <c r="D3745" s="33"/>
    </row>
    <row r="3746" spans="1:4" ht="16.5" hidden="1" customHeight="1">
      <c r="A3746" s="2">
        <v>703</v>
      </c>
      <c r="B3746" s="14" t="s">
        <v>6</v>
      </c>
      <c r="C3746" s="10">
        <v>223.61</v>
      </c>
      <c r="D3746" s="33"/>
    </row>
    <row r="3747" spans="1:4" ht="16.5" hidden="1" customHeight="1">
      <c r="A3747" s="2">
        <v>704</v>
      </c>
      <c r="B3747" s="14" t="s">
        <v>6</v>
      </c>
      <c r="C3747" s="10">
        <v>223.61</v>
      </c>
      <c r="D3747" s="33"/>
    </row>
    <row r="3748" spans="1:4" ht="16.5" hidden="1" customHeight="1">
      <c r="A3748" s="2">
        <v>705</v>
      </c>
      <c r="B3748" s="14" t="s">
        <v>6</v>
      </c>
      <c r="C3748" s="10">
        <v>223.91</v>
      </c>
      <c r="D3748" s="33"/>
    </row>
    <row r="3749" spans="1:4" ht="16.5" hidden="1" customHeight="1">
      <c r="A3749" s="2">
        <v>706</v>
      </c>
      <c r="B3749" s="14" t="s">
        <v>6</v>
      </c>
      <c r="C3749" s="10">
        <v>224.37</v>
      </c>
      <c r="D3749" s="33"/>
    </row>
    <row r="3750" spans="1:4" ht="16.5" hidden="1" customHeight="1">
      <c r="A3750" s="2">
        <v>707</v>
      </c>
      <c r="B3750" s="14" t="s">
        <v>6</v>
      </c>
      <c r="C3750" s="10">
        <v>225.88</v>
      </c>
      <c r="D3750" s="33"/>
    </row>
    <row r="3751" spans="1:4" ht="16.5" hidden="1" customHeight="1">
      <c r="A3751" s="2">
        <v>708</v>
      </c>
      <c r="B3751" s="14" t="s">
        <v>6</v>
      </c>
      <c r="C3751" s="10">
        <v>225.88</v>
      </c>
      <c r="D3751" s="33"/>
    </row>
    <row r="3752" spans="1:4" ht="16.5" hidden="1" customHeight="1">
      <c r="A3752" s="2">
        <v>709</v>
      </c>
      <c r="B3752" s="14" t="s">
        <v>6</v>
      </c>
      <c r="C3752" s="10">
        <v>225.88</v>
      </c>
      <c r="D3752" s="33"/>
    </row>
    <row r="3753" spans="1:4" ht="16.5" hidden="1" customHeight="1">
      <c r="A3753" s="2">
        <v>710</v>
      </c>
      <c r="B3753" s="14" t="s">
        <v>6</v>
      </c>
      <c r="C3753" s="10">
        <v>225.88</v>
      </c>
      <c r="D3753" s="33"/>
    </row>
    <row r="3754" spans="1:4" ht="16.5" hidden="1" customHeight="1">
      <c r="A3754" s="2">
        <v>711</v>
      </c>
      <c r="B3754" s="14" t="s">
        <v>6</v>
      </c>
      <c r="C3754" s="10">
        <v>225.88</v>
      </c>
      <c r="D3754" s="33"/>
    </row>
    <row r="3755" spans="1:4" ht="16.5" hidden="1" customHeight="1">
      <c r="A3755" s="2">
        <v>712</v>
      </c>
      <c r="B3755" s="14" t="s">
        <v>6</v>
      </c>
      <c r="C3755" s="10">
        <v>225.88</v>
      </c>
      <c r="D3755" s="33"/>
    </row>
    <row r="3756" spans="1:4" ht="16.5" hidden="1" customHeight="1">
      <c r="A3756" s="2">
        <v>713</v>
      </c>
      <c r="B3756" s="14" t="s">
        <v>6</v>
      </c>
      <c r="C3756" s="10">
        <v>225.88</v>
      </c>
      <c r="D3756" s="33"/>
    </row>
    <row r="3757" spans="1:4" ht="16.5" hidden="1" customHeight="1">
      <c r="A3757" s="2">
        <v>714</v>
      </c>
      <c r="B3757" s="14" t="s">
        <v>6</v>
      </c>
      <c r="C3757" s="10">
        <v>225.88</v>
      </c>
      <c r="D3757" s="33"/>
    </row>
    <row r="3758" spans="1:4" ht="16.5" hidden="1" customHeight="1">
      <c r="A3758" s="2">
        <v>715</v>
      </c>
      <c r="B3758" s="14" t="s">
        <v>6</v>
      </c>
      <c r="C3758" s="10">
        <v>226.39</v>
      </c>
      <c r="D3758" s="33"/>
    </row>
    <row r="3759" spans="1:4" ht="16.5" hidden="1" customHeight="1">
      <c r="A3759" s="2">
        <v>716</v>
      </c>
      <c r="B3759" s="14" t="s">
        <v>6</v>
      </c>
      <c r="C3759" s="10">
        <v>228.53</v>
      </c>
      <c r="D3759" s="33"/>
    </row>
    <row r="3760" spans="1:4" ht="16.5" hidden="1" customHeight="1">
      <c r="A3760" s="2">
        <v>717</v>
      </c>
      <c r="B3760" s="14" t="s">
        <v>6</v>
      </c>
      <c r="C3760" s="10">
        <v>229.87</v>
      </c>
      <c r="D3760" s="33"/>
    </row>
    <row r="3761" spans="1:4" ht="16.5" hidden="1" customHeight="1">
      <c r="A3761" s="2">
        <v>718</v>
      </c>
      <c r="B3761" s="14" t="s">
        <v>6</v>
      </c>
      <c r="C3761" s="10">
        <v>233.19</v>
      </c>
      <c r="D3761" s="33"/>
    </row>
    <row r="3762" spans="1:4" ht="16.5" hidden="1" customHeight="1">
      <c r="A3762" s="2">
        <v>719</v>
      </c>
      <c r="B3762" s="14" t="s">
        <v>6</v>
      </c>
      <c r="C3762" s="10">
        <v>233.31</v>
      </c>
      <c r="D3762" s="33"/>
    </row>
    <row r="3763" spans="1:4" ht="16.5" hidden="1" customHeight="1">
      <c r="A3763" s="2">
        <v>720</v>
      </c>
      <c r="B3763" s="14" t="s">
        <v>6</v>
      </c>
      <c r="C3763" s="10">
        <v>233.31</v>
      </c>
      <c r="D3763" s="33"/>
    </row>
    <row r="3764" spans="1:4" ht="16.5" hidden="1" customHeight="1">
      <c r="A3764" s="2">
        <v>721</v>
      </c>
      <c r="B3764" s="14" t="s">
        <v>6</v>
      </c>
      <c r="C3764" s="10">
        <v>236.3</v>
      </c>
      <c r="D3764" s="33"/>
    </row>
    <row r="3765" spans="1:4" ht="16.5" hidden="1" customHeight="1">
      <c r="A3765" s="2">
        <v>722</v>
      </c>
      <c r="B3765" s="14" t="s">
        <v>6</v>
      </c>
      <c r="C3765" s="10">
        <v>239.29</v>
      </c>
      <c r="D3765" s="33"/>
    </row>
    <row r="3766" spans="1:4" ht="16.5" hidden="1" customHeight="1">
      <c r="A3766" s="2">
        <v>723</v>
      </c>
      <c r="B3766" s="14" t="s">
        <v>6</v>
      </c>
      <c r="C3766" s="10">
        <v>239.43</v>
      </c>
      <c r="D3766" s="33"/>
    </row>
    <row r="3767" spans="1:4" ht="16.5" hidden="1" customHeight="1">
      <c r="A3767" s="2">
        <v>724</v>
      </c>
      <c r="B3767" s="14" t="s">
        <v>6</v>
      </c>
      <c r="C3767" s="10">
        <v>239.43</v>
      </c>
      <c r="D3767" s="33"/>
    </row>
    <row r="3768" spans="1:4" ht="16.5" hidden="1" customHeight="1">
      <c r="A3768" s="2">
        <v>725</v>
      </c>
      <c r="B3768" s="14" t="s">
        <v>6</v>
      </c>
      <c r="C3768" s="10">
        <v>239.43</v>
      </c>
      <c r="D3768" s="33"/>
    </row>
    <row r="3769" spans="1:4" ht="16.5" hidden="1" customHeight="1">
      <c r="A3769" s="2">
        <v>726</v>
      </c>
      <c r="B3769" s="14" t="s">
        <v>6</v>
      </c>
      <c r="C3769" s="10">
        <v>239.43</v>
      </c>
      <c r="D3769" s="33"/>
    </row>
    <row r="3770" spans="1:4" ht="16.5" hidden="1" customHeight="1">
      <c r="A3770" s="2">
        <v>727</v>
      </c>
      <c r="B3770" s="14" t="s">
        <v>6</v>
      </c>
      <c r="C3770" s="10">
        <v>242</v>
      </c>
      <c r="D3770" s="33"/>
    </row>
    <row r="3771" spans="1:4" ht="16.5" hidden="1" customHeight="1">
      <c r="A3771" s="2">
        <v>728</v>
      </c>
      <c r="B3771" s="14" t="s">
        <v>6</v>
      </c>
      <c r="C3771" s="10">
        <v>242</v>
      </c>
      <c r="D3771" s="33"/>
    </row>
    <row r="3772" spans="1:4" ht="16.5" hidden="1" customHeight="1">
      <c r="A3772" s="2">
        <v>729</v>
      </c>
      <c r="B3772" s="14" t="s">
        <v>6</v>
      </c>
      <c r="C3772" s="10">
        <v>244</v>
      </c>
      <c r="D3772" s="33"/>
    </row>
    <row r="3773" spans="1:4" ht="16.5" hidden="1" customHeight="1">
      <c r="A3773" s="2">
        <v>730</v>
      </c>
      <c r="B3773" s="14" t="s">
        <v>6</v>
      </c>
      <c r="C3773" s="10">
        <v>245.04</v>
      </c>
      <c r="D3773" s="33"/>
    </row>
    <row r="3774" spans="1:4" ht="16.5" hidden="1" customHeight="1">
      <c r="A3774" s="2">
        <v>731</v>
      </c>
      <c r="B3774" s="14" t="s">
        <v>6</v>
      </c>
      <c r="C3774" s="10">
        <v>245.98</v>
      </c>
      <c r="D3774" s="33"/>
    </row>
    <row r="3775" spans="1:4" ht="16.5" hidden="1" customHeight="1">
      <c r="A3775" s="2">
        <v>732</v>
      </c>
      <c r="B3775" s="14" t="s">
        <v>6</v>
      </c>
      <c r="C3775" s="10">
        <v>247.12</v>
      </c>
      <c r="D3775" s="33"/>
    </row>
    <row r="3776" spans="1:4" ht="16.5" hidden="1" customHeight="1">
      <c r="A3776" s="2">
        <v>733</v>
      </c>
      <c r="B3776" s="14" t="s">
        <v>6</v>
      </c>
      <c r="C3776" s="10">
        <v>247.72</v>
      </c>
      <c r="D3776" s="33"/>
    </row>
    <row r="3777" spans="1:4" ht="16.5" hidden="1" customHeight="1">
      <c r="A3777" s="2">
        <v>734</v>
      </c>
      <c r="B3777" s="14" t="s">
        <v>6</v>
      </c>
      <c r="C3777" s="10">
        <v>249.74</v>
      </c>
      <c r="D3777" s="33"/>
    </row>
    <row r="3778" spans="1:4" ht="16.5" hidden="1" customHeight="1">
      <c r="A3778" s="2">
        <v>735</v>
      </c>
      <c r="B3778" s="14" t="s">
        <v>6</v>
      </c>
      <c r="C3778" s="10">
        <v>250.94</v>
      </c>
      <c r="D3778" s="33"/>
    </row>
    <row r="3779" spans="1:4" ht="16.5" hidden="1" customHeight="1">
      <c r="A3779" s="2">
        <v>736</v>
      </c>
      <c r="B3779" s="14" t="s">
        <v>6</v>
      </c>
      <c r="C3779" s="10">
        <v>252.05</v>
      </c>
      <c r="D3779" s="33"/>
    </row>
    <row r="3780" spans="1:4" ht="16.5" hidden="1" customHeight="1">
      <c r="A3780" s="2">
        <v>737</v>
      </c>
      <c r="B3780" s="14" t="s">
        <v>6</v>
      </c>
      <c r="C3780" s="10">
        <v>253.63</v>
      </c>
      <c r="D3780" s="33"/>
    </row>
    <row r="3781" spans="1:4" ht="16.5" hidden="1" customHeight="1">
      <c r="A3781" s="2">
        <v>738</v>
      </c>
      <c r="B3781" s="14" t="s">
        <v>6</v>
      </c>
      <c r="C3781" s="10">
        <v>254.1</v>
      </c>
      <c r="D3781" s="33"/>
    </row>
    <row r="3782" spans="1:4" ht="16.5" hidden="1" customHeight="1">
      <c r="A3782" s="2">
        <v>739</v>
      </c>
      <c r="B3782" s="14" t="s">
        <v>6</v>
      </c>
      <c r="C3782" s="10">
        <v>254.1</v>
      </c>
      <c r="D3782" s="33"/>
    </row>
    <row r="3783" spans="1:4" ht="16.5" hidden="1" customHeight="1">
      <c r="A3783" s="2">
        <v>740</v>
      </c>
      <c r="B3783" s="14" t="s">
        <v>6</v>
      </c>
      <c r="C3783" s="10">
        <v>256.62</v>
      </c>
      <c r="D3783" s="33"/>
    </row>
    <row r="3784" spans="1:4" ht="16.5" hidden="1" customHeight="1">
      <c r="A3784" s="2">
        <v>741</v>
      </c>
      <c r="B3784" s="14" t="s">
        <v>6</v>
      </c>
      <c r="C3784" s="10">
        <v>256.97000000000003</v>
      </c>
      <c r="D3784" s="33"/>
    </row>
    <row r="3785" spans="1:4" ht="16.5" hidden="1" customHeight="1">
      <c r="A3785" s="2">
        <v>742</v>
      </c>
      <c r="B3785" s="14" t="s">
        <v>6</v>
      </c>
      <c r="C3785" s="10">
        <v>260.14999999999998</v>
      </c>
      <c r="D3785" s="33"/>
    </row>
    <row r="3786" spans="1:4" ht="16.5" hidden="1" customHeight="1">
      <c r="A3786" s="2">
        <v>743</v>
      </c>
      <c r="B3786" s="14" t="s">
        <v>6</v>
      </c>
      <c r="C3786" s="10">
        <v>260.14999999999998</v>
      </c>
      <c r="D3786" s="33"/>
    </row>
    <row r="3787" spans="1:4" ht="16.5" hidden="1" customHeight="1">
      <c r="A3787" s="2">
        <v>744</v>
      </c>
      <c r="B3787" s="14" t="s">
        <v>6</v>
      </c>
      <c r="C3787" s="10">
        <v>261.72000000000003</v>
      </c>
      <c r="D3787" s="33"/>
    </row>
    <row r="3788" spans="1:4" ht="16.5" hidden="1" customHeight="1">
      <c r="A3788" s="2">
        <v>745</v>
      </c>
      <c r="B3788" s="14" t="s">
        <v>6</v>
      </c>
      <c r="C3788" s="10">
        <v>263.02999999999997</v>
      </c>
      <c r="D3788" s="33"/>
    </row>
    <row r="3789" spans="1:4" ht="16.5" hidden="1" customHeight="1">
      <c r="A3789" s="2">
        <v>746</v>
      </c>
      <c r="B3789" s="14" t="s">
        <v>6</v>
      </c>
      <c r="C3789" s="10">
        <v>263.88</v>
      </c>
      <c r="D3789" s="33"/>
    </row>
    <row r="3790" spans="1:4" ht="16.5" hidden="1" customHeight="1">
      <c r="A3790" s="2">
        <v>747</v>
      </c>
      <c r="B3790" s="14" t="s">
        <v>6</v>
      </c>
      <c r="C3790" s="10">
        <v>265.68</v>
      </c>
      <c r="D3790" s="33"/>
    </row>
    <row r="3791" spans="1:4" ht="16.5" hidden="1" customHeight="1">
      <c r="A3791" s="2">
        <v>748</v>
      </c>
      <c r="B3791" s="14" t="s">
        <v>6</v>
      </c>
      <c r="C3791" s="10">
        <v>267.77</v>
      </c>
      <c r="D3791" s="33"/>
    </row>
    <row r="3792" spans="1:4" ht="16.5" hidden="1" customHeight="1">
      <c r="A3792" s="2">
        <v>749</v>
      </c>
      <c r="B3792" s="14" t="s">
        <v>6</v>
      </c>
      <c r="C3792" s="10">
        <v>268.86</v>
      </c>
      <c r="D3792" s="33"/>
    </row>
    <row r="3793" spans="1:4" ht="16.5" hidden="1" customHeight="1">
      <c r="A3793" s="2">
        <v>750</v>
      </c>
      <c r="B3793" s="14" t="s">
        <v>6</v>
      </c>
      <c r="C3793" s="10">
        <v>269.83</v>
      </c>
      <c r="D3793" s="33"/>
    </row>
    <row r="3794" spans="1:4" ht="16.5" hidden="1" customHeight="1">
      <c r="A3794" s="2">
        <v>751</v>
      </c>
      <c r="B3794" s="14" t="s">
        <v>6</v>
      </c>
      <c r="C3794" s="10">
        <v>274.22000000000003</v>
      </c>
      <c r="D3794" s="33"/>
    </row>
    <row r="3795" spans="1:4" ht="16.5" hidden="1" customHeight="1">
      <c r="A3795" s="2">
        <v>752</v>
      </c>
      <c r="B3795" s="14" t="s">
        <v>6</v>
      </c>
      <c r="C3795" s="10">
        <v>275.88</v>
      </c>
      <c r="D3795" s="33"/>
    </row>
    <row r="3796" spans="1:4" ht="16.5" hidden="1" customHeight="1">
      <c r="A3796" s="2">
        <v>753</v>
      </c>
      <c r="B3796" s="14" t="s">
        <v>6</v>
      </c>
      <c r="C3796" s="10">
        <v>276.16000000000003</v>
      </c>
      <c r="D3796" s="33"/>
    </row>
    <row r="3797" spans="1:4" ht="16.5" hidden="1" customHeight="1">
      <c r="A3797" s="2">
        <v>754</v>
      </c>
      <c r="B3797" s="14" t="s">
        <v>6</v>
      </c>
      <c r="C3797" s="10">
        <v>277.08999999999997</v>
      </c>
      <c r="D3797" s="33"/>
    </row>
    <row r="3798" spans="1:4" ht="16.5" hidden="1" customHeight="1">
      <c r="A3798" s="2">
        <v>755</v>
      </c>
      <c r="B3798" s="14" t="s">
        <v>6</v>
      </c>
      <c r="C3798" s="10">
        <v>277.08999999999997</v>
      </c>
      <c r="D3798" s="33"/>
    </row>
    <row r="3799" spans="1:4" ht="16.5" hidden="1" customHeight="1">
      <c r="A3799" s="2">
        <v>756</v>
      </c>
      <c r="B3799" s="14" t="s">
        <v>6</v>
      </c>
      <c r="C3799" s="10">
        <v>277.10000000000002</v>
      </c>
      <c r="D3799" s="33"/>
    </row>
    <row r="3800" spans="1:4" ht="16.5" hidden="1" customHeight="1">
      <c r="A3800" s="2">
        <v>757</v>
      </c>
      <c r="B3800" s="14" t="s">
        <v>6</v>
      </c>
      <c r="C3800" s="10">
        <v>277.48</v>
      </c>
      <c r="D3800" s="33"/>
    </row>
    <row r="3801" spans="1:4" ht="16.5" hidden="1" customHeight="1">
      <c r="A3801" s="2">
        <v>758</v>
      </c>
      <c r="B3801" s="14" t="s">
        <v>6</v>
      </c>
      <c r="C3801" s="10">
        <v>279.13</v>
      </c>
      <c r="D3801" s="33"/>
    </row>
    <row r="3802" spans="1:4" ht="16.5" hidden="1" customHeight="1">
      <c r="A3802" s="2">
        <v>759</v>
      </c>
      <c r="B3802" s="14" t="s">
        <v>6</v>
      </c>
      <c r="C3802" s="10">
        <v>279.13</v>
      </c>
      <c r="D3802" s="33"/>
    </row>
    <row r="3803" spans="1:4" ht="16.5" hidden="1" customHeight="1">
      <c r="A3803" s="2">
        <v>760</v>
      </c>
      <c r="B3803" s="14" t="s">
        <v>6</v>
      </c>
      <c r="C3803" s="10">
        <v>279.77</v>
      </c>
      <c r="D3803" s="33"/>
    </row>
    <row r="3804" spans="1:4" ht="16.5" hidden="1" customHeight="1">
      <c r="A3804" s="2">
        <v>761</v>
      </c>
      <c r="B3804" s="14" t="s">
        <v>6</v>
      </c>
      <c r="C3804" s="10">
        <v>280.89</v>
      </c>
      <c r="D3804" s="33"/>
    </row>
    <row r="3805" spans="1:4" ht="16.5" hidden="1" customHeight="1">
      <c r="A3805" s="2">
        <v>762</v>
      </c>
      <c r="B3805" s="14" t="s">
        <v>6</v>
      </c>
      <c r="C3805" s="10">
        <v>280.89</v>
      </c>
      <c r="D3805" s="33"/>
    </row>
    <row r="3806" spans="1:4" ht="16.5" hidden="1" customHeight="1">
      <c r="A3806" s="2">
        <v>763</v>
      </c>
      <c r="B3806" s="14" t="s">
        <v>6</v>
      </c>
      <c r="C3806" s="10">
        <v>281.36</v>
      </c>
      <c r="D3806" s="33"/>
    </row>
    <row r="3807" spans="1:4" ht="16.5" hidden="1" customHeight="1">
      <c r="A3807" s="2">
        <v>764</v>
      </c>
      <c r="B3807" s="14" t="s">
        <v>6</v>
      </c>
      <c r="C3807" s="10">
        <v>282</v>
      </c>
      <c r="D3807" s="33"/>
    </row>
    <row r="3808" spans="1:4" ht="16.5" hidden="1" customHeight="1">
      <c r="A3808" s="2">
        <v>765</v>
      </c>
      <c r="B3808" s="14" t="s">
        <v>6</v>
      </c>
      <c r="C3808" s="10">
        <v>282</v>
      </c>
      <c r="D3808" s="33"/>
    </row>
    <row r="3809" spans="1:4" ht="16.5" hidden="1" customHeight="1">
      <c r="A3809" s="2">
        <v>766</v>
      </c>
      <c r="B3809" s="14" t="s">
        <v>6</v>
      </c>
      <c r="C3809" s="10">
        <v>283.2</v>
      </c>
      <c r="D3809" s="33"/>
    </row>
    <row r="3810" spans="1:4" ht="16.5" hidden="1" customHeight="1">
      <c r="A3810" s="2">
        <v>767</v>
      </c>
      <c r="B3810" s="14" t="s">
        <v>6</v>
      </c>
      <c r="C3810" s="10">
        <v>284.95</v>
      </c>
      <c r="D3810" s="33"/>
    </row>
    <row r="3811" spans="1:4" ht="16.5" hidden="1" customHeight="1">
      <c r="A3811" s="2">
        <v>768</v>
      </c>
      <c r="B3811" s="14" t="s">
        <v>6</v>
      </c>
      <c r="C3811" s="10">
        <v>285.83999999999997</v>
      </c>
      <c r="D3811" s="33"/>
    </row>
    <row r="3812" spans="1:4" ht="16.5" hidden="1" customHeight="1">
      <c r="A3812" s="2">
        <v>769</v>
      </c>
      <c r="B3812" s="14" t="s">
        <v>6</v>
      </c>
      <c r="C3812" s="10">
        <v>287.10000000000002</v>
      </c>
      <c r="D3812" s="33"/>
    </row>
    <row r="3813" spans="1:4" ht="16.5" hidden="1" customHeight="1">
      <c r="A3813" s="2">
        <v>770</v>
      </c>
      <c r="B3813" s="14" t="s">
        <v>6</v>
      </c>
      <c r="C3813" s="10">
        <v>287.38</v>
      </c>
      <c r="D3813" s="33"/>
    </row>
    <row r="3814" spans="1:4" ht="16.5" hidden="1" customHeight="1">
      <c r="A3814" s="2">
        <v>771</v>
      </c>
      <c r="B3814" s="14" t="s">
        <v>6</v>
      </c>
      <c r="C3814" s="10">
        <v>290.39999999999998</v>
      </c>
      <c r="D3814" s="33"/>
    </row>
    <row r="3815" spans="1:4" ht="16.5" hidden="1" customHeight="1">
      <c r="A3815" s="2">
        <v>772</v>
      </c>
      <c r="B3815" s="14" t="s">
        <v>6</v>
      </c>
      <c r="C3815" s="10">
        <v>290.39999999999998</v>
      </c>
      <c r="D3815" s="33"/>
    </row>
    <row r="3816" spans="1:4" ht="16.5" hidden="1" customHeight="1">
      <c r="A3816" s="2">
        <v>773</v>
      </c>
      <c r="B3816" s="14" t="s">
        <v>6</v>
      </c>
      <c r="C3816" s="10">
        <v>295.93</v>
      </c>
      <c r="D3816" s="33"/>
    </row>
    <row r="3817" spans="1:4" ht="16.5" hidden="1" customHeight="1">
      <c r="A3817" s="2">
        <v>774</v>
      </c>
      <c r="B3817" s="14" t="s">
        <v>6</v>
      </c>
      <c r="C3817" s="10">
        <v>296.62</v>
      </c>
      <c r="D3817" s="33"/>
    </row>
    <row r="3818" spans="1:4" ht="16.5" hidden="1" customHeight="1">
      <c r="A3818" s="2">
        <v>775</v>
      </c>
      <c r="B3818" s="14" t="s">
        <v>6</v>
      </c>
      <c r="C3818" s="10">
        <v>299.5</v>
      </c>
      <c r="D3818" s="33"/>
    </row>
    <row r="3819" spans="1:4" ht="16.5" hidden="1" customHeight="1">
      <c r="A3819" s="2">
        <v>776</v>
      </c>
      <c r="B3819" s="14" t="s">
        <v>6</v>
      </c>
      <c r="C3819" s="10">
        <v>299.5</v>
      </c>
      <c r="D3819" s="33"/>
    </row>
    <row r="3820" spans="1:4" ht="16.5" hidden="1" customHeight="1">
      <c r="A3820" s="2">
        <v>777</v>
      </c>
      <c r="B3820" s="14" t="s">
        <v>6</v>
      </c>
      <c r="C3820" s="10">
        <v>299.5</v>
      </c>
      <c r="D3820" s="33"/>
    </row>
    <row r="3821" spans="1:4" ht="16.5" hidden="1" customHeight="1">
      <c r="A3821" s="2">
        <v>778</v>
      </c>
      <c r="B3821" s="14" t="s">
        <v>6</v>
      </c>
      <c r="C3821" s="10">
        <v>299.5</v>
      </c>
      <c r="D3821" s="33"/>
    </row>
    <row r="3822" spans="1:4" ht="16.5" hidden="1" customHeight="1">
      <c r="A3822" s="2">
        <v>779</v>
      </c>
      <c r="B3822" s="14" t="s">
        <v>6</v>
      </c>
      <c r="C3822" s="10">
        <v>299.5</v>
      </c>
      <c r="D3822" s="33"/>
    </row>
    <row r="3823" spans="1:4" ht="16.5" hidden="1" customHeight="1">
      <c r="A3823" s="2">
        <v>780</v>
      </c>
      <c r="B3823" s="14" t="s">
        <v>6</v>
      </c>
      <c r="C3823" s="10">
        <v>299.5</v>
      </c>
      <c r="D3823" s="33"/>
    </row>
    <row r="3824" spans="1:4" ht="16.5" hidden="1" customHeight="1">
      <c r="A3824" s="2">
        <v>781</v>
      </c>
      <c r="B3824" s="14" t="s">
        <v>6</v>
      </c>
      <c r="C3824" s="10">
        <v>299.5</v>
      </c>
      <c r="D3824" s="33"/>
    </row>
    <row r="3825" spans="1:4" ht="16.5" hidden="1" customHeight="1">
      <c r="A3825" s="2">
        <v>782</v>
      </c>
      <c r="B3825" s="14" t="s">
        <v>6</v>
      </c>
      <c r="C3825" s="10">
        <v>299.5</v>
      </c>
      <c r="D3825" s="33"/>
    </row>
    <row r="3826" spans="1:4" ht="16.5" hidden="1" customHeight="1">
      <c r="A3826" s="2">
        <v>783</v>
      </c>
      <c r="B3826" s="14" t="s">
        <v>6</v>
      </c>
      <c r="C3826" s="10">
        <v>299.5</v>
      </c>
      <c r="D3826" s="33"/>
    </row>
    <row r="3827" spans="1:4" ht="16.5" hidden="1" customHeight="1">
      <c r="A3827" s="2">
        <v>784</v>
      </c>
      <c r="B3827" s="14" t="s">
        <v>6</v>
      </c>
      <c r="C3827" s="10">
        <v>299.5</v>
      </c>
      <c r="D3827" s="33"/>
    </row>
    <row r="3828" spans="1:4" ht="16.5" hidden="1" customHeight="1">
      <c r="A3828" s="2">
        <v>785</v>
      </c>
      <c r="B3828" s="14" t="s">
        <v>6</v>
      </c>
      <c r="C3828" s="10">
        <v>299.5</v>
      </c>
      <c r="D3828" s="33"/>
    </row>
    <row r="3829" spans="1:4" ht="16.5" hidden="1" customHeight="1">
      <c r="A3829" s="2">
        <v>786</v>
      </c>
      <c r="B3829" s="14" t="s">
        <v>6</v>
      </c>
      <c r="C3829" s="10">
        <v>299.5</v>
      </c>
      <c r="D3829" s="33"/>
    </row>
    <row r="3830" spans="1:4" ht="16.5" hidden="1" customHeight="1">
      <c r="A3830" s="2">
        <v>787</v>
      </c>
      <c r="B3830" s="14" t="s">
        <v>6</v>
      </c>
      <c r="C3830" s="10">
        <v>299.5</v>
      </c>
      <c r="D3830" s="33"/>
    </row>
    <row r="3831" spans="1:4" ht="16.5" hidden="1" customHeight="1">
      <c r="A3831" s="2">
        <v>788</v>
      </c>
      <c r="B3831" s="14" t="s">
        <v>6</v>
      </c>
      <c r="C3831" s="10">
        <v>299.5</v>
      </c>
      <c r="D3831" s="33"/>
    </row>
    <row r="3832" spans="1:4" ht="16.5" hidden="1" customHeight="1">
      <c r="A3832" s="2">
        <v>789</v>
      </c>
      <c r="B3832" s="14" t="s">
        <v>6</v>
      </c>
      <c r="C3832" s="10">
        <v>299.5</v>
      </c>
      <c r="D3832" s="33"/>
    </row>
    <row r="3833" spans="1:4" ht="16.5" hidden="1" customHeight="1">
      <c r="A3833" s="2">
        <v>790</v>
      </c>
      <c r="B3833" s="14" t="s">
        <v>6</v>
      </c>
      <c r="C3833" s="10">
        <v>299.5</v>
      </c>
      <c r="D3833" s="33"/>
    </row>
    <row r="3834" spans="1:4" ht="16.5" hidden="1" customHeight="1">
      <c r="A3834" s="2">
        <v>791</v>
      </c>
      <c r="B3834" s="14" t="s">
        <v>6</v>
      </c>
      <c r="C3834" s="10">
        <v>300.5</v>
      </c>
      <c r="D3834" s="33"/>
    </row>
    <row r="3835" spans="1:4" ht="16.5" hidden="1" customHeight="1">
      <c r="A3835" s="2">
        <v>792</v>
      </c>
      <c r="B3835" s="14" t="s">
        <v>6</v>
      </c>
      <c r="C3835" s="10">
        <v>300.5</v>
      </c>
      <c r="D3835" s="33"/>
    </row>
    <row r="3836" spans="1:4" ht="16.5" hidden="1" customHeight="1">
      <c r="A3836" s="2">
        <v>793</v>
      </c>
      <c r="B3836" s="14" t="s">
        <v>6</v>
      </c>
      <c r="C3836" s="10">
        <v>302.38</v>
      </c>
      <c r="D3836" s="33"/>
    </row>
    <row r="3837" spans="1:4" ht="16.5" hidden="1" customHeight="1">
      <c r="A3837" s="2">
        <v>794</v>
      </c>
      <c r="B3837" s="14" t="s">
        <v>6</v>
      </c>
      <c r="C3837" s="10">
        <v>302.38</v>
      </c>
      <c r="D3837" s="33"/>
    </row>
    <row r="3838" spans="1:4" ht="16.5" hidden="1" customHeight="1">
      <c r="A3838" s="2">
        <v>795</v>
      </c>
      <c r="B3838" s="14" t="s">
        <v>6</v>
      </c>
      <c r="C3838" s="10">
        <v>302.38</v>
      </c>
      <c r="D3838" s="33"/>
    </row>
    <row r="3839" spans="1:4" ht="16.5" hidden="1" customHeight="1">
      <c r="A3839" s="2">
        <v>796</v>
      </c>
      <c r="B3839" s="14" t="s">
        <v>6</v>
      </c>
      <c r="C3839" s="10">
        <v>302.5</v>
      </c>
      <c r="D3839" s="33"/>
    </row>
    <row r="3840" spans="1:4" ht="16.5" hidden="1" customHeight="1">
      <c r="A3840" s="2">
        <v>797</v>
      </c>
      <c r="B3840" s="14" t="s">
        <v>6</v>
      </c>
      <c r="C3840" s="10">
        <v>302.5</v>
      </c>
      <c r="D3840" s="33"/>
    </row>
    <row r="3841" spans="1:4" ht="16.5" hidden="1" customHeight="1">
      <c r="A3841" s="2">
        <v>798</v>
      </c>
      <c r="B3841" s="14" t="s">
        <v>6</v>
      </c>
      <c r="C3841" s="10">
        <v>302.5</v>
      </c>
      <c r="D3841" s="33"/>
    </row>
    <row r="3842" spans="1:4" ht="16.5" hidden="1" customHeight="1">
      <c r="A3842" s="2">
        <v>799</v>
      </c>
      <c r="B3842" s="14" t="s">
        <v>6</v>
      </c>
      <c r="C3842" s="10">
        <v>304.52</v>
      </c>
      <c r="D3842" s="33"/>
    </row>
    <row r="3843" spans="1:4" ht="16.5" hidden="1" customHeight="1">
      <c r="A3843" s="2">
        <v>800</v>
      </c>
      <c r="B3843" s="14" t="s">
        <v>6</v>
      </c>
      <c r="C3843" s="10">
        <v>310</v>
      </c>
      <c r="D3843" s="33"/>
    </row>
    <row r="3844" spans="1:4" ht="16.5" hidden="1" customHeight="1">
      <c r="A3844" s="2">
        <v>801</v>
      </c>
      <c r="B3844" s="14" t="s">
        <v>6</v>
      </c>
      <c r="C3844" s="10">
        <v>312.19</v>
      </c>
      <c r="D3844" s="33"/>
    </row>
    <row r="3845" spans="1:4" ht="16.5" hidden="1" customHeight="1">
      <c r="A3845" s="2">
        <v>802</v>
      </c>
      <c r="B3845" s="14" t="s">
        <v>6</v>
      </c>
      <c r="C3845" s="10">
        <v>318.81</v>
      </c>
      <c r="D3845" s="33"/>
    </row>
    <row r="3846" spans="1:4" ht="16.5" hidden="1" customHeight="1">
      <c r="A3846" s="2">
        <v>803</v>
      </c>
      <c r="B3846" s="14" t="s">
        <v>6</v>
      </c>
      <c r="C3846" s="10">
        <v>320.64999999999998</v>
      </c>
      <c r="D3846" s="33"/>
    </row>
    <row r="3847" spans="1:4" ht="16.5" hidden="1" customHeight="1">
      <c r="A3847" s="2">
        <v>804</v>
      </c>
      <c r="B3847" s="14" t="s">
        <v>6</v>
      </c>
      <c r="C3847" s="10">
        <v>320.64999999999998</v>
      </c>
      <c r="D3847" s="33"/>
    </row>
    <row r="3848" spans="1:4" ht="16.5" hidden="1" customHeight="1">
      <c r="A3848" s="2">
        <v>805</v>
      </c>
      <c r="B3848" s="14" t="s">
        <v>6</v>
      </c>
      <c r="C3848" s="10">
        <v>320.64999999999998</v>
      </c>
      <c r="D3848" s="33"/>
    </row>
    <row r="3849" spans="1:4" ht="16.5" hidden="1" customHeight="1">
      <c r="A3849" s="2">
        <v>806</v>
      </c>
      <c r="B3849" s="14" t="s">
        <v>6</v>
      </c>
      <c r="C3849" s="10">
        <v>326.51</v>
      </c>
      <c r="D3849" s="33"/>
    </row>
    <row r="3850" spans="1:4" ht="16.5" hidden="1" customHeight="1">
      <c r="A3850" s="2">
        <v>807</v>
      </c>
      <c r="B3850" s="14" t="s">
        <v>6</v>
      </c>
      <c r="C3850" s="10">
        <v>326.7</v>
      </c>
      <c r="D3850" s="33"/>
    </row>
    <row r="3851" spans="1:4" ht="16.5" hidden="1" customHeight="1">
      <c r="A3851" s="2">
        <v>808</v>
      </c>
      <c r="B3851" s="14" t="s">
        <v>6</v>
      </c>
      <c r="C3851" s="10">
        <v>326.7</v>
      </c>
      <c r="D3851" s="33"/>
    </row>
    <row r="3852" spans="1:4" ht="16.5" hidden="1" customHeight="1">
      <c r="A3852" s="2">
        <v>809</v>
      </c>
      <c r="B3852" s="14" t="s">
        <v>6</v>
      </c>
      <c r="C3852" s="10">
        <v>326.7</v>
      </c>
      <c r="D3852" s="33"/>
    </row>
    <row r="3853" spans="1:4" ht="16.5" hidden="1" customHeight="1">
      <c r="A3853" s="2">
        <v>810</v>
      </c>
      <c r="B3853" s="14" t="s">
        <v>6</v>
      </c>
      <c r="C3853" s="10">
        <v>329.28</v>
      </c>
      <c r="D3853" s="33"/>
    </row>
    <row r="3854" spans="1:4" ht="16.5" hidden="1" customHeight="1">
      <c r="A3854" s="2">
        <v>811</v>
      </c>
      <c r="B3854" s="14" t="s">
        <v>6</v>
      </c>
      <c r="C3854" s="10">
        <v>329.87</v>
      </c>
      <c r="D3854" s="33"/>
    </row>
    <row r="3855" spans="1:4" ht="16.5" hidden="1" customHeight="1">
      <c r="A3855" s="2">
        <v>812</v>
      </c>
      <c r="B3855" s="14" t="s">
        <v>6</v>
      </c>
      <c r="C3855" s="10">
        <v>329.95</v>
      </c>
      <c r="D3855" s="33"/>
    </row>
    <row r="3856" spans="1:4" ht="16.5" hidden="1" customHeight="1">
      <c r="A3856" s="2">
        <v>813</v>
      </c>
      <c r="B3856" s="14" t="s">
        <v>6</v>
      </c>
      <c r="C3856" s="10">
        <v>332.75</v>
      </c>
      <c r="D3856" s="33"/>
    </row>
    <row r="3857" spans="1:4" ht="16.5" hidden="1" customHeight="1">
      <c r="A3857" s="2">
        <v>814</v>
      </c>
      <c r="B3857" s="14" t="s">
        <v>6</v>
      </c>
      <c r="C3857" s="10">
        <v>335.28</v>
      </c>
      <c r="D3857" s="33"/>
    </row>
    <row r="3858" spans="1:4" ht="16.5" hidden="1" customHeight="1">
      <c r="A3858" s="2">
        <v>815</v>
      </c>
      <c r="B3858" s="14" t="s">
        <v>6</v>
      </c>
      <c r="C3858" s="10">
        <v>336.03</v>
      </c>
      <c r="D3858" s="33"/>
    </row>
    <row r="3859" spans="1:4" ht="16.5" hidden="1" customHeight="1">
      <c r="A3859" s="2">
        <v>816</v>
      </c>
      <c r="B3859" s="14" t="s">
        <v>6</v>
      </c>
      <c r="C3859" s="10">
        <v>336.08</v>
      </c>
      <c r="D3859" s="33"/>
    </row>
    <row r="3860" spans="1:4" ht="16.5" hidden="1" customHeight="1">
      <c r="A3860" s="2">
        <v>817</v>
      </c>
      <c r="B3860" s="14" t="s">
        <v>6</v>
      </c>
      <c r="C3860" s="10">
        <v>338.82</v>
      </c>
      <c r="D3860" s="33"/>
    </row>
    <row r="3861" spans="1:4" ht="16.5" hidden="1" customHeight="1">
      <c r="A3861" s="2">
        <v>818</v>
      </c>
      <c r="B3861" s="14" t="s">
        <v>6</v>
      </c>
      <c r="C3861" s="10">
        <v>338.82</v>
      </c>
      <c r="D3861" s="33"/>
    </row>
    <row r="3862" spans="1:4" ht="16.5" hidden="1" customHeight="1">
      <c r="A3862" s="2">
        <v>819</v>
      </c>
      <c r="B3862" s="14" t="s">
        <v>6</v>
      </c>
      <c r="C3862" s="10">
        <v>338.82</v>
      </c>
      <c r="D3862" s="33"/>
    </row>
    <row r="3863" spans="1:4" ht="16.5" hidden="1" customHeight="1">
      <c r="A3863" s="2">
        <v>820</v>
      </c>
      <c r="B3863" s="14" t="s">
        <v>6</v>
      </c>
      <c r="C3863" s="10">
        <v>338.82</v>
      </c>
      <c r="D3863" s="33"/>
    </row>
    <row r="3864" spans="1:4" ht="16.5" hidden="1" customHeight="1">
      <c r="A3864" s="2">
        <v>821</v>
      </c>
      <c r="B3864" s="14" t="s">
        <v>6</v>
      </c>
      <c r="C3864" s="10">
        <v>341.72</v>
      </c>
      <c r="D3864" s="33"/>
    </row>
    <row r="3865" spans="1:4" ht="16.5" hidden="1" customHeight="1">
      <c r="A3865" s="2">
        <v>822</v>
      </c>
      <c r="B3865" s="14" t="s">
        <v>6</v>
      </c>
      <c r="C3865" s="10">
        <v>344.05</v>
      </c>
      <c r="D3865" s="33"/>
    </row>
    <row r="3866" spans="1:4" ht="16.5" hidden="1" customHeight="1">
      <c r="A3866" s="2">
        <v>823</v>
      </c>
      <c r="B3866" s="14" t="s">
        <v>6</v>
      </c>
      <c r="C3866" s="10">
        <v>349.31</v>
      </c>
      <c r="D3866" s="33"/>
    </row>
    <row r="3867" spans="1:4" ht="16.5" hidden="1" customHeight="1">
      <c r="A3867" s="2">
        <v>824</v>
      </c>
      <c r="B3867" s="14" t="s">
        <v>6</v>
      </c>
      <c r="C3867" s="10">
        <v>363</v>
      </c>
      <c r="D3867" s="33"/>
    </row>
    <row r="3868" spans="1:4" ht="16.5" hidden="1" customHeight="1">
      <c r="A3868" s="2">
        <v>825</v>
      </c>
      <c r="B3868" s="14" t="s">
        <v>6</v>
      </c>
      <c r="C3868" s="10">
        <v>370.49</v>
      </c>
      <c r="D3868" s="33"/>
    </row>
    <row r="3869" spans="1:4" ht="16.5" hidden="1" customHeight="1">
      <c r="A3869" s="2">
        <v>826</v>
      </c>
      <c r="B3869" s="14" t="s">
        <v>6</v>
      </c>
      <c r="C3869" s="10">
        <v>374.37</v>
      </c>
      <c r="D3869" s="33"/>
    </row>
    <row r="3870" spans="1:4" ht="16.5" hidden="1" customHeight="1">
      <c r="A3870" s="2">
        <v>827</v>
      </c>
      <c r="B3870" s="14" t="s">
        <v>6</v>
      </c>
      <c r="C3870" s="10">
        <v>374.37</v>
      </c>
      <c r="D3870" s="33"/>
    </row>
    <row r="3871" spans="1:4" ht="16.5" hidden="1" customHeight="1">
      <c r="A3871" s="2">
        <v>828</v>
      </c>
      <c r="B3871" s="14" t="s">
        <v>6</v>
      </c>
      <c r="C3871" s="10">
        <v>374.37</v>
      </c>
      <c r="D3871" s="33"/>
    </row>
    <row r="3872" spans="1:4" ht="16.5" hidden="1" customHeight="1">
      <c r="A3872" s="2">
        <v>829</v>
      </c>
      <c r="B3872" s="14" t="s">
        <v>6</v>
      </c>
      <c r="C3872" s="10">
        <v>374.37</v>
      </c>
      <c r="D3872" s="33"/>
    </row>
    <row r="3873" spans="1:4" ht="16.5" hidden="1" customHeight="1">
      <c r="A3873" s="2">
        <v>830</v>
      </c>
      <c r="B3873" s="14" t="s">
        <v>6</v>
      </c>
      <c r="C3873" s="10">
        <v>374.37</v>
      </c>
      <c r="D3873" s="33"/>
    </row>
    <row r="3874" spans="1:4" ht="16.5" hidden="1" customHeight="1">
      <c r="A3874" s="2">
        <v>831</v>
      </c>
      <c r="B3874" s="14" t="s">
        <v>6</v>
      </c>
      <c r="C3874" s="10">
        <v>380.01</v>
      </c>
      <c r="D3874" s="33"/>
    </row>
    <row r="3875" spans="1:4" ht="16.5" hidden="1" customHeight="1">
      <c r="A3875" s="2">
        <v>832</v>
      </c>
      <c r="B3875" s="14" t="s">
        <v>6</v>
      </c>
      <c r="C3875" s="10">
        <v>382.64</v>
      </c>
      <c r="D3875" s="33"/>
    </row>
    <row r="3876" spans="1:4" ht="16.5" hidden="1" customHeight="1">
      <c r="A3876" s="2">
        <v>833</v>
      </c>
      <c r="B3876" s="14" t="s">
        <v>6</v>
      </c>
      <c r="C3876" s="10">
        <v>384.1</v>
      </c>
      <c r="D3876" s="33"/>
    </row>
    <row r="3877" spans="1:4" ht="16.5" hidden="1" customHeight="1">
      <c r="A3877" s="2">
        <v>834</v>
      </c>
      <c r="B3877" s="14" t="s">
        <v>6</v>
      </c>
      <c r="C3877" s="10">
        <v>385.45</v>
      </c>
      <c r="D3877" s="33"/>
    </row>
    <row r="3878" spans="1:4" ht="16.5" hidden="1" customHeight="1">
      <c r="A3878" s="2">
        <v>835</v>
      </c>
      <c r="B3878" s="14" t="s">
        <v>6</v>
      </c>
      <c r="C3878" s="10">
        <v>387.57</v>
      </c>
      <c r="D3878" s="33"/>
    </row>
    <row r="3879" spans="1:4" ht="16.5" hidden="1" customHeight="1">
      <c r="A3879" s="2">
        <v>836</v>
      </c>
      <c r="B3879" s="14" t="s">
        <v>6</v>
      </c>
      <c r="C3879" s="10">
        <v>394.63</v>
      </c>
      <c r="D3879" s="33"/>
    </row>
    <row r="3880" spans="1:4" ht="16.5" hidden="1" customHeight="1">
      <c r="A3880" s="2">
        <v>837</v>
      </c>
      <c r="B3880" s="14" t="s">
        <v>6</v>
      </c>
      <c r="C3880" s="10">
        <v>394.63</v>
      </c>
      <c r="D3880" s="33"/>
    </row>
    <row r="3881" spans="1:4" ht="16.5" hidden="1" customHeight="1">
      <c r="A3881" s="2">
        <v>838</v>
      </c>
      <c r="B3881" s="14" t="s">
        <v>6</v>
      </c>
      <c r="C3881" s="10">
        <v>394.63</v>
      </c>
      <c r="D3881" s="33"/>
    </row>
    <row r="3882" spans="1:4" ht="16.5" hidden="1" customHeight="1">
      <c r="A3882" s="2">
        <v>839</v>
      </c>
      <c r="B3882" s="14" t="s">
        <v>6</v>
      </c>
      <c r="C3882" s="10">
        <v>394.63</v>
      </c>
      <c r="D3882" s="33"/>
    </row>
    <row r="3883" spans="1:4" ht="16.5" hidden="1" customHeight="1">
      <c r="A3883" s="2">
        <v>840</v>
      </c>
      <c r="B3883" s="14" t="s">
        <v>6</v>
      </c>
      <c r="C3883" s="10">
        <v>394.63</v>
      </c>
      <c r="D3883" s="33"/>
    </row>
    <row r="3884" spans="1:4" ht="16.5" hidden="1" customHeight="1">
      <c r="A3884" s="2">
        <v>841</v>
      </c>
      <c r="B3884" s="14" t="s">
        <v>6</v>
      </c>
      <c r="C3884" s="10">
        <v>396.4</v>
      </c>
      <c r="D3884" s="33"/>
    </row>
    <row r="3885" spans="1:4" ht="16.5" hidden="1" customHeight="1">
      <c r="A3885" s="2">
        <v>842</v>
      </c>
      <c r="B3885" s="14" t="s">
        <v>6</v>
      </c>
      <c r="C3885" s="10">
        <v>398.2</v>
      </c>
      <c r="D3885" s="33"/>
    </row>
    <row r="3886" spans="1:4" ht="16.5" hidden="1" customHeight="1">
      <c r="A3886" s="2">
        <v>843</v>
      </c>
      <c r="B3886" s="14" t="s">
        <v>6</v>
      </c>
      <c r="C3886" s="10">
        <v>401.72</v>
      </c>
      <c r="D3886" s="33"/>
    </row>
    <row r="3887" spans="1:4" ht="16.5" hidden="1" customHeight="1">
      <c r="A3887" s="2">
        <v>844</v>
      </c>
      <c r="B3887" s="14" t="s">
        <v>6</v>
      </c>
      <c r="C3887" s="10">
        <v>401.72</v>
      </c>
      <c r="D3887" s="33"/>
    </row>
    <row r="3888" spans="1:4" ht="16.5" hidden="1" customHeight="1">
      <c r="A3888" s="2">
        <v>845</v>
      </c>
      <c r="B3888" s="14" t="s">
        <v>6</v>
      </c>
      <c r="C3888" s="10">
        <v>410.46</v>
      </c>
      <c r="D3888" s="33"/>
    </row>
    <row r="3889" spans="1:4" ht="16.5" hidden="1" customHeight="1">
      <c r="A3889" s="2">
        <v>846</v>
      </c>
      <c r="B3889" s="14" t="s">
        <v>6</v>
      </c>
      <c r="C3889" s="10">
        <v>413.93</v>
      </c>
      <c r="D3889" s="33"/>
    </row>
    <row r="3890" spans="1:4" ht="16.5" hidden="1" customHeight="1">
      <c r="A3890" s="2">
        <v>847</v>
      </c>
      <c r="B3890" s="14" t="s">
        <v>6</v>
      </c>
      <c r="C3890" s="10">
        <v>425.92</v>
      </c>
      <c r="D3890" s="33"/>
    </row>
    <row r="3891" spans="1:4" ht="16.5" hidden="1" customHeight="1">
      <c r="A3891" s="2">
        <v>848</v>
      </c>
      <c r="B3891" s="14" t="s">
        <v>6</v>
      </c>
      <c r="C3891" s="10">
        <v>431.4</v>
      </c>
      <c r="D3891" s="33"/>
    </row>
    <row r="3892" spans="1:4" ht="16.5" hidden="1" customHeight="1">
      <c r="A3892" s="2">
        <v>849</v>
      </c>
      <c r="B3892" s="14" t="s">
        <v>6</v>
      </c>
      <c r="C3892" s="10">
        <v>432.58</v>
      </c>
      <c r="D3892" s="33"/>
    </row>
    <row r="3893" spans="1:4" ht="16.5" hidden="1" customHeight="1">
      <c r="A3893" s="2">
        <v>850</v>
      </c>
      <c r="B3893" s="14" t="s">
        <v>6</v>
      </c>
      <c r="C3893" s="10">
        <v>432.58</v>
      </c>
      <c r="D3893" s="33"/>
    </row>
    <row r="3894" spans="1:4" ht="16.5" hidden="1" customHeight="1">
      <c r="A3894" s="2">
        <v>851</v>
      </c>
      <c r="B3894" s="14" t="s">
        <v>6</v>
      </c>
      <c r="C3894" s="10">
        <v>432.58</v>
      </c>
      <c r="D3894" s="33"/>
    </row>
    <row r="3895" spans="1:4" ht="16.5" hidden="1" customHeight="1">
      <c r="A3895" s="2">
        <v>852</v>
      </c>
      <c r="B3895" s="14" t="s">
        <v>6</v>
      </c>
      <c r="C3895" s="10">
        <v>432.58</v>
      </c>
      <c r="D3895" s="33"/>
    </row>
    <row r="3896" spans="1:4" ht="16.5" hidden="1" customHeight="1">
      <c r="A3896" s="2">
        <v>853</v>
      </c>
      <c r="B3896" s="14" t="s">
        <v>6</v>
      </c>
      <c r="C3896" s="10">
        <v>432.6</v>
      </c>
      <c r="D3896" s="33"/>
    </row>
    <row r="3897" spans="1:4" ht="16.5" hidden="1" customHeight="1">
      <c r="A3897" s="2">
        <v>854</v>
      </c>
      <c r="B3897" s="14" t="s">
        <v>6</v>
      </c>
      <c r="C3897" s="10">
        <v>432.6</v>
      </c>
      <c r="D3897" s="33"/>
    </row>
    <row r="3898" spans="1:4" ht="16.5" hidden="1" customHeight="1">
      <c r="A3898" s="2">
        <v>855</v>
      </c>
      <c r="B3898" s="14" t="s">
        <v>6</v>
      </c>
      <c r="C3898" s="10">
        <v>432.6</v>
      </c>
      <c r="D3898" s="33"/>
    </row>
    <row r="3899" spans="1:4" ht="16.5" hidden="1" customHeight="1">
      <c r="A3899" s="2">
        <v>856</v>
      </c>
      <c r="B3899" s="14" t="s">
        <v>6</v>
      </c>
      <c r="C3899" s="10">
        <v>432.6</v>
      </c>
      <c r="D3899" s="33"/>
    </row>
    <row r="3900" spans="1:4" ht="16.5" hidden="1" customHeight="1">
      <c r="A3900" s="2">
        <v>857</v>
      </c>
      <c r="B3900" s="14" t="s">
        <v>6</v>
      </c>
      <c r="C3900" s="10">
        <v>433.53</v>
      </c>
      <c r="D3900" s="33"/>
    </row>
    <row r="3901" spans="1:4" ht="16.5" hidden="1" customHeight="1">
      <c r="A3901" s="2">
        <v>858</v>
      </c>
      <c r="B3901" s="14" t="s">
        <v>6</v>
      </c>
      <c r="C3901" s="10">
        <v>433.53</v>
      </c>
      <c r="D3901" s="33"/>
    </row>
    <row r="3902" spans="1:4" ht="16.5" hidden="1" customHeight="1">
      <c r="A3902" s="2">
        <v>859</v>
      </c>
      <c r="B3902" s="14" t="s">
        <v>6</v>
      </c>
      <c r="C3902" s="10">
        <v>433.53</v>
      </c>
      <c r="D3902" s="33"/>
    </row>
    <row r="3903" spans="1:4" ht="16.5" hidden="1" customHeight="1">
      <c r="A3903" s="2">
        <v>860</v>
      </c>
      <c r="B3903" s="14" t="s">
        <v>6</v>
      </c>
      <c r="C3903" s="10">
        <v>433.53</v>
      </c>
      <c r="D3903" s="33"/>
    </row>
    <row r="3904" spans="1:4" ht="16.5" hidden="1" customHeight="1">
      <c r="A3904" s="2">
        <v>861</v>
      </c>
      <c r="B3904" s="14" t="s">
        <v>6</v>
      </c>
      <c r="C3904" s="10">
        <v>447.06</v>
      </c>
      <c r="D3904" s="33"/>
    </row>
    <row r="3905" spans="1:4" ht="16.5" hidden="1" customHeight="1">
      <c r="A3905" s="2">
        <v>862</v>
      </c>
      <c r="B3905" s="14" t="s">
        <v>6</v>
      </c>
      <c r="C3905" s="10">
        <v>447.22</v>
      </c>
      <c r="D3905" s="33"/>
    </row>
    <row r="3906" spans="1:4" ht="16.5" hidden="1" customHeight="1">
      <c r="A3906" s="2">
        <v>863</v>
      </c>
      <c r="B3906" s="14" t="s">
        <v>6</v>
      </c>
      <c r="C3906" s="10">
        <v>448.74</v>
      </c>
      <c r="D3906" s="33"/>
    </row>
    <row r="3907" spans="1:4" ht="16.5" hidden="1" customHeight="1">
      <c r="A3907" s="2">
        <v>864</v>
      </c>
      <c r="B3907" s="14" t="s">
        <v>6</v>
      </c>
      <c r="C3907" s="10">
        <v>448.74</v>
      </c>
      <c r="D3907" s="33"/>
    </row>
    <row r="3908" spans="1:4" ht="16.5" hidden="1" customHeight="1">
      <c r="A3908" s="2">
        <v>865</v>
      </c>
      <c r="B3908" s="14" t="s">
        <v>6</v>
      </c>
      <c r="C3908" s="10">
        <v>449.49</v>
      </c>
      <c r="D3908" s="33"/>
    </row>
    <row r="3909" spans="1:4" ht="16.5" hidden="1" customHeight="1">
      <c r="A3909" s="2">
        <v>866</v>
      </c>
      <c r="B3909" s="14" t="s">
        <v>6</v>
      </c>
      <c r="C3909" s="10">
        <v>450.8</v>
      </c>
      <c r="D3909" s="33"/>
    </row>
    <row r="3910" spans="1:4" ht="16.5" hidden="1" customHeight="1">
      <c r="A3910" s="2">
        <v>867</v>
      </c>
      <c r="B3910" s="14" t="s">
        <v>6</v>
      </c>
      <c r="C3910" s="10">
        <v>464.36</v>
      </c>
      <c r="D3910" s="33"/>
    </row>
    <row r="3911" spans="1:4" ht="16.5" hidden="1" customHeight="1">
      <c r="A3911" s="2">
        <v>868</v>
      </c>
      <c r="B3911" s="14" t="s">
        <v>6</v>
      </c>
      <c r="C3911" s="10">
        <v>468.33</v>
      </c>
      <c r="D3911" s="33"/>
    </row>
    <row r="3912" spans="1:4" ht="16.5" hidden="1" customHeight="1">
      <c r="A3912" s="2">
        <v>869</v>
      </c>
      <c r="B3912" s="14" t="s">
        <v>6</v>
      </c>
      <c r="C3912" s="10">
        <v>478.01</v>
      </c>
      <c r="D3912" s="33"/>
    </row>
    <row r="3913" spans="1:4" ht="16.5" hidden="1" customHeight="1">
      <c r="A3913" s="2">
        <v>870</v>
      </c>
      <c r="B3913" s="14" t="s">
        <v>6</v>
      </c>
      <c r="C3913" s="10">
        <v>485.51</v>
      </c>
      <c r="D3913" s="33"/>
    </row>
    <row r="3914" spans="1:4" ht="16.5" hidden="1" customHeight="1">
      <c r="A3914" s="2">
        <v>871</v>
      </c>
      <c r="B3914" s="14" t="s">
        <v>6</v>
      </c>
      <c r="C3914" s="10">
        <v>485.51</v>
      </c>
      <c r="D3914" s="33"/>
    </row>
    <row r="3915" spans="1:4" ht="16.5" hidden="1" customHeight="1">
      <c r="A3915" s="2">
        <v>872</v>
      </c>
      <c r="B3915" s="14" t="s">
        <v>6</v>
      </c>
      <c r="C3915" s="10">
        <v>485.51</v>
      </c>
      <c r="D3915" s="33"/>
    </row>
    <row r="3916" spans="1:4" ht="16.5" hidden="1" customHeight="1">
      <c r="A3916" s="2">
        <v>873</v>
      </c>
      <c r="B3916" s="14" t="s">
        <v>6</v>
      </c>
      <c r="C3916" s="10">
        <v>485.51</v>
      </c>
      <c r="D3916" s="33"/>
    </row>
    <row r="3917" spans="1:4" ht="16.5" hidden="1" customHeight="1">
      <c r="A3917" s="2">
        <v>874</v>
      </c>
      <c r="B3917" s="14" t="s">
        <v>6</v>
      </c>
      <c r="C3917" s="10">
        <v>485.51</v>
      </c>
      <c r="D3917" s="33"/>
    </row>
    <row r="3918" spans="1:4" ht="16.5" hidden="1" customHeight="1">
      <c r="A3918" s="2">
        <v>875</v>
      </c>
      <c r="B3918" s="14" t="s">
        <v>6</v>
      </c>
      <c r="C3918" s="10">
        <v>485.51</v>
      </c>
      <c r="D3918" s="33"/>
    </row>
    <row r="3919" spans="1:4" ht="16.5" hidden="1" customHeight="1">
      <c r="A3919" s="2">
        <v>876</v>
      </c>
      <c r="B3919" s="14" t="s">
        <v>6</v>
      </c>
      <c r="C3919" s="10">
        <v>485.51</v>
      </c>
      <c r="D3919" s="33"/>
    </row>
    <row r="3920" spans="1:4" ht="16.5" hidden="1" customHeight="1">
      <c r="A3920" s="2">
        <v>877</v>
      </c>
      <c r="B3920" s="14" t="s">
        <v>6</v>
      </c>
      <c r="C3920" s="10">
        <v>485.51</v>
      </c>
      <c r="D3920" s="33"/>
    </row>
    <row r="3921" spans="1:4" ht="16.5" hidden="1" customHeight="1">
      <c r="A3921" s="2">
        <v>878</v>
      </c>
      <c r="B3921" s="14" t="s">
        <v>6</v>
      </c>
      <c r="C3921" s="10">
        <v>485.68</v>
      </c>
      <c r="D3921" s="33"/>
    </row>
    <row r="3922" spans="1:4" ht="16.5" hidden="1" customHeight="1">
      <c r="A3922" s="2">
        <v>879</v>
      </c>
      <c r="B3922" s="14" t="s">
        <v>6</v>
      </c>
      <c r="C3922" s="10">
        <v>486.01</v>
      </c>
      <c r="D3922" s="33"/>
    </row>
    <row r="3923" spans="1:4" ht="16.5" hidden="1" customHeight="1">
      <c r="A3923" s="2">
        <v>880</v>
      </c>
      <c r="B3923" s="14" t="s">
        <v>6</v>
      </c>
      <c r="C3923" s="10">
        <v>242</v>
      </c>
      <c r="D3923" s="33"/>
    </row>
    <row r="3924" spans="1:4" ht="16.5" hidden="1" customHeight="1">
      <c r="A3924" s="2">
        <v>881</v>
      </c>
      <c r="B3924" s="14" t="s">
        <v>6</v>
      </c>
      <c r="C3924" s="10">
        <v>242</v>
      </c>
      <c r="D3924" s="33"/>
    </row>
    <row r="3925" spans="1:4" ht="16.5" hidden="1" customHeight="1">
      <c r="A3925" s="2">
        <v>882</v>
      </c>
      <c r="B3925" s="14" t="s">
        <v>6</v>
      </c>
      <c r="C3925" s="10">
        <v>489.5</v>
      </c>
      <c r="D3925" s="33"/>
    </row>
    <row r="3926" spans="1:4" ht="16.5" hidden="1" customHeight="1">
      <c r="A3926" s="2">
        <v>883</v>
      </c>
      <c r="B3926" s="14" t="s">
        <v>6</v>
      </c>
      <c r="C3926" s="10">
        <v>491.49</v>
      </c>
      <c r="D3926" s="33"/>
    </row>
    <row r="3927" spans="1:4" ht="16.5" hidden="1" customHeight="1">
      <c r="A3927" s="2">
        <v>884</v>
      </c>
      <c r="B3927" s="14" t="s">
        <v>6</v>
      </c>
      <c r="C3927" s="10">
        <v>492.82</v>
      </c>
      <c r="D3927" s="33"/>
    </row>
    <row r="3928" spans="1:4" ht="16.5" hidden="1" customHeight="1">
      <c r="A3928" s="2">
        <v>885</v>
      </c>
      <c r="B3928" s="14" t="s">
        <v>6</v>
      </c>
      <c r="C3928" s="10">
        <v>493.79</v>
      </c>
      <c r="D3928" s="33"/>
    </row>
    <row r="3929" spans="1:4" ht="16.5" hidden="1" customHeight="1">
      <c r="A3929" s="2">
        <v>886</v>
      </c>
      <c r="B3929" s="14" t="s">
        <v>6</v>
      </c>
      <c r="C3929" s="10">
        <v>496.29</v>
      </c>
      <c r="D3929" s="33"/>
    </row>
    <row r="3930" spans="1:4" ht="16.5" hidden="1" customHeight="1">
      <c r="A3930" s="2">
        <v>887</v>
      </c>
      <c r="B3930" s="14" t="s">
        <v>6</v>
      </c>
      <c r="C3930" s="10">
        <v>513.94000000000005</v>
      </c>
      <c r="D3930" s="33"/>
    </row>
    <row r="3931" spans="1:4" ht="16.5" hidden="1" customHeight="1">
      <c r="A3931" s="2">
        <v>888</v>
      </c>
      <c r="B3931" s="14" t="s">
        <v>6</v>
      </c>
      <c r="C3931" s="10">
        <v>522.79</v>
      </c>
      <c r="D3931" s="33"/>
    </row>
    <row r="3932" spans="1:4" ht="16.5" hidden="1" customHeight="1">
      <c r="A3932" s="2">
        <v>889</v>
      </c>
      <c r="B3932" s="14" t="s">
        <v>6</v>
      </c>
      <c r="C3932" s="10">
        <v>522.79</v>
      </c>
      <c r="D3932" s="33"/>
    </row>
    <row r="3933" spans="1:4" ht="16.5" hidden="1" customHeight="1">
      <c r="A3933" s="2">
        <v>890</v>
      </c>
      <c r="B3933" s="14" t="s">
        <v>6</v>
      </c>
      <c r="C3933" s="10">
        <v>526.35</v>
      </c>
      <c r="D3933" s="33"/>
    </row>
    <row r="3934" spans="1:4" ht="16.5" hidden="1" customHeight="1">
      <c r="A3934" s="2">
        <v>891</v>
      </c>
      <c r="B3934" s="14" t="s">
        <v>6</v>
      </c>
      <c r="C3934" s="10">
        <v>529.41</v>
      </c>
      <c r="D3934" s="33"/>
    </row>
    <row r="3935" spans="1:4" ht="16.5" hidden="1" customHeight="1">
      <c r="A3935" s="2">
        <v>892</v>
      </c>
      <c r="B3935" s="14" t="s">
        <v>6</v>
      </c>
      <c r="C3935" s="10">
        <v>546</v>
      </c>
      <c r="D3935" s="33"/>
    </row>
    <row r="3936" spans="1:4" ht="16.5" hidden="1" customHeight="1">
      <c r="A3936" s="2">
        <v>893</v>
      </c>
      <c r="B3936" s="14" t="s">
        <v>6</v>
      </c>
      <c r="C3936" s="10">
        <v>548.44000000000005</v>
      </c>
      <c r="D3936" s="33"/>
    </row>
    <row r="3937" spans="1:4" ht="16.5" hidden="1" customHeight="1">
      <c r="A3937" s="2">
        <v>894</v>
      </c>
      <c r="B3937" s="14" t="s">
        <v>6</v>
      </c>
      <c r="C3937" s="10">
        <v>549.63</v>
      </c>
      <c r="D3937" s="33"/>
    </row>
    <row r="3938" spans="1:4" ht="16.5" hidden="1" customHeight="1">
      <c r="A3938" s="2">
        <v>895</v>
      </c>
      <c r="B3938" s="14" t="s">
        <v>6</v>
      </c>
      <c r="C3938" s="10">
        <v>553.32000000000005</v>
      </c>
      <c r="D3938" s="33"/>
    </row>
    <row r="3939" spans="1:4" ht="16.5" hidden="1" customHeight="1">
      <c r="A3939" s="2">
        <v>896</v>
      </c>
      <c r="B3939" s="14" t="s">
        <v>6</v>
      </c>
      <c r="C3939" s="10">
        <v>566.77</v>
      </c>
      <c r="D3939" s="33"/>
    </row>
    <row r="3940" spans="1:4" ht="16.5" hidden="1" customHeight="1">
      <c r="A3940" s="2">
        <v>897</v>
      </c>
      <c r="B3940" s="14" t="s">
        <v>6</v>
      </c>
      <c r="C3940" s="10">
        <v>591.61</v>
      </c>
      <c r="D3940" s="33"/>
    </row>
    <row r="3941" spans="1:4" ht="16.5" hidden="1" customHeight="1">
      <c r="A3941" s="2">
        <v>898</v>
      </c>
      <c r="B3941" s="14" t="s">
        <v>6</v>
      </c>
      <c r="C3941" s="10">
        <v>596.53</v>
      </c>
      <c r="D3941" s="33"/>
    </row>
    <row r="3942" spans="1:4" ht="16.5" hidden="1" customHeight="1">
      <c r="A3942" s="2">
        <v>899</v>
      </c>
      <c r="B3942" s="14" t="s">
        <v>6</v>
      </c>
      <c r="C3942" s="10">
        <v>599</v>
      </c>
      <c r="D3942" s="33"/>
    </row>
    <row r="3943" spans="1:4" ht="16.5" hidden="1" customHeight="1">
      <c r="A3943" s="2">
        <v>900</v>
      </c>
      <c r="B3943" s="14" t="s">
        <v>6</v>
      </c>
      <c r="C3943" s="10">
        <v>599</v>
      </c>
      <c r="D3943" s="33"/>
    </row>
    <row r="3944" spans="1:4" ht="16.5" hidden="1" customHeight="1">
      <c r="A3944" s="2">
        <v>901</v>
      </c>
      <c r="B3944" s="14" t="s">
        <v>6</v>
      </c>
      <c r="C3944" s="10">
        <v>599</v>
      </c>
      <c r="D3944" s="33"/>
    </row>
    <row r="3945" spans="1:4" ht="16.5" hidden="1" customHeight="1">
      <c r="A3945" s="2">
        <v>902</v>
      </c>
      <c r="B3945" s="14" t="s">
        <v>6</v>
      </c>
      <c r="C3945" s="10">
        <v>599</v>
      </c>
      <c r="D3945" s="33"/>
    </row>
    <row r="3946" spans="1:4" ht="16.5" hidden="1" customHeight="1">
      <c r="A3946" s="2">
        <v>903</v>
      </c>
      <c r="B3946" s="14" t="s">
        <v>6</v>
      </c>
      <c r="C3946" s="10">
        <v>599</v>
      </c>
      <c r="D3946" s="33"/>
    </row>
    <row r="3947" spans="1:4" ht="16.5" hidden="1" customHeight="1">
      <c r="A3947" s="2">
        <v>904</v>
      </c>
      <c r="B3947" s="14" t="s">
        <v>6</v>
      </c>
      <c r="C3947" s="10">
        <v>599</v>
      </c>
      <c r="D3947" s="33"/>
    </row>
    <row r="3948" spans="1:4" ht="16.5" hidden="1" customHeight="1">
      <c r="A3948" s="2">
        <v>905</v>
      </c>
      <c r="B3948" s="14" t="s">
        <v>6</v>
      </c>
      <c r="C3948" s="10">
        <v>601.57000000000005</v>
      </c>
      <c r="D3948" s="33"/>
    </row>
    <row r="3949" spans="1:4" ht="16.5" hidden="1" customHeight="1">
      <c r="A3949" s="2">
        <v>906</v>
      </c>
      <c r="B3949" s="14" t="s">
        <v>6</v>
      </c>
      <c r="C3949" s="10">
        <v>609.75</v>
      </c>
      <c r="D3949" s="33"/>
    </row>
    <row r="3950" spans="1:4" ht="16.5" hidden="1" customHeight="1">
      <c r="A3950" s="2">
        <v>907</v>
      </c>
      <c r="B3950" s="14" t="s">
        <v>6</v>
      </c>
      <c r="C3950" s="10">
        <v>618.30999999999995</v>
      </c>
      <c r="D3950" s="33"/>
    </row>
    <row r="3951" spans="1:4" ht="16.5" hidden="1" customHeight="1">
      <c r="A3951" s="2">
        <v>908</v>
      </c>
      <c r="B3951" s="14" t="s">
        <v>6</v>
      </c>
      <c r="C3951" s="10">
        <v>622.34</v>
      </c>
      <c r="D3951" s="33"/>
    </row>
    <row r="3952" spans="1:4" ht="16.5" hidden="1" customHeight="1">
      <c r="A3952" s="2">
        <v>909</v>
      </c>
      <c r="B3952" s="14" t="s">
        <v>6</v>
      </c>
      <c r="C3952" s="10">
        <v>639.23</v>
      </c>
      <c r="D3952" s="33"/>
    </row>
    <row r="3953" spans="1:4" ht="16.5" hidden="1" customHeight="1">
      <c r="A3953" s="2">
        <v>910</v>
      </c>
      <c r="B3953" s="14" t="s">
        <v>6</v>
      </c>
      <c r="C3953" s="10">
        <v>640.15</v>
      </c>
      <c r="D3953" s="33"/>
    </row>
    <row r="3954" spans="1:4" ht="16.5" hidden="1" customHeight="1">
      <c r="A3954" s="2">
        <v>911</v>
      </c>
      <c r="B3954" s="14" t="s">
        <v>6</v>
      </c>
      <c r="C3954" s="10">
        <v>641.29999999999995</v>
      </c>
      <c r="D3954" s="33"/>
    </row>
    <row r="3955" spans="1:4" ht="16.5" hidden="1" customHeight="1">
      <c r="A3955" s="2">
        <v>912</v>
      </c>
      <c r="B3955" s="14" t="s">
        <v>6</v>
      </c>
      <c r="C3955" s="10">
        <v>662.66</v>
      </c>
      <c r="D3955" s="33"/>
    </row>
    <row r="3956" spans="1:4" ht="16.5" hidden="1" customHeight="1">
      <c r="A3956" s="2">
        <v>913</v>
      </c>
      <c r="B3956" s="14" t="s">
        <v>6</v>
      </c>
      <c r="C3956" s="10">
        <v>685</v>
      </c>
      <c r="D3956" s="33"/>
    </row>
    <row r="3957" spans="1:4" ht="16.5" hidden="1" customHeight="1">
      <c r="A3957" s="2">
        <v>914</v>
      </c>
      <c r="B3957" s="14" t="s">
        <v>6</v>
      </c>
      <c r="C3957" s="10">
        <v>726</v>
      </c>
      <c r="D3957" s="33"/>
    </row>
    <row r="3958" spans="1:4" ht="16.5" hidden="1" customHeight="1">
      <c r="A3958" s="2">
        <v>915</v>
      </c>
      <c r="B3958" s="14" t="s">
        <v>6</v>
      </c>
      <c r="C3958" s="10">
        <v>756.25</v>
      </c>
      <c r="D3958" s="33"/>
    </row>
    <row r="3959" spans="1:4" ht="16.5" hidden="1" customHeight="1">
      <c r="A3959" s="2">
        <v>916</v>
      </c>
      <c r="B3959" s="14" t="s">
        <v>6</v>
      </c>
      <c r="C3959" s="10">
        <v>760.64</v>
      </c>
      <c r="D3959" s="33"/>
    </row>
    <row r="3960" spans="1:4" ht="16.5" hidden="1" customHeight="1">
      <c r="A3960" s="2">
        <v>917</v>
      </c>
      <c r="B3960" s="14" t="s">
        <v>6</v>
      </c>
      <c r="C3960" s="10">
        <v>784.22</v>
      </c>
      <c r="D3960" s="33"/>
    </row>
    <row r="3961" spans="1:4" ht="16.5" hidden="1" customHeight="1">
      <c r="A3961" s="2">
        <v>918</v>
      </c>
      <c r="B3961" s="14" t="s">
        <v>6</v>
      </c>
      <c r="C3961" s="10">
        <v>786.5</v>
      </c>
      <c r="D3961" s="33"/>
    </row>
    <row r="3962" spans="1:4" ht="16.5" hidden="1" customHeight="1">
      <c r="A3962" s="2">
        <v>919</v>
      </c>
      <c r="B3962" s="14" t="s">
        <v>6</v>
      </c>
      <c r="C3962" s="10">
        <v>789.26</v>
      </c>
      <c r="D3962" s="33"/>
    </row>
    <row r="3963" spans="1:4" ht="16.5" hidden="1" customHeight="1">
      <c r="A3963" s="2">
        <v>920</v>
      </c>
      <c r="B3963" s="14" t="s">
        <v>6</v>
      </c>
      <c r="C3963" s="10">
        <v>789.26</v>
      </c>
      <c r="D3963" s="33"/>
    </row>
    <row r="3964" spans="1:4" ht="16.5" hidden="1" customHeight="1">
      <c r="A3964" s="2">
        <v>921</v>
      </c>
      <c r="B3964" s="14" t="s">
        <v>6</v>
      </c>
      <c r="C3964" s="10">
        <v>790.25</v>
      </c>
      <c r="D3964" s="33"/>
    </row>
    <row r="3965" spans="1:4" ht="16.5" hidden="1" customHeight="1">
      <c r="A3965" s="2">
        <v>922</v>
      </c>
      <c r="B3965" s="14" t="s">
        <v>6</v>
      </c>
      <c r="C3965" s="10">
        <v>801.75</v>
      </c>
      <c r="D3965" s="33"/>
    </row>
    <row r="3966" spans="1:4" ht="16.5" hidden="1" customHeight="1">
      <c r="A3966" s="2">
        <v>923</v>
      </c>
      <c r="B3966" s="14" t="s">
        <v>6</v>
      </c>
      <c r="C3966" s="10">
        <v>801.82</v>
      </c>
      <c r="D3966" s="33"/>
    </row>
    <row r="3967" spans="1:4" ht="16.5" hidden="1" customHeight="1">
      <c r="A3967" s="2">
        <v>924</v>
      </c>
      <c r="B3967" s="14" t="s">
        <v>6</v>
      </c>
      <c r="C3967" s="10">
        <v>815.54</v>
      </c>
      <c r="D3967" s="33"/>
    </row>
    <row r="3968" spans="1:4" ht="16.5" hidden="1" customHeight="1">
      <c r="A3968" s="2">
        <v>925</v>
      </c>
      <c r="B3968" s="14" t="s">
        <v>6</v>
      </c>
      <c r="C3968" s="10">
        <v>824.88</v>
      </c>
      <c r="D3968" s="33"/>
    </row>
    <row r="3969" spans="1:4" ht="16.5" hidden="1" customHeight="1">
      <c r="A3969" s="2">
        <v>926</v>
      </c>
      <c r="B3969" s="14" t="s">
        <v>6</v>
      </c>
      <c r="C3969" s="10">
        <v>849.78</v>
      </c>
      <c r="D3969" s="33"/>
    </row>
    <row r="3970" spans="1:4" ht="16.5" hidden="1" customHeight="1">
      <c r="A3970" s="2">
        <v>927</v>
      </c>
      <c r="B3970" s="14" t="s">
        <v>6</v>
      </c>
      <c r="C3970" s="10">
        <v>857.45</v>
      </c>
      <c r="D3970" s="33"/>
    </row>
    <row r="3971" spans="1:4" ht="16.5" hidden="1" customHeight="1">
      <c r="A3971" s="2">
        <v>928</v>
      </c>
      <c r="B3971" s="14" t="s">
        <v>6</v>
      </c>
      <c r="C3971" s="10">
        <v>883.37</v>
      </c>
      <c r="D3971" s="33"/>
    </row>
    <row r="3972" spans="1:4" ht="16.5" hidden="1" customHeight="1">
      <c r="A3972" s="2">
        <v>929</v>
      </c>
      <c r="B3972" s="14" t="s">
        <v>6</v>
      </c>
      <c r="C3972" s="10">
        <v>919.8</v>
      </c>
      <c r="D3972" s="33"/>
    </row>
    <row r="3973" spans="1:4" ht="16.5" hidden="1" customHeight="1">
      <c r="A3973" s="2">
        <v>930</v>
      </c>
      <c r="B3973" s="14" t="s">
        <v>6</v>
      </c>
      <c r="C3973" s="10">
        <v>923.59</v>
      </c>
      <c r="D3973" s="33"/>
    </row>
    <row r="3974" spans="1:4" ht="16.5" hidden="1" customHeight="1">
      <c r="A3974" s="2">
        <v>931</v>
      </c>
      <c r="B3974" s="14" t="s">
        <v>6</v>
      </c>
      <c r="C3974" s="10">
        <v>931.7</v>
      </c>
      <c r="D3974" s="33"/>
    </row>
    <row r="3975" spans="1:4" ht="16.5" hidden="1" customHeight="1">
      <c r="A3975" s="2">
        <v>932</v>
      </c>
      <c r="B3975" s="14" t="s">
        <v>6</v>
      </c>
      <c r="C3975" s="10">
        <v>944.79</v>
      </c>
      <c r="D3975" s="33"/>
    </row>
    <row r="3976" spans="1:4" ht="16.5" hidden="1" customHeight="1">
      <c r="A3976" s="2">
        <v>933</v>
      </c>
      <c r="B3976" s="14" t="s">
        <v>6</v>
      </c>
      <c r="C3976" s="10">
        <v>969.21</v>
      </c>
      <c r="D3976" s="33"/>
    </row>
    <row r="3977" spans="1:4" ht="16.5" hidden="1" customHeight="1">
      <c r="A3977" s="2">
        <v>934</v>
      </c>
      <c r="B3977" s="14" t="s">
        <v>6</v>
      </c>
      <c r="C3977" s="10">
        <v>971.03</v>
      </c>
      <c r="D3977" s="33"/>
    </row>
    <row r="3978" spans="1:4" ht="16.5" hidden="1" customHeight="1">
      <c r="A3978" s="2">
        <v>935</v>
      </c>
      <c r="B3978" s="14" t="s">
        <v>6</v>
      </c>
      <c r="C3978" s="10">
        <v>971.49</v>
      </c>
      <c r="D3978" s="33"/>
    </row>
    <row r="3979" spans="1:4" ht="16.5" hidden="1" customHeight="1">
      <c r="A3979" s="2">
        <v>936</v>
      </c>
      <c r="B3979" s="14" t="s">
        <v>6</v>
      </c>
      <c r="C3979" s="10">
        <v>986.57</v>
      </c>
      <c r="D3979" s="33"/>
    </row>
    <row r="3980" spans="1:4" ht="16.5" hidden="1" customHeight="1">
      <c r="A3980" s="2">
        <v>937</v>
      </c>
      <c r="B3980" s="14" t="s">
        <v>6</v>
      </c>
      <c r="C3980" s="10">
        <v>1011.12</v>
      </c>
      <c r="D3980" s="33"/>
    </row>
    <row r="3981" spans="1:4" ht="16.5" hidden="1" customHeight="1">
      <c r="A3981" s="2">
        <v>938</v>
      </c>
      <c r="B3981" s="14" t="s">
        <v>6</v>
      </c>
      <c r="C3981" s="10">
        <v>1016.4</v>
      </c>
      <c r="D3981" s="33"/>
    </row>
    <row r="3982" spans="1:4" ht="16.5" hidden="1" customHeight="1">
      <c r="A3982" s="2">
        <v>939</v>
      </c>
      <c r="B3982" s="14" t="s">
        <v>6</v>
      </c>
      <c r="C3982" s="10">
        <v>1016.4</v>
      </c>
      <c r="D3982" s="33"/>
    </row>
    <row r="3983" spans="1:4" ht="16.5" hidden="1" customHeight="1">
      <c r="A3983" s="2">
        <v>940</v>
      </c>
      <c r="B3983" s="14" t="s">
        <v>6</v>
      </c>
      <c r="C3983" s="10">
        <v>1016.4</v>
      </c>
      <c r="D3983" s="33"/>
    </row>
    <row r="3984" spans="1:4" ht="16.5" hidden="1" customHeight="1">
      <c r="A3984" s="2">
        <v>941</v>
      </c>
      <c r="B3984" s="14" t="s">
        <v>6</v>
      </c>
      <c r="C3984" s="10">
        <v>1028.68</v>
      </c>
      <c r="D3984" s="33"/>
    </row>
    <row r="3985" spans="1:4" ht="16.5" hidden="1" customHeight="1">
      <c r="A3985" s="2">
        <v>942</v>
      </c>
      <c r="B3985" s="14" t="s">
        <v>6</v>
      </c>
      <c r="C3985" s="10">
        <v>1058.82</v>
      </c>
      <c r="D3985" s="33"/>
    </row>
    <row r="3986" spans="1:4" ht="16.5" hidden="1" customHeight="1">
      <c r="A3986" s="2">
        <v>943</v>
      </c>
      <c r="B3986" s="14" t="s">
        <v>6</v>
      </c>
      <c r="C3986" s="10">
        <v>1063.73</v>
      </c>
      <c r="D3986" s="33"/>
    </row>
    <row r="3987" spans="1:4" ht="16.5" hidden="1" customHeight="1">
      <c r="A3987" s="2">
        <v>944</v>
      </c>
      <c r="B3987" s="14" t="s">
        <v>6</v>
      </c>
      <c r="C3987" s="10">
        <v>1089</v>
      </c>
      <c r="D3987" s="33"/>
    </row>
    <row r="3988" spans="1:4" ht="16.5" hidden="1" customHeight="1">
      <c r="A3988" s="2">
        <v>945</v>
      </c>
      <c r="B3988" s="14" t="s">
        <v>6</v>
      </c>
      <c r="C3988" s="10">
        <v>1089</v>
      </c>
      <c r="D3988" s="33"/>
    </row>
    <row r="3989" spans="1:4" ht="16.5" hidden="1" customHeight="1">
      <c r="A3989" s="2">
        <v>946</v>
      </c>
      <c r="B3989" s="14" t="s">
        <v>6</v>
      </c>
      <c r="C3989" s="10">
        <v>1100</v>
      </c>
      <c r="D3989" s="33"/>
    </row>
    <row r="3990" spans="1:4" ht="16.5" hidden="1" customHeight="1">
      <c r="A3990" s="2">
        <v>947</v>
      </c>
      <c r="B3990" s="14" t="s">
        <v>6</v>
      </c>
      <c r="C3990" s="10">
        <v>1124.06</v>
      </c>
      <c r="D3990" s="33"/>
    </row>
    <row r="3991" spans="1:4" ht="16.5" hidden="1" customHeight="1">
      <c r="A3991" s="2">
        <v>948</v>
      </c>
      <c r="B3991" s="14" t="s">
        <v>6</v>
      </c>
      <c r="C3991" s="10">
        <v>1124.3800000000001</v>
      </c>
      <c r="D3991" s="33"/>
    </row>
    <row r="3992" spans="1:4" ht="16.5" hidden="1" customHeight="1">
      <c r="A3992" s="2">
        <v>949</v>
      </c>
      <c r="B3992" s="14" t="s">
        <v>6</v>
      </c>
      <c r="C3992" s="10">
        <v>1149.5</v>
      </c>
      <c r="D3992" s="33"/>
    </row>
    <row r="3993" spans="1:4" ht="16.5" hidden="1" customHeight="1">
      <c r="A3993" s="2">
        <v>950</v>
      </c>
      <c r="B3993" s="14" t="s">
        <v>6</v>
      </c>
      <c r="C3993" s="10">
        <v>1159</v>
      </c>
      <c r="D3993" s="33"/>
    </row>
    <row r="3994" spans="1:4" ht="16.5" hidden="1" customHeight="1">
      <c r="A3994" s="2">
        <v>951</v>
      </c>
      <c r="B3994" s="14" t="s">
        <v>6</v>
      </c>
      <c r="C3994" s="10">
        <v>1210</v>
      </c>
      <c r="D3994" s="33"/>
    </row>
    <row r="3995" spans="1:4" ht="16.5" hidden="1" customHeight="1">
      <c r="A3995" s="2">
        <v>952</v>
      </c>
      <c r="B3995" s="14" t="s">
        <v>6</v>
      </c>
      <c r="C3995" s="10">
        <v>1210</v>
      </c>
      <c r="D3995" s="33"/>
    </row>
    <row r="3996" spans="1:4" ht="16.5" hidden="1" customHeight="1">
      <c r="A3996" s="2">
        <v>953</v>
      </c>
      <c r="B3996" s="14" t="s">
        <v>6</v>
      </c>
      <c r="C3996" s="10">
        <v>1269.25</v>
      </c>
      <c r="D3996" s="33"/>
    </row>
    <row r="3997" spans="1:4" ht="16.5" hidden="1" customHeight="1">
      <c r="A3997" s="2">
        <v>954</v>
      </c>
      <c r="B3997" s="14" t="s">
        <v>6</v>
      </c>
      <c r="C3997" s="10">
        <v>1355.2</v>
      </c>
      <c r="D3997" s="33"/>
    </row>
    <row r="3998" spans="1:4" ht="16.5" hidden="1" customHeight="1">
      <c r="A3998" s="2">
        <v>955</v>
      </c>
      <c r="B3998" s="14" t="s">
        <v>6</v>
      </c>
      <c r="C3998" s="10">
        <v>1355.2</v>
      </c>
      <c r="D3998" s="33"/>
    </row>
    <row r="3999" spans="1:4" ht="16.5" hidden="1" customHeight="1">
      <c r="A3999" s="2">
        <v>956</v>
      </c>
      <c r="B3999" s="14" t="s">
        <v>6</v>
      </c>
      <c r="C3999" s="10">
        <v>1367.47</v>
      </c>
      <c r="D3999" s="33"/>
    </row>
    <row r="4000" spans="1:4" ht="16.5" hidden="1" customHeight="1">
      <c r="A4000" s="2">
        <v>957</v>
      </c>
      <c r="B4000" s="14" t="s">
        <v>6</v>
      </c>
      <c r="C4000" s="10">
        <v>1388.26</v>
      </c>
      <c r="D4000" s="33"/>
    </row>
    <row r="4001" spans="1:4" ht="16.5" hidden="1" customHeight="1">
      <c r="A4001" s="2">
        <v>958</v>
      </c>
      <c r="B4001" s="14" t="s">
        <v>6</v>
      </c>
      <c r="C4001" s="10">
        <v>1427.5</v>
      </c>
      <c r="D4001" s="33"/>
    </row>
    <row r="4002" spans="1:4" ht="16.5" hidden="1" customHeight="1">
      <c r="A4002" s="2">
        <v>959</v>
      </c>
      <c r="B4002" s="14" t="s">
        <v>6</v>
      </c>
      <c r="C4002" s="10">
        <v>1483.83</v>
      </c>
      <c r="D4002" s="33"/>
    </row>
    <row r="4003" spans="1:4" ht="16.5" hidden="1" customHeight="1">
      <c r="A4003" s="2">
        <v>960</v>
      </c>
      <c r="B4003" s="14" t="s">
        <v>6</v>
      </c>
      <c r="C4003" s="10">
        <v>1524.6</v>
      </c>
      <c r="D4003" s="33"/>
    </row>
    <row r="4004" spans="1:4" ht="16.5" hidden="1" customHeight="1">
      <c r="A4004" s="2">
        <v>961</v>
      </c>
      <c r="B4004" s="14" t="s">
        <v>6</v>
      </c>
      <c r="C4004" s="10">
        <v>1524.6</v>
      </c>
      <c r="D4004" s="33"/>
    </row>
    <row r="4005" spans="1:4" ht="16.5" hidden="1" customHeight="1">
      <c r="A4005" s="2">
        <v>962</v>
      </c>
      <c r="B4005" s="14" t="s">
        <v>6</v>
      </c>
      <c r="C4005" s="10">
        <v>1588.23</v>
      </c>
      <c r="D4005" s="33"/>
    </row>
    <row r="4006" spans="1:4" ht="16.5" hidden="1" customHeight="1">
      <c r="A4006" s="2">
        <v>963</v>
      </c>
      <c r="B4006" s="14" t="s">
        <v>6</v>
      </c>
      <c r="C4006" s="10">
        <v>1687.76</v>
      </c>
      <c r="D4006" s="33"/>
    </row>
    <row r="4007" spans="1:4" ht="16.5" hidden="1" customHeight="1">
      <c r="A4007" s="2">
        <v>964</v>
      </c>
      <c r="B4007" s="14" t="s">
        <v>6</v>
      </c>
      <c r="C4007" s="10">
        <v>1687.76</v>
      </c>
      <c r="D4007" s="33"/>
    </row>
    <row r="4008" spans="1:4" ht="16.5" hidden="1" customHeight="1">
      <c r="A4008" s="2">
        <v>965</v>
      </c>
      <c r="B4008" s="14" t="s">
        <v>6</v>
      </c>
      <c r="C4008" s="10">
        <v>1750.57</v>
      </c>
      <c r="D4008" s="33"/>
    </row>
    <row r="4009" spans="1:4" ht="16.5" hidden="1" customHeight="1">
      <c r="A4009" s="2">
        <v>966</v>
      </c>
      <c r="B4009" s="14" t="s">
        <v>6</v>
      </c>
      <c r="C4009" s="10">
        <v>1817.28</v>
      </c>
      <c r="D4009" s="33"/>
    </row>
    <row r="4010" spans="1:4" ht="16.5" hidden="1" customHeight="1">
      <c r="A4010" s="2">
        <v>967</v>
      </c>
      <c r="B4010" s="14" t="s">
        <v>6</v>
      </c>
      <c r="C4010" s="10">
        <v>1824.08</v>
      </c>
      <c r="D4010" s="33"/>
    </row>
    <row r="4011" spans="1:4" ht="16.5" hidden="1" customHeight="1">
      <c r="A4011" s="2">
        <v>968</v>
      </c>
      <c r="B4011" s="14" t="s">
        <v>6</v>
      </c>
      <c r="C4011" s="10">
        <v>1875.5</v>
      </c>
      <c r="D4011" s="33"/>
    </row>
    <row r="4012" spans="1:4" ht="16.5" hidden="1" customHeight="1">
      <c r="A4012" s="2">
        <v>969</v>
      </c>
      <c r="B4012" s="14" t="s">
        <v>6</v>
      </c>
      <c r="C4012" s="10">
        <v>2056</v>
      </c>
      <c r="D4012" s="33"/>
    </row>
    <row r="4013" spans="1:4" ht="16.5" hidden="1" customHeight="1">
      <c r="A4013" s="2">
        <v>970</v>
      </c>
      <c r="B4013" s="14" t="s">
        <v>6</v>
      </c>
      <c r="C4013" s="10">
        <v>2070.52</v>
      </c>
      <c r="D4013" s="33"/>
    </row>
    <row r="4014" spans="1:4" ht="16.5" hidden="1" customHeight="1">
      <c r="A4014" s="2">
        <v>971</v>
      </c>
      <c r="B4014" s="14" t="s">
        <v>6</v>
      </c>
      <c r="C4014" s="10">
        <v>2425.3200000000002</v>
      </c>
      <c r="D4014" s="33"/>
    </row>
    <row r="4015" spans="1:4" ht="16.5" hidden="1" customHeight="1">
      <c r="A4015" s="2">
        <v>972</v>
      </c>
      <c r="B4015" s="14" t="s">
        <v>6</v>
      </c>
      <c r="C4015" s="10">
        <v>2506.06</v>
      </c>
      <c r="D4015" s="33"/>
    </row>
    <row r="4016" spans="1:4" ht="16.5" hidden="1" customHeight="1">
      <c r="A4016" s="2">
        <v>973</v>
      </c>
      <c r="B4016" s="14" t="s">
        <v>6</v>
      </c>
      <c r="C4016" s="10">
        <v>2695.11</v>
      </c>
      <c r="D4016" s="33"/>
    </row>
    <row r="4017" spans="1:4" ht="16.5" hidden="1" customHeight="1">
      <c r="A4017" s="2">
        <v>974</v>
      </c>
      <c r="B4017" s="14" t="s">
        <v>6</v>
      </c>
      <c r="C4017" s="10">
        <v>2855</v>
      </c>
      <c r="D4017" s="33"/>
    </row>
    <row r="4018" spans="1:4" ht="16.5" hidden="1" customHeight="1">
      <c r="A4018" s="2">
        <v>975</v>
      </c>
      <c r="B4018" s="14" t="s">
        <v>6</v>
      </c>
      <c r="C4018" s="10">
        <v>2871.65</v>
      </c>
      <c r="D4018" s="33"/>
    </row>
    <row r="4019" spans="1:4" ht="16.5" hidden="1" customHeight="1">
      <c r="A4019" s="2">
        <v>976</v>
      </c>
      <c r="B4019" s="14" t="s">
        <v>6</v>
      </c>
      <c r="C4019" s="10">
        <v>3275.31</v>
      </c>
      <c r="D4019" s="33"/>
    </row>
    <row r="4020" spans="1:4" ht="16.5" hidden="1" customHeight="1">
      <c r="A4020" s="2">
        <v>977</v>
      </c>
      <c r="B4020" s="14" t="s">
        <v>6</v>
      </c>
      <c r="C4020" s="10">
        <v>3275.31</v>
      </c>
      <c r="D4020" s="33"/>
    </row>
    <row r="4021" spans="1:4" ht="16.5" hidden="1" customHeight="1">
      <c r="A4021" s="2">
        <v>978</v>
      </c>
      <c r="B4021" s="14" t="s">
        <v>6</v>
      </c>
      <c r="C4021" s="10">
        <v>4354.09</v>
      </c>
      <c r="D4021" s="33"/>
    </row>
    <row r="4022" spans="1:4" ht="16.5" hidden="1" customHeight="1">
      <c r="A4022" s="2">
        <v>979</v>
      </c>
      <c r="B4022" s="14" t="s">
        <v>6</v>
      </c>
      <c r="C4022" s="10">
        <v>4745</v>
      </c>
      <c r="D4022" s="33"/>
    </row>
    <row r="4023" spans="1:4" ht="16.5" hidden="1" customHeight="1">
      <c r="A4023" s="2">
        <v>980</v>
      </c>
      <c r="B4023" s="14" t="s">
        <v>6</v>
      </c>
      <c r="C4023" s="10">
        <v>4902.8100000000004</v>
      </c>
      <c r="D4023" s="33"/>
    </row>
    <row r="4024" spans="1:4" ht="16.5" hidden="1" customHeight="1">
      <c r="A4024" s="2">
        <v>981</v>
      </c>
      <c r="B4024" s="14" t="s">
        <v>6</v>
      </c>
      <c r="C4024" s="10">
        <v>5964.09</v>
      </c>
      <c r="D4024" s="33"/>
    </row>
    <row r="4025" spans="1:4" ht="16.5" hidden="1" customHeight="1">
      <c r="A4025" s="2">
        <v>982</v>
      </c>
      <c r="B4025" s="14" t="s">
        <v>6</v>
      </c>
      <c r="C4025" s="10">
        <v>5964.09</v>
      </c>
      <c r="D4025" s="33"/>
    </row>
    <row r="4026" spans="1:4" ht="16.5" hidden="1" customHeight="1">
      <c r="A4026" s="2">
        <v>983</v>
      </c>
      <c r="B4026" s="14" t="s">
        <v>6</v>
      </c>
      <c r="C4026" s="10">
        <v>6059.91</v>
      </c>
      <c r="D4026" s="33"/>
    </row>
    <row r="4027" spans="1:4" ht="16.5" hidden="1" customHeight="1">
      <c r="A4027" s="2">
        <v>984</v>
      </c>
      <c r="B4027" s="14" t="s">
        <v>6</v>
      </c>
      <c r="C4027" s="10">
        <v>6059.91</v>
      </c>
      <c r="D4027" s="33"/>
    </row>
    <row r="4028" spans="1:4" ht="16.5" hidden="1" customHeight="1">
      <c r="A4028" s="2">
        <v>985</v>
      </c>
      <c r="B4028" s="14" t="s">
        <v>6</v>
      </c>
      <c r="C4028" s="10">
        <v>7253.95</v>
      </c>
      <c r="D4028" s="33"/>
    </row>
    <row r="4029" spans="1:4" ht="16.5" hidden="1" customHeight="1">
      <c r="A4029" s="2">
        <v>986</v>
      </c>
      <c r="B4029" s="14" t="s">
        <v>6</v>
      </c>
      <c r="C4029" s="10">
        <v>7253.95</v>
      </c>
      <c r="D4029" s="33"/>
    </row>
    <row r="4030" spans="1:4" ht="16.5" hidden="1" customHeight="1">
      <c r="A4030" s="2">
        <v>987</v>
      </c>
      <c r="B4030" s="14" t="s">
        <v>6</v>
      </c>
      <c r="C4030" s="10">
        <v>7526.2</v>
      </c>
      <c r="D4030" s="33"/>
    </row>
    <row r="4031" spans="1:4" ht="16.5" hidden="1" customHeight="1">
      <c r="A4031" s="2">
        <v>988</v>
      </c>
      <c r="B4031" s="14" t="s">
        <v>6</v>
      </c>
      <c r="C4031" s="10">
        <v>7526.2</v>
      </c>
      <c r="D4031" s="33"/>
    </row>
    <row r="4032" spans="1:4" ht="16.5" hidden="1" customHeight="1">
      <c r="A4032" s="2">
        <v>989</v>
      </c>
      <c r="B4032" s="14" t="s">
        <v>6</v>
      </c>
      <c r="C4032" s="10">
        <v>8799.77</v>
      </c>
      <c r="D4032" s="33"/>
    </row>
    <row r="4033" spans="1:4" ht="16.5" hidden="1" customHeight="1">
      <c r="A4033" s="2">
        <v>990</v>
      </c>
      <c r="B4033" s="14" t="s">
        <v>6</v>
      </c>
      <c r="C4033" s="10">
        <v>8799.77</v>
      </c>
      <c r="D4033" s="33"/>
    </row>
    <row r="4034" spans="1:4" ht="16.5" hidden="1" customHeight="1">
      <c r="A4034" s="2">
        <v>991</v>
      </c>
      <c r="B4034" s="14" t="s">
        <v>6</v>
      </c>
      <c r="C4034" s="10">
        <v>9418.2000000000007</v>
      </c>
      <c r="D4034" s="33"/>
    </row>
    <row r="4035" spans="1:4" ht="16.5" hidden="1" customHeight="1">
      <c r="A4035" s="2">
        <v>992</v>
      </c>
      <c r="B4035" s="14" t="s">
        <v>6</v>
      </c>
      <c r="C4035" s="10">
        <v>9075</v>
      </c>
      <c r="D4035" s="33"/>
    </row>
    <row r="4036" spans="1:4" ht="16.5" hidden="1" customHeight="1">
      <c r="A4036" s="2">
        <v>993</v>
      </c>
      <c r="B4036" s="14" t="s">
        <v>6</v>
      </c>
      <c r="C4036" s="10">
        <v>9075</v>
      </c>
      <c r="D4036" s="33"/>
    </row>
    <row r="4037" spans="1:4" ht="16.5" hidden="1" customHeight="1">
      <c r="A4037" s="2">
        <v>994</v>
      </c>
      <c r="B4037" s="14" t="s">
        <v>6</v>
      </c>
      <c r="C4037" s="10">
        <v>13341.12</v>
      </c>
      <c r="D4037" s="33"/>
    </row>
    <row r="4038" spans="1:4" ht="16.5" hidden="1" customHeight="1">
      <c r="A4038" s="2">
        <v>995</v>
      </c>
      <c r="B4038" s="14" t="s">
        <v>6</v>
      </c>
      <c r="C4038" s="10">
        <v>13341.12</v>
      </c>
      <c r="D4038" s="33"/>
    </row>
    <row r="4039" spans="1:4" ht="16.5" hidden="1" customHeight="1">
      <c r="A4039" s="2">
        <v>996</v>
      </c>
      <c r="B4039" s="14" t="s">
        <v>6</v>
      </c>
      <c r="C4039" s="10">
        <v>10454.4</v>
      </c>
      <c r="D4039" s="33"/>
    </row>
    <row r="4040" spans="1:4" ht="16.5" hidden="1" customHeight="1">
      <c r="A4040" s="2">
        <v>997</v>
      </c>
      <c r="B4040" s="14" t="s">
        <v>6</v>
      </c>
      <c r="C4040" s="10">
        <v>10454.4</v>
      </c>
      <c r="D4040" s="33"/>
    </row>
    <row r="4041" spans="1:4" ht="16.5" hidden="1" customHeight="1">
      <c r="A4041" s="2">
        <v>998</v>
      </c>
      <c r="B4041" s="14" t="s">
        <v>6</v>
      </c>
      <c r="C4041" s="10">
        <v>12321.43</v>
      </c>
      <c r="D4041" s="33"/>
    </row>
    <row r="4042" spans="1:4" ht="16.5" hidden="1" customHeight="1">
      <c r="A4042" s="2">
        <v>999</v>
      </c>
      <c r="B4042" s="14" t="s">
        <v>6</v>
      </c>
      <c r="C4042" s="10">
        <v>12321.43</v>
      </c>
      <c r="D4042" s="33"/>
    </row>
    <row r="4043" spans="1:4" ht="16.5" hidden="1" customHeight="1">
      <c r="A4043" s="2">
        <v>1000</v>
      </c>
      <c r="B4043" s="14" t="s">
        <v>6</v>
      </c>
      <c r="C4043" s="10">
        <v>12898.6</v>
      </c>
      <c r="D4043" s="33"/>
    </row>
    <row r="4044" spans="1:4" ht="16.5" hidden="1" customHeight="1">
      <c r="A4044" s="2">
        <v>1001</v>
      </c>
      <c r="B4044" s="14" t="s">
        <v>6</v>
      </c>
      <c r="C4044" s="10">
        <v>12898.6</v>
      </c>
      <c r="D4044" s="33"/>
    </row>
    <row r="4045" spans="1:4" ht="16.5" hidden="1" customHeight="1">
      <c r="A4045" s="2">
        <v>1002</v>
      </c>
      <c r="B4045" s="14" t="s">
        <v>6</v>
      </c>
      <c r="C4045" s="10">
        <v>17378.63</v>
      </c>
      <c r="D4045" s="33"/>
    </row>
    <row r="4046" spans="1:4" ht="16.5" hidden="1" customHeight="1">
      <c r="A4046" s="2">
        <v>1003</v>
      </c>
      <c r="B4046" s="14" t="s">
        <v>6</v>
      </c>
      <c r="C4046" s="10">
        <v>17378.63</v>
      </c>
      <c r="D4046" s="33"/>
    </row>
    <row r="4047" spans="1:4" ht="16.5" hidden="1" customHeight="1">
      <c r="A4047" s="2">
        <v>1004</v>
      </c>
      <c r="B4047" s="14" t="s">
        <v>6</v>
      </c>
      <c r="C4047" s="10">
        <v>18755</v>
      </c>
      <c r="D4047" s="33"/>
    </row>
    <row r="4048" spans="1:4" ht="16.5" hidden="1" customHeight="1">
      <c r="A4048" s="2">
        <v>1005</v>
      </c>
      <c r="B4048" s="14" t="s">
        <v>6</v>
      </c>
      <c r="C4048" s="10">
        <v>18755</v>
      </c>
      <c r="D4048" s="33"/>
    </row>
    <row r="4049" spans="1:4" ht="16.5" hidden="1" customHeight="1">
      <c r="A4049" s="2">
        <v>1006</v>
      </c>
      <c r="B4049" s="14" t="s">
        <v>6</v>
      </c>
      <c r="C4049" s="10">
        <v>14338.5</v>
      </c>
      <c r="D4049" s="33"/>
    </row>
    <row r="4050" spans="1:4" ht="16.5" hidden="1" customHeight="1">
      <c r="A4050" s="2">
        <v>1007</v>
      </c>
      <c r="B4050" s="14" t="s">
        <v>6</v>
      </c>
      <c r="C4050" s="10">
        <v>3147.21</v>
      </c>
      <c r="D4050" s="33"/>
    </row>
    <row r="4051" spans="1:4" ht="16.5" hidden="1" customHeight="1">
      <c r="A4051" s="2">
        <v>1008</v>
      </c>
      <c r="B4051" s="14" t="s">
        <v>6</v>
      </c>
      <c r="C4051" s="10">
        <v>14338.5</v>
      </c>
      <c r="D4051" s="33"/>
    </row>
    <row r="4052" spans="1:4" ht="16.5" hidden="1" customHeight="1">
      <c r="A4052" s="2">
        <v>1009</v>
      </c>
      <c r="B4052" s="14" t="s">
        <v>6</v>
      </c>
      <c r="C4052" s="10">
        <v>3147.21</v>
      </c>
      <c r="D4052" s="33"/>
    </row>
    <row r="4053" spans="1:4" ht="16.5" hidden="1" customHeight="1">
      <c r="A4053" s="2">
        <v>1010</v>
      </c>
      <c r="B4053" s="14" t="s">
        <v>6</v>
      </c>
      <c r="C4053" s="10">
        <v>20807.16</v>
      </c>
      <c r="D4053" s="33"/>
    </row>
    <row r="4054" spans="1:4" ht="16.5" hidden="1" customHeight="1">
      <c r="A4054" s="2">
        <v>1011</v>
      </c>
      <c r="B4054" s="14" t="s">
        <v>6</v>
      </c>
      <c r="C4054" s="10">
        <v>20807.16</v>
      </c>
      <c r="D4054" s="33"/>
    </row>
    <row r="4055" spans="1:4" ht="16.5" hidden="1" customHeight="1">
      <c r="A4055" s="2">
        <v>1012</v>
      </c>
      <c r="B4055" s="14" t="s">
        <v>6</v>
      </c>
      <c r="C4055" s="10">
        <v>21780</v>
      </c>
      <c r="D4055" s="33"/>
    </row>
    <row r="4056" spans="1:4" ht="16.5" hidden="1" customHeight="1">
      <c r="A4056" s="2">
        <v>1013</v>
      </c>
      <c r="B4056" s="14" t="s">
        <v>6</v>
      </c>
      <c r="C4056" s="10">
        <v>21780</v>
      </c>
      <c r="D4056" s="33"/>
    </row>
    <row r="4057" spans="1:4" ht="16.5" hidden="1" customHeight="1">
      <c r="A4057" s="2">
        <v>1014</v>
      </c>
      <c r="B4057" s="14" t="s">
        <v>6</v>
      </c>
      <c r="C4057" s="10">
        <v>22488</v>
      </c>
      <c r="D4057" s="33"/>
    </row>
    <row r="4058" spans="1:4" ht="16.5" hidden="1" customHeight="1">
      <c r="A4058" s="2">
        <v>1015</v>
      </c>
      <c r="B4058" s="14" t="s">
        <v>6</v>
      </c>
      <c r="C4058" s="10">
        <v>22488</v>
      </c>
      <c r="D4058" s="33"/>
    </row>
    <row r="4059" spans="1:4" ht="16.5" hidden="1" customHeight="1">
      <c r="A4059" s="2">
        <v>1016</v>
      </c>
      <c r="B4059" s="14" t="s">
        <v>6</v>
      </c>
      <c r="C4059" s="10">
        <v>28677</v>
      </c>
      <c r="D4059" s="33"/>
    </row>
    <row r="4060" spans="1:4" ht="16.5" hidden="1" customHeight="1">
      <c r="A4060" s="2">
        <v>1017</v>
      </c>
      <c r="B4060" s="14" t="s">
        <v>6</v>
      </c>
      <c r="C4060" s="10">
        <v>28677</v>
      </c>
      <c r="D4060" s="33"/>
    </row>
    <row r="4061" spans="1:4" ht="16.5" hidden="1" customHeight="1">
      <c r="A4061" s="2">
        <v>1018</v>
      </c>
      <c r="B4061" s="14" t="s">
        <v>6</v>
      </c>
      <c r="C4061" s="10">
        <v>30446.18</v>
      </c>
      <c r="D4061" s="33"/>
    </row>
    <row r="4062" spans="1:4" ht="16.5" hidden="1" customHeight="1">
      <c r="A4062" s="2">
        <v>1019</v>
      </c>
      <c r="B4062" s="14" t="s">
        <v>6</v>
      </c>
      <c r="C4062" s="10">
        <v>30446.18</v>
      </c>
      <c r="D4062" s="33"/>
    </row>
    <row r="4063" spans="1:4" ht="16.5" hidden="1" customHeight="1">
      <c r="A4063" s="2">
        <v>1020</v>
      </c>
      <c r="B4063" s="14" t="s">
        <v>6</v>
      </c>
      <c r="C4063" s="10">
        <v>24945.57</v>
      </c>
      <c r="D4063" s="33"/>
    </row>
    <row r="4064" spans="1:4" ht="16.5" hidden="1" customHeight="1">
      <c r="A4064" s="2">
        <v>1021</v>
      </c>
      <c r="B4064" s="14" t="s">
        <v>6</v>
      </c>
      <c r="C4064" s="10">
        <v>24945.57</v>
      </c>
      <c r="D4064" s="33"/>
    </row>
    <row r="4065" spans="1:4" ht="16.5" hidden="1" customHeight="1">
      <c r="A4065" s="2">
        <v>1022</v>
      </c>
      <c r="B4065" s="14" t="s">
        <v>6</v>
      </c>
      <c r="C4065" s="10">
        <v>34436.6</v>
      </c>
      <c r="D4065" s="33"/>
    </row>
    <row r="4066" spans="1:4" ht="16.5" hidden="1" customHeight="1">
      <c r="A4066" s="2">
        <v>1023</v>
      </c>
      <c r="B4066" s="14" t="s">
        <v>6</v>
      </c>
      <c r="C4066" s="10">
        <v>34436.6</v>
      </c>
      <c r="D4066" s="33"/>
    </row>
    <row r="4067" spans="1:4" ht="16.5" hidden="1" customHeight="1">
      <c r="A4067" s="2">
        <v>1024</v>
      </c>
      <c r="B4067" s="14" t="s">
        <v>6</v>
      </c>
      <c r="C4067" s="10">
        <v>30595</v>
      </c>
      <c r="D4067" s="33"/>
    </row>
    <row r="4068" spans="1:4" ht="16.5" hidden="1" customHeight="1">
      <c r="A4068" s="2">
        <v>1025</v>
      </c>
      <c r="B4068" s="14" t="s">
        <v>6</v>
      </c>
      <c r="C4068" s="10">
        <v>30595</v>
      </c>
      <c r="D4068" s="33"/>
    </row>
    <row r="4069" spans="1:4" ht="16.5" hidden="1" customHeight="1">
      <c r="A4069" s="2">
        <v>1026</v>
      </c>
      <c r="B4069" s="14" t="s">
        <v>6</v>
      </c>
      <c r="C4069" s="10">
        <v>41037.15</v>
      </c>
      <c r="D4069" s="33"/>
    </row>
    <row r="4070" spans="1:4" ht="16.5" hidden="1" customHeight="1">
      <c r="A4070" s="2">
        <v>1027</v>
      </c>
      <c r="B4070" s="14" t="s">
        <v>6</v>
      </c>
      <c r="C4070" s="10">
        <v>41037.15</v>
      </c>
      <c r="D4070" s="33"/>
    </row>
    <row r="4071" spans="1:4" ht="16.5" hidden="1" customHeight="1">
      <c r="A4071" s="2">
        <v>1028</v>
      </c>
      <c r="B4071" s="14" t="s">
        <v>6</v>
      </c>
      <c r="C4071" s="10">
        <v>29387.51</v>
      </c>
      <c r="D4071" s="33"/>
    </row>
    <row r="4072" spans="1:4" ht="16.5" hidden="1" customHeight="1">
      <c r="A4072" s="2">
        <v>1029</v>
      </c>
      <c r="B4072" s="14" t="s">
        <v>6</v>
      </c>
      <c r="C4072" s="10">
        <v>29387.51</v>
      </c>
      <c r="D4072" s="33"/>
    </row>
    <row r="4073" spans="1:4" ht="16.5" hidden="1" customHeight="1">
      <c r="A4073" s="2">
        <v>1030</v>
      </c>
      <c r="B4073" s="14" t="s">
        <v>6</v>
      </c>
      <c r="C4073" s="10">
        <v>49368</v>
      </c>
      <c r="D4073" s="33"/>
    </row>
    <row r="4074" spans="1:4" ht="16.5" hidden="1" customHeight="1">
      <c r="A4074" s="2">
        <v>1031</v>
      </c>
      <c r="B4074" s="14" t="s">
        <v>6</v>
      </c>
      <c r="C4074" s="10">
        <v>49368</v>
      </c>
      <c r="D4074" s="33"/>
    </row>
    <row r="4075" spans="1:4" ht="16.5" hidden="1" customHeight="1">
      <c r="A4075" s="2">
        <v>1032</v>
      </c>
      <c r="B4075" s="14" t="s">
        <v>6</v>
      </c>
      <c r="C4075" s="10">
        <v>45633.94</v>
      </c>
      <c r="D4075" s="33"/>
    </row>
    <row r="4076" spans="1:4" ht="16.5" hidden="1" customHeight="1">
      <c r="A4076" s="2">
        <v>1033</v>
      </c>
      <c r="B4076" s="14" t="s">
        <v>6</v>
      </c>
      <c r="C4076" s="10">
        <v>21175</v>
      </c>
      <c r="D4076" s="33"/>
    </row>
    <row r="4077" spans="1:4" ht="16.5" hidden="1" customHeight="1">
      <c r="A4077" s="2">
        <v>1034</v>
      </c>
      <c r="B4077" s="14" t="s">
        <v>6</v>
      </c>
      <c r="C4077" s="10">
        <v>45633.94</v>
      </c>
      <c r="D4077" s="33"/>
    </row>
    <row r="4078" spans="1:4" ht="16.5" hidden="1" customHeight="1">
      <c r="A4078" s="2">
        <v>1035</v>
      </c>
      <c r="B4078" s="14" t="s">
        <v>6</v>
      </c>
      <c r="C4078" s="10">
        <v>21175</v>
      </c>
      <c r="D4078" s="33"/>
    </row>
    <row r="4079" spans="1:4" ht="16.5" hidden="1" customHeight="1">
      <c r="A4079" s="2">
        <v>1036</v>
      </c>
      <c r="B4079" s="14" t="s">
        <v>6</v>
      </c>
      <c r="C4079" s="10">
        <v>75496.3</v>
      </c>
      <c r="D4079" s="33"/>
    </row>
    <row r="4080" spans="1:4" ht="16.5" hidden="1" customHeight="1">
      <c r="A4080" s="2">
        <v>1037</v>
      </c>
      <c r="B4080" s="14" t="s">
        <v>6</v>
      </c>
      <c r="C4080" s="10">
        <v>75496.3</v>
      </c>
      <c r="D4080" s="33"/>
    </row>
    <row r="4081" spans="1:4" ht="16.5" hidden="1" customHeight="1">
      <c r="A4081" s="2">
        <v>1038</v>
      </c>
      <c r="B4081" s="14" t="s">
        <v>6</v>
      </c>
      <c r="C4081" s="10">
        <v>50069.8</v>
      </c>
      <c r="D4081" s="33"/>
    </row>
    <row r="4082" spans="1:4" ht="16.5" hidden="1" customHeight="1">
      <c r="A4082" s="2">
        <v>1039</v>
      </c>
      <c r="B4082" s="14" t="s">
        <v>6</v>
      </c>
      <c r="C4082" s="10">
        <v>50069.8</v>
      </c>
      <c r="D4082" s="33"/>
    </row>
    <row r="4083" spans="1:4" ht="16.5" hidden="1" customHeight="1">
      <c r="A4083" s="2">
        <v>1040</v>
      </c>
      <c r="B4083" s="14" t="s">
        <v>6</v>
      </c>
      <c r="C4083" s="10">
        <v>85274.75</v>
      </c>
      <c r="D4083" s="33"/>
    </row>
    <row r="4084" spans="1:4" ht="16.5" hidden="1" customHeight="1">
      <c r="A4084" s="2">
        <v>1041</v>
      </c>
      <c r="B4084" s="14" t="s">
        <v>6</v>
      </c>
      <c r="C4084" s="10">
        <v>85274.75</v>
      </c>
      <c r="D4084" s="33"/>
    </row>
    <row r="4085" spans="1:4" ht="16.5" hidden="1" customHeight="1">
      <c r="A4085" s="2">
        <v>1042</v>
      </c>
      <c r="B4085" s="14" t="s">
        <v>6</v>
      </c>
      <c r="C4085" s="10">
        <v>96572.34</v>
      </c>
      <c r="D4085" s="33"/>
    </row>
    <row r="4086" spans="1:4" ht="16.5" hidden="1" customHeight="1">
      <c r="A4086" s="2">
        <v>1043</v>
      </c>
      <c r="B4086" s="14" t="s">
        <v>6</v>
      </c>
      <c r="C4086" s="10">
        <v>96572.34</v>
      </c>
      <c r="D4086" s="33"/>
    </row>
    <row r="4087" spans="1:4" ht="16.5" hidden="1" customHeight="1">
      <c r="A4087" s="2">
        <v>1044</v>
      </c>
      <c r="B4087" s="14" t="s">
        <v>6</v>
      </c>
      <c r="C4087" s="10">
        <v>103543.23</v>
      </c>
      <c r="D4087" s="33"/>
    </row>
    <row r="4088" spans="1:4" ht="16.5" hidden="1" customHeight="1">
      <c r="A4088" s="2">
        <v>1045</v>
      </c>
      <c r="B4088" s="14" t="s">
        <v>6</v>
      </c>
      <c r="C4088" s="10">
        <v>103543.23</v>
      </c>
      <c r="D4088" s="33"/>
    </row>
    <row r="4089" spans="1:4" ht="16.5" hidden="1" customHeight="1">
      <c r="A4089" s="2">
        <v>1046</v>
      </c>
      <c r="B4089" s="14" t="s">
        <v>6</v>
      </c>
      <c r="C4089" s="10">
        <v>86152</v>
      </c>
      <c r="D4089" s="33"/>
    </row>
    <row r="4090" spans="1:4" ht="16.5" hidden="1" customHeight="1">
      <c r="A4090" s="2">
        <v>1047</v>
      </c>
      <c r="B4090" s="14" t="s">
        <v>6</v>
      </c>
      <c r="C4090" s="10">
        <v>86152</v>
      </c>
      <c r="D4090" s="33"/>
    </row>
    <row r="4091" spans="1:4" ht="16.5" hidden="1" customHeight="1">
      <c r="A4091" s="2">
        <v>1048</v>
      </c>
      <c r="B4091" s="14" t="s">
        <v>6</v>
      </c>
      <c r="C4091" s="10">
        <v>116495.9</v>
      </c>
      <c r="D4091" s="33"/>
    </row>
    <row r="4092" spans="1:4" ht="16.5" hidden="1" customHeight="1">
      <c r="A4092" s="2">
        <v>1049</v>
      </c>
      <c r="B4092" s="14" t="s">
        <v>6</v>
      </c>
      <c r="C4092" s="10">
        <v>116495.9</v>
      </c>
      <c r="D4092" s="33"/>
    </row>
    <row r="4093" spans="1:4" ht="16.5" hidden="1" customHeight="1">
      <c r="A4093" s="2">
        <v>1050</v>
      </c>
      <c r="B4093" s="14" t="s">
        <v>6</v>
      </c>
      <c r="C4093" s="10">
        <v>168096.54</v>
      </c>
      <c r="D4093" s="33"/>
    </row>
    <row r="4094" spans="1:4" ht="16.5" hidden="1" customHeight="1">
      <c r="A4094" s="2">
        <v>1051</v>
      </c>
      <c r="B4094" s="14" t="s">
        <v>6</v>
      </c>
      <c r="C4094" s="10">
        <v>168096.54</v>
      </c>
      <c r="D4094" s="33"/>
    </row>
    <row r="4095" spans="1:4" ht="16.5" hidden="1" customHeight="1">
      <c r="A4095" s="2">
        <v>1052</v>
      </c>
      <c r="B4095" s="14" t="s">
        <v>6</v>
      </c>
      <c r="C4095" s="10">
        <v>34769.35</v>
      </c>
      <c r="D4095" s="33"/>
    </row>
    <row r="4096" spans="1:4" ht="16.5" hidden="1" customHeight="1">
      <c r="A4096" s="2">
        <v>1053</v>
      </c>
      <c r="B4096" s="14" t="s">
        <v>6</v>
      </c>
      <c r="C4096" s="10">
        <v>43085.68</v>
      </c>
      <c r="D4096" s="33"/>
    </row>
    <row r="4097" spans="1:4" ht="16.5" hidden="1" customHeight="1">
      <c r="A4097" s="2">
        <v>1054</v>
      </c>
      <c r="B4097" s="14" t="s">
        <v>6</v>
      </c>
      <c r="C4097" s="10">
        <v>25310.78</v>
      </c>
      <c r="D4097" s="33"/>
    </row>
    <row r="4098" spans="1:4" ht="16.5" hidden="1" customHeight="1">
      <c r="A4098" s="2">
        <v>1055</v>
      </c>
      <c r="B4098" s="14" t="s">
        <v>6</v>
      </c>
      <c r="C4098" s="10">
        <v>26906.77</v>
      </c>
      <c r="D4098" s="33"/>
    </row>
    <row r="4099" spans="1:4" ht="16.5" hidden="1" customHeight="1">
      <c r="A4099" s="2">
        <v>1056</v>
      </c>
      <c r="B4099" s="14" t="s">
        <v>6</v>
      </c>
      <c r="C4099" s="10">
        <v>34769.35</v>
      </c>
      <c r="D4099" s="33"/>
    </row>
    <row r="4100" spans="1:4" ht="16.5" hidden="1" customHeight="1">
      <c r="A4100" s="2">
        <v>1057</v>
      </c>
      <c r="B4100" s="14" t="s">
        <v>6</v>
      </c>
      <c r="C4100" s="10">
        <v>43085.68</v>
      </c>
      <c r="D4100" s="33"/>
    </row>
    <row r="4101" spans="1:4" ht="16.5" hidden="1" customHeight="1">
      <c r="A4101" s="2">
        <v>1058</v>
      </c>
      <c r="B4101" s="14" t="s">
        <v>6</v>
      </c>
      <c r="C4101" s="10">
        <v>25310.78</v>
      </c>
      <c r="D4101" s="33"/>
    </row>
    <row r="4102" spans="1:4" ht="16.5" hidden="1" customHeight="1">
      <c r="A4102" s="2">
        <v>1059</v>
      </c>
      <c r="B4102" s="14" t="s">
        <v>6</v>
      </c>
      <c r="C4102" s="10">
        <v>26906.77</v>
      </c>
      <c r="D4102" s="33"/>
    </row>
    <row r="4103" spans="1:4" ht="16.5" hidden="1" customHeight="1">
      <c r="A4103" s="2">
        <v>1060</v>
      </c>
      <c r="B4103" s="14" t="s">
        <v>6</v>
      </c>
      <c r="C4103" s="10">
        <v>199149.79</v>
      </c>
      <c r="D4103" s="33"/>
    </row>
    <row r="4104" spans="1:4" ht="16.5" hidden="1" customHeight="1">
      <c r="A4104" s="2">
        <v>1061</v>
      </c>
      <c r="B4104" s="14" t="s">
        <v>6</v>
      </c>
      <c r="C4104" s="10">
        <v>199149.79</v>
      </c>
      <c r="D4104" s="33"/>
    </row>
    <row r="4105" spans="1:4" ht="16.5" hidden="1" customHeight="1">
      <c r="A4105" s="2">
        <v>1062</v>
      </c>
      <c r="B4105" s="14" t="s">
        <v>6</v>
      </c>
      <c r="C4105" s="10">
        <v>252557.06</v>
      </c>
      <c r="D4105" s="33"/>
    </row>
    <row r="4106" spans="1:4" ht="16.5" hidden="1" customHeight="1">
      <c r="A4106" s="2">
        <v>1063</v>
      </c>
      <c r="B4106" s="14" t="s">
        <v>6</v>
      </c>
      <c r="C4106" s="10">
        <v>252557.06</v>
      </c>
      <c r="D4106" s="33"/>
    </row>
    <row r="4107" spans="1:4" ht="16.5" hidden="1" customHeight="1">
      <c r="A4107" s="2">
        <v>1064</v>
      </c>
      <c r="B4107" s="14" t="s">
        <v>6</v>
      </c>
      <c r="C4107" s="10">
        <v>295255.73</v>
      </c>
      <c r="D4107" s="33"/>
    </row>
    <row r="4108" spans="1:4" ht="16.5" hidden="1" customHeight="1">
      <c r="A4108" s="2">
        <v>1065</v>
      </c>
      <c r="B4108" s="14" t="s">
        <v>6</v>
      </c>
      <c r="C4108" s="10">
        <v>295255.73</v>
      </c>
      <c r="D4108" s="33"/>
    </row>
    <row r="4109" spans="1:4" ht="16.5" hidden="1" customHeight="1">
      <c r="A4109" s="2">
        <v>1066</v>
      </c>
      <c r="B4109" s="14" t="s">
        <v>6</v>
      </c>
      <c r="C4109" s="10">
        <v>50243.68</v>
      </c>
      <c r="D4109" s="33"/>
    </row>
    <row r="4110" spans="1:4" ht="16.5" hidden="1" customHeight="1">
      <c r="A4110" s="2">
        <v>1067</v>
      </c>
      <c r="B4110" s="14" t="s">
        <v>6</v>
      </c>
      <c r="C4110" s="10">
        <v>52666.7</v>
      </c>
      <c r="D4110" s="33"/>
    </row>
    <row r="4111" spans="1:4" ht="16.5" hidden="1" customHeight="1">
      <c r="A4111" s="2">
        <v>1068</v>
      </c>
      <c r="B4111" s="14" t="s">
        <v>6</v>
      </c>
      <c r="C4111" s="10">
        <v>28504.7</v>
      </c>
      <c r="D4111" s="33"/>
    </row>
    <row r="4112" spans="1:4" ht="16.5" hidden="1" customHeight="1">
      <c r="A4112" s="2">
        <v>1069</v>
      </c>
      <c r="B4112" s="14" t="s">
        <v>6</v>
      </c>
      <c r="C4112" s="10">
        <v>60322.25</v>
      </c>
      <c r="D4112" s="33"/>
    </row>
    <row r="4113" spans="1:9" ht="16.5" hidden="1" customHeight="1">
      <c r="A4113" s="2">
        <v>1070</v>
      </c>
      <c r="B4113" s="14" t="s">
        <v>6</v>
      </c>
      <c r="C4113" s="10">
        <v>50243.68</v>
      </c>
      <c r="D4113" s="33"/>
    </row>
    <row r="4114" spans="1:9" ht="16.5" hidden="1" customHeight="1">
      <c r="A4114" s="2">
        <v>1071</v>
      </c>
      <c r="B4114" s="14" t="s">
        <v>6</v>
      </c>
      <c r="C4114" s="10">
        <v>52666.7</v>
      </c>
      <c r="D4114" s="33"/>
    </row>
    <row r="4115" spans="1:9" ht="16.5" hidden="1" customHeight="1">
      <c r="A4115" s="2">
        <v>1072</v>
      </c>
      <c r="B4115" s="14" t="s">
        <v>6</v>
      </c>
      <c r="C4115" s="10">
        <v>28504.7</v>
      </c>
      <c r="D4115" s="33"/>
    </row>
    <row r="4116" spans="1:9" ht="16.5" hidden="1" customHeight="1">
      <c r="A4116" s="2">
        <v>1073</v>
      </c>
      <c r="B4116" s="14" t="s">
        <v>6</v>
      </c>
      <c r="C4116" s="10">
        <v>60322.25</v>
      </c>
      <c r="D4116" s="33"/>
    </row>
    <row r="4117" spans="1:9" ht="16.5" hidden="1" customHeight="1">
      <c r="A4117" s="2">
        <v>1074</v>
      </c>
      <c r="B4117" s="14" t="s">
        <v>6</v>
      </c>
      <c r="C4117" s="10">
        <v>853648.47</v>
      </c>
      <c r="D4117" s="33"/>
    </row>
    <row r="4118" spans="1:9" ht="16.5" hidden="1" customHeight="1">
      <c r="A4118" s="2">
        <v>1075</v>
      </c>
      <c r="B4118" s="14" t="s">
        <v>6</v>
      </c>
      <c r="C4118" s="10">
        <v>853648.47</v>
      </c>
      <c r="D4118" s="33"/>
    </row>
    <row r="4119" spans="1:9" ht="16.5" hidden="1" customHeight="1">
      <c r="A4119" s="2">
        <v>1076</v>
      </c>
      <c r="B4119" s="14" t="s">
        <v>6</v>
      </c>
      <c r="C4119" s="10">
        <v>865997</v>
      </c>
      <c r="D4119" s="33"/>
    </row>
    <row r="4120" spans="1:9" ht="16.5" hidden="1" customHeight="1">
      <c r="A4120" s="2">
        <v>1077</v>
      </c>
      <c r="B4120" s="14" t="s">
        <v>6</v>
      </c>
      <c r="C4120" s="10">
        <v>865997</v>
      </c>
      <c r="D4120" s="33"/>
    </row>
    <row r="4121" spans="1:9" ht="16.5" hidden="1" customHeight="1">
      <c r="A4121" s="2">
        <v>1078</v>
      </c>
      <c r="B4121" s="14" t="s">
        <v>6</v>
      </c>
      <c r="C4121" s="10">
        <v>1629999.8</v>
      </c>
      <c r="D4121" s="33"/>
    </row>
    <row r="4122" spans="1:9" ht="16.5" hidden="1" customHeight="1">
      <c r="A4122" s="2">
        <v>1079</v>
      </c>
      <c r="B4122" s="14" t="s">
        <v>6</v>
      </c>
      <c r="C4122" s="10">
        <v>1629999.8</v>
      </c>
      <c r="D4122" s="33"/>
    </row>
    <row r="4123" spans="1:9" ht="16.5" hidden="1" customHeight="1">
      <c r="A4123" s="2">
        <v>1080</v>
      </c>
      <c r="B4123" s="14" t="s">
        <v>6</v>
      </c>
      <c r="C4123" s="10">
        <v>557383.89</v>
      </c>
      <c r="D4123" s="33"/>
    </row>
    <row r="4124" spans="1:9" ht="16.5" hidden="1" customHeight="1">
      <c r="A4124" s="2">
        <v>1081</v>
      </c>
      <c r="B4124" s="14" t="s">
        <v>6</v>
      </c>
      <c r="C4124" s="10">
        <v>603687.62</v>
      </c>
      <c r="D4124" s="33"/>
    </row>
    <row r="4125" spans="1:9" ht="16.5" hidden="1" customHeight="1">
      <c r="A4125" s="2">
        <v>1082</v>
      </c>
      <c r="B4125" s="14" t="s">
        <v>6</v>
      </c>
      <c r="C4125" s="10">
        <v>222380.47</v>
      </c>
      <c r="D4125" s="33"/>
      <c r="I4125" s="2">
        <v>23913475.570000008</v>
      </c>
    </row>
    <row r="4126" spans="1:9" ht="16.5" hidden="1" customHeight="1">
      <c r="A4126" s="2">
        <v>1083</v>
      </c>
      <c r="B4126" s="14" t="s">
        <v>6</v>
      </c>
      <c r="C4126" s="10">
        <v>229565.56</v>
      </c>
      <c r="D4126" s="33"/>
    </row>
    <row r="4127" spans="1:9" ht="16.5" hidden="1" customHeight="1">
      <c r="A4127" s="2">
        <v>1084</v>
      </c>
      <c r="B4127" s="14" t="s">
        <v>6</v>
      </c>
      <c r="C4127" s="10">
        <v>557383.89</v>
      </c>
      <c r="D4127" s="33"/>
    </row>
    <row r="4128" spans="1:9" ht="16.5" hidden="1" customHeight="1">
      <c r="A4128" s="2">
        <v>1085</v>
      </c>
      <c r="B4128" s="14" t="s">
        <v>6</v>
      </c>
      <c r="C4128" s="10">
        <v>603687.62</v>
      </c>
      <c r="D4128" s="33"/>
    </row>
    <row r="4129" spans="1:4" ht="16.5" hidden="1" customHeight="1">
      <c r="A4129" s="2">
        <v>1086</v>
      </c>
      <c r="B4129" s="14" t="s">
        <v>6</v>
      </c>
      <c r="C4129" s="10">
        <v>222380.47</v>
      </c>
      <c r="D4129" s="33"/>
    </row>
    <row r="4130" spans="1:4" ht="16.5" hidden="1" customHeight="1">
      <c r="A4130" s="2">
        <v>1087</v>
      </c>
      <c r="B4130" s="14" t="s">
        <v>6</v>
      </c>
      <c r="C4130" s="10">
        <v>229565.56</v>
      </c>
      <c r="D4130" s="33"/>
    </row>
    <row r="4131" spans="1:4" ht="16.5" hidden="1" customHeight="1">
      <c r="A4131" s="2">
        <v>1088</v>
      </c>
      <c r="B4131" s="14" t="s">
        <v>6</v>
      </c>
      <c r="C4131" s="10">
        <v>4467382.92</v>
      </c>
      <c r="D4131" s="33"/>
    </row>
    <row r="4132" spans="1:4" ht="16.5" hidden="1" customHeight="1">
      <c r="A4132" s="2">
        <v>1089</v>
      </c>
      <c r="B4132" s="14" t="s">
        <v>6</v>
      </c>
      <c r="C4132" s="10">
        <v>4467382.92</v>
      </c>
      <c r="D4132" s="33"/>
    </row>
    <row r="4133" spans="1:4" ht="16.5" hidden="1" customHeight="1">
      <c r="A4133" s="2">
        <v>1090</v>
      </c>
      <c r="B4133" s="14" t="s">
        <v>6</v>
      </c>
      <c r="C4133" s="10">
        <v>0</v>
      </c>
      <c r="D4133" s="33"/>
    </row>
    <row r="4134" spans="1:4" ht="16.5" hidden="1" customHeight="1">
      <c r="A4134" s="2">
        <v>1091</v>
      </c>
      <c r="B4134" s="14" t="s">
        <v>6</v>
      </c>
      <c r="C4134" s="10">
        <v>0</v>
      </c>
      <c r="D4134" s="33"/>
    </row>
    <row r="4135" spans="1:4" ht="16.5" hidden="1" customHeight="1">
      <c r="A4135" s="2">
        <v>1092</v>
      </c>
      <c r="B4135" s="14" t="s">
        <v>6</v>
      </c>
      <c r="C4135" s="10">
        <v>0</v>
      </c>
      <c r="D4135" s="33"/>
    </row>
    <row r="4136" spans="1:4" ht="16.5" hidden="1" customHeight="1">
      <c r="A4136" s="2">
        <v>1093</v>
      </c>
      <c r="B4136" s="14" t="s">
        <v>6</v>
      </c>
      <c r="C4136" s="10">
        <v>0</v>
      </c>
      <c r="D4136" s="33"/>
    </row>
    <row r="4137" spans="1:4" ht="16.5" hidden="1" customHeight="1">
      <c r="A4137" s="2">
        <v>1094</v>
      </c>
      <c r="B4137" s="14" t="s">
        <v>6</v>
      </c>
      <c r="C4137" s="10">
        <v>0</v>
      </c>
      <c r="D4137" s="33"/>
    </row>
    <row r="4138" spans="1:4" ht="16.5" hidden="1" customHeight="1">
      <c r="A4138" s="2">
        <v>1095</v>
      </c>
      <c r="B4138" s="14" t="s">
        <v>6</v>
      </c>
      <c r="C4138" s="10">
        <v>0</v>
      </c>
      <c r="D4138" s="33"/>
    </row>
    <row r="4139" spans="1:4" ht="16.5" hidden="1" customHeight="1">
      <c r="A4139" s="2">
        <v>1096</v>
      </c>
      <c r="B4139" s="14" t="s">
        <v>6</v>
      </c>
      <c r="C4139" s="10">
        <v>0</v>
      </c>
      <c r="D4139" s="33"/>
    </row>
    <row r="4140" spans="1:4" ht="16.5" hidden="1" customHeight="1">
      <c r="A4140" s="2">
        <v>1097</v>
      </c>
      <c r="B4140" s="14" t="s">
        <v>6</v>
      </c>
      <c r="C4140" s="10">
        <v>0</v>
      </c>
      <c r="D4140" s="33"/>
    </row>
    <row r="4141" spans="1:4" ht="16.5" hidden="1" customHeight="1">
      <c r="A4141" s="13">
        <v>1097</v>
      </c>
      <c r="B4141" s="13" t="s">
        <v>6</v>
      </c>
      <c r="C4141" s="3">
        <v>23913475.570000008</v>
      </c>
      <c r="D4141" s="3">
        <f>C4141/1000000</f>
        <v>23.913475570000006</v>
      </c>
    </row>
    <row r="4142" spans="1:4" ht="16.5" hidden="1" customHeight="1">
      <c r="A4142" s="34">
        <f>SUBTOTAL(9,A2:A4141)</f>
        <v>0</v>
      </c>
      <c r="B4142" s="34"/>
      <c r="C4142" s="35">
        <f>SUBTOTAL(9,C347:C4141)</f>
        <v>0</v>
      </c>
      <c r="D4142" s="35">
        <f>SUBTOTAL(9,D347:D4141)</f>
        <v>0</v>
      </c>
    </row>
    <row r="4143" spans="1:4" ht="16.5" hidden="1" customHeight="1">
      <c r="A4143" s="14"/>
    </row>
    <row r="4144" spans="1:4" ht="16.5" hidden="1" customHeight="1">
      <c r="A4144" s="14" t="s">
        <v>13203</v>
      </c>
    </row>
    <row r="4145" spans="1:10" ht="16.5" hidden="1" customHeight="1">
      <c r="A4145" s="14">
        <v>4137</v>
      </c>
      <c r="B4145" s="14" t="s">
        <v>13204</v>
      </c>
      <c r="C4145" s="10">
        <v>1100154472.3099933</v>
      </c>
      <c r="D4145" s="10">
        <f>C4145/1000000</f>
        <v>1100.1544723099933</v>
      </c>
    </row>
    <row r="4146" spans="1:10" ht="5.45" hidden="1" customHeight="1"/>
    <row r="4148" spans="1:10" ht="45" customHeight="1">
      <c r="B4148" s="231" t="s">
        <v>13205</v>
      </c>
      <c r="C4148" s="232"/>
      <c r="D4148" s="232"/>
      <c r="E4148" s="232"/>
      <c r="F4148" s="232"/>
      <c r="G4148" s="232"/>
      <c r="H4148" s="232"/>
      <c r="I4148" s="232"/>
      <c r="J4148" s="233"/>
    </row>
    <row r="4149" spans="1:10" ht="21.6" customHeight="1">
      <c r="B4149" s="234" t="s">
        <v>13206</v>
      </c>
      <c r="C4149" s="236" t="s">
        <v>13207</v>
      </c>
      <c r="D4149" s="236"/>
      <c r="E4149" s="236"/>
      <c r="F4149" s="237"/>
      <c r="G4149" s="236" t="s">
        <v>13208</v>
      </c>
      <c r="H4149" s="236"/>
      <c r="I4149" s="236"/>
      <c r="J4149" s="237"/>
    </row>
    <row r="4150" spans="1:10" ht="58.5" customHeight="1">
      <c r="B4150" s="235"/>
      <c r="C4150" s="114" t="s">
        <v>13209</v>
      </c>
      <c r="D4150" s="115" t="s">
        <v>13210</v>
      </c>
      <c r="E4150" s="116" t="s">
        <v>13211</v>
      </c>
      <c r="F4150" s="117" t="s">
        <v>13212</v>
      </c>
      <c r="G4150" s="114" t="s">
        <v>13209</v>
      </c>
      <c r="H4150" s="115" t="s">
        <v>13210</v>
      </c>
      <c r="I4150" s="116" t="s">
        <v>13213</v>
      </c>
      <c r="J4150" s="117" t="s">
        <v>13212</v>
      </c>
    </row>
    <row r="4151" spans="1:10" ht="30.6" customHeight="1">
      <c r="B4151" s="118" t="s">
        <v>13214</v>
      </c>
      <c r="C4151" s="119">
        <v>3011</v>
      </c>
      <c r="D4151" s="120">
        <f>C4151*100/$C$4154</f>
        <v>71.999043519846964</v>
      </c>
      <c r="E4151" s="112">
        <v>919.49638582000114</v>
      </c>
      <c r="F4151" s="120">
        <f>E4151*100/$E$4154</f>
        <v>93.807930099740005</v>
      </c>
      <c r="G4151" s="119">
        <v>2695</v>
      </c>
      <c r="H4151" s="120">
        <v>66.118743866535823</v>
      </c>
      <c r="I4151" s="112">
        <v>956.90886755999929</v>
      </c>
      <c r="J4151" s="120">
        <v>87.925241764733286</v>
      </c>
    </row>
    <row r="4152" spans="1:10" ht="36" customHeight="1">
      <c r="B4152" s="121" t="s">
        <v>13215</v>
      </c>
      <c r="C4152" s="119">
        <v>417</v>
      </c>
      <c r="D4152" s="120">
        <f t="shared" ref="D4152:D4153" si="0">C4152*100/$C$4154</f>
        <v>9.9713055954088947</v>
      </c>
      <c r="E4152" s="112">
        <v>35.911765439999996</v>
      </c>
      <c r="F4152" s="120">
        <f t="shared" ref="F4152:F4153" si="1">E4152*100/$E$4154</f>
        <v>3.6637538049151726</v>
      </c>
      <c r="G4152" s="119">
        <v>345</v>
      </c>
      <c r="H4152" s="120">
        <v>8.4641805691854763</v>
      </c>
      <c r="I4152" s="112">
        <v>119.33212918000001</v>
      </c>
      <c r="J4152" s="120">
        <v>10.96479159526025</v>
      </c>
    </row>
    <row r="4153" spans="1:10" ht="34.35" customHeight="1">
      <c r="B4153" s="122" t="s">
        <v>13216</v>
      </c>
      <c r="C4153" s="119">
        <v>754</v>
      </c>
      <c r="D4153" s="120">
        <f t="shared" si="0"/>
        <v>18.029650884744143</v>
      </c>
      <c r="E4153" s="112">
        <v>24.782313280000054</v>
      </c>
      <c r="F4153" s="120">
        <f t="shared" si="1"/>
        <v>2.5283160953448247</v>
      </c>
      <c r="G4153" s="119">
        <v>1036</v>
      </c>
      <c r="H4153" s="120">
        <v>25.417075564278704</v>
      </c>
      <c r="I4153" s="112">
        <v>12.08</v>
      </c>
      <c r="J4153" s="120">
        <v>1.1099666400064798</v>
      </c>
    </row>
    <row r="4154" spans="1:10" ht="43.7" customHeight="1">
      <c r="B4154" s="123" t="s">
        <v>13217</v>
      </c>
      <c r="C4154" s="124">
        <f>SUBTOTAL(9,C4151:C4153)</f>
        <v>4182</v>
      </c>
      <c r="D4154" s="125">
        <v>100</v>
      </c>
      <c r="E4154" s="126">
        <f>SUBTOTAL(9,E4151:E4153)</f>
        <v>980.19046454000113</v>
      </c>
      <c r="F4154" s="125">
        <f>SUBTOTAL(9,F4151:F4153)</f>
        <v>100</v>
      </c>
      <c r="G4154" s="124">
        <f>SUBTOTAL(9,G4151:G4153)</f>
        <v>4076</v>
      </c>
      <c r="H4154" s="125">
        <v>100</v>
      </c>
      <c r="I4154" s="126">
        <f>SUBTOTAL(9,I4151:I4153)</f>
        <v>1088.3209967399991</v>
      </c>
      <c r="J4154" s="125">
        <v>100.00000000000001</v>
      </c>
    </row>
  </sheetData>
  <autoFilter ref="A1:D4141" xr:uid="{A6801C26-FBF2-4AF0-AA28-2234626EF4DC}">
    <filterColumn colId="1">
      <colorFilter dxfId="4"/>
    </filterColumn>
  </autoFilter>
  <sortState ref="B2:C4140">
    <sortCondition ref="B1"/>
  </sortState>
  <mergeCells count="4">
    <mergeCell ref="B4148:J4148"/>
    <mergeCell ref="B4149:B4150"/>
    <mergeCell ref="C4149:F4149"/>
    <mergeCell ref="G4149:J4149"/>
  </mergeCells>
  <pageMargins left="0.7" right="0.7" top="0.75" bottom="0.75" header="0.3" footer="0.3"/>
  <pageSetup paperSize="9"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887970-65A5-40B2-9979-C360FA9BEFC9}">
  <dimension ref="B3:N8"/>
  <sheetViews>
    <sheetView showGridLines="0" zoomScale="80" zoomScaleNormal="80" workbookViewId="0">
      <selection activeCell="I3" sqref="I3:N7"/>
    </sheetView>
  </sheetViews>
  <sheetFormatPr baseColWidth="10" defaultColWidth="8.85546875" defaultRowHeight="15"/>
  <cols>
    <col min="2" max="2" width="35.5703125" customWidth="1"/>
    <col min="8" max="8" width="13" customWidth="1"/>
    <col min="9" max="9" width="34.85546875" customWidth="1"/>
    <col min="13" max="13" width="11.42578125" customWidth="1"/>
    <col min="14" max="14" width="10.42578125" customWidth="1"/>
  </cols>
  <sheetData>
    <row r="3" spans="2:14" s="40" customFormat="1" ht="33.6" customHeight="1">
      <c r="B3" s="238" t="s">
        <v>13218</v>
      </c>
      <c r="C3" s="239"/>
      <c r="D3" s="239"/>
      <c r="E3" s="239"/>
      <c r="F3" s="239"/>
      <c r="G3" s="239"/>
      <c r="H3" s="127"/>
      <c r="I3" s="238" t="s">
        <v>13219</v>
      </c>
      <c r="J3" s="239"/>
      <c r="K3" s="239"/>
      <c r="L3" s="239"/>
      <c r="M3" s="239"/>
      <c r="N3" s="239"/>
    </row>
    <row r="4" spans="2:14" ht="22.35" customHeight="1">
      <c r="B4" s="128"/>
      <c r="C4" s="128">
        <v>2019</v>
      </c>
      <c r="D4" s="128">
        <v>2020</v>
      </c>
      <c r="E4" s="128">
        <v>2021</v>
      </c>
      <c r="F4" s="128">
        <v>2022</v>
      </c>
      <c r="G4" s="128">
        <v>2023</v>
      </c>
      <c r="H4" s="129"/>
      <c r="I4" s="128"/>
      <c r="J4" s="128">
        <v>2019</v>
      </c>
      <c r="K4" s="128">
        <v>2020</v>
      </c>
      <c r="L4" s="128">
        <v>2021</v>
      </c>
      <c r="M4" s="128">
        <v>2022</v>
      </c>
      <c r="N4" s="128">
        <v>2023</v>
      </c>
    </row>
    <row r="5" spans="2:14" ht="21" customHeight="1">
      <c r="B5" s="130" t="s">
        <v>13214</v>
      </c>
      <c r="C5" s="178">
        <v>1573</v>
      </c>
      <c r="D5" s="179">
        <v>3146</v>
      </c>
      <c r="E5" s="179">
        <v>2813</v>
      </c>
      <c r="F5" s="179">
        <v>2695</v>
      </c>
      <c r="G5" s="179">
        <v>3011</v>
      </c>
      <c r="H5" s="129"/>
      <c r="I5" s="130" t="s">
        <v>13214</v>
      </c>
      <c r="J5" s="180">
        <v>403.16</v>
      </c>
      <c r="K5" s="181">
        <v>728.28</v>
      </c>
      <c r="L5" s="181">
        <v>650.32000000000005</v>
      </c>
      <c r="M5" s="182">
        <v>956.90886755999929</v>
      </c>
      <c r="N5" s="182">
        <v>919.5</v>
      </c>
    </row>
    <row r="6" spans="2:14" ht="36" customHeight="1">
      <c r="B6" s="131" t="s">
        <v>13215</v>
      </c>
      <c r="C6" s="178">
        <v>181</v>
      </c>
      <c r="D6" s="179">
        <v>219</v>
      </c>
      <c r="E6" s="179">
        <v>252</v>
      </c>
      <c r="F6" s="179">
        <v>345</v>
      </c>
      <c r="G6" s="179">
        <v>417</v>
      </c>
      <c r="H6" s="129"/>
      <c r="I6" s="131" t="s">
        <v>13215</v>
      </c>
      <c r="J6" s="180">
        <v>34.56</v>
      </c>
      <c r="K6" s="181">
        <v>119.26</v>
      </c>
      <c r="L6" s="181">
        <v>44.74</v>
      </c>
      <c r="M6" s="182">
        <v>119.33212918000001</v>
      </c>
      <c r="N6" s="182">
        <v>35.909999999999997</v>
      </c>
    </row>
    <row r="7" spans="2:14" ht="25.35" customHeight="1">
      <c r="B7" s="132" t="s">
        <v>13216</v>
      </c>
      <c r="C7" s="178">
        <v>28</v>
      </c>
      <c r="D7" s="179">
        <v>2544</v>
      </c>
      <c r="E7" s="179">
        <v>744</v>
      </c>
      <c r="F7" s="179">
        <v>1036</v>
      </c>
      <c r="G7" s="179">
        <v>754</v>
      </c>
      <c r="H7" s="129"/>
      <c r="I7" s="132" t="s">
        <v>13216</v>
      </c>
      <c r="J7" s="180">
        <v>3.82</v>
      </c>
      <c r="K7" s="181">
        <v>15.07</v>
      </c>
      <c r="L7" s="181">
        <v>25.74</v>
      </c>
      <c r="M7" s="182">
        <v>12.082324569999994</v>
      </c>
      <c r="N7" s="182">
        <v>24.782313280000054</v>
      </c>
    </row>
    <row r="8" spans="2:14">
      <c r="N8" s="36"/>
    </row>
  </sheetData>
  <mergeCells count="2">
    <mergeCell ref="I3:N3"/>
    <mergeCell ref="B3:G3"/>
  </mergeCells>
  <pageMargins left="0.70866141732283472" right="0.70866141732283472" top="0.74803149606299213" bottom="0.74803149606299213" header="0.31496062992125984" footer="0.31496062992125984"/>
  <pageSetup paperSize="9" scale="135"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2CE470-F009-483F-AB7D-7399CD97394C}">
  <dimension ref="B3:C18"/>
  <sheetViews>
    <sheetView showGridLines="0" zoomScale="80" zoomScaleNormal="80" workbookViewId="0">
      <selection activeCell="D17" sqref="D17"/>
    </sheetView>
  </sheetViews>
  <sheetFormatPr baseColWidth="10" defaultColWidth="11.42578125" defaultRowHeight="15"/>
  <cols>
    <col min="1" max="1" width="8.85546875" customWidth="1"/>
    <col min="2" max="2" width="70.7109375" customWidth="1"/>
    <col min="3" max="3" width="15.140625" style="152" bestFit="1" customWidth="1"/>
  </cols>
  <sheetData>
    <row r="3" spans="2:3" ht="39" customHeight="1">
      <c r="B3" s="134" t="s">
        <v>13220</v>
      </c>
      <c r="C3" s="135" t="s">
        <v>13221</v>
      </c>
    </row>
    <row r="4" spans="2:3">
      <c r="B4" s="133" t="s">
        <v>13222</v>
      </c>
      <c r="C4" s="150">
        <v>456.16</v>
      </c>
    </row>
    <row r="5" spans="2:3">
      <c r="B5" s="133" t="s">
        <v>21</v>
      </c>
      <c r="C5" s="150">
        <v>141.85903393999993</v>
      </c>
    </row>
    <row r="6" spans="2:3">
      <c r="B6" s="133" t="s">
        <v>13223</v>
      </c>
      <c r="C6" s="150">
        <v>96.117579849999998</v>
      </c>
    </row>
    <row r="7" spans="2:3">
      <c r="B7" s="133" t="s">
        <v>24</v>
      </c>
      <c r="C7" s="150">
        <v>66.09101579</v>
      </c>
    </row>
    <row r="8" spans="2:3">
      <c r="B8" s="133" t="s">
        <v>27</v>
      </c>
      <c r="C8" s="150">
        <v>56.159593859999994</v>
      </c>
    </row>
    <row r="9" spans="2:3">
      <c r="B9" s="133" t="s">
        <v>19</v>
      </c>
      <c r="C9" s="150">
        <v>29.993423720000003</v>
      </c>
    </row>
    <row r="10" spans="2:3">
      <c r="B10" s="133" t="s">
        <v>25</v>
      </c>
      <c r="C10" s="150">
        <v>26.407333140000002</v>
      </c>
    </row>
    <row r="11" spans="2:3">
      <c r="B11" s="133" t="s">
        <v>2332</v>
      </c>
      <c r="C11" s="150">
        <v>24.78231328</v>
      </c>
    </row>
    <row r="12" spans="2:3" ht="15" customHeight="1">
      <c r="B12" s="133" t="s">
        <v>31</v>
      </c>
      <c r="C12" s="150">
        <v>18.37362422</v>
      </c>
    </row>
    <row r="13" spans="2:3">
      <c r="B13" s="133" t="s">
        <v>23</v>
      </c>
      <c r="C13" s="150">
        <v>14.895183210000004</v>
      </c>
    </row>
    <row r="18" spans="3:3">
      <c r="C18" s="151"/>
    </row>
  </sheetData>
  <pageMargins left="0.7" right="0.7" top="0.75" bottom="0.75" header="0.3" footer="0.3"/>
  <pageSetup paperSize="9" orientation="portrait" verticalDpi="0"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6E7973-E5E0-41AB-A1ED-C87ABEB452FF}">
  <dimension ref="B2:G3"/>
  <sheetViews>
    <sheetView showGridLines="0" zoomScale="80" zoomScaleNormal="80" workbookViewId="0">
      <selection activeCell="J24" sqref="J24"/>
    </sheetView>
  </sheetViews>
  <sheetFormatPr baseColWidth="10" defaultColWidth="8.85546875" defaultRowHeight="15"/>
  <cols>
    <col min="2" max="3" width="12.85546875" customWidth="1"/>
    <col min="4" max="4" width="13.85546875" customWidth="1"/>
    <col min="5" max="5" width="13.5703125" customWidth="1"/>
    <col min="6" max="6" width="12.42578125" customWidth="1"/>
    <col min="7" max="7" width="14.85546875" style="36" customWidth="1"/>
  </cols>
  <sheetData>
    <row r="2" spans="2:7">
      <c r="B2" s="136"/>
      <c r="C2" s="136">
        <v>2019</v>
      </c>
      <c r="D2" s="136">
        <v>2020</v>
      </c>
      <c r="E2" s="136">
        <v>2021</v>
      </c>
      <c r="F2" s="136">
        <v>2022</v>
      </c>
      <c r="G2" s="136">
        <v>2023</v>
      </c>
    </row>
    <row r="3" spans="2:7" ht="16.5">
      <c r="B3" s="137" t="s">
        <v>13217</v>
      </c>
      <c r="C3" s="138">
        <v>441.54</v>
      </c>
      <c r="D3" s="138">
        <v>862.61</v>
      </c>
      <c r="E3" s="138">
        <v>720.77</v>
      </c>
      <c r="F3" s="139">
        <v>1088.3233213099993</v>
      </c>
      <c r="G3" s="139">
        <v>980.19</v>
      </c>
    </row>
  </sheetData>
  <pageMargins left="0.70866141732283472" right="0.70866141732283472" top="0.74803149606299213" bottom="0.74803149606299213" header="0.31496062992125984" footer="0.31496062992125984"/>
  <pageSetup paperSize="9" scale="135"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1:J20"/>
  <sheetViews>
    <sheetView showGridLines="0" topLeftCell="A8" zoomScale="80" zoomScaleNormal="80" workbookViewId="0">
      <selection activeCell="M13" sqref="M13"/>
    </sheetView>
  </sheetViews>
  <sheetFormatPr baseColWidth="10" defaultColWidth="10.85546875" defaultRowHeight="16.5" customHeight="1"/>
  <cols>
    <col min="1" max="1" width="10.85546875" style="2"/>
    <col min="2" max="2" width="28" style="14" customWidth="1"/>
    <col min="3" max="3" width="12.140625" style="2" customWidth="1"/>
    <col min="4" max="4" width="16.85546875" style="10" customWidth="1"/>
    <col min="5" max="5" width="12.85546875" style="10" customWidth="1"/>
    <col min="6" max="6" width="17" style="2" customWidth="1"/>
    <col min="7" max="7" width="11.42578125" style="2" customWidth="1"/>
    <col min="8" max="8" width="17" style="2" customWidth="1"/>
    <col min="9" max="9" width="12.5703125" style="2" customWidth="1"/>
    <col min="10" max="10" width="17.140625" style="2" customWidth="1"/>
    <col min="11" max="16384" width="10.85546875" style="2"/>
  </cols>
  <sheetData>
    <row r="1" spans="2:10" s="16" customFormat="1" ht="66" hidden="1" customHeight="1">
      <c r="B1" s="17" t="s">
        <v>13224</v>
      </c>
      <c r="C1" s="15" t="s">
        <v>72</v>
      </c>
      <c r="D1" s="12" t="s">
        <v>74</v>
      </c>
      <c r="E1" s="12" t="s">
        <v>13201</v>
      </c>
    </row>
    <row r="2" spans="2:10" ht="16.5" hidden="1" customHeight="1">
      <c r="B2" s="18">
        <v>36</v>
      </c>
      <c r="C2" s="37" t="s">
        <v>34</v>
      </c>
      <c r="D2" s="33">
        <f>SUM(D1:D1)</f>
        <v>0</v>
      </c>
      <c r="E2" s="33"/>
    </row>
    <row r="3" spans="2:10" ht="16.5" hidden="1" customHeight="1">
      <c r="B3" s="18">
        <v>9</v>
      </c>
      <c r="C3" s="37" t="s">
        <v>9</v>
      </c>
      <c r="D3" s="33">
        <v>327741.08999999997</v>
      </c>
      <c r="E3" s="33">
        <f>D3/1000000</f>
        <v>0.32774108999999996</v>
      </c>
    </row>
    <row r="4" spans="2:10" ht="16.5" hidden="1" customHeight="1">
      <c r="B4" s="37">
        <v>218</v>
      </c>
      <c r="C4" s="37" t="s">
        <v>10</v>
      </c>
      <c r="D4" s="33">
        <v>312447208.27999997</v>
      </c>
      <c r="E4" s="33">
        <f>D4/1000000</f>
        <v>312.44720827999998</v>
      </c>
    </row>
    <row r="5" spans="2:10" ht="16.5" hidden="1" customHeight="1">
      <c r="B5" s="37">
        <v>2211</v>
      </c>
      <c r="C5" s="37" t="s">
        <v>11</v>
      </c>
      <c r="D5" s="33">
        <v>425704842.60000151</v>
      </c>
      <c r="E5" s="33">
        <f t="shared" ref="E5:E6" si="0">D5/1000000</f>
        <v>425.70484260000154</v>
      </c>
    </row>
    <row r="6" spans="2:10" ht="12.75" hidden="1">
      <c r="B6" s="37">
        <v>1663</v>
      </c>
      <c r="C6" s="37" t="s">
        <v>12</v>
      </c>
      <c r="D6" s="33">
        <v>361674680.34000027</v>
      </c>
      <c r="E6" s="33">
        <f t="shared" si="0"/>
        <v>361.67468034000029</v>
      </c>
    </row>
    <row r="7" spans="2:10" ht="16.5" hidden="1" customHeight="1">
      <c r="B7" s="14">
        <f>SUM(B2:B6)</f>
        <v>4137</v>
      </c>
      <c r="D7" s="10">
        <f>SUM(D3:D6)</f>
        <v>1100154472.3100019</v>
      </c>
      <c r="E7" s="10">
        <f>SUM(E3:E6)</f>
        <v>1100.1544723100019</v>
      </c>
    </row>
    <row r="11" spans="2:10" ht="16.5" customHeight="1">
      <c r="B11" s="245" t="s">
        <v>13225</v>
      </c>
      <c r="C11" s="246"/>
      <c r="D11" s="246"/>
      <c r="E11" s="246"/>
      <c r="F11" s="246"/>
      <c r="G11" s="246"/>
      <c r="H11" s="246"/>
      <c r="I11" s="246"/>
      <c r="J11" s="247"/>
    </row>
    <row r="12" spans="2:10" ht="28.35" customHeight="1">
      <c r="B12" s="248"/>
      <c r="C12" s="249"/>
      <c r="D12" s="249"/>
      <c r="E12" s="249"/>
      <c r="F12" s="249"/>
      <c r="G12" s="249"/>
      <c r="H12" s="249"/>
      <c r="I12" s="249"/>
      <c r="J12" s="250"/>
    </row>
    <row r="13" spans="2:10" ht="31.35" customHeight="1">
      <c r="B13" s="243" t="s">
        <v>13226</v>
      </c>
      <c r="C13" s="251" t="s">
        <v>13207</v>
      </c>
      <c r="D13" s="252"/>
      <c r="E13" s="252"/>
      <c r="F13" s="253"/>
      <c r="G13" s="240" t="s">
        <v>13208</v>
      </c>
      <c r="H13" s="241"/>
      <c r="I13" s="241"/>
      <c r="J13" s="242"/>
    </row>
    <row r="14" spans="2:10" ht="52.35" customHeight="1">
      <c r="B14" s="244"/>
      <c r="C14" s="168" t="s">
        <v>13209</v>
      </c>
      <c r="D14" s="169" t="s">
        <v>13210</v>
      </c>
      <c r="E14" s="170" t="s">
        <v>13213</v>
      </c>
      <c r="F14" s="168" t="s">
        <v>13212</v>
      </c>
      <c r="G14" s="168" t="s">
        <v>13209</v>
      </c>
      <c r="H14" s="168" t="s">
        <v>13210</v>
      </c>
      <c r="I14" s="168" t="s">
        <v>13213</v>
      </c>
      <c r="J14" s="168" t="s">
        <v>13212</v>
      </c>
    </row>
    <row r="15" spans="2:10" ht="20.100000000000001" customHeight="1">
      <c r="B15" s="161" t="s">
        <v>13227</v>
      </c>
      <c r="C15" s="162">
        <v>417</v>
      </c>
      <c r="D15" s="163">
        <f>C15*100/$C$20</f>
        <v>9.9713055954088947</v>
      </c>
      <c r="E15" s="164">
        <v>154.59940609000003</v>
      </c>
      <c r="F15" s="163">
        <f>E15*100/$E$20</f>
        <v>15.772384213363358</v>
      </c>
      <c r="G15" s="162">
        <v>216</v>
      </c>
      <c r="H15" s="163">
        <v>5.2993130520117759</v>
      </c>
      <c r="I15" s="164">
        <v>312.05</v>
      </c>
      <c r="J15" s="163">
        <v>28.672687292520415</v>
      </c>
    </row>
    <row r="16" spans="2:10" ht="20.100000000000001" customHeight="1">
      <c r="B16" s="161" t="s">
        <v>13228</v>
      </c>
      <c r="C16" s="162">
        <v>2312</v>
      </c>
      <c r="D16" s="163">
        <f>C16*100/$C$20</f>
        <v>55.284552845528452</v>
      </c>
      <c r="E16" s="164">
        <v>330.2525145000003</v>
      </c>
      <c r="F16" s="163">
        <f>E16*100/$E$20</f>
        <v>33.692687946621319</v>
      </c>
      <c r="G16" s="162">
        <v>1636</v>
      </c>
      <c r="H16" s="163">
        <v>40.137389597644749</v>
      </c>
      <c r="I16" s="164">
        <v>358.65572843000012</v>
      </c>
      <c r="J16" s="163">
        <v>32.955050623119746</v>
      </c>
    </row>
    <row r="17" spans="2:10" ht="20.100000000000001" customHeight="1">
      <c r="B17" s="161" t="s">
        <v>13229</v>
      </c>
      <c r="C17" s="162">
        <v>1394</v>
      </c>
      <c r="D17" s="163">
        <f>C17*100/$C$20</f>
        <v>33.333333333333336</v>
      </c>
      <c r="E17" s="164">
        <v>494.57132892000044</v>
      </c>
      <c r="F17" s="163">
        <f>E17*100/$E$20</f>
        <v>50.456655804349282</v>
      </c>
      <c r="G17" s="162">
        <v>2183</v>
      </c>
      <c r="H17" s="163">
        <v>53.557409224730129</v>
      </c>
      <c r="I17" s="164">
        <v>417.28447158000159</v>
      </c>
      <c r="J17" s="163">
        <v>38.342147622618199</v>
      </c>
    </row>
    <row r="18" spans="2:10" ht="20.100000000000001" customHeight="1">
      <c r="B18" s="161" t="s">
        <v>13230</v>
      </c>
      <c r="C18" s="162">
        <v>32</v>
      </c>
      <c r="D18" s="163">
        <f>C18*100/$C$20</f>
        <v>0.76518412242945955</v>
      </c>
      <c r="E18" s="164">
        <v>0.64246099999999995</v>
      </c>
      <c r="F18" s="163">
        <f>E18*100/$E$20</f>
        <v>6.554450622017674E-2</v>
      </c>
      <c r="G18" s="162">
        <v>9</v>
      </c>
      <c r="H18" s="163">
        <v>0.22080471050049066</v>
      </c>
      <c r="I18" s="164">
        <v>0.32774108999999996</v>
      </c>
      <c r="J18" s="163">
        <v>3.0114461741643291E-2</v>
      </c>
    </row>
    <row r="19" spans="2:10" ht="20.100000000000001" customHeight="1">
      <c r="B19" s="161" t="s">
        <v>13231</v>
      </c>
      <c r="C19" s="162">
        <v>27</v>
      </c>
      <c r="D19" s="163">
        <v>0.78</v>
      </c>
      <c r="E19" s="164">
        <v>0.12475403</v>
      </c>
      <c r="F19" s="163">
        <f>E19*100/$E$20</f>
        <v>1.2727529445876271E-2</v>
      </c>
      <c r="G19" s="162">
        <v>32</v>
      </c>
      <c r="H19" s="163">
        <v>0.78</v>
      </c>
      <c r="I19" s="164">
        <v>0</v>
      </c>
      <c r="J19" s="163">
        <v>0</v>
      </c>
    </row>
    <row r="20" spans="2:10" ht="31.7" customHeight="1">
      <c r="B20" s="161" t="s">
        <v>13217</v>
      </c>
      <c r="C20" s="165">
        <f>SUM(C15:C19)</f>
        <v>4182</v>
      </c>
      <c r="D20" s="167">
        <v>100</v>
      </c>
      <c r="E20" s="166">
        <f>SUM(E15:E19)</f>
        <v>980.19046454000068</v>
      </c>
      <c r="F20" s="167">
        <v>100</v>
      </c>
      <c r="G20" s="165">
        <v>4076</v>
      </c>
      <c r="H20" s="165">
        <v>100</v>
      </c>
      <c r="I20" s="166">
        <v>1088.3179411000017</v>
      </c>
      <c r="J20" s="165">
        <v>100</v>
      </c>
    </row>
  </sheetData>
  <autoFilter ref="B1:E5" xr:uid="{00000000-0009-0000-0000-000002000000}">
    <sortState ref="B2:E5">
      <sortCondition sortBy="cellColor" ref="C1:C5" dxfId="3"/>
    </sortState>
  </autoFilter>
  <sortState ref="C2:D5">
    <sortCondition ref="C1"/>
  </sortState>
  <mergeCells count="4">
    <mergeCell ref="G13:J13"/>
    <mergeCell ref="B13:B14"/>
    <mergeCell ref="B11:J12"/>
    <mergeCell ref="C13:F13"/>
  </mergeCells>
  <pageMargins left="0.7" right="0.7" top="0.75" bottom="0.75" header="0.3" footer="0.3"/>
  <pageSetup paperSize="9"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J19"/>
  <sheetViews>
    <sheetView showGridLines="0" topLeftCell="A9" zoomScale="80" zoomScaleNormal="80" workbookViewId="0">
      <selection activeCell="M13" sqref="M13"/>
    </sheetView>
  </sheetViews>
  <sheetFormatPr baseColWidth="10" defaultColWidth="10.85546875" defaultRowHeight="16.5" customHeight="1"/>
  <cols>
    <col min="1" max="1" width="10.85546875" style="14"/>
    <col min="2" max="2" width="29.5703125" style="2" customWidth="1"/>
    <col min="3" max="3" width="12.140625" style="10" customWidth="1"/>
    <col min="4" max="4" width="17.85546875" style="10" customWidth="1"/>
    <col min="5" max="5" width="13.85546875" style="2" customWidth="1"/>
    <col min="6" max="6" width="18.85546875" style="2" customWidth="1"/>
    <col min="7" max="7" width="12.42578125" style="2" customWidth="1"/>
    <col min="8" max="8" width="18.5703125" style="2" customWidth="1"/>
    <col min="9" max="9" width="13.5703125" style="2" customWidth="1"/>
    <col min="10" max="10" width="17.42578125" style="2" customWidth="1"/>
    <col min="11" max="16384" width="10.85546875" style="2"/>
  </cols>
  <sheetData>
    <row r="1" spans="1:10" ht="16.5" hidden="1" customHeight="1">
      <c r="A1" s="38" t="s">
        <v>13224</v>
      </c>
      <c r="B1" s="38" t="s">
        <v>72</v>
      </c>
      <c r="C1" s="38" t="s">
        <v>74</v>
      </c>
      <c r="D1" s="38" t="s">
        <v>13201</v>
      </c>
    </row>
    <row r="2" spans="1:10" ht="16.5" hidden="1" customHeight="1">
      <c r="A2" s="2">
        <v>28</v>
      </c>
      <c r="B2" s="2" t="s">
        <v>34</v>
      </c>
      <c r="C2" s="2">
        <v>28</v>
      </c>
      <c r="D2" s="10">
        <v>0</v>
      </c>
    </row>
    <row r="3" spans="1:10" ht="16.5" hidden="1" customHeight="1">
      <c r="A3" s="2">
        <v>8</v>
      </c>
      <c r="B3" s="2" t="s">
        <v>9</v>
      </c>
      <c r="C3" s="2">
        <v>327741.08999999997</v>
      </c>
      <c r="D3" s="10">
        <f>C3/1000000</f>
        <v>0.32774108999999996</v>
      </c>
    </row>
    <row r="4" spans="1:10" ht="16.5" hidden="1" customHeight="1">
      <c r="A4" s="2">
        <v>159</v>
      </c>
      <c r="B4" s="2" t="s">
        <v>10</v>
      </c>
      <c r="C4" s="2">
        <v>253609058.52000001</v>
      </c>
      <c r="D4" s="10">
        <f t="shared" ref="D4:D7" si="0">C4/1000000</f>
        <v>253.60905852000002</v>
      </c>
    </row>
    <row r="5" spans="1:10" ht="16.5" hidden="1" customHeight="1">
      <c r="A5" s="2">
        <v>1406</v>
      </c>
      <c r="B5" s="2" t="s">
        <v>11</v>
      </c>
      <c r="C5" s="2">
        <v>355898770.34000003</v>
      </c>
      <c r="D5" s="10">
        <f t="shared" si="0"/>
        <v>355.89877034000006</v>
      </c>
    </row>
    <row r="6" spans="1:10" ht="16.5" hidden="1" customHeight="1">
      <c r="A6" s="2">
        <v>1094</v>
      </c>
      <c r="B6" s="2" t="s">
        <v>12</v>
      </c>
      <c r="C6" s="2">
        <v>347073297.6099999</v>
      </c>
      <c r="D6" s="10">
        <f t="shared" si="0"/>
        <v>347.07329760999988</v>
      </c>
    </row>
    <row r="7" spans="1:10" ht="16.5" hidden="1" customHeight="1">
      <c r="A7" s="2">
        <f>SUM(A2:A6)</f>
        <v>2695</v>
      </c>
      <c r="B7" s="2" t="s">
        <v>13217</v>
      </c>
      <c r="C7" s="2">
        <f>SUM(C2:C6)</f>
        <v>956908895.55999994</v>
      </c>
      <c r="D7" s="10">
        <f t="shared" si="0"/>
        <v>956.90889555999991</v>
      </c>
    </row>
    <row r="8" spans="1:10" ht="34.700000000000003" hidden="1" customHeight="1"/>
    <row r="10" spans="1:10" ht="16.5" customHeight="1">
      <c r="B10" s="245" t="s">
        <v>13232</v>
      </c>
      <c r="C10" s="246"/>
      <c r="D10" s="246"/>
      <c r="E10" s="246"/>
      <c r="F10" s="246"/>
      <c r="G10" s="246"/>
      <c r="H10" s="246"/>
      <c r="I10" s="246"/>
      <c r="J10" s="247"/>
    </row>
    <row r="11" spans="1:10" ht="24" customHeight="1">
      <c r="B11" s="248"/>
      <c r="C11" s="249"/>
      <c r="D11" s="249"/>
      <c r="E11" s="249"/>
      <c r="F11" s="249"/>
      <c r="G11" s="249"/>
      <c r="H11" s="249"/>
      <c r="I11" s="249"/>
      <c r="J11" s="250"/>
    </row>
    <row r="12" spans="1:10" ht="27.6" customHeight="1">
      <c r="B12" s="243" t="s">
        <v>13226</v>
      </c>
      <c r="C12" s="251" t="s">
        <v>13207</v>
      </c>
      <c r="D12" s="252"/>
      <c r="E12" s="252"/>
      <c r="F12" s="253"/>
      <c r="G12" s="240" t="s">
        <v>13208</v>
      </c>
      <c r="H12" s="241"/>
      <c r="I12" s="241"/>
      <c r="J12" s="242"/>
    </row>
    <row r="13" spans="1:10" ht="50.45" customHeight="1">
      <c r="B13" s="244"/>
      <c r="C13" s="168" t="s">
        <v>13209</v>
      </c>
      <c r="D13" s="169" t="s">
        <v>13210</v>
      </c>
      <c r="E13" s="170" t="s">
        <v>13213</v>
      </c>
      <c r="F13" s="168" t="s">
        <v>13212</v>
      </c>
      <c r="G13" s="168" t="s">
        <v>13209</v>
      </c>
      <c r="H13" s="168" t="s">
        <v>13210</v>
      </c>
      <c r="I13" s="168" t="s">
        <v>13213</v>
      </c>
      <c r="J13" s="168" t="s">
        <v>13212</v>
      </c>
    </row>
    <row r="14" spans="1:10" ht="20.100000000000001" customHeight="1">
      <c r="B14" s="161" t="s">
        <v>13227</v>
      </c>
      <c r="C14" s="162">
        <v>194</v>
      </c>
      <c r="D14" s="163">
        <f>C14*100/$C$19</f>
        <v>6.44304217867818</v>
      </c>
      <c r="E14" s="164">
        <v>137.25563692000003</v>
      </c>
      <c r="F14" s="163">
        <f>E14*100/$E$19</f>
        <v>14.927262253194865</v>
      </c>
      <c r="G14" s="162">
        <v>159</v>
      </c>
      <c r="H14" s="163">
        <v>5.8998144712430429</v>
      </c>
      <c r="I14" s="164">
        <v>253.60905852000002</v>
      </c>
      <c r="J14" s="163">
        <v>26.502947889559429</v>
      </c>
    </row>
    <row r="15" spans="1:10" ht="20.100000000000001" customHeight="1">
      <c r="B15" s="161" t="s">
        <v>13228</v>
      </c>
      <c r="C15" s="162">
        <v>1641</v>
      </c>
      <c r="D15" s="163">
        <f t="shared" ref="D15:D18" si="1">C15*100/$C$19</f>
        <v>54.500166057788107</v>
      </c>
      <c r="E15" s="164">
        <v>323.92499423000044</v>
      </c>
      <c r="F15" s="163">
        <f t="shared" ref="F15:F18" si="2">E15*100/$E$19</f>
        <v>35.2285228333036</v>
      </c>
      <c r="G15" s="162">
        <v>1094</v>
      </c>
      <c r="H15" s="163">
        <v>40.593692022263454</v>
      </c>
      <c r="I15" s="164">
        <v>347.07329760999988</v>
      </c>
      <c r="J15" s="163">
        <v>36.270256173400725</v>
      </c>
    </row>
    <row r="16" spans="1:10" ht="20.100000000000001" customHeight="1">
      <c r="B16" s="161" t="s">
        <v>13229</v>
      </c>
      <c r="C16" s="162">
        <v>1125</v>
      </c>
      <c r="D16" s="163">
        <f t="shared" si="1"/>
        <v>37.363002324809031</v>
      </c>
      <c r="E16" s="164">
        <v>457.59173664000048</v>
      </c>
      <c r="F16" s="163">
        <f t="shared" si="2"/>
        <v>49.765474198348592</v>
      </c>
      <c r="G16" s="162">
        <v>1406</v>
      </c>
      <c r="H16" s="163">
        <v>52.170686456400745</v>
      </c>
      <c r="I16" s="164">
        <v>355.89877034000006</v>
      </c>
      <c r="J16" s="163">
        <v>37.200000000000003</v>
      </c>
    </row>
    <row r="17" spans="1:10" ht="20.100000000000001" customHeight="1">
      <c r="B17" s="161" t="s">
        <v>13233</v>
      </c>
      <c r="C17" s="162">
        <v>31</v>
      </c>
      <c r="D17" s="163">
        <f t="shared" si="1"/>
        <v>1.0295582862836268</v>
      </c>
      <c r="E17" s="164">
        <v>0.64246099999999995</v>
      </c>
      <c r="F17" s="163">
        <f t="shared" si="2"/>
        <v>6.987096522702016E-2</v>
      </c>
      <c r="G17" s="162">
        <v>8</v>
      </c>
      <c r="H17" s="163">
        <v>0.29684601113172543</v>
      </c>
      <c r="I17" s="164">
        <v>0.32774108999999996</v>
      </c>
      <c r="J17" s="163">
        <v>3.4249979398320286E-2</v>
      </c>
    </row>
    <row r="18" spans="1:10" ht="20.100000000000001" customHeight="1">
      <c r="B18" s="161" t="s">
        <v>13231</v>
      </c>
      <c r="C18" s="162">
        <v>20</v>
      </c>
      <c r="D18" s="163">
        <f t="shared" si="1"/>
        <v>0.66423115244104947</v>
      </c>
      <c r="E18" s="164">
        <v>8.1557030000000003E-2</v>
      </c>
      <c r="F18" s="163">
        <f t="shared" si="2"/>
        <v>8.8697499259084052E-3</v>
      </c>
      <c r="G18" s="162">
        <v>28</v>
      </c>
      <c r="H18" s="163">
        <v>1.0389610389610389</v>
      </c>
      <c r="I18" s="164">
        <v>0</v>
      </c>
      <c r="J18" s="163">
        <v>0</v>
      </c>
    </row>
    <row r="19" spans="1:10" ht="31.7" customHeight="1">
      <c r="A19" s="2"/>
      <c r="B19" s="161" t="s">
        <v>13217</v>
      </c>
      <c r="C19" s="165">
        <f>SUM(C14:C18)</f>
        <v>3011</v>
      </c>
      <c r="D19" s="165">
        <f>C19*100/$C$19</f>
        <v>100</v>
      </c>
      <c r="E19" s="166">
        <f>SUM(E14:E18)</f>
        <v>919.49638582000102</v>
      </c>
      <c r="F19" s="167">
        <f>SUM(F14:F18)</f>
        <v>99.999999999999986</v>
      </c>
      <c r="G19" s="165">
        <f>SUM(G14:G18)</f>
        <v>2695</v>
      </c>
      <c r="H19" s="165">
        <v>100</v>
      </c>
      <c r="I19" s="166">
        <f>SUM(I14:I18)</f>
        <v>956.90886755999998</v>
      </c>
      <c r="J19" s="165">
        <v>100</v>
      </c>
    </row>
  </sheetData>
  <mergeCells count="4">
    <mergeCell ref="B10:J11"/>
    <mergeCell ref="C12:F12"/>
    <mergeCell ref="G12:J12"/>
    <mergeCell ref="B12:B13"/>
  </mergeCells>
  <pageMargins left="0.7" right="0.7" top="0.75" bottom="0.75" header="0.3" footer="0.3"/>
  <pageSetup paperSize="9" orientation="portrait" r:id="rId1"/>
  <ignoredErrors>
    <ignoredError sqref="D19" formula="1"/>
  </ignoredError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1:J24"/>
  <sheetViews>
    <sheetView showGridLines="0" topLeftCell="A7" zoomScale="80" zoomScaleNormal="80" workbookViewId="0">
      <selection activeCell="I24" sqref="I24"/>
    </sheetView>
  </sheetViews>
  <sheetFormatPr baseColWidth="10" defaultColWidth="11.42578125" defaultRowHeight="15"/>
  <cols>
    <col min="2" max="2" width="29.5703125" customWidth="1"/>
    <col min="3" max="3" width="13.140625" customWidth="1"/>
    <col min="4" max="4" width="17.42578125" customWidth="1"/>
    <col min="5" max="5" width="14.140625" customWidth="1"/>
    <col min="6" max="6" width="16.42578125" customWidth="1"/>
    <col min="7" max="7" width="11.85546875" customWidth="1"/>
    <col min="8" max="8" width="16.5703125" customWidth="1"/>
    <col min="9" max="9" width="16.42578125" customWidth="1"/>
    <col min="10" max="10" width="17.85546875" customWidth="1"/>
  </cols>
  <sheetData>
    <row r="1" spans="2:10" hidden="1">
      <c r="B1" s="39" t="s">
        <v>13224</v>
      </c>
      <c r="C1" s="39" t="s">
        <v>72</v>
      </c>
      <c r="D1" s="39" t="s">
        <v>74</v>
      </c>
      <c r="E1" s="39" t="s">
        <v>13201</v>
      </c>
    </row>
    <row r="2" spans="2:10" hidden="1">
      <c r="B2">
        <v>55</v>
      </c>
      <c r="C2" t="s">
        <v>10</v>
      </c>
      <c r="D2">
        <v>58054493.620000005</v>
      </c>
      <c r="E2" s="36">
        <f>D2/1000000</f>
        <v>58.054493620000002</v>
      </c>
    </row>
    <row r="3" spans="2:10" hidden="1">
      <c r="B3">
        <v>147</v>
      </c>
      <c r="C3" t="s">
        <v>11</v>
      </c>
      <c r="D3">
        <v>52822040.950000018</v>
      </c>
      <c r="E3" s="36">
        <f t="shared" ref="E3:E6" si="0">D3/1000000</f>
        <v>52.822040950000016</v>
      </c>
    </row>
    <row r="4" spans="2:10" hidden="1">
      <c r="B4">
        <v>142</v>
      </c>
      <c r="C4" t="s">
        <v>12</v>
      </c>
      <c r="D4">
        <v>8455594.6100000013</v>
      </c>
      <c r="E4" s="36">
        <f t="shared" si="0"/>
        <v>8.4555946100000021</v>
      </c>
    </row>
    <row r="5" spans="2:10" hidden="1">
      <c r="B5">
        <v>1</v>
      </c>
      <c r="C5" t="s">
        <v>13234</v>
      </c>
      <c r="D5">
        <v>0</v>
      </c>
      <c r="E5" s="36">
        <f t="shared" si="0"/>
        <v>0</v>
      </c>
    </row>
    <row r="6" spans="2:10" hidden="1">
      <c r="B6">
        <f>SUM(B2:B5)</f>
        <v>345</v>
      </c>
      <c r="C6" t="s">
        <v>13217</v>
      </c>
      <c r="D6">
        <f>SUM(D2:D5)</f>
        <v>119332129.18000002</v>
      </c>
      <c r="E6" s="36">
        <f t="shared" si="0"/>
        <v>119.33212918000002</v>
      </c>
    </row>
    <row r="8" spans="2:10" ht="14.45" customHeight="1">
      <c r="B8" s="245" t="s">
        <v>13235</v>
      </c>
      <c r="C8" s="246"/>
      <c r="D8" s="246"/>
      <c r="E8" s="246"/>
      <c r="F8" s="246"/>
      <c r="G8" s="246"/>
      <c r="H8" s="246"/>
      <c r="I8" s="246"/>
      <c r="J8" s="247"/>
    </row>
    <row r="9" spans="2:10" ht="25.35" customHeight="1">
      <c r="B9" s="248"/>
      <c r="C9" s="249"/>
      <c r="D9" s="249"/>
      <c r="E9" s="249"/>
      <c r="F9" s="249"/>
      <c r="G9" s="249"/>
      <c r="H9" s="249"/>
      <c r="I9" s="249"/>
      <c r="J9" s="250"/>
    </row>
    <row r="10" spans="2:10" ht="31.5" customHeight="1">
      <c r="B10" s="243" t="s">
        <v>13226</v>
      </c>
      <c r="C10" s="251" t="s">
        <v>13207</v>
      </c>
      <c r="D10" s="252"/>
      <c r="E10" s="252"/>
      <c r="F10" s="253"/>
      <c r="G10" s="240" t="s">
        <v>13208</v>
      </c>
      <c r="H10" s="241"/>
      <c r="I10" s="241"/>
      <c r="J10" s="242"/>
    </row>
    <row r="11" spans="2:10" ht="46.7" customHeight="1">
      <c r="B11" s="244"/>
      <c r="C11" s="168" t="s">
        <v>13209</v>
      </c>
      <c r="D11" s="169" t="s">
        <v>13210</v>
      </c>
      <c r="E11" s="170" t="s">
        <v>13213</v>
      </c>
      <c r="F11" s="168" t="s">
        <v>13212</v>
      </c>
      <c r="G11" s="168" t="s">
        <v>13209</v>
      </c>
      <c r="H11" s="168" t="s">
        <v>13210</v>
      </c>
      <c r="I11" s="168" t="s">
        <v>13213</v>
      </c>
      <c r="J11" s="168" t="s">
        <v>13212</v>
      </c>
    </row>
    <row r="12" spans="2:10" ht="20.100000000000001" customHeight="1">
      <c r="B12" s="161" t="s">
        <v>13227</v>
      </c>
      <c r="C12" s="171">
        <v>216</v>
      </c>
      <c r="D12" s="172">
        <f>C12*100/$C$16</f>
        <v>51.798561151079134</v>
      </c>
      <c r="E12" s="172">
        <v>13.521824830000002</v>
      </c>
      <c r="F12" s="172">
        <f>E12*100/$E$16</f>
        <v>37.652910304818477</v>
      </c>
      <c r="G12" s="171">
        <v>55</v>
      </c>
      <c r="H12" s="172">
        <v>15.942028985507246</v>
      </c>
      <c r="I12" s="172">
        <v>58.054493620000002</v>
      </c>
      <c r="J12" s="172">
        <v>48.649507906148962</v>
      </c>
    </row>
    <row r="13" spans="2:10" ht="20.100000000000001" customHeight="1">
      <c r="B13" s="161" t="s">
        <v>13228</v>
      </c>
      <c r="C13" s="173">
        <v>91</v>
      </c>
      <c r="D13" s="172">
        <f t="shared" ref="D13:D15" si="1">C13*100/$C$16</f>
        <v>21.822541966426858</v>
      </c>
      <c r="E13" s="172">
        <v>3.4975915500000001</v>
      </c>
      <c r="F13" s="172">
        <f t="shared" ref="F13:F15" si="2">E13*100/$E$16</f>
        <v>9.7394029704377569</v>
      </c>
      <c r="G13" s="171">
        <v>142</v>
      </c>
      <c r="H13" s="172">
        <v>41.159420289855071</v>
      </c>
      <c r="I13" s="172">
        <v>8.4555946100000021</v>
      </c>
      <c r="J13" s="172">
        <v>7.0857653073847553</v>
      </c>
    </row>
    <row r="14" spans="2:10" ht="20.100000000000001" customHeight="1">
      <c r="B14" s="161" t="s">
        <v>13229</v>
      </c>
      <c r="C14" s="171">
        <v>109</v>
      </c>
      <c r="D14" s="172">
        <f t="shared" si="1"/>
        <v>26.139088729016787</v>
      </c>
      <c r="E14" s="172">
        <v>18.892349060000001</v>
      </c>
      <c r="F14" s="172">
        <f t="shared" si="2"/>
        <v>52.607686724743765</v>
      </c>
      <c r="G14" s="171">
        <v>147</v>
      </c>
      <c r="H14" s="172">
        <v>42.608695652173914</v>
      </c>
      <c r="I14" s="172">
        <v>52.822040950000016</v>
      </c>
      <c r="J14" s="172">
        <v>44.264726786466284</v>
      </c>
    </row>
    <row r="15" spans="2:10" ht="20.100000000000001" customHeight="1">
      <c r="B15" s="161" t="s">
        <v>13234</v>
      </c>
      <c r="C15" s="171">
        <v>1</v>
      </c>
      <c r="D15" s="172">
        <f t="shared" si="1"/>
        <v>0.23980815347721823</v>
      </c>
      <c r="E15" s="172">
        <v>0</v>
      </c>
      <c r="F15" s="172">
        <f t="shared" si="2"/>
        <v>0</v>
      </c>
      <c r="G15" s="171">
        <v>1</v>
      </c>
      <c r="H15" s="172">
        <v>0.28985507246376813</v>
      </c>
      <c r="I15" s="172">
        <v>0</v>
      </c>
      <c r="J15" s="172">
        <v>0</v>
      </c>
    </row>
    <row r="16" spans="2:10" ht="30" customHeight="1">
      <c r="B16" s="161" t="s">
        <v>13217</v>
      </c>
      <c r="C16" s="165">
        <f>SUM(C12:C15)</f>
        <v>417</v>
      </c>
      <c r="D16" s="165">
        <f>SUM(D12:D15)</f>
        <v>100</v>
      </c>
      <c r="E16" s="166">
        <f>SUM(E12:E15)</f>
        <v>35.911765440000003</v>
      </c>
      <c r="F16" s="167">
        <f>SUM(F12:F15)</f>
        <v>100</v>
      </c>
      <c r="G16" s="165">
        <v>345</v>
      </c>
      <c r="H16" s="165">
        <v>99.999999999999986</v>
      </c>
      <c r="I16" s="166">
        <v>119.33212918000002</v>
      </c>
      <c r="J16" s="165">
        <v>100</v>
      </c>
    </row>
    <row r="20" spans="9:9">
      <c r="I20" s="36"/>
    </row>
    <row r="21" spans="9:9">
      <c r="I21" s="36"/>
    </row>
    <row r="22" spans="9:9">
      <c r="I22" s="36"/>
    </row>
    <row r="23" spans="9:9">
      <c r="I23" s="36"/>
    </row>
    <row r="24" spans="9:9">
      <c r="I24" s="36"/>
    </row>
  </sheetData>
  <mergeCells count="4">
    <mergeCell ref="B8:J9"/>
    <mergeCell ref="C10:F10"/>
    <mergeCell ref="G10:J10"/>
    <mergeCell ref="B10:B11"/>
  </mergeCells>
  <pageMargins left="0.7" right="0.7" top="0.75" bottom="0.75" header="0.3" footer="0.3"/>
  <pageSetup paperSize="9" orientation="portrait" verticalDpi="0"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filterMode="1"/>
  <dimension ref="A1:J761"/>
  <sheetViews>
    <sheetView showGridLines="0" topLeftCell="A751" zoomScale="80" zoomScaleNormal="80" workbookViewId="0">
      <selection activeCell="H765" sqref="H765"/>
    </sheetView>
  </sheetViews>
  <sheetFormatPr baseColWidth="10" defaultColWidth="10.85546875" defaultRowHeight="16.5" customHeight="1"/>
  <cols>
    <col min="1" max="1" width="11" style="2" customWidth="1"/>
    <col min="2" max="2" width="30.42578125" style="2" customWidth="1"/>
    <col min="3" max="3" width="12.5703125" style="10" customWidth="1"/>
    <col min="4" max="4" width="17.42578125" style="10" customWidth="1"/>
    <col min="5" max="5" width="14.140625" style="2" customWidth="1"/>
    <col min="6" max="6" width="17.140625" style="2" customWidth="1"/>
    <col min="7" max="7" width="13.140625" style="2" customWidth="1"/>
    <col min="8" max="8" width="18.140625" style="2" customWidth="1"/>
    <col min="9" max="9" width="12" style="2" customWidth="1"/>
    <col min="10" max="10" width="16.85546875" style="2" customWidth="1"/>
    <col min="11" max="16384" width="10.85546875" style="2"/>
  </cols>
  <sheetData>
    <row r="1" spans="1:4" s="8" customFormat="1" ht="66" hidden="1" customHeight="1">
      <c r="A1" s="23" t="s">
        <v>13200</v>
      </c>
      <c r="B1" s="23" t="s">
        <v>72</v>
      </c>
      <c r="C1" s="22" t="s">
        <v>74</v>
      </c>
      <c r="D1" s="22" t="s">
        <v>13201</v>
      </c>
    </row>
    <row r="2" spans="1:4" ht="16.5" hidden="1" customHeight="1">
      <c r="A2" s="2">
        <v>1</v>
      </c>
      <c r="B2" s="2" t="s">
        <v>34</v>
      </c>
      <c r="C2" s="4">
        <v>0</v>
      </c>
      <c r="D2" s="2"/>
    </row>
    <row r="3" spans="1:4" ht="16.5" hidden="1" customHeight="1">
      <c r="A3" s="2">
        <v>2</v>
      </c>
      <c r="B3" s="2" t="s">
        <v>34</v>
      </c>
      <c r="C3" s="4">
        <v>0</v>
      </c>
      <c r="D3" s="2"/>
    </row>
    <row r="4" spans="1:4" ht="16.5" hidden="1" customHeight="1">
      <c r="A4" s="2">
        <v>3</v>
      </c>
      <c r="B4" s="2" t="s">
        <v>34</v>
      </c>
      <c r="C4" s="4">
        <v>0</v>
      </c>
      <c r="D4" s="2"/>
    </row>
    <row r="5" spans="1:4" ht="16.5" hidden="1" customHeight="1">
      <c r="A5" s="2">
        <v>4</v>
      </c>
      <c r="B5" s="2" t="s">
        <v>34</v>
      </c>
      <c r="C5" s="4">
        <v>0</v>
      </c>
      <c r="D5" s="2"/>
    </row>
    <row r="6" spans="1:4" ht="16.5" hidden="1" customHeight="1">
      <c r="A6" s="2">
        <v>5</v>
      </c>
      <c r="B6" s="2" t="s">
        <v>34</v>
      </c>
      <c r="C6" s="4">
        <v>0</v>
      </c>
      <c r="D6" s="2"/>
    </row>
    <row r="7" spans="1:4" ht="16.5" hidden="1" customHeight="1">
      <c r="A7" s="2">
        <v>6</v>
      </c>
      <c r="B7" s="2" t="s">
        <v>34</v>
      </c>
      <c r="C7" s="4">
        <v>0</v>
      </c>
      <c r="D7" s="2"/>
    </row>
    <row r="8" spans="1:4" ht="16.5" hidden="1" customHeight="1">
      <c r="A8" s="2">
        <v>7</v>
      </c>
      <c r="B8" s="2" t="s">
        <v>34</v>
      </c>
      <c r="C8" s="4">
        <v>0</v>
      </c>
      <c r="D8" s="2"/>
    </row>
    <row r="9" spans="1:4" ht="16.5" hidden="1" customHeight="1">
      <c r="A9" s="19">
        <v>8</v>
      </c>
      <c r="B9" s="19" t="s">
        <v>34</v>
      </c>
      <c r="C9" s="20">
        <v>0</v>
      </c>
      <c r="D9" s="21">
        <f>C9/1000000</f>
        <v>0</v>
      </c>
    </row>
    <row r="10" spans="1:4" ht="16.5" hidden="1" customHeight="1">
      <c r="B10" s="2" t="s">
        <v>10</v>
      </c>
      <c r="C10" s="10">
        <v>613085.37</v>
      </c>
      <c r="D10" s="2"/>
    </row>
    <row r="11" spans="1:4" ht="16.5" hidden="1" customHeight="1">
      <c r="B11" s="2" t="s">
        <v>10</v>
      </c>
      <c r="C11" s="10">
        <v>64191.199999999997</v>
      </c>
      <c r="D11" s="2"/>
    </row>
    <row r="12" spans="1:4" ht="16.5" hidden="1" customHeight="1">
      <c r="A12" s="19">
        <v>4</v>
      </c>
      <c r="B12" s="19" t="s">
        <v>10</v>
      </c>
      <c r="C12" s="21">
        <v>783656.1399999999</v>
      </c>
      <c r="D12" s="21">
        <f>C12/1000000</f>
        <v>0.78365613999999995</v>
      </c>
    </row>
    <row r="13" spans="1:4" ht="16.5" hidden="1" customHeight="1">
      <c r="A13" s="2">
        <v>1</v>
      </c>
      <c r="B13" s="2" t="s">
        <v>11</v>
      </c>
      <c r="C13" s="10">
        <v>362.7</v>
      </c>
      <c r="D13" s="2"/>
    </row>
    <row r="14" spans="1:4" ht="16.5" hidden="1" customHeight="1">
      <c r="A14" s="2">
        <v>2</v>
      </c>
      <c r="B14" s="2" t="s">
        <v>11</v>
      </c>
      <c r="C14" s="10">
        <v>108.9</v>
      </c>
      <c r="D14" s="2"/>
    </row>
    <row r="15" spans="1:4" ht="16.5" hidden="1" customHeight="1">
      <c r="A15" s="2">
        <v>3</v>
      </c>
      <c r="B15" s="2" t="s">
        <v>11</v>
      </c>
      <c r="C15" s="10">
        <v>60.5</v>
      </c>
      <c r="D15" s="2"/>
    </row>
    <row r="16" spans="1:4" ht="16.5" hidden="1" customHeight="1">
      <c r="A16" s="2">
        <v>4</v>
      </c>
      <c r="B16" s="2" t="s">
        <v>11</v>
      </c>
      <c r="C16" s="10">
        <v>12911.91</v>
      </c>
      <c r="D16" s="2"/>
    </row>
    <row r="17" spans="1:3" s="2" customFormat="1" ht="16.5" hidden="1" customHeight="1">
      <c r="A17" s="2">
        <v>5</v>
      </c>
      <c r="B17" s="2" t="s">
        <v>11</v>
      </c>
      <c r="C17" s="10">
        <v>149.77000000000001</v>
      </c>
    </row>
    <row r="18" spans="1:3" s="2" customFormat="1" ht="16.5" hidden="1" customHeight="1">
      <c r="A18" s="2">
        <v>6</v>
      </c>
      <c r="B18" s="2" t="s">
        <v>11</v>
      </c>
      <c r="C18" s="10">
        <v>61.99</v>
      </c>
    </row>
    <row r="19" spans="1:3" s="2" customFormat="1" ht="16.5" hidden="1" customHeight="1">
      <c r="A19" s="2">
        <v>7</v>
      </c>
      <c r="B19" s="2" t="s">
        <v>11</v>
      </c>
      <c r="C19" s="4">
        <v>63</v>
      </c>
    </row>
    <row r="20" spans="1:3" s="2" customFormat="1" ht="16.5" hidden="1" customHeight="1">
      <c r="A20" s="2">
        <v>8</v>
      </c>
      <c r="B20" s="2" t="s">
        <v>11</v>
      </c>
      <c r="C20" s="10">
        <v>98.07</v>
      </c>
    </row>
    <row r="21" spans="1:3" s="2" customFormat="1" ht="16.5" hidden="1" customHeight="1">
      <c r="A21" s="2">
        <v>9</v>
      </c>
      <c r="B21" s="2" t="s">
        <v>11</v>
      </c>
      <c r="C21" s="10">
        <v>134.1</v>
      </c>
    </row>
    <row r="22" spans="1:3" s="2" customFormat="1" ht="16.5" hidden="1" customHeight="1">
      <c r="A22" s="2">
        <v>10</v>
      </c>
      <c r="B22" s="2" t="s">
        <v>11</v>
      </c>
      <c r="C22" s="10">
        <v>153.9</v>
      </c>
    </row>
    <row r="23" spans="1:3" s="2" customFormat="1" ht="16.5" hidden="1" customHeight="1">
      <c r="A23" s="2">
        <v>11</v>
      </c>
      <c r="B23" s="2" t="s">
        <v>11</v>
      </c>
      <c r="C23" s="10">
        <v>71.900000000000006</v>
      </c>
    </row>
    <row r="24" spans="1:3" s="2" customFormat="1" ht="16.5" hidden="1" customHeight="1">
      <c r="A24" s="2">
        <v>12</v>
      </c>
      <c r="B24" s="2" t="s">
        <v>11</v>
      </c>
      <c r="C24" s="10">
        <v>404.36</v>
      </c>
    </row>
    <row r="25" spans="1:3" s="2" customFormat="1" ht="16.5" hidden="1" customHeight="1">
      <c r="A25" s="2">
        <v>13</v>
      </c>
      <c r="B25" s="2" t="s">
        <v>11</v>
      </c>
      <c r="C25" s="10">
        <v>689.7</v>
      </c>
    </row>
    <row r="26" spans="1:3" s="2" customFormat="1" ht="16.5" hidden="1" customHeight="1">
      <c r="A26" s="2">
        <v>14</v>
      </c>
      <c r="B26" s="2" t="s">
        <v>11</v>
      </c>
      <c r="C26" s="10">
        <v>99.15</v>
      </c>
    </row>
    <row r="27" spans="1:3" s="2" customFormat="1" ht="16.5" hidden="1" customHeight="1">
      <c r="A27" s="2">
        <v>15</v>
      </c>
      <c r="B27" s="2" t="s">
        <v>11</v>
      </c>
      <c r="C27" s="10">
        <v>272.04000000000002</v>
      </c>
    </row>
    <row r="28" spans="1:3" s="2" customFormat="1" ht="16.5" hidden="1" customHeight="1">
      <c r="A28" s="2">
        <v>16</v>
      </c>
      <c r="B28" s="2" t="s">
        <v>11</v>
      </c>
      <c r="C28" s="10">
        <v>644.01</v>
      </c>
    </row>
    <row r="29" spans="1:3" s="2" customFormat="1" ht="16.5" hidden="1" customHeight="1">
      <c r="A29" s="2">
        <v>17</v>
      </c>
      <c r="B29" s="2" t="s">
        <v>11</v>
      </c>
      <c r="C29" s="10">
        <v>145.19999999999999</v>
      </c>
    </row>
    <row r="30" spans="1:3" s="2" customFormat="1" ht="16.5" hidden="1" customHeight="1">
      <c r="A30" s="2">
        <v>18</v>
      </c>
      <c r="B30" s="2" t="s">
        <v>11</v>
      </c>
      <c r="C30" s="10">
        <v>68.34</v>
      </c>
    </row>
    <row r="31" spans="1:3" s="2" customFormat="1" ht="16.5" hidden="1" customHeight="1">
      <c r="A31" s="2">
        <v>19</v>
      </c>
      <c r="B31" s="2" t="s">
        <v>11</v>
      </c>
      <c r="C31" s="10">
        <v>60.5</v>
      </c>
    </row>
    <row r="32" spans="1:3" s="2" customFormat="1" ht="16.5" hidden="1" customHeight="1">
      <c r="A32" s="2">
        <v>20</v>
      </c>
      <c r="B32" s="2" t="s">
        <v>11</v>
      </c>
      <c r="C32" s="10">
        <v>125.55</v>
      </c>
    </row>
    <row r="33" spans="1:3" s="2" customFormat="1" ht="16.5" hidden="1" customHeight="1">
      <c r="A33" s="2">
        <v>21</v>
      </c>
      <c r="B33" s="2" t="s">
        <v>11</v>
      </c>
      <c r="C33" s="10">
        <v>260.7</v>
      </c>
    </row>
    <row r="34" spans="1:3" s="2" customFormat="1" ht="16.5" hidden="1" customHeight="1">
      <c r="A34" s="2">
        <v>22</v>
      </c>
      <c r="B34" s="2" t="s">
        <v>11</v>
      </c>
      <c r="C34" s="10">
        <v>130.08000000000001</v>
      </c>
    </row>
    <row r="35" spans="1:3" s="2" customFormat="1" ht="16.5" hidden="1" customHeight="1">
      <c r="A35" s="2">
        <v>23</v>
      </c>
      <c r="B35" s="2" t="s">
        <v>11</v>
      </c>
      <c r="C35" s="10">
        <v>181.5</v>
      </c>
    </row>
    <row r="36" spans="1:3" s="2" customFormat="1" ht="16.5" hidden="1" customHeight="1">
      <c r="A36" s="2">
        <v>24</v>
      </c>
      <c r="B36" s="2" t="s">
        <v>11</v>
      </c>
      <c r="C36" s="4">
        <v>63</v>
      </c>
    </row>
    <row r="37" spans="1:3" s="2" customFormat="1" ht="16.5" hidden="1" customHeight="1">
      <c r="A37" s="2">
        <v>25</v>
      </c>
      <c r="B37" s="2" t="s">
        <v>11</v>
      </c>
      <c r="C37" s="10">
        <v>134.1</v>
      </c>
    </row>
    <row r="38" spans="1:3" s="2" customFormat="1" ht="16.5" hidden="1" customHeight="1">
      <c r="A38" s="2">
        <v>26</v>
      </c>
      <c r="B38" s="2" t="s">
        <v>11</v>
      </c>
      <c r="C38" s="10">
        <v>138.19999999999999</v>
      </c>
    </row>
    <row r="39" spans="1:3" s="2" customFormat="1" ht="16.5" hidden="1" customHeight="1">
      <c r="A39" s="2">
        <v>27</v>
      </c>
      <c r="B39" s="2" t="s">
        <v>11</v>
      </c>
      <c r="C39" s="10">
        <v>108.9</v>
      </c>
    </row>
    <row r="40" spans="1:3" s="2" customFormat="1" ht="16.5" hidden="1" customHeight="1">
      <c r="A40" s="2">
        <v>28</v>
      </c>
      <c r="B40" s="2" t="s">
        <v>11</v>
      </c>
      <c r="C40" s="10">
        <v>36.299999999999997</v>
      </c>
    </row>
    <row r="41" spans="1:3" s="2" customFormat="1" ht="16.5" hidden="1" customHeight="1">
      <c r="A41" s="2">
        <v>29</v>
      </c>
      <c r="B41" s="2" t="s">
        <v>11</v>
      </c>
      <c r="C41" s="10">
        <v>145.19999999999999</v>
      </c>
    </row>
    <row r="42" spans="1:3" s="2" customFormat="1" ht="16.5" hidden="1" customHeight="1">
      <c r="A42" s="2">
        <v>30</v>
      </c>
      <c r="B42" s="2" t="s">
        <v>11</v>
      </c>
      <c r="C42" s="10">
        <v>544.5</v>
      </c>
    </row>
    <row r="43" spans="1:3" s="2" customFormat="1" ht="16.5" hidden="1" customHeight="1">
      <c r="A43" s="2">
        <v>31</v>
      </c>
      <c r="B43" s="2" t="s">
        <v>11</v>
      </c>
      <c r="C43" s="10">
        <v>326.7</v>
      </c>
    </row>
    <row r="44" spans="1:3" s="2" customFormat="1" ht="16.5" hidden="1" customHeight="1">
      <c r="A44" s="2">
        <v>32</v>
      </c>
      <c r="B44" s="2" t="s">
        <v>11</v>
      </c>
      <c r="C44" s="10">
        <v>47.41</v>
      </c>
    </row>
    <row r="45" spans="1:3" s="2" customFormat="1" ht="16.5" hidden="1" customHeight="1">
      <c r="A45" s="2">
        <v>33</v>
      </c>
      <c r="B45" s="2" t="s">
        <v>11</v>
      </c>
      <c r="C45" s="10">
        <v>314.60000000000002</v>
      </c>
    </row>
    <row r="46" spans="1:3" s="2" customFormat="1" ht="16.5" hidden="1" customHeight="1">
      <c r="A46" s="2">
        <v>34</v>
      </c>
      <c r="B46" s="2" t="s">
        <v>11</v>
      </c>
      <c r="C46" s="10">
        <v>12440.01</v>
      </c>
    </row>
    <row r="47" spans="1:3" s="2" customFormat="1" ht="16.5" hidden="1" customHeight="1">
      <c r="A47" s="2">
        <v>35</v>
      </c>
      <c r="B47" s="2" t="s">
        <v>11</v>
      </c>
      <c r="C47" s="10">
        <v>97.29</v>
      </c>
    </row>
    <row r="48" spans="1:3" s="2" customFormat="1" ht="16.5" hidden="1" customHeight="1">
      <c r="A48" s="2">
        <v>36</v>
      </c>
      <c r="B48" s="2" t="s">
        <v>11</v>
      </c>
      <c r="C48" s="10">
        <v>60.5</v>
      </c>
    </row>
    <row r="49" spans="1:3" s="2" customFormat="1" ht="16.5" hidden="1" customHeight="1">
      <c r="A49" s="2">
        <v>37</v>
      </c>
      <c r="B49" s="2" t="s">
        <v>11</v>
      </c>
      <c r="C49" s="10">
        <v>64.430000000000007</v>
      </c>
    </row>
    <row r="50" spans="1:3" s="2" customFormat="1" ht="16.5" hidden="1" customHeight="1">
      <c r="A50" s="2">
        <v>38</v>
      </c>
      <c r="B50" s="2" t="s">
        <v>11</v>
      </c>
      <c r="C50" s="10">
        <v>212.08</v>
      </c>
    </row>
    <row r="51" spans="1:3" s="2" customFormat="1" ht="16.5" hidden="1" customHeight="1">
      <c r="A51" s="2">
        <v>39</v>
      </c>
      <c r="B51" s="2" t="s">
        <v>11</v>
      </c>
      <c r="C51" s="10">
        <v>85.5</v>
      </c>
    </row>
    <row r="52" spans="1:3" s="2" customFormat="1" ht="16.5" hidden="1" customHeight="1">
      <c r="A52" s="2">
        <v>40</v>
      </c>
      <c r="B52" s="2" t="s">
        <v>11</v>
      </c>
      <c r="C52" s="10">
        <v>290.39999999999998</v>
      </c>
    </row>
    <row r="53" spans="1:3" s="2" customFormat="1" ht="16.5" hidden="1" customHeight="1">
      <c r="A53" s="2">
        <v>41</v>
      </c>
      <c r="B53" s="2" t="s">
        <v>11</v>
      </c>
      <c r="C53" s="10">
        <v>22.2</v>
      </c>
    </row>
    <row r="54" spans="1:3" s="2" customFormat="1" ht="16.5" hidden="1" customHeight="1">
      <c r="A54" s="2">
        <v>42</v>
      </c>
      <c r="B54" s="2" t="s">
        <v>11</v>
      </c>
      <c r="C54" s="10">
        <v>22.2</v>
      </c>
    </row>
    <row r="55" spans="1:3" s="2" customFormat="1" ht="16.5" hidden="1" customHeight="1">
      <c r="A55" s="2">
        <v>43</v>
      </c>
      <c r="B55" s="2" t="s">
        <v>11</v>
      </c>
      <c r="C55" s="10">
        <v>290.39999999999998</v>
      </c>
    </row>
    <row r="56" spans="1:3" s="2" customFormat="1" ht="16.5" hidden="1" customHeight="1">
      <c r="A56" s="2">
        <v>44</v>
      </c>
      <c r="B56" s="2" t="s">
        <v>11</v>
      </c>
      <c r="C56" s="10">
        <v>56.2</v>
      </c>
    </row>
    <row r="57" spans="1:3" s="2" customFormat="1" ht="16.5" hidden="1" customHeight="1">
      <c r="A57" s="2">
        <v>45</v>
      </c>
      <c r="B57" s="2" t="s">
        <v>11</v>
      </c>
      <c r="C57" s="10">
        <v>56.21</v>
      </c>
    </row>
    <row r="58" spans="1:3" s="2" customFormat="1" ht="16.5" hidden="1" customHeight="1">
      <c r="A58" s="2">
        <v>46</v>
      </c>
      <c r="B58" s="2" t="s">
        <v>11</v>
      </c>
      <c r="C58" s="10">
        <v>22.2</v>
      </c>
    </row>
    <row r="59" spans="1:3" s="2" customFormat="1" ht="16.5" hidden="1" customHeight="1">
      <c r="A59" s="2">
        <v>47</v>
      </c>
      <c r="B59" s="2" t="s">
        <v>11</v>
      </c>
      <c r="C59" s="10">
        <v>22.2</v>
      </c>
    </row>
    <row r="60" spans="1:3" s="2" customFormat="1" ht="16.5" hidden="1" customHeight="1">
      <c r="A60" s="2">
        <v>48</v>
      </c>
      <c r="B60" s="2" t="s">
        <v>11</v>
      </c>
      <c r="C60" s="10">
        <v>12440.01</v>
      </c>
    </row>
    <row r="61" spans="1:3" s="2" customFormat="1" ht="16.5" hidden="1" customHeight="1">
      <c r="A61" s="2">
        <v>49</v>
      </c>
      <c r="B61" s="2" t="s">
        <v>11</v>
      </c>
      <c r="C61" s="10">
        <v>272.25</v>
      </c>
    </row>
    <row r="62" spans="1:3" s="2" customFormat="1" ht="16.5" hidden="1" customHeight="1">
      <c r="A62" s="2">
        <v>50</v>
      </c>
      <c r="B62" s="2" t="s">
        <v>11</v>
      </c>
      <c r="C62" s="10">
        <v>56.21</v>
      </c>
    </row>
    <row r="63" spans="1:3" s="2" customFormat="1" ht="16.5" hidden="1" customHeight="1">
      <c r="A63" s="2">
        <v>51</v>
      </c>
      <c r="B63" s="2" t="s">
        <v>11</v>
      </c>
      <c r="C63" s="10">
        <v>216.6</v>
      </c>
    </row>
    <row r="64" spans="1:3" s="2" customFormat="1" ht="16.5" hidden="1" customHeight="1">
      <c r="A64" s="2">
        <v>52</v>
      </c>
      <c r="B64" s="2" t="s">
        <v>11</v>
      </c>
      <c r="C64" s="10">
        <v>11.7</v>
      </c>
    </row>
    <row r="65" spans="1:3" s="2" customFormat="1" ht="16.5" hidden="1" customHeight="1">
      <c r="A65" s="2">
        <v>53</v>
      </c>
      <c r="B65" s="2" t="s">
        <v>11</v>
      </c>
      <c r="C65" s="10">
        <v>132.12</v>
      </c>
    </row>
    <row r="66" spans="1:3" s="2" customFormat="1" ht="16.5" hidden="1" customHeight="1">
      <c r="A66" s="2">
        <v>54</v>
      </c>
      <c r="B66" s="2" t="s">
        <v>11</v>
      </c>
      <c r="C66" s="10">
        <v>787.09</v>
      </c>
    </row>
    <row r="67" spans="1:3" s="2" customFormat="1" ht="16.5" hidden="1" customHeight="1">
      <c r="A67" s="2">
        <v>55</v>
      </c>
      <c r="B67" s="2" t="s">
        <v>11</v>
      </c>
      <c r="C67" s="10">
        <v>233.83</v>
      </c>
    </row>
    <row r="68" spans="1:3" s="2" customFormat="1" ht="16.5" hidden="1" customHeight="1">
      <c r="A68" s="2">
        <v>56</v>
      </c>
      <c r="B68" s="2" t="s">
        <v>11</v>
      </c>
      <c r="C68" s="4">
        <v>56</v>
      </c>
    </row>
    <row r="69" spans="1:3" s="2" customFormat="1" ht="16.5" hidden="1" customHeight="1">
      <c r="A69" s="2">
        <v>57</v>
      </c>
      <c r="B69" s="2" t="s">
        <v>11</v>
      </c>
      <c r="C69" s="10">
        <v>108.9</v>
      </c>
    </row>
    <row r="70" spans="1:3" s="2" customFormat="1" ht="16.5" hidden="1" customHeight="1">
      <c r="A70" s="2">
        <v>58</v>
      </c>
      <c r="B70" s="2" t="s">
        <v>11</v>
      </c>
      <c r="C70" s="10">
        <v>340.03</v>
      </c>
    </row>
    <row r="71" spans="1:3" s="2" customFormat="1" ht="16.5" hidden="1" customHeight="1">
      <c r="A71" s="2">
        <v>59</v>
      </c>
      <c r="B71" s="2" t="s">
        <v>11</v>
      </c>
      <c r="C71" s="10">
        <v>72.599999999999994</v>
      </c>
    </row>
    <row r="72" spans="1:3" s="2" customFormat="1" ht="16.5" hidden="1" customHeight="1">
      <c r="A72" s="2">
        <v>60</v>
      </c>
      <c r="B72" s="2" t="s">
        <v>11</v>
      </c>
      <c r="C72" s="10">
        <v>272.25</v>
      </c>
    </row>
    <row r="73" spans="1:3" s="2" customFormat="1" ht="16.5" hidden="1" customHeight="1">
      <c r="A73" s="2">
        <v>61</v>
      </c>
      <c r="B73" s="2" t="s">
        <v>11</v>
      </c>
      <c r="C73" s="10">
        <v>36.299999999999997</v>
      </c>
    </row>
    <row r="74" spans="1:3" s="2" customFormat="1" ht="16.5" hidden="1" customHeight="1">
      <c r="A74" s="2">
        <v>62</v>
      </c>
      <c r="B74" s="2" t="s">
        <v>11</v>
      </c>
      <c r="C74" s="10">
        <v>60.5</v>
      </c>
    </row>
    <row r="75" spans="1:3" s="2" customFormat="1" ht="16.5" hidden="1" customHeight="1">
      <c r="A75" s="2">
        <v>63</v>
      </c>
      <c r="B75" s="2" t="s">
        <v>11</v>
      </c>
      <c r="C75" s="10">
        <v>54.6</v>
      </c>
    </row>
    <row r="76" spans="1:3" s="2" customFormat="1" ht="16.5" hidden="1" customHeight="1">
      <c r="A76" s="2">
        <v>64</v>
      </c>
      <c r="B76" s="2" t="s">
        <v>11</v>
      </c>
      <c r="C76" s="4">
        <v>121</v>
      </c>
    </row>
    <row r="77" spans="1:3" s="2" customFormat="1" ht="16.5" hidden="1" customHeight="1">
      <c r="A77" s="2">
        <v>65</v>
      </c>
      <c r="B77" s="2" t="s">
        <v>11</v>
      </c>
      <c r="C77" s="10">
        <v>188.2</v>
      </c>
    </row>
    <row r="78" spans="1:3" s="2" customFormat="1" ht="16.5" hidden="1" customHeight="1">
      <c r="A78" s="2">
        <v>66</v>
      </c>
      <c r="B78" s="2" t="s">
        <v>11</v>
      </c>
      <c r="C78" s="10">
        <v>120.93</v>
      </c>
    </row>
    <row r="79" spans="1:3" s="2" customFormat="1" ht="16.5" hidden="1" customHeight="1">
      <c r="A79" s="2">
        <v>67</v>
      </c>
      <c r="B79" s="2" t="s">
        <v>11</v>
      </c>
      <c r="C79" s="10">
        <v>72.599999999999994</v>
      </c>
    </row>
    <row r="80" spans="1:3" s="2" customFormat="1" ht="16.5" hidden="1" customHeight="1">
      <c r="A80" s="2">
        <v>68</v>
      </c>
      <c r="B80" s="2" t="s">
        <v>11</v>
      </c>
      <c r="C80" s="10">
        <v>60.5</v>
      </c>
    </row>
    <row r="81" spans="1:3" s="2" customFormat="1" ht="16.5" hidden="1" customHeight="1">
      <c r="A81" s="2">
        <v>69</v>
      </c>
      <c r="B81" s="2" t="s">
        <v>11</v>
      </c>
      <c r="C81" s="10">
        <v>181.5</v>
      </c>
    </row>
    <row r="82" spans="1:3" s="2" customFormat="1" ht="16.5" hidden="1" customHeight="1">
      <c r="A82" s="2">
        <v>70</v>
      </c>
      <c r="B82" s="2" t="s">
        <v>11</v>
      </c>
      <c r="C82" s="10">
        <v>302.5</v>
      </c>
    </row>
    <row r="83" spans="1:3" s="2" customFormat="1" ht="16.5" hidden="1" customHeight="1">
      <c r="A83" s="2">
        <v>71</v>
      </c>
      <c r="B83" s="2" t="s">
        <v>11</v>
      </c>
      <c r="C83" s="4">
        <v>54</v>
      </c>
    </row>
    <row r="84" spans="1:3" s="2" customFormat="1" ht="16.5" hidden="1" customHeight="1">
      <c r="A84" s="2">
        <v>72</v>
      </c>
      <c r="B84" s="2" t="s">
        <v>11</v>
      </c>
      <c r="C84" s="10">
        <v>28.11</v>
      </c>
    </row>
    <row r="85" spans="1:3" s="2" customFormat="1" ht="16.5" hidden="1" customHeight="1">
      <c r="A85" s="2">
        <v>73</v>
      </c>
      <c r="B85" s="2" t="s">
        <v>11</v>
      </c>
      <c r="C85" s="10">
        <v>43.2</v>
      </c>
    </row>
    <row r="86" spans="1:3" s="2" customFormat="1" ht="16.5" hidden="1" customHeight="1">
      <c r="A86" s="2">
        <v>74</v>
      </c>
      <c r="B86" s="2" t="s">
        <v>11</v>
      </c>
      <c r="C86" s="10">
        <v>225.42</v>
      </c>
    </row>
    <row r="87" spans="1:3" s="2" customFormat="1" ht="16.5" hidden="1" customHeight="1">
      <c r="A87" s="2">
        <v>75</v>
      </c>
      <c r="B87" s="2" t="s">
        <v>11</v>
      </c>
      <c r="C87" s="10">
        <v>119.41</v>
      </c>
    </row>
    <row r="88" spans="1:3" s="2" customFormat="1" ht="16.5" hidden="1" customHeight="1">
      <c r="A88" s="2">
        <v>76</v>
      </c>
      <c r="B88" s="2" t="s">
        <v>11</v>
      </c>
      <c r="C88" s="10">
        <v>126.02</v>
      </c>
    </row>
    <row r="89" spans="1:3" s="2" customFormat="1" ht="16.5" hidden="1" customHeight="1">
      <c r="A89" s="2">
        <v>77</v>
      </c>
      <c r="B89" s="2" t="s">
        <v>11</v>
      </c>
      <c r="C89" s="10">
        <v>56.21</v>
      </c>
    </row>
    <row r="90" spans="1:3" s="2" customFormat="1" ht="16.5" hidden="1" customHeight="1">
      <c r="A90" s="2">
        <v>78</v>
      </c>
      <c r="B90" s="2" t="s">
        <v>11</v>
      </c>
      <c r="C90" s="10">
        <v>288.51</v>
      </c>
    </row>
    <row r="91" spans="1:3" s="2" customFormat="1" ht="16.5" hidden="1" customHeight="1">
      <c r="A91" s="2">
        <v>79</v>
      </c>
      <c r="B91" s="2" t="s">
        <v>11</v>
      </c>
      <c r="C91" s="4">
        <v>128</v>
      </c>
    </row>
    <row r="92" spans="1:3" s="2" customFormat="1" ht="16.5" hidden="1" customHeight="1">
      <c r="A92" s="2">
        <v>80</v>
      </c>
      <c r="B92" s="2" t="s">
        <v>11</v>
      </c>
      <c r="C92" s="10">
        <v>36.299999999999997</v>
      </c>
    </row>
    <row r="93" spans="1:3" s="2" customFormat="1" ht="16.5" hidden="1" customHeight="1">
      <c r="A93" s="2">
        <v>81</v>
      </c>
      <c r="B93" s="2" t="s">
        <v>11</v>
      </c>
      <c r="C93" s="4">
        <v>360</v>
      </c>
    </row>
    <row r="94" spans="1:3" s="2" customFormat="1" ht="16.5" hidden="1" customHeight="1">
      <c r="A94" s="2">
        <v>82</v>
      </c>
      <c r="B94" s="2" t="s">
        <v>11</v>
      </c>
      <c r="C94" s="10">
        <v>55.45</v>
      </c>
    </row>
    <row r="95" spans="1:3" s="2" customFormat="1" ht="16.5" hidden="1" customHeight="1">
      <c r="A95" s="2">
        <v>83</v>
      </c>
      <c r="B95" s="2" t="s">
        <v>11</v>
      </c>
      <c r="C95" s="10">
        <v>146.41</v>
      </c>
    </row>
    <row r="96" spans="1:3" s="2" customFormat="1" ht="16.5" hidden="1" customHeight="1">
      <c r="A96" s="2">
        <v>84</v>
      </c>
      <c r="B96" s="2" t="s">
        <v>11</v>
      </c>
      <c r="C96" s="10">
        <v>60.5</v>
      </c>
    </row>
    <row r="97" spans="1:3" s="2" customFormat="1" ht="16.5" hidden="1" customHeight="1">
      <c r="A97" s="2">
        <v>85</v>
      </c>
      <c r="B97" s="2" t="s">
        <v>11</v>
      </c>
      <c r="C97" s="10">
        <v>36.299999999999997</v>
      </c>
    </row>
    <row r="98" spans="1:3" s="2" customFormat="1" ht="16.5" hidden="1" customHeight="1">
      <c r="A98" s="2">
        <v>86</v>
      </c>
      <c r="B98" s="2" t="s">
        <v>11</v>
      </c>
      <c r="C98" s="10">
        <v>272.25</v>
      </c>
    </row>
    <row r="99" spans="1:3" s="2" customFormat="1" ht="16.5" hidden="1" customHeight="1">
      <c r="A99" s="2">
        <v>87</v>
      </c>
      <c r="B99" s="2" t="s">
        <v>11</v>
      </c>
      <c r="C99" s="10">
        <v>60.01</v>
      </c>
    </row>
    <row r="100" spans="1:3" s="2" customFormat="1" ht="16.5" hidden="1" customHeight="1">
      <c r="A100" s="2">
        <v>88</v>
      </c>
      <c r="B100" s="2" t="s">
        <v>11</v>
      </c>
      <c r="C100" s="4">
        <v>124</v>
      </c>
    </row>
    <row r="101" spans="1:3" s="2" customFormat="1" ht="16.5" hidden="1" customHeight="1">
      <c r="A101" s="2">
        <v>89</v>
      </c>
      <c r="B101" s="2" t="s">
        <v>11</v>
      </c>
      <c r="C101" s="10">
        <v>109.21</v>
      </c>
    </row>
    <row r="102" spans="1:3" s="2" customFormat="1" ht="16.5" hidden="1" customHeight="1">
      <c r="A102" s="2">
        <v>90</v>
      </c>
      <c r="B102" s="2" t="s">
        <v>11</v>
      </c>
      <c r="C102" s="10">
        <v>50.33</v>
      </c>
    </row>
    <row r="103" spans="1:3" s="2" customFormat="1" ht="16.5" hidden="1" customHeight="1">
      <c r="A103" s="2">
        <v>91</v>
      </c>
      <c r="B103" s="2" t="s">
        <v>11</v>
      </c>
      <c r="C103" s="10">
        <v>173.1</v>
      </c>
    </row>
    <row r="104" spans="1:3" s="2" customFormat="1" ht="16.5" hidden="1" customHeight="1">
      <c r="A104" s="2">
        <v>92</v>
      </c>
      <c r="B104" s="2" t="s">
        <v>11</v>
      </c>
      <c r="C104" s="10">
        <v>302.5</v>
      </c>
    </row>
    <row r="105" spans="1:3" s="2" customFormat="1" ht="16.5" hidden="1" customHeight="1">
      <c r="A105" s="2">
        <v>93</v>
      </c>
      <c r="B105" s="2" t="s">
        <v>11</v>
      </c>
      <c r="C105" s="4">
        <v>121</v>
      </c>
    </row>
    <row r="106" spans="1:3" s="2" customFormat="1" ht="16.5" hidden="1" customHeight="1">
      <c r="A106" s="2">
        <v>94</v>
      </c>
      <c r="B106" s="2" t="s">
        <v>11</v>
      </c>
      <c r="C106" s="10">
        <v>87.78</v>
      </c>
    </row>
    <row r="107" spans="1:3" s="2" customFormat="1" ht="16.5" hidden="1" customHeight="1">
      <c r="A107" s="2">
        <v>95</v>
      </c>
      <c r="B107" s="2" t="s">
        <v>11</v>
      </c>
      <c r="C107" s="10">
        <v>60.5</v>
      </c>
    </row>
    <row r="108" spans="1:3" s="2" customFormat="1" ht="16.5" hidden="1" customHeight="1">
      <c r="A108" s="2">
        <v>96</v>
      </c>
      <c r="B108" s="2" t="s">
        <v>11</v>
      </c>
      <c r="C108" s="10">
        <v>208.49</v>
      </c>
    </row>
    <row r="109" spans="1:3" s="2" customFormat="1" ht="16.5" hidden="1" customHeight="1">
      <c r="A109" s="2">
        <v>97</v>
      </c>
      <c r="B109" s="2" t="s">
        <v>11</v>
      </c>
      <c r="C109" s="10">
        <v>61.6</v>
      </c>
    </row>
    <row r="110" spans="1:3" s="2" customFormat="1" ht="16.5" hidden="1" customHeight="1">
      <c r="A110" s="2">
        <v>98</v>
      </c>
      <c r="B110" s="2" t="s">
        <v>11</v>
      </c>
      <c r="C110" s="10">
        <v>184.84</v>
      </c>
    </row>
    <row r="111" spans="1:3" s="2" customFormat="1" ht="16.5" hidden="1" customHeight="1">
      <c r="A111" s="2">
        <v>99</v>
      </c>
      <c r="B111" s="2" t="s">
        <v>11</v>
      </c>
      <c r="C111" s="10">
        <v>60.5</v>
      </c>
    </row>
    <row r="112" spans="1:3" s="2" customFormat="1" ht="16.5" hidden="1" customHeight="1">
      <c r="A112" s="2">
        <v>100</v>
      </c>
      <c r="B112" s="2" t="s">
        <v>11</v>
      </c>
      <c r="C112" s="10">
        <v>188.2</v>
      </c>
    </row>
    <row r="113" spans="1:3" s="2" customFormat="1" ht="16.5" hidden="1" customHeight="1">
      <c r="A113" s="2">
        <v>101</v>
      </c>
      <c r="B113" s="2" t="s">
        <v>11</v>
      </c>
      <c r="C113" s="10">
        <v>181.5</v>
      </c>
    </row>
    <row r="114" spans="1:3" s="2" customFormat="1" ht="16.5" hidden="1" customHeight="1">
      <c r="A114" s="2">
        <v>102</v>
      </c>
      <c r="B114" s="2" t="s">
        <v>11</v>
      </c>
      <c r="C114" s="10">
        <v>169.15</v>
      </c>
    </row>
    <row r="115" spans="1:3" s="2" customFormat="1" ht="16.5" hidden="1" customHeight="1">
      <c r="A115" s="2">
        <v>103</v>
      </c>
      <c r="B115" s="2" t="s">
        <v>11</v>
      </c>
      <c r="C115" s="10">
        <v>149.97</v>
      </c>
    </row>
    <row r="116" spans="1:3" s="2" customFormat="1" ht="16.5" hidden="1" customHeight="1">
      <c r="A116" s="2">
        <v>104</v>
      </c>
      <c r="B116" s="2" t="s">
        <v>11</v>
      </c>
      <c r="C116" s="10">
        <v>78.069999999999993</v>
      </c>
    </row>
    <row r="117" spans="1:3" s="2" customFormat="1" ht="16.5" hidden="1" customHeight="1">
      <c r="A117" s="2">
        <v>105</v>
      </c>
      <c r="B117" s="2" t="s">
        <v>11</v>
      </c>
      <c r="C117" s="10">
        <v>60.9</v>
      </c>
    </row>
    <row r="118" spans="1:3" s="2" customFormat="1" ht="16.5" hidden="1" customHeight="1">
      <c r="A118" s="2">
        <v>106</v>
      </c>
      <c r="B118" s="2" t="s">
        <v>11</v>
      </c>
      <c r="C118" s="4">
        <v>156</v>
      </c>
    </row>
    <row r="119" spans="1:3" s="2" customFormat="1" ht="16.5" hidden="1" customHeight="1">
      <c r="A119" s="2">
        <v>107</v>
      </c>
      <c r="B119" s="2" t="s">
        <v>11</v>
      </c>
      <c r="C119" s="10">
        <v>60.9</v>
      </c>
    </row>
    <row r="120" spans="1:3" s="2" customFormat="1" ht="16.5" hidden="1" customHeight="1">
      <c r="A120" s="2">
        <v>108</v>
      </c>
      <c r="B120" s="2" t="s">
        <v>11</v>
      </c>
      <c r="C120" s="10">
        <v>60.4</v>
      </c>
    </row>
    <row r="121" spans="1:3" s="2" customFormat="1" ht="16.5" hidden="1" customHeight="1">
      <c r="A121" s="2">
        <v>109</v>
      </c>
      <c r="B121" s="2" t="s">
        <v>11</v>
      </c>
      <c r="C121" s="10">
        <v>56.21</v>
      </c>
    </row>
    <row r="122" spans="1:3" s="2" customFormat="1" ht="16.5" hidden="1" customHeight="1">
      <c r="A122" s="2">
        <v>110</v>
      </c>
      <c r="B122" s="2" t="s">
        <v>11</v>
      </c>
      <c r="C122" s="10">
        <v>947.64</v>
      </c>
    </row>
    <row r="123" spans="1:3" s="2" customFormat="1" ht="16.5" hidden="1" customHeight="1">
      <c r="A123" s="2">
        <v>111</v>
      </c>
      <c r="B123" s="2" t="s">
        <v>11</v>
      </c>
      <c r="C123" s="10">
        <v>88.36</v>
      </c>
    </row>
    <row r="124" spans="1:3" s="2" customFormat="1" ht="16.5" hidden="1" customHeight="1">
      <c r="A124" s="2">
        <v>112</v>
      </c>
      <c r="B124" s="2" t="s">
        <v>11</v>
      </c>
      <c r="C124" s="10">
        <v>36.299999999999997</v>
      </c>
    </row>
    <row r="125" spans="1:3" s="2" customFormat="1" ht="16.5" hidden="1" customHeight="1">
      <c r="A125" s="2">
        <v>113</v>
      </c>
      <c r="B125" s="2" t="s">
        <v>11</v>
      </c>
      <c r="C125" s="10">
        <v>145.19999999999999</v>
      </c>
    </row>
    <row r="126" spans="1:3" s="2" customFormat="1" ht="16.5" hidden="1" customHeight="1">
      <c r="A126" s="2">
        <v>114</v>
      </c>
      <c r="B126" s="2" t="s">
        <v>11</v>
      </c>
      <c r="C126" s="4">
        <v>363</v>
      </c>
    </row>
    <row r="127" spans="1:3" s="2" customFormat="1" ht="16.5" hidden="1" customHeight="1">
      <c r="A127" s="2">
        <v>115</v>
      </c>
      <c r="B127" s="2" t="s">
        <v>11</v>
      </c>
      <c r="C127" s="10">
        <v>103.4</v>
      </c>
    </row>
    <row r="128" spans="1:3" s="2" customFormat="1" ht="16.5" hidden="1" customHeight="1">
      <c r="A128" s="2">
        <v>116</v>
      </c>
      <c r="B128" s="2" t="s">
        <v>11</v>
      </c>
      <c r="C128" s="10">
        <v>145.19999999999999</v>
      </c>
    </row>
    <row r="129" spans="1:3" s="2" customFormat="1" ht="16.5" hidden="1" customHeight="1">
      <c r="A129" s="2">
        <v>117</v>
      </c>
      <c r="B129" s="2" t="s">
        <v>11</v>
      </c>
      <c r="C129" s="4">
        <v>56</v>
      </c>
    </row>
    <row r="130" spans="1:3" s="2" customFormat="1" ht="16.5" hidden="1" customHeight="1">
      <c r="A130" s="2">
        <v>118</v>
      </c>
      <c r="B130" s="2" t="s">
        <v>11</v>
      </c>
      <c r="C130" s="10">
        <v>1666.16</v>
      </c>
    </row>
    <row r="131" spans="1:3" s="2" customFormat="1" ht="16.5" hidden="1" customHeight="1">
      <c r="A131" s="2">
        <v>119</v>
      </c>
      <c r="B131" s="2" t="s">
        <v>11</v>
      </c>
      <c r="C131" s="10">
        <v>52500.69</v>
      </c>
    </row>
    <row r="132" spans="1:3" s="2" customFormat="1" ht="16.5" hidden="1" customHeight="1">
      <c r="A132" s="2">
        <v>120</v>
      </c>
      <c r="B132" s="2" t="s">
        <v>11</v>
      </c>
      <c r="C132" s="10">
        <v>36.299999999999997</v>
      </c>
    </row>
    <row r="133" spans="1:3" s="2" customFormat="1" ht="16.5" hidden="1" customHeight="1">
      <c r="A133" s="2">
        <v>121</v>
      </c>
      <c r="B133" s="2" t="s">
        <v>11</v>
      </c>
      <c r="C133" s="10">
        <v>36.299999999999997</v>
      </c>
    </row>
    <row r="134" spans="1:3" s="2" customFormat="1" ht="16.5" hidden="1" customHeight="1">
      <c r="A134" s="2">
        <v>122</v>
      </c>
      <c r="B134" s="2" t="s">
        <v>11</v>
      </c>
      <c r="C134" s="10">
        <v>180.35</v>
      </c>
    </row>
    <row r="135" spans="1:3" s="2" customFormat="1" ht="16.5" hidden="1" customHeight="1">
      <c r="A135" s="2">
        <v>123</v>
      </c>
      <c r="B135" s="2" t="s">
        <v>11</v>
      </c>
      <c r="C135" s="10">
        <v>83.91</v>
      </c>
    </row>
    <row r="136" spans="1:3" s="2" customFormat="1" ht="16.5" hidden="1" customHeight="1">
      <c r="A136" s="2">
        <v>124</v>
      </c>
      <c r="B136" s="2" t="s">
        <v>11</v>
      </c>
      <c r="C136" s="10">
        <v>146.16</v>
      </c>
    </row>
    <row r="137" spans="1:3" s="2" customFormat="1" ht="16.5" hidden="1" customHeight="1">
      <c r="A137" s="2">
        <v>125</v>
      </c>
      <c r="B137" s="2" t="s">
        <v>11</v>
      </c>
      <c r="C137" s="10">
        <v>72.8</v>
      </c>
    </row>
    <row r="138" spans="1:3" s="2" customFormat="1" ht="16.5" hidden="1" customHeight="1">
      <c r="A138" s="2">
        <v>126</v>
      </c>
      <c r="B138" s="2" t="s">
        <v>11</v>
      </c>
      <c r="C138" s="10">
        <v>705.8</v>
      </c>
    </row>
    <row r="139" spans="1:3" s="2" customFormat="1" ht="16.5" hidden="1" customHeight="1">
      <c r="A139" s="2">
        <v>127</v>
      </c>
      <c r="B139" s="2" t="s">
        <v>11</v>
      </c>
      <c r="C139" s="10">
        <v>286.22000000000003</v>
      </c>
    </row>
    <row r="140" spans="1:3" s="2" customFormat="1" ht="16.5" hidden="1" customHeight="1">
      <c r="A140" s="2">
        <v>128</v>
      </c>
      <c r="B140" s="2" t="s">
        <v>11</v>
      </c>
      <c r="C140" s="10">
        <v>382.92</v>
      </c>
    </row>
    <row r="141" spans="1:3" s="2" customFormat="1" ht="16.5" hidden="1" customHeight="1">
      <c r="A141" s="2">
        <v>129</v>
      </c>
      <c r="B141" s="2" t="s">
        <v>11</v>
      </c>
      <c r="C141" s="10">
        <v>6896.17</v>
      </c>
    </row>
    <row r="142" spans="1:3" s="2" customFormat="1" ht="16.5" hidden="1" customHeight="1">
      <c r="A142" s="2">
        <v>130</v>
      </c>
      <c r="B142" s="2" t="s">
        <v>11</v>
      </c>
      <c r="C142" s="10">
        <v>184.5</v>
      </c>
    </row>
    <row r="143" spans="1:3" s="2" customFormat="1" ht="16.5" hidden="1" customHeight="1">
      <c r="A143" s="2">
        <v>131</v>
      </c>
      <c r="B143" s="2" t="s">
        <v>11</v>
      </c>
      <c r="C143" s="10">
        <v>117.91</v>
      </c>
    </row>
    <row r="144" spans="1:3" s="2" customFormat="1" ht="16.5" hidden="1" customHeight="1">
      <c r="A144" s="2">
        <v>132</v>
      </c>
      <c r="B144" s="2" t="s">
        <v>11</v>
      </c>
      <c r="C144" s="10">
        <v>286.77</v>
      </c>
    </row>
    <row r="145" spans="1:3" s="2" customFormat="1" ht="16.5" hidden="1" customHeight="1">
      <c r="A145" s="2">
        <v>133</v>
      </c>
      <c r="B145" s="2" t="s">
        <v>11</v>
      </c>
      <c r="C145" s="10">
        <v>719.06</v>
      </c>
    </row>
    <row r="146" spans="1:3" s="2" customFormat="1" ht="16.5" hidden="1" customHeight="1">
      <c r="A146" s="2">
        <v>134</v>
      </c>
      <c r="B146" s="2" t="s">
        <v>11</v>
      </c>
      <c r="C146" s="10">
        <v>179.75</v>
      </c>
    </row>
    <row r="147" spans="1:3" s="2" customFormat="1" ht="16.5" hidden="1" customHeight="1">
      <c r="A147" s="2">
        <v>135</v>
      </c>
      <c r="B147" s="2" t="s">
        <v>11</v>
      </c>
      <c r="C147" s="10">
        <v>210.13</v>
      </c>
    </row>
    <row r="148" spans="1:3" s="2" customFormat="1" ht="16.5" hidden="1" customHeight="1">
      <c r="A148" s="2">
        <v>136</v>
      </c>
      <c r="B148" s="2" t="s">
        <v>11</v>
      </c>
      <c r="C148" s="10">
        <v>15.15</v>
      </c>
    </row>
    <row r="149" spans="1:3" s="2" customFormat="1" ht="16.5" hidden="1" customHeight="1">
      <c r="A149" s="2">
        <v>137</v>
      </c>
      <c r="B149" s="2" t="s">
        <v>11</v>
      </c>
      <c r="C149" s="4">
        <v>726</v>
      </c>
    </row>
    <row r="150" spans="1:3" s="2" customFormat="1" ht="16.5" hidden="1" customHeight="1">
      <c r="A150" s="2">
        <v>138</v>
      </c>
      <c r="B150" s="2" t="s">
        <v>11</v>
      </c>
      <c r="C150" s="4">
        <v>35574</v>
      </c>
    </row>
    <row r="151" spans="1:3" s="2" customFormat="1" ht="16.5" hidden="1" customHeight="1">
      <c r="A151" s="2">
        <v>139</v>
      </c>
      <c r="B151" s="2" t="s">
        <v>11</v>
      </c>
      <c r="C151" s="4">
        <v>39444</v>
      </c>
    </row>
    <row r="152" spans="1:3" s="2" customFormat="1" ht="16.5" hidden="1" customHeight="1">
      <c r="A152" s="2">
        <v>140</v>
      </c>
      <c r="B152" s="2" t="s">
        <v>11</v>
      </c>
      <c r="C152" s="10">
        <v>464304.12</v>
      </c>
    </row>
    <row r="153" spans="1:3" s="2" customFormat="1" ht="16.5" hidden="1" customHeight="1">
      <c r="A153" s="2">
        <v>141</v>
      </c>
      <c r="B153" s="2" t="s">
        <v>11</v>
      </c>
      <c r="C153" s="10">
        <v>779.08</v>
      </c>
    </row>
    <row r="154" spans="1:3" s="2" customFormat="1" ht="16.5" hidden="1" customHeight="1">
      <c r="A154" s="2">
        <v>142</v>
      </c>
      <c r="B154" s="2" t="s">
        <v>11</v>
      </c>
      <c r="C154" s="10">
        <v>113108.06</v>
      </c>
    </row>
    <row r="155" spans="1:3" s="2" customFormat="1" ht="16.5" hidden="1" customHeight="1">
      <c r="A155" s="2">
        <v>143</v>
      </c>
      <c r="B155" s="2" t="s">
        <v>11</v>
      </c>
      <c r="C155" s="4">
        <v>44180</v>
      </c>
    </row>
    <row r="156" spans="1:3" s="2" customFormat="1" ht="16.5" hidden="1" customHeight="1">
      <c r="A156" s="2">
        <v>144</v>
      </c>
      <c r="B156" s="2" t="s">
        <v>11</v>
      </c>
      <c r="C156" s="4">
        <v>59950</v>
      </c>
    </row>
    <row r="157" spans="1:3" s="2" customFormat="1" ht="16.5" hidden="1" customHeight="1">
      <c r="A157" s="2">
        <v>145</v>
      </c>
      <c r="B157" s="2" t="s">
        <v>11</v>
      </c>
      <c r="C157" s="4">
        <v>108658</v>
      </c>
    </row>
    <row r="158" spans="1:3" s="2" customFormat="1" ht="16.5" hidden="1" customHeight="1">
      <c r="A158" s="2">
        <v>146</v>
      </c>
      <c r="B158" s="2" t="s">
        <v>11</v>
      </c>
      <c r="C158" s="10">
        <v>31438.32</v>
      </c>
    </row>
    <row r="159" spans="1:3" s="2" customFormat="1" ht="16.5" hidden="1" customHeight="1">
      <c r="A159" s="2">
        <v>147</v>
      </c>
      <c r="B159" s="2" t="s">
        <v>11</v>
      </c>
      <c r="C159" s="10">
        <v>1976415.8</v>
      </c>
    </row>
    <row r="160" spans="1:3" s="2" customFormat="1" ht="16.5" hidden="1" customHeight="1">
      <c r="A160" s="2">
        <v>148</v>
      </c>
      <c r="B160" s="2" t="s">
        <v>11</v>
      </c>
      <c r="C160" s="10">
        <v>741155.93</v>
      </c>
    </row>
    <row r="161" spans="1:3" s="2" customFormat="1" ht="16.5" hidden="1" customHeight="1">
      <c r="A161" s="2">
        <v>149</v>
      </c>
      <c r="B161" s="2" t="s">
        <v>11</v>
      </c>
      <c r="C161" s="10">
        <v>121715.34</v>
      </c>
    </row>
    <row r="162" spans="1:3" s="2" customFormat="1" ht="16.5" hidden="1" customHeight="1">
      <c r="A162" s="2">
        <v>150</v>
      </c>
      <c r="B162" s="2" t="s">
        <v>11</v>
      </c>
      <c r="C162" s="10">
        <v>1655536.46</v>
      </c>
    </row>
    <row r="163" spans="1:3" s="2" customFormat="1" ht="16.5" hidden="1" customHeight="1">
      <c r="A163" s="2">
        <v>151</v>
      </c>
      <c r="B163" s="2" t="s">
        <v>11</v>
      </c>
      <c r="C163" s="10">
        <v>349677.9</v>
      </c>
    </row>
    <row r="164" spans="1:3" s="2" customFormat="1" ht="16.5" hidden="1" customHeight="1">
      <c r="A164" s="2">
        <v>152</v>
      </c>
      <c r="B164" s="2" t="s">
        <v>11</v>
      </c>
      <c r="C164" s="10">
        <v>410734.5</v>
      </c>
    </row>
    <row r="165" spans="1:3" s="2" customFormat="1" ht="16.5" hidden="1" customHeight="1">
      <c r="A165" s="2">
        <v>153</v>
      </c>
      <c r="B165" s="2" t="s">
        <v>11</v>
      </c>
      <c r="C165" s="10">
        <v>131.46</v>
      </c>
    </row>
    <row r="166" spans="1:3" s="2" customFormat="1" ht="16.5" hidden="1" customHeight="1">
      <c r="A166" s="2">
        <v>154</v>
      </c>
      <c r="B166" s="2" t="s">
        <v>11</v>
      </c>
      <c r="C166" s="10">
        <v>63.75</v>
      </c>
    </row>
    <row r="167" spans="1:3" s="2" customFormat="1" ht="16.5" hidden="1" customHeight="1">
      <c r="A167" s="2">
        <v>155</v>
      </c>
      <c r="B167" s="2" t="s">
        <v>11</v>
      </c>
      <c r="C167" s="10">
        <v>21.25</v>
      </c>
    </row>
    <row r="168" spans="1:3" s="2" customFormat="1" ht="16.5" hidden="1" customHeight="1">
      <c r="A168" s="2">
        <v>156</v>
      </c>
      <c r="B168" s="2" t="s">
        <v>11</v>
      </c>
      <c r="C168" s="10">
        <v>86.42</v>
      </c>
    </row>
    <row r="169" spans="1:3" s="2" customFormat="1" ht="16.5" hidden="1" customHeight="1">
      <c r="A169" s="2">
        <v>157</v>
      </c>
      <c r="B169" s="2" t="s">
        <v>11</v>
      </c>
      <c r="C169" s="4">
        <v>95</v>
      </c>
    </row>
    <row r="170" spans="1:3" s="2" customFormat="1" ht="16.5" hidden="1" customHeight="1">
      <c r="A170" s="2">
        <v>158</v>
      </c>
      <c r="B170" s="2" t="s">
        <v>11</v>
      </c>
      <c r="C170" s="10">
        <v>60.5</v>
      </c>
    </row>
    <row r="171" spans="1:3" s="2" customFormat="1" ht="16.5" hidden="1" customHeight="1">
      <c r="A171" s="2">
        <v>159</v>
      </c>
      <c r="B171" s="2" t="s">
        <v>11</v>
      </c>
      <c r="C171" s="10">
        <v>215.24</v>
      </c>
    </row>
    <row r="172" spans="1:3" s="2" customFormat="1" ht="16.5" hidden="1" customHeight="1">
      <c r="A172" s="2">
        <v>160</v>
      </c>
      <c r="B172" s="2" t="s">
        <v>11</v>
      </c>
      <c r="C172" s="10">
        <v>13.15</v>
      </c>
    </row>
    <row r="173" spans="1:3" s="2" customFormat="1" ht="16.5" hidden="1" customHeight="1">
      <c r="A173" s="2">
        <v>161</v>
      </c>
      <c r="B173" s="2" t="s">
        <v>11</v>
      </c>
      <c r="C173" s="10">
        <v>21.25</v>
      </c>
    </row>
    <row r="174" spans="1:3" s="2" customFormat="1" ht="16.5" hidden="1" customHeight="1">
      <c r="A174" s="2">
        <v>162</v>
      </c>
      <c r="B174" s="2" t="s">
        <v>11</v>
      </c>
      <c r="C174" s="10">
        <v>99.4</v>
      </c>
    </row>
    <row r="175" spans="1:3" s="2" customFormat="1" ht="16.5" hidden="1" customHeight="1">
      <c r="A175" s="2">
        <v>163</v>
      </c>
      <c r="B175" s="2" t="s">
        <v>11</v>
      </c>
      <c r="C175" s="10">
        <v>42.5</v>
      </c>
    </row>
    <row r="176" spans="1:3" s="2" customFormat="1" ht="16.5" hidden="1" customHeight="1">
      <c r="A176" s="2">
        <v>164</v>
      </c>
      <c r="B176" s="2" t="s">
        <v>11</v>
      </c>
      <c r="C176" s="10">
        <v>36.299999999999997</v>
      </c>
    </row>
    <row r="177" spans="1:3" s="2" customFormat="1" ht="16.5" hidden="1" customHeight="1">
      <c r="A177" s="2">
        <v>165</v>
      </c>
      <c r="B177" s="2" t="s">
        <v>11</v>
      </c>
      <c r="C177" s="10">
        <v>60.5</v>
      </c>
    </row>
    <row r="178" spans="1:3" s="2" customFormat="1" ht="16.5" hidden="1" customHeight="1">
      <c r="A178" s="2">
        <v>166</v>
      </c>
      <c r="B178" s="2" t="s">
        <v>11</v>
      </c>
      <c r="C178" s="10">
        <v>61.6</v>
      </c>
    </row>
    <row r="179" spans="1:3" s="2" customFormat="1" ht="16.5" hidden="1" customHeight="1">
      <c r="A179" s="2">
        <v>167</v>
      </c>
      <c r="B179" s="2" t="s">
        <v>11</v>
      </c>
      <c r="C179" s="10">
        <v>36.299999999999997</v>
      </c>
    </row>
    <row r="180" spans="1:3" s="2" customFormat="1" ht="16.5" hidden="1" customHeight="1">
      <c r="A180" s="2">
        <v>168</v>
      </c>
      <c r="B180" s="2" t="s">
        <v>11</v>
      </c>
      <c r="C180" s="10">
        <v>197.8</v>
      </c>
    </row>
    <row r="181" spans="1:3" s="2" customFormat="1" ht="16.5" hidden="1" customHeight="1">
      <c r="A181" s="2">
        <v>169</v>
      </c>
      <c r="B181" s="2" t="s">
        <v>11</v>
      </c>
      <c r="C181" s="10">
        <v>60.4</v>
      </c>
    </row>
    <row r="182" spans="1:3" s="2" customFormat="1" ht="16.5" hidden="1" customHeight="1">
      <c r="A182" s="2">
        <v>170</v>
      </c>
      <c r="B182" s="2" t="s">
        <v>11</v>
      </c>
      <c r="C182" s="10">
        <v>60.4</v>
      </c>
    </row>
    <row r="183" spans="1:3" s="2" customFormat="1" ht="16.5" hidden="1" customHeight="1">
      <c r="A183" s="2">
        <v>171</v>
      </c>
      <c r="B183" s="2" t="s">
        <v>11</v>
      </c>
      <c r="C183" s="10">
        <v>267.24</v>
      </c>
    </row>
    <row r="184" spans="1:3" s="2" customFormat="1" ht="16.5" hidden="1" customHeight="1">
      <c r="A184" s="2">
        <v>172</v>
      </c>
      <c r="B184" s="2" t="s">
        <v>11</v>
      </c>
      <c r="C184" s="10">
        <v>395.82</v>
      </c>
    </row>
    <row r="185" spans="1:3" s="2" customFormat="1" ht="16.5" hidden="1" customHeight="1">
      <c r="A185" s="2">
        <v>173</v>
      </c>
      <c r="B185" s="2" t="s">
        <v>11</v>
      </c>
      <c r="C185" s="10">
        <v>226.14</v>
      </c>
    </row>
    <row r="186" spans="1:3" s="2" customFormat="1" ht="16.5" hidden="1" customHeight="1">
      <c r="A186" s="2">
        <v>174</v>
      </c>
      <c r="B186" s="2" t="s">
        <v>11</v>
      </c>
      <c r="C186" s="10">
        <v>60.5</v>
      </c>
    </row>
    <row r="187" spans="1:3" s="2" customFormat="1" ht="16.5" hidden="1" customHeight="1">
      <c r="A187" s="2">
        <v>175</v>
      </c>
      <c r="B187" s="2" t="s">
        <v>11</v>
      </c>
      <c r="C187" s="10">
        <v>60.5</v>
      </c>
    </row>
    <row r="188" spans="1:3" s="2" customFormat="1" ht="16.5" hidden="1" customHeight="1">
      <c r="A188" s="2">
        <v>176</v>
      </c>
      <c r="B188" s="2" t="s">
        <v>11</v>
      </c>
      <c r="C188" s="10">
        <v>290.39999999999998</v>
      </c>
    </row>
    <row r="189" spans="1:3" s="2" customFormat="1" ht="16.5" hidden="1" customHeight="1">
      <c r="A189" s="2">
        <v>177</v>
      </c>
      <c r="B189" s="2" t="s">
        <v>11</v>
      </c>
      <c r="C189" s="10">
        <v>36.299999999999997</v>
      </c>
    </row>
    <row r="190" spans="1:3" s="2" customFormat="1" ht="16.5" hidden="1" customHeight="1">
      <c r="A190" s="2">
        <v>178</v>
      </c>
      <c r="B190" s="2" t="s">
        <v>11</v>
      </c>
      <c r="C190" s="10">
        <v>152.69999999999999</v>
      </c>
    </row>
    <row r="191" spans="1:3" s="2" customFormat="1" ht="16.5" hidden="1" customHeight="1">
      <c r="A191" s="2">
        <v>179</v>
      </c>
      <c r="B191" s="2" t="s">
        <v>11</v>
      </c>
      <c r="C191" s="10">
        <v>1.8</v>
      </c>
    </row>
    <row r="192" spans="1:3" s="2" customFormat="1" ht="16.5" hidden="1" customHeight="1">
      <c r="A192" s="2">
        <v>180</v>
      </c>
      <c r="B192" s="2" t="s">
        <v>11</v>
      </c>
      <c r="C192" s="10">
        <v>2682.47</v>
      </c>
    </row>
    <row r="193" spans="1:3" s="2" customFormat="1" ht="16.5" hidden="1" customHeight="1">
      <c r="A193" s="2">
        <v>181</v>
      </c>
      <c r="B193" s="2" t="s">
        <v>11</v>
      </c>
      <c r="C193" s="10">
        <v>229.7</v>
      </c>
    </row>
    <row r="194" spans="1:3" s="2" customFormat="1" ht="16.5" hidden="1" customHeight="1">
      <c r="A194" s="2">
        <v>182</v>
      </c>
      <c r="B194" s="2" t="s">
        <v>11</v>
      </c>
      <c r="C194" s="10">
        <v>1112.8900000000001</v>
      </c>
    </row>
    <row r="195" spans="1:3" s="2" customFormat="1" ht="16.5" hidden="1" customHeight="1">
      <c r="A195" s="2">
        <v>183</v>
      </c>
      <c r="B195" s="2" t="s">
        <v>11</v>
      </c>
      <c r="C195" s="10">
        <v>3700.89</v>
      </c>
    </row>
    <row r="196" spans="1:3" s="2" customFormat="1" ht="16.5" hidden="1" customHeight="1">
      <c r="A196" s="2">
        <v>184</v>
      </c>
      <c r="B196" s="2" t="s">
        <v>11</v>
      </c>
      <c r="C196" s="10">
        <v>121.1</v>
      </c>
    </row>
    <row r="197" spans="1:3" s="2" customFormat="1" ht="16.5" hidden="1" customHeight="1">
      <c r="A197" s="2">
        <v>185</v>
      </c>
      <c r="B197" s="2" t="s">
        <v>11</v>
      </c>
      <c r="C197" s="10">
        <v>253.46</v>
      </c>
    </row>
    <row r="198" spans="1:3" s="2" customFormat="1" ht="16.5" hidden="1" customHeight="1">
      <c r="A198" s="2">
        <v>186</v>
      </c>
      <c r="B198" s="2" t="s">
        <v>11</v>
      </c>
      <c r="C198" s="4">
        <v>56</v>
      </c>
    </row>
    <row r="199" spans="1:3" s="2" customFormat="1" ht="16.5" hidden="1" customHeight="1">
      <c r="A199" s="2">
        <v>187</v>
      </c>
      <c r="B199" s="2" t="s">
        <v>11</v>
      </c>
      <c r="C199" s="10">
        <v>356.48</v>
      </c>
    </row>
    <row r="200" spans="1:3" s="2" customFormat="1" ht="16.5" hidden="1" customHeight="1">
      <c r="A200" s="2">
        <v>188</v>
      </c>
      <c r="B200" s="2" t="s">
        <v>11</v>
      </c>
      <c r="C200" s="10">
        <v>57.4</v>
      </c>
    </row>
    <row r="201" spans="1:3" s="2" customFormat="1" ht="16.5" hidden="1" customHeight="1">
      <c r="A201" s="2">
        <v>189</v>
      </c>
      <c r="B201" s="2" t="s">
        <v>11</v>
      </c>
      <c r="C201" s="10">
        <v>256.98</v>
      </c>
    </row>
    <row r="202" spans="1:3" s="2" customFormat="1" ht="16.5" hidden="1" customHeight="1">
      <c r="A202" s="2">
        <v>190</v>
      </c>
      <c r="B202" s="2" t="s">
        <v>11</v>
      </c>
      <c r="C202" s="10">
        <v>112.1</v>
      </c>
    </row>
    <row r="203" spans="1:3" s="2" customFormat="1" ht="16.5" hidden="1" customHeight="1">
      <c r="A203" s="2">
        <v>191</v>
      </c>
      <c r="B203" s="2" t="s">
        <v>11</v>
      </c>
      <c r="C203" s="10">
        <v>71.900000000000006</v>
      </c>
    </row>
    <row r="204" spans="1:3" s="2" customFormat="1" ht="16.5" hidden="1" customHeight="1">
      <c r="A204" s="2">
        <v>192</v>
      </c>
      <c r="B204" s="2" t="s">
        <v>11</v>
      </c>
      <c r="C204" s="10">
        <v>115.14</v>
      </c>
    </row>
    <row r="205" spans="1:3" s="2" customFormat="1" ht="16.5" hidden="1" customHeight="1">
      <c r="A205" s="2">
        <v>193</v>
      </c>
      <c r="B205" s="2" t="s">
        <v>11</v>
      </c>
      <c r="C205" s="10">
        <v>197.91</v>
      </c>
    </row>
    <row r="206" spans="1:3" s="2" customFormat="1" ht="16.5" hidden="1" customHeight="1">
      <c r="A206" s="2">
        <v>194</v>
      </c>
      <c r="B206" s="2" t="s">
        <v>11</v>
      </c>
      <c r="C206" s="4">
        <v>114</v>
      </c>
    </row>
    <row r="207" spans="1:3" s="2" customFormat="1" ht="16.5" hidden="1" customHeight="1">
      <c r="A207" s="2">
        <v>195</v>
      </c>
      <c r="B207" s="2" t="s">
        <v>11</v>
      </c>
      <c r="C207" s="10">
        <v>5391.92</v>
      </c>
    </row>
    <row r="208" spans="1:3" s="2" customFormat="1" ht="16.5" hidden="1" customHeight="1">
      <c r="A208" s="2">
        <v>196</v>
      </c>
      <c r="B208" s="2" t="s">
        <v>11</v>
      </c>
      <c r="C208" s="10">
        <v>129.4</v>
      </c>
    </row>
    <row r="209" spans="1:3" s="2" customFormat="1" ht="16.5" hidden="1" customHeight="1">
      <c r="A209" s="2">
        <v>197</v>
      </c>
      <c r="B209" s="2" t="s">
        <v>11</v>
      </c>
      <c r="C209" s="10">
        <v>77.08</v>
      </c>
    </row>
    <row r="210" spans="1:3" s="2" customFormat="1" ht="16.5" hidden="1" customHeight="1">
      <c r="A210" s="2">
        <v>198</v>
      </c>
      <c r="B210" s="2" t="s">
        <v>11</v>
      </c>
      <c r="C210" s="10">
        <v>60.5</v>
      </c>
    </row>
    <row r="211" spans="1:3" s="2" customFormat="1" ht="16.5" hidden="1" customHeight="1">
      <c r="A211" s="2">
        <v>199</v>
      </c>
      <c r="B211" s="2" t="s">
        <v>11</v>
      </c>
      <c r="C211" s="10">
        <v>302.5</v>
      </c>
    </row>
    <row r="212" spans="1:3" s="2" customFormat="1" ht="16.5" hidden="1" customHeight="1">
      <c r="A212" s="2">
        <v>200</v>
      </c>
      <c r="B212" s="2" t="s">
        <v>11</v>
      </c>
      <c r="C212" s="10">
        <v>973.45</v>
      </c>
    </row>
    <row r="213" spans="1:3" s="2" customFormat="1" ht="16.5" hidden="1" customHeight="1">
      <c r="A213" s="2">
        <v>201</v>
      </c>
      <c r="B213" s="2" t="s">
        <v>11</v>
      </c>
      <c r="C213" s="10">
        <v>60.5</v>
      </c>
    </row>
    <row r="214" spans="1:3" s="2" customFormat="1" ht="16.5" hidden="1" customHeight="1">
      <c r="A214" s="2">
        <v>202</v>
      </c>
      <c r="B214" s="2" t="s">
        <v>11</v>
      </c>
      <c r="C214" s="10">
        <v>313.24</v>
      </c>
    </row>
    <row r="215" spans="1:3" s="2" customFormat="1" ht="16.5" hidden="1" customHeight="1">
      <c r="A215" s="2">
        <v>203</v>
      </c>
      <c r="B215" s="2" t="s">
        <v>11</v>
      </c>
      <c r="C215" s="10">
        <v>36.299999999999997</v>
      </c>
    </row>
    <row r="216" spans="1:3" s="2" customFormat="1" ht="16.5" hidden="1" customHeight="1">
      <c r="A216" s="2">
        <v>204</v>
      </c>
      <c r="B216" s="2" t="s">
        <v>11</v>
      </c>
      <c r="C216" s="10">
        <v>370.05</v>
      </c>
    </row>
    <row r="217" spans="1:3" s="2" customFormat="1" ht="16.5" hidden="1" customHeight="1">
      <c r="A217" s="2">
        <v>205</v>
      </c>
      <c r="B217" s="2" t="s">
        <v>11</v>
      </c>
      <c r="C217" s="10">
        <v>36.299999999999997</v>
      </c>
    </row>
    <row r="218" spans="1:3" s="2" customFormat="1" ht="16.5" hidden="1" customHeight="1">
      <c r="A218" s="2">
        <v>206</v>
      </c>
      <c r="B218" s="2" t="s">
        <v>11</v>
      </c>
      <c r="C218" s="10">
        <v>65.97</v>
      </c>
    </row>
    <row r="219" spans="1:3" s="2" customFormat="1" ht="16.5" hidden="1" customHeight="1">
      <c r="A219" s="2">
        <v>207</v>
      </c>
      <c r="B219" s="2" t="s">
        <v>11</v>
      </c>
      <c r="C219" s="4">
        <v>64</v>
      </c>
    </row>
    <row r="220" spans="1:3" s="2" customFormat="1" ht="16.5" hidden="1" customHeight="1">
      <c r="A220" s="2">
        <v>208</v>
      </c>
      <c r="B220" s="2" t="s">
        <v>11</v>
      </c>
      <c r="C220" s="10">
        <v>0.95</v>
      </c>
    </row>
    <row r="221" spans="1:3" s="2" customFormat="1" ht="16.5" hidden="1" customHeight="1">
      <c r="A221" s="2">
        <v>209</v>
      </c>
      <c r="B221" s="2" t="s">
        <v>11</v>
      </c>
      <c r="C221" s="10">
        <v>263.82</v>
      </c>
    </row>
    <row r="222" spans="1:3" s="2" customFormat="1" ht="16.5" hidden="1" customHeight="1">
      <c r="A222" s="2">
        <v>210</v>
      </c>
      <c r="B222" s="2" t="s">
        <v>11</v>
      </c>
      <c r="C222" s="10">
        <v>329.97</v>
      </c>
    </row>
    <row r="223" spans="1:3" s="2" customFormat="1" ht="16.5" hidden="1" customHeight="1">
      <c r="A223" s="2">
        <v>211</v>
      </c>
      <c r="B223" s="2" t="s">
        <v>11</v>
      </c>
      <c r="C223" s="10">
        <v>60.5</v>
      </c>
    </row>
    <row r="224" spans="1:3" s="2" customFormat="1" ht="16.5" hidden="1" customHeight="1">
      <c r="A224" s="2">
        <v>212</v>
      </c>
      <c r="B224" s="2" t="s">
        <v>11</v>
      </c>
      <c r="C224" s="10">
        <v>60.5</v>
      </c>
    </row>
    <row r="225" spans="1:3" s="2" customFormat="1" ht="16.5" hidden="1" customHeight="1">
      <c r="A225" s="2">
        <v>213</v>
      </c>
      <c r="B225" s="2" t="s">
        <v>11</v>
      </c>
      <c r="C225" s="10">
        <v>60.5</v>
      </c>
    </row>
    <row r="226" spans="1:3" s="2" customFormat="1" ht="16.5" hidden="1" customHeight="1">
      <c r="A226" s="2">
        <v>214</v>
      </c>
      <c r="B226" s="2" t="s">
        <v>11</v>
      </c>
      <c r="C226" s="10">
        <v>181.5</v>
      </c>
    </row>
    <row r="227" spans="1:3" s="2" customFormat="1" ht="16.5" hidden="1" customHeight="1">
      <c r="A227" s="2">
        <v>215</v>
      </c>
      <c r="B227" s="2" t="s">
        <v>11</v>
      </c>
      <c r="C227" s="10">
        <v>78.069999999999993</v>
      </c>
    </row>
    <row r="228" spans="1:3" s="2" customFormat="1" ht="16.5" hidden="1" customHeight="1">
      <c r="A228" s="2">
        <v>216</v>
      </c>
      <c r="B228" s="2" t="s">
        <v>11</v>
      </c>
      <c r="C228" s="10">
        <v>498.97</v>
      </c>
    </row>
    <row r="229" spans="1:3" s="2" customFormat="1" ht="16.5" hidden="1" customHeight="1">
      <c r="A229" s="2">
        <v>217</v>
      </c>
      <c r="B229" s="2" t="s">
        <v>11</v>
      </c>
      <c r="C229" s="10">
        <v>258.24</v>
      </c>
    </row>
    <row r="230" spans="1:3" s="2" customFormat="1" ht="16.5" hidden="1" customHeight="1">
      <c r="A230" s="2">
        <v>218</v>
      </c>
      <c r="B230" s="2" t="s">
        <v>11</v>
      </c>
      <c r="C230" s="10">
        <v>290.39999999999998</v>
      </c>
    </row>
    <row r="231" spans="1:3" s="2" customFormat="1" ht="16.5" hidden="1" customHeight="1">
      <c r="A231" s="2">
        <v>219</v>
      </c>
      <c r="B231" s="2" t="s">
        <v>11</v>
      </c>
      <c r="C231" s="10">
        <v>379.54</v>
      </c>
    </row>
    <row r="232" spans="1:3" s="2" customFormat="1" ht="16.5" hidden="1" customHeight="1">
      <c r="A232" s="2">
        <v>220</v>
      </c>
      <c r="B232" s="2" t="s">
        <v>11</v>
      </c>
      <c r="C232" s="10">
        <v>316.68</v>
      </c>
    </row>
    <row r="233" spans="1:3" s="2" customFormat="1" ht="16.5" hidden="1" customHeight="1">
      <c r="A233" s="2">
        <v>221</v>
      </c>
      <c r="B233" s="2" t="s">
        <v>11</v>
      </c>
      <c r="C233" s="10">
        <v>1172.25</v>
      </c>
    </row>
    <row r="234" spans="1:3" s="2" customFormat="1" ht="16.5" hidden="1" customHeight="1">
      <c r="A234" s="2">
        <v>222</v>
      </c>
      <c r="B234" s="2" t="s">
        <v>11</v>
      </c>
      <c r="C234" s="10">
        <v>5934.01</v>
      </c>
    </row>
    <row r="235" spans="1:3" s="2" customFormat="1" ht="16.5" hidden="1" customHeight="1">
      <c r="A235" s="2">
        <v>223</v>
      </c>
      <c r="B235" s="2" t="s">
        <v>11</v>
      </c>
      <c r="C235" s="4">
        <v>2478</v>
      </c>
    </row>
    <row r="236" spans="1:3" s="2" customFormat="1" ht="16.5" hidden="1" customHeight="1">
      <c r="A236" s="2">
        <v>224</v>
      </c>
      <c r="B236" s="2" t="s">
        <v>11</v>
      </c>
      <c r="C236" s="10">
        <v>260.89999999999998</v>
      </c>
    </row>
    <row r="237" spans="1:3" s="2" customFormat="1" ht="16.5" hidden="1" customHeight="1">
      <c r="A237" s="2">
        <v>225</v>
      </c>
      <c r="B237" s="2" t="s">
        <v>11</v>
      </c>
      <c r="C237" s="10">
        <v>57.4</v>
      </c>
    </row>
    <row r="238" spans="1:3" s="2" customFormat="1" ht="16.5" hidden="1" customHeight="1">
      <c r="A238" s="2">
        <v>226</v>
      </c>
      <c r="B238" s="2" t="s">
        <v>11</v>
      </c>
      <c r="C238" s="10">
        <v>47.4</v>
      </c>
    </row>
    <row r="239" spans="1:3" s="2" customFormat="1" ht="16.5" hidden="1" customHeight="1">
      <c r="A239" s="2">
        <v>227</v>
      </c>
      <c r="B239" s="2" t="s">
        <v>11</v>
      </c>
      <c r="C239" s="10">
        <v>3280.01</v>
      </c>
    </row>
    <row r="240" spans="1:3" s="2" customFormat="1" ht="16.5" hidden="1" customHeight="1">
      <c r="A240" s="2">
        <v>228</v>
      </c>
      <c r="B240" s="2" t="s">
        <v>11</v>
      </c>
      <c r="C240" s="10">
        <v>423.21</v>
      </c>
    </row>
    <row r="241" spans="1:3" s="2" customFormat="1" ht="16.5" hidden="1" customHeight="1">
      <c r="A241" s="2">
        <v>229</v>
      </c>
      <c r="B241" s="2" t="s">
        <v>11</v>
      </c>
      <c r="C241" s="10">
        <v>236.3</v>
      </c>
    </row>
    <row r="242" spans="1:3" s="2" customFormat="1" ht="16.5" hidden="1" customHeight="1">
      <c r="A242" s="2">
        <v>230</v>
      </c>
      <c r="B242" s="2" t="s">
        <v>11</v>
      </c>
      <c r="C242" s="4">
        <v>103</v>
      </c>
    </row>
    <row r="243" spans="1:3" s="2" customFormat="1" ht="16.5" hidden="1" customHeight="1">
      <c r="A243" s="2">
        <v>231</v>
      </c>
      <c r="B243" s="2" t="s">
        <v>11</v>
      </c>
      <c r="C243" s="10">
        <v>292.8</v>
      </c>
    </row>
    <row r="244" spans="1:3" s="2" customFormat="1" ht="16.5" hidden="1" customHeight="1">
      <c r="A244" s="2">
        <v>232</v>
      </c>
      <c r="B244" s="2" t="s">
        <v>11</v>
      </c>
      <c r="C244" s="10">
        <v>1.5</v>
      </c>
    </row>
    <row r="245" spans="1:3" s="2" customFormat="1" ht="16.5" hidden="1" customHeight="1">
      <c r="A245" s="2">
        <v>233</v>
      </c>
      <c r="B245" s="2" t="s">
        <v>11</v>
      </c>
      <c r="C245" s="10">
        <v>66.2</v>
      </c>
    </row>
    <row r="246" spans="1:3" s="2" customFormat="1" ht="16.5" hidden="1" customHeight="1">
      <c r="A246" s="2">
        <v>234</v>
      </c>
      <c r="B246" s="2" t="s">
        <v>11</v>
      </c>
      <c r="C246" s="10">
        <v>86.1</v>
      </c>
    </row>
    <row r="247" spans="1:3" s="2" customFormat="1" ht="16.5" hidden="1" customHeight="1">
      <c r="A247" s="2">
        <v>235</v>
      </c>
      <c r="B247" s="2" t="s">
        <v>11</v>
      </c>
      <c r="C247" s="4">
        <v>63</v>
      </c>
    </row>
    <row r="248" spans="1:3" s="2" customFormat="1" ht="16.5" hidden="1" customHeight="1">
      <c r="A248" s="2">
        <v>236</v>
      </c>
      <c r="B248" s="2" t="s">
        <v>11</v>
      </c>
      <c r="C248" s="10">
        <v>478.3</v>
      </c>
    </row>
    <row r="249" spans="1:3" s="2" customFormat="1" ht="16.5" hidden="1" customHeight="1">
      <c r="A249" s="2">
        <v>237</v>
      </c>
      <c r="B249" s="2" t="s">
        <v>11</v>
      </c>
      <c r="C249" s="10">
        <v>71.900000000000006</v>
      </c>
    </row>
    <row r="250" spans="1:3" s="2" customFormat="1" ht="16.5" hidden="1" customHeight="1">
      <c r="A250" s="2">
        <v>238</v>
      </c>
      <c r="B250" s="2" t="s">
        <v>11</v>
      </c>
      <c r="C250" s="10">
        <v>131.30000000000001</v>
      </c>
    </row>
    <row r="251" spans="1:3" s="2" customFormat="1" ht="16.5" hidden="1" customHeight="1">
      <c r="A251" s="2">
        <v>239</v>
      </c>
      <c r="B251" s="2" t="s">
        <v>11</v>
      </c>
      <c r="C251" s="10">
        <v>267.89999999999998</v>
      </c>
    </row>
    <row r="252" spans="1:3" s="2" customFormat="1" ht="16.5" hidden="1" customHeight="1">
      <c r="A252" s="2">
        <v>240</v>
      </c>
      <c r="B252" s="2" t="s">
        <v>11</v>
      </c>
      <c r="C252" s="10">
        <v>47.4</v>
      </c>
    </row>
    <row r="253" spans="1:3" s="2" customFormat="1" ht="16.5" hidden="1" customHeight="1">
      <c r="A253" s="2">
        <v>241</v>
      </c>
      <c r="B253" s="2" t="s">
        <v>11</v>
      </c>
      <c r="C253" s="10">
        <v>332.95</v>
      </c>
    </row>
    <row r="254" spans="1:3" s="2" customFormat="1" ht="16.5" hidden="1" customHeight="1">
      <c r="A254" s="2">
        <v>242</v>
      </c>
      <c r="B254" s="2" t="s">
        <v>11</v>
      </c>
      <c r="C254" s="4">
        <v>224</v>
      </c>
    </row>
    <row r="255" spans="1:3" s="2" customFormat="1" ht="16.5" hidden="1" customHeight="1">
      <c r="A255" s="2">
        <v>243</v>
      </c>
      <c r="B255" s="2" t="s">
        <v>11</v>
      </c>
      <c r="C255" s="10">
        <v>59.75</v>
      </c>
    </row>
    <row r="256" spans="1:3" s="2" customFormat="1" ht="16.5" hidden="1" customHeight="1">
      <c r="A256" s="2">
        <v>244</v>
      </c>
      <c r="B256" s="2" t="s">
        <v>11</v>
      </c>
      <c r="C256" s="10">
        <v>234.2</v>
      </c>
    </row>
    <row r="257" spans="1:3" s="2" customFormat="1" ht="16.5" hidden="1" customHeight="1">
      <c r="A257" s="2">
        <v>245</v>
      </c>
      <c r="B257" s="2" t="s">
        <v>11</v>
      </c>
      <c r="C257" s="10">
        <v>60.01</v>
      </c>
    </row>
    <row r="258" spans="1:3" s="2" customFormat="1" ht="16.5" hidden="1" customHeight="1">
      <c r="A258" s="2">
        <v>246</v>
      </c>
      <c r="B258" s="2" t="s">
        <v>11</v>
      </c>
      <c r="C258" s="10">
        <v>71.900000000000006</v>
      </c>
    </row>
    <row r="259" spans="1:3" s="2" customFormat="1" ht="16.5" hidden="1" customHeight="1">
      <c r="A259" s="2">
        <v>247</v>
      </c>
      <c r="B259" s="2" t="s">
        <v>11</v>
      </c>
      <c r="C259" s="10">
        <v>211.51</v>
      </c>
    </row>
    <row r="260" spans="1:3" s="2" customFormat="1" ht="16.5" hidden="1" customHeight="1">
      <c r="A260" s="2">
        <v>248</v>
      </c>
      <c r="B260" s="2" t="s">
        <v>11</v>
      </c>
      <c r="C260" s="10">
        <v>176.45</v>
      </c>
    </row>
    <row r="261" spans="1:3" s="2" customFormat="1" ht="16.5" hidden="1" customHeight="1">
      <c r="A261" s="2">
        <v>249</v>
      </c>
      <c r="B261" s="2" t="s">
        <v>11</v>
      </c>
      <c r="C261" s="10">
        <v>87.35</v>
      </c>
    </row>
    <row r="262" spans="1:3" s="2" customFormat="1" ht="16.5" hidden="1" customHeight="1">
      <c r="A262" s="2">
        <v>250</v>
      </c>
      <c r="B262" s="2" t="s">
        <v>11</v>
      </c>
      <c r="C262" s="10">
        <v>174.22</v>
      </c>
    </row>
    <row r="263" spans="1:3" s="2" customFormat="1" ht="16.5" hidden="1" customHeight="1">
      <c r="A263" s="2">
        <v>251</v>
      </c>
      <c r="B263" s="2" t="s">
        <v>11</v>
      </c>
      <c r="C263" s="10">
        <v>232.11</v>
      </c>
    </row>
    <row r="264" spans="1:3" s="2" customFormat="1" ht="16.5" hidden="1" customHeight="1">
      <c r="A264" s="2">
        <v>252</v>
      </c>
      <c r="B264" s="2" t="s">
        <v>11</v>
      </c>
      <c r="C264" s="10">
        <v>121.1</v>
      </c>
    </row>
    <row r="265" spans="1:3" s="2" customFormat="1" ht="16.5" hidden="1" customHeight="1">
      <c r="A265" s="2">
        <v>253</v>
      </c>
      <c r="B265" s="2" t="s">
        <v>11</v>
      </c>
      <c r="C265" s="4">
        <v>392</v>
      </c>
    </row>
    <row r="266" spans="1:3" s="2" customFormat="1" ht="16.5" hidden="1" customHeight="1">
      <c r="A266" s="2">
        <v>254</v>
      </c>
      <c r="B266" s="2" t="s">
        <v>11</v>
      </c>
      <c r="C266" s="10">
        <v>44.4</v>
      </c>
    </row>
    <row r="267" spans="1:3" s="2" customFormat="1" ht="16.5" hidden="1" customHeight="1">
      <c r="A267" s="2">
        <v>255</v>
      </c>
      <c r="B267" s="2" t="s">
        <v>11</v>
      </c>
      <c r="C267" s="10">
        <v>131.94999999999999</v>
      </c>
    </row>
    <row r="268" spans="1:3" s="2" customFormat="1" ht="16.5" hidden="1" customHeight="1">
      <c r="A268" s="2">
        <v>256</v>
      </c>
      <c r="B268" s="2" t="s">
        <v>11</v>
      </c>
      <c r="C268" s="10">
        <v>56.2</v>
      </c>
    </row>
    <row r="269" spans="1:3" s="2" customFormat="1" ht="16.5" hidden="1" customHeight="1">
      <c r="A269" s="2">
        <v>257</v>
      </c>
      <c r="B269" s="2" t="s">
        <v>11</v>
      </c>
      <c r="C269" s="10">
        <v>75.75</v>
      </c>
    </row>
    <row r="270" spans="1:3" s="2" customFormat="1" ht="16.5" hidden="1" customHeight="1">
      <c r="A270" s="2">
        <v>258</v>
      </c>
      <c r="B270" s="2" t="s">
        <v>11</v>
      </c>
      <c r="C270" s="10">
        <v>149.97999999999999</v>
      </c>
    </row>
    <row r="271" spans="1:3" s="2" customFormat="1" ht="16.5" hidden="1" customHeight="1">
      <c r="A271" s="2">
        <v>259</v>
      </c>
      <c r="B271" s="2" t="s">
        <v>11</v>
      </c>
      <c r="C271" s="10">
        <v>63.55</v>
      </c>
    </row>
    <row r="272" spans="1:3" s="2" customFormat="1" ht="16.5" hidden="1" customHeight="1">
      <c r="A272" s="2">
        <v>260</v>
      </c>
      <c r="B272" s="2" t="s">
        <v>11</v>
      </c>
      <c r="C272" s="10">
        <v>516.5</v>
      </c>
    </row>
    <row r="273" spans="1:3" s="2" customFormat="1" ht="16.5" hidden="1" customHeight="1">
      <c r="A273" s="2">
        <v>261</v>
      </c>
      <c r="B273" s="2" t="s">
        <v>11</v>
      </c>
      <c r="C273" s="4">
        <v>58</v>
      </c>
    </row>
    <row r="274" spans="1:3" s="2" customFormat="1" ht="16.5" hidden="1" customHeight="1">
      <c r="A274" s="2">
        <v>262</v>
      </c>
      <c r="B274" s="2" t="s">
        <v>11</v>
      </c>
      <c r="C274" s="10">
        <v>22.2</v>
      </c>
    </row>
    <row r="275" spans="1:3" s="2" customFormat="1" ht="16.5" hidden="1" customHeight="1">
      <c r="A275" s="2">
        <v>263</v>
      </c>
      <c r="B275" s="2" t="s">
        <v>11</v>
      </c>
      <c r="C275" s="10">
        <v>47.4</v>
      </c>
    </row>
    <row r="276" spans="1:3" s="2" customFormat="1" ht="16.5" hidden="1" customHeight="1">
      <c r="A276" s="2">
        <v>264</v>
      </c>
      <c r="B276" s="2" t="s">
        <v>11</v>
      </c>
      <c r="C276" s="10">
        <v>59.6</v>
      </c>
    </row>
    <row r="277" spans="1:3" s="2" customFormat="1" ht="16.5" hidden="1" customHeight="1">
      <c r="A277" s="2">
        <v>265</v>
      </c>
      <c r="B277" s="2" t="s">
        <v>11</v>
      </c>
      <c r="C277" s="10">
        <v>59.4</v>
      </c>
    </row>
    <row r="278" spans="1:3" s="2" customFormat="1" ht="16.5" hidden="1" customHeight="1">
      <c r="A278" s="2">
        <v>266</v>
      </c>
      <c r="B278" s="2" t="s">
        <v>11</v>
      </c>
      <c r="C278" s="10">
        <v>182.56</v>
      </c>
    </row>
    <row r="279" spans="1:3" s="2" customFormat="1" ht="16.5" hidden="1" customHeight="1">
      <c r="A279" s="2">
        <v>267</v>
      </c>
      <c r="B279" s="2" t="s">
        <v>11</v>
      </c>
      <c r="C279" s="10">
        <v>59.6</v>
      </c>
    </row>
    <row r="280" spans="1:3" s="2" customFormat="1" ht="16.5" hidden="1" customHeight="1">
      <c r="A280" s="2">
        <v>268</v>
      </c>
      <c r="B280" s="2" t="s">
        <v>11</v>
      </c>
      <c r="C280" s="10">
        <v>270.79000000000002</v>
      </c>
    </row>
    <row r="281" spans="1:3" s="2" customFormat="1" ht="16.5" hidden="1" customHeight="1">
      <c r="A281" s="2">
        <v>269</v>
      </c>
      <c r="B281" s="2" t="s">
        <v>11</v>
      </c>
      <c r="C281" s="10">
        <v>22.2</v>
      </c>
    </row>
    <row r="282" spans="1:3" s="2" customFormat="1" ht="16.5" hidden="1" customHeight="1">
      <c r="A282" s="2">
        <v>270</v>
      </c>
      <c r="B282" s="2" t="s">
        <v>11</v>
      </c>
      <c r="C282" s="10">
        <v>71.900000000000006</v>
      </c>
    </row>
    <row r="283" spans="1:3" s="2" customFormat="1" ht="16.5" hidden="1" customHeight="1">
      <c r="A283" s="2">
        <v>271</v>
      </c>
      <c r="B283" s="2" t="s">
        <v>11</v>
      </c>
      <c r="C283" s="10">
        <v>64.739999999999995</v>
      </c>
    </row>
    <row r="284" spans="1:3" s="2" customFormat="1" ht="16.5" hidden="1" customHeight="1">
      <c r="A284" s="2">
        <v>272</v>
      </c>
      <c r="B284" s="2" t="s">
        <v>11</v>
      </c>
      <c r="C284" s="10">
        <v>92.3</v>
      </c>
    </row>
    <row r="285" spans="1:3" s="2" customFormat="1" ht="16.5" hidden="1" customHeight="1">
      <c r="A285" s="2">
        <v>273</v>
      </c>
      <c r="B285" s="2" t="s">
        <v>11</v>
      </c>
      <c r="C285" s="10">
        <v>78.05</v>
      </c>
    </row>
    <row r="286" spans="1:3" s="2" customFormat="1" ht="16.5" hidden="1" customHeight="1">
      <c r="A286" s="2">
        <v>274</v>
      </c>
      <c r="B286" s="2" t="s">
        <v>11</v>
      </c>
      <c r="C286" s="10">
        <v>100.2</v>
      </c>
    </row>
    <row r="287" spans="1:3" s="2" customFormat="1" ht="16.5" hidden="1" customHeight="1">
      <c r="A287" s="2">
        <v>275</v>
      </c>
      <c r="B287" s="2" t="s">
        <v>11</v>
      </c>
      <c r="C287" s="10">
        <v>65.97</v>
      </c>
    </row>
    <row r="288" spans="1:3" s="2" customFormat="1" ht="16.5" hidden="1" customHeight="1">
      <c r="A288" s="2">
        <v>276</v>
      </c>
      <c r="B288" s="2" t="s">
        <v>11</v>
      </c>
      <c r="C288" s="4">
        <v>77</v>
      </c>
    </row>
    <row r="289" spans="1:4" ht="16.5" hidden="1" customHeight="1">
      <c r="A289" s="2">
        <v>277</v>
      </c>
      <c r="B289" s="2" t="s">
        <v>11</v>
      </c>
      <c r="C289" s="4">
        <v>74</v>
      </c>
      <c r="D289" s="2"/>
    </row>
    <row r="290" spans="1:4" ht="16.5" hidden="1" customHeight="1">
      <c r="A290" s="2">
        <v>278</v>
      </c>
      <c r="B290" s="2" t="s">
        <v>11</v>
      </c>
      <c r="C290" s="10">
        <v>22.2</v>
      </c>
      <c r="D290" s="2"/>
    </row>
    <row r="291" spans="1:4" ht="16.5" hidden="1" customHeight="1">
      <c r="A291" s="2">
        <v>279</v>
      </c>
      <c r="B291" s="2" t="s">
        <v>11</v>
      </c>
      <c r="C291" s="10">
        <v>177.87</v>
      </c>
      <c r="D291" s="2"/>
    </row>
    <row r="292" spans="1:4" ht="16.5" hidden="1" customHeight="1">
      <c r="A292" s="2">
        <v>280</v>
      </c>
      <c r="B292" s="2" t="s">
        <v>11</v>
      </c>
      <c r="C292" s="10">
        <v>236.6</v>
      </c>
      <c r="D292" s="2"/>
    </row>
    <row r="293" spans="1:4" ht="16.5" hidden="1" customHeight="1">
      <c r="A293" s="2">
        <v>281</v>
      </c>
      <c r="B293" s="2" t="s">
        <v>11</v>
      </c>
      <c r="C293" s="10">
        <v>58.3</v>
      </c>
      <c r="D293" s="2"/>
    </row>
    <row r="294" spans="1:4" ht="16.5" hidden="1" customHeight="1">
      <c r="A294" s="2">
        <v>282</v>
      </c>
      <c r="B294" s="2" t="s">
        <v>11</v>
      </c>
      <c r="C294" s="10">
        <v>9.6</v>
      </c>
      <c r="D294" s="2"/>
    </row>
    <row r="295" spans="1:4" ht="16.5" hidden="1" customHeight="1">
      <c r="A295" s="2">
        <v>283</v>
      </c>
      <c r="B295" s="2" t="s">
        <v>11</v>
      </c>
      <c r="C295" s="10">
        <v>72.599999999999994</v>
      </c>
      <c r="D295" s="2"/>
    </row>
    <row r="296" spans="1:4" ht="16.5" hidden="1" customHeight="1">
      <c r="A296" s="2">
        <v>284</v>
      </c>
      <c r="B296" s="2" t="s">
        <v>11</v>
      </c>
      <c r="C296" s="10">
        <v>54.25</v>
      </c>
      <c r="D296" s="2"/>
    </row>
    <row r="297" spans="1:4" ht="16.5" hidden="1" customHeight="1">
      <c r="A297" s="2">
        <v>285</v>
      </c>
      <c r="B297" s="2" t="s">
        <v>11</v>
      </c>
      <c r="C297" s="10">
        <v>559.95000000000005</v>
      </c>
      <c r="D297" s="2"/>
    </row>
    <row r="298" spans="1:4" ht="16.5" hidden="1" customHeight="1">
      <c r="A298" s="2">
        <v>286</v>
      </c>
      <c r="B298" s="2" t="s">
        <v>11</v>
      </c>
      <c r="C298" s="10">
        <v>143.83000000000001</v>
      </c>
      <c r="D298" s="2"/>
    </row>
    <row r="299" spans="1:4" ht="16.5" hidden="1" customHeight="1">
      <c r="A299" s="2">
        <v>287</v>
      </c>
      <c r="B299" s="2" t="s">
        <v>11</v>
      </c>
      <c r="C299" s="10">
        <v>59.58</v>
      </c>
      <c r="D299" s="2"/>
    </row>
    <row r="300" spans="1:4" ht="16.5" hidden="1" customHeight="1">
      <c r="A300" s="2">
        <v>288</v>
      </c>
      <c r="B300" s="2" t="s">
        <v>11</v>
      </c>
      <c r="C300" s="10">
        <v>59.58</v>
      </c>
      <c r="D300" s="2"/>
    </row>
    <row r="301" spans="1:4" ht="16.5" hidden="1" customHeight="1">
      <c r="A301" s="2">
        <v>289</v>
      </c>
      <c r="B301" s="2" t="s">
        <v>11</v>
      </c>
      <c r="C301" s="10">
        <v>111.93</v>
      </c>
      <c r="D301" s="2"/>
    </row>
    <row r="302" spans="1:4" ht="16.5" hidden="1" customHeight="1">
      <c r="A302" s="19">
        <v>658</v>
      </c>
      <c r="B302" s="19" t="s">
        <v>11</v>
      </c>
      <c r="C302" s="21">
        <v>16984031.309999995</v>
      </c>
      <c r="D302" s="21">
        <f>C302/1000000</f>
        <v>16.984031309999995</v>
      </c>
    </row>
    <row r="303" spans="1:4" ht="16.5" hidden="1" customHeight="1">
      <c r="A303" s="2">
        <v>1</v>
      </c>
      <c r="B303" s="2" t="s">
        <v>12</v>
      </c>
      <c r="C303" s="10">
        <v>112.94</v>
      </c>
      <c r="D303" s="2"/>
    </row>
    <row r="304" spans="1:4" ht="16.5" hidden="1" customHeight="1">
      <c r="A304" s="2">
        <v>2</v>
      </c>
      <c r="B304" s="2" t="s">
        <v>12</v>
      </c>
      <c r="C304" s="10">
        <v>374.37</v>
      </c>
      <c r="D304" s="2"/>
    </row>
    <row r="305" spans="1:3" s="2" customFormat="1" ht="16.5" hidden="1" customHeight="1">
      <c r="A305" s="2">
        <v>3</v>
      </c>
      <c r="B305" s="2" t="s">
        <v>12</v>
      </c>
      <c r="C305" s="10">
        <v>338.82</v>
      </c>
    </row>
    <row r="306" spans="1:3" s="2" customFormat="1" ht="16.5" hidden="1" customHeight="1">
      <c r="A306" s="2">
        <v>4</v>
      </c>
      <c r="B306" s="2" t="s">
        <v>12</v>
      </c>
      <c r="C306" s="10">
        <v>50.82</v>
      </c>
    </row>
    <row r="307" spans="1:3" s="2" customFormat="1" ht="16.5" hidden="1" customHeight="1">
      <c r="A307" s="2">
        <v>5</v>
      </c>
      <c r="B307" s="2" t="s">
        <v>12</v>
      </c>
      <c r="C307" s="10">
        <v>41.29</v>
      </c>
    </row>
    <row r="308" spans="1:3" s="2" customFormat="1" ht="16.5" hidden="1" customHeight="1">
      <c r="A308" s="2">
        <v>6</v>
      </c>
      <c r="B308" s="2" t="s">
        <v>12</v>
      </c>
      <c r="C308" s="10">
        <v>1139.76</v>
      </c>
    </row>
    <row r="309" spans="1:3" s="2" customFormat="1" ht="16.5" hidden="1" customHeight="1">
      <c r="A309" s="2">
        <v>7</v>
      </c>
      <c r="B309" s="2" t="s">
        <v>12</v>
      </c>
      <c r="C309" s="10">
        <v>3804.24</v>
      </c>
    </row>
    <row r="310" spans="1:3" s="2" customFormat="1" ht="16.5" hidden="1" customHeight="1">
      <c r="A310" s="2">
        <v>8</v>
      </c>
      <c r="B310" s="2" t="s">
        <v>12</v>
      </c>
      <c r="C310" s="10">
        <v>951.06</v>
      </c>
    </row>
    <row r="311" spans="1:3" s="2" customFormat="1" ht="16.5" hidden="1" customHeight="1">
      <c r="A311" s="2">
        <v>9</v>
      </c>
      <c r="B311" s="2" t="s">
        <v>12</v>
      </c>
      <c r="C311" s="10">
        <v>2102.11</v>
      </c>
    </row>
    <row r="312" spans="1:3" s="2" customFormat="1" ht="16.5" hidden="1" customHeight="1">
      <c r="A312" s="2">
        <v>10</v>
      </c>
      <c r="B312" s="2" t="s">
        <v>12</v>
      </c>
      <c r="C312" s="10">
        <v>2102.11</v>
      </c>
    </row>
    <row r="313" spans="1:3" s="2" customFormat="1" ht="16.5" hidden="1" customHeight="1">
      <c r="A313" s="2">
        <v>11</v>
      </c>
      <c r="B313" s="2" t="s">
        <v>12</v>
      </c>
      <c r="C313" s="10">
        <v>217.8</v>
      </c>
    </row>
    <row r="314" spans="1:3" s="2" customFormat="1" ht="16.5" hidden="1" customHeight="1">
      <c r="A314" s="2">
        <v>12</v>
      </c>
      <c r="B314" s="2" t="s">
        <v>12</v>
      </c>
      <c r="C314" s="10">
        <v>104.06</v>
      </c>
    </row>
    <row r="315" spans="1:3" s="2" customFormat="1" ht="16.5" hidden="1" customHeight="1">
      <c r="A315" s="2">
        <v>13</v>
      </c>
      <c r="B315" s="2" t="s">
        <v>12</v>
      </c>
      <c r="C315" s="10">
        <v>374.37</v>
      </c>
    </row>
    <row r="316" spans="1:3" s="2" customFormat="1" ht="16.5" hidden="1" customHeight="1">
      <c r="A316" s="2">
        <v>14</v>
      </c>
      <c r="B316" s="2" t="s">
        <v>12</v>
      </c>
      <c r="C316" s="10">
        <v>432.58</v>
      </c>
    </row>
    <row r="317" spans="1:3" s="2" customFormat="1" ht="16.5" hidden="1" customHeight="1">
      <c r="A317" s="2">
        <v>15</v>
      </c>
      <c r="B317" s="2" t="s">
        <v>12</v>
      </c>
      <c r="C317" s="10">
        <v>165.42</v>
      </c>
    </row>
    <row r="318" spans="1:3" s="2" customFormat="1" ht="16.5" hidden="1" customHeight="1">
      <c r="A318" s="2">
        <v>16</v>
      </c>
      <c r="B318" s="2" t="s">
        <v>12</v>
      </c>
      <c r="C318" s="10">
        <v>1439.84</v>
      </c>
    </row>
    <row r="319" spans="1:3" s="2" customFormat="1" ht="16.5" hidden="1" customHeight="1">
      <c r="A319" s="2">
        <v>17</v>
      </c>
      <c r="B319" s="2" t="s">
        <v>12</v>
      </c>
      <c r="C319" s="10">
        <v>112.94</v>
      </c>
    </row>
    <row r="320" spans="1:3" s="2" customFormat="1" ht="16.5" hidden="1" customHeight="1">
      <c r="A320" s="2">
        <v>18</v>
      </c>
      <c r="B320" s="2" t="s">
        <v>12</v>
      </c>
      <c r="C320" s="10">
        <v>112.94</v>
      </c>
    </row>
    <row r="321" spans="1:3" s="2" customFormat="1" ht="16.5" hidden="1" customHeight="1">
      <c r="A321" s="2">
        <v>19</v>
      </c>
      <c r="B321" s="2" t="s">
        <v>12</v>
      </c>
      <c r="C321" s="10">
        <v>104.06</v>
      </c>
    </row>
    <row r="322" spans="1:3" s="2" customFormat="1" ht="16.5" hidden="1" customHeight="1">
      <c r="A322" s="2">
        <v>20</v>
      </c>
      <c r="B322" s="2" t="s">
        <v>12</v>
      </c>
      <c r="C322" s="10">
        <v>12421.88</v>
      </c>
    </row>
    <row r="323" spans="1:3" s="2" customFormat="1" ht="16.5" hidden="1" customHeight="1">
      <c r="A323" s="2">
        <v>21</v>
      </c>
      <c r="B323" s="2" t="s">
        <v>12</v>
      </c>
      <c r="C323" s="10">
        <v>104.06</v>
      </c>
    </row>
    <row r="324" spans="1:3" s="2" customFormat="1" ht="16.5" hidden="1" customHeight="1">
      <c r="A324" s="2">
        <v>22</v>
      </c>
      <c r="B324" s="2" t="s">
        <v>12</v>
      </c>
      <c r="C324" s="10">
        <v>1103.97</v>
      </c>
    </row>
    <row r="325" spans="1:3" s="2" customFormat="1" ht="16.5" hidden="1" customHeight="1">
      <c r="A325" s="2">
        <v>23</v>
      </c>
      <c r="B325" s="2" t="s">
        <v>12</v>
      </c>
      <c r="C325" s="10">
        <v>596.63</v>
      </c>
    </row>
    <row r="326" spans="1:3" s="2" customFormat="1" ht="16.5" hidden="1" customHeight="1">
      <c r="A326" s="2">
        <v>24</v>
      </c>
      <c r="B326" s="2" t="s">
        <v>12</v>
      </c>
      <c r="C326" s="10">
        <v>108.9</v>
      </c>
    </row>
    <row r="327" spans="1:3" s="2" customFormat="1" ht="16.5" hidden="1" customHeight="1">
      <c r="A327" s="2">
        <v>25</v>
      </c>
      <c r="B327" s="2" t="s">
        <v>12</v>
      </c>
      <c r="C327" s="10">
        <v>24.2</v>
      </c>
    </row>
    <row r="328" spans="1:3" s="2" customFormat="1" ht="16.5" hidden="1" customHeight="1">
      <c r="A328" s="2">
        <v>26</v>
      </c>
      <c r="B328" s="2" t="s">
        <v>12</v>
      </c>
      <c r="C328" s="10">
        <v>553.88</v>
      </c>
    </row>
    <row r="329" spans="1:3" s="2" customFormat="1" ht="16.5" hidden="1" customHeight="1">
      <c r="A329" s="2">
        <v>27</v>
      </c>
      <c r="B329" s="2" t="s">
        <v>12</v>
      </c>
      <c r="C329" s="10">
        <v>457.88</v>
      </c>
    </row>
    <row r="330" spans="1:3" s="2" customFormat="1" ht="16.5" hidden="1" customHeight="1">
      <c r="A330" s="2">
        <v>28</v>
      </c>
      <c r="B330" s="2" t="s">
        <v>12</v>
      </c>
      <c r="C330" s="10">
        <v>363.84</v>
      </c>
    </row>
    <row r="331" spans="1:3" s="2" customFormat="1" ht="16.5" hidden="1" customHeight="1">
      <c r="A331" s="2">
        <v>29</v>
      </c>
      <c r="B331" s="2" t="s">
        <v>12</v>
      </c>
      <c r="C331" s="10">
        <v>682.08</v>
      </c>
    </row>
    <row r="332" spans="1:3" s="2" customFormat="1" ht="16.5" hidden="1" customHeight="1">
      <c r="A332" s="2">
        <v>30</v>
      </c>
      <c r="B332" s="2" t="s">
        <v>12</v>
      </c>
      <c r="C332" s="10">
        <v>104.06</v>
      </c>
    </row>
    <row r="333" spans="1:3" s="2" customFormat="1" ht="16.5" hidden="1" customHeight="1">
      <c r="A333" s="2">
        <v>31</v>
      </c>
      <c r="B333" s="2" t="s">
        <v>12</v>
      </c>
      <c r="C333" s="10">
        <v>67.069999999999993</v>
      </c>
    </row>
    <row r="334" spans="1:3" s="2" customFormat="1" ht="16.5" hidden="1" customHeight="1">
      <c r="A334" s="2">
        <v>32</v>
      </c>
      <c r="B334" s="2" t="s">
        <v>12</v>
      </c>
      <c r="C334" s="10">
        <v>241.88</v>
      </c>
    </row>
    <row r="335" spans="1:3" s="2" customFormat="1" ht="16.5" hidden="1" customHeight="1">
      <c r="A335" s="2">
        <v>33</v>
      </c>
      <c r="B335" s="2" t="s">
        <v>12</v>
      </c>
      <c r="C335" s="4">
        <v>1657</v>
      </c>
    </row>
    <row r="336" spans="1:3" s="2" customFormat="1" ht="16.5" hidden="1" customHeight="1">
      <c r="A336" s="2">
        <v>34</v>
      </c>
      <c r="B336" s="2" t="s">
        <v>12</v>
      </c>
      <c r="C336" s="10">
        <v>299.5</v>
      </c>
    </row>
    <row r="337" spans="1:3" s="2" customFormat="1" ht="16.5" hidden="1" customHeight="1">
      <c r="A337" s="2">
        <v>35</v>
      </c>
      <c r="B337" s="2" t="s">
        <v>12</v>
      </c>
      <c r="C337" s="10">
        <v>496.1</v>
      </c>
    </row>
    <row r="338" spans="1:3" s="2" customFormat="1" ht="16.5" hidden="1" customHeight="1">
      <c r="A338" s="2">
        <v>36</v>
      </c>
      <c r="B338" s="2" t="s">
        <v>12</v>
      </c>
      <c r="C338" s="10">
        <v>953.73</v>
      </c>
    </row>
    <row r="339" spans="1:3" s="2" customFormat="1" ht="16.5" hidden="1" customHeight="1">
      <c r="A339" s="2">
        <v>37</v>
      </c>
      <c r="B339" s="2" t="s">
        <v>12</v>
      </c>
      <c r="C339" s="10">
        <v>85.31</v>
      </c>
    </row>
    <row r="340" spans="1:3" s="2" customFormat="1" ht="16.5" hidden="1" customHeight="1">
      <c r="A340" s="2">
        <v>38</v>
      </c>
      <c r="B340" s="2" t="s">
        <v>12</v>
      </c>
      <c r="C340" s="10">
        <v>56.87</v>
      </c>
    </row>
    <row r="341" spans="1:3" s="2" customFormat="1" ht="16.5" hidden="1" customHeight="1">
      <c r="A341" s="2">
        <v>39</v>
      </c>
      <c r="B341" s="2" t="s">
        <v>12</v>
      </c>
      <c r="C341" s="10">
        <v>112.94</v>
      </c>
    </row>
    <row r="342" spans="1:3" s="2" customFormat="1" ht="16.5" hidden="1" customHeight="1">
      <c r="A342" s="2">
        <v>40</v>
      </c>
      <c r="B342" s="2" t="s">
        <v>12</v>
      </c>
      <c r="C342" s="10">
        <v>1599.31</v>
      </c>
    </row>
    <row r="343" spans="1:3" s="2" customFormat="1" ht="16.5" hidden="1" customHeight="1">
      <c r="A343" s="2">
        <v>41</v>
      </c>
      <c r="B343" s="2" t="s">
        <v>12</v>
      </c>
      <c r="C343" s="10">
        <v>56.87</v>
      </c>
    </row>
    <row r="344" spans="1:3" s="2" customFormat="1" ht="16.5" hidden="1" customHeight="1">
      <c r="A344" s="2">
        <v>42</v>
      </c>
      <c r="B344" s="2" t="s">
        <v>12</v>
      </c>
      <c r="C344" s="10">
        <v>43.56</v>
      </c>
    </row>
    <row r="345" spans="1:3" s="2" customFormat="1" ht="16.5" hidden="1" customHeight="1">
      <c r="A345" s="2">
        <v>43</v>
      </c>
      <c r="B345" s="2" t="s">
        <v>12</v>
      </c>
      <c r="C345" s="10">
        <v>112.94</v>
      </c>
    </row>
    <row r="346" spans="1:3" s="2" customFormat="1" ht="16.5" hidden="1" customHeight="1">
      <c r="A346" s="2">
        <v>44</v>
      </c>
      <c r="B346" s="2" t="s">
        <v>12</v>
      </c>
      <c r="C346" s="10">
        <v>186.34</v>
      </c>
    </row>
    <row r="347" spans="1:3" s="2" customFormat="1" ht="16.5" hidden="1" customHeight="1">
      <c r="A347" s="2">
        <v>45</v>
      </c>
      <c r="B347" s="2" t="s">
        <v>12</v>
      </c>
      <c r="C347" s="10">
        <v>459.84</v>
      </c>
    </row>
    <row r="348" spans="1:3" s="2" customFormat="1" ht="16.5" hidden="1" customHeight="1">
      <c r="A348" s="2">
        <v>46</v>
      </c>
      <c r="B348" s="2" t="s">
        <v>12</v>
      </c>
      <c r="C348" s="10">
        <v>1111.74</v>
      </c>
    </row>
    <row r="349" spans="1:3" s="2" customFormat="1" ht="16.5" hidden="1" customHeight="1">
      <c r="A349" s="2">
        <v>47</v>
      </c>
      <c r="B349" s="2" t="s">
        <v>12</v>
      </c>
      <c r="C349" s="10">
        <v>1337.78</v>
      </c>
    </row>
    <row r="350" spans="1:3" s="2" customFormat="1" ht="16.5" hidden="1" customHeight="1">
      <c r="A350" s="2">
        <v>48</v>
      </c>
      <c r="B350" s="2" t="s">
        <v>12</v>
      </c>
      <c r="C350" s="10">
        <v>1413.24</v>
      </c>
    </row>
    <row r="351" spans="1:3" s="2" customFormat="1" ht="16.5" hidden="1" customHeight="1">
      <c r="A351" s="2">
        <v>49</v>
      </c>
      <c r="B351" s="2" t="s">
        <v>12</v>
      </c>
      <c r="C351" s="10">
        <v>1966.15</v>
      </c>
    </row>
    <row r="352" spans="1:3" s="2" customFormat="1" ht="16.5" hidden="1" customHeight="1">
      <c r="A352" s="2">
        <v>50</v>
      </c>
      <c r="B352" s="2" t="s">
        <v>12</v>
      </c>
      <c r="C352" s="10">
        <v>1298.22</v>
      </c>
    </row>
    <row r="353" spans="1:3" s="2" customFormat="1" ht="16.5" hidden="1" customHeight="1">
      <c r="A353" s="2">
        <v>51</v>
      </c>
      <c r="B353" s="2" t="s">
        <v>12</v>
      </c>
      <c r="C353" s="10">
        <v>138.06</v>
      </c>
    </row>
    <row r="354" spans="1:3" s="2" customFormat="1" ht="16.5" hidden="1" customHeight="1">
      <c r="A354" s="2">
        <v>52</v>
      </c>
      <c r="B354" s="2" t="s">
        <v>12</v>
      </c>
      <c r="C354" s="10">
        <v>82.57</v>
      </c>
    </row>
    <row r="355" spans="1:3" s="2" customFormat="1" ht="16.5" hidden="1" customHeight="1">
      <c r="A355" s="2">
        <v>53</v>
      </c>
      <c r="B355" s="2" t="s">
        <v>12</v>
      </c>
      <c r="C355" s="10">
        <v>266.2</v>
      </c>
    </row>
    <row r="356" spans="1:3" s="2" customFormat="1" ht="16.5" hidden="1" customHeight="1">
      <c r="A356" s="2">
        <v>54</v>
      </c>
      <c r="B356" s="2" t="s">
        <v>12</v>
      </c>
      <c r="C356" s="10">
        <v>2210.67</v>
      </c>
    </row>
    <row r="357" spans="1:3" s="2" customFormat="1" ht="16.5" hidden="1" customHeight="1">
      <c r="A357" s="2">
        <v>55</v>
      </c>
      <c r="B357" s="2" t="s">
        <v>12</v>
      </c>
      <c r="C357" s="10">
        <v>859.1</v>
      </c>
    </row>
    <row r="358" spans="1:3" s="2" customFormat="1" ht="16.5" hidden="1" customHeight="1">
      <c r="A358" s="2">
        <v>56</v>
      </c>
      <c r="B358" s="2" t="s">
        <v>12</v>
      </c>
      <c r="C358" s="10">
        <v>104.06</v>
      </c>
    </row>
    <row r="359" spans="1:3" s="2" customFormat="1" ht="16.5" hidden="1" customHeight="1">
      <c r="A359" s="2">
        <v>57</v>
      </c>
      <c r="B359" s="2" t="s">
        <v>12</v>
      </c>
      <c r="C359" s="10">
        <v>21.78</v>
      </c>
    </row>
    <row r="360" spans="1:3" s="2" customFormat="1" ht="16.5" hidden="1" customHeight="1">
      <c r="A360" s="2">
        <v>58</v>
      </c>
      <c r="B360" s="2" t="s">
        <v>12</v>
      </c>
      <c r="C360" s="10">
        <v>891.44</v>
      </c>
    </row>
    <row r="361" spans="1:3" s="2" customFormat="1" ht="16.5" hidden="1" customHeight="1">
      <c r="A361" s="2">
        <v>59</v>
      </c>
      <c r="B361" s="2" t="s">
        <v>12</v>
      </c>
      <c r="C361" s="10">
        <v>41.29</v>
      </c>
    </row>
    <row r="362" spans="1:3" s="2" customFormat="1" ht="16.5" hidden="1" customHeight="1">
      <c r="A362" s="2">
        <v>60</v>
      </c>
      <c r="B362" s="2" t="s">
        <v>12</v>
      </c>
      <c r="C362" s="10">
        <v>338.82</v>
      </c>
    </row>
    <row r="363" spans="1:3" s="2" customFormat="1" ht="16.5" hidden="1" customHeight="1">
      <c r="A363" s="2">
        <v>61</v>
      </c>
      <c r="B363" s="2" t="s">
        <v>12</v>
      </c>
      <c r="C363" s="10">
        <v>104.06</v>
      </c>
    </row>
    <row r="364" spans="1:3" s="2" customFormat="1" ht="16.5" hidden="1" customHeight="1">
      <c r="A364" s="2">
        <v>62</v>
      </c>
      <c r="B364" s="2" t="s">
        <v>12</v>
      </c>
      <c r="C364" s="10">
        <v>96.8</v>
      </c>
    </row>
    <row r="365" spans="1:3" s="2" customFormat="1" ht="16.5" hidden="1" customHeight="1">
      <c r="A365" s="2">
        <v>63</v>
      </c>
      <c r="B365" s="2" t="s">
        <v>12</v>
      </c>
      <c r="C365" s="10">
        <v>85.31</v>
      </c>
    </row>
    <row r="366" spans="1:3" s="2" customFormat="1" ht="16.5" hidden="1" customHeight="1">
      <c r="A366" s="2">
        <v>64</v>
      </c>
      <c r="B366" s="2" t="s">
        <v>12</v>
      </c>
      <c r="C366" s="4">
        <v>599</v>
      </c>
    </row>
    <row r="367" spans="1:3" s="2" customFormat="1" ht="16.5" hidden="1" customHeight="1">
      <c r="A367" s="2">
        <v>65</v>
      </c>
      <c r="B367" s="2" t="s">
        <v>12</v>
      </c>
      <c r="C367" s="10">
        <v>1157.56</v>
      </c>
    </row>
    <row r="368" spans="1:3" s="2" customFormat="1" ht="16.5" hidden="1" customHeight="1">
      <c r="A368" s="2">
        <v>66</v>
      </c>
      <c r="B368" s="2" t="s">
        <v>12</v>
      </c>
      <c r="C368" s="10">
        <v>43.56</v>
      </c>
    </row>
    <row r="369" spans="1:3" s="2" customFormat="1" ht="16.5" hidden="1" customHeight="1">
      <c r="A369" s="2">
        <v>67</v>
      </c>
      <c r="B369" s="2" t="s">
        <v>12</v>
      </c>
      <c r="C369" s="10">
        <v>92.82</v>
      </c>
    </row>
    <row r="370" spans="1:3" s="2" customFormat="1" ht="16.5" hidden="1" customHeight="1">
      <c r="A370" s="2">
        <v>68</v>
      </c>
      <c r="B370" s="2" t="s">
        <v>12</v>
      </c>
      <c r="C370" s="10">
        <v>1489.15</v>
      </c>
    </row>
    <row r="371" spans="1:3" s="2" customFormat="1" ht="16.5" hidden="1" customHeight="1">
      <c r="A371" s="2">
        <v>69</v>
      </c>
      <c r="B371" s="2" t="s">
        <v>12</v>
      </c>
      <c r="C371" s="10">
        <v>1661.63</v>
      </c>
    </row>
    <row r="372" spans="1:3" s="2" customFormat="1" ht="16.5" hidden="1" customHeight="1">
      <c r="A372" s="2">
        <v>70</v>
      </c>
      <c r="B372" s="2" t="s">
        <v>12</v>
      </c>
      <c r="C372" s="10">
        <v>2294.16</v>
      </c>
    </row>
    <row r="373" spans="1:3" s="2" customFormat="1" ht="16.5" hidden="1" customHeight="1">
      <c r="A373" s="2">
        <v>71</v>
      </c>
      <c r="B373" s="2" t="s">
        <v>12</v>
      </c>
      <c r="C373" s="10">
        <v>299.5</v>
      </c>
    </row>
    <row r="374" spans="1:3" s="2" customFormat="1" ht="16.5" hidden="1" customHeight="1">
      <c r="A374" s="2">
        <v>72</v>
      </c>
      <c r="B374" s="2" t="s">
        <v>12</v>
      </c>
      <c r="C374" s="10">
        <v>394.63</v>
      </c>
    </row>
    <row r="375" spans="1:3" s="2" customFormat="1" ht="16.5" hidden="1" customHeight="1">
      <c r="A375" s="2">
        <v>73</v>
      </c>
      <c r="B375" s="2" t="s">
        <v>12</v>
      </c>
      <c r="C375" s="10">
        <v>2277.14</v>
      </c>
    </row>
    <row r="376" spans="1:3" s="2" customFormat="1" ht="16.5" hidden="1" customHeight="1">
      <c r="A376" s="2">
        <v>74</v>
      </c>
      <c r="B376" s="2" t="s">
        <v>12</v>
      </c>
      <c r="C376" s="10">
        <v>1091.5</v>
      </c>
    </row>
    <row r="377" spans="1:3" s="2" customFormat="1" ht="16.5" hidden="1" customHeight="1">
      <c r="A377" s="2">
        <v>75</v>
      </c>
      <c r="B377" s="2" t="s">
        <v>12</v>
      </c>
      <c r="C377" s="10">
        <v>1466.52</v>
      </c>
    </row>
    <row r="378" spans="1:3" s="2" customFormat="1" ht="16.5" hidden="1" customHeight="1">
      <c r="A378" s="2">
        <v>76</v>
      </c>
      <c r="B378" s="2" t="s">
        <v>12</v>
      </c>
      <c r="C378" s="10">
        <v>1295.9100000000001</v>
      </c>
    </row>
    <row r="379" spans="1:3" s="2" customFormat="1" ht="16.5" hidden="1" customHeight="1">
      <c r="A379" s="2">
        <v>77</v>
      </c>
      <c r="B379" s="2" t="s">
        <v>12</v>
      </c>
      <c r="C379" s="10">
        <v>112.94</v>
      </c>
    </row>
    <row r="380" spans="1:3" s="2" customFormat="1" ht="16.5" hidden="1" customHeight="1">
      <c r="A380" s="2">
        <v>78</v>
      </c>
      <c r="B380" s="2" t="s">
        <v>12</v>
      </c>
      <c r="C380" s="10">
        <v>1416.7</v>
      </c>
    </row>
    <row r="381" spans="1:3" s="2" customFormat="1" ht="16.5" hidden="1" customHeight="1">
      <c r="A381" s="2">
        <v>79</v>
      </c>
      <c r="B381" s="2" t="s">
        <v>12</v>
      </c>
      <c r="C381" s="10">
        <v>104.06</v>
      </c>
    </row>
    <row r="382" spans="1:3" s="2" customFormat="1" ht="16.5" hidden="1" customHeight="1">
      <c r="A382" s="2">
        <v>80</v>
      </c>
      <c r="B382" s="2" t="s">
        <v>12</v>
      </c>
      <c r="C382" s="10">
        <v>1082.3499999999999</v>
      </c>
    </row>
    <row r="383" spans="1:3" s="2" customFormat="1" ht="16.5" hidden="1" customHeight="1">
      <c r="A383" s="2">
        <v>81</v>
      </c>
      <c r="B383" s="2" t="s">
        <v>12</v>
      </c>
      <c r="C383" s="10">
        <v>383.93</v>
      </c>
    </row>
    <row r="384" spans="1:3" s="2" customFormat="1" ht="16.5" hidden="1" customHeight="1">
      <c r="A384" s="2">
        <v>82</v>
      </c>
      <c r="B384" s="2" t="s">
        <v>12</v>
      </c>
      <c r="C384" s="10">
        <v>299.5</v>
      </c>
    </row>
    <row r="385" spans="1:3" s="2" customFormat="1" ht="16.5" hidden="1" customHeight="1">
      <c r="A385" s="2">
        <v>83</v>
      </c>
      <c r="B385" s="2" t="s">
        <v>12</v>
      </c>
      <c r="C385" s="10">
        <v>186.34</v>
      </c>
    </row>
    <row r="386" spans="1:3" s="2" customFormat="1" ht="16.5" hidden="1" customHeight="1">
      <c r="A386" s="2">
        <v>84</v>
      </c>
      <c r="B386" s="2" t="s">
        <v>12</v>
      </c>
      <c r="C386" s="10">
        <v>1303.17</v>
      </c>
    </row>
    <row r="387" spans="1:3" s="2" customFormat="1" ht="16.5" hidden="1" customHeight="1">
      <c r="A387" s="2">
        <v>85</v>
      </c>
      <c r="B387" s="2" t="s">
        <v>12</v>
      </c>
      <c r="C387" s="10">
        <v>60.5</v>
      </c>
    </row>
    <row r="388" spans="1:3" s="2" customFormat="1" ht="16.5" hidden="1" customHeight="1">
      <c r="A388" s="2">
        <v>86</v>
      </c>
      <c r="B388" s="2" t="s">
        <v>12</v>
      </c>
      <c r="C388" s="10">
        <v>256.97000000000003</v>
      </c>
    </row>
    <row r="389" spans="1:3" s="2" customFormat="1" ht="16.5" hidden="1" customHeight="1">
      <c r="A389" s="2">
        <v>87</v>
      </c>
      <c r="B389" s="2" t="s">
        <v>12</v>
      </c>
      <c r="C389" s="10">
        <v>188.2</v>
      </c>
    </row>
    <row r="390" spans="1:3" s="2" customFormat="1" ht="16.5" hidden="1" customHeight="1">
      <c r="A390" s="2">
        <v>88</v>
      </c>
      <c r="B390" s="2" t="s">
        <v>12</v>
      </c>
      <c r="C390" s="10">
        <v>28.44</v>
      </c>
    </row>
    <row r="391" spans="1:3" s="2" customFormat="1" ht="16.5" hidden="1" customHeight="1">
      <c r="A391" s="2">
        <v>89</v>
      </c>
      <c r="B391" s="2" t="s">
        <v>12</v>
      </c>
      <c r="C391" s="10">
        <v>1303.17</v>
      </c>
    </row>
    <row r="392" spans="1:3" s="2" customFormat="1" ht="16.5" hidden="1" customHeight="1">
      <c r="A392" s="2">
        <v>90</v>
      </c>
      <c r="B392" s="2" t="s">
        <v>12</v>
      </c>
      <c r="C392" s="10">
        <v>1902.83</v>
      </c>
    </row>
    <row r="393" spans="1:3" s="2" customFormat="1" ht="16.5" hidden="1" customHeight="1">
      <c r="A393" s="2">
        <v>91</v>
      </c>
      <c r="B393" s="2" t="s">
        <v>12</v>
      </c>
      <c r="C393" s="10">
        <v>432.58</v>
      </c>
    </row>
    <row r="394" spans="1:3" s="2" customFormat="1" ht="16.5" hidden="1" customHeight="1">
      <c r="A394" s="2">
        <v>92</v>
      </c>
      <c r="B394" s="2" t="s">
        <v>12</v>
      </c>
      <c r="C394" s="10">
        <v>43.56</v>
      </c>
    </row>
    <row r="395" spans="1:3" s="2" customFormat="1" ht="16.5" hidden="1" customHeight="1">
      <c r="A395" s="2">
        <v>93</v>
      </c>
      <c r="B395" s="2" t="s">
        <v>12</v>
      </c>
      <c r="C395" s="10">
        <v>1303.17</v>
      </c>
    </row>
    <row r="396" spans="1:3" s="2" customFormat="1" ht="16.5" hidden="1" customHeight="1">
      <c r="A396" s="2">
        <v>94</v>
      </c>
      <c r="B396" s="2" t="s">
        <v>12</v>
      </c>
      <c r="C396" s="10">
        <v>157.83000000000001</v>
      </c>
    </row>
    <row r="397" spans="1:3" s="2" customFormat="1" ht="16.5" hidden="1" customHeight="1">
      <c r="A397" s="2">
        <v>95</v>
      </c>
      <c r="B397" s="2" t="s">
        <v>12</v>
      </c>
      <c r="C397" s="10">
        <v>92.82</v>
      </c>
    </row>
    <row r="398" spans="1:3" s="2" customFormat="1" ht="16.5" hidden="1" customHeight="1">
      <c r="A398" s="2">
        <v>96</v>
      </c>
      <c r="B398" s="2" t="s">
        <v>12</v>
      </c>
      <c r="C398" s="10">
        <v>92.82</v>
      </c>
    </row>
    <row r="399" spans="1:3" s="2" customFormat="1" ht="16.5" hidden="1" customHeight="1">
      <c r="A399" s="2">
        <v>97</v>
      </c>
      <c r="B399" s="2" t="s">
        <v>12</v>
      </c>
      <c r="C399" s="10">
        <v>186.34</v>
      </c>
    </row>
    <row r="400" spans="1:3" s="2" customFormat="1" ht="16.5" hidden="1" customHeight="1">
      <c r="A400" s="2">
        <v>98</v>
      </c>
      <c r="B400" s="2" t="s">
        <v>12</v>
      </c>
      <c r="C400" s="10">
        <v>130.68</v>
      </c>
    </row>
    <row r="401" spans="1:3" s="2" customFormat="1" ht="16.5" hidden="1" customHeight="1">
      <c r="A401" s="2">
        <v>99</v>
      </c>
      <c r="B401" s="2" t="s">
        <v>12</v>
      </c>
      <c r="C401" s="10">
        <v>112.94</v>
      </c>
    </row>
    <row r="402" spans="1:3" s="2" customFormat="1" ht="16.5" hidden="1" customHeight="1">
      <c r="A402" s="2">
        <v>100</v>
      </c>
      <c r="B402" s="2" t="s">
        <v>12</v>
      </c>
      <c r="C402" s="10">
        <v>907.5</v>
      </c>
    </row>
    <row r="403" spans="1:3" s="2" customFormat="1" ht="16.5" hidden="1" customHeight="1">
      <c r="A403" s="2">
        <v>101</v>
      </c>
      <c r="B403" s="2" t="s">
        <v>12</v>
      </c>
      <c r="C403" s="10">
        <v>490.41</v>
      </c>
    </row>
    <row r="404" spans="1:3" s="2" customFormat="1" ht="16.5" hidden="1" customHeight="1">
      <c r="A404" s="2">
        <v>102</v>
      </c>
      <c r="B404" s="2" t="s">
        <v>12</v>
      </c>
      <c r="C404" s="10">
        <v>92.82</v>
      </c>
    </row>
    <row r="405" spans="1:3" s="2" customFormat="1" ht="16.5" hidden="1" customHeight="1">
      <c r="A405" s="2">
        <v>103</v>
      </c>
      <c r="B405" s="2" t="s">
        <v>12</v>
      </c>
      <c r="C405" s="10">
        <v>299.5</v>
      </c>
    </row>
    <row r="406" spans="1:3" s="2" customFormat="1" ht="16.5" hidden="1" customHeight="1">
      <c r="A406" s="2">
        <v>104</v>
      </c>
      <c r="B406" s="2" t="s">
        <v>12</v>
      </c>
      <c r="C406" s="10">
        <v>50.82</v>
      </c>
    </row>
    <row r="407" spans="1:3" s="2" customFormat="1" ht="16.5" hidden="1" customHeight="1">
      <c r="A407" s="2">
        <v>105</v>
      </c>
      <c r="B407" s="2" t="s">
        <v>12</v>
      </c>
      <c r="C407" s="10">
        <v>2085.8200000000002</v>
      </c>
    </row>
    <row r="408" spans="1:3" s="2" customFormat="1" ht="16.5" hidden="1" customHeight="1">
      <c r="A408" s="2">
        <v>106</v>
      </c>
      <c r="B408" s="2" t="s">
        <v>12</v>
      </c>
      <c r="C408" s="10">
        <v>3061.3</v>
      </c>
    </row>
    <row r="409" spans="1:3" s="2" customFormat="1" ht="16.5" hidden="1" customHeight="1">
      <c r="A409" s="2">
        <v>107</v>
      </c>
      <c r="B409" s="2" t="s">
        <v>12</v>
      </c>
      <c r="C409" s="10">
        <v>1440.85</v>
      </c>
    </row>
    <row r="410" spans="1:3" s="2" customFormat="1" ht="16.5" hidden="1" customHeight="1">
      <c r="A410" s="2">
        <v>108</v>
      </c>
      <c r="B410" s="2" t="s">
        <v>12</v>
      </c>
      <c r="C410" s="10">
        <v>522.72</v>
      </c>
    </row>
    <row r="411" spans="1:3" s="2" customFormat="1" ht="16.5" hidden="1" customHeight="1">
      <c r="A411" s="2">
        <v>109</v>
      </c>
      <c r="B411" s="2" t="s">
        <v>12</v>
      </c>
      <c r="C411" s="10">
        <v>789.26</v>
      </c>
    </row>
    <row r="412" spans="1:3" s="2" customFormat="1" ht="16.5" hidden="1" customHeight="1">
      <c r="A412" s="2">
        <v>110</v>
      </c>
      <c r="B412" s="2" t="s">
        <v>12</v>
      </c>
      <c r="C412" s="10">
        <v>569.1</v>
      </c>
    </row>
    <row r="413" spans="1:3" s="2" customFormat="1" ht="16.5" hidden="1" customHeight="1">
      <c r="A413" s="2">
        <v>111</v>
      </c>
      <c r="B413" s="2" t="s">
        <v>12</v>
      </c>
      <c r="C413" s="10">
        <v>186.34</v>
      </c>
    </row>
    <row r="414" spans="1:3" s="2" customFormat="1" ht="16.5" hidden="1" customHeight="1">
      <c r="A414" s="2">
        <v>112</v>
      </c>
      <c r="B414" s="2" t="s">
        <v>12</v>
      </c>
      <c r="C414" s="10">
        <v>208.12</v>
      </c>
    </row>
    <row r="415" spans="1:3" s="2" customFormat="1" ht="16.5" hidden="1" customHeight="1">
      <c r="A415" s="2">
        <v>113</v>
      </c>
      <c r="B415" s="2" t="s">
        <v>12</v>
      </c>
      <c r="C415" s="10">
        <v>5017.43</v>
      </c>
    </row>
    <row r="416" spans="1:3" s="2" customFormat="1" ht="16.5" hidden="1" customHeight="1">
      <c r="A416" s="2">
        <v>114</v>
      </c>
      <c r="B416" s="2" t="s">
        <v>12</v>
      </c>
      <c r="C416" s="10">
        <v>28.44</v>
      </c>
    </row>
    <row r="417" spans="1:3" s="2" customFormat="1" ht="16.5" hidden="1" customHeight="1">
      <c r="A417" s="2">
        <v>115</v>
      </c>
      <c r="B417" s="2" t="s">
        <v>12</v>
      </c>
      <c r="C417" s="10">
        <v>92.82</v>
      </c>
    </row>
    <row r="418" spans="1:3" s="2" customFormat="1" ht="16.5" hidden="1" customHeight="1">
      <c r="A418" s="2">
        <v>116</v>
      </c>
      <c r="B418" s="2" t="s">
        <v>12</v>
      </c>
      <c r="C418" s="10">
        <v>212.97</v>
      </c>
    </row>
    <row r="419" spans="1:3" s="2" customFormat="1" ht="16.5" hidden="1" customHeight="1">
      <c r="A419" s="2">
        <v>117</v>
      </c>
      <c r="B419" s="2" t="s">
        <v>12</v>
      </c>
      <c r="C419" s="10">
        <v>274.22000000000003</v>
      </c>
    </row>
    <row r="420" spans="1:3" s="2" customFormat="1" ht="16.5" hidden="1" customHeight="1">
      <c r="A420" s="2">
        <v>118</v>
      </c>
      <c r="B420" s="2" t="s">
        <v>12</v>
      </c>
      <c r="C420" s="10">
        <v>1902.83</v>
      </c>
    </row>
    <row r="421" spans="1:3" s="2" customFormat="1" ht="16.5" hidden="1" customHeight="1">
      <c r="A421" s="2">
        <v>119</v>
      </c>
      <c r="B421" s="2" t="s">
        <v>12</v>
      </c>
      <c r="C421" s="10">
        <v>224.37</v>
      </c>
    </row>
    <row r="422" spans="1:3" s="2" customFormat="1" ht="16.5" hidden="1" customHeight="1">
      <c r="A422" s="2">
        <v>120</v>
      </c>
      <c r="B422" s="2" t="s">
        <v>12</v>
      </c>
      <c r="C422" s="10">
        <v>467.06</v>
      </c>
    </row>
    <row r="423" spans="1:3" s="2" customFormat="1" ht="16.5" hidden="1" customHeight="1">
      <c r="A423" s="2">
        <v>121</v>
      </c>
      <c r="B423" s="2" t="s">
        <v>12</v>
      </c>
      <c r="C423" s="10">
        <v>206.43</v>
      </c>
    </row>
    <row r="424" spans="1:3" s="2" customFormat="1" ht="16.5" hidden="1" customHeight="1">
      <c r="A424" s="2">
        <v>122</v>
      </c>
      <c r="B424" s="2" t="s">
        <v>12</v>
      </c>
      <c r="C424" s="10">
        <v>112.94</v>
      </c>
    </row>
    <row r="425" spans="1:3" s="2" customFormat="1" ht="16.5" hidden="1" customHeight="1">
      <c r="A425" s="2">
        <v>123</v>
      </c>
      <c r="B425" s="2" t="s">
        <v>12</v>
      </c>
      <c r="C425" s="10">
        <v>172.01</v>
      </c>
    </row>
    <row r="426" spans="1:3" s="2" customFormat="1" ht="16.5" hidden="1" customHeight="1">
      <c r="A426" s="2">
        <v>124</v>
      </c>
      <c r="B426" s="2" t="s">
        <v>12</v>
      </c>
      <c r="C426" s="10">
        <v>1488.3</v>
      </c>
    </row>
    <row r="427" spans="1:3" s="2" customFormat="1" ht="16.5" hidden="1" customHeight="1">
      <c r="A427" s="2">
        <v>125</v>
      </c>
      <c r="B427" s="2" t="s">
        <v>12</v>
      </c>
      <c r="C427" s="10">
        <v>594.41</v>
      </c>
    </row>
    <row r="428" spans="1:3" s="2" customFormat="1" ht="16.5" hidden="1" customHeight="1">
      <c r="A428" s="2">
        <v>126</v>
      </c>
      <c r="B428" s="2" t="s">
        <v>12</v>
      </c>
      <c r="C428" s="10">
        <v>299.5</v>
      </c>
    </row>
    <row r="429" spans="1:3" s="2" customFormat="1" ht="16.5" hidden="1" customHeight="1">
      <c r="A429" s="2">
        <v>127</v>
      </c>
      <c r="B429" s="2" t="s">
        <v>12</v>
      </c>
      <c r="C429" s="10">
        <v>138.06</v>
      </c>
    </row>
    <row r="430" spans="1:3" s="2" customFormat="1" ht="16.5" hidden="1" customHeight="1">
      <c r="A430" s="2">
        <v>128</v>
      </c>
      <c r="B430" s="2" t="s">
        <v>12</v>
      </c>
      <c r="C430" s="10">
        <v>344.03</v>
      </c>
    </row>
    <row r="431" spans="1:3" s="2" customFormat="1" ht="16.5" hidden="1" customHeight="1">
      <c r="A431" s="2">
        <v>129</v>
      </c>
      <c r="B431" s="2" t="s">
        <v>12</v>
      </c>
      <c r="C431" s="10">
        <v>198.14</v>
      </c>
    </row>
    <row r="432" spans="1:3" s="2" customFormat="1" ht="16.5" hidden="1" customHeight="1">
      <c r="A432" s="2">
        <v>130</v>
      </c>
      <c r="B432" s="2" t="s">
        <v>12</v>
      </c>
      <c r="C432" s="10">
        <v>87.12</v>
      </c>
    </row>
    <row r="433" spans="1:3" s="2" customFormat="1" ht="16.5" hidden="1" customHeight="1">
      <c r="A433" s="2">
        <v>131</v>
      </c>
      <c r="B433" s="2" t="s">
        <v>12</v>
      </c>
      <c r="C433" s="10">
        <v>1658.06</v>
      </c>
    </row>
    <row r="434" spans="1:3" s="2" customFormat="1" ht="16.5" hidden="1" customHeight="1">
      <c r="A434" s="2">
        <v>132</v>
      </c>
      <c r="B434" s="2" t="s">
        <v>12</v>
      </c>
      <c r="C434" s="10">
        <v>21.78</v>
      </c>
    </row>
    <row r="435" spans="1:3" s="2" customFormat="1" ht="16.5" hidden="1" customHeight="1">
      <c r="A435" s="2">
        <v>133</v>
      </c>
      <c r="B435" s="2" t="s">
        <v>12</v>
      </c>
      <c r="C435" s="10">
        <v>1206.18</v>
      </c>
    </row>
    <row r="436" spans="1:3" s="2" customFormat="1" ht="16.5" hidden="1" customHeight="1">
      <c r="A436" s="2">
        <v>134</v>
      </c>
      <c r="B436" s="2" t="s">
        <v>12</v>
      </c>
      <c r="C436" s="10">
        <v>112.94</v>
      </c>
    </row>
    <row r="437" spans="1:3" s="2" customFormat="1" ht="16.5" hidden="1" customHeight="1">
      <c r="A437" s="2">
        <v>135</v>
      </c>
      <c r="B437" s="2" t="s">
        <v>12</v>
      </c>
      <c r="C437" s="10">
        <v>65.34</v>
      </c>
    </row>
    <row r="438" spans="1:3" s="2" customFormat="1" ht="16.5" hidden="1" customHeight="1">
      <c r="A438" s="2">
        <v>136</v>
      </c>
      <c r="B438" s="2" t="s">
        <v>12</v>
      </c>
      <c r="C438" s="10">
        <v>104.06</v>
      </c>
    </row>
    <row r="439" spans="1:3" s="2" customFormat="1" ht="16.5" hidden="1" customHeight="1">
      <c r="A439" s="2">
        <v>137</v>
      </c>
      <c r="B439" s="2" t="s">
        <v>12</v>
      </c>
      <c r="C439" s="10">
        <v>56.87</v>
      </c>
    </row>
    <row r="440" spans="1:3" s="2" customFormat="1" ht="16.5" hidden="1" customHeight="1">
      <c r="A440" s="2">
        <v>138</v>
      </c>
      <c r="B440" s="2" t="s">
        <v>12</v>
      </c>
      <c r="C440" s="10">
        <v>198.14</v>
      </c>
    </row>
    <row r="441" spans="1:3" s="2" customFormat="1" ht="16.5" hidden="1" customHeight="1">
      <c r="A441" s="2">
        <v>139</v>
      </c>
      <c r="B441" s="2" t="s">
        <v>12</v>
      </c>
      <c r="C441" s="10">
        <v>694.13</v>
      </c>
    </row>
    <row r="442" spans="1:3" s="2" customFormat="1" ht="16.5" hidden="1" customHeight="1">
      <c r="A442" s="2">
        <v>140</v>
      </c>
      <c r="B442" s="2" t="s">
        <v>12</v>
      </c>
      <c r="C442" s="10">
        <v>92.82</v>
      </c>
    </row>
    <row r="443" spans="1:3" s="2" customFormat="1" ht="16.5" hidden="1" customHeight="1">
      <c r="A443" s="2">
        <v>141</v>
      </c>
      <c r="B443" s="2" t="s">
        <v>12</v>
      </c>
      <c r="C443" s="10">
        <v>522.79</v>
      </c>
    </row>
    <row r="444" spans="1:3" s="2" customFormat="1" ht="16.5" hidden="1" customHeight="1">
      <c r="A444" s="2">
        <v>142</v>
      </c>
      <c r="B444" s="2" t="s">
        <v>12</v>
      </c>
      <c r="C444" s="10">
        <v>112.94</v>
      </c>
    </row>
    <row r="445" spans="1:3" s="2" customFormat="1" ht="16.5" hidden="1" customHeight="1">
      <c r="A445" s="2">
        <v>143</v>
      </c>
      <c r="B445" s="2" t="s">
        <v>12</v>
      </c>
      <c r="C445" s="10">
        <v>1489.14</v>
      </c>
    </row>
    <row r="446" spans="1:3" s="2" customFormat="1" ht="16.5" hidden="1" customHeight="1">
      <c r="A446" s="2">
        <v>144</v>
      </c>
      <c r="B446" s="2" t="s">
        <v>12</v>
      </c>
      <c r="C446" s="10">
        <v>112.94</v>
      </c>
    </row>
    <row r="447" spans="1:3" s="2" customFormat="1" ht="16.5" hidden="1" customHeight="1">
      <c r="A447" s="2">
        <v>145</v>
      </c>
      <c r="B447" s="2" t="s">
        <v>12</v>
      </c>
      <c r="C447" s="10">
        <v>444.99</v>
      </c>
    </row>
    <row r="448" spans="1:3" s="2" customFormat="1" ht="16.5" hidden="1" customHeight="1">
      <c r="A448" s="2">
        <v>146</v>
      </c>
      <c r="B448" s="2" t="s">
        <v>12</v>
      </c>
      <c r="C448" s="10">
        <v>197.31</v>
      </c>
    </row>
    <row r="449" spans="1:3" s="2" customFormat="1" ht="16.5" hidden="1" customHeight="1">
      <c r="A449" s="2">
        <v>147</v>
      </c>
      <c r="B449" s="2" t="s">
        <v>12</v>
      </c>
      <c r="C449" s="10">
        <v>266.95999999999998</v>
      </c>
    </row>
    <row r="450" spans="1:3" s="2" customFormat="1" ht="16.5" hidden="1" customHeight="1">
      <c r="A450" s="2">
        <v>148</v>
      </c>
      <c r="B450" s="2" t="s">
        <v>12</v>
      </c>
      <c r="C450" s="10">
        <v>1120.45</v>
      </c>
    </row>
    <row r="451" spans="1:3" s="2" customFormat="1" ht="16.5" hidden="1" customHeight="1">
      <c r="A451" s="2">
        <v>149</v>
      </c>
      <c r="B451" s="2" t="s">
        <v>12</v>
      </c>
      <c r="C451" s="10">
        <v>28.44</v>
      </c>
    </row>
    <row r="452" spans="1:3" s="2" customFormat="1" ht="16.5" hidden="1" customHeight="1">
      <c r="A452" s="2">
        <v>150</v>
      </c>
      <c r="B452" s="2" t="s">
        <v>12</v>
      </c>
      <c r="C452" s="10">
        <v>198.14</v>
      </c>
    </row>
    <row r="453" spans="1:3" s="2" customFormat="1" ht="16.5" hidden="1" customHeight="1">
      <c r="A453" s="2">
        <v>151</v>
      </c>
      <c r="B453" s="2" t="s">
        <v>12</v>
      </c>
      <c r="C453" s="10">
        <v>2753.96</v>
      </c>
    </row>
    <row r="454" spans="1:3" s="2" customFormat="1" ht="16.5" hidden="1" customHeight="1">
      <c r="A454" s="2">
        <v>152</v>
      </c>
      <c r="B454" s="2" t="s">
        <v>12</v>
      </c>
      <c r="C454" s="10">
        <v>2065.4699999999998</v>
      </c>
    </row>
    <row r="455" spans="1:3" s="2" customFormat="1" ht="16.5" hidden="1" customHeight="1">
      <c r="A455" s="2">
        <v>153</v>
      </c>
      <c r="B455" s="2" t="s">
        <v>12</v>
      </c>
      <c r="C455" s="10">
        <v>60.67</v>
      </c>
    </row>
    <row r="456" spans="1:3" s="2" customFormat="1" ht="16.5" hidden="1" customHeight="1">
      <c r="A456" s="2">
        <v>154</v>
      </c>
      <c r="B456" s="2" t="s">
        <v>12</v>
      </c>
      <c r="C456" s="10">
        <v>82.57</v>
      </c>
    </row>
    <row r="457" spans="1:3" s="2" customFormat="1" ht="16.5" hidden="1" customHeight="1">
      <c r="A457" s="2">
        <v>155</v>
      </c>
      <c r="B457" s="2" t="s">
        <v>12</v>
      </c>
      <c r="C457" s="10">
        <v>112.94</v>
      </c>
    </row>
    <row r="458" spans="1:3" s="2" customFormat="1" ht="16.5" hidden="1" customHeight="1">
      <c r="A458" s="2">
        <v>156</v>
      </c>
      <c r="B458" s="2" t="s">
        <v>12</v>
      </c>
      <c r="C458" s="4">
        <v>1657</v>
      </c>
    </row>
    <row r="459" spans="1:3" s="2" customFormat="1" ht="16.5" hidden="1" customHeight="1">
      <c r="A459" s="2">
        <v>157</v>
      </c>
      <c r="B459" s="2" t="s">
        <v>12</v>
      </c>
      <c r="C459" s="10">
        <v>112.94</v>
      </c>
    </row>
    <row r="460" spans="1:3" s="2" customFormat="1" ht="16.5" hidden="1" customHeight="1">
      <c r="A460" s="2">
        <v>158</v>
      </c>
      <c r="B460" s="2" t="s">
        <v>12</v>
      </c>
      <c r="C460" s="10">
        <v>394.63</v>
      </c>
    </row>
    <row r="461" spans="1:3" s="2" customFormat="1" ht="16.5" hidden="1" customHeight="1">
      <c r="A461" s="2">
        <v>159</v>
      </c>
      <c r="B461" s="2" t="s">
        <v>12</v>
      </c>
      <c r="C461" s="10">
        <v>112.94</v>
      </c>
    </row>
    <row r="462" spans="1:3" s="2" customFormat="1" ht="16.5" hidden="1" customHeight="1">
      <c r="A462" s="2">
        <v>160</v>
      </c>
      <c r="B462" s="2" t="s">
        <v>12</v>
      </c>
      <c r="C462" s="10">
        <v>112.94</v>
      </c>
    </row>
    <row r="463" spans="1:3" s="2" customFormat="1" ht="16.5" hidden="1" customHeight="1">
      <c r="A463" s="2">
        <v>161</v>
      </c>
      <c r="B463" s="2" t="s">
        <v>12</v>
      </c>
      <c r="C463" s="10">
        <v>4392.8</v>
      </c>
    </row>
    <row r="464" spans="1:3" s="2" customFormat="1" ht="16.5" hidden="1" customHeight="1">
      <c r="A464" s="2">
        <v>162</v>
      </c>
      <c r="B464" s="2" t="s">
        <v>12</v>
      </c>
      <c r="C464" s="10">
        <v>385.26</v>
      </c>
    </row>
    <row r="465" spans="1:3" s="2" customFormat="1" ht="16.5" hidden="1" customHeight="1">
      <c r="A465" s="2">
        <v>163</v>
      </c>
      <c r="B465" s="2" t="s">
        <v>12</v>
      </c>
      <c r="C465" s="10">
        <v>192.63</v>
      </c>
    </row>
    <row r="466" spans="1:3" s="2" customFormat="1" ht="16.5" hidden="1" customHeight="1">
      <c r="A466" s="2">
        <v>164</v>
      </c>
      <c r="B466" s="2" t="s">
        <v>12</v>
      </c>
      <c r="C466" s="10">
        <v>29.65</v>
      </c>
    </row>
    <row r="467" spans="1:3" s="2" customFormat="1" ht="16.5" hidden="1" customHeight="1">
      <c r="A467" s="2">
        <v>165</v>
      </c>
      <c r="B467" s="2" t="s">
        <v>12</v>
      </c>
      <c r="C467" s="10">
        <v>192.63</v>
      </c>
    </row>
    <row r="468" spans="1:3" s="2" customFormat="1" ht="16.5" hidden="1" customHeight="1">
      <c r="A468" s="2">
        <v>166</v>
      </c>
      <c r="B468" s="2" t="s">
        <v>12</v>
      </c>
      <c r="C468" s="10">
        <v>192.63</v>
      </c>
    </row>
    <row r="469" spans="1:3" s="2" customFormat="1" ht="16.5" hidden="1" customHeight="1">
      <c r="A469" s="2">
        <v>167</v>
      </c>
      <c r="B469" s="2" t="s">
        <v>12</v>
      </c>
      <c r="C469" s="10">
        <v>195.05</v>
      </c>
    </row>
    <row r="470" spans="1:3" s="2" customFormat="1" ht="16.5" hidden="1" customHeight="1">
      <c r="A470" s="2">
        <v>168</v>
      </c>
      <c r="B470" s="2" t="s">
        <v>12</v>
      </c>
      <c r="C470" s="10">
        <v>84.7</v>
      </c>
    </row>
    <row r="471" spans="1:3" s="2" customFormat="1" ht="16.5" hidden="1" customHeight="1">
      <c r="A471" s="2">
        <v>169</v>
      </c>
      <c r="B471" s="2" t="s">
        <v>12</v>
      </c>
      <c r="C471" s="10">
        <v>192.63</v>
      </c>
    </row>
    <row r="472" spans="1:3" s="2" customFormat="1" ht="16.5" hidden="1" customHeight="1">
      <c r="A472" s="2">
        <v>170</v>
      </c>
      <c r="B472" s="2" t="s">
        <v>12</v>
      </c>
      <c r="C472" s="10">
        <v>1155.79</v>
      </c>
    </row>
    <row r="473" spans="1:3" s="2" customFormat="1" ht="16.5" hidden="1" customHeight="1">
      <c r="A473" s="2">
        <v>171</v>
      </c>
      <c r="B473" s="2" t="s">
        <v>12</v>
      </c>
      <c r="C473" s="10">
        <v>92.82</v>
      </c>
    </row>
    <row r="474" spans="1:3" s="2" customFormat="1" ht="16.5" hidden="1" customHeight="1">
      <c r="A474" s="2">
        <v>172</v>
      </c>
      <c r="B474" s="2" t="s">
        <v>12</v>
      </c>
      <c r="C474" s="10">
        <v>191.97</v>
      </c>
    </row>
    <row r="475" spans="1:3" s="2" customFormat="1" ht="16.5" hidden="1" customHeight="1">
      <c r="A475" s="2">
        <v>173</v>
      </c>
      <c r="B475" s="2" t="s">
        <v>12</v>
      </c>
      <c r="C475" s="10">
        <v>191.97</v>
      </c>
    </row>
    <row r="476" spans="1:3" s="2" customFormat="1" ht="16.5" hidden="1" customHeight="1">
      <c r="A476" s="2">
        <v>174</v>
      </c>
      <c r="B476" s="2" t="s">
        <v>12</v>
      </c>
      <c r="C476" s="10">
        <v>192.63</v>
      </c>
    </row>
    <row r="477" spans="1:3" s="2" customFormat="1" ht="16.5" hidden="1" customHeight="1">
      <c r="A477" s="2">
        <v>175</v>
      </c>
      <c r="B477" s="2" t="s">
        <v>12</v>
      </c>
      <c r="C477" s="10">
        <v>192.63</v>
      </c>
    </row>
    <row r="478" spans="1:3" s="2" customFormat="1" ht="16.5" hidden="1" customHeight="1">
      <c r="A478" s="2">
        <v>176</v>
      </c>
      <c r="B478" s="2" t="s">
        <v>12</v>
      </c>
      <c r="C478" s="10">
        <v>78.92</v>
      </c>
    </row>
    <row r="479" spans="1:3" s="2" customFormat="1" ht="16.5" hidden="1" customHeight="1">
      <c r="A479" s="2">
        <v>177</v>
      </c>
      <c r="B479" s="2" t="s">
        <v>12</v>
      </c>
      <c r="C479" s="10">
        <v>2277.14</v>
      </c>
    </row>
    <row r="480" spans="1:3" s="2" customFormat="1" ht="16.5" hidden="1" customHeight="1">
      <c r="A480" s="2">
        <v>178</v>
      </c>
      <c r="B480" s="2" t="s">
        <v>12</v>
      </c>
      <c r="C480" s="10">
        <v>395.68</v>
      </c>
    </row>
    <row r="481" spans="1:3" s="2" customFormat="1" ht="16.5" hidden="1" customHeight="1">
      <c r="A481" s="2">
        <v>179</v>
      </c>
      <c r="B481" s="2" t="s">
        <v>12</v>
      </c>
      <c r="C481" s="10">
        <v>283.58999999999997</v>
      </c>
    </row>
    <row r="482" spans="1:3" s="2" customFormat="1" ht="16.5" hidden="1" customHeight="1">
      <c r="A482" s="2">
        <v>180</v>
      </c>
      <c r="B482" s="2" t="s">
        <v>12</v>
      </c>
      <c r="C482" s="10">
        <v>326.7</v>
      </c>
    </row>
    <row r="483" spans="1:3" s="2" customFormat="1" ht="16.5" hidden="1" customHeight="1">
      <c r="A483" s="2">
        <v>181</v>
      </c>
      <c r="B483" s="2" t="s">
        <v>12</v>
      </c>
      <c r="C483" s="10">
        <v>212.97</v>
      </c>
    </row>
    <row r="484" spans="1:3" s="2" customFormat="1" ht="16.5" hidden="1" customHeight="1">
      <c r="A484" s="2">
        <v>182</v>
      </c>
      <c r="B484" s="2" t="s">
        <v>12</v>
      </c>
      <c r="C484" s="10">
        <v>198.14</v>
      </c>
    </row>
    <row r="485" spans="1:3" s="2" customFormat="1" ht="16.5" hidden="1" customHeight="1">
      <c r="A485" s="2">
        <v>183</v>
      </c>
      <c r="B485" s="2" t="s">
        <v>12</v>
      </c>
      <c r="C485" s="10">
        <v>67.069999999999993</v>
      </c>
    </row>
    <row r="486" spans="1:3" s="2" customFormat="1" ht="16.5" hidden="1" customHeight="1">
      <c r="A486" s="2">
        <v>184</v>
      </c>
      <c r="B486" s="2" t="s">
        <v>12</v>
      </c>
      <c r="C486" s="10">
        <v>21.78</v>
      </c>
    </row>
    <row r="487" spans="1:3" s="2" customFormat="1" ht="16.5" hidden="1" customHeight="1">
      <c r="A487" s="2">
        <v>185</v>
      </c>
      <c r="B487" s="2" t="s">
        <v>12</v>
      </c>
      <c r="C487" s="10">
        <v>1161.5999999999999</v>
      </c>
    </row>
    <row r="488" spans="1:3" s="2" customFormat="1" ht="16.5" hidden="1" customHeight="1">
      <c r="A488" s="2">
        <v>186</v>
      </c>
      <c r="B488" s="2" t="s">
        <v>12</v>
      </c>
      <c r="C488" s="10">
        <v>43.56</v>
      </c>
    </row>
    <row r="489" spans="1:3" s="2" customFormat="1" ht="16.5" hidden="1" customHeight="1">
      <c r="A489" s="2">
        <v>187</v>
      </c>
      <c r="B489" s="2" t="s">
        <v>12</v>
      </c>
      <c r="C489" s="10">
        <v>188.2</v>
      </c>
    </row>
    <row r="490" spans="1:3" s="2" customFormat="1" ht="16.5" hidden="1" customHeight="1">
      <c r="A490" s="2">
        <v>188</v>
      </c>
      <c r="B490" s="2" t="s">
        <v>12</v>
      </c>
      <c r="C490" s="10">
        <v>92.82</v>
      </c>
    </row>
    <row r="491" spans="1:3" s="2" customFormat="1" ht="16.5" hidden="1" customHeight="1">
      <c r="A491" s="2">
        <v>189</v>
      </c>
      <c r="B491" s="2" t="s">
        <v>12</v>
      </c>
      <c r="C491" s="10">
        <v>92.82</v>
      </c>
    </row>
    <row r="492" spans="1:3" s="2" customFormat="1" ht="16.5" hidden="1" customHeight="1">
      <c r="A492" s="2">
        <v>190</v>
      </c>
      <c r="B492" s="2" t="s">
        <v>12</v>
      </c>
      <c r="C492" s="10">
        <v>2868.43</v>
      </c>
    </row>
    <row r="493" spans="1:3" s="2" customFormat="1" ht="16.5" hidden="1" customHeight="1">
      <c r="A493" s="2">
        <v>191</v>
      </c>
      <c r="B493" s="2" t="s">
        <v>12</v>
      </c>
      <c r="C493" s="10">
        <v>50.82</v>
      </c>
    </row>
    <row r="494" spans="1:3" s="2" customFormat="1" ht="16.5" hidden="1" customHeight="1">
      <c r="A494" s="2">
        <v>192</v>
      </c>
      <c r="B494" s="2" t="s">
        <v>12</v>
      </c>
      <c r="C494" s="10">
        <v>87.12</v>
      </c>
    </row>
    <row r="495" spans="1:3" s="2" customFormat="1" ht="16.5" hidden="1" customHeight="1">
      <c r="A495" s="2">
        <v>193</v>
      </c>
      <c r="B495" s="2" t="s">
        <v>12</v>
      </c>
      <c r="C495" s="10">
        <v>805.77</v>
      </c>
    </row>
    <row r="496" spans="1:3" s="2" customFormat="1" ht="16.5" hidden="1" customHeight="1">
      <c r="A496" s="2">
        <v>194</v>
      </c>
      <c r="B496" s="2" t="s">
        <v>12</v>
      </c>
      <c r="C496" s="10">
        <v>338.82</v>
      </c>
    </row>
    <row r="497" spans="1:3" s="2" customFormat="1" ht="16.5" hidden="1" customHeight="1">
      <c r="A497" s="2">
        <v>195</v>
      </c>
      <c r="B497" s="2" t="s">
        <v>12</v>
      </c>
      <c r="C497" s="10">
        <v>186.34</v>
      </c>
    </row>
    <row r="498" spans="1:3" s="2" customFormat="1" ht="16.5" hidden="1" customHeight="1">
      <c r="A498" s="2">
        <v>196</v>
      </c>
      <c r="B498" s="2" t="s">
        <v>12</v>
      </c>
      <c r="C498" s="10">
        <v>28.44</v>
      </c>
    </row>
    <row r="499" spans="1:3" s="2" customFormat="1" ht="16.5" hidden="1" customHeight="1">
      <c r="A499" s="2">
        <v>197</v>
      </c>
      <c r="B499" s="2" t="s">
        <v>12</v>
      </c>
      <c r="C499" s="10">
        <v>694.13</v>
      </c>
    </row>
    <row r="500" spans="1:3" s="2" customFormat="1" ht="16.5" hidden="1" customHeight="1">
      <c r="A500" s="2">
        <v>198</v>
      </c>
      <c r="B500" s="2" t="s">
        <v>12</v>
      </c>
      <c r="C500" s="10">
        <v>28.44</v>
      </c>
    </row>
    <row r="501" spans="1:3" s="2" customFormat="1" ht="16.5" hidden="1" customHeight="1">
      <c r="A501" s="2">
        <v>199</v>
      </c>
      <c r="B501" s="2" t="s">
        <v>12</v>
      </c>
      <c r="C501" s="10">
        <v>266.2</v>
      </c>
    </row>
    <row r="502" spans="1:3" s="2" customFormat="1" ht="16.5" hidden="1" customHeight="1">
      <c r="A502" s="2">
        <v>200</v>
      </c>
      <c r="B502" s="2" t="s">
        <v>12</v>
      </c>
      <c r="C502" s="10">
        <v>24.2</v>
      </c>
    </row>
    <row r="503" spans="1:3" s="2" customFormat="1" ht="16.5" hidden="1" customHeight="1">
      <c r="A503" s="2">
        <v>201</v>
      </c>
      <c r="B503" s="2" t="s">
        <v>12</v>
      </c>
      <c r="C503" s="10">
        <v>104.06</v>
      </c>
    </row>
    <row r="504" spans="1:3" s="2" customFormat="1" ht="16.5" hidden="1" customHeight="1">
      <c r="A504" s="2">
        <v>202</v>
      </c>
      <c r="B504" s="2" t="s">
        <v>12</v>
      </c>
      <c r="C504" s="10">
        <v>186.34</v>
      </c>
    </row>
    <row r="505" spans="1:3" s="2" customFormat="1" ht="16.5" hidden="1" customHeight="1">
      <c r="A505" s="2">
        <v>203</v>
      </c>
      <c r="B505" s="2" t="s">
        <v>12</v>
      </c>
      <c r="C505" s="10">
        <v>186.34</v>
      </c>
    </row>
    <row r="506" spans="1:3" s="2" customFormat="1" ht="16.5" hidden="1" customHeight="1">
      <c r="A506" s="2">
        <v>204</v>
      </c>
      <c r="B506" s="2" t="s">
        <v>12</v>
      </c>
      <c r="C506" s="10">
        <v>299.5</v>
      </c>
    </row>
    <row r="507" spans="1:3" s="2" customFormat="1" ht="16.5" hidden="1" customHeight="1">
      <c r="A507" s="2">
        <v>205</v>
      </c>
      <c r="B507" s="2" t="s">
        <v>12</v>
      </c>
      <c r="C507" s="10">
        <v>112.94</v>
      </c>
    </row>
    <row r="508" spans="1:3" s="2" customFormat="1" ht="16.5" hidden="1" customHeight="1">
      <c r="A508" s="2">
        <v>206</v>
      </c>
      <c r="B508" s="2" t="s">
        <v>12</v>
      </c>
      <c r="C508" s="10">
        <v>356.95</v>
      </c>
    </row>
    <row r="509" spans="1:3" s="2" customFormat="1" ht="16.5" hidden="1" customHeight="1">
      <c r="A509" s="2">
        <v>207</v>
      </c>
      <c r="B509" s="2" t="s">
        <v>12</v>
      </c>
      <c r="C509" s="10">
        <v>151.25</v>
      </c>
    </row>
    <row r="510" spans="1:3" s="2" customFormat="1" ht="16.5" hidden="1" customHeight="1">
      <c r="A510" s="2">
        <v>208</v>
      </c>
      <c r="B510" s="2" t="s">
        <v>12</v>
      </c>
      <c r="C510" s="10">
        <v>540.87</v>
      </c>
    </row>
    <row r="511" spans="1:3" s="2" customFormat="1" ht="16.5" hidden="1" customHeight="1">
      <c r="A511" s="2">
        <v>209</v>
      </c>
      <c r="B511" s="2" t="s">
        <v>12</v>
      </c>
      <c r="C511" s="10">
        <v>198.14</v>
      </c>
    </row>
    <row r="512" spans="1:3" s="2" customFormat="1" ht="16.5" hidden="1" customHeight="1">
      <c r="A512" s="2">
        <v>210</v>
      </c>
      <c r="B512" s="2" t="s">
        <v>12</v>
      </c>
      <c r="C512" s="10">
        <v>13856.72</v>
      </c>
    </row>
    <row r="513" spans="1:3" s="2" customFormat="1" ht="16.5" hidden="1" customHeight="1">
      <c r="A513" s="2">
        <v>211</v>
      </c>
      <c r="B513" s="2" t="s">
        <v>12</v>
      </c>
      <c r="C513" s="10">
        <v>7783.21</v>
      </c>
    </row>
    <row r="514" spans="1:3" s="2" customFormat="1" ht="16.5" hidden="1" customHeight="1">
      <c r="A514" s="2">
        <v>212</v>
      </c>
      <c r="B514" s="2" t="s">
        <v>12</v>
      </c>
      <c r="C514" s="10">
        <v>2085.8200000000002</v>
      </c>
    </row>
    <row r="515" spans="1:3" s="2" customFormat="1" ht="16.5" hidden="1" customHeight="1">
      <c r="A515" s="2">
        <v>213</v>
      </c>
      <c r="B515" s="2" t="s">
        <v>12</v>
      </c>
      <c r="C515" s="10">
        <v>1409.31</v>
      </c>
    </row>
    <row r="516" spans="1:3" s="2" customFormat="1" ht="16.5" hidden="1" customHeight="1">
      <c r="A516" s="2">
        <v>214</v>
      </c>
      <c r="B516" s="2" t="s">
        <v>12</v>
      </c>
      <c r="C516" s="10">
        <v>1298.6199999999999</v>
      </c>
    </row>
    <row r="517" spans="1:3" s="2" customFormat="1" ht="16.5" hidden="1" customHeight="1">
      <c r="A517" s="2">
        <v>215</v>
      </c>
      <c r="B517" s="2" t="s">
        <v>12</v>
      </c>
      <c r="C517" s="10">
        <v>112.94</v>
      </c>
    </row>
    <row r="518" spans="1:3" s="2" customFormat="1" ht="16.5" hidden="1" customHeight="1">
      <c r="A518" s="2">
        <v>216</v>
      </c>
      <c r="B518" s="2" t="s">
        <v>12</v>
      </c>
      <c r="C518" s="10">
        <v>2357.08</v>
      </c>
    </row>
    <row r="519" spans="1:3" s="2" customFormat="1" ht="16.5" hidden="1" customHeight="1">
      <c r="A519" s="2">
        <v>217</v>
      </c>
      <c r="B519" s="2" t="s">
        <v>12</v>
      </c>
      <c r="C519" s="10">
        <v>2065.4699999999998</v>
      </c>
    </row>
    <row r="520" spans="1:3" s="2" customFormat="1" ht="16.5" hidden="1" customHeight="1">
      <c r="A520" s="2">
        <v>218</v>
      </c>
      <c r="B520" s="2" t="s">
        <v>12</v>
      </c>
      <c r="C520" s="10">
        <v>261.72000000000003</v>
      </c>
    </row>
    <row r="521" spans="1:3" s="2" customFormat="1" ht="16.5" hidden="1" customHeight="1">
      <c r="A521" s="2">
        <v>219</v>
      </c>
      <c r="B521" s="2" t="s">
        <v>12</v>
      </c>
      <c r="C521" s="10">
        <v>138.06</v>
      </c>
    </row>
    <row r="522" spans="1:3" s="2" customFormat="1" ht="16.5" hidden="1" customHeight="1">
      <c r="A522" s="2">
        <v>220</v>
      </c>
      <c r="B522" s="2" t="s">
        <v>12</v>
      </c>
      <c r="C522" s="10">
        <v>432.58</v>
      </c>
    </row>
    <row r="523" spans="1:3" s="2" customFormat="1" ht="16.5" hidden="1" customHeight="1">
      <c r="A523" s="2">
        <v>221</v>
      </c>
      <c r="B523" s="2" t="s">
        <v>12</v>
      </c>
      <c r="C523" s="10">
        <v>211.79</v>
      </c>
    </row>
    <row r="524" spans="1:3" s="2" customFormat="1" ht="16.5" hidden="1" customHeight="1">
      <c r="A524" s="2">
        <v>222</v>
      </c>
      <c r="B524" s="2" t="s">
        <v>12</v>
      </c>
      <c r="C524" s="10">
        <v>67.069999999999993</v>
      </c>
    </row>
    <row r="525" spans="1:3" s="2" customFormat="1" ht="16.5" hidden="1" customHeight="1">
      <c r="A525" s="2">
        <v>223</v>
      </c>
      <c r="B525" s="2" t="s">
        <v>12</v>
      </c>
      <c r="C525" s="10">
        <v>21.78</v>
      </c>
    </row>
    <row r="526" spans="1:3" s="2" customFormat="1" ht="16.5" hidden="1" customHeight="1">
      <c r="A526" s="2">
        <v>224</v>
      </c>
      <c r="B526" s="2" t="s">
        <v>12</v>
      </c>
      <c r="C526" s="10">
        <v>198.14</v>
      </c>
    </row>
    <row r="527" spans="1:3" s="2" customFormat="1" ht="16.5" hidden="1" customHeight="1">
      <c r="A527" s="2">
        <v>225</v>
      </c>
      <c r="B527" s="2" t="s">
        <v>12</v>
      </c>
      <c r="C527" s="4">
        <v>2783</v>
      </c>
    </row>
    <row r="528" spans="1:3" s="2" customFormat="1" ht="16.5" hidden="1" customHeight="1">
      <c r="A528" s="2">
        <v>226</v>
      </c>
      <c r="B528" s="2" t="s">
        <v>12</v>
      </c>
      <c r="C528" s="10">
        <v>299.5</v>
      </c>
    </row>
    <row r="529" spans="1:3" s="2" customFormat="1" ht="16.5" hidden="1" customHeight="1">
      <c r="A529" s="2">
        <v>227</v>
      </c>
      <c r="B529" s="2" t="s">
        <v>12</v>
      </c>
      <c r="C529" s="10">
        <v>1902.83</v>
      </c>
    </row>
    <row r="530" spans="1:3" s="2" customFormat="1" ht="16.5" hidden="1" customHeight="1">
      <c r="A530" s="2">
        <v>228</v>
      </c>
      <c r="B530" s="2" t="s">
        <v>12</v>
      </c>
      <c r="C530" s="10">
        <v>186.34</v>
      </c>
    </row>
    <row r="531" spans="1:3" s="2" customFormat="1" ht="16.5" hidden="1" customHeight="1">
      <c r="A531" s="2">
        <v>229</v>
      </c>
      <c r="B531" s="2" t="s">
        <v>12</v>
      </c>
      <c r="C531" s="10">
        <v>50.82</v>
      </c>
    </row>
    <row r="532" spans="1:3" s="2" customFormat="1" ht="16.5" hidden="1" customHeight="1">
      <c r="A532" s="2">
        <v>230</v>
      </c>
      <c r="B532" s="2" t="s">
        <v>12</v>
      </c>
      <c r="C532" s="10">
        <v>198.14</v>
      </c>
    </row>
    <row r="533" spans="1:3" s="2" customFormat="1" ht="16.5" hidden="1" customHeight="1">
      <c r="A533" s="2">
        <v>231</v>
      </c>
      <c r="B533" s="2" t="s">
        <v>12</v>
      </c>
      <c r="C533" s="10">
        <v>395.67</v>
      </c>
    </row>
    <row r="534" spans="1:3" s="2" customFormat="1" ht="16.5" hidden="1" customHeight="1">
      <c r="A534" s="2">
        <v>232</v>
      </c>
      <c r="B534" s="2" t="s">
        <v>12</v>
      </c>
      <c r="C534" s="10">
        <v>112.94</v>
      </c>
    </row>
    <row r="535" spans="1:3" s="2" customFormat="1" ht="16.5" hidden="1" customHeight="1">
      <c r="A535" s="2">
        <v>233</v>
      </c>
      <c r="B535" s="2" t="s">
        <v>12</v>
      </c>
      <c r="C535" s="10">
        <v>92.82</v>
      </c>
    </row>
    <row r="536" spans="1:3" s="2" customFormat="1" ht="16.5" hidden="1" customHeight="1">
      <c r="A536" s="2">
        <v>234</v>
      </c>
      <c r="B536" s="2" t="s">
        <v>12</v>
      </c>
      <c r="C536" s="10">
        <v>396.88</v>
      </c>
    </row>
    <row r="537" spans="1:3" s="2" customFormat="1" ht="16.5" hidden="1" customHeight="1">
      <c r="A537" s="2">
        <v>235</v>
      </c>
      <c r="B537" s="2" t="s">
        <v>12</v>
      </c>
      <c r="C537" s="10">
        <v>28.44</v>
      </c>
    </row>
    <row r="538" spans="1:3" s="2" customFormat="1" ht="16.5" hidden="1" customHeight="1">
      <c r="A538" s="2">
        <v>236</v>
      </c>
      <c r="B538" s="2" t="s">
        <v>12</v>
      </c>
      <c r="C538" s="10">
        <v>394.63</v>
      </c>
    </row>
    <row r="539" spans="1:3" s="2" customFormat="1" ht="16.5" hidden="1" customHeight="1">
      <c r="A539" s="2">
        <v>237</v>
      </c>
      <c r="B539" s="2" t="s">
        <v>12</v>
      </c>
      <c r="C539" s="10">
        <v>41.29</v>
      </c>
    </row>
    <row r="540" spans="1:3" s="2" customFormat="1" ht="16.5" hidden="1" customHeight="1">
      <c r="A540" s="2">
        <v>238</v>
      </c>
      <c r="B540" s="2" t="s">
        <v>12</v>
      </c>
      <c r="C540" s="10">
        <v>394.63</v>
      </c>
    </row>
    <row r="541" spans="1:3" s="2" customFormat="1" ht="16.5" hidden="1" customHeight="1">
      <c r="A541" s="2">
        <v>239</v>
      </c>
      <c r="B541" s="2" t="s">
        <v>12</v>
      </c>
      <c r="C541" s="10">
        <v>1169.6099999999999</v>
      </c>
    </row>
    <row r="542" spans="1:3" s="2" customFormat="1" ht="16.5" hidden="1" customHeight="1">
      <c r="A542" s="2">
        <v>240</v>
      </c>
      <c r="B542" s="2" t="s">
        <v>12</v>
      </c>
      <c r="C542" s="10">
        <v>260.14999999999998</v>
      </c>
    </row>
    <row r="543" spans="1:3" s="2" customFormat="1" ht="16.5" hidden="1" customHeight="1">
      <c r="A543" s="2">
        <v>241</v>
      </c>
      <c r="B543" s="2" t="s">
        <v>12</v>
      </c>
      <c r="C543" s="10">
        <v>260.14999999999998</v>
      </c>
    </row>
    <row r="544" spans="1:3" s="2" customFormat="1" ht="16.5" hidden="1" customHeight="1">
      <c r="A544" s="2">
        <v>242</v>
      </c>
      <c r="B544" s="2" t="s">
        <v>12</v>
      </c>
      <c r="C544" s="10">
        <v>224.37</v>
      </c>
    </row>
    <row r="545" spans="1:3" s="2" customFormat="1" ht="16.5" hidden="1" customHeight="1">
      <c r="A545" s="2">
        <v>243</v>
      </c>
      <c r="B545" s="2" t="s">
        <v>12</v>
      </c>
      <c r="C545" s="10">
        <v>186.34</v>
      </c>
    </row>
    <row r="546" spans="1:3" s="2" customFormat="1" ht="16.5" hidden="1" customHeight="1">
      <c r="A546" s="2">
        <v>244</v>
      </c>
      <c r="B546" s="2" t="s">
        <v>12</v>
      </c>
      <c r="C546" s="10">
        <v>396.28</v>
      </c>
    </row>
    <row r="547" spans="1:3" s="2" customFormat="1" ht="16.5" hidden="1" customHeight="1">
      <c r="A547" s="2">
        <v>245</v>
      </c>
      <c r="B547" s="2" t="s">
        <v>12</v>
      </c>
      <c r="C547" s="10">
        <v>138.06</v>
      </c>
    </row>
    <row r="548" spans="1:3" s="2" customFormat="1" ht="16.5" hidden="1" customHeight="1">
      <c r="A548" s="2">
        <v>246</v>
      </c>
      <c r="B548" s="2" t="s">
        <v>12</v>
      </c>
      <c r="C548" s="4">
        <v>599</v>
      </c>
    </row>
    <row r="549" spans="1:3" s="2" customFormat="1" ht="16.5" hidden="1" customHeight="1">
      <c r="A549" s="2">
        <v>247</v>
      </c>
      <c r="B549" s="2" t="s">
        <v>12</v>
      </c>
      <c r="C549" s="10">
        <v>197.31</v>
      </c>
    </row>
    <row r="550" spans="1:3" s="2" customFormat="1" ht="16.5" hidden="1" customHeight="1">
      <c r="A550" s="2">
        <v>248</v>
      </c>
      <c r="B550" s="2" t="s">
        <v>12</v>
      </c>
      <c r="C550" s="10">
        <v>211.75</v>
      </c>
    </row>
    <row r="551" spans="1:3" s="2" customFormat="1" ht="16.5" hidden="1" customHeight="1">
      <c r="A551" s="2">
        <v>249</v>
      </c>
      <c r="B551" s="2" t="s">
        <v>12</v>
      </c>
      <c r="C551" s="4">
        <v>4235</v>
      </c>
    </row>
    <row r="552" spans="1:3" s="2" customFormat="1" ht="16.5" hidden="1" customHeight="1">
      <c r="A552" s="2">
        <v>250</v>
      </c>
      <c r="B552" s="2" t="s">
        <v>12</v>
      </c>
      <c r="C552" s="10">
        <v>162.5</v>
      </c>
    </row>
    <row r="553" spans="1:3" s="2" customFormat="1" ht="16.5" hidden="1" customHeight="1">
      <c r="A553" s="2">
        <v>251</v>
      </c>
      <c r="B553" s="2" t="s">
        <v>12</v>
      </c>
      <c r="C553" s="10">
        <v>41.29</v>
      </c>
    </row>
    <row r="554" spans="1:3" s="2" customFormat="1" ht="16.5" hidden="1" customHeight="1">
      <c r="A554" s="2">
        <v>252</v>
      </c>
      <c r="B554" s="2" t="s">
        <v>12</v>
      </c>
      <c r="C554" s="10">
        <v>197.31</v>
      </c>
    </row>
    <row r="555" spans="1:3" s="2" customFormat="1" ht="16.5" hidden="1" customHeight="1">
      <c r="A555" s="2">
        <v>253</v>
      </c>
      <c r="B555" s="2" t="s">
        <v>12</v>
      </c>
      <c r="C555" s="10">
        <v>521.13</v>
      </c>
    </row>
    <row r="556" spans="1:3" s="2" customFormat="1" ht="16.5" hidden="1" customHeight="1">
      <c r="A556" s="2">
        <v>254</v>
      </c>
      <c r="B556" s="2" t="s">
        <v>12</v>
      </c>
      <c r="C556" s="10">
        <v>186.34</v>
      </c>
    </row>
    <row r="557" spans="1:3" s="2" customFormat="1" ht="16.5" hidden="1" customHeight="1">
      <c r="A557" s="2">
        <v>255</v>
      </c>
      <c r="B557" s="2" t="s">
        <v>12</v>
      </c>
      <c r="C557" s="10">
        <v>1303.17</v>
      </c>
    </row>
    <row r="558" spans="1:3" s="2" customFormat="1" ht="16.5" hidden="1" customHeight="1">
      <c r="A558" s="2">
        <v>256</v>
      </c>
      <c r="B558" s="2" t="s">
        <v>12</v>
      </c>
      <c r="C558" s="10">
        <v>50.82</v>
      </c>
    </row>
    <row r="559" spans="1:3" s="2" customFormat="1" ht="16.5" hidden="1" customHeight="1">
      <c r="A559" s="2">
        <v>257</v>
      </c>
      <c r="B559" s="2" t="s">
        <v>12</v>
      </c>
      <c r="C559" s="10">
        <v>127.05</v>
      </c>
    </row>
    <row r="560" spans="1:3" s="2" customFormat="1" ht="16.5" hidden="1" customHeight="1">
      <c r="A560" s="2">
        <v>258</v>
      </c>
      <c r="B560" s="2" t="s">
        <v>12</v>
      </c>
      <c r="C560" s="10">
        <v>112.94</v>
      </c>
    </row>
    <row r="561" spans="1:3" s="2" customFormat="1" ht="16.5" hidden="1" customHeight="1">
      <c r="A561" s="2">
        <v>259</v>
      </c>
      <c r="B561" s="2" t="s">
        <v>12</v>
      </c>
      <c r="C561" s="10">
        <v>142.18</v>
      </c>
    </row>
    <row r="562" spans="1:3" s="2" customFormat="1" ht="16.5" hidden="1" customHeight="1">
      <c r="A562" s="2">
        <v>260</v>
      </c>
      <c r="B562" s="2" t="s">
        <v>12</v>
      </c>
      <c r="C562" s="10">
        <v>112.94</v>
      </c>
    </row>
    <row r="563" spans="1:3" s="2" customFormat="1" ht="16.5" hidden="1" customHeight="1">
      <c r="A563" s="2">
        <v>261</v>
      </c>
      <c r="B563" s="2" t="s">
        <v>12</v>
      </c>
      <c r="C563" s="10">
        <v>111.8</v>
      </c>
    </row>
    <row r="564" spans="1:3" s="2" customFormat="1" ht="16.5" hidden="1" customHeight="1">
      <c r="A564" s="2">
        <v>262</v>
      </c>
      <c r="B564" s="2" t="s">
        <v>12</v>
      </c>
      <c r="C564" s="10">
        <v>225.88</v>
      </c>
    </row>
    <row r="565" spans="1:3" s="2" customFormat="1" ht="16.5" hidden="1" customHeight="1">
      <c r="A565" s="2">
        <v>263</v>
      </c>
      <c r="B565" s="2" t="s">
        <v>12</v>
      </c>
      <c r="C565" s="10">
        <v>186.34</v>
      </c>
    </row>
    <row r="566" spans="1:3" s="2" customFormat="1" ht="16.5" hidden="1" customHeight="1">
      <c r="A566" s="2">
        <v>264</v>
      </c>
      <c r="B566" s="2" t="s">
        <v>12</v>
      </c>
      <c r="C566" s="10">
        <v>28.44</v>
      </c>
    </row>
    <row r="567" spans="1:3" s="2" customFormat="1" ht="16.5" hidden="1" customHeight="1">
      <c r="A567" s="2">
        <v>265</v>
      </c>
      <c r="B567" s="2" t="s">
        <v>12</v>
      </c>
      <c r="C567" s="10">
        <v>1597.2</v>
      </c>
    </row>
    <row r="568" spans="1:3" s="2" customFormat="1" ht="16.5" hidden="1" customHeight="1">
      <c r="A568" s="2">
        <v>266</v>
      </c>
      <c r="B568" s="2" t="s">
        <v>12</v>
      </c>
      <c r="C568" s="10">
        <v>28.44</v>
      </c>
    </row>
    <row r="569" spans="1:3" s="2" customFormat="1" ht="16.5" hidden="1" customHeight="1">
      <c r="A569" s="2">
        <v>267</v>
      </c>
      <c r="B569" s="2" t="s">
        <v>12</v>
      </c>
      <c r="C569" s="10">
        <v>264.99</v>
      </c>
    </row>
    <row r="570" spans="1:3" s="2" customFormat="1" ht="16.5" hidden="1" customHeight="1">
      <c r="A570" s="2">
        <v>268</v>
      </c>
      <c r="B570" s="2" t="s">
        <v>12</v>
      </c>
      <c r="C570" s="10">
        <v>224.37</v>
      </c>
    </row>
    <row r="571" spans="1:3" s="2" customFormat="1" ht="16.5" hidden="1" customHeight="1">
      <c r="A571" s="2">
        <v>269</v>
      </c>
      <c r="B571" s="2" t="s">
        <v>12</v>
      </c>
      <c r="C571" s="10">
        <v>299.5</v>
      </c>
    </row>
    <row r="572" spans="1:3" s="2" customFormat="1" ht="16.5" hidden="1" customHeight="1">
      <c r="A572" s="2">
        <v>270</v>
      </c>
      <c r="B572" s="2" t="s">
        <v>12</v>
      </c>
      <c r="C572" s="10">
        <v>143.87</v>
      </c>
    </row>
    <row r="573" spans="1:3" s="2" customFormat="1" ht="16.5" hidden="1" customHeight="1">
      <c r="A573" s="2">
        <v>271</v>
      </c>
      <c r="B573" s="2" t="s">
        <v>12</v>
      </c>
      <c r="C573" s="10">
        <v>1274.02</v>
      </c>
    </row>
    <row r="574" spans="1:3" s="2" customFormat="1" ht="16.5" hidden="1" customHeight="1">
      <c r="A574" s="2">
        <v>272</v>
      </c>
      <c r="B574" s="2" t="s">
        <v>12</v>
      </c>
      <c r="C574" s="10">
        <v>143.87</v>
      </c>
    </row>
    <row r="575" spans="1:3" s="2" customFormat="1" ht="16.5" hidden="1" customHeight="1">
      <c r="A575" s="2">
        <v>273</v>
      </c>
      <c r="B575" s="2" t="s">
        <v>12</v>
      </c>
      <c r="C575" s="10">
        <v>192.63</v>
      </c>
    </row>
    <row r="576" spans="1:3" s="2" customFormat="1" ht="16.5" hidden="1" customHeight="1">
      <c r="A576" s="2">
        <v>274</v>
      </c>
      <c r="B576" s="2" t="s">
        <v>12</v>
      </c>
      <c r="C576" s="10">
        <v>192.63</v>
      </c>
    </row>
    <row r="577" spans="1:3" s="2" customFormat="1" ht="16.5" hidden="1" customHeight="1">
      <c r="A577" s="2">
        <v>275</v>
      </c>
      <c r="B577" s="2" t="s">
        <v>12</v>
      </c>
      <c r="C577" s="10">
        <v>72.599999999999994</v>
      </c>
    </row>
    <row r="578" spans="1:3" s="2" customFormat="1" ht="16.5" hidden="1" customHeight="1">
      <c r="A578" s="2">
        <v>276</v>
      </c>
      <c r="B578" s="2" t="s">
        <v>12</v>
      </c>
      <c r="C578" s="10">
        <v>192.63</v>
      </c>
    </row>
    <row r="579" spans="1:3" s="2" customFormat="1" ht="16.5" hidden="1" customHeight="1">
      <c r="A579" s="2">
        <v>277</v>
      </c>
      <c r="B579" s="2" t="s">
        <v>12</v>
      </c>
      <c r="C579" s="10">
        <v>1302.8699999999999</v>
      </c>
    </row>
    <row r="580" spans="1:3" s="2" customFormat="1" ht="16.5" hidden="1" customHeight="1">
      <c r="A580" s="2">
        <v>278</v>
      </c>
      <c r="B580" s="2" t="s">
        <v>12</v>
      </c>
      <c r="C580" s="10">
        <v>1540.31</v>
      </c>
    </row>
    <row r="581" spans="1:3" s="2" customFormat="1" ht="16.5" hidden="1" customHeight="1">
      <c r="A581" s="2">
        <v>279</v>
      </c>
      <c r="B581" s="2" t="s">
        <v>12</v>
      </c>
      <c r="C581" s="10">
        <v>1208.67</v>
      </c>
    </row>
    <row r="582" spans="1:3" s="2" customFormat="1" ht="16.5" hidden="1" customHeight="1">
      <c r="A582" s="2">
        <v>280</v>
      </c>
      <c r="B582" s="2" t="s">
        <v>12</v>
      </c>
      <c r="C582" s="10">
        <v>192.63</v>
      </c>
    </row>
    <row r="583" spans="1:3" s="2" customFormat="1" ht="16.5" hidden="1" customHeight="1">
      <c r="A583" s="2">
        <v>281</v>
      </c>
      <c r="B583" s="2" t="s">
        <v>12</v>
      </c>
      <c r="C583" s="10">
        <v>1162.7</v>
      </c>
    </row>
    <row r="584" spans="1:3" s="2" customFormat="1" ht="16.5" hidden="1" customHeight="1">
      <c r="A584" s="2">
        <v>282</v>
      </c>
      <c r="B584" s="2" t="s">
        <v>12</v>
      </c>
      <c r="C584" s="10">
        <v>1004.68</v>
      </c>
    </row>
    <row r="585" spans="1:3" s="2" customFormat="1" ht="16.5" hidden="1" customHeight="1">
      <c r="A585" s="2">
        <v>283</v>
      </c>
      <c r="B585" s="2" t="s">
        <v>12</v>
      </c>
      <c r="C585" s="10">
        <v>123.86</v>
      </c>
    </row>
    <row r="586" spans="1:3" s="2" customFormat="1" ht="16.5" hidden="1" customHeight="1">
      <c r="A586" s="2">
        <v>284</v>
      </c>
      <c r="B586" s="2" t="s">
        <v>12</v>
      </c>
      <c r="C586" s="10">
        <v>192.63</v>
      </c>
    </row>
    <row r="587" spans="1:3" s="2" customFormat="1" ht="16.5" hidden="1" customHeight="1">
      <c r="A587" s="2">
        <v>285</v>
      </c>
      <c r="B587" s="2" t="s">
        <v>12</v>
      </c>
      <c r="C587" s="10">
        <v>1331.24</v>
      </c>
    </row>
    <row r="588" spans="1:3" s="2" customFormat="1" ht="16.5" hidden="1" customHeight="1">
      <c r="A588" s="2">
        <v>286</v>
      </c>
      <c r="B588" s="2" t="s">
        <v>12</v>
      </c>
      <c r="C588" s="10">
        <v>143.87</v>
      </c>
    </row>
    <row r="589" spans="1:3" s="2" customFormat="1" ht="16.5" hidden="1" customHeight="1">
      <c r="A589" s="2">
        <v>287</v>
      </c>
      <c r="B589" s="2" t="s">
        <v>12</v>
      </c>
      <c r="C589" s="10">
        <v>435.6</v>
      </c>
    </row>
    <row r="590" spans="1:3" s="2" customFormat="1" ht="16.5" hidden="1" customHeight="1">
      <c r="A590" s="2">
        <v>288</v>
      </c>
      <c r="B590" s="2" t="s">
        <v>12</v>
      </c>
      <c r="C590" s="10">
        <v>241.88</v>
      </c>
    </row>
    <row r="591" spans="1:3" s="2" customFormat="1" ht="16.5" hidden="1" customHeight="1">
      <c r="A591" s="2">
        <v>289</v>
      </c>
      <c r="B591" s="2" t="s">
        <v>12</v>
      </c>
      <c r="C591" s="10">
        <v>186.34</v>
      </c>
    </row>
    <row r="592" spans="1:3" s="2" customFormat="1" ht="16.5" hidden="1" customHeight="1">
      <c r="A592" s="2">
        <v>290</v>
      </c>
      <c r="B592" s="2" t="s">
        <v>12</v>
      </c>
      <c r="C592" s="10">
        <v>208.12</v>
      </c>
    </row>
    <row r="593" spans="1:3" s="2" customFormat="1" ht="16.5" hidden="1" customHeight="1">
      <c r="A593" s="2">
        <v>291</v>
      </c>
      <c r="B593" s="2" t="s">
        <v>12</v>
      </c>
      <c r="C593" s="10">
        <v>60.5</v>
      </c>
    </row>
    <row r="594" spans="1:3" s="2" customFormat="1" ht="16.5" hidden="1" customHeight="1">
      <c r="A594" s="2">
        <v>292</v>
      </c>
      <c r="B594" s="2" t="s">
        <v>12</v>
      </c>
      <c r="C594" s="10">
        <v>432.58</v>
      </c>
    </row>
    <row r="595" spans="1:3" s="2" customFormat="1" ht="16.5" hidden="1" customHeight="1">
      <c r="A595" s="2">
        <v>293</v>
      </c>
      <c r="B595" s="2" t="s">
        <v>12</v>
      </c>
      <c r="C595" s="10">
        <v>323.07</v>
      </c>
    </row>
    <row r="596" spans="1:3" s="2" customFormat="1" ht="16.5" hidden="1" customHeight="1">
      <c r="A596" s="2">
        <v>294</v>
      </c>
      <c r="B596" s="2" t="s">
        <v>12</v>
      </c>
      <c r="C596" s="10">
        <v>192.63</v>
      </c>
    </row>
    <row r="597" spans="1:3" s="2" customFormat="1" ht="16.5" hidden="1" customHeight="1">
      <c r="A597" s="2">
        <v>295</v>
      </c>
      <c r="B597" s="2" t="s">
        <v>12</v>
      </c>
      <c r="C597" s="10">
        <v>299.5</v>
      </c>
    </row>
    <row r="598" spans="1:3" s="2" customFormat="1" ht="16.5" hidden="1" customHeight="1">
      <c r="A598" s="2">
        <v>296</v>
      </c>
      <c r="B598" s="2" t="s">
        <v>12</v>
      </c>
      <c r="C598" s="10">
        <v>202.07</v>
      </c>
    </row>
    <row r="599" spans="1:3" s="2" customFormat="1" ht="16.5" hidden="1" customHeight="1">
      <c r="A599" s="2">
        <v>297</v>
      </c>
      <c r="B599" s="2" t="s">
        <v>12</v>
      </c>
      <c r="C599" s="10">
        <v>538.1</v>
      </c>
    </row>
    <row r="600" spans="1:3" s="2" customFormat="1" ht="16.5" hidden="1" customHeight="1">
      <c r="A600" s="2">
        <v>298</v>
      </c>
      <c r="B600" s="2" t="s">
        <v>12</v>
      </c>
      <c r="C600" s="10">
        <v>217.8</v>
      </c>
    </row>
    <row r="601" spans="1:3" s="2" customFormat="1" ht="16.5" hidden="1" customHeight="1">
      <c r="A601" s="2">
        <v>299</v>
      </c>
      <c r="B601" s="2" t="s">
        <v>12</v>
      </c>
      <c r="C601" s="10">
        <v>432.58</v>
      </c>
    </row>
    <row r="602" spans="1:3" s="2" customFormat="1" ht="16.5" hidden="1" customHeight="1">
      <c r="A602" s="2">
        <v>300</v>
      </c>
      <c r="B602" s="2" t="s">
        <v>12</v>
      </c>
      <c r="C602" s="10">
        <v>192.63</v>
      </c>
    </row>
    <row r="603" spans="1:3" s="2" customFormat="1" ht="16.5" hidden="1" customHeight="1">
      <c r="A603" s="2">
        <v>301</v>
      </c>
      <c r="B603" s="2" t="s">
        <v>12</v>
      </c>
      <c r="C603" s="10">
        <v>2643.74</v>
      </c>
    </row>
    <row r="604" spans="1:3" s="2" customFormat="1" ht="16.5" hidden="1" customHeight="1">
      <c r="A604" s="2">
        <v>302</v>
      </c>
      <c r="B604" s="2" t="s">
        <v>12</v>
      </c>
      <c r="C604" s="10">
        <v>72.599999999999994</v>
      </c>
    </row>
    <row r="605" spans="1:3" s="2" customFormat="1" ht="16.5" hidden="1" customHeight="1">
      <c r="A605" s="2">
        <v>303</v>
      </c>
      <c r="B605" s="2" t="s">
        <v>12</v>
      </c>
      <c r="C605" s="10">
        <v>127.05</v>
      </c>
    </row>
    <row r="606" spans="1:3" s="2" customFormat="1" ht="16.5" hidden="1" customHeight="1">
      <c r="A606" s="2">
        <v>304</v>
      </c>
      <c r="B606" s="2" t="s">
        <v>12</v>
      </c>
      <c r="C606" s="10">
        <v>120.88</v>
      </c>
    </row>
    <row r="607" spans="1:3" s="2" customFormat="1" ht="16.5" hidden="1" customHeight="1">
      <c r="A607" s="2">
        <v>305</v>
      </c>
      <c r="B607" s="2" t="s">
        <v>12</v>
      </c>
      <c r="C607" s="10">
        <v>192.63</v>
      </c>
    </row>
    <row r="608" spans="1:3" s="2" customFormat="1" ht="16.5" hidden="1" customHeight="1">
      <c r="A608" s="2">
        <v>306</v>
      </c>
      <c r="B608" s="2" t="s">
        <v>12</v>
      </c>
      <c r="C608" s="10">
        <v>29.65</v>
      </c>
    </row>
    <row r="609" spans="1:3" s="2" customFormat="1" ht="16.5" hidden="1" customHeight="1">
      <c r="A609" s="2">
        <v>307</v>
      </c>
      <c r="B609" s="2" t="s">
        <v>12</v>
      </c>
      <c r="C609" s="10">
        <v>197.31</v>
      </c>
    </row>
    <row r="610" spans="1:3" s="2" customFormat="1" ht="16.5" hidden="1" customHeight="1">
      <c r="A610" s="2">
        <v>308</v>
      </c>
      <c r="B610" s="2" t="s">
        <v>12</v>
      </c>
      <c r="C610" s="4">
        <v>599</v>
      </c>
    </row>
    <row r="611" spans="1:3" s="2" customFormat="1" ht="16.5" hidden="1" customHeight="1">
      <c r="A611" s="2">
        <v>309</v>
      </c>
      <c r="B611" s="2" t="s">
        <v>12</v>
      </c>
      <c r="C611" s="10">
        <v>320.64999999999998</v>
      </c>
    </row>
    <row r="612" spans="1:3" s="2" customFormat="1" ht="16.5" hidden="1" customHeight="1">
      <c r="A612" s="2">
        <v>310</v>
      </c>
      <c r="B612" s="2" t="s">
        <v>12</v>
      </c>
      <c r="C612" s="10">
        <v>744.57</v>
      </c>
    </row>
    <row r="613" spans="1:3" s="2" customFormat="1" ht="16.5" hidden="1" customHeight="1">
      <c r="A613" s="2">
        <v>311</v>
      </c>
      <c r="B613" s="2" t="s">
        <v>12</v>
      </c>
      <c r="C613" s="10">
        <v>195.05</v>
      </c>
    </row>
    <row r="614" spans="1:3" s="2" customFormat="1" ht="16.5" hidden="1" customHeight="1">
      <c r="A614" s="2">
        <v>312</v>
      </c>
      <c r="B614" s="2" t="s">
        <v>12</v>
      </c>
      <c r="C614" s="10">
        <v>1303.17</v>
      </c>
    </row>
    <row r="615" spans="1:3" s="2" customFormat="1" ht="16.5" hidden="1" customHeight="1">
      <c r="A615" s="2">
        <v>313</v>
      </c>
      <c r="B615" s="2" t="s">
        <v>12</v>
      </c>
      <c r="C615" s="10">
        <v>60.5</v>
      </c>
    </row>
    <row r="616" spans="1:3" s="2" customFormat="1" ht="16.5" hidden="1" customHeight="1">
      <c r="A616" s="2">
        <v>314</v>
      </c>
      <c r="B616" s="2" t="s">
        <v>12</v>
      </c>
      <c r="C616" s="10">
        <v>1303.17</v>
      </c>
    </row>
    <row r="617" spans="1:3" s="2" customFormat="1" ht="16.5" hidden="1" customHeight="1">
      <c r="A617" s="2">
        <v>315</v>
      </c>
      <c r="B617" s="2" t="s">
        <v>12</v>
      </c>
      <c r="C617" s="10">
        <v>138.06</v>
      </c>
    </row>
    <row r="618" spans="1:3" s="2" customFormat="1" ht="16.5" hidden="1" customHeight="1">
      <c r="A618" s="2">
        <v>316</v>
      </c>
      <c r="B618" s="2" t="s">
        <v>12</v>
      </c>
      <c r="C618" s="10">
        <v>221.58</v>
      </c>
    </row>
    <row r="619" spans="1:3" s="2" customFormat="1" ht="16.5" hidden="1" customHeight="1">
      <c r="A619" s="2">
        <v>317</v>
      </c>
      <c r="B619" s="2" t="s">
        <v>12</v>
      </c>
      <c r="C619" s="10">
        <v>21.78</v>
      </c>
    </row>
    <row r="620" spans="1:3" s="2" customFormat="1" ht="16.5" hidden="1" customHeight="1">
      <c r="A620" s="2">
        <v>318</v>
      </c>
      <c r="B620" s="2" t="s">
        <v>12</v>
      </c>
      <c r="C620" s="10">
        <v>152.46</v>
      </c>
    </row>
    <row r="621" spans="1:3" s="2" customFormat="1" ht="16.5" hidden="1" customHeight="1">
      <c r="A621" s="2">
        <v>319</v>
      </c>
      <c r="B621" s="2" t="s">
        <v>12</v>
      </c>
      <c r="C621" s="10">
        <v>2168.81</v>
      </c>
    </row>
    <row r="622" spans="1:3" s="2" customFormat="1" ht="16.5" hidden="1" customHeight="1">
      <c r="A622" s="2">
        <v>320</v>
      </c>
      <c r="B622" s="2" t="s">
        <v>12</v>
      </c>
      <c r="C622" s="10">
        <v>3538.16</v>
      </c>
    </row>
    <row r="623" spans="1:3" s="2" customFormat="1" ht="16.5" hidden="1" customHeight="1">
      <c r="A623" s="2">
        <v>321</v>
      </c>
      <c r="B623" s="2" t="s">
        <v>12</v>
      </c>
      <c r="C623" s="10">
        <v>1179.3900000000001</v>
      </c>
    </row>
    <row r="624" spans="1:3" s="2" customFormat="1" ht="16.5" hidden="1" customHeight="1">
      <c r="A624" s="2">
        <v>322</v>
      </c>
      <c r="B624" s="2" t="s">
        <v>12</v>
      </c>
      <c r="C624" s="10">
        <v>224.37</v>
      </c>
    </row>
    <row r="625" spans="1:3" s="2" customFormat="1" ht="16.5" hidden="1" customHeight="1">
      <c r="A625" s="2">
        <v>323</v>
      </c>
      <c r="B625" s="2" t="s">
        <v>12</v>
      </c>
      <c r="C625" s="10">
        <v>192.63</v>
      </c>
    </row>
    <row r="626" spans="1:3" s="2" customFormat="1" ht="16.5" hidden="1" customHeight="1">
      <c r="A626" s="2">
        <v>324</v>
      </c>
      <c r="B626" s="2" t="s">
        <v>12</v>
      </c>
      <c r="C626" s="10">
        <v>522.79</v>
      </c>
    </row>
    <row r="627" spans="1:3" s="2" customFormat="1" ht="16.5" hidden="1" customHeight="1">
      <c r="A627" s="2">
        <v>325</v>
      </c>
      <c r="B627" s="2" t="s">
        <v>12</v>
      </c>
      <c r="C627" s="10">
        <v>49.61</v>
      </c>
    </row>
    <row r="628" spans="1:3" s="2" customFormat="1" ht="16.5" hidden="1" customHeight="1">
      <c r="A628" s="2">
        <v>326</v>
      </c>
      <c r="B628" s="2" t="s">
        <v>12</v>
      </c>
      <c r="C628" s="10">
        <v>459.84</v>
      </c>
    </row>
    <row r="629" spans="1:3" s="2" customFormat="1" ht="16.5" hidden="1" customHeight="1">
      <c r="A629" s="2">
        <v>327</v>
      </c>
      <c r="B629" s="2" t="s">
        <v>12</v>
      </c>
      <c r="C629" s="10">
        <v>6200.04</v>
      </c>
    </row>
    <row r="630" spans="1:3" s="2" customFormat="1" ht="16.5" hidden="1" customHeight="1">
      <c r="A630" s="2">
        <v>328</v>
      </c>
      <c r="B630" s="2" t="s">
        <v>12</v>
      </c>
      <c r="C630" s="10">
        <v>374.37</v>
      </c>
    </row>
    <row r="631" spans="1:3" s="2" customFormat="1" ht="16.5" hidden="1" customHeight="1">
      <c r="A631" s="2">
        <v>329</v>
      </c>
      <c r="B631" s="2" t="s">
        <v>12</v>
      </c>
      <c r="C631" s="10">
        <v>195.05</v>
      </c>
    </row>
    <row r="632" spans="1:3" s="2" customFormat="1" ht="16.5" hidden="1" customHeight="1">
      <c r="A632" s="2">
        <v>330</v>
      </c>
      <c r="B632" s="2" t="s">
        <v>12</v>
      </c>
      <c r="C632" s="10">
        <v>432.58</v>
      </c>
    </row>
    <row r="633" spans="1:3" s="2" customFormat="1" ht="16.5" hidden="1" customHeight="1">
      <c r="A633" s="2">
        <v>331</v>
      </c>
      <c r="B633" s="2" t="s">
        <v>12</v>
      </c>
      <c r="C633" s="10">
        <v>170.61</v>
      </c>
    </row>
    <row r="634" spans="1:3" s="2" customFormat="1" ht="16.5" hidden="1" customHeight="1">
      <c r="A634" s="2">
        <v>332</v>
      </c>
      <c r="B634" s="2" t="s">
        <v>12</v>
      </c>
      <c r="C634" s="10">
        <v>2277.14</v>
      </c>
    </row>
    <row r="635" spans="1:3" s="2" customFormat="1" ht="16.5" hidden="1" customHeight="1">
      <c r="A635" s="2">
        <v>333</v>
      </c>
      <c r="B635" s="2" t="s">
        <v>12</v>
      </c>
      <c r="C635" s="10">
        <v>21.78</v>
      </c>
    </row>
    <row r="636" spans="1:3" s="2" customFormat="1" ht="16.5" hidden="1" customHeight="1">
      <c r="A636" s="2">
        <v>334</v>
      </c>
      <c r="B636" s="2" t="s">
        <v>12</v>
      </c>
      <c r="C636" s="10">
        <v>112.94</v>
      </c>
    </row>
    <row r="637" spans="1:3" s="2" customFormat="1" ht="16.5" hidden="1" customHeight="1">
      <c r="A637" s="2">
        <v>335</v>
      </c>
      <c r="B637" s="2" t="s">
        <v>12</v>
      </c>
      <c r="C637" s="10">
        <v>21.78</v>
      </c>
    </row>
    <row r="638" spans="1:3" s="2" customFormat="1" ht="16.5" hidden="1" customHeight="1">
      <c r="A638" s="2">
        <v>336</v>
      </c>
      <c r="B638" s="2" t="s">
        <v>12</v>
      </c>
      <c r="C638" s="10">
        <v>93.12</v>
      </c>
    </row>
    <row r="639" spans="1:3" s="2" customFormat="1" ht="16.5" hidden="1" customHeight="1">
      <c r="A639" s="2">
        <v>337</v>
      </c>
      <c r="B639" s="2" t="s">
        <v>12</v>
      </c>
      <c r="C639" s="10">
        <v>112.94</v>
      </c>
    </row>
    <row r="640" spans="1:3" s="2" customFormat="1" ht="16.5" hidden="1" customHeight="1">
      <c r="A640" s="2">
        <v>338</v>
      </c>
      <c r="B640" s="2" t="s">
        <v>12</v>
      </c>
      <c r="C640" s="10">
        <v>1062.3800000000001</v>
      </c>
    </row>
    <row r="641" spans="1:3" s="2" customFormat="1" ht="16.5" hidden="1" customHeight="1">
      <c r="A641" s="2">
        <v>339</v>
      </c>
      <c r="B641" s="2" t="s">
        <v>12</v>
      </c>
      <c r="C641" s="10">
        <v>186.34</v>
      </c>
    </row>
    <row r="642" spans="1:3" s="2" customFormat="1" ht="16.5" hidden="1" customHeight="1">
      <c r="A642" s="2">
        <v>340</v>
      </c>
      <c r="B642" s="2" t="s">
        <v>12</v>
      </c>
      <c r="C642" s="10">
        <v>299.5</v>
      </c>
    </row>
    <row r="643" spans="1:3" s="2" customFormat="1" ht="16.5" hidden="1" customHeight="1">
      <c r="A643" s="2">
        <v>341</v>
      </c>
      <c r="B643" s="2" t="s">
        <v>12</v>
      </c>
      <c r="C643" s="10">
        <v>192.63</v>
      </c>
    </row>
    <row r="644" spans="1:3" s="2" customFormat="1" ht="16.5" hidden="1" customHeight="1">
      <c r="A644" s="2">
        <v>342</v>
      </c>
      <c r="B644" s="2" t="s">
        <v>12</v>
      </c>
      <c r="C644" s="10">
        <v>1330.65</v>
      </c>
    </row>
    <row r="645" spans="1:3" s="2" customFormat="1" ht="16.5" hidden="1" customHeight="1">
      <c r="A645" s="2">
        <v>343</v>
      </c>
      <c r="B645" s="2" t="s">
        <v>12</v>
      </c>
      <c r="C645" s="10">
        <v>1762.46</v>
      </c>
    </row>
    <row r="646" spans="1:3" s="2" customFormat="1" ht="16.5" hidden="1" customHeight="1">
      <c r="A646" s="2">
        <v>344</v>
      </c>
      <c r="B646" s="2" t="s">
        <v>12</v>
      </c>
      <c r="C646" s="10">
        <v>1095.81</v>
      </c>
    </row>
    <row r="647" spans="1:3" s="2" customFormat="1" ht="16.5" hidden="1" customHeight="1">
      <c r="A647" s="2">
        <v>345</v>
      </c>
      <c r="B647" s="2" t="s">
        <v>12</v>
      </c>
      <c r="C647" s="10">
        <v>111.8</v>
      </c>
    </row>
    <row r="648" spans="1:3" s="2" customFormat="1" ht="16.5" hidden="1" customHeight="1">
      <c r="A648" s="2">
        <v>346</v>
      </c>
      <c r="B648" s="2" t="s">
        <v>12</v>
      </c>
      <c r="C648" s="10">
        <v>197.31</v>
      </c>
    </row>
    <row r="649" spans="1:3" s="2" customFormat="1" ht="16.5" hidden="1" customHeight="1">
      <c r="A649" s="2">
        <v>347</v>
      </c>
      <c r="B649" s="2" t="s">
        <v>12</v>
      </c>
      <c r="C649" s="10">
        <v>87.12</v>
      </c>
    </row>
    <row r="650" spans="1:3" s="2" customFormat="1" ht="16.5" hidden="1" customHeight="1">
      <c r="A650" s="2">
        <v>348</v>
      </c>
      <c r="B650" s="2" t="s">
        <v>12</v>
      </c>
      <c r="C650" s="10">
        <v>1376.98</v>
      </c>
    </row>
    <row r="651" spans="1:3" s="2" customFormat="1" ht="16.5" hidden="1" customHeight="1">
      <c r="A651" s="2">
        <v>349</v>
      </c>
      <c r="B651" s="2" t="s">
        <v>12</v>
      </c>
      <c r="C651" s="10">
        <v>82.28</v>
      </c>
    </row>
    <row r="652" spans="1:3" s="2" customFormat="1" ht="16.5" hidden="1" customHeight="1">
      <c r="A652" s="2">
        <v>350</v>
      </c>
      <c r="B652" s="2" t="s">
        <v>12</v>
      </c>
      <c r="C652" s="10">
        <v>723.93</v>
      </c>
    </row>
    <row r="653" spans="1:3" s="2" customFormat="1" ht="16.5" hidden="1" customHeight="1">
      <c r="A653" s="2">
        <v>351</v>
      </c>
      <c r="B653" s="2" t="s">
        <v>12</v>
      </c>
      <c r="C653" s="10">
        <v>49.61</v>
      </c>
    </row>
    <row r="654" spans="1:3" s="2" customFormat="1" ht="16.5" hidden="1" customHeight="1">
      <c r="A654" s="2">
        <v>352</v>
      </c>
      <c r="B654" s="2" t="s">
        <v>12</v>
      </c>
      <c r="C654" s="10">
        <v>127.05</v>
      </c>
    </row>
    <row r="655" spans="1:3" s="2" customFormat="1" ht="16.5" hidden="1" customHeight="1">
      <c r="A655" s="2">
        <v>353</v>
      </c>
      <c r="B655" s="2" t="s">
        <v>12</v>
      </c>
      <c r="C655" s="10">
        <v>50.82</v>
      </c>
    </row>
    <row r="656" spans="1:3" s="2" customFormat="1" ht="16.5" hidden="1" customHeight="1">
      <c r="A656" s="2">
        <v>354</v>
      </c>
      <c r="B656" s="2" t="s">
        <v>12</v>
      </c>
      <c r="C656" s="10">
        <v>104.06</v>
      </c>
    </row>
    <row r="657" spans="1:3" s="2" customFormat="1" ht="16.5" hidden="1" customHeight="1">
      <c r="A657" s="2">
        <v>355</v>
      </c>
      <c r="B657" s="2" t="s">
        <v>12</v>
      </c>
      <c r="C657" s="10">
        <v>112.94</v>
      </c>
    </row>
    <row r="658" spans="1:3" s="2" customFormat="1" ht="16.5" hidden="1" customHeight="1">
      <c r="A658" s="2">
        <v>356</v>
      </c>
      <c r="B658" s="2" t="s">
        <v>12</v>
      </c>
      <c r="C658" s="10">
        <v>28.44</v>
      </c>
    </row>
    <row r="659" spans="1:3" s="2" customFormat="1" ht="16.5" hidden="1" customHeight="1">
      <c r="A659" s="2">
        <v>357</v>
      </c>
      <c r="B659" s="2" t="s">
        <v>12</v>
      </c>
      <c r="C659" s="10">
        <v>28.44</v>
      </c>
    </row>
    <row r="660" spans="1:3" s="2" customFormat="1" ht="16.5" hidden="1" customHeight="1">
      <c r="A660" s="2">
        <v>358</v>
      </c>
      <c r="B660" s="2" t="s">
        <v>12</v>
      </c>
      <c r="C660" s="10">
        <v>142.18</v>
      </c>
    </row>
    <row r="661" spans="1:3" s="2" customFormat="1" ht="16.5" hidden="1" customHeight="1">
      <c r="A661" s="2">
        <v>359</v>
      </c>
      <c r="B661" s="2" t="s">
        <v>12</v>
      </c>
      <c r="C661" s="10">
        <v>208.12</v>
      </c>
    </row>
    <row r="662" spans="1:3" s="2" customFormat="1" ht="16.5" hidden="1" customHeight="1">
      <c r="A662" s="2">
        <v>360</v>
      </c>
      <c r="B662" s="2" t="s">
        <v>12</v>
      </c>
      <c r="C662" s="10">
        <v>72.599999999999994</v>
      </c>
    </row>
    <row r="663" spans="1:3" s="2" customFormat="1" ht="16.5" hidden="1" customHeight="1">
      <c r="A663" s="2">
        <v>361</v>
      </c>
      <c r="B663" s="2" t="s">
        <v>12</v>
      </c>
      <c r="C663" s="10">
        <v>113.74</v>
      </c>
    </row>
    <row r="664" spans="1:3" s="2" customFormat="1" ht="16.5" hidden="1" customHeight="1">
      <c r="A664" s="2">
        <v>362</v>
      </c>
      <c r="B664" s="2" t="s">
        <v>12</v>
      </c>
      <c r="C664" s="10">
        <v>112.94</v>
      </c>
    </row>
    <row r="665" spans="1:3" s="2" customFormat="1" ht="16.5" hidden="1" customHeight="1">
      <c r="A665" s="2">
        <v>363</v>
      </c>
      <c r="B665" s="2" t="s">
        <v>12</v>
      </c>
      <c r="C665" s="10">
        <v>464.48</v>
      </c>
    </row>
    <row r="666" spans="1:3" s="2" customFormat="1" ht="16.5" hidden="1" customHeight="1">
      <c r="A666" s="2">
        <v>364</v>
      </c>
      <c r="B666" s="2" t="s">
        <v>12</v>
      </c>
      <c r="C666" s="10">
        <v>111.8</v>
      </c>
    </row>
    <row r="667" spans="1:3" s="2" customFormat="1" ht="16.5" hidden="1" customHeight="1">
      <c r="A667" s="2">
        <v>365</v>
      </c>
      <c r="B667" s="2" t="s">
        <v>12</v>
      </c>
      <c r="C667" s="10">
        <v>104.06</v>
      </c>
    </row>
    <row r="668" spans="1:3" s="2" customFormat="1" ht="16.5" hidden="1" customHeight="1">
      <c r="A668" s="2">
        <v>366</v>
      </c>
      <c r="B668" s="2" t="s">
        <v>12</v>
      </c>
      <c r="C668" s="10">
        <v>1194.27</v>
      </c>
    </row>
    <row r="669" spans="1:3" s="2" customFormat="1" ht="16.5" hidden="1" customHeight="1">
      <c r="A669" s="2">
        <v>367</v>
      </c>
      <c r="B669" s="2" t="s">
        <v>12</v>
      </c>
      <c r="C669" s="10">
        <v>138.06</v>
      </c>
    </row>
    <row r="670" spans="1:3" s="2" customFormat="1" ht="16.5" hidden="1" customHeight="1">
      <c r="A670" s="2">
        <v>368</v>
      </c>
      <c r="B670" s="2" t="s">
        <v>12</v>
      </c>
      <c r="C670" s="10">
        <v>197.31</v>
      </c>
    </row>
    <row r="671" spans="1:3" s="2" customFormat="1" ht="16.5" hidden="1" customHeight="1">
      <c r="A671" s="2">
        <v>369</v>
      </c>
      <c r="B671" s="2" t="s">
        <v>12</v>
      </c>
      <c r="C671" s="10">
        <v>299.5</v>
      </c>
    </row>
    <row r="672" spans="1:3" s="2" customFormat="1" ht="16.5" hidden="1" customHeight="1">
      <c r="A672" s="2">
        <v>370</v>
      </c>
      <c r="B672" s="2" t="s">
        <v>12</v>
      </c>
      <c r="C672" s="10">
        <v>891.44</v>
      </c>
    </row>
    <row r="673" spans="1:3" s="2" customFormat="1" ht="16.5" hidden="1" customHeight="1">
      <c r="A673" s="2">
        <v>371</v>
      </c>
      <c r="B673" s="2" t="s">
        <v>12</v>
      </c>
      <c r="C673" s="10">
        <v>28.44</v>
      </c>
    </row>
    <row r="674" spans="1:3" s="2" customFormat="1" ht="16.5" hidden="1" customHeight="1">
      <c r="A674" s="2">
        <v>372</v>
      </c>
      <c r="B674" s="2" t="s">
        <v>12</v>
      </c>
      <c r="C674" s="10">
        <v>112.94</v>
      </c>
    </row>
    <row r="675" spans="1:3" s="2" customFormat="1" ht="16.5" hidden="1" customHeight="1">
      <c r="A675" s="2">
        <v>373</v>
      </c>
      <c r="B675" s="2" t="s">
        <v>12</v>
      </c>
      <c r="C675" s="10">
        <v>279.36</v>
      </c>
    </row>
    <row r="676" spans="1:3" s="2" customFormat="1" ht="16.5" hidden="1" customHeight="1">
      <c r="A676" s="2">
        <v>374</v>
      </c>
      <c r="B676" s="2" t="s">
        <v>12</v>
      </c>
      <c r="C676" s="10">
        <v>197.31</v>
      </c>
    </row>
    <row r="677" spans="1:3" s="2" customFormat="1" ht="16.5" hidden="1" customHeight="1">
      <c r="A677" s="2">
        <v>375</v>
      </c>
      <c r="B677" s="2" t="s">
        <v>12</v>
      </c>
      <c r="C677" s="10">
        <v>208.12</v>
      </c>
    </row>
    <row r="678" spans="1:3" s="2" customFormat="1" ht="16.5" hidden="1" customHeight="1">
      <c r="A678" s="2">
        <v>376</v>
      </c>
      <c r="B678" s="2" t="s">
        <v>12</v>
      </c>
      <c r="C678" s="10">
        <v>5833.19</v>
      </c>
    </row>
    <row r="679" spans="1:3" s="2" customFormat="1" ht="16.5" hidden="1" customHeight="1">
      <c r="A679" s="2">
        <v>377</v>
      </c>
      <c r="B679" s="2" t="s">
        <v>12</v>
      </c>
      <c r="C679" s="4">
        <v>54450</v>
      </c>
    </row>
    <row r="680" spans="1:3" s="2" customFormat="1" ht="16.5" hidden="1" customHeight="1">
      <c r="A680" s="2">
        <v>378</v>
      </c>
      <c r="B680" s="2" t="s">
        <v>12</v>
      </c>
      <c r="C680" s="4">
        <v>11253</v>
      </c>
    </row>
    <row r="681" spans="1:3" s="2" customFormat="1" ht="16.5" hidden="1" customHeight="1">
      <c r="A681" s="2">
        <v>379</v>
      </c>
      <c r="B681" s="2" t="s">
        <v>12</v>
      </c>
      <c r="C681" s="10">
        <v>5024.53</v>
      </c>
    </row>
    <row r="682" spans="1:3" s="2" customFormat="1" ht="16.5" hidden="1" customHeight="1">
      <c r="A682" s="2">
        <v>380</v>
      </c>
      <c r="B682" s="2" t="s">
        <v>12</v>
      </c>
      <c r="C682" s="10">
        <v>3412.2</v>
      </c>
    </row>
    <row r="683" spans="1:3" s="2" customFormat="1" ht="16.5" hidden="1" customHeight="1">
      <c r="A683" s="2">
        <v>381</v>
      </c>
      <c r="B683" s="2" t="s">
        <v>12</v>
      </c>
      <c r="C683" s="10">
        <v>1248.72</v>
      </c>
    </row>
    <row r="684" spans="1:3" s="2" customFormat="1" ht="16.5" hidden="1" customHeight="1">
      <c r="A684" s="2">
        <v>382</v>
      </c>
      <c r="B684" s="2" t="s">
        <v>12</v>
      </c>
      <c r="C684" s="10">
        <v>205459.21</v>
      </c>
    </row>
    <row r="685" spans="1:3" s="2" customFormat="1" ht="16.5" hidden="1" customHeight="1">
      <c r="A685" s="2">
        <v>383</v>
      </c>
      <c r="B685" s="2" t="s">
        <v>12</v>
      </c>
      <c r="C685" s="4">
        <v>83974</v>
      </c>
    </row>
    <row r="686" spans="1:3" s="2" customFormat="1" ht="16.5" hidden="1" customHeight="1">
      <c r="A686" s="2">
        <v>384</v>
      </c>
      <c r="B686" s="2" t="s">
        <v>12</v>
      </c>
      <c r="C686" s="4">
        <v>14520</v>
      </c>
    </row>
    <row r="687" spans="1:3" s="2" customFormat="1" ht="16.5" hidden="1" customHeight="1">
      <c r="A687" s="2">
        <v>385</v>
      </c>
      <c r="B687" s="2" t="s">
        <v>12</v>
      </c>
      <c r="C687" s="10">
        <v>890283.18</v>
      </c>
    </row>
    <row r="688" spans="1:3" s="2" customFormat="1" ht="16.5" hidden="1" customHeight="1">
      <c r="A688" s="2">
        <v>386</v>
      </c>
      <c r="B688" s="2" t="s">
        <v>12</v>
      </c>
      <c r="C688" s="10">
        <v>1029492.2</v>
      </c>
    </row>
    <row r="689" spans="1:3" s="2" customFormat="1" ht="16.5" hidden="1" customHeight="1">
      <c r="A689" s="2">
        <v>387</v>
      </c>
      <c r="B689" s="2" t="s">
        <v>12</v>
      </c>
      <c r="C689" s="10">
        <v>31272.45</v>
      </c>
    </row>
    <row r="690" spans="1:3" s="2" customFormat="1" ht="16.5" hidden="1" customHeight="1">
      <c r="A690" s="2">
        <v>388</v>
      </c>
      <c r="B690" s="2" t="s">
        <v>12</v>
      </c>
      <c r="C690" s="4">
        <v>131890</v>
      </c>
    </row>
    <row r="691" spans="1:3" s="2" customFormat="1" ht="16.5" hidden="1" customHeight="1">
      <c r="A691" s="2">
        <v>389</v>
      </c>
      <c r="B691" s="2" t="s">
        <v>12</v>
      </c>
      <c r="C691" s="10">
        <v>218713.16</v>
      </c>
    </row>
    <row r="692" spans="1:3" s="2" customFormat="1" ht="16.5" hidden="1" customHeight="1">
      <c r="A692" s="2">
        <v>390</v>
      </c>
      <c r="B692" s="2" t="s">
        <v>12</v>
      </c>
      <c r="C692" s="10">
        <v>14608.33</v>
      </c>
    </row>
    <row r="693" spans="1:3" s="2" customFormat="1" ht="16.5" hidden="1" customHeight="1">
      <c r="A693" s="2">
        <v>391</v>
      </c>
      <c r="B693" s="2" t="s">
        <v>12</v>
      </c>
      <c r="C693" s="10">
        <v>17411.900000000001</v>
      </c>
    </row>
    <row r="694" spans="1:3" s="2" customFormat="1" ht="16.5" hidden="1" customHeight="1">
      <c r="A694" s="2">
        <v>392</v>
      </c>
      <c r="B694" s="2" t="s">
        <v>12</v>
      </c>
      <c r="C694" s="10">
        <v>38659.5</v>
      </c>
    </row>
    <row r="695" spans="1:3" s="2" customFormat="1" ht="16.5" hidden="1" customHeight="1">
      <c r="A695" s="2">
        <v>393</v>
      </c>
      <c r="B695" s="2" t="s">
        <v>12</v>
      </c>
      <c r="C695" s="10">
        <v>18960.7</v>
      </c>
    </row>
    <row r="696" spans="1:3" s="2" customFormat="1" ht="16.5" hidden="1" customHeight="1">
      <c r="A696" s="2">
        <v>394</v>
      </c>
      <c r="B696" s="2" t="s">
        <v>12</v>
      </c>
      <c r="C696" s="10">
        <v>16901.759999999998</v>
      </c>
    </row>
    <row r="697" spans="1:3" s="2" customFormat="1" ht="16.5" hidden="1" customHeight="1">
      <c r="A697" s="2">
        <v>395</v>
      </c>
      <c r="B697" s="2" t="s">
        <v>12</v>
      </c>
      <c r="C697" s="10">
        <v>5596.25</v>
      </c>
    </row>
    <row r="698" spans="1:3" s="2" customFormat="1" ht="16.5" hidden="1" customHeight="1">
      <c r="A698" s="2">
        <v>396</v>
      </c>
      <c r="B698" s="2" t="s">
        <v>12</v>
      </c>
      <c r="C698" s="10">
        <v>453.75</v>
      </c>
    </row>
    <row r="699" spans="1:3" s="2" customFormat="1" ht="16.5" hidden="1" customHeight="1">
      <c r="A699" s="2">
        <v>397</v>
      </c>
      <c r="B699" s="2" t="s">
        <v>12</v>
      </c>
      <c r="C699" s="10">
        <v>181.5</v>
      </c>
    </row>
    <row r="700" spans="1:3" s="2" customFormat="1" ht="16.5" hidden="1" customHeight="1">
      <c r="A700" s="2">
        <v>398</v>
      </c>
      <c r="B700" s="2" t="s">
        <v>12</v>
      </c>
      <c r="C700" s="4">
        <v>2541</v>
      </c>
    </row>
    <row r="701" spans="1:3" s="2" customFormat="1" ht="16.5" hidden="1" customHeight="1">
      <c r="A701" s="2">
        <v>399</v>
      </c>
      <c r="B701" s="2" t="s">
        <v>12</v>
      </c>
      <c r="C701" s="10">
        <v>15514387.77</v>
      </c>
    </row>
    <row r="702" spans="1:3" s="2" customFormat="1" ht="16.5" hidden="1" customHeight="1">
      <c r="A702" s="2">
        <v>400</v>
      </c>
      <c r="B702" s="2" t="s">
        <v>12</v>
      </c>
      <c r="C702" s="10">
        <v>94894.25</v>
      </c>
    </row>
    <row r="703" spans="1:3" s="2" customFormat="1" ht="16.5" hidden="1" customHeight="1">
      <c r="A703" s="2">
        <v>401</v>
      </c>
      <c r="B703" s="2" t="s">
        <v>12</v>
      </c>
      <c r="C703" s="10">
        <v>69379.72</v>
      </c>
    </row>
    <row r="704" spans="1:3" s="2" customFormat="1" ht="16.5" hidden="1" customHeight="1">
      <c r="A704" s="2">
        <v>402</v>
      </c>
      <c r="B704" s="2" t="s">
        <v>12</v>
      </c>
      <c r="C704" s="10">
        <v>1466.52</v>
      </c>
    </row>
    <row r="705" spans="1:3" s="2" customFormat="1" ht="16.5" hidden="1" customHeight="1">
      <c r="A705" s="2">
        <v>403</v>
      </c>
      <c r="B705" s="2" t="s">
        <v>12</v>
      </c>
      <c r="C705" s="10">
        <v>302.38</v>
      </c>
    </row>
    <row r="706" spans="1:3" s="2" customFormat="1" ht="16.5" hidden="1" customHeight="1">
      <c r="A706" s="2">
        <v>404</v>
      </c>
      <c r="B706" s="2" t="s">
        <v>12</v>
      </c>
      <c r="C706" s="10">
        <v>1125.1099999999999</v>
      </c>
    </row>
    <row r="707" spans="1:3" s="2" customFormat="1" ht="16.5" hidden="1" customHeight="1">
      <c r="A707" s="2">
        <v>405</v>
      </c>
      <c r="B707" s="2" t="s">
        <v>12</v>
      </c>
      <c r="C707" s="10">
        <v>349.69</v>
      </c>
    </row>
    <row r="708" spans="1:3" s="2" customFormat="1" ht="16.5" hidden="1" customHeight="1">
      <c r="A708" s="2">
        <v>406</v>
      </c>
      <c r="B708" s="2" t="s">
        <v>12</v>
      </c>
      <c r="C708" s="10">
        <v>641.29999999999995</v>
      </c>
    </row>
    <row r="709" spans="1:3" s="2" customFormat="1" ht="16.5" hidden="1" customHeight="1">
      <c r="A709" s="2">
        <v>407</v>
      </c>
      <c r="B709" s="2" t="s">
        <v>12</v>
      </c>
      <c r="C709" s="10">
        <v>240.84</v>
      </c>
    </row>
    <row r="710" spans="1:3" s="2" customFormat="1" ht="16.5" hidden="1" customHeight="1">
      <c r="A710" s="2">
        <v>408</v>
      </c>
      <c r="B710" s="2" t="s">
        <v>12</v>
      </c>
      <c r="C710" s="10">
        <v>127.05</v>
      </c>
    </row>
    <row r="711" spans="1:3" s="2" customFormat="1" ht="16.5" hidden="1" customHeight="1">
      <c r="A711" s="2">
        <v>409</v>
      </c>
      <c r="B711" s="2" t="s">
        <v>12</v>
      </c>
      <c r="C711" s="10">
        <v>160.4</v>
      </c>
    </row>
    <row r="712" spans="1:3" s="2" customFormat="1" ht="16.5" hidden="1" customHeight="1">
      <c r="A712" s="2">
        <v>410</v>
      </c>
      <c r="B712" s="2" t="s">
        <v>12</v>
      </c>
      <c r="C712" s="10">
        <v>299.5</v>
      </c>
    </row>
    <row r="713" spans="1:3" s="2" customFormat="1" ht="16.5" hidden="1" customHeight="1">
      <c r="A713" s="2">
        <v>411</v>
      </c>
      <c r="B713" s="2" t="s">
        <v>12</v>
      </c>
      <c r="C713" s="10">
        <v>777.96</v>
      </c>
    </row>
    <row r="714" spans="1:3" s="2" customFormat="1" ht="16.5" hidden="1" customHeight="1">
      <c r="A714" s="2">
        <v>412</v>
      </c>
      <c r="B714" s="2" t="s">
        <v>12</v>
      </c>
      <c r="C714" s="10">
        <v>273.33999999999997</v>
      </c>
    </row>
    <row r="715" spans="1:3" s="2" customFormat="1" ht="16.5" hidden="1" customHeight="1">
      <c r="A715" s="2">
        <v>413</v>
      </c>
      <c r="B715" s="2" t="s">
        <v>12</v>
      </c>
      <c r="C715" s="10">
        <v>273.33999999999997</v>
      </c>
    </row>
    <row r="716" spans="1:3" s="2" customFormat="1" ht="16.5" hidden="1" customHeight="1">
      <c r="A716" s="2">
        <v>414</v>
      </c>
      <c r="B716" s="2" t="s">
        <v>12</v>
      </c>
      <c r="C716" s="10">
        <v>274.22000000000003</v>
      </c>
    </row>
    <row r="717" spans="1:3" s="2" customFormat="1" ht="16.5" hidden="1" customHeight="1">
      <c r="A717" s="2">
        <v>415</v>
      </c>
      <c r="B717" s="2" t="s">
        <v>12</v>
      </c>
      <c r="C717" s="10">
        <v>42.35</v>
      </c>
    </row>
    <row r="718" spans="1:3" s="2" customFormat="1" ht="16.5" hidden="1" customHeight="1">
      <c r="A718" s="2">
        <v>416</v>
      </c>
      <c r="B718" s="2" t="s">
        <v>12</v>
      </c>
      <c r="C718" s="10">
        <v>72.599999999999994</v>
      </c>
    </row>
    <row r="719" spans="1:3" s="2" customFormat="1" ht="16.5" hidden="1" customHeight="1">
      <c r="A719" s="2">
        <v>417</v>
      </c>
      <c r="B719" s="2" t="s">
        <v>12</v>
      </c>
      <c r="C719" s="10">
        <v>50.82</v>
      </c>
    </row>
    <row r="720" spans="1:3" s="2" customFormat="1" ht="16.5" hidden="1" customHeight="1">
      <c r="A720" s="2">
        <v>418</v>
      </c>
      <c r="B720" s="2" t="s">
        <v>12</v>
      </c>
      <c r="C720" s="4">
        <v>599</v>
      </c>
    </row>
    <row r="721" spans="1:3" s="2" customFormat="1" ht="16.5" hidden="1" customHeight="1">
      <c r="A721" s="2">
        <v>419</v>
      </c>
      <c r="B721" s="2" t="s">
        <v>12</v>
      </c>
      <c r="C721" s="10">
        <v>299.5</v>
      </c>
    </row>
    <row r="722" spans="1:3" s="2" customFormat="1" ht="16.5" hidden="1" customHeight="1">
      <c r="A722" s="2">
        <v>420</v>
      </c>
      <c r="B722" s="2" t="s">
        <v>12</v>
      </c>
      <c r="C722" s="10">
        <v>24.2</v>
      </c>
    </row>
    <row r="723" spans="1:3" s="2" customFormat="1" ht="16.5" hidden="1" customHeight="1">
      <c r="A723" s="2">
        <v>421</v>
      </c>
      <c r="B723" s="2" t="s">
        <v>12</v>
      </c>
      <c r="C723" s="10">
        <v>144.03</v>
      </c>
    </row>
    <row r="724" spans="1:3" s="2" customFormat="1" ht="16.5" hidden="1" customHeight="1">
      <c r="A724" s="2">
        <v>422</v>
      </c>
      <c r="B724" s="2" t="s">
        <v>12</v>
      </c>
      <c r="C724" s="10">
        <v>287.74</v>
      </c>
    </row>
    <row r="725" spans="1:3" s="2" customFormat="1" ht="16.5" hidden="1" customHeight="1">
      <c r="A725" s="2">
        <v>423</v>
      </c>
      <c r="B725" s="2" t="s">
        <v>12</v>
      </c>
      <c r="C725" s="10">
        <v>144.03</v>
      </c>
    </row>
    <row r="726" spans="1:3" s="2" customFormat="1" ht="16.5" hidden="1" customHeight="1">
      <c r="A726" s="2">
        <v>424</v>
      </c>
      <c r="B726" s="2" t="s">
        <v>12</v>
      </c>
      <c r="C726" s="10">
        <v>121.34</v>
      </c>
    </row>
    <row r="727" spans="1:3" s="2" customFormat="1" ht="16.5" hidden="1" customHeight="1">
      <c r="A727" s="2">
        <v>425</v>
      </c>
      <c r="B727" s="2" t="s">
        <v>12</v>
      </c>
      <c r="C727" s="10">
        <v>192.63</v>
      </c>
    </row>
    <row r="728" spans="1:3" s="2" customFormat="1" ht="16.5" hidden="1" customHeight="1">
      <c r="A728" s="2">
        <v>426</v>
      </c>
      <c r="B728" s="2" t="s">
        <v>12</v>
      </c>
      <c r="C728" s="10">
        <v>24.2</v>
      </c>
    </row>
    <row r="729" spans="1:3" s="2" customFormat="1" ht="16.5" hidden="1" customHeight="1">
      <c r="A729" s="2">
        <v>427</v>
      </c>
      <c r="B729" s="2" t="s">
        <v>12</v>
      </c>
      <c r="C729" s="10">
        <v>374.37</v>
      </c>
    </row>
    <row r="730" spans="1:3" s="2" customFormat="1" ht="16.5" hidden="1" customHeight="1">
      <c r="A730" s="2">
        <v>428</v>
      </c>
      <c r="B730" s="2" t="s">
        <v>12</v>
      </c>
      <c r="C730" s="10">
        <v>139.15</v>
      </c>
    </row>
    <row r="731" spans="1:3" s="2" customFormat="1" ht="16.5" hidden="1" customHeight="1">
      <c r="A731" s="2">
        <v>429</v>
      </c>
      <c r="B731" s="2" t="s">
        <v>12</v>
      </c>
      <c r="C731" s="10">
        <v>394.63</v>
      </c>
    </row>
    <row r="732" spans="1:3" s="2" customFormat="1" ht="16.5" hidden="1" customHeight="1">
      <c r="A732" s="2">
        <v>430</v>
      </c>
      <c r="B732" s="2" t="s">
        <v>12</v>
      </c>
      <c r="C732" s="10">
        <v>24.2</v>
      </c>
    </row>
    <row r="733" spans="1:3" s="2" customFormat="1" ht="16.5" hidden="1" customHeight="1">
      <c r="A733" s="2">
        <v>431</v>
      </c>
      <c r="B733" s="2" t="s">
        <v>12</v>
      </c>
      <c r="C733" s="10">
        <v>278.3</v>
      </c>
    </row>
    <row r="734" spans="1:3" s="2" customFormat="1" ht="16.5" hidden="1" customHeight="1">
      <c r="A734" s="2">
        <v>432</v>
      </c>
      <c r="B734" s="2" t="s">
        <v>12</v>
      </c>
      <c r="C734" s="10">
        <v>516.22</v>
      </c>
    </row>
    <row r="735" spans="1:3" s="2" customFormat="1" ht="16.5" hidden="1" customHeight="1">
      <c r="A735" s="2">
        <v>433</v>
      </c>
      <c r="B735" s="2" t="s">
        <v>12</v>
      </c>
      <c r="C735" s="10">
        <v>544.54</v>
      </c>
    </row>
    <row r="736" spans="1:3" s="2" customFormat="1" ht="16.5" hidden="1" customHeight="1">
      <c r="A736" s="2">
        <v>434</v>
      </c>
      <c r="B736" s="2" t="s">
        <v>12</v>
      </c>
      <c r="C736" s="10">
        <v>186.24</v>
      </c>
    </row>
    <row r="737" spans="1:4" ht="16.5" hidden="1" customHeight="1">
      <c r="A737" s="2">
        <v>435</v>
      </c>
      <c r="B737" s="2" t="s">
        <v>12</v>
      </c>
      <c r="C737" s="10">
        <v>260.14999999999998</v>
      </c>
      <c r="D737" s="2"/>
    </row>
    <row r="738" spans="1:4" ht="16.5" hidden="1" customHeight="1">
      <c r="A738" s="2">
        <v>436</v>
      </c>
      <c r="B738" s="2" t="s">
        <v>12</v>
      </c>
      <c r="C738" s="10">
        <v>3068.96</v>
      </c>
      <c r="D738" s="2"/>
    </row>
    <row r="739" spans="1:4" ht="16.5" hidden="1" customHeight="1">
      <c r="A739" s="2">
        <v>437</v>
      </c>
      <c r="B739" s="2" t="s">
        <v>12</v>
      </c>
      <c r="C739" s="10">
        <v>82.57</v>
      </c>
      <c r="D739" s="2"/>
    </row>
    <row r="740" spans="1:4" ht="16.5" hidden="1" customHeight="1">
      <c r="A740" s="2">
        <v>438</v>
      </c>
      <c r="B740" s="2" t="s">
        <v>12</v>
      </c>
      <c r="C740" s="10">
        <v>744.15</v>
      </c>
      <c r="D740" s="2"/>
    </row>
    <row r="741" spans="1:4" ht="16.5" hidden="1" customHeight="1">
      <c r="A741" s="2">
        <v>439</v>
      </c>
      <c r="B741" s="2" t="s">
        <v>12</v>
      </c>
      <c r="C741" s="10">
        <v>299.5</v>
      </c>
      <c r="D741" s="2"/>
    </row>
    <row r="742" spans="1:4" ht="16.5" hidden="1" customHeight="1">
      <c r="A742" s="2">
        <v>440</v>
      </c>
      <c r="B742" s="2" t="s">
        <v>12</v>
      </c>
      <c r="C742" s="10">
        <v>225.88</v>
      </c>
      <c r="D742" s="2"/>
    </row>
    <row r="743" spans="1:4" ht="16.5" hidden="1" customHeight="1">
      <c r="A743" s="2">
        <v>441</v>
      </c>
      <c r="B743" s="2" t="s">
        <v>12</v>
      </c>
      <c r="C743" s="10">
        <v>485.51</v>
      </c>
      <c r="D743" s="2"/>
    </row>
    <row r="744" spans="1:4" ht="16.5" hidden="1" customHeight="1">
      <c r="A744" s="2">
        <v>442</v>
      </c>
      <c r="B744" s="2" t="s">
        <v>12</v>
      </c>
      <c r="C744" s="10">
        <v>60.5</v>
      </c>
      <c r="D744" s="2"/>
    </row>
    <row r="745" spans="1:4" ht="16.5" hidden="1" customHeight="1">
      <c r="A745" s="2">
        <v>443</v>
      </c>
      <c r="B745" s="2" t="s">
        <v>12</v>
      </c>
      <c r="C745" s="10">
        <v>50.82</v>
      </c>
      <c r="D745" s="2"/>
    </row>
    <row r="746" spans="1:4" ht="16.5" hidden="1" customHeight="1">
      <c r="A746" s="2">
        <v>444</v>
      </c>
      <c r="B746" s="2" t="s">
        <v>12</v>
      </c>
      <c r="C746" s="10">
        <v>112.94</v>
      </c>
      <c r="D746" s="2"/>
    </row>
    <row r="747" spans="1:4" ht="16.5" hidden="1" customHeight="1">
      <c r="A747" s="2">
        <v>445</v>
      </c>
      <c r="B747" s="2" t="s">
        <v>12</v>
      </c>
      <c r="C747" s="10">
        <v>338.82</v>
      </c>
      <c r="D747" s="2"/>
    </row>
    <row r="748" spans="1:4" ht="16.5" hidden="1" customHeight="1">
      <c r="A748" s="2">
        <v>446</v>
      </c>
      <c r="B748" s="2" t="s">
        <v>12</v>
      </c>
      <c r="C748" s="10">
        <v>748.75</v>
      </c>
      <c r="D748" s="2"/>
    </row>
    <row r="749" spans="1:4" ht="16.5" hidden="1" customHeight="1">
      <c r="A749" s="19">
        <v>427</v>
      </c>
      <c r="B749" s="19" t="s">
        <v>12</v>
      </c>
      <c r="C749" s="21">
        <v>6145788.1200000001</v>
      </c>
      <c r="D749" s="21">
        <f t="shared" ref="D749:D750" si="0">C749/1000000</f>
        <v>6.1457881199999997</v>
      </c>
    </row>
    <row r="750" spans="1:4" ht="16.5" hidden="1" customHeight="1">
      <c r="A750" s="19">
        <f>SUBTOTAL(9,A9:A749)</f>
        <v>0</v>
      </c>
      <c r="B750" s="19" t="s">
        <v>13217</v>
      </c>
      <c r="C750" s="21">
        <f>SUBTOTAL(9,C2:C749)</f>
        <v>0</v>
      </c>
      <c r="D750" s="21">
        <f t="shared" si="0"/>
        <v>0</v>
      </c>
    </row>
    <row r="753" spans="2:10" ht="16.5" customHeight="1">
      <c r="B753" s="245" t="s">
        <v>13236</v>
      </c>
      <c r="C753" s="246"/>
      <c r="D753" s="246"/>
      <c r="E753" s="246"/>
      <c r="F753" s="246"/>
      <c r="G753" s="246"/>
      <c r="H753" s="246"/>
      <c r="I753" s="246"/>
      <c r="J753" s="247"/>
    </row>
    <row r="754" spans="2:10" ht="16.5" customHeight="1">
      <c r="B754" s="248"/>
      <c r="C754" s="249"/>
      <c r="D754" s="249"/>
      <c r="E754" s="249"/>
      <c r="F754" s="249"/>
      <c r="G754" s="249"/>
      <c r="H754" s="249"/>
      <c r="I754" s="249"/>
      <c r="J754" s="250"/>
    </row>
    <row r="755" spans="2:10" ht="33.6" customHeight="1">
      <c r="B755" s="243" t="s">
        <v>13226</v>
      </c>
      <c r="C755" s="251" t="s">
        <v>13207</v>
      </c>
      <c r="D755" s="252"/>
      <c r="E755" s="252"/>
      <c r="F755" s="253"/>
      <c r="G755" s="240" t="s">
        <v>13208</v>
      </c>
      <c r="H755" s="241"/>
      <c r="I755" s="241"/>
      <c r="J755" s="242"/>
    </row>
    <row r="756" spans="2:10" ht="46.7" customHeight="1">
      <c r="B756" s="244"/>
      <c r="C756" s="168" t="s">
        <v>13209</v>
      </c>
      <c r="D756" s="169" t="s">
        <v>13210</v>
      </c>
      <c r="E756" s="170" t="s">
        <v>13213</v>
      </c>
      <c r="F756" s="168" t="s">
        <v>13212</v>
      </c>
      <c r="G756" s="168" t="s">
        <v>13209</v>
      </c>
      <c r="H756" s="168" t="s">
        <v>13210</v>
      </c>
      <c r="I756" s="168" t="s">
        <v>13213</v>
      </c>
      <c r="J756" s="168" t="s">
        <v>13212</v>
      </c>
    </row>
    <row r="757" spans="2:10" ht="20.100000000000001" customHeight="1">
      <c r="B757" s="161" t="s">
        <v>13227</v>
      </c>
      <c r="C757" s="174">
        <v>7</v>
      </c>
      <c r="D757" s="175">
        <f>C757*100/$C$761</f>
        <v>0.92838196286472152</v>
      </c>
      <c r="E757" s="175">
        <v>3.82</v>
      </c>
      <c r="F757" s="175">
        <f>E757*100/$E$761</f>
        <v>15.415428274087674</v>
      </c>
      <c r="G757" s="174">
        <v>2</v>
      </c>
      <c r="H757" s="175">
        <v>0.19305019305019305</v>
      </c>
      <c r="I757" s="175">
        <v>0.39182806999999997</v>
      </c>
      <c r="J757" s="175">
        <v>3.2429857990481046</v>
      </c>
    </row>
    <row r="758" spans="2:10" ht="20.100000000000001" customHeight="1">
      <c r="B758" s="161" t="s">
        <v>13228</v>
      </c>
      <c r="C758" s="176">
        <v>580</v>
      </c>
      <c r="D758" s="175">
        <f t="shared" ref="D758:D760" si="1">C758*100/$C$761</f>
        <v>76.92307692307692</v>
      </c>
      <c r="E758" s="175">
        <v>2.8299287199999981</v>
      </c>
      <c r="F758" s="175">
        <f t="shared" ref="F758:F760" si="2">E758*100/$E$761</f>
        <v>11.42004272354469</v>
      </c>
      <c r="G758" s="176">
        <v>400</v>
      </c>
      <c r="H758" s="175">
        <v>38.610038610038607</v>
      </c>
      <c r="I758" s="175">
        <v>3.1268362099999853</v>
      </c>
      <c r="J758" s="175">
        <v>25.879425700612387</v>
      </c>
    </row>
    <row r="759" spans="2:10" ht="20.100000000000001" customHeight="1">
      <c r="B759" s="161" t="s">
        <v>13229</v>
      </c>
      <c r="C759" s="174">
        <v>160</v>
      </c>
      <c r="D759" s="175">
        <f t="shared" si="1"/>
        <v>21.220159151193634</v>
      </c>
      <c r="E759" s="175">
        <v>18.087243220000001</v>
      </c>
      <c r="F759" s="175">
        <f t="shared" si="2"/>
        <v>72.990209563845184</v>
      </c>
      <c r="G759" s="174">
        <v>630</v>
      </c>
      <c r="H759" s="175">
        <v>60.810810810810814</v>
      </c>
      <c r="I759" s="175">
        <v>8.5636602900000156</v>
      </c>
      <c r="J759" s="175">
        <v>70.877588500339513</v>
      </c>
    </row>
    <row r="760" spans="2:10" ht="20.100000000000001" customHeight="1">
      <c r="B760" s="161" t="s">
        <v>13231</v>
      </c>
      <c r="C760" s="174">
        <v>7</v>
      </c>
      <c r="D760" s="175">
        <f t="shared" si="1"/>
        <v>0.92838196286472152</v>
      </c>
      <c r="E760" s="175">
        <v>4.3196999999999999E-2</v>
      </c>
      <c r="F760" s="175">
        <f t="shared" si="2"/>
        <v>0.17431943852245166</v>
      </c>
      <c r="G760" s="174">
        <v>4</v>
      </c>
      <c r="H760" s="175">
        <v>0.38610038610038611</v>
      </c>
      <c r="I760" s="175">
        <v>0</v>
      </c>
      <c r="J760" s="175">
        <v>0</v>
      </c>
    </row>
    <row r="761" spans="2:10" ht="30" customHeight="1">
      <c r="B761" s="161" t="s">
        <v>13217</v>
      </c>
      <c r="C761" s="165">
        <f>SUBTOTAL(9,C757:C760)</f>
        <v>754</v>
      </c>
      <c r="D761" s="167">
        <f>SUBTOTAL(9,D757:D760)</f>
        <v>99.999999999999986</v>
      </c>
      <c r="E761" s="166">
        <f>SUBTOTAL(9,E757:E760)</f>
        <v>24.780368939999999</v>
      </c>
      <c r="F761" s="167">
        <f>SUBTOTAL(9,F757:F760)</f>
        <v>100</v>
      </c>
      <c r="G761" s="165">
        <v>1036</v>
      </c>
      <c r="H761" s="165">
        <v>99.999999999999986</v>
      </c>
      <c r="I761" s="166">
        <v>12.082324570000001</v>
      </c>
      <c r="J761" s="165">
        <v>100</v>
      </c>
    </row>
  </sheetData>
  <autoFilter ref="B1:D750" xr:uid="{00000000-0009-0000-0000-000005000000}">
    <filterColumn colId="2">
      <colorFilter dxfId="2"/>
    </filterColumn>
  </autoFilter>
  <sortState ref="B2:D746">
    <sortCondition ref="B1"/>
  </sortState>
  <mergeCells count="4">
    <mergeCell ref="B753:J754"/>
    <mergeCell ref="B755:B756"/>
    <mergeCell ref="C755:F755"/>
    <mergeCell ref="G755:J755"/>
  </mergeCells>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J26"/>
  <sheetViews>
    <sheetView showGridLines="0" topLeftCell="A12" zoomScale="70" zoomScaleNormal="70" workbookViewId="0">
      <selection activeCell="L17" sqref="L17"/>
    </sheetView>
  </sheetViews>
  <sheetFormatPr baseColWidth="10" defaultColWidth="10.85546875" defaultRowHeight="16.5" customHeight="1"/>
  <cols>
    <col min="1" max="1" width="12" style="24" customWidth="1"/>
    <col min="2" max="2" width="47.42578125" style="2" customWidth="1"/>
    <col min="3" max="3" width="11.5703125" style="10" customWidth="1"/>
    <col min="4" max="4" width="19" style="10" customWidth="1"/>
    <col min="5" max="5" width="12.5703125" style="2" customWidth="1"/>
    <col min="6" max="6" width="17.85546875" style="10" customWidth="1"/>
    <col min="7" max="7" width="12.5703125" style="2" customWidth="1"/>
    <col min="8" max="8" width="17" style="2" customWidth="1"/>
    <col min="9" max="9" width="12.42578125" style="2" customWidth="1"/>
    <col min="10" max="10" width="17.85546875" style="2" customWidth="1"/>
    <col min="11" max="16384" width="10.85546875" style="2"/>
  </cols>
  <sheetData>
    <row r="1" spans="1:10" ht="16.5" hidden="1" customHeight="1">
      <c r="A1" s="41" t="s">
        <v>13224</v>
      </c>
      <c r="B1" s="37" t="s">
        <v>73</v>
      </c>
      <c r="C1" s="33" t="s">
        <v>74</v>
      </c>
      <c r="D1" s="33" t="s">
        <v>13201</v>
      </c>
    </row>
    <row r="2" spans="1:10" ht="16.5" hidden="1" customHeight="1">
      <c r="A2" s="24">
        <v>1871</v>
      </c>
      <c r="B2" s="2" t="s">
        <v>13</v>
      </c>
      <c r="C2" s="10">
        <v>130457139.48999953</v>
      </c>
      <c r="D2" s="10">
        <f>C2/1000000</f>
        <v>130.45713948999952</v>
      </c>
    </row>
    <row r="3" spans="1:10" ht="16.5" hidden="1" customHeight="1">
      <c r="A3" s="24">
        <v>5</v>
      </c>
      <c r="B3" s="2" t="s">
        <v>7340</v>
      </c>
      <c r="C3" s="10">
        <v>273312.38</v>
      </c>
      <c r="D3" s="10">
        <f t="shared" ref="D3:D11" si="0">C3/1000000</f>
        <v>0.27331238000000002</v>
      </c>
    </row>
    <row r="4" spans="1:10" ht="16.5" hidden="1" customHeight="1">
      <c r="A4" s="24">
        <v>50</v>
      </c>
      <c r="B4" s="2" t="s">
        <v>4306</v>
      </c>
      <c r="C4" s="10">
        <v>10142153.99</v>
      </c>
      <c r="D4" s="10">
        <f t="shared" si="0"/>
        <v>10.142153990000001</v>
      </c>
    </row>
    <row r="5" spans="1:10" ht="16.5" hidden="1" customHeight="1">
      <c r="A5" s="24">
        <v>1265</v>
      </c>
      <c r="B5" s="2" t="s">
        <v>13237</v>
      </c>
      <c r="C5" s="10">
        <v>723379421.69999921</v>
      </c>
      <c r="D5" s="10">
        <f t="shared" si="0"/>
        <v>723.37942169999917</v>
      </c>
    </row>
    <row r="6" spans="1:10" ht="16.5" hidden="1" customHeight="1">
      <c r="A6" s="24">
        <v>297</v>
      </c>
      <c r="B6" s="2" t="s">
        <v>14</v>
      </c>
      <c r="C6" s="10">
        <v>58348186.749999985</v>
      </c>
      <c r="D6" s="10">
        <f t="shared" si="0"/>
        <v>58.348186749999982</v>
      </c>
    </row>
    <row r="7" spans="1:10" ht="16.5" hidden="1" customHeight="1">
      <c r="A7" s="24">
        <v>322</v>
      </c>
      <c r="B7" s="2" t="s">
        <v>15</v>
      </c>
      <c r="C7" s="10">
        <v>10019069.890000004</v>
      </c>
      <c r="D7" s="10">
        <f t="shared" si="0"/>
        <v>10.019069890000004</v>
      </c>
    </row>
    <row r="8" spans="1:10" ht="16.5" hidden="1" customHeight="1">
      <c r="B8" s="2" t="s">
        <v>5044</v>
      </c>
      <c r="D8" s="10">
        <f t="shared" si="0"/>
        <v>0</v>
      </c>
    </row>
    <row r="9" spans="1:10" ht="16.5" hidden="1" customHeight="1">
      <c r="A9" s="24">
        <v>326</v>
      </c>
      <c r="B9" s="2" t="s">
        <v>17</v>
      </c>
      <c r="C9" s="10">
        <v>167535188.10999987</v>
      </c>
      <c r="D9" s="10">
        <f t="shared" si="0"/>
        <v>167.53518810999986</v>
      </c>
    </row>
    <row r="10" spans="1:10" ht="16.5" hidden="1" customHeight="1">
      <c r="A10" s="24">
        <v>1</v>
      </c>
      <c r="B10" s="2" t="s">
        <v>6822</v>
      </c>
      <c r="C10" s="10">
        <v>0</v>
      </c>
      <c r="D10" s="10">
        <f t="shared" si="0"/>
        <v>0</v>
      </c>
    </row>
    <row r="11" spans="1:10" ht="16.5" hidden="1" customHeight="1">
      <c r="A11" s="24">
        <f>SUM(A2:A10)</f>
        <v>4137</v>
      </c>
      <c r="B11" s="2" t="s">
        <v>13217</v>
      </c>
      <c r="C11" s="10">
        <f>SUM(C2:C10)</f>
        <v>1100154472.3099985</v>
      </c>
      <c r="D11" s="10">
        <f t="shared" si="0"/>
        <v>1100.1544723099985</v>
      </c>
    </row>
    <row r="13" spans="1:10" ht="16.5" customHeight="1">
      <c r="B13" s="245" t="s">
        <v>13238</v>
      </c>
      <c r="C13" s="246"/>
      <c r="D13" s="246"/>
      <c r="E13" s="246"/>
      <c r="F13" s="246"/>
      <c r="G13" s="246"/>
      <c r="H13" s="246"/>
      <c r="I13" s="246"/>
      <c r="J13" s="247"/>
    </row>
    <row r="14" spans="1:10" ht="16.5" customHeight="1">
      <c r="B14" s="248"/>
      <c r="C14" s="249"/>
      <c r="D14" s="249"/>
      <c r="E14" s="249"/>
      <c r="F14" s="249"/>
      <c r="G14" s="249"/>
      <c r="H14" s="249"/>
      <c r="I14" s="249"/>
      <c r="J14" s="250"/>
    </row>
    <row r="15" spans="1:10" ht="30" customHeight="1">
      <c r="B15" s="243" t="s">
        <v>13239</v>
      </c>
      <c r="C15" s="251" t="s">
        <v>13207</v>
      </c>
      <c r="D15" s="252"/>
      <c r="E15" s="252"/>
      <c r="F15" s="253"/>
      <c r="G15" s="240" t="s">
        <v>13208</v>
      </c>
      <c r="H15" s="241"/>
      <c r="I15" s="241"/>
      <c r="J15" s="242"/>
    </row>
    <row r="16" spans="1:10" ht="63.6" customHeight="1">
      <c r="B16" s="244"/>
      <c r="C16" s="168" t="s">
        <v>13240</v>
      </c>
      <c r="D16" s="169" t="s">
        <v>13210</v>
      </c>
      <c r="E16" s="170" t="s">
        <v>13213</v>
      </c>
      <c r="F16" s="168" t="s">
        <v>13212</v>
      </c>
      <c r="G16" s="168" t="s">
        <v>13240</v>
      </c>
      <c r="H16" s="168" t="s">
        <v>13210</v>
      </c>
      <c r="I16" s="168" t="s">
        <v>13213</v>
      </c>
      <c r="J16" s="168" t="s">
        <v>13212</v>
      </c>
    </row>
    <row r="17" spans="2:10" ht="20.100000000000001" customHeight="1">
      <c r="B17" s="161" t="s">
        <v>13241</v>
      </c>
      <c r="C17" s="162">
        <v>1151</v>
      </c>
      <c r="D17" s="164">
        <f>C17*100/$C$26</f>
        <v>27.522716403634625</v>
      </c>
      <c r="E17" s="164">
        <v>673.03006662999996</v>
      </c>
      <c r="F17" s="164">
        <f>E17*100/$E$26</f>
        <v>68.663192611841083</v>
      </c>
      <c r="G17" s="177">
        <v>1239</v>
      </c>
      <c r="H17" s="164">
        <v>30.41</v>
      </c>
      <c r="I17" s="164">
        <v>713.89717587999939</v>
      </c>
      <c r="J17" s="164">
        <v>65.596056052597618</v>
      </c>
    </row>
    <row r="18" spans="2:10" ht="20.100000000000001" customHeight="1">
      <c r="B18" s="161" t="s">
        <v>13242</v>
      </c>
      <c r="C18" s="162">
        <v>327</v>
      </c>
      <c r="D18" s="164">
        <f>C18*100/$C$26</f>
        <v>7.8192252510760403</v>
      </c>
      <c r="E18" s="164">
        <v>53.760337399999919</v>
      </c>
      <c r="F18" s="164">
        <f>E18*100/$E$26</f>
        <v>5.484682757572986</v>
      </c>
      <c r="G18" s="177">
        <v>285</v>
      </c>
      <c r="H18" s="164">
        <v>6.992149165848871</v>
      </c>
      <c r="I18" s="164">
        <v>57.688733959999986</v>
      </c>
      <c r="J18" s="164">
        <v>5.3006981317427684</v>
      </c>
    </row>
    <row r="19" spans="2:10" ht="20.100000000000001" customHeight="1">
      <c r="B19" s="161" t="s">
        <v>13243</v>
      </c>
      <c r="C19" s="162">
        <v>314</v>
      </c>
      <c r="D19" s="164">
        <f>C19*100/$C$26</f>
        <v>7.5083692013390726</v>
      </c>
      <c r="E19" s="164">
        <v>8.9150067199999992</v>
      </c>
      <c r="F19" s="164">
        <f>E19*100/$E$26</f>
        <v>0.90951779705220692</v>
      </c>
      <c r="G19" s="177">
        <v>314</v>
      </c>
      <c r="H19" s="164">
        <v>7.7036310107948971</v>
      </c>
      <c r="I19" s="164">
        <v>9.8019232900000066</v>
      </c>
      <c r="J19" s="164">
        <v>0.90064442230288411</v>
      </c>
    </row>
    <row r="20" spans="2:10" ht="20.100000000000001" customHeight="1">
      <c r="B20" s="161" t="s">
        <v>13244</v>
      </c>
      <c r="C20" s="162"/>
      <c r="D20" s="164"/>
      <c r="E20" s="163"/>
      <c r="F20" s="164"/>
      <c r="G20" s="177">
        <v>5</v>
      </c>
      <c r="H20" s="164">
        <v>0.12266928361138371</v>
      </c>
      <c r="I20" s="163">
        <v>0.27331238000000002</v>
      </c>
      <c r="J20" s="164">
        <v>2.5113160275846865E-2</v>
      </c>
    </row>
    <row r="21" spans="2:10" ht="20.100000000000001" customHeight="1">
      <c r="B21" s="161" t="s">
        <v>13245</v>
      </c>
      <c r="C21" s="162">
        <v>2049</v>
      </c>
      <c r="D21" s="164">
        <f>C21*100/$C$26</f>
        <v>48.995695839311331</v>
      </c>
      <c r="E21" s="163">
        <v>107.38535727999985</v>
      </c>
      <c r="F21" s="164">
        <f>E21*100/$E$26</f>
        <v>10.955560288009478</v>
      </c>
      <c r="G21" s="162">
        <v>1868</v>
      </c>
      <c r="H21" s="164">
        <v>45.829244357212957</v>
      </c>
      <c r="I21" s="163">
        <v>130.30517540000008</v>
      </c>
      <c r="J21" s="164">
        <v>11.973020594941728</v>
      </c>
    </row>
    <row r="22" spans="2:10" ht="20.100000000000001" customHeight="1">
      <c r="B22" s="161" t="s">
        <v>13246</v>
      </c>
      <c r="C22" s="162">
        <v>22</v>
      </c>
      <c r="D22" s="164">
        <f>C22*100/$C$26</f>
        <v>0.52606408417025352</v>
      </c>
      <c r="E22" s="163">
        <v>0.52923787999999994</v>
      </c>
      <c r="F22" s="164">
        <f>E22*100/$E$26</f>
        <v>5.3993371609503425E-2</v>
      </c>
      <c r="G22" s="162"/>
      <c r="H22" s="164"/>
      <c r="I22" s="163"/>
      <c r="J22" s="164"/>
    </row>
    <row r="23" spans="2:10" ht="20.100000000000001" customHeight="1">
      <c r="B23" s="161" t="s">
        <v>13247</v>
      </c>
      <c r="C23" s="162">
        <v>232</v>
      </c>
      <c r="D23" s="164">
        <f>C23*100/$C$26</f>
        <v>5.5475848876135823</v>
      </c>
      <c r="E23" s="163">
        <v>128.68709317000003</v>
      </c>
      <c r="F23" s="164">
        <f>E23*100/$E$26</f>
        <v>13.128784437868662</v>
      </c>
      <c r="G23" s="177">
        <v>314</v>
      </c>
      <c r="H23" s="164">
        <v>7.7036310107948971</v>
      </c>
      <c r="I23" s="163">
        <v>166.21484640999995</v>
      </c>
      <c r="J23" s="164">
        <v>15.272561301905162</v>
      </c>
    </row>
    <row r="24" spans="2:10" ht="20.100000000000001" customHeight="1">
      <c r="B24" s="161" t="s">
        <v>13248</v>
      </c>
      <c r="C24" s="162">
        <v>19</v>
      </c>
      <c r="D24" s="164">
        <f>C24*100/$C$26</f>
        <v>0.45432807269249165</v>
      </c>
      <c r="E24" s="163">
        <v>0.15016099999999999</v>
      </c>
      <c r="F24" s="164">
        <f>E24*100/$E$26</f>
        <v>1.531957363719816E-2</v>
      </c>
      <c r="G24" s="177">
        <v>1</v>
      </c>
      <c r="H24" s="164">
        <v>2.4533856722276742E-2</v>
      </c>
      <c r="I24" s="163">
        <v>0</v>
      </c>
      <c r="J24" s="164">
        <v>0</v>
      </c>
    </row>
    <row r="25" spans="2:10" ht="20.100000000000001" customHeight="1">
      <c r="B25" s="161" t="s">
        <v>13249</v>
      </c>
      <c r="C25" s="162">
        <v>68</v>
      </c>
      <c r="D25" s="164">
        <f>C25*100/$C$26</f>
        <v>1.6260162601626016</v>
      </c>
      <c r="E25" s="163">
        <v>7.7332044600000005</v>
      </c>
      <c r="F25" s="164">
        <f>E25*100/$E$26</f>
        <v>0.78894916240887614</v>
      </c>
      <c r="G25" s="177">
        <v>50</v>
      </c>
      <c r="H25" s="164">
        <v>1.2266928361138372</v>
      </c>
      <c r="I25" s="163">
        <v>10.142153990000001</v>
      </c>
      <c r="J25" s="164">
        <v>0.93190633623398167</v>
      </c>
    </row>
    <row r="26" spans="2:10" ht="30" customHeight="1">
      <c r="B26" s="161" t="s">
        <v>13217</v>
      </c>
      <c r="C26" s="165">
        <f>SUM(C17:C25)</f>
        <v>4182</v>
      </c>
      <c r="D26" s="167">
        <f>SUM(D17:D25)</f>
        <v>100</v>
      </c>
      <c r="E26" s="166">
        <f>SUM(E17:E25)</f>
        <v>980.19046453999977</v>
      </c>
      <c r="F26" s="167">
        <f>SUM(F17:F25)</f>
        <v>99.999999999999986</v>
      </c>
      <c r="G26" s="165">
        <v>4076</v>
      </c>
      <c r="H26" s="165">
        <v>100.01255152109911</v>
      </c>
      <c r="I26" s="166">
        <v>1088.3233213099995</v>
      </c>
      <c r="J26" s="165">
        <v>99.999999999999986</v>
      </c>
    </row>
  </sheetData>
  <mergeCells count="4">
    <mergeCell ref="B13:J14"/>
    <mergeCell ref="C15:F15"/>
    <mergeCell ref="G15:J15"/>
    <mergeCell ref="B15:B16"/>
  </mergeCells>
  <pageMargins left="0.7" right="0.7" top="0.75" bottom="0.75" header="0.3" footer="0.3"/>
  <pageSetup paperSize="9" orientation="landscape" r:id="rId1"/>
  <ignoredErrors>
    <ignoredError sqref="D17" evalError="1"/>
  </ignoredError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L51"/>
  <sheetViews>
    <sheetView showGridLines="0" topLeftCell="A13" zoomScale="60" zoomScaleNormal="60" workbookViewId="0">
      <selection activeCell="M36" sqref="M36"/>
    </sheetView>
  </sheetViews>
  <sheetFormatPr baseColWidth="10" defaultColWidth="10.85546875" defaultRowHeight="16.5" customHeight="1"/>
  <cols>
    <col min="1" max="1" width="22.140625" style="14" customWidth="1"/>
    <col min="2" max="2" width="45.5703125" style="2" bestFit="1" customWidth="1"/>
    <col min="3" max="3" width="11.5703125" style="10" customWidth="1"/>
    <col min="4" max="4" width="16.5703125" style="10" customWidth="1"/>
    <col min="5" max="5" width="11.42578125" style="2" customWidth="1"/>
    <col min="6" max="6" width="16.42578125" style="2" customWidth="1"/>
    <col min="7" max="7" width="12.140625" style="2" customWidth="1"/>
    <col min="8" max="8" width="18" style="2" customWidth="1"/>
    <col min="9" max="9" width="13.42578125" style="2" customWidth="1"/>
    <col min="10" max="10" width="16.5703125" style="2" customWidth="1"/>
    <col min="11" max="16384" width="10.85546875" style="2"/>
  </cols>
  <sheetData>
    <row r="1" spans="1:10" ht="16.5" hidden="1" customHeight="1">
      <c r="A1" s="37" t="s">
        <v>13224</v>
      </c>
      <c r="B1" s="37" t="s">
        <v>73</v>
      </c>
      <c r="C1" s="37" t="s">
        <v>74</v>
      </c>
      <c r="D1" s="37" t="s">
        <v>13201</v>
      </c>
    </row>
    <row r="2" spans="1:10" ht="16.5" hidden="1" customHeight="1">
      <c r="A2" s="2">
        <v>857</v>
      </c>
      <c r="B2" s="2" t="s">
        <v>13</v>
      </c>
      <c r="C2" s="2">
        <v>125201118.03000003</v>
      </c>
      <c r="D2" s="10">
        <f>C2/1000000</f>
        <v>125.20111803000003</v>
      </c>
    </row>
    <row r="3" spans="1:10" ht="16.5" hidden="1" customHeight="1">
      <c r="A3" s="2">
        <v>5</v>
      </c>
      <c r="B3" s="2" t="s">
        <v>7340</v>
      </c>
      <c r="C3" s="2">
        <v>273312.38</v>
      </c>
      <c r="D3" s="10">
        <f t="shared" ref="D3:D11" si="0">C3/1000000</f>
        <v>0.27331238000000002</v>
      </c>
    </row>
    <row r="4" spans="1:10" ht="16.5" hidden="1" customHeight="1">
      <c r="A4" s="2">
        <v>31</v>
      </c>
      <c r="B4" s="2" t="s">
        <v>4306</v>
      </c>
      <c r="C4" s="2">
        <v>9667011.5700000022</v>
      </c>
      <c r="D4" s="10">
        <f t="shared" si="0"/>
        <v>9.6670115700000014</v>
      </c>
    </row>
    <row r="5" spans="1:10" ht="16.5" hidden="1" customHeight="1">
      <c r="A5" s="2">
        <v>981</v>
      </c>
      <c r="B5" s="2" t="s">
        <v>13237</v>
      </c>
      <c r="C5" s="2">
        <v>594529942.72000003</v>
      </c>
      <c r="D5" s="10">
        <f t="shared" si="0"/>
        <v>594.52994272000001</v>
      </c>
    </row>
    <row r="6" spans="1:10" ht="16.5" hidden="1" customHeight="1">
      <c r="A6" s="2">
        <v>254</v>
      </c>
      <c r="B6" s="2" t="s">
        <v>14</v>
      </c>
      <c r="C6" s="2">
        <v>56234746.689999983</v>
      </c>
      <c r="D6" s="10">
        <f t="shared" si="0"/>
        <v>56.23474668999998</v>
      </c>
    </row>
    <row r="7" spans="1:10" ht="16.5" hidden="1" customHeight="1">
      <c r="A7" s="2">
        <v>300</v>
      </c>
      <c r="B7" s="2" t="s">
        <v>15</v>
      </c>
      <c r="C7" s="2">
        <v>9399183.8900000043</v>
      </c>
      <c r="D7" s="10">
        <f t="shared" si="0"/>
        <v>9.3991838900000051</v>
      </c>
    </row>
    <row r="8" spans="1:10" ht="16.5" hidden="1" customHeight="1">
      <c r="A8" s="2">
        <v>0</v>
      </c>
      <c r="B8" s="2" t="s">
        <v>5044</v>
      </c>
      <c r="C8" s="2">
        <v>0</v>
      </c>
      <c r="D8" s="10">
        <f t="shared" si="0"/>
        <v>0</v>
      </c>
    </row>
    <row r="9" spans="1:10" ht="16.5" hidden="1" customHeight="1">
      <c r="A9" s="2">
        <v>266</v>
      </c>
      <c r="B9" s="2" t="s">
        <v>17</v>
      </c>
      <c r="C9" s="2">
        <v>161603552.27999988</v>
      </c>
      <c r="D9" s="10">
        <f t="shared" si="0"/>
        <v>161.60355227999989</v>
      </c>
    </row>
    <row r="10" spans="1:10" ht="16.5" hidden="1" customHeight="1">
      <c r="A10" s="2">
        <v>1</v>
      </c>
      <c r="B10" s="2" t="s">
        <v>6822</v>
      </c>
      <c r="C10" s="2">
        <v>0</v>
      </c>
      <c r="D10" s="10">
        <f t="shared" si="0"/>
        <v>0</v>
      </c>
    </row>
    <row r="11" spans="1:10" ht="16.5" hidden="1" customHeight="1">
      <c r="A11" s="2">
        <f>SUM(A2:A10)</f>
        <v>2695</v>
      </c>
      <c r="B11" s="2" t="s">
        <v>13217</v>
      </c>
      <c r="C11" s="2">
        <f>SUM(C2:C10)</f>
        <v>956908867.55999982</v>
      </c>
      <c r="D11" s="10">
        <f t="shared" si="0"/>
        <v>956.90886755999986</v>
      </c>
    </row>
    <row r="12" spans="1:10" ht="16.5" hidden="1" customHeight="1"/>
    <row r="14" spans="1:10" ht="16.5" customHeight="1">
      <c r="B14" s="245" t="s">
        <v>13250</v>
      </c>
      <c r="C14" s="246"/>
      <c r="D14" s="246"/>
      <c r="E14" s="246"/>
      <c r="F14" s="246"/>
      <c r="G14" s="246"/>
      <c r="H14" s="246"/>
      <c r="I14" s="246"/>
      <c r="J14" s="247"/>
    </row>
    <row r="15" spans="1:10" ht="16.5" customHeight="1">
      <c r="B15" s="248"/>
      <c r="C15" s="249"/>
      <c r="D15" s="249"/>
      <c r="E15" s="249"/>
      <c r="F15" s="249"/>
      <c r="G15" s="249"/>
      <c r="H15" s="249"/>
      <c r="I15" s="249"/>
      <c r="J15" s="250"/>
    </row>
    <row r="16" spans="1:10" ht="36" customHeight="1">
      <c r="B16" s="234" t="s">
        <v>13239</v>
      </c>
      <c r="C16" s="251" t="s">
        <v>13207</v>
      </c>
      <c r="D16" s="252"/>
      <c r="E16" s="252"/>
      <c r="F16" s="253"/>
      <c r="G16" s="240" t="s">
        <v>13208</v>
      </c>
      <c r="H16" s="241"/>
      <c r="I16" s="241"/>
      <c r="J16" s="242"/>
    </row>
    <row r="17" spans="1:10" ht="62.45" customHeight="1">
      <c r="B17" s="235"/>
      <c r="C17" s="117" t="s">
        <v>13240</v>
      </c>
      <c r="D17" s="115" t="s">
        <v>13210</v>
      </c>
      <c r="E17" s="116" t="s">
        <v>13213</v>
      </c>
      <c r="F17" s="117" t="s">
        <v>13212</v>
      </c>
      <c r="G17" s="117" t="s">
        <v>13240</v>
      </c>
      <c r="H17" s="117" t="s">
        <v>13210</v>
      </c>
      <c r="I17" s="117" t="s">
        <v>13213</v>
      </c>
      <c r="J17" s="117" t="s">
        <v>13212</v>
      </c>
    </row>
    <row r="18" spans="1:10" ht="20.100000000000001" customHeight="1">
      <c r="A18" s="45"/>
      <c r="B18" s="109" t="s">
        <v>13241</v>
      </c>
      <c r="C18" s="111">
        <v>838</v>
      </c>
      <c r="D18" s="112">
        <f>C18*100/$C$27</f>
        <v>27.831285287279975</v>
      </c>
      <c r="E18" s="112">
        <v>626.0011645699999</v>
      </c>
      <c r="F18" s="112">
        <f>E18*100/$E$27</f>
        <v>68.080872771646256</v>
      </c>
      <c r="G18" s="113">
        <v>981</v>
      </c>
      <c r="H18" s="112">
        <v>36.400742115027832</v>
      </c>
      <c r="I18" s="112">
        <v>594.52994272000001</v>
      </c>
      <c r="J18" s="112">
        <v>62.130257423152365</v>
      </c>
    </row>
    <row r="19" spans="1:10" ht="20.100000000000001" customHeight="1">
      <c r="A19" s="45"/>
      <c r="B19" s="109" t="s">
        <v>13242</v>
      </c>
      <c r="C19" s="111">
        <v>285</v>
      </c>
      <c r="D19" s="112">
        <f>C19*100/$C$27</f>
        <v>9.465293922284955</v>
      </c>
      <c r="E19" s="112">
        <v>50.467867799999979</v>
      </c>
      <c r="F19" s="112">
        <f>E19*100/$E$27</f>
        <v>5.4886423240253519</v>
      </c>
      <c r="G19" s="113">
        <v>254</v>
      </c>
      <c r="H19" s="112">
        <v>9.424860853432282</v>
      </c>
      <c r="I19" s="112">
        <v>56.23474668999998</v>
      </c>
      <c r="J19" s="112">
        <v>5.8767087019886945</v>
      </c>
    </row>
    <row r="20" spans="1:10" ht="20.100000000000001" customHeight="1">
      <c r="A20" s="45"/>
      <c r="B20" s="109" t="s">
        <v>13243</v>
      </c>
      <c r="C20" s="111">
        <v>302</v>
      </c>
      <c r="D20" s="112">
        <f>C20*100/$C$27</f>
        <v>10.029890401859847</v>
      </c>
      <c r="E20" s="112">
        <v>8.5112427299999975</v>
      </c>
      <c r="F20" s="112">
        <f>E20*100/$E$27</f>
        <v>0.9256417818771232</v>
      </c>
      <c r="G20" s="113">
        <v>300</v>
      </c>
      <c r="H20" s="112">
        <v>11.131725417439704</v>
      </c>
      <c r="I20" s="112">
        <v>9.3991838900000051</v>
      </c>
      <c r="J20" s="112">
        <v>0.982244413093043</v>
      </c>
    </row>
    <row r="21" spans="1:10" ht="20.100000000000001" customHeight="1">
      <c r="A21" s="45"/>
      <c r="B21" s="109" t="s">
        <v>13244</v>
      </c>
      <c r="C21" s="111"/>
      <c r="D21" s="112"/>
      <c r="E21" s="112"/>
      <c r="F21" s="112"/>
      <c r="G21" s="113">
        <v>5</v>
      </c>
      <c r="H21" s="112">
        <v>0.18552875695732837</v>
      </c>
      <c r="I21" s="112">
        <v>0.27331238000000002</v>
      </c>
      <c r="J21" s="112">
        <v>2.8562007236583881E-2</v>
      </c>
    </row>
    <row r="22" spans="1:10" ht="20.100000000000001" customHeight="1">
      <c r="A22" s="45"/>
      <c r="B22" s="109" t="s">
        <v>13245</v>
      </c>
      <c r="C22" s="111">
        <v>1320</v>
      </c>
      <c r="D22" s="112">
        <f>C22*100/$C$27</f>
        <v>43.839256061109268</v>
      </c>
      <c r="E22" s="112">
        <v>105.11102960000019</v>
      </c>
      <c r="F22" s="112">
        <f>E22*100/$E$27</f>
        <v>11.431369521508554</v>
      </c>
      <c r="G22" s="113">
        <v>857</v>
      </c>
      <c r="H22" s="112">
        <v>31.799628942486084</v>
      </c>
      <c r="I22" s="112">
        <v>125.20111803000003</v>
      </c>
      <c r="J22" s="112">
        <v>13.083912405289702</v>
      </c>
    </row>
    <row r="23" spans="1:10" ht="20.100000000000001" customHeight="1">
      <c r="A23" s="45"/>
      <c r="B23" s="109" t="s">
        <v>13246</v>
      </c>
      <c r="C23" s="111">
        <v>11</v>
      </c>
      <c r="D23" s="112">
        <f>C23*100/$C$27</f>
        <v>0.3653271338425772</v>
      </c>
      <c r="E23" s="112">
        <v>0.48071760999999996</v>
      </c>
      <c r="F23" s="112">
        <f>E23*100/$E$27</f>
        <v>5.2280532845303082E-2</v>
      </c>
      <c r="G23" s="113"/>
      <c r="H23" s="112"/>
      <c r="I23" s="112"/>
      <c r="J23" s="112"/>
    </row>
    <row r="24" spans="1:10" ht="20.100000000000001" customHeight="1">
      <c r="A24" s="45"/>
      <c r="B24" s="109" t="s">
        <v>13247</v>
      </c>
      <c r="C24" s="111">
        <v>180</v>
      </c>
      <c r="D24" s="112">
        <f>C24*100/$C$27</f>
        <v>5.9780803719694457</v>
      </c>
      <c r="E24" s="112">
        <v>122.66921879000003</v>
      </c>
      <c r="F24" s="112">
        <f>E24*100/$E$27</f>
        <v>13.340913643788225</v>
      </c>
      <c r="G24" s="113">
        <v>266</v>
      </c>
      <c r="H24" s="112">
        <v>9.8701298701298708</v>
      </c>
      <c r="I24" s="112">
        <v>161.60355227999989</v>
      </c>
      <c r="J24" s="112">
        <v>16.888081797388828</v>
      </c>
    </row>
    <row r="25" spans="1:10" ht="20.100000000000001" customHeight="1">
      <c r="A25" s="45"/>
      <c r="B25" s="109" t="s">
        <v>13248</v>
      </c>
      <c r="C25" s="111">
        <v>19</v>
      </c>
      <c r="D25" s="112">
        <f>C25*100/$C$27</f>
        <v>0.63101959481899705</v>
      </c>
      <c r="E25" s="112">
        <v>0.15016099999999999</v>
      </c>
      <c r="F25" s="112">
        <f>E25*100/$E$27</f>
        <v>1.6330787408814825E-2</v>
      </c>
      <c r="G25" s="113">
        <v>1</v>
      </c>
      <c r="H25" s="112">
        <v>3.7105751391465679E-2</v>
      </c>
      <c r="I25" s="112">
        <v>0</v>
      </c>
      <c r="J25" s="112">
        <v>0</v>
      </c>
    </row>
    <row r="26" spans="1:10" ht="20.100000000000001" customHeight="1">
      <c r="A26" s="45"/>
      <c r="B26" s="109" t="s">
        <v>13251</v>
      </c>
      <c r="C26" s="111">
        <v>56</v>
      </c>
      <c r="D26" s="112">
        <f>C26*100/$C$27</f>
        <v>1.8598472268349386</v>
      </c>
      <c r="E26" s="112">
        <v>6.1049837200000008</v>
      </c>
      <c r="F26" s="112">
        <f>E26*100/$E$27</f>
        <v>0.66394863690036376</v>
      </c>
      <c r="G26" s="113">
        <v>31</v>
      </c>
      <c r="H26" s="112">
        <v>1.1502782931354361</v>
      </c>
      <c r="I26" s="112">
        <v>9.6670115700000014</v>
      </c>
      <c r="J26" s="112">
        <v>1.0102332518507948</v>
      </c>
    </row>
    <row r="27" spans="1:10" ht="30" customHeight="1">
      <c r="B27" s="109" t="s">
        <v>13217</v>
      </c>
      <c r="C27" s="124">
        <f>SUM(C18:C26)</f>
        <v>3011</v>
      </c>
      <c r="D27" s="124">
        <f>SUM(D18:D26)</f>
        <v>100.00000000000001</v>
      </c>
      <c r="E27" s="126">
        <f>SUM(E18:E26)</f>
        <v>919.49638582000023</v>
      </c>
      <c r="F27" s="125">
        <v>100</v>
      </c>
      <c r="G27" s="124">
        <v>2695</v>
      </c>
      <c r="H27" s="124">
        <v>100</v>
      </c>
      <c r="I27" s="126">
        <v>956.90886755999986</v>
      </c>
      <c r="J27" s="124">
        <v>100</v>
      </c>
    </row>
    <row r="51" spans="12:12" ht="16.5" customHeight="1">
      <c r="L51" s="110"/>
    </row>
  </sheetData>
  <mergeCells count="4">
    <mergeCell ref="B14:J15"/>
    <mergeCell ref="B16:B17"/>
    <mergeCell ref="C16:F16"/>
    <mergeCell ref="G16:J16"/>
  </mergeCell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43F6EA-88F7-42BE-962A-E8A53694DB89}">
  <dimension ref="A1:D8"/>
  <sheetViews>
    <sheetView workbookViewId="0"/>
  </sheetViews>
  <sheetFormatPr baseColWidth="10" defaultColWidth="11.42578125" defaultRowHeight="15"/>
  <cols>
    <col min="1" max="1" width="31.140625" bestFit="1" customWidth="1"/>
    <col min="2" max="2" width="33.42578125" bestFit="1" customWidth="1"/>
    <col min="3" max="3" width="16.5703125" bestFit="1" customWidth="1"/>
    <col min="4" max="4" width="11.5703125" style="36"/>
  </cols>
  <sheetData>
    <row r="1" spans="1:4">
      <c r="A1" s="42" t="s">
        <v>8</v>
      </c>
      <c r="B1" t="s">
        <v>3</v>
      </c>
    </row>
    <row r="3" spans="1:4">
      <c r="A3" s="42" t="s">
        <v>0</v>
      </c>
      <c r="B3" t="s">
        <v>1</v>
      </c>
      <c r="C3" t="s">
        <v>2</v>
      </c>
    </row>
    <row r="4" spans="1:4">
      <c r="A4" s="43" t="s">
        <v>9</v>
      </c>
      <c r="B4">
        <v>1</v>
      </c>
      <c r="C4" s="44">
        <v>0</v>
      </c>
      <c r="D4" s="36">
        <f>GETPIVOTDATA("Suma de IA",$A$3,"Tipo de contrato","Contrato de concesión de servicios")/1000000</f>
        <v>0</v>
      </c>
    </row>
    <row r="5" spans="1:4">
      <c r="A5" s="43" t="s">
        <v>10</v>
      </c>
      <c r="B5">
        <v>55</v>
      </c>
      <c r="C5" s="44">
        <v>58054493.620000005</v>
      </c>
      <c r="D5" s="36">
        <f>GETPIVOTDATA("Suma de IA",$A$3,"Tipo de contrato","Contrato de obras")/1000000</f>
        <v>58.054493620000002</v>
      </c>
    </row>
    <row r="6" spans="1:4">
      <c r="A6" s="43" t="s">
        <v>11</v>
      </c>
      <c r="B6">
        <v>147</v>
      </c>
      <c r="C6" s="44">
        <v>52822040.950000018</v>
      </c>
      <c r="D6" s="36">
        <f>GETPIVOTDATA("Suma de IA",$A$3,"Tipo de contrato","Contrato de servicios")/1000000</f>
        <v>52.822040950000016</v>
      </c>
    </row>
    <row r="7" spans="1:4">
      <c r="A7" s="43" t="s">
        <v>12</v>
      </c>
      <c r="B7">
        <v>142</v>
      </c>
      <c r="C7" s="44">
        <v>8455594.6100000013</v>
      </c>
      <c r="D7" s="36">
        <f>GETPIVOTDATA("Suma de IA",$A$3,"Tipo de contrato","Contrato de suministros")/1000000</f>
        <v>8.4555946100000021</v>
      </c>
    </row>
    <row r="8" spans="1:4">
      <c r="A8" s="43" t="s">
        <v>7</v>
      </c>
      <c r="B8">
        <v>345</v>
      </c>
      <c r="C8" s="44">
        <v>119332129.1799999</v>
      </c>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J20"/>
  <sheetViews>
    <sheetView showGridLines="0" topLeftCell="A9" zoomScale="60" zoomScaleNormal="60" workbookViewId="0">
      <selection activeCell="G20" sqref="G20"/>
    </sheetView>
  </sheetViews>
  <sheetFormatPr baseColWidth="10" defaultColWidth="10.85546875" defaultRowHeight="16.5" customHeight="1"/>
  <cols>
    <col min="1" max="1" width="11.5703125" style="2" customWidth="1"/>
    <col min="2" max="2" width="52" style="2" customWidth="1"/>
    <col min="3" max="3" width="12.85546875" style="10" customWidth="1"/>
    <col min="4" max="4" width="16.140625" style="10" customWidth="1"/>
    <col min="5" max="5" width="13.140625" style="2" customWidth="1"/>
    <col min="6" max="6" width="16.85546875" style="2" customWidth="1"/>
    <col min="7" max="7" width="12.42578125" style="2" customWidth="1"/>
    <col min="8" max="8" width="16.140625" style="2" customWidth="1"/>
    <col min="9" max="9" width="11.85546875" style="2" customWidth="1"/>
    <col min="10" max="10" width="17.42578125" style="2" customWidth="1"/>
    <col min="11" max="16384" width="10.85546875" style="2"/>
  </cols>
  <sheetData>
    <row r="1" spans="1:10" ht="16.5" hidden="1" customHeight="1">
      <c r="A1" s="37" t="s">
        <v>13224</v>
      </c>
      <c r="B1" s="37" t="s">
        <v>73</v>
      </c>
      <c r="C1" s="37" t="s">
        <v>74</v>
      </c>
      <c r="D1" s="37" t="s">
        <v>13201</v>
      </c>
    </row>
    <row r="2" spans="1:10" ht="16.5" hidden="1" customHeight="1">
      <c r="A2" s="2">
        <v>33</v>
      </c>
      <c r="B2" s="2" t="s">
        <v>13</v>
      </c>
      <c r="C2" s="2">
        <v>4700919.709999999</v>
      </c>
      <c r="D2" s="10">
        <f>C2/1000000</f>
        <v>4.7009197099999991</v>
      </c>
    </row>
    <row r="3" spans="1:10" ht="16.5" hidden="1" customHeight="1">
      <c r="A3" s="2">
        <v>19</v>
      </c>
      <c r="B3" s="2" t="s">
        <v>4306</v>
      </c>
      <c r="C3" s="2">
        <v>475142.41999999993</v>
      </c>
      <c r="D3" s="10">
        <f t="shared" ref="D3:D8" si="0">C3/1000000</f>
        <v>0.4751424199999999</v>
      </c>
    </row>
    <row r="4" spans="1:10" ht="16.5" hidden="1" customHeight="1">
      <c r="A4" s="2">
        <v>232</v>
      </c>
      <c r="B4" s="2" t="s">
        <v>13237</v>
      </c>
      <c r="C4" s="2">
        <v>109884987.34000002</v>
      </c>
      <c r="D4" s="10">
        <f t="shared" si="0"/>
        <v>109.88498734000002</v>
      </c>
    </row>
    <row r="5" spans="1:10" ht="16.5" hidden="1" customHeight="1">
      <c r="A5" s="2">
        <v>19</v>
      </c>
      <c r="B5" s="2" t="s">
        <v>14</v>
      </c>
      <c r="C5" s="2">
        <v>794534.48</v>
      </c>
      <c r="D5" s="10">
        <f t="shared" si="0"/>
        <v>0.79453447999999993</v>
      </c>
    </row>
    <row r="6" spans="1:10" ht="16.5" hidden="1" customHeight="1">
      <c r="A6" s="2">
        <v>6</v>
      </c>
      <c r="B6" s="2" t="s">
        <v>15</v>
      </c>
      <c r="C6" s="2">
        <v>185592.8</v>
      </c>
      <c r="D6" s="10">
        <f t="shared" si="0"/>
        <v>0.1855928</v>
      </c>
    </row>
    <row r="7" spans="1:10" ht="16.5" hidden="1" customHeight="1">
      <c r="A7" s="2">
        <v>36</v>
      </c>
      <c r="B7" s="2" t="s">
        <v>17</v>
      </c>
      <c r="C7" s="2">
        <v>3290952.4299999992</v>
      </c>
      <c r="D7" s="10">
        <f t="shared" si="0"/>
        <v>3.290952429999999</v>
      </c>
    </row>
    <row r="8" spans="1:10" ht="16.5" hidden="1" customHeight="1">
      <c r="A8" s="2">
        <f>SUM(A2:A7)</f>
        <v>345</v>
      </c>
      <c r="B8" s="2" t="s">
        <v>13217</v>
      </c>
      <c r="C8" s="2">
        <f>SUM(C2:C7)</f>
        <v>119332129.18000001</v>
      </c>
      <c r="D8" s="10">
        <f t="shared" si="0"/>
        <v>119.33212918000001</v>
      </c>
    </row>
    <row r="10" spans="1:10" ht="16.5" customHeight="1">
      <c r="B10" s="245" t="s">
        <v>13252</v>
      </c>
      <c r="C10" s="246"/>
      <c r="D10" s="246"/>
      <c r="E10" s="246"/>
      <c r="F10" s="246"/>
      <c r="G10" s="246"/>
      <c r="H10" s="246"/>
      <c r="I10" s="246"/>
      <c r="J10" s="247"/>
    </row>
    <row r="11" spans="1:10" ht="16.5" customHeight="1">
      <c r="B11" s="248"/>
      <c r="C11" s="249"/>
      <c r="D11" s="249"/>
      <c r="E11" s="249"/>
      <c r="F11" s="249"/>
      <c r="G11" s="249"/>
      <c r="H11" s="249"/>
      <c r="I11" s="249"/>
      <c r="J11" s="250"/>
    </row>
    <row r="12" spans="1:10" ht="28.35" customHeight="1">
      <c r="B12" s="243" t="s">
        <v>13239</v>
      </c>
      <c r="C12" s="251" t="s">
        <v>13207</v>
      </c>
      <c r="D12" s="252"/>
      <c r="E12" s="252"/>
      <c r="F12" s="253"/>
      <c r="G12" s="240" t="s">
        <v>13208</v>
      </c>
      <c r="H12" s="241"/>
      <c r="I12" s="241"/>
      <c r="J12" s="242"/>
    </row>
    <row r="13" spans="1:10" ht="57.6" customHeight="1">
      <c r="B13" s="244"/>
      <c r="C13" s="168" t="s">
        <v>13240</v>
      </c>
      <c r="D13" s="169" t="s">
        <v>13210</v>
      </c>
      <c r="E13" s="170" t="s">
        <v>13213</v>
      </c>
      <c r="F13" s="168" t="s">
        <v>13212</v>
      </c>
      <c r="G13" s="168" t="s">
        <v>13240</v>
      </c>
      <c r="H13" s="168" t="s">
        <v>13210</v>
      </c>
      <c r="I13" s="168" t="s">
        <v>13213</v>
      </c>
      <c r="J13" s="168" t="s">
        <v>13212</v>
      </c>
    </row>
    <row r="14" spans="1:10" ht="20.100000000000001" customHeight="1">
      <c r="B14" s="161" t="s">
        <v>13241</v>
      </c>
      <c r="C14" s="177">
        <v>286</v>
      </c>
      <c r="D14" s="164">
        <f>C14*100/$C$20</f>
        <v>68.585131894484419</v>
      </c>
      <c r="E14" s="164">
        <v>26.189888130000007</v>
      </c>
      <c r="F14" s="164">
        <f>E14*100/$E$20</f>
        <v>72.92843392441138</v>
      </c>
      <c r="G14" s="177">
        <v>232</v>
      </c>
      <c r="H14" s="164">
        <v>67.246376811594203</v>
      </c>
      <c r="I14" s="164">
        <v>109.88498734000002</v>
      </c>
      <c r="J14" s="164">
        <v>92.083320808137131</v>
      </c>
    </row>
    <row r="15" spans="1:10" ht="20.100000000000001" customHeight="1">
      <c r="B15" s="161" t="s">
        <v>13242</v>
      </c>
      <c r="C15" s="177">
        <v>15</v>
      </c>
      <c r="D15" s="164">
        <f t="shared" ref="D15:D19" si="1">C15*100/$C$20</f>
        <v>3.5971223021582732</v>
      </c>
      <c r="E15" s="164">
        <v>1.1263271300000002</v>
      </c>
      <c r="F15" s="164">
        <f t="shared" ref="F15:F19" si="2">E15*100/$E$20</f>
        <v>3.1363735984570962</v>
      </c>
      <c r="G15" s="177">
        <v>19</v>
      </c>
      <c r="H15" s="164">
        <v>5.5072463768115938</v>
      </c>
      <c r="I15" s="164">
        <v>0.79453447999999993</v>
      </c>
      <c r="J15" s="164">
        <v>0.66581773530708399</v>
      </c>
    </row>
    <row r="16" spans="1:10" ht="20.100000000000001" customHeight="1">
      <c r="B16" s="161" t="s">
        <v>13243</v>
      </c>
      <c r="C16" s="177">
        <v>3</v>
      </c>
      <c r="D16" s="164">
        <f t="shared" si="1"/>
        <v>0.71942446043165464</v>
      </c>
      <c r="E16" s="164">
        <v>0.13778811999999999</v>
      </c>
      <c r="F16" s="164">
        <f t="shared" si="2"/>
        <v>0.38368517479379022</v>
      </c>
      <c r="G16" s="177">
        <v>6</v>
      </c>
      <c r="H16" s="164">
        <v>1.7391304347826086</v>
      </c>
      <c r="I16" s="164">
        <v>0.1855928</v>
      </c>
      <c r="J16" s="164">
        <v>0.15552626210167819</v>
      </c>
    </row>
    <row r="17" spans="2:10" ht="20.100000000000001" customHeight="1">
      <c r="B17" s="161" t="s">
        <v>13245</v>
      </c>
      <c r="C17" s="177">
        <v>61</v>
      </c>
      <c r="D17" s="164">
        <f t="shared" si="1"/>
        <v>14.628297362110311</v>
      </c>
      <c r="E17" s="164">
        <v>2.0749386699999994</v>
      </c>
      <c r="F17" s="164">
        <f t="shared" si="2"/>
        <v>5.7778798802490696</v>
      </c>
      <c r="G17" s="177">
        <v>33</v>
      </c>
      <c r="H17" s="164">
        <v>9.5652173913043477</v>
      </c>
      <c r="I17" s="164">
        <v>4.7009197099999991</v>
      </c>
      <c r="J17" s="164">
        <v>3.939357943499989</v>
      </c>
    </row>
    <row r="18" spans="2:10" ht="20.100000000000001" customHeight="1">
      <c r="B18" s="161" t="s">
        <v>13247</v>
      </c>
      <c r="C18" s="177">
        <v>40</v>
      </c>
      <c r="D18" s="164">
        <f t="shared" si="1"/>
        <v>9.5923261390887298</v>
      </c>
      <c r="E18" s="164">
        <v>4.7546026499999998</v>
      </c>
      <c r="F18" s="164">
        <f t="shared" si="2"/>
        <v>13.239679508220798</v>
      </c>
      <c r="G18" s="177">
        <v>36</v>
      </c>
      <c r="H18" s="164">
        <v>10.434782608695652</v>
      </c>
      <c r="I18" s="164">
        <v>3.290952429999999</v>
      </c>
      <c r="J18" s="164">
        <v>2.7578091940653655</v>
      </c>
    </row>
    <row r="19" spans="2:10" ht="20.100000000000001" customHeight="1">
      <c r="B19" s="161" t="s">
        <v>13249</v>
      </c>
      <c r="C19" s="177">
        <v>12</v>
      </c>
      <c r="D19" s="164">
        <f t="shared" si="1"/>
        <v>2.8776978417266186</v>
      </c>
      <c r="E19" s="164">
        <v>1.6282207400000002</v>
      </c>
      <c r="F19" s="164">
        <f t="shared" si="2"/>
        <v>4.5339479138678618</v>
      </c>
      <c r="G19" s="177">
        <v>19</v>
      </c>
      <c r="H19" s="164">
        <v>5.5</v>
      </c>
      <c r="I19" s="164">
        <v>0.4751424199999999</v>
      </c>
      <c r="J19" s="164">
        <v>0.39</v>
      </c>
    </row>
    <row r="20" spans="2:10" ht="30" customHeight="1">
      <c r="B20" s="161" t="s">
        <v>13217</v>
      </c>
      <c r="C20" s="165">
        <f>SUBTOTAL(9,C14:C19)</f>
        <v>417</v>
      </c>
      <c r="D20" s="165">
        <v>100</v>
      </c>
      <c r="E20" s="166">
        <f>SUBTOTAL(9,E14:E19)</f>
        <v>35.911765440000011</v>
      </c>
      <c r="F20" s="167">
        <v>100</v>
      </c>
      <c r="G20" s="165">
        <v>345</v>
      </c>
      <c r="H20" s="165">
        <v>100</v>
      </c>
      <c r="I20" s="166">
        <v>119.33212918000001</v>
      </c>
      <c r="J20" s="165">
        <v>100</v>
      </c>
    </row>
  </sheetData>
  <mergeCells count="4">
    <mergeCell ref="B10:J11"/>
    <mergeCell ref="B12:B13"/>
    <mergeCell ref="C12:F12"/>
    <mergeCell ref="G12:J12"/>
  </mergeCells>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J20"/>
  <sheetViews>
    <sheetView showGridLines="0" topLeftCell="A8" zoomScale="60" zoomScaleNormal="60" workbookViewId="0">
      <selection activeCell="I25" sqref="I25"/>
    </sheetView>
  </sheetViews>
  <sheetFormatPr baseColWidth="10" defaultColWidth="10.85546875" defaultRowHeight="16.5" customHeight="1"/>
  <cols>
    <col min="1" max="1" width="11.42578125" style="2" customWidth="1"/>
    <col min="2" max="2" width="49.85546875" style="2" customWidth="1"/>
    <col min="3" max="3" width="13.140625" style="10" customWidth="1"/>
    <col min="4" max="4" width="16.85546875" style="10" customWidth="1"/>
    <col min="5" max="5" width="12.5703125" style="2" customWidth="1"/>
    <col min="6" max="6" width="16.85546875" style="2" customWidth="1"/>
    <col min="7" max="7" width="12.42578125" style="2" customWidth="1"/>
    <col min="8" max="8" width="16.5703125" style="2" customWidth="1"/>
    <col min="9" max="9" width="13" style="2" customWidth="1"/>
    <col min="10" max="10" width="17.42578125" style="2" customWidth="1"/>
    <col min="11" max="16384" width="10.85546875" style="2"/>
  </cols>
  <sheetData>
    <row r="1" spans="1:10" ht="16.5" hidden="1" customHeight="1">
      <c r="A1" s="37" t="s">
        <v>13253</v>
      </c>
      <c r="B1" s="37" t="s">
        <v>13254</v>
      </c>
      <c r="C1" s="33" t="s">
        <v>74</v>
      </c>
      <c r="D1" s="33"/>
    </row>
    <row r="2" spans="1:10" ht="16.5" hidden="1" customHeight="1">
      <c r="A2" s="2">
        <v>981</v>
      </c>
      <c r="B2" s="2" t="s">
        <v>13</v>
      </c>
      <c r="C2" s="2">
        <v>555101.74999999942</v>
      </c>
      <c r="D2" s="10">
        <f>C2/1000000</f>
        <v>0.55510174999999939</v>
      </c>
    </row>
    <row r="3" spans="1:10" ht="16.5" hidden="1" customHeight="1">
      <c r="A3" s="2">
        <v>52</v>
      </c>
      <c r="B3" s="2" t="s">
        <v>13237</v>
      </c>
      <c r="C3" s="2">
        <v>18964491.640000004</v>
      </c>
      <c r="D3" s="10">
        <f t="shared" ref="D3:D7" si="0">C3/1000000</f>
        <v>18.964491640000006</v>
      </c>
    </row>
    <row r="4" spans="1:10" ht="16.5" hidden="1" customHeight="1">
      <c r="A4" s="2">
        <v>24</v>
      </c>
      <c r="B4" s="2" t="s">
        <v>14</v>
      </c>
      <c r="C4" s="2">
        <v>1318905.5799999998</v>
      </c>
      <c r="D4" s="10">
        <f t="shared" si="0"/>
        <v>1.3189055799999998</v>
      </c>
    </row>
    <row r="5" spans="1:10" ht="16.5" hidden="1" customHeight="1">
      <c r="A5" s="2">
        <v>16</v>
      </c>
      <c r="B5" s="2" t="s">
        <v>15</v>
      </c>
      <c r="C5" s="2">
        <v>434293.19999999995</v>
      </c>
      <c r="D5" s="10">
        <f t="shared" si="0"/>
        <v>0.43429319999999993</v>
      </c>
    </row>
    <row r="6" spans="1:10" ht="16.5" hidden="1" customHeight="1">
      <c r="A6" s="2">
        <v>24</v>
      </c>
      <c r="B6" s="2" t="s">
        <v>17</v>
      </c>
      <c r="C6" s="2">
        <v>2640683.4000000008</v>
      </c>
      <c r="D6" s="10">
        <f t="shared" si="0"/>
        <v>2.6406834000000008</v>
      </c>
    </row>
    <row r="7" spans="1:10" ht="16.5" hidden="1" customHeight="1">
      <c r="A7" s="2">
        <f>SUM(A2:A6)</f>
        <v>1097</v>
      </c>
      <c r="B7" s="2" t="s">
        <v>13217</v>
      </c>
      <c r="C7" s="2">
        <f>SUM(C2:C6)</f>
        <v>23913475.570000004</v>
      </c>
      <c r="D7" s="10">
        <f t="shared" si="0"/>
        <v>23.913475570000003</v>
      </c>
    </row>
    <row r="10" spans="1:10" ht="16.5" customHeight="1">
      <c r="B10" s="245" t="s">
        <v>13255</v>
      </c>
      <c r="C10" s="246"/>
      <c r="D10" s="246"/>
      <c r="E10" s="246"/>
      <c r="F10" s="246"/>
      <c r="G10" s="246"/>
      <c r="H10" s="246"/>
      <c r="I10" s="246"/>
      <c r="J10" s="247"/>
    </row>
    <row r="11" spans="1:10" ht="16.5" customHeight="1">
      <c r="B11" s="248"/>
      <c r="C11" s="249"/>
      <c r="D11" s="249"/>
      <c r="E11" s="249"/>
      <c r="F11" s="249"/>
      <c r="G11" s="249"/>
      <c r="H11" s="249"/>
      <c r="I11" s="249"/>
      <c r="J11" s="250"/>
    </row>
    <row r="12" spans="1:10" ht="34.5" customHeight="1">
      <c r="B12" s="243" t="s">
        <v>13239</v>
      </c>
      <c r="C12" s="251" t="s">
        <v>13207</v>
      </c>
      <c r="D12" s="252"/>
      <c r="E12" s="252"/>
      <c r="F12" s="253"/>
      <c r="G12" s="240" t="s">
        <v>13208</v>
      </c>
      <c r="H12" s="241"/>
      <c r="I12" s="241"/>
      <c r="J12" s="242"/>
    </row>
    <row r="13" spans="1:10" ht="52.35" customHeight="1">
      <c r="B13" s="244"/>
      <c r="C13" s="168" t="s">
        <v>13240</v>
      </c>
      <c r="D13" s="169" t="s">
        <v>13210</v>
      </c>
      <c r="E13" s="170" t="s">
        <v>13213</v>
      </c>
      <c r="F13" s="168" t="s">
        <v>13212</v>
      </c>
      <c r="G13" s="168" t="s">
        <v>13240</v>
      </c>
      <c r="H13" s="168" t="s">
        <v>13210</v>
      </c>
      <c r="I13" s="168" t="s">
        <v>13211</v>
      </c>
      <c r="J13" s="168" t="s">
        <v>13212</v>
      </c>
    </row>
    <row r="14" spans="1:10" ht="20.100000000000001" customHeight="1">
      <c r="B14" s="161" t="s">
        <v>13241</v>
      </c>
      <c r="C14" s="177">
        <v>27</v>
      </c>
      <c r="D14" s="164">
        <f t="shared" ref="D14:D19" si="1">C14*100/$C$20</f>
        <v>3.5809018567639259</v>
      </c>
      <c r="E14" s="164">
        <v>20.83901393</v>
      </c>
      <c r="F14" s="164">
        <f>E14*100/$E$20</f>
        <v>84.088251546790232</v>
      </c>
      <c r="G14" s="177">
        <v>26</v>
      </c>
      <c r="H14" s="164">
        <v>2.5096525096525095</v>
      </c>
      <c r="I14" s="164">
        <v>9.482245820000001</v>
      </c>
      <c r="J14" s="164">
        <v>78.480310349749203</v>
      </c>
    </row>
    <row r="15" spans="1:10" ht="20.100000000000001" customHeight="1">
      <c r="B15" s="161" t="s">
        <v>13242</v>
      </c>
      <c r="C15" s="177">
        <v>27</v>
      </c>
      <c r="D15" s="164">
        <f t="shared" si="1"/>
        <v>3.5809018567639259</v>
      </c>
      <c r="E15" s="164">
        <v>2.1661424699999996</v>
      </c>
      <c r="F15" s="164">
        <f>E15*100/$E$20</f>
        <v>8.7406790702954087</v>
      </c>
      <c r="G15" s="177">
        <v>12</v>
      </c>
      <c r="H15" s="164">
        <v>1.1583011583011582</v>
      </c>
      <c r="I15" s="164">
        <v>0.65945279000000001</v>
      </c>
      <c r="J15" s="164">
        <v>5.4579959856185196</v>
      </c>
    </row>
    <row r="16" spans="1:10" ht="20.100000000000001" customHeight="1">
      <c r="B16" s="161" t="s">
        <v>13243</v>
      </c>
      <c r="C16" s="177">
        <v>9</v>
      </c>
      <c r="D16" s="164">
        <f t="shared" si="1"/>
        <v>1.193633952254642</v>
      </c>
      <c r="E16" s="164">
        <v>0.26597587</v>
      </c>
      <c r="F16" s="164">
        <f>E16*100/$E$20</f>
        <v>1.0732487600931497</v>
      </c>
      <c r="G16" s="177">
        <v>8</v>
      </c>
      <c r="H16" s="164">
        <v>0.77220077220077221</v>
      </c>
      <c r="I16" s="164">
        <v>0.2171466</v>
      </c>
      <c r="J16" s="164">
        <v>1.7972253496580253</v>
      </c>
    </row>
    <row r="17" spans="2:10" ht="20.100000000000001" customHeight="1">
      <c r="B17" s="161" t="s">
        <v>13245</v>
      </c>
      <c r="C17" s="162">
        <v>668</v>
      </c>
      <c r="D17" s="164">
        <f t="shared" si="1"/>
        <v>88.594164456233415</v>
      </c>
      <c r="E17" s="164">
        <v>0.1993890100000002</v>
      </c>
      <c r="F17" s="164">
        <f>E17*100/$E$20</f>
        <v>0.80456173621577343</v>
      </c>
      <c r="G17" s="162">
        <v>978</v>
      </c>
      <c r="H17" s="164">
        <v>94.401544401544399</v>
      </c>
      <c r="I17" s="164">
        <v>0.40313765999999895</v>
      </c>
      <c r="J17" s="164">
        <v>3.3365902204032496</v>
      </c>
    </row>
    <row r="18" spans="2:10" ht="20.100000000000001" customHeight="1">
      <c r="B18" s="161" t="s">
        <v>13246</v>
      </c>
      <c r="C18" s="162">
        <v>11</v>
      </c>
      <c r="D18" s="164">
        <f t="shared" si="1"/>
        <v>1.4588859416445623</v>
      </c>
      <c r="E18" s="164">
        <v>4.8520270000000004E-2</v>
      </c>
      <c r="F18" s="164">
        <f>E18*100/$E$20</f>
        <v>0.19578587943667544</v>
      </c>
      <c r="G18" s="162"/>
      <c r="H18" s="164"/>
      <c r="I18" s="164"/>
      <c r="J18" s="164"/>
    </row>
    <row r="19" spans="2:10" ht="20.100000000000001" customHeight="1">
      <c r="B19" s="161" t="s">
        <v>13247</v>
      </c>
      <c r="C19" s="162">
        <v>12</v>
      </c>
      <c r="D19" s="164">
        <f t="shared" si="1"/>
        <v>1.5915119363395225</v>
      </c>
      <c r="E19" s="164">
        <v>1.26327173</v>
      </c>
      <c r="F19" s="164">
        <v>10.92</v>
      </c>
      <c r="G19" s="162">
        <v>12</v>
      </c>
      <c r="H19" s="164">
        <v>1.1583011583011582</v>
      </c>
      <c r="I19" s="164">
        <v>1.3203417</v>
      </c>
      <c r="J19" s="164">
        <v>10.92</v>
      </c>
    </row>
    <row r="20" spans="2:10" ht="30" customHeight="1">
      <c r="B20" s="161" t="s">
        <v>13217</v>
      </c>
      <c r="C20" s="165">
        <f>SUBTOTAL(9,C14:C19)</f>
        <v>754</v>
      </c>
      <c r="D20" s="165">
        <v>100</v>
      </c>
      <c r="E20" s="166">
        <f>SUBTOTAL(9,E14:E19)</f>
        <v>24.78231328</v>
      </c>
      <c r="F20" s="167">
        <v>100</v>
      </c>
      <c r="G20" s="165">
        <v>1036</v>
      </c>
      <c r="H20" s="165">
        <v>100</v>
      </c>
      <c r="I20" s="166">
        <v>12.082324569999999</v>
      </c>
      <c r="J20" s="165">
        <v>100</v>
      </c>
    </row>
  </sheetData>
  <mergeCells count="4">
    <mergeCell ref="B10:J11"/>
    <mergeCell ref="C12:F12"/>
    <mergeCell ref="G12:J12"/>
    <mergeCell ref="B12:B13"/>
  </mergeCells>
  <pageMargins left="0.7" right="0.7" top="0.75" bottom="0.75" header="0.3" footer="0.3"/>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58A0D9-00B7-4840-81B2-BAC37629D6EA}">
  <dimension ref="B2:U66"/>
  <sheetViews>
    <sheetView showGridLines="0" zoomScale="70" zoomScaleNormal="70" workbookViewId="0">
      <selection activeCell="H75" sqref="H75"/>
    </sheetView>
  </sheetViews>
  <sheetFormatPr baseColWidth="10" defaultColWidth="10.85546875" defaultRowHeight="16.5" customHeight="1"/>
  <cols>
    <col min="1" max="1" width="10.85546875" style="2"/>
    <col min="2" max="2" width="50.5703125" style="2" customWidth="1"/>
    <col min="3" max="3" width="17.140625" style="10" customWidth="1"/>
    <col min="4" max="4" width="18.42578125" style="10" customWidth="1"/>
    <col min="5" max="5" width="17.42578125" style="2" customWidth="1"/>
    <col min="6" max="6" width="23.42578125" style="2" customWidth="1"/>
    <col min="7" max="16384" width="10.85546875" style="2"/>
  </cols>
  <sheetData>
    <row r="2" spans="2:6" ht="16.5" customHeight="1">
      <c r="B2" s="245" t="s">
        <v>13256</v>
      </c>
      <c r="C2" s="246"/>
      <c r="D2" s="246"/>
      <c r="E2" s="246"/>
      <c r="F2" s="246"/>
    </row>
    <row r="3" spans="2:6" ht="16.5" customHeight="1">
      <c r="B3" s="248"/>
      <c r="C3" s="249"/>
      <c r="D3" s="249"/>
      <c r="E3" s="249"/>
      <c r="F3" s="249"/>
    </row>
    <row r="4" spans="2:6" ht="28.35" customHeight="1">
      <c r="B4" s="234" t="s">
        <v>13257</v>
      </c>
      <c r="C4" s="254" t="s">
        <v>13207</v>
      </c>
      <c r="D4" s="255"/>
      <c r="E4" s="256" t="s">
        <v>13208</v>
      </c>
      <c r="F4" s="257"/>
    </row>
    <row r="5" spans="2:6" ht="39" customHeight="1">
      <c r="B5" s="235"/>
      <c r="C5" s="117" t="s">
        <v>13240</v>
      </c>
      <c r="D5" s="117" t="s">
        <v>13213</v>
      </c>
      <c r="E5" s="117" t="s">
        <v>13240</v>
      </c>
      <c r="F5" s="117" t="s">
        <v>13213</v>
      </c>
    </row>
    <row r="6" spans="2:6" ht="20.100000000000001" customHeight="1">
      <c r="B6" s="109" t="s">
        <v>13258</v>
      </c>
      <c r="C6" s="111">
        <v>1297</v>
      </c>
      <c r="D6" s="112">
        <v>456.16158526999999</v>
      </c>
      <c r="E6" s="113">
        <v>825</v>
      </c>
      <c r="F6" s="112">
        <v>521.56942094999988</v>
      </c>
    </row>
    <row r="7" spans="2:6" ht="20.100000000000001" customHeight="1">
      <c r="B7" s="109" t="s">
        <v>13259</v>
      </c>
      <c r="C7" s="111">
        <v>735</v>
      </c>
      <c r="D7" s="112">
        <v>66.091015789999986</v>
      </c>
      <c r="E7" s="113">
        <v>991</v>
      </c>
      <c r="F7" s="112">
        <v>81.172995279999952</v>
      </c>
    </row>
    <row r="8" spans="2:6" ht="20.100000000000001" customHeight="1">
      <c r="B8" s="109" t="s">
        <v>13260</v>
      </c>
      <c r="C8" s="113">
        <v>213</v>
      </c>
      <c r="D8" s="112">
        <v>141.85903393999999</v>
      </c>
      <c r="E8" s="113">
        <v>154</v>
      </c>
      <c r="F8" s="112">
        <v>44.906836640000002</v>
      </c>
    </row>
    <row r="9" spans="2:6" ht="36.6" customHeight="1">
      <c r="B9" s="109" t="s">
        <v>13261</v>
      </c>
      <c r="C9" s="113">
        <v>176</v>
      </c>
      <c r="D9" s="112">
        <v>96.117579850000027</v>
      </c>
      <c r="E9" s="113">
        <v>132</v>
      </c>
      <c r="F9" s="112">
        <v>132.69619764000004</v>
      </c>
    </row>
    <row r="10" spans="2:6" ht="20.100000000000001" customHeight="1">
      <c r="B10" s="109" t="s">
        <v>13262</v>
      </c>
      <c r="C10" s="113">
        <v>135</v>
      </c>
      <c r="D10" s="112">
        <v>56.159593860000001</v>
      </c>
      <c r="E10" s="113">
        <v>108</v>
      </c>
      <c r="F10" s="112">
        <v>16.482297929999998</v>
      </c>
    </row>
    <row r="11" spans="2:6" ht="20.100000000000001" customHeight="1">
      <c r="B11" s="109" t="s">
        <v>13263</v>
      </c>
      <c r="C11" s="113">
        <v>134</v>
      </c>
      <c r="D11" s="112">
        <v>7.1248835999999995</v>
      </c>
      <c r="E11" s="113">
        <v>138</v>
      </c>
      <c r="F11" s="112">
        <v>39.826834139999995</v>
      </c>
    </row>
    <row r="12" spans="2:6" ht="20.100000000000001" customHeight="1">
      <c r="B12" s="109" t="s">
        <v>13264</v>
      </c>
      <c r="C12" s="113">
        <v>87</v>
      </c>
      <c r="D12" s="112">
        <v>5.3334780999999998</v>
      </c>
      <c r="E12" s="113">
        <v>102</v>
      </c>
      <c r="F12" s="112">
        <v>4.5</v>
      </c>
    </row>
    <row r="13" spans="2:6" ht="20.100000000000001" customHeight="1">
      <c r="B13" s="109" t="s">
        <v>13265</v>
      </c>
      <c r="C13" s="113">
        <v>75</v>
      </c>
      <c r="D13" s="112">
        <v>26.407333140000002</v>
      </c>
      <c r="E13" s="113">
        <v>110</v>
      </c>
      <c r="F13" s="112">
        <v>72.980525449999988</v>
      </c>
    </row>
    <row r="14" spans="2:6" ht="20.100000000000001" customHeight="1">
      <c r="B14" s="109" t="s">
        <v>13266</v>
      </c>
      <c r="C14" s="113">
        <v>63</v>
      </c>
      <c r="D14" s="112">
        <v>14.895183209999999</v>
      </c>
      <c r="E14" s="113">
        <v>41</v>
      </c>
      <c r="F14" s="112">
        <v>37.969542399999995</v>
      </c>
    </row>
    <row r="15" spans="2:6" ht="20.100000000000001" customHeight="1">
      <c r="B15" s="109" t="s">
        <v>13267</v>
      </c>
      <c r="C15" s="113">
        <v>47</v>
      </c>
      <c r="D15" s="112">
        <v>18.37362422</v>
      </c>
      <c r="E15" s="113">
        <v>32</v>
      </c>
      <c r="F15" s="112">
        <v>2.44</v>
      </c>
    </row>
    <row r="16" spans="2:6" ht="20.100000000000001" customHeight="1">
      <c r="B16" s="109" t="s">
        <v>13268</v>
      </c>
      <c r="C16" s="113">
        <v>22</v>
      </c>
      <c r="D16" s="112">
        <v>29.993423720000003</v>
      </c>
      <c r="E16" s="113">
        <v>30</v>
      </c>
      <c r="F16" s="112">
        <v>0.86597449999999998</v>
      </c>
    </row>
    <row r="17" spans="2:6" ht="20.100000000000001" customHeight="1">
      <c r="B17" s="109" t="s">
        <v>13269</v>
      </c>
      <c r="C17" s="113">
        <v>17</v>
      </c>
      <c r="D17" s="112">
        <v>0.68602540000000001</v>
      </c>
      <c r="E17" s="113">
        <v>22</v>
      </c>
      <c r="F17" s="112">
        <v>1.4402636100000001</v>
      </c>
    </row>
    <row r="18" spans="2:6" ht="20.100000000000001" customHeight="1">
      <c r="B18" s="109" t="s">
        <v>29</v>
      </c>
      <c r="C18" s="113">
        <v>7</v>
      </c>
      <c r="D18" s="112">
        <v>0.14431534999999998</v>
      </c>
      <c r="E18" s="113">
        <v>8</v>
      </c>
      <c r="F18" s="112">
        <v>3.0096709999999999E-2</v>
      </c>
    </row>
    <row r="19" spans="2:6" ht="20.100000000000001" customHeight="1">
      <c r="B19" s="109" t="s">
        <v>13270</v>
      </c>
      <c r="C19" s="113">
        <v>2</v>
      </c>
      <c r="D19" s="112">
        <v>6.7753339999999995E-2</v>
      </c>
      <c r="E19" s="113">
        <v>2</v>
      </c>
      <c r="F19" s="112">
        <v>1.5968219999999998E-2</v>
      </c>
    </row>
    <row r="20" spans="2:6" ht="25.5" customHeight="1">
      <c r="B20" s="109" t="s">
        <v>13271</v>
      </c>
      <c r="C20" s="113">
        <v>1</v>
      </c>
      <c r="D20" s="112">
        <v>8.1557030000000003E-2</v>
      </c>
      <c r="E20" s="113"/>
      <c r="F20" s="112"/>
    </row>
    <row r="21" spans="2:6" ht="30" customHeight="1">
      <c r="B21" s="109" t="s">
        <v>13217</v>
      </c>
      <c r="C21" s="124">
        <f>SUM(C6:C20)</f>
        <v>3011</v>
      </c>
      <c r="D21" s="126">
        <f>SUM(D6:D20)</f>
        <v>919.49638582</v>
      </c>
      <c r="E21" s="124">
        <v>2695</v>
      </c>
      <c r="F21" s="143">
        <v>956.91</v>
      </c>
    </row>
    <row r="30" spans="2:6" ht="19.7" customHeight="1"/>
    <row r="66" spans="21:21" ht="16.5" customHeight="1">
      <c r="U66" s="147"/>
    </row>
  </sheetData>
  <mergeCells count="4">
    <mergeCell ref="B2:F3"/>
    <mergeCell ref="B4:B5"/>
    <mergeCell ref="C4:D4"/>
    <mergeCell ref="E4:F4"/>
  </mergeCells>
  <pageMargins left="0.70866141732283472" right="0.70866141732283472" top="0.74803149606299213" bottom="0.74803149606299213" header="0.31496062992125984" footer="0.31496062992125984"/>
  <pageSetup paperSize="9" scale="125" orientation="landscape"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B2:F18"/>
  <sheetViews>
    <sheetView showGridLines="0" zoomScale="60" zoomScaleNormal="60" workbookViewId="0">
      <selection activeCell="I13" sqref="I13"/>
    </sheetView>
  </sheetViews>
  <sheetFormatPr baseColWidth="10" defaultColWidth="10.85546875" defaultRowHeight="16.5" customHeight="1"/>
  <cols>
    <col min="1" max="1" width="10.85546875" style="2"/>
    <col min="2" max="2" width="88.42578125" style="2" customWidth="1"/>
    <col min="3" max="3" width="12" style="10" customWidth="1"/>
    <col min="4" max="4" width="12.140625" style="10" customWidth="1"/>
    <col min="5" max="5" width="12" style="2" customWidth="1"/>
    <col min="6" max="16384" width="10.85546875" style="2"/>
  </cols>
  <sheetData>
    <row r="2" spans="2:6" ht="16.5" customHeight="1">
      <c r="B2" s="245" t="s">
        <v>13272</v>
      </c>
      <c r="C2" s="246"/>
      <c r="D2" s="246"/>
      <c r="E2" s="246"/>
      <c r="F2" s="246"/>
    </row>
    <row r="3" spans="2:6" ht="16.5" customHeight="1">
      <c r="B3" s="248"/>
      <c r="C3" s="249"/>
      <c r="D3" s="249"/>
      <c r="E3" s="249"/>
      <c r="F3" s="249"/>
    </row>
    <row r="4" spans="2:6" ht="25.35" customHeight="1">
      <c r="B4" s="234" t="s">
        <v>13273</v>
      </c>
      <c r="C4" s="254" t="s">
        <v>13207</v>
      </c>
      <c r="D4" s="255"/>
      <c r="E4" s="256" t="s">
        <v>13208</v>
      </c>
      <c r="F4" s="257"/>
    </row>
    <row r="5" spans="2:6" ht="34.35" customHeight="1">
      <c r="B5" s="235"/>
      <c r="C5" s="117" t="s">
        <v>13240</v>
      </c>
      <c r="D5" s="117" t="s">
        <v>13213</v>
      </c>
      <c r="E5" s="117" t="s">
        <v>13240</v>
      </c>
      <c r="F5" s="117" t="s">
        <v>13213</v>
      </c>
    </row>
    <row r="6" spans="2:6" ht="20.100000000000001" customHeight="1">
      <c r="B6" s="109" t="s">
        <v>13274</v>
      </c>
      <c r="C6" s="113">
        <v>312</v>
      </c>
      <c r="D6" s="112">
        <v>8.7028775500000002</v>
      </c>
      <c r="E6" s="113">
        <v>195</v>
      </c>
      <c r="F6" s="112">
        <v>9.9684454400000018</v>
      </c>
    </row>
    <row r="7" spans="2:6" ht="20.100000000000001" customHeight="1">
      <c r="B7" s="109" t="s">
        <v>13275</v>
      </c>
      <c r="C7" s="113">
        <v>20</v>
      </c>
      <c r="D7" s="112">
        <v>0.64699453000000007</v>
      </c>
      <c r="E7" s="113">
        <v>24</v>
      </c>
      <c r="F7" s="112">
        <v>0.79954088000000001</v>
      </c>
    </row>
    <row r="8" spans="2:6" ht="20.100000000000001" customHeight="1">
      <c r="B8" s="109" t="s">
        <v>13276</v>
      </c>
      <c r="C8" s="113">
        <v>19</v>
      </c>
      <c r="D8" s="112">
        <v>3.0824358300000001</v>
      </c>
      <c r="E8" s="113">
        <v>30</v>
      </c>
      <c r="F8" s="112">
        <v>34.624817280000002</v>
      </c>
    </row>
    <row r="9" spans="2:6" ht="20.100000000000001" customHeight="1">
      <c r="B9" s="109" t="s">
        <v>13277</v>
      </c>
      <c r="C9" s="113">
        <v>16</v>
      </c>
      <c r="D9" s="112">
        <v>2.5812436700000001</v>
      </c>
      <c r="E9" s="113">
        <v>3</v>
      </c>
      <c r="F9" s="112">
        <v>1.0602637099999999</v>
      </c>
    </row>
    <row r="10" spans="2:6" ht="20.100000000000001" customHeight="1">
      <c r="B10" s="109" t="s">
        <v>13278</v>
      </c>
      <c r="C10" s="113">
        <v>14</v>
      </c>
      <c r="D10" s="112">
        <v>9.6950133500000018</v>
      </c>
      <c r="E10" s="113">
        <v>28</v>
      </c>
      <c r="F10" s="112">
        <v>59.797181250000001</v>
      </c>
    </row>
    <row r="11" spans="2:6" ht="20.100000000000001" customHeight="1">
      <c r="B11" s="109" t="s">
        <v>13279</v>
      </c>
      <c r="C11" s="113">
        <v>10</v>
      </c>
      <c r="D11" s="112">
        <v>0.57426169999999999</v>
      </c>
      <c r="E11" s="113">
        <v>11</v>
      </c>
      <c r="F11" s="112">
        <v>1.1059034300000001</v>
      </c>
    </row>
    <row r="12" spans="2:6" ht="20.100000000000001" customHeight="1">
      <c r="B12" s="109" t="s">
        <v>13280</v>
      </c>
      <c r="C12" s="113">
        <v>8</v>
      </c>
      <c r="D12" s="112">
        <v>2.7482231499999998</v>
      </c>
      <c r="E12" s="113">
        <v>30</v>
      </c>
      <c r="F12" s="112">
        <v>4.1332907200000006</v>
      </c>
    </row>
    <row r="13" spans="2:6" ht="20.100000000000001" customHeight="1">
      <c r="B13" s="109" t="s">
        <v>13281</v>
      </c>
      <c r="C13" s="113">
        <v>8</v>
      </c>
      <c r="D13" s="112">
        <v>3.7285095400000001</v>
      </c>
      <c r="E13" s="113">
        <v>7</v>
      </c>
      <c r="F13" s="112">
        <v>5.9333381300000001</v>
      </c>
    </row>
    <row r="14" spans="2:6" ht="20.100000000000001" customHeight="1">
      <c r="B14" s="109" t="s">
        <v>13282</v>
      </c>
      <c r="C14" s="113">
        <v>7</v>
      </c>
      <c r="D14" s="112">
        <v>3.6244673999999999</v>
      </c>
      <c r="E14" s="113">
        <v>4</v>
      </c>
      <c r="F14" s="112">
        <v>0.30826249999999999</v>
      </c>
    </row>
    <row r="15" spans="2:6" ht="20.100000000000001" customHeight="1">
      <c r="B15" s="109" t="s">
        <v>13283</v>
      </c>
      <c r="C15" s="113">
        <v>3</v>
      </c>
      <c r="D15" s="112">
        <v>0.52773871999999999</v>
      </c>
      <c r="E15" s="113">
        <v>6</v>
      </c>
      <c r="F15" s="112">
        <v>0.82966545000000003</v>
      </c>
    </row>
    <row r="16" spans="2:6" ht="20.100000000000001" customHeight="1">
      <c r="B16" s="109" t="s">
        <v>4342</v>
      </c>
      <c r="C16" s="113"/>
      <c r="D16" s="112"/>
      <c r="E16" s="113">
        <v>6</v>
      </c>
      <c r="F16" s="112">
        <v>0.73</v>
      </c>
    </row>
    <row r="17" spans="2:6" ht="20.100000000000001" customHeight="1">
      <c r="B17" s="109" t="s">
        <v>13284</v>
      </c>
      <c r="C17" s="113"/>
      <c r="D17" s="112"/>
      <c r="E17" s="113">
        <v>1</v>
      </c>
      <c r="F17" s="112">
        <v>3.6297099999999999E-2</v>
      </c>
    </row>
    <row r="18" spans="2:6" ht="30" customHeight="1">
      <c r="B18" s="109" t="s">
        <v>13217</v>
      </c>
      <c r="C18" s="124">
        <f>SUM(C6:C17)</f>
        <v>417</v>
      </c>
      <c r="D18" s="126">
        <f>SUM(D6:D17)</f>
        <v>35.911765440000003</v>
      </c>
      <c r="E18" s="124">
        <v>345</v>
      </c>
      <c r="F18" s="126">
        <v>119.32700589</v>
      </c>
    </row>
  </sheetData>
  <mergeCells count="4">
    <mergeCell ref="B2:F3"/>
    <mergeCell ref="C4:D4"/>
    <mergeCell ref="E4:F4"/>
    <mergeCell ref="B4:B5"/>
  </mergeCells>
  <pageMargins left="0.7" right="0.7" top="0.75" bottom="0.75" header="0.3" footer="0.3"/>
  <pageSetup paperSize="9" orientation="landscape"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820900-1D0F-4A09-96C8-65952FDEB4A1}">
  <dimension ref="B3:F7"/>
  <sheetViews>
    <sheetView showGridLines="0" zoomScale="80" zoomScaleNormal="80" workbookViewId="0">
      <selection activeCell="G12" sqref="G12"/>
    </sheetView>
  </sheetViews>
  <sheetFormatPr baseColWidth="10" defaultColWidth="11.42578125" defaultRowHeight="15"/>
  <cols>
    <col min="1" max="1" width="13.42578125" customWidth="1"/>
    <col min="2" max="2" width="44.85546875" customWidth="1"/>
    <col min="3" max="3" width="20.85546875" customWidth="1"/>
    <col min="4" max="4" width="16.140625" customWidth="1"/>
    <col min="5" max="5" width="19.5703125" customWidth="1"/>
    <col min="6" max="6" width="20.42578125" customWidth="1"/>
  </cols>
  <sheetData>
    <row r="3" spans="2:6" ht="14.45" customHeight="1">
      <c r="B3" s="245" t="s">
        <v>13285</v>
      </c>
      <c r="C3" s="246"/>
      <c r="D3" s="246"/>
      <c r="E3" s="246"/>
      <c r="F3" s="246"/>
    </row>
    <row r="4" spans="2:6">
      <c r="B4" s="248"/>
      <c r="C4" s="249"/>
      <c r="D4" s="249"/>
      <c r="E4" s="249"/>
      <c r="F4" s="249"/>
    </row>
    <row r="5" spans="2:6" ht="33.950000000000003" customHeight="1">
      <c r="B5" s="234" t="s">
        <v>13216</v>
      </c>
      <c r="C5" s="251" t="s">
        <v>13207</v>
      </c>
      <c r="D5" s="252"/>
      <c r="E5" s="240" t="s">
        <v>13208</v>
      </c>
      <c r="F5" s="241"/>
    </row>
    <row r="6" spans="2:6" ht="36" customHeight="1">
      <c r="B6" s="235"/>
      <c r="C6" s="117" t="s">
        <v>13240</v>
      </c>
      <c r="D6" s="117" t="s">
        <v>13211</v>
      </c>
      <c r="E6" s="117" t="s">
        <v>13240</v>
      </c>
      <c r="F6" s="117" t="s">
        <v>13211</v>
      </c>
    </row>
    <row r="7" spans="2:6" ht="28.7" customHeight="1">
      <c r="B7" s="258"/>
      <c r="C7" s="140">
        <v>754</v>
      </c>
      <c r="D7" s="141">
        <v>24.78231328</v>
      </c>
      <c r="E7" s="140">
        <v>1036</v>
      </c>
      <c r="F7" s="141">
        <v>12.082324570000008</v>
      </c>
    </row>
  </sheetData>
  <mergeCells count="4">
    <mergeCell ref="B3:F4"/>
    <mergeCell ref="C5:D5"/>
    <mergeCell ref="E5:F5"/>
    <mergeCell ref="B5:B7"/>
  </mergeCells>
  <pageMargins left="0.7" right="0.7" top="0.75" bottom="0.75" header="0.3" footer="0.3"/>
  <pageSetup paperSize="9" orientation="portrait" verticalDpi="0"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905E5E-9E19-43AF-A91A-186E50D081D4}">
  <sheetPr filterMode="1"/>
  <dimension ref="A1:J3828"/>
  <sheetViews>
    <sheetView topLeftCell="A3818" zoomScale="80" zoomScaleNormal="80" workbookViewId="0">
      <selection activeCell="K3820" sqref="K3820"/>
    </sheetView>
  </sheetViews>
  <sheetFormatPr baseColWidth="10" defaultColWidth="10.85546875" defaultRowHeight="16.5" customHeight="1"/>
  <cols>
    <col min="1" max="1" width="38" style="2" customWidth="1"/>
    <col min="2" max="2" width="16.140625" style="10" customWidth="1"/>
    <col min="3" max="3" width="14" style="10" customWidth="1"/>
    <col min="4" max="4" width="14.140625" style="10" customWidth="1"/>
    <col min="5" max="5" width="13.42578125" style="10" customWidth="1"/>
    <col min="6" max="6" width="12.85546875" style="2" customWidth="1"/>
    <col min="7" max="7" width="13.42578125" style="10" customWidth="1"/>
    <col min="8" max="9" width="10.85546875" style="2"/>
    <col min="10" max="10" width="12.140625" style="2" customWidth="1"/>
    <col min="11" max="16384" width="10.85546875" style="2"/>
  </cols>
  <sheetData>
    <row r="1" spans="1:7" s="8" customFormat="1" ht="66" customHeight="1">
      <c r="A1" s="23" t="s">
        <v>72</v>
      </c>
      <c r="B1" s="22" t="s">
        <v>4251</v>
      </c>
      <c r="C1" s="22" t="s">
        <v>13286</v>
      </c>
      <c r="D1" s="22" t="s">
        <v>74</v>
      </c>
      <c r="E1" s="22" t="s">
        <v>13201</v>
      </c>
      <c r="F1" s="23" t="s">
        <v>13287</v>
      </c>
      <c r="G1" s="22" t="s">
        <v>13288</v>
      </c>
    </row>
    <row r="2" spans="1:7" ht="16.5" hidden="1" customHeight="1">
      <c r="A2" s="2" t="s">
        <v>34</v>
      </c>
      <c r="B2" s="4">
        <v>0</v>
      </c>
      <c r="C2" s="4"/>
      <c r="D2" s="4">
        <v>0</v>
      </c>
      <c r="E2" s="2"/>
      <c r="G2" s="2"/>
    </row>
    <row r="3" spans="1:7" ht="16.5" hidden="1" customHeight="1">
      <c r="A3" s="2" t="s">
        <v>34</v>
      </c>
      <c r="B3" s="4">
        <v>0</v>
      </c>
      <c r="C3" s="4"/>
      <c r="D3" s="4">
        <v>0</v>
      </c>
      <c r="E3" s="2"/>
      <c r="G3" s="2"/>
    </row>
    <row r="4" spans="1:7" ht="16.5" hidden="1" customHeight="1">
      <c r="A4" s="2" t="s">
        <v>34</v>
      </c>
      <c r="B4" s="4">
        <v>0</v>
      </c>
      <c r="C4" s="4"/>
      <c r="D4" s="4">
        <v>0</v>
      </c>
      <c r="E4" s="2"/>
      <c r="G4" s="2"/>
    </row>
    <row r="5" spans="1:7" ht="16.5" hidden="1" customHeight="1">
      <c r="A5" s="2" t="s">
        <v>34</v>
      </c>
      <c r="B5" s="4">
        <v>0</v>
      </c>
      <c r="C5" s="4"/>
      <c r="D5" s="4">
        <v>0</v>
      </c>
      <c r="E5" s="2"/>
      <c r="G5" s="2"/>
    </row>
    <row r="6" spans="1:7" ht="16.5" hidden="1" customHeight="1">
      <c r="A6" s="2" t="s">
        <v>34</v>
      </c>
      <c r="B6" s="4">
        <v>0</v>
      </c>
      <c r="C6" s="4"/>
      <c r="D6" s="4">
        <v>0</v>
      </c>
      <c r="E6" s="2"/>
      <c r="G6" s="2"/>
    </row>
    <row r="7" spans="1:7" ht="16.5" hidden="1" customHeight="1">
      <c r="A7" s="2" t="s">
        <v>34</v>
      </c>
      <c r="B7" s="4">
        <v>0</v>
      </c>
      <c r="C7" s="4"/>
      <c r="D7" s="4">
        <v>0</v>
      </c>
      <c r="E7" s="2"/>
      <c r="G7" s="2"/>
    </row>
    <row r="8" spans="1:7" ht="16.5" hidden="1" customHeight="1">
      <c r="A8" s="2" t="s">
        <v>34</v>
      </c>
      <c r="B8" s="4">
        <v>0</v>
      </c>
      <c r="C8" s="4"/>
      <c r="D8" s="4">
        <v>0</v>
      </c>
      <c r="E8" s="2"/>
      <c r="G8" s="2"/>
    </row>
    <row r="9" spans="1:7" ht="16.5" hidden="1" customHeight="1">
      <c r="A9" s="2" t="s">
        <v>34</v>
      </c>
      <c r="B9" s="4">
        <v>0</v>
      </c>
      <c r="C9" s="4"/>
      <c r="D9" s="4">
        <v>0</v>
      </c>
      <c r="E9" s="2"/>
      <c r="G9" s="2"/>
    </row>
    <row r="10" spans="1:7" ht="16.5" hidden="1" customHeight="1">
      <c r="A10" s="2" t="s">
        <v>34</v>
      </c>
      <c r="B10" s="4">
        <v>0</v>
      </c>
      <c r="C10" s="4"/>
      <c r="D10" s="4">
        <v>0</v>
      </c>
      <c r="E10" s="2"/>
      <c r="G10" s="2"/>
    </row>
    <row r="11" spans="1:7" ht="16.5" hidden="1" customHeight="1">
      <c r="A11" s="2" t="s">
        <v>34</v>
      </c>
      <c r="B11" s="4">
        <v>0</v>
      </c>
      <c r="C11" s="4"/>
      <c r="D11" s="4">
        <v>0</v>
      </c>
      <c r="E11" s="2"/>
      <c r="G11" s="2"/>
    </row>
    <row r="12" spans="1:7" ht="16.5" hidden="1" customHeight="1">
      <c r="A12" s="2" t="s">
        <v>34</v>
      </c>
      <c r="B12" s="4">
        <v>0</v>
      </c>
      <c r="C12" s="4"/>
      <c r="D12" s="4">
        <v>0</v>
      </c>
      <c r="E12" s="2"/>
      <c r="G12" s="2"/>
    </row>
    <row r="13" spans="1:7" ht="16.5" hidden="1" customHeight="1">
      <c r="A13" s="2" t="s">
        <v>34</v>
      </c>
      <c r="B13" s="4">
        <v>0</v>
      </c>
      <c r="C13" s="4"/>
      <c r="D13" s="4">
        <v>0</v>
      </c>
      <c r="E13" s="2"/>
      <c r="G13" s="2"/>
    </row>
    <row r="14" spans="1:7" ht="16.5" hidden="1" customHeight="1">
      <c r="A14" s="2" t="s">
        <v>34</v>
      </c>
      <c r="B14" s="4">
        <v>0</v>
      </c>
      <c r="C14" s="4"/>
      <c r="D14" s="4">
        <v>0</v>
      </c>
      <c r="E14" s="2"/>
      <c r="G14" s="2"/>
    </row>
    <row r="15" spans="1:7" ht="16.5" hidden="1" customHeight="1">
      <c r="A15" s="2" t="s">
        <v>34</v>
      </c>
      <c r="B15" s="4">
        <v>0</v>
      </c>
      <c r="C15" s="4"/>
      <c r="D15" s="4">
        <v>0</v>
      </c>
      <c r="E15" s="2"/>
      <c r="G15" s="2"/>
    </row>
    <row r="16" spans="1:7" ht="16.5" hidden="1" customHeight="1">
      <c r="A16" s="2" t="s">
        <v>34</v>
      </c>
      <c r="B16" s="4">
        <v>0</v>
      </c>
      <c r="C16" s="4"/>
      <c r="D16" s="4">
        <v>0</v>
      </c>
      <c r="E16" s="2"/>
      <c r="G16" s="2"/>
    </row>
    <row r="17" spans="1:7" ht="16.5" hidden="1" customHeight="1">
      <c r="A17" s="2" t="s">
        <v>34</v>
      </c>
      <c r="B17" s="4">
        <v>0</v>
      </c>
      <c r="C17" s="4"/>
      <c r="D17" s="4">
        <v>0</v>
      </c>
      <c r="E17" s="2"/>
      <c r="G17" s="2"/>
    </row>
    <row r="18" spans="1:7" ht="16.5" hidden="1" customHeight="1">
      <c r="A18" s="2" t="s">
        <v>34</v>
      </c>
      <c r="B18" s="4">
        <v>0</v>
      </c>
      <c r="C18" s="4"/>
      <c r="D18" s="4">
        <v>0</v>
      </c>
      <c r="E18" s="2"/>
      <c r="G18" s="2"/>
    </row>
    <row r="19" spans="1:7" ht="16.5" hidden="1" customHeight="1">
      <c r="A19" s="2" t="s">
        <v>34</v>
      </c>
      <c r="B19" s="4">
        <v>0</v>
      </c>
      <c r="C19" s="4"/>
      <c r="D19" s="4">
        <v>0</v>
      </c>
      <c r="E19" s="2"/>
      <c r="G19" s="2"/>
    </row>
    <row r="20" spans="1:7" ht="16.5" hidden="1" customHeight="1">
      <c r="A20" s="2" t="s">
        <v>34</v>
      </c>
      <c r="B20" s="4">
        <v>0</v>
      </c>
      <c r="C20" s="4"/>
      <c r="D20" s="4">
        <v>0</v>
      </c>
      <c r="E20" s="2"/>
      <c r="G20" s="2"/>
    </row>
    <row r="21" spans="1:7" ht="16.5" hidden="1" customHeight="1">
      <c r="A21" s="2" t="s">
        <v>34</v>
      </c>
      <c r="B21" s="4">
        <v>0</v>
      </c>
      <c r="C21" s="4"/>
      <c r="D21" s="4">
        <v>0</v>
      </c>
      <c r="E21" s="2"/>
      <c r="G21" s="2"/>
    </row>
    <row r="22" spans="1:7" ht="16.5" customHeight="1">
      <c r="A22" s="19" t="s">
        <v>34</v>
      </c>
      <c r="B22" s="20">
        <f>SUM(B2:B21)</f>
        <v>0</v>
      </c>
      <c r="C22" s="20">
        <f>B22/1000000</f>
        <v>0</v>
      </c>
      <c r="D22" s="20">
        <f>SUM(D2:D21)</f>
        <v>0</v>
      </c>
      <c r="E22" s="21">
        <f>D22/1000000</f>
        <v>0</v>
      </c>
      <c r="F22" s="21">
        <f>C22-E22</f>
        <v>0</v>
      </c>
      <c r="G22" s="21">
        <v>0</v>
      </c>
    </row>
    <row r="23" spans="1:7" ht="16.5" hidden="1" customHeight="1">
      <c r="A23" s="2" t="s">
        <v>9</v>
      </c>
      <c r="B23" s="4">
        <v>0</v>
      </c>
      <c r="C23" s="4"/>
      <c r="D23" s="4">
        <v>0</v>
      </c>
      <c r="E23" s="2"/>
      <c r="G23" s="2"/>
    </row>
    <row r="24" spans="1:7" ht="16.5" hidden="1" customHeight="1">
      <c r="A24" s="2" t="s">
        <v>9</v>
      </c>
      <c r="B24" s="4">
        <v>0</v>
      </c>
      <c r="C24" s="4"/>
      <c r="D24" s="4">
        <v>0</v>
      </c>
      <c r="E24" s="2"/>
      <c r="G24" s="2"/>
    </row>
    <row r="25" spans="1:7" ht="16.5" hidden="1" customHeight="1">
      <c r="A25" s="2" t="s">
        <v>9</v>
      </c>
      <c r="B25" s="4">
        <v>0</v>
      </c>
      <c r="C25" s="4"/>
      <c r="D25" s="4">
        <v>0</v>
      </c>
      <c r="E25" s="2"/>
      <c r="G25" s="2"/>
    </row>
    <row r="26" spans="1:7" ht="16.5" hidden="1" customHeight="1">
      <c r="A26" s="2" t="s">
        <v>9</v>
      </c>
      <c r="B26" s="4">
        <v>0</v>
      </c>
      <c r="C26" s="4"/>
      <c r="D26" s="4">
        <v>0</v>
      </c>
      <c r="E26" s="2"/>
      <c r="G26" s="2"/>
    </row>
    <row r="27" spans="1:7" ht="16.5" hidden="1" customHeight="1">
      <c r="A27" s="2" t="s">
        <v>9</v>
      </c>
      <c r="B27" s="4">
        <v>0</v>
      </c>
      <c r="C27" s="4"/>
      <c r="D27" s="4">
        <v>0</v>
      </c>
      <c r="E27" s="2"/>
      <c r="G27" s="2"/>
    </row>
    <row r="28" spans="1:7" ht="16.5" hidden="1" customHeight="1">
      <c r="A28" s="2" t="s">
        <v>9</v>
      </c>
      <c r="B28" s="4">
        <v>0</v>
      </c>
      <c r="C28" s="4"/>
      <c r="D28" s="4">
        <v>0</v>
      </c>
      <c r="E28" s="2"/>
      <c r="G28" s="2"/>
    </row>
    <row r="29" spans="1:7" ht="16.5" hidden="1" customHeight="1">
      <c r="A29" s="2" t="s">
        <v>9</v>
      </c>
      <c r="B29" s="4">
        <v>0</v>
      </c>
      <c r="C29" s="4"/>
      <c r="D29" s="4">
        <v>0</v>
      </c>
      <c r="E29" s="2"/>
      <c r="G29" s="2"/>
    </row>
    <row r="30" spans="1:7" ht="16.5" hidden="1" customHeight="1">
      <c r="A30" s="2" t="s">
        <v>9</v>
      </c>
      <c r="B30" s="4">
        <v>0</v>
      </c>
      <c r="C30" s="4"/>
      <c r="D30" s="4">
        <v>0</v>
      </c>
      <c r="E30" s="2"/>
      <c r="G30" s="2"/>
    </row>
    <row r="31" spans="1:7" ht="16.5" hidden="1" customHeight="1">
      <c r="A31" s="2" t="s">
        <v>9</v>
      </c>
      <c r="B31" s="4">
        <v>0</v>
      </c>
      <c r="C31" s="4"/>
      <c r="D31" s="4">
        <v>0</v>
      </c>
      <c r="E31" s="2"/>
      <c r="G31" s="2"/>
    </row>
    <row r="32" spans="1:7" ht="16.5" hidden="1" customHeight="1">
      <c r="A32" s="2" t="s">
        <v>9</v>
      </c>
      <c r="B32" s="4">
        <v>0</v>
      </c>
      <c r="C32" s="4"/>
      <c r="D32" s="4">
        <v>0</v>
      </c>
      <c r="E32" s="2"/>
      <c r="G32" s="2"/>
    </row>
    <row r="33" spans="1:4" s="2" customFormat="1" ht="16.5" hidden="1" customHeight="1">
      <c r="A33" s="2" t="s">
        <v>9</v>
      </c>
      <c r="B33" s="4">
        <v>0</v>
      </c>
      <c r="C33" s="4"/>
      <c r="D33" s="4">
        <v>0</v>
      </c>
    </row>
    <row r="34" spans="1:4" s="2" customFormat="1" ht="16.5" hidden="1" customHeight="1">
      <c r="A34" s="2" t="s">
        <v>9</v>
      </c>
      <c r="B34" s="4">
        <v>0</v>
      </c>
      <c r="C34" s="4"/>
      <c r="D34" s="4">
        <v>0</v>
      </c>
    </row>
    <row r="35" spans="1:4" s="2" customFormat="1" ht="16.5" hidden="1" customHeight="1">
      <c r="A35" s="2" t="s">
        <v>9</v>
      </c>
      <c r="B35" s="4">
        <v>0</v>
      </c>
      <c r="C35" s="4"/>
      <c r="D35" s="4">
        <v>0</v>
      </c>
    </row>
    <row r="36" spans="1:4" s="2" customFormat="1" ht="16.5" hidden="1" customHeight="1">
      <c r="A36" s="2" t="s">
        <v>9</v>
      </c>
      <c r="B36" s="4">
        <v>0</v>
      </c>
      <c r="C36" s="4"/>
      <c r="D36" s="4">
        <v>0</v>
      </c>
    </row>
    <row r="37" spans="1:4" s="2" customFormat="1" ht="16.5" hidden="1" customHeight="1">
      <c r="A37" s="2" t="s">
        <v>9</v>
      </c>
      <c r="B37" s="4">
        <v>0</v>
      </c>
      <c r="C37" s="4"/>
      <c r="D37" s="4">
        <v>0</v>
      </c>
    </row>
    <row r="38" spans="1:4" s="2" customFormat="1" ht="16.5" hidden="1" customHeight="1">
      <c r="A38" s="2" t="s">
        <v>9</v>
      </c>
      <c r="B38" s="4">
        <v>0</v>
      </c>
      <c r="C38" s="4"/>
      <c r="D38" s="4">
        <v>0</v>
      </c>
    </row>
    <row r="39" spans="1:4" s="2" customFormat="1" ht="16.5" hidden="1" customHeight="1">
      <c r="A39" s="2" t="s">
        <v>9</v>
      </c>
      <c r="B39" s="4">
        <v>0</v>
      </c>
      <c r="C39" s="4"/>
      <c r="D39" s="4">
        <v>0</v>
      </c>
    </row>
    <row r="40" spans="1:4" s="2" customFormat="1" ht="16.5" hidden="1" customHeight="1">
      <c r="A40" s="2" t="s">
        <v>9</v>
      </c>
      <c r="B40" s="4">
        <v>0</v>
      </c>
      <c r="C40" s="4"/>
      <c r="D40" s="4">
        <v>0</v>
      </c>
    </row>
    <row r="41" spans="1:4" s="2" customFormat="1" ht="16.5" hidden="1" customHeight="1">
      <c r="A41" s="2" t="s">
        <v>9</v>
      </c>
      <c r="B41" s="4">
        <v>0</v>
      </c>
      <c r="C41" s="4"/>
      <c r="D41" s="4">
        <v>0</v>
      </c>
    </row>
    <row r="42" spans="1:4" s="2" customFormat="1" ht="16.5" hidden="1" customHeight="1">
      <c r="A42" s="2" t="s">
        <v>9</v>
      </c>
      <c r="B42" s="4">
        <v>0</v>
      </c>
      <c r="C42" s="4"/>
      <c r="D42" s="4">
        <v>0</v>
      </c>
    </row>
    <row r="43" spans="1:4" s="2" customFormat="1" ht="16.5" hidden="1" customHeight="1">
      <c r="A43" s="2" t="s">
        <v>9</v>
      </c>
      <c r="B43" s="4">
        <v>0</v>
      </c>
      <c r="C43" s="4"/>
      <c r="D43" s="4">
        <v>0</v>
      </c>
    </row>
    <row r="44" spans="1:4" s="2" customFormat="1" ht="16.5" hidden="1" customHeight="1">
      <c r="A44" s="2" t="s">
        <v>9</v>
      </c>
      <c r="B44" s="4">
        <v>0</v>
      </c>
      <c r="C44" s="4"/>
      <c r="D44" s="4">
        <v>0</v>
      </c>
    </row>
    <row r="45" spans="1:4" s="2" customFormat="1" ht="16.5" hidden="1" customHeight="1">
      <c r="A45" s="2" t="s">
        <v>9</v>
      </c>
      <c r="B45" s="4">
        <v>0</v>
      </c>
      <c r="C45" s="4"/>
      <c r="D45" s="4">
        <v>0</v>
      </c>
    </row>
    <row r="46" spans="1:4" s="2" customFormat="1" ht="16.5" hidden="1" customHeight="1">
      <c r="A46" s="2" t="s">
        <v>9</v>
      </c>
      <c r="B46" s="4">
        <v>0</v>
      </c>
      <c r="C46" s="4"/>
      <c r="D46" s="4">
        <v>0</v>
      </c>
    </row>
    <row r="47" spans="1:4" s="2" customFormat="1" ht="16.5" hidden="1" customHeight="1">
      <c r="A47" s="2" t="s">
        <v>9</v>
      </c>
      <c r="B47" s="4">
        <v>0</v>
      </c>
      <c r="C47" s="4"/>
      <c r="D47" s="4">
        <v>0</v>
      </c>
    </row>
    <row r="48" spans="1:4" s="2" customFormat="1" ht="16.5" hidden="1" customHeight="1">
      <c r="A48" s="2" t="s">
        <v>9</v>
      </c>
      <c r="B48" s="4">
        <v>0</v>
      </c>
      <c r="C48" s="4"/>
      <c r="D48" s="4">
        <v>0</v>
      </c>
    </row>
    <row r="49" spans="1:7" ht="16.5" hidden="1" customHeight="1">
      <c r="A49" s="2" t="s">
        <v>9</v>
      </c>
      <c r="B49" s="4">
        <v>0</v>
      </c>
      <c r="C49" s="4"/>
      <c r="D49" s="4">
        <v>0</v>
      </c>
      <c r="E49" s="2"/>
      <c r="G49" s="2"/>
    </row>
    <row r="50" spans="1:7" ht="16.5" hidden="1" customHeight="1">
      <c r="A50" s="2" t="s">
        <v>9</v>
      </c>
      <c r="B50" s="4">
        <v>0</v>
      </c>
      <c r="C50" s="4"/>
      <c r="D50" s="4">
        <v>0</v>
      </c>
      <c r="E50" s="2"/>
      <c r="G50" s="2"/>
    </row>
    <row r="51" spans="1:7" ht="16.5" hidden="1" customHeight="1">
      <c r="A51" s="2" t="s">
        <v>9</v>
      </c>
      <c r="B51" s="4">
        <v>0</v>
      </c>
      <c r="C51" s="4"/>
      <c r="D51" s="4">
        <v>0</v>
      </c>
      <c r="E51" s="2"/>
      <c r="G51" s="2"/>
    </row>
    <row r="52" spans="1:7" ht="16.5" hidden="1" customHeight="1">
      <c r="A52" s="2" t="s">
        <v>9</v>
      </c>
      <c r="B52" s="4">
        <v>0</v>
      </c>
      <c r="C52" s="4"/>
      <c r="D52" s="4">
        <v>0</v>
      </c>
      <c r="E52" s="2"/>
      <c r="G52" s="2"/>
    </row>
    <row r="53" spans="1:7" ht="16.5" hidden="1" customHeight="1">
      <c r="A53" s="2" t="s">
        <v>9</v>
      </c>
      <c r="B53" s="4">
        <v>0</v>
      </c>
      <c r="C53" s="4"/>
      <c r="D53" s="4">
        <v>0</v>
      </c>
      <c r="E53" s="2"/>
      <c r="G53" s="2"/>
    </row>
    <row r="54" spans="1:7" ht="16.5" hidden="1" customHeight="1">
      <c r="A54" s="2" t="s">
        <v>9</v>
      </c>
      <c r="B54" s="4">
        <v>0</v>
      </c>
      <c r="C54" s="4"/>
      <c r="D54" s="4">
        <v>0</v>
      </c>
      <c r="E54" s="2"/>
      <c r="G54" s="2"/>
    </row>
    <row r="55" spans="1:7" ht="16.5" hidden="1" customHeight="1">
      <c r="A55" s="2" t="s">
        <v>9</v>
      </c>
      <c r="B55" s="4">
        <v>0</v>
      </c>
      <c r="C55" s="4"/>
      <c r="D55" s="4">
        <v>0</v>
      </c>
      <c r="E55" s="2"/>
      <c r="G55" s="2"/>
    </row>
    <row r="56" spans="1:7" ht="16.5" hidden="1" customHeight="1">
      <c r="A56" s="2" t="s">
        <v>9</v>
      </c>
      <c r="B56" s="4">
        <v>0</v>
      </c>
      <c r="C56" s="4"/>
      <c r="D56" s="4">
        <v>0</v>
      </c>
      <c r="E56" s="2"/>
      <c r="G56" s="2"/>
    </row>
    <row r="57" spans="1:7" ht="16.5" hidden="1" customHeight="1">
      <c r="A57" s="2" t="s">
        <v>9</v>
      </c>
      <c r="B57" s="4">
        <v>0</v>
      </c>
      <c r="C57" s="4"/>
      <c r="D57" s="4">
        <v>0</v>
      </c>
      <c r="E57" s="2"/>
      <c r="G57" s="2"/>
    </row>
    <row r="58" spans="1:7" ht="16.5" hidden="1" customHeight="1">
      <c r="A58" s="2" t="s">
        <v>9</v>
      </c>
      <c r="B58" s="4">
        <v>0</v>
      </c>
      <c r="C58" s="4"/>
      <c r="D58" s="4">
        <v>0</v>
      </c>
      <c r="E58" s="2"/>
      <c r="G58" s="2"/>
    </row>
    <row r="59" spans="1:7" ht="16.5" hidden="1" customHeight="1">
      <c r="A59" s="2" t="s">
        <v>9</v>
      </c>
      <c r="B59" s="4">
        <v>91433.39</v>
      </c>
      <c r="C59" s="4"/>
      <c r="D59" s="4">
        <v>91433.39</v>
      </c>
      <c r="E59" s="2"/>
      <c r="G59" s="2"/>
    </row>
    <row r="60" spans="1:7" ht="16.5" hidden="1" customHeight="1">
      <c r="A60" s="2" t="s">
        <v>9</v>
      </c>
      <c r="B60" s="4">
        <v>142611.17000000001</v>
      </c>
      <c r="C60" s="4"/>
      <c r="D60" s="4">
        <v>142611.17000000001</v>
      </c>
      <c r="E60" s="2"/>
      <c r="G60" s="2"/>
    </row>
    <row r="61" spans="1:7" ht="16.5" hidden="1" customHeight="1">
      <c r="A61" s="2" t="s">
        <v>9</v>
      </c>
      <c r="B61" s="4">
        <v>30184.22</v>
      </c>
      <c r="C61" s="4"/>
      <c r="D61" s="4">
        <v>30184.22</v>
      </c>
      <c r="E61" s="2"/>
      <c r="G61" s="2"/>
    </row>
    <row r="62" spans="1:7" ht="16.5" hidden="1" customHeight="1">
      <c r="A62" s="2" t="s">
        <v>9</v>
      </c>
      <c r="B62" s="4">
        <v>8337.9599999999991</v>
      </c>
      <c r="C62" s="4"/>
      <c r="D62" s="4">
        <v>8337.9599999999991</v>
      </c>
      <c r="E62" s="2"/>
      <c r="G62" s="2"/>
    </row>
    <row r="63" spans="1:7" ht="16.5" hidden="1" customHeight="1">
      <c r="A63" s="2" t="s">
        <v>9</v>
      </c>
      <c r="B63" s="4">
        <v>16000</v>
      </c>
      <c r="C63" s="4"/>
      <c r="D63" s="4">
        <v>16000</v>
      </c>
      <c r="E63" s="2"/>
      <c r="G63" s="2"/>
    </row>
    <row r="64" spans="1:7" ht="16.5" customHeight="1">
      <c r="A64" s="19" t="s">
        <v>9</v>
      </c>
      <c r="B64" s="20">
        <f>SUM(B23:B63)</f>
        <v>288566.74000000005</v>
      </c>
      <c r="C64" s="20">
        <f>B64/1000000</f>
        <v>0.28856674000000004</v>
      </c>
      <c r="D64" s="20">
        <f>SUM(D23:D63)</f>
        <v>288566.74000000005</v>
      </c>
      <c r="E64" s="21">
        <f>D64/1000000</f>
        <v>0.28856674000000004</v>
      </c>
      <c r="F64" s="21">
        <f>C64-E64</f>
        <v>0</v>
      </c>
      <c r="G64" s="21">
        <f>(F64*100)/C64</f>
        <v>0</v>
      </c>
    </row>
    <row r="65" spans="1:4" s="2" customFormat="1" ht="16.5" hidden="1" customHeight="1">
      <c r="A65" s="2" t="s">
        <v>10</v>
      </c>
      <c r="B65" s="10">
        <v>154947.22</v>
      </c>
      <c r="C65" s="10"/>
      <c r="D65" s="10">
        <v>130555.67</v>
      </c>
    </row>
    <row r="66" spans="1:4" s="2" customFormat="1" ht="16.5" hidden="1" customHeight="1">
      <c r="A66" s="2" t="s">
        <v>10</v>
      </c>
      <c r="B66" s="10">
        <v>88688.21</v>
      </c>
      <c r="C66" s="10"/>
      <c r="D66" s="10">
        <v>75328.95</v>
      </c>
    </row>
    <row r="67" spans="1:4" s="2" customFormat="1" ht="16.5" hidden="1" customHeight="1">
      <c r="A67" s="2" t="s">
        <v>10</v>
      </c>
      <c r="B67" s="10">
        <v>32624.5</v>
      </c>
      <c r="C67" s="10"/>
      <c r="D67" s="4">
        <v>27725</v>
      </c>
    </row>
    <row r="68" spans="1:4" s="2" customFormat="1" ht="16.5" hidden="1" customHeight="1">
      <c r="A68" s="2" t="s">
        <v>10</v>
      </c>
      <c r="B68" s="10">
        <v>201931.79</v>
      </c>
      <c r="C68" s="10"/>
      <c r="D68" s="4">
        <v>159720</v>
      </c>
    </row>
    <row r="69" spans="1:4" s="2" customFormat="1" ht="16.5" hidden="1" customHeight="1">
      <c r="A69" s="2" t="s">
        <v>10</v>
      </c>
      <c r="B69" s="10">
        <v>210081.1</v>
      </c>
      <c r="C69" s="10"/>
      <c r="D69" s="10">
        <v>173997.25</v>
      </c>
    </row>
    <row r="70" spans="1:4" s="2" customFormat="1" ht="16.5" hidden="1" customHeight="1">
      <c r="A70" s="2" t="s">
        <v>10</v>
      </c>
      <c r="B70" s="4">
        <v>70148</v>
      </c>
      <c r="C70" s="4"/>
      <c r="D70" s="10">
        <v>60255.99</v>
      </c>
    </row>
    <row r="71" spans="1:4" s="2" customFormat="1" ht="16.5" hidden="1" customHeight="1">
      <c r="A71" s="2" t="s">
        <v>10</v>
      </c>
      <c r="B71" s="10">
        <v>100692.28</v>
      </c>
      <c r="C71" s="10"/>
      <c r="D71" s="4">
        <v>94380</v>
      </c>
    </row>
    <row r="72" spans="1:4" s="2" customFormat="1" ht="16.5" hidden="1" customHeight="1">
      <c r="A72" s="2" t="s">
        <v>10</v>
      </c>
      <c r="B72" s="10">
        <v>133318.13</v>
      </c>
      <c r="C72" s="10"/>
      <c r="D72" s="10">
        <v>101309.6</v>
      </c>
    </row>
    <row r="73" spans="1:4" s="2" customFormat="1" ht="16.5" hidden="1" customHeight="1">
      <c r="A73" s="2" t="s">
        <v>10</v>
      </c>
      <c r="B73" s="10">
        <v>162992.04999999999</v>
      </c>
      <c r="C73" s="10"/>
      <c r="D73" s="10">
        <v>117563.04</v>
      </c>
    </row>
    <row r="74" spans="1:4" s="2" customFormat="1" ht="16.5" hidden="1" customHeight="1">
      <c r="A74" s="2" t="s">
        <v>10</v>
      </c>
      <c r="B74" s="10">
        <v>73793.23</v>
      </c>
      <c r="C74" s="10"/>
      <c r="D74" s="10">
        <v>57789.81</v>
      </c>
    </row>
    <row r="75" spans="1:4" s="2" customFormat="1" ht="16.5" hidden="1" customHeight="1">
      <c r="A75" s="2" t="s">
        <v>10</v>
      </c>
      <c r="B75" s="10">
        <v>107411.14</v>
      </c>
      <c r="C75" s="10"/>
      <c r="D75" s="10">
        <v>84474.82</v>
      </c>
    </row>
    <row r="76" spans="1:4" s="2" customFormat="1" ht="16.5" hidden="1" customHeight="1">
      <c r="A76" s="2" t="s">
        <v>10</v>
      </c>
      <c r="B76" s="10">
        <v>131364.85</v>
      </c>
      <c r="C76" s="10"/>
      <c r="D76" s="10">
        <v>99180.69</v>
      </c>
    </row>
    <row r="77" spans="1:4" s="2" customFormat="1" ht="16.5" hidden="1" customHeight="1">
      <c r="A77" s="2" t="s">
        <v>10</v>
      </c>
      <c r="B77" s="10">
        <v>77992.39</v>
      </c>
      <c r="C77" s="10"/>
      <c r="D77" s="10">
        <v>53151.86</v>
      </c>
    </row>
    <row r="78" spans="1:4" s="2" customFormat="1" ht="16.5" hidden="1" customHeight="1">
      <c r="A78" s="2" t="s">
        <v>10</v>
      </c>
      <c r="B78" s="4">
        <v>63386</v>
      </c>
      <c r="C78" s="4"/>
      <c r="D78" s="10">
        <v>49780.1</v>
      </c>
    </row>
    <row r="79" spans="1:4" s="2" customFormat="1" ht="16.5" hidden="1" customHeight="1">
      <c r="A79" s="2" t="s">
        <v>10</v>
      </c>
      <c r="B79" s="10">
        <v>79612.820000000007</v>
      </c>
      <c r="C79" s="10"/>
      <c r="D79" s="10">
        <v>62400.38</v>
      </c>
    </row>
    <row r="80" spans="1:4" s="2" customFormat="1" ht="16.5" hidden="1" customHeight="1">
      <c r="A80" s="2" t="s">
        <v>10</v>
      </c>
      <c r="B80" s="10">
        <v>74052.23</v>
      </c>
      <c r="C80" s="10"/>
      <c r="D80" s="10">
        <v>53019.48</v>
      </c>
    </row>
    <row r="81" spans="1:4" s="2" customFormat="1" ht="16.5" hidden="1" customHeight="1">
      <c r="A81" s="2" t="s">
        <v>10</v>
      </c>
      <c r="B81" s="10">
        <v>85135.06</v>
      </c>
      <c r="C81" s="10"/>
      <c r="D81" s="10">
        <v>59594.86</v>
      </c>
    </row>
    <row r="82" spans="1:4" s="2" customFormat="1" ht="16.5" hidden="1" customHeight="1">
      <c r="A82" s="2" t="s">
        <v>10</v>
      </c>
      <c r="B82" s="10">
        <v>67553.66</v>
      </c>
      <c r="C82" s="10"/>
      <c r="D82" s="10">
        <v>48631.88</v>
      </c>
    </row>
    <row r="83" spans="1:4" s="2" customFormat="1" ht="16.5" hidden="1" customHeight="1">
      <c r="A83" s="2" t="s">
        <v>10</v>
      </c>
      <c r="B83" s="10">
        <v>41753.99</v>
      </c>
      <c r="C83" s="10"/>
      <c r="D83" s="10">
        <v>30058.7</v>
      </c>
    </row>
    <row r="84" spans="1:4" s="2" customFormat="1" ht="16.5" hidden="1" customHeight="1">
      <c r="A84" s="2" t="s">
        <v>10</v>
      </c>
      <c r="B84" s="10">
        <v>58973.36</v>
      </c>
      <c r="C84" s="10"/>
      <c r="D84" s="10">
        <v>43044.65</v>
      </c>
    </row>
    <row r="85" spans="1:4" s="2" customFormat="1" ht="16.5" hidden="1" customHeight="1">
      <c r="A85" s="2" t="s">
        <v>10</v>
      </c>
      <c r="B85" s="10">
        <v>36100.35</v>
      </c>
      <c r="C85" s="10"/>
      <c r="D85" s="10">
        <v>26349.63</v>
      </c>
    </row>
    <row r="86" spans="1:4" s="2" customFormat="1" ht="16.5" hidden="1" customHeight="1">
      <c r="A86" s="2" t="s">
        <v>10</v>
      </c>
      <c r="B86" s="10">
        <v>129447.83</v>
      </c>
      <c r="C86" s="10"/>
      <c r="D86" s="10">
        <v>93060.63</v>
      </c>
    </row>
    <row r="87" spans="1:4" s="2" customFormat="1" ht="16.5" hidden="1" customHeight="1">
      <c r="A87" s="2" t="s">
        <v>10</v>
      </c>
      <c r="B87" s="10">
        <v>137030.32999999999</v>
      </c>
      <c r="C87" s="10"/>
      <c r="D87" s="10">
        <v>95675.79</v>
      </c>
    </row>
    <row r="88" spans="1:4" s="2" customFormat="1" ht="16.5" hidden="1" customHeight="1">
      <c r="A88" s="2" t="s">
        <v>10</v>
      </c>
      <c r="B88" s="10">
        <v>52393.38</v>
      </c>
      <c r="C88" s="10"/>
      <c r="D88" s="4">
        <v>37718</v>
      </c>
    </row>
    <row r="89" spans="1:4" s="2" customFormat="1" ht="16.5" hidden="1" customHeight="1">
      <c r="A89" s="2" t="s">
        <v>10</v>
      </c>
      <c r="B89" s="10">
        <v>48717.69</v>
      </c>
      <c r="C89" s="10"/>
      <c r="D89" s="10">
        <v>35071.86</v>
      </c>
    </row>
    <row r="90" spans="1:4" s="2" customFormat="1" ht="16.5" hidden="1" customHeight="1">
      <c r="A90" s="2" t="s">
        <v>10</v>
      </c>
      <c r="B90" s="10">
        <v>136437.19</v>
      </c>
      <c r="C90" s="10"/>
      <c r="D90" s="10">
        <v>97921.17</v>
      </c>
    </row>
    <row r="91" spans="1:4" s="2" customFormat="1" ht="16.5" hidden="1" customHeight="1">
      <c r="A91" s="2" t="s">
        <v>10</v>
      </c>
      <c r="B91" s="10">
        <v>99315.51</v>
      </c>
      <c r="C91" s="10"/>
      <c r="D91" s="10">
        <v>74237.899999999994</v>
      </c>
    </row>
    <row r="92" spans="1:4" s="2" customFormat="1" ht="16.5" hidden="1" customHeight="1">
      <c r="A92" s="2" t="s">
        <v>10</v>
      </c>
      <c r="B92" s="10">
        <v>69449.279999999999</v>
      </c>
      <c r="C92" s="10"/>
      <c r="D92" s="10">
        <v>53853.29</v>
      </c>
    </row>
    <row r="93" spans="1:4" s="2" customFormat="1" ht="16.5" hidden="1" customHeight="1">
      <c r="A93" s="2" t="s">
        <v>10</v>
      </c>
      <c r="B93" s="10">
        <v>65389.760000000002</v>
      </c>
      <c r="C93" s="10"/>
      <c r="D93" s="10">
        <v>49113.5</v>
      </c>
    </row>
    <row r="94" spans="1:4" s="2" customFormat="1" ht="16.5" hidden="1" customHeight="1">
      <c r="A94" s="2" t="s">
        <v>10</v>
      </c>
      <c r="B94" s="10">
        <v>95140.5</v>
      </c>
      <c r="C94" s="10"/>
      <c r="D94" s="10">
        <v>71417.27</v>
      </c>
    </row>
    <row r="95" spans="1:4" s="2" customFormat="1" ht="16.5" hidden="1" customHeight="1">
      <c r="A95" s="2" t="s">
        <v>10</v>
      </c>
      <c r="B95" s="10">
        <v>47749.98</v>
      </c>
      <c r="C95" s="10"/>
      <c r="D95" s="10">
        <v>34286.370000000003</v>
      </c>
    </row>
    <row r="96" spans="1:4" s="2" customFormat="1" ht="16.5" hidden="1" customHeight="1">
      <c r="A96" s="2" t="s">
        <v>10</v>
      </c>
      <c r="B96" s="10">
        <v>37276.239999999998</v>
      </c>
      <c r="C96" s="10"/>
      <c r="D96" s="10">
        <v>29871.62</v>
      </c>
    </row>
    <row r="97" spans="1:4" s="2" customFormat="1" ht="16.5" hidden="1" customHeight="1">
      <c r="A97" s="2" t="s">
        <v>10</v>
      </c>
      <c r="B97" s="10">
        <v>76577.91</v>
      </c>
      <c r="C97" s="10"/>
      <c r="D97" s="10">
        <v>55813.17</v>
      </c>
    </row>
    <row r="98" spans="1:4" s="2" customFormat="1" ht="16.5" hidden="1" customHeight="1">
      <c r="A98" s="2" t="s">
        <v>10</v>
      </c>
      <c r="B98" s="10">
        <v>84527.19</v>
      </c>
      <c r="C98" s="10"/>
      <c r="D98" s="10">
        <v>61614.48</v>
      </c>
    </row>
    <row r="99" spans="1:4" s="2" customFormat="1" ht="16.5" hidden="1" customHeight="1">
      <c r="A99" s="2" t="s">
        <v>10</v>
      </c>
      <c r="B99" s="10">
        <v>142790.31</v>
      </c>
      <c r="C99" s="10"/>
      <c r="D99" s="10">
        <v>104065.24</v>
      </c>
    </row>
    <row r="100" spans="1:4" s="2" customFormat="1" ht="16.5" hidden="1" customHeight="1">
      <c r="A100" s="2" t="s">
        <v>10</v>
      </c>
      <c r="B100" s="10">
        <v>85752.1</v>
      </c>
      <c r="C100" s="10"/>
      <c r="D100" s="10">
        <v>62496.12</v>
      </c>
    </row>
    <row r="101" spans="1:4" s="2" customFormat="1" ht="16.5" hidden="1" customHeight="1">
      <c r="A101" s="2" t="s">
        <v>10</v>
      </c>
      <c r="B101" s="10">
        <v>82392.149999999994</v>
      </c>
      <c r="C101" s="10"/>
      <c r="D101" s="10">
        <v>56758.559999999998</v>
      </c>
    </row>
    <row r="102" spans="1:4" s="2" customFormat="1" ht="16.5" hidden="1" customHeight="1">
      <c r="A102" s="2" t="s">
        <v>10</v>
      </c>
      <c r="B102" s="10">
        <v>49654.31</v>
      </c>
      <c r="C102" s="10"/>
      <c r="D102" s="4">
        <v>48763</v>
      </c>
    </row>
    <row r="103" spans="1:4" s="2" customFormat="1" ht="16.5" hidden="1" customHeight="1">
      <c r="A103" s="2" t="s">
        <v>10</v>
      </c>
      <c r="B103" s="10">
        <v>2225848.08</v>
      </c>
      <c r="C103" s="10"/>
      <c r="D103" s="10">
        <v>1982117.72</v>
      </c>
    </row>
    <row r="104" spans="1:4" s="2" customFormat="1" ht="16.5" hidden="1" customHeight="1">
      <c r="A104" s="2" t="s">
        <v>10</v>
      </c>
      <c r="B104" s="10">
        <v>567403.64</v>
      </c>
      <c r="C104" s="10"/>
      <c r="D104" s="10">
        <v>433553.13</v>
      </c>
    </row>
    <row r="105" spans="1:4" s="2" customFormat="1" ht="16.5" hidden="1" customHeight="1">
      <c r="A105" s="2" t="s">
        <v>10</v>
      </c>
      <c r="B105" s="10">
        <v>710413.64</v>
      </c>
      <c r="C105" s="10"/>
      <c r="D105" s="10">
        <v>710413.64</v>
      </c>
    </row>
    <row r="106" spans="1:4" s="2" customFormat="1" ht="16.5" hidden="1" customHeight="1">
      <c r="A106" s="2" t="s">
        <v>10</v>
      </c>
      <c r="B106" s="10">
        <v>100000.32000000001</v>
      </c>
      <c r="C106" s="10"/>
      <c r="D106" s="10">
        <v>92845.02</v>
      </c>
    </row>
    <row r="107" spans="1:4" s="2" customFormat="1" ht="16.5" hidden="1" customHeight="1">
      <c r="A107" s="2" t="s">
        <v>10</v>
      </c>
      <c r="B107" s="4">
        <v>25417.37</v>
      </c>
      <c r="C107" s="4"/>
      <c r="D107" s="4">
        <v>25417.37</v>
      </c>
    </row>
    <row r="108" spans="1:4" s="2" customFormat="1" ht="16.5" hidden="1" customHeight="1">
      <c r="A108" s="2" t="s">
        <v>10</v>
      </c>
      <c r="B108" s="10">
        <v>78568.75</v>
      </c>
      <c r="C108" s="10"/>
      <c r="D108" s="10">
        <v>69140.5</v>
      </c>
    </row>
    <row r="109" spans="1:4" s="2" customFormat="1" ht="16.5" hidden="1" customHeight="1">
      <c r="A109" s="2" t="s">
        <v>10</v>
      </c>
      <c r="B109" s="10">
        <v>2099065.86</v>
      </c>
      <c r="C109" s="10"/>
      <c r="D109" s="10">
        <v>1652804.45</v>
      </c>
    </row>
    <row r="110" spans="1:4" s="2" customFormat="1" ht="16.5" hidden="1" customHeight="1">
      <c r="A110" s="2" t="s">
        <v>10</v>
      </c>
      <c r="B110" s="10">
        <v>3441403.98</v>
      </c>
      <c r="C110" s="10"/>
      <c r="D110" s="10">
        <v>2959263.28</v>
      </c>
    </row>
    <row r="111" spans="1:4" s="2" customFormat="1" ht="16.5" hidden="1" customHeight="1">
      <c r="A111" s="2" t="s">
        <v>10</v>
      </c>
      <c r="B111" s="10">
        <v>200996.92</v>
      </c>
      <c r="C111" s="10"/>
      <c r="D111" s="4">
        <v>163471</v>
      </c>
    </row>
    <row r="112" spans="1:4" s="2" customFormat="1" ht="16.5" hidden="1" customHeight="1">
      <c r="A112" s="2" t="s">
        <v>10</v>
      </c>
      <c r="B112" s="10">
        <v>441482.02</v>
      </c>
      <c r="C112" s="10"/>
      <c r="D112" s="10">
        <v>376634.96</v>
      </c>
    </row>
    <row r="113" spans="1:4" s="2" customFormat="1" ht="16.5" hidden="1" customHeight="1">
      <c r="A113" s="2" t="s">
        <v>10</v>
      </c>
      <c r="B113" s="10">
        <v>4233989.5</v>
      </c>
      <c r="C113" s="10"/>
      <c r="D113" s="10">
        <v>3561631.97</v>
      </c>
    </row>
    <row r="114" spans="1:4" s="2" customFormat="1" ht="16.5" hidden="1" customHeight="1">
      <c r="A114" s="2" t="s">
        <v>10</v>
      </c>
      <c r="B114" s="4">
        <v>0</v>
      </c>
      <c r="C114" s="4"/>
      <c r="D114" s="4">
        <v>0</v>
      </c>
    </row>
    <row r="115" spans="1:4" s="2" customFormat="1" ht="16.5" hidden="1" customHeight="1">
      <c r="A115" s="2" t="s">
        <v>10</v>
      </c>
      <c r="B115" s="10">
        <v>72823.520000000004</v>
      </c>
      <c r="C115" s="10"/>
      <c r="D115" s="4">
        <v>58080</v>
      </c>
    </row>
    <row r="116" spans="1:4" s="2" customFormat="1" ht="16.5" hidden="1" customHeight="1">
      <c r="A116" s="2" t="s">
        <v>10</v>
      </c>
      <c r="B116" s="10">
        <v>91507.45</v>
      </c>
      <c r="C116" s="10"/>
      <c r="D116" s="4">
        <v>73205</v>
      </c>
    </row>
    <row r="117" spans="1:4" s="2" customFormat="1" ht="16.5" hidden="1" customHeight="1">
      <c r="A117" s="2" t="s">
        <v>10</v>
      </c>
      <c r="B117" s="10">
        <v>84115.45</v>
      </c>
      <c r="C117" s="10"/>
      <c r="D117" s="10">
        <v>66198.86</v>
      </c>
    </row>
    <row r="118" spans="1:4" s="2" customFormat="1" ht="16.5" hidden="1" customHeight="1">
      <c r="A118" s="2" t="s">
        <v>10</v>
      </c>
      <c r="B118" s="10">
        <v>112791.15</v>
      </c>
      <c r="C118" s="10"/>
      <c r="D118" s="10">
        <v>92319.56</v>
      </c>
    </row>
    <row r="119" spans="1:4" s="2" customFormat="1" ht="16.5" hidden="1" customHeight="1">
      <c r="A119" s="2" t="s">
        <v>10</v>
      </c>
      <c r="B119" s="10">
        <v>49173.54</v>
      </c>
      <c r="C119" s="10"/>
      <c r="D119" s="10">
        <v>47698.2</v>
      </c>
    </row>
    <row r="120" spans="1:4" s="2" customFormat="1" ht="16.5" hidden="1" customHeight="1">
      <c r="A120" s="2" t="s">
        <v>10</v>
      </c>
      <c r="B120" s="10">
        <v>49700.37</v>
      </c>
      <c r="C120" s="10"/>
      <c r="D120" s="10">
        <v>44730.29</v>
      </c>
    </row>
    <row r="121" spans="1:4" s="2" customFormat="1" ht="16.5" hidden="1" customHeight="1">
      <c r="A121" s="2" t="s">
        <v>10</v>
      </c>
      <c r="B121" s="10">
        <v>37359.39</v>
      </c>
      <c r="C121" s="10"/>
      <c r="D121" s="10">
        <v>33623.449999999997</v>
      </c>
    </row>
    <row r="122" spans="1:4" s="2" customFormat="1" ht="16.5" hidden="1" customHeight="1">
      <c r="A122" s="2" t="s">
        <v>10</v>
      </c>
      <c r="B122" s="10">
        <v>1852991.25</v>
      </c>
      <c r="C122" s="10"/>
      <c r="D122" s="10">
        <v>1589605.3</v>
      </c>
    </row>
    <row r="123" spans="1:4" s="2" customFormat="1" ht="16.5" hidden="1" customHeight="1">
      <c r="A123" s="2" t="s">
        <v>10</v>
      </c>
      <c r="B123" s="10">
        <v>59091.96</v>
      </c>
      <c r="C123" s="10"/>
      <c r="D123" s="10">
        <v>59091.96</v>
      </c>
    </row>
    <row r="124" spans="1:4" s="2" customFormat="1" ht="16.5" hidden="1" customHeight="1">
      <c r="A124" s="2" t="s">
        <v>10</v>
      </c>
      <c r="B124" s="10">
        <v>50277.99</v>
      </c>
      <c r="C124" s="10"/>
      <c r="D124" s="10">
        <v>50277.99</v>
      </c>
    </row>
    <row r="125" spans="1:4" s="2" customFormat="1" ht="16.5" hidden="1" customHeight="1">
      <c r="A125" s="2" t="s">
        <v>10</v>
      </c>
      <c r="B125" s="10">
        <v>2765292.19</v>
      </c>
      <c r="C125" s="10"/>
      <c r="D125" s="10">
        <v>2129274.9900000002</v>
      </c>
    </row>
    <row r="126" spans="1:4" s="2" customFormat="1" ht="16.5" hidden="1" customHeight="1">
      <c r="A126" s="2" t="s">
        <v>10</v>
      </c>
      <c r="B126" s="10">
        <v>1998855.16</v>
      </c>
      <c r="C126" s="10"/>
      <c r="D126" s="10">
        <v>1699329.9</v>
      </c>
    </row>
    <row r="127" spans="1:4" s="2" customFormat="1" ht="16.5" hidden="1" customHeight="1">
      <c r="A127" s="2" t="s">
        <v>10</v>
      </c>
      <c r="B127" s="10">
        <v>4788019.3099999996</v>
      </c>
      <c r="C127" s="10"/>
      <c r="D127" s="10">
        <v>4565376.41</v>
      </c>
    </row>
    <row r="128" spans="1:4" s="2" customFormat="1" ht="16.5" hidden="1" customHeight="1">
      <c r="A128" s="2" t="s">
        <v>10</v>
      </c>
      <c r="B128" s="4">
        <v>758180</v>
      </c>
      <c r="C128" s="4"/>
      <c r="D128" s="10">
        <v>674780.2</v>
      </c>
    </row>
    <row r="129" spans="1:4" s="2" customFormat="1" ht="16.5" hidden="1" customHeight="1">
      <c r="A129" s="2" t="s">
        <v>10</v>
      </c>
      <c r="B129" s="10">
        <v>145399.15</v>
      </c>
      <c r="C129" s="10"/>
      <c r="D129" s="10">
        <v>114705.39</v>
      </c>
    </row>
    <row r="130" spans="1:4" s="2" customFormat="1" ht="16.5" hidden="1" customHeight="1">
      <c r="A130" s="2" t="s">
        <v>10</v>
      </c>
      <c r="B130" s="4">
        <v>3070.2400000000002</v>
      </c>
      <c r="C130" s="4"/>
      <c r="D130" s="4">
        <v>3070.2400000000002</v>
      </c>
    </row>
    <row r="131" spans="1:4" s="2" customFormat="1" ht="16.5" hidden="1" customHeight="1">
      <c r="A131" s="2" t="s">
        <v>10</v>
      </c>
      <c r="B131" s="10">
        <v>99685.23</v>
      </c>
      <c r="C131" s="10"/>
      <c r="D131" s="10">
        <v>88564.74</v>
      </c>
    </row>
    <row r="132" spans="1:4" s="2" customFormat="1" ht="16.5" hidden="1" customHeight="1">
      <c r="A132" s="2" t="s">
        <v>10</v>
      </c>
      <c r="B132" s="10">
        <v>78767.070000000007</v>
      </c>
      <c r="C132" s="10"/>
      <c r="D132" s="10">
        <v>69189.539999999994</v>
      </c>
    </row>
    <row r="133" spans="1:4" s="2" customFormat="1" ht="16.5" hidden="1" customHeight="1">
      <c r="A133" s="2" t="s">
        <v>10</v>
      </c>
      <c r="B133" s="10">
        <v>125651.11</v>
      </c>
      <c r="C133" s="10"/>
      <c r="D133" s="10">
        <v>116295.52</v>
      </c>
    </row>
    <row r="134" spans="1:4" s="2" customFormat="1" ht="16.5" hidden="1" customHeight="1">
      <c r="A134" s="2" t="s">
        <v>10</v>
      </c>
      <c r="B134" s="10">
        <v>58273.53</v>
      </c>
      <c r="C134" s="10"/>
      <c r="D134" s="10">
        <v>51135.02</v>
      </c>
    </row>
    <row r="135" spans="1:4" s="2" customFormat="1" ht="16.5" hidden="1" customHeight="1">
      <c r="A135" s="2" t="s">
        <v>10</v>
      </c>
      <c r="B135" s="10">
        <v>67621.37</v>
      </c>
      <c r="C135" s="10"/>
      <c r="D135" s="4">
        <v>60724</v>
      </c>
    </row>
    <row r="136" spans="1:4" s="2" customFormat="1" ht="16.5" hidden="1" customHeight="1">
      <c r="A136" s="2" t="s">
        <v>10</v>
      </c>
      <c r="B136" s="10">
        <v>64406.12</v>
      </c>
      <c r="C136" s="10"/>
      <c r="D136" s="4">
        <v>54450</v>
      </c>
    </row>
    <row r="137" spans="1:4" s="2" customFormat="1" ht="16.5" hidden="1" customHeight="1">
      <c r="A137" s="2" t="s">
        <v>10</v>
      </c>
      <c r="B137" s="10">
        <v>77792.899999999994</v>
      </c>
      <c r="C137" s="10"/>
      <c r="D137" s="10">
        <v>67679.81</v>
      </c>
    </row>
    <row r="138" spans="1:4" s="2" customFormat="1" ht="16.5" hidden="1" customHeight="1">
      <c r="A138" s="2" t="s">
        <v>10</v>
      </c>
      <c r="B138" s="10">
        <v>96342.95</v>
      </c>
      <c r="C138" s="10"/>
      <c r="D138" s="10">
        <v>86708.65</v>
      </c>
    </row>
    <row r="139" spans="1:4" s="2" customFormat="1" ht="16.5" hidden="1" customHeight="1">
      <c r="A139" s="2" t="s">
        <v>10</v>
      </c>
      <c r="B139" s="10">
        <v>98911.51</v>
      </c>
      <c r="C139" s="10"/>
      <c r="D139" s="10">
        <v>85886.55</v>
      </c>
    </row>
    <row r="140" spans="1:4" s="2" customFormat="1" ht="16.5" hidden="1" customHeight="1">
      <c r="A140" s="2" t="s">
        <v>10</v>
      </c>
      <c r="B140" s="10">
        <v>59999.99</v>
      </c>
      <c r="C140" s="10"/>
      <c r="D140" s="10">
        <v>56879.99</v>
      </c>
    </row>
    <row r="141" spans="1:4" s="2" customFormat="1" ht="16.5" hidden="1" customHeight="1">
      <c r="A141" s="2" t="s">
        <v>10</v>
      </c>
      <c r="B141" s="10">
        <v>51073.33</v>
      </c>
      <c r="C141" s="10"/>
      <c r="D141" s="10">
        <v>48085.53</v>
      </c>
    </row>
    <row r="142" spans="1:4" s="2" customFormat="1" ht="16.5" hidden="1" customHeight="1">
      <c r="A142" s="2" t="s">
        <v>10</v>
      </c>
      <c r="B142" s="10">
        <v>66918.81</v>
      </c>
      <c r="C142" s="10"/>
      <c r="D142" s="10">
        <v>60163.62</v>
      </c>
    </row>
    <row r="143" spans="1:4" s="2" customFormat="1" ht="16.5" hidden="1" customHeight="1">
      <c r="A143" s="2" t="s">
        <v>10</v>
      </c>
      <c r="B143" s="10">
        <v>1870584.42</v>
      </c>
      <c r="C143" s="10"/>
      <c r="D143" s="10">
        <v>1664270.36</v>
      </c>
    </row>
    <row r="144" spans="1:4" s="2" customFormat="1" ht="16.5" hidden="1" customHeight="1">
      <c r="A144" s="2" t="s">
        <v>10</v>
      </c>
      <c r="B144" s="10">
        <v>68860.34</v>
      </c>
      <c r="C144" s="10"/>
      <c r="D144" s="10">
        <v>56712.12</v>
      </c>
    </row>
    <row r="145" spans="1:4" s="2" customFormat="1" ht="16.5" hidden="1" customHeight="1">
      <c r="A145" s="2" t="s">
        <v>10</v>
      </c>
      <c r="B145" s="10">
        <v>193981.82</v>
      </c>
      <c r="C145" s="10"/>
      <c r="D145" s="10">
        <v>165617.78</v>
      </c>
    </row>
    <row r="146" spans="1:4" s="2" customFormat="1" ht="16.5" hidden="1" customHeight="1">
      <c r="A146" s="2" t="s">
        <v>10</v>
      </c>
      <c r="B146" s="10">
        <v>86347.68</v>
      </c>
      <c r="C146" s="10"/>
      <c r="D146" s="10">
        <v>75891.199999999997</v>
      </c>
    </row>
    <row r="147" spans="1:4" s="2" customFormat="1" ht="16.5" hidden="1" customHeight="1">
      <c r="A147" s="2" t="s">
        <v>10</v>
      </c>
      <c r="B147" s="10">
        <v>282996.34999999998</v>
      </c>
      <c r="C147" s="10"/>
      <c r="D147" s="10">
        <v>244735.24</v>
      </c>
    </row>
    <row r="148" spans="1:4" s="2" customFormat="1" ht="16.5" hidden="1" customHeight="1">
      <c r="A148" s="2" t="s">
        <v>10</v>
      </c>
      <c r="B148" s="10">
        <v>108471.01</v>
      </c>
      <c r="C148" s="10"/>
      <c r="D148" s="10">
        <v>97244.25</v>
      </c>
    </row>
    <row r="149" spans="1:4" s="2" customFormat="1" ht="16.5" hidden="1" customHeight="1">
      <c r="A149" s="2" t="s">
        <v>10</v>
      </c>
      <c r="B149" s="10">
        <v>230899.88</v>
      </c>
      <c r="C149" s="10"/>
      <c r="D149" s="10">
        <v>230899.88</v>
      </c>
    </row>
    <row r="150" spans="1:4" s="2" customFormat="1" ht="16.5" hidden="1" customHeight="1">
      <c r="A150" s="2" t="s">
        <v>10</v>
      </c>
      <c r="B150" s="10">
        <v>56207.53</v>
      </c>
      <c r="C150" s="10"/>
      <c r="D150" s="4">
        <v>49294</v>
      </c>
    </row>
    <row r="151" spans="1:4" s="2" customFormat="1" ht="16.5" hidden="1" customHeight="1">
      <c r="A151" s="2" t="s">
        <v>10</v>
      </c>
      <c r="B151" s="10">
        <v>44072.99</v>
      </c>
      <c r="C151" s="10"/>
      <c r="D151" s="10">
        <v>39533.47</v>
      </c>
    </row>
    <row r="152" spans="1:4" s="2" customFormat="1" ht="16.5" hidden="1" customHeight="1">
      <c r="A152" s="2" t="s">
        <v>10</v>
      </c>
      <c r="B152" s="10">
        <v>98043.43</v>
      </c>
      <c r="C152" s="10"/>
      <c r="D152" s="10">
        <v>90052.89</v>
      </c>
    </row>
    <row r="153" spans="1:4" s="2" customFormat="1" ht="16.5" hidden="1" customHeight="1">
      <c r="A153" s="2" t="s">
        <v>10</v>
      </c>
      <c r="B153" s="10">
        <v>17868.98</v>
      </c>
      <c r="C153" s="10"/>
      <c r="D153" s="10">
        <v>16412.66</v>
      </c>
    </row>
    <row r="154" spans="1:4" s="2" customFormat="1" ht="16.5" hidden="1" customHeight="1">
      <c r="A154" s="2" t="s">
        <v>10</v>
      </c>
      <c r="B154" s="10">
        <v>58346.33</v>
      </c>
      <c r="C154" s="10"/>
      <c r="D154" s="10">
        <v>48013.2</v>
      </c>
    </row>
    <row r="155" spans="1:4" s="2" customFormat="1" ht="16.5" hidden="1" customHeight="1">
      <c r="A155" s="2" t="s">
        <v>10</v>
      </c>
      <c r="B155" s="10">
        <v>107361.3</v>
      </c>
      <c r="C155" s="10"/>
      <c r="D155" s="10">
        <v>91890.53</v>
      </c>
    </row>
    <row r="156" spans="1:4" s="2" customFormat="1" ht="16.5" hidden="1" customHeight="1">
      <c r="A156" s="2" t="s">
        <v>10</v>
      </c>
      <c r="B156" s="10">
        <v>23554.57</v>
      </c>
      <c r="C156" s="10"/>
      <c r="D156" s="10">
        <v>17543.79</v>
      </c>
    </row>
    <row r="157" spans="1:4" s="2" customFormat="1" ht="16.5" hidden="1" customHeight="1">
      <c r="A157" s="2" t="s">
        <v>10</v>
      </c>
      <c r="B157" s="10">
        <v>96637.98</v>
      </c>
      <c r="C157" s="10"/>
      <c r="D157" s="10">
        <v>83775.460000000006</v>
      </c>
    </row>
    <row r="158" spans="1:4" s="2" customFormat="1" ht="16.5" hidden="1" customHeight="1">
      <c r="A158" s="2" t="s">
        <v>10</v>
      </c>
      <c r="B158" s="10">
        <v>82952.83</v>
      </c>
      <c r="C158" s="10"/>
      <c r="D158" s="10">
        <v>74242.78</v>
      </c>
    </row>
    <row r="159" spans="1:4" s="2" customFormat="1" ht="16.5" hidden="1" customHeight="1">
      <c r="A159" s="2" t="s">
        <v>10</v>
      </c>
      <c r="B159" s="10">
        <v>63482.5</v>
      </c>
      <c r="C159" s="10"/>
      <c r="D159" s="10">
        <v>59038.73</v>
      </c>
    </row>
    <row r="160" spans="1:4" s="2" customFormat="1" ht="16.5" hidden="1" customHeight="1">
      <c r="A160" s="2" t="s">
        <v>10</v>
      </c>
      <c r="B160" s="10">
        <v>58136.52</v>
      </c>
      <c r="C160" s="10"/>
      <c r="D160" s="10">
        <v>51886.84</v>
      </c>
    </row>
    <row r="161" spans="1:4" s="2" customFormat="1" ht="16.5" hidden="1" customHeight="1">
      <c r="A161" s="2" t="s">
        <v>10</v>
      </c>
      <c r="B161" s="10">
        <v>80276.17</v>
      </c>
      <c r="C161" s="10"/>
      <c r="D161" s="10">
        <v>57704.9</v>
      </c>
    </row>
    <row r="162" spans="1:4" s="2" customFormat="1" ht="16.5" hidden="1" customHeight="1">
      <c r="A162" s="2" t="s">
        <v>10</v>
      </c>
      <c r="B162" s="10">
        <v>1358494.93</v>
      </c>
      <c r="C162" s="10"/>
      <c r="D162" s="4">
        <v>1254165</v>
      </c>
    </row>
    <row r="163" spans="1:4" s="2" customFormat="1" ht="16.5" hidden="1" customHeight="1">
      <c r="A163" s="2" t="s">
        <v>10</v>
      </c>
      <c r="B163" s="10">
        <v>2508512.37</v>
      </c>
      <c r="C163" s="10"/>
      <c r="D163" s="10">
        <v>2381832.5</v>
      </c>
    </row>
    <row r="164" spans="1:4" s="2" customFormat="1" ht="16.5" hidden="1" customHeight="1">
      <c r="A164" s="2" t="s">
        <v>10</v>
      </c>
      <c r="B164" s="10">
        <v>241997.08</v>
      </c>
      <c r="C164" s="10"/>
      <c r="D164" s="10">
        <v>208117.48</v>
      </c>
    </row>
    <row r="165" spans="1:4" s="2" customFormat="1" ht="16.5" hidden="1" customHeight="1">
      <c r="A165" s="2" t="s">
        <v>10</v>
      </c>
      <c r="B165" s="4">
        <v>0</v>
      </c>
      <c r="C165" s="4"/>
      <c r="D165" s="4">
        <v>0</v>
      </c>
    </row>
    <row r="166" spans="1:4" s="2" customFormat="1" ht="16.5" hidden="1" customHeight="1">
      <c r="A166" s="2" t="s">
        <v>10</v>
      </c>
      <c r="B166" s="4">
        <v>0</v>
      </c>
      <c r="C166" s="4"/>
      <c r="D166" s="4">
        <v>0</v>
      </c>
    </row>
    <row r="167" spans="1:4" s="2" customFormat="1" ht="16.5" hidden="1" customHeight="1">
      <c r="A167" s="2" t="s">
        <v>10</v>
      </c>
      <c r="B167" s="4">
        <v>9999.6099999999988</v>
      </c>
      <c r="C167" s="4"/>
      <c r="D167" s="4">
        <v>9999.6099999999988</v>
      </c>
    </row>
    <row r="168" spans="1:4" s="2" customFormat="1" ht="16.5" hidden="1" customHeight="1">
      <c r="A168" s="2" t="s">
        <v>10</v>
      </c>
      <c r="B168" s="10">
        <v>98383.79</v>
      </c>
      <c r="C168" s="10"/>
      <c r="D168" s="10">
        <v>94881.33</v>
      </c>
    </row>
    <row r="169" spans="1:4" s="2" customFormat="1" ht="16.5" hidden="1" customHeight="1">
      <c r="A169" s="2" t="s">
        <v>10</v>
      </c>
      <c r="B169" s="10">
        <v>116288.19</v>
      </c>
      <c r="C169" s="10"/>
      <c r="D169" s="10">
        <v>107589.84</v>
      </c>
    </row>
    <row r="170" spans="1:4" s="2" customFormat="1" ht="16.5" hidden="1" customHeight="1">
      <c r="A170" s="2" t="s">
        <v>10</v>
      </c>
      <c r="B170" s="10">
        <v>59219.17</v>
      </c>
      <c r="C170" s="10"/>
      <c r="D170" s="10">
        <v>47570.76</v>
      </c>
    </row>
    <row r="171" spans="1:4" s="2" customFormat="1" ht="16.5" hidden="1" customHeight="1">
      <c r="A171" s="2" t="s">
        <v>10</v>
      </c>
      <c r="B171" s="10">
        <v>241471.23</v>
      </c>
      <c r="C171" s="10"/>
      <c r="D171" s="4">
        <v>199650</v>
      </c>
    </row>
    <row r="172" spans="1:4" s="2" customFormat="1" ht="16.5" hidden="1" customHeight="1">
      <c r="A172" s="2" t="s">
        <v>10</v>
      </c>
      <c r="B172" s="10">
        <v>177735.97</v>
      </c>
      <c r="C172" s="10"/>
      <c r="D172" s="4">
        <v>142780</v>
      </c>
    </row>
    <row r="173" spans="1:4" s="2" customFormat="1" ht="16.5" hidden="1" customHeight="1">
      <c r="A173" s="2" t="s">
        <v>10</v>
      </c>
      <c r="B173" s="10">
        <v>209416.6</v>
      </c>
      <c r="C173" s="10"/>
      <c r="D173" s="10">
        <v>165757.9</v>
      </c>
    </row>
    <row r="174" spans="1:4" s="2" customFormat="1" ht="16.5" hidden="1" customHeight="1">
      <c r="A174" s="2" t="s">
        <v>10</v>
      </c>
      <c r="B174" s="10">
        <v>73158.81</v>
      </c>
      <c r="C174" s="10"/>
      <c r="D174" s="10">
        <v>68835.09</v>
      </c>
    </row>
    <row r="175" spans="1:4" s="2" customFormat="1" ht="16.5" hidden="1" customHeight="1">
      <c r="A175" s="2" t="s">
        <v>10</v>
      </c>
      <c r="B175" s="10">
        <v>192310.7</v>
      </c>
      <c r="C175" s="10"/>
      <c r="D175" s="10">
        <v>155058.54999999999</v>
      </c>
    </row>
    <row r="176" spans="1:4" s="2" customFormat="1" ht="16.5" hidden="1" customHeight="1">
      <c r="A176" s="2" t="s">
        <v>10</v>
      </c>
      <c r="B176" s="10">
        <v>159424.59</v>
      </c>
      <c r="C176" s="10"/>
      <c r="D176" s="10">
        <v>139990.73000000001</v>
      </c>
    </row>
    <row r="177" spans="1:4" s="2" customFormat="1" ht="16.5" hidden="1" customHeight="1">
      <c r="A177" s="2" t="s">
        <v>10</v>
      </c>
      <c r="B177" s="10">
        <v>83389.5</v>
      </c>
      <c r="C177" s="10"/>
      <c r="D177" s="10">
        <v>72823.539999999994</v>
      </c>
    </row>
    <row r="178" spans="1:4" s="2" customFormat="1" ht="16.5" hidden="1" customHeight="1">
      <c r="A178" s="2" t="s">
        <v>10</v>
      </c>
      <c r="B178" s="10">
        <v>69529.02</v>
      </c>
      <c r="C178" s="10"/>
      <c r="D178" s="10">
        <v>61059.02</v>
      </c>
    </row>
    <row r="179" spans="1:4" s="2" customFormat="1" ht="16.5" hidden="1" customHeight="1">
      <c r="A179" s="2" t="s">
        <v>10</v>
      </c>
      <c r="B179" s="10">
        <v>177360.88</v>
      </c>
      <c r="C179" s="10"/>
      <c r="D179" s="10">
        <v>154303.92000000001</v>
      </c>
    </row>
    <row r="180" spans="1:4" s="2" customFormat="1" ht="16.5" hidden="1" customHeight="1">
      <c r="A180" s="2" t="s">
        <v>10</v>
      </c>
      <c r="B180" s="10">
        <v>125170.28</v>
      </c>
      <c r="C180" s="10"/>
      <c r="D180" s="10">
        <v>117230.08</v>
      </c>
    </row>
    <row r="181" spans="1:4" s="2" customFormat="1" ht="16.5" hidden="1" customHeight="1">
      <c r="A181" s="2" t="s">
        <v>10</v>
      </c>
      <c r="B181" s="10">
        <v>120667.52</v>
      </c>
      <c r="C181" s="10"/>
      <c r="D181" s="4">
        <v>97768</v>
      </c>
    </row>
    <row r="182" spans="1:4" s="2" customFormat="1" ht="16.5" hidden="1" customHeight="1">
      <c r="A182" s="2" t="s">
        <v>10</v>
      </c>
      <c r="B182" s="10">
        <v>106741.13</v>
      </c>
      <c r="C182" s="10"/>
      <c r="D182" s="10">
        <v>95531.92</v>
      </c>
    </row>
    <row r="183" spans="1:4" s="2" customFormat="1" ht="16.5" hidden="1" customHeight="1">
      <c r="A183" s="2" t="s">
        <v>10</v>
      </c>
      <c r="B183" s="10">
        <v>78419.17</v>
      </c>
      <c r="C183" s="10"/>
      <c r="D183" s="10">
        <v>71648.94</v>
      </c>
    </row>
    <row r="184" spans="1:4" s="2" customFormat="1" ht="16.5" hidden="1" customHeight="1">
      <c r="A184" s="2" t="s">
        <v>10</v>
      </c>
      <c r="B184" s="10">
        <v>105324.45</v>
      </c>
      <c r="C184" s="10"/>
      <c r="D184" s="4">
        <v>87120</v>
      </c>
    </row>
    <row r="185" spans="1:4" s="2" customFormat="1" ht="16.5" hidden="1" customHeight="1">
      <c r="A185" s="2" t="s">
        <v>10</v>
      </c>
      <c r="B185" s="10">
        <v>67777.53</v>
      </c>
      <c r="C185" s="10"/>
      <c r="D185" s="10">
        <v>59949.99</v>
      </c>
    </row>
    <row r="186" spans="1:4" s="2" customFormat="1" ht="16.5" hidden="1" customHeight="1">
      <c r="A186" s="2" t="s">
        <v>10</v>
      </c>
      <c r="B186" s="10">
        <v>237595.56</v>
      </c>
      <c r="C186" s="10"/>
      <c r="D186" s="4">
        <v>210782</v>
      </c>
    </row>
    <row r="187" spans="1:4" s="2" customFormat="1" ht="16.5" hidden="1" customHeight="1">
      <c r="A187" s="2" t="s">
        <v>10</v>
      </c>
      <c r="B187" s="10">
        <v>54933.21</v>
      </c>
      <c r="C187" s="10"/>
      <c r="D187" s="10">
        <v>51580.46</v>
      </c>
    </row>
    <row r="188" spans="1:4" s="2" customFormat="1" ht="16.5" hidden="1" customHeight="1">
      <c r="A188" s="2" t="s">
        <v>10</v>
      </c>
      <c r="B188" s="10">
        <v>228262.47</v>
      </c>
      <c r="C188" s="10"/>
      <c r="D188" s="10">
        <v>188366.58</v>
      </c>
    </row>
    <row r="189" spans="1:4" s="2" customFormat="1" ht="16.5" hidden="1" customHeight="1">
      <c r="A189" s="2" t="s">
        <v>10</v>
      </c>
      <c r="B189" s="10">
        <v>81916.3</v>
      </c>
      <c r="C189" s="10"/>
      <c r="D189" s="10">
        <v>71422.83</v>
      </c>
    </row>
    <row r="190" spans="1:4" s="2" customFormat="1" ht="16.5" hidden="1" customHeight="1">
      <c r="A190" s="2" t="s">
        <v>10</v>
      </c>
      <c r="B190" s="10">
        <v>119991.78</v>
      </c>
      <c r="C190" s="10"/>
      <c r="D190" s="10">
        <v>104704.83</v>
      </c>
    </row>
    <row r="191" spans="1:4" s="2" customFormat="1" ht="16.5" hidden="1" customHeight="1">
      <c r="A191" s="2" t="s">
        <v>10</v>
      </c>
      <c r="B191" s="10">
        <v>79970.28</v>
      </c>
      <c r="C191" s="10"/>
      <c r="D191" s="10">
        <v>70158.22</v>
      </c>
    </row>
    <row r="192" spans="1:4" s="2" customFormat="1" ht="16.5" hidden="1" customHeight="1">
      <c r="A192" s="2" t="s">
        <v>10</v>
      </c>
      <c r="B192" s="10">
        <v>97635.66</v>
      </c>
      <c r="C192" s="10"/>
      <c r="D192" s="4">
        <v>81796</v>
      </c>
    </row>
    <row r="193" spans="1:4" s="2" customFormat="1" ht="16.5" hidden="1" customHeight="1">
      <c r="A193" s="2" t="s">
        <v>10</v>
      </c>
      <c r="B193" s="10">
        <v>111041.77</v>
      </c>
      <c r="C193" s="10"/>
      <c r="D193" s="4">
        <v>109505</v>
      </c>
    </row>
    <row r="194" spans="1:4" s="2" customFormat="1" ht="16.5" hidden="1" customHeight="1">
      <c r="A194" s="2" t="s">
        <v>10</v>
      </c>
      <c r="B194" s="10">
        <v>89761.61</v>
      </c>
      <c r="C194" s="10"/>
      <c r="D194" s="10">
        <v>75848.56</v>
      </c>
    </row>
    <row r="195" spans="1:4" s="2" customFormat="1" ht="16.5" hidden="1" customHeight="1">
      <c r="A195" s="2" t="s">
        <v>10</v>
      </c>
      <c r="B195" s="10">
        <v>94729.65</v>
      </c>
      <c r="C195" s="10"/>
      <c r="D195" s="4">
        <v>89661</v>
      </c>
    </row>
    <row r="196" spans="1:4" s="2" customFormat="1" ht="16.5" hidden="1" customHeight="1">
      <c r="A196" s="2" t="s">
        <v>10</v>
      </c>
      <c r="B196" s="10">
        <v>96894.66</v>
      </c>
      <c r="C196" s="10"/>
      <c r="D196" s="4">
        <v>95832</v>
      </c>
    </row>
    <row r="197" spans="1:4" s="2" customFormat="1" ht="16.5" hidden="1" customHeight="1">
      <c r="A197" s="2" t="s">
        <v>10</v>
      </c>
      <c r="B197" s="10">
        <v>74035.009999999995</v>
      </c>
      <c r="C197" s="10"/>
      <c r="D197" s="4">
        <v>69091</v>
      </c>
    </row>
    <row r="198" spans="1:4" s="2" customFormat="1" ht="16.5" hidden="1" customHeight="1">
      <c r="A198" s="2" t="s">
        <v>10</v>
      </c>
      <c r="B198" s="10">
        <v>177064.64</v>
      </c>
      <c r="C198" s="10"/>
      <c r="D198" s="4">
        <v>173030</v>
      </c>
    </row>
    <row r="199" spans="1:4" s="2" customFormat="1" ht="16.5" hidden="1" customHeight="1">
      <c r="A199" s="2" t="s">
        <v>10</v>
      </c>
      <c r="B199" s="10">
        <v>107697.74</v>
      </c>
      <c r="C199" s="10"/>
      <c r="D199" s="4">
        <v>106480</v>
      </c>
    </row>
    <row r="200" spans="1:4" s="2" customFormat="1" ht="16.5" hidden="1" customHeight="1">
      <c r="A200" s="2" t="s">
        <v>10</v>
      </c>
      <c r="B200" s="10">
        <v>93237.03</v>
      </c>
      <c r="C200" s="10"/>
      <c r="D200" s="10">
        <v>81607.240000000005</v>
      </c>
    </row>
    <row r="201" spans="1:4" s="2" customFormat="1" ht="16.5" hidden="1" customHeight="1">
      <c r="A201" s="2" t="s">
        <v>10</v>
      </c>
      <c r="B201" s="4">
        <v>86784</v>
      </c>
      <c r="C201" s="4"/>
      <c r="D201" s="10">
        <v>78376.539999999994</v>
      </c>
    </row>
    <row r="202" spans="1:4" s="2" customFormat="1" ht="16.5" hidden="1" customHeight="1">
      <c r="A202" s="2" t="s">
        <v>10</v>
      </c>
      <c r="B202" s="10">
        <v>44914.5</v>
      </c>
      <c r="C202" s="10"/>
      <c r="D202" s="10">
        <v>36532.32</v>
      </c>
    </row>
    <row r="203" spans="1:4" s="2" customFormat="1" ht="16.5" hidden="1" customHeight="1">
      <c r="A203" s="2" t="s">
        <v>10</v>
      </c>
      <c r="B203" s="10">
        <v>94974.78</v>
      </c>
      <c r="C203" s="10"/>
      <c r="D203" s="4">
        <v>80344</v>
      </c>
    </row>
    <row r="204" spans="1:4" s="2" customFormat="1" ht="16.5" hidden="1" customHeight="1">
      <c r="A204" s="2" t="s">
        <v>10</v>
      </c>
      <c r="B204" s="4">
        <v>44000</v>
      </c>
      <c r="C204" s="4"/>
      <c r="D204" s="4">
        <v>35695</v>
      </c>
    </row>
    <row r="205" spans="1:4" s="2" customFormat="1" ht="16.5" hidden="1" customHeight="1">
      <c r="A205" s="2" t="s">
        <v>10</v>
      </c>
      <c r="B205" s="10">
        <v>43019.69</v>
      </c>
      <c r="C205" s="10"/>
      <c r="D205" s="4">
        <v>34727</v>
      </c>
    </row>
    <row r="206" spans="1:4" s="2" customFormat="1" ht="16.5" hidden="1" customHeight="1">
      <c r="A206" s="2" t="s">
        <v>10</v>
      </c>
      <c r="B206" s="10">
        <v>733042.55</v>
      </c>
      <c r="C206" s="10"/>
      <c r="D206" s="10">
        <v>543610.87</v>
      </c>
    </row>
    <row r="207" spans="1:4" s="2" customFormat="1" ht="16.5" hidden="1" customHeight="1">
      <c r="A207" s="2" t="s">
        <v>10</v>
      </c>
      <c r="B207" s="10">
        <v>68642.94</v>
      </c>
      <c r="C207" s="10"/>
      <c r="D207" s="10">
        <v>65554.009999999995</v>
      </c>
    </row>
    <row r="208" spans="1:4" s="2" customFormat="1" ht="16.5" hidden="1" customHeight="1">
      <c r="A208" s="2" t="s">
        <v>10</v>
      </c>
      <c r="B208" s="10">
        <v>150321.65</v>
      </c>
      <c r="C208" s="10"/>
      <c r="D208" s="10">
        <v>142805.57</v>
      </c>
    </row>
    <row r="209" spans="1:4" s="2" customFormat="1" ht="16.5" hidden="1" customHeight="1">
      <c r="A209" s="2" t="s">
        <v>10</v>
      </c>
      <c r="B209" s="10">
        <v>138220.39000000001</v>
      </c>
      <c r="C209" s="10"/>
      <c r="D209" s="4">
        <v>136730</v>
      </c>
    </row>
    <row r="210" spans="1:4" s="2" customFormat="1" ht="16.5" hidden="1" customHeight="1">
      <c r="A210" s="2" t="s">
        <v>10</v>
      </c>
      <c r="B210" s="10">
        <v>1443176.58</v>
      </c>
      <c r="C210" s="10"/>
      <c r="D210" s="4">
        <v>1072060</v>
      </c>
    </row>
    <row r="211" spans="1:4" s="2" customFormat="1" ht="16.5" hidden="1" customHeight="1">
      <c r="A211" s="2" t="s">
        <v>10</v>
      </c>
      <c r="B211" s="10">
        <v>88891.08</v>
      </c>
      <c r="C211" s="10"/>
      <c r="D211" s="10">
        <v>73779.59</v>
      </c>
    </row>
    <row r="212" spans="1:4" s="2" customFormat="1" ht="16.5" hidden="1" customHeight="1">
      <c r="A212" s="2" t="s">
        <v>10</v>
      </c>
      <c r="B212" s="10">
        <v>1514022.34</v>
      </c>
      <c r="C212" s="10"/>
      <c r="D212" s="4">
        <v>1250172</v>
      </c>
    </row>
    <row r="213" spans="1:4" s="2" customFormat="1" ht="16.5" hidden="1" customHeight="1">
      <c r="A213" s="2" t="s">
        <v>10</v>
      </c>
      <c r="B213" s="10">
        <v>156885.12</v>
      </c>
      <c r="C213" s="10"/>
      <c r="D213" s="10">
        <v>147362.19</v>
      </c>
    </row>
    <row r="214" spans="1:4" s="2" customFormat="1" ht="16.5" hidden="1" customHeight="1">
      <c r="A214" s="2" t="s">
        <v>10</v>
      </c>
      <c r="B214" s="10">
        <v>98146.61</v>
      </c>
      <c r="C214" s="10"/>
      <c r="D214" s="10">
        <v>95177.39</v>
      </c>
    </row>
    <row r="215" spans="1:4" s="2" customFormat="1" ht="16.5" hidden="1" customHeight="1">
      <c r="A215" s="2" t="s">
        <v>10</v>
      </c>
      <c r="B215" s="10">
        <v>42939.89</v>
      </c>
      <c r="C215" s="10"/>
      <c r="D215" s="4">
        <v>34848</v>
      </c>
    </row>
    <row r="216" spans="1:4" s="2" customFormat="1" ht="16.5" hidden="1" customHeight="1">
      <c r="A216" s="2" t="s">
        <v>10</v>
      </c>
      <c r="B216" s="10">
        <v>157932.49</v>
      </c>
      <c r="C216" s="10"/>
      <c r="D216" s="10">
        <v>146877.20000000001</v>
      </c>
    </row>
    <row r="217" spans="1:4" s="2" customFormat="1" ht="16.5" hidden="1" customHeight="1">
      <c r="A217" s="2" t="s">
        <v>10</v>
      </c>
      <c r="B217" s="10">
        <v>121727.52</v>
      </c>
      <c r="C217" s="10"/>
      <c r="D217" s="10">
        <v>118088.44</v>
      </c>
    </row>
    <row r="218" spans="1:4" s="2" customFormat="1" ht="16.5" hidden="1" customHeight="1">
      <c r="A218" s="2" t="s">
        <v>10</v>
      </c>
      <c r="B218" s="10">
        <v>83937.51</v>
      </c>
      <c r="C218" s="10"/>
      <c r="D218" s="10">
        <v>78901.289999999994</v>
      </c>
    </row>
    <row r="219" spans="1:4" s="2" customFormat="1" ht="16.5" hidden="1" customHeight="1">
      <c r="A219" s="2" t="s">
        <v>10</v>
      </c>
      <c r="B219" s="10">
        <v>84967.17</v>
      </c>
      <c r="C219" s="10"/>
      <c r="D219" s="10">
        <v>78577.64</v>
      </c>
    </row>
    <row r="220" spans="1:4" s="2" customFormat="1" ht="16.5" hidden="1" customHeight="1">
      <c r="A220" s="2" t="s">
        <v>10</v>
      </c>
      <c r="B220" s="10">
        <v>61685.919999999998</v>
      </c>
      <c r="C220" s="10"/>
      <c r="D220" s="10">
        <v>61062.87</v>
      </c>
    </row>
    <row r="221" spans="1:4" s="2" customFormat="1" ht="16.5" hidden="1" customHeight="1">
      <c r="A221" s="2" t="s">
        <v>10</v>
      </c>
      <c r="B221" s="10">
        <v>234620.5</v>
      </c>
      <c r="C221" s="10"/>
      <c r="D221" s="10">
        <v>199427.42</v>
      </c>
    </row>
    <row r="222" spans="1:4" s="2" customFormat="1" ht="16.5" hidden="1" customHeight="1">
      <c r="A222" s="2" t="s">
        <v>10</v>
      </c>
      <c r="B222" s="10">
        <v>169555.8</v>
      </c>
      <c r="C222" s="10"/>
      <c r="D222" s="10">
        <v>151752.42000000001</v>
      </c>
    </row>
    <row r="223" spans="1:4" s="2" customFormat="1" ht="16.5" hidden="1" customHeight="1">
      <c r="A223" s="2" t="s">
        <v>10</v>
      </c>
      <c r="B223" s="10">
        <v>199872.7</v>
      </c>
      <c r="C223" s="10"/>
      <c r="D223" s="10">
        <v>158039.35</v>
      </c>
    </row>
    <row r="224" spans="1:4" s="2" customFormat="1" ht="16.5" hidden="1" customHeight="1">
      <c r="A224" s="2" t="s">
        <v>10</v>
      </c>
      <c r="B224" s="10">
        <v>2594562.2599999998</v>
      </c>
      <c r="C224" s="10"/>
      <c r="D224" s="10">
        <v>1864192.99</v>
      </c>
    </row>
    <row r="225" spans="1:4" s="2" customFormat="1" ht="16.5" hidden="1" customHeight="1">
      <c r="A225" s="2" t="s">
        <v>10</v>
      </c>
      <c r="B225" s="10">
        <v>77481.759999999995</v>
      </c>
      <c r="C225" s="10"/>
      <c r="D225" s="4">
        <v>76835</v>
      </c>
    </row>
    <row r="226" spans="1:4" s="2" customFormat="1" ht="16.5" hidden="1" customHeight="1">
      <c r="A226" s="2" t="s">
        <v>10</v>
      </c>
      <c r="B226" s="4">
        <v>2363000</v>
      </c>
      <c r="C226" s="4"/>
      <c r="D226" s="4">
        <v>1634400</v>
      </c>
    </row>
    <row r="227" spans="1:4" s="2" customFormat="1" ht="16.5" hidden="1" customHeight="1">
      <c r="A227" s="2" t="s">
        <v>10</v>
      </c>
      <c r="B227" s="10">
        <v>3099110.77</v>
      </c>
      <c r="C227" s="10"/>
      <c r="D227" s="4">
        <v>2570403</v>
      </c>
    </row>
    <row r="228" spans="1:4" s="2" customFormat="1" ht="16.5" hidden="1" customHeight="1">
      <c r="A228" s="2" t="s">
        <v>10</v>
      </c>
      <c r="B228" s="4">
        <v>50000</v>
      </c>
      <c r="C228" s="4"/>
      <c r="D228" s="4">
        <v>49000</v>
      </c>
    </row>
    <row r="229" spans="1:4" s="2" customFormat="1" ht="16.5" hidden="1" customHeight="1">
      <c r="A229" s="2" t="s">
        <v>10</v>
      </c>
      <c r="B229" s="10">
        <v>152726.14000000001</v>
      </c>
      <c r="C229" s="10"/>
      <c r="D229" s="4">
        <v>142780</v>
      </c>
    </row>
    <row r="230" spans="1:4" s="2" customFormat="1" ht="16.5" hidden="1" customHeight="1">
      <c r="A230" s="2" t="s">
        <v>10</v>
      </c>
      <c r="B230" s="10">
        <v>108753.83</v>
      </c>
      <c r="C230" s="10"/>
      <c r="D230" s="4">
        <v>106601</v>
      </c>
    </row>
    <row r="231" spans="1:4" s="2" customFormat="1" ht="16.5" hidden="1" customHeight="1">
      <c r="A231" s="2" t="s">
        <v>10</v>
      </c>
      <c r="B231" s="10">
        <v>165105.25</v>
      </c>
      <c r="C231" s="10"/>
      <c r="D231" s="4">
        <v>163229</v>
      </c>
    </row>
    <row r="232" spans="1:4" s="2" customFormat="1" ht="16.5" hidden="1" customHeight="1">
      <c r="A232" s="2" t="s">
        <v>10</v>
      </c>
      <c r="B232" s="10">
        <v>75973.149999999994</v>
      </c>
      <c r="C232" s="10"/>
      <c r="D232" s="10">
        <v>69497.69</v>
      </c>
    </row>
    <row r="233" spans="1:4" s="2" customFormat="1" ht="16.5" hidden="1" customHeight="1">
      <c r="A233" s="2" t="s">
        <v>10</v>
      </c>
      <c r="B233" s="10">
        <v>95400.6</v>
      </c>
      <c r="C233" s="10"/>
      <c r="D233" s="10">
        <v>89485.77</v>
      </c>
    </row>
    <row r="234" spans="1:4" s="2" customFormat="1" ht="16.5" hidden="1" customHeight="1">
      <c r="A234" s="2" t="s">
        <v>10</v>
      </c>
      <c r="B234" s="10">
        <v>3535066.07</v>
      </c>
      <c r="C234" s="10"/>
      <c r="D234" s="10">
        <v>3203476.88</v>
      </c>
    </row>
    <row r="235" spans="1:4" s="2" customFormat="1" ht="16.5" hidden="1" customHeight="1">
      <c r="A235" s="2" t="s">
        <v>10</v>
      </c>
      <c r="B235" s="10">
        <v>49854.52</v>
      </c>
      <c r="C235" s="10"/>
      <c r="D235" s="10">
        <v>49189.27</v>
      </c>
    </row>
    <row r="236" spans="1:4" s="2" customFormat="1" ht="16.5" hidden="1" customHeight="1">
      <c r="A236" s="2" t="s">
        <v>10</v>
      </c>
      <c r="B236" s="10">
        <v>52144.78</v>
      </c>
      <c r="C236" s="10"/>
      <c r="D236" s="10">
        <v>50399.27</v>
      </c>
    </row>
    <row r="237" spans="1:4" s="2" customFormat="1" ht="16.5" hidden="1" customHeight="1">
      <c r="A237" s="2" t="s">
        <v>10</v>
      </c>
      <c r="B237" s="10">
        <v>1864089.12</v>
      </c>
      <c r="C237" s="10"/>
      <c r="D237" s="10">
        <v>1529671.53</v>
      </c>
    </row>
    <row r="238" spans="1:4" s="2" customFormat="1" ht="16.5" hidden="1" customHeight="1">
      <c r="A238" s="2" t="s">
        <v>10</v>
      </c>
      <c r="B238" s="10">
        <v>188477.82</v>
      </c>
      <c r="C238" s="10"/>
      <c r="D238" s="10">
        <v>164541.14000000001</v>
      </c>
    </row>
    <row r="239" spans="1:4" s="2" customFormat="1" ht="16.5" hidden="1" customHeight="1">
      <c r="A239" s="2" t="s">
        <v>10</v>
      </c>
      <c r="B239" s="10">
        <v>92742.75</v>
      </c>
      <c r="C239" s="10"/>
      <c r="D239" s="10">
        <v>87641.9</v>
      </c>
    </row>
    <row r="240" spans="1:4" s="2" customFormat="1" ht="16.5" hidden="1" customHeight="1">
      <c r="A240" s="2" t="s">
        <v>10</v>
      </c>
      <c r="B240" s="10">
        <v>932191.03</v>
      </c>
      <c r="C240" s="10"/>
      <c r="D240" s="10">
        <v>643152.15</v>
      </c>
    </row>
    <row r="241" spans="1:4" s="2" customFormat="1" ht="16.5" hidden="1" customHeight="1">
      <c r="A241" s="2" t="s">
        <v>10</v>
      </c>
      <c r="B241" s="10">
        <v>305846.62</v>
      </c>
      <c r="C241" s="10"/>
      <c r="D241" s="10">
        <v>235879.61</v>
      </c>
    </row>
    <row r="242" spans="1:4" s="2" customFormat="1" ht="16.5" hidden="1" customHeight="1">
      <c r="A242" s="2" t="s">
        <v>10</v>
      </c>
      <c r="B242" s="10">
        <v>75582.649999999994</v>
      </c>
      <c r="C242" s="10"/>
      <c r="D242" s="4">
        <v>45375</v>
      </c>
    </row>
    <row r="243" spans="1:4" s="2" customFormat="1" ht="16.5" hidden="1" customHeight="1">
      <c r="A243" s="2" t="s">
        <v>10</v>
      </c>
      <c r="B243" s="10">
        <v>636696.68000000005</v>
      </c>
      <c r="C243" s="10"/>
      <c r="D243" s="10">
        <v>511522.12</v>
      </c>
    </row>
    <row r="244" spans="1:4" s="2" customFormat="1" ht="16.5" hidden="1" customHeight="1">
      <c r="A244" s="2" t="s">
        <v>10</v>
      </c>
      <c r="B244" s="10">
        <v>1472257.02</v>
      </c>
      <c r="C244" s="10"/>
      <c r="D244" s="10">
        <v>1295438.94</v>
      </c>
    </row>
    <row r="245" spans="1:4" s="2" customFormat="1" ht="16.5" hidden="1" customHeight="1">
      <c r="A245" s="2" t="s">
        <v>10</v>
      </c>
      <c r="B245" s="10">
        <v>3919461.32</v>
      </c>
      <c r="C245" s="10"/>
      <c r="D245" s="10">
        <v>2825931.61</v>
      </c>
    </row>
    <row r="246" spans="1:4" s="2" customFormat="1" ht="16.5" hidden="1" customHeight="1">
      <c r="A246" s="2" t="s">
        <v>10</v>
      </c>
      <c r="B246" s="10">
        <v>1993939.82</v>
      </c>
      <c r="C246" s="10"/>
      <c r="D246" s="10">
        <v>1693253.68</v>
      </c>
    </row>
    <row r="247" spans="1:4" s="2" customFormat="1" ht="16.5" hidden="1" customHeight="1">
      <c r="A247" s="2" t="s">
        <v>10</v>
      </c>
      <c r="B247" s="10">
        <v>2429001.9300000002</v>
      </c>
      <c r="C247" s="10"/>
      <c r="D247" s="10">
        <v>1592532.26</v>
      </c>
    </row>
    <row r="248" spans="1:4" s="2" customFormat="1" ht="16.5" hidden="1" customHeight="1">
      <c r="A248" s="2" t="s">
        <v>10</v>
      </c>
      <c r="B248" s="10">
        <v>446228.02</v>
      </c>
      <c r="C248" s="10"/>
      <c r="D248" s="10">
        <v>375277.77</v>
      </c>
    </row>
    <row r="249" spans="1:4" s="2" customFormat="1" ht="16.5" hidden="1" customHeight="1">
      <c r="A249" s="2" t="s">
        <v>10</v>
      </c>
      <c r="B249" s="4">
        <v>2655500</v>
      </c>
      <c r="C249" s="4"/>
      <c r="D249" s="4">
        <v>1714570</v>
      </c>
    </row>
    <row r="250" spans="1:4" s="2" customFormat="1" ht="16.5" hidden="1" customHeight="1">
      <c r="A250" s="2" t="s">
        <v>10</v>
      </c>
      <c r="B250" s="10">
        <v>2504684.4500000002</v>
      </c>
      <c r="C250" s="10"/>
      <c r="D250" s="10">
        <v>1702545.23</v>
      </c>
    </row>
    <row r="251" spans="1:4" s="2" customFormat="1" ht="16.5" hidden="1" customHeight="1">
      <c r="A251" s="2" t="s">
        <v>10</v>
      </c>
      <c r="B251" s="10">
        <v>72532.66</v>
      </c>
      <c r="C251" s="10"/>
      <c r="D251" s="10">
        <v>71450.5</v>
      </c>
    </row>
    <row r="252" spans="1:4" s="2" customFormat="1" ht="16.5" hidden="1" customHeight="1">
      <c r="A252" s="2" t="s">
        <v>10</v>
      </c>
      <c r="B252" s="10">
        <v>395714.01</v>
      </c>
      <c r="C252" s="10"/>
      <c r="D252" s="10">
        <v>287758.09000000003</v>
      </c>
    </row>
    <row r="253" spans="1:4" s="2" customFormat="1" ht="16.5" hidden="1" customHeight="1">
      <c r="A253" s="2" t="s">
        <v>10</v>
      </c>
      <c r="B253" s="10">
        <v>218936.8</v>
      </c>
      <c r="C253" s="10"/>
      <c r="D253" s="10">
        <v>184848.34</v>
      </c>
    </row>
    <row r="254" spans="1:4" s="2" customFormat="1" ht="16.5" hidden="1" customHeight="1">
      <c r="A254" s="2" t="s">
        <v>10</v>
      </c>
      <c r="B254" s="10">
        <v>65481.04</v>
      </c>
      <c r="C254" s="10"/>
      <c r="D254" s="10">
        <v>58207.05</v>
      </c>
    </row>
    <row r="255" spans="1:4" s="2" customFormat="1" ht="16.5" hidden="1" customHeight="1">
      <c r="A255" s="2" t="s">
        <v>10</v>
      </c>
      <c r="B255" s="10">
        <v>226564.8</v>
      </c>
      <c r="C255" s="10"/>
      <c r="D255" s="10">
        <v>182998.03</v>
      </c>
    </row>
    <row r="256" spans="1:4" s="2" customFormat="1" ht="16.5" hidden="1" customHeight="1">
      <c r="A256" s="2" t="s">
        <v>10</v>
      </c>
      <c r="B256" s="10">
        <v>225392.01</v>
      </c>
      <c r="C256" s="10"/>
      <c r="D256" s="10">
        <v>192935.57</v>
      </c>
    </row>
    <row r="257" spans="1:4" s="2" customFormat="1" ht="16.5" hidden="1" customHeight="1">
      <c r="A257" s="2" t="s">
        <v>10</v>
      </c>
      <c r="B257" s="10">
        <v>197712.34</v>
      </c>
      <c r="C257" s="10"/>
      <c r="D257" s="10">
        <v>183587.25</v>
      </c>
    </row>
    <row r="258" spans="1:4" s="2" customFormat="1" ht="16.5" hidden="1" customHeight="1">
      <c r="A258" s="2" t="s">
        <v>10</v>
      </c>
      <c r="B258" s="10">
        <v>241071.47</v>
      </c>
      <c r="C258" s="10"/>
      <c r="D258" s="10">
        <v>219584.75</v>
      </c>
    </row>
    <row r="259" spans="1:4" s="2" customFormat="1" ht="16.5" hidden="1" customHeight="1">
      <c r="A259" s="2" t="s">
        <v>10</v>
      </c>
      <c r="B259" s="10">
        <v>234022.07</v>
      </c>
      <c r="C259" s="10"/>
      <c r="D259" s="10">
        <v>226784.25</v>
      </c>
    </row>
    <row r="260" spans="1:4" s="2" customFormat="1" ht="16.5" hidden="1" customHeight="1">
      <c r="A260" s="2" t="s">
        <v>10</v>
      </c>
      <c r="B260" s="10">
        <v>232326.43</v>
      </c>
      <c r="C260" s="10"/>
      <c r="D260" s="10">
        <v>199399.89</v>
      </c>
    </row>
    <row r="261" spans="1:4" s="2" customFormat="1" ht="16.5" hidden="1" customHeight="1">
      <c r="A261" s="2" t="s">
        <v>10</v>
      </c>
      <c r="B261" s="10">
        <v>33485.160000000003</v>
      </c>
      <c r="C261" s="10"/>
      <c r="D261" s="10">
        <v>27769.5</v>
      </c>
    </row>
    <row r="262" spans="1:4" s="2" customFormat="1" ht="16.5" hidden="1" customHeight="1">
      <c r="A262" s="2" t="s">
        <v>10</v>
      </c>
      <c r="B262" s="4">
        <v>96000</v>
      </c>
      <c r="C262" s="4"/>
      <c r="D262" s="10">
        <v>93311.99</v>
      </c>
    </row>
    <row r="263" spans="1:4" s="2" customFormat="1" ht="16.5" hidden="1" customHeight="1">
      <c r="A263" s="2" t="s">
        <v>10</v>
      </c>
      <c r="B263" s="10">
        <v>220507.17</v>
      </c>
      <c r="C263" s="10"/>
      <c r="D263" s="10">
        <v>180815.89</v>
      </c>
    </row>
    <row r="264" spans="1:4" s="2" customFormat="1" ht="16.5" hidden="1" customHeight="1">
      <c r="A264" s="2" t="s">
        <v>10</v>
      </c>
      <c r="B264" s="10">
        <v>119629.99</v>
      </c>
      <c r="C264" s="10"/>
      <c r="D264" s="10">
        <v>108673.79</v>
      </c>
    </row>
    <row r="265" spans="1:4" s="2" customFormat="1" ht="16.5" hidden="1" customHeight="1">
      <c r="A265" s="2" t="s">
        <v>10</v>
      </c>
      <c r="B265" s="10">
        <v>1892774.42</v>
      </c>
      <c r="C265" s="10"/>
      <c r="D265" s="10">
        <v>1769784.2</v>
      </c>
    </row>
    <row r="266" spans="1:4" s="2" customFormat="1" ht="16.5" hidden="1" customHeight="1">
      <c r="A266" s="2" t="s">
        <v>10</v>
      </c>
      <c r="B266" s="10">
        <v>118291.45</v>
      </c>
      <c r="C266" s="10"/>
      <c r="D266" s="10">
        <v>106477.75999999999</v>
      </c>
    </row>
    <row r="267" spans="1:4" s="2" customFormat="1" ht="16.5" hidden="1" customHeight="1">
      <c r="A267" s="2" t="s">
        <v>10</v>
      </c>
      <c r="B267" s="10">
        <v>238049.79</v>
      </c>
      <c r="C267" s="10"/>
      <c r="D267" s="10">
        <v>235260.54</v>
      </c>
    </row>
    <row r="268" spans="1:4" s="2" customFormat="1" ht="16.5" hidden="1" customHeight="1">
      <c r="A268" s="2" t="s">
        <v>10</v>
      </c>
      <c r="B268" s="10">
        <v>239962.47</v>
      </c>
      <c r="C268" s="10"/>
      <c r="D268" s="10">
        <v>197617.37</v>
      </c>
    </row>
    <row r="269" spans="1:4" s="2" customFormat="1" ht="16.5" hidden="1" customHeight="1">
      <c r="A269" s="2" t="s">
        <v>10</v>
      </c>
      <c r="B269" s="10">
        <v>124104.4</v>
      </c>
      <c r="C269" s="10"/>
      <c r="D269" s="10">
        <v>101492.57</v>
      </c>
    </row>
    <row r="270" spans="1:4" s="2" customFormat="1" ht="16.5" hidden="1" customHeight="1">
      <c r="A270" s="2" t="s">
        <v>10</v>
      </c>
      <c r="B270" s="10">
        <v>239802.92</v>
      </c>
      <c r="C270" s="10"/>
      <c r="D270" s="10">
        <v>233983.75</v>
      </c>
    </row>
    <row r="271" spans="1:4" s="2" customFormat="1" ht="16.5" hidden="1" customHeight="1">
      <c r="A271" s="2" t="s">
        <v>10</v>
      </c>
      <c r="B271" s="10">
        <v>44002.75</v>
      </c>
      <c r="C271" s="10"/>
      <c r="D271" s="4">
        <v>26378</v>
      </c>
    </row>
    <row r="272" spans="1:4" s="2" customFormat="1" ht="16.5" hidden="1" customHeight="1">
      <c r="A272" s="2" t="s">
        <v>10</v>
      </c>
      <c r="B272" s="10">
        <v>119349.35</v>
      </c>
      <c r="C272" s="10"/>
      <c r="D272" s="4">
        <v>95590</v>
      </c>
    </row>
    <row r="273" spans="1:4" s="2" customFormat="1" ht="16.5" hidden="1" customHeight="1">
      <c r="A273" s="2" t="s">
        <v>10</v>
      </c>
      <c r="B273" s="10">
        <v>241022.56</v>
      </c>
      <c r="C273" s="10"/>
      <c r="D273" s="10">
        <v>197030.65</v>
      </c>
    </row>
    <row r="274" spans="1:4" s="2" customFormat="1" ht="16.5" hidden="1" customHeight="1">
      <c r="A274" s="2" t="s">
        <v>10</v>
      </c>
      <c r="B274" s="10">
        <v>241201.58</v>
      </c>
      <c r="C274" s="10"/>
      <c r="D274" s="10">
        <v>193692.9</v>
      </c>
    </row>
    <row r="275" spans="1:4" s="2" customFormat="1" ht="16.5" hidden="1" customHeight="1">
      <c r="A275" s="2" t="s">
        <v>10</v>
      </c>
      <c r="B275" s="10">
        <v>3691516.05</v>
      </c>
      <c r="C275" s="10"/>
      <c r="D275" s="4">
        <v>2940000</v>
      </c>
    </row>
    <row r="276" spans="1:4" s="2" customFormat="1" ht="16.5" hidden="1" customHeight="1">
      <c r="A276" s="2" t="s">
        <v>10</v>
      </c>
      <c r="B276" s="10">
        <v>239642.98</v>
      </c>
      <c r="C276" s="10"/>
      <c r="D276" s="10">
        <v>199694.49</v>
      </c>
    </row>
    <row r="277" spans="1:4" s="2" customFormat="1" ht="16.5" hidden="1" customHeight="1">
      <c r="A277" s="2" t="s">
        <v>10</v>
      </c>
      <c r="B277" s="10">
        <v>220579.12</v>
      </c>
      <c r="C277" s="10"/>
      <c r="D277" s="10">
        <v>183808.57</v>
      </c>
    </row>
    <row r="278" spans="1:4" s="2" customFormat="1" ht="16.5" hidden="1" customHeight="1">
      <c r="A278" s="2" t="s">
        <v>10</v>
      </c>
      <c r="B278" s="10">
        <v>171431.18</v>
      </c>
      <c r="C278" s="10"/>
      <c r="D278" s="10">
        <v>152778.57</v>
      </c>
    </row>
    <row r="279" spans="1:4" s="2" customFormat="1" ht="16.5" hidden="1" customHeight="1">
      <c r="A279" s="2" t="s">
        <v>10</v>
      </c>
      <c r="B279" s="10">
        <v>212114.59</v>
      </c>
      <c r="C279" s="10"/>
      <c r="D279" s="10">
        <v>173925.4</v>
      </c>
    </row>
    <row r="280" spans="1:4" s="2" customFormat="1" ht="16.5" hidden="1" customHeight="1">
      <c r="A280" s="2" t="s">
        <v>10</v>
      </c>
      <c r="B280" s="10">
        <v>239413.15</v>
      </c>
      <c r="C280" s="10"/>
      <c r="D280" s="10">
        <v>192996.4</v>
      </c>
    </row>
    <row r="281" spans="1:4" s="2" customFormat="1" ht="16.5" hidden="1" customHeight="1">
      <c r="A281" s="2" t="s">
        <v>10</v>
      </c>
      <c r="B281" s="10">
        <v>207621.61</v>
      </c>
      <c r="C281" s="10"/>
      <c r="D281" s="10">
        <v>172637.05</v>
      </c>
    </row>
    <row r="282" spans="1:4" s="2" customFormat="1" ht="16.5" hidden="1" customHeight="1">
      <c r="A282" s="2" t="s">
        <v>10</v>
      </c>
      <c r="B282" s="10">
        <v>239836.64</v>
      </c>
      <c r="C282" s="10"/>
      <c r="D282" s="10">
        <v>228108.63</v>
      </c>
    </row>
    <row r="283" spans="1:4" s="2" customFormat="1" ht="16.5" hidden="1" customHeight="1">
      <c r="A283" s="2" t="s">
        <v>10</v>
      </c>
      <c r="B283" s="4">
        <v>75000</v>
      </c>
      <c r="C283" s="4"/>
      <c r="D283" s="10">
        <v>74972.27</v>
      </c>
    </row>
    <row r="284" spans="1:4" s="2" customFormat="1" ht="16.5" hidden="1" customHeight="1">
      <c r="A284" s="2" t="s">
        <v>10</v>
      </c>
      <c r="B284" s="10">
        <v>94846.99</v>
      </c>
      <c r="C284" s="10"/>
      <c r="D284" s="10">
        <v>80039.649999999994</v>
      </c>
    </row>
    <row r="285" spans="1:4" s="2" customFormat="1" ht="16.5" hidden="1" customHeight="1">
      <c r="A285" s="2" t="s">
        <v>10</v>
      </c>
      <c r="B285" s="10">
        <v>227507.18</v>
      </c>
      <c r="C285" s="10"/>
      <c r="D285" s="10">
        <v>159027.51999999999</v>
      </c>
    </row>
    <row r="286" spans="1:4" s="2" customFormat="1" ht="16.5" hidden="1" customHeight="1">
      <c r="A286" s="2" t="s">
        <v>10</v>
      </c>
      <c r="B286" s="10">
        <v>78226.14</v>
      </c>
      <c r="C286" s="10"/>
      <c r="D286" s="10">
        <v>66471.350000000006</v>
      </c>
    </row>
    <row r="287" spans="1:4" s="2" customFormat="1" ht="16.5" hidden="1" customHeight="1">
      <c r="A287" s="2" t="s">
        <v>10</v>
      </c>
      <c r="B287" s="10">
        <v>74539.91</v>
      </c>
      <c r="C287" s="10"/>
      <c r="D287" s="10">
        <v>63246.58</v>
      </c>
    </row>
    <row r="288" spans="1:4" s="2" customFormat="1" ht="16.5" hidden="1" customHeight="1">
      <c r="A288" s="2" t="s">
        <v>10</v>
      </c>
      <c r="B288" s="10">
        <v>73476.2</v>
      </c>
      <c r="C288" s="10"/>
      <c r="D288" s="10">
        <v>66128.56</v>
      </c>
    </row>
    <row r="289" spans="1:4" s="2" customFormat="1" ht="16.5" hidden="1" customHeight="1">
      <c r="A289" s="2" t="s">
        <v>10</v>
      </c>
      <c r="B289" s="10">
        <v>110685.21</v>
      </c>
      <c r="C289" s="10"/>
      <c r="D289" s="10">
        <v>103855.93</v>
      </c>
    </row>
    <row r="290" spans="1:4" s="2" customFormat="1" ht="16.5" hidden="1" customHeight="1">
      <c r="A290" s="2" t="s">
        <v>10</v>
      </c>
      <c r="B290" s="10">
        <v>238369.08</v>
      </c>
      <c r="C290" s="10"/>
      <c r="D290" s="4">
        <v>193237</v>
      </c>
    </row>
    <row r="291" spans="1:4" s="2" customFormat="1" ht="16.5" hidden="1" customHeight="1">
      <c r="A291" s="2" t="s">
        <v>10</v>
      </c>
      <c r="B291" s="10">
        <v>113184.55</v>
      </c>
      <c r="C291" s="10"/>
      <c r="D291" s="10">
        <v>65020.15</v>
      </c>
    </row>
    <row r="292" spans="1:4" s="2" customFormat="1" ht="16.5" hidden="1" customHeight="1">
      <c r="A292" s="2" t="s">
        <v>10</v>
      </c>
      <c r="B292" s="10">
        <v>62288.4</v>
      </c>
      <c r="C292" s="10"/>
      <c r="D292" s="10">
        <v>39559.120000000003</v>
      </c>
    </row>
    <row r="293" spans="1:4" s="2" customFormat="1" ht="16.5" hidden="1" customHeight="1">
      <c r="A293" s="2" t="s">
        <v>10</v>
      </c>
      <c r="B293" s="10">
        <v>62178.97</v>
      </c>
      <c r="C293" s="10"/>
      <c r="D293" s="10">
        <v>37682.160000000003</v>
      </c>
    </row>
    <row r="294" spans="1:4" s="2" customFormat="1" ht="16.5" hidden="1" customHeight="1">
      <c r="A294" s="2" t="s">
        <v>10</v>
      </c>
      <c r="B294" s="10">
        <v>236009.99</v>
      </c>
      <c r="C294" s="10"/>
      <c r="D294" s="10">
        <v>193882.35</v>
      </c>
    </row>
    <row r="295" spans="1:4" s="2" customFormat="1" ht="16.5" hidden="1" customHeight="1">
      <c r="A295" s="2" t="s">
        <v>10</v>
      </c>
      <c r="B295" s="10">
        <v>212204.23</v>
      </c>
      <c r="C295" s="10"/>
      <c r="D295" s="4">
        <v>169252</v>
      </c>
    </row>
    <row r="296" spans="1:4" s="2" customFormat="1" ht="16.5" hidden="1" customHeight="1">
      <c r="A296" s="2" t="s">
        <v>10</v>
      </c>
      <c r="B296" s="10">
        <v>39468.57</v>
      </c>
      <c r="C296" s="10"/>
      <c r="D296" s="10">
        <v>36324.199999999997</v>
      </c>
    </row>
    <row r="297" spans="1:4" s="2" customFormat="1" ht="16.5" hidden="1" customHeight="1">
      <c r="A297" s="2" t="s">
        <v>10</v>
      </c>
      <c r="B297" s="4">
        <v>55225.119999999995</v>
      </c>
      <c r="C297" s="4"/>
      <c r="D297" s="4">
        <v>55225.119999999995</v>
      </c>
    </row>
    <row r="298" spans="1:4" s="2" customFormat="1" ht="16.5" hidden="1" customHeight="1">
      <c r="A298" s="2" t="s">
        <v>10</v>
      </c>
      <c r="B298" s="4">
        <v>208687.2</v>
      </c>
      <c r="C298" s="4"/>
      <c r="D298" s="4">
        <v>208687.2</v>
      </c>
    </row>
    <row r="299" spans="1:4" s="2" customFormat="1" ht="16.5" hidden="1" customHeight="1">
      <c r="A299" s="2" t="s">
        <v>10</v>
      </c>
      <c r="B299" s="10">
        <v>83925.06</v>
      </c>
      <c r="C299" s="10"/>
      <c r="D299" s="4">
        <v>83006</v>
      </c>
    </row>
    <row r="300" spans="1:4" s="2" customFormat="1" ht="16.5" hidden="1" customHeight="1">
      <c r="A300" s="2" t="s">
        <v>10</v>
      </c>
      <c r="B300" s="10">
        <v>225629.61</v>
      </c>
      <c r="C300" s="10"/>
      <c r="D300" s="10">
        <v>188874.54</v>
      </c>
    </row>
    <row r="301" spans="1:4" s="2" customFormat="1" ht="16.5" hidden="1" customHeight="1">
      <c r="A301" s="2" t="s">
        <v>10</v>
      </c>
      <c r="B301" s="10">
        <v>51938.19</v>
      </c>
      <c r="C301" s="10"/>
      <c r="D301" s="4">
        <v>50215</v>
      </c>
    </row>
    <row r="302" spans="1:4" s="2" customFormat="1" ht="16.5" hidden="1" customHeight="1">
      <c r="A302" s="2" t="s">
        <v>10</v>
      </c>
      <c r="B302" s="10">
        <v>26275.08</v>
      </c>
      <c r="C302" s="10"/>
      <c r="D302" s="10">
        <v>23736.91</v>
      </c>
    </row>
    <row r="303" spans="1:4" s="2" customFormat="1" ht="16.5" hidden="1" customHeight="1">
      <c r="A303" s="2" t="s">
        <v>10</v>
      </c>
      <c r="B303" s="10">
        <v>61303.83</v>
      </c>
      <c r="C303" s="10"/>
      <c r="D303" s="10">
        <v>46819.95</v>
      </c>
    </row>
    <row r="304" spans="1:4" s="2" customFormat="1" ht="16.5" hidden="1" customHeight="1">
      <c r="A304" s="2" t="s">
        <v>10</v>
      </c>
      <c r="B304" s="4">
        <v>50000</v>
      </c>
      <c r="C304" s="4"/>
      <c r="D304" s="10">
        <v>42325.2</v>
      </c>
    </row>
    <row r="305" spans="1:4" s="2" customFormat="1" ht="16.5" hidden="1" customHeight="1">
      <c r="A305" s="2" t="s">
        <v>10</v>
      </c>
      <c r="B305" s="10">
        <v>211478.86</v>
      </c>
      <c r="C305" s="10"/>
      <c r="D305" s="10">
        <v>183444.11</v>
      </c>
    </row>
    <row r="306" spans="1:4" s="2" customFormat="1" ht="16.5" hidden="1" customHeight="1">
      <c r="A306" s="2" t="s">
        <v>10</v>
      </c>
      <c r="B306" s="10">
        <v>241902.72</v>
      </c>
      <c r="C306" s="10"/>
      <c r="D306" s="10">
        <v>217083.28</v>
      </c>
    </row>
    <row r="307" spans="1:4" s="2" customFormat="1" ht="16.5" hidden="1" customHeight="1">
      <c r="A307" s="2" t="s">
        <v>10</v>
      </c>
      <c r="B307" s="10">
        <v>74426.789999999994</v>
      </c>
      <c r="C307" s="10"/>
      <c r="D307" s="10">
        <v>72067.45</v>
      </c>
    </row>
    <row r="308" spans="1:4" s="2" customFormat="1" ht="16.5" hidden="1" customHeight="1">
      <c r="A308" s="2" t="s">
        <v>10</v>
      </c>
      <c r="B308" s="10">
        <v>241206.62</v>
      </c>
      <c r="C308" s="10"/>
      <c r="D308" s="10">
        <v>204304.51</v>
      </c>
    </row>
    <row r="309" spans="1:4" s="2" customFormat="1" ht="16.5" hidden="1" customHeight="1">
      <c r="A309" s="2" t="s">
        <v>10</v>
      </c>
      <c r="B309" s="10">
        <v>175839.35</v>
      </c>
      <c r="C309" s="10"/>
      <c r="D309" s="10">
        <v>166001.41</v>
      </c>
    </row>
    <row r="310" spans="1:4" s="2" customFormat="1" ht="16.5" hidden="1" customHeight="1">
      <c r="A310" s="2" t="s">
        <v>10</v>
      </c>
      <c r="B310" s="10">
        <v>227417.2</v>
      </c>
      <c r="C310" s="10"/>
      <c r="D310" s="10">
        <v>223210.7</v>
      </c>
    </row>
    <row r="311" spans="1:4" s="2" customFormat="1" ht="16.5" hidden="1" customHeight="1">
      <c r="A311" s="2" t="s">
        <v>10</v>
      </c>
      <c r="B311" s="10">
        <v>109023.21</v>
      </c>
      <c r="C311" s="10"/>
      <c r="D311" s="10">
        <v>94632.15</v>
      </c>
    </row>
    <row r="312" spans="1:4" s="2" customFormat="1" ht="16.5" hidden="1" customHeight="1">
      <c r="A312" s="2" t="s">
        <v>10</v>
      </c>
      <c r="B312" s="10">
        <v>224914.04</v>
      </c>
      <c r="C312" s="10"/>
      <c r="D312" s="10">
        <v>180506.64</v>
      </c>
    </row>
    <row r="313" spans="1:4" s="2" customFormat="1" ht="16.5" hidden="1" customHeight="1">
      <c r="A313" s="2" t="s">
        <v>10</v>
      </c>
      <c r="B313" s="10">
        <v>88691.28</v>
      </c>
      <c r="C313" s="10"/>
      <c r="D313" s="10">
        <v>72040.98</v>
      </c>
    </row>
    <row r="314" spans="1:4" s="2" customFormat="1" ht="16.5" hidden="1" customHeight="1">
      <c r="A314" s="2" t="s">
        <v>10</v>
      </c>
      <c r="B314" s="10">
        <v>146748.28</v>
      </c>
      <c r="C314" s="10"/>
      <c r="D314" s="10">
        <v>134444.31</v>
      </c>
    </row>
    <row r="315" spans="1:4" s="2" customFormat="1" ht="16.5" hidden="1" customHeight="1">
      <c r="A315" s="2" t="s">
        <v>10</v>
      </c>
      <c r="B315" s="4">
        <v>242000</v>
      </c>
      <c r="C315" s="4"/>
      <c r="D315" s="10">
        <v>192970.8</v>
      </c>
    </row>
    <row r="316" spans="1:4" s="2" customFormat="1" ht="16.5" hidden="1" customHeight="1">
      <c r="A316" s="2" t="s">
        <v>10</v>
      </c>
      <c r="B316" s="10">
        <v>120497.61</v>
      </c>
      <c r="C316" s="10"/>
      <c r="D316" s="10">
        <v>95072.62</v>
      </c>
    </row>
    <row r="317" spans="1:4" s="2" customFormat="1" ht="16.5" hidden="1" customHeight="1">
      <c r="A317" s="2" t="s">
        <v>10</v>
      </c>
      <c r="B317" s="10">
        <v>133934.37</v>
      </c>
      <c r="C317" s="10"/>
      <c r="D317" s="10">
        <v>129857.2</v>
      </c>
    </row>
    <row r="318" spans="1:4" s="2" customFormat="1" ht="16.5" hidden="1" customHeight="1">
      <c r="A318" s="2" t="s">
        <v>10</v>
      </c>
      <c r="B318" s="10">
        <v>104942.26</v>
      </c>
      <c r="C318" s="10"/>
      <c r="D318" s="10">
        <v>67582.820000000007</v>
      </c>
    </row>
    <row r="319" spans="1:4" s="2" customFormat="1" ht="16.5" hidden="1" customHeight="1">
      <c r="A319" s="2" t="s">
        <v>10</v>
      </c>
      <c r="B319" s="10">
        <v>241214.64</v>
      </c>
      <c r="C319" s="10"/>
      <c r="D319" s="10">
        <v>187934.3</v>
      </c>
    </row>
    <row r="320" spans="1:4" s="2" customFormat="1" ht="16.5" hidden="1" customHeight="1">
      <c r="A320" s="2" t="s">
        <v>10</v>
      </c>
      <c r="B320" s="10">
        <v>2078036.9</v>
      </c>
      <c r="C320" s="10"/>
      <c r="D320" s="10">
        <v>1397272.01</v>
      </c>
    </row>
    <row r="321" spans="1:4" s="2" customFormat="1" ht="16.5" hidden="1" customHeight="1">
      <c r="A321" s="2" t="s">
        <v>10</v>
      </c>
      <c r="B321" s="10">
        <v>2303639.02</v>
      </c>
      <c r="C321" s="10"/>
      <c r="D321" s="10">
        <v>1637887.34</v>
      </c>
    </row>
    <row r="322" spans="1:4" s="2" customFormat="1" ht="16.5" hidden="1" customHeight="1">
      <c r="A322" s="2" t="s">
        <v>10</v>
      </c>
      <c r="B322" s="10">
        <v>1457931.24</v>
      </c>
      <c r="C322" s="10"/>
      <c r="D322" s="10">
        <v>1007430.49</v>
      </c>
    </row>
    <row r="323" spans="1:4" s="2" customFormat="1" ht="16.5" hidden="1" customHeight="1">
      <c r="A323" s="2" t="s">
        <v>10</v>
      </c>
      <c r="B323" s="10">
        <v>111386.72</v>
      </c>
      <c r="C323" s="10"/>
      <c r="D323" s="10">
        <v>105817.22</v>
      </c>
    </row>
    <row r="324" spans="1:4" s="2" customFormat="1" ht="16.5" hidden="1" customHeight="1">
      <c r="A324" s="2" t="s">
        <v>10</v>
      </c>
      <c r="B324" s="10">
        <v>487196.65</v>
      </c>
      <c r="C324" s="10"/>
      <c r="D324" s="10">
        <v>372930.13</v>
      </c>
    </row>
    <row r="325" spans="1:4" s="2" customFormat="1" ht="16.5" hidden="1" customHeight="1">
      <c r="A325" s="2" t="s">
        <v>10</v>
      </c>
      <c r="B325" s="10">
        <v>79551.37</v>
      </c>
      <c r="C325" s="10"/>
      <c r="D325" s="10">
        <v>55396.959999999999</v>
      </c>
    </row>
    <row r="326" spans="1:4" s="2" customFormat="1" ht="16.5" hidden="1" customHeight="1">
      <c r="A326" s="2" t="s">
        <v>10</v>
      </c>
      <c r="B326" s="10">
        <v>112250.99</v>
      </c>
      <c r="C326" s="10"/>
      <c r="D326" s="10">
        <v>111970.36</v>
      </c>
    </row>
    <row r="327" spans="1:4" s="2" customFormat="1" ht="16.5" hidden="1" customHeight="1">
      <c r="A327" s="2" t="s">
        <v>10</v>
      </c>
      <c r="B327" s="10">
        <v>241298.81</v>
      </c>
      <c r="C327" s="10"/>
      <c r="D327" s="10">
        <v>209736.56</v>
      </c>
    </row>
    <row r="328" spans="1:4" s="2" customFormat="1" ht="16.5" hidden="1" customHeight="1">
      <c r="A328" s="2" t="s">
        <v>10</v>
      </c>
      <c r="B328" s="10">
        <v>406050.47</v>
      </c>
      <c r="C328" s="10"/>
      <c r="D328" s="10">
        <v>306105.8</v>
      </c>
    </row>
    <row r="329" spans="1:4" s="2" customFormat="1" ht="16.5" hidden="1" customHeight="1">
      <c r="A329" s="2" t="s">
        <v>10</v>
      </c>
      <c r="B329" s="10">
        <v>64050.84</v>
      </c>
      <c r="C329" s="10"/>
      <c r="D329" s="10">
        <v>39541.97</v>
      </c>
    </row>
    <row r="330" spans="1:4" s="2" customFormat="1" ht="16.5" hidden="1" customHeight="1">
      <c r="A330" s="2" t="s">
        <v>10</v>
      </c>
      <c r="B330" s="10">
        <v>196988.83</v>
      </c>
      <c r="C330" s="10"/>
      <c r="D330" s="10">
        <v>187139.4</v>
      </c>
    </row>
    <row r="331" spans="1:4" s="2" customFormat="1" ht="16.5" hidden="1" customHeight="1">
      <c r="A331" s="2" t="s">
        <v>10</v>
      </c>
      <c r="B331" s="10">
        <v>59755.85</v>
      </c>
      <c r="C331" s="10"/>
      <c r="D331" s="10">
        <v>47296.75</v>
      </c>
    </row>
    <row r="332" spans="1:4" s="2" customFormat="1" ht="16.5" hidden="1" customHeight="1">
      <c r="A332" s="2" t="s">
        <v>10</v>
      </c>
      <c r="B332" s="10">
        <v>44034.74</v>
      </c>
      <c r="C332" s="10"/>
      <c r="D332" s="10">
        <v>28622.58</v>
      </c>
    </row>
    <row r="333" spans="1:4" s="2" customFormat="1" ht="16.5" hidden="1" customHeight="1">
      <c r="A333" s="2" t="s">
        <v>10</v>
      </c>
      <c r="B333" s="10">
        <v>40147.879999999997</v>
      </c>
      <c r="C333" s="10"/>
      <c r="D333" s="10">
        <v>26096.13</v>
      </c>
    </row>
    <row r="334" spans="1:4" s="2" customFormat="1" ht="16.5" hidden="1" customHeight="1">
      <c r="A334" s="2" t="s">
        <v>10</v>
      </c>
      <c r="B334" s="10">
        <v>151265.79</v>
      </c>
      <c r="C334" s="10"/>
      <c r="D334" s="10">
        <v>142078.20000000001</v>
      </c>
    </row>
    <row r="335" spans="1:4" s="2" customFormat="1" ht="16.5" hidden="1" customHeight="1">
      <c r="A335" s="2" t="s">
        <v>10</v>
      </c>
      <c r="B335" s="10">
        <v>241631.47</v>
      </c>
      <c r="C335" s="10"/>
      <c r="D335" s="10">
        <v>213911.86</v>
      </c>
    </row>
    <row r="336" spans="1:4" s="2" customFormat="1" ht="16.5" hidden="1" customHeight="1">
      <c r="A336" s="2" t="s">
        <v>10</v>
      </c>
      <c r="B336" s="10">
        <v>128510.41</v>
      </c>
      <c r="C336" s="10"/>
      <c r="D336" s="10">
        <v>121763.61</v>
      </c>
    </row>
    <row r="337" spans="1:4" s="2" customFormat="1" ht="16.5" hidden="1" customHeight="1">
      <c r="A337" s="2" t="s">
        <v>10</v>
      </c>
      <c r="B337" s="10">
        <v>54569.89</v>
      </c>
      <c r="C337" s="10"/>
      <c r="D337" s="4">
        <v>47795</v>
      </c>
    </row>
    <row r="338" spans="1:4" s="2" customFormat="1" ht="16.5" hidden="1" customHeight="1">
      <c r="A338" s="2" t="s">
        <v>10</v>
      </c>
      <c r="B338" s="10">
        <v>342720.74</v>
      </c>
      <c r="C338" s="10"/>
      <c r="D338" s="10">
        <v>284972.3</v>
      </c>
    </row>
    <row r="339" spans="1:4" s="2" customFormat="1" ht="16.5" hidden="1" customHeight="1">
      <c r="A339" s="2" t="s">
        <v>10</v>
      </c>
      <c r="B339" s="10">
        <v>199930.12</v>
      </c>
      <c r="C339" s="10"/>
      <c r="D339" s="10">
        <v>190933.27</v>
      </c>
    </row>
    <row r="340" spans="1:4" s="2" customFormat="1" ht="16.5" hidden="1" customHeight="1">
      <c r="A340" s="2" t="s">
        <v>10</v>
      </c>
      <c r="B340" s="10">
        <v>136084.04999999999</v>
      </c>
      <c r="C340" s="10"/>
      <c r="D340" s="10">
        <v>99897.53</v>
      </c>
    </row>
    <row r="341" spans="1:4" s="2" customFormat="1" ht="16.5" hidden="1" customHeight="1">
      <c r="A341" s="2" t="s">
        <v>10</v>
      </c>
      <c r="B341" s="10">
        <v>544098.87</v>
      </c>
      <c r="C341" s="10"/>
      <c r="D341" s="10">
        <v>475923.27</v>
      </c>
    </row>
    <row r="342" spans="1:4" s="2" customFormat="1" ht="16.5" hidden="1" customHeight="1">
      <c r="A342" s="2" t="s">
        <v>10</v>
      </c>
      <c r="B342" s="10">
        <v>362855.84</v>
      </c>
      <c r="C342" s="10"/>
      <c r="D342" s="10">
        <v>254087.9</v>
      </c>
    </row>
    <row r="343" spans="1:4" s="2" customFormat="1" ht="16.5" hidden="1" customHeight="1">
      <c r="A343" s="2" t="s">
        <v>10</v>
      </c>
      <c r="B343" s="10">
        <v>453671.07</v>
      </c>
      <c r="C343" s="10"/>
      <c r="D343" s="10">
        <v>403767.26</v>
      </c>
    </row>
    <row r="344" spans="1:4" s="2" customFormat="1" ht="16.5" hidden="1" customHeight="1">
      <c r="A344" s="2" t="s">
        <v>10</v>
      </c>
      <c r="B344" s="10">
        <v>349897.43</v>
      </c>
      <c r="C344" s="10"/>
      <c r="D344" s="10">
        <v>335375.7</v>
      </c>
    </row>
    <row r="345" spans="1:4" s="2" customFormat="1" ht="16.5" hidden="1" customHeight="1">
      <c r="A345" s="2" t="s">
        <v>10</v>
      </c>
      <c r="B345" s="10">
        <v>1199426.1000000001</v>
      </c>
      <c r="C345" s="10"/>
      <c r="D345" s="10">
        <v>890573.88</v>
      </c>
    </row>
    <row r="346" spans="1:4" s="2" customFormat="1" ht="16.5" hidden="1" customHeight="1">
      <c r="A346" s="2" t="s">
        <v>10</v>
      </c>
      <c r="B346" s="10">
        <v>89552.86</v>
      </c>
      <c r="C346" s="10"/>
      <c r="D346" s="10">
        <v>89431.86</v>
      </c>
    </row>
    <row r="347" spans="1:4" s="2" customFormat="1" ht="16.5" hidden="1" customHeight="1">
      <c r="A347" s="2" t="s">
        <v>10</v>
      </c>
      <c r="B347" s="4">
        <v>23338.660000000003</v>
      </c>
      <c r="C347" s="4"/>
      <c r="D347" s="4">
        <v>23338.660000000003</v>
      </c>
    </row>
    <row r="348" spans="1:4" s="2" customFormat="1" ht="16.5" hidden="1" customHeight="1">
      <c r="A348" s="2" t="s">
        <v>10</v>
      </c>
      <c r="B348" s="10">
        <v>185936.38</v>
      </c>
      <c r="C348" s="10"/>
      <c r="D348" s="10">
        <v>120680.38</v>
      </c>
    </row>
    <row r="349" spans="1:4" s="2" customFormat="1" ht="16.5" hidden="1" customHeight="1">
      <c r="A349" s="2" t="s">
        <v>10</v>
      </c>
      <c r="B349" s="10">
        <v>1864670.5</v>
      </c>
      <c r="C349" s="10"/>
      <c r="D349" s="10">
        <v>1708576.98</v>
      </c>
    </row>
    <row r="350" spans="1:4" s="2" customFormat="1" ht="16.5" hidden="1" customHeight="1">
      <c r="A350" s="2" t="s">
        <v>10</v>
      </c>
      <c r="B350" s="10">
        <v>105837.73</v>
      </c>
      <c r="C350" s="10"/>
      <c r="D350" s="10">
        <v>95519.2</v>
      </c>
    </row>
    <row r="351" spans="1:4" s="2" customFormat="1" ht="16.5" hidden="1" customHeight="1">
      <c r="A351" s="2" t="s">
        <v>10</v>
      </c>
      <c r="B351" s="10">
        <v>128538.28</v>
      </c>
      <c r="C351" s="10"/>
      <c r="D351" s="10">
        <v>121424.82</v>
      </c>
    </row>
    <row r="352" spans="1:4" s="2" customFormat="1" ht="16.5" hidden="1" customHeight="1">
      <c r="A352" s="2" t="s">
        <v>10</v>
      </c>
      <c r="B352" s="10">
        <v>26281.71</v>
      </c>
      <c r="C352" s="10"/>
      <c r="D352" s="10">
        <v>26281.71</v>
      </c>
    </row>
    <row r="353" spans="1:4" s="2" customFormat="1" ht="16.5" hidden="1" customHeight="1">
      <c r="A353" s="2" t="s">
        <v>10</v>
      </c>
      <c r="B353" s="10">
        <v>32373.51</v>
      </c>
      <c r="C353" s="10"/>
      <c r="D353" s="10">
        <v>32373.51</v>
      </c>
    </row>
    <row r="354" spans="1:4" s="2" customFormat="1" ht="16.5" hidden="1" customHeight="1">
      <c r="A354" s="2" t="s">
        <v>10</v>
      </c>
      <c r="B354" s="10">
        <v>5312779.3600000003</v>
      </c>
      <c r="C354" s="10"/>
      <c r="D354" s="10">
        <v>4387155.62</v>
      </c>
    </row>
    <row r="355" spans="1:4" s="2" customFormat="1" ht="16.5" hidden="1" customHeight="1">
      <c r="A355" s="2" t="s">
        <v>10</v>
      </c>
      <c r="B355" s="4">
        <v>16422.330000000002</v>
      </c>
      <c r="C355" s="4"/>
      <c r="D355" s="4">
        <v>16422.330000000002</v>
      </c>
    </row>
    <row r="356" spans="1:4" s="2" customFormat="1" ht="16.5" hidden="1" customHeight="1">
      <c r="A356" s="2" t="s">
        <v>10</v>
      </c>
      <c r="B356" s="10">
        <v>34150.559999999998</v>
      </c>
      <c r="C356" s="10"/>
      <c r="D356" s="10">
        <v>34150.559999999998</v>
      </c>
    </row>
    <row r="357" spans="1:4" s="2" customFormat="1" ht="16.5" hidden="1" customHeight="1">
      <c r="A357" s="2" t="s">
        <v>10</v>
      </c>
      <c r="B357" s="10">
        <v>66387.210000000006</v>
      </c>
      <c r="C357" s="10"/>
      <c r="D357" s="10">
        <v>66387.210000000006</v>
      </c>
    </row>
    <row r="358" spans="1:4" s="2" customFormat="1" ht="16.5" hidden="1" customHeight="1">
      <c r="A358" s="2" t="s">
        <v>10</v>
      </c>
      <c r="B358" s="10">
        <v>241544.56</v>
      </c>
      <c r="C358" s="10"/>
      <c r="D358" s="4">
        <v>177265</v>
      </c>
    </row>
    <row r="359" spans="1:4" s="2" customFormat="1" ht="16.5" hidden="1" customHeight="1">
      <c r="A359" s="2" t="s">
        <v>10</v>
      </c>
      <c r="B359" s="10">
        <v>144317.26</v>
      </c>
      <c r="C359" s="10"/>
      <c r="D359" s="4">
        <v>130000</v>
      </c>
    </row>
    <row r="360" spans="1:4" s="2" customFormat="1" ht="16.5" hidden="1" customHeight="1">
      <c r="A360" s="2" t="s">
        <v>10</v>
      </c>
      <c r="B360" s="10">
        <v>273766.46000000002</v>
      </c>
      <c r="C360" s="10"/>
      <c r="D360" s="10">
        <v>273071.59999999998</v>
      </c>
    </row>
    <row r="361" spans="1:4" s="2" customFormat="1" ht="16.5" hidden="1" customHeight="1">
      <c r="A361" s="2" t="s">
        <v>10</v>
      </c>
      <c r="B361" s="10">
        <v>1149414.33</v>
      </c>
      <c r="C361" s="10"/>
      <c r="D361" s="10">
        <v>1149414.33</v>
      </c>
    </row>
    <row r="362" spans="1:4" s="2" customFormat="1" ht="16.5" hidden="1" customHeight="1">
      <c r="A362" s="2" t="s">
        <v>10</v>
      </c>
      <c r="B362" s="10">
        <v>813543.5</v>
      </c>
      <c r="C362" s="10"/>
      <c r="D362" s="4">
        <v>813362</v>
      </c>
    </row>
    <row r="363" spans="1:4" s="2" customFormat="1" ht="16.5" hidden="1" customHeight="1">
      <c r="A363" s="2" t="s">
        <v>10</v>
      </c>
      <c r="B363" s="10">
        <v>168034.03</v>
      </c>
      <c r="C363" s="10"/>
      <c r="D363" s="10">
        <v>132577.28</v>
      </c>
    </row>
    <row r="364" spans="1:4" s="2" customFormat="1" ht="16.5" hidden="1" customHeight="1">
      <c r="A364" s="2" t="s">
        <v>10</v>
      </c>
      <c r="B364" s="10">
        <v>257690.64</v>
      </c>
      <c r="C364" s="10"/>
      <c r="D364" s="10">
        <v>257690.64</v>
      </c>
    </row>
    <row r="365" spans="1:4" s="2" customFormat="1" ht="16.5" hidden="1" customHeight="1">
      <c r="A365" s="2" t="s">
        <v>10</v>
      </c>
      <c r="B365" s="10">
        <v>79076.740000000005</v>
      </c>
      <c r="C365" s="10"/>
      <c r="D365" s="4">
        <v>74294</v>
      </c>
    </row>
    <row r="366" spans="1:4" s="2" customFormat="1" ht="16.5" hidden="1" customHeight="1">
      <c r="A366" s="2" t="s">
        <v>10</v>
      </c>
      <c r="B366" s="10">
        <v>320637.90000000002</v>
      </c>
      <c r="C366" s="10"/>
      <c r="D366" s="10">
        <v>232402.75</v>
      </c>
    </row>
    <row r="367" spans="1:4" s="2" customFormat="1" ht="16.5" hidden="1" customHeight="1">
      <c r="A367" s="2" t="s">
        <v>10</v>
      </c>
      <c r="B367" s="10">
        <v>230051.24</v>
      </c>
      <c r="C367" s="10"/>
      <c r="D367" s="10">
        <v>204262.5</v>
      </c>
    </row>
    <row r="368" spans="1:4" s="2" customFormat="1" ht="16.5" hidden="1" customHeight="1">
      <c r="A368" s="2" t="s">
        <v>10</v>
      </c>
      <c r="B368" s="10">
        <v>281809.75</v>
      </c>
      <c r="C368" s="10"/>
      <c r="D368" s="10">
        <v>266704.28999999998</v>
      </c>
    </row>
    <row r="369" spans="1:4" s="2" customFormat="1" ht="16.5" hidden="1" customHeight="1">
      <c r="A369" s="2" t="s">
        <v>10</v>
      </c>
      <c r="B369" s="10">
        <v>253996.94</v>
      </c>
      <c r="C369" s="10"/>
      <c r="D369" s="10">
        <v>211198.46</v>
      </c>
    </row>
    <row r="370" spans="1:4" s="2" customFormat="1" ht="16.5" hidden="1" customHeight="1">
      <c r="A370" s="2" t="s">
        <v>10</v>
      </c>
      <c r="B370" s="4">
        <v>70000</v>
      </c>
      <c r="C370" s="4"/>
      <c r="D370" s="10">
        <v>55797.08</v>
      </c>
    </row>
    <row r="371" spans="1:4" s="2" customFormat="1" ht="16.5" hidden="1" customHeight="1">
      <c r="A371" s="2" t="s">
        <v>10</v>
      </c>
      <c r="B371" s="4">
        <v>50000</v>
      </c>
      <c r="C371" s="4"/>
      <c r="D371" s="10">
        <v>42719.44</v>
      </c>
    </row>
    <row r="372" spans="1:4" s="2" customFormat="1" ht="16.5" hidden="1" customHeight="1">
      <c r="A372" s="2" t="s">
        <v>10</v>
      </c>
      <c r="B372" s="10">
        <v>219910.48</v>
      </c>
      <c r="C372" s="10"/>
      <c r="D372" s="10">
        <v>192269.8</v>
      </c>
    </row>
    <row r="373" spans="1:4" s="2" customFormat="1" ht="16.5" hidden="1" customHeight="1">
      <c r="A373" s="2" t="s">
        <v>10</v>
      </c>
      <c r="B373" s="10">
        <v>1467692.5</v>
      </c>
      <c r="C373" s="10"/>
      <c r="D373" s="10">
        <v>1465272.49</v>
      </c>
    </row>
    <row r="374" spans="1:4" s="2" customFormat="1" ht="16.5" hidden="1" customHeight="1">
      <c r="A374" s="2" t="s">
        <v>10</v>
      </c>
      <c r="B374" s="10">
        <v>108219.76</v>
      </c>
      <c r="C374" s="10"/>
      <c r="D374" s="10">
        <v>85818.27</v>
      </c>
    </row>
    <row r="375" spans="1:4" s="2" customFormat="1" ht="16.5" hidden="1" customHeight="1">
      <c r="A375" s="2" t="s">
        <v>10</v>
      </c>
      <c r="B375" s="10">
        <v>404794.37</v>
      </c>
      <c r="C375" s="10"/>
      <c r="D375" s="4">
        <v>349569</v>
      </c>
    </row>
    <row r="376" spans="1:4" s="2" customFormat="1" ht="16.5" hidden="1" customHeight="1">
      <c r="A376" s="2" t="s">
        <v>10</v>
      </c>
      <c r="B376" s="10">
        <v>199364.62</v>
      </c>
      <c r="C376" s="10"/>
      <c r="D376" s="10">
        <v>161818.76</v>
      </c>
    </row>
    <row r="377" spans="1:4" s="2" customFormat="1" ht="16.5" hidden="1" customHeight="1">
      <c r="A377" s="2" t="s">
        <v>10</v>
      </c>
      <c r="B377" s="4">
        <v>198800</v>
      </c>
      <c r="C377" s="4"/>
      <c r="D377" s="10">
        <v>197217.9</v>
      </c>
    </row>
    <row r="378" spans="1:4" s="2" customFormat="1" ht="16.5" hidden="1" customHeight="1">
      <c r="A378" s="2" t="s">
        <v>10</v>
      </c>
      <c r="B378" s="10">
        <v>104164.53</v>
      </c>
      <c r="C378" s="10"/>
      <c r="D378" s="10">
        <v>72862.27</v>
      </c>
    </row>
    <row r="379" spans="1:4" s="2" customFormat="1" ht="16.5" hidden="1" customHeight="1">
      <c r="A379" s="2" t="s">
        <v>10</v>
      </c>
      <c r="B379" s="10">
        <v>76728.28</v>
      </c>
      <c r="C379" s="10"/>
      <c r="D379" s="10">
        <v>70034.78</v>
      </c>
    </row>
    <row r="380" spans="1:4" s="2" customFormat="1" ht="16.5" hidden="1" customHeight="1">
      <c r="A380" s="2" t="s">
        <v>10</v>
      </c>
      <c r="B380" s="10">
        <v>639221.94999999995</v>
      </c>
      <c r="C380" s="10"/>
      <c r="D380" s="10">
        <v>590215.30000000005</v>
      </c>
    </row>
    <row r="381" spans="1:4" s="2" customFormat="1" ht="16.5" hidden="1" customHeight="1">
      <c r="A381" s="2" t="s">
        <v>10</v>
      </c>
      <c r="B381" s="10">
        <v>1071906.1399999999</v>
      </c>
      <c r="C381" s="10"/>
      <c r="D381" s="10">
        <v>1061187.0900000001</v>
      </c>
    </row>
    <row r="382" spans="1:4" s="2" customFormat="1" ht="16.5" hidden="1" customHeight="1">
      <c r="A382" s="2" t="s">
        <v>10</v>
      </c>
      <c r="B382" s="10">
        <v>91833.56</v>
      </c>
      <c r="C382" s="10"/>
      <c r="D382" s="4">
        <v>91234</v>
      </c>
    </row>
    <row r="383" spans="1:4" s="2" customFormat="1" ht="16.5" hidden="1" customHeight="1">
      <c r="A383" s="2" t="s">
        <v>10</v>
      </c>
      <c r="B383" s="4">
        <v>180000</v>
      </c>
      <c r="C383" s="4"/>
      <c r="D383" s="4">
        <v>159599</v>
      </c>
    </row>
    <row r="384" spans="1:4" s="2" customFormat="1" ht="16.5" hidden="1" customHeight="1">
      <c r="A384" s="2" t="s">
        <v>10</v>
      </c>
      <c r="B384" s="4">
        <v>107811</v>
      </c>
      <c r="C384" s="4"/>
      <c r="D384" s="10">
        <v>92988.32</v>
      </c>
    </row>
    <row r="385" spans="1:7" ht="16.5" hidden="1" customHeight="1">
      <c r="A385" s="2" t="s">
        <v>10</v>
      </c>
      <c r="B385" s="10">
        <v>777040.98</v>
      </c>
      <c r="D385" s="10">
        <v>613085.37</v>
      </c>
      <c r="E385" s="2"/>
      <c r="G385" s="2"/>
    </row>
    <row r="386" spans="1:7" ht="16.5" hidden="1" customHeight="1">
      <c r="A386" s="2" t="s">
        <v>10</v>
      </c>
      <c r="B386" s="10">
        <v>73294.36</v>
      </c>
      <c r="D386" s="10">
        <v>64191.199999999997</v>
      </c>
      <c r="E386" s="2"/>
      <c r="G386" s="2"/>
    </row>
    <row r="387" spans="1:7" ht="16.5" customHeight="1">
      <c r="A387" s="19" t="s">
        <v>10</v>
      </c>
      <c r="B387" s="21">
        <f>SUM(B65:B386)</f>
        <v>127167295.51000005</v>
      </c>
      <c r="C387" s="20">
        <f>B387/1000000</f>
        <v>127.16729551000005</v>
      </c>
      <c r="D387" s="21">
        <f>SUM(D65:D386)</f>
        <v>105632401.02</v>
      </c>
      <c r="E387" s="21">
        <f>D387/1000000</f>
        <v>105.63240101999999</v>
      </c>
      <c r="F387" s="21">
        <f>C387-E387</f>
        <v>21.534894490000056</v>
      </c>
      <c r="G387" s="21">
        <f>(F387*100)/C387</f>
        <v>16.934302489987779</v>
      </c>
    </row>
    <row r="388" spans="1:7" ht="16.5" hidden="1" customHeight="1">
      <c r="A388" s="2" t="s">
        <v>11</v>
      </c>
      <c r="B388" s="10">
        <v>68081.73</v>
      </c>
      <c r="D388" s="10">
        <v>68081.73</v>
      </c>
      <c r="E388" s="2"/>
      <c r="G388" s="2"/>
    </row>
    <row r="389" spans="1:7" ht="16.5" hidden="1" customHeight="1">
      <c r="A389" s="2" t="s">
        <v>11</v>
      </c>
      <c r="B389" s="4">
        <v>64600</v>
      </c>
      <c r="C389" s="4"/>
      <c r="D389" s="4">
        <v>58650</v>
      </c>
      <c r="E389" s="2"/>
      <c r="G389" s="2"/>
    </row>
    <row r="390" spans="1:7" ht="16.5" hidden="1" customHeight="1">
      <c r="A390" s="2" t="s">
        <v>11</v>
      </c>
      <c r="B390" s="10">
        <v>35379.99</v>
      </c>
      <c r="D390" s="10">
        <v>33515.46</v>
      </c>
      <c r="E390" s="2"/>
      <c r="G390" s="2"/>
    </row>
    <row r="391" spans="1:7" ht="16.5" hidden="1" customHeight="1">
      <c r="A391" s="2" t="s">
        <v>11</v>
      </c>
      <c r="B391" s="10">
        <v>58382.5</v>
      </c>
      <c r="D391" s="10">
        <v>52674.33</v>
      </c>
      <c r="E391" s="2"/>
      <c r="G391" s="2"/>
    </row>
    <row r="392" spans="1:7" ht="16.5" hidden="1" customHeight="1">
      <c r="A392" s="2" t="s">
        <v>11</v>
      </c>
      <c r="B392" s="4">
        <v>1028500</v>
      </c>
      <c r="C392" s="4"/>
      <c r="D392" s="10">
        <v>986970.04</v>
      </c>
      <c r="E392" s="2"/>
      <c r="G392" s="2"/>
    </row>
    <row r="393" spans="1:7" ht="16.5" hidden="1" customHeight="1">
      <c r="A393" s="2" t="s">
        <v>11</v>
      </c>
      <c r="B393" s="10">
        <v>14739.26</v>
      </c>
      <c r="D393" s="4">
        <v>14520</v>
      </c>
      <c r="E393" s="2"/>
      <c r="G393" s="2"/>
    </row>
    <row r="394" spans="1:7" ht="16.5" hidden="1" customHeight="1">
      <c r="A394" s="2" t="s">
        <v>11</v>
      </c>
      <c r="B394" s="10">
        <v>491723.1</v>
      </c>
      <c r="D394" s="10">
        <v>440387.98</v>
      </c>
      <c r="E394" s="2"/>
      <c r="G394" s="2"/>
    </row>
    <row r="395" spans="1:7" ht="16.5" hidden="1" customHeight="1">
      <c r="A395" s="2" t="s">
        <v>11</v>
      </c>
      <c r="B395" s="10">
        <v>13267.53</v>
      </c>
      <c r="D395" s="10">
        <v>9950.64</v>
      </c>
      <c r="E395" s="2"/>
      <c r="G395" s="2"/>
    </row>
    <row r="396" spans="1:7" ht="16.5" hidden="1" customHeight="1">
      <c r="A396" s="2" t="s">
        <v>11</v>
      </c>
      <c r="B396" s="4">
        <v>363000</v>
      </c>
      <c r="C396" s="4"/>
      <c r="D396" s="4">
        <v>363000</v>
      </c>
      <c r="E396" s="2"/>
      <c r="G396" s="2"/>
    </row>
    <row r="397" spans="1:7" ht="16.5" hidden="1" customHeight="1">
      <c r="A397" s="2" t="s">
        <v>11</v>
      </c>
      <c r="B397" s="4">
        <v>133100</v>
      </c>
      <c r="C397" s="4"/>
      <c r="D397" s="10">
        <v>119499.6</v>
      </c>
      <c r="E397" s="2"/>
      <c r="G397" s="2"/>
    </row>
    <row r="398" spans="1:7" ht="16.5" hidden="1" customHeight="1">
      <c r="A398" s="2" t="s">
        <v>11</v>
      </c>
      <c r="B398" s="10">
        <v>58999.6</v>
      </c>
      <c r="D398" s="10">
        <v>58999.6</v>
      </c>
      <c r="E398" s="2"/>
      <c r="G398" s="2"/>
    </row>
    <row r="399" spans="1:7" ht="16.5" hidden="1" customHeight="1">
      <c r="A399" s="2" t="s">
        <v>11</v>
      </c>
      <c r="B399" s="10">
        <v>102022.7</v>
      </c>
      <c r="D399" s="10">
        <v>89367.45</v>
      </c>
      <c r="E399" s="2"/>
      <c r="G399" s="2"/>
    </row>
    <row r="400" spans="1:7" ht="16.5" hidden="1" customHeight="1">
      <c r="A400" s="2" t="s">
        <v>11</v>
      </c>
      <c r="B400" s="10">
        <v>21649.32</v>
      </c>
      <c r="D400" s="10">
        <v>21649.32</v>
      </c>
      <c r="E400" s="2"/>
      <c r="G400" s="2"/>
    </row>
    <row r="401" spans="1:4" s="2" customFormat="1" ht="16.5" hidden="1" customHeight="1">
      <c r="A401" s="2" t="s">
        <v>11</v>
      </c>
      <c r="B401" s="10">
        <v>51836.4</v>
      </c>
      <c r="C401" s="10"/>
      <c r="D401" s="10">
        <v>51836.4</v>
      </c>
    </row>
    <row r="402" spans="1:4" s="2" customFormat="1" ht="16.5" hidden="1" customHeight="1">
      <c r="A402" s="2" t="s">
        <v>11</v>
      </c>
      <c r="B402" s="4">
        <v>15239.9</v>
      </c>
      <c r="C402" s="4"/>
      <c r="D402" s="4">
        <v>15239.9</v>
      </c>
    </row>
    <row r="403" spans="1:4" s="2" customFormat="1" ht="16.5" hidden="1" customHeight="1">
      <c r="A403" s="2" t="s">
        <v>11</v>
      </c>
      <c r="B403" s="10">
        <v>59749.8</v>
      </c>
      <c r="C403" s="10"/>
      <c r="D403" s="10">
        <v>59749.8</v>
      </c>
    </row>
    <row r="404" spans="1:4" s="2" customFormat="1" ht="16.5" hidden="1" customHeight="1">
      <c r="A404" s="2" t="s">
        <v>11</v>
      </c>
      <c r="B404" s="4">
        <v>254100</v>
      </c>
      <c r="C404" s="4"/>
      <c r="D404" s="4">
        <v>144837</v>
      </c>
    </row>
    <row r="405" spans="1:4" s="2" customFormat="1" ht="16.5" hidden="1" customHeight="1">
      <c r="A405" s="2" t="s">
        <v>11</v>
      </c>
      <c r="B405" s="4">
        <v>247082</v>
      </c>
      <c r="C405" s="4"/>
      <c r="D405" s="4">
        <v>247082</v>
      </c>
    </row>
    <row r="406" spans="1:4" s="2" customFormat="1" ht="16.5" hidden="1" customHeight="1">
      <c r="A406" s="2" t="s">
        <v>11</v>
      </c>
      <c r="B406" s="10">
        <v>1188522.5</v>
      </c>
      <c r="C406" s="10"/>
      <c r="D406" s="10">
        <v>1188522.5</v>
      </c>
    </row>
    <row r="407" spans="1:4" s="2" customFormat="1" ht="16.5" hidden="1" customHeight="1">
      <c r="A407" s="2" t="s">
        <v>11</v>
      </c>
      <c r="B407" s="4">
        <v>48400</v>
      </c>
      <c r="C407" s="4"/>
      <c r="D407" s="10">
        <v>48393.95</v>
      </c>
    </row>
    <row r="408" spans="1:4" s="2" customFormat="1" ht="16.5" hidden="1" customHeight="1">
      <c r="A408" s="2" t="s">
        <v>11</v>
      </c>
      <c r="B408" s="4">
        <v>26620</v>
      </c>
      <c r="C408" s="4"/>
      <c r="D408" s="10">
        <v>14015.01</v>
      </c>
    </row>
    <row r="409" spans="1:4" s="2" customFormat="1" ht="16.5" hidden="1" customHeight="1">
      <c r="A409" s="2" t="s">
        <v>11</v>
      </c>
      <c r="B409" s="4">
        <v>87120</v>
      </c>
      <c r="C409" s="4"/>
      <c r="D409" s="10">
        <v>75896.77</v>
      </c>
    </row>
    <row r="410" spans="1:4" s="2" customFormat="1" ht="16.5" hidden="1" customHeight="1">
      <c r="A410" s="2" t="s">
        <v>11</v>
      </c>
      <c r="B410" s="4">
        <v>50699</v>
      </c>
      <c r="C410" s="4"/>
      <c r="D410" s="4">
        <v>50699</v>
      </c>
    </row>
    <row r="411" spans="1:4" s="2" customFormat="1" ht="16.5" hidden="1" customHeight="1">
      <c r="A411" s="2" t="s">
        <v>11</v>
      </c>
      <c r="B411" s="10">
        <v>71486.8</v>
      </c>
      <c r="C411" s="10"/>
      <c r="D411" s="10">
        <v>71486.8</v>
      </c>
    </row>
    <row r="412" spans="1:4" s="2" customFormat="1" ht="16.5" hidden="1" customHeight="1">
      <c r="A412" s="2" t="s">
        <v>11</v>
      </c>
      <c r="B412" s="4">
        <v>36179</v>
      </c>
      <c r="C412" s="4"/>
      <c r="D412" s="4">
        <v>25073</v>
      </c>
    </row>
    <row r="413" spans="1:4" s="2" customFormat="1" ht="16.5" hidden="1" customHeight="1">
      <c r="A413" s="2" t="s">
        <v>11</v>
      </c>
      <c r="B413" s="4">
        <v>54692</v>
      </c>
      <c r="C413" s="4"/>
      <c r="D413" s="4">
        <v>42350</v>
      </c>
    </row>
    <row r="414" spans="1:4" s="2" customFormat="1" ht="16.5" hidden="1" customHeight="1">
      <c r="A414" s="2" t="s">
        <v>11</v>
      </c>
      <c r="B414" s="10">
        <v>182937.42</v>
      </c>
      <c r="C414" s="10"/>
      <c r="D414" s="10">
        <v>141234.82999999999</v>
      </c>
    </row>
    <row r="415" spans="1:4" s="2" customFormat="1" ht="16.5" hidden="1" customHeight="1">
      <c r="A415" s="2" t="s">
        <v>11</v>
      </c>
      <c r="B415" s="10">
        <v>59972.44</v>
      </c>
      <c r="C415" s="10"/>
      <c r="D415" s="10">
        <v>59972.44</v>
      </c>
    </row>
    <row r="416" spans="1:4" s="2" customFormat="1" ht="16.5" hidden="1" customHeight="1">
      <c r="A416" s="2" t="s">
        <v>11</v>
      </c>
      <c r="B416" s="10">
        <v>33841.279999999999</v>
      </c>
      <c r="C416" s="10"/>
      <c r="D416" s="10">
        <v>33841.279999999999</v>
      </c>
    </row>
    <row r="417" spans="1:4" s="2" customFormat="1" ht="16.5" hidden="1" customHeight="1">
      <c r="A417" s="2" t="s">
        <v>11</v>
      </c>
      <c r="B417" s="4">
        <v>22000</v>
      </c>
      <c r="C417" s="4"/>
      <c r="D417" s="4">
        <v>21901</v>
      </c>
    </row>
    <row r="418" spans="1:4" s="2" customFormat="1" ht="16.5" hidden="1" customHeight="1">
      <c r="A418" s="2" t="s">
        <v>11</v>
      </c>
      <c r="B418" s="4">
        <v>115000</v>
      </c>
      <c r="C418" s="4"/>
      <c r="D418" s="10">
        <v>114776.49</v>
      </c>
    </row>
    <row r="419" spans="1:4" s="2" customFormat="1" ht="16.5" hidden="1" customHeight="1">
      <c r="A419" s="2" t="s">
        <v>11</v>
      </c>
      <c r="B419" s="4">
        <v>59000</v>
      </c>
      <c r="C419" s="4"/>
      <c r="D419" s="10">
        <v>53929.7</v>
      </c>
    </row>
    <row r="420" spans="1:4" s="2" customFormat="1" ht="16.5" hidden="1" customHeight="1">
      <c r="A420" s="2" t="s">
        <v>11</v>
      </c>
      <c r="B420" s="4">
        <v>7986</v>
      </c>
      <c r="C420" s="4"/>
      <c r="D420" s="10">
        <v>7235.8</v>
      </c>
    </row>
    <row r="421" spans="1:4" s="2" customFormat="1" ht="16.5" hidden="1" customHeight="1">
      <c r="A421" s="2" t="s">
        <v>11</v>
      </c>
      <c r="B421" s="4">
        <v>528165</v>
      </c>
      <c r="C421" s="4"/>
      <c r="D421" s="4">
        <v>528165</v>
      </c>
    </row>
    <row r="422" spans="1:4" s="2" customFormat="1" ht="16.5" hidden="1" customHeight="1">
      <c r="A422" s="2" t="s">
        <v>11</v>
      </c>
      <c r="B422" s="4">
        <v>290400</v>
      </c>
      <c r="C422" s="4"/>
      <c r="D422" s="4">
        <v>290400</v>
      </c>
    </row>
    <row r="423" spans="1:4" s="2" customFormat="1" ht="16.5" hidden="1" customHeight="1">
      <c r="A423" s="2" t="s">
        <v>11</v>
      </c>
      <c r="B423" s="4">
        <v>87120</v>
      </c>
      <c r="C423" s="4"/>
      <c r="D423" s="10">
        <v>75896.77</v>
      </c>
    </row>
    <row r="424" spans="1:4" s="2" customFormat="1" ht="16.5" hidden="1" customHeight="1">
      <c r="A424" s="2" t="s">
        <v>11</v>
      </c>
      <c r="B424" s="10">
        <v>27860.25</v>
      </c>
      <c r="C424" s="10"/>
      <c r="D424" s="4">
        <v>21999</v>
      </c>
    </row>
    <row r="425" spans="1:4" s="2" customFormat="1" ht="16.5" hidden="1" customHeight="1">
      <c r="A425" s="2" t="s">
        <v>11</v>
      </c>
      <c r="B425" s="10">
        <v>738100.01</v>
      </c>
      <c r="C425" s="10"/>
      <c r="D425" s="10">
        <v>630337.4</v>
      </c>
    </row>
    <row r="426" spans="1:4" s="2" customFormat="1" ht="16.5" hidden="1" customHeight="1">
      <c r="A426" s="2" t="s">
        <v>11</v>
      </c>
      <c r="B426" s="4">
        <v>43560</v>
      </c>
      <c r="C426" s="4"/>
      <c r="D426" s="10">
        <v>36965.5</v>
      </c>
    </row>
    <row r="427" spans="1:4" s="2" customFormat="1" ht="16.5" hidden="1" customHeight="1">
      <c r="A427" s="2" t="s">
        <v>11</v>
      </c>
      <c r="B427" s="4">
        <v>250000</v>
      </c>
      <c r="C427" s="4"/>
      <c r="D427" s="4">
        <v>248500</v>
      </c>
    </row>
    <row r="428" spans="1:4" s="2" customFormat="1" ht="16.5" hidden="1" customHeight="1">
      <c r="A428" s="2" t="s">
        <v>11</v>
      </c>
      <c r="B428" s="10">
        <v>150309.62</v>
      </c>
      <c r="C428" s="10"/>
      <c r="D428" s="10">
        <v>150309.62</v>
      </c>
    </row>
    <row r="429" spans="1:4" s="2" customFormat="1" ht="16.5" hidden="1" customHeight="1">
      <c r="A429" s="2" t="s">
        <v>11</v>
      </c>
      <c r="B429" s="10">
        <v>184295.8</v>
      </c>
      <c r="C429" s="10"/>
      <c r="D429" s="4">
        <v>177025</v>
      </c>
    </row>
    <row r="430" spans="1:4" s="2" customFormat="1" ht="16.5" hidden="1" customHeight="1">
      <c r="A430" s="2" t="s">
        <v>11</v>
      </c>
      <c r="B430" s="10">
        <v>404743.87</v>
      </c>
      <c r="C430" s="10"/>
      <c r="D430" s="10">
        <v>375148.79999999999</v>
      </c>
    </row>
    <row r="431" spans="1:4" s="2" customFormat="1" ht="16.5" hidden="1" customHeight="1">
      <c r="A431" s="2" t="s">
        <v>11</v>
      </c>
      <c r="B431" s="10">
        <v>3726.8</v>
      </c>
      <c r="C431" s="10"/>
      <c r="D431" s="10">
        <v>2541.0100000000002</v>
      </c>
    </row>
    <row r="432" spans="1:4" s="2" customFormat="1" ht="16.5" hidden="1" customHeight="1">
      <c r="A432" s="2" t="s">
        <v>11</v>
      </c>
      <c r="B432" s="10">
        <v>45000.01</v>
      </c>
      <c r="C432" s="10"/>
      <c r="D432" s="4">
        <v>36300</v>
      </c>
    </row>
    <row r="433" spans="1:4" s="2" customFormat="1" ht="16.5" hidden="1" customHeight="1">
      <c r="A433" s="2" t="s">
        <v>11</v>
      </c>
      <c r="B433" s="4">
        <v>653400</v>
      </c>
      <c r="C433" s="4"/>
      <c r="D433" s="10">
        <v>594158.4</v>
      </c>
    </row>
    <row r="434" spans="1:4" s="2" customFormat="1" ht="16.5" hidden="1" customHeight="1">
      <c r="A434" s="2" t="s">
        <v>11</v>
      </c>
      <c r="B434" s="4">
        <v>653400</v>
      </c>
      <c r="C434" s="4"/>
      <c r="D434" s="10">
        <v>594158.4</v>
      </c>
    </row>
    <row r="435" spans="1:4" s="2" customFormat="1" ht="16.5" hidden="1" customHeight="1">
      <c r="A435" s="2" t="s">
        <v>11</v>
      </c>
      <c r="B435" s="4">
        <v>268620</v>
      </c>
      <c r="C435" s="4"/>
      <c r="D435" s="10">
        <v>247159.44</v>
      </c>
    </row>
    <row r="436" spans="1:4" s="2" customFormat="1" ht="16.5" hidden="1" customHeight="1">
      <c r="A436" s="2" t="s">
        <v>11</v>
      </c>
      <c r="B436" s="4">
        <v>653400</v>
      </c>
      <c r="C436" s="4"/>
      <c r="D436" s="10">
        <v>598858.35</v>
      </c>
    </row>
    <row r="437" spans="1:4" s="2" customFormat="1" ht="16.5" hidden="1" customHeight="1">
      <c r="A437" s="2" t="s">
        <v>11</v>
      </c>
      <c r="B437" s="4">
        <v>653400</v>
      </c>
      <c r="C437" s="4"/>
      <c r="D437" s="10">
        <v>555450.5</v>
      </c>
    </row>
    <row r="438" spans="1:4" s="2" customFormat="1" ht="16.5" hidden="1" customHeight="1">
      <c r="A438" s="2" t="s">
        <v>11</v>
      </c>
      <c r="B438" s="4">
        <v>653400</v>
      </c>
      <c r="C438" s="4"/>
      <c r="D438" s="10">
        <v>594158.4</v>
      </c>
    </row>
    <row r="439" spans="1:4" s="2" customFormat="1" ht="16.5" hidden="1" customHeight="1">
      <c r="A439" s="2" t="s">
        <v>11</v>
      </c>
      <c r="B439" s="4">
        <v>907500</v>
      </c>
      <c r="C439" s="4"/>
      <c r="D439" s="4">
        <v>853050</v>
      </c>
    </row>
    <row r="440" spans="1:4" s="2" customFormat="1" ht="16.5" hidden="1" customHeight="1">
      <c r="A440" s="2" t="s">
        <v>11</v>
      </c>
      <c r="B440" s="4">
        <v>183920</v>
      </c>
      <c r="C440" s="4"/>
      <c r="D440" s="4">
        <v>183920</v>
      </c>
    </row>
    <row r="441" spans="1:4" s="2" customFormat="1" ht="16.5" hidden="1" customHeight="1">
      <c r="A441" s="2" t="s">
        <v>11</v>
      </c>
      <c r="B441" s="4">
        <v>61710</v>
      </c>
      <c r="C441" s="4"/>
      <c r="D441" s="10">
        <v>52838.28</v>
      </c>
    </row>
    <row r="442" spans="1:4" s="2" customFormat="1" ht="16.5" hidden="1" customHeight="1">
      <c r="A442" s="2" t="s">
        <v>11</v>
      </c>
      <c r="B442" s="10">
        <v>48629.9</v>
      </c>
      <c r="C442" s="10"/>
      <c r="D442" s="10">
        <v>47657.3</v>
      </c>
    </row>
    <row r="443" spans="1:4" s="2" customFormat="1" ht="16.5" hidden="1" customHeight="1">
      <c r="A443" s="2" t="s">
        <v>11</v>
      </c>
      <c r="B443" s="10">
        <v>51437.1</v>
      </c>
      <c r="C443" s="10"/>
      <c r="D443" s="10">
        <v>49893.97</v>
      </c>
    </row>
    <row r="444" spans="1:4" s="2" customFormat="1" ht="16.5" hidden="1" customHeight="1">
      <c r="A444" s="2" t="s">
        <v>11</v>
      </c>
      <c r="B444" s="10">
        <v>48629.9</v>
      </c>
      <c r="C444" s="10"/>
      <c r="D444" s="10">
        <v>47657.3</v>
      </c>
    </row>
    <row r="445" spans="1:4" s="2" customFormat="1" ht="16.5" hidden="1" customHeight="1">
      <c r="A445" s="2" t="s">
        <v>11</v>
      </c>
      <c r="B445" s="10">
        <v>44673.2</v>
      </c>
      <c r="C445" s="10"/>
      <c r="D445" s="10">
        <v>42186.65</v>
      </c>
    </row>
    <row r="446" spans="1:4" s="2" customFormat="1" ht="16.5" hidden="1" customHeight="1">
      <c r="A446" s="2" t="s">
        <v>11</v>
      </c>
      <c r="B446" s="10">
        <v>48629.9</v>
      </c>
      <c r="C446" s="10"/>
      <c r="D446" s="10">
        <v>47657.3</v>
      </c>
    </row>
    <row r="447" spans="1:4" s="2" customFormat="1" ht="16.5" hidden="1" customHeight="1">
      <c r="A447" s="2" t="s">
        <v>11</v>
      </c>
      <c r="B447" s="10">
        <v>55000.01</v>
      </c>
      <c r="C447" s="10"/>
      <c r="D447" s="10">
        <v>44056.1</v>
      </c>
    </row>
    <row r="448" spans="1:4" s="2" customFormat="1" ht="16.5" hidden="1" customHeight="1">
      <c r="A448" s="2" t="s">
        <v>11</v>
      </c>
      <c r="B448" s="10">
        <v>38394.93</v>
      </c>
      <c r="C448" s="10"/>
      <c r="D448" s="10">
        <v>38394.93</v>
      </c>
    </row>
    <row r="449" spans="1:4" s="2" customFormat="1" ht="16.5" hidden="1" customHeight="1">
      <c r="A449" s="2" t="s">
        <v>11</v>
      </c>
      <c r="B449" s="4">
        <v>242000</v>
      </c>
      <c r="C449" s="4"/>
      <c r="D449" s="10">
        <v>171067.86</v>
      </c>
    </row>
    <row r="450" spans="1:4" s="2" customFormat="1" ht="16.5" hidden="1" customHeight="1">
      <c r="A450" s="2" t="s">
        <v>11</v>
      </c>
      <c r="B450" s="4">
        <v>1125300</v>
      </c>
      <c r="C450" s="4"/>
      <c r="D450" s="10">
        <v>863356.26</v>
      </c>
    </row>
    <row r="451" spans="1:4" s="2" customFormat="1" ht="16.5" hidden="1" customHeight="1">
      <c r="A451" s="2" t="s">
        <v>11</v>
      </c>
      <c r="B451" s="10">
        <v>444033.69</v>
      </c>
      <c r="C451" s="10"/>
      <c r="D451" s="10">
        <v>355226.57</v>
      </c>
    </row>
    <row r="452" spans="1:4" s="2" customFormat="1" ht="16.5" hidden="1" customHeight="1">
      <c r="A452" s="2" t="s">
        <v>11</v>
      </c>
      <c r="B452" s="10">
        <v>1804591.66</v>
      </c>
      <c r="C452" s="10"/>
      <c r="D452" s="10">
        <v>1434706.29</v>
      </c>
    </row>
    <row r="453" spans="1:4" s="2" customFormat="1" ht="16.5" hidden="1" customHeight="1">
      <c r="A453" s="2" t="s">
        <v>11</v>
      </c>
      <c r="B453" s="10">
        <v>422136.76</v>
      </c>
      <c r="C453" s="10"/>
      <c r="D453" s="10">
        <v>306049.15999999997</v>
      </c>
    </row>
    <row r="454" spans="1:4" s="2" customFormat="1" ht="16.5" hidden="1" customHeight="1">
      <c r="A454" s="2" t="s">
        <v>11</v>
      </c>
      <c r="B454" s="10">
        <v>180815.29</v>
      </c>
      <c r="C454" s="10"/>
      <c r="D454" s="10">
        <v>138936.44</v>
      </c>
    </row>
    <row r="455" spans="1:4" s="2" customFormat="1" ht="16.5" hidden="1" customHeight="1">
      <c r="A455" s="2" t="s">
        <v>11</v>
      </c>
      <c r="B455" s="4">
        <v>181500</v>
      </c>
      <c r="C455" s="4"/>
      <c r="D455" s="4">
        <v>160446</v>
      </c>
    </row>
    <row r="456" spans="1:4" s="2" customFormat="1" ht="16.5" hidden="1" customHeight="1">
      <c r="A456" s="2" t="s">
        <v>11</v>
      </c>
      <c r="B456" s="4">
        <v>145200</v>
      </c>
      <c r="C456" s="4"/>
      <c r="D456" s="4">
        <v>102366</v>
      </c>
    </row>
    <row r="457" spans="1:4" s="2" customFormat="1" ht="16.5" hidden="1" customHeight="1">
      <c r="A457" s="2" t="s">
        <v>11</v>
      </c>
      <c r="B457" s="10">
        <v>40614.81</v>
      </c>
      <c r="C457" s="10"/>
      <c r="D457" s="10">
        <v>40614.81</v>
      </c>
    </row>
    <row r="458" spans="1:4" s="2" customFormat="1" ht="16.5" hidden="1" customHeight="1">
      <c r="A458" s="2" t="s">
        <v>11</v>
      </c>
      <c r="B458" s="4">
        <v>30000</v>
      </c>
      <c r="C458" s="4"/>
      <c r="D458" s="4">
        <v>21780</v>
      </c>
    </row>
    <row r="459" spans="1:4" s="2" customFormat="1" ht="16.5" hidden="1" customHeight="1">
      <c r="A459" s="2" t="s">
        <v>11</v>
      </c>
      <c r="B459" s="10">
        <v>479566.36</v>
      </c>
      <c r="C459" s="10"/>
      <c r="D459" s="10">
        <v>367395.57</v>
      </c>
    </row>
    <row r="460" spans="1:4" s="2" customFormat="1" ht="16.5" hidden="1" customHeight="1">
      <c r="A460" s="2" t="s">
        <v>11</v>
      </c>
      <c r="B460" s="4">
        <v>728048</v>
      </c>
      <c r="C460" s="4"/>
      <c r="D460" s="10">
        <v>568131.30000000005</v>
      </c>
    </row>
    <row r="461" spans="1:4" s="2" customFormat="1" ht="16.5" hidden="1" customHeight="1">
      <c r="A461" s="2" t="s">
        <v>11</v>
      </c>
      <c r="B461" s="10">
        <v>899160.51</v>
      </c>
      <c r="C461" s="10"/>
      <c r="D461" s="10">
        <v>672805.88</v>
      </c>
    </row>
    <row r="462" spans="1:4" s="2" customFormat="1" ht="16.5" hidden="1" customHeight="1">
      <c r="A462" s="2" t="s">
        <v>11</v>
      </c>
      <c r="B462" s="10">
        <v>1221493.1299999999</v>
      </c>
      <c r="C462" s="10"/>
      <c r="D462" s="10">
        <v>951542.67</v>
      </c>
    </row>
    <row r="463" spans="1:4" s="2" customFormat="1" ht="16.5" hidden="1" customHeight="1">
      <c r="A463" s="2" t="s">
        <v>11</v>
      </c>
      <c r="B463" s="4">
        <v>181500</v>
      </c>
      <c r="C463" s="4"/>
      <c r="D463" s="4">
        <v>119790</v>
      </c>
    </row>
    <row r="464" spans="1:4" s="2" customFormat="1" ht="16.5" hidden="1" customHeight="1">
      <c r="A464" s="2" t="s">
        <v>11</v>
      </c>
      <c r="B464" s="4">
        <v>127050</v>
      </c>
      <c r="C464" s="4"/>
      <c r="D464" s="10">
        <v>84397.5</v>
      </c>
    </row>
    <row r="465" spans="1:4" s="2" customFormat="1" ht="16.5" hidden="1" customHeight="1">
      <c r="A465" s="2" t="s">
        <v>11</v>
      </c>
      <c r="B465" s="4">
        <v>206000</v>
      </c>
      <c r="C465" s="4"/>
      <c r="D465" s="4">
        <v>180532</v>
      </c>
    </row>
    <row r="466" spans="1:4" s="2" customFormat="1" ht="16.5" hidden="1" customHeight="1">
      <c r="A466" s="2" t="s">
        <v>11</v>
      </c>
      <c r="B466" s="10">
        <v>1908067.12</v>
      </c>
      <c r="C466" s="10"/>
      <c r="D466" s="10">
        <v>1557115.63</v>
      </c>
    </row>
    <row r="467" spans="1:4" s="2" customFormat="1" ht="16.5" hidden="1" customHeight="1">
      <c r="A467" s="2" t="s">
        <v>11</v>
      </c>
      <c r="B467" s="10">
        <v>88753.5</v>
      </c>
      <c r="C467" s="10"/>
      <c r="D467" s="10">
        <v>88753.5</v>
      </c>
    </row>
    <row r="468" spans="1:4" s="2" customFormat="1" ht="16.5" hidden="1" customHeight="1">
      <c r="A468" s="2" t="s">
        <v>11</v>
      </c>
      <c r="B468" s="4">
        <v>29040</v>
      </c>
      <c r="C468" s="4"/>
      <c r="D468" s="4">
        <v>29040</v>
      </c>
    </row>
    <row r="469" spans="1:4" s="2" customFormat="1" ht="16.5" hidden="1" customHeight="1">
      <c r="A469" s="2" t="s">
        <v>11</v>
      </c>
      <c r="B469" s="4">
        <v>685000</v>
      </c>
      <c r="C469" s="4"/>
      <c r="D469" s="4">
        <v>685000</v>
      </c>
    </row>
    <row r="470" spans="1:4" s="2" customFormat="1" ht="16.5" hidden="1" customHeight="1">
      <c r="A470" s="2" t="s">
        <v>11</v>
      </c>
      <c r="B470" s="4">
        <v>117370</v>
      </c>
      <c r="C470" s="4"/>
      <c r="D470" s="4">
        <v>117370</v>
      </c>
    </row>
    <row r="471" spans="1:4" s="2" customFormat="1" ht="16.5" hidden="1" customHeight="1">
      <c r="A471" s="2" t="s">
        <v>11</v>
      </c>
      <c r="B471" s="10">
        <v>91204.23</v>
      </c>
      <c r="C471" s="10"/>
      <c r="D471" s="10">
        <v>91204.23</v>
      </c>
    </row>
    <row r="472" spans="1:4" s="2" customFormat="1" ht="16.5" hidden="1" customHeight="1">
      <c r="A472" s="2" t="s">
        <v>11</v>
      </c>
      <c r="B472" s="4">
        <v>36300</v>
      </c>
      <c r="C472" s="4"/>
      <c r="D472" s="4">
        <v>36300</v>
      </c>
    </row>
    <row r="473" spans="1:4" s="2" customFormat="1" ht="16.5" hidden="1" customHeight="1">
      <c r="A473" s="2" t="s">
        <v>11</v>
      </c>
      <c r="B473" s="4">
        <v>59895</v>
      </c>
      <c r="C473" s="4"/>
      <c r="D473" s="4">
        <v>59895</v>
      </c>
    </row>
    <row r="474" spans="1:4" s="2" customFormat="1" ht="16.5" hidden="1" customHeight="1">
      <c r="A474" s="2" t="s">
        <v>11</v>
      </c>
      <c r="B474" s="4">
        <v>1210000</v>
      </c>
      <c r="C474" s="4"/>
      <c r="D474" s="4">
        <v>1210000</v>
      </c>
    </row>
    <row r="475" spans="1:4" s="2" customFormat="1" ht="16.5" hidden="1" customHeight="1">
      <c r="A475" s="2" t="s">
        <v>11</v>
      </c>
      <c r="B475" s="4">
        <v>574750</v>
      </c>
      <c r="C475" s="4"/>
      <c r="D475" s="4">
        <v>574750</v>
      </c>
    </row>
    <row r="476" spans="1:4" s="2" customFormat="1" ht="16.5" hidden="1" customHeight="1">
      <c r="A476" s="2" t="s">
        <v>11</v>
      </c>
      <c r="B476" s="4">
        <v>145200</v>
      </c>
      <c r="C476" s="4"/>
      <c r="D476" s="4">
        <v>116160</v>
      </c>
    </row>
    <row r="477" spans="1:4" s="2" customFormat="1" ht="16.5" hidden="1" customHeight="1">
      <c r="A477" s="2" t="s">
        <v>11</v>
      </c>
      <c r="B477" s="10">
        <v>99999.99</v>
      </c>
      <c r="C477" s="10"/>
      <c r="D477" s="10">
        <v>99999.99</v>
      </c>
    </row>
    <row r="478" spans="1:4" s="2" customFormat="1" ht="16.5" hidden="1" customHeight="1">
      <c r="A478" s="2" t="s">
        <v>11</v>
      </c>
      <c r="B478" s="10">
        <v>99999.99</v>
      </c>
      <c r="C478" s="10"/>
      <c r="D478" s="10">
        <v>99999.99</v>
      </c>
    </row>
    <row r="479" spans="1:4" s="2" customFormat="1" ht="16.5" hidden="1" customHeight="1">
      <c r="A479" s="2" t="s">
        <v>11</v>
      </c>
      <c r="B479" s="10">
        <v>99999.99</v>
      </c>
      <c r="C479" s="10"/>
      <c r="D479" s="10">
        <v>99999.99</v>
      </c>
    </row>
    <row r="480" spans="1:4" s="2" customFormat="1" ht="16.5" hidden="1" customHeight="1">
      <c r="A480" s="2" t="s">
        <v>11</v>
      </c>
      <c r="B480" s="4">
        <v>129470</v>
      </c>
      <c r="C480" s="4"/>
      <c r="D480" s="4">
        <v>74415</v>
      </c>
    </row>
    <row r="481" spans="1:4" s="2" customFormat="1" ht="16.5" hidden="1" customHeight="1">
      <c r="A481" s="2" t="s">
        <v>11</v>
      </c>
      <c r="B481" s="10">
        <v>41134.699999999997</v>
      </c>
      <c r="C481" s="10"/>
      <c r="D481" s="10">
        <v>28044.05</v>
      </c>
    </row>
    <row r="482" spans="1:4" s="2" customFormat="1" ht="16.5" hidden="1" customHeight="1">
      <c r="A482" s="2" t="s">
        <v>11</v>
      </c>
      <c r="B482" s="10">
        <v>80661.509999999995</v>
      </c>
      <c r="C482" s="10"/>
      <c r="D482" s="10">
        <v>66796.31</v>
      </c>
    </row>
    <row r="483" spans="1:4" s="2" customFormat="1" ht="16.5" hidden="1" customHeight="1">
      <c r="A483" s="2" t="s">
        <v>11</v>
      </c>
      <c r="B483" s="10">
        <v>3226.66</v>
      </c>
      <c r="C483" s="10"/>
      <c r="D483" s="10">
        <v>2377.65</v>
      </c>
    </row>
    <row r="484" spans="1:4" s="2" customFormat="1" ht="16.5" hidden="1" customHeight="1">
      <c r="A484" s="2" t="s">
        <v>11</v>
      </c>
      <c r="B484" s="10">
        <v>4487.09</v>
      </c>
      <c r="C484" s="10"/>
      <c r="D484" s="10">
        <v>2265.12</v>
      </c>
    </row>
    <row r="485" spans="1:4" s="2" customFormat="1" ht="16.5" hidden="1" customHeight="1">
      <c r="A485" s="2" t="s">
        <v>11</v>
      </c>
      <c r="B485" s="10">
        <v>70578.820000000007</v>
      </c>
      <c r="C485" s="10"/>
      <c r="D485" s="4">
        <v>53240</v>
      </c>
    </row>
    <row r="486" spans="1:4" s="2" customFormat="1" ht="16.5" hidden="1" customHeight="1">
      <c r="A486" s="2" t="s">
        <v>11</v>
      </c>
      <c r="B486" s="10">
        <v>283289.40000000002</v>
      </c>
      <c r="C486" s="10"/>
      <c r="D486" s="10">
        <v>283289.40000000002</v>
      </c>
    </row>
    <row r="487" spans="1:4" s="2" customFormat="1" ht="16.5" hidden="1" customHeight="1">
      <c r="A487" s="2" t="s">
        <v>11</v>
      </c>
      <c r="B487" s="4">
        <v>-59170.659999999996</v>
      </c>
      <c r="C487" s="4"/>
      <c r="D487" s="4">
        <v>-59170.659999999996</v>
      </c>
    </row>
    <row r="488" spans="1:4" s="2" customFormat="1" ht="16.5" hidden="1" customHeight="1">
      <c r="A488" s="2" t="s">
        <v>11</v>
      </c>
      <c r="B488" s="10">
        <v>401.87</v>
      </c>
      <c r="C488" s="10"/>
      <c r="D488" s="10">
        <v>401.87</v>
      </c>
    </row>
    <row r="489" spans="1:4" s="2" customFormat="1" ht="16.5" hidden="1" customHeight="1">
      <c r="A489" s="2" t="s">
        <v>11</v>
      </c>
      <c r="B489" s="10">
        <v>591.11</v>
      </c>
      <c r="C489" s="10"/>
      <c r="D489" s="10">
        <v>591.11</v>
      </c>
    </row>
    <row r="490" spans="1:4" s="2" customFormat="1" ht="16.5" hidden="1" customHeight="1">
      <c r="A490" s="2" t="s">
        <v>11</v>
      </c>
      <c r="B490" s="10">
        <v>829.33</v>
      </c>
      <c r="C490" s="10"/>
      <c r="D490" s="10">
        <v>829.33</v>
      </c>
    </row>
    <row r="491" spans="1:4" s="2" customFormat="1" ht="16.5" hidden="1" customHeight="1">
      <c r="A491" s="2" t="s">
        <v>11</v>
      </c>
      <c r="B491" s="10">
        <v>873.86</v>
      </c>
      <c r="C491" s="10"/>
      <c r="D491" s="10">
        <v>873.86</v>
      </c>
    </row>
    <row r="492" spans="1:4" s="2" customFormat="1" ht="16.5" hidden="1" customHeight="1">
      <c r="A492" s="2" t="s">
        <v>11</v>
      </c>
      <c r="B492" s="10">
        <v>487.87</v>
      </c>
      <c r="C492" s="10"/>
      <c r="D492" s="10">
        <v>487.87</v>
      </c>
    </row>
    <row r="493" spans="1:4" s="2" customFormat="1" ht="16.5" hidden="1" customHeight="1">
      <c r="A493" s="2" t="s">
        <v>11</v>
      </c>
      <c r="B493" s="10">
        <v>731.81</v>
      </c>
      <c r="C493" s="10"/>
      <c r="D493" s="10">
        <v>731.81</v>
      </c>
    </row>
    <row r="494" spans="1:4" s="2" customFormat="1" ht="16.5" hidden="1" customHeight="1">
      <c r="A494" s="2" t="s">
        <v>11</v>
      </c>
      <c r="B494" s="10">
        <v>227.67</v>
      </c>
      <c r="C494" s="10"/>
      <c r="D494" s="10">
        <v>227.67</v>
      </c>
    </row>
    <row r="495" spans="1:4" s="2" customFormat="1" ht="16.5" hidden="1" customHeight="1">
      <c r="A495" s="2" t="s">
        <v>11</v>
      </c>
      <c r="B495" s="10">
        <v>325.25</v>
      </c>
      <c r="C495" s="10"/>
      <c r="D495" s="10">
        <v>325.25</v>
      </c>
    </row>
    <row r="496" spans="1:4" s="2" customFormat="1" ht="16.5" hidden="1" customHeight="1">
      <c r="A496" s="2" t="s">
        <v>11</v>
      </c>
      <c r="B496" s="10">
        <v>22952.16</v>
      </c>
      <c r="C496" s="10"/>
      <c r="D496" s="10">
        <v>21797.16</v>
      </c>
    </row>
    <row r="497" spans="1:4" s="2" customFormat="1" ht="16.5" hidden="1" customHeight="1">
      <c r="A497" s="2" t="s">
        <v>11</v>
      </c>
      <c r="B497" s="4">
        <v>9129.9500000000007</v>
      </c>
      <c r="C497" s="4"/>
      <c r="D497" s="4">
        <v>9129.9500000000007</v>
      </c>
    </row>
    <row r="498" spans="1:4" s="2" customFormat="1" ht="16.5" hidden="1" customHeight="1">
      <c r="A498" s="2" t="s">
        <v>11</v>
      </c>
      <c r="B498" s="10">
        <v>13766.45</v>
      </c>
      <c r="C498" s="10"/>
      <c r="D498" s="10">
        <v>12358.5</v>
      </c>
    </row>
    <row r="499" spans="1:4" s="2" customFormat="1" ht="16.5" hidden="1" customHeight="1">
      <c r="A499" s="2" t="s">
        <v>11</v>
      </c>
      <c r="B499" s="10">
        <v>22952.16</v>
      </c>
      <c r="C499" s="10"/>
      <c r="D499" s="10">
        <v>21829.5</v>
      </c>
    </row>
    <row r="500" spans="1:4" s="2" customFormat="1" ht="16.5" hidden="1" customHeight="1">
      <c r="A500" s="2" t="s">
        <v>11</v>
      </c>
      <c r="B500" s="10">
        <v>19704.3</v>
      </c>
      <c r="C500" s="10"/>
      <c r="D500" s="4">
        <v>18480</v>
      </c>
    </row>
    <row r="501" spans="1:4" s="2" customFormat="1" ht="16.5" hidden="1" customHeight="1">
      <c r="A501" s="2" t="s">
        <v>11</v>
      </c>
      <c r="B501" s="10">
        <v>19704.3</v>
      </c>
      <c r="C501" s="10"/>
      <c r="D501" s="10">
        <v>14656.95</v>
      </c>
    </row>
    <row r="502" spans="1:4" s="2" customFormat="1" ht="16.5" hidden="1" customHeight="1">
      <c r="A502" s="2" t="s">
        <v>11</v>
      </c>
      <c r="B502" s="10">
        <v>12233.76</v>
      </c>
      <c r="C502" s="10"/>
      <c r="D502" s="10">
        <v>12233.76</v>
      </c>
    </row>
    <row r="503" spans="1:4" s="2" customFormat="1" ht="16.5" hidden="1" customHeight="1">
      <c r="A503" s="2" t="s">
        <v>11</v>
      </c>
      <c r="B503" s="10">
        <v>22952.16</v>
      </c>
      <c r="C503" s="10"/>
      <c r="D503" s="10">
        <v>21829.5</v>
      </c>
    </row>
    <row r="504" spans="1:4" s="2" customFormat="1" ht="16.5" hidden="1" customHeight="1">
      <c r="A504" s="2" t="s">
        <v>11</v>
      </c>
      <c r="B504" s="10">
        <v>19704.3</v>
      </c>
      <c r="C504" s="10"/>
      <c r="D504" s="10">
        <v>17278.8</v>
      </c>
    </row>
    <row r="505" spans="1:4" s="2" customFormat="1" ht="16.5" hidden="1" customHeight="1">
      <c r="A505" s="2" t="s">
        <v>11</v>
      </c>
      <c r="B505" s="10">
        <v>22952.16</v>
      </c>
      <c r="C505" s="10"/>
      <c r="D505" s="10">
        <v>21829.5</v>
      </c>
    </row>
    <row r="506" spans="1:4" s="2" customFormat="1" ht="16.5" hidden="1" customHeight="1">
      <c r="A506" s="2" t="s">
        <v>11</v>
      </c>
      <c r="B506" s="10">
        <v>19704.3</v>
      </c>
      <c r="C506" s="10"/>
      <c r="D506" s="10">
        <v>14656.95</v>
      </c>
    </row>
    <row r="507" spans="1:4" s="2" customFormat="1" ht="16.5" hidden="1" customHeight="1">
      <c r="A507" s="2" t="s">
        <v>11</v>
      </c>
      <c r="B507" s="10">
        <v>20227.509999999998</v>
      </c>
      <c r="C507" s="10"/>
      <c r="D507" s="4">
        <v>18480</v>
      </c>
    </row>
    <row r="508" spans="1:4" s="2" customFormat="1" ht="16.5" hidden="1" customHeight="1">
      <c r="A508" s="2" t="s">
        <v>11</v>
      </c>
      <c r="B508" s="10">
        <v>1669.95</v>
      </c>
      <c r="C508" s="10"/>
      <c r="D508" s="10">
        <v>1669.95</v>
      </c>
    </row>
    <row r="509" spans="1:4" s="2" customFormat="1" ht="16.5" hidden="1" customHeight="1">
      <c r="A509" s="2" t="s">
        <v>11</v>
      </c>
      <c r="B509" s="10">
        <v>1451.42</v>
      </c>
      <c r="C509" s="10"/>
      <c r="D509" s="10">
        <v>1451.42</v>
      </c>
    </row>
    <row r="510" spans="1:4" s="2" customFormat="1" ht="16.5" hidden="1" customHeight="1">
      <c r="A510" s="2" t="s">
        <v>11</v>
      </c>
      <c r="B510" s="10">
        <v>1410.76</v>
      </c>
      <c r="C510" s="10"/>
      <c r="D510" s="10">
        <v>1410.76</v>
      </c>
    </row>
    <row r="511" spans="1:4" s="2" customFormat="1" ht="16.5" hidden="1" customHeight="1">
      <c r="A511" s="2" t="s">
        <v>11</v>
      </c>
      <c r="B511" s="10">
        <v>345.77</v>
      </c>
      <c r="C511" s="10"/>
      <c r="D511" s="10">
        <v>345.77</v>
      </c>
    </row>
    <row r="512" spans="1:4" s="2" customFormat="1" ht="16.5" hidden="1" customHeight="1">
      <c r="A512" s="2" t="s">
        <v>11</v>
      </c>
      <c r="B512" s="4">
        <v>-4143.4800000000005</v>
      </c>
      <c r="C512" s="4"/>
      <c r="D512" s="4">
        <v>-4143.4800000000005</v>
      </c>
    </row>
    <row r="513" spans="1:4" s="2" customFormat="1" ht="16.5" hidden="1" customHeight="1">
      <c r="A513" s="2" t="s">
        <v>11</v>
      </c>
      <c r="B513" s="10">
        <v>1146.5999999999999</v>
      </c>
      <c r="C513" s="10"/>
      <c r="D513" s="10">
        <v>1146.5999999999999</v>
      </c>
    </row>
    <row r="514" spans="1:4" s="2" customFormat="1" ht="16.5" hidden="1" customHeight="1">
      <c r="A514" s="2" t="s">
        <v>11</v>
      </c>
      <c r="B514" s="10">
        <v>358.51</v>
      </c>
      <c r="C514" s="10"/>
      <c r="D514" s="10">
        <v>358.51</v>
      </c>
    </row>
    <row r="515" spans="1:4" s="2" customFormat="1" ht="16.5" hidden="1" customHeight="1">
      <c r="A515" s="2" t="s">
        <v>11</v>
      </c>
      <c r="B515" s="10">
        <v>1527.31</v>
      </c>
      <c r="C515" s="10"/>
      <c r="D515" s="10">
        <v>1527.31</v>
      </c>
    </row>
    <row r="516" spans="1:4" s="2" customFormat="1" ht="16.5" hidden="1" customHeight="1">
      <c r="A516" s="2" t="s">
        <v>11</v>
      </c>
      <c r="B516" s="4">
        <v>0</v>
      </c>
      <c r="C516" s="4"/>
      <c r="D516" s="4">
        <v>0</v>
      </c>
    </row>
    <row r="517" spans="1:4" s="2" customFormat="1" ht="16.5" hidden="1" customHeight="1">
      <c r="A517" s="2" t="s">
        <v>11</v>
      </c>
      <c r="B517" s="4">
        <v>0</v>
      </c>
      <c r="C517" s="4"/>
      <c r="D517" s="4">
        <v>0</v>
      </c>
    </row>
    <row r="518" spans="1:4" s="2" customFormat="1" ht="16.5" hidden="1" customHeight="1">
      <c r="A518" s="2" t="s">
        <v>11</v>
      </c>
      <c r="B518" s="4">
        <v>0</v>
      </c>
      <c r="C518" s="4"/>
      <c r="D518" s="4">
        <v>0</v>
      </c>
    </row>
    <row r="519" spans="1:4" s="2" customFormat="1" ht="16.5" hidden="1" customHeight="1">
      <c r="A519" s="2" t="s">
        <v>11</v>
      </c>
      <c r="B519" s="4">
        <v>10210.200000000001</v>
      </c>
      <c r="C519" s="4"/>
      <c r="D519" s="4">
        <v>10210.200000000001</v>
      </c>
    </row>
    <row r="520" spans="1:4" s="2" customFormat="1" ht="16.5" hidden="1" customHeight="1">
      <c r="A520" s="2" t="s">
        <v>11</v>
      </c>
      <c r="B520" s="10">
        <v>1344.7</v>
      </c>
      <c r="C520" s="10"/>
      <c r="D520" s="10">
        <v>1344.7</v>
      </c>
    </row>
    <row r="521" spans="1:4" s="2" customFormat="1" ht="16.5" hidden="1" customHeight="1">
      <c r="A521" s="2" t="s">
        <v>11</v>
      </c>
      <c r="B521" s="10">
        <v>1458.29</v>
      </c>
      <c r="C521" s="10"/>
      <c r="D521" s="10">
        <v>1458.29</v>
      </c>
    </row>
    <row r="522" spans="1:4" s="2" customFormat="1" ht="16.5" hidden="1" customHeight="1">
      <c r="A522" s="2" t="s">
        <v>11</v>
      </c>
      <c r="B522" s="10">
        <v>1665.35</v>
      </c>
      <c r="C522" s="10"/>
      <c r="D522" s="10">
        <v>1665.35</v>
      </c>
    </row>
    <row r="523" spans="1:4" s="2" customFormat="1" ht="16.5" hidden="1" customHeight="1">
      <c r="A523" s="2" t="s">
        <v>11</v>
      </c>
      <c r="B523" s="4">
        <v>0</v>
      </c>
      <c r="C523" s="4"/>
      <c r="D523" s="4">
        <v>0</v>
      </c>
    </row>
    <row r="524" spans="1:4" s="2" customFormat="1" ht="16.5" hidden="1" customHeight="1">
      <c r="A524" s="2" t="s">
        <v>11</v>
      </c>
      <c r="B524" s="10">
        <v>22003.87</v>
      </c>
      <c r="C524" s="10"/>
      <c r="D524" s="10">
        <v>19958.400000000001</v>
      </c>
    </row>
    <row r="525" spans="1:4" s="2" customFormat="1" ht="16.5" hidden="1" customHeight="1">
      <c r="A525" s="2" t="s">
        <v>11</v>
      </c>
      <c r="B525" s="4">
        <v>0</v>
      </c>
      <c r="C525" s="4"/>
      <c r="D525" s="4">
        <v>0</v>
      </c>
    </row>
    <row r="526" spans="1:4" s="2" customFormat="1" ht="16.5" hidden="1" customHeight="1">
      <c r="A526" s="2" t="s">
        <v>11</v>
      </c>
      <c r="B526" s="10">
        <v>20984.83</v>
      </c>
      <c r="C526" s="10"/>
      <c r="D526" s="10">
        <v>16684.8</v>
      </c>
    </row>
    <row r="527" spans="1:4" s="2" customFormat="1" ht="16.5" hidden="1" customHeight="1">
      <c r="A527" s="2" t="s">
        <v>11</v>
      </c>
      <c r="B527" s="4">
        <v>0</v>
      </c>
      <c r="C527" s="4"/>
      <c r="D527" s="4">
        <v>0</v>
      </c>
    </row>
    <row r="528" spans="1:4" s="2" customFormat="1" ht="16.5" hidden="1" customHeight="1">
      <c r="A528" s="2" t="s">
        <v>11</v>
      </c>
      <c r="B528" s="10">
        <v>20110.46</v>
      </c>
      <c r="C528" s="10"/>
      <c r="D528" s="10">
        <v>14166.99</v>
      </c>
    </row>
    <row r="529" spans="1:4" s="2" customFormat="1" ht="16.5" hidden="1" customHeight="1">
      <c r="A529" s="2" t="s">
        <v>11</v>
      </c>
      <c r="B529" s="10">
        <v>41987.12</v>
      </c>
      <c r="C529" s="10"/>
      <c r="D529" s="10">
        <v>25508.62</v>
      </c>
    </row>
    <row r="530" spans="1:4" s="2" customFormat="1" ht="16.5" hidden="1" customHeight="1">
      <c r="A530" s="2" t="s">
        <v>11</v>
      </c>
      <c r="B530" s="10">
        <v>67402.66</v>
      </c>
      <c r="C530" s="10"/>
      <c r="D530" s="10">
        <v>58072.5</v>
      </c>
    </row>
    <row r="531" spans="1:4" s="2" customFormat="1" ht="16.5" hidden="1" customHeight="1">
      <c r="A531" s="2" t="s">
        <v>11</v>
      </c>
      <c r="B531" s="10">
        <v>258905.1</v>
      </c>
      <c r="C531" s="10"/>
      <c r="D531" s="10">
        <v>141448.71</v>
      </c>
    </row>
    <row r="532" spans="1:4" s="2" customFormat="1" ht="16.5" hidden="1" customHeight="1">
      <c r="A532" s="2" t="s">
        <v>11</v>
      </c>
      <c r="B532" s="10">
        <v>270.36</v>
      </c>
      <c r="C532" s="10"/>
      <c r="D532" s="10">
        <v>270.36</v>
      </c>
    </row>
    <row r="533" spans="1:4" s="2" customFormat="1" ht="16.5" hidden="1" customHeight="1">
      <c r="A533" s="2" t="s">
        <v>11</v>
      </c>
      <c r="B533" s="10">
        <v>60408.73</v>
      </c>
      <c r="C533" s="10"/>
      <c r="D533" s="10">
        <v>48159.02</v>
      </c>
    </row>
    <row r="534" spans="1:4" s="2" customFormat="1" ht="16.5" hidden="1" customHeight="1">
      <c r="A534" s="2" t="s">
        <v>11</v>
      </c>
      <c r="B534" s="4">
        <v>13836.9</v>
      </c>
      <c r="C534" s="4"/>
      <c r="D534" s="4">
        <v>13836.9</v>
      </c>
    </row>
    <row r="535" spans="1:4" s="2" customFormat="1" ht="16.5" hidden="1" customHeight="1">
      <c r="A535" s="2" t="s">
        <v>11</v>
      </c>
      <c r="B535" s="4">
        <v>5505.5</v>
      </c>
      <c r="C535" s="4"/>
      <c r="D535" s="4">
        <v>5505.5</v>
      </c>
    </row>
    <row r="536" spans="1:4" s="2" customFormat="1" ht="16.5" hidden="1" customHeight="1">
      <c r="A536" s="2" t="s">
        <v>11</v>
      </c>
      <c r="B536" s="4">
        <v>-7119.73</v>
      </c>
      <c r="C536" s="4"/>
      <c r="D536" s="4">
        <v>-7119.73</v>
      </c>
    </row>
    <row r="537" spans="1:4" s="2" customFormat="1" ht="16.5" hidden="1" customHeight="1">
      <c r="A537" s="2" t="s">
        <v>11</v>
      </c>
      <c r="B537" s="4">
        <v>-3787.35</v>
      </c>
      <c r="C537" s="4"/>
      <c r="D537" s="4">
        <v>-3787.35</v>
      </c>
    </row>
    <row r="538" spans="1:4" s="2" customFormat="1" ht="16.5" hidden="1" customHeight="1">
      <c r="A538" s="2" t="s">
        <v>11</v>
      </c>
      <c r="B538" s="10">
        <v>17487.36</v>
      </c>
      <c r="C538" s="10"/>
      <c r="D538" s="10">
        <v>16068.8</v>
      </c>
    </row>
    <row r="539" spans="1:4" s="2" customFormat="1" ht="16.5" hidden="1" customHeight="1">
      <c r="A539" s="2" t="s">
        <v>11</v>
      </c>
      <c r="B539" s="4">
        <v>1419.3999999999999</v>
      </c>
      <c r="C539" s="4"/>
      <c r="D539" s="4">
        <v>1419.3999999999999</v>
      </c>
    </row>
    <row r="540" spans="1:4" s="2" customFormat="1" ht="16.5" hidden="1" customHeight="1">
      <c r="A540" s="2" t="s">
        <v>11</v>
      </c>
      <c r="B540" s="10">
        <v>15012.8</v>
      </c>
      <c r="C540" s="10"/>
      <c r="D540" s="4">
        <v>14784</v>
      </c>
    </row>
    <row r="541" spans="1:4" s="2" customFormat="1" ht="16.5" hidden="1" customHeight="1">
      <c r="A541" s="2" t="s">
        <v>11</v>
      </c>
      <c r="B541" s="10">
        <v>785079.79</v>
      </c>
      <c r="C541" s="10"/>
      <c r="D541" s="10">
        <v>513496.19</v>
      </c>
    </row>
    <row r="542" spans="1:4" s="2" customFormat="1" ht="16.5" hidden="1" customHeight="1">
      <c r="A542" s="2" t="s">
        <v>11</v>
      </c>
      <c r="B542" s="10">
        <v>17475.919999999998</v>
      </c>
      <c r="C542" s="10"/>
      <c r="D542" s="10">
        <v>10551.2</v>
      </c>
    </row>
    <row r="543" spans="1:4" s="2" customFormat="1" ht="16.5" hidden="1" customHeight="1">
      <c r="A543" s="2" t="s">
        <v>11</v>
      </c>
      <c r="B543" s="4">
        <v>325157</v>
      </c>
      <c r="C543" s="4"/>
      <c r="D543" s="4">
        <v>325157</v>
      </c>
    </row>
    <row r="544" spans="1:4" s="2" customFormat="1" ht="16.5" hidden="1" customHeight="1">
      <c r="A544" s="2" t="s">
        <v>11</v>
      </c>
      <c r="B544" s="10">
        <v>1359.22</v>
      </c>
      <c r="C544" s="10"/>
      <c r="D544" s="10">
        <v>1359.22</v>
      </c>
    </row>
    <row r="545" spans="1:4" s="2" customFormat="1" ht="16.5" hidden="1" customHeight="1">
      <c r="A545" s="2" t="s">
        <v>11</v>
      </c>
      <c r="B545" s="4">
        <v>0</v>
      </c>
      <c r="C545" s="4"/>
      <c r="D545" s="4">
        <v>0</v>
      </c>
    </row>
    <row r="546" spans="1:4" s="2" customFormat="1" ht="16.5" hidden="1" customHeight="1">
      <c r="A546" s="2" t="s">
        <v>11</v>
      </c>
      <c r="B546" s="10">
        <v>236130.07</v>
      </c>
      <c r="C546" s="10"/>
      <c r="D546" s="10">
        <v>134272.79999999999</v>
      </c>
    </row>
    <row r="547" spans="1:4" s="2" customFormat="1" ht="16.5" hidden="1" customHeight="1">
      <c r="A547" s="2" t="s">
        <v>11</v>
      </c>
      <c r="B547" s="4">
        <v>55659.64</v>
      </c>
      <c r="C547" s="4"/>
      <c r="D547" s="4">
        <v>55659.64</v>
      </c>
    </row>
    <row r="548" spans="1:4" s="2" customFormat="1" ht="16.5" hidden="1" customHeight="1">
      <c r="A548" s="2" t="s">
        <v>11</v>
      </c>
      <c r="B548" s="4">
        <v>993783.84</v>
      </c>
      <c r="C548" s="4"/>
      <c r="D548" s="4">
        <v>993783.84</v>
      </c>
    </row>
    <row r="549" spans="1:4" s="2" customFormat="1" ht="16.5" hidden="1" customHeight="1">
      <c r="A549" s="2" t="s">
        <v>11</v>
      </c>
      <c r="B549" s="4">
        <v>992042.95</v>
      </c>
      <c r="C549" s="4"/>
      <c r="D549" s="4">
        <v>992042.95</v>
      </c>
    </row>
    <row r="550" spans="1:4" s="2" customFormat="1" ht="16.5" hidden="1" customHeight="1">
      <c r="A550" s="2" t="s">
        <v>11</v>
      </c>
      <c r="B550" s="4">
        <v>999802.04999999993</v>
      </c>
      <c r="C550" s="4"/>
      <c r="D550" s="4">
        <v>999802.04999999993</v>
      </c>
    </row>
    <row r="551" spans="1:4" s="2" customFormat="1" ht="16.5" hidden="1" customHeight="1">
      <c r="A551" s="2" t="s">
        <v>11</v>
      </c>
      <c r="B551" s="4">
        <v>999564.17999999993</v>
      </c>
      <c r="C551" s="4"/>
      <c r="D551" s="4">
        <v>999564.17999999993</v>
      </c>
    </row>
    <row r="552" spans="1:4" s="2" customFormat="1" ht="16.5" hidden="1" customHeight="1">
      <c r="A552" s="2" t="s">
        <v>11</v>
      </c>
      <c r="B552" s="10">
        <v>983.73</v>
      </c>
      <c r="C552" s="10"/>
      <c r="D552" s="10">
        <v>983.73</v>
      </c>
    </row>
    <row r="553" spans="1:4" s="2" customFormat="1" ht="16.5" hidden="1" customHeight="1">
      <c r="A553" s="2" t="s">
        <v>11</v>
      </c>
      <c r="B553" s="10">
        <v>709.45</v>
      </c>
      <c r="C553" s="10"/>
      <c r="D553" s="10">
        <v>709.45</v>
      </c>
    </row>
    <row r="554" spans="1:4" s="2" customFormat="1" ht="16.5" hidden="1" customHeight="1">
      <c r="A554" s="2" t="s">
        <v>11</v>
      </c>
      <c r="B554" s="10">
        <v>540.72</v>
      </c>
      <c r="C554" s="10"/>
      <c r="D554" s="10">
        <v>540.72</v>
      </c>
    </row>
    <row r="555" spans="1:4" s="2" customFormat="1" ht="16.5" hidden="1" customHeight="1">
      <c r="A555" s="2" t="s">
        <v>11</v>
      </c>
      <c r="B555" s="10">
        <v>1431.58</v>
      </c>
      <c r="C555" s="10"/>
      <c r="D555" s="10">
        <v>1431.58</v>
      </c>
    </row>
    <row r="556" spans="1:4" s="2" customFormat="1" ht="16.5" hidden="1" customHeight="1">
      <c r="A556" s="2" t="s">
        <v>11</v>
      </c>
      <c r="B556" s="10">
        <v>427.46</v>
      </c>
      <c r="C556" s="10"/>
      <c r="D556" s="10">
        <v>427.46</v>
      </c>
    </row>
    <row r="557" spans="1:4" s="2" customFormat="1" ht="16.5" hidden="1" customHeight="1">
      <c r="A557" s="2" t="s">
        <v>11</v>
      </c>
      <c r="B557" s="10">
        <v>881.65</v>
      </c>
      <c r="C557" s="10"/>
      <c r="D557" s="10">
        <v>881.65</v>
      </c>
    </row>
    <row r="558" spans="1:4" s="2" customFormat="1" ht="16.5" hidden="1" customHeight="1">
      <c r="A558" s="2" t="s">
        <v>11</v>
      </c>
      <c r="B558" s="10">
        <v>13662.45</v>
      </c>
      <c r="C558" s="10"/>
      <c r="D558" s="10">
        <v>8826.42</v>
      </c>
    </row>
    <row r="559" spans="1:4" s="2" customFormat="1" ht="16.5" hidden="1" customHeight="1">
      <c r="A559" s="2" t="s">
        <v>11</v>
      </c>
      <c r="B559" s="10">
        <v>69242.350000000006</v>
      </c>
      <c r="C559" s="10"/>
      <c r="D559" s="4">
        <v>62920</v>
      </c>
    </row>
    <row r="560" spans="1:4" s="2" customFormat="1" ht="16.5" hidden="1" customHeight="1">
      <c r="A560" s="2" t="s">
        <v>11</v>
      </c>
      <c r="B560" s="10">
        <v>75300.850000000006</v>
      </c>
      <c r="C560" s="10"/>
      <c r="D560" s="10">
        <v>54785.760000000002</v>
      </c>
    </row>
    <row r="561" spans="1:4" s="2" customFormat="1" ht="16.5" hidden="1" customHeight="1">
      <c r="A561" s="2" t="s">
        <v>11</v>
      </c>
      <c r="B561" s="10">
        <v>479.74</v>
      </c>
      <c r="C561" s="10"/>
      <c r="D561" s="10">
        <v>479.74</v>
      </c>
    </row>
    <row r="562" spans="1:4" s="2" customFormat="1" ht="16.5" hidden="1" customHeight="1">
      <c r="A562" s="2" t="s">
        <v>11</v>
      </c>
      <c r="B562" s="10">
        <v>959.48</v>
      </c>
      <c r="C562" s="10"/>
      <c r="D562" s="10">
        <v>959.48</v>
      </c>
    </row>
    <row r="563" spans="1:4" s="2" customFormat="1" ht="16.5" hidden="1" customHeight="1">
      <c r="A563" s="2" t="s">
        <v>11</v>
      </c>
      <c r="B563" s="10">
        <v>88597.05</v>
      </c>
      <c r="C563" s="10"/>
      <c r="D563" s="10">
        <v>67849.61</v>
      </c>
    </row>
    <row r="564" spans="1:4" s="2" customFormat="1" ht="16.5" hidden="1" customHeight="1">
      <c r="A564" s="2" t="s">
        <v>11</v>
      </c>
      <c r="B564" s="10">
        <v>397506.78</v>
      </c>
      <c r="C564" s="10"/>
      <c r="D564" s="10">
        <v>258379.41</v>
      </c>
    </row>
    <row r="565" spans="1:4" s="2" customFormat="1" ht="16.5" hidden="1" customHeight="1">
      <c r="A565" s="2" t="s">
        <v>11</v>
      </c>
      <c r="B565" s="10">
        <v>281607.03999999998</v>
      </c>
      <c r="C565" s="10"/>
      <c r="D565" s="10">
        <v>281607.03999999998</v>
      </c>
    </row>
    <row r="566" spans="1:4" s="2" customFormat="1" ht="16.5" hidden="1" customHeight="1">
      <c r="A566" s="2" t="s">
        <v>11</v>
      </c>
      <c r="B566" s="10">
        <v>235490.2</v>
      </c>
      <c r="C566" s="10"/>
      <c r="D566" s="10">
        <v>235490.2</v>
      </c>
    </row>
    <row r="567" spans="1:4" s="2" customFormat="1" ht="16.5" hidden="1" customHeight="1">
      <c r="A567" s="2" t="s">
        <v>11</v>
      </c>
      <c r="B567" s="4">
        <v>0</v>
      </c>
      <c r="C567" s="4"/>
      <c r="D567" s="4">
        <v>0</v>
      </c>
    </row>
    <row r="568" spans="1:4" s="2" customFormat="1" ht="16.5" hidden="1" customHeight="1">
      <c r="A568" s="2" t="s">
        <v>11</v>
      </c>
      <c r="B568" s="10">
        <v>1439.22</v>
      </c>
      <c r="C568" s="10"/>
      <c r="D568" s="10">
        <v>1439.22</v>
      </c>
    </row>
    <row r="569" spans="1:4" s="2" customFormat="1" ht="16.5" hidden="1" customHeight="1">
      <c r="A569" s="2" t="s">
        <v>11</v>
      </c>
      <c r="B569" s="10">
        <v>1439.22</v>
      </c>
      <c r="C569" s="10"/>
      <c r="D569" s="10">
        <v>1439.22</v>
      </c>
    </row>
    <row r="570" spans="1:4" s="2" customFormat="1" ht="16.5" hidden="1" customHeight="1">
      <c r="A570" s="2" t="s">
        <v>11</v>
      </c>
      <c r="B570" s="10">
        <v>1154.6300000000001</v>
      </c>
      <c r="C570" s="10"/>
      <c r="D570" s="10">
        <v>1154.6300000000001</v>
      </c>
    </row>
    <row r="571" spans="1:4" s="2" customFormat="1" ht="16.5" hidden="1" customHeight="1">
      <c r="A571" s="2" t="s">
        <v>11</v>
      </c>
      <c r="B571" s="10">
        <v>479.74</v>
      </c>
      <c r="C571" s="10"/>
      <c r="D571" s="10">
        <v>479.74</v>
      </c>
    </row>
    <row r="572" spans="1:4" s="2" customFormat="1" ht="16.5" hidden="1" customHeight="1">
      <c r="A572" s="2" t="s">
        <v>11</v>
      </c>
      <c r="B572" s="10">
        <v>3214.92</v>
      </c>
      <c r="C572" s="10"/>
      <c r="D572" s="10">
        <v>3214.92</v>
      </c>
    </row>
    <row r="573" spans="1:4" s="2" customFormat="1" ht="16.5" hidden="1" customHeight="1">
      <c r="A573" s="2" t="s">
        <v>11</v>
      </c>
      <c r="B573" s="10">
        <v>2974.47</v>
      </c>
      <c r="C573" s="10"/>
      <c r="D573" s="10">
        <v>2974.47</v>
      </c>
    </row>
    <row r="574" spans="1:4" s="2" customFormat="1" ht="16.5" hidden="1" customHeight="1">
      <c r="A574" s="2" t="s">
        <v>11</v>
      </c>
      <c r="B574" s="10">
        <v>3223.83</v>
      </c>
      <c r="C574" s="10"/>
      <c r="D574" s="10">
        <v>3223.83</v>
      </c>
    </row>
    <row r="575" spans="1:4" s="2" customFormat="1" ht="16.5" hidden="1" customHeight="1">
      <c r="A575" s="2" t="s">
        <v>11</v>
      </c>
      <c r="B575" s="10">
        <v>1077.58</v>
      </c>
      <c r="C575" s="10"/>
      <c r="D575" s="10">
        <v>1077.58</v>
      </c>
    </row>
    <row r="576" spans="1:4" s="2" customFormat="1" ht="16.5" hidden="1" customHeight="1">
      <c r="A576" s="2" t="s">
        <v>11</v>
      </c>
      <c r="B576" s="10">
        <v>1237.8800000000001</v>
      </c>
      <c r="C576" s="10"/>
      <c r="D576" s="10">
        <v>1237.8800000000001</v>
      </c>
    </row>
    <row r="577" spans="1:4" s="2" customFormat="1" ht="16.5" hidden="1" customHeight="1">
      <c r="A577" s="2" t="s">
        <v>11</v>
      </c>
      <c r="B577" s="10">
        <v>1077.58</v>
      </c>
      <c r="C577" s="10"/>
      <c r="D577" s="10">
        <v>1077.58</v>
      </c>
    </row>
    <row r="578" spans="1:4" s="2" customFormat="1" ht="16.5" hidden="1" customHeight="1">
      <c r="A578" s="2" t="s">
        <v>11</v>
      </c>
      <c r="B578" s="10">
        <v>2146.25</v>
      </c>
      <c r="C578" s="10"/>
      <c r="D578" s="10">
        <v>2146.25</v>
      </c>
    </row>
    <row r="579" spans="1:4" s="2" customFormat="1" ht="16.5" hidden="1" customHeight="1">
      <c r="A579" s="2" t="s">
        <v>11</v>
      </c>
      <c r="B579" s="10">
        <v>1439.22</v>
      </c>
      <c r="C579" s="10"/>
      <c r="D579" s="10">
        <v>1439.22</v>
      </c>
    </row>
    <row r="580" spans="1:4" s="2" customFormat="1" ht="16.5" hidden="1" customHeight="1">
      <c r="A580" s="2" t="s">
        <v>11</v>
      </c>
      <c r="B580" s="10">
        <v>479.74</v>
      </c>
      <c r="C580" s="10"/>
      <c r="D580" s="10">
        <v>479.74</v>
      </c>
    </row>
    <row r="581" spans="1:4" s="2" customFormat="1" ht="16.5" hidden="1" customHeight="1">
      <c r="A581" s="2" t="s">
        <v>11</v>
      </c>
      <c r="B581" s="10">
        <v>959.48</v>
      </c>
      <c r="C581" s="10"/>
      <c r="D581" s="10">
        <v>959.48</v>
      </c>
    </row>
    <row r="582" spans="1:4" s="2" customFormat="1" ht="16.5" hidden="1" customHeight="1">
      <c r="A582" s="2" t="s">
        <v>11</v>
      </c>
      <c r="B582" s="10">
        <v>13511.52</v>
      </c>
      <c r="C582" s="10"/>
      <c r="D582" s="4">
        <v>8712</v>
      </c>
    </row>
    <row r="583" spans="1:4" s="2" customFormat="1" ht="16.5" hidden="1" customHeight="1">
      <c r="A583" s="2" t="s">
        <v>11</v>
      </c>
      <c r="B583" s="10">
        <v>13511.52</v>
      </c>
      <c r="C583" s="10"/>
      <c r="D583" s="4">
        <v>10692</v>
      </c>
    </row>
    <row r="584" spans="1:4" s="2" customFormat="1" ht="16.5" hidden="1" customHeight="1">
      <c r="A584" s="2" t="s">
        <v>11</v>
      </c>
      <c r="B584" s="10">
        <v>13511.52</v>
      </c>
      <c r="C584" s="10"/>
      <c r="D584" s="4">
        <v>10692</v>
      </c>
    </row>
    <row r="585" spans="1:4" s="2" customFormat="1" ht="16.5" hidden="1" customHeight="1">
      <c r="A585" s="2" t="s">
        <v>11</v>
      </c>
      <c r="B585" s="10">
        <v>3636.46</v>
      </c>
      <c r="C585" s="10"/>
      <c r="D585" s="10">
        <v>1524.6</v>
      </c>
    </row>
    <row r="586" spans="1:4" s="2" customFormat="1" ht="16.5" hidden="1" customHeight="1">
      <c r="A586" s="2" t="s">
        <v>11</v>
      </c>
      <c r="B586" s="4">
        <v>2105.4</v>
      </c>
      <c r="C586" s="4"/>
      <c r="D586" s="4">
        <v>2105.4</v>
      </c>
    </row>
    <row r="587" spans="1:4" s="2" customFormat="1" ht="16.5" hidden="1" customHeight="1">
      <c r="A587" s="2" t="s">
        <v>11</v>
      </c>
      <c r="B587" s="4">
        <v>1167931.92</v>
      </c>
      <c r="C587" s="4"/>
      <c r="D587" s="4">
        <v>1167931.92</v>
      </c>
    </row>
    <row r="588" spans="1:4" s="2" customFormat="1" ht="16.5" hidden="1" customHeight="1">
      <c r="A588" s="2" t="s">
        <v>11</v>
      </c>
      <c r="B588" s="4">
        <v>298688.24</v>
      </c>
      <c r="C588" s="4"/>
      <c r="D588" s="4">
        <v>298688.24</v>
      </c>
    </row>
    <row r="589" spans="1:4" s="2" customFormat="1" ht="16.5" hidden="1" customHeight="1">
      <c r="A589" s="2" t="s">
        <v>11</v>
      </c>
      <c r="B589" s="4">
        <v>57466.92</v>
      </c>
      <c r="C589" s="4"/>
      <c r="D589" s="4">
        <v>57466.92</v>
      </c>
    </row>
    <row r="590" spans="1:4" s="2" customFormat="1" ht="16.5" hidden="1" customHeight="1">
      <c r="A590" s="2" t="s">
        <v>11</v>
      </c>
      <c r="B590" s="4">
        <v>0</v>
      </c>
      <c r="C590" s="4"/>
      <c r="D590" s="4">
        <v>0</v>
      </c>
    </row>
    <row r="591" spans="1:4" s="2" customFormat="1" ht="16.5" hidden="1" customHeight="1">
      <c r="A591" s="2" t="s">
        <v>11</v>
      </c>
      <c r="B591" s="10">
        <v>20727.59</v>
      </c>
      <c r="C591" s="10"/>
      <c r="D591" s="10">
        <v>10657.68</v>
      </c>
    </row>
    <row r="592" spans="1:4" s="2" customFormat="1" ht="16.5" hidden="1" customHeight="1">
      <c r="A592" s="2" t="s">
        <v>11</v>
      </c>
      <c r="B592" s="10">
        <v>43021.7</v>
      </c>
      <c r="C592" s="10"/>
      <c r="D592" s="10">
        <v>29963.96</v>
      </c>
    </row>
    <row r="593" spans="1:4" s="2" customFormat="1" ht="16.5" hidden="1" customHeight="1">
      <c r="A593" s="2" t="s">
        <v>11</v>
      </c>
      <c r="B593" s="10">
        <v>392.62</v>
      </c>
      <c r="C593" s="10"/>
      <c r="D593" s="10">
        <v>392.62</v>
      </c>
    </row>
    <row r="594" spans="1:4" s="2" customFormat="1" ht="16.5" hidden="1" customHeight="1">
      <c r="A594" s="2" t="s">
        <v>11</v>
      </c>
      <c r="B594" s="10">
        <v>26022.28</v>
      </c>
      <c r="C594" s="10"/>
      <c r="D594" s="10">
        <v>17363.23</v>
      </c>
    </row>
    <row r="595" spans="1:4" s="2" customFormat="1" ht="16.5" hidden="1" customHeight="1">
      <c r="A595" s="2" t="s">
        <v>11</v>
      </c>
      <c r="B595" s="10">
        <v>45608.4</v>
      </c>
      <c r="C595" s="10"/>
      <c r="D595" s="4">
        <v>22000</v>
      </c>
    </row>
    <row r="596" spans="1:4" s="2" customFormat="1" ht="16.5" hidden="1" customHeight="1">
      <c r="A596" s="2" t="s">
        <v>11</v>
      </c>
      <c r="B596" s="10">
        <v>569.17999999999995</v>
      </c>
      <c r="C596" s="10"/>
      <c r="D596" s="10">
        <v>569.17999999999995</v>
      </c>
    </row>
    <row r="597" spans="1:4" s="2" customFormat="1" ht="16.5" hidden="1" customHeight="1">
      <c r="A597" s="2" t="s">
        <v>11</v>
      </c>
      <c r="B597" s="10">
        <v>16044.6</v>
      </c>
      <c r="C597" s="10"/>
      <c r="D597" s="10">
        <v>3883.37</v>
      </c>
    </row>
    <row r="598" spans="1:4" s="2" customFormat="1" ht="16.5" hidden="1" customHeight="1">
      <c r="A598" s="2" t="s">
        <v>11</v>
      </c>
      <c r="B598" s="4">
        <v>12342</v>
      </c>
      <c r="C598" s="4"/>
      <c r="D598" s="10">
        <v>2378.38</v>
      </c>
    </row>
    <row r="599" spans="1:4" s="2" customFormat="1" ht="16.5" hidden="1" customHeight="1">
      <c r="A599" s="2" t="s">
        <v>11</v>
      </c>
      <c r="B599" s="10">
        <v>12492.74</v>
      </c>
      <c r="C599" s="10"/>
      <c r="D599" s="10">
        <v>7123.27</v>
      </c>
    </row>
    <row r="600" spans="1:4" s="2" customFormat="1" ht="16.5" hidden="1" customHeight="1">
      <c r="A600" s="2" t="s">
        <v>11</v>
      </c>
      <c r="B600" s="10">
        <v>662.11</v>
      </c>
      <c r="C600" s="10"/>
      <c r="D600" s="10">
        <v>662.11</v>
      </c>
    </row>
    <row r="601" spans="1:4" s="2" customFormat="1" ht="16.5" hidden="1" customHeight="1">
      <c r="A601" s="2" t="s">
        <v>11</v>
      </c>
      <c r="B601" s="10">
        <v>9408.9599999999991</v>
      </c>
      <c r="C601" s="10"/>
      <c r="D601" s="10">
        <v>4663.34</v>
      </c>
    </row>
    <row r="602" spans="1:4" s="2" customFormat="1" ht="16.5" hidden="1" customHeight="1">
      <c r="A602" s="2" t="s">
        <v>11</v>
      </c>
      <c r="B602" s="10">
        <v>1568.16</v>
      </c>
      <c r="C602" s="10"/>
      <c r="D602" s="10">
        <v>923.48</v>
      </c>
    </row>
    <row r="603" spans="1:4" s="2" customFormat="1" ht="16.5" hidden="1" customHeight="1">
      <c r="A603" s="2" t="s">
        <v>11</v>
      </c>
      <c r="B603" s="10">
        <v>1165.23</v>
      </c>
      <c r="C603" s="10"/>
      <c r="D603" s="10">
        <v>776.82</v>
      </c>
    </row>
    <row r="604" spans="1:4" s="2" customFormat="1" ht="16.5" hidden="1" customHeight="1">
      <c r="A604" s="2" t="s">
        <v>11</v>
      </c>
      <c r="B604" s="10">
        <v>6484.38</v>
      </c>
      <c r="C604" s="10"/>
      <c r="D604" s="10">
        <v>2026.5</v>
      </c>
    </row>
    <row r="605" spans="1:4" s="2" customFormat="1" ht="16.5" hidden="1" customHeight="1">
      <c r="A605" s="2" t="s">
        <v>11</v>
      </c>
      <c r="B605" s="10">
        <v>59746.32</v>
      </c>
      <c r="C605" s="10"/>
      <c r="D605" s="4">
        <v>35816</v>
      </c>
    </row>
    <row r="606" spans="1:4" s="2" customFormat="1" ht="16.5" hidden="1" customHeight="1">
      <c r="A606" s="2" t="s">
        <v>11</v>
      </c>
      <c r="B606" s="10">
        <v>52757.5</v>
      </c>
      <c r="C606" s="10"/>
      <c r="D606" s="10">
        <v>34183.47</v>
      </c>
    </row>
    <row r="607" spans="1:4" s="2" customFormat="1" ht="16.5" hidden="1" customHeight="1">
      <c r="A607" s="2" t="s">
        <v>11</v>
      </c>
      <c r="B607" s="10">
        <v>569.17999999999995</v>
      </c>
      <c r="C607" s="10"/>
      <c r="D607" s="10">
        <v>569.17999999999995</v>
      </c>
    </row>
    <row r="608" spans="1:4" s="2" customFormat="1" ht="16.5" hidden="1" customHeight="1">
      <c r="A608" s="2" t="s">
        <v>11</v>
      </c>
      <c r="B608" s="10">
        <v>587.77</v>
      </c>
      <c r="C608" s="10"/>
      <c r="D608" s="10">
        <v>587.77</v>
      </c>
    </row>
    <row r="609" spans="1:4" s="2" customFormat="1" ht="16.5" hidden="1" customHeight="1">
      <c r="A609" s="2" t="s">
        <v>11</v>
      </c>
      <c r="B609" s="10">
        <v>159594.23999999999</v>
      </c>
      <c r="C609" s="10"/>
      <c r="D609" s="10">
        <v>159594.23999999999</v>
      </c>
    </row>
    <row r="610" spans="1:4" s="2" customFormat="1" ht="16.5" hidden="1" customHeight="1">
      <c r="A610" s="2" t="s">
        <v>11</v>
      </c>
      <c r="B610" s="10">
        <v>1118.04</v>
      </c>
      <c r="C610" s="10"/>
      <c r="D610" s="10">
        <v>1118.04</v>
      </c>
    </row>
    <row r="611" spans="1:4" s="2" customFormat="1" ht="16.5" hidden="1" customHeight="1">
      <c r="A611" s="2" t="s">
        <v>11</v>
      </c>
      <c r="B611" s="10">
        <v>362.9</v>
      </c>
      <c r="C611" s="10"/>
      <c r="D611" s="10">
        <v>362.9</v>
      </c>
    </row>
    <row r="612" spans="1:4" s="2" customFormat="1" ht="16.5" hidden="1" customHeight="1">
      <c r="A612" s="2" t="s">
        <v>11</v>
      </c>
      <c r="B612" s="10">
        <v>957.35</v>
      </c>
      <c r="C612" s="10"/>
      <c r="D612" s="10">
        <v>957.35</v>
      </c>
    </row>
    <row r="613" spans="1:4" s="2" customFormat="1" ht="16.5" hidden="1" customHeight="1">
      <c r="A613" s="2" t="s">
        <v>11</v>
      </c>
      <c r="B613" s="10">
        <v>1234.54</v>
      </c>
      <c r="C613" s="10"/>
      <c r="D613" s="10">
        <v>1234.54</v>
      </c>
    </row>
    <row r="614" spans="1:4" s="2" customFormat="1" ht="16.5" hidden="1" customHeight="1">
      <c r="A614" s="2" t="s">
        <v>11</v>
      </c>
      <c r="B614" s="10">
        <v>1280.18</v>
      </c>
      <c r="C614" s="10"/>
      <c r="D614" s="10">
        <v>1280.18</v>
      </c>
    </row>
    <row r="615" spans="1:4" s="2" customFormat="1" ht="16.5" hidden="1" customHeight="1">
      <c r="A615" s="2" t="s">
        <v>11</v>
      </c>
      <c r="B615" s="10">
        <v>120000.01</v>
      </c>
      <c r="C615" s="10"/>
      <c r="D615" s="10">
        <v>66840.399999999994</v>
      </c>
    </row>
    <row r="616" spans="1:4" s="2" customFormat="1" ht="16.5" hidden="1" customHeight="1">
      <c r="A616" s="2" t="s">
        <v>11</v>
      </c>
      <c r="B616" s="10">
        <v>159594.23999999999</v>
      </c>
      <c r="C616" s="10"/>
      <c r="D616" s="10">
        <v>159594.23999999999</v>
      </c>
    </row>
    <row r="617" spans="1:4" s="2" customFormat="1" ht="16.5" hidden="1" customHeight="1">
      <c r="A617" s="2" t="s">
        <v>11</v>
      </c>
      <c r="B617" s="10">
        <v>8632.14</v>
      </c>
      <c r="C617" s="10"/>
      <c r="D617" s="10">
        <v>6726.67</v>
      </c>
    </row>
    <row r="618" spans="1:4" s="2" customFormat="1" ht="16.5" hidden="1" customHeight="1">
      <c r="A618" s="2" t="s">
        <v>11</v>
      </c>
      <c r="B618" s="10">
        <v>53279.64</v>
      </c>
      <c r="C618" s="10"/>
      <c r="D618" s="4">
        <v>23232</v>
      </c>
    </row>
    <row r="619" spans="1:4" s="2" customFormat="1" ht="16.5" hidden="1" customHeight="1">
      <c r="A619" s="2" t="s">
        <v>11</v>
      </c>
      <c r="B619" s="10">
        <v>6635.64</v>
      </c>
      <c r="C619" s="10"/>
      <c r="D619" s="10">
        <v>5308.51</v>
      </c>
    </row>
    <row r="620" spans="1:4" s="2" customFormat="1" ht="16.5" hidden="1" customHeight="1">
      <c r="A620" s="2" t="s">
        <v>11</v>
      </c>
      <c r="B620" s="4">
        <v>0</v>
      </c>
      <c r="C620" s="4"/>
      <c r="D620" s="4">
        <v>0</v>
      </c>
    </row>
    <row r="621" spans="1:4" s="2" customFormat="1" ht="16.5" hidden="1" customHeight="1">
      <c r="A621" s="2" t="s">
        <v>11</v>
      </c>
      <c r="B621" s="10">
        <v>20984.83</v>
      </c>
      <c r="C621" s="10"/>
      <c r="D621" s="10">
        <v>14572.8</v>
      </c>
    </row>
    <row r="622" spans="1:4" s="2" customFormat="1" ht="16.5" hidden="1" customHeight="1">
      <c r="A622" s="2" t="s">
        <v>11</v>
      </c>
      <c r="B622" s="4">
        <v>611</v>
      </c>
      <c r="C622" s="4"/>
      <c r="D622" s="4">
        <v>611</v>
      </c>
    </row>
    <row r="623" spans="1:4" s="2" customFormat="1" ht="16.5" hidden="1" customHeight="1">
      <c r="A623" s="2" t="s">
        <v>11</v>
      </c>
      <c r="B623" s="10">
        <v>9226.98</v>
      </c>
      <c r="C623" s="10"/>
      <c r="D623" s="10">
        <v>9226.98</v>
      </c>
    </row>
    <row r="624" spans="1:4" s="2" customFormat="1" ht="16.5" hidden="1" customHeight="1">
      <c r="A624" s="2" t="s">
        <v>11</v>
      </c>
      <c r="B624" s="10">
        <v>918.83</v>
      </c>
      <c r="C624" s="10"/>
      <c r="D624" s="10">
        <v>918.83</v>
      </c>
    </row>
    <row r="625" spans="1:4" s="2" customFormat="1" ht="16.5" hidden="1" customHeight="1">
      <c r="A625" s="2" t="s">
        <v>11</v>
      </c>
      <c r="B625" s="10">
        <v>959.48</v>
      </c>
      <c r="C625" s="10"/>
      <c r="D625" s="10">
        <v>959.48</v>
      </c>
    </row>
    <row r="626" spans="1:4" s="2" customFormat="1" ht="16.5" hidden="1" customHeight="1">
      <c r="A626" s="2" t="s">
        <v>11</v>
      </c>
      <c r="B626" s="10">
        <v>678.96</v>
      </c>
      <c r="C626" s="10"/>
      <c r="D626" s="10">
        <v>678.96</v>
      </c>
    </row>
    <row r="627" spans="1:4" s="2" customFormat="1" ht="16.5" hidden="1" customHeight="1">
      <c r="A627" s="2" t="s">
        <v>11</v>
      </c>
      <c r="B627" s="10">
        <v>678.96</v>
      </c>
      <c r="C627" s="10"/>
      <c r="D627" s="10">
        <v>678.96</v>
      </c>
    </row>
    <row r="628" spans="1:4" s="2" customFormat="1" ht="16.5" hidden="1" customHeight="1">
      <c r="A628" s="2" t="s">
        <v>11</v>
      </c>
      <c r="B628" s="10">
        <v>479.74</v>
      </c>
      <c r="C628" s="10"/>
      <c r="D628" s="10">
        <v>479.74</v>
      </c>
    </row>
    <row r="629" spans="1:4" s="2" customFormat="1" ht="16.5" hidden="1" customHeight="1">
      <c r="A629" s="2" t="s">
        <v>11</v>
      </c>
      <c r="B629" s="10">
        <v>1448.27</v>
      </c>
      <c r="C629" s="10"/>
      <c r="D629" s="10">
        <v>1448.27</v>
      </c>
    </row>
    <row r="630" spans="1:4" s="2" customFormat="1" ht="16.5" hidden="1" customHeight="1">
      <c r="A630" s="2" t="s">
        <v>11</v>
      </c>
      <c r="B630" s="10">
        <v>7527.17</v>
      </c>
      <c r="C630" s="10"/>
      <c r="D630" s="10">
        <v>7527.17</v>
      </c>
    </row>
    <row r="631" spans="1:4" s="2" customFormat="1" ht="16.5" hidden="1" customHeight="1">
      <c r="A631" s="2" t="s">
        <v>11</v>
      </c>
      <c r="B631" s="10">
        <v>894.43</v>
      </c>
      <c r="C631" s="10"/>
      <c r="D631" s="10">
        <v>894.43</v>
      </c>
    </row>
    <row r="632" spans="1:4" s="2" customFormat="1" ht="16.5" hidden="1" customHeight="1">
      <c r="A632" s="2" t="s">
        <v>11</v>
      </c>
      <c r="B632" s="10">
        <v>950.68</v>
      </c>
      <c r="C632" s="10"/>
      <c r="D632" s="10">
        <v>950.68</v>
      </c>
    </row>
    <row r="633" spans="1:4" s="2" customFormat="1" ht="16.5" hidden="1" customHeight="1">
      <c r="A633" s="2" t="s">
        <v>11</v>
      </c>
      <c r="B633" s="4">
        <v>590</v>
      </c>
      <c r="C633" s="4"/>
      <c r="D633" s="4">
        <v>590</v>
      </c>
    </row>
    <row r="634" spans="1:4" s="2" customFormat="1" ht="16.5" hidden="1" customHeight="1">
      <c r="A634" s="2" t="s">
        <v>11</v>
      </c>
      <c r="B634" s="10">
        <v>870.52</v>
      </c>
      <c r="C634" s="10"/>
      <c r="D634" s="10">
        <v>870.52</v>
      </c>
    </row>
    <row r="635" spans="1:4" s="2" customFormat="1" ht="16.5" hidden="1" customHeight="1">
      <c r="A635" s="2" t="s">
        <v>11</v>
      </c>
      <c r="B635" s="10">
        <v>2784.55</v>
      </c>
      <c r="C635" s="10"/>
      <c r="D635" s="10">
        <v>2784.55</v>
      </c>
    </row>
    <row r="636" spans="1:4" s="2" customFormat="1" ht="16.5" hidden="1" customHeight="1">
      <c r="A636" s="2" t="s">
        <v>11</v>
      </c>
      <c r="B636" s="10">
        <v>3862.74</v>
      </c>
      <c r="C636" s="10"/>
      <c r="D636" s="10">
        <v>3862.74</v>
      </c>
    </row>
    <row r="637" spans="1:4" s="2" customFormat="1" ht="16.5" hidden="1" customHeight="1">
      <c r="A637" s="2" t="s">
        <v>11</v>
      </c>
      <c r="B637" s="10">
        <v>569.17999999999995</v>
      </c>
      <c r="C637" s="10"/>
      <c r="D637" s="10">
        <v>569.17999999999995</v>
      </c>
    </row>
    <row r="638" spans="1:4" s="2" customFormat="1" ht="16.5" hidden="1" customHeight="1">
      <c r="A638" s="2" t="s">
        <v>11</v>
      </c>
      <c r="B638" s="10">
        <v>587.77</v>
      </c>
      <c r="C638" s="10"/>
      <c r="D638" s="10">
        <v>587.77</v>
      </c>
    </row>
    <row r="639" spans="1:4" s="2" customFormat="1" ht="16.5" hidden="1" customHeight="1">
      <c r="A639" s="2" t="s">
        <v>11</v>
      </c>
      <c r="B639" s="10">
        <v>25435.4</v>
      </c>
      <c r="C639" s="10"/>
      <c r="D639" s="10">
        <v>21337.29</v>
      </c>
    </row>
    <row r="640" spans="1:4" s="2" customFormat="1" ht="16.5" hidden="1" customHeight="1">
      <c r="A640" s="2" t="s">
        <v>11</v>
      </c>
      <c r="B640" s="10">
        <v>894.43</v>
      </c>
      <c r="C640" s="10"/>
      <c r="D640" s="10">
        <v>894.43</v>
      </c>
    </row>
    <row r="641" spans="1:4" s="2" customFormat="1" ht="16.5" hidden="1" customHeight="1">
      <c r="A641" s="2" t="s">
        <v>11</v>
      </c>
      <c r="B641" s="10">
        <v>1252.2</v>
      </c>
      <c r="C641" s="10"/>
      <c r="D641" s="10">
        <v>1252.2</v>
      </c>
    </row>
    <row r="642" spans="1:4" s="2" customFormat="1" ht="16.5" hidden="1" customHeight="1">
      <c r="A642" s="2" t="s">
        <v>11</v>
      </c>
      <c r="B642" s="10">
        <v>569.17999999999995</v>
      </c>
      <c r="C642" s="10"/>
      <c r="D642" s="10">
        <v>569.17999999999995</v>
      </c>
    </row>
    <row r="643" spans="1:4" s="2" customFormat="1" ht="16.5" hidden="1" customHeight="1">
      <c r="A643" s="2" t="s">
        <v>11</v>
      </c>
      <c r="B643" s="10">
        <v>17487.36</v>
      </c>
      <c r="C643" s="10"/>
      <c r="D643" s="4">
        <v>17160</v>
      </c>
    </row>
    <row r="644" spans="1:4" s="2" customFormat="1" ht="16.5" hidden="1" customHeight="1">
      <c r="A644" s="2" t="s">
        <v>11</v>
      </c>
      <c r="B644" s="10">
        <v>685.34</v>
      </c>
      <c r="C644" s="10"/>
      <c r="D644" s="10">
        <v>685.34</v>
      </c>
    </row>
    <row r="645" spans="1:4" s="2" customFormat="1" ht="16.5" hidden="1" customHeight="1">
      <c r="A645" s="2" t="s">
        <v>11</v>
      </c>
      <c r="B645" s="4">
        <v>611</v>
      </c>
      <c r="C645" s="4"/>
      <c r="D645" s="4">
        <v>611</v>
      </c>
    </row>
    <row r="646" spans="1:4" s="2" customFormat="1" ht="16.5" hidden="1" customHeight="1">
      <c r="A646" s="2" t="s">
        <v>11</v>
      </c>
      <c r="B646" s="10">
        <v>569.17999999999995</v>
      </c>
      <c r="C646" s="10"/>
      <c r="D646" s="10">
        <v>569.17999999999995</v>
      </c>
    </row>
    <row r="647" spans="1:4" s="2" customFormat="1" ht="16.5" hidden="1" customHeight="1">
      <c r="A647" s="2" t="s">
        <v>11</v>
      </c>
      <c r="B647" s="4">
        <v>0</v>
      </c>
      <c r="C647" s="4"/>
      <c r="D647" s="4">
        <v>0</v>
      </c>
    </row>
    <row r="648" spans="1:4" s="2" customFormat="1" ht="16.5" hidden="1" customHeight="1">
      <c r="A648" s="2" t="s">
        <v>11</v>
      </c>
      <c r="B648" s="10">
        <v>15763.44</v>
      </c>
      <c r="C648" s="10"/>
      <c r="D648" s="10">
        <v>12751.2</v>
      </c>
    </row>
    <row r="649" spans="1:4" s="2" customFormat="1" ht="16.5" hidden="1" customHeight="1">
      <c r="A649" s="2" t="s">
        <v>11</v>
      </c>
      <c r="B649" s="10">
        <v>662.11</v>
      </c>
      <c r="C649" s="10"/>
      <c r="D649" s="10">
        <v>662.11</v>
      </c>
    </row>
    <row r="650" spans="1:4" s="2" customFormat="1" ht="16.5" hidden="1" customHeight="1">
      <c r="A650" s="2" t="s">
        <v>11</v>
      </c>
      <c r="B650" s="10">
        <v>569.17999999999995</v>
      </c>
      <c r="C650" s="10"/>
      <c r="D650" s="10">
        <v>569.17999999999995</v>
      </c>
    </row>
    <row r="651" spans="1:4" s="2" customFormat="1" ht="16.5" hidden="1" customHeight="1">
      <c r="A651" s="2" t="s">
        <v>11</v>
      </c>
      <c r="B651" s="10">
        <v>1887.25</v>
      </c>
      <c r="C651" s="10"/>
      <c r="D651" s="10">
        <v>1887.25</v>
      </c>
    </row>
    <row r="652" spans="1:4" s="2" customFormat="1" ht="16.5" hidden="1" customHeight="1">
      <c r="A652" s="2" t="s">
        <v>11</v>
      </c>
      <c r="B652" s="10">
        <v>629316.16</v>
      </c>
      <c r="C652" s="10"/>
      <c r="D652" s="10">
        <v>496688.65</v>
      </c>
    </row>
    <row r="653" spans="1:4" s="2" customFormat="1" ht="16.5" hidden="1" customHeight="1">
      <c r="A653" s="2" t="s">
        <v>11</v>
      </c>
      <c r="B653" s="10">
        <v>1556.31</v>
      </c>
      <c r="C653" s="10"/>
      <c r="D653" s="10">
        <v>1556.31</v>
      </c>
    </row>
    <row r="654" spans="1:4" s="2" customFormat="1" ht="16.5" hidden="1" customHeight="1">
      <c r="A654" s="2" t="s">
        <v>11</v>
      </c>
      <c r="B654" s="10">
        <v>1167.24</v>
      </c>
      <c r="C654" s="10"/>
      <c r="D654" s="10">
        <v>1167.24</v>
      </c>
    </row>
    <row r="655" spans="1:4" s="2" customFormat="1" ht="16.5" hidden="1" customHeight="1">
      <c r="A655" s="2" t="s">
        <v>11</v>
      </c>
      <c r="B655" s="10">
        <v>1167.24</v>
      </c>
      <c r="C655" s="10"/>
      <c r="D655" s="10">
        <v>1167.24</v>
      </c>
    </row>
    <row r="656" spans="1:4" s="2" customFormat="1" ht="16.5" hidden="1" customHeight="1">
      <c r="A656" s="2" t="s">
        <v>11</v>
      </c>
      <c r="B656" s="10">
        <v>778.15</v>
      </c>
      <c r="C656" s="10"/>
      <c r="D656" s="10">
        <v>778.15</v>
      </c>
    </row>
    <row r="657" spans="1:4" s="2" customFormat="1" ht="16.5" hidden="1" customHeight="1">
      <c r="A657" s="2" t="s">
        <v>11</v>
      </c>
      <c r="B657" s="10">
        <v>1382.49</v>
      </c>
      <c r="C657" s="10"/>
      <c r="D657" s="10">
        <v>1382.49</v>
      </c>
    </row>
    <row r="658" spans="1:4" s="2" customFormat="1" ht="16.5" hidden="1" customHeight="1">
      <c r="A658" s="2" t="s">
        <v>11</v>
      </c>
      <c r="B658" s="10">
        <v>1317.01</v>
      </c>
      <c r="C658" s="10"/>
      <c r="D658" s="10">
        <v>1317.01</v>
      </c>
    </row>
    <row r="659" spans="1:4" s="2" customFormat="1" ht="16.5" hidden="1" customHeight="1">
      <c r="A659" s="2" t="s">
        <v>11</v>
      </c>
      <c r="B659" s="10">
        <v>2146.25</v>
      </c>
      <c r="C659" s="10"/>
      <c r="D659" s="10">
        <v>2146.25</v>
      </c>
    </row>
    <row r="660" spans="1:4" s="2" customFormat="1" ht="16.5" hidden="1" customHeight="1">
      <c r="A660" s="2" t="s">
        <v>11</v>
      </c>
      <c r="B660" s="10">
        <v>3223.84</v>
      </c>
      <c r="C660" s="10"/>
      <c r="D660" s="10">
        <v>3223.83</v>
      </c>
    </row>
    <row r="661" spans="1:4" s="2" customFormat="1" ht="16.5" hidden="1" customHeight="1">
      <c r="A661" s="2" t="s">
        <v>11</v>
      </c>
      <c r="B661" s="10">
        <v>161690.57</v>
      </c>
      <c r="C661" s="10"/>
      <c r="D661" s="10">
        <v>119871.26</v>
      </c>
    </row>
    <row r="662" spans="1:4" s="2" customFormat="1" ht="16.5" hidden="1" customHeight="1">
      <c r="A662" s="2" t="s">
        <v>11</v>
      </c>
      <c r="B662" s="10">
        <v>1408.09</v>
      </c>
      <c r="C662" s="10"/>
      <c r="D662" s="10">
        <v>1408.09</v>
      </c>
    </row>
    <row r="663" spans="1:4" s="2" customFormat="1" ht="16.5" hidden="1" customHeight="1">
      <c r="A663" s="2" t="s">
        <v>11</v>
      </c>
      <c r="B663" s="10">
        <v>140937.57999999999</v>
      </c>
      <c r="C663" s="10"/>
      <c r="D663" s="4">
        <v>78427</v>
      </c>
    </row>
    <row r="664" spans="1:4" s="2" customFormat="1" ht="16.5" hidden="1" customHeight="1">
      <c r="A664" s="2" t="s">
        <v>11</v>
      </c>
      <c r="B664" s="10">
        <v>1800.04</v>
      </c>
      <c r="C664" s="10"/>
      <c r="D664" s="10">
        <v>1800.04</v>
      </c>
    </row>
    <row r="665" spans="1:4" s="2" customFormat="1" ht="16.5" hidden="1" customHeight="1">
      <c r="A665" s="2" t="s">
        <v>11</v>
      </c>
      <c r="B665" s="10">
        <v>2211.48</v>
      </c>
      <c r="C665" s="10"/>
      <c r="D665" s="10">
        <v>2211.48</v>
      </c>
    </row>
    <row r="666" spans="1:4" s="2" customFormat="1" ht="16.5" hidden="1" customHeight="1">
      <c r="A666" s="2" t="s">
        <v>11</v>
      </c>
      <c r="B666" s="10">
        <v>1628.61</v>
      </c>
      <c r="C666" s="10"/>
      <c r="D666" s="10">
        <v>1628.61</v>
      </c>
    </row>
    <row r="667" spans="1:4" s="2" customFormat="1" ht="16.5" hidden="1" customHeight="1">
      <c r="A667" s="2" t="s">
        <v>11</v>
      </c>
      <c r="B667" s="10">
        <v>1628.61</v>
      </c>
      <c r="C667" s="10"/>
      <c r="D667" s="10">
        <v>1628.61</v>
      </c>
    </row>
    <row r="668" spans="1:4" s="2" customFormat="1" ht="16.5" hidden="1" customHeight="1">
      <c r="A668" s="2" t="s">
        <v>11</v>
      </c>
      <c r="B668" s="10">
        <v>1084.92</v>
      </c>
      <c r="C668" s="10"/>
      <c r="D668" s="10">
        <v>1084.92</v>
      </c>
    </row>
    <row r="669" spans="1:4" s="2" customFormat="1" ht="16.5" hidden="1" customHeight="1">
      <c r="A669" s="2" t="s">
        <v>11</v>
      </c>
      <c r="B669" s="10">
        <v>166.01</v>
      </c>
      <c r="C669" s="10"/>
      <c r="D669" s="10">
        <v>166.01</v>
      </c>
    </row>
    <row r="670" spans="1:4" s="2" customFormat="1" ht="16.5" hidden="1" customHeight="1">
      <c r="A670" s="2" t="s">
        <v>11</v>
      </c>
      <c r="B670" s="10">
        <v>715.54</v>
      </c>
      <c r="C670" s="10"/>
      <c r="D670" s="10">
        <v>715.54</v>
      </c>
    </row>
    <row r="671" spans="1:4" s="2" customFormat="1" ht="16.5" hidden="1" customHeight="1">
      <c r="A671" s="2" t="s">
        <v>11</v>
      </c>
      <c r="B671" s="10">
        <v>1827.14</v>
      </c>
      <c r="C671" s="10"/>
      <c r="D671" s="10">
        <v>1827.14</v>
      </c>
    </row>
    <row r="672" spans="1:4" s="2" customFormat="1" ht="16.5" hidden="1" customHeight="1">
      <c r="A672" s="2" t="s">
        <v>11</v>
      </c>
      <c r="B672" s="10">
        <v>1334.87</v>
      </c>
      <c r="C672" s="10"/>
      <c r="D672" s="10">
        <v>1334.87</v>
      </c>
    </row>
    <row r="673" spans="1:4" s="2" customFormat="1" ht="16.5" hidden="1" customHeight="1">
      <c r="A673" s="2" t="s">
        <v>11</v>
      </c>
      <c r="B673" s="10">
        <v>894.43</v>
      </c>
      <c r="C673" s="10"/>
      <c r="D673" s="10">
        <v>894.43</v>
      </c>
    </row>
    <row r="674" spans="1:4" s="2" customFormat="1" ht="16.5" hidden="1" customHeight="1">
      <c r="A674" s="2" t="s">
        <v>11</v>
      </c>
      <c r="B674" s="10">
        <v>1629.62</v>
      </c>
      <c r="C674" s="10"/>
      <c r="D674" s="10">
        <v>1629.62</v>
      </c>
    </row>
    <row r="675" spans="1:4" s="2" customFormat="1" ht="16.5" hidden="1" customHeight="1">
      <c r="A675" s="2" t="s">
        <v>11</v>
      </c>
      <c r="B675" s="10">
        <v>1073.31</v>
      </c>
      <c r="C675" s="10"/>
      <c r="D675" s="10">
        <v>1073.31</v>
      </c>
    </row>
    <row r="676" spans="1:4" s="2" customFormat="1" ht="16.5" hidden="1" customHeight="1">
      <c r="A676" s="2" t="s">
        <v>11</v>
      </c>
      <c r="B676" s="10">
        <v>1115.52</v>
      </c>
      <c r="C676" s="10"/>
      <c r="D676" s="10">
        <v>1115.52</v>
      </c>
    </row>
    <row r="677" spans="1:4" s="2" customFormat="1" ht="16.5" hidden="1" customHeight="1">
      <c r="A677" s="2" t="s">
        <v>11</v>
      </c>
      <c r="B677" s="10">
        <v>12850.2</v>
      </c>
      <c r="C677" s="10"/>
      <c r="D677" s="10">
        <v>12850.2</v>
      </c>
    </row>
    <row r="678" spans="1:4" s="2" customFormat="1" ht="16.5" hidden="1" customHeight="1">
      <c r="A678" s="2" t="s">
        <v>11</v>
      </c>
      <c r="B678" s="10">
        <v>8131.2</v>
      </c>
      <c r="C678" s="10"/>
      <c r="D678" s="10">
        <v>1768.54</v>
      </c>
    </row>
    <row r="679" spans="1:4" s="2" customFormat="1" ht="16.5" hidden="1" customHeight="1">
      <c r="A679" s="2" t="s">
        <v>11</v>
      </c>
      <c r="B679" s="10">
        <v>19863.84</v>
      </c>
      <c r="C679" s="10"/>
      <c r="D679" s="10">
        <v>13837.04</v>
      </c>
    </row>
    <row r="680" spans="1:4" s="2" customFormat="1" ht="16.5" hidden="1" customHeight="1">
      <c r="A680" s="2" t="s">
        <v>11</v>
      </c>
      <c r="B680" s="10">
        <v>12573.22</v>
      </c>
      <c r="C680" s="10"/>
      <c r="D680" s="10">
        <v>9138.7999999999993</v>
      </c>
    </row>
    <row r="681" spans="1:4" s="2" customFormat="1" ht="16.5" hidden="1" customHeight="1">
      <c r="A681" s="2" t="s">
        <v>11</v>
      </c>
      <c r="B681" s="10">
        <v>11634.92</v>
      </c>
      <c r="C681" s="10"/>
      <c r="D681" s="4">
        <v>9207</v>
      </c>
    </row>
    <row r="682" spans="1:4" s="2" customFormat="1" ht="16.5" hidden="1" customHeight="1">
      <c r="A682" s="2" t="s">
        <v>11</v>
      </c>
      <c r="B682" s="10">
        <v>14636.08</v>
      </c>
      <c r="C682" s="10"/>
      <c r="D682" s="10">
        <v>8760.92</v>
      </c>
    </row>
    <row r="683" spans="1:4" s="2" customFormat="1" ht="16.5" hidden="1" customHeight="1">
      <c r="A683" s="2" t="s">
        <v>11</v>
      </c>
      <c r="B683" s="10">
        <v>13366.23</v>
      </c>
      <c r="C683" s="10"/>
      <c r="D683" s="10">
        <v>9138.7999999999993</v>
      </c>
    </row>
    <row r="684" spans="1:4" s="2" customFormat="1" ht="16.5" hidden="1" customHeight="1">
      <c r="A684" s="2" t="s">
        <v>11</v>
      </c>
      <c r="B684" s="10">
        <v>15673.68</v>
      </c>
      <c r="C684" s="10"/>
      <c r="D684" s="10">
        <v>12225.31</v>
      </c>
    </row>
    <row r="685" spans="1:4" s="2" customFormat="1" ht="16.5" hidden="1" customHeight="1">
      <c r="A685" s="2" t="s">
        <v>11</v>
      </c>
      <c r="B685" s="10">
        <v>11634.92</v>
      </c>
      <c r="C685" s="10"/>
      <c r="D685" s="4">
        <v>8525</v>
      </c>
    </row>
    <row r="686" spans="1:4" s="2" customFormat="1" ht="16.5" hidden="1" customHeight="1">
      <c r="A686" s="2" t="s">
        <v>11</v>
      </c>
      <c r="B686" s="10">
        <v>11634.92</v>
      </c>
      <c r="C686" s="10"/>
      <c r="D686" s="10">
        <v>8456.7999999999993</v>
      </c>
    </row>
    <row r="687" spans="1:4" s="2" customFormat="1" ht="16.5" hidden="1" customHeight="1">
      <c r="A687" s="2" t="s">
        <v>11</v>
      </c>
      <c r="B687" s="10">
        <v>11634.92</v>
      </c>
      <c r="C687" s="10"/>
      <c r="D687" s="10">
        <v>8456.7999999999993</v>
      </c>
    </row>
    <row r="688" spans="1:4" s="2" customFormat="1" ht="16.5" hidden="1" customHeight="1">
      <c r="A688" s="2" t="s">
        <v>11</v>
      </c>
      <c r="B688" s="10">
        <v>847.48</v>
      </c>
      <c r="C688" s="10"/>
      <c r="D688" s="10">
        <v>767.72</v>
      </c>
    </row>
    <row r="689" spans="1:4" s="2" customFormat="1" ht="16.5" hidden="1" customHeight="1">
      <c r="A689" s="2" t="s">
        <v>11</v>
      </c>
      <c r="B689" s="10">
        <v>10334.35</v>
      </c>
      <c r="C689" s="10"/>
      <c r="D689" s="10">
        <v>6683.6</v>
      </c>
    </row>
    <row r="690" spans="1:4" s="2" customFormat="1" ht="16.5" hidden="1" customHeight="1">
      <c r="A690" s="2" t="s">
        <v>11</v>
      </c>
      <c r="B690" s="10">
        <v>651.22</v>
      </c>
      <c r="C690" s="10"/>
      <c r="D690" s="10">
        <v>651.22</v>
      </c>
    </row>
    <row r="691" spans="1:4" s="2" customFormat="1" ht="16.5" hidden="1" customHeight="1">
      <c r="A691" s="2" t="s">
        <v>11</v>
      </c>
      <c r="B691" s="10">
        <v>651.22</v>
      </c>
      <c r="C691" s="10"/>
      <c r="D691" s="10">
        <v>651.22</v>
      </c>
    </row>
    <row r="692" spans="1:4" s="2" customFormat="1" ht="16.5" hidden="1" customHeight="1">
      <c r="A692" s="2" t="s">
        <v>11</v>
      </c>
      <c r="B692" s="10">
        <v>1199.3499999999999</v>
      </c>
      <c r="C692" s="10"/>
      <c r="D692" s="10">
        <v>1199.3499999999999</v>
      </c>
    </row>
    <row r="693" spans="1:4" s="2" customFormat="1" ht="16.5" hidden="1" customHeight="1">
      <c r="A693" s="2" t="s">
        <v>11</v>
      </c>
      <c r="B693" s="10">
        <v>651.22</v>
      </c>
      <c r="C693" s="10"/>
      <c r="D693" s="10">
        <v>651.22</v>
      </c>
    </row>
    <row r="694" spans="1:4" s="2" customFormat="1" ht="16.5" hidden="1" customHeight="1">
      <c r="A694" s="2" t="s">
        <v>11</v>
      </c>
      <c r="B694" s="10">
        <v>938.43</v>
      </c>
      <c r="C694" s="10"/>
      <c r="D694" s="10">
        <v>938.43</v>
      </c>
    </row>
    <row r="695" spans="1:4" s="2" customFormat="1" ht="16.5" hidden="1" customHeight="1">
      <c r="A695" s="2" t="s">
        <v>11</v>
      </c>
      <c r="B695" s="10">
        <v>1456.14</v>
      </c>
      <c r="C695" s="10"/>
      <c r="D695" s="10">
        <v>1456.14</v>
      </c>
    </row>
    <row r="696" spans="1:4" s="2" customFormat="1" ht="16.5" hidden="1" customHeight="1">
      <c r="A696" s="2" t="s">
        <v>11</v>
      </c>
      <c r="B696" s="10">
        <v>651.22</v>
      </c>
      <c r="C696" s="10"/>
      <c r="D696" s="10">
        <v>651.22</v>
      </c>
    </row>
    <row r="697" spans="1:4" s="2" customFormat="1" ht="16.5" hidden="1" customHeight="1">
      <c r="A697" s="2" t="s">
        <v>11</v>
      </c>
      <c r="B697" s="10">
        <v>3747.7</v>
      </c>
      <c r="C697" s="10"/>
      <c r="D697" s="10">
        <v>3747.7</v>
      </c>
    </row>
    <row r="698" spans="1:4" s="2" customFormat="1" ht="16.5" hidden="1" customHeight="1">
      <c r="A698" s="2" t="s">
        <v>11</v>
      </c>
      <c r="B698" s="10">
        <v>11634.92</v>
      </c>
      <c r="C698" s="10"/>
      <c r="D698" s="4">
        <v>7502</v>
      </c>
    </row>
    <row r="699" spans="1:4" s="2" customFormat="1" ht="16.5" hidden="1" customHeight="1">
      <c r="A699" s="2" t="s">
        <v>11</v>
      </c>
      <c r="B699" s="10">
        <v>87747.3</v>
      </c>
      <c r="C699" s="10"/>
      <c r="D699" s="10">
        <v>87747.3</v>
      </c>
    </row>
    <row r="700" spans="1:4" s="2" customFormat="1" ht="16.5" hidden="1" customHeight="1">
      <c r="A700" s="2" t="s">
        <v>11</v>
      </c>
      <c r="B700" s="10">
        <v>183.68</v>
      </c>
      <c r="C700" s="10"/>
      <c r="D700" s="10">
        <v>183.68</v>
      </c>
    </row>
    <row r="701" spans="1:4" s="2" customFormat="1" ht="16.5" hidden="1" customHeight="1">
      <c r="A701" s="2" t="s">
        <v>11</v>
      </c>
      <c r="B701" s="10">
        <v>662.79</v>
      </c>
      <c r="C701" s="10"/>
      <c r="D701" s="10">
        <v>662.79</v>
      </c>
    </row>
    <row r="702" spans="1:4" s="2" customFormat="1" ht="16.5" hidden="1" customHeight="1">
      <c r="A702" s="2" t="s">
        <v>11</v>
      </c>
      <c r="B702" s="10">
        <v>479.74</v>
      </c>
      <c r="C702" s="10"/>
      <c r="D702" s="10">
        <v>479.74</v>
      </c>
    </row>
    <row r="703" spans="1:4" s="2" customFormat="1" ht="16.5" hidden="1" customHeight="1">
      <c r="A703" s="2" t="s">
        <v>11</v>
      </c>
      <c r="B703" s="10">
        <v>4793.54</v>
      </c>
      <c r="C703" s="10"/>
      <c r="D703" s="10">
        <v>3894.75</v>
      </c>
    </row>
    <row r="704" spans="1:4" s="2" customFormat="1" ht="16.5" hidden="1" customHeight="1">
      <c r="A704" s="2" t="s">
        <v>11</v>
      </c>
      <c r="B704" s="10">
        <v>1916.64</v>
      </c>
      <c r="C704" s="10"/>
      <c r="D704" s="10">
        <v>1149.98</v>
      </c>
    </row>
    <row r="705" spans="1:4" s="2" customFormat="1" ht="16.5" hidden="1" customHeight="1">
      <c r="A705" s="2" t="s">
        <v>11</v>
      </c>
      <c r="B705" s="10">
        <v>1630.84</v>
      </c>
      <c r="C705" s="10"/>
      <c r="D705" s="10">
        <v>1630.84</v>
      </c>
    </row>
    <row r="706" spans="1:4" s="2" customFormat="1" ht="16.5" hidden="1" customHeight="1">
      <c r="A706" s="2" t="s">
        <v>11</v>
      </c>
      <c r="B706" s="10">
        <v>479.74</v>
      </c>
      <c r="C706" s="10"/>
      <c r="D706" s="10">
        <v>479.74</v>
      </c>
    </row>
    <row r="707" spans="1:4" s="2" customFormat="1" ht="16.5" hidden="1" customHeight="1">
      <c r="A707" s="2" t="s">
        <v>11</v>
      </c>
      <c r="B707" s="10">
        <v>719.61</v>
      </c>
      <c r="C707" s="10"/>
      <c r="D707" s="10">
        <v>719.61</v>
      </c>
    </row>
    <row r="708" spans="1:4" s="2" customFormat="1" ht="16.5" hidden="1" customHeight="1">
      <c r="A708" s="2" t="s">
        <v>11</v>
      </c>
      <c r="B708" s="10">
        <v>479.74</v>
      </c>
      <c r="C708" s="10"/>
      <c r="D708" s="10">
        <v>479.74</v>
      </c>
    </row>
    <row r="709" spans="1:4" s="2" customFormat="1" ht="16.5" hidden="1" customHeight="1">
      <c r="A709" s="2" t="s">
        <v>11</v>
      </c>
      <c r="B709" s="10">
        <v>479.74</v>
      </c>
      <c r="C709" s="10"/>
      <c r="D709" s="10">
        <v>479.74</v>
      </c>
    </row>
    <row r="710" spans="1:4" s="2" customFormat="1" ht="16.5" hidden="1" customHeight="1">
      <c r="A710" s="2" t="s">
        <v>11</v>
      </c>
      <c r="B710" s="10">
        <v>182882.78</v>
      </c>
      <c r="C710" s="10"/>
      <c r="D710" s="10">
        <v>146459.49</v>
      </c>
    </row>
    <row r="711" spans="1:4" s="2" customFormat="1" ht="16.5" hidden="1" customHeight="1">
      <c r="A711" s="2" t="s">
        <v>11</v>
      </c>
      <c r="B711" s="10">
        <v>12471.13</v>
      </c>
      <c r="C711" s="10"/>
      <c r="D711" s="10">
        <v>10852.73</v>
      </c>
    </row>
    <row r="712" spans="1:4" s="2" customFormat="1" ht="16.5" hidden="1" customHeight="1">
      <c r="A712" s="2" t="s">
        <v>11</v>
      </c>
      <c r="B712" s="10">
        <v>10729.24</v>
      </c>
      <c r="C712" s="10"/>
      <c r="D712" s="10">
        <v>10729.24</v>
      </c>
    </row>
    <row r="713" spans="1:4" s="2" customFormat="1" ht="16.5" hidden="1" customHeight="1">
      <c r="A713" s="2" t="s">
        <v>11</v>
      </c>
      <c r="B713" s="10">
        <v>10240.99</v>
      </c>
      <c r="C713" s="10"/>
      <c r="D713" s="10">
        <v>10240.99</v>
      </c>
    </row>
    <row r="714" spans="1:4" s="2" customFormat="1" ht="16.5" hidden="1" customHeight="1">
      <c r="A714" s="2" t="s">
        <v>11</v>
      </c>
      <c r="B714" s="10">
        <v>3816.05</v>
      </c>
      <c r="C714" s="10"/>
      <c r="D714" s="10">
        <v>3492.17</v>
      </c>
    </row>
    <row r="715" spans="1:4" s="2" customFormat="1" ht="16.5" hidden="1" customHeight="1">
      <c r="A715" s="2" t="s">
        <v>11</v>
      </c>
      <c r="B715" s="10">
        <v>19325.150000000001</v>
      </c>
      <c r="C715" s="10"/>
      <c r="D715" s="10">
        <v>3908.24</v>
      </c>
    </row>
    <row r="716" spans="1:4" s="2" customFormat="1" ht="16.5" hidden="1" customHeight="1">
      <c r="A716" s="2" t="s">
        <v>11</v>
      </c>
      <c r="B716" s="10">
        <v>2040.42</v>
      </c>
      <c r="C716" s="10"/>
      <c r="D716" s="10">
        <v>1602.66</v>
      </c>
    </row>
    <row r="717" spans="1:4" s="2" customFormat="1" ht="16.5" hidden="1" customHeight="1">
      <c r="A717" s="2" t="s">
        <v>11</v>
      </c>
      <c r="B717" s="10">
        <v>3154.36</v>
      </c>
      <c r="C717" s="10"/>
      <c r="D717" s="10">
        <v>2671.01</v>
      </c>
    </row>
    <row r="718" spans="1:4" s="2" customFormat="1" ht="16.5" hidden="1" customHeight="1">
      <c r="A718" s="2" t="s">
        <v>11</v>
      </c>
      <c r="B718" s="4">
        <v>188064</v>
      </c>
      <c r="C718" s="4"/>
      <c r="D718" s="4">
        <v>188064</v>
      </c>
    </row>
    <row r="719" spans="1:4" s="2" customFormat="1" ht="16.5" hidden="1" customHeight="1">
      <c r="A719" s="2" t="s">
        <v>11</v>
      </c>
      <c r="B719" s="10">
        <v>2797.13</v>
      </c>
      <c r="C719" s="10"/>
      <c r="D719" s="10">
        <v>2390.89</v>
      </c>
    </row>
    <row r="720" spans="1:4" s="2" customFormat="1" ht="16.5" hidden="1" customHeight="1">
      <c r="A720" s="2" t="s">
        <v>11</v>
      </c>
      <c r="B720" s="10">
        <v>59081.88</v>
      </c>
      <c r="C720" s="10"/>
      <c r="D720" s="10">
        <v>38582.54</v>
      </c>
    </row>
    <row r="721" spans="1:4" s="2" customFormat="1" ht="16.5" hidden="1" customHeight="1">
      <c r="A721" s="2" t="s">
        <v>11</v>
      </c>
      <c r="B721" s="10">
        <v>76973.179999999993</v>
      </c>
      <c r="C721" s="10"/>
      <c r="D721" s="10">
        <v>51919.7</v>
      </c>
    </row>
    <row r="722" spans="1:4" s="2" customFormat="1" ht="16.5" hidden="1" customHeight="1">
      <c r="A722" s="2" t="s">
        <v>11</v>
      </c>
      <c r="B722" s="10">
        <v>9401.8700000000008</v>
      </c>
      <c r="C722" s="10"/>
      <c r="D722" s="10">
        <v>9401.8700000000008</v>
      </c>
    </row>
    <row r="723" spans="1:4" s="2" customFormat="1" ht="16.5" hidden="1" customHeight="1">
      <c r="A723" s="2" t="s">
        <v>11</v>
      </c>
      <c r="B723" s="10">
        <v>26687.759999999998</v>
      </c>
      <c r="C723" s="10"/>
      <c r="D723" s="10">
        <v>6824.4</v>
      </c>
    </row>
    <row r="724" spans="1:4" s="2" customFormat="1" ht="16.5" hidden="1" customHeight="1">
      <c r="A724" s="2" t="s">
        <v>11</v>
      </c>
      <c r="B724" s="10">
        <v>84917.8</v>
      </c>
      <c r="C724" s="10"/>
      <c r="D724" s="10">
        <v>70765.429999999993</v>
      </c>
    </row>
    <row r="725" spans="1:4" s="2" customFormat="1" ht="16.5" hidden="1" customHeight="1">
      <c r="A725" s="2" t="s">
        <v>11</v>
      </c>
      <c r="B725" s="10">
        <v>9292.7999999999993</v>
      </c>
      <c r="C725" s="10"/>
      <c r="D725" s="10">
        <v>1974.72</v>
      </c>
    </row>
    <row r="726" spans="1:4" s="2" customFormat="1" ht="16.5" hidden="1" customHeight="1">
      <c r="A726" s="2" t="s">
        <v>11</v>
      </c>
      <c r="B726" s="10">
        <v>177.87</v>
      </c>
      <c r="C726" s="10"/>
      <c r="D726" s="10">
        <v>177.87</v>
      </c>
    </row>
    <row r="727" spans="1:4" s="2" customFormat="1" ht="16.5" hidden="1" customHeight="1">
      <c r="A727" s="2" t="s">
        <v>11</v>
      </c>
      <c r="B727" s="10">
        <v>48230.6</v>
      </c>
      <c r="C727" s="10"/>
      <c r="D727" s="4">
        <v>35090</v>
      </c>
    </row>
    <row r="728" spans="1:4" s="2" customFormat="1" ht="16.5" hidden="1" customHeight="1">
      <c r="A728" s="2" t="s">
        <v>11</v>
      </c>
      <c r="B728" s="10">
        <v>1760.55</v>
      </c>
      <c r="C728" s="10"/>
      <c r="D728" s="10">
        <v>1760.55</v>
      </c>
    </row>
    <row r="729" spans="1:4" s="2" customFormat="1" ht="16.5" hidden="1" customHeight="1">
      <c r="A729" s="2" t="s">
        <v>11</v>
      </c>
      <c r="B729" s="10">
        <v>199.21</v>
      </c>
      <c r="C729" s="10"/>
      <c r="D729" s="10">
        <v>199.21</v>
      </c>
    </row>
    <row r="730" spans="1:4" s="2" customFormat="1" ht="16.5" hidden="1" customHeight="1">
      <c r="A730" s="2" t="s">
        <v>11</v>
      </c>
      <c r="B730" s="10">
        <v>1726.27</v>
      </c>
      <c r="C730" s="10"/>
      <c r="D730" s="10">
        <v>1726.27</v>
      </c>
    </row>
    <row r="731" spans="1:4" s="2" customFormat="1" ht="16.5" hidden="1" customHeight="1">
      <c r="A731" s="2" t="s">
        <v>11</v>
      </c>
      <c r="B731" s="10">
        <v>60895.43</v>
      </c>
      <c r="C731" s="10"/>
      <c r="D731" s="10">
        <v>39816.239999999998</v>
      </c>
    </row>
    <row r="732" spans="1:4" s="2" customFormat="1" ht="16.5" hidden="1" customHeight="1">
      <c r="A732" s="2" t="s">
        <v>11</v>
      </c>
      <c r="B732" s="4">
        <v>12512.25</v>
      </c>
      <c r="C732" s="4"/>
      <c r="D732" s="4">
        <v>12512.25</v>
      </c>
    </row>
    <row r="733" spans="1:4" s="2" customFormat="1" ht="16.5" hidden="1" customHeight="1">
      <c r="A733" s="2" t="s">
        <v>11</v>
      </c>
      <c r="B733" s="4">
        <v>7083.32</v>
      </c>
      <c r="C733" s="4"/>
      <c r="D733" s="4">
        <v>7083.32</v>
      </c>
    </row>
    <row r="734" spans="1:4" s="2" customFormat="1" ht="16.5" hidden="1" customHeight="1">
      <c r="A734" s="2" t="s">
        <v>11</v>
      </c>
      <c r="B734" s="4">
        <v>35373.18</v>
      </c>
      <c r="C734" s="4"/>
      <c r="D734" s="4">
        <v>35373.18</v>
      </c>
    </row>
    <row r="735" spans="1:4" s="2" customFormat="1" ht="16.5" hidden="1" customHeight="1">
      <c r="A735" s="2" t="s">
        <v>11</v>
      </c>
      <c r="B735" s="4">
        <v>25249.93</v>
      </c>
      <c r="C735" s="4"/>
      <c r="D735" s="4">
        <v>25249.93</v>
      </c>
    </row>
    <row r="736" spans="1:4" s="2" customFormat="1" ht="16.5" hidden="1" customHeight="1">
      <c r="A736" s="2" t="s">
        <v>11</v>
      </c>
      <c r="B736" s="4">
        <v>1000000</v>
      </c>
      <c r="C736" s="4"/>
      <c r="D736" s="4">
        <v>1000000</v>
      </c>
    </row>
    <row r="737" spans="1:4" s="2" customFormat="1" ht="16.5" hidden="1" customHeight="1">
      <c r="A737" s="2" t="s">
        <v>11</v>
      </c>
      <c r="B737" s="4">
        <v>230000</v>
      </c>
      <c r="C737" s="4"/>
      <c r="D737" s="4">
        <v>230000</v>
      </c>
    </row>
    <row r="738" spans="1:4" s="2" customFormat="1" ht="16.5" hidden="1" customHeight="1">
      <c r="A738" s="2" t="s">
        <v>11</v>
      </c>
      <c r="B738" s="10">
        <v>59742.54</v>
      </c>
      <c r="C738" s="10"/>
      <c r="D738" s="10">
        <v>59742.54</v>
      </c>
    </row>
    <row r="739" spans="1:4" s="2" customFormat="1" ht="16.5" hidden="1" customHeight="1">
      <c r="A739" s="2" t="s">
        <v>11</v>
      </c>
      <c r="B739" s="10">
        <v>2324.36</v>
      </c>
      <c r="C739" s="10"/>
      <c r="D739" s="10">
        <v>2324.36</v>
      </c>
    </row>
    <row r="740" spans="1:4" s="2" customFormat="1" ht="16.5" hidden="1" customHeight="1">
      <c r="A740" s="2" t="s">
        <v>11</v>
      </c>
      <c r="B740" s="10">
        <v>620.73</v>
      </c>
      <c r="C740" s="10"/>
      <c r="D740" s="10">
        <v>620.73</v>
      </c>
    </row>
    <row r="741" spans="1:4" s="2" customFormat="1" ht="16.5" hidden="1" customHeight="1">
      <c r="A741" s="2" t="s">
        <v>11</v>
      </c>
      <c r="B741" s="10">
        <v>1435.16</v>
      </c>
      <c r="C741" s="10"/>
      <c r="D741" s="10">
        <v>1435.16</v>
      </c>
    </row>
    <row r="742" spans="1:4" s="2" customFormat="1" ht="16.5" hidden="1" customHeight="1">
      <c r="A742" s="2" t="s">
        <v>11</v>
      </c>
      <c r="B742" s="10">
        <v>1191.1199999999999</v>
      </c>
      <c r="C742" s="10"/>
      <c r="D742" s="10">
        <v>1191.1199999999999</v>
      </c>
    </row>
    <row r="743" spans="1:4" s="2" customFormat="1" ht="16.5" hidden="1" customHeight="1">
      <c r="A743" s="2" t="s">
        <v>11</v>
      </c>
      <c r="B743" s="10">
        <v>28090.880000000001</v>
      </c>
      <c r="C743" s="10"/>
      <c r="D743" s="10">
        <v>5953.49</v>
      </c>
    </row>
    <row r="744" spans="1:4" s="2" customFormat="1" ht="16.5" hidden="1" customHeight="1">
      <c r="A744" s="2" t="s">
        <v>11</v>
      </c>
      <c r="B744" s="4">
        <v>0</v>
      </c>
      <c r="C744" s="4"/>
      <c r="D744" s="4">
        <v>0</v>
      </c>
    </row>
    <row r="745" spans="1:4" s="2" customFormat="1" ht="16.5" hidden="1" customHeight="1">
      <c r="A745" s="2" t="s">
        <v>11</v>
      </c>
      <c r="B745" s="4">
        <v>5236</v>
      </c>
      <c r="C745" s="4"/>
      <c r="D745" s="4">
        <v>5236</v>
      </c>
    </row>
    <row r="746" spans="1:4" s="2" customFormat="1" ht="16.5" hidden="1" customHeight="1">
      <c r="A746" s="2" t="s">
        <v>11</v>
      </c>
      <c r="B746" s="10">
        <v>451.28</v>
      </c>
      <c r="C746" s="10"/>
      <c r="D746" s="10">
        <v>451.28</v>
      </c>
    </row>
    <row r="747" spans="1:4" s="2" customFormat="1" ht="16.5" hidden="1" customHeight="1">
      <c r="A747" s="2" t="s">
        <v>11</v>
      </c>
      <c r="B747" s="10">
        <v>996.06</v>
      </c>
      <c r="C747" s="10"/>
      <c r="D747" s="10">
        <v>996.06</v>
      </c>
    </row>
    <row r="748" spans="1:4" s="2" customFormat="1" ht="16.5" hidden="1" customHeight="1">
      <c r="A748" s="2" t="s">
        <v>11</v>
      </c>
      <c r="B748" s="10">
        <v>889.45</v>
      </c>
      <c r="C748" s="10"/>
      <c r="D748" s="10">
        <v>889.45</v>
      </c>
    </row>
    <row r="749" spans="1:4" s="2" customFormat="1" ht="16.5" hidden="1" customHeight="1">
      <c r="A749" s="2" t="s">
        <v>11</v>
      </c>
      <c r="B749" s="10">
        <v>7629.05</v>
      </c>
      <c r="C749" s="10"/>
      <c r="D749" s="10">
        <v>2439.36</v>
      </c>
    </row>
    <row r="750" spans="1:4" s="2" customFormat="1" ht="16.5" hidden="1" customHeight="1">
      <c r="A750" s="2" t="s">
        <v>11</v>
      </c>
      <c r="B750" s="10">
        <v>451.28</v>
      </c>
      <c r="C750" s="10"/>
      <c r="D750" s="10">
        <v>451.28</v>
      </c>
    </row>
    <row r="751" spans="1:4" s="2" customFormat="1" ht="16.5" hidden="1" customHeight="1">
      <c r="A751" s="2" t="s">
        <v>11</v>
      </c>
      <c r="B751" s="10">
        <v>184619.86</v>
      </c>
      <c r="C751" s="10"/>
      <c r="D751" s="10">
        <v>120630.22</v>
      </c>
    </row>
    <row r="752" spans="1:4" s="2" customFormat="1" ht="16.5" hidden="1" customHeight="1">
      <c r="A752" s="2" t="s">
        <v>11</v>
      </c>
      <c r="B752" s="10">
        <v>677.94</v>
      </c>
      <c r="C752" s="10"/>
      <c r="D752" s="10">
        <v>677.94</v>
      </c>
    </row>
    <row r="753" spans="1:4" s="2" customFormat="1" ht="16.5" hidden="1" customHeight="1">
      <c r="A753" s="2" t="s">
        <v>11</v>
      </c>
      <c r="B753" s="4">
        <v>0</v>
      </c>
      <c r="C753" s="4"/>
      <c r="D753" s="4">
        <v>0</v>
      </c>
    </row>
    <row r="754" spans="1:4" s="2" customFormat="1" ht="16.5" hidden="1" customHeight="1">
      <c r="A754" s="2" t="s">
        <v>11</v>
      </c>
      <c r="B754" s="4">
        <v>0</v>
      </c>
      <c r="C754" s="4"/>
      <c r="D754" s="4">
        <v>0</v>
      </c>
    </row>
    <row r="755" spans="1:4" s="2" customFormat="1" ht="16.5" hidden="1" customHeight="1">
      <c r="A755" s="2" t="s">
        <v>11</v>
      </c>
      <c r="B755" s="10">
        <v>11634.92</v>
      </c>
      <c r="C755" s="10"/>
      <c r="D755" s="10">
        <v>6683.6</v>
      </c>
    </row>
    <row r="756" spans="1:4" s="2" customFormat="1" ht="16.5" hidden="1" customHeight="1">
      <c r="A756" s="2" t="s">
        <v>11</v>
      </c>
      <c r="B756" s="10">
        <v>9824.7900000000009</v>
      </c>
      <c r="C756" s="10"/>
      <c r="D756" s="10">
        <v>5456.85</v>
      </c>
    </row>
    <row r="757" spans="1:4" s="2" customFormat="1" ht="16.5" hidden="1" customHeight="1">
      <c r="A757" s="2" t="s">
        <v>11</v>
      </c>
      <c r="B757" s="10">
        <v>11259.6</v>
      </c>
      <c r="C757" s="10"/>
      <c r="D757" s="4">
        <v>8118</v>
      </c>
    </row>
    <row r="758" spans="1:4" s="2" customFormat="1" ht="16.5" hidden="1" customHeight="1">
      <c r="A758" s="2" t="s">
        <v>11</v>
      </c>
      <c r="B758" s="10">
        <v>10151.299999999999</v>
      </c>
      <c r="C758" s="10"/>
      <c r="D758" s="4">
        <v>9075</v>
      </c>
    </row>
    <row r="759" spans="1:4" s="2" customFormat="1" ht="16.5" hidden="1" customHeight="1">
      <c r="A759" s="2" t="s">
        <v>11</v>
      </c>
      <c r="B759" s="4">
        <v>-400.4</v>
      </c>
      <c r="C759" s="4"/>
      <c r="D759" s="4">
        <v>-400.4</v>
      </c>
    </row>
    <row r="760" spans="1:4" s="2" customFormat="1" ht="16.5" hidden="1" customHeight="1">
      <c r="A760" s="2" t="s">
        <v>11</v>
      </c>
      <c r="B760" s="4">
        <v>54450</v>
      </c>
      <c r="C760" s="4"/>
      <c r="D760" s="10">
        <v>49549.5</v>
      </c>
    </row>
    <row r="761" spans="1:4" s="2" customFormat="1" ht="16.5" hidden="1" customHeight="1">
      <c r="A761" s="2" t="s">
        <v>11</v>
      </c>
      <c r="B761" s="10">
        <v>1658.96</v>
      </c>
      <c r="C761" s="10"/>
      <c r="D761" s="10">
        <v>1331.53</v>
      </c>
    </row>
    <row r="762" spans="1:4" s="2" customFormat="1" ht="16.5" hidden="1" customHeight="1">
      <c r="A762" s="2" t="s">
        <v>11</v>
      </c>
      <c r="B762" s="10">
        <v>179205.84</v>
      </c>
      <c r="C762" s="10"/>
      <c r="D762" s="10">
        <v>179205.84</v>
      </c>
    </row>
    <row r="763" spans="1:4" s="2" customFormat="1" ht="16.5" hidden="1" customHeight="1">
      <c r="A763" s="2" t="s">
        <v>11</v>
      </c>
      <c r="B763" s="10">
        <v>7130.31</v>
      </c>
      <c r="C763" s="10"/>
      <c r="D763" s="10">
        <v>6298.35</v>
      </c>
    </row>
    <row r="764" spans="1:4" s="2" customFormat="1" ht="16.5" hidden="1" customHeight="1">
      <c r="A764" s="2" t="s">
        <v>11</v>
      </c>
      <c r="B764" s="10">
        <v>2858.12</v>
      </c>
      <c r="C764" s="10"/>
      <c r="D764" s="10">
        <v>2858.12</v>
      </c>
    </row>
    <row r="765" spans="1:4" s="2" customFormat="1" ht="16.5" hidden="1" customHeight="1">
      <c r="A765" s="2" t="s">
        <v>11</v>
      </c>
      <c r="B765" s="4">
        <v>613.79999999999995</v>
      </c>
      <c r="C765" s="4"/>
      <c r="D765" s="4">
        <v>613.79999999999995</v>
      </c>
    </row>
    <row r="766" spans="1:4" s="2" customFormat="1" ht="16.5" hidden="1" customHeight="1">
      <c r="A766" s="2" t="s">
        <v>11</v>
      </c>
      <c r="B766" s="4">
        <v>1332.48</v>
      </c>
      <c r="C766" s="4"/>
      <c r="D766" s="4">
        <v>1332.48</v>
      </c>
    </row>
    <row r="767" spans="1:4" s="2" customFormat="1" ht="16.5" hidden="1" customHeight="1">
      <c r="A767" s="2" t="s">
        <v>11</v>
      </c>
      <c r="B767" s="10">
        <v>594.79</v>
      </c>
      <c r="C767" s="10"/>
      <c r="D767" s="10">
        <v>477.42</v>
      </c>
    </row>
    <row r="768" spans="1:4" s="2" customFormat="1" ht="16.5" hidden="1" customHeight="1">
      <c r="A768" s="2" t="s">
        <v>11</v>
      </c>
      <c r="B768" s="10">
        <v>1658.95</v>
      </c>
      <c r="C768" s="10"/>
      <c r="D768" s="10">
        <v>1658.95</v>
      </c>
    </row>
    <row r="769" spans="1:4" s="2" customFormat="1" ht="16.5" hidden="1" customHeight="1">
      <c r="A769" s="2" t="s">
        <v>11</v>
      </c>
      <c r="B769" s="10">
        <v>1923.61</v>
      </c>
      <c r="C769" s="10"/>
      <c r="D769" s="10">
        <v>1923.61</v>
      </c>
    </row>
    <row r="770" spans="1:4" s="2" customFormat="1" ht="16.5" hidden="1" customHeight="1">
      <c r="A770" s="2" t="s">
        <v>11</v>
      </c>
      <c r="B770" s="10">
        <v>2919.15</v>
      </c>
      <c r="C770" s="10"/>
      <c r="D770" s="10">
        <v>2919.15</v>
      </c>
    </row>
    <row r="771" spans="1:4" s="2" customFormat="1" ht="16.5" hidden="1" customHeight="1">
      <c r="A771" s="2" t="s">
        <v>11</v>
      </c>
      <c r="B771" s="10">
        <v>4387.8999999999996</v>
      </c>
      <c r="C771" s="10"/>
      <c r="D771" s="10">
        <v>4387.8999999999996</v>
      </c>
    </row>
    <row r="772" spans="1:4" s="2" customFormat="1" ht="16.5" hidden="1" customHeight="1">
      <c r="A772" s="2" t="s">
        <v>11</v>
      </c>
      <c r="B772" s="10">
        <v>4387.8999999999996</v>
      </c>
      <c r="C772" s="10"/>
      <c r="D772" s="10">
        <v>4387.8999999999996</v>
      </c>
    </row>
    <row r="773" spans="1:4" s="2" customFormat="1" ht="16.5" hidden="1" customHeight="1">
      <c r="A773" s="2" t="s">
        <v>11</v>
      </c>
      <c r="B773" s="10">
        <v>8632.36</v>
      </c>
      <c r="C773" s="10"/>
      <c r="D773" s="10">
        <v>4094.05</v>
      </c>
    </row>
    <row r="774" spans="1:4" s="2" customFormat="1" ht="16.5" hidden="1" customHeight="1">
      <c r="A774" s="2" t="s">
        <v>11</v>
      </c>
      <c r="B774" s="10">
        <v>14374.8</v>
      </c>
      <c r="C774" s="10"/>
      <c r="D774" s="10">
        <v>3920.4</v>
      </c>
    </row>
    <row r="775" spans="1:4" s="2" customFormat="1" ht="16.5" hidden="1" customHeight="1">
      <c r="A775" s="2" t="s">
        <v>11</v>
      </c>
      <c r="B775" s="10">
        <v>451.28</v>
      </c>
      <c r="C775" s="10"/>
      <c r="D775" s="10">
        <v>451.28</v>
      </c>
    </row>
    <row r="776" spans="1:4" s="2" customFormat="1" ht="16.5" hidden="1" customHeight="1">
      <c r="A776" s="2" t="s">
        <v>11</v>
      </c>
      <c r="B776" s="10">
        <v>662.69</v>
      </c>
      <c r="C776" s="10"/>
      <c r="D776" s="10">
        <v>662.69</v>
      </c>
    </row>
    <row r="777" spans="1:4" s="2" customFormat="1" ht="16.5" hidden="1" customHeight="1">
      <c r="A777" s="2" t="s">
        <v>11</v>
      </c>
      <c r="B777" s="10">
        <v>8870.06</v>
      </c>
      <c r="C777" s="10"/>
      <c r="D777" s="10">
        <v>8870.06</v>
      </c>
    </row>
    <row r="778" spans="1:4" s="2" customFormat="1" ht="16.5" hidden="1" customHeight="1">
      <c r="A778" s="2" t="s">
        <v>11</v>
      </c>
      <c r="B778" s="10">
        <v>13436.29</v>
      </c>
      <c r="C778" s="10"/>
      <c r="D778" s="10">
        <v>13436.29</v>
      </c>
    </row>
    <row r="779" spans="1:4" s="2" customFormat="1" ht="16.5" hidden="1" customHeight="1">
      <c r="A779" s="2" t="s">
        <v>11</v>
      </c>
      <c r="B779" s="10">
        <v>9385.39</v>
      </c>
      <c r="C779" s="10"/>
      <c r="D779" s="10">
        <v>9385.39</v>
      </c>
    </row>
    <row r="780" spans="1:4" s="2" customFormat="1" ht="16.5" hidden="1" customHeight="1">
      <c r="A780" s="2" t="s">
        <v>11</v>
      </c>
      <c r="B780" s="10">
        <v>300.85000000000002</v>
      </c>
      <c r="C780" s="10"/>
      <c r="D780" s="10">
        <v>300.85000000000002</v>
      </c>
    </row>
    <row r="781" spans="1:4" s="2" customFormat="1" ht="16.5" hidden="1" customHeight="1">
      <c r="A781" s="2" t="s">
        <v>11</v>
      </c>
      <c r="B781" s="10">
        <v>9265.16</v>
      </c>
      <c r="C781" s="10"/>
      <c r="D781" s="10">
        <v>9265.16</v>
      </c>
    </row>
    <row r="782" spans="1:4" s="2" customFormat="1" ht="16.5" hidden="1" customHeight="1">
      <c r="A782" s="2" t="s">
        <v>11</v>
      </c>
      <c r="B782" s="10">
        <v>977.39</v>
      </c>
      <c r="C782" s="10"/>
      <c r="D782" s="10">
        <v>977.39</v>
      </c>
    </row>
    <row r="783" spans="1:4" s="2" customFormat="1" ht="16.5" hidden="1" customHeight="1">
      <c r="A783" s="2" t="s">
        <v>11</v>
      </c>
      <c r="B783" s="10">
        <v>1591.88</v>
      </c>
      <c r="C783" s="10"/>
      <c r="D783" s="10">
        <v>1591.88</v>
      </c>
    </row>
    <row r="784" spans="1:4" s="2" customFormat="1" ht="16.5" hidden="1" customHeight="1">
      <c r="A784" s="2" t="s">
        <v>11</v>
      </c>
      <c r="B784" s="10">
        <v>5799.77</v>
      </c>
      <c r="C784" s="10"/>
      <c r="D784" s="10">
        <v>5799.77</v>
      </c>
    </row>
    <row r="785" spans="1:4" s="2" customFormat="1" ht="16.5" hidden="1" customHeight="1">
      <c r="A785" s="2" t="s">
        <v>11</v>
      </c>
      <c r="B785" s="10">
        <v>1594.1</v>
      </c>
      <c r="C785" s="10"/>
      <c r="D785" s="10">
        <v>1594.1</v>
      </c>
    </row>
    <row r="786" spans="1:4" s="2" customFormat="1" ht="16.5" hidden="1" customHeight="1">
      <c r="A786" s="2" t="s">
        <v>11</v>
      </c>
      <c r="B786" s="10">
        <v>1394.5</v>
      </c>
      <c r="C786" s="10"/>
      <c r="D786" s="10">
        <v>1394.5</v>
      </c>
    </row>
    <row r="787" spans="1:4" s="2" customFormat="1" ht="16.5" hidden="1" customHeight="1">
      <c r="A787" s="2" t="s">
        <v>11</v>
      </c>
      <c r="B787" s="10">
        <v>5062.87</v>
      </c>
      <c r="C787" s="10"/>
      <c r="D787" s="10">
        <v>5062.87</v>
      </c>
    </row>
    <row r="788" spans="1:4" s="2" customFormat="1" ht="16.5" hidden="1" customHeight="1">
      <c r="A788" s="2" t="s">
        <v>11</v>
      </c>
      <c r="B788" s="10">
        <v>3316.08</v>
      </c>
      <c r="C788" s="10"/>
      <c r="D788" s="10">
        <v>2661.58</v>
      </c>
    </row>
    <row r="789" spans="1:4" s="2" customFormat="1" ht="16.5" hidden="1" customHeight="1">
      <c r="A789" s="2" t="s">
        <v>11</v>
      </c>
      <c r="B789" s="10">
        <v>6768.8</v>
      </c>
      <c r="C789" s="10"/>
      <c r="D789" s="10">
        <v>5342.37</v>
      </c>
    </row>
    <row r="790" spans="1:4" s="2" customFormat="1" ht="16.5" hidden="1" customHeight="1">
      <c r="A790" s="2" t="s">
        <v>11</v>
      </c>
      <c r="B790" s="10">
        <v>12215.06</v>
      </c>
      <c r="C790" s="10"/>
      <c r="D790" s="10">
        <v>10297.51</v>
      </c>
    </row>
    <row r="791" spans="1:4" s="2" customFormat="1" ht="16.5" hidden="1" customHeight="1">
      <c r="A791" s="2" t="s">
        <v>11</v>
      </c>
      <c r="B791" s="10">
        <v>70363.25</v>
      </c>
      <c r="C791" s="10"/>
      <c r="D791" s="10">
        <v>50110.94</v>
      </c>
    </row>
    <row r="792" spans="1:4" s="2" customFormat="1" ht="16.5" hidden="1" customHeight="1">
      <c r="A792" s="2" t="s">
        <v>11</v>
      </c>
      <c r="B792" s="10">
        <v>4887.1899999999996</v>
      </c>
      <c r="C792" s="10"/>
      <c r="D792" s="10">
        <v>3831.4</v>
      </c>
    </row>
    <row r="793" spans="1:4" s="2" customFormat="1" ht="16.5" hidden="1" customHeight="1">
      <c r="A793" s="2" t="s">
        <v>11</v>
      </c>
      <c r="B793" s="10">
        <v>4089.8</v>
      </c>
      <c r="C793" s="10"/>
      <c r="D793" s="10">
        <v>2453.88</v>
      </c>
    </row>
    <row r="794" spans="1:4" s="2" customFormat="1" ht="16.5" hidden="1" customHeight="1">
      <c r="A794" s="2" t="s">
        <v>11</v>
      </c>
      <c r="B794" s="10">
        <v>39898.559999999998</v>
      </c>
      <c r="C794" s="10"/>
      <c r="D794" s="10">
        <v>39898.559999999998</v>
      </c>
    </row>
    <row r="795" spans="1:4" s="2" customFormat="1" ht="16.5" hidden="1" customHeight="1">
      <c r="A795" s="2" t="s">
        <v>11</v>
      </c>
      <c r="B795" s="10">
        <v>13718.56</v>
      </c>
      <c r="C795" s="10"/>
      <c r="D795" s="10">
        <v>13718.56</v>
      </c>
    </row>
    <row r="796" spans="1:4" s="2" customFormat="1" ht="16.5" hidden="1" customHeight="1">
      <c r="A796" s="2" t="s">
        <v>11</v>
      </c>
      <c r="B796" s="10">
        <v>7387.15</v>
      </c>
      <c r="C796" s="10"/>
      <c r="D796" s="10">
        <v>7387.15</v>
      </c>
    </row>
    <row r="797" spans="1:4" s="2" customFormat="1" ht="16.5" hidden="1" customHeight="1">
      <c r="A797" s="2" t="s">
        <v>11</v>
      </c>
      <c r="B797" s="10">
        <v>518650.72</v>
      </c>
      <c r="C797" s="10"/>
      <c r="D797" s="10">
        <v>287342.77</v>
      </c>
    </row>
    <row r="798" spans="1:4" s="2" customFormat="1" ht="16.5" hidden="1" customHeight="1">
      <c r="A798" s="2" t="s">
        <v>11</v>
      </c>
      <c r="B798" s="4">
        <v>147900</v>
      </c>
      <c r="C798" s="4"/>
      <c r="D798" s="4">
        <v>147900</v>
      </c>
    </row>
    <row r="799" spans="1:4" s="2" customFormat="1" ht="16.5" hidden="1" customHeight="1">
      <c r="A799" s="2" t="s">
        <v>11</v>
      </c>
      <c r="B799" s="4">
        <v>2428193</v>
      </c>
      <c r="C799" s="4"/>
      <c r="D799" s="4">
        <v>2428193</v>
      </c>
    </row>
    <row r="800" spans="1:4" s="2" customFormat="1" ht="16.5" hidden="1" customHeight="1">
      <c r="A800" s="2" t="s">
        <v>11</v>
      </c>
      <c r="B800" s="4">
        <v>2420</v>
      </c>
      <c r="C800" s="4"/>
      <c r="D800" s="4">
        <v>2420</v>
      </c>
    </row>
    <row r="801" spans="1:4" s="2" customFormat="1" ht="16.5" hidden="1" customHeight="1">
      <c r="A801" s="2" t="s">
        <v>11</v>
      </c>
      <c r="B801" s="4">
        <v>3630</v>
      </c>
      <c r="C801" s="4"/>
      <c r="D801" s="4">
        <v>3630</v>
      </c>
    </row>
    <row r="802" spans="1:4" s="2" customFormat="1" ht="16.5" hidden="1" customHeight="1">
      <c r="A802" s="2" t="s">
        <v>11</v>
      </c>
      <c r="B802" s="4">
        <v>4235</v>
      </c>
      <c r="C802" s="4"/>
      <c r="D802" s="4">
        <v>4235</v>
      </c>
    </row>
    <row r="803" spans="1:4" s="2" customFormat="1" ht="16.5" hidden="1" customHeight="1">
      <c r="A803" s="2" t="s">
        <v>11</v>
      </c>
      <c r="B803" s="10">
        <v>6719.13</v>
      </c>
      <c r="C803" s="10"/>
      <c r="D803" s="10">
        <v>6719.13</v>
      </c>
    </row>
    <row r="804" spans="1:4" s="2" customFormat="1" ht="16.5" hidden="1" customHeight="1">
      <c r="A804" s="2" t="s">
        <v>11</v>
      </c>
      <c r="B804" s="10">
        <v>36396.800000000003</v>
      </c>
      <c r="C804" s="10"/>
      <c r="D804" s="10">
        <v>36396.800000000003</v>
      </c>
    </row>
    <row r="805" spans="1:4" s="2" customFormat="1" ht="16.5" hidden="1" customHeight="1">
      <c r="A805" s="2" t="s">
        <v>11</v>
      </c>
      <c r="B805" s="10">
        <v>52594.46</v>
      </c>
      <c r="C805" s="10"/>
      <c r="D805" s="4">
        <v>27830</v>
      </c>
    </row>
    <row r="806" spans="1:4" s="2" customFormat="1" ht="16.5" hidden="1" customHeight="1">
      <c r="A806" s="2" t="s">
        <v>11</v>
      </c>
      <c r="B806" s="10">
        <v>719.61</v>
      </c>
      <c r="C806" s="10"/>
      <c r="D806" s="10">
        <v>719.61</v>
      </c>
    </row>
    <row r="807" spans="1:4" s="2" customFormat="1" ht="16.5" hidden="1" customHeight="1">
      <c r="A807" s="2" t="s">
        <v>11</v>
      </c>
      <c r="B807" s="10">
        <v>493916.97</v>
      </c>
      <c r="C807" s="10"/>
      <c r="D807" s="10">
        <v>313303.49</v>
      </c>
    </row>
    <row r="808" spans="1:4" s="2" customFormat="1" ht="16.5" hidden="1" customHeight="1">
      <c r="A808" s="2" t="s">
        <v>11</v>
      </c>
      <c r="B808" s="10">
        <v>2090.59</v>
      </c>
      <c r="C808" s="10"/>
      <c r="D808" s="10">
        <v>2090.59</v>
      </c>
    </row>
    <row r="809" spans="1:4" s="2" customFormat="1" ht="16.5" hidden="1" customHeight="1">
      <c r="A809" s="2" t="s">
        <v>11</v>
      </c>
      <c r="B809" s="10">
        <v>1489.46</v>
      </c>
      <c r="C809" s="10"/>
      <c r="D809" s="10">
        <v>1489.46</v>
      </c>
    </row>
    <row r="810" spans="1:4" s="2" customFormat="1" ht="16.5" hidden="1" customHeight="1">
      <c r="A810" s="2" t="s">
        <v>11</v>
      </c>
      <c r="B810" s="10">
        <v>1246.78</v>
      </c>
      <c r="C810" s="10"/>
      <c r="D810" s="10">
        <v>1246.78</v>
      </c>
    </row>
    <row r="811" spans="1:4" s="2" customFormat="1" ht="16.5" hidden="1" customHeight="1">
      <c r="A811" s="2" t="s">
        <v>11</v>
      </c>
      <c r="B811" s="10">
        <v>296.11</v>
      </c>
      <c r="C811" s="10"/>
      <c r="D811" s="10">
        <v>296.11</v>
      </c>
    </row>
    <row r="812" spans="1:4" s="2" customFormat="1" ht="16.5" hidden="1" customHeight="1">
      <c r="A812" s="2" t="s">
        <v>11</v>
      </c>
      <c r="B812" s="10">
        <v>296.11</v>
      </c>
      <c r="C812" s="10"/>
      <c r="D812" s="10">
        <v>296.11</v>
      </c>
    </row>
    <row r="813" spans="1:4" s="2" customFormat="1" ht="16.5" hidden="1" customHeight="1">
      <c r="A813" s="2" t="s">
        <v>11</v>
      </c>
      <c r="B813" s="10">
        <v>296.11</v>
      </c>
      <c r="C813" s="10"/>
      <c r="D813" s="10">
        <v>296.11</v>
      </c>
    </row>
    <row r="814" spans="1:4" s="2" customFormat="1" ht="16.5" hidden="1" customHeight="1">
      <c r="A814" s="2" t="s">
        <v>11</v>
      </c>
      <c r="B814" s="10">
        <v>296.11</v>
      </c>
      <c r="C814" s="10"/>
      <c r="D814" s="10">
        <v>296.11</v>
      </c>
    </row>
    <row r="815" spans="1:4" s="2" customFormat="1" ht="16.5" hidden="1" customHeight="1">
      <c r="A815" s="2" t="s">
        <v>11</v>
      </c>
      <c r="B815" s="10">
        <v>2502.4699999999998</v>
      </c>
      <c r="C815" s="10"/>
      <c r="D815" s="10">
        <v>2502.4699999999998</v>
      </c>
    </row>
    <row r="816" spans="1:4" s="2" customFormat="1" ht="16.5" hidden="1" customHeight="1">
      <c r="A816" s="2" t="s">
        <v>11</v>
      </c>
      <c r="B816" s="10">
        <v>1620.83</v>
      </c>
      <c r="C816" s="10"/>
      <c r="D816" s="10">
        <v>1620.83</v>
      </c>
    </row>
    <row r="817" spans="1:4" s="2" customFormat="1" ht="16.5" hidden="1" customHeight="1">
      <c r="A817" s="2" t="s">
        <v>11</v>
      </c>
      <c r="B817" s="10">
        <v>3014.84</v>
      </c>
      <c r="C817" s="10"/>
      <c r="D817" s="10">
        <v>2399.77</v>
      </c>
    </row>
    <row r="818" spans="1:4" s="2" customFormat="1" ht="16.5" hidden="1" customHeight="1">
      <c r="A818" s="2" t="s">
        <v>11</v>
      </c>
      <c r="B818" s="10">
        <v>996.08</v>
      </c>
      <c r="C818" s="10"/>
      <c r="D818" s="10">
        <v>996.08</v>
      </c>
    </row>
    <row r="819" spans="1:4" s="2" customFormat="1" ht="16.5" hidden="1" customHeight="1">
      <c r="A819" s="2" t="s">
        <v>11</v>
      </c>
      <c r="B819" s="10">
        <v>1394.5</v>
      </c>
      <c r="C819" s="10"/>
      <c r="D819" s="10">
        <v>1394.5</v>
      </c>
    </row>
    <row r="820" spans="1:4" s="2" customFormat="1" ht="16.5" hidden="1" customHeight="1">
      <c r="A820" s="2" t="s">
        <v>11</v>
      </c>
      <c r="B820" s="10">
        <v>678.96</v>
      </c>
      <c r="C820" s="10"/>
      <c r="D820" s="10">
        <v>678.96</v>
      </c>
    </row>
    <row r="821" spans="1:4" s="2" customFormat="1" ht="16.5" hidden="1" customHeight="1">
      <c r="A821" s="2" t="s">
        <v>11</v>
      </c>
      <c r="B821" s="10">
        <v>959.48</v>
      </c>
      <c r="C821" s="10"/>
      <c r="D821" s="10">
        <v>959.48</v>
      </c>
    </row>
    <row r="822" spans="1:4" s="2" customFormat="1" ht="16.5" hidden="1" customHeight="1">
      <c r="A822" s="2" t="s">
        <v>11</v>
      </c>
      <c r="B822" s="10">
        <v>199.21</v>
      </c>
      <c r="C822" s="10"/>
      <c r="D822" s="10">
        <v>199.21</v>
      </c>
    </row>
    <row r="823" spans="1:4" s="2" customFormat="1" ht="16.5" hidden="1" customHeight="1">
      <c r="A823" s="2" t="s">
        <v>11</v>
      </c>
      <c r="B823" s="10">
        <v>199.21</v>
      </c>
      <c r="C823" s="10"/>
      <c r="D823" s="10">
        <v>199.21</v>
      </c>
    </row>
    <row r="824" spans="1:4" s="2" customFormat="1" ht="16.5" hidden="1" customHeight="1">
      <c r="A824" s="2" t="s">
        <v>11</v>
      </c>
      <c r="B824" s="10">
        <v>199.21</v>
      </c>
      <c r="C824" s="10"/>
      <c r="D824" s="10">
        <v>199.21</v>
      </c>
    </row>
    <row r="825" spans="1:4" s="2" customFormat="1" ht="16.5" hidden="1" customHeight="1">
      <c r="A825" s="2" t="s">
        <v>11</v>
      </c>
      <c r="B825" s="10">
        <v>1634.37</v>
      </c>
      <c r="C825" s="10"/>
      <c r="D825" s="10">
        <v>1634.37</v>
      </c>
    </row>
    <row r="826" spans="1:4" s="2" customFormat="1" ht="16.5" hidden="1" customHeight="1">
      <c r="A826" s="2" t="s">
        <v>11</v>
      </c>
      <c r="B826" s="10">
        <v>7028.32</v>
      </c>
      <c r="C826" s="10"/>
      <c r="D826" s="10">
        <v>5641.15</v>
      </c>
    </row>
    <row r="827" spans="1:4" s="2" customFormat="1" ht="16.5" hidden="1" customHeight="1">
      <c r="A827" s="2" t="s">
        <v>11</v>
      </c>
      <c r="B827" s="10">
        <v>8960.49</v>
      </c>
      <c r="C827" s="10"/>
      <c r="D827" s="10">
        <v>6986.65</v>
      </c>
    </row>
    <row r="828" spans="1:4" s="2" customFormat="1" ht="16.5" hidden="1" customHeight="1">
      <c r="A828" s="2" t="s">
        <v>11</v>
      </c>
      <c r="B828" s="10">
        <v>132.52000000000001</v>
      </c>
      <c r="C828" s="10"/>
      <c r="D828" s="10">
        <v>132.52000000000001</v>
      </c>
    </row>
    <row r="829" spans="1:4" s="2" customFormat="1" ht="16.5" hidden="1" customHeight="1">
      <c r="A829" s="2" t="s">
        <v>11</v>
      </c>
      <c r="B829" s="10">
        <v>2547.5300000000002</v>
      </c>
      <c r="C829" s="10"/>
      <c r="D829" s="10">
        <v>2547.5300000000002</v>
      </c>
    </row>
    <row r="830" spans="1:4" s="2" customFormat="1" ht="16.5" hidden="1" customHeight="1">
      <c r="A830" s="2" t="s">
        <v>11</v>
      </c>
      <c r="B830" s="4">
        <v>132883</v>
      </c>
      <c r="C830" s="4"/>
      <c r="D830" s="10">
        <v>94499.35</v>
      </c>
    </row>
    <row r="831" spans="1:4" s="2" customFormat="1" ht="16.5" hidden="1" customHeight="1">
      <c r="A831" s="2" t="s">
        <v>11</v>
      </c>
      <c r="B831" s="10">
        <v>1565.26</v>
      </c>
      <c r="C831" s="10"/>
      <c r="D831" s="10">
        <v>1229.43</v>
      </c>
    </row>
    <row r="832" spans="1:4" s="2" customFormat="1" ht="16.5" hidden="1" customHeight="1">
      <c r="A832" s="2" t="s">
        <v>11</v>
      </c>
      <c r="B832" s="10">
        <v>7801.17</v>
      </c>
      <c r="C832" s="10"/>
      <c r="D832" s="10">
        <v>7801.17</v>
      </c>
    </row>
    <row r="833" spans="1:4" s="2" customFormat="1" ht="16.5" hidden="1" customHeight="1">
      <c r="A833" s="2" t="s">
        <v>11</v>
      </c>
      <c r="B833" s="10">
        <v>12622.72</v>
      </c>
      <c r="C833" s="10"/>
      <c r="D833" s="10">
        <v>12622.72</v>
      </c>
    </row>
    <row r="834" spans="1:4" s="2" customFormat="1" ht="16.5" hidden="1" customHeight="1">
      <c r="A834" s="2" t="s">
        <v>11</v>
      </c>
      <c r="B834" s="10">
        <v>1600.77</v>
      </c>
      <c r="C834" s="10"/>
      <c r="D834" s="10">
        <v>1600.77</v>
      </c>
    </row>
    <row r="835" spans="1:4" s="2" customFormat="1" ht="16.5" hidden="1" customHeight="1">
      <c r="A835" s="2" t="s">
        <v>11</v>
      </c>
      <c r="B835" s="10">
        <v>8468.7900000000009</v>
      </c>
      <c r="C835" s="10"/>
      <c r="D835" s="10">
        <v>4834.25</v>
      </c>
    </row>
    <row r="836" spans="1:4" s="2" customFormat="1" ht="16.5" hidden="1" customHeight="1">
      <c r="A836" s="2" t="s">
        <v>11</v>
      </c>
      <c r="B836" s="10">
        <v>8468.7900000000009</v>
      </c>
      <c r="C836" s="10"/>
      <c r="D836" s="10">
        <v>5439.62</v>
      </c>
    </row>
    <row r="837" spans="1:4" s="2" customFormat="1" ht="16.5" hidden="1" customHeight="1">
      <c r="A837" s="2" t="s">
        <v>11</v>
      </c>
      <c r="B837" s="10">
        <v>8468.7900000000009</v>
      </c>
      <c r="C837" s="10"/>
      <c r="D837" s="10">
        <v>6322.55</v>
      </c>
    </row>
    <row r="838" spans="1:4" s="2" customFormat="1" ht="16.5" hidden="1" customHeight="1">
      <c r="A838" s="2" t="s">
        <v>11</v>
      </c>
      <c r="B838" s="10">
        <v>8468.7900000000009</v>
      </c>
      <c r="C838" s="10"/>
      <c r="D838" s="10">
        <v>6222.55</v>
      </c>
    </row>
    <row r="839" spans="1:4" s="2" customFormat="1" ht="16.5" hidden="1" customHeight="1">
      <c r="A839" s="2" t="s">
        <v>11</v>
      </c>
      <c r="B839" s="10">
        <v>8468.7900000000009</v>
      </c>
      <c r="C839" s="10"/>
      <c r="D839" s="4">
        <v>6534</v>
      </c>
    </row>
    <row r="840" spans="1:4" s="2" customFormat="1" ht="16.5" hidden="1" customHeight="1">
      <c r="A840" s="2" t="s">
        <v>11</v>
      </c>
      <c r="B840" s="10">
        <v>4317.67</v>
      </c>
      <c r="C840" s="10"/>
      <c r="D840" s="10">
        <v>4317.67</v>
      </c>
    </row>
    <row r="841" spans="1:4" s="2" customFormat="1" ht="16.5" hidden="1" customHeight="1">
      <c r="A841" s="2" t="s">
        <v>11</v>
      </c>
      <c r="B841" s="10">
        <v>9583.2000000000007</v>
      </c>
      <c r="C841" s="10"/>
      <c r="D841" s="10">
        <v>2410.3200000000002</v>
      </c>
    </row>
    <row r="842" spans="1:4" s="2" customFormat="1" ht="16.5" hidden="1" customHeight="1">
      <c r="A842" s="2" t="s">
        <v>11</v>
      </c>
      <c r="B842" s="10">
        <v>2809.91</v>
      </c>
      <c r="C842" s="10"/>
      <c r="D842" s="10">
        <v>2809.91</v>
      </c>
    </row>
    <row r="843" spans="1:4" s="2" customFormat="1" ht="16.5" hidden="1" customHeight="1">
      <c r="A843" s="2" t="s">
        <v>11</v>
      </c>
      <c r="B843" s="10">
        <v>4317.67</v>
      </c>
      <c r="C843" s="10"/>
      <c r="D843" s="10">
        <v>4317.67</v>
      </c>
    </row>
    <row r="844" spans="1:4" s="2" customFormat="1" ht="16.5" hidden="1" customHeight="1">
      <c r="A844" s="2" t="s">
        <v>11</v>
      </c>
      <c r="B844" s="10">
        <v>1918.96</v>
      </c>
      <c r="C844" s="10"/>
      <c r="D844" s="10">
        <v>1918.96</v>
      </c>
    </row>
    <row r="845" spans="1:4" s="2" customFormat="1" ht="16.5" hidden="1" customHeight="1">
      <c r="A845" s="2" t="s">
        <v>11</v>
      </c>
      <c r="B845" s="10">
        <v>3837.93</v>
      </c>
      <c r="C845" s="10"/>
      <c r="D845" s="10">
        <v>3837.93</v>
      </c>
    </row>
    <row r="846" spans="1:4" s="2" customFormat="1" ht="16.5" hidden="1" customHeight="1">
      <c r="A846" s="2" t="s">
        <v>11</v>
      </c>
      <c r="B846" s="10">
        <v>1918.96</v>
      </c>
      <c r="C846" s="10"/>
      <c r="D846" s="10">
        <v>1918.96</v>
      </c>
    </row>
    <row r="847" spans="1:4" s="2" customFormat="1" ht="16.5" hidden="1" customHeight="1">
      <c r="A847" s="2" t="s">
        <v>11</v>
      </c>
      <c r="B847" s="10">
        <v>3837.93</v>
      </c>
      <c r="C847" s="10"/>
      <c r="D847" s="10">
        <v>3837.93</v>
      </c>
    </row>
    <row r="848" spans="1:4" s="2" customFormat="1" ht="16.5" hidden="1" customHeight="1">
      <c r="A848" s="2" t="s">
        <v>11</v>
      </c>
      <c r="B848" s="10">
        <v>233345.6</v>
      </c>
      <c r="C848" s="10"/>
      <c r="D848" s="10">
        <v>146526.54999999999</v>
      </c>
    </row>
    <row r="849" spans="1:4" s="2" customFormat="1" ht="16.5" hidden="1" customHeight="1">
      <c r="A849" s="2" t="s">
        <v>11</v>
      </c>
      <c r="B849" s="10">
        <v>3753.9</v>
      </c>
      <c r="C849" s="10"/>
      <c r="D849" s="10">
        <v>3753.9</v>
      </c>
    </row>
    <row r="850" spans="1:4" s="2" customFormat="1" ht="16.5" hidden="1" customHeight="1">
      <c r="A850" s="2" t="s">
        <v>11</v>
      </c>
      <c r="B850" s="10">
        <v>2923.36</v>
      </c>
      <c r="C850" s="10"/>
      <c r="D850" s="10">
        <v>2375.23</v>
      </c>
    </row>
    <row r="851" spans="1:4" s="2" customFormat="1" ht="16.5" hidden="1" customHeight="1">
      <c r="A851" s="2" t="s">
        <v>11</v>
      </c>
      <c r="B851" s="10">
        <v>14374.8</v>
      </c>
      <c r="C851" s="10"/>
      <c r="D851" s="10">
        <v>3441.24</v>
      </c>
    </row>
    <row r="852" spans="1:4" s="2" customFormat="1" ht="16.5" hidden="1" customHeight="1">
      <c r="A852" s="2" t="s">
        <v>11</v>
      </c>
      <c r="B852" s="10">
        <v>121532.4</v>
      </c>
      <c r="C852" s="10"/>
      <c r="D852" s="10">
        <v>47480.4</v>
      </c>
    </row>
    <row r="853" spans="1:4" s="2" customFormat="1" ht="16.5" hidden="1" customHeight="1">
      <c r="A853" s="2" t="s">
        <v>11</v>
      </c>
      <c r="B853" s="10">
        <v>6407.68</v>
      </c>
      <c r="C853" s="10"/>
      <c r="D853" s="10">
        <v>4173.4799999999996</v>
      </c>
    </row>
    <row r="854" spans="1:4" s="2" customFormat="1" ht="16.5" hidden="1" customHeight="1">
      <c r="A854" s="2" t="s">
        <v>11</v>
      </c>
      <c r="B854" s="10">
        <v>4791.6000000000004</v>
      </c>
      <c r="C854" s="10"/>
      <c r="D854" s="10">
        <v>1103.52</v>
      </c>
    </row>
    <row r="855" spans="1:4" s="2" customFormat="1" ht="16.5" hidden="1" customHeight="1">
      <c r="A855" s="2" t="s">
        <v>11</v>
      </c>
      <c r="B855" s="10">
        <v>898.06</v>
      </c>
      <c r="C855" s="10"/>
      <c r="D855" s="10">
        <v>898.06</v>
      </c>
    </row>
    <row r="856" spans="1:4" s="2" customFormat="1" ht="16.5" hidden="1" customHeight="1">
      <c r="A856" s="2" t="s">
        <v>11</v>
      </c>
      <c r="B856" s="10">
        <v>1445.08</v>
      </c>
      <c r="C856" s="10"/>
      <c r="D856" s="10">
        <v>1445.08</v>
      </c>
    </row>
    <row r="857" spans="1:4" s="2" customFormat="1" ht="16.5" hidden="1" customHeight="1">
      <c r="A857" s="2" t="s">
        <v>11</v>
      </c>
      <c r="B857" s="10">
        <v>108242.12</v>
      </c>
      <c r="C857" s="10"/>
      <c r="D857" s="10">
        <v>70142.47</v>
      </c>
    </row>
    <row r="858" spans="1:4" s="2" customFormat="1" ht="16.5" hidden="1" customHeight="1">
      <c r="A858" s="2" t="s">
        <v>11</v>
      </c>
      <c r="B858" s="10">
        <v>6391.22</v>
      </c>
      <c r="C858" s="10"/>
      <c r="D858" s="10">
        <v>6391.22</v>
      </c>
    </row>
    <row r="859" spans="1:4" s="2" customFormat="1" ht="16.5" hidden="1" customHeight="1">
      <c r="A859" s="2" t="s">
        <v>11</v>
      </c>
      <c r="B859" s="10">
        <v>2052.4499999999998</v>
      </c>
      <c r="C859" s="10"/>
      <c r="D859" s="10">
        <v>2052.4499999999998</v>
      </c>
    </row>
    <row r="860" spans="1:4" s="2" customFormat="1" ht="16.5" hidden="1" customHeight="1">
      <c r="A860" s="2" t="s">
        <v>11</v>
      </c>
      <c r="B860" s="10">
        <v>5245.98</v>
      </c>
      <c r="C860" s="10"/>
      <c r="D860" s="10">
        <v>5245.98</v>
      </c>
    </row>
    <row r="861" spans="1:4" s="2" customFormat="1" ht="16.5" hidden="1" customHeight="1">
      <c r="A861" s="2" t="s">
        <v>11</v>
      </c>
      <c r="B861" s="10">
        <v>1998.92</v>
      </c>
      <c r="C861" s="10"/>
      <c r="D861" s="10">
        <v>1998.92</v>
      </c>
    </row>
    <row r="862" spans="1:4" s="2" customFormat="1" ht="16.5" hidden="1" customHeight="1">
      <c r="A862" s="2" t="s">
        <v>11</v>
      </c>
      <c r="B862" s="10">
        <v>9825.39</v>
      </c>
      <c r="C862" s="10"/>
      <c r="D862" s="10">
        <v>9825.39</v>
      </c>
    </row>
    <row r="863" spans="1:4" s="2" customFormat="1" ht="16.5" hidden="1" customHeight="1">
      <c r="A863" s="2" t="s">
        <v>11</v>
      </c>
      <c r="B863" s="10">
        <v>1451.03</v>
      </c>
      <c r="C863" s="10"/>
      <c r="D863" s="10">
        <v>1451.03</v>
      </c>
    </row>
    <row r="864" spans="1:4" s="2" customFormat="1" ht="16.5" hidden="1" customHeight="1">
      <c r="A864" s="2" t="s">
        <v>11</v>
      </c>
      <c r="B864" s="10">
        <v>2649.85</v>
      </c>
      <c r="C864" s="10"/>
      <c r="D864" s="10">
        <v>2649.85</v>
      </c>
    </row>
    <row r="865" spans="1:4" s="2" customFormat="1" ht="16.5" hidden="1" customHeight="1">
      <c r="A865" s="2" t="s">
        <v>11</v>
      </c>
      <c r="B865" s="10">
        <v>23086.799999999999</v>
      </c>
      <c r="C865" s="10"/>
      <c r="D865" s="10">
        <v>18004.8</v>
      </c>
    </row>
    <row r="866" spans="1:4" s="2" customFormat="1" ht="16.5" hidden="1" customHeight="1">
      <c r="A866" s="2" t="s">
        <v>11</v>
      </c>
      <c r="B866" s="10">
        <v>39898.559999999998</v>
      </c>
      <c r="C866" s="10"/>
      <c r="D866" s="10">
        <v>39898.559999999998</v>
      </c>
    </row>
    <row r="867" spans="1:4" s="2" customFormat="1" ht="16.5" hidden="1" customHeight="1">
      <c r="A867" s="2" t="s">
        <v>11</v>
      </c>
      <c r="B867" s="10">
        <v>1992.14</v>
      </c>
      <c r="C867" s="10"/>
      <c r="D867" s="10">
        <v>1992.14</v>
      </c>
    </row>
    <row r="868" spans="1:4" s="2" customFormat="1" ht="16.5" hidden="1" customHeight="1">
      <c r="A868" s="2" t="s">
        <v>11</v>
      </c>
      <c r="B868" s="10">
        <v>356416.2</v>
      </c>
      <c r="C868" s="10"/>
      <c r="D868" s="10">
        <v>356416.2</v>
      </c>
    </row>
    <row r="869" spans="1:4" s="2" customFormat="1" ht="16.5" hidden="1" customHeight="1">
      <c r="A869" s="2" t="s">
        <v>11</v>
      </c>
      <c r="B869" s="10">
        <v>1036.72</v>
      </c>
      <c r="C869" s="10"/>
      <c r="D869" s="10">
        <v>1036.72</v>
      </c>
    </row>
    <row r="870" spans="1:4" s="2" customFormat="1" ht="16.5" hidden="1" customHeight="1">
      <c r="A870" s="2" t="s">
        <v>11</v>
      </c>
      <c r="B870" s="10">
        <v>10798.38</v>
      </c>
      <c r="C870" s="10"/>
      <c r="D870" s="10">
        <v>10798.38</v>
      </c>
    </row>
    <row r="871" spans="1:4" s="2" customFormat="1" ht="16.5" hidden="1" customHeight="1">
      <c r="A871" s="2" t="s">
        <v>11</v>
      </c>
      <c r="B871" s="10">
        <v>796.86</v>
      </c>
      <c r="C871" s="10"/>
      <c r="D871" s="10">
        <v>796.86</v>
      </c>
    </row>
    <row r="872" spans="1:4" s="2" customFormat="1" ht="16.5" hidden="1" customHeight="1">
      <c r="A872" s="2" t="s">
        <v>11</v>
      </c>
      <c r="B872" s="10">
        <v>723.58</v>
      </c>
      <c r="C872" s="10"/>
      <c r="D872" s="10">
        <v>723.58</v>
      </c>
    </row>
    <row r="873" spans="1:4" s="2" customFormat="1" ht="16.5" hidden="1" customHeight="1">
      <c r="A873" s="2" t="s">
        <v>11</v>
      </c>
      <c r="B873" s="10">
        <v>996.07</v>
      </c>
      <c r="C873" s="10"/>
      <c r="D873" s="10">
        <v>996.07</v>
      </c>
    </row>
    <row r="874" spans="1:4" s="2" customFormat="1" ht="16.5" hidden="1" customHeight="1">
      <c r="A874" s="2" t="s">
        <v>11</v>
      </c>
      <c r="B874" s="10">
        <v>1593.72</v>
      </c>
      <c r="C874" s="10"/>
      <c r="D874" s="10">
        <v>1593.72</v>
      </c>
    </row>
    <row r="875" spans="1:4" s="2" customFormat="1" ht="16.5" hidden="1" customHeight="1">
      <c r="A875" s="2" t="s">
        <v>11</v>
      </c>
      <c r="B875" s="10">
        <v>2390.5700000000002</v>
      </c>
      <c r="C875" s="10"/>
      <c r="D875" s="10">
        <v>2390.5700000000002</v>
      </c>
    </row>
    <row r="876" spans="1:4" s="2" customFormat="1" ht="16.5" hidden="1" customHeight="1">
      <c r="A876" s="2" t="s">
        <v>11</v>
      </c>
      <c r="B876" s="4">
        <v>139920</v>
      </c>
      <c r="C876" s="4"/>
      <c r="D876" s="10">
        <v>114618.9</v>
      </c>
    </row>
    <row r="877" spans="1:4" s="2" customFormat="1" ht="16.5" hidden="1" customHeight="1">
      <c r="A877" s="2" t="s">
        <v>11</v>
      </c>
      <c r="B877" s="10">
        <v>1127.6600000000001</v>
      </c>
      <c r="C877" s="10"/>
      <c r="D877" s="10">
        <v>1127.6600000000001</v>
      </c>
    </row>
    <row r="878" spans="1:4" s="2" customFormat="1" ht="16.5" hidden="1" customHeight="1">
      <c r="A878" s="2" t="s">
        <v>11</v>
      </c>
      <c r="B878" s="10">
        <v>972.36</v>
      </c>
      <c r="C878" s="10"/>
      <c r="D878" s="10">
        <v>972.36</v>
      </c>
    </row>
    <row r="879" spans="1:4" s="2" customFormat="1" ht="16.5" hidden="1" customHeight="1">
      <c r="A879" s="2" t="s">
        <v>11</v>
      </c>
      <c r="B879" s="10">
        <v>38739.839999999997</v>
      </c>
      <c r="C879" s="10"/>
      <c r="D879" s="10">
        <v>30553.200000000001</v>
      </c>
    </row>
    <row r="880" spans="1:4" s="2" customFormat="1" ht="16.5" hidden="1" customHeight="1">
      <c r="A880" s="2" t="s">
        <v>11</v>
      </c>
      <c r="B880" s="10">
        <v>874.98</v>
      </c>
      <c r="C880" s="10"/>
      <c r="D880" s="10">
        <v>874.98</v>
      </c>
    </row>
    <row r="881" spans="1:4" s="2" customFormat="1" ht="16.5" hidden="1" customHeight="1">
      <c r="A881" s="2" t="s">
        <v>11</v>
      </c>
      <c r="B881" s="10">
        <v>966.26</v>
      </c>
      <c r="C881" s="10"/>
      <c r="D881" s="10">
        <v>966.26</v>
      </c>
    </row>
    <row r="882" spans="1:4" s="2" customFormat="1" ht="16.5" hidden="1" customHeight="1">
      <c r="A882" s="2" t="s">
        <v>11</v>
      </c>
      <c r="B882" s="10">
        <v>1451.61</v>
      </c>
      <c r="C882" s="10"/>
      <c r="D882" s="10">
        <v>1451.61</v>
      </c>
    </row>
    <row r="883" spans="1:4" s="2" customFormat="1" ht="16.5" hidden="1" customHeight="1">
      <c r="A883" s="2" t="s">
        <v>11</v>
      </c>
      <c r="B883" s="10">
        <v>2090.59</v>
      </c>
      <c r="C883" s="10"/>
      <c r="D883" s="10">
        <v>2090.59</v>
      </c>
    </row>
    <row r="884" spans="1:4" s="2" customFormat="1" ht="16.5" hidden="1" customHeight="1">
      <c r="A884" s="2" t="s">
        <v>11</v>
      </c>
      <c r="B884" s="10">
        <v>2132.89</v>
      </c>
      <c r="C884" s="10"/>
      <c r="D884" s="10">
        <v>2132.89</v>
      </c>
    </row>
    <row r="885" spans="1:4" s="2" customFormat="1" ht="16.5" hidden="1" customHeight="1">
      <c r="A885" s="2" t="s">
        <v>11</v>
      </c>
      <c r="B885" s="10">
        <v>8366.34</v>
      </c>
      <c r="C885" s="10"/>
      <c r="D885" s="10">
        <v>8366.34</v>
      </c>
    </row>
    <row r="886" spans="1:4" s="2" customFormat="1" ht="16.5" hidden="1" customHeight="1">
      <c r="A886" s="2" t="s">
        <v>11</v>
      </c>
      <c r="B886" s="10">
        <v>8249.5400000000009</v>
      </c>
      <c r="C886" s="10"/>
      <c r="D886" s="10">
        <v>8249.5300000000007</v>
      </c>
    </row>
    <row r="887" spans="1:4" s="2" customFormat="1" ht="16.5" hidden="1" customHeight="1">
      <c r="A887" s="2" t="s">
        <v>11</v>
      </c>
      <c r="B887" s="10">
        <v>1932.61</v>
      </c>
      <c r="C887" s="10"/>
      <c r="D887" s="10">
        <v>1932.61</v>
      </c>
    </row>
    <row r="888" spans="1:4" s="2" customFormat="1" ht="16.5" hidden="1" customHeight="1">
      <c r="A888" s="2" t="s">
        <v>11</v>
      </c>
      <c r="B888" s="10">
        <v>925.65</v>
      </c>
      <c r="C888" s="10"/>
      <c r="D888" s="10">
        <v>925.65</v>
      </c>
    </row>
    <row r="889" spans="1:4" s="2" customFormat="1" ht="16.5" hidden="1" customHeight="1">
      <c r="A889" s="2" t="s">
        <v>11</v>
      </c>
      <c r="B889" s="10">
        <v>1536.8</v>
      </c>
      <c r="C889" s="10"/>
      <c r="D889" s="10">
        <v>1536.8</v>
      </c>
    </row>
    <row r="890" spans="1:4" s="2" customFormat="1" ht="16.5" hidden="1" customHeight="1">
      <c r="A890" s="2" t="s">
        <v>11</v>
      </c>
      <c r="B890" s="10">
        <v>1255.69</v>
      </c>
      <c r="C890" s="10"/>
      <c r="D890" s="10">
        <v>1255.69</v>
      </c>
    </row>
    <row r="891" spans="1:4" s="2" customFormat="1" ht="16.5" hidden="1" customHeight="1">
      <c r="A891" s="2" t="s">
        <v>11</v>
      </c>
      <c r="B891" s="10">
        <v>1405.54</v>
      </c>
      <c r="C891" s="10"/>
      <c r="D891" s="10">
        <v>1405.54</v>
      </c>
    </row>
    <row r="892" spans="1:4" s="2" customFormat="1" ht="16.5" hidden="1" customHeight="1">
      <c r="A892" s="2" t="s">
        <v>11</v>
      </c>
      <c r="B892" s="10">
        <v>7882.42</v>
      </c>
      <c r="C892" s="10"/>
      <c r="D892" s="10">
        <v>7882.42</v>
      </c>
    </row>
    <row r="893" spans="1:4" s="2" customFormat="1" ht="16.5" hidden="1" customHeight="1">
      <c r="A893" s="2" t="s">
        <v>11</v>
      </c>
      <c r="B893" s="10">
        <v>1865.72</v>
      </c>
      <c r="C893" s="10"/>
      <c r="D893" s="10">
        <v>1865.72</v>
      </c>
    </row>
    <row r="894" spans="1:4" s="2" customFormat="1" ht="16.5" hidden="1" customHeight="1">
      <c r="A894" s="2" t="s">
        <v>11</v>
      </c>
      <c r="B894" s="10">
        <v>284219.32</v>
      </c>
      <c r="C894" s="10"/>
      <c r="D894" s="10">
        <v>164541.22</v>
      </c>
    </row>
    <row r="895" spans="1:4" s="2" customFormat="1" ht="16.5" hidden="1" customHeight="1">
      <c r="A895" s="2" t="s">
        <v>11</v>
      </c>
      <c r="B895" s="4">
        <v>100000</v>
      </c>
      <c r="C895" s="4"/>
      <c r="D895" s="4">
        <v>100000</v>
      </c>
    </row>
    <row r="896" spans="1:4" s="2" customFormat="1" ht="16.5" hidden="1" customHeight="1">
      <c r="A896" s="2" t="s">
        <v>11</v>
      </c>
      <c r="B896" s="10">
        <v>146622.24</v>
      </c>
      <c r="C896" s="10"/>
      <c r="D896" s="10">
        <v>109041.16</v>
      </c>
    </row>
    <row r="897" spans="1:4" s="2" customFormat="1" ht="16.5" hidden="1" customHeight="1">
      <c r="A897" s="2" t="s">
        <v>11</v>
      </c>
      <c r="B897" s="10">
        <v>85682.76</v>
      </c>
      <c r="C897" s="10"/>
      <c r="D897" s="10">
        <v>42132.01</v>
      </c>
    </row>
    <row r="898" spans="1:4" s="2" customFormat="1" ht="16.5" hidden="1" customHeight="1">
      <c r="A898" s="2" t="s">
        <v>11</v>
      </c>
      <c r="B898" s="10">
        <v>81505.119999999995</v>
      </c>
      <c r="C898" s="10"/>
      <c r="D898" s="10">
        <v>55997.47</v>
      </c>
    </row>
    <row r="899" spans="1:4" s="2" customFormat="1" ht="16.5" hidden="1" customHeight="1">
      <c r="A899" s="2" t="s">
        <v>11</v>
      </c>
      <c r="B899" s="4">
        <v>168190</v>
      </c>
      <c r="C899" s="4"/>
      <c r="D899" s="10">
        <v>148479.1</v>
      </c>
    </row>
    <row r="900" spans="1:4" s="2" customFormat="1" ht="16.5" hidden="1" customHeight="1">
      <c r="A900" s="2" t="s">
        <v>11</v>
      </c>
      <c r="B900" s="4">
        <v>15132572</v>
      </c>
      <c r="C900" s="4"/>
      <c r="D900" s="4">
        <v>15132572</v>
      </c>
    </row>
    <row r="901" spans="1:4" s="2" customFormat="1" ht="16.5" hidden="1" customHeight="1">
      <c r="A901" s="2" t="s">
        <v>11</v>
      </c>
      <c r="B901" s="10">
        <v>13047668.199999999</v>
      </c>
      <c r="C901" s="10"/>
      <c r="D901" s="10">
        <v>13047668.199999999</v>
      </c>
    </row>
    <row r="902" spans="1:4" s="2" customFormat="1" ht="16.5" hidden="1" customHeight="1">
      <c r="A902" s="2" t="s">
        <v>11</v>
      </c>
      <c r="B902" s="10">
        <v>11183715.6</v>
      </c>
      <c r="C902" s="10"/>
      <c r="D902" s="10">
        <v>11183715.6</v>
      </c>
    </row>
    <row r="903" spans="1:4" s="2" customFormat="1" ht="16.5" hidden="1" customHeight="1">
      <c r="A903" s="2" t="s">
        <v>11</v>
      </c>
      <c r="B903" s="10">
        <v>5292555.2</v>
      </c>
      <c r="C903" s="10"/>
      <c r="D903" s="10">
        <v>5292555.2</v>
      </c>
    </row>
    <row r="904" spans="1:4" s="2" customFormat="1" ht="16.5" hidden="1" customHeight="1">
      <c r="A904" s="2" t="s">
        <v>11</v>
      </c>
      <c r="B904" s="10">
        <v>4185.51</v>
      </c>
      <c r="C904" s="10"/>
      <c r="D904" s="10">
        <v>1701.26</v>
      </c>
    </row>
    <row r="905" spans="1:4" s="2" customFormat="1" ht="16.5" hidden="1" customHeight="1">
      <c r="A905" s="2" t="s">
        <v>11</v>
      </c>
      <c r="B905" s="10">
        <v>2649.9</v>
      </c>
      <c r="C905" s="10"/>
      <c r="D905" s="10">
        <v>2043.69</v>
      </c>
    </row>
    <row r="906" spans="1:4" s="2" customFormat="1" ht="16.5" hidden="1" customHeight="1">
      <c r="A906" s="2" t="s">
        <v>11</v>
      </c>
      <c r="B906" s="10">
        <v>2107.4</v>
      </c>
      <c r="C906" s="10"/>
      <c r="D906" s="10">
        <v>1884.26</v>
      </c>
    </row>
    <row r="907" spans="1:4" s="2" customFormat="1" ht="16.5" hidden="1" customHeight="1">
      <c r="A907" s="2" t="s">
        <v>11</v>
      </c>
      <c r="B907" s="10">
        <v>1880.7</v>
      </c>
      <c r="C907" s="10"/>
      <c r="D907" s="10">
        <v>1880.7</v>
      </c>
    </row>
    <row r="908" spans="1:4" s="2" customFormat="1" ht="16.5" hidden="1" customHeight="1">
      <c r="A908" s="2" t="s">
        <v>11</v>
      </c>
      <c r="B908" s="10">
        <v>59993.83</v>
      </c>
      <c r="C908" s="10"/>
      <c r="D908" s="10">
        <v>59993.83</v>
      </c>
    </row>
    <row r="909" spans="1:4" s="2" customFormat="1" ht="16.5" hidden="1" customHeight="1">
      <c r="A909" s="2" t="s">
        <v>11</v>
      </c>
      <c r="B909" s="10">
        <v>68589.87</v>
      </c>
      <c r="C909" s="10"/>
      <c r="D909" s="10">
        <v>35071.85</v>
      </c>
    </row>
    <row r="910" spans="1:4" s="2" customFormat="1" ht="16.5" hidden="1" customHeight="1">
      <c r="A910" s="2" t="s">
        <v>11</v>
      </c>
      <c r="B910" s="10">
        <v>8222.09</v>
      </c>
      <c r="C910" s="10"/>
      <c r="D910" s="10">
        <v>8222.09</v>
      </c>
    </row>
    <row r="911" spans="1:4" s="2" customFormat="1" ht="16.5" hidden="1" customHeight="1">
      <c r="A911" s="2" t="s">
        <v>11</v>
      </c>
      <c r="B911" s="10">
        <v>1707.65</v>
      </c>
      <c r="C911" s="10"/>
      <c r="D911" s="10">
        <v>1707.65</v>
      </c>
    </row>
    <row r="912" spans="1:4" s="2" customFormat="1" ht="16.5" hidden="1" customHeight="1">
      <c r="A912" s="2" t="s">
        <v>11</v>
      </c>
      <c r="B912" s="10">
        <v>4677.47</v>
      </c>
      <c r="C912" s="10"/>
      <c r="D912" s="10">
        <v>4677.47</v>
      </c>
    </row>
    <row r="913" spans="1:4" s="2" customFormat="1" ht="16.5" hidden="1" customHeight="1">
      <c r="A913" s="2" t="s">
        <v>11</v>
      </c>
      <c r="B913" s="10">
        <v>17999.98</v>
      </c>
      <c r="C913" s="10"/>
      <c r="D913" s="10">
        <v>17999.98</v>
      </c>
    </row>
    <row r="914" spans="1:4" s="2" customFormat="1" ht="16.5" hidden="1" customHeight="1">
      <c r="A914" s="2" t="s">
        <v>11</v>
      </c>
      <c r="B914" s="10">
        <v>761.28</v>
      </c>
      <c r="C914" s="10"/>
      <c r="D914" s="10">
        <v>761.28</v>
      </c>
    </row>
    <row r="915" spans="1:4" s="2" customFormat="1" ht="16.5" hidden="1" customHeight="1">
      <c r="A915" s="2" t="s">
        <v>11</v>
      </c>
      <c r="B915" s="10">
        <v>79999.360000000001</v>
      </c>
      <c r="C915" s="10"/>
      <c r="D915" s="10">
        <v>79999.360000000001</v>
      </c>
    </row>
    <row r="916" spans="1:4" s="2" customFormat="1" ht="16.5" hidden="1" customHeight="1">
      <c r="A916" s="2" t="s">
        <v>11</v>
      </c>
      <c r="B916" s="4">
        <v>5457.38</v>
      </c>
      <c r="C916" s="4"/>
      <c r="D916" s="4">
        <v>5457.38</v>
      </c>
    </row>
    <row r="917" spans="1:4" s="2" customFormat="1" ht="16.5" hidden="1" customHeight="1">
      <c r="A917" s="2" t="s">
        <v>11</v>
      </c>
      <c r="B917" s="10">
        <v>2315.5100000000002</v>
      </c>
      <c r="C917" s="10"/>
      <c r="D917" s="10">
        <v>1776.5</v>
      </c>
    </row>
    <row r="918" spans="1:4" s="2" customFormat="1" ht="16.5" hidden="1" customHeight="1">
      <c r="A918" s="2" t="s">
        <v>11</v>
      </c>
      <c r="B918" s="10">
        <v>1862.4</v>
      </c>
      <c r="C918" s="10"/>
      <c r="D918" s="10">
        <v>1464.05</v>
      </c>
    </row>
    <row r="919" spans="1:4" s="2" customFormat="1" ht="16.5" hidden="1" customHeight="1">
      <c r="A919" s="2" t="s">
        <v>11</v>
      </c>
      <c r="B919" s="10">
        <v>8633.98</v>
      </c>
      <c r="C919" s="10"/>
      <c r="D919" s="10">
        <v>8633.98</v>
      </c>
    </row>
    <row r="920" spans="1:4" s="2" customFormat="1" ht="16.5" hidden="1" customHeight="1">
      <c r="A920" s="2" t="s">
        <v>11</v>
      </c>
      <c r="B920" s="10">
        <v>524.89</v>
      </c>
      <c r="C920" s="10"/>
      <c r="D920" s="10">
        <v>524.89</v>
      </c>
    </row>
    <row r="921" spans="1:4" s="2" customFormat="1" ht="16.5" hidden="1" customHeight="1">
      <c r="A921" s="2" t="s">
        <v>11</v>
      </c>
      <c r="B921" s="10">
        <v>1224.72</v>
      </c>
      <c r="C921" s="10"/>
      <c r="D921" s="10">
        <v>1224.72</v>
      </c>
    </row>
    <row r="922" spans="1:4" s="2" customFormat="1" ht="16.5" hidden="1" customHeight="1">
      <c r="A922" s="2" t="s">
        <v>11</v>
      </c>
      <c r="B922" s="10">
        <v>699.84</v>
      </c>
      <c r="C922" s="10"/>
      <c r="D922" s="10">
        <v>699.84</v>
      </c>
    </row>
    <row r="923" spans="1:4" s="2" customFormat="1" ht="16.5" hidden="1" customHeight="1">
      <c r="A923" s="2" t="s">
        <v>11</v>
      </c>
      <c r="B923" s="10">
        <v>524.88</v>
      </c>
      <c r="C923" s="10"/>
      <c r="D923" s="10">
        <v>524.88</v>
      </c>
    </row>
    <row r="924" spans="1:4" s="2" customFormat="1" ht="16.5" hidden="1" customHeight="1">
      <c r="A924" s="2" t="s">
        <v>11</v>
      </c>
      <c r="B924" s="10">
        <v>174.96</v>
      </c>
      <c r="C924" s="10"/>
      <c r="D924" s="10">
        <v>174.96</v>
      </c>
    </row>
    <row r="925" spans="1:4" s="2" customFormat="1" ht="16.5" hidden="1" customHeight="1">
      <c r="A925" s="2" t="s">
        <v>11</v>
      </c>
      <c r="B925" s="10">
        <v>349.92</v>
      </c>
      <c r="C925" s="10"/>
      <c r="D925" s="10">
        <v>349.92</v>
      </c>
    </row>
    <row r="926" spans="1:4" s="2" customFormat="1" ht="16.5" hidden="1" customHeight="1">
      <c r="A926" s="2" t="s">
        <v>11</v>
      </c>
      <c r="B926" s="10">
        <v>699.84</v>
      </c>
      <c r="C926" s="10"/>
      <c r="D926" s="10">
        <v>699.84</v>
      </c>
    </row>
    <row r="927" spans="1:4" s="2" customFormat="1" ht="16.5" hidden="1" customHeight="1">
      <c r="A927" s="2" t="s">
        <v>11</v>
      </c>
      <c r="B927" s="10">
        <v>349.92</v>
      </c>
      <c r="C927" s="10"/>
      <c r="D927" s="10">
        <v>349.92</v>
      </c>
    </row>
    <row r="928" spans="1:4" s="2" customFormat="1" ht="16.5" hidden="1" customHeight="1">
      <c r="A928" s="2" t="s">
        <v>11</v>
      </c>
      <c r="B928" s="10">
        <v>524.88</v>
      </c>
      <c r="C928" s="10"/>
      <c r="D928" s="10">
        <v>524.88</v>
      </c>
    </row>
    <row r="929" spans="1:4" s="2" customFormat="1" ht="16.5" hidden="1" customHeight="1">
      <c r="A929" s="2" t="s">
        <v>11</v>
      </c>
      <c r="B929" s="10">
        <v>214643.38</v>
      </c>
      <c r="C929" s="10"/>
      <c r="D929" s="10">
        <v>47594.14</v>
      </c>
    </row>
    <row r="930" spans="1:4" s="2" customFormat="1" ht="16.5" hidden="1" customHeight="1">
      <c r="A930" s="2" t="s">
        <v>11</v>
      </c>
      <c r="B930" s="4">
        <v>3370.68</v>
      </c>
      <c r="C930" s="4"/>
      <c r="D930" s="4">
        <v>3370.68</v>
      </c>
    </row>
    <row r="931" spans="1:4" s="2" customFormat="1" ht="16.5" hidden="1" customHeight="1">
      <c r="A931" s="2" t="s">
        <v>11</v>
      </c>
      <c r="B931" s="10">
        <v>4370.5200000000004</v>
      </c>
      <c r="C931" s="10"/>
      <c r="D931" s="10">
        <v>4370.5200000000004</v>
      </c>
    </row>
    <row r="932" spans="1:4" s="2" customFormat="1" ht="16.5" hidden="1" customHeight="1">
      <c r="A932" s="2" t="s">
        <v>11</v>
      </c>
      <c r="B932" s="10">
        <v>8017.48</v>
      </c>
      <c r="C932" s="10"/>
      <c r="D932" s="10">
        <v>6250.47</v>
      </c>
    </row>
    <row r="933" spans="1:4" s="2" customFormat="1" ht="16.5" hidden="1" customHeight="1">
      <c r="A933" s="2" t="s">
        <v>11</v>
      </c>
      <c r="B933" s="10">
        <v>3266.42</v>
      </c>
      <c r="C933" s="10"/>
      <c r="D933" s="10">
        <v>2621.73</v>
      </c>
    </row>
    <row r="934" spans="1:4" s="2" customFormat="1" ht="16.5" hidden="1" customHeight="1">
      <c r="A934" s="2" t="s">
        <v>11</v>
      </c>
      <c r="B934" s="10">
        <v>1524.53</v>
      </c>
      <c r="C934" s="10"/>
      <c r="D934" s="10">
        <v>1213.07</v>
      </c>
    </row>
    <row r="935" spans="1:4" s="2" customFormat="1" ht="16.5" hidden="1" customHeight="1">
      <c r="A935" s="2" t="s">
        <v>11</v>
      </c>
      <c r="B935" s="10">
        <v>4358.78</v>
      </c>
      <c r="C935" s="10"/>
      <c r="D935" s="10">
        <v>3845.98</v>
      </c>
    </row>
    <row r="936" spans="1:4" s="2" customFormat="1" ht="16.5" hidden="1" customHeight="1">
      <c r="A936" s="2" t="s">
        <v>11</v>
      </c>
      <c r="B936" s="4">
        <v>9292500</v>
      </c>
      <c r="C936" s="4"/>
      <c r="D936" s="4">
        <v>9292500</v>
      </c>
    </row>
    <row r="937" spans="1:4" s="2" customFormat="1" ht="16.5" hidden="1" customHeight="1">
      <c r="A937" s="2" t="s">
        <v>11</v>
      </c>
      <c r="B937" s="10">
        <v>7883.86</v>
      </c>
      <c r="C937" s="10"/>
      <c r="D937" s="10">
        <v>7496.68</v>
      </c>
    </row>
    <row r="938" spans="1:4" s="2" customFormat="1" ht="16.5" hidden="1" customHeight="1">
      <c r="A938" s="2" t="s">
        <v>11</v>
      </c>
      <c r="B938" s="4">
        <v>22990</v>
      </c>
      <c r="C938" s="4"/>
      <c r="D938" s="10">
        <v>21840.5</v>
      </c>
    </row>
    <row r="939" spans="1:4" s="2" customFormat="1" ht="16.5" hidden="1" customHeight="1">
      <c r="A939" s="2" t="s">
        <v>11</v>
      </c>
      <c r="B939" s="4">
        <v>43560</v>
      </c>
      <c r="C939" s="4"/>
      <c r="D939" s="10">
        <v>42652.5</v>
      </c>
    </row>
    <row r="940" spans="1:4" s="2" customFormat="1" ht="16.5" hidden="1" customHeight="1">
      <c r="A940" s="2" t="s">
        <v>11</v>
      </c>
      <c r="B940" s="4">
        <v>10285</v>
      </c>
      <c r="C940" s="4"/>
      <c r="D940" s="4">
        <v>9559</v>
      </c>
    </row>
    <row r="941" spans="1:4" s="2" customFormat="1" ht="16.5" hidden="1" customHeight="1">
      <c r="A941" s="2" t="s">
        <v>11</v>
      </c>
      <c r="B941" s="4">
        <v>14520</v>
      </c>
      <c r="C941" s="4"/>
      <c r="D941" s="10">
        <v>10587.5</v>
      </c>
    </row>
    <row r="942" spans="1:4" s="2" customFormat="1" ht="16.5" hidden="1" customHeight="1">
      <c r="A942" s="2" t="s">
        <v>11</v>
      </c>
      <c r="B942" s="4">
        <v>15125</v>
      </c>
      <c r="C942" s="4"/>
      <c r="D942" s="4">
        <v>9680</v>
      </c>
    </row>
    <row r="943" spans="1:4" s="2" customFormat="1" ht="16.5" hidden="1" customHeight="1">
      <c r="A943" s="2" t="s">
        <v>11</v>
      </c>
      <c r="B943" s="10">
        <v>2215580.88</v>
      </c>
      <c r="C943" s="10"/>
      <c r="D943" s="10">
        <v>1389538.11</v>
      </c>
    </row>
    <row r="944" spans="1:4" s="2" customFormat="1" ht="16.5" hidden="1" customHeight="1">
      <c r="A944" s="2" t="s">
        <v>11</v>
      </c>
      <c r="B944" s="4">
        <v>7865</v>
      </c>
      <c r="C944" s="4"/>
      <c r="D944" s="4">
        <v>7018</v>
      </c>
    </row>
    <row r="945" spans="1:4" s="2" customFormat="1" ht="16.5" hidden="1" customHeight="1">
      <c r="A945" s="2" t="s">
        <v>11</v>
      </c>
      <c r="B945" s="4">
        <v>6050</v>
      </c>
      <c r="C945" s="4"/>
      <c r="D945" s="4">
        <v>5929</v>
      </c>
    </row>
    <row r="946" spans="1:4" s="2" customFormat="1" ht="16.5" hidden="1" customHeight="1">
      <c r="A946" s="2" t="s">
        <v>11</v>
      </c>
      <c r="B946" s="10">
        <v>346.76</v>
      </c>
      <c r="C946" s="10"/>
      <c r="D946" s="10">
        <v>346.76</v>
      </c>
    </row>
    <row r="947" spans="1:4" s="2" customFormat="1" ht="16.5" hidden="1" customHeight="1">
      <c r="A947" s="2" t="s">
        <v>11</v>
      </c>
      <c r="B947" s="10">
        <v>6805184.4000000004</v>
      </c>
      <c r="C947" s="10"/>
      <c r="D947" s="4">
        <v>4967535</v>
      </c>
    </row>
    <row r="948" spans="1:4" s="2" customFormat="1" ht="16.5" hidden="1" customHeight="1">
      <c r="A948" s="2" t="s">
        <v>11</v>
      </c>
      <c r="B948" s="10">
        <v>809.33</v>
      </c>
      <c r="C948" s="10"/>
      <c r="D948" s="10">
        <v>809.33</v>
      </c>
    </row>
    <row r="949" spans="1:4" s="2" customFormat="1" ht="16.5" hidden="1" customHeight="1">
      <c r="A949" s="2" t="s">
        <v>11</v>
      </c>
      <c r="B949" s="10">
        <v>462.35</v>
      </c>
      <c r="C949" s="10"/>
      <c r="D949" s="10">
        <v>462.35</v>
      </c>
    </row>
    <row r="950" spans="1:4" s="2" customFormat="1" ht="16.5" hidden="1" customHeight="1">
      <c r="A950" s="2" t="s">
        <v>11</v>
      </c>
      <c r="B950" s="10">
        <v>346.76</v>
      </c>
      <c r="C950" s="10"/>
      <c r="D950" s="10">
        <v>346.76</v>
      </c>
    </row>
    <row r="951" spans="1:4" s="2" customFormat="1" ht="16.5" hidden="1" customHeight="1">
      <c r="A951" s="2" t="s">
        <v>11</v>
      </c>
      <c r="B951" s="10">
        <v>115.59</v>
      </c>
      <c r="C951" s="10"/>
      <c r="D951" s="10">
        <v>115.59</v>
      </c>
    </row>
    <row r="952" spans="1:4" s="2" customFormat="1" ht="16.5" hidden="1" customHeight="1">
      <c r="A952" s="2" t="s">
        <v>11</v>
      </c>
      <c r="B952" s="10">
        <v>231.17</v>
      </c>
      <c r="C952" s="10"/>
      <c r="D952" s="10">
        <v>231.17</v>
      </c>
    </row>
    <row r="953" spans="1:4" s="2" customFormat="1" ht="16.5" hidden="1" customHeight="1">
      <c r="A953" s="2" t="s">
        <v>11</v>
      </c>
      <c r="B953" s="10">
        <v>115.59</v>
      </c>
      <c r="C953" s="10"/>
      <c r="D953" s="10">
        <v>115.59</v>
      </c>
    </row>
    <row r="954" spans="1:4" s="2" customFormat="1" ht="16.5" hidden="1" customHeight="1">
      <c r="A954" s="2" t="s">
        <v>11</v>
      </c>
      <c r="B954" s="10">
        <v>462.25</v>
      </c>
      <c r="C954" s="10"/>
      <c r="D954" s="10">
        <v>462.25</v>
      </c>
    </row>
    <row r="955" spans="1:4" s="2" customFormat="1" ht="16.5" hidden="1" customHeight="1">
      <c r="A955" s="2" t="s">
        <v>11</v>
      </c>
      <c r="B955" s="10">
        <v>231.17</v>
      </c>
      <c r="C955" s="10"/>
      <c r="D955" s="10">
        <v>231.17</v>
      </c>
    </row>
    <row r="956" spans="1:4" s="2" customFormat="1" ht="16.5" hidden="1" customHeight="1">
      <c r="A956" s="2" t="s">
        <v>11</v>
      </c>
      <c r="B956" s="10">
        <v>346.76</v>
      </c>
      <c r="C956" s="10"/>
      <c r="D956" s="10">
        <v>346.76</v>
      </c>
    </row>
    <row r="957" spans="1:4" s="2" customFormat="1" ht="16.5" hidden="1" customHeight="1">
      <c r="A957" s="2" t="s">
        <v>11</v>
      </c>
      <c r="B957" s="10">
        <v>1922.46</v>
      </c>
      <c r="C957" s="10"/>
      <c r="D957" s="10">
        <v>1757.87</v>
      </c>
    </row>
    <row r="958" spans="1:4" s="2" customFormat="1" ht="16.5" hidden="1" customHeight="1">
      <c r="A958" s="2" t="s">
        <v>11</v>
      </c>
      <c r="B958" s="10">
        <v>2236.81</v>
      </c>
      <c r="C958" s="10"/>
      <c r="D958" s="10">
        <v>2236.81</v>
      </c>
    </row>
    <row r="959" spans="1:4" s="2" customFormat="1" ht="16.5" hidden="1" customHeight="1">
      <c r="A959" s="2" t="s">
        <v>11</v>
      </c>
      <c r="B959" s="10">
        <v>4341.96</v>
      </c>
      <c r="C959" s="10"/>
      <c r="D959" s="10">
        <v>3612.38</v>
      </c>
    </row>
    <row r="960" spans="1:4" s="2" customFormat="1" ht="16.5" hidden="1" customHeight="1">
      <c r="A960" s="2" t="s">
        <v>11</v>
      </c>
      <c r="B960" s="10">
        <v>9321.94</v>
      </c>
      <c r="C960" s="10"/>
      <c r="D960" s="10">
        <v>8140.01</v>
      </c>
    </row>
    <row r="961" spans="1:4" s="2" customFormat="1" ht="16.5" hidden="1" customHeight="1">
      <c r="A961" s="2" t="s">
        <v>11</v>
      </c>
      <c r="B961" s="10">
        <v>2804499.6</v>
      </c>
      <c r="C961" s="10"/>
      <c r="D961" s="10">
        <v>2804499.6</v>
      </c>
    </row>
    <row r="962" spans="1:4" s="2" customFormat="1" ht="16.5" hidden="1" customHeight="1">
      <c r="A962" s="2" t="s">
        <v>11</v>
      </c>
      <c r="B962" s="10">
        <v>5239.3</v>
      </c>
      <c r="C962" s="10"/>
      <c r="D962" s="10">
        <v>1882.76</v>
      </c>
    </row>
    <row r="963" spans="1:4" s="2" customFormat="1" ht="16.5" hidden="1" customHeight="1">
      <c r="A963" s="2" t="s">
        <v>11</v>
      </c>
      <c r="B963" s="10">
        <v>13487.97</v>
      </c>
      <c r="C963" s="10"/>
      <c r="D963" s="10">
        <v>9791.32</v>
      </c>
    </row>
    <row r="964" spans="1:4" s="2" customFormat="1" ht="16.5" hidden="1" customHeight="1">
      <c r="A964" s="2" t="s">
        <v>11</v>
      </c>
      <c r="B964" s="10">
        <v>343868.74</v>
      </c>
      <c r="C964" s="10"/>
      <c r="D964" s="10">
        <v>259047.54</v>
      </c>
    </row>
    <row r="965" spans="1:4" s="2" customFormat="1" ht="16.5" hidden="1" customHeight="1">
      <c r="A965" s="2" t="s">
        <v>11</v>
      </c>
      <c r="B965" s="10">
        <v>7067.61</v>
      </c>
      <c r="C965" s="10"/>
      <c r="D965" s="10">
        <v>5465.62</v>
      </c>
    </row>
    <row r="966" spans="1:4" s="2" customFormat="1" ht="16.5" hidden="1" customHeight="1">
      <c r="A966" s="2" t="s">
        <v>11</v>
      </c>
      <c r="B966" s="10">
        <v>5756.89</v>
      </c>
      <c r="C966" s="10"/>
      <c r="D966" s="10">
        <v>4434.18</v>
      </c>
    </row>
    <row r="967" spans="1:4" s="2" customFormat="1" ht="16.5" hidden="1" customHeight="1">
      <c r="A967" s="2" t="s">
        <v>11</v>
      </c>
      <c r="B967" s="10">
        <v>161317.20000000001</v>
      </c>
      <c r="C967" s="10"/>
      <c r="D967" s="10">
        <v>36880.800000000003</v>
      </c>
    </row>
    <row r="968" spans="1:4" s="2" customFormat="1" ht="16.5" hidden="1" customHeight="1">
      <c r="A968" s="2" t="s">
        <v>11</v>
      </c>
      <c r="B968" s="10">
        <v>111570.65</v>
      </c>
      <c r="C968" s="10"/>
      <c r="D968" s="4">
        <v>82105</v>
      </c>
    </row>
    <row r="969" spans="1:4" s="2" customFormat="1" ht="16.5" hidden="1" customHeight="1">
      <c r="A969" s="2" t="s">
        <v>11</v>
      </c>
      <c r="B969" s="10">
        <v>3446.47</v>
      </c>
      <c r="C969" s="10"/>
      <c r="D969" s="10">
        <v>3446.47</v>
      </c>
    </row>
    <row r="970" spans="1:4" s="2" customFormat="1" ht="16.5" hidden="1" customHeight="1">
      <c r="A970" s="2" t="s">
        <v>11</v>
      </c>
      <c r="B970" s="10">
        <v>143203.35999999999</v>
      </c>
      <c r="C970" s="10"/>
      <c r="D970" s="10">
        <v>105271.45</v>
      </c>
    </row>
    <row r="971" spans="1:4" s="2" customFormat="1" ht="16.5" hidden="1" customHeight="1">
      <c r="A971" s="2" t="s">
        <v>11</v>
      </c>
      <c r="B971" s="10">
        <v>59737.7</v>
      </c>
      <c r="C971" s="10"/>
      <c r="D971" s="10">
        <v>42398.400000000001</v>
      </c>
    </row>
    <row r="972" spans="1:4" s="2" customFormat="1" ht="16.5" hidden="1" customHeight="1">
      <c r="A972" s="2" t="s">
        <v>11</v>
      </c>
      <c r="B972" s="10">
        <v>31457.58</v>
      </c>
      <c r="C972" s="10"/>
      <c r="D972" s="10">
        <v>16552.259999999998</v>
      </c>
    </row>
    <row r="973" spans="1:4" s="2" customFormat="1" ht="16.5" hidden="1" customHeight="1">
      <c r="A973" s="2" t="s">
        <v>11</v>
      </c>
      <c r="B973" s="4">
        <v>3642.1</v>
      </c>
      <c r="C973" s="4"/>
      <c r="D973" s="4">
        <v>3642.1</v>
      </c>
    </row>
    <row r="974" spans="1:4" s="2" customFormat="1" ht="16.5" hidden="1" customHeight="1">
      <c r="A974" s="2" t="s">
        <v>11</v>
      </c>
      <c r="B974" s="4">
        <v>3653.2799999999997</v>
      </c>
      <c r="C974" s="4"/>
      <c r="D974" s="4">
        <v>3653.2799999999997</v>
      </c>
    </row>
    <row r="975" spans="1:4" s="2" customFormat="1" ht="16.5" hidden="1" customHeight="1">
      <c r="A975" s="2" t="s">
        <v>11</v>
      </c>
      <c r="B975" s="4">
        <v>6031.25</v>
      </c>
      <c r="C975" s="4"/>
      <c r="D975" s="4">
        <v>6031.25</v>
      </c>
    </row>
    <row r="976" spans="1:4" s="2" customFormat="1" ht="16.5" hidden="1" customHeight="1">
      <c r="A976" s="2" t="s">
        <v>11</v>
      </c>
      <c r="B976" s="4">
        <v>80276</v>
      </c>
      <c r="C976" s="4"/>
      <c r="D976" s="4">
        <v>80276</v>
      </c>
    </row>
    <row r="977" spans="1:4" s="2" customFormat="1" ht="16.5" hidden="1" customHeight="1">
      <c r="A977" s="2" t="s">
        <v>11</v>
      </c>
      <c r="B977" s="4">
        <v>120000</v>
      </c>
      <c r="C977" s="4"/>
      <c r="D977" s="4">
        <v>120000</v>
      </c>
    </row>
    <row r="978" spans="1:4" s="2" customFormat="1" ht="16.5" hidden="1" customHeight="1">
      <c r="A978" s="2" t="s">
        <v>11</v>
      </c>
      <c r="B978" s="10">
        <v>176940.84</v>
      </c>
      <c r="C978" s="10"/>
      <c r="D978" s="10">
        <v>137220.17000000001</v>
      </c>
    </row>
    <row r="979" spans="1:4" s="2" customFormat="1" ht="16.5" hidden="1" customHeight="1">
      <c r="A979" s="2" t="s">
        <v>11</v>
      </c>
      <c r="B979" s="10">
        <v>71958.7</v>
      </c>
      <c r="C979" s="10"/>
      <c r="D979" s="10">
        <v>56847.37</v>
      </c>
    </row>
    <row r="980" spans="1:4" s="2" customFormat="1" ht="16.5" hidden="1" customHeight="1">
      <c r="A980" s="2" t="s">
        <v>11</v>
      </c>
      <c r="B980" s="10">
        <v>3061.03</v>
      </c>
      <c r="C980" s="10"/>
      <c r="D980" s="10">
        <v>3061.03</v>
      </c>
    </row>
    <row r="981" spans="1:4" s="2" customFormat="1" ht="16.5" hidden="1" customHeight="1">
      <c r="A981" s="2" t="s">
        <v>11</v>
      </c>
      <c r="B981" s="10">
        <v>555670.46</v>
      </c>
      <c r="C981" s="10"/>
      <c r="D981" s="10">
        <v>401124.79</v>
      </c>
    </row>
    <row r="982" spans="1:4" s="2" customFormat="1" ht="16.5" hidden="1" customHeight="1">
      <c r="A982" s="2" t="s">
        <v>11</v>
      </c>
      <c r="B982" s="10">
        <v>55255.69</v>
      </c>
      <c r="C982" s="10"/>
      <c r="D982" s="10">
        <v>24196.47</v>
      </c>
    </row>
    <row r="983" spans="1:4" s="2" customFormat="1" ht="16.5" hidden="1" customHeight="1">
      <c r="A983" s="2" t="s">
        <v>11</v>
      </c>
      <c r="B983" s="10">
        <v>55255.69</v>
      </c>
      <c r="C983" s="10"/>
      <c r="D983" s="4">
        <v>25410</v>
      </c>
    </row>
    <row r="984" spans="1:4" s="2" customFormat="1" ht="16.5" hidden="1" customHeight="1">
      <c r="A984" s="2" t="s">
        <v>11</v>
      </c>
      <c r="B984" s="10">
        <v>13115.29</v>
      </c>
      <c r="C984" s="10"/>
      <c r="D984" s="10">
        <v>6532.79</v>
      </c>
    </row>
    <row r="985" spans="1:4" s="2" customFormat="1" ht="16.5" hidden="1" customHeight="1">
      <c r="A985" s="2" t="s">
        <v>11</v>
      </c>
      <c r="B985" s="10">
        <v>72466.899999999994</v>
      </c>
      <c r="C985" s="10"/>
      <c r="D985" s="10">
        <v>46443.43</v>
      </c>
    </row>
    <row r="986" spans="1:4" s="2" customFormat="1" ht="16.5" hidden="1" customHeight="1">
      <c r="A986" s="2" t="s">
        <v>11</v>
      </c>
      <c r="B986" s="10">
        <v>475858.03</v>
      </c>
      <c r="C986" s="10"/>
      <c r="D986" s="10">
        <v>388033.94</v>
      </c>
    </row>
    <row r="987" spans="1:4" s="2" customFormat="1" ht="16.5" hidden="1" customHeight="1">
      <c r="A987" s="2" t="s">
        <v>11</v>
      </c>
      <c r="B987" s="10">
        <v>117531.02</v>
      </c>
      <c r="C987" s="10"/>
      <c r="D987" s="10">
        <v>71649.399999999994</v>
      </c>
    </row>
    <row r="988" spans="1:4" s="2" customFormat="1" ht="16.5" hidden="1" customHeight="1">
      <c r="A988" s="2" t="s">
        <v>11</v>
      </c>
      <c r="B988" s="10">
        <v>111878.34</v>
      </c>
      <c r="C988" s="10"/>
      <c r="D988" s="10">
        <v>98144.7</v>
      </c>
    </row>
    <row r="989" spans="1:4" s="2" customFormat="1" ht="16.5" hidden="1" customHeight="1">
      <c r="A989" s="2" t="s">
        <v>11</v>
      </c>
      <c r="B989" s="10">
        <v>91669.759999999995</v>
      </c>
      <c r="C989" s="10"/>
      <c r="D989" s="10">
        <v>77145.22</v>
      </c>
    </row>
    <row r="990" spans="1:4" s="2" customFormat="1" ht="16.5" hidden="1" customHeight="1">
      <c r="A990" s="2" t="s">
        <v>11</v>
      </c>
      <c r="B990" s="10">
        <v>85972.32</v>
      </c>
      <c r="C990" s="10"/>
      <c r="D990" s="10">
        <v>58821.34</v>
      </c>
    </row>
    <row r="991" spans="1:4" s="2" customFormat="1" ht="16.5" hidden="1" customHeight="1">
      <c r="A991" s="2" t="s">
        <v>11</v>
      </c>
      <c r="B991" s="10">
        <v>12305.7</v>
      </c>
      <c r="C991" s="10"/>
      <c r="D991" s="10">
        <v>4259.2</v>
      </c>
    </row>
    <row r="992" spans="1:4" s="2" customFormat="1" ht="16.5" hidden="1" customHeight="1">
      <c r="A992" s="2" t="s">
        <v>11</v>
      </c>
      <c r="B992" s="10">
        <v>2260.4699999999998</v>
      </c>
      <c r="C992" s="10"/>
      <c r="D992" s="10">
        <v>2260.4699999999998</v>
      </c>
    </row>
    <row r="993" spans="1:4" s="2" customFormat="1" ht="16.5" hidden="1" customHeight="1">
      <c r="A993" s="2" t="s">
        <v>11</v>
      </c>
      <c r="B993" s="10">
        <v>1428.24</v>
      </c>
      <c r="C993" s="10"/>
      <c r="D993" s="10">
        <v>1428.24</v>
      </c>
    </row>
    <row r="994" spans="1:4" s="2" customFormat="1" ht="16.5" hidden="1" customHeight="1">
      <c r="A994" s="2" t="s">
        <v>11</v>
      </c>
      <c r="B994" s="10">
        <v>2146.64</v>
      </c>
      <c r="C994" s="10"/>
      <c r="D994" s="10">
        <v>2146.64</v>
      </c>
    </row>
    <row r="995" spans="1:4" s="2" customFormat="1" ht="16.5" hidden="1" customHeight="1">
      <c r="A995" s="2" t="s">
        <v>11</v>
      </c>
      <c r="B995" s="10">
        <v>1438468.67</v>
      </c>
      <c r="C995" s="10"/>
      <c r="D995" s="10">
        <v>1077685.48</v>
      </c>
    </row>
    <row r="996" spans="1:4" s="2" customFormat="1" ht="16.5" hidden="1" customHeight="1">
      <c r="A996" s="2" t="s">
        <v>11</v>
      </c>
      <c r="B996" s="10">
        <v>1098.73</v>
      </c>
      <c r="C996" s="10"/>
      <c r="D996" s="10">
        <v>1098.73</v>
      </c>
    </row>
    <row r="997" spans="1:4" s="2" customFormat="1" ht="16.5" hidden="1" customHeight="1">
      <c r="A997" s="2" t="s">
        <v>11</v>
      </c>
      <c r="B997" s="10">
        <v>1348.09</v>
      </c>
      <c r="C997" s="10"/>
      <c r="D997" s="10">
        <v>1348.09</v>
      </c>
    </row>
    <row r="998" spans="1:4" s="2" customFormat="1" ht="16.5" hidden="1" customHeight="1">
      <c r="A998" s="2" t="s">
        <v>11</v>
      </c>
      <c r="B998" s="10">
        <v>2049.06</v>
      </c>
      <c r="C998" s="10"/>
      <c r="D998" s="10">
        <v>2049.06</v>
      </c>
    </row>
    <row r="999" spans="1:4" s="2" customFormat="1" ht="16.5" hidden="1" customHeight="1">
      <c r="A999" s="2" t="s">
        <v>11</v>
      </c>
      <c r="B999" s="10">
        <v>2260.4699999999998</v>
      </c>
      <c r="C999" s="10"/>
      <c r="D999" s="10">
        <v>2260.4699999999998</v>
      </c>
    </row>
    <row r="1000" spans="1:4" s="2" customFormat="1" ht="16.5" hidden="1" customHeight="1">
      <c r="A1000" s="2" t="s">
        <v>11</v>
      </c>
      <c r="B1000" s="4">
        <v>600000</v>
      </c>
      <c r="C1000" s="4"/>
      <c r="D1000" s="10">
        <v>370474.94</v>
      </c>
    </row>
    <row r="1001" spans="1:4" s="2" customFormat="1" ht="16.5" hidden="1" customHeight="1">
      <c r="A1001" s="2" t="s">
        <v>11</v>
      </c>
      <c r="B1001" s="10">
        <v>72696.800000000003</v>
      </c>
      <c r="C1001" s="10"/>
      <c r="D1001" s="4">
        <v>56749</v>
      </c>
    </row>
    <row r="1002" spans="1:4" s="2" customFormat="1" ht="16.5" hidden="1" customHeight="1">
      <c r="A1002" s="2" t="s">
        <v>11</v>
      </c>
      <c r="B1002" s="10">
        <v>2190.7800000000002</v>
      </c>
      <c r="C1002" s="10"/>
      <c r="D1002" s="10">
        <v>2190.7800000000002</v>
      </c>
    </row>
    <row r="1003" spans="1:4" s="2" customFormat="1" ht="16.5" hidden="1" customHeight="1">
      <c r="A1003" s="2" t="s">
        <v>11</v>
      </c>
      <c r="B1003" s="10">
        <v>2797.13</v>
      </c>
      <c r="C1003" s="10"/>
      <c r="D1003" s="10">
        <v>2797.13</v>
      </c>
    </row>
    <row r="1004" spans="1:4" s="2" customFormat="1" ht="16.5" hidden="1" customHeight="1">
      <c r="A1004" s="2" t="s">
        <v>11</v>
      </c>
      <c r="B1004" s="10">
        <v>1995.97</v>
      </c>
      <c r="C1004" s="10"/>
      <c r="D1004" s="10">
        <v>1995.97</v>
      </c>
    </row>
    <row r="1005" spans="1:4" s="2" customFormat="1" ht="16.5" hidden="1" customHeight="1">
      <c r="A1005" s="2" t="s">
        <v>11</v>
      </c>
      <c r="B1005" s="4">
        <v>81753.06</v>
      </c>
      <c r="C1005" s="4"/>
      <c r="D1005" s="4">
        <v>81753.06</v>
      </c>
    </row>
    <row r="1006" spans="1:4" s="2" customFormat="1" ht="16.5" hidden="1" customHeight="1">
      <c r="A1006" s="2" t="s">
        <v>11</v>
      </c>
      <c r="B1006" s="10">
        <v>3447.63</v>
      </c>
      <c r="C1006" s="10"/>
      <c r="D1006" s="10">
        <v>3447.63</v>
      </c>
    </row>
    <row r="1007" spans="1:4" s="2" customFormat="1" ht="16.5" hidden="1" customHeight="1">
      <c r="A1007" s="2" t="s">
        <v>11</v>
      </c>
      <c r="B1007" s="10">
        <v>1718.78</v>
      </c>
      <c r="C1007" s="10"/>
      <c r="D1007" s="10">
        <v>1718.78</v>
      </c>
    </row>
    <row r="1008" spans="1:4" s="2" customFormat="1" ht="16.5" hidden="1" customHeight="1">
      <c r="A1008" s="2" t="s">
        <v>11</v>
      </c>
      <c r="B1008" s="10">
        <v>4743.2</v>
      </c>
      <c r="C1008" s="10"/>
      <c r="D1008" s="10">
        <v>2845.92</v>
      </c>
    </row>
    <row r="1009" spans="1:4" s="2" customFormat="1" ht="16.5" hidden="1" customHeight="1">
      <c r="A1009" s="2" t="s">
        <v>11</v>
      </c>
      <c r="B1009" s="10">
        <v>2704.35</v>
      </c>
      <c r="C1009" s="10"/>
      <c r="D1009" s="10">
        <v>2087.25</v>
      </c>
    </row>
    <row r="1010" spans="1:4" s="2" customFormat="1" ht="16.5" hidden="1" customHeight="1">
      <c r="A1010" s="2" t="s">
        <v>11</v>
      </c>
      <c r="B1010" s="4">
        <v>11979</v>
      </c>
      <c r="C1010" s="4"/>
      <c r="D1010" s="10">
        <v>2867.7</v>
      </c>
    </row>
    <row r="1011" spans="1:4" s="2" customFormat="1" ht="16.5" hidden="1" customHeight="1">
      <c r="A1011" s="2" t="s">
        <v>11</v>
      </c>
      <c r="B1011" s="10">
        <v>2691.15</v>
      </c>
      <c r="C1011" s="10"/>
      <c r="D1011" s="10">
        <v>967.2</v>
      </c>
    </row>
    <row r="1012" spans="1:4" s="2" customFormat="1" ht="16.5" hidden="1" customHeight="1">
      <c r="A1012" s="2" t="s">
        <v>11</v>
      </c>
      <c r="B1012" s="10">
        <v>4734.97</v>
      </c>
      <c r="C1012" s="10"/>
      <c r="D1012" s="10">
        <v>3005.64</v>
      </c>
    </row>
    <row r="1013" spans="1:4" s="2" customFormat="1" ht="16.5" hidden="1" customHeight="1">
      <c r="A1013" s="2" t="s">
        <v>11</v>
      </c>
      <c r="B1013" s="10">
        <v>141424.79999999999</v>
      </c>
      <c r="C1013" s="10"/>
      <c r="D1013" s="10">
        <v>31479.360000000001</v>
      </c>
    </row>
    <row r="1014" spans="1:4" s="2" customFormat="1" ht="16.5" hidden="1" customHeight="1">
      <c r="A1014" s="2" t="s">
        <v>11</v>
      </c>
      <c r="B1014" s="10">
        <v>1792.93</v>
      </c>
      <c r="C1014" s="10"/>
      <c r="D1014" s="10">
        <v>1366.04</v>
      </c>
    </row>
    <row r="1015" spans="1:4" s="2" customFormat="1" ht="16.5" hidden="1" customHeight="1">
      <c r="A1015" s="2" t="s">
        <v>11</v>
      </c>
      <c r="B1015" s="10">
        <v>586.98</v>
      </c>
      <c r="C1015" s="10"/>
      <c r="D1015" s="10">
        <v>453.92</v>
      </c>
    </row>
    <row r="1016" spans="1:4" s="2" customFormat="1" ht="16.5" hidden="1" customHeight="1">
      <c r="A1016" s="2" t="s">
        <v>11</v>
      </c>
      <c r="B1016" s="10">
        <v>725209.54</v>
      </c>
      <c r="C1016" s="10"/>
      <c r="D1016" s="10">
        <v>429557.33</v>
      </c>
    </row>
    <row r="1017" spans="1:4" s="2" customFormat="1" ht="16.5" hidden="1" customHeight="1">
      <c r="A1017" s="2" t="s">
        <v>11</v>
      </c>
      <c r="B1017" s="10">
        <v>482015.72</v>
      </c>
      <c r="C1017" s="10"/>
      <c r="D1017" s="10">
        <v>278003.78000000003</v>
      </c>
    </row>
    <row r="1018" spans="1:4" s="2" customFormat="1" ht="16.5" hidden="1" customHeight="1">
      <c r="A1018" s="2" t="s">
        <v>11</v>
      </c>
      <c r="B1018" s="10">
        <v>627.84</v>
      </c>
      <c r="C1018" s="10"/>
      <c r="D1018" s="10">
        <v>543.85</v>
      </c>
    </row>
    <row r="1019" spans="1:4" s="2" customFormat="1" ht="16.5" hidden="1" customHeight="1">
      <c r="A1019" s="2" t="s">
        <v>11</v>
      </c>
      <c r="B1019" s="10">
        <v>1607.46</v>
      </c>
      <c r="C1019" s="10"/>
      <c r="D1019" s="10">
        <v>1460.35</v>
      </c>
    </row>
    <row r="1020" spans="1:4" s="2" customFormat="1" ht="16.5" hidden="1" customHeight="1">
      <c r="A1020" s="2" t="s">
        <v>11</v>
      </c>
      <c r="B1020" s="10">
        <v>5364.66</v>
      </c>
      <c r="C1020" s="10"/>
      <c r="D1020" s="10">
        <v>5364.66</v>
      </c>
    </row>
    <row r="1021" spans="1:4" s="2" customFormat="1" ht="16.5" hidden="1" customHeight="1">
      <c r="A1021" s="2" t="s">
        <v>11</v>
      </c>
      <c r="B1021" s="10">
        <v>88201.26</v>
      </c>
      <c r="C1021" s="10"/>
      <c r="D1021" s="10">
        <v>54715.23</v>
      </c>
    </row>
    <row r="1022" spans="1:4" s="2" customFormat="1" ht="16.5" hidden="1" customHeight="1">
      <c r="A1022" s="2" t="s">
        <v>11</v>
      </c>
      <c r="B1022" s="10">
        <v>957.35</v>
      </c>
      <c r="C1022" s="10"/>
      <c r="D1022" s="10">
        <v>957.35</v>
      </c>
    </row>
    <row r="1023" spans="1:4" s="2" customFormat="1" ht="16.5" hidden="1" customHeight="1">
      <c r="A1023" s="2" t="s">
        <v>11</v>
      </c>
      <c r="B1023" s="10">
        <v>15656.43</v>
      </c>
      <c r="C1023" s="10"/>
      <c r="D1023" s="10">
        <v>15656.43</v>
      </c>
    </row>
    <row r="1024" spans="1:4" s="2" customFormat="1" ht="16.5" hidden="1" customHeight="1">
      <c r="A1024" s="2" t="s">
        <v>11</v>
      </c>
      <c r="B1024" s="4">
        <v>83490</v>
      </c>
      <c r="C1024" s="4"/>
      <c r="D1024" s="4">
        <v>83490</v>
      </c>
    </row>
    <row r="1025" spans="1:4" s="2" customFormat="1" ht="16.5" hidden="1" customHeight="1">
      <c r="A1025" s="2" t="s">
        <v>11</v>
      </c>
      <c r="B1025" s="10">
        <v>9583.2000000000007</v>
      </c>
      <c r="C1025" s="10"/>
      <c r="D1025" s="10">
        <v>1996.79</v>
      </c>
    </row>
    <row r="1026" spans="1:4" s="2" customFormat="1" ht="16.5" hidden="1" customHeight="1">
      <c r="A1026" s="2" t="s">
        <v>11</v>
      </c>
      <c r="B1026" s="10">
        <v>1800.96</v>
      </c>
      <c r="C1026" s="10"/>
      <c r="D1026" s="10">
        <v>1392.78</v>
      </c>
    </row>
    <row r="1027" spans="1:4" s="2" customFormat="1" ht="16.5" hidden="1" customHeight="1">
      <c r="A1027" s="2" t="s">
        <v>11</v>
      </c>
      <c r="B1027" s="10">
        <v>1616.36</v>
      </c>
      <c r="C1027" s="10"/>
      <c r="D1027" s="10">
        <v>1391.72</v>
      </c>
    </row>
    <row r="1028" spans="1:4" s="2" customFormat="1" ht="16.5" hidden="1" customHeight="1">
      <c r="A1028" s="2" t="s">
        <v>11</v>
      </c>
      <c r="B1028" s="10">
        <v>410798.97</v>
      </c>
      <c r="C1028" s="10"/>
      <c r="D1028" s="10">
        <v>234188.91</v>
      </c>
    </row>
    <row r="1029" spans="1:4" s="2" customFormat="1" ht="16.5" hidden="1" customHeight="1">
      <c r="A1029" s="2" t="s">
        <v>11</v>
      </c>
      <c r="B1029" s="10">
        <v>69328.289999999994</v>
      </c>
      <c r="C1029" s="10"/>
      <c r="D1029" s="10">
        <v>22727.439999999999</v>
      </c>
    </row>
    <row r="1030" spans="1:4" s="2" customFormat="1" ht="16.5" hidden="1" customHeight="1">
      <c r="A1030" s="2" t="s">
        <v>11</v>
      </c>
      <c r="B1030" s="10">
        <v>187055.87</v>
      </c>
      <c r="C1030" s="10"/>
      <c r="D1030" s="10">
        <v>127976.24</v>
      </c>
    </row>
    <row r="1031" spans="1:4" s="2" customFormat="1" ht="16.5" hidden="1" customHeight="1">
      <c r="A1031" s="2" t="s">
        <v>11</v>
      </c>
      <c r="B1031" s="10">
        <v>75149.97</v>
      </c>
      <c r="C1031" s="10"/>
      <c r="D1031" s="10">
        <v>35834.15</v>
      </c>
    </row>
    <row r="1032" spans="1:4" s="2" customFormat="1" ht="16.5" hidden="1" customHeight="1">
      <c r="A1032" s="2" t="s">
        <v>11</v>
      </c>
      <c r="B1032" s="4">
        <v>3628.19</v>
      </c>
      <c r="C1032" s="4"/>
      <c r="D1032" s="4">
        <v>3628.19</v>
      </c>
    </row>
    <row r="1033" spans="1:4" s="2" customFormat="1" ht="16.5" hidden="1" customHeight="1">
      <c r="A1033" s="2" t="s">
        <v>11</v>
      </c>
      <c r="B1033" s="4">
        <v>4315.8500000000004</v>
      </c>
      <c r="C1033" s="4"/>
      <c r="D1033" s="4">
        <v>4315.8500000000004</v>
      </c>
    </row>
    <row r="1034" spans="1:4" s="2" customFormat="1" ht="16.5" hidden="1" customHeight="1">
      <c r="A1034" s="2" t="s">
        <v>11</v>
      </c>
      <c r="B1034" s="10">
        <v>36967.97</v>
      </c>
      <c r="C1034" s="10"/>
      <c r="D1034" s="10">
        <v>25666.52</v>
      </c>
    </row>
    <row r="1035" spans="1:4" s="2" customFormat="1" ht="16.5" hidden="1" customHeight="1">
      <c r="A1035" s="2" t="s">
        <v>11</v>
      </c>
      <c r="B1035" s="10">
        <v>891052.09</v>
      </c>
      <c r="C1035" s="10"/>
      <c r="D1035" s="10">
        <v>891052.09</v>
      </c>
    </row>
    <row r="1036" spans="1:4" s="2" customFormat="1" ht="16.5" hidden="1" customHeight="1">
      <c r="A1036" s="2" t="s">
        <v>11</v>
      </c>
      <c r="B1036" s="10">
        <v>950162.58</v>
      </c>
      <c r="C1036" s="10"/>
      <c r="D1036" s="10">
        <v>950162.58</v>
      </c>
    </row>
    <row r="1037" spans="1:4" s="2" customFormat="1" ht="16.5" hidden="1" customHeight="1">
      <c r="A1037" s="2" t="s">
        <v>11</v>
      </c>
      <c r="B1037" s="10">
        <v>902646.05</v>
      </c>
      <c r="C1037" s="10"/>
      <c r="D1037" s="10">
        <v>902646.05</v>
      </c>
    </row>
    <row r="1038" spans="1:4" s="2" customFormat="1" ht="16.5" hidden="1" customHeight="1">
      <c r="A1038" s="2" t="s">
        <v>11</v>
      </c>
      <c r="B1038" s="10">
        <v>1126173.02</v>
      </c>
      <c r="C1038" s="10"/>
      <c r="D1038" s="10">
        <v>1126173.02</v>
      </c>
    </row>
    <row r="1039" spans="1:4" s="2" customFormat="1" ht="16.5" hidden="1" customHeight="1">
      <c r="A1039" s="2" t="s">
        <v>11</v>
      </c>
      <c r="B1039" s="10">
        <v>1389726.39</v>
      </c>
      <c r="C1039" s="10"/>
      <c r="D1039" s="10">
        <v>1389726.39</v>
      </c>
    </row>
    <row r="1040" spans="1:4" s="2" customFormat="1" ht="16.5" hidden="1" customHeight="1">
      <c r="A1040" s="2" t="s">
        <v>11</v>
      </c>
      <c r="B1040" s="10">
        <v>5271.03</v>
      </c>
      <c r="C1040" s="10"/>
      <c r="D1040" s="10">
        <v>4873.47</v>
      </c>
    </row>
    <row r="1041" spans="1:4" s="2" customFormat="1" ht="16.5" hidden="1" customHeight="1">
      <c r="A1041" s="2" t="s">
        <v>11</v>
      </c>
      <c r="B1041" s="10">
        <v>6237.48</v>
      </c>
      <c r="C1041" s="10"/>
      <c r="D1041" s="10">
        <v>6237.48</v>
      </c>
    </row>
    <row r="1042" spans="1:4" s="2" customFormat="1" ht="16.5" hidden="1" customHeight="1">
      <c r="A1042" s="2" t="s">
        <v>11</v>
      </c>
      <c r="B1042" s="10">
        <v>249608.67</v>
      </c>
      <c r="C1042" s="10"/>
      <c r="D1042" s="10">
        <v>155055.76999999999</v>
      </c>
    </row>
    <row r="1043" spans="1:4" s="2" customFormat="1" ht="16.5" hidden="1" customHeight="1">
      <c r="A1043" s="2" t="s">
        <v>11</v>
      </c>
      <c r="B1043" s="10">
        <v>18585.599999999999</v>
      </c>
      <c r="C1043" s="10"/>
      <c r="D1043" s="10">
        <v>18585.599999999999</v>
      </c>
    </row>
    <row r="1044" spans="1:4" s="2" customFormat="1" ht="16.5" hidden="1" customHeight="1">
      <c r="A1044" s="2" t="s">
        <v>11</v>
      </c>
      <c r="B1044" s="10">
        <v>140583.41</v>
      </c>
      <c r="C1044" s="10"/>
      <c r="D1044" s="10">
        <v>92350.84</v>
      </c>
    </row>
    <row r="1045" spans="1:4" s="2" customFormat="1" ht="16.5" hidden="1" customHeight="1">
      <c r="A1045" s="2" t="s">
        <v>11</v>
      </c>
      <c r="B1045" s="10">
        <v>15100.8</v>
      </c>
      <c r="C1045" s="10"/>
      <c r="D1045" s="10">
        <v>15100.8</v>
      </c>
    </row>
    <row r="1046" spans="1:4" s="2" customFormat="1" ht="16.5" hidden="1" customHeight="1">
      <c r="A1046" s="2" t="s">
        <v>11</v>
      </c>
      <c r="B1046" s="4">
        <v>46800</v>
      </c>
      <c r="C1046" s="4"/>
      <c r="D1046" s="4">
        <v>27588</v>
      </c>
    </row>
    <row r="1047" spans="1:4" s="2" customFormat="1" ht="16.5" hidden="1" customHeight="1">
      <c r="A1047" s="2" t="s">
        <v>11</v>
      </c>
      <c r="B1047" s="10">
        <v>31026.89</v>
      </c>
      <c r="C1047" s="10"/>
      <c r="D1047" s="4">
        <v>21175</v>
      </c>
    </row>
    <row r="1048" spans="1:4" s="2" customFormat="1" ht="16.5" hidden="1" customHeight="1">
      <c r="A1048" s="2" t="s">
        <v>11</v>
      </c>
      <c r="B1048" s="10">
        <v>31026.89</v>
      </c>
      <c r="C1048" s="10"/>
      <c r="D1048" s="10">
        <v>23270.18</v>
      </c>
    </row>
    <row r="1049" spans="1:4" s="2" customFormat="1" ht="16.5" hidden="1" customHeight="1">
      <c r="A1049" s="2" t="s">
        <v>11</v>
      </c>
      <c r="B1049" s="10">
        <v>33148.400000000001</v>
      </c>
      <c r="C1049" s="10"/>
      <c r="D1049" s="10">
        <v>24198.33</v>
      </c>
    </row>
    <row r="1050" spans="1:4" s="2" customFormat="1" ht="16.5" hidden="1" customHeight="1">
      <c r="A1050" s="2" t="s">
        <v>11</v>
      </c>
      <c r="B1050" s="4">
        <v>88935</v>
      </c>
      <c r="C1050" s="4"/>
      <c r="D1050" s="4">
        <v>88935</v>
      </c>
    </row>
    <row r="1051" spans="1:4" s="2" customFormat="1" ht="16.5" hidden="1" customHeight="1">
      <c r="A1051" s="2" t="s">
        <v>11</v>
      </c>
      <c r="B1051" s="4">
        <v>71874</v>
      </c>
      <c r="C1051" s="4"/>
      <c r="D1051" s="4">
        <v>15488</v>
      </c>
    </row>
    <row r="1052" spans="1:4" s="2" customFormat="1" ht="16.5" hidden="1" customHeight="1">
      <c r="A1052" s="2" t="s">
        <v>11</v>
      </c>
      <c r="B1052" s="4">
        <v>28798</v>
      </c>
      <c r="C1052" s="4"/>
      <c r="D1052" s="10">
        <v>20631.7</v>
      </c>
    </row>
    <row r="1053" spans="1:4" s="2" customFormat="1" ht="16.5" hidden="1" customHeight="1">
      <c r="A1053" s="2" t="s">
        <v>11</v>
      </c>
      <c r="B1053" s="4">
        <v>718740</v>
      </c>
      <c r="C1053" s="4"/>
      <c r="D1053" s="10">
        <v>718674.66</v>
      </c>
    </row>
    <row r="1054" spans="1:4" s="2" customFormat="1" ht="16.5" hidden="1" customHeight="1">
      <c r="A1054" s="2" t="s">
        <v>11</v>
      </c>
      <c r="B1054" s="4">
        <v>145200</v>
      </c>
      <c r="C1054" s="4"/>
      <c r="D1054" s="4">
        <v>120000</v>
      </c>
    </row>
    <row r="1055" spans="1:4" s="2" customFormat="1" ht="16.5" hidden="1" customHeight="1">
      <c r="A1055" s="2" t="s">
        <v>11</v>
      </c>
      <c r="B1055" s="10">
        <v>62872.81</v>
      </c>
      <c r="C1055" s="10"/>
      <c r="D1055" s="10">
        <v>52912.57</v>
      </c>
    </row>
    <row r="1056" spans="1:4" s="2" customFormat="1" ht="16.5" hidden="1" customHeight="1">
      <c r="A1056" s="2" t="s">
        <v>11</v>
      </c>
      <c r="B1056" s="10">
        <v>12646.8</v>
      </c>
      <c r="C1056" s="10"/>
      <c r="D1056" s="10">
        <v>12646.8</v>
      </c>
    </row>
    <row r="1057" spans="1:4" s="2" customFormat="1" ht="16.5" hidden="1" customHeight="1">
      <c r="A1057" s="2" t="s">
        <v>11</v>
      </c>
      <c r="B1057" s="10">
        <v>19297.27</v>
      </c>
      <c r="C1057" s="10"/>
      <c r="D1057" s="4">
        <v>7502</v>
      </c>
    </row>
    <row r="1058" spans="1:4" s="2" customFormat="1" ht="16.5" hidden="1" customHeight="1">
      <c r="A1058" s="2" t="s">
        <v>11</v>
      </c>
      <c r="B1058" s="10">
        <v>2080.46</v>
      </c>
      <c r="C1058" s="10"/>
      <c r="D1058" s="10">
        <v>1512.98</v>
      </c>
    </row>
    <row r="1059" spans="1:4" s="2" customFormat="1" ht="16.5" hidden="1" customHeight="1">
      <c r="A1059" s="2" t="s">
        <v>11</v>
      </c>
      <c r="B1059" s="10">
        <v>347653.52</v>
      </c>
      <c r="C1059" s="10"/>
      <c r="D1059" s="10">
        <v>191088.26</v>
      </c>
    </row>
    <row r="1060" spans="1:4" s="2" customFormat="1" ht="16.5" hidden="1" customHeight="1">
      <c r="A1060" s="2" t="s">
        <v>11</v>
      </c>
      <c r="B1060" s="10">
        <v>9002.4</v>
      </c>
      <c r="C1060" s="10"/>
      <c r="D1060" s="10">
        <v>1931.16</v>
      </c>
    </row>
    <row r="1061" spans="1:4" s="2" customFormat="1" ht="16.5" hidden="1" customHeight="1">
      <c r="A1061" s="2" t="s">
        <v>11</v>
      </c>
      <c r="B1061" s="10">
        <v>17720.93</v>
      </c>
      <c r="C1061" s="10"/>
      <c r="D1061" s="10">
        <v>12053.54</v>
      </c>
    </row>
    <row r="1062" spans="1:4" s="2" customFormat="1" ht="16.5" hidden="1" customHeight="1">
      <c r="A1062" s="2" t="s">
        <v>11</v>
      </c>
      <c r="B1062" s="10">
        <v>23180.240000000002</v>
      </c>
      <c r="C1062" s="10"/>
      <c r="D1062" s="10">
        <v>16979.25</v>
      </c>
    </row>
    <row r="1063" spans="1:4" s="2" customFormat="1" ht="16.5" hidden="1" customHeight="1">
      <c r="A1063" s="2" t="s">
        <v>11</v>
      </c>
      <c r="B1063" s="10">
        <v>19297.27</v>
      </c>
      <c r="C1063" s="10"/>
      <c r="D1063" s="4">
        <v>7502</v>
      </c>
    </row>
    <row r="1064" spans="1:4" s="2" customFormat="1" ht="16.5" hidden="1" customHeight="1">
      <c r="A1064" s="2" t="s">
        <v>11</v>
      </c>
      <c r="B1064" s="10">
        <v>6311.46</v>
      </c>
      <c r="C1064" s="10"/>
      <c r="D1064" s="10">
        <v>6243.6</v>
      </c>
    </row>
    <row r="1065" spans="1:4" s="2" customFormat="1" ht="16.5" hidden="1" customHeight="1">
      <c r="A1065" s="2" t="s">
        <v>11</v>
      </c>
      <c r="B1065" s="10">
        <v>818674.08</v>
      </c>
      <c r="C1065" s="10"/>
      <c r="D1065" s="10">
        <v>563073.92000000004</v>
      </c>
    </row>
    <row r="1066" spans="1:4" s="2" customFormat="1" ht="16.5" hidden="1" customHeight="1">
      <c r="A1066" s="2" t="s">
        <v>11</v>
      </c>
      <c r="B1066" s="10">
        <v>3824901.6</v>
      </c>
      <c r="C1066" s="10"/>
      <c r="D1066" s="10">
        <v>3777104.36</v>
      </c>
    </row>
    <row r="1067" spans="1:4" s="2" customFormat="1" ht="16.5" hidden="1" customHeight="1">
      <c r="A1067" s="2" t="s">
        <v>11</v>
      </c>
      <c r="B1067" s="10">
        <v>133925.07</v>
      </c>
      <c r="C1067" s="10"/>
      <c r="D1067" s="10">
        <v>133925.07</v>
      </c>
    </row>
    <row r="1068" spans="1:4" s="2" customFormat="1" ht="16.5" hidden="1" customHeight="1">
      <c r="A1068" s="2" t="s">
        <v>11</v>
      </c>
      <c r="B1068" s="10">
        <v>138900.93</v>
      </c>
      <c r="C1068" s="10"/>
      <c r="D1068" s="10">
        <v>138900.93</v>
      </c>
    </row>
    <row r="1069" spans="1:4" s="2" customFormat="1" ht="16.5" hidden="1" customHeight="1">
      <c r="A1069" s="2" t="s">
        <v>11</v>
      </c>
      <c r="B1069" s="10">
        <v>153323.94</v>
      </c>
      <c r="C1069" s="10"/>
      <c r="D1069" s="10">
        <v>153323.94</v>
      </c>
    </row>
    <row r="1070" spans="1:4" s="2" customFormat="1" ht="16.5" hidden="1" customHeight="1">
      <c r="A1070" s="2" t="s">
        <v>11</v>
      </c>
      <c r="B1070" s="10">
        <v>158232.28</v>
      </c>
      <c r="C1070" s="10"/>
      <c r="D1070" s="10">
        <v>158232.28</v>
      </c>
    </row>
    <row r="1071" spans="1:4" s="2" customFormat="1" ht="16.5" hidden="1" customHeight="1">
      <c r="A1071" s="2" t="s">
        <v>11</v>
      </c>
      <c r="B1071" s="10">
        <v>166883.20000000001</v>
      </c>
      <c r="C1071" s="10"/>
      <c r="D1071" s="10">
        <v>166883.20000000001</v>
      </c>
    </row>
    <row r="1072" spans="1:4" s="2" customFormat="1" ht="16.5" hidden="1" customHeight="1">
      <c r="A1072" s="2" t="s">
        <v>11</v>
      </c>
      <c r="B1072" s="10">
        <v>259106.3</v>
      </c>
      <c r="C1072" s="10"/>
      <c r="D1072" s="10">
        <v>259106.3</v>
      </c>
    </row>
    <row r="1073" spans="1:4" s="2" customFormat="1" ht="16.5" hidden="1" customHeight="1">
      <c r="A1073" s="2" t="s">
        <v>11</v>
      </c>
      <c r="B1073" s="10">
        <v>264391.2</v>
      </c>
      <c r="C1073" s="10"/>
      <c r="D1073" s="10">
        <v>264391.2</v>
      </c>
    </row>
    <row r="1074" spans="1:4" s="2" customFormat="1" ht="16.5" hidden="1" customHeight="1">
      <c r="A1074" s="2" t="s">
        <v>11</v>
      </c>
      <c r="B1074" s="10">
        <v>434837.99</v>
      </c>
      <c r="C1074" s="10"/>
      <c r="D1074" s="10">
        <v>434837.99</v>
      </c>
    </row>
    <row r="1075" spans="1:4" s="2" customFormat="1" ht="16.5" hidden="1" customHeight="1">
      <c r="A1075" s="2" t="s">
        <v>11</v>
      </c>
      <c r="B1075" s="10">
        <v>893549.13</v>
      </c>
      <c r="C1075" s="10"/>
      <c r="D1075" s="10">
        <v>893549.13</v>
      </c>
    </row>
    <row r="1076" spans="1:4" s="2" customFormat="1" ht="16.5" hidden="1" customHeight="1">
      <c r="A1076" s="2" t="s">
        <v>11</v>
      </c>
      <c r="B1076" s="10">
        <v>1066219.8600000001</v>
      </c>
      <c r="C1076" s="10"/>
      <c r="D1076" s="10">
        <v>1066219.8600000001</v>
      </c>
    </row>
    <row r="1077" spans="1:4" s="2" customFormat="1" ht="16.5" hidden="1" customHeight="1">
      <c r="A1077" s="2" t="s">
        <v>11</v>
      </c>
      <c r="B1077" s="10">
        <v>327843.84000000003</v>
      </c>
      <c r="C1077" s="10"/>
      <c r="D1077" s="10">
        <v>212679.4</v>
      </c>
    </row>
    <row r="1078" spans="1:4" s="2" customFormat="1" ht="16.5" hidden="1" customHeight="1">
      <c r="A1078" s="2" t="s">
        <v>11</v>
      </c>
      <c r="B1078" s="10">
        <v>111725.35</v>
      </c>
      <c r="C1078" s="10"/>
      <c r="D1078" s="10">
        <v>107109.2</v>
      </c>
    </row>
    <row r="1079" spans="1:4" s="2" customFormat="1" ht="16.5" hidden="1" customHeight="1">
      <c r="A1079" s="2" t="s">
        <v>11</v>
      </c>
      <c r="B1079" s="10">
        <v>11957.22</v>
      </c>
      <c r="C1079" s="10"/>
      <c r="D1079" s="10">
        <v>10284.84</v>
      </c>
    </row>
    <row r="1080" spans="1:4" s="2" customFormat="1" ht="16.5" hidden="1" customHeight="1">
      <c r="A1080" s="2" t="s">
        <v>11</v>
      </c>
      <c r="B1080" s="4">
        <v>81796</v>
      </c>
      <c r="C1080" s="4"/>
      <c r="D1080" s="4">
        <v>81796</v>
      </c>
    </row>
    <row r="1081" spans="1:4" s="2" customFormat="1" ht="16.5" hidden="1" customHeight="1">
      <c r="A1081" s="2" t="s">
        <v>11</v>
      </c>
      <c r="B1081" s="10">
        <v>72154.720000000001</v>
      </c>
      <c r="C1081" s="10"/>
      <c r="D1081" s="10">
        <v>72154.720000000001</v>
      </c>
    </row>
    <row r="1082" spans="1:4" s="2" customFormat="1" ht="16.5" hidden="1" customHeight="1">
      <c r="A1082" s="2" t="s">
        <v>11</v>
      </c>
      <c r="B1082" s="4">
        <v>395000</v>
      </c>
      <c r="C1082" s="4"/>
      <c r="D1082" s="4">
        <v>395000</v>
      </c>
    </row>
    <row r="1083" spans="1:4" s="2" customFormat="1" ht="16.5" hidden="1" customHeight="1">
      <c r="A1083" s="2" t="s">
        <v>11</v>
      </c>
      <c r="B1083" s="10">
        <v>197364.17</v>
      </c>
      <c r="C1083" s="10"/>
      <c r="D1083" s="4">
        <v>188397</v>
      </c>
    </row>
    <row r="1084" spans="1:4" s="2" customFormat="1" ht="16.5" hidden="1" customHeight="1">
      <c r="A1084" s="2" t="s">
        <v>11</v>
      </c>
      <c r="B1084" s="10">
        <v>80236.44</v>
      </c>
      <c r="C1084" s="10"/>
      <c r="D1084" s="10">
        <v>60177.34</v>
      </c>
    </row>
    <row r="1085" spans="1:4" s="2" customFormat="1" ht="16.5" hidden="1" customHeight="1">
      <c r="A1085" s="2" t="s">
        <v>11</v>
      </c>
      <c r="B1085" s="10">
        <v>4324297.46</v>
      </c>
      <c r="C1085" s="10"/>
      <c r="D1085" s="10">
        <v>4156192.67</v>
      </c>
    </row>
    <row r="1086" spans="1:4" s="2" customFormat="1" ht="16.5" hidden="1" customHeight="1">
      <c r="A1086" s="2" t="s">
        <v>11</v>
      </c>
      <c r="B1086" s="10">
        <v>10031.629999999999</v>
      </c>
      <c r="C1086" s="10"/>
      <c r="D1086" s="10">
        <v>1707.55</v>
      </c>
    </row>
    <row r="1087" spans="1:4" s="2" customFormat="1" ht="16.5" hidden="1" customHeight="1">
      <c r="A1087" s="2" t="s">
        <v>11</v>
      </c>
      <c r="B1087" s="10">
        <v>356799.43</v>
      </c>
      <c r="C1087" s="10"/>
      <c r="D1087" s="10">
        <v>228356.47</v>
      </c>
    </row>
    <row r="1088" spans="1:4" s="2" customFormat="1" ht="16.5" hidden="1" customHeight="1">
      <c r="A1088" s="2" t="s">
        <v>11</v>
      </c>
      <c r="B1088" s="10">
        <v>1704543.53</v>
      </c>
      <c r="C1088" s="10"/>
      <c r="D1088" s="10">
        <v>1287943.74</v>
      </c>
    </row>
    <row r="1089" spans="1:4" s="2" customFormat="1" ht="16.5" hidden="1" customHeight="1">
      <c r="A1089" s="2" t="s">
        <v>11</v>
      </c>
      <c r="B1089" s="10">
        <v>363262.81</v>
      </c>
      <c r="C1089" s="10"/>
      <c r="D1089" s="10">
        <v>287397.84000000003</v>
      </c>
    </row>
    <row r="1090" spans="1:4" s="2" customFormat="1" ht="16.5" hidden="1" customHeight="1">
      <c r="A1090" s="2" t="s">
        <v>11</v>
      </c>
      <c r="B1090" s="4">
        <v>110000</v>
      </c>
      <c r="C1090" s="4"/>
      <c r="D1090" s="4">
        <v>85789</v>
      </c>
    </row>
    <row r="1091" spans="1:4" s="2" customFormat="1" ht="16.5" hidden="1" customHeight="1">
      <c r="A1091" s="2" t="s">
        <v>11</v>
      </c>
      <c r="B1091" s="10">
        <v>12018.19</v>
      </c>
      <c r="C1091" s="10"/>
      <c r="D1091" s="10">
        <v>8431.86</v>
      </c>
    </row>
    <row r="1092" spans="1:4" s="2" customFormat="1" ht="16.5" hidden="1" customHeight="1">
      <c r="A1092" s="2" t="s">
        <v>11</v>
      </c>
      <c r="B1092" s="10">
        <v>20996.57</v>
      </c>
      <c r="C1092" s="10"/>
      <c r="D1092" s="10">
        <v>6892.16</v>
      </c>
    </row>
    <row r="1093" spans="1:4" s="2" customFormat="1" ht="16.5" hidden="1" customHeight="1">
      <c r="A1093" s="2" t="s">
        <v>11</v>
      </c>
      <c r="B1093" s="10">
        <v>20996.57</v>
      </c>
      <c r="C1093" s="10"/>
      <c r="D1093" s="10">
        <v>6065.89</v>
      </c>
    </row>
    <row r="1094" spans="1:4" s="2" customFormat="1" ht="16.5" hidden="1" customHeight="1">
      <c r="A1094" s="2" t="s">
        <v>11</v>
      </c>
      <c r="B1094" s="10">
        <v>5637.85</v>
      </c>
      <c r="C1094" s="10"/>
      <c r="D1094" s="4">
        <v>3630</v>
      </c>
    </row>
    <row r="1095" spans="1:4" s="2" customFormat="1" ht="16.5" hidden="1" customHeight="1">
      <c r="A1095" s="2" t="s">
        <v>11</v>
      </c>
      <c r="B1095" s="10">
        <v>35891.58</v>
      </c>
      <c r="C1095" s="10"/>
      <c r="D1095" s="10">
        <v>24444.42</v>
      </c>
    </row>
    <row r="1096" spans="1:4" s="2" customFormat="1" ht="16.5" hidden="1" customHeight="1">
      <c r="A1096" s="2" t="s">
        <v>11</v>
      </c>
      <c r="B1096" s="10">
        <v>41766.18</v>
      </c>
      <c r="C1096" s="10"/>
      <c r="D1096" s="10">
        <v>18149.400000000001</v>
      </c>
    </row>
    <row r="1097" spans="1:4" s="2" customFormat="1" ht="16.5" hidden="1" customHeight="1">
      <c r="A1097" s="2" t="s">
        <v>11</v>
      </c>
      <c r="B1097" s="4">
        <v>878944</v>
      </c>
      <c r="C1097" s="4"/>
      <c r="D1097" s="10">
        <v>758240.34</v>
      </c>
    </row>
    <row r="1098" spans="1:4" s="2" customFormat="1" ht="16.5" hidden="1" customHeight="1">
      <c r="A1098" s="2" t="s">
        <v>11</v>
      </c>
      <c r="B1098" s="10">
        <v>3777931.12</v>
      </c>
      <c r="C1098" s="10"/>
      <c r="D1098" s="10">
        <v>3450052.5</v>
      </c>
    </row>
    <row r="1099" spans="1:4" s="2" customFormat="1" ht="16.5" hidden="1" customHeight="1">
      <c r="A1099" s="2" t="s">
        <v>11</v>
      </c>
      <c r="B1099" s="10">
        <v>1638675.68</v>
      </c>
      <c r="C1099" s="10"/>
      <c r="D1099" s="4">
        <v>1457445</v>
      </c>
    </row>
    <row r="1100" spans="1:4" s="2" customFormat="1" ht="16.5" hidden="1" customHeight="1">
      <c r="A1100" s="2" t="s">
        <v>11</v>
      </c>
      <c r="B1100" s="10">
        <v>21030.89</v>
      </c>
      <c r="C1100" s="10"/>
      <c r="D1100" s="10">
        <v>7243.28</v>
      </c>
    </row>
    <row r="1101" spans="1:4" s="2" customFormat="1" ht="16.5" hidden="1" customHeight="1">
      <c r="A1101" s="2" t="s">
        <v>11</v>
      </c>
      <c r="B1101" s="10">
        <v>346543.03</v>
      </c>
      <c r="C1101" s="10"/>
      <c r="D1101" s="10">
        <v>234506.71</v>
      </c>
    </row>
    <row r="1102" spans="1:4" s="2" customFormat="1" ht="16.5" hidden="1" customHeight="1">
      <c r="A1102" s="2" t="s">
        <v>11</v>
      </c>
      <c r="B1102" s="4">
        <v>15730</v>
      </c>
      <c r="C1102" s="4"/>
      <c r="D1102" s="10">
        <v>12864.38</v>
      </c>
    </row>
    <row r="1103" spans="1:4" s="2" customFormat="1" ht="16.5" hidden="1" customHeight="1">
      <c r="A1103" s="2" t="s">
        <v>11</v>
      </c>
      <c r="B1103" s="10">
        <v>316693.98</v>
      </c>
      <c r="C1103" s="10"/>
      <c r="D1103" s="10">
        <v>197128.17</v>
      </c>
    </row>
    <row r="1104" spans="1:4" s="2" customFormat="1" ht="16.5" hidden="1" customHeight="1">
      <c r="A1104" s="2" t="s">
        <v>11</v>
      </c>
      <c r="B1104" s="10">
        <v>180063.1</v>
      </c>
      <c r="C1104" s="10"/>
      <c r="D1104" s="10">
        <v>113971.55</v>
      </c>
    </row>
    <row r="1105" spans="1:4" s="2" customFormat="1" ht="16.5" hidden="1" customHeight="1">
      <c r="A1105" s="2" t="s">
        <v>11</v>
      </c>
      <c r="B1105" s="10">
        <v>1011253.98</v>
      </c>
      <c r="C1105" s="10"/>
      <c r="D1105" s="10">
        <v>1011253.98</v>
      </c>
    </row>
    <row r="1106" spans="1:4" s="2" customFormat="1" ht="16.5" hidden="1" customHeight="1">
      <c r="A1106" s="2" t="s">
        <v>11</v>
      </c>
      <c r="B1106" s="10">
        <v>10451.5</v>
      </c>
      <c r="C1106" s="10"/>
      <c r="D1106" s="10">
        <v>6593.53</v>
      </c>
    </row>
    <row r="1107" spans="1:4" s="2" customFormat="1" ht="16.5" hidden="1" customHeight="1">
      <c r="A1107" s="2" t="s">
        <v>11</v>
      </c>
      <c r="B1107" s="10">
        <v>20739.14</v>
      </c>
      <c r="C1107" s="10"/>
      <c r="D1107" s="4">
        <v>20559</v>
      </c>
    </row>
    <row r="1108" spans="1:4" s="2" customFormat="1" ht="16.5" hidden="1" customHeight="1">
      <c r="A1108" s="2" t="s">
        <v>11</v>
      </c>
      <c r="B1108" s="10">
        <v>22944.080000000002</v>
      </c>
      <c r="C1108" s="10"/>
      <c r="D1108" s="10">
        <v>15731.1</v>
      </c>
    </row>
    <row r="1109" spans="1:4" s="2" customFormat="1" ht="16.5" hidden="1" customHeight="1">
      <c r="A1109" s="2" t="s">
        <v>11</v>
      </c>
      <c r="B1109" s="10">
        <v>20389.599999999999</v>
      </c>
      <c r="C1109" s="10"/>
      <c r="D1109" s="4">
        <v>15015</v>
      </c>
    </row>
    <row r="1110" spans="1:4" s="2" customFormat="1" ht="16.5" hidden="1" customHeight="1">
      <c r="A1110" s="2" t="s">
        <v>11</v>
      </c>
      <c r="B1110" s="10">
        <v>7761.84</v>
      </c>
      <c r="C1110" s="10"/>
      <c r="D1110" s="10">
        <v>3511.2</v>
      </c>
    </row>
    <row r="1111" spans="1:4" s="2" customFormat="1" ht="16.5" hidden="1" customHeight="1">
      <c r="A1111" s="2" t="s">
        <v>11</v>
      </c>
      <c r="B1111" s="10">
        <v>22944.080000000002</v>
      </c>
      <c r="C1111" s="10"/>
      <c r="D1111" s="10">
        <v>18533.900000000001</v>
      </c>
    </row>
    <row r="1112" spans="1:4" s="2" customFormat="1" ht="16.5" hidden="1" customHeight="1">
      <c r="A1112" s="2" t="s">
        <v>11</v>
      </c>
      <c r="B1112" s="10">
        <v>20389.599999999999</v>
      </c>
      <c r="C1112" s="10"/>
      <c r="D1112" s="10">
        <v>16930.38</v>
      </c>
    </row>
    <row r="1113" spans="1:4" s="2" customFormat="1" ht="16.5" hidden="1" customHeight="1">
      <c r="A1113" s="2" t="s">
        <v>11</v>
      </c>
      <c r="B1113" s="10">
        <v>15902.43</v>
      </c>
      <c r="C1113" s="10"/>
      <c r="D1113" s="4">
        <v>13475</v>
      </c>
    </row>
    <row r="1114" spans="1:4" s="2" customFormat="1" ht="16.5" hidden="1" customHeight="1">
      <c r="A1114" s="2" t="s">
        <v>11</v>
      </c>
      <c r="B1114" s="10">
        <v>483857.51</v>
      </c>
      <c r="C1114" s="10"/>
      <c r="D1114" s="10">
        <v>266777.7</v>
      </c>
    </row>
    <row r="1115" spans="1:4" s="2" customFormat="1" ht="16.5" hidden="1" customHeight="1">
      <c r="A1115" s="2" t="s">
        <v>11</v>
      </c>
      <c r="B1115" s="10">
        <v>23337.4</v>
      </c>
      <c r="C1115" s="10"/>
      <c r="D1115" s="10">
        <v>17504.52</v>
      </c>
    </row>
    <row r="1116" spans="1:4" s="2" customFormat="1" ht="16.5" hidden="1" customHeight="1">
      <c r="A1116" s="2" t="s">
        <v>11</v>
      </c>
      <c r="B1116" s="10">
        <v>23337.4</v>
      </c>
      <c r="C1116" s="10"/>
      <c r="D1116" s="10">
        <v>17504.52</v>
      </c>
    </row>
    <row r="1117" spans="1:4" s="2" customFormat="1" ht="16.5" hidden="1" customHeight="1">
      <c r="A1117" s="2" t="s">
        <v>11</v>
      </c>
      <c r="B1117" s="10">
        <v>23337.4</v>
      </c>
      <c r="C1117" s="10"/>
      <c r="D1117" s="10">
        <v>19384.2</v>
      </c>
    </row>
    <row r="1118" spans="1:4" s="2" customFormat="1" ht="16.5" hidden="1" customHeight="1">
      <c r="A1118" s="2" t="s">
        <v>11</v>
      </c>
      <c r="B1118" s="10">
        <v>283130.69</v>
      </c>
      <c r="C1118" s="10"/>
      <c r="D1118" s="10">
        <v>216925.32</v>
      </c>
    </row>
    <row r="1119" spans="1:4" s="2" customFormat="1" ht="16.5" hidden="1" customHeight="1">
      <c r="A1119" s="2" t="s">
        <v>11</v>
      </c>
      <c r="B1119" s="10">
        <v>20389.599999999999</v>
      </c>
      <c r="C1119" s="10"/>
      <c r="D1119" s="10">
        <v>16100.7</v>
      </c>
    </row>
    <row r="1120" spans="1:4" s="2" customFormat="1" ht="16.5" hidden="1" customHeight="1">
      <c r="A1120" s="2" t="s">
        <v>11</v>
      </c>
      <c r="B1120" s="10">
        <v>5379.24</v>
      </c>
      <c r="C1120" s="10"/>
      <c r="D1120" s="10">
        <v>5092.08</v>
      </c>
    </row>
    <row r="1121" spans="1:4" s="2" customFormat="1" ht="16.5" hidden="1" customHeight="1">
      <c r="A1121" s="2" t="s">
        <v>11</v>
      </c>
      <c r="B1121" s="10">
        <v>20389.599999999999</v>
      </c>
      <c r="C1121" s="10"/>
      <c r="D1121" s="10">
        <v>18287.5</v>
      </c>
    </row>
    <row r="1122" spans="1:4" s="2" customFormat="1" ht="16.5" hidden="1" customHeight="1">
      <c r="A1122" s="2" t="s">
        <v>11</v>
      </c>
      <c r="B1122" s="10">
        <v>17669.580000000002</v>
      </c>
      <c r="C1122" s="10"/>
      <c r="D1122" s="10">
        <v>12512.5</v>
      </c>
    </row>
    <row r="1123" spans="1:4" s="2" customFormat="1" ht="16.5" hidden="1" customHeight="1">
      <c r="A1123" s="2" t="s">
        <v>11</v>
      </c>
      <c r="B1123" s="10">
        <v>20389.599999999999</v>
      </c>
      <c r="C1123" s="10"/>
      <c r="D1123" s="10">
        <v>16362.5</v>
      </c>
    </row>
    <row r="1124" spans="1:4" s="2" customFormat="1" ht="16.5" hidden="1" customHeight="1">
      <c r="A1124" s="2" t="s">
        <v>11</v>
      </c>
      <c r="B1124" s="10">
        <v>17669.580000000002</v>
      </c>
      <c r="C1124" s="10"/>
      <c r="D1124" s="10">
        <v>12233.38</v>
      </c>
    </row>
    <row r="1125" spans="1:4" s="2" customFormat="1" ht="16.5" hidden="1" customHeight="1">
      <c r="A1125" s="2" t="s">
        <v>11</v>
      </c>
      <c r="B1125" s="10">
        <v>21994.05</v>
      </c>
      <c r="C1125" s="10"/>
      <c r="D1125" s="10">
        <v>9677.39</v>
      </c>
    </row>
    <row r="1126" spans="1:4" s="2" customFormat="1" ht="16.5" hidden="1" customHeight="1">
      <c r="A1126" s="2" t="s">
        <v>11</v>
      </c>
      <c r="B1126" s="10">
        <v>21994.05</v>
      </c>
      <c r="C1126" s="10"/>
      <c r="D1126" s="10">
        <v>9676.3700000000008</v>
      </c>
    </row>
    <row r="1127" spans="1:4" s="2" customFormat="1" ht="16.5" hidden="1" customHeight="1">
      <c r="A1127" s="2" t="s">
        <v>11</v>
      </c>
      <c r="B1127" s="10">
        <v>6292.94</v>
      </c>
      <c r="C1127" s="10"/>
      <c r="D1127" s="4">
        <v>3630</v>
      </c>
    </row>
    <row r="1128" spans="1:4" s="2" customFormat="1" ht="16.5" hidden="1" customHeight="1">
      <c r="A1128" s="2" t="s">
        <v>11</v>
      </c>
      <c r="B1128" s="10">
        <v>40062.019999999997</v>
      </c>
      <c r="C1128" s="10"/>
      <c r="D1128" s="10">
        <v>27242.17</v>
      </c>
    </row>
    <row r="1129" spans="1:4" s="2" customFormat="1" ht="16.5" hidden="1" customHeight="1">
      <c r="A1129" s="2" t="s">
        <v>11</v>
      </c>
      <c r="B1129" s="10">
        <v>89141.48</v>
      </c>
      <c r="C1129" s="10"/>
      <c r="D1129" s="4">
        <v>83710</v>
      </c>
    </row>
    <row r="1130" spans="1:4" s="2" customFormat="1" ht="16.5" hidden="1" customHeight="1">
      <c r="A1130" s="2" t="s">
        <v>11</v>
      </c>
      <c r="B1130" s="10">
        <v>38253.599999999999</v>
      </c>
      <c r="C1130" s="10"/>
      <c r="D1130" s="10">
        <v>29454.43</v>
      </c>
    </row>
    <row r="1131" spans="1:4" s="2" customFormat="1" ht="16.5" hidden="1" customHeight="1">
      <c r="A1131" s="2" t="s">
        <v>11</v>
      </c>
      <c r="B1131" s="10">
        <v>38253.599999999999</v>
      </c>
      <c r="C1131" s="10"/>
      <c r="D1131" s="10">
        <v>27816.25</v>
      </c>
    </row>
    <row r="1132" spans="1:4" s="2" customFormat="1" ht="16.5" hidden="1" customHeight="1">
      <c r="A1132" s="2" t="s">
        <v>11</v>
      </c>
      <c r="B1132" s="10">
        <v>49345.45</v>
      </c>
      <c r="C1132" s="10"/>
      <c r="D1132" s="10">
        <v>37441.25</v>
      </c>
    </row>
    <row r="1133" spans="1:4" s="2" customFormat="1" ht="16.5" hidden="1" customHeight="1">
      <c r="A1133" s="2" t="s">
        <v>11</v>
      </c>
      <c r="B1133" s="10">
        <v>29169.53</v>
      </c>
      <c r="C1133" s="10"/>
      <c r="D1133" s="4">
        <v>24794</v>
      </c>
    </row>
    <row r="1134" spans="1:4" s="2" customFormat="1" ht="16.5" hidden="1" customHeight="1">
      <c r="A1134" s="2" t="s">
        <v>11</v>
      </c>
      <c r="B1134" s="10">
        <v>38253.599999999999</v>
      </c>
      <c r="C1134" s="10"/>
      <c r="D1134" s="10">
        <v>28690.2</v>
      </c>
    </row>
    <row r="1135" spans="1:4" s="2" customFormat="1" ht="16.5" hidden="1" customHeight="1">
      <c r="A1135" s="2" t="s">
        <v>11</v>
      </c>
      <c r="B1135" s="10">
        <v>38253.599999999999</v>
      </c>
      <c r="C1135" s="10"/>
      <c r="D1135" s="10">
        <v>31367.87</v>
      </c>
    </row>
    <row r="1136" spans="1:4" s="2" customFormat="1" ht="16.5" hidden="1" customHeight="1">
      <c r="A1136" s="2" t="s">
        <v>11</v>
      </c>
      <c r="B1136" s="10">
        <v>38253.599999999999</v>
      </c>
      <c r="C1136" s="10"/>
      <c r="D1136" s="10">
        <v>28690.2</v>
      </c>
    </row>
    <row r="1137" spans="1:4" s="2" customFormat="1" ht="16.5" hidden="1" customHeight="1">
      <c r="A1137" s="2" t="s">
        <v>11</v>
      </c>
      <c r="B1137" s="10">
        <v>38253.599999999999</v>
      </c>
      <c r="C1137" s="10"/>
      <c r="D1137" s="10">
        <v>30218.65</v>
      </c>
    </row>
    <row r="1138" spans="1:4" s="2" customFormat="1" ht="16.5" hidden="1" customHeight="1">
      <c r="A1138" s="2" t="s">
        <v>11</v>
      </c>
      <c r="B1138" s="10">
        <v>52375.4</v>
      </c>
      <c r="C1138" s="10"/>
      <c r="D1138" s="10">
        <v>39281.550000000003</v>
      </c>
    </row>
    <row r="1139" spans="1:4" s="2" customFormat="1" ht="16.5" hidden="1" customHeight="1">
      <c r="A1139" s="2" t="s">
        <v>11</v>
      </c>
      <c r="B1139" s="10">
        <v>32840.5</v>
      </c>
      <c r="C1139" s="10"/>
      <c r="D1139" s="10">
        <v>26272.400000000001</v>
      </c>
    </row>
    <row r="1140" spans="1:4" s="2" customFormat="1" ht="16.5" hidden="1" customHeight="1">
      <c r="A1140" s="2" t="s">
        <v>11</v>
      </c>
      <c r="B1140" s="4">
        <v>3996.3</v>
      </c>
      <c r="C1140" s="4"/>
      <c r="D1140" s="4">
        <v>3996.3</v>
      </c>
    </row>
    <row r="1141" spans="1:4" s="2" customFormat="1" ht="16.5" hidden="1" customHeight="1">
      <c r="A1141" s="2" t="s">
        <v>11</v>
      </c>
      <c r="B1141" s="10">
        <v>33712.53</v>
      </c>
      <c r="C1141" s="10"/>
      <c r="D1141" s="10">
        <v>29666.18</v>
      </c>
    </row>
    <row r="1142" spans="1:4" s="2" customFormat="1" ht="16.5" hidden="1" customHeight="1">
      <c r="A1142" s="2" t="s">
        <v>11</v>
      </c>
      <c r="B1142" s="10">
        <v>38253.599999999999</v>
      </c>
      <c r="C1142" s="10"/>
      <c r="D1142" s="10">
        <v>30218.65</v>
      </c>
    </row>
    <row r="1143" spans="1:4" s="2" customFormat="1" ht="16.5" hidden="1" customHeight="1">
      <c r="A1143" s="2" t="s">
        <v>11</v>
      </c>
      <c r="B1143" s="10">
        <v>32840.5</v>
      </c>
      <c r="C1143" s="10"/>
      <c r="D1143" s="10">
        <v>26074.13</v>
      </c>
    </row>
    <row r="1144" spans="1:4" s="2" customFormat="1" ht="16.5" hidden="1" customHeight="1">
      <c r="A1144" s="2" t="s">
        <v>11</v>
      </c>
      <c r="B1144" s="10">
        <v>22428.18</v>
      </c>
      <c r="C1144" s="10"/>
      <c r="D1144" s="10">
        <v>17850.53</v>
      </c>
    </row>
    <row r="1145" spans="1:4" s="2" customFormat="1" ht="16.5" hidden="1" customHeight="1">
      <c r="A1145" s="2" t="s">
        <v>11</v>
      </c>
      <c r="B1145" s="10">
        <v>38253.599999999999</v>
      </c>
      <c r="C1145" s="10"/>
      <c r="D1145" s="10">
        <v>32374.65</v>
      </c>
    </row>
    <row r="1146" spans="1:4" s="2" customFormat="1" ht="16.5" hidden="1" customHeight="1">
      <c r="A1146" s="2" t="s">
        <v>11</v>
      </c>
      <c r="B1146" s="10">
        <v>33712.53</v>
      </c>
      <c r="C1146" s="10"/>
      <c r="D1146" s="4">
        <v>28875</v>
      </c>
    </row>
    <row r="1147" spans="1:4" s="2" customFormat="1" ht="16.5" hidden="1" customHeight="1">
      <c r="A1147" s="2" t="s">
        <v>11</v>
      </c>
      <c r="B1147" s="10">
        <v>32840.5</v>
      </c>
      <c r="C1147" s="10"/>
      <c r="D1147" s="4">
        <v>28875</v>
      </c>
    </row>
    <row r="1148" spans="1:4" s="2" customFormat="1" ht="16.5" hidden="1" customHeight="1">
      <c r="A1148" s="2" t="s">
        <v>11</v>
      </c>
      <c r="B1148" s="10">
        <v>38253.599999999999</v>
      </c>
      <c r="C1148" s="10"/>
      <c r="D1148" s="4">
        <v>34650</v>
      </c>
    </row>
    <row r="1149" spans="1:4" s="2" customFormat="1" ht="16.5" hidden="1" customHeight="1">
      <c r="A1149" s="2" t="s">
        <v>11</v>
      </c>
      <c r="B1149" s="10">
        <v>24466.75</v>
      </c>
      <c r="C1149" s="10"/>
      <c r="D1149" s="10">
        <v>14437.5</v>
      </c>
    </row>
    <row r="1150" spans="1:4" s="2" customFormat="1" ht="16.5" hidden="1" customHeight="1">
      <c r="A1150" s="2" t="s">
        <v>11</v>
      </c>
      <c r="B1150" s="10">
        <v>33712.53</v>
      </c>
      <c r="C1150" s="10"/>
      <c r="D1150" s="4">
        <v>26950</v>
      </c>
    </row>
    <row r="1151" spans="1:4" s="2" customFormat="1" ht="16.5" hidden="1" customHeight="1">
      <c r="A1151" s="2" t="s">
        <v>11</v>
      </c>
      <c r="B1151" s="10">
        <v>33712.53</v>
      </c>
      <c r="C1151" s="10"/>
      <c r="D1151" s="4">
        <v>26950</v>
      </c>
    </row>
    <row r="1152" spans="1:4" s="2" customFormat="1" ht="16.5" hidden="1" customHeight="1">
      <c r="A1152" s="2" t="s">
        <v>11</v>
      </c>
      <c r="B1152" s="10">
        <v>33712.53</v>
      </c>
      <c r="C1152" s="10"/>
      <c r="D1152" s="4">
        <v>30415</v>
      </c>
    </row>
    <row r="1153" spans="1:4" s="2" customFormat="1" ht="16.5" hidden="1" customHeight="1">
      <c r="A1153" s="2" t="s">
        <v>11</v>
      </c>
      <c r="B1153" s="10">
        <v>33712.53</v>
      </c>
      <c r="C1153" s="10"/>
      <c r="D1153" s="4">
        <v>26180</v>
      </c>
    </row>
    <row r="1154" spans="1:4" s="2" customFormat="1" ht="16.5" hidden="1" customHeight="1">
      <c r="A1154" s="2" t="s">
        <v>11</v>
      </c>
      <c r="B1154" s="10">
        <v>33712.53</v>
      </c>
      <c r="C1154" s="10"/>
      <c r="D1154" s="4">
        <v>26950</v>
      </c>
    </row>
    <row r="1155" spans="1:4" s="2" customFormat="1" ht="16.5" hidden="1" customHeight="1">
      <c r="A1155" s="2" t="s">
        <v>11</v>
      </c>
      <c r="B1155" s="10">
        <v>38253.599999999999</v>
      </c>
      <c r="C1155" s="10"/>
      <c r="D1155" s="4">
        <v>30415</v>
      </c>
    </row>
    <row r="1156" spans="1:4" s="2" customFormat="1" ht="16.5" hidden="1" customHeight="1">
      <c r="A1156" s="2" t="s">
        <v>11</v>
      </c>
      <c r="B1156" s="4">
        <v>5736.5</v>
      </c>
      <c r="C1156" s="4"/>
      <c r="D1156" s="4">
        <v>5736.5</v>
      </c>
    </row>
    <row r="1157" spans="1:4" s="2" customFormat="1" ht="16.5" hidden="1" customHeight="1">
      <c r="A1157" s="2" t="s">
        <v>11</v>
      </c>
      <c r="B1157" s="10">
        <v>38253.599999999999</v>
      </c>
      <c r="C1157" s="10"/>
      <c r="D1157" s="10">
        <v>28690.2</v>
      </c>
    </row>
    <row r="1158" spans="1:4" s="2" customFormat="1" ht="16.5" hidden="1" customHeight="1">
      <c r="A1158" s="2" t="s">
        <v>11</v>
      </c>
      <c r="B1158" s="10">
        <v>33712.53</v>
      </c>
      <c r="C1158" s="10"/>
      <c r="D1158" s="10">
        <v>25284.87</v>
      </c>
    </row>
    <row r="1159" spans="1:4" s="2" customFormat="1" ht="16.5" hidden="1" customHeight="1">
      <c r="A1159" s="2" t="s">
        <v>11</v>
      </c>
      <c r="B1159" s="10">
        <v>38253.599999999999</v>
      </c>
      <c r="C1159" s="10"/>
      <c r="D1159" s="10">
        <v>37870.53</v>
      </c>
    </row>
    <row r="1160" spans="1:4" s="2" customFormat="1" ht="16.5" hidden="1" customHeight="1">
      <c r="A1160" s="2" t="s">
        <v>11</v>
      </c>
      <c r="B1160" s="10">
        <v>29169.53</v>
      </c>
      <c r="C1160" s="10"/>
      <c r="D1160" s="4">
        <v>23100</v>
      </c>
    </row>
    <row r="1161" spans="1:4" s="2" customFormat="1" ht="16.5" hidden="1" customHeight="1">
      <c r="A1161" s="2" t="s">
        <v>11</v>
      </c>
      <c r="B1161" s="10">
        <v>33712.53</v>
      </c>
      <c r="C1161" s="10"/>
      <c r="D1161" s="10">
        <v>26757.5</v>
      </c>
    </row>
    <row r="1162" spans="1:4" s="2" customFormat="1" ht="16.5" hidden="1" customHeight="1">
      <c r="A1162" s="2" t="s">
        <v>11</v>
      </c>
      <c r="B1162" s="10">
        <v>33712.53</v>
      </c>
      <c r="C1162" s="10"/>
      <c r="D1162" s="10">
        <v>26757.5</v>
      </c>
    </row>
    <row r="1163" spans="1:4" s="2" customFormat="1" ht="16.5" hidden="1" customHeight="1">
      <c r="A1163" s="2" t="s">
        <v>11</v>
      </c>
      <c r="B1163" s="10">
        <v>38253.599999999999</v>
      </c>
      <c r="C1163" s="10"/>
      <c r="D1163" s="10">
        <v>30222.5</v>
      </c>
    </row>
    <row r="1164" spans="1:4" s="2" customFormat="1" ht="16.5" hidden="1" customHeight="1">
      <c r="A1164" s="2" t="s">
        <v>11</v>
      </c>
      <c r="B1164" s="10">
        <v>34290.449999999997</v>
      </c>
      <c r="C1164" s="10"/>
      <c r="D1164" s="10">
        <v>23104.400000000001</v>
      </c>
    </row>
    <row r="1165" spans="1:4" s="2" customFormat="1" ht="16.5" hidden="1" customHeight="1">
      <c r="A1165" s="2" t="s">
        <v>11</v>
      </c>
      <c r="B1165" s="10">
        <v>29169.53</v>
      </c>
      <c r="C1165" s="10"/>
      <c r="D1165" s="4">
        <v>28875</v>
      </c>
    </row>
    <row r="1166" spans="1:4" s="2" customFormat="1" ht="16.5" hidden="1" customHeight="1">
      <c r="A1166" s="2" t="s">
        <v>11</v>
      </c>
      <c r="B1166" s="10">
        <v>38253.599999999999</v>
      </c>
      <c r="C1166" s="10"/>
      <c r="D1166" s="4">
        <v>36575</v>
      </c>
    </row>
    <row r="1167" spans="1:4" s="2" customFormat="1" ht="16.5" hidden="1" customHeight="1">
      <c r="A1167" s="2" t="s">
        <v>11</v>
      </c>
      <c r="B1167" s="10">
        <v>29169.53</v>
      </c>
      <c r="C1167" s="10"/>
      <c r="D1167" s="4">
        <v>26950</v>
      </c>
    </row>
    <row r="1168" spans="1:4" s="2" customFormat="1" ht="16.5" hidden="1" customHeight="1">
      <c r="A1168" s="2" t="s">
        <v>11</v>
      </c>
      <c r="B1168" s="10">
        <v>38253.599999999999</v>
      </c>
      <c r="C1168" s="10"/>
      <c r="D1168" s="10">
        <v>26757.5</v>
      </c>
    </row>
    <row r="1169" spans="1:4" s="2" customFormat="1" ht="16.5" hidden="1" customHeight="1">
      <c r="A1169" s="2" t="s">
        <v>11</v>
      </c>
      <c r="B1169" s="4">
        <v>3428.43</v>
      </c>
      <c r="C1169" s="4"/>
      <c r="D1169" s="4">
        <v>3428.43</v>
      </c>
    </row>
    <row r="1170" spans="1:4" s="2" customFormat="1" ht="16.5" hidden="1" customHeight="1">
      <c r="A1170" s="2" t="s">
        <v>11</v>
      </c>
      <c r="B1170" s="10">
        <v>38228.57</v>
      </c>
      <c r="C1170" s="10"/>
      <c r="D1170" s="10">
        <v>28738.32</v>
      </c>
    </row>
    <row r="1171" spans="1:4" s="2" customFormat="1" ht="16.5" hidden="1" customHeight="1">
      <c r="A1171" s="2" t="s">
        <v>11</v>
      </c>
      <c r="B1171" s="10">
        <v>32840.5</v>
      </c>
      <c r="C1171" s="10"/>
      <c r="D1171" s="10">
        <v>26272.400000000001</v>
      </c>
    </row>
    <row r="1172" spans="1:4" s="2" customFormat="1" ht="16.5" hidden="1" customHeight="1">
      <c r="A1172" s="2" t="s">
        <v>11</v>
      </c>
      <c r="B1172" s="10">
        <v>38253.599999999999</v>
      </c>
      <c r="C1172" s="10"/>
      <c r="D1172" s="10">
        <v>30603.65</v>
      </c>
    </row>
    <row r="1173" spans="1:4" s="2" customFormat="1" ht="16.5" hidden="1" customHeight="1">
      <c r="A1173" s="2" t="s">
        <v>11</v>
      </c>
      <c r="B1173" s="10">
        <v>33712.53</v>
      </c>
      <c r="C1173" s="10"/>
      <c r="D1173" s="10">
        <v>26969.25</v>
      </c>
    </row>
    <row r="1174" spans="1:4" s="2" customFormat="1" ht="16.5" hidden="1" customHeight="1">
      <c r="A1174" s="2" t="s">
        <v>11</v>
      </c>
      <c r="B1174" s="10">
        <v>38253.599999999999</v>
      </c>
      <c r="C1174" s="10"/>
      <c r="D1174" s="10">
        <v>30603.65</v>
      </c>
    </row>
    <row r="1175" spans="1:4" s="2" customFormat="1" ht="16.5" hidden="1" customHeight="1">
      <c r="A1175" s="2" t="s">
        <v>11</v>
      </c>
      <c r="B1175" s="10">
        <v>38253.599999999999</v>
      </c>
      <c r="C1175" s="10"/>
      <c r="D1175" s="10">
        <v>30603.65</v>
      </c>
    </row>
    <row r="1176" spans="1:4" s="2" customFormat="1" ht="16.5" hidden="1" customHeight="1">
      <c r="A1176" s="2" t="s">
        <v>11</v>
      </c>
      <c r="B1176" s="10">
        <v>27991.43</v>
      </c>
      <c r="C1176" s="10"/>
      <c r="D1176" s="10">
        <v>23051.87</v>
      </c>
    </row>
    <row r="1177" spans="1:4" s="2" customFormat="1" ht="16.5" hidden="1" customHeight="1">
      <c r="A1177" s="2" t="s">
        <v>11</v>
      </c>
      <c r="B1177" s="10">
        <v>33712.53</v>
      </c>
      <c r="C1177" s="10"/>
      <c r="D1177" s="10">
        <v>32676.87</v>
      </c>
    </row>
    <row r="1178" spans="1:4" s="2" customFormat="1" ht="16.5" hidden="1" customHeight="1">
      <c r="A1178" s="2" t="s">
        <v>11</v>
      </c>
      <c r="B1178" s="10">
        <v>29169.53</v>
      </c>
      <c r="C1178" s="10"/>
      <c r="D1178" s="4">
        <v>27720</v>
      </c>
    </row>
    <row r="1179" spans="1:4" s="2" customFormat="1" ht="16.5" hidden="1" customHeight="1">
      <c r="A1179" s="2" t="s">
        <v>11</v>
      </c>
      <c r="B1179" s="10">
        <v>41868.75</v>
      </c>
      <c r="C1179" s="10"/>
      <c r="D1179" s="10">
        <v>28056.87</v>
      </c>
    </row>
    <row r="1180" spans="1:4" s="2" customFormat="1" ht="16.5" hidden="1" customHeight="1">
      <c r="A1180" s="2" t="s">
        <v>11</v>
      </c>
      <c r="B1180" s="10">
        <v>33712.53</v>
      </c>
      <c r="C1180" s="10"/>
      <c r="D1180" s="4">
        <v>26950</v>
      </c>
    </row>
    <row r="1181" spans="1:4" s="2" customFormat="1" ht="16.5" hidden="1" customHeight="1">
      <c r="A1181" s="2" t="s">
        <v>11</v>
      </c>
      <c r="B1181" s="10">
        <v>38228.57</v>
      </c>
      <c r="C1181" s="10"/>
      <c r="D1181" s="10">
        <v>30751.87</v>
      </c>
    </row>
    <row r="1182" spans="1:4" s="2" customFormat="1" ht="16.5" hidden="1" customHeight="1">
      <c r="A1182" s="2" t="s">
        <v>11</v>
      </c>
      <c r="B1182" s="10">
        <v>22944.07</v>
      </c>
      <c r="C1182" s="10"/>
      <c r="D1182" s="10">
        <v>18360.650000000001</v>
      </c>
    </row>
    <row r="1183" spans="1:4" s="2" customFormat="1" ht="16.5" hidden="1" customHeight="1">
      <c r="A1183" s="2" t="s">
        <v>11</v>
      </c>
      <c r="B1183" s="10">
        <v>22944.07</v>
      </c>
      <c r="C1183" s="10"/>
      <c r="D1183" s="10">
        <v>18360.650000000001</v>
      </c>
    </row>
    <row r="1184" spans="1:4" s="2" customFormat="1" ht="16.5" hidden="1" customHeight="1">
      <c r="A1184" s="2" t="s">
        <v>11</v>
      </c>
      <c r="B1184" s="10">
        <v>42621.43</v>
      </c>
      <c r="C1184" s="10"/>
      <c r="D1184" s="10">
        <v>33687.5</v>
      </c>
    </row>
    <row r="1185" spans="1:4" s="2" customFormat="1" ht="16.5" hidden="1" customHeight="1">
      <c r="A1185" s="2" t="s">
        <v>11</v>
      </c>
      <c r="B1185" s="10">
        <v>22944.07</v>
      </c>
      <c r="C1185" s="10"/>
      <c r="D1185" s="10">
        <v>18360.650000000001</v>
      </c>
    </row>
    <row r="1186" spans="1:4" s="2" customFormat="1" ht="16.5" hidden="1" customHeight="1">
      <c r="A1186" s="2" t="s">
        <v>11</v>
      </c>
      <c r="B1186" s="10">
        <v>34290.449999999997</v>
      </c>
      <c r="C1186" s="10"/>
      <c r="D1186" s="10">
        <v>28978.400000000001</v>
      </c>
    </row>
    <row r="1187" spans="1:4" s="2" customFormat="1" ht="16.5" hidden="1" customHeight="1">
      <c r="A1187" s="2" t="s">
        <v>11</v>
      </c>
      <c r="B1187" s="10">
        <v>33712.53</v>
      </c>
      <c r="C1187" s="10"/>
      <c r="D1187" s="4">
        <v>26950</v>
      </c>
    </row>
    <row r="1188" spans="1:4" s="2" customFormat="1" ht="16.5" hidden="1" customHeight="1">
      <c r="A1188" s="2" t="s">
        <v>11</v>
      </c>
      <c r="B1188" s="10">
        <v>47372.33</v>
      </c>
      <c r="C1188" s="10"/>
      <c r="D1188" s="10">
        <v>43697.5</v>
      </c>
    </row>
    <row r="1189" spans="1:4" s="2" customFormat="1" ht="16.5" hidden="1" customHeight="1">
      <c r="A1189" s="2" t="s">
        <v>11</v>
      </c>
      <c r="B1189" s="10">
        <v>38228.57</v>
      </c>
      <c r="C1189" s="10"/>
      <c r="D1189" s="4">
        <v>30800</v>
      </c>
    </row>
    <row r="1190" spans="1:4" s="2" customFormat="1" ht="16.5" hidden="1" customHeight="1">
      <c r="A1190" s="2" t="s">
        <v>11</v>
      </c>
      <c r="B1190" s="10">
        <v>29169.53</v>
      </c>
      <c r="C1190" s="10"/>
      <c r="D1190" s="4">
        <v>28875</v>
      </c>
    </row>
    <row r="1191" spans="1:4" s="2" customFormat="1" ht="16.5" hidden="1" customHeight="1">
      <c r="A1191" s="2" t="s">
        <v>11</v>
      </c>
      <c r="B1191" s="10">
        <v>42792.75</v>
      </c>
      <c r="C1191" s="10"/>
      <c r="D1191" s="4">
        <v>38115</v>
      </c>
    </row>
    <row r="1192" spans="1:4" s="2" customFormat="1" ht="16.5" hidden="1" customHeight="1">
      <c r="A1192" s="2" t="s">
        <v>11</v>
      </c>
      <c r="B1192" s="10">
        <v>29169.53</v>
      </c>
      <c r="C1192" s="10"/>
      <c r="D1192" s="10">
        <v>23334.85</v>
      </c>
    </row>
    <row r="1193" spans="1:4" s="2" customFormat="1" ht="16.5" hidden="1" customHeight="1">
      <c r="A1193" s="2" t="s">
        <v>11</v>
      </c>
      <c r="B1193" s="10">
        <v>32840.5</v>
      </c>
      <c r="C1193" s="10"/>
      <c r="D1193" s="10">
        <v>24832.5</v>
      </c>
    </row>
    <row r="1194" spans="1:4" s="2" customFormat="1" ht="16.5" hidden="1" customHeight="1">
      <c r="A1194" s="2" t="s">
        <v>11</v>
      </c>
      <c r="B1194" s="10">
        <v>38253.599999999999</v>
      </c>
      <c r="C1194" s="10"/>
      <c r="D1194" s="4">
        <v>30415</v>
      </c>
    </row>
    <row r="1195" spans="1:4" s="2" customFormat="1" ht="16.5" hidden="1" customHeight="1">
      <c r="A1195" s="2" t="s">
        <v>11</v>
      </c>
      <c r="B1195" s="10">
        <v>38253.599999999999</v>
      </c>
      <c r="C1195" s="10"/>
      <c r="D1195" s="10">
        <v>36382.5</v>
      </c>
    </row>
    <row r="1196" spans="1:4" s="2" customFormat="1" ht="16.5" hidden="1" customHeight="1">
      <c r="A1196" s="2" t="s">
        <v>11</v>
      </c>
      <c r="B1196" s="10">
        <v>38253.599999999999</v>
      </c>
      <c r="C1196" s="10"/>
      <c r="D1196" s="10">
        <v>29837.5</v>
      </c>
    </row>
    <row r="1197" spans="1:4" s="2" customFormat="1" ht="16.5" hidden="1" customHeight="1">
      <c r="A1197" s="2" t="s">
        <v>11</v>
      </c>
      <c r="B1197" s="10">
        <v>38253.599999999999</v>
      </c>
      <c r="C1197" s="10"/>
      <c r="D1197" s="10">
        <v>35612.5</v>
      </c>
    </row>
    <row r="1198" spans="1:4" s="2" customFormat="1" ht="16.5" hidden="1" customHeight="1">
      <c r="A1198" s="2" t="s">
        <v>11</v>
      </c>
      <c r="B1198" s="10">
        <v>32840.5</v>
      </c>
      <c r="C1198" s="10"/>
      <c r="D1198" s="10">
        <v>26272.400000000001</v>
      </c>
    </row>
    <row r="1199" spans="1:4" s="2" customFormat="1" ht="16.5" hidden="1" customHeight="1">
      <c r="A1199" s="2" t="s">
        <v>11</v>
      </c>
      <c r="B1199" s="10">
        <v>33712.53</v>
      </c>
      <c r="C1199" s="10"/>
      <c r="D1199" s="10">
        <v>26249.3</v>
      </c>
    </row>
    <row r="1200" spans="1:4" s="2" customFormat="1" ht="16.5" hidden="1" customHeight="1">
      <c r="A1200" s="2" t="s">
        <v>11</v>
      </c>
      <c r="B1200" s="10">
        <v>32840.5</v>
      </c>
      <c r="C1200" s="10"/>
      <c r="D1200" s="4">
        <v>25025</v>
      </c>
    </row>
    <row r="1201" spans="1:4" s="2" customFormat="1" ht="16.5" hidden="1" customHeight="1">
      <c r="A1201" s="2" t="s">
        <v>11</v>
      </c>
      <c r="B1201" s="10">
        <v>32840.5</v>
      </c>
      <c r="C1201" s="10"/>
      <c r="D1201" s="4">
        <v>28875</v>
      </c>
    </row>
    <row r="1202" spans="1:4" s="2" customFormat="1" ht="16.5" hidden="1" customHeight="1">
      <c r="A1202" s="2" t="s">
        <v>11</v>
      </c>
      <c r="B1202" s="10">
        <v>32840.5</v>
      </c>
      <c r="C1202" s="10"/>
      <c r="D1202" s="4">
        <v>25025</v>
      </c>
    </row>
    <row r="1203" spans="1:4" s="2" customFormat="1" ht="16.5" hidden="1" customHeight="1">
      <c r="A1203" s="2" t="s">
        <v>11</v>
      </c>
      <c r="B1203" s="10">
        <v>38253.599999999999</v>
      </c>
      <c r="C1203" s="10"/>
      <c r="D1203" s="10">
        <v>37537.5</v>
      </c>
    </row>
    <row r="1204" spans="1:4" s="2" customFormat="1" ht="16.5" hidden="1" customHeight="1">
      <c r="A1204" s="2" t="s">
        <v>11</v>
      </c>
      <c r="B1204" s="10">
        <v>29169.53</v>
      </c>
      <c r="C1204" s="10"/>
      <c r="D1204" s="4">
        <v>28875</v>
      </c>
    </row>
    <row r="1205" spans="1:4" s="2" customFormat="1" ht="16.5" hidden="1" customHeight="1">
      <c r="A1205" s="2" t="s">
        <v>11</v>
      </c>
      <c r="B1205" s="10">
        <v>32840.5</v>
      </c>
      <c r="C1205" s="10"/>
      <c r="D1205" s="4">
        <v>25025</v>
      </c>
    </row>
    <row r="1206" spans="1:4" s="2" customFormat="1" ht="16.5" hidden="1" customHeight="1">
      <c r="A1206" s="2" t="s">
        <v>11</v>
      </c>
      <c r="B1206" s="10">
        <v>29670.03</v>
      </c>
      <c r="C1206" s="10"/>
      <c r="D1206" s="10">
        <v>23737.18</v>
      </c>
    </row>
    <row r="1207" spans="1:4" s="2" customFormat="1" ht="16.5" hidden="1" customHeight="1">
      <c r="A1207" s="2" t="s">
        <v>11</v>
      </c>
      <c r="B1207" s="10">
        <v>34290.03</v>
      </c>
      <c r="C1207" s="10"/>
      <c r="D1207" s="10">
        <v>27090.53</v>
      </c>
    </row>
    <row r="1208" spans="1:4" s="2" customFormat="1" ht="16.5" hidden="1" customHeight="1">
      <c r="A1208" s="2" t="s">
        <v>11</v>
      </c>
      <c r="B1208" s="10">
        <v>29169.53</v>
      </c>
      <c r="C1208" s="10"/>
      <c r="D1208" s="10">
        <v>28855.75</v>
      </c>
    </row>
    <row r="1209" spans="1:4" s="2" customFormat="1" ht="16.5" hidden="1" customHeight="1">
      <c r="A1209" s="2" t="s">
        <v>11</v>
      </c>
      <c r="B1209" s="10">
        <v>38253.599999999999</v>
      </c>
      <c r="C1209" s="10"/>
      <c r="D1209" s="10">
        <v>28855.75</v>
      </c>
    </row>
    <row r="1210" spans="1:4" s="2" customFormat="1" ht="16.5" hidden="1" customHeight="1">
      <c r="A1210" s="2" t="s">
        <v>11</v>
      </c>
      <c r="B1210" s="10">
        <v>29169.53</v>
      </c>
      <c r="C1210" s="10"/>
      <c r="D1210" s="10">
        <v>22426.25</v>
      </c>
    </row>
    <row r="1211" spans="1:4" s="2" customFormat="1" ht="16.5" hidden="1" customHeight="1">
      <c r="A1211" s="2" t="s">
        <v>11</v>
      </c>
      <c r="B1211" s="10">
        <v>38253.599999999999</v>
      </c>
      <c r="C1211" s="10"/>
      <c r="D1211" s="10">
        <v>26757.5</v>
      </c>
    </row>
    <row r="1212" spans="1:4" s="2" customFormat="1" ht="16.5" hidden="1" customHeight="1">
      <c r="A1212" s="2" t="s">
        <v>11</v>
      </c>
      <c r="B1212" s="10">
        <v>38253.599999999999</v>
      </c>
      <c r="C1212" s="10"/>
      <c r="D1212" s="10">
        <v>25602.5</v>
      </c>
    </row>
    <row r="1213" spans="1:4" s="2" customFormat="1" ht="16.5" hidden="1" customHeight="1">
      <c r="A1213" s="2" t="s">
        <v>11</v>
      </c>
      <c r="B1213" s="10">
        <v>38253.599999999999</v>
      </c>
      <c r="C1213" s="10"/>
      <c r="D1213" s="10">
        <v>30601.72</v>
      </c>
    </row>
    <row r="1214" spans="1:4" s="2" customFormat="1" ht="16.5" hidden="1" customHeight="1">
      <c r="A1214" s="2" t="s">
        <v>11</v>
      </c>
      <c r="B1214" s="10">
        <v>22944.07</v>
      </c>
      <c r="C1214" s="10"/>
      <c r="D1214" s="10">
        <v>22944.07</v>
      </c>
    </row>
    <row r="1215" spans="1:4" s="2" customFormat="1" ht="16.5" hidden="1" customHeight="1">
      <c r="A1215" s="2" t="s">
        <v>11</v>
      </c>
      <c r="B1215" s="10">
        <v>33712.53</v>
      </c>
      <c r="C1215" s="10"/>
      <c r="D1215" s="10">
        <v>26969.25</v>
      </c>
    </row>
    <row r="1216" spans="1:4" s="2" customFormat="1" ht="16.5" hidden="1" customHeight="1">
      <c r="A1216" s="2" t="s">
        <v>11</v>
      </c>
      <c r="B1216" s="10">
        <v>29169.53</v>
      </c>
      <c r="C1216" s="10"/>
      <c r="D1216" s="10">
        <v>22907.5</v>
      </c>
    </row>
    <row r="1217" spans="1:4" s="2" customFormat="1" ht="16.5" hidden="1" customHeight="1">
      <c r="A1217" s="2" t="s">
        <v>11</v>
      </c>
      <c r="B1217" s="10">
        <v>38253.599999999999</v>
      </c>
      <c r="C1217" s="10"/>
      <c r="D1217" s="4">
        <v>32340</v>
      </c>
    </row>
    <row r="1218" spans="1:4" s="2" customFormat="1" ht="16.5" hidden="1" customHeight="1">
      <c r="A1218" s="2" t="s">
        <v>11</v>
      </c>
      <c r="B1218" s="10">
        <v>33712.53</v>
      </c>
      <c r="C1218" s="10"/>
      <c r="D1218" s="10">
        <v>25284.87</v>
      </c>
    </row>
    <row r="1219" spans="1:4" s="2" customFormat="1" ht="16.5" hidden="1" customHeight="1">
      <c r="A1219" s="2" t="s">
        <v>11</v>
      </c>
      <c r="B1219" s="10">
        <v>33712.53</v>
      </c>
      <c r="C1219" s="10"/>
      <c r="D1219" s="10">
        <v>30222.5</v>
      </c>
    </row>
    <row r="1220" spans="1:4" s="2" customFormat="1" ht="16.5" hidden="1" customHeight="1">
      <c r="A1220" s="2" t="s">
        <v>11</v>
      </c>
      <c r="B1220" s="10">
        <v>33712.53</v>
      </c>
      <c r="C1220" s="10"/>
      <c r="D1220" s="10">
        <v>26757.5</v>
      </c>
    </row>
    <row r="1221" spans="1:4" s="2" customFormat="1" ht="16.5" hidden="1" customHeight="1">
      <c r="A1221" s="2" t="s">
        <v>11</v>
      </c>
      <c r="B1221" s="10">
        <v>29169.53</v>
      </c>
      <c r="C1221" s="10"/>
      <c r="D1221" s="4">
        <v>24255</v>
      </c>
    </row>
    <row r="1222" spans="1:4" s="2" customFormat="1" ht="16.5" hidden="1" customHeight="1">
      <c r="A1222" s="2" t="s">
        <v>11</v>
      </c>
      <c r="B1222" s="10">
        <v>32840.5</v>
      </c>
      <c r="C1222" s="10"/>
      <c r="D1222" s="4">
        <v>27335</v>
      </c>
    </row>
    <row r="1223" spans="1:4" s="2" customFormat="1" ht="16.5" hidden="1" customHeight="1">
      <c r="A1223" s="2" t="s">
        <v>11</v>
      </c>
      <c r="B1223" s="10">
        <v>32840.5</v>
      </c>
      <c r="C1223" s="10"/>
      <c r="D1223" s="10">
        <v>23292.5</v>
      </c>
    </row>
    <row r="1224" spans="1:4" s="2" customFormat="1" ht="16.5" hidden="1" customHeight="1">
      <c r="A1224" s="2" t="s">
        <v>11</v>
      </c>
      <c r="B1224" s="10">
        <v>33712.53</v>
      </c>
      <c r="C1224" s="10"/>
      <c r="D1224" s="10">
        <v>27912.5</v>
      </c>
    </row>
    <row r="1225" spans="1:4" s="2" customFormat="1" ht="16.5" hidden="1" customHeight="1">
      <c r="A1225" s="2" t="s">
        <v>11</v>
      </c>
      <c r="B1225" s="10">
        <v>32840.5</v>
      </c>
      <c r="C1225" s="10"/>
      <c r="D1225" s="10">
        <v>27142.5</v>
      </c>
    </row>
    <row r="1226" spans="1:4" s="2" customFormat="1" ht="16.5" hidden="1" customHeight="1">
      <c r="A1226" s="2" t="s">
        <v>11</v>
      </c>
      <c r="B1226" s="10">
        <v>29169.53</v>
      </c>
      <c r="C1226" s="10"/>
      <c r="D1226" s="4">
        <v>26565</v>
      </c>
    </row>
    <row r="1227" spans="1:4" s="2" customFormat="1" ht="16.5" hidden="1" customHeight="1">
      <c r="A1227" s="2" t="s">
        <v>11</v>
      </c>
      <c r="B1227" s="10">
        <v>32840.5</v>
      </c>
      <c r="C1227" s="10"/>
      <c r="D1227" s="10">
        <v>24630.37</v>
      </c>
    </row>
    <row r="1228" spans="1:4" s="2" customFormat="1" ht="16.5" hidden="1" customHeight="1">
      <c r="A1228" s="2" t="s">
        <v>11</v>
      </c>
      <c r="B1228" s="10">
        <v>35004.199999999997</v>
      </c>
      <c r="C1228" s="10"/>
      <c r="D1228" s="10">
        <v>28002.97</v>
      </c>
    </row>
    <row r="1229" spans="1:4" s="2" customFormat="1" ht="16.5" hidden="1" customHeight="1">
      <c r="A1229" s="2" t="s">
        <v>11</v>
      </c>
      <c r="B1229" s="10">
        <v>38909.379999999997</v>
      </c>
      <c r="C1229" s="10"/>
      <c r="D1229" s="10">
        <v>30153.200000000001</v>
      </c>
    </row>
    <row r="1230" spans="1:4" s="2" customFormat="1" ht="16.5" hidden="1" customHeight="1">
      <c r="A1230" s="2" t="s">
        <v>11</v>
      </c>
      <c r="B1230" s="10">
        <v>34290.03</v>
      </c>
      <c r="C1230" s="10"/>
      <c r="D1230" s="10">
        <v>27431.25</v>
      </c>
    </row>
    <row r="1231" spans="1:4" s="2" customFormat="1" ht="16.5" hidden="1" customHeight="1">
      <c r="A1231" s="2" t="s">
        <v>11</v>
      </c>
      <c r="B1231" s="10">
        <v>29169.53</v>
      </c>
      <c r="C1231" s="10"/>
      <c r="D1231" s="10">
        <v>23334.85</v>
      </c>
    </row>
    <row r="1232" spans="1:4" s="2" customFormat="1" ht="16.5" hidden="1" customHeight="1">
      <c r="A1232" s="2" t="s">
        <v>11</v>
      </c>
      <c r="B1232" s="4">
        <v>2752.75</v>
      </c>
      <c r="C1232" s="4"/>
      <c r="D1232" s="4">
        <v>2752.75</v>
      </c>
    </row>
    <row r="1233" spans="1:4" s="2" customFormat="1" ht="16.5" hidden="1" customHeight="1">
      <c r="A1233" s="2" t="s">
        <v>11</v>
      </c>
      <c r="B1233" s="10">
        <v>29169.53</v>
      </c>
      <c r="C1233" s="10"/>
      <c r="D1233" s="10">
        <v>21877.63</v>
      </c>
    </row>
    <row r="1234" spans="1:4" s="2" customFormat="1" ht="16.5" hidden="1" customHeight="1">
      <c r="A1234" s="2" t="s">
        <v>11</v>
      </c>
      <c r="B1234" s="10">
        <v>42792.75</v>
      </c>
      <c r="C1234" s="10"/>
      <c r="D1234" s="10">
        <v>34234.199999999997</v>
      </c>
    </row>
    <row r="1235" spans="1:4" s="2" customFormat="1" ht="16.5" hidden="1" customHeight="1">
      <c r="A1235" s="2" t="s">
        <v>11</v>
      </c>
      <c r="B1235" s="4">
        <v>3759.5299999999997</v>
      </c>
      <c r="C1235" s="4"/>
      <c r="D1235" s="4">
        <v>3759.5299999999997</v>
      </c>
    </row>
    <row r="1236" spans="1:4" s="2" customFormat="1" ht="16.5" hidden="1" customHeight="1">
      <c r="A1236" s="2" t="s">
        <v>11</v>
      </c>
      <c r="B1236" s="10">
        <v>38910.03</v>
      </c>
      <c r="C1236" s="10"/>
      <c r="D1236" s="4">
        <v>31185</v>
      </c>
    </row>
    <row r="1237" spans="1:4" s="2" customFormat="1" ht="16.5" hidden="1" customHeight="1">
      <c r="A1237" s="2" t="s">
        <v>11</v>
      </c>
      <c r="B1237" s="10">
        <v>43526.34</v>
      </c>
      <c r="C1237" s="10"/>
      <c r="D1237" s="10">
        <v>33090.199999999997</v>
      </c>
    </row>
    <row r="1238" spans="1:4" s="2" customFormat="1" ht="16.5" hidden="1" customHeight="1">
      <c r="A1238" s="2" t="s">
        <v>11</v>
      </c>
      <c r="B1238" s="10">
        <v>33712.53</v>
      </c>
      <c r="C1238" s="10"/>
      <c r="D1238" s="10">
        <v>28297.5</v>
      </c>
    </row>
    <row r="1239" spans="1:4" s="2" customFormat="1" ht="16.5" hidden="1" customHeight="1">
      <c r="A1239" s="2" t="s">
        <v>11</v>
      </c>
      <c r="B1239" s="10">
        <v>33712.53</v>
      </c>
      <c r="C1239" s="10"/>
      <c r="D1239" s="10">
        <v>25275.25</v>
      </c>
    </row>
    <row r="1240" spans="1:4" s="2" customFormat="1" ht="16.5" hidden="1" customHeight="1">
      <c r="A1240" s="2" t="s">
        <v>11</v>
      </c>
      <c r="B1240" s="10">
        <v>38228.58</v>
      </c>
      <c r="C1240" s="10"/>
      <c r="D1240" s="10">
        <v>30582.48</v>
      </c>
    </row>
    <row r="1241" spans="1:4" s="2" customFormat="1" ht="16.5" hidden="1" customHeight="1">
      <c r="A1241" s="2" t="s">
        <v>11</v>
      </c>
      <c r="B1241" s="10">
        <v>29169.53</v>
      </c>
      <c r="C1241" s="10"/>
      <c r="D1241" s="10">
        <v>29163.75</v>
      </c>
    </row>
    <row r="1242" spans="1:4" s="2" customFormat="1" ht="16.5" hidden="1" customHeight="1">
      <c r="A1242" s="2" t="s">
        <v>11</v>
      </c>
      <c r="B1242" s="10">
        <v>38883.919999999998</v>
      </c>
      <c r="C1242" s="10"/>
      <c r="D1242" s="10">
        <v>38883.919999999998</v>
      </c>
    </row>
    <row r="1243" spans="1:4" s="2" customFormat="1" ht="16.5" hidden="1" customHeight="1">
      <c r="A1243" s="2" t="s">
        <v>11</v>
      </c>
      <c r="B1243" s="10">
        <v>33712.53</v>
      </c>
      <c r="C1243" s="10"/>
      <c r="D1243" s="4">
        <v>26950</v>
      </c>
    </row>
    <row r="1244" spans="1:4" s="2" customFormat="1" ht="16.5" hidden="1" customHeight="1">
      <c r="A1244" s="2" t="s">
        <v>11</v>
      </c>
      <c r="B1244" s="10">
        <v>45131.63</v>
      </c>
      <c r="C1244" s="10"/>
      <c r="D1244" s="10">
        <v>35997.5</v>
      </c>
    </row>
    <row r="1245" spans="1:4" s="2" customFormat="1" ht="16.5" hidden="1" customHeight="1">
      <c r="A1245" s="2" t="s">
        <v>11</v>
      </c>
      <c r="B1245" s="10">
        <v>48429.15</v>
      </c>
      <c r="C1245" s="10"/>
      <c r="D1245" s="4">
        <v>36190</v>
      </c>
    </row>
    <row r="1246" spans="1:4" s="2" customFormat="1" ht="16.5" hidden="1" customHeight="1">
      <c r="A1246" s="2" t="s">
        <v>11</v>
      </c>
      <c r="B1246" s="10">
        <v>42792.75</v>
      </c>
      <c r="C1246" s="10"/>
      <c r="D1246" s="10">
        <v>32532.5</v>
      </c>
    </row>
    <row r="1247" spans="1:4" s="2" customFormat="1" ht="16.5" hidden="1" customHeight="1">
      <c r="A1247" s="2" t="s">
        <v>11</v>
      </c>
      <c r="B1247" s="10">
        <v>38253.599999999999</v>
      </c>
      <c r="C1247" s="10"/>
      <c r="D1247" s="4">
        <v>27720</v>
      </c>
    </row>
    <row r="1248" spans="1:4" s="2" customFormat="1" ht="16.5" hidden="1" customHeight="1">
      <c r="A1248" s="2" t="s">
        <v>11</v>
      </c>
      <c r="B1248" s="10">
        <v>43526.34</v>
      </c>
      <c r="C1248" s="10"/>
      <c r="D1248" s="10">
        <v>33090.199999999997</v>
      </c>
    </row>
    <row r="1249" spans="1:4" s="2" customFormat="1" ht="16.5" hidden="1" customHeight="1">
      <c r="A1249" s="2" t="s">
        <v>11</v>
      </c>
      <c r="B1249" s="10">
        <v>43526.34</v>
      </c>
      <c r="C1249" s="10"/>
      <c r="D1249" s="10">
        <v>33090.199999999997</v>
      </c>
    </row>
    <row r="1250" spans="1:4" s="2" customFormat="1" ht="16.5" hidden="1" customHeight="1">
      <c r="A1250" s="2" t="s">
        <v>11</v>
      </c>
      <c r="B1250" s="10">
        <v>32840.5</v>
      </c>
      <c r="C1250" s="10"/>
      <c r="D1250" s="10">
        <v>30010.75</v>
      </c>
    </row>
    <row r="1251" spans="1:4" s="2" customFormat="1" ht="16.5" hidden="1" customHeight="1">
      <c r="A1251" s="2" t="s">
        <v>11</v>
      </c>
      <c r="B1251" s="10">
        <v>42792.75</v>
      </c>
      <c r="C1251" s="10"/>
      <c r="D1251" s="10">
        <v>34234.199999999997</v>
      </c>
    </row>
    <row r="1252" spans="1:4" s="2" customFormat="1" ht="16.5" hidden="1" customHeight="1">
      <c r="A1252" s="2" t="s">
        <v>11</v>
      </c>
      <c r="B1252" s="10">
        <v>38228.58</v>
      </c>
      <c r="C1252" s="10"/>
      <c r="D1252" s="10">
        <v>30582.48</v>
      </c>
    </row>
    <row r="1253" spans="1:4" s="2" customFormat="1" ht="16.5" hidden="1" customHeight="1">
      <c r="A1253" s="2" t="s">
        <v>11</v>
      </c>
      <c r="B1253" s="10">
        <v>41052.550000000003</v>
      </c>
      <c r="C1253" s="10"/>
      <c r="D1253" s="10">
        <v>36940.75</v>
      </c>
    </row>
    <row r="1254" spans="1:4" s="2" customFormat="1" ht="16.5" hidden="1" customHeight="1">
      <c r="A1254" s="2" t="s">
        <v>11</v>
      </c>
      <c r="B1254" s="10">
        <v>38909.379999999997</v>
      </c>
      <c r="C1254" s="10"/>
      <c r="D1254" s="10">
        <v>31126.33</v>
      </c>
    </row>
    <row r="1255" spans="1:4" s="2" customFormat="1" ht="16.5" hidden="1" customHeight="1">
      <c r="A1255" s="2" t="s">
        <v>11</v>
      </c>
      <c r="B1255" s="10">
        <v>32840.5</v>
      </c>
      <c r="C1255" s="10"/>
      <c r="D1255" s="10">
        <v>26272.400000000001</v>
      </c>
    </row>
    <row r="1256" spans="1:4" s="2" customFormat="1" ht="16.5" hidden="1" customHeight="1">
      <c r="A1256" s="2" t="s">
        <v>11</v>
      </c>
      <c r="B1256" s="10">
        <v>32840.5</v>
      </c>
      <c r="C1256" s="10"/>
      <c r="D1256" s="10">
        <v>30395.75</v>
      </c>
    </row>
    <row r="1257" spans="1:4" s="2" customFormat="1" ht="16.5" hidden="1" customHeight="1">
      <c r="A1257" s="2" t="s">
        <v>11</v>
      </c>
      <c r="B1257" s="10">
        <v>38228.58</v>
      </c>
      <c r="C1257" s="10"/>
      <c r="D1257" s="10">
        <v>36555.75</v>
      </c>
    </row>
    <row r="1258" spans="1:4" s="2" customFormat="1" ht="16.5" hidden="1" customHeight="1">
      <c r="A1258" s="2" t="s">
        <v>11</v>
      </c>
      <c r="B1258" s="10">
        <v>38253.599999999999</v>
      </c>
      <c r="C1258" s="10"/>
      <c r="D1258" s="4">
        <v>28875</v>
      </c>
    </row>
    <row r="1259" spans="1:4" s="2" customFormat="1" ht="16.5" hidden="1" customHeight="1">
      <c r="A1259" s="2" t="s">
        <v>11</v>
      </c>
      <c r="B1259" s="10">
        <v>46315.5</v>
      </c>
      <c r="C1259" s="10"/>
      <c r="D1259" s="10">
        <v>36859.9</v>
      </c>
    </row>
    <row r="1260" spans="1:4" s="2" customFormat="1" ht="16.5" hidden="1" customHeight="1">
      <c r="A1260" s="2" t="s">
        <v>11</v>
      </c>
      <c r="B1260" s="10">
        <v>33712.53</v>
      </c>
      <c r="C1260" s="10"/>
      <c r="D1260" s="10">
        <v>30395.75</v>
      </c>
    </row>
    <row r="1261" spans="1:4" s="2" customFormat="1" ht="16.5" hidden="1" customHeight="1">
      <c r="A1261" s="2" t="s">
        <v>11</v>
      </c>
      <c r="B1261" s="10">
        <v>29169.53</v>
      </c>
      <c r="C1261" s="10"/>
      <c r="D1261" s="10">
        <v>23334.85</v>
      </c>
    </row>
    <row r="1262" spans="1:4" s="2" customFormat="1" ht="16.5" hidden="1" customHeight="1">
      <c r="A1262" s="2" t="s">
        <v>11</v>
      </c>
      <c r="B1262" s="10">
        <v>34290.449999999997</v>
      </c>
      <c r="C1262" s="10"/>
      <c r="D1262" s="10">
        <v>31308.42</v>
      </c>
    </row>
    <row r="1263" spans="1:4" s="2" customFormat="1" ht="16.5" hidden="1" customHeight="1">
      <c r="A1263" s="2" t="s">
        <v>11</v>
      </c>
      <c r="B1263" s="10">
        <v>42538.65</v>
      </c>
      <c r="C1263" s="10"/>
      <c r="D1263" s="10">
        <v>31762.5</v>
      </c>
    </row>
    <row r="1264" spans="1:4" s="2" customFormat="1" ht="16.5" hidden="1" customHeight="1">
      <c r="A1264" s="2" t="s">
        <v>11</v>
      </c>
      <c r="B1264" s="10">
        <v>33712.53</v>
      </c>
      <c r="C1264" s="10"/>
      <c r="D1264" s="4">
        <v>23870</v>
      </c>
    </row>
    <row r="1265" spans="1:4" s="2" customFormat="1" ht="16.5" hidden="1" customHeight="1">
      <c r="A1265" s="2" t="s">
        <v>11</v>
      </c>
      <c r="B1265" s="10">
        <v>32840.5</v>
      </c>
      <c r="C1265" s="10"/>
      <c r="D1265" s="10">
        <v>30010.75</v>
      </c>
    </row>
    <row r="1266" spans="1:4" s="2" customFormat="1" ht="16.5" hidden="1" customHeight="1">
      <c r="A1266" s="2" t="s">
        <v>11</v>
      </c>
      <c r="B1266" s="10">
        <v>38883.919999999998</v>
      </c>
      <c r="C1266" s="10"/>
      <c r="D1266" s="10">
        <v>35224.42</v>
      </c>
    </row>
    <row r="1267" spans="1:4" s="2" customFormat="1" ht="16.5" hidden="1" customHeight="1">
      <c r="A1267" s="2" t="s">
        <v>11</v>
      </c>
      <c r="B1267" s="10">
        <v>703557.14</v>
      </c>
      <c r="C1267" s="10"/>
      <c r="D1267" s="10">
        <v>354333.28</v>
      </c>
    </row>
    <row r="1268" spans="1:4" s="2" customFormat="1" ht="16.5" hidden="1" customHeight="1">
      <c r="A1268" s="2" t="s">
        <v>11</v>
      </c>
      <c r="B1268" s="10">
        <v>32840.5</v>
      </c>
      <c r="C1268" s="10"/>
      <c r="D1268" s="10">
        <v>24832.5</v>
      </c>
    </row>
    <row r="1269" spans="1:4" s="2" customFormat="1" ht="16.5" hidden="1" customHeight="1">
      <c r="A1269" s="2" t="s">
        <v>11</v>
      </c>
      <c r="B1269" s="10">
        <v>43526.34</v>
      </c>
      <c r="C1269" s="10"/>
      <c r="D1269" s="10">
        <v>39923.620000000003</v>
      </c>
    </row>
    <row r="1270" spans="1:4" s="2" customFormat="1" ht="16.5" hidden="1" customHeight="1">
      <c r="A1270" s="2" t="s">
        <v>11</v>
      </c>
      <c r="B1270" s="10">
        <v>32840.5</v>
      </c>
      <c r="C1270" s="10"/>
      <c r="D1270" s="10">
        <v>24630.38</v>
      </c>
    </row>
    <row r="1271" spans="1:4" s="2" customFormat="1" ht="16.5" hidden="1" customHeight="1">
      <c r="A1271" s="2" t="s">
        <v>11</v>
      </c>
      <c r="B1271" s="10">
        <v>38253.599999999999</v>
      </c>
      <c r="C1271" s="10"/>
      <c r="D1271" s="10">
        <v>28690.2</v>
      </c>
    </row>
    <row r="1272" spans="1:4" s="2" customFormat="1" ht="16.5" hidden="1" customHeight="1">
      <c r="A1272" s="2" t="s">
        <v>11</v>
      </c>
      <c r="B1272" s="10">
        <v>32840.5</v>
      </c>
      <c r="C1272" s="10"/>
      <c r="D1272" s="10">
        <v>26272.400000000001</v>
      </c>
    </row>
    <row r="1273" spans="1:4" s="2" customFormat="1" ht="16.5" hidden="1" customHeight="1">
      <c r="A1273" s="2" t="s">
        <v>11</v>
      </c>
      <c r="B1273" s="10">
        <v>38253.599999999999</v>
      </c>
      <c r="C1273" s="10"/>
      <c r="D1273" s="10">
        <v>30603.65</v>
      </c>
    </row>
    <row r="1274" spans="1:4" s="2" customFormat="1" ht="16.5" hidden="1" customHeight="1">
      <c r="A1274" s="2" t="s">
        <v>11</v>
      </c>
      <c r="B1274" s="10">
        <v>33712.53</v>
      </c>
      <c r="C1274" s="10"/>
      <c r="D1274" s="10">
        <v>26969.25</v>
      </c>
    </row>
    <row r="1275" spans="1:4" s="2" customFormat="1" ht="16.5" hidden="1" customHeight="1">
      <c r="A1275" s="2" t="s">
        <v>11</v>
      </c>
      <c r="B1275" s="10">
        <v>33712.53</v>
      </c>
      <c r="C1275" s="10"/>
      <c r="D1275" s="10">
        <v>26969.25</v>
      </c>
    </row>
    <row r="1276" spans="1:4" s="2" customFormat="1" ht="16.5" hidden="1" customHeight="1">
      <c r="A1276" s="2" t="s">
        <v>11</v>
      </c>
      <c r="B1276" s="10">
        <v>32317.65</v>
      </c>
      <c r="C1276" s="10"/>
      <c r="D1276" s="10">
        <v>23749.94</v>
      </c>
    </row>
    <row r="1277" spans="1:4" s="2" customFormat="1" ht="16.5" hidden="1" customHeight="1">
      <c r="A1277" s="2" t="s">
        <v>11</v>
      </c>
      <c r="B1277" s="10">
        <v>43526.34</v>
      </c>
      <c r="C1277" s="10"/>
      <c r="D1277" s="10">
        <v>42743.14</v>
      </c>
    </row>
    <row r="1278" spans="1:4" s="2" customFormat="1" ht="16.5" hidden="1" customHeight="1">
      <c r="A1278" s="2" t="s">
        <v>11</v>
      </c>
      <c r="B1278" s="10">
        <v>38253.599999999999</v>
      </c>
      <c r="C1278" s="10"/>
      <c r="D1278" s="10">
        <v>37291.1</v>
      </c>
    </row>
    <row r="1279" spans="1:4" s="2" customFormat="1" ht="16.5" hidden="1" customHeight="1">
      <c r="A1279" s="2" t="s">
        <v>11</v>
      </c>
      <c r="B1279" s="10">
        <v>38883.919999999998</v>
      </c>
      <c r="C1279" s="10"/>
      <c r="D1279" s="10">
        <v>37904.92</v>
      </c>
    </row>
    <row r="1280" spans="1:4" s="2" customFormat="1" ht="16.5" hidden="1" customHeight="1">
      <c r="A1280" s="2" t="s">
        <v>11</v>
      </c>
      <c r="B1280" s="10">
        <v>33712.53</v>
      </c>
      <c r="C1280" s="10"/>
      <c r="D1280" s="10">
        <v>26969.25</v>
      </c>
    </row>
    <row r="1281" spans="1:4" s="2" customFormat="1" ht="16.5" hidden="1" customHeight="1">
      <c r="A1281" s="2" t="s">
        <v>11</v>
      </c>
      <c r="B1281" s="10">
        <v>38228.58</v>
      </c>
      <c r="C1281" s="10"/>
      <c r="D1281" s="4">
        <v>30569</v>
      </c>
    </row>
    <row r="1282" spans="1:4" s="2" customFormat="1" ht="16.5" hidden="1" customHeight="1">
      <c r="A1282" s="2" t="s">
        <v>11</v>
      </c>
      <c r="B1282" s="10">
        <v>4596413.45</v>
      </c>
      <c r="C1282" s="10"/>
      <c r="D1282" s="10">
        <v>4596413.45</v>
      </c>
    </row>
    <row r="1283" spans="1:4" s="2" customFormat="1" ht="16.5" hidden="1" customHeight="1">
      <c r="A1283" s="2" t="s">
        <v>11</v>
      </c>
      <c r="B1283" s="10">
        <v>531696.84</v>
      </c>
      <c r="C1283" s="10"/>
      <c r="D1283" s="10">
        <v>339520.58</v>
      </c>
    </row>
    <row r="1284" spans="1:4" s="2" customFormat="1" ht="16.5" hidden="1" customHeight="1">
      <c r="A1284" s="2" t="s">
        <v>11</v>
      </c>
      <c r="B1284" s="10">
        <v>650928.79</v>
      </c>
      <c r="C1284" s="10"/>
      <c r="D1284" s="10">
        <v>381082.68</v>
      </c>
    </row>
    <row r="1285" spans="1:4" s="2" customFormat="1" ht="16.5" hidden="1" customHeight="1">
      <c r="A1285" s="2" t="s">
        <v>11</v>
      </c>
      <c r="B1285" s="10">
        <v>1039664.14</v>
      </c>
      <c r="C1285" s="10"/>
      <c r="D1285" s="10">
        <v>1039664.14</v>
      </c>
    </row>
    <row r="1286" spans="1:4" s="2" customFormat="1" ht="16.5" hidden="1" customHeight="1">
      <c r="A1286" s="2" t="s">
        <v>11</v>
      </c>
      <c r="B1286" s="10">
        <v>1694.98</v>
      </c>
      <c r="C1286" s="10"/>
      <c r="D1286" s="10">
        <v>1694.98</v>
      </c>
    </row>
    <row r="1287" spans="1:4" s="2" customFormat="1" ht="16.5" hidden="1" customHeight="1">
      <c r="A1287" s="2" t="s">
        <v>11</v>
      </c>
      <c r="B1287" s="10">
        <v>21921.9</v>
      </c>
      <c r="C1287" s="10"/>
      <c r="D1287" s="4">
        <v>13090</v>
      </c>
    </row>
    <row r="1288" spans="1:4" s="2" customFormat="1" ht="16.5" hidden="1" customHeight="1">
      <c r="A1288" s="2" t="s">
        <v>11</v>
      </c>
      <c r="B1288" s="10">
        <v>32840.5</v>
      </c>
      <c r="C1288" s="10"/>
      <c r="D1288" s="4">
        <v>25795</v>
      </c>
    </row>
    <row r="1289" spans="1:4" s="2" customFormat="1" ht="16.5" hidden="1" customHeight="1">
      <c r="A1289" s="2" t="s">
        <v>11</v>
      </c>
      <c r="B1289" s="10">
        <v>32840.5</v>
      </c>
      <c r="C1289" s="10"/>
      <c r="D1289" s="4">
        <v>25795</v>
      </c>
    </row>
    <row r="1290" spans="1:4" s="2" customFormat="1" ht="16.5" hidden="1" customHeight="1">
      <c r="A1290" s="2" t="s">
        <v>11</v>
      </c>
      <c r="B1290" s="10">
        <v>40738.78</v>
      </c>
      <c r="C1290" s="10"/>
      <c r="D1290" s="10">
        <v>31704.75</v>
      </c>
    </row>
    <row r="1291" spans="1:4" s="2" customFormat="1" ht="16.5" hidden="1" customHeight="1">
      <c r="A1291" s="2" t="s">
        <v>11</v>
      </c>
      <c r="B1291" s="10">
        <v>45759.18</v>
      </c>
      <c r="C1291" s="10"/>
      <c r="D1291" s="4">
        <v>42350</v>
      </c>
    </row>
    <row r="1292" spans="1:4" s="2" customFormat="1" ht="16.5" hidden="1" customHeight="1">
      <c r="A1292" s="2" t="s">
        <v>11</v>
      </c>
      <c r="B1292" s="10">
        <v>32840.5</v>
      </c>
      <c r="C1292" s="10"/>
      <c r="D1292" s="4">
        <v>25795</v>
      </c>
    </row>
    <row r="1293" spans="1:4" s="2" customFormat="1" ht="16.5" hidden="1" customHeight="1">
      <c r="A1293" s="2" t="s">
        <v>11</v>
      </c>
      <c r="B1293" s="10">
        <v>17669.580000000002</v>
      </c>
      <c r="C1293" s="10"/>
      <c r="D1293" s="4">
        <v>11550</v>
      </c>
    </row>
    <row r="1294" spans="1:4" s="2" customFormat="1" ht="16.5" hidden="1" customHeight="1">
      <c r="A1294" s="2" t="s">
        <v>11</v>
      </c>
      <c r="B1294" s="4">
        <v>4558.55</v>
      </c>
      <c r="C1294" s="4"/>
      <c r="D1294" s="4">
        <v>4558.55</v>
      </c>
    </row>
    <row r="1295" spans="1:4" s="2" customFormat="1" ht="16.5" hidden="1" customHeight="1">
      <c r="A1295" s="2" t="s">
        <v>11</v>
      </c>
      <c r="B1295" s="10">
        <v>32840.5</v>
      </c>
      <c r="C1295" s="10"/>
      <c r="D1295" s="4">
        <v>25795</v>
      </c>
    </row>
    <row r="1296" spans="1:4" s="2" customFormat="1" ht="16.5" hidden="1" customHeight="1">
      <c r="A1296" s="2" t="s">
        <v>11</v>
      </c>
      <c r="B1296" s="10">
        <v>38253.599999999999</v>
      </c>
      <c r="C1296" s="10"/>
      <c r="D1296" s="10">
        <v>28682.5</v>
      </c>
    </row>
    <row r="1297" spans="1:4" s="2" customFormat="1" ht="16.5" hidden="1" customHeight="1">
      <c r="A1297" s="2" t="s">
        <v>11</v>
      </c>
      <c r="B1297" s="4">
        <v>-1320</v>
      </c>
      <c r="C1297" s="4"/>
      <c r="D1297" s="4">
        <v>-1320</v>
      </c>
    </row>
    <row r="1298" spans="1:4" s="2" customFormat="1" ht="16.5" hidden="1" customHeight="1">
      <c r="A1298" s="2" t="s">
        <v>11</v>
      </c>
      <c r="B1298" s="10">
        <v>24886.18</v>
      </c>
      <c r="C1298" s="10"/>
      <c r="D1298" s="4">
        <v>11748</v>
      </c>
    </row>
    <row r="1299" spans="1:4" s="2" customFormat="1" ht="16.5" hidden="1" customHeight="1">
      <c r="A1299" s="2" t="s">
        <v>11</v>
      </c>
      <c r="B1299" s="10">
        <v>29169.53</v>
      </c>
      <c r="C1299" s="10"/>
      <c r="D1299" s="10">
        <v>28855.75</v>
      </c>
    </row>
    <row r="1300" spans="1:4" s="2" customFormat="1" ht="16.5" hidden="1" customHeight="1">
      <c r="A1300" s="2" t="s">
        <v>11</v>
      </c>
      <c r="B1300" s="10">
        <v>29169.53</v>
      </c>
      <c r="C1300" s="10"/>
      <c r="D1300" s="10">
        <v>28855.75</v>
      </c>
    </row>
    <row r="1301" spans="1:4" s="2" customFormat="1" ht="16.5" hidden="1" customHeight="1">
      <c r="A1301" s="2" t="s">
        <v>11</v>
      </c>
      <c r="B1301" s="10">
        <v>38856.129999999997</v>
      </c>
      <c r="C1301" s="10"/>
      <c r="D1301" s="4">
        <v>28875</v>
      </c>
    </row>
    <row r="1302" spans="1:4" s="2" customFormat="1" ht="16.5" hidden="1" customHeight="1">
      <c r="A1302" s="2" t="s">
        <v>11</v>
      </c>
      <c r="B1302" s="10">
        <v>33712.53</v>
      </c>
      <c r="C1302" s="10"/>
      <c r="D1302" s="10">
        <v>25756.5</v>
      </c>
    </row>
    <row r="1303" spans="1:4" s="2" customFormat="1" ht="16.5" hidden="1" customHeight="1">
      <c r="A1303" s="2" t="s">
        <v>11</v>
      </c>
      <c r="B1303" s="4">
        <v>1934.08</v>
      </c>
      <c r="C1303" s="4"/>
      <c r="D1303" s="4">
        <v>1934.08</v>
      </c>
    </row>
    <row r="1304" spans="1:4" s="2" customFormat="1" ht="16.5" hidden="1" customHeight="1">
      <c r="A1304" s="2" t="s">
        <v>11</v>
      </c>
      <c r="B1304" s="10">
        <v>42621.43</v>
      </c>
      <c r="C1304" s="10"/>
      <c r="D1304" s="4">
        <v>31955</v>
      </c>
    </row>
    <row r="1305" spans="1:4" s="2" customFormat="1" ht="16.5" hidden="1" customHeight="1">
      <c r="A1305" s="2" t="s">
        <v>11</v>
      </c>
      <c r="B1305" s="10">
        <v>35708.75</v>
      </c>
      <c r="C1305" s="10"/>
      <c r="D1305" s="4">
        <v>27874</v>
      </c>
    </row>
    <row r="1306" spans="1:4" s="2" customFormat="1" ht="16.5" hidden="1" customHeight="1">
      <c r="A1306" s="2" t="s">
        <v>11</v>
      </c>
      <c r="B1306" s="10">
        <v>38253.599999999999</v>
      </c>
      <c r="C1306" s="10"/>
      <c r="D1306" s="10">
        <v>35612.5</v>
      </c>
    </row>
    <row r="1307" spans="1:4" s="2" customFormat="1" ht="16.5" hidden="1" customHeight="1">
      <c r="A1307" s="2" t="s">
        <v>11</v>
      </c>
      <c r="B1307" s="10">
        <v>38253.599999999999</v>
      </c>
      <c r="C1307" s="10"/>
      <c r="D1307" s="10">
        <v>35612.5</v>
      </c>
    </row>
    <row r="1308" spans="1:4" s="2" customFormat="1" ht="16.5" hidden="1" customHeight="1">
      <c r="A1308" s="2" t="s">
        <v>11</v>
      </c>
      <c r="B1308" s="10">
        <v>33712.53</v>
      </c>
      <c r="C1308" s="10"/>
      <c r="D1308" s="4">
        <v>32725</v>
      </c>
    </row>
    <row r="1309" spans="1:4" s="2" customFormat="1" ht="16.5" hidden="1" customHeight="1">
      <c r="A1309" s="2" t="s">
        <v>11</v>
      </c>
      <c r="B1309" s="10">
        <v>32840.5</v>
      </c>
      <c r="C1309" s="10"/>
      <c r="D1309" s="4">
        <v>32725</v>
      </c>
    </row>
    <row r="1310" spans="1:4" s="2" customFormat="1" ht="16.5" hidden="1" customHeight="1">
      <c r="A1310" s="2" t="s">
        <v>11</v>
      </c>
      <c r="B1310" s="10">
        <v>17669.57</v>
      </c>
      <c r="C1310" s="10"/>
      <c r="D1310" s="4">
        <v>12705</v>
      </c>
    </row>
    <row r="1311" spans="1:4" s="2" customFormat="1" ht="16.5" hidden="1" customHeight="1">
      <c r="A1311" s="2" t="s">
        <v>11</v>
      </c>
      <c r="B1311" s="4">
        <v>11515</v>
      </c>
      <c r="C1311" s="4"/>
      <c r="D1311" s="4">
        <v>10575</v>
      </c>
    </row>
    <row r="1312" spans="1:4" s="2" customFormat="1" ht="16.5" hidden="1" customHeight="1">
      <c r="A1312" s="2" t="s">
        <v>11</v>
      </c>
      <c r="B1312" s="10">
        <v>38228.58</v>
      </c>
      <c r="C1312" s="10"/>
      <c r="D1312" s="10">
        <v>27816.25</v>
      </c>
    </row>
    <row r="1313" spans="1:4" s="2" customFormat="1" ht="16.5" hidden="1" customHeight="1">
      <c r="A1313" s="2" t="s">
        <v>11</v>
      </c>
      <c r="B1313" s="10">
        <v>33712.53</v>
      </c>
      <c r="C1313" s="10"/>
      <c r="D1313" s="4">
        <v>25025</v>
      </c>
    </row>
    <row r="1314" spans="1:4" s="2" customFormat="1" ht="16.5" hidden="1" customHeight="1">
      <c r="A1314" s="2" t="s">
        <v>11</v>
      </c>
      <c r="B1314" s="10">
        <v>33712.53</v>
      </c>
      <c r="C1314" s="10"/>
      <c r="D1314" s="10">
        <v>25756.5</v>
      </c>
    </row>
    <row r="1315" spans="1:4" s="2" customFormat="1" ht="16.5" hidden="1" customHeight="1">
      <c r="A1315" s="2" t="s">
        <v>11</v>
      </c>
      <c r="B1315" s="10">
        <v>199.21</v>
      </c>
      <c r="C1315" s="10"/>
      <c r="D1315" s="10">
        <v>151.79</v>
      </c>
    </row>
    <row r="1316" spans="1:4" s="2" customFormat="1" ht="16.5" hidden="1" customHeight="1">
      <c r="A1316" s="2" t="s">
        <v>11</v>
      </c>
      <c r="B1316" s="4">
        <v>14999</v>
      </c>
      <c r="C1316" s="4"/>
      <c r="D1316" s="4">
        <v>14999</v>
      </c>
    </row>
    <row r="1317" spans="1:4" s="2" customFormat="1" ht="16.5" hidden="1" customHeight="1">
      <c r="A1317" s="2" t="s">
        <v>11</v>
      </c>
      <c r="B1317" s="10">
        <v>33712.53</v>
      </c>
      <c r="C1317" s="10"/>
      <c r="D1317" s="4">
        <v>32725</v>
      </c>
    </row>
    <row r="1318" spans="1:4" s="2" customFormat="1" ht="16.5" hidden="1" customHeight="1">
      <c r="A1318" s="2" t="s">
        <v>11</v>
      </c>
      <c r="B1318" s="10">
        <v>38228.58</v>
      </c>
      <c r="C1318" s="10"/>
      <c r="D1318" s="4">
        <v>30415</v>
      </c>
    </row>
    <row r="1319" spans="1:4" s="2" customFormat="1" ht="16.5" hidden="1" customHeight="1">
      <c r="A1319" s="2" t="s">
        <v>11</v>
      </c>
      <c r="B1319" s="10">
        <v>42051.63</v>
      </c>
      <c r="C1319" s="10"/>
      <c r="D1319" s="4">
        <v>34650</v>
      </c>
    </row>
    <row r="1320" spans="1:4" s="2" customFormat="1" ht="16.5" hidden="1" customHeight="1">
      <c r="A1320" s="2" t="s">
        <v>11</v>
      </c>
      <c r="B1320" s="10">
        <v>40455.800000000003</v>
      </c>
      <c r="C1320" s="10"/>
      <c r="D1320" s="4">
        <v>40425</v>
      </c>
    </row>
    <row r="1321" spans="1:4" s="2" customFormat="1" ht="16.5" hidden="1" customHeight="1">
      <c r="A1321" s="2" t="s">
        <v>11</v>
      </c>
      <c r="B1321" s="10">
        <v>39408.6</v>
      </c>
      <c r="C1321" s="10"/>
      <c r="D1321" s="10">
        <v>38288.25</v>
      </c>
    </row>
    <row r="1322" spans="1:4" s="2" customFormat="1" ht="16.5" hidden="1" customHeight="1">
      <c r="A1322" s="2" t="s">
        <v>11</v>
      </c>
      <c r="B1322" s="10">
        <v>33712.53</v>
      </c>
      <c r="C1322" s="10"/>
      <c r="D1322" s="10">
        <v>31762.5</v>
      </c>
    </row>
    <row r="1323" spans="1:4" s="2" customFormat="1" ht="16.5" hidden="1" customHeight="1">
      <c r="A1323" s="2" t="s">
        <v>11</v>
      </c>
      <c r="B1323" s="10">
        <v>32840.5</v>
      </c>
      <c r="C1323" s="10"/>
      <c r="D1323" s="10">
        <v>25602.5</v>
      </c>
    </row>
    <row r="1324" spans="1:4" s="2" customFormat="1" ht="16.5" hidden="1" customHeight="1">
      <c r="A1324" s="2" t="s">
        <v>11</v>
      </c>
      <c r="B1324" s="10">
        <v>29169.53</v>
      </c>
      <c r="C1324" s="10"/>
      <c r="D1324" s="4">
        <v>26950</v>
      </c>
    </row>
    <row r="1325" spans="1:4" s="2" customFormat="1" ht="16.5" hidden="1" customHeight="1">
      <c r="A1325" s="2" t="s">
        <v>11</v>
      </c>
      <c r="B1325" s="10">
        <v>355192.18</v>
      </c>
      <c r="C1325" s="10"/>
      <c r="D1325" s="10">
        <v>247192.98</v>
      </c>
    </row>
    <row r="1326" spans="1:4" s="2" customFormat="1" ht="16.5" hidden="1" customHeight="1">
      <c r="A1326" s="2" t="s">
        <v>11</v>
      </c>
      <c r="B1326" s="10">
        <v>32840.5</v>
      </c>
      <c r="C1326" s="10"/>
      <c r="D1326" s="10">
        <v>24062.5</v>
      </c>
    </row>
    <row r="1327" spans="1:4" s="2" customFormat="1" ht="16.5" hidden="1" customHeight="1">
      <c r="A1327" s="2" t="s">
        <v>11</v>
      </c>
      <c r="B1327" s="10">
        <v>32840.5</v>
      </c>
      <c r="C1327" s="10"/>
      <c r="D1327" s="10">
        <v>25756.5</v>
      </c>
    </row>
    <row r="1328" spans="1:4" s="2" customFormat="1" ht="16.5" hidden="1" customHeight="1">
      <c r="A1328" s="2" t="s">
        <v>11</v>
      </c>
      <c r="B1328" s="10">
        <v>32840.5</v>
      </c>
      <c r="C1328" s="10"/>
      <c r="D1328" s="10">
        <v>26601.58</v>
      </c>
    </row>
    <row r="1329" spans="1:4" s="2" customFormat="1" ht="16.5" hidden="1" customHeight="1">
      <c r="A1329" s="2" t="s">
        <v>11</v>
      </c>
      <c r="B1329" s="10">
        <v>43248.98</v>
      </c>
      <c r="C1329" s="10"/>
      <c r="D1329" s="4">
        <v>32340</v>
      </c>
    </row>
    <row r="1330" spans="1:4" s="2" customFormat="1" ht="16.5" hidden="1" customHeight="1">
      <c r="A1330" s="2" t="s">
        <v>11</v>
      </c>
      <c r="B1330" s="10">
        <v>32840.5</v>
      </c>
      <c r="C1330" s="10"/>
      <c r="D1330" s="4">
        <v>24255</v>
      </c>
    </row>
    <row r="1331" spans="1:4" s="2" customFormat="1" ht="16.5" hidden="1" customHeight="1">
      <c r="A1331" s="2" t="s">
        <v>11</v>
      </c>
      <c r="B1331" s="10">
        <v>32840.5</v>
      </c>
      <c r="C1331" s="10"/>
      <c r="D1331" s="4">
        <v>29645</v>
      </c>
    </row>
    <row r="1332" spans="1:4" s="2" customFormat="1" ht="16.5" hidden="1" customHeight="1">
      <c r="A1332" s="2" t="s">
        <v>11</v>
      </c>
      <c r="B1332" s="10">
        <v>40111.230000000003</v>
      </c>
      <c r="C1332" s="10"/>
      <c r="D1332" s="10">
        <v>37537.5</v>
      </c>
    </row>
    <row r="1333" spans="1:4" s="2" customFormat="1" ht="16.5" hidden="1" customHeight="1">
      <c r="A1333" s="2" t="s">
        <v>11</v>
      </c>
      <c r="B1333" s="10">
        <v>20739.14</v>
      </c>
      <c r="C1333" s="10"/>
      <c r="D1333" s="10">
        <v>16251.4</v>
      </c>
    </row>
    <row r="1334" spans="1:4" s="2" customFormat="1" ht="16.5" hidden="1" customHeight="1">
      <c r="A1334" s="2" t="s">
        <v>11</v>
      </c>
      <c r="B1334" s="10">
        <v>22944.07</v>
      </c>
      <c r="C1334" s="10"/>
      <c r="D1334" s="4">
        <v>13475</v>
      </c>
    </row>
    <row r="1335" spans="1:4" s="2" customFormat="1" ht="16.5" hidden="1" customHeight="1">
      <c r="A1335" s="2" t="s">
        <v>11</v>
      </c>
      <c r="B1335" s="10">
        <v>22944.07</v>
      </c>
      <c r="C1335" s="10"/>
      <c r="D1335" s="10">
        <v>17902.5</v>
      </c>
    </row>
    <row r="1336" spans="1:4" s="2" customFormat="1" ht="16.5" hidden="1" customHeight="1">
      <c r="A1336" s="2" t="s">
        <v>11</v>
      </c>
      <c r="B1336" s="10">
        <v>8397.2099999999991</v>
      </c>
      <c r="C1336" s="10"/>
      <c r="D1336" s="10">
        <v>6604.4</v>
      </c>
    </row>
    <row r="1337" spans="1:4" s="2" customFormat="1" ht="16.5" hidden="1" customHeight="1">
      <c r="A1337" s="2" t="s">
        <v>11</v>
      </c>
      <c r="B1337" s="10">
        <v>32840.5</v>
      </c>
      <c r="C1337" s="10"/>
      <c r="D1337" s="10">
        <v>32532.5</v>
      </c>
    </row>
    <row r="1338" spans="1:4" s="2" customFormat="1" ht="16.5" hidden="1" customHeight="1">
      <c r="A1338" s="2" t="s">
        <v>11</v>
      </c>
      <c r="B1338" s="10">
        <v>32840.5</v>
      </c>
      <c r="C1338" s="10"/>
      <c r="D1338" s="10">
        <v>32532.5</v>
      </c>
    </row>
    <row r="1339" spans="1:4" s="2" customFormat="1" ht="16.5" hidden="1" customHeight="1">
      <c r="A1339" s="2" t="s">
        <v>11</v>
      </c>
      <c r="B1339" s="10">
        <v>20389.599999999999</v>
      </c>
      <c r="C1339" s="10"/>
      <c r="D1339" s="4">
        <v>13860</v>
      </c>
    </row>
    <row r="1340" spans="1:4" s="2" customFormat="1" ht="16.5" hidden="1" customHeight="1">
      <c r="A1340" s="2" t="s">
        <v>11</v>
      </c>
      <c r="B1340" s="10">
        <v>17669.57</v>
      </c>
      <c r="C1340" s="10"/>
      <c r="D1340" s="10">
        <v>9413.25</v>
      </c>
    </row>
    <row r="1341" spans="1:4" s="2" customFormat="1" ht="16.5" hidden="1" customHeight="1">
      <c r="A1341" s="2" t="s">
        <v>11</v>
      </c>
      <c r="B1341" s="10">
        <v>20389.599999999999</v>
      </c>
      <c r="C1341" s="10"/>
      <c r="D1341" s="10">
        <v>15207.5</v>
      </c>
    </row>
    <row r="1342" spans="1:4" s="2" customFormat="1" ht="16.5" hidden="1" customHeight="1">
      <c r="A1342" s="2" t="s">
        <v>11</v>
      </c>
      <c r="B1342" s="10">
        <v>22812.66</v>
      </c>
      <c r="C1342" s="10"/>
      <c r="D1342" s="10">
        <v>18013.599999999999</v>
      </c>
    </row>
    <row r="1343" spans="1:4" s="2" customFormat="1" ht="16.5" hidden="1" customHeight="1">
      <c r="A1343" s="2" t="s">
        <v>11</v>
      </c>
      <c r="B1343" s="10">
        <v>29169.52</v>
      </c>
      <c r="C1343" s="10"/>
      <c r="D1343" s="10">
        <v>15398.25</v>
      </c>
    </row>
    <row r="1344" spans="1:4" s="2" customFormat="1" ht="16.5" hidden="1" customHeight="1">
      <c r="A1344" s="2" t="s">
        <v>11</v>
      </c>
      <c r="B1344" s="10">
        <v>38253.599999999999</v>
      </c>
      <c r="C1344" s="10"/>
      <c r="D1344" s="4">
        <v>36575</v>
      </c>
    </row>
    <row r="1345" spans="1:4" s="2" customFormat="1" ht="16.5" hidden="1" customHeight="1">
      <c r="A1345" s="2" t="s">
        <v>11</v>
      </c>
      <c r="B1345" s="10">
        <v>29169.53</v>
      </c>
      <c r="C1345" s="10"/>
      <c r="D1345" s="4">
        <v>28875</v>
      </c>
    </row>
    <row r="1346" spans="1:4" s="2" customFormat="1" ht="16.5" hidden="1" customHeight="1">
      <c r="A1346" s="2" t="s">
        <v>11</v>
      </c>
      <c r="B1346" s="10">
        <v>38253.599999999999</v>
      </c>
      <c r="C1346" s="10"/>
      <c r="D1346" s="4">
        <v>28875</v>
      </c>
    </row>
    <row r="1347" spans="1:4" s="2" customFormat="1" ht="16.5" hidden="1" customHeight="1">
      <c r="A1347" s="2" t="s">
        <v>11</v>
      </c>
      <c r="B1347" s="10">
        <v>32840.5</v>
      </c>
      <c r="C1347" s="10"/>
      <c r="D1347" s="10">
        <v>32532.5</v>
      </c>
    </row>
    <row r="1348" spans="1:4" s="2" customFormat="1" ht="16.5" hidden="1" customHeight="1">
      <c r="A1348" s="2" t="s">
        <v>11</v>
      </c>
      <c r="B1348" s="10">
        <v>38253.599999999999</v>
      </c>
      <c r="C1348" s="10"/>
      <c r="D1348" s="4">
        <v>28875</v>
      </c>
    </row>
    <row r="1349" spans="1:4" s="2" customFormat="1" ht="16.5" hidden="1" customHeight="1">
      <c r="A1349" s="2" t="s">
        <v>11</v>
      </c>
      <c r="B1349" s="10">
        <v>33712.53</v>
      </c>
      <c r="C1349" s="10"/>
      <c r="D1349" s="4">
        <v>26565</v>
      </c>
    </row>
    <row r="1350" spans="1:4" s="2" customFormat="1" ht="16.5" hidden="1" customHeight="1">
      <c r="A1350" s="2" t="s">
        <v>11</v>
      </c>
      <c r="B1350" s="10">
        <v>34290.449999999997</v>
      </c>
      <c r="C1350" s="10"/>
      <c r="D1350" s="10">
        <v>27020.400000000001</v>
      </c>
    </row>
    <row r="1351" spans="1:4" s="2" customFormat="1" ht="16.5" hidden="1" customHeight="1">
      <c r="A1351" s="2" t="s">
        <v>11</v>
      </c>
      <c r="B1351" s="10">
        <v>38253.599999999999</v>
      </c>
      <c r="C1351" s="10"/>
      <c r="D1351" s="4">
        <v>28875</v>
      </c>
    </row>
    <row r="1352" spans="1:4" s="2" customFormat="1" ht="16.5" hidden="1" customHeight="1">
      <c r="A1352" s="2" t="s">
        <v>11</v>
      </c>
      <c r="B1352" s="10">
        <v>32840.5</v>
      </c>
      <c r="C1352" s="10"/>
      <c r="D1352" s="10">
        <v>32532.5</v>
      </c>
    </row>
    <row r="1353" spans="1:4" s="2" customFormat="1" ht="16.5" hidden="1" customHeight="1">
      <c r="A1353" s="2" t="s">
        <v>11</v>
      </c>
      <c r="B1353" s="10">
        <v>38883.919999999998</v>
      </c>
      <c r="C1353" s="10"/>
      <c r="D1353" s="10">
        <v>27020.400000000001</v>
      </c>
    </row>
    <row r="1354" spans="1:4" s="2" customFormat="1" ht="16.5" hidden="1" customHeight="1">
      <c r="A1354" s="2" t="s">
        <v>11</v>
      </c>
      <c r="B1354" s="10">
        <v>34290.449999999997</v>
      </c>
      <c r="C1354" s="10"/>
      <c r="D1354" s="4">
        <v>25454</v>
      </c>
    </row>
    <row r="1355" spans="1:4" s="2" customFormat="1" ht="16.5" hidden="1" customHeight="1">
      <c r="A1355" s="2" t="s">
        <v>11</v>
      </c>
      <c r="B1355" s="10">
        <v>34290.449999999997</v>
      </c>
      <c r="C1355" s="10"/>
      <c r="D1355" s="4">
        <v>25454</v>
      </c>
    </row>
    <row r="1356" spans="1:4" s="2" customFormat="1" ht="16.5" hidden="1" customHeight="1">
      <c r="A1356" s="2" t="s">
        <v>11</v>
      </c>
      <c r="B1356" s="10">
        <v>34290.449999999997</v>
      </c>
      <c r="C1356" s="10"/>
      <c r="D1356" s="10">
        <v>27020.400000000001</v>
      </c>
    </row>
    <row r="1357" spans="1:4" s="2" customFormat="1" ht="16.5" hidden="1" customHeight="1">
      <c r="A1357" s="2" t="s">
        <v>11</v>
      </c>
      <c r="B1357" s="10">
        <v>34290.449999999997</v>
      </c>
      <c r="C1357" s="10"/>
      <c r="D1357" s="10">
        <v>23476.42</v>
      </c>
    </row>
    <row r="1358" spans="1:4" s="2" customFormat="1" ht="16.5" hidden="1" customHeight="1">
      <c r="A1358" s="2" t="s">
        <v>11</v>
      </c>
      <c r="B1358" s="10">
        <v>38253.599999999999</v>
      </c>
      <c r="C1358" s="10"/>
      <c r="D1358" s="10">
        <v>35612.5</v>
      </c>
    </row>
    <row r="1359" spans="1:4" s="2" customFormat="1" ht="16.5" hidden="1" customHeight="1">
      <c r="A1359" s="2" t="s">
        <v>11</v>
      </c>
      <c r="B1359" s="10">
        <v>32840.5</v>
      </c>
      <c r="C1359" s="10"/>
      <c r="D1359" s="4">
        <v>32725</v>
      </c>
    </row>
    <row r="1360" spans="1:4" s="2" customFormat="1" ht="16.5" hidden="1" customHeight="1">
      <c r="A1360" s="2" t="s">
        <v>11</v>
      </c>
      <c r="B1360" s="10">
        <v>38253.599999999999</v>
      </c>
      <c r="C1360" s="10"/>
      <c r="D1360" s="4">
        <v>28875</v>
      </c>
    </row>
    <row r="1361" spans="1:4" s="2" customFormat="1" ht="16.5" hidden="1" customHeight="1">
      <c r="A1361" s="2" t="s">
        <v>11</v>
      </c>
      <c r="B1361" s="10">
        <v>32840.5</v>
      </c>
      <c r="C1361" s="10"/>
      <c r="D1361" s="10">
        <v>32532.5</v>
      </c>
    </row>
    <row r="1362" spans="1:4" s="2" customFormat="1" ht="16.5" hidden="1" customHeight="1">
      <c r="A1362" s="2" t="s">
        <v>11</v>
      </c>
      <c r="B1362" s="10">
        <v>29169.53</v>
      </c>
      <c r="C1362" s="10"/>
      <c r="D1362" s="4">
        <v>28875</v>
      </c>
    </row>
    <row r="1363" spans="1:4" s="2" customFormat="1" ht="16.5" hidden="1" customHeight="1">
      <c r="A1363" s="2" t="s">
        <v>11</v>
      </c>
      <c r="B1363" s="10">
        <v>32840.5</v>
      </c>
      <c r="C1363" s="10"/>
      <c r="D1363" s="10">
        <v>32532.5</v>
      </c>
    </row>
    <row r="1364" spans="1:4" s="2" customFormat="1" ht="16.5" hidden="1" customHeight="1">
      <c r="A1364" s="2" t="s">
        <v>11</v>
      </c>
      <c r="B1364" s="10">
        <v>32840.5</v>
      </c>
      <c r="C1364" s="10"/>
      <c r="D1364" s="10">
        <v>32532.5</v>
      </c>
    </row>
    <row r="1365" spans="1:4" s="2" customFormat="1" ht="16.5" hidden="1" customHeight="1">
      <c r="A1365" s="2" t="s">
        <v>11</v>
      </c>
      <c r="B1365" s="10">
        <v>32840.5</v>
      </c>
      <c r="C1365" s="10"/>
      <c r="D1365" s="10">
        <v>24062.5</v>
      </c>
    </row>
    <row r="1366" spans="1:4" s="2" customFormat="1" ht="16.5" hidden="1" customHeight="1">
      <c r="A1366" s="2" t="s">
        <v>11</v>
      </c>
      <c r="B1366" s="10">
        <v>32840.5</v>
      </c>
      <c r="C1366" s="10"/>
      <c r="D1366" s="10">
        <v>24062.5</v>
      </c>
    </row>
    <row r="1367" spans="1:4" s="2" customFormat="1" ht="16.5" hidden="1" customHeight="1">
      <c r="A1367" s="2" t="s">
        <v>11</v>
      </c>
      <c r="B1367" s="4">
        <v>4813.25</v>
      </c>
      <c r="C1367" s="4"/>
      <c r="D1367" s="4">
        <v>4813.25</v>
      </c>
    </row>
    <row r="1368" spans="1:4" s="2" customFormat="1" ht="16.5" hidden="1" customHeight="1">
      <c r="A1368" s="2" t="s">
        <v>11</v>
      </c>
      <c r="B1368" s="10">
        <v>32840.5</v>
      </c>
      <c r="C1368" s="10"/>
      <c r="D1368" s="10">
        <v>27585.25</v>
      </c>
    </row>
    <row r="1369" spans="1:4" s="2" customFormat="1" ht="16.5" hidden="1" customHeight="1">
      <c r="A1369" s="2" t="s">
        <v>11</v>
      </c>
      <c r="B1369" s="10">
        <v>32840.5</v>
      </c>
      <c r="C1369" s="10"/>
      <c r="D1369" s="10">
        <v>24062.5</v>
      </c>
    </row>
    <row r="1370" spans="1:4" s="2" customFormat="1" ht="16.5" hidden="1" customHeight="1">
      <c r="A1370" s="2" t="s">
        <v>11</v>
      </c>
      <c r="B1370" s="10">
        <v>32840.5</v>
      </c>
      <c r="C1370" s="10"/>
      <c r="D1370" s="4">
        <v>32725</v>
      </c>
    </row>
    <row r="1371" spans="1:4" s="2" customFormat="1" ht="16.5" hidden="1" customHeight="1">
      <c r="A1371" s="2" t="s">
        <v>11</v>
      </c>
      <c r="B1371" s="10">
        <v>38253.599999999999</v>
      </c>
      <c r="C1371" s="10"/>
      <c r="D1371" s="10">
        <v>38253.599999999999</v>
      </c>
    </row>
    <row r="1372" spans="1:4" s="2" customFormat="1" ht="16.5" hidden="1" customHeight="1">
      <c r="A1372" s="2" t="s">
        <v>11</v>
      </c>
      <c r="B1372" s="10">
        <v>32840.5</v>
      </c>
      <c r="C1372" s="10"/>
      <c r="D1372" s="4">
        <v>25025</v>
      </c>
    </row>
    <row r="1373" spans="1:4" s="2" customFormat="1" ht="16.5" hidden="1" customHeight="1">
      <c r="A1373" s="2" t="s">
        <v>11</v>
      </c>
      <c r="B1373" s="10">
        <v>38253.599999999999</v>
      </c>
      <c r="C1373" s="10"/>
      <c r="D1373" s="4">
        <v>38115</v>
      </c>
    </row>
    <row r="1374" spans="1:4" s="2" customFormat="1" ht="16.5" hidden="1" customHeight="1">
      <c r="A1374" s="2" t="s">
        <v>11</v>
      </c>
      <c r="B1374" s="10">
        <v>38253.599999999999</v>
      </c>
      <c r="C1374" s="10"/>
      <c r="D1374" s="10">
        <v>38253.599999999999</v>
      </c>
    </row>
    <row r="1375" spans="1:4" s="2" customFormat="1" ht="16.5" hidden="1" customHeight="1">
      <c r="A1375" s="2" t="s">
        <v>11</v>
      </c>
      <c r="B1375" s="10">
        <v>32840.5</v>
      </c>
      <c r="C1375" s="10"/>
      <c r="D1375" s="4">
        <v>23100</v>
      </c>
    </row>
    <row r="1376" spans="1:4" s="2" customFormat="1" ht="16.5" hidden="1" customHeight="1">
      <c r="A1376" s="2" t="s">
        <v>11</v>
      </c>
      <c r="B1376" s="10">
        <v>38253.599999999999</v>
      </c>
      <c r="C1376" s="10"/>
      <c r="D1376" s="4">
        <v>38115</v>
      </c>
    </row>
    <row r="1377" spans="1:4" s="2" customFormat="1" ht="16.5" hidden="1" customHeight="1">
      <c r="A1377" s="2" t="s">
        <v>11</v>
      </c>
      <c r="B1377" s="10">
        <v>112817.5</v>
      </c>
      <c r="C1377" s="10"/>
      <c r="D1377" s="10">
        <v>77962.67</v>
      </c>
    </row>
    <row r="1378" spans="1:4" s="2" customFormat="1" ht="16.5" hidden="1" customHeight="1">
      <c r="A1378" s="2" t="s">
        <v>11</v>
      </c>
      <c r="B1378" s="4">
        <v>1936</v>
      </c>
      <c r="C1378" s="4"/>
      <c r="D1378" s="4">
        <v>1936</v>
      </c>
    </row>
    <row r="1379" spans="1:4" s="2" customFormat="1" ht="16.5" hidden="1" customHeight="1">
      <c r="A1379" s="2" t="s">
        <v>11</v>
      </c>
      <c r="B1379" s="10">
        <v>38253.599999999999</v>
      </c>
      <c r="C1379" s="10"/>
      <c r="D1379" s="4">
        <v>38115</v>
      </c>
    </row>
    <row r="1380" spans="1:4" s="2" customFormat="1" ht="16.5" hidden="1" customHeight="1">
      <c r="A1380" s="2" t="s">
        <v>11</v>
      </c>
      <c r="B1380" s="10">
        <v>39408.6</v>
      </c>
      <c r="C1380" s="10"/>
      <c r="D1380" s="4">
        <v>39270</v>
      </c>
    </row>
    <row r="1381" spans="1:4" s="2" customFormat="1" ht="16.5" hidden="1" customHeight="1">
      <c r="A1381" s="2" t="s">
        <v>11</v>
      </c>
      <c r="B1381" s="10">
        <v>32840.5</v>
      </c>
      <c r="C1381" s="10"/>
      <c r="D1381" s="4">
        <v>32725</v>
      </c>
    </row>
    <row r="1382" spans="1:4" s="2" customFormat="1" ht="16.5" hidden="1" customHeight="1">
      <c r="A1382" s="2" t="s">
        <v>11</v>
      </c>
      <c r="B1382" s="10">
        <v>32840.5</v>
      </c>
      <c r="C1382" s="10"/>
      <c r="D1382" s="4">
        <v>32725</v>
      </c>
    </row>
    <row r="1383" spans="1:4" s="2" customFormat="1" ht="16.5" hidden="1" customHeight="1">
      <c r="A1383" s="2" t="s">
        <v>11</v>
      </c>
      <c r="B1383" s="10">
        <v>32840.5</v>
      </c>
      <c r="C1383" s="10"/>
      <c r="D1383" s="4">
        <v>32725</v>
      </c>
    </row>
    <row r="1384" spans="1:4" s="2" customFormat="1" ht="16.5" hidden="1" customHeight="1">
      <c r="A1384" s="2" t="s">
        <v>11</v>
      </c>
      <c r="B1384" s="10">
        <v>32840.5</v>
      </c>
      <c r="C1384" s="10"/>
      <c r="D1384" s="4">
        <v>28875</v>
      </c>
    </row>
    <row r="1385" spans="1:4" s="2" customFormat="1" ht="16.5" hidden="1" customHeight="1">
      <c r="A1385" s="2" t="s">
        <v>11</v>
      </c>
      <c r="B1385" s="10">
        <v>32840.5</v>
      </c>
      <c r="C1385" s="10"/>
      <c r="D1385" s="10">
        <v>27912.5</v>
      </c>
    </row>
    <row r="1386" spans="1:4" s="2" customFormat="1" ht="16.5" hidden="1" customHeight="1">
      <c r="A1386" s="2" t="s">
        <v>11</v>
      </c>
      <c r="B1386" s="10">
        <v>32840.5</v>
      </c>
      <c r="C1386" s="10"/>
      <c r="D1386" s="4">
        <v>25795</v>
      </c>
    </row>
    <row r="1387" spans="1:4" s="2" customFormat="1" ht="16.5" hidden="1" customHeight="1">
      <c r="A1387" s="2" t="s">
        <v>11</v>
      </c>
      <c r="B1387" s="10">
        <v>32840.5</v>
      </c>
      <c r="C1387" s="10"/>
      <c r="D1387" s="10">
        <v>32532.5</v>
      </c>
    </row>
    <row r="1388" spans="1:4" s="2" customFormat="1" ht="16.5" hidden="1" customHeight="1">
      <c r="A1388" s="2" t="s">
        <v>11</v>
      </c>
      <c r="B1388" s="10">
        <v>32840.5</v>
      </c>
      <c r="C1388" s="10"/>
      <c r="D1388" s="10">
        <v>32532.5</v>
      </c>
    </row>
    <row r="1389" spans="1:4" s="2" customFormat="1" ht="16.5" hidden="1" customHeight="1">
      <c r="A1389" s="2" t="s">
        <v>11</v>
      </c>
      <c r="B1389" s="10">
        <v>38253.599999999999</v>
      </c>
      <c r="C1389" s="10"/>
      <c r="D1389" s="4">
        <v>38115</v>
      </c>
    </row>
    <row r="1390" spans="1:4" s="2" customFormat="1" ht="16.5" hidden="1" customHeight="1">
      <c r="A1390" s="2" t="s">
        <v>11</v>
      </c>
      <c r="B1390" s="10">
        <v>38253.599999999999</v>
      </c>
      <c r="C1390" s="10"/>
      <c r="D1390" s="4">
        <v>38115</v>
      </c>
    </row>
    <row r="1391" spans="1:4" s="2" customFormat="1" ht="16.5" hidden="1" customHeight="1">
      <c r="A1391" s="2" t="s">
        <v>11</v>
      </c>
      <c r="B1391" s="10">
        <v>32840.5</v>
      </c>
      <c r="C1391" s="10"/>
      <c r="D1391" s="4">
        <v>32725</v>
      </c>
    </row>
    <row r="1392" spans="1:4" s="2" customFormat="1" ht="16.5" hidden="1" customHeight="1">
      <c r="A1392" s="2" t="s">
        <v>11</v>
      </c>
      <c r="B1392" s="10">
        <v>29169.53</v>
      </c>
      <c r="C1392" s="10"/>
      <c r="D1392" s="4">
        <v>23100</v>
      </c>
    </row>
    <row r="1393" spans="1:4" s="2" customFormat="1" ht="16.5" hidden="1" customHeight="1">
      <c r="A1393" s="2" t="s">
        <v>11</v>
      </c>
      <c r="B1393" s="10">
        <v>32840.5</v>
      </c>
      <c r="C1393" s="10"/>
      <c r="D1393" s="4">
        <v>23100</v>
      </c>
    </row>
    <row r="1394" spans="1:4" s="2" customFormat="1" ht="16.5" hidden="1" customHeight="1">
      <c r="A1394" s="2" t="s">
        <v>11</v>
      </c>
      <c r="B1394" s="10">
        <v>32840.5</v>
      </c>
      <c r="C1394" s="10"/>
      <c r="D1394" s="10">
        <v>22886.33</v>
      </c>
    </row>
    <row r="1395" spans="1:4" s="2" customFormat="1" ht="16.5" hidden="1" customHeight="1">
      <c r="A1395" s="2" t="s">
        <v>11</v>
      </c>
      <c r="B1395" s="10">
        <v>32840.5</v>
      </c>
      <c r="C1395" s="10"/>
      <c r="D1395" s="10">
        <v>26853.75</v>
      </c>
    </row>
    <row r="1396" spans="1:4" s="2" customFormat="1" ht="16.5" hidden="1" customHeight="1">
      <c r="A1396" s="2" t="s">
        <v>11</v>
      </c>
      <c r="B1396" s="10">
        <v>32840.5</v>
      </c>
      <c r="C1396" s="10"/>
      <c r="D1396" s="4">
        <v>32725</v>
      </c>
    </row>
    <row r="1397" spans="1:4" s="2" customFormat="1" ht="16.5" hidden="1" customHeight="1">
      <c r="A1397" s="2" t="s">
        <v>11</v>
      </c>
      <c r="B1397" s="10">
        <v>38253.599999999999</v>
      </c>
      <c r="C1397" s="10"/>
      <c r="D1397" s="4">
        <v>27335</v>
      </c>
    </row>
    <row r="1398" spans="1:4" s="2" customFormat="1" ht="16.5" hidden="1" customHeight="1">
      <c r="A1398" s="2" t="s">
        <v>11</v>
      </c>
      <c r="B1398" s="10">
        <v>32840.5</v>
      </c>
      <c r="C1398" s="10"/>
      <c r="D1398" s="4">
        <v>32725</v>
      </c>
    </row>
    <row r="1399" spans="1:4" s="2" customFormat="1" ht="16.5" hidden="1" customHeight="1">
      <c r="A1399" s="2" t="s">
        <v>11</v>
      </c>
      <c r="B1399" s="4">
        <v>3326.4</v>
      </c>
      <c r="C1399" s="4"/>
      <c r="D1399" s="4">
        <v>3326.4</v>
      </c>
    </row>
    <row r="1400" spans="1:4" s="2" customFormat="1" ht="16.5" hidden="1" customHeight="1">
      <c r="A1400" s="2" t="s">
        <v>11</v>
      </c>
      <c r="B1400" s="10">
        <v>32840.5</v>
      </c>
      <c r="C1400" s="10"/>
      <c r="D1400" s="10">
        <v>25987.5</v>
      </c>
    </row>
    <row r="1401" spans="1:4" s="2" customFormat="1" ht="16.5" hidden="1" customHeight="1">
      <c r="A1401" s="2" t="s">
        <v>11</v>
      </c>
      <c r="B1401" s="10">
        <v>29169.53</v>
      </c>
      <c r="C1401" s="10"/>
      <c r="D1401" s="4">
        <v>28875</v>
      </c>
    </row>
    <row r="1402" spans="1:4" s="2" customFormat="1" ht="16.5" hidden="1" customHeight="1">
      <c r="A1402" s="2" t="s">
        <v>11</v>
      </c>
      <c r="B1402" s="10">
        <v>32840.5</v>
      </c>
      <c r="C1402" s="10"/>
      <c r="D1402" s="4">
        <v>26180</v>
      </c>
    </row>
    <row r="1403" spans="1:4" s="2" customFormat="1" ht="16.5" hidden="1" customHeight="1">
      <c r="A1403" s="2" t="s">
        <v>11</v>
      </c>
      <c r="B1403" s="10">
        <v>32840.5</v>
      </c>
      <c r="C1403" s="10"/>
      <c r="D1403" s="10">
        <v>25756.5</v>
      </c>
    </row>
    <row r="1404" spans="1:4" s="2" customFormat="1" ht="16.5" hidden="1" customHeight="1">
      <c r="A1404" s="2" t="s">
        <v>11</v>
      </c>
      <c r="B1404" s="10">
        <v>44985.33</v>
      </c>
      <c r="C1404" s="10"/>
      <c r="D1404" s="4">
        <v>40425</v>
      </c>
    </row>
    <row r="1405" spans="1:4" s="2" customFormat="1" ht="16.5" hidden="1" customHeight="1">
      <c r="A1405" s="2" t="s">
        <v>11</v>
      </c>
      <c r="B1405" s="10">
        <v>38253.599999999999</v>
      </c>
      <c r="C1405" s="10"/>
      <c r="D1405" s="4">
        <v>26950</v>
      </c>
    </row>
    <row r="1406" spans="1:4" s="2" customFormat="1" ht="16.5" hidden="1" customHeight="1">
      <c r="A1406" s="2" t="s">
        <v>11</v>
      </c>
      <c r="B1406" s="10">
        <v>38253.599999999999</v>
      </c>
      <c r="C1406" s="10"/>
      <c r="D1406" s="10">
        <v>30010.75</v>
      </c>
    </row>
    <row r="1407" spans="1:4" s="2" customFormat="1" ht="16.5" hidden="1" customHeight="1">
      <c r="A1407" s="2" t="s">
        <v>11</v>
      </c>
      <c r="B1407" s="10">
        <v>34290.449999999997</v>
      </c>
      <c r="C1407" s="10"/>
      <c r="D1407" s="4">
        <v>20559</v>
      </c>
    </row>
    <row r="1408" spans="1:4" s="2" customFormat="1" ht="16.5" hidden="1" customHeight="1">
      <c r="A1408" s="2" t="s">
        <v>11</v>
      </c>
      <c r="B1408" s="10">
        <v>38253.599999999999</v>
      </c>
      <c r="C1408" s="10"/>
      <c r="D1408" s="10">
        <v>27527.5</v>
      </c>
    </row>
    <row r="1409" spans="1:4" s="2" customFormat="1" ht="16.5" hidden="1" customHeight="1">
      <c r="A1409" s="2" t="s">
        <v>11</v>
      </c>
      <c r="B1409" s="10">
        <v>32840.5</v>
      </c>
      <c r="C1409" s="10"/>
      <c r="D1409" s="10">
        <v>25756.5</v>
      </c>
    </row>
    <row r="1410" spans="1:4" s="2" customFormat="1" ht="16.5" hidden="1" customHeight="1">
      <c r="A1410" s="2" t="s">
        <v>11</v>
      </c>
      <c r="B1410" s="10">
        <v>32840.5</v>
      </c>
      <c r="C1410" s="10"/>
      <c r="D1410" s="10">
        <v>25756.5</v>
      </c>
    </row>
    <row r="1411" spans="1:4" s="2" customFormat="1" ht="16.5" hidden="1" customHeight="1">
      <c r="A1411" s="2" t="s">
        <v>11</v>
      </c>
      <c r="B1411" s="10">
        <v>32840.5</v>
      </c>
      <c r="C1411" s="10"/>
      <c r="D1411" s="10">
        <v>31762.5</v>
      </c>
    </row>
    <row r="1412" spans="1:4" s="2" customFormat="1" ht="16.5" hidden="1" customHeight="1">
      <c r="A1412" s="2" t="s">
        <v>11</v>
      </c>
      <c r="B1412" s="10">
        <v>38253.599999999999</v>
      </c>
      <c r="C1412" s="10"/>
      <c r="D1412" s="4">
        <v>30604</v>
      </c>
    </row>
    <row r="1413" spans="1:4" s="2" customFormat="1" ht="16.5" hidden="1" customHeight="1">
      <c r="A1413" s="2" t="s">
        <v>11</v>
      </c>
      <c r="B1413" s="10">
        <v>34290.449999999997</v>
      </c>
      <c r="C1413" s="10"/>
      <c r="D1413" s="10">
        <v>27020.400000000001</v>
      </c>
    </row>
    <row r="1414" spans="1:4" s="2" customFormat="1" ht="16.5" hidden="1" customHeight="1">
      <c r="A1414" s="2" t="s">
        <v>11</v>
      </c>
      <c r="B1414" s="10">
        <v>42792.75</v>
      </c>
      <c r="C1414" s="10"/>
      <c r="D1414" s="10">
        <v>34233.5</v>
      </c>
    </row>
    <row r="1415" spans="1:4" s="2" customFormat="1" ht="16.5" hidden="1" customHeight="1">
      <c r="A1415" s="2" t="s">
        <v>11</v>
      </c>
      <c r="B1415" s="10">
        <v>52231.61</v>
      </c>
      <c r="C1415" s="10"/>
      <c r="D1415" s="10">
        <v>31566.52</v>
      </c>
    </row>
    <row r="1416" spans="1:4" s="2" customFormat="1" ht="16.5" hidden="1" customHeight="1">
      <c r="A1416" s="2" t="s">
        <v>11</v>
      </c>
      <c r="B1416" s="10">
        <v>38253.599999999999</v>
      </c>
      <c r="C1416" s="10"/>
      <c r="D1416" s="4">
        <v>27888</v>
      </c>
    </row>
    <row r="1417" spans="1:4" s="2" customFormat="1" ht="16.5" hidden="1" customHeight="1">
      <c r="A1417" s="2" t="s">
        <v>11</v>
      </c>
      <c r="B1417" s="10">
        <v>34290.449999999997</v>
      </c>
      <c r="C1417" s="10"/>
      <c r="D1417" s="10">
        <v>24818.54</v>
      </c>
    </row>
    <row r="1418" spans="1:4" s="2" customFormat="1" ht="16.5" hidden="1" customHeight="1">
      <c r="A1418" s="2" t="s">
        <v>11</v>
      </c>
      <c r="B1418" s="10">
        <v>32840.5</v>
      </c>
      <c r="C1418" s="10"/>
      <c r="D1418" s="10">
        <v>25756.5</v>
      </c>
    </row>
    <row r="1419" spans="1:4" s="2" customFormat="1" ht="16.5" hidden="1" customHeight="1">
      <c r="A1419" s="2" t="s">
        <v>11</v>
      </c>
      <c r="B1419" s="10">
        <v>47878.97</v>
      </c>
      <c r="C1419" s="10"/>
      <c r="D1419" s="10">
        <v>33775.5</v>
      </c>
    </row>
    <row r="1420" spans="1:4" s="2" customFormat="1" ht="16.5" hidden="1" customHeight="1">
      <c r="A1420" s="2" t="s">
        <v>11</v>
      </c>
      <c r="B1420" s="10">
        <v>38883.919999999998</v>
      </c>
      <c r="C1420" s="10"/>
      <c r="D1420" s="10">
        <v>27235.78</v>
      </c>
    </row>
    <row r="1421" spans="1:4" s="2" customFormat="1" ht="16.5" hidden="1" customHeight="1">
      <c r="A1421" s="2" t="s">
        <v>11</v>
      </c>
      <c r="B1421" s="10">
        <v>34290.449999999997</v>
      </c>
      <c r="C1421" s="10"/>
      <c r="D1421" s="10">
        <v>24690.38</v>
      </c>
    </row>
    <row r="1422" spans="1:4" s="2" customFormat="1" ht="16.5" hidden="1" customHeight="1">
      <c r="A1422" s="2" t="s">
        <v>11</v>
      </c>
      <c r="B1422" s="10">
        <v>38909.379999999997</v>
      </c>
      <c r="C1422" s="10"/>
      <c r="D1422" s="10">
        <v>27235.78</v>
      </c>
    </row>
    <row r="1423" spans="1:4" s="2" customFormat="1" ht="16.5" hidden="1" customHeight="1">
      <c r="A1423" s="2" t="s">
        <v>11</v>
      </c>
      <c r="B1423" s="10">
        <v>38909.379999999997</v>
      </c>
      <c r="C1423" s="10"/>
      <c r="D1423" s="10">
        <v>30309.84</v>
      </c>
    </row>
    <row r="1424" spans="1:4" s="2" customFormat="1" ht="16.5" hidden="1" customHeight="1">
      <c r="A1424" s="2" t="s">
        <v>11</v>
      </c>
      <c r="B1424" s="10">
        <v>33712.53</v>
      </c>
      <c r="C1424" s="10"/>
      <c r="D1424" s="4">
        <v>25949</v>
      </c>
    </row>
    <row r="1425" spans="1:4" s="2" customFormat="1" ht="16.5" hidden="1" customHeight="1">
      <c r="A1425" s="2" t="s">
        <v>11</v>
      </c>
      <c r="B1425" s="10">
        <v>32840.5</v>
      </c>
      <c r="C1425" s="10"/>
      <c r="D1425" s="4">
        <v>25025</v>
      </c>
    </row>
    <row r="1426" spans="1:4" s="2" customFormat="1" ht="16.5" hidden="1" customHeight="1">
      <c r="A1426" s="2" t="s">
        <v>11</v>
      </c>
      <c r="B1426" s="10">
        <v>38253.599999999999</v>
      </c>
      <c r="C1426" s="10"/>
      <c r="D1426" s="10">
        <v>31599.75</v>
      </c>
    </row>
    <row r="1427" spans="1:4" s="2" customFormat="1" ht="16.5" hidden="1" customHeight="1">
      <c r="A1427" s="2" t="s">
        <v>11</v>
      </c>
      <c r="B1427" s="10">
        <v>38253.599999999999</v>
      </c>
      <c r="C1427" s="10"/>
      <c r="D1427" s="10">
        <v>28766.5</v>
      </c>
    </row>
    <row r="1428" spans="1:4" s="2" customFormat="1" ht="16.5" hidden="1" customHeight="1">
      <c r="A1428" s="2" t="s">
        <v>11</v>
      </c>
      <c r="B1428" s="10">
        <v>33712.519999999997</v>
      </c>
      <c r="C1428" s="10"/>
      <c r="D1428" s="4">
        <v>25949</v>
      </c>
    </row>
    <row r="1429" spans="1:4" s="2" customFormat="1" ht="16.5" hidden="1" customHeight="1">
      <c r="A1429" s="2" t="s">
        <v>11</v>
      </c>
      <c r="B1429" s="10">
        <v>38253.599999999999</v>
      </c>
      <c r="C1429" s="10"/>
      <c r="D1429" s="10">
        <v>29702.75</v>
      </c>
    </row>
    <row r="1430" spans="1:4" s="2" customFormat="1" ht="16.5" hidden="1" customHeight="1">
      <c r="A1430" s="2" t="s">
        <v>11</v>
      </c>
      <c r="B1430" s="10">
        <v>38253.599999999999</v>
      </c>
      <c r="C1430" s="10"/>
      <c r="D1430" s="4">
        <v>28105</v>
      </c>
    </row>
    <row r="1431" spans="1:4" s="2" customFormat="1" ht="16.5" hidden="1" customHeight="1">
      <c r="A1431" s="2" t="s">
        <v>11</v>
      </c>
      <c r="B1431" s="10">
        <v>38253.599999999999</v>
      </c>
      <c r="C1431" s="10"/>
      <c r="D1431" s="10">
        <v>28766.5</v>
      </c>
    </row>
    <row r="1432" spans="1:4" s="2" customFormat="1" ht="16.5" hidden="1" customHeight="1">
      <c r="A1432" s="2" t="s">
        <v>11</v>
      </c>
      <c r="B1432" s="10">
        <v>42792.75</v>
      </c>
      <c r="C1432" s="10"/>
      <c r="D1432" s="4">
        <v>33649</v>
      </c>
    </row>
    <row r="1433" spans="1:4" s="2" customFormat="1" ht="16.5" hidden="1" customHeight="1">
      <c r="A1433" s="2" t="s">
        <v>11</v>
      </c>
      <c r="B1433" s="10">
        <v>38253.599999999999</v>
      </c>
      <c r="C1433" s="10"/>
      <c r="D1433" s="4">
        <v>29799</v>
      </c>
    </row>
    <row r="1434" spans="1:4" s="2" customFormat="1" ht="16.5" hidden="1" customHeight="1">
      <c r="A1434" s="2" t="s">
        <v>11</v>
      </c>
      <c r="B1434" s="10">
        <v>38253.599999999999</v>
      </c>
      <c r="C1434" s="10"/>
      <c r="D1434" s="4">
        <v>29799</v>
      </c>
    </row>
    <row r="1435" spans="1:4" s="2" customFormat="1" ht="16.5" hidden="1" customHeight="1">
      <c r="A1435" s="2" t="s">
        <v>11</v>
      </c>
      <c r="B1435" s="10">
        <v>38253.599999999999</v>
      </c>
      <c r="C1435" s="10"/>
      <c r="D1435" s="10">
        <v>27142.5</v>
      </c>
    </row>
    <row r="1436" spans="1:4" s="2" customFormat="1" ht="16.5" hidden="1" customHeight="1">
      <c r="A1436" s="2" t="s">
        <v>11</v>
      </c>
      <c r="B1436" s="10">
        <v>34290.449999999997</v>
      </c>
      <c r="C1436" s="10"/>
      <c r="D1436" s="10">
        <v>23887.599999999999</v>
      </c>
    </row>
    <row r="1437" spans="1:4" s="2" customFormat="1" ht="16.5" hidden="1" customHeight="1">
      <c r="A1437" s="2" t="s">
        <v>11</v>
      </c>
      <c r="B1437" s="10">
        <v>38253.599999999999</v>
      </c>
      <c r="C1437" s="10"/>
      <c r="D1437" s="4">
        <v>30030</v>
      </c>
    </row>
    <row r="1438" spans="1:4" s="2" customFormat="1" ht="16.5" hidden="1" customHeight="1">
      <c r="A1438" s="2" t="s">
        <v>11</v>
      </c>
      <c r="B1438" s="10">
        <v>33712.53</v>
      </c>
      <c r="C1438" s="10"/>
      <c r="D1438" s="10">
        <v>26526.5</v>
      </c>
    </row>
    <row r="1439" spans="1:4" s="2" customFormat="1" ht="16.5" hidden="1" customHeight="1">
      <c r="A1439" s="2" t="s">
        <v>11</v>
      </c>
      <c r="B1439" s="10">
        <v>33712.53</v>
      </c>
      <c r="C1439" s="10"/>
      <c r="D1439" s="10">
        <v>26526.5</v>
      </c>
    </row>
    <row r="1440" spans="1:4" s="2" customFormat="1" ht="16.5" hidden="1" customHeight="1">
      <c r="A1440" s="2" t="s">
        <v>11</v>
      </c>
      <c r="B1440" s="10">
        <v>42772.51</v>
      </c>
      <c r="C1440" s="10"/>
      <c r="D1440" s="10">
        <v>33246.839999999997</v>
      </c>
    </row>
    <row r="1441" spans="1:4" s="2" customFormat="1" ht="16.5" hidden="1" customHeight="1">
      <c r="A1441" s="2" t="s">
        <v>11</v>
      </c>
      <c r="B1441" s="10">
        <v>42792.75</v>
      </c>
      <c r="C1441" s="10"/>
      <c r="D1441" s="4">
        <v>33803</v>
      </c>
    </row>
    <row r="1442" spans="1:4" s="2" customFormat="1" ht="16.5" hidden="1" customHeight="1">
      <c r="A1442" s="2" t="s">
        <v>11</v>
      </c>
      <c r="B1442" s="10">
        <v>32840.5</v>
      </c>
      <c r="C1442" s="10"/>
      <c r="D1442" s="4">
        <v>30800</v>
      </c>
    </row>
    <row r="1443" spans="1:4" s="2" customFormat="1" ht="16.5" hidden="1" customHeight="1">
      <c r="A1443" s="2" t="s">
        <v>11</v>
      </c>
      <c r="B1443" s="10">
        <v>38253.599999999999</v>
      </c>
      <c r="C1443" s="10"/>
      <c r="D1443" s="10">
        <v>36382.5</v>
      </c>
    </row>
    <row r="1444" spans="1:4" s="2" customFormat="1" ht="16.5" hidden="1" customHeight="1">
      <c r="A1444" s="2" t="s">
        <v>11</v>
      </c>
      <c r="B1444" s="10">
        <v>38253.599999999999</v>
      </c>
      <c r="C1444" s="10"/>
      <c r="D1444" s="4">
        <v>30800</v>
      </c>
    </row>
    <row r="1445" spans="1:4" s="2" customFormat="1" ht="16.5" hidden="1" customHeight="1">
      <c r="A1445" s="2" t="s">
        <v>11</v>
      </c>
      <c r="B1445" s="10">
        <v>38253.599999999999</v>
      </c>
      <c r="C1445" s="10"/>
      <c r="D1445" s="10">
        <v>34438.25</v>
      </c>
    </row>
    <row r="1446" spans="1:4" s="2" customFormat="1" ht="16.5" hidden="1" customHeight="1">
      <c r="A1446" s="2" t="s">
        <v>11</v>
      </c>
      <c r="B1446" s="10">
        <v>32840.5</v>
      </c>
      <c r="C1446" s="10"/>
      <c r="D1446" s="10">
        <v>25852.75</v>
      </c>
    </row>
    <row r="1447" spans="1:4" s="2" customFormat="1" ht="16.5" hidden="1" customHeight="1">
      <c r="A1447" s="2" t="s">
        <v>11</v>
      </c>
      <c r="B1447" s="10">
        <v>33712.53</v>
      </c>
      <c r="C1447" s="10"/>
      <c r="D1447" s="10">
        <v>24880.63</v>
      </c>
    </row>
    <row r="1448" spans="1:4" s="2" customFormat="1" ht="16.5" hidden="1" customHeight="1">
      <c r="A1448" s="2" t="s">
        <v>11</v>
      </c>
      <c r="B1448" s="10">
        <v>38253.599999999999</v>
      </c>
      <c r="C1448" s="10"/>
      <c r="D1448" s="10">
        <v>28682.5</v>
      </c>
    </row>
    <row r="1449" spans="1:4" s="2" customFormat="1" ht="16.5" hidden="1" customHeight="1">
      <c r="A1449" s="2" t="s">
        <v>11</v>
      </c>
      <c r="B1449" s="10">
        <v>38253.599999999999</v>
      </c>
      <c r="C1449" s="10"/>
      <c r="D1449" s="4">
        <v>26950</v>
      </c>
    </row>
    <row r="1450" spans="1:4" s="2" customFormat="1" ht="16.5" hidden="1" customHeight="1">
      <c r="A1450" s="2" t="s">
        <v>11</v>
      </c>
      <c r="B1450" s="10">
        <v>33712.53</v>
      </c>
      <c r="C1450" s="10"/>
      <c r="D1450" s="10">
        <v>26128.03</v>
      </c>
    </row>
    <row r="1451" spans="1:4" s="2" customFormat="1" ht="16.5" hidden="1" customHeight="1">
      <c r="A1451" s="2" t="s">
        <v>11</v>
      </c>
      <c r="B1451" s="10">
        <v>38253.599999999999</v>
      </c>
      <c r="C1451" s="10"/>
      <c r="D1451" s="10">
        <v>36328.6</v>
      </c>
    </row>
    <row r="1452" spans="1:4" s="2" customFormat="1" ht="16.5" hidden="1" customHeight="1">
      <c r="A1452" s="2" t="s">
        <v>11</v>
      </c>
      <c r="B1452" s="10">
        <v>32840.5</v>
      </c>
      <c r="C1452" s="10"/>
      <c r="D1452" s="10">
        <v>32840.5</v>
      </c>
    </row>
    <row r="1453" spans="1:4" s="2" customFormat="1" ht="16.5" hidden="1" customHeight="1">
      <c r="A1453" s="2" t="s">
        <v>11</v>
      </c>
      <c r="B1453" s="10">
        <v>38253.599999999999</v>
      </c>
      <c r="C1453" s="10"/>
      <c r="D1453" s="10">
        <v>34630.75</v>
      </c>
    </row>
    <row r="1454" spans="1:4" s="2" customFormat="1" ht="16.5" hidden="1" customHeight="1">
      <c r="A1454" s="2" t="s">
        <v>11</v>
      </c>
      <c r="B1454" s="10">
        <v>38253.599999999999</v>
      </c>
      <c r="C1454" s="10"/>
      <c r="D1454" s="4">
        <v>30415</v>
      </c>
    </row>
    <row r="1455" spans="1:4" s="2" customFormat="1" ht="16.5" hidden="1" customHeight="1">
      <c r="A1455" s="2" t="s">
        <v>11</v>
      </c>
      <c r="B1455" s="10">
        <v>32840.5</v>
      </c>
      <c r="C1455" s="10"/>
      <c r="D1455" s="10">
        <v>32840.5</v>
      </c>
    </row>
    <row r="1456" spans="1:4" s="2" customFormat="1" ht="16.5" hidden="1" customHeight="1">
      <c r="A1456" s="2" t="s">
        <v>11</v>
      </c>
      <c r="B1456" s="4">
        <v>1936</v>
      </c>
      <c r="C1456" s="4"/>
      <c r="D1456" s="10">
        <v>749.23</v>
      </c>
    </row>
    <row r="1457" spans="1:4" s="2" customFormat="1" ht="16.5" hidden="1" customHeight="1">
      <c r="A1457" s="2" t="s">
        <v>11</v>
      </c>
      <c r="B1457" s="4">
        <v>1936</v>
      </c>
      <c r="C1457" s="4"/>
      <c r="D1457" s="10">
        <v>749.23</v>
      </c>
    </row>
    <row r="1458" spans="1:4" s="2" customFormat="1" ht="16.5" hidden="1" customHeight="1">
      <c r="A1458" s="2" t="s">
        <v>11</v>
      </c>
      <c r="B1458" s="10">
        <v>38253.599999999999</v>
      </c>
      <c r="C1458" s="10"/>
      <c r="D1458" s="10">
        <v>28690.2</v>
      </c>
    </row>
    <row r="1459" spans="1:4" s="2" customFormat="1" ht="16.5" hidden="1" customHeight="1">
      <c r="A1459" s="2" t="s">
        <v>11</v>
      </c>
      <c r="B1459" s="10">
        <v>38253.599999999999</v>
      </c>
      <c r="C1459" s="10"/>
      <c r="D1459" s="10">
        <v>37903.25</v>
      </c>
    </row>
    <row r="1460" spans="1:4" s="2" customFormat="1" ht="16.5" hidden="1" customHeight="1">
      <c r="A1460" s="2" t="s">
        <v>11</v>
      </c>
      <c r="B1460" s="10">
        <v>32840.5</v>
      </c>
      <c r="C1460" s="10"/>
      <c r="D1460" s="10">
        <v>32840.5</v>
      </c>
    </row>
    <row r="1461" spans="1:4" s="2" customFormat="1" ht="16.5" hidden="1" customHeight="1">
      <c r="A1461" s="2" t="s">
        <v>11</v>
      </c>
      <c r="B1461" s="10">
        <v>32840.5</v>
      </c>
      <c r="C1461" s="10"/>
      <c r="D1461" s="10">
        <v>32840.5</v>
      </c>
    </row>
    <row r="1462" spans="1:4" s="2" customFormat="1" ht="16.5" hidden="1" customHeight="1">
      <c r="A1462" s="2" t="s">
        <v>11</v>
      </c>
      <c r="B1462" s="4">
        <v>4009.28</v>
      </c>
      <c r="C1462" s="4"/>
      <c r="D1462" s="4">
        <v>4009.28</v>
      </c>
    </row>
    <row r="1463" spans="1:4" s="2" customFormat="1" ht="16.5" hidden="1" customHeight="1">
      <c r="A1463" s="2" t="s">
        <v>11</v>
      </c>
      <c r="B1463" s="10">
        <v>32840.5</v>
      </c>
      <c r="C1463" s="10"/>
      <c r="D1463" s="4">
        <v>32725</v>
      </c>
    </row>
    <row r="1464" spans="1:4" s="2" customFormat="1" ht="16.5" hidden="1" customHeight="1">
      <c r="A1464" s="2" t="s">
        <v>11</v>
      </c>
      <c r="B1464" s="10">
        <v>32840.5</v>
      </c>
      <c r="C1464" s="10"/>
      <c r="D1464" s="10">
        <v>25987.5</v>
      </c>
    </row>
    <row r="1465" spans="1:4" s="2" customFormat="1" ht="16.5" hidden="1" customHeight="1">
      <c r="A1465" s="2" t="s">
        <v>11</v>
      </c>
      <c r="B1465" s="10">
        <v>32840.5</v>
      </c>
      <c r="C1465" s="10"/>
      <c r="D1465" s="10">
        <v>25987.5</v>
      </c>
    </row>
    <row r="1466" spans="1:4" s="2" customFormat="1" ht="16.5" hidden="1" customHeight="1">
      <c r="A1466" s="2" t="s">
        <v>11</v>
      </c>
      <c r="B1466" s="10">
        <v>32840.5</v>
      </c>
      <c r="C1466" s="10"/>
      <c r="D1466" s="10">
        <v>25939.38</v>
      </c>
    </row>
    <row r="1467" spans="1:4" s="2" customFormat="1" ht="16.5" hidden="1" customHeight="1">
      <c r="A1467" s="2" t="s">
        <v>11</v>
      </c>
      <c r="B1467" s="10">
        <v>32840.5</v>
      </c>
      <c r="C1467" s="10"/>
      <c r="D1467" s="10">
        <v>25987.5</v>
      </c>
    </row>
    <row r="1468" spans="1:4" s="2" customFormat="1" ht="16.5" hidden="1" customHeight="1">
      <c r="A1468" s="2" t="s">
        <v>11</v>
      </c>
      <c r="B1468" s="10">
        <v>32840.5</v>
      </c>
      <c r="C1468" s="10"/>
      <c r="D1468" s="10">
        <v>31743.25</v>
      </c>
    </row>
    <row r="1469" spans="1:4" s="2" customFormat="1" ht="16.5" hidden="1" customHeight="1">
      <c r="A1469" s="2" t="s">
        <v>11</v>
      </c>
      <c r="B1469" s="10">
        <v>32840.5</v>
      </c>
      <c r="C1469" s="10"/>
      <c r="D1469" s="4">
        <v>32725</v>
      </c>
    </row>
    <row r="1470" spans="1:4" s="2" customFormat="1" ht="16.5" hidden="1" customHeight="1">
      <c r="A1470" s="2" t="s">
        <v>11</v>
      </c>
      <c r="B1470" s="4">
        <v>1936</v>
      </c>
      <c r="C1470" s="4"/>
      <c r="D1470" s="10">
        <v>749.23</v>
      </c>
    </row>
    <row r="1471" spans="1:4" s="2" customFormat="1" ht="16.5" hidden="1" customHeight="1">
      <c r="A1471" s="2" t="s">
        <v>11</v>
      </c>
      <c r="B1471" s="4">
        <v>1936</v>
      </c>
      <c r="C1471" s="4"/>
      <c r="D1471" s="10">
        <v>749.23</v>
      </c>
    </row>
    <row r="1472" spans="1:4" s="2" customFormat="1" ht="16.5" hidden="1" customHeight="1">
      <c r="A1472" s="2" t="s">
        <v>11</v>
      </c>
      <c r="B1472" s="10">
        <v>32840.5</v>
      </c>
      <c r="C1472" s="10"/>
      <c r="D1472" s="10">
        <v>25987.5</v>
      </c>
    </row>
    <row r="1473" spans="1:4" s="2" customFormat="1" ht="16.5" hidden="1" customHeight="1">
      <c r="A1473" s="2" t="s">
        <v>11</v>
      </c>
      <c r="B1473" s="4">
        <v>1936</v>
      </c>
      <c r="C1473" s="4"/>
      <c r="D1473" s="10">
        <v>749.23</v>
      </c>
    </row>
    <row r="1474" spans="1:4" s="2" customFormat="1" ht="16.5" hidden="1" customHeight="1">
      <c r="A1474" s="2" t="s">
        <v>11</v>
      </c>
      <c r="B1474" s="4">
        <v>1936</v>
      </c>
      <c r="C1474" s="4"/>
      <c r="D1474" s="10">
        <v>749.23</v>
      </c>
    </row>
    <row r="1475" spans="1:4" s="2" customFormat="1" ht="16.5" hidden="1" customHeight="1">
      <c r="A1475" s="2" t="s">
        <v>11</v>
      </c>
      <c r="B1475" s="4">
        <v>1936</v>
      </c>
      <c r="C1475" s="4"/>
      <c r="D1475" s="10">
        <v>749.23</v>
      </c>
    </row>
    <row r="1476" spans="1:4" s="2" customFormat="1" ht="16.5" hidden="1" customHeight="1">
      <c r="A1476" s="2" t="s">
        <v>11</v>
      </c>
      <c r="B1476" s="4">
        <v>1936</v>
      </c>
      <c r="C1476" s="4"/>
      <c r="D1476" s="10">
        <v>749.23</v>
      </c>
    </row>
    <row r="1477" spans="1:4" s="2" customFormat="1" ht="16.5" hidden="1" customHeight="1">
      <c r="A1477" s="2" t="s">
        <v>11</v>
      </c>
      <c r="B1477" s="4">
        <v>1936</v>
      </c>
      <c r="C1477" s="4"/>
      <c r="D1477" s="10">
        <v>749.23</v>
      </c>
    </row>
    <row r="1478" spans="1:4" s="2" customFormat="1" ht="16.5" hidden="1" customHeight="1">
      <c r="A1478" s="2" t="s">
        <v>11</v>
      </c>
      <c r="B1478" s="4">
        <v>1936</v>
      </c>
      <c r="C1478" s="4"/>
      <c r="D1478" s="10">
        <v>749.23</v>
      </c>
    </row>
    <row r="1479" spans="1:4" s="2" customFormat="1" ht="16.5" hidden="1" customHeight="1">
      <c r="A1479" s="2" t="s">
        <v>11</v>
      </c>
      <c r="B1479" s="4">
        <v>1936</v>
      </c>
      <c r="C1479" s="4"/>
      <c r="D1479" s="10">
        <v>749.23</v>
      </c>
    </row>
    <row r="1480" spans="1:4" s="2" customFormat="1" ht="16.5" hidden="1" customHeight="1">
      <c r="A1480" s="2" t="s">
        <v>11</v>
      </c>
      <c r="B1480" s="10">
        <v>32840.5</v>
      </c>
      <c r="C1480" s="10"/>
      <c r="D1480" s="10">
        <v>25698.75</v>
      </c>
    </row>
    <row r="1481" spans="1:4" s="2" customFormat="1" ht="16.5" hidden="1" customHeight="1">
      <c r="A1481" s="2" t="s">
        <v>11</v>
      </c>
      <c r="B1481" s="4">
        <v>1936</v>
      </c>
      <c r="C1481" s="4"/>
      <c r="D1481" s="10">
        <v>749.23</v>
      </c>
    </row>
    <row r="1482" spans="1:4" s="2" customFormat="1" ht="16.5" hidden="1" customHeight="1">
      <c r="A1482" s="2" t="s">
        <v>11</v>
      </c>
      <c r="B1482" s="4">
        <v>1936</v>
      </c>
      <c r="C1482" s="4"/>
      <c r="D1482" s="10">
        <v>749.23</v>
      </c>
    </row>
    <row r="1483" spans="1:4" s="2" customFormat="1" ht="16.5" hidden="1" customHeight="1">
      <c r="A1483" s="2" t="s">
        <v>11</v>
      </c>
      <c r="B1483" s="4">
        <v>1936</v>
      </c>
      <c r="C1483" s="4"/>
      <c r="D1483" s="10">
        <v>749.23</v>
      </c>
    </row>
    <row r="1484" spans="1:4" s="2" customFormat="1" ht="16.5" hidden="1" customHeight="1">
      <c r="A1484" s="2" t="s">
        <v>11</v>
      </c>
      <c r="B1484" s="4">
        <v>1936</v>
      </c>
      <c r="C1484" s="4"/>
      <c r="D1484" s="10">
        <v>749.23</v>
      </c>
    </row>
    <row r="1485" spans="1:4" s="2" customFormat="1" ht="16.5" hidden="1" customHeight="1">
      <c r="A1485" s="2" t="s">
        <v>11</v>
      </c>
      <c r="B1485" s="4">
        <v>1936</v>
      </c>
      <c r="C1485" s="4"/>
      <c r="D1485" s="10">
        <v>749.23</v>
      </c>
    </row>
    <row r="1486" spans="1:4" s="2" customFormat="1" ht="16.5" hidden="1" customHeight="1">
      <c r="A1486" s="2" t="s">
        <v>11</v>
      </c>
      <c r="B1486" s="4">
        <v>1936</v>
      </c>
      <c r="C1486" s="4"/>
      <c r="D1486" s="10">
        <v>749.23</v>
      </c>
    </row>
    <row r="1487" spans="1:4" s="2" customFormat="1" ht="16.5" hidden="1" customHeight="1">
      <c r="A1487" s="2" t="s">
        <v>11</v>
      </c>
      <c r="B1487" s="10">
        <v>38253.599999999999</v>
      </c>
      <c r="C1487" s="10"/>
      <c r="D1487" s="10">
        <v>28393.75</v>
      </c>
    </row>
    <row r="1488" spans="1:4" s="2" customFormat="1" ht="16.5" hidden="1" customHeight="1">
      <c r="A1488" s="2" t="s">
        <v>11</v>
      </c>
      <c r="B1488" s="10">
        <v>38253.599999999999</v>
      </c>
      <c r="C1488" s="10"/>
      <c r="D1488" s="10">
        <v>26757.5</v>
      </c>
    </row>
    <row r="1489" spans="1:4" s="2" customFormat="1" ht="16.5" hidden="1" customHeight="1">
      <c r="A1489" s="2" t="s">
        <v>11</v>
      </c>
      <c r="B1489" s="10">
        <v>32840.5</v>
      </c>
      <c r="C1489" s="10"/>
      <c r="D1489" s="10">
        <v>31743.25</v>
      </c>
    </row>
    <row r="1490" spans="1:4" s="2" customFormat="1" ht="16.5" hidden="1" customHeight="1">
      <c r="A1490" s="2" t="s">
        <v>11</v>
      </c>
      <c r="B1490" s="10">
        <v>32840.5</v>
      </c>
      <c r="C1490" s="10"/>
      <c r="D1490" s="10">
        <v>31743.25</v>
      </c>
    </row>
    <row r="1491" spans="1:4" s="2" customFormat="1" ht="16.5" hidden="1" customHeight="1">
      <c r="A1491" s="2" t="s">
        <v>11</v>
      </c>
      <c r="B1491" s="10">
        <v>32840.5</v>
      </c>
      <c r="C1491" s="10"/>
      <c r="D1491" s="4">
        <v>22715</v>
      </c>
    </row>
    <row r="1492" spans="1:4" s="2" customFormat="1" ht="16.5" hidden="1" customHeight="1">
      <c r="A1492" s="2" t="s">
        <v>11</v>
      </c>
      <c r="B1492" s="10">
        <v>32840.5</v>
      </c>
      <c r="C1492" s="10"/>
      <c r="D1492" s="4">
        <v>22715</v>
      </c>
    </row>
    <row r="1493" spans="1:4" s="2" customFormat="1" ht="16.5" hidden="1" customHeight="1">
      <c r="A1493" s="2" t="s">
        <v>11</v>
      </c>
      <c r="B1493" s="10">
        <v>32840.5</v>
      </c>
      <c r="C1493" s="10"/>
      <c r="D1493" s="10">
        <v>22137.5</v>
      </c>
    </row>
    <row r="1494" spans="1:4" s="2" customFormat="1" ht="16.5" hidden="1" customHeight="1">
      <c r="A1494" s="2" t="s">
        <v>11</v>
      </c>
      <c r="B1494" s="10">
        <v>33712.53</v>
      </c>
      <c r="C1494" s="10"/>
      <c r="D1494" s="10">
        <v>24832.5</v>
      </c>
    </row>
    <row r="1495" spans="1:4" s="2" customFormat="1" ht="16.5" hidden="1" customHeight="1">
      <c r="A1495" s="2" t="s">
        <v>11</v>
      </c>
      <c r="B1495" s="10">
        <v>32840.5</v>
      </c>
      <c r="C1495" s="10"/>
      <c r="D1495" s="10">
        <v>25987.5</v>
      </c>
    </row>
    <row r="1496" spans="1:4" s="2" customFormat="1" ht="16.5" hidden="1" customHeight="1">
      <c r="A1496" s="2" t="s">
        <v>11</v>
      </c>
      <c r="B1496" s="10">
        <v>32840.5</v>
      </c>
      <c r="C1496" s="10"/>
      <c r="D1496" s="10">
        <v>25756.5</v>
      </c>
    </row>
    <row r="1497" spans="1:4" s="2" customFormat="1" ht="16.5" hidden="1" customHeight="1">
      <c r="A1497" s="2" t="s">
        <v>11</v>
      </c>
      <c r="B1497" s="4">
        <v>3753.75</v>
      </c>
      <c r="C1497" s="4"/>
      <c r="D1497" s="4">
        <v>3753.75</v>
      </c>
    </row>
    <row r="1498" spans="1:4" s="2" customFormat="1" ht="16.5" hidden="1" customHeight="1">
      <c r="A1498" s="2" t="s">
        <v>11</v>
      </c>
      <c r="B1498" s="10">
        <v>38253.599999999999</v>
      </c>
      <c r="C1498" s="10"/>
      <c r="D1498" s="10">
        <v>37537.5</v>
      </c>
    </row>
    <row r="1499" spans="1:4" s="2" customFormat="1" ht="16.5" hidden="1" customHeight="1">
      <c r="A1499" s="2" t="s">
        <v>11</v>
      </c>
      <c r="B1499" s="10">
        <v>38253.599999999999</v>
      </c>
      <c r="C1499" s="10"/>
      <c r="D1499" s="4">
        <v>29645</v>
      </c>
    </row>
    <row r="1500" spans="1:4" s="2" customFormat="1" ht="16.5" hidden="1" customHeight="1">
      <c r="A1500" s="2" t="s">
        <v>11</v>
      </c>
      <c r="B1500" s="10">
        <v>32840.5</v>
      </c>
      <c r="C1500" s="10"/>
      <c r="D1500" s="10">
        <v>25987.5</v>
      </c>
    </row>
    <row r="1501" spans="1:4" s="2" customFormat="1" ht="16.5" hidden="1" customHeight="1">
      <c r="A1501" s="2" t="s">
        <v>11</v>
      </c>
      <c r="B1501" s="10">
        <v>32840.5</v>
      </c>
      <c r="C1501" s="10"/>
      <c r="D1501" s="10">
        <v>23677.5</v>
      </c>
    </row>
    <row r="1502" spans="1:4" s="2" customFormat="1" ht="16.5" hidden="1" customHeight="1">
      <c r="A1502" s="2" t="s">
        <v>11</v>
      </c>
      <c r="B1502" s="10">
        <v>38253.599999999999</v>
      </c>
      <c r="C1502" s="10"/>
      <c r="D1502" s="10">
        <v>26757.5</v>
      </c>
    </row>
    <row r="1503" spans="1:4" s="2" customFormat="1" ht="16.5" hidden="1" customHeight="1">
      <c r="A1503" s="2" t="s">
        <v>11</v>
      </c>
      <c r="B1503" s="10">
        <v>29169.52</v>
      </c>
      <c r="C1503" s="10"/>
      <c r="D1503" s="10">
        <v>17277.7</v>
      </c>
    </row>
    <row r="1504" spans="1:4" s="2" customFormat="1" ht="16.5" hidden="1" customHeight="1">
      <c r="A1504" s="2" t="s">
        <v>11</v>
      </c>
      <c r="B1504" s="10">
        <v>32840.5</v>
      </c>
      <c r="C1504" s="10"/>
      <c r="D1504" s="10">
        <v>25762.28</v>
      </c>
    </row>
    <row r="1505" spans="1:4" s="2" customFormat="1" ht="16.5" hidden="1" customHeight="1">
      <c r="A1505" s="2" t="s">
        <v>11</v>
      </c>
      <c r="B1505" s="10">
        <v>7444.17</v>
      </c>
      <c r="C1505" s="10"/>
      <c r="D1505" s="10">
        <v>7264.08</v>
      </c>
    </row>
    <row r="1506" spans="1:4" s="2" customFormat="1" ht="16.5" hidden="1" customHeight="1">
      <c r="A1506" s="2" t="s">
        <v>11</v>
      </c>
      <c r="B1506" s="10">
        <v>41151.29</v>
      </c>
      <c r="C1506" s="10"/>
      <c r="D1506" s="4">
        <v>18744</v>
      </c>
    </row>
    <row r="1507" spans="1:4" s="2" customFormat="1" ht="16.5" hidden="1" customHeight="1">
      <c r="A1507" s="2" t="s">
        <v>11</v>
      </c>
      <c r="B1507" s="4">
        <v>127228</v>
      </c>
      <c r="C1507" s="4"/>
      <c r="D1507" s="4">
        <v>127228</v>
      </c>
    </row>
    <row r="1508" spans="1:4" s="2" customFormat="1" ht="16.5" hidden="1" customHeight="1">
      <c r="A1508" s="2" t="s">
        <v>11</v>
      </c>
      <c r="B1508" s="10">
        <v>46201.599999999999</v>
      </c>
      <c r="C1508" s="10"/>
      <c r="D1508" s="10">
        <v>46201.599999999999</v>
      </c>
    </row>
    <row r="1509" spans="1:4" s="2" customFormat="1" ht="16.5" hidden="1" customHeight="1">
      <c r="A1509" s="2" t="s">
        <v>11</v>
      </c>
      <c r="B1509" s="10">
        <v>38253.599999999999</v>
      </c>
      <c r="C1509" s="10"/>
      <c r="D1509" s="10">
        <v>26757.5</v>
      </c>
    </row>
    <row r="1510" spans="1:4" s="2" customFormat="1" ht="16.5" hidden="1" customHeight="1">
      <c r="A1510" s="2" t="s">
        <v>11</v>
      </c>
      <c r="B1510" s="10">
        <v>38253.599999999999</v>
      </c>
      <c r="C1510" s="10"/>
      <c r="D1510" s="10">
        <v>26395.599999999999</v>
      </c>
    </row>
    <row r="1511" spans="1:4" s="2" customFormat="1" ht="16.5" hidden="1" customHeight="1">
      <c r="A1511" s="2" t="s">
        <v>11</v>
      </c>
      <c r="B1511" s="4">
        <v>4743.2</v>
      </c>
      <c r="C1511" s="4"/>
      <c r="D1511" s="4">
        <v>4743.2</v>
      </c>
    </row>
    <row r="1512" spans="1:4" s="2" customFormat="1" ht="16.5" hidden="1" customHeight="1">
      <c r="A1512" s="2" t="s">
        <v>11</v>
      </c>
      <c r="B1512" s="10">
        <v>38253.599999999999</v>
      </c>
      <c r="C1512" s="10"/>
      <c r="D1512" s="4">
        <v>29645</v>
      </c>
    </row>
    <row r="1513" spans="1:4" s="2" customFormat="1" ht="16.5" hidden="1" customHeight="1">
      <c r="A1513" s="2" t="s">
        <v>11</v>
      </c>
      <c r="B1513" s="10">
        <v>44504.07</v>
      </c>
      <c r="C1513" s="10"/>
      <c r="D1513" s="10">
        <v>15135.57</v>
      </c>
    </row>
    <row r="1514" spans="1:4" s="2" customFormat="1" ht="16.5" hidden="1" customHeight="1">
      <c r="A1514" s="2" t="s">
        <v>11</v>
      </c>
      <c r="B1514" s="10">
        <v>32840.5</v>
      </c>
      <c r="C1514" s="10"/>
      <c r="D1514" s="10">
        <v>32840.5</v>
      </c>
    </row>
    <row r="1515" spans="1:4" s="2" customFormat="1" ht="16.5" hidden="1" customHeight="1">
      <c r="A1515" s="2" t="s">
        <v>11</v>
      </c>
      <c r="B1515" s="10">
        <v>32840.5</v>
      </c>
      <c r="C1515" s="10"/>
      <c r="D1515" s="10">
        <v>32840.5</v>
      </c>
    </row>
    <row r="1516" spans="1:4" s="2" customFormat="1" ht="16.5" hidden="1" customHeight="1">
      <c r="A1516" s="2" t="s">
        <v>11</v>
      </c>
      <c r="B1516" s="10">
        <v>32840.5</v>
      </c>
      <c r="C1516" s="10"/>
      <c r="D1516" s="10">
        <v>32840.5</v>
      </c>
    </row>
    <row r="1517" spans="1:4" s="2" customFormat="1" ht="16.5" hidden="1" customHeight="1">
      <c r="A1517" s="2" t="s">
        <v>11</v>
      </c>
      <c r="B1517" s="10">
        <v>32840.5</v>
      </c>
      <c r="C1517" s="10"/>
      <c r="D1517" s="10">
        <v>32840.5</v>
      </c>
    </row>
    <row r="1518" spans="1:4" s="2" customFormat="1" ht="16.5" hidden="1" customHeight="1">
      <c r="A1518" s="2" t="s">
        <v>11</v>
      </c>
      <c r="B1518" s="10">
        <v>32840.5</v>
      </c>
      <c r="C1518" s="10"/>
      <c r="D1518" s="4">
        <v>19877</v>
      </c>
    </row>
    <row r="1519" spans="1:4" s="2" customFormat="1" ht="16.5" hidden="1" customHeight="1">
      <c r="A1519" s="2" t="s">
        <v>11</v>
      </c>
      <c r="B1519" s="10">
        <v>38253.599999999999</v>
      </c>
      <c r="C1519" s="10"/>
      <c r="D1519" s="4">
        <v>38115</v>
      </c>
    </row>
    <row r="1520" spans="1:4" s="2" customFormat="1" ht="16.5" hidden="1" customHeight="1">
      <c r="A1520" s="2" t="s">
        <v>11</v>
      </c>
      <c r="B1520" s="10">
        <v>32840.5</v>
      </c>
      <c r="C1520" s="10"/>
      <c r="D1520" s="4">
        <v>32725</v>
      </c>
    </row>
    <row r="1521" spans="1:4" s="2" customFormat="1" ht="16.5" hidden="1" customHeight="1">
      <c r="A1521" s="2" t="s">
        <v>11</v>
      </c>
      <c r="B1521" s="10">
        <v>29169.53</v>
      </c>
      <c r="C1521" s="10"/>
      <c r="D1521" s="10">
        <v>28297.5</v>
      </c>
    </row>
    <row r="1522" spans="1:4" s="2" customFormat="1" ht="16.5" hidden="1" customHeight="1">
      <c r="A1522" s="2" t="s">
        <v>11</v>
      </c>
      <c r="B1522" s="10">
        <v>29169.53</v>
      </c>
      <c r="C1522" s="10"/>
      <c r="D1522" s="10">
        <v>20982.5</v>
      </c>
    </row>
    <row r="1523" spans="1:4" s="2" customFormat="1" ht="16.5" hidden="1" customHeight="1">
      <c r="A1523" s="2" t="s">
        <v>11</v>
      </c>
      <c r="B1523" s="10">
        <v>32840.5</v>
      </c>
      <c r="C1523" s="10"/>
      <c r="D1523" s="10">
        <v>32840.5</v>
      </c>
    </row>
    <row r="1524" spans="1:4" s="2" customFormat="1" ht="16.5" hidden="1" customHeight="1">
      <c r="A1524" s="2" t="s">
        <v>11</v>
      </c>
      <c r="B1524" s="10">
        <v>32840.5</v>
      </c>
      <c r="C1524" s="10"/>
      <c r="D1524" s="10">
        <v>22915.200000000001</v>
      </c>
    </row>
    <row r="1525" spans="1:4" s="2" customFormat="1" ht="16.5" hidden="1" customHeight="1">
      <c r="A1525" s="2" t="s">
        <v>11</v>
      </c>
      <c r="B1525" s="10">
        <v>20389.599999999999</v>
      </c>
      <c r="C1525" s="10"/>
      <c r="D1525" s="4">
        <v>15400</v>
      </c>
    </row>
    <row r="1526" spans="1:4" s="2" customFormat="1" ht="16.5" hidden="1" customHeight="1">
      <c r="A1526" s="2" t="s">
        <v>11</v>
      </c>
      <c r="B1526" s="10">
        <v>32840.5</v>
      </c>
      <c r="C1526" s="10"/>
      <c r="D1526" s="10">
        <v>25987.5</v>
      </c>
    </row>
    <row r="1527" spans="1:4" s="2" customFormat="1" ht="16.5" hidden="1" customHeight="1">
      <c r="A1527" s="2" t="s">
        <v>11</v>
      </c>
      <c r="B1527" s="10">
        <v>32840.5</v>
      </c>
      <c r="C1527" s="10"/>
      <c r="D1527" s="10">
        <v>25698.75</v>
      </c>
    </row>
    <row r="1528" spans="1:4" s="2" customFormat="1" ht="16.5" hidden="1" customHeight="1">
      <c r="A1528" s="2" t="s">
        <v>11</v>
      </c>
      <c r="B1528" s="10">
        <v>38253.599999999999</v>
      </c>
      <c r="C1528" s="10"/>
      <c r="D1528" s="4">
        <v>38115</v>
      </c>
    </row>
    <row r="1529" spans="1:4" s="2" customFormat="1" ht="16.5" hidden="1" customHeight="1">
      <c r="A1529" s="2" t="s">
        <v>11</v>
      </c>
      <c r="B1529" s="10">
        <v>42078.58</v>
      </c>
      <c r="C1529" s="10"/>
      <c r="D1529" s="10">
        <v>29604.57</v>
      </c>
    </row>
    <row r="1530" spans="1:4" s="2" customFormat="1" ht="16.5" hidden="1" customHeight="1">
      <c r="A1530" s="2" t="s">
        <v>11</v>
      </c>
      <c r="B1530" s="10">
        <v>38253.599999999999</v>
      </c>
      <c r="C1530" s="10"/>
      <c r="D1530" s="10">
        <v>27527.5</v>
      </c>
    </row>
    <row r="1531" spans="1:4" s="2" customFormat="1" ht="16.5" hidden="1" customHeight="1">
      <c r="A1531" s="2" t="s">
        <v>11</v>
      </c>
      <c r="B1531" s="10">
        <v>38253.599999999999</v>
      </c>
      <c r="C1531" s="10"/>
      <c r="D1531" s="10">
        <v>30126.25</v>
      </c>
    </row>
    <row r="1532" spans="1:4" s="2" customFormat="1" ht="16.5" hidden="1" customHeight="1">
      <c r="A1532" s="2" t="s">
        <v>11</v>
      </c>
      <c r="B1532" s="10">
        <v>20389.599999999999</v>
      </c>
      <c r="C1532" s="10"/>
      <c r="D1532" s="4">
        <v>11550</v>
      </c>
    </row>
    <row r="1533" spans="1:4" s="2" customFormat="1" ht="16.5" hidden="1" customHeight="1">
      <c r="A1533" s="2" t="s">
        <v>11</v>
      </c>
      <c r="B1533" s="10">
        <v>38253.599999999999</v>
      </c>
      <c r="C1533" s="10"/>
      <c r="D1533" s="10">
        <v>37537.5</v>
      </c>
    </row>
    <row r="1534" spans="1:4" s="2" customFormat="1" ht="16.5" hidden="1" customHeight="1">
      <c r="A1534" s="2" t="s">
        <v>11</v>
      </c>
      <c r="B1534" s="10">
        <v>32840.5</v>
      </c>
      <c r="C1534" s="10"/>
      <c r="D1534" s="4">
        <v>32725</v>
      </c>
    </row>
    <row r="1535" spans="1:4" s="2" customFormat="1" ht="16.5" hidden="1" customHeight="1">
      <c r="A1535" s="2" t="s">
        <v>11</v>
      </c>
      <c r="B1535" s="10">
        <v>32840.5</v>
      </c>
      <c r="C1535" s="10"/>
      <c r="D1535" s="4">
        <v>32725</v>
      </c>
    </row>
    <row r="1536" spans="1:4" s="2" customFormat="1" ht="16.5" hidden="1" customHeight="1">
      <c r="A1536" s="2" t="s">
        <v>11</v>
      </c>
      <c r="B1536" s="10">
        <v>32840.5</v>
      </c>
      <c r="C1536" s="10"/>
      <c r="D1536" s="4">
        <v>32725</v>
      </c>
    </row>
    <row r="1537" spans="1:4" s="2" customFormat="1" ht="16.5" hidden="1" customHeight="1">
      <c r="A1537" s="2" t="s">
        <v>11</v>
      </c>
      <c r="B1537" s="10">
        <v>32840.5</v>
      </c>
      <c r="C1537" s="10"/>
      <c r="D1537" s="10">
        <v>27924.05</v>
      </c>
    </row>
    <row r="1538" spans="1:4" s="2" customFormat="1" ht="16.5" hidden="1" customHeight="1">
      <c r="A1538" s="2" t="s">
        <v>11</v>
      </c>
      <c r="B1538" s="10">
        <v>8225.5300000000007</v>
      </c>
      <c r="C1538" s="10"/>
      <c r="D1538" s="10">
        <v>5736.5</v>
      </c>
    </row>
    <row r="1539" spans="1:4" s="2" customFormat="1" ht="16.5" hidden="1" customHeight="1">
      <c r="A1539" s="2" t="s">
        <v>11</v>
      </c>
      <c r="B1539" s="10">
        <v>30877.22</v>
      </c>
      <c r="C1539" s="10"/>
      <c r="D1539" s="10">
        <v>7044.62</v>
      </c>
    </row>
    <row r="1540" spans="1:4" s="2" customFormat="1" ht="16.5" hidden="1" customHeight="1">
      <c r="A1540" s="2" t="s">
        <v>11</v>
      </c>
      <c r="B1540" s="10">
        <v>2776276.88</v>
      </c>
      <c r="C1540" s="10"/>
      <c r="D1540" s="4">
        <v>2720300</v>
      </c>
    </row>
    <row r="1541" spans="1:4" s="2" customFormat="1" ht="16.5" hidden="1" customHeight="1">
      <c r="A1541" s="2" t="s">
        <v>11</v>
      </c>
      <c r="B1541" s="10">
        <v>38228.57</v>
      </c>
      <c r="C1541" s="10"/>
      <c r="D1541" s="10">
        <v>22621.56</v>
      </c>
    </row>
    <row r="1542" spans="1:4" s="2" customFormat="1" ht="16.5" hidden="1" customHeight="1">
      <c r="A1542" s="2" t="s">
        <v>11</v>
      </c>
      <c r="B1542" s="10">
        <v>33712.519999999997</v>
      </c>
      <c r="C1542" s="10"/>
      <c r="D1542" s="4">
        <v>21406</v>
      </c>
    </row>
    <row r="1543" spans="1:4" s="2" customFormat="1" ht="16.5" hidden="1" customHeight="1">
      <c r="A1543" s="2" t="s">
        <v>11</v>
      </c>
      <c r="B1543" s="10">
        <v>33712.519999999997</v>
      </c>
      <c r="C1543" s="10"/>
      <c r="D1543" s="10">
        <v>21957.97</v>
      </c>
    </row>
    <row r="1544" spans="1:4" s="2" customFormat="1" ht="16.5" hidden="1" customHeight="1">
      <c r="A1544" s="2" t="s">
        <v>11</v>
      </c>
      <c r="B1544" s="10">
        <v>32840.5</v>
      </c>
      <c r="C1544" s="10"/>
      <c r="D1544" s="10">
        <v>18346.47</v>
      </c>
    </row>
    <row r="1545" spans="1:4" s="2" customFormat="1" ht="16.5" hidden="1" customHeight="1">
      <c r="A1545" s="2" t="s">
        <v>11</v>
      </c>
      <c r="B1545" s="10">
        <v>42792.75</v>
      </c>
      <c r="C1545" s="10"/>
      <c r="D1545" s="10">
        <v>25687.200000000001</v>
      </c>
    </row>
    <row r="1546" spans="1:4" s="2" customFormat="1" ht="16.5" hidden="1" customHeight="1">
      <c r="A1546" s="2" t="s">
        <v>11</v>
      </c>
      <c r="B1546" s="10">
        <v>38228.57</v>
      </c>
      <c r="C1546" s="10"/>
      <c r="D1546" s="10">
        <v>21739.32</v>
      </c>
    </row>
    <row r="1547" spans="1:4" s="2" customFormat="1" ht="16.5" hidden="1" customHeight="1">
      <c r="A1547" s="2" t="s">
        <v>11</v>
      </c>
      <c r="B1547" s="10">
        <v>38253.599999999999</v>
      </c>
      <c r="C1547" s="10"/>
      <c r="D1547" s="4">
        <v>16819</v>
      </c>
    </row>
    <row r="1548" spans="1:4" s="2" customFormat="1" ht="16.5" hidden="1" customHeight="1">
      <c r="A1548" s="2" t="s">
        <v>11</v>
      </c>
      <c r="B1548" s="10">
        <v>33712.519999999997</v>
      </c>
      <c r="C1548" s="10"/>
      <c r="D1548" s="10">
        <v>12228.94</v>
      </c>
    </row>
    <row r="1549" spans="1:4" s="2" customFormat="1" ht="16.5" hidden="1" customHeight="1">
      <c r="A1549" s="2" t="s">
        <v>11</v>
      </c>
      <c r="B1549" s="10">
        <v>33712.519999999997</v>
      </c>
      <c r="C1549" s="10"/>
      <c r="D1549" s="10">
        <v>16054.5</v>
      </c>
    </row>
    <row r="1550" spans="1:4" s="2" customFormat="1" ht="16.5" hidden="1" customHeight="1">
      <c r="A1550" s="2" t="s">
        <v>11</v>
      </c>
      <c r="B1550" s="10">
        <v>33712.519999999997</v>
      </c>
      <c r="C1550" s="10"/>
      <c r="D1550" s="10">
        <v>17583.5</v>
      </c>
    </row>
    <row r="1551" spans="1:4" s="2" customFormat="1" ht="16.5" hidden="1" customHeight="1">
      <c r="A1551" s="2" t="s">
        <v>11</v>
      </c>
      <c r="B1551" s="10">
        <v>33712.519999999997</v>
      </c>
      <c r="C1551" s="10"/>
      <c r="D1551" s="4">
        <v>18348</v>
      </c>
    </row>
    <row r="1552" spans="1:4" s="2" customFormat="1" ht="16.5" hidden="1" customHeight="1">
      <c r="A1552" s="2" t="s">
        <v>11</v>
      </c>
      <c r="B1552" s="10">
        <v>49210.7</v>
      </c>
      <c r="C1552" s="10"/>
      <c r="D1552" s="10">
        <v>25381.4</v>
      </c>
    </row>
    <row r="1553" spans="1:4" s="2" customFormat="1" ht="16.5" hidden="1" customHeight="1">
      <c r="A1553" s="2" t="s">
        <v>11</v>
      </c>
      <c r="B1553" s="10">
        <v>41366.32</v>
      </c>
      <c r="C1553" s="10"/>
      <c r="D1553" s="4">
        <v>21406</v>
      </c>
    </row>
    <row r="1554" spans="1:4" s="2" customFormat="1" ht="16.5" hidden="1" customHeight="1">
      <c r="A1554" s="2" t="s">
        <v>11</v>
      </c>
      <c r="B1554" s="10">
        <v>38253.599999999999</v>
      </c>
      <c r="C1554" s="10"/>
      <c r="D1554" s="10">
        <v>19724.099999999999</v>
      </c>
    </row>
    <row r="1555" spans="1:4" s="2" customFormat="1" ht="16.5" hidden="1" customHeight="1">
      <c r="A1555" s="2" t="s">
        <v>11</v>
      </c>
      <c r="B1555" s="10">
        <v>62140.95</v>
      </c>
      <c r="C1555" s="10"/>
      <c r="D1555" s="10">
        <v>47786.400000000001</v>
      </c>
    </row>
    <row r="1556" spans="1:4" s="2" customFormat="1" ht="16.5" hidden="1" customHeight="1">
      <c r="A1556" s="2" t="s">
        <v>11</v>
      </c>
      <c r="B1556" s="4">
        <v>35840</v>
      </c>
      <c r="C1556" s="4"/>
      <c r="D1556" s="4">
        <v>25984</v>
      </c>
    </row>
    <row r="1557" spans="1:4" s="2" customFormat="1" ht="16.5" hidden="1" customHeight="1">
      <c r="A1557" s="2" t="s">
        <v>11</v>
      </c>
      <c r="B1557" s="4">
        <v>2000</v>
      </c>
      <c r="C1557" s="4"/>
      <c r="D1557" s="10">
        <v>960.25</v>
      </c>
    </row>
    <row r="1558" spans="1:4" s="2" customFormat="1" ht="16.5" hidden="1" customHeight="1">
      <c r="A1558" s="2" t="s">
        <v>11</v>
      </c>
      <c r="B1558" s="4">
        <v>24489000</v>
      </c>
      <c r="C1558" s="4"/>
      <c r="D1558" s="4">
        <v>24489000</v>
      </c>
    </row>
    <row r="1559" spans="1:4" s="2" customFormat="1" ht="16.5" hidden="1" customHeight="1">
      <c r="A1559" s="2" t="s">
        <v>11</v>
      </c>
      <c r="B1559" s="4">
        <v>12875000</v>
      </c>
      <c r="C1559" s="4"/>
      <c r="D1559" s="4">
        <v>12875000</v>
      </c>
    </row>
    <row r="1560" spans="1:4" s="2" customFormat="1" ht="16.5" hidden="1" customHeight="1">
      <c r="A1560" s="2" t="s">
        <v>11</v>
      </c>
      <c r="B1560" s="10">
        <v>3830514.99</v>
      </c>
      <c r="C1560" s="10"/>
      <c r="D1560" s="10">
        <v>3830514.99</v>
      </c>
    </row>
    <row r="1561" spans="1:4" s="2" customFormat="1" ht="16.5" hidden="1" customHeight="1">
      <c r="A1561" s="2" t="s">
        <v>11</v>
      </c>
      <c r="B1561" s="4">
        <v>13170000</v>
      </c>
      <c r="C1561" s="4"/>
      <c r="D1561" s="4">
        <v>13170000</v>
      </c>
    </row>
    <row r="1562" spans="1:4" s="2" customFormat="1" ht="16.5" hidden="1" customHeight="1">
      <c r="A1562" s="2" t="s">
        <v>11</v>
      </c>
      <c r="B1562" s="10">
        <v>8567358.5199999996</v>
      </c>
      <c r="C1562" s="10"/>
      <c r="D1562" s="10">
        <v>8567358.5199999996</v>
      </c>
    </row>
    <row r="1563" spans="1:4" s="2" customFormat="1" ht="16.5" hidden="1" customHeight="1">
      <c r="A1563" s="2" t="s">
        <v>11</v>
      </c>
      <c r="B1563" s="10">
        <v>26432884.449999999</v>
      </c>
      <c r="C1563" s="10"/>
      <c r="D1563" s="10">
        <v>26432884.449999999</v>
      </c>
    </row>
    <row r="1564" spans="1:4" s="2" customFormat="1" ht="16.5" hidden="1" customHeight="1">
      <c r="A1564" s="2" t="s">
        <v>11</v>
      </c>
      <c r="B1564" s="10">
        <v>1026133.94</v>
      </c>
      <c r="C1564" s="10"/>
      <c r="D1564" s="4">
        <v>459375</v>
      </c>
    </row>
    <row r="1565" spans="1:4" s="2" customFormat="1" ht="16.5" hidden="1" customHeight="1">
      <c r="A1565" s="2" t="s">
        <v>11</v>
      </c>
      <c r="B1565" s="10">
        <v>40779.199999999997</v>
      </c>
      <c r="C1565" s="10"/>
      <c r="D1565" s="4">
        <v>17325</v>
      </c>
    </row>
    <row r="1566" spans="1:4" s="2" customFormat="1" ht="16.5" hidden="1" customHeight="1">
      <c r="A1566" s="2" t="s">
        <v>11</v>
      </c>
      <c r="B1566" s="4">
        <v>1422.75</v>
      </c>
      <c r="C1566" s="4"/>
      <c r="D1566" s="4">
        <v>1422.75</v>
      </c>
    </row>
    <row r="1567" spans="1:4" s="2" customFormat="1" ht="16.5" hidden="1" customHeight="1">
      <c r="A1567" s="2" t="s">
        <v>11</v>
      </c>
      <c r="B1567" s="10">
        <v>20389.599999999999</v>
      </c>
      <c r="C1567" s="10"/>
      <c r="D1567" s="10">
        <v>11357.5</v>
      </c>
    </row>
    <row r="1568" spans="1:4" s="2" customFormat="1" ht="16.5" hidden="1" customHeight="1">
      <c r="A1568" s="2" t="s">
        <v>11</v>
      </c>
      <c r="B1568" s="10">
        <v>6606.6</v>
      </c>
      <c r="C1568" s="10"/>
      <c r="D1568" s="10">
        <v>3901.04</v>
      </c>
    </row>
    <row r="1569" spans="1:4" s="2" customFormat="1" ht="16.5" hidden="1" customHeight="1">
      <c r="A1569" s="2" t="s">
        <v>11</v>
      </c>
      <c r="B1569" s="10">
        <v>6606.6</v>
      </c>
      <c r="C1569" s="10"/>
      <c r="D1569" s="10">
        <v>3901.04</v>
      </c>
    </row>
    <row r="1570" spans="1:4" s="2" customFormat="1" ht="16.5" hidden="1" customHeight="1">
      <c r="A1570" s="2" t="s">
        <v>11</v>
      </c>
      <c r="B1570" s="10">
        <v>6606.6</v>
      </c>
      <c r="C1570" s="10"/>
      <c r="D1570" s="10">
        <v>3901.04</v>
      </c>
    </row>
    <row r="1571" spans="1:4" s="2" customFormat="1" ht="16.5" hidden="1" customHeight="1">
      <c r="A1571" s="2" t="s">
        <v>11</v>
      </c>
      <c r="B1571" s="10">
        <v>6606.6</v>
      </c>
      <c r="C1571" s="10"/>
      <c r="D1571" s="10">
        <v>3901.04</v>
      </c>
    </row>
    <row r="1572" spans="1:4" s="2" customFormat="1" ht="16.5" hidden="1" customHeight="1">
      <c r="A1572" s="2" t="s">
        <v>11</v>
      </c>
      <c r="B1572" s="10">
        <v>5590.2</v>
      </c>
      <c r="C1572" s="10"/>
      <c r="D1572" s="10">
        <v>3354.12</v>
      </c>
    </row>
    <row r="1573" spans="1:4" s="2" customFormat="1" ht="16.5" hidden="1" customHeight="1">
      <c r="A1573" s="2" t="s">
        <v>11</v>
      </c>
      <c r="B1573" s="10">
        <v>5590.2</v>
      </c>
      <c r="C1573" s="10"/>
      <c r="D1573" s="10">
        <v>3354.12</v>
      </c>
    </row>
    <row r="1574" spans="1:4" s="2" customFormat="1" ht="16.5" hidden="1" customHeight="1">
      <c r="A1574" s="2" t="s">
        <v>11</v>
      </c>
      <c r="B1574" s="10">
        <v>6606.6</v>
      </c>
      <c r="C1574" s="10"/>
      <c r="D1574" s="10">
        <v>3901.04</v>
      </c>
    </row>
    <row r="1575" spans="1:4" s="2" customFormat="1" ht="16.5" hidden="1" customHeight="1">
      <c r="A1575" s="2" t="s">
        <v>11</v>
      </c>
      <c r="B1575" s="10">
        <v>6606.6</v>
      </c>
      <c r="C1575" s="10"/>
      <c r="D1575" s="10">
        <v>3901.04</v>
      </c>
    </row>
    <row r="1576" spans="1:4" s="2" customFormat="1" ht="16.5" hidden="1" customHeight="1">
      <c r="A1576" s="2" t="s">
        <v>11</v>
      </c>
      <c r="B1576" s="10">
        <v>6606.6</v>
      </c>
      <c r="C1576" s="10"/>
      <c r="D1576" s="10">
        <v>3901.04</v>
      </c>
    </row>
    <row r="1577" spans="1:4" s="2" customFormat="1" ht="16.5" hidden="1" customHeight="1">
      <c r="A1577" s="2" t="s">
        <v>11</v>
      </c>
      <c r="B1577" s="10">
        <v>6606.6</v>
      </c>
      <c r="C1577" s="10"/>
      <c r="D1577" s="10">
        <v>3901.04</v>
      </c>
    </row>
    <row r="1578" spans="1:4" s="2" customFormat="1" ht="16.5" hidden="1" customHeight="1">
      <c r="A1578" s="2" t="s">
        <v>11</v>
      </c>
      <c r="B1578" s="10">
        <v>6606.6</v>
      </c>
      <c r="C1578" s="10"/>
      <c r="D1578" s="10">
        <v>3901.04</v>
      </c>
    </row>
    <row r="1579" spans="1:4" s="2" customFormat="1" ht="16.5" hidden="1" customHeight="1">
      <c r="A1579" s="2" t="s">
        <v>11</v>
      </c>
      <c r="B1579" s="10">
        <v>7114.8</v>
      </c>
      <c r="C1579" s="10"/>
      <c r="D1579" s="10">
        <v>4268.88</v>
      </c>
    </row>
    <row r="1580" spans="1:4" s="2" customFormat="1" ht="16.5" hidden="1" customHeight="1">
      <c r="A1580" s="2" t="s">
        <v>11</v>
      </c>
      <c r="B1580" s="10">
        <v>6606.6</v>
      </c>
      <c r="C1580" s="10"/>
      <c r="D1580" s="10">
        <v>3901.04</v>
      </c>
    </row>
    <row r="1581" spans="1:4" s="2" customFormat="1" ht="16.5" hidden="1" customHeight="1">
      <c r="A1581" s="2" t="s">
        <v>11</v>
      </c>
      <c r="B1581" s="10">
        <v>7114.8</v>
      </c>
      <c r="C1581" s="10"/>
      <c r="D1581" s="10">
        <v>4268.88</v>
      </c>
    </row>
    <row r="1582" spans="1:4" s="2" customFormat="1" ht="16.5" hidden="1" customHeight="1">
      <c r="A1582" s="2" t="s">
        <v>11</v>
      </c>
      <c r="B1582" s="10">
        <v>6606.6</v>
      </c>
      <c r="C1582" s="10"/>
      <c r="D1582" s="10">
        <v>3901.04</v>
      </c>
    </row>
    <row r="1583" spans="1:4" s="2" customFormat="1" ht="16.5" hidden="1" customHeight="1">
      <c r="A1583" s="2" t="s">
        <v>11</v>
      </c>
      <c r="B1583" s="10">
        <v>6606.6</v>
      </c>
      <c r="C1583" s="10"/>
      <c r="D1583" s="10">
        <v>3901.04</v>
      </c>
    </row>
    <row r="1584" spans="1:4" s="2" customFormat="1" ht="16.5" hidden="1" customHeight="1">
      <c r="A1584" s="2" t="s">
        <v>11</v>
      </c>
      <c r="B1584" s="10">
        <v>6606.6</v>
      </c>
      <c r="C1584" s="10"/>
      <c r="D1584" s="10">
        <v>3901.04</v>
      </c>
    </row>
    <row r="1585" spans="1:4" s="2" customFormat="1" ht="16.5" hidden="1" customHeight="1">
      <c r="A1585" s="2" t="s">
        <v>11</v>
      </c>
      <c r="B1585" s="4">
        <v>36300</v>
      </c>
      <c r="C1585" s="4"/>
      <c r="D1585" s="4">
        <v>36300</v>
      </c>
    </row>
    <row r="1586" spans="1:4" s="2" customFormat="1" ht="16.5" hidden="1" customHeight="1">
      <c r="A1586" s="2" t="s">
        <v>11</v>
      </c>
      <c r="B1586" s="4">
        <v>15000</v>
      </c>
      <c r="C1586" s="4"/>
      <c r="D1586" s="4">
        <v>9016</v>
      </c>
    </row>
    <row r="1587" spans="1:4" s="2" customFormat="1" ht="16.5" hidden="1" customHeight="1">
      <c r="A1587" s="2" t="s">
        <v>11</v>
      </c>
      <c r="B1587" s="10">
        <v>285544.08</v>
      </c>
      <c r="C1587" s="10"/>
      <c r="D1587" s="10">
        <v>146144.85999999999</v>
      </c>
    </row>
    <row r="1588" spans="1:4" s="2" customFormat="1" ht="16.5" hidden="1" customHeight="1">
      <c r="A1588" s="2" t="s">
        <v>11</v>
      </c>
      <c r="B1588" s="4">
        <v>6600000</v>
      </c>
      <c r="C1588" s="4"/>
      <c r="D1588" s="4">
        <v>6600000</v>
      </c>
    </row>
    <row r="1589" spans="1:4" s="2" customFormat="1" ht="16.5" hidden="1" customHeight="1">
      <c r="A1589" s="2" t="s">
        <v>11</v>
      </c>
      <c r="B1589" s="10">
        <v>311307.78000000003</v>
      </c>
      <c r="C1589" s="10"/>
      <c r="D1589" s="10">
        <v>147264.04</v>
      </c>
    </row>
    <row r="1590" spans="1:4" s="2" customFormat="1" ht="16.5" hidden="1" customHeight="1">
      <c r="A1590" s="2" t="s">
        <v>11</v>
      </c>
      <c r="B1590" s="4">
        <v>163592</v>
      </c>
      <c r="C1590" s="4"/>
      <c r="D1590" s="4">
        <v>163592</v>
      </c>
    </row>
    <row r="1591" spans="1:4" s="2" customFormat="1" ht="16.5" hidden="1" customHeight="1">
      <c r="A1591" s="2" t="s">
        <v>11</v>
      </c>
      <c r="B1591" s="10">
        <v>247649.59</v>
      </c>
      <c r="C1591" s="10"/>
      <c r="D1591" s="4">
        <v>102850</v>
      </c>
    </row>
    <row r="1592" spans="1:4" s="2" customFormat="1" ht="16.5" hidden="1" customHeight="1">
      <c r="A1592" s="2" t="s">
        <v>11</v>
      </c>
      <c r="B1592" s="10">
        <v>85177.66</v>
      </c>
      <c r="C1592" s="10"/>
      <c r="D1592" s="10">
        <v>52810.14</v>
      </c>
    </row>
    <row r="1593" spans="1:4" s="2" customFormat="1" ht="16.5" hidden="1" customHeight="1">
      <c r="A1593" s="2" t="s">
        <v>11</v>
      </c>
      <c r="B1593" s="10">
        <v>35516.17</v>
      </c>
      <c r="C1593" s="10"/>
      <c r="D1593" s="4">
        <v>19965</v>
      </c>
    </row>
    <row r="1594" spans="1:4" s="2" customFormat="1" ht="16.5" hidden="1" customHeight="1">
      <c r="A1594" s="2" t="s">
        <v>11</v>
      </c>
      <c r="B1594" s="4">
        <v>24000</v>
      </c>
      <c r="C1594" s="4"/>
      <c r="D1594" s="10">
        <v>22443.67</v>
      </c>
    </row>
    <row r="1595" spans="1:4" s="2" customFormat="1" ht="16.5" hidden="1" customHeight="1">
      <c r="A1595" s="2" t="s">
        <v>11</v>
      </c>
      <c r="B1595" s="10">
        <v>12663.67</v>
      </c>
      <c r="C1595" s="10"/>
      <c r="D1595" s="4">
        <v>5900</v>
      </c>
    </row>
    <row r="1596" spans="1:4" s="2" customFormat="1" ht="16.5" hidden="1" customHeight="1">
      <c r="A1596" s="2" t="s">
        <v>11</v>
      </c>
      <c r="B1596" s="10">
        <v>3606.43</v>
      </c>
      <c r="C1596" s="10"/>
      <c r="D1596" s="4">
        <v>2420</v>
      </c>
    </row>
    <row r="1597" spans="1:4" s="2" customFormat="1" ht="16.5" hidden="1" customHeight="1">
      <c r="A1597" s="2" t="s">
        <v>11</v>
      </c>
      <c r="B1597" s="10">
        <v>19067.310000000001</v>
      </c>
      <c r="C1597" s="10"/>
      <c r="D1597" s="4">
        <v>8833</v>
      </c>
    </row>
    <row r="1598" spans="1:4" s="2" customFormat="1" ht="16.5" hidden="1" customHeight="1">
      <c r="A1598" s="2" t="s">
        <v>11</v>
      </c>
      <c r="B1598" s="10">
        <v>19067.310000000001</v>
      </c>
      <c r="C1598" s="10"/>
      <c r="D1598" s="10">
        <v>7614.68</v>
      </c>
    </row>
    <row r="1599" spans="1:4" s="2" customFormat="1" ht="16.5" hidden="1" customHeight="1">
      <c r="A1599" s="2" t="s">
        <v>11</v>
      </c>
      <c r="B1599" s="10">
        <v>5119.82</v>
      </c>
      <c r="C1599" s="10"/>
      <c r="D1599" s="4">
        <v>4235</v>
      </c>
    </row>
    <row r="1600" spans="1:4" s="2" customFormat="1" ht="16.5" hidden="1" customHeight="1">
      <c r="A1600" s="2" t="s">
        <v>11</v>
      </c>
      <c r="B1600" s="10">
        <v>32593.7</v>
      </c>
      <c r="C1600" s="10"/>
      <c r="D1600" s="4">
        <v>20570</v>
      </c>
    </row>
    <row r="1601" spans="1:4" s="2" customFormat="1" ht="16.5" hidden="1" customHeight="1">
      <c r="A1601" s="2" t="s">
        <v>11</v>
      </c>
      <c r="B1601" s="10">
        <v>13648.8</v>
      </c>
      <c r="C1601" s="10"/>
      <c r="D1601" s="10">
        <v>2255.16</v>
      </c>
    </row>
    <row r="1602" spans="1:4" s="2" customFormat="1" ht="16.5" hidden="1" customHeight="1">
      <c r="A1602" s="2" t="s">
        <v>11</v>
      </c>
      <c r="B1602" s="10">
        <v>789910.71</v>
      </c>
      <c r="C1602" s="10"/>
      <c r="D1602" s="4">
        <v>473110</v>
      </c>
    </row>
    <row r="1603" spans="1:4" s="2" customFormat="1" ht="16.5" hidden="1" customHeight="1">
      <c r="A1603" s="2" t="s">
        <v>11</v>
      </c>
      <c r="B1603" s="10">
        <v>228656.15</v>
      </c>
      <c r="C1603" s="10"/>
      <c r="D1603" s="10">
        <v>21671.97</v>
      </c>
    </row>
    <row r="1604" spans="1:4" s="2" customFormat="1" ht="16.5" hidden="1" customHeight="1">
      <c r="A1604" s="2" t="s">
        <v>11</v>
      </c>
      <c r="B1604" s="10">
        <v>19166.400000000001</v>
      </c>
      <c r="C1604" s="10"/>
      <c r="D1604" s="4">
        <v>4586</v>
      </c>
    </row>
    <row r="1605" spans="1:4" s="2" customFormat="1" ht="16.5" hidden="1" customHeight="1">
      <c r="A1605" s="2" t="s">
        <v>11</v>
      </c>
      <c r="B1605" s="10">
        <v>5832.9</v>
      </c>
      <c r="C1605" s="10"/>
      <c r="D1605" s="10">
        <v>5832.9</v>
      </c>
    </row>
    <row r="1606" spans="1:4" s="2" customFormat="1" ht="16.5" hidden="1" customHeight="1">
      <c r="A1606" s="2" t="s">
        <v>11</v>
      </c>
      <c r="B1606" s="10">
        <v>9271.93</v>
      </c>
      <c r="C1606" s="10"/>
      <c r="D1606" s="10">
        <v>9271.93</v>
      </c>
    </row>
    <row r="1607" spans="1:4" s="2" customFormat="1" ht="16.5" hidden="1" customHeight="1">
      <c r="A1607" s="2" t="s">
        <v>11</v>
      </c>
      <c r="B1607" s="10">
        <v>12663.67</v>
      </c>
      <c r="C1607" s="10"/>
      <c r="D1607" s="10">
        <v>6110.5</v>
      </c>
    </row>
    <row r="1608" spans="1:4" s="2" customFormat="1" ht="16.5" hidden="1" customHeight="1">
      <c r="A1608" s="2" t="s">
        <v>11</v>
      </c>
      <c r="B1608" s="10">
        <v>26402.2</v>
      </c>
      <c r="C1608" s="10"/>
      <c r="D1608" s="10">
        <v>26402.2</v>
      </c>
    </row>
    <row r="1609" spans="1:4" s="2" customFormat="1" ht="16.5" hidden="1" customHeight="1">
      <c r="A1609" s="2" t="s">
        <v>11</v>
      </c>
      <c r="B1609" s="10">
        <v>18219.7</v>
      </c>
      <c r="C1609" s="10"/>
      <c r="D1609" s="10">
        <v>18219.7</v>
      </c>
    </row>
    <row r="1610" spans="1:4" s="2" customFormat="1" ht="16.5" hidden="1" customHeight="1">
      <c r="A1610" s="2" t="s">
        <v>11</v>
      </c>
      <c r="B1610" s="10">
        <v>4883.8999999999996</v>
      </c>
      <c r="C1610" s="10"/>
      <c r="D1610" s="4">
        <v>4235</v>
      </c>
    </row>
    <row r="1611" spans="1:4" s="2" customFormat="1" ht="16.5" hidden="1" customHeight="1">
      <c r="A1611" s="2" t="s">
        <v>11</v>
      </c>
      <c r="B1611" s="10">
        <v>3903.61</v>
      </c>
      <c r="C1611" s="10"/>
      <c r="D1611" s="4">
        <v>3267</v>
      </c>
    </row>
    <row r="1612" spans="1:4" s="2" customFormat="1" ht="16.5" hidden="1" customHeight="1">
      <c r="A1612" s="2" t="s">
        <v>11</v>
      </c>
      <c r="B1612" s="10">
        <v>80000.039999999994</v>
      </c>
      <c r="C1612" s="10"/>
      <c r="D1612" s="10">
        <v>80000.039999999994</v>
      </c>
    </row>
    <row r="1613" spans="1:4" s="2" customFormat="1" ht="16.5" hidden="1" customHeight="1">
      <c r="A1613" s="2" t="s">
        <v>11</v>
      </c>
      <c r="B1613" s="4">
        <v>6050</v>
      </c>
      <c r="C1613" s="4"/>
      <c r="D1613" s="4">
        <v>6050</v>
      </c>
    </row>
    <row r="1614" spans="1:4" s="2" customFormat="1" ht="16.5" hidden="1" customHeight="1">
      <c r="A1614" s="2" t="s">
        <v>11</v>
      </c>
      <c r="B1614" s="10">
        <v>14550.69</v>
      </c>
      <c r="C1614" s="10"/>
      <c r="D1614" s="10">
        <v>5783.8</v>
      </c>
    </row>
    <row r="1615" spans="1:4" s="2" customFormat="1" ht="16.5" hidden="1" customHeight="1">
      <c r="A1615" s="2" t="s">
        <v>11</v>
      </c>
      <c r="B1615" s="10">
        <v>30177.25</v>
      </c>
      <c r="C1615" s="10"/>
      <c r="D1615" s="10">
        <v>21544.05</v>
      </c>
    </row>
    <row r="1616" spans="1:4" s="2" customFormat="1" ht="16.5" hidden="1" customHeight="1">
      <c r="A1616" s="2" t="s">
        <v>11</v>
      </c>
      <c r="B1616" s="4">
        <v>1000</v>
      </c>
      <c r="C1616" s="4"/>
      <c r="D1616" s="4">
        <v>1000</v>
      </c>
    </row>
    <row r="1617" spans="1:4" s="2" customFormat="1" ht="16.5" hidden="1" customHeight="1">
      <c r="A1617" s="2" t="s">
        <v>11</v>
      </c>
      <c r="B1617" s="10">
        <v>13374.37</v>
      </c>
      <c r="C1617" s="10"/>
      <c r="D1617" s="10">
        <v>3581.6</v>
      </c>
    </row>
    <row r="1618" spans="1:4" s="2" customFormat="1" ht="16.5" hidden="1" customHeight="1">
      <c r="A1618" s="2" t="s">
        <v>11</v>
      </c>
      <c r="B1618" s="10">
        <v>21647.29</v>
      </c>
      <c r="C1618" s="10"/>
      <c r="D1618" s="10">
        <v>16092.59</v>
      </c>
    </row>
    <row r="1619" spans="1:4" s="2" customFormat="1" ht="16.5" hidden="1" customHeight="1">
      <c r="A1619" s="2" t="s">
        <v>11</v>
      </c>
      <c r="B1619" s="10">
        <v>15601.97</v>
      </c>
      <c r="C1619" s="10"/>
      <c r="D1619" s="4">
        <v>11781</v>
      </c>
    </row>
    <row r="1620" spans="1:4" s="2" customFormat="1" ht="16.5" hidden="1" customHeight="1">
      <c r="A1620" s="2" t="s">
        <v>11</v>
      </c>
      <c r="B1620" s="10">
        <v>17653.68</v>
      </c>
      <c r="C1620" s="10"/>
      <c r="D1620" s="10">
        <v>6779.79</v>
      </c>
    </row>
    <row r="1621" spans="1:4" s="2" customFormat="1" ht="16.5" hidden="1" customHeight="1">
      <c r="A1621" s="2" t="s">
        <v>11</v>
      </c>
      <c r="B1621" s="10">
        <v>17653.68</v>
      </c>
      <c r="C1621" s="10"/>
      <c r="D1621" s="4">
        <v>6776</v>
      </c>
    </row>
    <row r="1622" spans="1:4" s="2" customFormat="1" ht="16.5" hidden="1" customHeight="1">
      <c r="A1622" s="2" t="s">
        <v>11</v>
      </c>
      <c r="B1622" s="10">
        <v>13864.93</v>
      </c>
      <c r="C1622" s="10"/>
      <c r="D1622" s="10">
        <v>11900.12</v>
      </c>
    </row>
    <row r="1623" spans="1:4" s="2" customFormat="1" ht="16.5" hidden="1" customHeight="1">
      <c r="A1623" s="2" t="s">
        <v>11</v>
      </c>
      <c r="B1623" s="10">
        <v>17510.48</v>
      </c>
      <c r="C1623" s="10"/>
      <c r="D1623" s="10">
        <v>7500.01</v>
      </c>
    </row>
    <row r="1624" spans="1:4" s="2" customFormat="1" ht="16.5" hidden="1" customHeight="1">
      <c r="A1624" s="2" t="s">
        <v>11</v>
      </c>
      <c r="B1624" s="10">
        <v>17510.48</v>
      </c>
      <c r="C1624" s="10"/>
      <c r="D1624" s="4">
        <v>6292</v>
      </c>
    </row>
    <row r="1625" spans="1:4" s="2" customFormat="1" ht="16.5" hidden="1" customHeight="1">
      <c r="A1625" s="2" t="s">
        <v>11</v>
      </c>
      <c r="B1625" s="10">
        <v>4701.79</v>
      </c>
      <c r="C1625" s="10"/>
      <c r="D1625" s="10">
        <v>2843.5</v>
      </c>
    </row>
    <row r="1626" spans="1:4" s="2" customFormat="1" ht="16.5" hidden="1" customHeight="1">
      <c r="A1626" s="2" t="s">
        <v>11</v>
      </c>
      <c r="B1626" s="10">
        <v>35676.89</v>
      </c>
      <c r="C1626" s="10"/>
      <c r="D1626" s="10">
        <v>26221.91</v>
      </c>
    </row>
    <row r="1627" spans="1:4" s="2" customFormat="1" ht="16.5" hidden="1" customHeight="1">
      <c r="A1627" s="2" t="s">
        <v>11</v>
      </c>
      <c r="B1627" s="4">
        <v>2221.71</v>
      </c>
      <c r="C1627" s="4"/>
      <c r="D1627" s="4">
        <v>2221.71</v>
      </c>
    </row>
    <row r="1628" spans="1:4" s="2" customFormat="1" ht="16.5" hidden="1" customHeight="1">
      <c r="A1628" s="2" t="s">
        <v>11</v>
      </c>
      <c r="B1628" s="10">
        <v>14550.69</v>
      </c>
      <c r="C1628" s="10"/>
      <c r="D1628" s="10">
        <v>6048.79</v>
      </c>
    </row>
    <row r="1629" spans="1:4" s="2" customFormat="1" ht="16.5" hidden="1" customHeight="1">
      <c r="A1629" s="2" t="s">
        <v>11</v>
      </c>
      <c r="B1629" s="10">
        <v>23431.06</v>
      </c>
      <c r="C1629" s="10"/>
      <c r="D1629" s="10">
        <v>15932.07</v>
      </c>
    </row>
    <row r="1630" spans="1:4" s="2" customFormat="1" ht="16.5" hidden="1" customHeight="1">
      <c r="A1630" s="2" t="s">
        <v>11</v>
      </c>
      <c r="B1630" s="10">
        <v>8131.2</v>
      </c>
      <c r="C1630" s="10"/>
      <c r="D1630" s="10">
        <v>1573.97</v>
      </c>
    </row>
    <row r="1631" spans="1:4" s="2" customFormat="1" ht="16.5" hidden="1" customHeight="1">
      <c r="A1631" s="2" t="s">
        <v>11</v>
      </c>
      <c r="B1631" s="10">
        <v>82851.92</v>
      </c>
      <c r="C1631" s="10"/>
      <c r="D1631" s="4">
        <v>80949</v>
      </c>
    </row>
    <row r="1632" spans="1:4" s="2" customFormat="1" ht="16.5" hidden="1" customHeight="1">
      <c r="A1632" s="2" t="s">
        <v>11</v>
      </c>
      <c r="B1632" s="4">
        <v>25000</v>
      </c>
      <c r="C1632" s="4"/>
      <c r="D1632" s="4">
        <v>25000</v>
      </c>
    </row>
    <row r="1633" spans="1:4" s="2" customFormat="1" ht="16.5" hidden="1" customHeight="1">
      <c r="A1633" s="2" t="s">
        <v>11</v>
      </c>
      <c r="B1633" s="4">
        <v>550000</v>
      </c>
      <c r="C1633" s="4"/>
      <c r="D1633" s="4">
        <v>550000</v>
      </c>
    </row>
    <row r="1634" spans="1:4" s="2" customFormat="1" ht="16.5" hidden="1" customHeight="1">
      <c r="A1634" s="2" t="s">
        <v>11</v>
      </c>
      <c r="B1634" s="10">
        <v>143774.72</v>
      </c>
      <c r="C1634" s="10"/>
      <c r="D1634" s="10">
        <v>98809.57</v>
      </c>
    </row>
    <row r="1635" spans="1:4" s="2" customFormat="1" ht="16.5" hidden="1" customHeight="1">
      <c r="A1635" s="2" t="s">
        <v>11</v>
      </c>
      <c r="B1635" s="10">
        <v>74518.67</v>
      </c>
      <c r="C1635" s="10"/>
      <c r="D1635" s="10">
        <v>47315.839999999997</v>
      </c>
    </row>
    <row r="1636" spans="1:4" s="2" customFormat="1" ht="16.5" hidden="1" customHeight="1">
      <c r="A1636" s="2" t="s">
        <v>11</v>
      </c>
      <c r="B1636" s="10">
        <v>193071.08</v>
      </c>
      <c r="C1636" s="10"/>
      <c r="D1636" s="10">
        <v>141568.19</v>
      </c>
    </row>
    <row r="1637" spans="1:4" s="2" customFormat="1" ht="16.5" hidden="1" customHeight="1">
      <c r="A1637" s="2" t="s">
        <v>11</v>
      </c>
      <c r="B1637" s="10">
        <v>58310.18</v>
      </c>
      <c r="C1637" s="10"/>
      <c r="D1637" s="4">
        <v>30305</v>
      </c>
    </row>
    <row r="1638" spans="1:4" s="2" customFormat="1" ht="16.5" hidden="1" customHeight="1">
      <c r="A1638" s="2" t="s">
        <v>11</v>
      </c>
      <c r="B1638" s="10">
        <v>31551.09</v>
      </c>
      <c r="C1638" s="10"/>
      <c r="D1638" s="10">
        <v>18741.689999999999</v>
      </c>
    </row>
    <row r="1639" spans="1:4" s="2" customFormat="1" ht="16.5" hidden="1" customHeight="1">
      <c r="A1639" s="2" t="s">
        <v>11</v>
      </c>
      <c r="B1639" s="10">
        <v>31551.09</v>
      </c>
      <c r="C1639" s="10"/>
      <c r="D1639" s="10">
        <v>18741.689999999999</v>
      </c>
    </row>
    <row r="1640" spans="1:4" s="2" customFormat="1" ht="16.5" hidden="1" customHeight="1">
      <c r="A1640" s="2" t="s">
        <v>11</v>
      </c>
      <c r="B1640" s="10">
        <v>57749.82</v>
      </c>
      <c r="C1640" s="10"/>
      <c r="D1640" s="10">
        <v>43587.47</v>
      </c>
    </row>
    <row r="1641" spans="1:4" s="2" customFormat="1" ht="16.5" hidden="1" customHeight="1">
      <c r="A1641" s="2" t="s">
        <v>11</v>
      </c>
      <c r="B1641" s="4">
        <v>8000</v>
      </c>
      <c r="C1641" s="4"/>
      <c r="D1641" s="4">
        <v>8000</v>
      </c>
    </row>
    <row r="1642" spans="1:4" s="2" customFormat="1" ht="16.5" hidden="1" customHeight="1">
      <c r="A1642" s="2" t="s">
        <v>11</v>
      </c>
      <c r="B1642" s="4">
        <v>3000</v>
      </c>
      <c r="C1642" s="4"/>
      <c r="D1642" s="4">
        <v>3000</v>
      </c>
    </row>
    <row r="1643" spans="1:4" s="2" customFormat="1" ht="16.5" hidden="1" customHeight="1">
      <c r="A1643" s="2" t="s">
        <v>11</v>
      </c>
      <c r="B1643" s="4">
        <v>7100</v>
      </c>
      <c r="C1643" s="4"/>
      <c r="D1643" s="4">
        <v>7100</v>
      </c>
    </row>
    <row r="1644" spans="1:4" s="2" customFormat="1" ht="16.5" hidden="1" customHeight="1">
      <c r="A1644" s="2" t="s">
        <v>11</v>
      </c>
      <c r="B1644" s="4">
        <v>100</v>
      </c>
      <c r="C1644" s="4"/>
      <c r="D1644" s="4">
        <v>100</v>
      </c>
    </row>
    <row r="1645" spans="1:4" s="2" customFormat="1" ht="16.5" hidden="1" customHeight="1">
      <c r="A1645" s="2" t="s">
        <v>11</v>
      </c>
      <c r="B1645" s="4">
        <v>800</v>
      </c>
      <c r="C1645" s="4"/>
      <c r="D1645" s="4">
        <v>800</v>
      </c>
    </row>
    <row r="1646" spans="1:4" s="2" customFormat="1" ht="16.5" hidden="1" customHeight="1">
      <c r="A1646" s="2" t="s">
        <v>11</v>
      </c>
      <c r="B1646" s="10">
        <v>674918.64</v>
      </c>
      <c r="C1646" s="10"/>
      <c r="D1646" s="4">
        <v>501802</v>
      </c>
    </row>
    <row r="1647" spans="1:4" s="2" customFormat="1" ht="16.5" hidden="1" customHeight="1">
      <c r="A1647" s="2" t="s">
        <v>11</v>
      </c>
      <c r="B1647" s="10">
        <v>57591.16</v>
      </c>
      <c r="C1647" s="10"/>
      <c r="D1647" s="10">
        <v>22109.119999999999</v>
      </c>
    </row>
    <row r="1648" spans="1:4" s="2" customFormat="1" ht="16.5" hidden="1" customHeight="1">
      <c r="A1648" s="2" t="s">
        <v>11</v>
      </c>
      <c r="B1648" s="10">
        <v>11777.54</v>
      </c>
      <c r="C1648" s="10"/>
      <c r="D1648" s="10">
        <v>3537.92</v>
      </c>
    </row>
    <row r="1649" spans="1:4" s="2" customFormat="1" ht="16.5" hidden="1" customHeight="1">
      <c r="A1649" s="2" t="s">
        <v>11</v>
      </c>
      <c r="B1649" s="10">
        <v>47641.82</v>
      </c>
      <c r="C1649" s="10"/>
      <c r="D1649" s="10">
        <v>27959.360000000001</v>
      </c>
    </row>
    <row r="1650" spans="1:4" s="2" customFormat="1" ht="16.5" hidden="1" customHeight="1">
      <c r="A1650" s="2" t="s">
        <v>11</v>
      </c>
      <c r="B1650" s="10">
        <v>7825.64</v>
      </c>
      <c r="C1650" s="10"/>
      <c r="D1650" s="10">
        <v>7825.64</v>
      </c>
    </row>
    <row r="1651" spans="1:4" s="2" customFormat="1" ht="16.5" hidden="1" customHeight="1">
      <c r="A1651" s="2" t="s">
        <v>11</v>
      </c>
      <c r="B1651" s="10">
        <v>114395.54</v>
      </c>
      <c r="C1651" s="10"/>
      <c r="D1651" s="10">
        <v>114395.54</v>
      </c>
    </row>
    <row r="1652" spans="1:4" s="2" customFormat="1" ht="16.5" hidden="1" customHeight="1">
      <c r="A1652" s="2" t="s">
        <v>11</v>
      </c>
      <c r="B1652" s="10">
        <v>55.1</v>
      </c>
      <c r="C1652" s="10"/>
      <c r="D1652" s="10">
        <v>55.1</v>
      </c>
    </row>
    <row r="1653" spans="1:4" s="2" customFormat="1" ht="16.5" hidden="1" customHeight="1">
      <c r="A1653" s="2" t="s">
        <v>11</v>
      </c>
      <c r="B1653" s="10">
        <v>38145.25</v>
      </c>
      <c r="C1653" s="10"/>
      <c r="D1653" s="10">
        <v>30219.75</v>
      </c>
    </row>
    <row r="1654" spans="1:4" s="2" customFormat="1" ht="16.5" hidden="1" customHeight="1">
      <c r="A1654" s="2" t="s">
        <v>11</v>
      </c>
      <c r="B1654" s="10">
        <v>348802.66</v>
      </c>
      <c r="C1654" s="10"/>
      <c r="D1654" s="10">
        <v>301575.73</v>
      </c>
    </row>
    <row r="1655" spans="1:4" s="2" customFormat="1" ht="16.5" hidden="1" customHeight="1">
      <c r="A1655" s="2" t="s">
        <v>11</v>
      </c>
      <c r="B1655" s="10">
        <v>194536.06</v>
      </c>
      <c r="C1655" s="10"/>
      <c r="D1655" s="10">
        <v>192244.8</v>
      </c>
    </row>
    <row r="1656" spans="1:4" s="2" customFormat="1" ht="16.5" hidden="1" customHeight="1">
      <c r="A1656" s="2" t="s">
        <v>11</v>
      </c>
      <c r="B1656" s="10">
        <v>105415.2</v>
      </c>
      <c r="C1656" s="10"/>
      <c r="D1656" s="10">
        <v>26019.84</v>
      </c>
    </row>
    <row r="1657" spans="1:4" s="2" customFormat="1" ht="16.5" hidden="1" customHeight="1">
      <c r="A1657" s="2" t="s">
        <v>11</v>
      </c>
      <c r="B1657" s="10">
        <v>209.28</v>
      </c>
      <c r="C1657" s="10"/>
      <c r="D1657" s="10">
        <v>209.28</v>
      </c>
    </row>
    <row r="1658" spans="1:4" s="2" customFormat="1" ht="16.5" hidden="1" customHeight="1">
      <c r="A1658" s="2" t="s">
        <v>11</v>
      </c>
      <c r="B1658" s="10">
        <v>86650.47</v>
      </c>
      <c r="C1658" s="10"/>
      <c r="D1658" s="10">
        <v>44483.23</v>
      </c>
    </row>
    <row r="1659" spans="1:4" s="2" customFormat="1" ht="16.5" hidden="1" customHeight="1">
      <c r="A1659" s="2" t="s">
        <v>11</v>
      </c>
      <c r="B1659" s="10">
        <v>1349787.62</v>
      </c>
      <c r="C1659" s="10"/>
      <c r="D1659" s="10">
        <v>1349787.62</v>
      </c>
    </row>
    <row r="1660" spans="1:4" s="2" customFormat="1" ht="16.5" hidden="1" customHeight="1">
      <c r="A1660" s="2" t="s">
        <v>11</v>
      </c>
      <c r="B1660" s="10">
        <v>1382207.19</v>
      </c>
      <c r="C1660" s="10"/>
      <c r="D1660" s="10">
        <v>1382207.19</v>
      </c>
    </row>
    <row r="1661" spans="1:4" s="2" customFormat="1" ht="16.5" hidden="1" customHeight="1">
      <c r="A1661" s="2" t="s">
        <v>11</v>
      </c>
      <c r="B1661" s="10">
        <v>1349914.45</v>
      </c>
      <c r="C1661" s="10"/>
      <c r="D1661" s="10">
        <v>1349914.45</v>
      </c>
    </row>
    <row r="1662" spans="1:4" s="2" customFormat="1" ht="16.5" hidden="1" customHeight="1">
      <c r="A1662" s="2" t="s">
        <v>11</v>
      </c>
      <c r="B1662" s="10">
        <v>1299078.6399999999</v>
      </c>
      <c r="C1662" s="10"/>
      <c r="D1662" s="10">
        <v>1299078.6399999999</v>
      </c>
    </row>
    <row r="1663" spans="1:4" s="2" customFormat="1" ht="16.5" hidden="1" customHeight="1">
      <c r="A1663" s="2" t="s">
        <v>11</v>
      </c>
      <c r="B1663" s="10">
        <v>29984.880000000001</v>
      </c>
      <c r="C1663" s="10"/>
      <c r="D1663" s="10">
        <v>21589.119999999999</v>
      </c>
    </row>
    <row r="1664" spans="1:4" s="2" customFormat="1" ht="16.5" hidden="1" customHeight="1">
      <c r="A1664" s="2" t="s">
        <v>11</v>
      </c>
      <c r="B1664" s="10">
        <v>86321.89</v>
      </c>
      <c r="C1664" s="10"/>
      <c r="D1664" s="10">
        <v>49232.56</v>
      </c>
    </row>
    <row r="1665" spans="1:4" s="2" customFormat="1" ht="16.5" hidden="1" customHeight="1">
      <c r="A1665" s="2" t="s">
        <v>11</v>
      </c>
      <c r="B1665" s="10">
        <v>30013.71</v>
      </c>
      <c r="C1665" s="10"/>
      <c r="D1665" s="4">
        <v>30000</v>
      </c>
    </row>
    <row r="1666" spans="1:4" s="2" customFormat="1" ht="16.5" hidden="1" customHeight="1">
      <c r="A1666" s="2" t="s">
        <v>11</v>
      </c>
      <c r="B1666" s="10">
        <v>47012.25</v>
      </c>
      <c r="C1666" s="10"/>
      <c r="D1666" s="10">
        <v>34134.03</v>
      </c>
    </row>
    <row r="1667" spans="1:4" s="2" customFormat="1" ht="16.5" hidden="1" customHeight="1">
      <c r="A1667" s="2" t="s">
        <v>11</v>
      </c>
      <c r="B1667" s="4">
        <v>605</v>
      </c>
      <c r="C1667" s="4"/>
      <c r="D1667" s="4">
        <v>605</v>
      </c>
    </row>
    <row r="1668" spans="1:4" s="2" customFormat="1" ht="16.5" hidden="1" customHeight="1">
      <c r="A1668" s="2" t="s">
        <v>11</v>
      </c>
      <c r="B1668" s="10">
        <v>19579.12</v>
      </c>
      <c r="C1668" s="10"/>
      <c r="D1668" s="10">
        <v>13313.81</v>
      </c>
    </row>
    <row r="1669" spans="1:4" s="2" customFormat="1" ht="16.5" hidden="1" customHeight="1">
      <c r="A1669" s="2" t="s">
        <v>11</v>
      </c>
      <c r="B1669" s="10">
        <v>44889.760000000002</v>
      </c>
      <c r="C1669" s="10"/>
      <c r="D1669" s="4">
        <v>28006</v>
      </c>
    </row>
    <row r="1670" spans="1:4" s="2" customFormat="1" ht="16.5" hidden="1" customHeight="1">
      <c r="A1670" s="2" t="s">
        <v>11</v>
      </c>
      <c r="B1670" s="4">
        <v>38720</v>
      </c>
      <c r="C1670" s="4"/>
      <c r="D1670" s="10">
        <v>18987.05</v>
      </c>
    </row>
    <row r="1671" spans="1:4" s="2" customFormat="1" ht="16.5" hidden="1" customHeight="1">
      <c r="A1671" s="2" t="s">
        <v>11</v>
      </c>
      <c r="B1671" s="10">
        <v>251528.8</v>
      </c>
      <c r="C1671" s="10"/>
      <c r="D1671" s="10">
        <v>162050.70000000001</v>
      </c>
    </row>
    <row r="1672" spans="1:4" s="2" customFormat="1" ht="16.5" hidden="1" customHeight="1">
      <c r="A1672" s="2" t="s">
        <v>11</v>
      </c>
      <c r="B1672" s="4">
        <v>1519972</v>
      </c>
      <c r="C1672" s="4"/>
      <c r="D1672" s="4">
        <v>1519972</v>
      </c>
    </row>
    <row r="1673" spans="1:4" s="2" customFormat="1" ht="16.5" hidden="1" customHeight="1">
      <c r="A1673" s="2" t="s">
        <v>11</v>
      </c>
      <c r="B1673" s="4">
        <v>5800000</v>
      </c>
      <c r="C1673" s="4"/>
      <c r="D1673" s="4">
        <v>5800000</v>
      </c>
    </row>
    <row r="1674" spans="1:4" s="2" customFormat="1" ht="16.5" hidden="1" customHeight="1">
      <c r="A1674" s="2" t="s">
        <v>11</v>
      </c>
      <c r="B1674" s="4">
        <v>5016755</v>
      </c>
      <c r="C1674" s="4"/>
      <c r="D1674" s="10">
        <v>4898804.3499999996</v>
      </c>
    </row>
    <row r="1675" spans="1:4" s="2" customFormat="1" ht="16.5" hidden="1" customHeight="1">
      <c r="A1675" s="2" t="s">
        <v>11</v>
      </c>
      <c r="B1675" s="10">
        <v>156864.4</v>
      </c>
      <c r="C1675" s="10"/>
      <c r="D1675" s="10">
        <v>156864.4</v>
      </c>
    </row>
    <row r="1676" spans="1:4" s="2" customFormat="1" ht="16.5" hidden="1" customHeight="1">
      <c r="A1676" s="2" t="s">
        <v>11</v>
      </c>
      <c r="B1676" s="10">
        <v>52949.599999999999</v>
      </c>
      <c r="C1676" s="10"/>
      <c r="D1676" s="10">
        <v>52949.599999999999</v>
      </c>
    </row>
    <row r="1677" spans="1:4" s="2" customFormat="1" ht="16.5" hidden="1" customHeight="1">
      <c r="A1677" s="2" t="s">
        <v>11</v>
      </c>
      <c r="B1677" s="10">
        <v>368235.1</v>
      </c>
      <c r="C1677" s="10"/>
      <c r="D1677" s="10">
        <v>368235.1</v>
      </c>
    </row>
    <row r="1678" spans="1:4" s="2" customFormat="1" ht="16.5" hidden="1" customHeight="1">
      <c r="A1678" s="2" t="s">
        <v>11</v>
      </c>
      <c r="B1678" s="10">
        <v>3049.2</v>
      </c>
      <c r="C1678" s="10"/>
      <c r="D1678" s="10">
        <v>2238.02</v>
      </c>
    </row>
    <row r="1679" spans="1:4" s="2" customFormat="1" ht="16.5" hidden="1" customHeight="1">
      <c r="A1679" s="2" t="s">
        <v>11</v>
      </c>
      <c r="B1679" s="10">
        <v>57920.29</v>
      </c>
      <c r="C1679" s="10"/>
      <c r="D1679" s="10">
        <v>50605.22</v>
      </c>
    </row>
    <row r="1680" spans="1:4" s="2" customFormat="1" ht="16.5" hidden="1" customHeight="1">
      <c r="A1680" s="2" t="s">
        <v>11</v>
      </c>
      <c r="B1680" s="10">
        <v>102.85</v>
      </c>
      <c r="C1680" s="10"/>
      <c r="D1680" s="10">
        <v>102.85</v>
      </c>
    </row>
    <row r="1681" spans="1:4" s="2" customFormat="1" ht="16.5" hidden="1" customHeight="1">
      <c r="A1681" s="2" t="s">
        <v>11</v>
      </c>
      <c r="B1681" s="4">
        <v>1573</v>
      </c>
      <c r="C1681" s="4"/>
      <c r="D1681" s="4">
        <v>1573</v>
      </c>
    </row>
    <row r="1682" spans="1:4" s="2" customFormat="1" ht="16.5" hidden="1" customHeight="1">
      <c r="A1682" s="2" t="s">
        <v>11</v>
      </c>
      <c r="B1682" s="10">
        <v>211.75</v>
      </c>
      <c r="C1682" s="10"/>
      <c r="D1682" s="10">
        <v>211.75</v>
      </c>
    </row>
    <row r="1683" spans="1:4" s="2" customFormat="1" ht="16.5" hidden="1" customHeight="1">
      <c r="A1683" s="2" t="s">
        <v>11</v>
      </c>
      <c r="B1683" s="4">
        <v>36300</v>
      </c>
      <c r="C1683" s="4"/>
      <c r="D1683" s="4">
        <v>36300</v>
      </c>
    </row>
    <row r="1684" spans="1:4" s="2" customFormat="1" ht="16.5" hidden="1" customHeight="1">
      <c r="A1684" s="2" t="s">
        <v>11</v>
      </c>
      <c r="B1684" s="10">
        <v>6609959.1399999997</v>
      </c>
      <c r="C1684" s="10"/>
      <c r="D1684" s="10">
        <v>4610724.54</v>
      </c>
    </row>
    <row r="1685" spans="1:4" s="2" customFormat="1" ht="16.5" hidden="1" customHeight="1">
      <c r="A1685" s="2" t="s">
        <v>11</v>
      </c>
      <c r="B1685" s="10">
        <v>60746.84</v>
      </c>
      <c r="C1685" s="10"/>
      <c r="D1685" s="10">
        <v>42659.76</v>
      </c>
    </row>
    <row r="1686" spans="1:4" s="2" customFormat="1" ht="16.5" hidden="1" customHeight="1">
      <c r="A1686" s="2" t="s">
        <v>11</v>
      </c>
      <c r="B1686" s="10">
        <v>20267.28</v>
      </c>
      <c r="C1686" s="10"/>
      <c r="D1686" s="4">
        <v>14256</v>
      </c>
    </row>
    <row r="1687" spans="1:4" s="2" customFormat="1" ht="16.5" hidden="1" customHeight="1">
      <c r="A1687" s="2" t="s">
        <v>11</v>
      </c>
      <c r="B1687" s="10">
        <v>23592.49</v>
      </c>
      <c r="C1687" s="10"/>
      <c r="D1687" s="4">
        <v>20790</v>
      </c>
    </row>
    <row r="1688" spans="1:4" s="2" customFormat="1" ht="16.5" hidden="1" customHeight="1">
      <c r="A1688" s="2" t="s">
        <v>11</v>
      </c>
      <c r="B1688" s="10">
        <v>18001.759999999998</v>
      </c>
      <c r="C1688" s="10"/>
      <c r="D1688" s="4">
        <v>17820</v>
      </c>
    </row>
    <row r="1689" spans="1:4" s="2" customFormat="1" ht="16.5" hidden="1" customHeight="1">
      <c r="A1689" s="2" t="s">
        <v>11</v>
      </c>
      <c r="B1689" s="10">
        <v>22737.13</v>
      </c>
      <c r="C1689" s="10"/>
      <c r="D1689" s="10">
        <v>18200.16</v>
      </c>
    </row>
    <row r="1690" spans="1:4" s="2" customFormat="1" ht="16.5" hidden="1" customHeight="1">
      <c r="A1690" s="2" t="s">
        <v>11</v>
      </c>
      <c r="B1690" s="10">
        <v>17094.13</v>
      </c>
      <c r="C1690" s="10"/>
      <c r="D1690" s="10">
        <v>14137.2</v>
      </c>
    </row>
    <row r="1691" spans="1:4" s="2" customFormat="1" ht="16.5" hidden="1" customHeight="1">
      <c r="A1691" s="2" t="s">
        <v>11</v>
      </c>
      <c r="B1691" s="10">
        <v>19125.61</v>
      </c>
      <c r="C1691" s="10"/>
      <c r="D1691" s="10">
        <v>14018.4</v>
      </c>
    </row>
    <row r="1692" spans="1:4" s="2" customFormat="1" ht="16.5" hidden="1" customHeight="1">
      <c r="A1692" s="2" t="s">
        <v>11</v>
      </c>
      <c r="B1692" s="10">
        <v>17997.009999999998</v>
      </c>
      <c r="C1692" s="10"/>
      <c r="D1692" s="10">
        <v>10690.81</v>
      </c>
    </row>
    <row r="1693" spans="1:4" s="2" customFormat="1" ht="16.5" hidden="1" customHeight="1">
      <c r="A1693" s="2" t="s">
        <v>11</v>
      </c>
      <c r="B1693" s="10">
        <v>23607.94</v>
      </c>
      <c r="C1693" s="10"/>
      <c r="D1693" s="10">
        <v>17299.66</v>
      </c>
    </row>
    <row r="1694" spans="1:4" s="2" customFormat="1" ht="16.5" hidden="1" customHeight="1">
      <c r="A1694" s="2" t="s">
        <v>11</v>
      </c>
      <c r="B1694" s="10">
        <v>25528.93</v>
      </c>
      <c r="C1694" s="10"/>
      <c r="D1694" s="10">
        <v>16406.28</v>
      </c>
    </row>
    <row r="1695" spans="1:4" s="2" customFormat="1" ht="16.5" hidden="1" customHeight="1">
      <c r="A1695" s="2" t="s">
        <v>11</v>
      </c>
      <c r="B1695" s="4">
        <v>36300</v>
      </c>
      <c r="C1695" s="4"/>
      <c r="D1695" s="4">
        <v>36300</v>
      </c>
    </row>
    <row r="1696" spans="1:4" s="2" customFormat="1" ht="16.5" hidden="1" customHeight="1">
      <c r="A1696" s="2" t="s">
        <v>11</v>
      </c>
      <c r="B1696" s="10">
        <v>850592.27</v>
      </c>
      <c r="C1696" s="10"/>
      <c r="D1696" s="10">
        <v>538935.96</v>
      </c>
    </row>
    <row r="1697" spans="1:4" s="2" customFormat="1" ht="16.5" hidden="1" customHeight="1">
      <c r="A1697" s="2" t="s">
        <v>11</v>
      </c>
      <c r="B1697" s="10">
        <v>6132.28</v>
      </c>
      <c r="C1697" s="10"/>
      <c r="D1697" s="10">
        <v>6132.28</v>
      </c>
    </row>
    <row r="1698" spans="1:4" s="2" customFormat="1" ht="16.5" hidden="1" customHeight="1">
      <c r="A1698" s="2" t="s">
        <v>11</v>
      </c>
      <c r="B1698" s="10">
        <v>24308.240000000002</v>
      </c>
      <c r="C1698" s="10"/>
      <c r="D1698" s="4">
        <v>13145</v>
      </c>
    </row>
    <row r="1699" spans="1:4" s="2" customFormat="1" ht="16.5" hidden="1" customHeight="1">
      <c r="A1699" s="2" t="s">
        <v>11</v>
      </c>
      <c r="B1699" s="10">
        <v>17900.990000000002</v>
      </c>
      <c r="C1699" s="10"/>
      <c r="D1699" s="10">
        <v>12262.18</v>
      </c>
    </row>
    <row r="1700" spans="1:4" s="2" customFormat="1" ht="16.5" hidden="1" customHeight="1">
      <c r="A1700" s="2" t="s">
        <v>11</v>
      </c>
      <c r="B1700" s="10">
        <v>356982.92</v>
      </c>
      <c r="C1700" s="10"/>
      <c r="D1700" s="10">
        <v>227569.06</v>
      </c>
    </row>
    <row r="1701" spans="1:4" s="2" customFormat="1" ht="16.5" hidden="1" customHeight="1">
      <c r="A1701" s="2" t="s">
        <v>11</v>
      </c>
      <c r="B1701" s="10">
        <v>23607.94</v>
      </c>
      <c r="C1701" s="10"/>
      <c r="D1701" s="10">
        <v>17808.12</v>
      </c>
    </row>
    <row r="1702" spans="1:4" s="2" customFormat="1" ht="16.5" hidden="1" customHeight="1">
      <c r="A1702" s="2" t="s">
        <v>11</v>
      </c>
      <c r="B1702" s="10">
        <v>5123.3599999999997</v>
      </c>
      <c r="C1702" s="10"/>
      <c r="D1702" s="10">
        <v>5123.3599999999997</v>
      </c>
    </row>
    <row r="1703" spans="1:4" s="2" customFormat="1" ht="16.5" hidden="1" customHeight="1">
      <c r="A1703" s="2" t="s">
        <v>11</v>
      </c>
      <c r="B1703" s="10">
        <v>43452.1</v>
      </c>
      <c r="C1703" s="10"/>
      <c r="D1703" s="10">
        <v>43452.1</v>
      </c>
    </row>
    <row r="1704" spans="1:4" s="2" customFormat="1" ht="16.5" hidden="1" customHeight="1">
      <c r="A1704" s="2" t="s">
        <v>11</v>
      </c>
      <c r="B1704" s="10">
        <v>120.09</v>
      </c>
      <c r="C1704" s="10"/>
      <c r="D1704" s="10">
        <v>120.09</v>
      </c>
    </row>
    <row r="1705" spans="1:4" s="2" customFormat="1" ht="16.5" hidden="1" customHeight="1">
      <c r="A1705" s="2" t="s">
        <v>11</v>
      </c>
      <c r="B1705" s="10">
        <v>85818.72</v>
      </c>
      <c r="C1705" s="10"/>
      <c r="D1705" s="10">
        <v>81671.58</v>
      </c>
    </row>
    <row r="1706" spans="1:4" s="2" customFormat="1" ht="16.5" hidden="1" customHeight="1">
      <c r="A1706" s="2" t="s">
        <v>11</v>
      </c>
      <c r="B1706" s="10">
        <v>8491646.1699999999</v>
      </c>
      <c r="C1706" s="10"/>
      <c r="D1706" s="10">
        <v>7909809.0199999996</v>
      </c>
    </row>
    <row r="1707" spans="1:4" s="2" customFormat="1" ht="16.5" hidden="1" customHeight="1">
      <c r="A1707" s="2" t="s">
        <v>11</v>
      </c>
      <c r="B1707" s="4">
        <v>122100</v>
      </c>
      <c r="C1707" s="4"/>
      <c r="D1707" s="4">
        <v>102564</v>
      </c>
    </row>
    <row r="1708" spans="1:4" s="2" customFormat="1" ht="16.5" hidden="1" customHeight="1">
      <c r="A1708" s="2" t="s">
        <v>11</v>
      </c>
      <c r="B1708" s="10">
        <v>188345.72</v>
      </c>
      <c r="C1708" s="10"/>
      <c r="D1708" s="10">
        <v>120779.34</v>
      </c>
    </row>
    <row r="1709" spans="1:4" s="2" customFormat="1" ht="16.5" hidden="1" customHeight="1">
      <c r="A1709" s="2" t="s">
        <v>11</v>
      </c>
      <c r="B1709" s="4">
        <v>82500</v>
      </c>
      <c r="C1709" s="4"/>
      <c r="D1709" s="4">
        <v>74030</v>
      </c>
    </row>
    <row r="1710" spans="1:4" s="2" customFormat="1" ht="16.5" hidden="1" customHeight="1">
      <c r="A1710" s="2" t="s">
        <v>11</v>
      </c>
      <c r="B1710" s="10">
        <v>97640.320000000007</v>
      </c>
      <c r="C1710" s="10"/>
      <c r="D1710" s="10">
        <v>97640.320000000007</v>
      </c>
    </row>
    <row r="1711" spans="1:4" s="2" customFormat="1" ht="16.5" hidden="1" customHeight="1">
      <c r="A1711" s="2" t="s">
        <v>11</v>
      </c>
      <c r="B1711" s="10">
        <v>325.25</v>
      </c>
      <c r="C1711" s="10"/>
      <c r="D1711" s="10">
        <v>325.25</v>
      </c>
    </row>
    <row r="1712" spans="1:4" s="2" customFormat="1" ht="16.5" hidden="1" customHeight="1">
      <c r="A1712" s="2" t="s">
        <v>11</v>
      </c>
      <c r="B1712" s="10">
        <v>650.5</v>
      </c>
      <c r="C1712" s="10"/>
      <c r="D1712" s="10">
        <v>650.5</v>
      </c>
    </row>
    <row r="1713" spans="1:4" s="2" customFormat="1" ht="16.5" hidden="1" customHeight="1">
      <c r="A1713" s="2" t="s">
        <v>11</v>
      </c>
      <c r="B1713" s="10">
        <v>650.5</v>
      </c>
      <c r="C1713" s="10"/>
      <c r="D1713" s="10">
        <v>650.5</v>
      </c>
    </row>
    <row r="1714" spans="1:4" s="2" customFormat="1" ht="16.5" hidden="1" customHeight="1">
      <c r="A1714" s="2" t="s">
        <v>11</v>
      </c>
      <c r="B1714" s="10">
        <v>886.3</v>
      </c>
      <c r="C1714" s="10"/>
      <c r="D1714" s="10">
        <v>886.3</v>
      </c>
    </row>
    <row r="1715" spans="1:4" s="2" customFormat="1" ht="16.5" hidden="1" customHeight="1">
      <c r="A1715" s="2" t="s">
        <v>11</v>
      </c>
      <c r="B1715" s="10">
        <v>440.83</v>
      </c>
      <c r="C1715" s="10"/>
      <c r="D1715" s="10">
        <v>440.83</v>
      </c>
    </row>
    <row r="1716" spans="1:4" s="2" customFormat="1" ht="16.5" hidden="1" customHeight="1">
      <c r="A1716" s="2" t="s">
        <v>11</v>
      </c>
      <c r="B1716" s="10">
        <v>13690.54</v>
      </c>
      <c r="C1716" s="10"/>
      <c r="D1716" s="10">
        <v>13690.54</v>
      </c>
    </row>
    <row r="1717" spans="1:4" s="2" customFormat="1" ht="16.5" hidden="1" customHeight="1">
      <c r="A1717" s="2" t="s">
        <v>11</v>
      </c>
      <c r="B1717" s="10">
        <v>70617.37</v>
      </c>
      <c r="C1717" s="10"/>
      <c r="D1717" s="10">
        <v>70605.27</v>
      </c>
    </row>
    <row r="1718" spans="1:4" s="2" customFormat="1" ht="16.5" hidden="1" customHeight="1">
      <c r="A1718" s="2" t="s">
        <v>11</v>
      </c>
      <c r="B1718" s="10">
        <v>852.71</v>
      </c>
      <c r="C1718" s="10"/>
      <c r="D1718" s="10">
        <v>852.71</v>
      </c>
    </row>
    <row r="1719" spans="1:4" s="2" customFormat="1" ht="16.5" hidden="1" customHeight="1">
      <c r="A1719" s="2" t="s">
        <v>11</v>
      </c>
      <c r="B1719" s="10">
        <v>7488537.8799999999</v>
      </c>
      <c r="C1719" s="10"/>
      <c r="D1719" s="10">
        <v>7237611.6799999997</v>
      </c>
    </row>
    <row r="1720" spans="1:4" s="2" customFormat="1" ht="16.5" hidden="1" customHeight="1">
      <c r="A1720" s="2" t="s">
        <v>11</v>
      </c>
      <c r="B1720" s="10">
        <v>702.43</v>
      </c>
      <c r="C1720" s="10"/>
      <c r="D1720" s="10">
        <v>702.43</v>
      </c>
    </row>
    <row r="1721" spans="1:4" s="2" customFormat="1" ht="16.5" hidden="1" customHeight="1">
      <c r="A1721" s="2" t="s">
        <v>11</v>
      </c>
      <c r="B1721" s="10">
        <v>702.43</v>
      </c>
      <c r="C1721" s="10"/>
      <c r="D1721" s="10">
        <v>702.43</v>
      </c>
    </row>
    <row r="1722" spans="1:4" s="2" customFormat="1" ht="16.5" hidden="1" customHeight="1">
      <c r="A1722" s="2" t="s">
        <v>11</v>
      </c>
      <c r="B1722" s="10">
        <v>697568.68</v>
      </c>
      <c r="C1722" s="10"/>
      <c r="D1722" s="10">
        <v>480965.9</v>
      </c>
    </row>
    <row r="1723" spans="1:4" s="2" customFormat="1" ht="16.5" hidden="1" customHeight="1">
      <c r="A1723" s="2" t="s">
        <v>11</v>
      </c>
      <c r="B1723" s="10">
        <v>5885.3</v>
      </c>
      <c r="C1723" s="10"/>
      <c r="D1723" s="10">
        <v>5885.3</v>
      </c>
    </row>
    <row r="1724" spans="1:4" s="2" customFormat="1" ht="16.5" hidden="1" customHeight="1">
      <c r="A1724" s="2" t="s">
        <v>11</v>
      </c>
      <c r="B1724" s="10">
        <v>76552.81</v>
      </c>
      <c r="C1724" s="10"/>
      <c r="D1724" s="10">
        <v>54115.18</v>
      </c>
    </row>
    <row r="1725" spans="1:4" s="2" customFormat="1" ht="16.5" hidden="1" customHeight="1">
      <c r="A1725" s="2" t="s">
        <v>11</v>
      </c>
      <c r="B1725" s="10">
        <v>66706.14</v>
      </c>
      <c r="C1725" s="10"/>
      <c r="D1725" s="10">
        <v>47154.57</v>
      </c>
    </row>
    <row r="1726" spans="1:4" s="2" customFormat="1" ht="16.5" hidden="1" customHeight="1">
      <c r="A1726" s="2" t="s">
        <v>11</v>
      </c>
      <c r="B1726" s="10">
        <v>3843955.03</v>
      </c>
      <c r="C1726" s="10"/>
      <c r="D1726" s="10">
        <v>3789150.03</v>
      </c>
    </row>
    <row r="1727" spans="1:4" s="2" customFormat="1" ht="16.5" hidden="1" customHeight="1">
      <c r="A1727" s="2" t="s">
        <v>11</v>
      </c>
      <c r="B1727" s="10">
        <v>14199.35</v>
      </c>
      <c r="C1727" s="10"/>
      <c r="D1727" s="10">
        <v>12098.79</v>
      </c>
    </row>
    <row r="1728" spans="1:4" s="2" customFormat="1" ht="16.5" hidden="1" customHeight="1">
      <c r="A1728" s="2" t="s">
        <v>11</v>
      </c>
      <c r="B1728" s="4">
        <v>60500</v>
      </c>
      <c r="C1728" s="4"/>
      <c r="D1728" s="4">
        <v>44528</v>
      </c>
    </row>
    <row r="1729" spans="1:4" s="2" customFormat="1" ht="16.5" hidden="1" customHeight="1">
      <c r="A1729" s="2" t="s">
        <v>11</v>
      </c>
      <c r="B1729" s="10">
        <v>12466.78</v>
      </c>
      <c r="C1729" s="10"/>
      <c r="D1729" s="10">
        <v>10004.5</v>
      </c>
    </row>
    <row r="1730" spans="1:4" s="2" customFormat="1" ht="16.5" hidden="1" customHeight="1">
      <c r="A1730" s="2" t="s">
        <v>11</v>
      </c>
      <c r="B1730" s="10">
        <v>17924.54</v>
      </c>
      <c r="C1730" s="10"/>
      <c r="D1730" s="10">
        <v>17022.54</v>
      </c>
    </row>
    <row r="1731" spans="1:4" s="2" customFormat="1" ht="16.5" hidden="1" customHeight="1">
      <c r="A1731" s="2" t="s">
        <v>11</v>
      </c>
      <c r="B1731" s="10">
        <v>17924.54</v>
      </c>
      <c r="C1731" s="10"/>
      <c r="D1731" s="10">
        <v>15965.4</v>
      </c>
    </row>
    <row r="1732" spans="1:4" s="2" customFormat="1" ht="16.5" hidden="1" customHeight="1">
      <c r="A1732" s="2" t="s">
        <v>11</v>
      </c>
      <c r="B1732" s="10">
        <v>20805.439999999999</v>
      </c>
      <c r="C1732" s="10"/>
      <c r="D1732" s="10">
        <v>20671.2</v>
      </c>
    </row>
    <row r="1733" spans="1:4" s="2" customFormat="1" ht="16.5" hidden="1" customHeight="1">
      <c r="A1733" s="2" t="s">
        <v>11</v>
      </c>
      <c r="B1733" s="10">
        <v>20612.8</v>
      </c>
      <c r="C1733" s="10"/>
      <c r="D1733" s="10">
        <v>15459.9</v>
      </c>
    </row>
    <row r="1734" spans="1:4" s="2" customFormat="1" ht="16.5" hidden="1" customHeight="1">
      <c r="A1734" s="2" t="s">
        <v>11</v>
      </c>
      <c r="B1734" s="10">
        <v>23389.34</v>
      </c>
      <c r="C1734" s="10"/>
      <c r="D1734" s="10">
        <v>22127.599999999999</v>
      </c>
    </row>
    <row r="1735" spans="1:4" s="2" customFormat="1" ht="16.5" hidden="1" customHeight="1">
      <c r="A1735" s="2" t="s">
        <v>11</v>
      </c>
      <c r="B1735" s="10">
        <v>23389.34</v>
      </c>
      <c r="C1735" s="10"/>
      <c r="D1735" s="10">
        <v>21762.73</v>
      </c>
    </row>
    <row r="1736" spans="1:4" s="2" customFormat="1" ht="16.5" hidden="1" customHeight="1">
      <c r="A1736" s="2" t="s">
        <v>11</v>
      </c>
      <c r="B1736" s="10">
        <v>647522.84</v>
      </c>
      <c r="C1736" s="10"/>
      <c r="D1736" s="10">
        <v>439774.98</v>
      </c>
    </row>
    <row r="1737" spans="1:4" s="2" customFormat="1" ht="16.5" hidden="1" customHeight="1">
      <c r="A1737" s="2" t="s">
        <v>11</v>
      </c>
      <c r="B1737" s="10">
        <v>16264.96</v>
      </c>
      <c r="C1737" s="10"/>
      <c r="D1737" s="10">
        <v>11768.82</v>
      </c>
    </row>
    <row r="1738" spans="1:4" s="2" customFormat="1" ht="16.5" hidden="1" customHeight="1">
      <c r="A1738" s="2" t="s">
        <v>11</v>
      </c>
      <c r="B1738" s="10">
        <v>27211.06</v>
      </c>
      <c r="C1738" s="10"/>
      <c r="D1738" s="10">
        <v>27211.06</v>
      </c>
    </row>
    <row r="1739" spans="1:4" s="2" customFormat="1" ht="16.5" hidden="1" customHeight="1">
      <c r="A1739" s="2" t="s">
        <v>11</v>
      </c>
      <c r="B1739" s="10">
        <v>23389.34</v>
      </c>
      <c r="C1739" s="10"/>
      <c r="D1739" s="10">
        <v>22951.5</v>
      </c>
    </row>
    <row r="1740" spans="1:4" s="2" customFormat="1" ht="16.5" hidden="1" customHeight="1">
      <c r="A1740" s="2" t="s">
        <v>11</v>
      </c>
      <c r="B1740" s="10">
        <v>52186.04</v>
      </c>
      <c r="C1740" s="10"/>
      <c r="D1740" s="10">
        <v>32863.99</v>
      </c>
    </row>
    <row r="1741" spans="1:4" s="2" customFormat="1" ht="16.5" hidden="1" customHeight="1">
      <c r="A1741" s="2" t="s">
        <v>11</v>
      </c>
      <c r="B1741" s="10">
        <v>87858.78</v>
      </c>
      <c r="C1741" s="10"/>
      <c r="D1741" s="4">
        <v>41878</v>
      </c>
    </row>
    <row r="1742" spans="1:4" s="2" customFormat="1" ht="16.5" hidden="1" customHeight="1">
      <c r="A1742" s="2" t="s">
        <v>11</v>
      </c>
      <c r="B1742" s="10">
        <v>31610.04</v>
      </c>
      <c r="C1742" s="10"/>
      <c r="D1742" s="10">
        <v>26187.64</v>
      </c>
    </row>
    <row r="1743" spans="1:4" s="2" customFormat="1" ht="16.5" hidden="1" customHeight="1">
      <c r="A1743" s="2" t="s">
        <v>11</v>
      </c>
      <c r="B1743" s="10">
        <v>150983.85999999999</v>
      </c>
      <c r="C1743" s="10"/>
      <c r="D1743" s="10">
        <v>128876.98</v>
      </c>
    </row>
    <row r="1744" spans="1:4" s="2" customFormat="1" ht="16.5" hidden="1" customHeight="1">
      <c r="A1744" s="2" t="s">
        <v>11</v>
      </c>
      <c r="B1744" s="10">
        <v>572836.17000000004</v>
      </c>
      <c r="C1744" s="10"/>
      <c r="D1744" s="10">
        <v>501838.33</v>
      </c>
    </row>
    <row r="1745" spans="1:4" s="2" customFormat="1" ht="16.5" hidden="1" customHeight="1">
      <c r="A1745" s="2" t="s">
        <v>11</v>
      </c>
      <c r="B1745" s="10">
        <v>608942.32999999996</v>
      </c>
      <c r="C1745" s="10"/>
      <c r="D1745" s="10">
        <v>560130.36</v>
      </c>
    </row>
    <row r="1746" spans="1:4" s="2" customFormat="1" ht="16.5" hidden="1" customHeight="1">
      <c r="A1746" s="2" t="s">
        <v>11</v>
      </c>
      <c r="B1746" s="10">
        <v>49822.23</v>
      </c>
      <c r="C1746" s="10"/>
      <c r="D1746" s="10">
        <v>12855.25</v>
      </c>
    </row>
    <row r="1747" spans="1:4" s="2" customFormat="1" ht="16.5" hidden="1" customHeight="1">
      <c r="A1747" s="2" t="s">
        <v>11</v>
      </c>
      <c r="B1747" s="10">
        <v>720382.07</v>
      </c>
      <c r="C1747" s="10"/>
      <c r="D1747" s="10">
        <v>414142.05</v>
      </c>
    </row>
    <row r="1748" spans="1:4" s="2" customFormat="1" ht="16.5" hidden="1" customHeight="1">
      <c r="A1748" s="2" t="s">
        <v>11</v>
      </c>
      <c r="B1748" s="10">
        <v>56161.04</v>
      </c>
      <c r="C1748" s="10"/>
      <c r="D1748" s="10">
        <v>28803.03</v>
      </c>
    </row>
    <row r="1749" spans="1:4" s="2" customFormat="1" ht="16.5" hidden="1" customHeight="1">
      <c r="A1749" s="2" t="s">
        <v>11</v>
      </c>
      <c r="B1749" s="10">
        <v>20612.8</v>
      </c>
      <c r="C1749" s="10"/>
      <c r="D1749" s="10">
        <v>15889.5</v>
      </c>
    </row>
    <row r="1750" spans="1:4" s="2" customFormat="1" ht="16.5" hidden="1" customHeight="1">
      <c r="A1750" s="2" t="s">
        <v>11</v>
      </c>
      <c r="B1750" s="10">
        <v>60084.92</v>
      </c>
      <c r="C1750" s="10"/>
      <c r="D1750" s="10">
        <v>29800.85</v>
      </c>
    </row>
    <row r="1751" spans="1:4" s="2" customFormat="1" ht="16.5" hidden="1" customHeight="1">
      <c r="A1751" s="2" t="s">
        <v>11</v>
      </c>
      <c r="B1751" s="10">
        <v>134938.43</v>
      </c>
      <c r="C1751" s="10"/>
      <c r="D1751" s="10">
        <v>91901.15</v>
      </c>
    </row>
    <row r="1752" spans="1:4" s="2" customFormat="1" ht="16.5" hidden="1" customHeight="1">
      <c r="A1752" s="2" t="s">
        <v>11</v>
      </c>
      <c r="B1752" s="10">
        <v>699723.74</v>
      </c>
      <c r="C1752" s="10"/>
      <c r="D1752" s="10">
        <v>594765.18000000005</v>
      </c>
    </row>
    <row r="1753" spans="1:4" s="2" customFormat="1" ht="16.5" hidden="1" customHeight="1">
      <c r="A1753" s="2" t="s">
        <v>11</v>
      </c>
      <c r="B1753" s="10">
        <v>95043.33</v>
      </c>
      <c r="C1753" s="10"/>
      <c r="D1753" s="10">
        <v>83467.16</v>
      </c>
    </row>
    <row r="1754" spans="1:4" s="2" customFormat="1" ht="16.5" hidden="1" customHeight="1">
      <c r="A1754" s="2" t="s">
        <v>11</v>
      </c>
      <c r="B1754" s="4">
        <v>765809</v>
      </c>
      <c r="C1754" s="4"/>
      <c r="D1754" s="10">
        <v>646342.79</v>
      </c>
    </row>
    <row r="1755" spans="1:4" s="2" customFormat="1" ht="16.5" hidden="1" customHeight="1">
      <c r="A1755" s="2" t="s">
        <v>11</v>
      </c>
      <c r="B1755" s="4">
        <v>0</v>
      </c>
      <c r="C1755" s="4"/>
      <c r="D1755" s="4">
        <v>0</v>
      </c>
    </row>
    <row r="1756" spans="1:4" s="2" customFormat="1" ht="16.5" hidden="1" customHeight="1">
      <c r="A1756" s="2" t="s">
        <v>11</v>
      </c>
      <c r="B1756" s="10">
        <v>42128.04</v>
      </c>
      <c r="C1756" s="10"/>
      <c r="D1756" s="10">
        <v>42128.04</v>
      </c>
    </row>
    <row r="1757" spans="1:4" s="2" customFormat="1" ht="16.5" hidden="1" customHeight="1">
      <c r="A1757" s="2" t="s">
        <v>11</v>
      </c>
      <c r="B1757" s="4">
        <v>12780</v>
      </c>
      <c r="C1757" s="4"/>
      <c r="D1757" s="4">
        <v>12780</v>
      </c>
    </row>
    <row r="1758" spans="1:4" s="2" customFormat="1" ht="16.5" hidden="1" customHeight="1">
      <c r="A1758" s="2" t="s">
        <v>11</v>
      </c>
      <c r="B1758" s="4">
        <v>11835</v>
      </c>
      <c r="C1758" s="4"/>
      <c r="D1758" s="4">
        <v>11835</v>
      </c>
    </row>
    <row r="1759" spans="1:4" s="2" customFormat="1" ht="16.5" hidden="1" customHeight="1">
      <c r="A1759" s="2" t="s">
        <v>11</v>
      </c>
      <c r="B1759" s="4">
        <v>21840</v>
      </c>
      <c r="C1759" s="4"/>
      <c r="D1759" s="4">
        <v>21840</v>
      </c>
    </row>
    <row r="1760" spans="1:4" s="2" customFormat="1" ht="16.5" hidden="1" customHeight="1">
      <c r="A1760" s="2" t="s">
        <v>11</v>
      </c>
      <c r="B1760" s="10">
        <v>28552.2</v>
      </c>
      <c r="C1760" s="10"/>
      <c r="D1760" s="10">
        <v>28552.2</v>
      </c>
    </row>
    <row r="1761" spans="1:4" s="2" customFormat="1" ht="16.5" hidden="1" customHeight="1">
      <c r="A1761" s="2" t="s">
        <v>11</v>
      </c>
      <c r="B1761" s="4">
        <v>1767780</v>
      </c>
      <c r="C1761" s="4"/>
      <c r="D1761" s="4">
        <v>1743114</v>
      </c>
    </row>
    <row r="1762" spans="1:4" s="2" customFormat="1" ht="16.5" hidden="1" customHeight="1">
      <c r="A1762" s="2" t="s">
        <v>11</v>
      </c>
      <c r="B1762" s="4">
        <v>133100</v>
      </c>
      <c r="C1762" s="4"/>
      <c r="D1762" s="4">
        <v>116160</v>
      </c>
    </row>
    <row r="1763" spans="1:4" s="2" customFormat="1" ht="16.5" hidden="1" customHeight="1">
      <c r="A1763" s="2" t="s">
        <v>11</v>
      </c>
      <c r="B1763" s="4">
        <v>60500</v>
      </c>
      <c r="C1763" s="4"/>
      <c r="D1763" s="4">
        <v>47190</v>
      </c>
    </row>
    <row r="1764" spans="1:4" s="2" customFormat="1" ht="16.5" hidden="1" customHeight="1">
      <c r="A1764" s="2" t="s">
        <v>11</v>
      </c>
      <c r="B1764" s="10">
        <v>6179.78</v>
      </c>
      <c r="C1764" s="10"/>
      <c r="D1764" s="10">
        <v>6179.78</v>
      </c>
    </row>
    <row r="1765" spans="1:4" s="2" customFormat="1" ht="16.5" hidden="1" customHeight="1">
      <c r="A1765" s="2" t="s">
        <v>11</v>
      </c>
      <c r="B1765" s="10">
        <v>59840.86</v>
      </c>
      <c r="C1765" s="10"/>
      <c r="D1765" s="10">
        <v>51799.96</v>
      </c>
    </row>
    <row r="1766" spans="1:4" s="2" customFormat="1" ht="16.5" hidden="1" customHeight="1">
      <c r="A1766" s="2" t="s">
        <v>11</v>
      </c>
      <c r="B1766" s="4">
        <v>85184</v>
      </c>
      <c r="C1766" s="4"/>
      <c r="D1766" s="4">
        <v>85184</v>
      </c>
    </row>
    <row r="1767" spans="1:4" s="2" customFormat="1" ht="16.5" hidden="1" customHeight="1">
      <c r="A1767" s="2" t="s">
        <v>11</v>
      </c>
      <c r="B1767" s="4">
        <v>-17209.25</v>
      </c>
      <c r="C1767" s="4"/>
      <c r="D1767" s="4">
        <v>-17209.25</v>
      </c>
    </row>
    <row r="1768" spans="1:4" s="2" customFormat="1" ht="16.5" hidden="1" customHeight="1">
      <c r="A1768" s="2" t="s">
        <v>11</v>
      </c>
      <c r="B1768" s="10">
        <v>70766.92</v>
      </c>
      <c r="C1768" s="10"/>
      <c r="D1768" s="10">
        <v>70766.92</v>
      </c>
    </row>
    <row r="1769" spans="1:4" s="2" customFormat="1" ht="16.5" hidden="1" customHeight="1">
      <c r="A1769" s="2" t="s">
        <v>11</v>
      </c>
      <c r="B1769" s="10">
        <v>69442.48</v>
      </c>
      <c r="C1769" s="10"/>
      <c r="D1769" s="10">
        <v>69442.48</v>
      </c>
    </row>
    <row r="1770" spans="1:4" s="2" customFormat="1" ht="16.5" hidden="1" customHeight="1">
      <c r="A1770" s="2" t="s">
        <v>11</v>
      </c>
      <c r="B1770" s="10">
        <v>491176.27</v>
      </c>
      <c r="C1770" s="10"/>
      <c r="D1770" s="10">
        <v>491176.27</v>
      </c>
    </row>
    <row r="1771" spans="1:4" s="2" customFormat="1" ht="16.5" hidden="1" customHeight="1">
      <c r="A1771" s="2" t="s">
        <v>11</v>
      </c>
      <c r="B1771" s="4">
        <v>18150</v>
      </c>
      <c r="C1771" s="4"/>
      <c r="D1771" s="10">
        <v>13473.35</v>
      </c>
    </row>
    <row r="1772" spans="1:4" s="2" customFormat="1" ht="16.5" hidden="1" customHeight="1">
      <c r="A1772" s="2" t="s">
        <v>11</v>
      </c>
      <c r="B1772" s="10">
        <v>1447920.65</v>
      </c>
      <c r="C1772" s="10"/>
      <c r="D1772" s="10">
        <v>1375182.9</v>
      </c>
    </row>
    <row r="1773" spans="1:4" s="2" customFormat="1" ht="16.5" hidden="1" customHeight="1">
      <c r="A1773" s="2" t="s">
        <v>11</v>
      </c>
      <c r="B1773" s="4">
        <v>36000</v>
      </c>
      <c r="C1773" s="4"/>
      <c r="D1773" s="4">
        <v>36000</v>
      </c>
    </row>
    <row r="1774" spans="1:4" s="2" customFormat="1" ht="16.5" hidden="1" customHeight="1">
      <c r="A1774" s="2" t="s">
        <v>11</v>
      </c>
      <c r="B1774" s="4">
        <v>154750</v>
      </c>
      <c r="C1774" s="4"/>
      <c r="D1774" s="4">
        <v>154750</v>
      </c>
    </row>
    <row r="1775" spans="1:4" s="2" customFormat="1" ht="16.5" hidden="1" customHeight="1">
      <c r="A1775" s="2" t="s">
        <v>11</v>
      </c>
      <c r="B1775" s="4">
        <v>98615</v>
      </c>
      <c r="C1775" s="4"/>
      <c r="D1775" s="4">
        <v>94985</v>
      </c>
    </row>
    <row r="1776" spans="1:4" s="2" customFormat="1" ht="16.5" hidden="1" customHeight="1">
      <c r="A1776" s="2" t="s">
        <v>11</v>
      </c>
      <c r="B1776" s="4">
        <v>102000</v>
      </c>
      <c r="C1776" s="4"/>
      <c r="D1776" s="4">
        <v>102000</v>
      </c>
    </row>
    <row r="1777" spans="1:4" s="2" customFormat="1" ht="16.5" hidden="1" customHeight="1">
      <c r="A1777" s="2" t="s">
        <v>11</v>
      </c>
      <c r="B1777" s="10">
        <v>652864.22</v>
      </c>
      <c r="C1777" s="10"/>
      <c r="D1777" s="10">
        <v>652864.22</v>
      </c>
    </row>
    <row r="1778" spans="1:4" s="2" customFormat="1" ht="16.5" hidden="1" customHeight="1">
      <c r="A1778" s="2" t="s">
        <v>11</v>
      </c>
      <c r="B1778" s="4">
        <v>391500</v>
      </c>
      <c r="C1778" s="4"/>
      <c r="D1778" s="4">
        <v>391500</v>
      </c>
    </row>
    <row r="1779" spans="1:4" s="2" customFormat="1" ht="16.5" hidden="1" customHeight="1">
      <c r="A1779" s="2" t="s">
        <v>11</v>
      </c>
      <c r="B1779" s="4">
        <v>32625</v>
      </c>
      <c r="C1779" s="4"/>
      <c r="D1779" s="4">
        <v>32625</v>
      </c>
    </row>
    <row r="1780" spans="1:4" s="2" customFormat="1" ht="16.5" hidden="1" customHeight="1">
      <c r="A1780" s="2" t="s">
        <v>11</v>
      </c>
      <c r="B1780" s="4">
        <v>43500</v>
      </c>
      <c r="C1780" s="4"/>
      <c r="D1780" s="4">
        <v>43500</v>
      </c>
    </row>
    <row r="1781" spans="1:4" s="2" customFormat="1" ht="16.5" hidden="1" customHeight="1">
      <c r="A1781" s="2" t="s">
        <v>11</v>
      </c>
      <c r="B1781" s="4">
        <v>52200</v>
      </c>
      <c r="C1781" s="4"/>
      <c r="D1781" s="4">
        <v>52200</v>
      </c>
    </row>
    <row r="1782" spans="1:4" s="2" customFormat="1" ht="16.5" hidden="1" customHeight="1">
      <c r="A1782" s="2" t="s">
        <v>11</v>
      </c>
      <c r="B1782" s="10">
        <v>446964.16</v>
      </c>
      <c r="C1782" s="10"/>
      <c r="D1782" s="10">
        <v>446964.16</v>
      </c>
    </row>
    <row r="1783" spans="1:4" s="2" customFormat="1" ht="16.5" hidden="1" customHeight="1">
      <c r="A1783" s="2" t="s">
        <v>11</v>
      </c>
      <c r="B1783" s="10">
        <v>444028.15</v>
      </c>
      <c r="C1783" s="10"/>
      <c r="D1783" s="10">
        <v>444028.15</v>
      </c>
    </row>
    <row r="1784" spans="1:4" s="2" customFormat="1" ht="16.5" hidden="1" customHeight="1">
      <c r="A1784" s="2" t="s">
        <v>11</v>
      </c>
      <c r="B1784" s="4">
        <v>543750</v>
      </c>
      <c r="C1784" s="4"/>
      <c r="D1784" s="4">
        <v>543750</v>
      </c>
    </row>
    <row r="1785" spans="1:4" s="2" customFormat="1" ht="16.5" hidden="1" customHeight="1">
      <c r="A1785" s="2" t="s">
        <v>11</v>
      </c>
      <c r="B1785" s="4">
        <v>126350.57</v>
      </c>
      <c r="C1785" s="4"/>
      <c r="D1785" s="4">
        <v>126350.57</v>
      </c>
    </row>
    <row r="1786" spans="1:4" s="2" customFormat="1" ht="16.5" hidden="1" customHeight="1">
      <c r="A1786" s="2" t="s">
        <v>11</v>
      </c>
      <c r="B1786" s="4">
        <v>6612.32</v>
      </c>
      <c r="C1786" s="4"/>
      <c r="D1786" s="4">
        <v>6612.32</v>
      </c>
    </row>
    <row r="1787" spans="1:4" s="2" customFormat="1" ht="16.5" hidden="1" customHeight="1">
      <c r="A1787" s="2" t="s">
        <v>11</v>
      </c>
      <c r="B1787" s="4">
        <v>10000</v>
      </c>
      <c r="C1787" s="4"/>
      <c r="D1787" s="4">
        <v>10000</v>
      </c>
    </row>
    <row r="1788" spans="1:4" s="2" customFormat="1" ht="16.5" hidden="1" customHeight="1">
      <c r="A1788" s="2" t="s">
        <v>11</v>
      </c>
      <c r="B1788" s="4">
        <v>18150</v>
      </c>
      <c r="C1788" s="4"/>
      <c r="D1788" s="4">
        <v>18150</v>
      </c>
    </row>
    <row r="1789" spans="1:4" s="2" customFormat="1" ht="16.5" hidden="1" customHeight="1">
      <c r="A1789" s="2" t="s">
        <v>11</v>
      </c>
      <c r="B1789" s="10">
        <v>1353991.04</v>
      </c>
      <c r="C1789" s="10"/>
      <c r="D1789" s="10">
        <v>1186732.5</v>
      </c>
    </row>
    <row r="1790" spans="1:4" s="2" customFormat="1" ht="16.5" hidden="1" customHeight="1">
      <c r="A1790" s="2" t="s">
        <v>11</v>
      </c>
      <c r="B1790" s="4">
        <v>208800</v>
      </c>
      <c r="C1790" s="4"/>
      <c r="D1790" s="4">
        <v>208800</v>
      </c>
    </row>
    <row r="1791" spans="1:4" s="2" customFormat="1" ht="16.5" hidden="1" customHeight="1">
      <c r="A1791" s="2" t="s">
        <v>11</v>
      </c>
      <c r="B1791" s="10">
        <v>2641.12</v>
      </c>
      <c r="C1791" s="10"/>
      <c r="D1791" s="10">
        <v>2641.12</v>
      </c>
    </row>
    <row r="1792" spans="1:4" s="2" customFormat="1" ht="16.5" hidden="1" customHeight="1">
      <c r="A1792" s="2" t="s">
        <v>11</v>
      </c>
      <c r="B1792" s="4">
        <v>71033</v>
      </c>
      <c r="C1792" s="4"/>
      <c r="D1792" s="4">
        <v>71033</v>
      </c>
    </row>
    <row r="1793" spans="1:4" s="2" customFormat="1" ht="16.5" hidden="1" customHeight="1">
      <c r="A1793" s="2" t="s">
        <v>11</v>
      </c>
      <c r="B1793" s="4">
        <v>71033</v>
      </c>
      <c r="C1793" s="4"/>
      <c r="D1793" s="4">
        <v>71033</v>
      </c>
    </row>
    <row r="1794" spans="1:4" s="2" customFormat="1" ht="16.5" hidden="1" customHeight="1">
      <c r="A1794" s="2" t="s">
        <v>11</v>
      </c>
      <c r="B1794" s="10">
        <v>36009.599999999999</v>
      </c>
      <c r="C1794" s="10"/>
      <c r="D1794" s="10">
        <v>32052.9</v>
      </c>
    </row>
    <row r="1795" spans="1:4" s="2" customFormat="1" ht="16.5" hidden="1" customHeight="1">
      <c r="A1795" s="2" t="s">
        <v>11</v>
      </c>
      <c r="B1795" s="4">
        <v>-9035.49</v>
      </c>
      <c r="C1795" s="4"/>
      <c r="D1795" s="4">
        <v>-9035.49</v>
      </c>
    </row>
    <row r="1796" spans="1:4" s="2" customFormat="1" ht="16.5" hidden="1" customHeight="1">
      <c r="A1796" s="2" t="s">
        <v>11</v>
      </c>
      <c r="B1796" s="10">
        <v>54558.9</v>
      </c>
      <c r="C1796" s="10"/>
      <c r="D1796" s="10">
        <v>39190.93</v>
      </c>
    </row>
    <row r="1797" spans="1:4" s="2" customFormat="1" ht="16.5" hidden="1" customHeight="1">
      <c r="A1797" s="2" t="s">
        <v>11</v>
      </c>
      <c r="B1797" s="4">
        <v>5800000</v>
      </c>
      <c r="C1797" s="4"/>
      <c r="D1797" s="4">
        <v>5660000</v>
      </c>
    </row>
    <row r="1798" spans="1:4" s="2" customFormat="1" ht="16.5" hidden="1" customHeight="1">
      <c r="A1798" s="2" t="s">
        <v>11</v>
      </c>
      <c r="B1798" s="10">
        <v>6062.1</v>
      </c>
      <c r="C1798" s="10"/>
      <c r="D1798" s="10">
        <v>6062.1</v>
      </c>
    </row>
    <row r="1799" spans="1:4" s="2" customFormat="1" ht="16.5" hidden="1" customHeight="1">
      <c r="A1799" s="2" t="s">
        <v>11</v>
      </c>
      <c r="B1799" s="10">
        <v>55861.04</v>
      </c>
      <c r="C1799" s="10"/>
      <c r="D1799" s="10">
        <v>55861.04</v>
      </c>
    </row>
    <row r="1800" spans="1:4" s="2" customFormat="1" ht="16.5" hidden="1" customHeight="1">
      <c r="A1800" s="2" t="s">
        <v>11</v>
      </c>
      <c r="B1800" s="10">
        <v>72919.44</v>
      </c>
      <c r="C1800" s="10"/>
      <c r="D1800" s="10">
        <v>72919.44</v>
      </c>
    </row>
    <row r="1801" spans="1:4" s="2" customFormat="1" ht="16.5" hidden="1" customHeight="1">
      <c r="A1801" s="2" t="s">
        <v>11</v>
      </c>
      <c r="B1801" s="10">
        <v>2807.2</v>
      </c>
      <c r="C1801" s="10"/>
      <c r="D1801" s="10">
        <v>1712.39</v>
      </c>
    </row>
    <row r="1802" spans="1:4" s="2" customFormat="1" ht="16.5" hidden="1" customHeight="1">
      <c r="A1802" s="2" t="s">
        <v>11</v>
      </c>
      <c r="B1802" s="10">
        <v>1314.06</v>
      </c>
      <c r="C1802" s="10"/>
      <c r="D1802" s="10">
        <v>761.41</v>
      </c>
    </row>
    <row r="1803" spans="1:4" s="2" customFormat="1" ht="16.5" hidden="1" customHeight="1">
      <c r="A1803" s="2" t="s">
        <v>11</v>
      </c>
      <c r="B1803" s="10">
        <v>1616.56</v>
      </c>
      <c r="C1803" s="10"/>
      <c r="D1803" s="10">
        <v>1293.25</v>
      </c>
    </row>
    <row r="1804" spans="1:4" s="2" customFormat="1" ht="16.5" hidden="1" customHeight="1">
      <c r="A1804" s="2" t="s">
        <v>11</v>
      </c>
      <c r="B1804" s="10">
        <v>958.32</v>
      </c>
      <c r="C1804" s="10"/>
      <c r="D1804" s="10">
        <v>862.49</v>
      </c>
    </row>
    <row r="1805" spans="1:4" s="2" customFormat="1" ht="16.5" hidden="1" customHeight="1">
      <c r="A1805" s="2" t="s">
        <v>11</v>
      </c>
      <c r="B1805" s="4">
        <v>1089</v>
      </c>
      <c r="C1805" s="4"/>
      <c r="D1805" s="10">
        <v>980.1</v>
      </c>
    </row>
    <row r="1806" spans="1:4" s="2" customFormat="1" ht="16.5" hidden="1" customHeight="1">
      <c r="A1806" s="2" t="s">
        <v>11</v>
      </c>
      <c r="B1806" s="10">
        <v>1713.36</v>
      </c>
      <c r="C1806" s="10"/>
      <c r="D1806" s="10">
        <v>1113.69</v>
      </c>
    </row>
    <row r="1807" spans="1:4" s="2" customFormat="1" ht="16.5" hidden="1" customHeight="1">
      <c r="A1807" s="2" t="s">
        <v>11</v>
      </c>
      <c r="B1807" s="10">
        <v>19525.77</v>
      </c>
      <c r="C1807" s="10"/>
      <c r="D1807" s="10">
        <v>19525.77</v>
      </c>
    </row>
    <row r="1808" spans="1:4" s="2" customFormat="1" ht="16.5" hidden="1" customHeight="1">
      <c r="A1808" s="2" t="s">
        <v>11</v>
      </c>
      <c r="B1808" s="10">
        <v>852772.5</v>
      </c>
      <c r="C1808" s="10"/>
      <c r="D1808" s="10">
        <v>626225.81999999995</v>
      </c>
    </row>
    <row r="1809" spans="1:4" s="2" customFormat="1" ht="16.5" hidden="1" customHeight="1">
      <c r="A1809" s="2" t="s">
        <v>11</v>
      </c>
      <c r="B1809" s="10">
        <v>116462.5</v>
      </c>
      <c r="C1809" s="10"/>
      <c r="D1809" s="10">
        <v>116462.5</v>
      </c>
    </row>
    <row r="1810" spans="1:4" s="2" customFormat="1" ht="16.5" hidden="1" customHeight="1">
      <c r="A1810" s="2" t="s">
        <v>11</v>
      </c>
      <c r="B1810" s="10">
        <v>116462.5</v>
      </c>
      <c r="C1810" s="10"/>
      <c r="D1810" s="10">
        <v>116462.5</v>
      </c>
    </row>
    <row r="1811" spans="1:4" s="2" customFormat="1" ht="16.5" hidden="1" customHeight="1">
      <c r="A1811" s="2" t="s">
        <v>11</v>
      </c>
      <c r="B1811" s="10">
        <v>7862100.7400000002</v>
      </c>
      <c r="C1811" s="10"/>
      <c r="D1811" s="10">
        <v>7862100.7400000002</v>
      </c>
    </row>
    <row r="1812" spans="1:4" s="2" customFormat="1" ht="16.5" hidden="1" customHeight="1">
      <c r="A1812" s="2" t="s">
        <v>11</v>
      </c>
      <c r="B1812" s="10">
        <v>47008.5</v>
      </c>
      <c r="C1812" s="10"/>
      <c r="D1812" s="10">
        <v>30414.5</v>
      </c>
    </row>
    <row r="1813" spans="1:4" s="2" customFormat="1" ht="16.5" hidden="1" customHeight="1">
      <c r="A1813" s="2" t="s">
        <v>11</v>
      </c>
      <c r="B1813" s="4">
        <v>345124.63</v>
      </c>
      <c r="C1813" s="4"/>
      <c r="D1813" s="4">
        <v>345124.63</v>
      </c>
    </row>
    <row r="1814" spans="1:4" s="2" customFormat="1" ht="16.5" hidden="1" customHeight="1">
      <c r="A1814" s="2" t="s">
        <v>11</v>
      </c>
      <c r="B1814" s="4">
        <v>19965</v>
      </c>
      <c r="C1814" s="4"/>
      <c r="D1814" s="10">
        <v>16509.240000000002</v>
      </c>
    </row>
    <row r="1815" spans="1:4" s="2" customFormat="1" ht="16.5" hidden="1" customHeight="1">
      <c r="A1815" s="2" t="s">
        <v>11</v>
      </c>
      <c r="B1815" s="10">
        <v>3240.46</v>
      </c>
      <c r="C1815" s="10"/>
      <c r="D1815" s="10">
        <v>2397.94</v>
      </c>
    </row>
    <row r="1816" spans="1:4" s="2" customFormat="1" ht="16.5" hidden="1" customHeight="1">
      <c r="A1816" s="2" t="s">
        <v>11</v>
      </c>
      <c r="B1816" s="10">
        <v>116772.26</v>
      </c>
      <c r="C1816" s="10"/>
      <c r="D1816" s="10">
        <v>116772.26</v>
      </c>
    </row>
    <row r="1817" spans="1:4" s="2" customFormat="1" ht="16.5" hidden="1" customHeight="1">
      <c r="A1817" s="2" t="s">
        <v>11</v>
      </c>
      <c r="B1817" s="4">
        <v>180000</v>
      </c>
      <c r="C1817" s="4"/>
      <c r="D1817" s="4">
        <v>180000</v>
      </c>
    </row>
    <row r="1818" spans="1:4" s="2" customFormat="1" ht="16.5" hidden="1" customHeight="1">
      <c r="A1818" s="2" t="s">
        <v>11</v>
      </c>
      <c r="B1818" s="4">
        <v>22748</v>
      </c>
      <c r="C1818" s="4"/>
      <c r="D1818" s="4">
        <v>22748</v>
      </c>
    </row>
    <row r="1819" spans="1:4" s="2" customFormat="1" ht="16.5" hidden="1" customHeight="1">
      <c r="A1819" s="2" t="s">
        <v>11</v>
      </c>
      <c r="B1819" s="10">
        <v>1018.29</v>
      </c>
      <c r="C1819" s="10"/>
      <c r="D1819" s="10">
        <v>1018.29</v>
      </c>
    </row>
    <row r="1820" spans="1:4" s="2" customFormat="1" ht="16.5" hidden="1" customHeight="1">
      <c r="A1820" s="2" t="s">
        <v>11</v>
      </c>
      <c r="B1820" s="4">
        <v>181500</v>
      </c>
      <c r="C1820" s="4"/>
      <c r="D1820" s="4">
        <v>181500</v>
      </c>
    </row>
    <row r="1821" spans="1:4" s="2" customFormat="1" ht="16.5" hidden="1" customHeight="1">
      <c r="A1821" s="2" t="s">
        <v>11</v>
      </c>
      <c r="B1821" s="10">
        <v>144743.39000000001</v>
      </c>
      <c r="C1821" s="10"/>
      <c r="D1821" s="10">
        <v>140249.38</v>
      </c>
    </row>
    <row r="1822" spans="1:4" s="2" customFormat="1" ht="16.5" hidden="1" customHeight="1">
      <c r="A1822" s="2" t="s">
        <v>11</v>
      </c>
      <c r="B1822" s="10">
        <v>1036.73</v>
      </c>
      <c r="C1822" s="10"/>
      <c r="D1822" s="10">
        <v>1036.73</v>
      </c>
    </row>
    <row r="1823" spans="1:4" s="2" customFormat="1" ht="16.5" hidden="1" customHeight="1">
      <c r="A1823" s="2" t="s">
        <v>11</v>
      </c>
      <c r="B1823" s="10">
        <v>175.7</v>
      </c>
      <c r="C1823" s="10"/>
      <c r="D1823" s="10">
        <v>175.69</v>
      </c>
    </row>
    <row r="1824" spans="1:4" s="2" customFormat="1" ht="16.5" hidden="1" customHeight="1">
      <c r="A1824" s="2" t="s">
        <v>11</v>
      </c>
      <c r="B1824" s="10">
        <v>434.93</v>
      </c>
      <c r="C1824" s="10"/>
      <c r="D1824" s="10">
        <v>434.93</v>
      </c>
    </row>
    <row r="1825" spans="1:4" s="2" customFormat="1" ht="16.5" hidden="1" customHeight="1">
      <c r="A1825" s="2" t="s">
        <v>11</v>
      </c>
      <c r="B1825" s="10">
        <v>64399.99</v>
      </c>
      <c r="C1825" s="10"/>
      <c r="D1825" s="10">
        <v>64399.99</v>
      </c>
    </row>
    <row r="1826" spans="1:4" s="2" customFormat="1" ht="16.5" hidden="1" customHeight="1">
      <c r="A1826" s="2" t="s">
        <v>11</v>
      </c>
      <c r="B1826" s="4">
        <v>893576</v>
      </c>
      <c r="C1826" s="4"/>
      <c r="D1826" s="4">
        <v>893576</v>
      </c>
    </row>
    <row r="1827" spans="1:4" s="2" customFormat="1" ht="16.5" hidden="1" customHeight="1">
      <c r="A1827" s="2" t="s">
        <v>11</v>
      </c>
      <c r="B1827" s="10">
        <v>106295.03999999999</v>
      </c>
      <c r="C1827" s="10"/>
      <c r="D1827" s="10">
        <v>106295.03999999999</v>
      </c>
    </row>
    <row r="1828" spans="1:4" s="2" customFormat="1" ht="16.5" hidden="1" customHeight="1">
      <c r="A1828" s="2" t="s">
        <v>11</v>
      </c>
      <c r="B1828" s="10">
        <v>160998.5</v>
      </c>
      <c r="C1828" s="10"/>
      <c r="D1828" s="10">
        <v>160998.5</v>
      </c>
    </row>
    <row r="1829" spans="1:4" s="2" customFormat="1" ht="16.5" hidden="1" customHeight="1">
      <c r="A1829" s="2" t="s">
        <v>11</v>
      </c>
      <c r="B1829" s="10">
        <v>136736.46</v>
      </c>
      <c r="C1829" s="10"/>
      <c r="D1829" s="10">
        <v>136736.46</v>
      </c>
    </row>
    <row r="1830" spans="1:4" s="2" customFormat="1" ht="16.5" hidden="1" customHeight="1">
      <c r="A1830" s="2" t="s">
        <v>11</v>
      </c>
      <c r="B1830" s="4">
        <v>21780</v>
      </c>
      <c r="C1830" s="4"/>
      <c r="D1830" s="4">
        <v>21780</v>
      </c>
    </row>
    <row r="1831" spans="1:4" s="2" customFormat="1" ht="16.5" hidden="1" customHeight="1">
      <c r="A1831" s="2" t="s">
        <v>11</v>
      </c>
      <c r="B1831" s="10">
        <v>132948.75</v>
      </c>
      <c r="C1831" s="10"/>
      <c r="D1831" s="10">
        <v>132948.75</v>
      </c>
    </row>
    <row r="1832" spans="1:4" s="2" customFormat="1" ht="16.5" hidden="1" customHeight="1">
      <c r="A1832" s="2" t="s">
        <v>11</v>
      </c>
      <c r="B1832" s="10">
        <v>17555.810000000001</v>
      </c>
      <c r="C1832" s="10"/>
      <c r="D1832" s="10">
        <v>13915.01</v>
      </c>
    </row>
    <row r="1833" spans="1:4" s="2" customFormat="1" ht="16.5" hidden="1" customHeight="1">
      <c r="A1833" s="2" t="s">
        <v>11</v>
      </c>
      <c r="B1833" s="10">
        <v>9718.39</v>
      </c>
      <c r="C1833" s="10"/>
      <c r="D1833" s="10">
        <v>8316.09</v>
      </c>
    </row>
    <row r="1834" spans="1:4" s="2" customFormat="1" ht="16.5" hidden="1" customHeight="1">
      <c r="A1834" s="2" t="s">
        <v>11</v>
      </c>
      <c r="B1834" s="10">
        <v>9382.5</v>
      </c>
      <c r="C1834" s="10"/>
      <c r="D1834" s="10">
        <v>8028.6</v>
      </c>
    </row>
    <row r="1835" spans="1:4" s="2" customFormat="1" ht="16.5" hidden="1" customHeight="1">
      <c r="A1835" s="2" t="s">
        <v>11</v>
      </c>
      <c r="B1835" s="10">
        <v>6695.39</v>
      </c>
      <c r="C1835" s="10"/>
      <c r="D1835" s="10">
        <v>5728.62</v>
      </c>
    </row>
    <row r="1836" spans="1:4" s="2" customFormat="1" ht="16.5" hidden="1" customHeight="1">
      <c r="A1836" s="2" t="s">
        <v>11</v>
      </c>
      <c r="B1836" s="10">
        <v>7703.06</v>
      </c>
      <c r="C1836" s="10"/>
      <c r="D1836" s="10">
        <v>5993.86</v>
      </c>
    </row>
    <row r="1837" spans="1:4" s="2" customFormat="1" ht="16.5" hidden="1" customHeight="1">
      <c r="A1837" s="2" t="s">
        <v>11</v>
      </c>
      <c r="B1837" s="10">
        <v>6001.22</v>
      </c>
      <c r="C1837" s="10"/>
      <c r="D1837" s="10">
        <v>5136.59</v>
      </c>
    </row>
    <row r="1838" spans="1:4" s="2" customFormat="1" ht="16.5" hidden="1" customHeight="1">
      <c r="A1838" s="2" t="s">
        <v>11</v>
      </c>
      <c r="B1838" s="10">
        <v>14689.55</v>
      </c>
      <c r="C1838" s="10"/>
      <c r="D1838" s="10">
        <v>12573.17</v>
      </c>
    </row>
    <row r="1839" spans="1:4" s="2" customFormat="1" ht="16.5" hidden="1" customHeight="1">
      <c r="A1839" s="2" t="s">
        <v>11</v>
      </c>
      <c r="B1839" s="10">
        <v>7680.67</v>
      </c>
      <c r="C1839" s="10"/>
      <c r="D1839" s="10">
        <v>5976.44</v>
      </c>
    </row>
    <row r="1840" spans="1:4" s="2" customFormat="1" ht="16.5" hidden="1" customHeight="1">
      <c r="A1840" s="2" t="s">
        <v>11</v>
      </c>
      <c r="B1840" s="10">
        <v>9584.0400000000009</v>
      </c>
      <c r="C1840" s="10"/>
      <c r="D1840" s="10">
        <v>7830.34</v>
      </c>
    </row>
    <row r="1841" spans="1:4" s="2" customFormat="1" ht="16.5" hidden="1" customHeight="1">
      <c r="A1841" s="2" t="s">
        <v>11</v>
      </c>
      <c r="B1841" s="10">
        <v>17578.2</v>
      </c>
      <c r="C1841" s="10"/>
      <c r="D1841" s="10">
        <v>13677.84</v>
      </c>
    </row>
    <row r="1842" spans="1:4" s="2" customFormat="1" ht="16.5" hidden="1" customHeight="1">
      <c r="A1842" s="2" t="s">
        <v>11</v>
      </c>
      <c r="B1842" s="10">
        <v>14196.91</v>
      </c>
      <c r="C1842" s="10"/>
      <c r="D1842" s="10">
        <v>11599.16</v>
      </c>
    </row>
    <row r="1843" spans="1:4" s="2" customFormat="1" ht="16.5" hidden="1" customHeight="1">
      <c r="A1843" s="2" t="s">
        <v>11</v>
      </c>
      <c r="B1843" s="10">
        <v>7389.56</v>
      </c>
      <c r="C1843" s="10"/>
      <c r="D1843" s="10">
        <v>6288.98</v>
      </c>
    </row>
    <row r="1844" spans="1:4" s="2" customFormat="1" ht="16.5" hidden="1" customHeight="1">
      <c r="A1844" s="2" t="s">
        <v>11</v>
      </c>
      <c r="B1844" s="4">
        <v>142780</v>
      </c>
      <c r="C1844" s="4"/>
      <c r="D1844" s="4">
        <v>142780</v>
      </c>
    </row>
    <row r="1845" spans="1:4" s="2" customFormat="1" ht="16.5" hidden="1" customHeight="1">
      <c r="A1845" s="2" t="s">
        <v>11</v>
      </c>
      <c r="B1845" s="4">
        <v>254.1</v>
      </c>
      <c r="C1845" s="4"/>
      <c r="D1845" s="4">
        <v>254.1</v>
      </c>
    </row>
    <row r="1846" spans="1:4" s="2" customFormat="1" ht="16.5" hidden="1" customHeight="1">
      <c r="A1846" s="2" t="s">
        <v>11</v>
      </c>
      <c r="B1846" s="4">
        <v>114950</v>
      </c>
      <c r="C1846" s="4"/>
      <c r="D1846" s="4">
        <v>114950</v>
      </c>
    </row>
    <row r="1847" spans="1:4" s="2" customFormat="1" ht="16.5" hidden="1" customHeight="1">
      <c r="A1847" s="2" t="s">
        <v>11</v>
      </c>
      <c r="B1847" s="10">
        <v>166546.51</v>
      </c>
      <c r="C1847" s="10"/>
      <c r="D1847" s="10">
        <v>163318.59</v>
      </c>
    </row>
    <row r="1848" spans="1:4" s="2" customFormat="1" ht="16.5" hidden="1" customHeight="1">
      <c r="A1848" s="2" t="s">
        <v>11</v>
      </c>
      <c r="B1848" s="10">
        <v>4922.5200000000004</v>
      </c>
      <c r="C1848" s="10"/>
      <c r="D1848" s="10">
        <v>1510.08</v>
      </c>
    </row>
    <row r="1849" spans="1:4" s="2" customFormat="1" ht="16.5" hidden="1" customHeight="1">
      <c r="A1849" s="2" t="s">
        <v>11</v>
      </c>
      <c r="B1849" s="10">
        <v>4791.6000000000004</v>
      </c>
      <c r="C1849" s="10"/>
      <c r="D1849" s="10">
        <v>1103.52</v>
      </c>
    </row>
    <row r="1850" spans="1:4" s="2" customFormat="1" ht="16.5" hidden="1" customHeight="1">
      <c r="A1850" s="2" t="s">
        <v>11</v>
      </c>
      <c r="B1850" s="10">
        <v>62228.639999999999</v>
      </c>
      <c r="C1850" s="10"/>
      <c r="D1850" s="10">
        <v>62228.639999999999</v>
      </c>
    </row>
    <row r="1851" spans="1:4" s="2" customFormat="1" ht="16.5" hidden="1" customHeight="1">
      <c r="A1851" s="2" t="s">
        <v>11</v>
      </c>
      <c r="B1851" s="10">
        <v>3878522.48</v>
      </c>
      <c r="C1851" s="10"/>
      <c r="D1851" s="10">
        <v>3669756.07</v>
      </c>
    </row>
    <row r="1852" spans="1:4" s="2" customFormat="1" ht="16.5" hidden="1" customHeight="1">
      <c r="A1852" s="2" t="s">
        <v>11</v>
      </c>
      <c r="B1852" s="10">
        <v>140336.95999999999</v>
      </c>
      <c r="C1852" s="10"/>
      <c r="D1852" s="10">
        <v>140336.95999999999</v>
      </c>
    </row>
    <row r="1853" spans="1:4" s="2" customFormat="1" ht="16.5" hidden="1" customHeight="1">
      <c r="A1853" s="2" t="s">
        <v>11</v>
      </c>
      <c r="B1853" s="4">
        <v>658086</v>
      </c>
      <c r="C1853" s="4"/>
      <c r="D1853" s="4">
        <v>658086</v>
      </c>
    </row>
    <row r="1854" spans="1:4" s="2" customFormat="1" ht="16.5" hidden="1" customHeight="1">
      <c r="A1854" s="2" t="s">
        <v>11</v>
      </c>
      <c r="B1854" s="10">
        <v>4244179.6100000003</v>
      </c>
      <c r="C1854" s="10"/>
      <c r="D1854" s="10">
        <v>3845996.34</v>
      </c>
    </row>
    <row r="1855" spans="1:4" s="2" customFormat="1" ht="16.5" hidden="1" customHeight="1">
      <c r="A1855" s="2" t="s">
        <v>11</v>
      </c>
      <c r="B1855" s="10">
        <v>9778.01</v>
      </c>
      <c r="C1855" s="10"/>
      <c r="D1855" s="10">
        <v>9778.01</v>
      </c>
    </row>
    <row r="1856" spans="1:4" s="2" customFormat="1" ht="16.5" hidden="1" customHeight="1">
      <c r="A1856" s="2" t="s">
        <v>11</v>
      </c>
      <c r="B1856" s="4">
        <v>605</v>
      </c>
      <c r="C1856" s="4"/>
      <c r="D1856" s="4">
        <v>605</v>
      </c>
    </row>
    <row r="1857" spans="1:4" s="2" customFormat="1" ht="16.5" hidden="1" customHeight="1">
      <c r="A1857" s="2" t="s">
        <v>11</v>
      </c>
      <c r="B1857" s="10">
        <v>196.77</v>
      </c>
      <c r="C1857" s="10"/>
      <c r="D1857" s="10">
        <v>178.89</v>
      </c>
    </row>
    <row r="1858" spans="1:4" s="2" customFormat="1" ht="16.5" hidden="1" customHeight="1">
      <c r="A1858" s="2" t="s">
        <v>11</v>
      </c>
      <c r="B1858" s="10">
        <v>263.85000000000002</v>
      </c>
      <c r="C1858" s="10"/>
      <c r="D1858" s="10">
        <v>239.87</v>
      </c>
    </row>
    <row r="1859" spans="1:4" s="2" customFormat="1" ht="16.5" hidden="1" customHeight="1">
      <c r="A1859" s="2" t="s">
        <v>11</v>
      </c>
      <c r="B1859" s="4">
        <v>798</v>
      </c>
      <c r="C1859" s="4"/>
      <c r="D1859" s="10">
        <v>630.07000000000005</v>
      </c>
    </row>
    <row r="1860" spans="1:4" s="2" customFormat="1" ht="16.5" hidden="1" customHeight="1">
      <c r="A1860" s="2" t="s">
        <v>11</v>
      </c>
      <c r="B1860" s="10">
        <v>656.91</v>
      </c>
      <c r="C1860" s="10"/>
      <c r="D1860" s="10">
        <v>453.99</v>
      </c>
    </row>
    <row r="1861" spans="1:4" s="2" customFormat="1" ht="16.5" hidden="1" customHeight="1">
      <c r="A1861" s="2" t="s">
        <v>11</v>
      </c>
      <c r="B1861" s="10">
        <v>16372.92</v>
      </c>
      <c r="C1861" s="10"/>
      <c r="D1861" s="4">
        <v>12276</v>
      </c>
    </row>
    <row r="1862" spans="1:4" s="2" customFormat="1" ht="16.5" hidden="1" customHeight="1">
      <c r="A1862" s="2" t="s">
        <v>11</v>
      </c>
      <c r="B1862" s="10">
        <v>109326.53</v>
      </c>
      <c r="C1862" s="10"/>
      <c r="D1862" s="10">
        <v>2.94</v>
      </c>
    </row>
    <row r="1863" spans="1:4" s="2" customFormat="1" ht="16.5" hidden="1" customHeight="1">
      <c r="A1863" s="2" t="s">
        <v>11</v>
      </c>
      <c r="B1863" s="10">
        <v>118514.32</v>
      </c>
      <c r="C1863" s="10"/>
      <c r="D1863" s="10">
        <v>80008.19</v>
      </c>
    </row>
    <row r="1864" spans="1:4" s="2" customFormat="1" ht="16.5" hidden="1" customHeight="1">
      <c r="A1864" s="2" t="s">
        <v>11</v>
      </c>
      <c r="B1864" s="4">
        <v>843544</v>
      </c>
      <c r="C1864" s="4"/>
      <c r="D1864" s="4">
        <v>840544</v>
      </c>
    </row>
    <row r="1865" spans="1:4" s="2" customFormat="1" ht="16.5" hidden="1" customHeight="1">
      <c r="A1865" s="2" t="s">
        <v>11</v>
      </c>
      <c r="B1865" s="10">
        <v>117561.8</v>
      </c>
      <c r="C1865" s="10"/>
      <c r="D1865" s="10">
        <v>105802.4</v>
      </c>
    </row>
    <row r="1866" spans="1:4" s="2" customFormat="1" ht="16.5" hidden="1" customHeight="1">
      <c r="A1866" s="2" t="s">
        <v>11</v>
      </c>
      <c r="B1866" s="10">
        <v>774.4</v>
      </c>
      <c r="C1866" s="10"/>
      <c r="D1866" s="10">
        <v>774.4</v>
      </c>
    </row>
    <row r="1867" spans="1:4" s="2" customFormat="1" ht="16.5" hidden="1" customHeight="1">
      <c r="A1867" s="2" t="s">
        <v>11</v>
      </c>
      <c r="B1867" s="10">
        <v>1830.29</v>
      </c>
      <c r="C1867" s="10"/>
      <c r="D1867" s="10">
        <v>1830.29</v>
      </c>
    </row>
    <row r="1868" spans="1:4" s="2" customFormat="1" ht="16.5" hidden="1" customHeight="1">
      <c r="A1868" s="2" t="s">
        <v>11</v>
      </c>
      <c r="B1868" s="4">
        <v>58694</v>
      </c>
      <c r="C1868" s="4"/>
      <c r="D1868" s="4">
        <v>58694</v>
      </c>
    </row>
    <row r="1869" spans="1:4" s="2" customFormat="1" ht="16.5" hidden="1" customHeight="1">
      <c r="A1869" s="2" t="s">
        <v>11</v>
      </c>
      <c r="B1869" s="10">
        <v>28846.16</v>
      </c>
      <c r="C1869" s="10"/>
      <c r="D1869" s="10">
        <v>28846.16</v>
      </c>
    </row>
    <row r="1870" spans="1:4" s="2" customFormat="1" ht="16.5" hidden="1" customHeight="1">
      <c r="A1870" s="2" t="s">
        <v>11</v>
      </c>
      <c r="B1870" s="4">
        <v>-9839.2800000000007</v>
      </c>
      <c r="C1870" s="4"/>
      <c r="D1870" s="4">
        <v>-9839.2800000000007</v>
      </c>
    </row>
    <row r="1871" spans="1:4" s="2" customFormat="1" ht="16.5" hidden="1" customHeight="1">
      <c r="A1871" s="2" t="s">
        <v>11</v>
      </c>
      <c r="B1871" s="10">
        <v>20992.01</v>
      </c>
      <c r="C1871" s="10"/>
      <c r="D1871" s="10">
        <v>20992.01</v>
      </c>
    </row>
    <row r="1872" spans="1:4" s="2" customFormat="1" ht="16.5" hidden="1" customHeight="1">
      <c r="A1872" s="2" t="s">
        <v>11</v>
      </c>
      <c r="B1872" s="4">
        <v>53240</v>
      </c>
      <c r="C1872" s="4"/>
      <c r="D1872" s="10">
        <v>53230.32</v>
      </c>
    </row>
    <row r="1873" spans="1:4" s="2" customFormat="1" ht="16.5" hidden="1" customHeight="1">
      <c r="A1873" s="2" t="s">
        <v>11</v>
      </c>
      <c r="B1873" s="4">
        <v>1021</v>
      </c>
      <c r="C1873" s="4"/>
      <c r="D1873" s="10">
        <v>292.82</v>
      </c>
    </row>
    <row r="1874" spans="1:4" s="2" customFormat="1" ht="16.5" hidden="1" customHeight="1">
      <c r="A1874" s="2" t="s">
        <v>11</v>
      </c>
      <c r="B1874" s="10">
        <v>133935.60999999999</v>
      </c>
      <c r="C1874" s="10"/>
      <c r="D1874" s="10">
        <v>99711.26</v>
      </c>
    </row>
    <row r="1875" spans="1:4" s="2" customFormat="1" ht="16.5" hidden="1" customHeight="1">
      <c r="A1875" s="2" t="s">
        <v>11</v>
      </c>
      <c r="B1875" s="4">
        <v>110110</v>
      </c>
      <c r="C1875" s="4"/>
      <c r="D1875" s="4">
        <v>110110</v>
      </c>
    </row>
    <row r="1876" spans="1:4" s="2" customFormat="1" ht="16.5" hidden="1" customHeight="1">
      <c r="A1876" s="2" t="s">
        <v>11</v>
      </c>
      <c r="B1876" s="10">
        <v>16359.2</v>
      </c>
      <c r="C1876" s="10"/>
      <c r="D1876" s="10">
        <v>16359.2</v>
      </c>
    </row>
    <row r="1877" spans="1:4" s="2" customFormat="1" ht="16.5" hidden="1" customHeight="1">
      <c r="A1877" s="2" t="s">
        <v>11</v>
      </c>
      <c r="B1877" s="4">
        <v>9075</v>
      </c>
      <c r="C1877" s="4"/>
      <c r="D1877" s="4">
        <v>9075</v>
      </c>
    </row>
    <row r="1878" spans="1:4" s="2" customFormat="1" ht="16.5" hidden="1" customHeight="1">
      <c r="A1878" s="2" t="s">
        <v>11</v>
      </c>
      <c r="B1878" s="10">
        <v>335223.18</v>
      </c>
      <c r="C1878" s="10"/>
      <c r="D1878" s="10">
        <v>335223.18</v>
      </c>
    </row>
    <row r="1879" spans="1:4" s="2" customFormat="1" ht="16.5" hidden="1" customHeight="1">
      <c r="A1879" s="2" t="s">
        <v>11</v>
      </c>
      <c r="B1879" s="10">
        <v>489648.11</v>
      </c>
      <c r="C1879" s="10"/>
      <c r="D1879" s="10">
        <v>489648.11</v>
      </c>
    </row>
    <row r="1880" spans="1:4" s="2" customFormat="1" ht="16.5" hidden="1" customHeight="1">
      <c r="A1880" s="2" t="s">
        <v>11</v>
      </c>
      <c r="B1880" s="10">
        <v>333021.15000000002</v>
      </c>
      <c r="C1880" s="10"/>
      <c r="D1880" s="10">
        <v>333021.15000000002</v>
      </c>
    </row>
    <row r="1881" spans="1:4" s="2" customFormat="1" ht="16.5" hidden="1" customHeight="1">
      <c r="A1881" s="2" t="s">
        <v>11</v>
      </c>
      <c r="B1881" s="10">
        <v>152002.62</v>
      </c>
      <c r="C1881" s="10"/>
      <c r="D1881" s="10">
        <v>152001.41</v>
      </c>
    </row>
    <row r="1882" spans="1:4" s="2" customFormat="1" ht="16.5" hidden="1" customHeight="1">
      <c r="A1882" s="2" t="s">
        <v>11</v>
      </c>
      <c r="B1882" s="4">
        <v>57820</v>
      </c>
      <c r="C1882" s="4"/>
      <c r="D1882" s="4">
        <v>57820</v>
      </c>
    </row>
    <row r="1883" spans="1:4" s="2" customFormat="1" ht="16.5" hidden="1" customHeight="1">
      <c r="A1883" s="2" t="s">
        <v>11</v>
      </c>
      <c r="B1883" s="4">
        <v>102860</v>
      </c>
      <c r="C1883" s="4"/>
      <c r="D1883" s="4">
        <v>102860</v>
      </c>
    </row>
    <row r="1884" spans="1:4" s="2" customFormat="1" ht="16.5" hidden="1" customHeight="1">
      <c r="A1884" s="2" t="s">
        <v>11</v>
      </c>
      <c r="B1884" s="4">
        <v>92636.479999999996</v>
      </c>
      <c r="C1884" s="4"/>
      <c r="D1884" s="4">
        <v>92636.479999999996</v>
      </c>
    </row>
    <row r="1885" spans="1:4" s="2" customFormat="1" ht="16.5" hidden="1" customHeight="1">
      <c r="A1885" s="2" t="s">
        <v>11</v>
      </c>
      <c r="B1885" s="4">
        <v>14520</v>
      </c>
      <c r="C1885" s="4"/>
      <c r="D1885" s="4">
        <v>14520</v>
      </c>
    </row>
    <row r="1886" spans="1:4" s="2" customFormat="1" ht="16.5" hidden="1" customHeight="1">
      <c r="A1886" s="2" t="s">
        <v>11</v>
      </c>
      <c r="B1886" s="4">
        <v>144320</v>
      </c>
      <c r="C1886" s="4"/>
      <c r="D1886" s="4">
        <v>144320</v>
      </c>
    </row>
    <row r="1887" spans="1:4" s="2" customFormat="1" ht="16.5" hidden="1" customHeight="1">
      <c r="A1887" s="2" t="s">
        <v>11</v>
      </c>
      <c r="B1887" s="10">
        <v>89570.4</v>
      </c>
      <c r="C1887" s="10"/>
      <c r="D1887" s="10">
        <v>89570.31</v>
      </c>
    </row>
    <row r="1888" spans="1:4" s="2" customFormat="1" ht="16.5" hidden="1" customHeight="1">
      <c r="A1888" s="2" t="s">
        <v>11</v>
      </c>
      <c r="B1888" s="4">
        <v>93960</v>
      </c>
      <c r="C1888" s="4"/>
      <c r="D1888" s="4">
        <v>93960</v>
      </c>
    </row>
    <row r="1889" spans="1:4" s="2" customFormat="1" ht="16.5" hidden="1" customHeight="1">
      <c r="A1889" s="2" t="s">
        <v>11</v>
      </c>
      <c r="B1889" s="10">
        <v>232163.91</v>
      </c>
      <c r="C1889" s="10"/>
      <c r="D1889" s="10">
        <v>232162.71</v>
      </c>
    </row>
    <row r="1890" spans="1:4" s="2" customFormat="1" ht="16.5" hidden="1" customHeight="1">
      <c r="A1890" s="2" t="s">
        <v>11</v>
      </c>
      <c r="B1890" s="4">
        <v>9000</v>
      </c>
      <c r="C1890" s="4"/>
      <c r="D1890" s="4">
        <v>9000</v>
      </c>
    </row>
    <row r="1891" spans="1:4" s="2" customFormat="1" ht="16.5" hidden="1" customHeight="1">
      <c r="A1891" s="2" t="s">
        <v>11</v>
      </c>
      <c r="B1891" s="4">
        <v>24000</v>
      </c>
      <c r="C1891" s="4"/>
      <c r="D1891" s="4">
        <v>24000</v>
      </c>
    </row>
    <row r="1892" spans="1:4" s="2" customFormat="1" ht="16.5" hidden="1" customHeight="1">
      <c r="A1892" s="2" t="s">
        <v>11</v>
      </c>
      <c r="B1892" s="10">
        <v>99578.58</v>
      </c>
      <c r="C1892" s="10"/>
      <c r="D1892" s="10">
        <v>99578.58</v>
      </c>
    </row>
    <row r="1893" spans="1:4" s="2" customFormat="1" ht="16.5" hidden="1" customHeight="1">
      <c r="A1893" s="2" t="s">
        <v>11</v>
      </c>
      <c r="B1893" s="10">
        <v>29330.400000000001</v>
      </c>
      <c r="C1893" s="10"/>
      <c r="D1893" s="10">
        <v>29330.400000000001</v>
      </c>
    </row>
    <row r="1894" spans="1:4" s="2" customFormat="1" ht="16.5" hidden="1" customHeight="1">
      <c r="A1894" s="2" t="s">
        <v>11</v>
      </c>
      <c r="B1894" s="4">
        <v>949735</v>
      </c>
      <c r="C1894" s="4"/>
      <c r="D1894" s="4">
        <v>949735</v>
      </c>
    </row>
    <row r="1895" spans="1:4" s="2" customFormat="1" ht="16.5" hidden="1" customHeight="1">
      <c r="A1895" s="2" t="s">
        <v>11</v>
      </c>
      <c r="B1895" s="10">
        <v>50242.5</v>
      </c>
      <c r="C1895" s="10"/>
      <c r="D1895" s="10">
        <v>50242.5</v>
      </c>
    </row>
    <row r="1896" spans="1:4" s="2" customFormat="1" ht="16.5" hidden="1" customHeight="1">
      <c r="A1896" s="2" t="s">
        <v>11</v>
      </c>
      <c r="B1896" s="4">
        <v>95106</v>
      </c>
      <c r="C1896" s="4"/>
      <c r="D1896" s="4">
        <v>95106</v>
      </c>
    </row>
    <row r="1897" spans="1:4" s="2" customFormat="1" ht="16.5" hidden="1" customHeight="1">
      <c r="A1897" s="2" t="s">
        <v>11</v>
      </c>
      <c r="B1897" s="10">
        <v>27892.59</v>
      </c>
      <c r="C1897" s="10"/>
      <c r="D1897" s="10">
        <v>27892.59</v>
      </c>
    </row>
    <row r="1898" spans="1:4" s="2" customFormat="1" ht="16.5" hidden="1" customHeight="1">
      <c r="A1898" s="2" t="s">
        <v>11</v>
      </c>
      <c r="B1898" s="4">
        <v>22628</v>
      </c>
      <c r="C1898" s="4"/>
      <c r="D1898" s="4">
        <v>22628</v>
      </c>
    </row>
    <row r="1899" spans="1:4" s="2" customFormat="1" ht="16.5" hidden="1" customHeight="1">
      <c r="A1899" s="2" t="s">
        <v>11</v>
      </c>
      <c r="B1899" s="4">
        <v>10092</v>
      </c>
      <c r="C1899" s="4"/>
      <c r="D1899" s="4">
        <v>10092</v>
      </c>
    </row>
    <row r="1900" spans="1:4" s="2" customFormat="1" ht="16.5" hidden="1" customHeight="1">
      <c r="A1900" s="2" t="s">
        <v>11</v>
      </c>
      <c r="B1900" s="4">
        <v>239250</v>
      </c>
      <c r="C1900" s="4"/>
      <c r="D1900" s="4">
        <v>239250</v>
      </c>
    </row>
    <row r="1901" spans="1:4" s="2" customFormat="1" ht="16.5" hidden="1" customHeight="1">
      <c r="A1901" s="2" t="s">
        <v>11</v>
      </c>
      <c r="B1901" s="10">
        <v>98847.32</v>
      </c>
      <c r="C1901" s="10"/>
      <c r="D1901" s="10">
        <v>98847.32</v>
      </c>
    </row>
    <row r="1902" spans="1:4" s="2" customFormat="1" ht="16.5" hidden="1" customHeight="1">
      <c r="A1902" s="2" t="s">
        <v>11</v>
      </c>
      <c r="B1902" s="4">
        <v>292820</v>
      </c>
      <c r="C1902" s="4"/>
      <c r="D1902" s="4">
        <v>287980</v>
      </c>
    </row>
    <row r="1903" spans="1:4" s="2" customFormat="1" ht="16.5" hidden="1" customHeight="1">
      <c r="A1903" s="2" t="s">
        <v>11</v>
      </c>
      <c r="B1903" s="10">
        <v>81833.289999999994</v>
      </c>
      <c r="C1903" s="10"/>
      <c r="D1903" s="10">
        <v>56985.37</v>
      </c>
    </row>
    <row r="1904" spans="1:4" s="2" customFormat="1" ht="16.5" hidden="1" customHeight="1">
      <c r="A1904" s="2" t="s">
        <v>11</v>
      </c>
      <c r="B1904" s="10">
        <v>217384.66</v>
      </c>
      <c r="C1904" s="10"/>
      <c r="D1904" s="4">
        <v>121000</v>
      </c>
    </row>
    <row r="1905" spans="1:4" s="2" customFormat="1" ht="16.5" hidden="1" customHeight="1">
      <c r="A1905" s="2" t="s">
        <v>11</v>
      </c>
      <c r="B1905" s="4">
        <v>57959</v>
      </c>
      <c r="C1905" s="4"/>
      <c r="D1905" s="4">
        <v>57959</v>
      </c>
    </row>
    <row r="1906" spans="1:4" s="2" customFormat="1" ht="16.5" hidden="1" customHeight="1">
      <c r="A1906" s="2" t="s">
        <v>11</v>
      </c>
      <c r="B1906" s="10">
        <v>15749.3</v>
      </c>
      <c r="C1906" s="10"/>
      <c r="D1906" s="10">
        <v>15749.3</v>
      </c>
    </row>
    <row r="1907" spans="1:4" s="2" customFormat="1" ht="16.5" hidden="1" customHeight="1">
      <c r="A1907" s="2" t="s">
        <v>11</v>
      </c>
      <c r="B1907" s="4">
        <v>7260</v>
      </c>
      <c r="C1907" s="4"/>
      <c r="D1907" s="4">
        <v>7260</v>
      </c>
    </row>
    <row r="1908" spans="1:4" s="2" customFormat="1" ht="16.5" hidden="1" customHeight="1">
      <c r="A1908" s="2" t="s">
        <v>11</v>
      </c>
      <c r="B1908" s="4">
        <v>12100</v>
      </c>
      <c r="C1908" s="4"/>
      <c r="D1908" s="4">
        <v>12100</v>
      </c>
    </row>
    <row r="1909" spans="1:4" s="2" customFormat="1" ht="16.5" hidden="1" customHeight="1">
      <c r="A1909" s="2" t="s">
        <v>11</v>
      </c>
      <c r="B1909" s="10">
        <v>67421.64</v>
      </c>
      <c r="C1909" s="10"/>
      <c r="D1909" s="10">
        <v>67421.64</v>
      </c>
    </row>
    <row r="1910" spans="1:4" s="2" customFormat="1" ht="16.5" hidden="1" customHeight="1">
      <c r="A1910" s="2" t="s">
        <v>11</v>
      </c>
      <c r="B1910" s="4">
        <v>442376</v>
      </c>
      <c r="C1910" s="4"/>
      <c r="D1910" s="4">
        <v>442376</v>
      </c>
    </row>
    <row r="1911" spans="1:4" s="2" customFormat="1" ht="16.5" hidden="1" customHeight="1">
      <c r="A1911" s="2" t="s">
        <v>11</v>
      </c>
      <c r="B1911" s="10">
        <v>173276.84</v>
      </c>
      <c r="C1911" s="10"/>
      <c r="D1911" s="10">
        <v>173276.84</v>
      </c>
    </row>
    <row r="1912" spans="1:4" s="2" customFormat="1" ht="16.5" hidden="1" customHeight="1">
      <c r="A1912" s="2" t="s">
        <v>11</v>
      </c>
      <c r="B1912" s="10">
        <v>2660.55</v>
      </c>
      <c r="C1912" s="10"/>
      <c r="D1912" s="10">
        <v>2660.55</v>
      </c>
    </row>
    <row r="1913" spans="1:4" s="2" customFormat="1" ht="16.5" hidden="1" customHeight="1">
      <c r="A1913" s="2" t="s">
        <v>11</v>
      </c>
      <c r="B1913" s="10">
        <v>1214859.3600000001</v>
      </c>
      <c r="C1913" s="10"/>
      <c r="D1913" s="10">
        <v>1214859.3600000001</v>
      </c>
    </row>
    <row r="1914" spans="1:4" s="2" customFormat="1" ht="16.5" hidden="1" customHeight="1">
      <c r="A1914" s="2" t="s">
        <v>11</v>
      </c>
      <c r="B1914" s="4">
        <v>3566523.4</v>
      </c>
      <c r="C1914" s="4"/>
      <c r="D1914" s="4">
        <v>3566523.4</v>
      </c>
    </row>
    <row r="1915" spans="1:4" s="2" customFormat="1" ht="16.5" hidden="1" customHeight="1">
      <c r="A1915" s="2" t="s">
        <v>11</v>
      </c>
      <c r="B1915" s="10">
        <v>2076.36</v>
      </c>
      <c r="C1915" s="10"/>
      <c r="D1915" s="10">
        <v>2076.36</v>
      </c>
    </row>
    <row r="1916" spans="1:4" s="2" customFormat="1" ht="16.5" hidden="1" customHeight="1">
      <c r="A1916" s="2" t="s">
        <v>11</v>
      </c>
      <c r="B1916" s="10">
        <v>195769.63</v>
      </c>
      <c r="C1916" s="10"/>
      <c r="D1916" s="10">
        <v>107254.23</v>
      </c>
    </row>
    <row r="1917" spans="1:4" s="2" customFormat="1" ht="16.5" hidden="1" customHeight="1">
      <c r="A1917" s="2" t="s">
        <v>11</v>
      </c>
      <c r="B1917" s="10">
        <v>8744118.2400000002</v>
      </c>
      <c r="C1917" s="10"/>
      <c r="D1917" s="10">
        <v>7983061.5499999998</v>
      </c>
    </row>
    <row r="1918" spans="1:4" s="2" customFormat="1" ht="16.5" hidden="1" customHeight="1">
      <c r="A1918" s="2" t="s">
        <v>11</v>
      </c>
      <c r="B1918" s="10">
        <v>7232005.4400000004</v>
      </c>
      <c r="C1918" s="10"/>
      <c r="D1918" s="10">
        <v>7232005.4400000004</v>
      </c>
    </row>
    <row r="1919" spans="1:4" s="2" customFormat="1" ht="16.5" hidden="1" customHeight="1">
      <c r="A1919" s="2" t="s">
        <v>11</v>
      </c>
      <c r="B1919" s="10">
        <v>1956040.63</v>
      </c>
      <c r="C1919" s="10"/>
      <c r="D1919" s="4">
        <v>1955360</v>
      </c>
    </row>
    <row r="1920" spans="1:4" s="2" customFormat="1" ht="16.5" hidden="1" customHeight="1">
      <c r="A1920" s="2" t="s">
        <v>11</v>
      </c>
      <c r="B1920" s="10">
        <v>500624.43</v>
      </c>
      <c r="C1920" s="10"/>
      <c r="D1920" s="10">
        <v>298414.83</v>
      </c>
    </row>
    <row r="1921" spans="1:4" s="2" customFormat="1" ht="16.5" hidden="1" customHeight="1">
      <c r="A1921" s="2" t="s">
        <v>11</v>
      </c>
      <c r="B1921" s="10">
        <v>37921.4</v>
      </c>
      <c r="C1921" s="10"/>
      <c r="D1921" s="10">
        <v>29189.01</v>
      </c>
    </row>
    <row r="1922" spans="1:4" s="2" customFormat="1" ht="16.5" hidden="1" customHeight="1">
      <c r="A1922" s="2" t="s">
        <v>11</v>
      </c>
      <c r="B1922" s="10">
        <v>832501.6</v>
      </c>
      <c r="C1922" s="10"/>
      <c r="D1922" s="10">
        <v>646853.74</v>
      </c>
    </row>
    <row r="1923" spans="1:4" s="2" customFormat="1" ht="16.5" hidden="1" customHeight="1">
      <c r="A1923" s="2" t="s">
        <v>11</v>
      </c>
      <c r="B1923" s="10">
        <v>64565.599999999999</v>
      </c>
      <c r="C1923" s="10"/>
      <c r="D1923" s="10">
        <v>50167.47</v>
      </c>
    </row>
    <row r="1924" spans="1:4" s="2" customFormat="1" ht="16.5" hidden="1" customHeight="1">
      <c r="A1924" s="2" t="s">
        <v>11</v>
      </c>
      <c r="B1924" s="4">
        <v>365420</v>
      </c>
      <c r="C1924" s="4"/>
      <c r="D1924" s="4">
        <v>365420</v>
      </c>
    </row>
    <row r="1925" spans="1:4" s="2" customFormat="1" ht="16.5" hidden="1" customHeight="1">
      <c r="A1925" s="2" t="s">
        <v>11</v>
      </c>
      <c r="B1925" s="10">
        <v>80952.87</v>
      </c>
      <c r="C1925" s="10"/>
      <c r="D1925" s="10">
        <v>56288.23</v>
      </c>
    </row>
    <row r="1926" spans="1:4" s="2" customFormat="1" ht="16.5" hidden="1" customHeight="1">
      <c r="A1926" s="2" t="s">
        <v>11</v>
      </c>
      <c r="B1926" s="10">
        <v>172548.27</v>
      </c>
      <c r="C1926" s="10"/>
      <c r="D1926" s="4">
        <v>94380</v>
      </c>
    </row>
    <row r="1927" spans="1:4" s="2" customFormat="1" ht="16.5" hidden="1" customHeight="1">
      <c r="A1927" s="2" t="s">
        <v>11</v>
      </c>
      <c r="B1927" s="10">
        <v>33838.980000000003</v>
      </c>
      <c r="C1927" s="10"/>
      <c r="D1927" s="10">
        <v>33838.980000000003</v>
      </c>
    </row>
    <row r="1928" spans="1:4" s="2" customFormat="1" ht="16.5" hidden="1" customHeight="1">
      <c r="A1928" s="2" t="s">
        <v>11</v>
      </c>
      <c r="B1928" s="10">
        <v>100067.97</v>
      </c>
      <c r="C1928" s="10"/>
      <c r="D1928" s="10">
        <v>66418.350000000006</v>
      </c>
    </row>
    <row r="1929" spans="1:4" s="2" customFormat="1" ht="16.5" hidden="1" customHeight="1">
      <c r="A1929" s="2" t="s">
        <v>11</v>
      </c>
      <c r="B1929" s="10">
        <v>456711.5</v>
      </c>
      <c r="C1929" s="10"/>
      <c r="D1929" s="4">
        <v>447700</v>
      </c>
    </row>
    <row r="1930" spans="1:4" s="2" customFormat="1" ht="16.5" hidden="1" customHeight="1">
      <c r="A1930" s="2" t="s">
        <v>11</v>
      </c>
      <c r="B1930" s="10">
        <v>146080.54</v>
      </c>
      <c r="C1930" s="10"/>
      <c r="D1930" s="10">
        <v>146080.54</v>
      </c>
    </row>
    <row r="1931" spans="1:4" s="2" customFormat="1" ht="16.5" hidden="1" customHeight="1">
      <c r="A1931" s="2" t="s">
        <v>11</v>
      </c>
      <c r="B1931" s="4">
        <v>35937</v>
      </c>
      <c r="C1931" s="4"/>
      <c r="D1931" s="4">
        <v>34606</v>
      </c>
    </row>
    <row r="1932" spans="1:4" s="2" customFormat="1" ht="16.5" hidden="1" customHeight="1">
      <c r="A1932" s="2" t="s">
        <v>11</v>
      </c>
      <c r="B1932" s="10">
        <v>9486.4</v>
      </c>
      <c r="C1932" s="10"/>
      <c r="D1932" s="10">
        <v>9215.36</v>
      </c>
    </row>
    <row r="1933" spans="1:4" s="2" customFormat="1" ht="16.5" hidden="1" customHeight="1">
      <c r="A1933" s="2" t="s">
        <v>11</v>
      </c>
      <c r="B1933" s="10">
        <v>47414.77</v>
      </c>
      <c r="C1933" s="10"/>
      <c r="D1933" s="10">
        <v>47414.77</v>
      </c>
    </row>
    <row r="1934" spans="1:4" s="2" customFormat="1" ht="16.5" hidden="1" customHeight="1">
      <c r="A1934" s="2" t="s">
        <v>11</v>
      </c>
      <c r="B1934" s="4">
        <v>56628</v>
      </c>
      <c r="C1934" s="4"/>
      <c r="D1934" s="10">
        <v>40243.629999999997</v>
      </c>
    </row>
    <row r="1935" spans="1:4" s="2" customFormat="1" ht="16.5" hidden="1" customHeight="1">
      <c r="A1935" s="2" t="s">
        <v>11</v>
      </c>
      <c r="B1935" s="10">
        <v>54546.720000000001</v>
      </c>
      <c r="C1935" s="10"/>
      <c r="D1935" s="10">
        <v>54546.720000000001</v>
      </c>
    </row>
    <row r="1936" spans="1:4" s="2" customFormat="1" ht="16.5" hidden="1" customHeight="1">
      <c r="A1936" s="2" t="s">
        <v>11</v>
      </c>
      <c r="B1936" s="10">
        <v>20509.5</v>
      </c>
      <c r="C1936" s="10"/>
      <c r="D1936" s="10">
        <v>16817.79</v>
      </c>
    </row>
    <row r="1937" spans="1:4" s="2" customFormat="1" ht="16.5" hidden="1" customHeight="1">
      <c r="A1937" s="2" t="s">
        <v>11</v>
      </c>
      <c r="B1937" s="4">
        <v>2512807</v>
      </c>
      <c r="C1937" s="4"/>
      <c r="D1937" s="10">
        <v>2435301.13</v>
      </c>
    </row>
    <row r="1938" spans="1:4" s="2" customFormat="1" ht="16.5" hidden="1" customHeight="1">
      <c r="A1938" s="2" t="s">
        <v>11</v>
      </c>
      <c r="B1938" s="10">
        <v>222014.16</v>
      </c>
      <c r="C1938" s="10"/>
      <c r="D1938" s="10">
        <v>222014.16</v>
      </c>
    </row>
    <row r="1939" spans="1:4" s="2" customFormat="1" ht="16.5" hidden="1" customHeight="1">
      <c r="A1939" s="2" t="s">
        <v>11</v>
      </c>
      <c r="B1939" s="4">
        <v>1439927</v>
      </c>
      <c r="C1939" s="4"/>
      <c r="D1939" s="4">
        <v>1439927</v>
      </c>
    </row>
    <row r="1940" spans="1:4" s="2" customFormat="1" ht="16.5" hidden="1" customHeight="1">
      <c r="A1940" s="2" t="s">
        <v>11</v>
      </c>
      <c r="B1940" s="4">
        <v>65945</v>
      </c>
      <c r="C1940" s="4"/>
      <c r="D1940" s="4">
        <v>65945</v>
      </c>
    </row>
    <row r="1941" spans="1:4" s="2" customFormat="1" ht="16.5" hidden="1" customHeight="1">
      <c r="A1941" s="2" t="s">
        <v>11</v>
      </c>
      <c r="B1941" s="10">
        <v>111586.2</v>
      </c>
      <c r="C1941" s="10"/>
      <c r="D1941" s="10">
        <v>111586.2</v>
      </c>
    </row>
    <row r="1942" spans="1:4" s="2" customFormat="1" ht="16.5" hidden="1" customHeight="1">
      <c r="A1942" s="2" t="s">
        <v>11</v>
      </c>
      <c r="B1942" s="10">
        <v>20669.37</v>
      </c>
      <c r="C1942" s="10"/>
      <c r="D1942" s="10">
        <v>13313.97</v>
      </c>
    </row>
    <row r="1943" spans="1:4" s="2" customFormat="1" ht="16.5" hidden="1" customHeight="1">
      <c r="A1943" s="2" t="s">
        <v>11</v>
      </c>
      <c r="B1943" s="10">
        <v>24624.080000000002</v>
      </c>
      <c r="C1943" s="10"/>
      <c r="D1943" s="10">
        <v>16103.84</v>
      </c>
    </row>
    <row r="1944" spans="1:4" s="2" customFormat="1" ht="16.5" hidden="1" customHeight="1">
      <c r="A1944" s="2" t="s">
        <v>11</v>
      </c>
      <c r="B1944" s="10">
        <v>15230.44</v>
      </c>
      <c r="C1944" s="10"/>
      <c r="D1944" s="10">
        <v>9794.2199999999993</v>
      </c>
    </row>
    <row r="1945" spans="1:4" s="2" customFormat="1" ht="16.5" hidden="1" customHeight="1">
      <c r="A1945" s="2" t="s">
        <v>11</v>
      </c>
      <c r="B1945" s="10">
        <v>17658.419999999998</v>
      </c>
      <c r="C1945" s="10"/>
      <c r="D1945" s="10">
        <v>11816.86</v>
      </c>
    </row>
    <row r="1946" spans="1:4" s="2" customFormat="1" ht="16.5" hidden="1" customHeight="1">
      <c r="A1946" s="2" t="s">
        <v>11</v>
      </c>
      <c r="B1946" s="10">
        <v>20010.740000000002</v>
      </c>
      <c r="C1946" s="10"/>
      <c r="D1946" s="10">
        <v>12080.64</v>
      </c>
    </row>
    <row r="1947" spans="1:4" s="2" customFormat="1" ht="16.5" hidden="1" customHeight="1">
      <c r="A1947" s="2" t="s">
        <v>11</v>
      </c>
      <c r="B1947" s="10">
        <v>4616536.38</v>
      </c>
      <c r="C1947" s="10"/>
      <c r="D1947" s="10">
        <v>4013899.16</v>
      </c>
    </row>
    <row r="1948" spans="1:4" s="2" customFormat="1" ht="16.5" hidden="1" customHeight="1">
      <c r="A1948" s="2" t="s">
        <v>11</v>
      </c>
      <c r="B1948" s="4">
        <v>2190100</v>
      </c>
      <c r="C1948" s="4"/>
      <c r="D1948" s="4">
        <v>1956328</v>
      </c>
    </row>
    <row r="1949" spans="1:4" s="2" customFormat="1" ht="16.5" hidden="1" customHeight="1">
      <c r="A1949" s="2" t="s">
        <v>11</v>
      </c>
      <c r="B1949" s="10">
        <v>237341.34</v>
      </c>
      <c r="C1949" s="10"/>
      <c r="D1949" s="10">
        <v>130801.24</v>
      </c>
    </row>
    <row r="1950" spans="1:4" s="2" customFormat="1" ht="16.5" hidden="1" customHeight="1">
      <c r="A1950" s="2" t="s">
        <v>11</v>
      </c>
      <c r="B1950" s="10">
        <v>33636.959999999999</v>
      </c>
      <c r="C1950" s="10"/>
      <c r="D1950" s="10">
        <v>23814.97</v>
      </c>
    </row>
    <row r="1951" spans="1:4" s="2" customFormat="1" ht="16.5" hidden="1" customHeight="1">
      <c r="A1951" s="2" t="s">
        <v>11</v>
      </c>
      <c r="B1951" s="10">
        <v>20521.599999999999</v>
      </c>
      <c r="C1951" s="10"/>
      <c r="D1951" s="10">
        <v>20521.599999999999</v>
      </c>
    </row>
    <row r="1952" spans="1:4" s="2" customFormat="1" ht="16.5" hidden="1" customHeight="1">
      <c r="A1952" s="2" t="s">
        <v>11</v>
      </c>
      <c r="B1952" s="4">
        <v>84700</v>
      </c>
      <c r="C1952" s="4"/>
      <c r="D1952" s="4">
        <v>84700</v>
      </c>
    </row>
    <row r="1953" spans="1:4" s="2" customFormat="1" ht="16.5" hidden="1" customHeight="1">
      <c r="A1953" s="2" t="s">
        <v>11</v>
      </c>
      <c r="B1953" s="10">
        <v>387088.38</v>
      </c>
      <c r="C1953" s="10"/>
      <c r="D1953" s="10">
        <v>264787.92</v>
      </c>
    </row>
    <row r="1954" spans="1:4" s="2" customFormat="1" ht="16.5" hidden="1" customHeight="1">
      <c r="A1954" s="2" t="s">
        <v>11</v>
      </c>
      <c r="B1954" s="10">
        <v>60301.9</v>
      </c>
      <c r="C1954" s="10"/>
      <c r="D1954" s="10">
        <v>60301.9</v>
      </c>
    </row>
    <row r="1955" spans="1:4" s="2" customFormat="1" ht="16.5" hidden="1" customHeight="1">
      <c r="A1955" s="2" t="s">
        <v>11</v>
      </c>
      <c r="B1955" s="10">
        <v>387088.38</v>
      </c>
      <c r="C1955" s="10"/>
      <c r="D1955" s="4">
        <v>249381</v>
      </c>
    </row>
    <row r="1956" spans="1:4" s="2" customFormat="1" ht="16.5" hidden="1" customHeight="1">
      <c r="A1956" s="2" t="s">
        <v>11</v>
      </c>
      <c r="B1956" s="10">
        <v>27022.85</v>
      </c>
      <c r="C1956" s="10"/>
      <c r="D1956" s="10">
        <v>18826.810000000001</v>
      </c>
    </row>
    <row r="1957" spans="1:4" s="2" customFormat="1" ht="16.5" hidden="1" customHeight="1">
      <c r="A1957" s="2" t="s">
        <v>11</v>
      </c>
      <c r="B1957" s="4">
        <v>6000</v>
      </c>
      <c r="C1957" s="4"/>
      <c r="D1957" s="4">
        <v>6000</v>
      </c>
    </row>
    <row r="1958" spans="1:4" s="2" customFormat="1" ht="16.5" hidden="1" customHeight="1">
      <c r="A1958" s="2" t="s">
        <v>11</v>
      </c>
      <c r="B1958" s="4">
        <v>6000</v>
      </c>
      <c r="C1958" s="4"/>
      <c r="D1958" s="4">
        <v>6000</v>
      </c>
    </row>
    <row r="1959" spans="1:4" s="2" customFormat="1" ht="16.5" hidden="1" customHeight="1">
      <c r="A1959" s="2" t="s">
        <v>11</v>
      </c>
      <c r="B1959" s="10">
        <v>111007.09</v>
      </c>
      <c r="C1959" s="10"/>
      <c r="D1959" s="10">
        <v>111007.09</v>
      </c>
    </row>
    <row r="1960" spans="1:4" s="2" customFormat="1" ht="16.5" hidden="1" customHeight="1">
      <c r="A1960" s="2" t="s">
        <v>11</v>
      </c>
      <c r="B1960" s="10">
        <v>4898605.37</v>
      </c>
      <c r="C1960" s="10"/>
      <c r="D1960" s="10">
        <v>4603826.4800000004</v>
      </c>
    </row>
    <row r="1961" spans="1:4" s="2" customFormat="1" ht="16.5" hidden="1" customHeight="1">
      <c r="A1961" s="2" t="s">
        <v>11</v>
      </c>
      <c r="B1961" s="10">
        <v>285.56</v>
      </c>
      <c r="C1961" s="10"/>
      <c r="D1961" s="10">
        <v>182.19</v>
      </c>
    </row>
    <row r="1962" spans="1:4" s="2" customFormat="1" ht="16.5" hidden="1" customHeight="1">
      <c r="A1962" s="2" t="s">
        <v>11</v>
      </c>
      <c r="B1962" s="10">
        <v>18462.18</v>
      </c>
      <c r="C1962" s="10"/>
      <c r="D1962" s="4">
        <v>12342</v>
      </c>
    </row>
    <row r="1963" spans="1:4" s="2" customFormat="1" ht="16.5" hidden="1" customHeight="1">
      <c r="A1963" s="2" t="s">
        <v>11</v>
      </c>
      <c r="B1963" s="4">
        <v>154759</v>
      </c>
      <c r="C1963" s="4"/>
      <c r="D1963" s="4">
        <v>154759</v>
      </c>
    </row>
    <row r="1964" spans="1:4" s="2" customFormat="1" ht="16.5" hidden="1" customHeight="1">
      <c r="A1964" s="2" t="s">
        <v>11</v>
      </c>
      <c r="B1964" s="10">
        <v>4066.08</v>
      </c>
      <c r="C1964" s="10"/>
      <c r="D1964" s="10">
        <v>1308.01</v>
      </c>
    </row>
    <row r="1965" spans="1:4" s="2" customFormat="1" ht="16.5" hidden="1" customHeight="1">
      <c r="A1965" s="2" t="s">
        <v>11</v>
      </c>
      <c r="B1965" s="10">
        <v>1199999.73</v>
      </c>
      <c r="C1965" s="10"/>
      <c r="D1965" s="10">
        <v>1199999.73</v>
      </c>
    </row>
    <row r="1966" spans="1:4" s="2" customFormat="1" ht="16.5" hidden="1" customHeight="1">
      <c r="A1966" s="2" t="s">
        <v>11</v>
      </c>
      <c r="B1966" s="4">
        <v>2541</v>
      </c>
      <c r="C1966" s="4"/>
      <c r="D1966" s="4">
        <v>2541</v>
      </c>
    </row>
    <row r="1967" spans="1:4" s="2" customFormat="1" ht="16.5" hidden="1" customHeight="1">
      <c r="A1967" s="2" t="s">
        <v>11</v>
      </c>
      <c r="B1967" s="4">
        <v>4356</v>
      </c>
      <c r="C1967" s="4"/>
      <c r="D1967" s="4">
        <v>4356</v>
      </c>
    </row>
    <row r="1968" spans="1:4" s="2" customFormat="1" ht="16.5" hidden="1" customHeight="1">
      <c r="A1968" s="2" t="s">
        <v>11</v>
      </c>
      <c r="B1968" s="4">
        <v>242</v>
      </c>
      <c r="C1968" s="4"/>
      <c r="D1968" s="4">
        <v>242</v>
      </c>
    </row>
    <row r="1969" spans="1:4" s="2" customFormat="1" ht="16.5" hidden="1" customHeight="1">
      <c r="A1969" s="2" t="s">
        <v>11</v>
      </c>
      <c r="B1969" s="4">
        <v>242</v>
      </c>
      <c r="C1969" s="4"/>
      <c r="D1969" s="4">
        <v>242</v>
      </c>
    </row>
    <row r="1970" spans="1:4" s="2" customFormat="1" ht="16.5" hidden="1" customHeight="1">
      <c r="A1970" s="2" t="s">
        <v>11</v>
      </c>
      <c r="B1970" s="4">
        <v>208800</v>
      </c>
      <c r="C1970" s="4"/>
      <c r="D1970" s="4">
        <v>208800</v>
      </c>
    </row>
    <row r="1971" spans="1:4" s="2" customFormat="1" ht="16.5" hidden="1" customHeight="1">
      <c r="A1971" s="2" t="s">
        <v>11</v>
      </c>
      <c r="B1971" s="10">
        <v>1234.2</v>
      </c>
      <c r="C1971" s="10"/>
      <c r="D1971" s="10">
        <v>1234.2</v>
      </c>
    </row>
    <row r="1972" spans="1:4" s="2" customFormat="1" ht="16.5" hidden="1" customHeight="1">
      <c r="A1972" s="2" t="s">
        <v>11</v>
      </c>
      <c r="B1972" s="10">
        <v>1184600.5900000001</v>
      </c>
      <c r="C1972" s="10"/>
      <c r="D1972" s="10">
        <v>1154698.3600000001</v>
      </c>
    </row>
    <row r="1973" spans="1:4" s="2" customFormat="1" ht="16.5" hidden="1" customHeight="1">
      <c r="A1973" s="2" t="s">
        <v>11</v>
      </c>
      <c r="B1973" s="10">
        <v>48576.66</v>
      </c>
      <c r="C1973" s="10"/>
      <c r="D1973" s="4">
        <v>38841</v>
      </c>
    </row>
    <row r="1974" spans="1:4" s="2" customFormat="1" ht="16.5" hidden="1" customHeight="1">
      <c r="A1974" s="2" t="s">
        <v>11</v>
      </c>
      <c r="B1974" s="4">
        <v>40898</v>
      </c>
      <c r="C1974" s="4"/>
      <c r="D1974" s="4">
        <v>18392</v>
      </c>
    </row>
    <row r="1975" spans="1:4" s="2" customFormat="1" ht="16.5" hidden="1" customHeight="1">
      <c r="A1975" s="2" t="s">
        <v>11</v>
      </c>
      <c r="B1975" s="10">
        <v>97563.51</v>
      </c>
      <c r="C1975" s="10"/>
      <c r="D1975" s="10">
        <v>97563.51</v>
      </c>
    </row>
    <row r="1976" spans="1:4" s="2" customFormat="1" ht="16.5" hidden="1" customHeight="1">
      <c r="A1976" s="2" t="s">
        <v>11</v>
      </c>
      <c r="B1976" s="10">
        <v>1700884.69</v>
      </c>
      <c r="C1976" s="10"/>
      <c r="D1976" s="10">
        <v>1428743.14</v>
      </c>
    </row>
    <row r="1977" spans="1:4" s="2" customFormat="1" ht="16.5" hidden="1" customHeight="1">
      <c r="A1977" s="2" t="s">
        <v>11</v>
      </c>
      <c r="B1977" s="10">
        <v>178701.27</v>
      </c>
      <c r="C1977" s="10"/>
      <c r="D1977" s="10">
        <v>178701.27</v>
      </c>
    </row>
    <row r="1978" spans="1:4" s="2" customFormat="1" ht="16.5" hidden="1" customHeight="1">
      <c r="A1978" s="2" t="s">
        <v>11</v>
      </c>
      <c r="B1978" s="10">
        <v>128740.97</v>
      </c>
      <c r="C1978" s="10"/>
      <c r="D1978" s="10">
        <v>128740.98</v>
      </c>
    </row>
    <row r="1979" spans="1:4" s="2" customFormat="1" ht="16.5" hidden="1" customHeight="1">
      <c r="A1979" s="2" t="s">
        <v>11</v>
      </c>
      <c r="B1979" s="10">
        <v>290620.82</v>
      </c>
      <c r="C1979" s="10"/>
      <c r="D1979" s="10">
        <v>290620.83</v>
      </c>
    </row>
    <row r="1980" spans="1:4" s="2" customFormat="1" ht="16.5" hidden="1" customHeight="1">
      <c r="A1980" s="2" t="s">
        <v>11</v>
      </c>
      <c r="B1980" s="10">
        <v>207914.92</v>
      </c>
      <c r="C1980" s="10"/>
      <c r="D1980" s="10">
        <v>207914.92</v>
      </c>
    </row>
    <row r="1981" spans="1:4" s="2" customFormat="1" ht="16.5" hidden="1" customHeight="1">
      <c r="A1981" s="2" t="s">
        <v>11</v>
      </c>
      <c r="B1981" s="10">
        <v>84495.51</v>
      </c>
      <c r="C1981" s="10"/>
      <c r="D1981" s="10">
        <v>84495.51</v>
      </c>
    </row>
    <row r="1982" spans="1:4" s="2" customFormat="1" ht="16.5" hidden="1" customHeight="1">
      <c r="A1982" s="2" t="s">
        <v>11</v>
      </c>
      <c r="B1982" s="10">
        <v>99981.09</v>
      </c>
      <c r="C1982" s="10"/>
      <c r="D1982" s="10">
        <v>99981.09</v>
      </c>
    </row>
    <row r="1983" spans="1:4" s="2" customFormat="1" ht="16.5" hidden="1" customHeight="1">
      <c r="A1983" s="2" t="s">
        <v>11</v>
      </c>
      <c r="B1983" s="10">
        <v>70688.2</v>
      </c>
      <c r="C1983" s="10"/>
      <c r="D1983" s="10">
        <v>70688.2</v>
      </c>
    </row>
    <row r="1984" spans="1:4" s="2" customFormat="1" ht="16.5" hidden="1" customHeight="1">
      <c r="A1984" s="2" t="s">
        <v>11</v>
      </c>
      <c r="B1984" s="10">
        <v>113333.88</v>
      </c>
      <c r="C1984" s="10"/>
      <c r="D1984" s="10">
        <v>106689.01</v>
      </c>
    </row>
    <row r="1985" spans="1:4" s="2" customFormat="1" ht="16.5" hidden="1" customHeight="1">
      <c r="A1985" s="2" t="s">
        <v>11</v>
      </c>
      <c r="B1985" s="10">
        <v>154573.75</v>
      </c>
      <c r="C1985" s="10"/>
      <c r="D1985" s="10">
        <v>154573.75</v>
      </c>
    </row>
    <row r="1986" spans="1:4" s="2" customFormat="1" ht="16.5" hidden="1" customHeight="1">
      <c r="A1986" s="2" t="s">
        <v>11</v>
      </c>
      <c r="B1986" s="4">
        <v>94380</v>
      </c>
      <c r="C1986" s="4"/>
      <c r="D1986" s="10">
        <v>66991.649999999994</v>
      </c>
    </row>
    <row r="1987" spans="1:4" s="2" customFormat="1" ht="16.5" hidden="1" customHeight="1">
      <c r="A1987" s="2" t="s">
        <v>11</v>
      </c>
      <c r="B1987" s="10">
        <v>51981.599999999999</v>
      </c>
      <c r="C1987" s="10"/>
      <c r="D1987" s="10">
        <v>51981.599999999999</v>
      </c>
    </row>
    <row r="1988" spans="1:4" s="2" customFormat="1" ht="16.5" hidden="1" customHeight="1">
      <c r="A1988" s="2" t="s">
        <v>11</v>
      </c>
      <c r="B1988" s="10">
        <v>300457.84000000003</v>
      </c>
      <c r="C1988" s="10"/>
      <c r="D1988" s="10">
        <v>300457.84000000003</v>
      </c>
    </row>
    <row r="1989" spans="1:4" s="2" customFormat="1" ht="16.5" hidden="1" customHeight="1">
      <c r="A1989" s="2" t="s">
        <v>11</v>
      </c>
      <c r="B1989" s="10">
        <v>1209553.96</v>
      </c>
      <c r="C1989" s="10"/>
      <c r="D1989" s="10">
        <v>1209553.96</v>
      </c>
    </row>
    <row r="1990" spans="1:4" s="2" customFormat="1" ht="16.5" hidden="1" customHeight="1">
      <c r="A1990" s="2" t="s">
        <v>11</v>
      </c>
      <c r="B1990" s="10">
        <v>1067679.8</v>
      </c>
      <c r="C1990" s="10"/>
      <c r="D1990" s="10">
        <v>1060964.3</v>
      </c>
    </row>
    <row r="1991" spans="1:4" s="2" customFormat="1" ht="16.5" hidden="1" customHeight="1">
      <c r="A1991" s="2" t="s">
        <v>11</v>
      </c>
      <c r="B1991" s="4">
        <v>27120</v>
      </c>
      <c r="C1991" s="4"/>
      <c r="D1991" s="4">
        <v>27120</v>
      </c>
    </row>
    <row r="1992" spans="1:4" s="2" customFormat="1" ht="16.5" hidden="1" customHeight="1">
      <c r="A1992" s="2" t="s">
        <v>11</v>
      </c>
      <c r="B1992" s="4">
        <v>543750</v>
      </c>
      <c r="C1992" s="4"/>
      <c r="D1992" s="4">
        <v>543750</v>
      </c>
    </row>
    <row r="1993" spans="1:4" s="2" customFormat="1" ht="16.5" hidden="1" customHeight="1">
      <c r="A1993" s="2" t="s">
        <v>11</v>
      </c>
      <c r="B1993" s="4">
        <v>205920</v>
      </c>
      <c r="C1993" s="4"/>
      <c r="D1993" s="4">
        <v>203544</v>
      </c>
    </row>
    <row r="1994" spans="1:4" s="2" customFormat="1" ht="16.5" hidden="1" customHeight="1">
      <c r="A1994" s="2" t="s">
        <v>11</v>
      </c>
      <c r="B1994" s="10">
        <v>940315.2</v>
      </c>
      <c r="C1994" s="10"/>
      <c r="D1994" s="10">
        <v>940315.2</v>
      </c>
    </row>
    <row r="1995" spans="1:4" s="2" customFormat="1" ht="16.5" hidden="1" customHeight="1">
      <c r="A1995" s="2" t="s">
        <v>11</v>
      </c>
      <c r="B1995" s="10">
        <v>362.7</v>
      </c>
      <c r="C1995" s="10"/>
      <c r="D1995" s="10">
        <v>362.7</v>
      </c>
    </row>
    <row r="1996" spans="1:4" s="2" customFormat="1" ht="16.5" hidden="1" customHeight="1">
      <c r="A1996" s="2" t="s">
        <v>11</v>
      </c>
      <c r="B1996" s="10">
        <v>108.9</v>
      </c>
      <c r="C1996" s="10"/>
      <c r="D1996" s="10">
        <v>108.9</v>
      </c>
    </row>
    <row r="1997" spans="1:4" s="2" customFormat="1" ht="16.5" hidden="1" customHeight="1">
      <c r="A1997" s="2" t="s">
        <v>11</v>
      </c>
      <c r="B1997" s="10">
        <v>60.5</v>
      </c>
      <c r="C1997" s="10"/>
      <c r="D1997" s="10">
        <v>60.5</v>
      </c>
    </row>
    <row r="1998" spans="1:4" s="2" customFormat="1" ht="16.5" hidden="1" customHeight="1">
      <c r="A1998" s="2" t="s">
        <v>11</v>
      </c>
      <c r="B1998" s="10">
        <v>12911.91</v>
      </c>
      <c r="C1998" s="10"/>
      <c r="D1998" s="10">
        <v>12911.91</v>
      </c>
    </row>
    <row r="1999" spans="1:4" s="2" customFormat="1" ht="16.5" hidden="1" customHeight="1">
      <c r="A1999" s="2" t="s">
        <v>11</v>
      </c>
      <c r="B1999" s="10">
        <v>149.77000000000001</v>
      </c>
      <c r="C1999" s="10"/>
      <c r="D1999" s="10">
        <v>149.77000000000001</v>
      </c>
    </row>
    <row r="2000" spans="1:4" s="2" customFormat="1" ht="16.5" hidden="1" customHeight="1">
      <c r="A2000" s="2" t="s">
        <v>11</v>
      </c>
      <c r="B2000" s="10">
        <v>61.99</v>
      </c>
      <c r="C2000" s="10"/>
      <c r="D2000" s="10">
        <v>61.99</v>
      </c>
    </row>
    <row r="2001" spans="1:4" s="2" customFormat="1" ht="16.5" hidden="1" customHeight="1">
      <c r="A2001" s="2" t="s">
        <v>11</v>
      </c>
      <c r="B2001" s="4">
        <v>63</v>
      </c>
      <c r="C2001" s="4"/>
      <c r="D2001" s="4">
        <v>63</v>
      </c>
    </row>
    <row r="2002" spans="1:4" s="2" customFormat="1" ht="16.5" hidden="1" customHeight="1">
      <c r="A2002" s="2" t="s">
        <v>11</v>
      </c>
      <c r="B2002" s="10">
        <v>98.07</v>
      </c>
      <c r="C2002" s="10"/>
      <c r="D2002" s="10">
        <v>98.07</v>
      </c>
    </row>
    <row r="2003" spans="1:4" s="2" customFormat="1" ht="16.5" hidden="1" customHeight="1">
      <c r="A2003" s="2" t="s">
        <v>11</v>
      </c>
      <c r="B2003" s="10">
        <v>134.1</v>
      </c>
      <c r="C2003" s="10"/>
      <c r="D2003" s="10">
        <v>134.1</v>
      </c>
    </row>
    <row r="2004" spans="1:4" s="2" customFormat="1" ht="16.5" hidden="1" customHeight="1">
      <c r="A2004" s="2" t="s">
        <v>11</v>
      </c>
      <c r="B2004" s="10">
        <v>153.9</v>
      </c>
      <c r="C2004" s="10"/>
      <c r="D2004" s="10">
        <v>153.9</v>
      </c>
    </row>
    <row r="2005" spans="1:4" s="2" customFormat="1" ht="16.5" hidden="1" customHeight="1">
      <c r="A2005" s="2" t="s">
        <v>11</v>
      </c>
      <c r="B2005" s="10">
        <v>71.900000000000006</v>
      </c>
      <c r="C2005" s="10"/>
      <c r="D2005" s="10">
        <v>71.900000000000006</v>
      </c>
    </row>
    <row r="2006" spans="1:4" s="2" customFormat="1" ht="16.5" hidden="1" customHeight="1">
      <c r="A2006" s="2" t="s">
        <v>11</v>
      </c>
      <c r="B2006" s="10">
        <v>404.36</v>
      </c>
      <c r="C2006" s="10"/>
      <c r="D2006" s="10">
        <v>404.36</v>
      </c>
    </row>
    <row r="2007" spans="1:4" s="2" customFormat="1" ht="16.5" hidden="1" customHeight="1">
      <c r="A2007" s="2" t="s">
        <v>11</v>
      </c>
      <c r="B2007" s="10">
        <v>689.7</v>
      </c>
      <c r="C2007" s="10"/>
      <c r="D2007" s="10">
        <v>689.7</v>
      </c>
    </row>
    <row r="2008" spans="1:4" s="2" customFormat="1" ht="16.5" hidden="1" customHeight="1">
      <c r="A2008" s="2" t="s">
        <v>11</v>
      </c>
      <c r="B2008" s="10">
        <v>99.15</v>
      </c>
      <c r="C2008" s="10"/>
      <c r="D2008" s="10">
        <v>99.15</v>
      </c>
    </row>
    <row r="2009" spans="1:4" s="2" customFormat="1" ht="16.5" hidden="1" customHeight="1">
      <c r="A2009" s="2" t="s">
        <v>11</v>
      </c>
      <c r="B2009" s="10">
        <v>272.04000000000002</v>
      </c>
      <c r="C2009" s="10"/>
      <c r="D2009" s="10">
        <v>272.04000000000002</v>
      </c>
    </row>
    <row r="2010" spans="1:4" s="2" customFormat="1" ht="16.5" hidden="1" customHeight="1">
      <c r="A2010" s="2" t="s">
        <v>11</v>
      </c>
      <c r="B2010" s="10">
        <v>644.01</v>
      </c>
      <c r="C2010" s="10"/>
      <c r="D2010" s="10">
        <v>644.01</v>
      </c>
    </row>
    <row r="2011" spans="1:4" s="2" customFormat="1" ht="16.5" hidden="1" customHeight="1">
      <c r="A2011" s="2" t="s">
        <v>11</v>
      </c>
      <c r="B2011" s="10">
        <v>145.19999999999999</v>
      </c>
      <c r="C2011" s="10"/>
      <c r="D2011" s="10">
        <v>145.19999999999999</v>
      </c>
    </row>
    <row r="2012" spans="1:4" s="2" customFormat="1" ht="16.5" hidden="1" customHeight="1">
      <c r="A2012" s="2" t="s">
        <v>11</v>
      </c>
      <c r="B2012" s="10">
        <v>68.34</v>
      </c>
      <c r="C2012" s="10"/>
      <c r="D2012" s="10">
        <v>68.34</v>
      </c>
    </row>
    <row r="2013" spans="1:4" s="2" customFormat="1" ht="16.5" hidden="1" customHeight="1">
      <c r="A2013" s="2" t="s">
        <v>11</v>
      </c>
      <c r="B2013" s="10">
        <v>60.5</v>
      </c>
      <c r="C2013" s="10"/>
      <c r="D2013" s="10">
        <v>60.5</v>
      </c>
    </row>
    <row r="2014" spans="1:4" s="2" customFormat="1" ht="16.5" hidden="1" customHeight="1">
      <c r="A2014" s="2" t="s">
        <v>11</v>
      </c>
      <c r="B2014" s="10">
        <v>125.55</v>
      </c>
      <c r="C2014" s="10"/>
      <c r="D2014" s="10">
        <v>125.55</v>
      </c>
    </row>
    <row r="2015" spans="1:4" s="2" customFormat="1" ht="16.5" hidden="1" customHeight="1">
      <c r="A2015" s="2" t="s">
        <v>11</v>
      </c>
      <c r="B2015" s="10">
        <v>260.7</v>
      </c>
      <c r="C2015" s="10"/>
      <c r="D2015" s="10">
        <v>260.7</v>
      </c>
    </row>
    <row r="2016" spans="1:4" s="2" customFormat="1" ht="16.5" hidden="1" customHeight="1">
      <c r="A2016" s="2" t="s">
        <v>11</v>
      </c>
      <c r="B2016" s="10">
        <v>130.08000000000001</v>
      </c>
      <c r="C2016" s="10"/>
      <c r="D2016" s="10">
        <v>130.08000000000001</v>
      </c>
    </row>
    <row r="2017" spans="1:4" s="2" customFormat="1" ht="16.5" hidden="1" customHeight="1">
      <c r="A2017" s="2" t="s">
        <v>11</v>
      </c>
      <c r="B2017" s="10">
        <v>181.5</v>
      </c>
      <c r="C2017" s="10"/>
      <c r="D2017" s="10">
        <v>181.5</v>
      </c>
    </row>
    <row r="2018" spans="1:4" s="2" customFormat="1" ht="16.5" hidden="1" customHeight="1">
      <c r="A2018" s="2" t="s">
        <v>11</v>
      </c>
      <c r="B2018" s="4">
        <v>63</v>
      </c>
      <c r="C2018" s="4"/>
      <c r="D2018" s="4">
        <v>63</v>
      </c>
    </row>
    <row r="2019" spans="1:4" s="2" customFormat="1" ht="16.5" hidden="1" customHeight="1">
      <c r="A2019" s="2" t="s">
        <v>11</v>
      </c>
      <c r="B2019" s="10">
        <v>134.1</v>
      </c>
      <c r="C2019" s="10"/>
      <c r="D2019" s="10">
        <v>134.1</v>
      </c>
    </row>
    <row r="2020" spans="1:4" s="2" customFormat="1" ht="16.5" hidden="1" customHeight="1">
      <c r="A2020" s="2" t="s">
        <v>11</v>
      </c>
      <c r="B2020" s="10">
        <v>138.19999999999999</v>
      </c>
      <c r="C2020" s="10"/>
      <c r="D2020" s="10">
        <v>138.19999999999999</v>
      </c>
    </row>
    <row r="2021" spans="1:4" s="2" customFormat="1" ht="16.5" hidden="1" customHeight="1">
      <c r="A2021" s="2" t="s">
        <v>11</v>
      </c>
      <c r="B2021" s="10">
        <v>108.9</v>
      </c>
      <c r="C2021" s="10"/>
      <c r="D2021" s="10">
        <v>108.9</v>
      </c>
    </row>
    <row r="2022" spans="1:4" s="2" customFormat="1" ht="16.5" hidden="1" customHeight="1">
      <c r="A2022" s="2" t="s">
        <v>11</v>
      </c>
      <c r="B2022" s="10">
        <v>36.299999999999997</v>
      </c>
      <c r="C2022" s="10"/>
      <c r="D2022" s="10">
        <v>36.299999999999997</v>
      </c>
    </row>
    <row r="2023" spans="1:4" s="2" customFormat="1" ht="16.5" hidden="1" customHeight="1">
      <c r="A2023" s="2" t="s">
        <v>11</v>
      </c>
      <c r="B2023" s="10">
        <v>145.19999999999999</v>
      </c>
      <c r="C2023" s="10"/>
      <c r="D2023" s="10">
        <v>145.19999999999999</v>
      </c>
    </row>
    <row r="2024" spans="1:4" s="2" customFormat="1" ht="16.5" hidden="1" customHeight="1">
      <c r="A2024" s="2" t="s">
        <v>11</v>
      </c>
      <c r="B2024" s="10">
        <v>544.5</v>
      </c>
      <c r="C2024" s="10"/>
      <c r="D2024" s="10">
        <v>544.5</v>
      </c>
    </row>
    <row r="2025" spans="1:4" s="2" customFormat="1" ht="16.5" hidden="1" customHeight="1">
      <c r="A2025" s="2" t="s">
        <v>11</v>
      </c>
      <c r="B2025" s="10">
        <v>326.7</v>
      </c>
      <c r="C2025" s="10"/>
      <c r="D2025" s="10">
        <v>326.7</v>
      </c>
    </row>
    <row r="2026" spans="1:4" s="2" customFormat="1" ht="16.5" hidden="1" customHeight="1">
      <c r="A2026" s="2" t="s">
        <v>11</v>
      </c>
      <c r="B2026" s="10">
        <v>47.41</v>
      </c>
      <c r="C2026" s="10"/>
      <c r="D2026" s="10">
        <v>47.41</v>
      </c>
    </row>
    <row r="2027" spans="1:4" s="2" customFormat="1" ht="16.5" hidden="1" customHeight="1">
      <c r="A2027" s="2" t="s">
        <v>11</v>
      </c>
      <c r="B2027" s="10">
        <v>314.60000000000002</v>
      </c>
      <c r="C2027" s="10"/>
      <c r="D2027" s="10">
        <v>314.60000000000002</v>
      </c>
    </row>
    <row r="2028" spans="1:4" s="2" customFormat="1" ht="16.5" hidden="1" customHeight="1">
      <c r="A2028" s="2" t="s">
        <v>11</v>
      </c>
      <c r="B2028" s="10">
        <v>12440.01</v>
      </c>
      <c r="C2028" s="10"/>
      <c r="D2028" s="10">
        <v>12440.01</v>
      </c>
    </row>
    <row r="2029" spans="1:4" s="2" customFormat="1" ht="16.5" hidden="1" customHeight="1">
      <c r="A2029" s="2" t="s">
        <v>11</v>
      </c>
      <c r="B2029" s="10">
        <v>97.29</v>
      </c>
      <c r="C2029" s="10"/>
      <c r="D2029" s="10">
        <v>97.29</v>
      </c>
    </row>
    <row r="2030" spans="1:4" s="2" customFormat="1" ht="16.5" hidden="1" customHeight="1">
      <c r="A2030" s="2" t="s">
        <v>11</v>
      </c>
      <c r="B2030" s="10">
        <v>60.5</v>
      </c>
      <c r="C2030" s="10"/>
      <c r="D2030" s="10">
        <v>60.5</v>
      </c>
    </row>
    <row r="2031" spans="1:4" s="2" customFormat="1" ht="16.5" hidden="1" customHeight="1">
      <c r="A2031" s="2" t="s">
        <v>11</v>
      </c>
      <c r="B2031" s="10">
        <v>64.430000000000007</v>
      </c>
      <c r="C2031" s="10"/>
      <c r="D2031" s="10">
        <v>64.430000000000007</v>
      </c>
    </row>
    <row r="2032" spans="1:4" s="2" customFormat="1" ht="16.5" hidden="1" customHeight="1">
      <c r="A2032" s="2" t="s">
        <v>11</v>
      </c>
      <c r="B2032" s="10">
        <v>212.08</v>
      </c>
      <c r="C2032" s="10"/>
      <c r="D2032" s="10">
        <v>212.08</v>
      </c>
    </row>
    <row r="2033" spans="1:4" s="2" customFormat="1" ht="16.5" hidden="1" customHeight="1">
      <c r="A2033" s="2" t="s">
        <v>11</v>
      </c>
      <c r="B2033" s="10">
        <v>85.5</v>
      </c>
      <c r="C2033" s="10"/>
      <c r="D2033" s="10">
        <v>85.5</v>
      </c>
    </row>
    <row r="2034" spans="1:4" s="2" customFormat="1" ht="16.5" hidden="1" customHeight="1">
      <c r="A2034" s="2" t="s">
        <v>11</v>
      </c>
      <c r="B2034" s="10">
        <v>290.39999999999998</v>
      </c>
      <c r="C2034" s="10"/>
      <c r="D2034" s="10">
        <v>290.39999999999998</v>
      </c>
    </row>
    <row r="2035" spans="1:4" s="2" customFormat="1" ht="16.5" hidden="1" customHeight="1">
      <c r="A2035" s="2" t="s">
        <v>11</v>
      </c>
      <c r="B2035" s="10">
        <v>22.2</v>
      </c>
      <c r="C2035" s="10"/>
      <c r="D2035" s="10">
        <v>22.2</v>
      </c>
    </row>
    <row r="2036" spans="1:4" s="2" customFormat="1" ht="16.5" hidden="1" customHeight="1">
      <c r="A2036" s="2" t="s">
        <v>11</v>
      </c>
      <c r="B2036" s="10">
        <v>22.2</v>
      </c>
      <c r="C2036" s="10"/>
      <c r="D2036" s="10">
        <v>22.2</v>
      </c>
    </row>
    <row r="2037" spans="1:4" s="2" customFormat="1" ht="16.5" hidden="1" customHeight="1">
      <c r="A2037" s="2" t="s">
        <v>11</v>
      </c>
      <c r="B2037" s="10">
        <v>290.39999999999998</v>
      </c>
      <c r="C2037" s="10"/>
      <c r="D2037" s="10">
        <v>290.39999999999998</v>
      </c>
    </row>
    <row r="2038" spans="1:4" s="2" customFormat="1" ht="16.5" hidden="1" customHeight="1">
      <c r="A2038" s="2" t="s">
        <v>11</v>
      </c>
      <c r="B2038" s="10">
        <v>56.2</v>
      </c>
      <c r="C2038" s="10"/>
      <c r="D2038" s="10">
        <v>56.2</v>
      </c>
    </row>
    <row r="2039" spans="1:4" s="2" customFormat="1" ht="16.5" hidden="1" customHeight="1">
      <c r="A2039" s="2" t="s">
        <v>11</v>
      </c>
      <c r="B2039" s="10">
        <v>56.21</v>
      </c>
      <c r="C2039" s="10"/>
      <c r="D2039" s="10">
        <v>56.21</v>
      </c>
    </row>
    <row r="2040" spans="1:4" s="2" customFormat="1" ht="16.5" hidden="1" customHeight="1">
      <c r="A2040" s="2" t="s">
        <v>11</v>
      </c>
      <c r="B2040" s="10">
        <v>22.2</v>
      </c>
      <c r="C2040" s="10"/>
      <c r="D2040" s="10">
        <v>22.2</v>
      </c>
    </row>
    <row r="2041" spans="1:4" s="2" customFormat="1" ht="16.5" hidden="1" customHeight="1">
      <c r="A2041" s="2" t="s">
        <v>11</v>
      </c>
      <c r="B2041" s="10">
        <v>22.2</v>
      </c>
      <c r="C2041" s="10"/>
      <c r="D2041" s="10">
        <v>22.2</v>
      </c>
    </row>
    <row r="2042" spans="1:4" s="2" customFormat="1" ht="16.5" hidden="1" customHeight="1">
      <c r="A2042" s="2" t="s">
        <v>11</v>
      </c>
      <c r="B2042" s="10">
        <v>12440.01</v>
      </c>
      <c r="C2042" s="10"/>
      <c r="D2042" s="10">
        <v>12440.01</v>
      </c>
    </row>
    <row r="2043" spans="1:4" s="2" customFormat="1" ht="16.5" hidden="1" customHeight="1">
      <c r="A2043" s="2" t="s">
        <v>11</v>
      </c>
      <c r="B2043" s="10">
        <v>272.25</v>
      </c>
      <c r="C2043" s="10"/>
      <c r="D2043" s="10">
        <v>272.25</v>
      </c>
    </row>
    <row r="2044" spans="1:4" s="2" customFormat="1" ht="16.5" hidden="1" customHeight="1">
      <c r="A2044" s="2" t="s">
        <v>11</v>
      </c>
      <c r="B2044" s="10">
        <v>56.21</v>
      </c>
      <c r="C2044" s="10"/>
      <c r="D2044" s="10">
        <v>56.21</v>
      </c>
    </row>
    <row r="2045" spans="1:4" s="2" customFormat="1" ht="16.5" hidden="1" customHeight="1">
      <c r="A2045" s="2" t="s">
        <v>11</v>
      </c>
      <c r="B2045" s="10">
        <v>216.6</v>
      </c>
      <c r="C2045" s="10"/>
      <c r="D2045" s="10">
        <v>216.6</v>
      </c>
    </row>
    <row r="2046" spans="1:4" s="2" customFormat="1" ht="16.5" hidden="1" customHeight="1">
      <c r="A2046" s="2" t="s">
        <v>11</v>
      </c>
      <c r="B2046" s="10">
        <v>11.7</v>
      </c>
      <c r="C2046" s="10"/>
      <c r="D2046" s="10">
        <v>11.7</v>
      </c>
    </row>
    <row r="2047" spans="1:4" s="2" customFormat="1" ht="16.5" hidden="1" customHeight="1">
      <c r="A2047" s="2" t="s">
        <v>11</v>
      </c>
      <c r="B2047" s="10">
        <v>132.12</v>
      </c>
      <c r="C2047" s="10"/>
      <c r="D2047" s="10">
        <v>132.12</v>
      </c>
    </row>
    <row r="2048" spans="1:4" s="2" customFormat="1" ht="16.5" hidden="1" customHeight="1">
      <c r="A2048" s="2" t="s">
        <v>11</v>
      </c>
      <c r="B2048" s="10">
        <v>787.09</v>
      </c>
      <c r="C2048" s="10"/>
      <c r="D2048" s="10">
        <v>787.09</v>
      </c>
    </row>
    <row r="2049" spans="1:4" s="2" customFormat="1" ht="16.5" hidden="1" customHeight="1">
      <c r="A2049" s="2" t="s">
        <v>11</v>
      </c>
      <c r="B2049" s="10">
        <v>233.83</v>
      </c>
      <c r="C2049" s="10"/>
      <c r="D2049" s="10">
        <v>233.83</v>
      </c>
    </row>
    <row r="2050" spans="1:4" s="2" customFormat="1" ht="16.5" hidden="1" customHeight="1">
      <c r="A2050" s="2" t="s">
        <v>11</v>
      </c>
      <c r="B2050" s="4">
        <v>56</v>
      </c>
      <c r="C2050" s="4"/>
      <c r="D2050" s="4">
        <v>56</v>
      </c>
    </row>
    <row r="2051" spans="1:4" s="2" customFormat="1" ht="16.5" hidden="1" customHeight="1">
      <c r="A2051" s="2" t="s">
        <v>11</v>
      </c>
      <c r="B2051" s="10">
        <v>108.9</v>
      </c>
      <c r="C2051" s="10"/>
      <c r="D2051" s="10">
        <v>108.9</v>
      </c>
    </row>
    <row r="2052" spans="1:4" s="2" customFormat="1" ht="16.5" hidden="1" customHeight="1">
      <c r="A2052" s="2" t="s">
        <v>11</v>
      </c>
      <c r="B2052" s="10">
        <v>340.03</v>
      </c>
      <c r="C2052" s="10"/>
      <c r="D2052" s="10">
        <v>340.03</v>
      </c>
    </row>
    <row r="2053" spans="1:4" s="2" customFormat="1" ht="16.5" hidden="1" customHeight="1">
      <c r="A2053" s="2" t="s">
        <v>11</v>
      </c>
      <c r="B2053" s="10">
        <v>72.599999999999994</v>
      </c>
      <c r="C2053" s="10"/>
      <c r="D2053" s="10">
        <v>72.599999999999994</v>
      </c>
    </row>
    <row r="2054" spans="1:4" s="2" customFormat="1" ht="16.5" hidden="1" customHeight="1">
      <c r="A2054" s="2" t="s">
        <v>11</v>
      </c>
      <c r="B2054" s="10">
        <v>272.25</v>
      </c>
      <c r="C2054" s="10"/>
      <c r="D2054" s="10">
        <v>272.25</v>
      </c>
    </row>
    <row r="2055" spans="1:4" s="2" customFormat="1" ht="16.5" hidden="1" customHeight="1">
      <c r="A2055" s="2" t="s">
        <v>11</v>
      </c>
      <c r="B2055" s="10">
        <v>36.299999999999997</v>
      </c>
      <c r="C2055" s="10"/>
      <c r="D2055" s="10">
        <v>36.299999999999997</v>
      </c>
    </row>
    <row r="2056" spans="1:4" s="2" customFormat="1" ht="16.5" hidden="1" customHeight="1">
      <c r="A2056" s="2" t="s">
        <v>11</v>
      </c>
      <c r="B2056" s="10">
        <v>60.5</v>
      </c>
      <c r="C2056" s="10"/>
      <c r="D2056" s="10">
        <v>60.5</v>
      </c>
    </row>
    <row r="2057" spans="1:4" s="2" customFormat="1" ht="16.5" hidden="1" customHeight="1">
      <c r="A2057" s="2" t="s">
        <v>11</v>
      </c>
      <c r="B2057" s="10">
        <v>54.6</v>
      </c>
      <c r="C2057" s="10"/>
      <c r="D2057" s="10">
        <v>54.6</v>
      </c>
    </row>
    <row r="2058" spans="1:4" s="2" customFormat="1" ht="16.5" hidden="1" customHeight="1">
      <c r="A2058" s="2" t="s">
        <v>11</v>
      </c>
      <c r="B2058" s="4">
        <v>121</v>
      </c>
      <c r="C2058" s="4"/>
      <c r="D2058" s="4">
        <v>121</v>
      </c>
    </row>
    <row r="2059" spans="1:4" s="2" customFormat="1" ht="16.5" hidden="1" customHeight="1">
      <c r="A2059" s="2" t="s">
        <v>11</v>
      </c>
      <c r="B2059" s="10">
        <v>188.2</v>
      </c>
      <c r="C2059" s="10"/>
      <c r="D2059" s="10">
        <v>188.2</v>
      </c>
    </row>
    <row r="2060" spans="1:4" s="2" customFormat="1" ht="16.5" hidden="1" customHeight="1">
      <c r="A2060" s="2" t="s">
        <v>11</v>
      </c>
      <c r="B2060" s="10">
        <v>120.93</v>
      </c>
      <c r="C2060" s="10"/>
      <c r="D2060" s="10">
        <v>120.93</v>
      </c>
    </row>
    <row r="2061" spans="1:4" s="2" customFormat="1" ht="16.5" hidden="1" customHeight="1">
      <c r="A2061" s="2" t="s">
        <v>11</v>
      </c>
      <c r="B2061" s="10">
        <v>72.599999999999994</v>
      </c>
      <c r="C2061" s="10"/>
      <c r="D2061" s="10">
        <v>72.599999999999994</v>
      </c>
    </row>
    <row r="2062" spans="1:4" s="2" customFormat="1" ht="16.5" hidden="1" customHeight="1">
      <c r="A2062" s="2" t="s">
        <v>11</v>
      </c>
      <c r="B2062" s="10">
        <v>60.5</v>
      </c>
      <c r="C2062" s="10"/>
      <c r="D2062" s="10">
        <v>60.5</v>
      </c>
    </row>
    <row r="2063" spans="1:4" s="2" customFormat="1" ht="16.5" hidden="1" customHeight="1">
      <c r="A2063" s="2" t="s">
        <v>11</v>
      </c>
      <c r="B2063" s="10">
        <v>181.5</v>
      </c>
      <c r="C2063" s="10"/>
      <c r="D2063" s="10">
        <v>181.5</v>
      </c>
    </row>
    <row r="2064" spans="1:4" s="2" customFormat="1" ht="16.5" hidden="1" customHeight="1">
      <c r="A2064" s="2" t="s">
        <v>11</v>
      </c>
      <c r="B2064" s="10">
        <v>302.5</v>
      </c>
      <c r="C2064" s="10"/>
      <c r="D2064" s="10">
        <v>302.5</v>
      </c>
    </row>
    <row r="2065" spans="1:4" s="2" customFormat="1" ht="16.5" hidden="1" customHeight="1">
      <c r="A2065" s="2" t="s">
        <v>11</v>
      </c>
      <c r="B2065" s="4">
        <v>54</v>
      </c>
      <c r="C2065" s="4"/>
      <c r="D2065" s="4">
        <v>54</v>
      </c>
    </row>
    <row r="2066" spans="1:4" s="2" customFormat="1" ht="16.5" hidden="1" customHeight="1">
      <c r="A2066" s="2" t="s">
        <v>11</v>
      </c>
      <c r="B2066" s="10">
        <v>28.11</v>
      </c>
      <c r="C2066" s="10"/>
      <c r="D2066" s="10">
        <v>28.11</v>
      </c>
    </row>
    <row r="2067" spans="1:4" s="2" customFormat="1" ht="16.5" hidden="1" customHeight="1">
      <c r="A2067" s="2" t="s">
        <v>11</v>
      </c>
      <c r="B2067" s="10">
        <v>43.2</v>
      </c>
      <c r="C2067" s="10"/>
      <c r="D2067" s="10">
        <v>43.2</v>
      </c>
    </row>
    <row r="2068" spans="1:4" s="2" customFormat="1" ht="16.5" hidden="1" customHeight="1">
      <c r="A2068" s="2" t="s">
        <v>11</v>
      </c>
      <c r="B2068" s="10">
        <v>225.42</v>
      </c>
      <c r="C2068" s="10"/>
      <c r="D2068" s="10">
        <v>225.42</v>
      </c>
    </row>
    <row r="2069" spans="1:4" s="2" customFormat="1" ht="16.5" hidden="1" customHeight="1">
      <c r="A2069" s="2" t="s">
        <v>11</v>
      </c>
      <c r="B2069" s="10">
        <v>119.41</v>
      </c>
      <c r="C2069" s="10"/>
      <c r="D2069" s="10">
        <v>119.41</v>
      </c>
    </row>
    <row r="2070" spans="1:4" s="2" customFormat="1" ht="16.5" hidden="1" customHeight="1">
      <c r="A2070" s="2" t="s">
        <v>11</v>
      </c>
      <c r="B2070" s="10">
        <v>126.02</v>
      </c>
      <c r="C2070" s="10"/>
      <c r="D2070" s="10">
        <v>126.02</v>
      </c>
    </row>
    <row r="2071" spans="1:4" s="2" customFormat="1" ht="16.5" hidden="1" customHeight="1">
      <c r="A2071" s="2" t="s">
        <v>11</v>
      </c>
      <c r="B2071" s="10">
        <v>56.21</v>
      </c>
      <c r="C2071" s="10"/>
      <c r="D2071" s="10">
        <v>56.21</v>
      </c>
    </row>
    <row r="2072" spans="1:4" s="2" customFormat="1" ht="16.5" hidden="1" customHeight="1">
      <c r="A2072" s="2" t="s">
        <v>11</v>
      </c>
      <c r="B2072" s="10">
        <v>288.51</v>
      </c>
      <c r="C2072" s="10"/>
      <c r="D2072" s="10">
        <v>288.51</v>
      </c>
    </row>
    <row r="2073" spans="1:4" s="2" customFormat="1" ht="16.5" hidden="1" customHeight="1">
      <c r="A2073" s="2" t="s">
        <v>11</v>
      </c>
      <c r="B2073" s="4">
        <v>128</v>
      </c>
      <c r="C2073" s="4"/>
      <c r="D2073" s="4">
        <v>128</v>
      </c>
    </row>
    <row r="2074" spans="1:4" s="2" customFormat="1" ht="16.5" hidden="1" customHeight="1">
      <c r="A2074" s="2" t="s">
        <v>11</v>
      </c>
      <c r="B2074" s="10">
        <v>36.299999999999997</v>
      </c>
      <c r="C2074" s="10"/>
      <c r="D2074" s="10">
        <v>36.299999999999997</v>
      </c>
    </row>
    <row r="2075" spans="1:4" s="2" customFormat="1" ht="16.5" hidden="1" customHeight="1">
      <c r="A2075" s="2" t="s">
        <v>11</v>
      </c>
      <c r="B2075" s="4">
        <v>360</v>
      </c>
      <c r="C2075" s="4"/>
      <c r="D2075" s="4">
        <v>360</v>
      </c>
    </row>
    <row r="2076" spans="1:4" s="2" customFormat="1" ht="16.5" hidden="1" customHeight="1">
      <c r="A2076" s="2" t="s">
        <v>11</v>
      </c>
      <c r="B2076" s="10">
        <v>55.45</v>
      </c>
      <c r="C2076" s="10"/>
      <c r="D2076" s="10">
        <v>55.45</v>
      </c>
    </row>
    <row r="2077" spans="1:4" s="2" customFormat="1" ht="16.5" hidden="1" customHeight="1">
      <c r="A2077" s="2" t="s">
        <v>11</v>
      </c>
      <c r="B2077" s="10">
        <v>146.41</v>
      </c>
      <c r="C2077" s="10"/>
      <c r="D2077" s="10">
        <v>146.41</v>
      </c>
    </row>
    <row r="2078" spans="1:4" s="2" customFormat="1" ht="16.5" hidden="1" customHeight="1">
      <c r="A2078" s="2" t="s">
        <v>11</v>
      </c>
      <c r="B2078" s="10">
        <v>60.5</v>
      </c>
      <c r="C2078" s="10"/>
      <c r="D2078" s="10">
        <v>60.5</v>
      </c>
    </row>
    <row r="2079" spans="1:4" s="2" customFormat="1" ht="16.5" hidden="1" customHeight="1">
      <c r="A2079" s="2" t="s">
        <v>11</v>
      </c>
      <c r="B2079" s="10">
        <v>36.299999999999997</v>
      </c>
      <c r="C2079" s="10"/>
      <c r="D2079" s="10">
        <v>36.299999999999997</v>
      </c>
    </row>
    <row r="2080" spans="1:4" s="2" customFormat="1" ht="16.5" hidden="1" customHeight="1">
      <c r="A2080" s="2" t="s">
        <v>11</v>
      </c>
      <c r="B2080" s="10">
        <v>272.25</v>
      </c>
      <c r="C2080" s="10"/>
      <c r="D2080" s="10">
        <v>272.25</v>
      </c>
    </row>
    <row r="2081" spans="1:4" s="2" customFormat="1" ht="16.5" hidden="1" customHeight="1">
      <c r="A2081" s="2" t="s">
        <v>11</v>
      </c>
      <c r="B2081" s="10">
        <v>60.01</v>
      </c>
      <c r="C2081" s="10"/>
      <c r="D2081" s="10">
        <v>60.01</v>
      </c>
    </row>
    <row r="2082" spans="1:4" s="2" customFormat="1" ht="16.5" hidden="1" customHeight="1">
      <c r="A2082" s="2" t="s">
        <v>11</v>
      </c>
      <c r="B2082" s="4">
        <v>124</v>
      </c>
      <c r="C2082" s="4"/>
      <c r="D2082" s="4">
        <v>124</v>
      </c>
    </row>
    <row r="2083" spans="1:4" s="2" customFormat="1" ht="16.5" hidden="1" customHeight="1">
      <c r="A2083" s="2" t="s">
        <v>11</v>
      </c>
      <c r="B2083" s="10">
        <v>109.21</v>
      </c>
      <c r="C2083" s="10"/>
      <c r="D2083" s="10">
        <v>109.21</v>
      </c>
    </row>
    <row r="2084" spans="1:4" s="2" customFormat="1" ht="16.5" hidden="1" customHeight="1">
      <c r="A2084" s="2" t="s">
        <v>11</v>
      </c>
      <c r="B2084" s="10">
        <v>50.33</v>
      </c>
      <c r="C2084" s="10"/>
      <c r="D2084" s="10">
        <v>50.33</v>
      </c>
    </row>
    <row r="2085" spans="1:4" s="2" customFormat="1" ht="16.5" hidden="1" customHeight="1">
      <c r="A2085" s="2" t="s">
        <v>11</v>
      </c>
      <c r="B2085" s="10">
        <v>173.1</v>
      </c>
      <c r="C2085" s="10"/>
      <c r="D2085" s="10">
        <v>173.1</v>
      </c>
    </row>
    <row r="2086" spans="1:4" s="2" customFormat="1" ht="16.5" hidden="1" customHeight="1">
      <c r="A2086" s="2" t="s">
        <v>11</v>
      </c>
      <c r="B2086" s="10">
        <v>302.5</v>
      </c>
      <c r="C2086" s="10"/>
      <c r="D2086" s="10">
        <v>302.5</v>
      </c>
    </row>
    <row r="2087" spans="1:4" s="2" customFormat="1" ht="16.5" hidden="1" customHeight="1">
      <c r="A2087" s="2" t="s">
        <v>11</v>
      </c>
      <c r="B2087" s="4">
        <v>121</v>
      </c>
      <c r="C2087" s="4"/>
      <c r="D2087" s="4">
        <v>121</v>
      </c>
    </row>
    <row r="2088" spans="1:4" s="2" customFormat="1" ht="16.5" hidden="1" customHeight="1">
      <c r="A2088" s="2" t="s">
        <v>11</v>
      </c>
      <c r="B2088" s="10">
        <v>87.78</v>
      </c>
      <c r="C2088" s="10"/>
      <c r="D2088" s="10">
        <v>87.78</v>
      </c>
    </row>
    <row r="2089" spans="1:4" s="2" customFormat="1" ht="16.5" hidden="1" customHeight="1">
      <c r="A2089" s="2" t="s">
        <v>11</v>
      </c>
      <c r="B2089" s="10">
        <v>60.5</v>
      </c>
      <c r="C2089" s="10"/>
      <c r="D2089" s="10">
        <v>60.5</v>
      </c>
    </row>
    <row r="2090" spans="1:4" s="2" customFormat="1" ht="16.5" hidden="1" customHeight="1">
      <c r="A2090" s="2" t="s">
        <v>11</v>
      </c>
      <c r="B2090" s="10">
        <v>208.49</v>
      </c>
      <c r="C2090" s="10"/>
      <c r="D2090" s="10">
        <v>208.49</v>
      </c>
    </row>
    <row r="2091" spans="1:4" s="2" customFormat="1" ht="16.5" hidden="1" customHeight="1">
      <c r="A2091" s="2" t="s">
        <v>11</v>
      </c>
      <c r="B2091" s="10">
        <v>61.6</v>
      </c>
      <c r="C2091" s="10"/>
      <c r="D2091" s="10">
        <v>61.6</v>
      </c>
    </row>
    <row r="2092" spans="1:4" s="2" customFormat="1" ht="16.5" hidden="1" customHeight="1">
      <c r="A2092" s="2" t="s">
        <v>11</v>
      </c>
      <c r="B2092" s="10">
        <v>184.84</v>
      </c>
      <c r="C2092" s="10"/>
      <c r="D2092" s="10">
        <v>184.84</v>
      </c>
    </row>
    <row r="2093" spans="1:4" s="2" customFormat="1" ht="16.5" hidden="1" customHeight="1">
      <c r="A2093" s="2" t="s">
        <v>11</v>
      </c>
      <c r="B2093" s="10">
        <v>60.5</v>
      </c>
      <c r="C2093" s="10"/>
      <c r="D2093" s="10">
        <v>60.5</v>
      </c>
    </row>
    <row r="2094" spans="1:4" s="2" customFormat="1" ht="16.5" hidden="1" customHeight="1">
      <c r="A2094" s="2" t="s">
        <v>11</v>
      </c>
      <c r="B2094" s="10">
        <v>188.2</v>
      </c>
      <c r="C2094" s="10"/>
      <c r="D2094" s="10">
        <v>188.2</v>
      </c>
    </row>
    <row r="2095" spans="1:4" s="2" customFormat="1" ht="16.5" hidden="1" customHeight="1">
      <c r="A2095" s="2" t="s">
        <v>11</v>
      </c>
      <c r="B2095" s="10">
        <v>181.5</v>
      </c>
      <c r="C2095" s="10"/>
      <c r="D2095" s="10">
        <v>181.5</v>
      </c>
    </row>
    <row r="2096" spans="1:4" s="2" customFormat="1" ht="16.5" hidden="1" customHeight="1">
      <c r="A2096" s="2" t="s">
        <v>11</v>
      </c>
      <c r="B2096" s="10">
        <v>169.15</v>
      </c>
      <c r="C2096" s="10"/>
      <c r="D2096" s="10">
        <v>169.15</v>
      </c>
    </row>
    <row r="2097" spans="1:4" s="2" customFormat="1" ht="16.5" hidden="1" customHeight="1">
      <c r="A2097" s="2" t="s">
        <v>11</v>
      </c>
      <c r="B2097" s="10">
        <v>149.97</v>
      </c>
      <c r="C2097" s="10"/>
      <c r="D2097" s="10">
        <v>149.97</v>
      </c>
    </row>
    <row r="2098" spans="1:4" s="2" customFormat="1" ht="16.5" hidden="1" customHeight="1">
      <c r="A2098" s="2" t="s">
        <v>11</v>
      </c>
      <c r="B2098" s="10">
        <v>78.069999999999993</v>
      </c>
      <c r="C2098" s="10"/>
      <c r="D2098" s="10">
        <v>78.069999999999993</v>
      </c>
    </row>
    <row r="2099" spans="1:4" s="2" customFormat="1" ht="16.5" hidden="1" customHeight="1">
      <c r="A2099" s="2" t="s">
        <v>11</v>
      </c>
      <c r="B2099" s="10">
        <v>60.9</v>
      </c>
      <c r="C2099" s="10"/>
      <c r="D2099" s="10">
        <v>60.9</v>
      </c>
    </row>
    <row r="2100" spans="1:4" s="2" customFormat="1" ht="16.5" hidden="1" customHeight="1">
      <c r="A2100" s="2" t="s">
        <v>11</v>
      </c>
      <c r="B2100" s="4">
        <v>156</v>
      </c>
      <c r="C2100" s="4"/>
      <c r="D2100" s="4">
        <v>156</v>
      </c>
    </row>
    <row r="2101" spans="1:4" s="2" customFormat="1" ht="16.5" hidden="1" customHeight="1">
      <c r="A2101" s="2" t="s">
        <v>11</v>
      </c>
      <c r="B2101" s="10">
        <v>60.9</v>
      </c>
      <c r="C2101" s="10"/>
      <c r="D2101" s="10">
        <v>60.9</v>
      </c>
    </row>
    <row r="2102" spans="1:4" s="2" customFormat="1" ht="16.5" hidden="1" customHeight="1">
      <c r="A2102" s="2" t="s">
        <v>11</v>
      </c>
      <c r="B2102" s="10">
        <v>60.4</v>
      </c>
      <c r="C2102" s="10"/>
      <c r="D2102" s="10">
        <v>60.4</v>
      </c>
    </row>
    <row r="2103" spans="1:4" s="2" customFormat="1" ht="16.5" hidden="1" customHeight="1">
      <c r="A2103" s="2" t="s">
        <v>11</v>
      </c>
      <c r="B2103" s="10">
        <v>56.21</v>
      </c>
      <c r="C2103" s="10"/>
      <c r="D2103" s="10">
        <v>56.21</v>
      </c>
    </row>
    <row r="2104" spans="1:4" s="2" customFormat="1" ht="16.5" hidden="1" customHeight="1">
      <c r="A2104" s="2" t="s">
        <v>11</v>
      </c>
      <c r="B2104" s="10">
        <v>947.64</v>
      </c>
      <c r="C2104" s="10"/>
      <c r="D2104" s="10">
        <v>947.64</v>
      </c>
    </row>
    <row r="2105" spans="1:4" s="2" customFormat="1" ht="16.5" hidden="1" customHeight="1">
      <c r="A2105" s="2" t="s">
        <v>11</v>
      </c>
      <c r="B2105" s="10">
        <v>88.36</v>
      </c>
      <c r="C2105" s="10"/>
      <c r="D2105" s="10">
        <v>88.36</v>
      </c>
    </row>
    <row r="2106" spans="1:4" s="2" customFormat="1" ht="16.5" hidden="1" customHeight="1">
      <c r="A2106" s="2" t="s">
        <v>11</v>
      </c>
      <c r="B2106" s="10">
        <v>36.299999999999997</v>
      </c>
      <c r="C2106" s="10"/>
      <c r="D2106" s="10">
        <v>36.299999999999997</v>
      </c>
    </row>
    <row r="2107" spans="1:4" s="2" customFormat="1" ht="16.5" hidden="1" customHeight="1">
      <c r="A2107" s="2" t="s">
        <v>11</v>
      </c>
      <c r="B2107" s="10">
        <v>145.19999999999999</v>
      </c>
      <c r="C2107" s="10"/>
      <c r="D2107" s="10">
        <v>145.19999999999999</v>
      </c>
    </row>
    <row r="2108" spans="1:4" s="2" customFormat="1" ht="16.5" hidden="1" customHeight="1">
      <c r="A2108" s="2" t="s">
        <v>11</v>
      </c>
      <c r="B2108" s="4">
        <v>363</v>
      </c>
      <c r="C2108" s="4"/>
      <c r="D2108" s="4">
        <v>363</v>
      </c>
    </row>
    <row r="2109" spans="1:4" s="2" customFormat="1" ht="16.5" hidden="1" customHeight="1">
      <c r="A2109" s="2" t="s">
        <v>11</v>
      </c>
      <c r="B2109" s="10">
        <v>103.4</v>
      </c>
      <c r="C2109" s="10"/>
      <c r="D2109" s="10">
        <v>103.4</v>
      </c>
    </row>
    <row r="2110" spans="1:4" s="2" customFormat="1" ht="16.5" hidden="1" customHeight="1">
      <c r="A2110" s="2" t="s">
        <v>11</v>
      </c>
      <c r="B2110" s="10">
        <v>145.19999999999999</v>
      </c>
      <c r="C2110" s="10"/>
      <c r="D2110" s="10">
        <v>145.19999999999999</v>
      </c>
    </row>
    <row r="2111" spans="1:4" s="2" customFormat="1" ht="16.5" hidden="1" customHeight="1">
      <c r="A2111" s="2" t="s">
        <v>11</v>
      </c>
      <c r="B2111" s="4">
        <v>56</v>
      </c>
      <c r="C2111" s="4"/>
      <c r="D2111" s="4">
        <v>56</v>
      </c>
    </row>
    <row r="2112" spans="1:4" s="2" customFormat="1" ht="16.5" hidden="1" customHeight="1">
      <c r="A2112" s="2" t="s">
        <v>11</v>
      </c>
      <c r="B2112" s="10">
        <v>1666.16</v>
      </c>
      <c r="C2112" s="10"/>
      <c r="D2112" s="10">
        <v>1666.16</v>
      </c>
    </row>
    <row r="2113" spans="1:4" s="2" customFormat="1" ht="16.5" hidden="1" customHeight="1">
      <c r="A2113" s="2" t="s">
        <v>11</v>
      </c>
      <c r="B2113" s="10">
        <v>52500.69</v>
      </c>
      <c r="C2113" s="10"/>
      <c r="D2113" s="10">
        <v>52500.69</v>
      </c>
    </row>
    <row r="2114" spans="1:4" s="2" customFormat="1" ht="16.5" hidden="1" customHeight="1">
      <c r="A2114" s="2" t="s">
        <v>11</v>
      </c>
      <c r="B2114" s="10">
        <v>36.299999999999997</v>
      </c>
      <c r="C2114" s="10"/>
      <c r="D2114" s="10">
        <v>36.299999999999997</v>
      </c>
    </row>
    <row r="2115" spans="1:4" s="2" customFormat="1" ht="16.5" hidden="1" customHeight="1">
      <c r="A2115" s="2" t="s">
        <v>11</v>
      </c>
      <c r="B2115" s="10">
        <v>36.299999999999997</v>
      </c>
      <c r="C2115" s="10"/>
      <c r="D2115" s="10">
        <v>36.299999999999997</v>
      </c>
    </row>
    <row r="2116" spans="1:4" s="2" customFormat="1" ht="16.5" hidden="1" customHeight="1">
      <c r="A2116" s="2" t="s">
        <v>11</v>
      </c>
      <c r="B2116" s="10">
        <v>180.35</v>
      </c>
      <c r="C2116" s="10"/>
      <c r="D2116" s="10">
        <v>180.35</v>
      </c>
    </row>
    <row r="2117" spans="1:4" s="2" customFormat="1" ht="16.5" hidden="1" customHeight="1">
      <c r="A2117" s="2" t="s">
        <v>11</v>
      </c>
      <c r="B2117" s="10">
        <v>83.91</v>
      </c>
      <c r="C2117" s="10"/>
      <c r="D2117" s="10">
        <v>83.91</v>
      </c>
    </row>
    <row r="2118" spans="1:4" s="2" customFormat="1" ht="16.5" hidden="1" customHeight="1">
      <c r="A2118" s="2" t="s">
        <v>11</v>
      </c>
      <c r="B2118" s="10">
        <v>146.16</v>
      </c>
      <c r="C2118" s="10"/>
      <c r="D2118" s="10">
        <v>146.16</v>
      </c>
    </row>
    <row r="2119" spans="1:4" s="2" customFormat="1" ht="16.5" hidden="1" customHeight="1">
      <c r="A2119" s="2" t="s">
        <v>11</v>
      </c>
      <c r="B2119" s="10">
        <v>72.8</v>
      </c>
      <c r="C2119" s="10"/>
      <c r="D2119" s="10">
        <v>72.8</v>
      </c>
    </row>
    <row r="2120" spans="1:4" s="2" customFormat="1" ht="16.5" hidden="1" customHeight="1">
      <c r="A2120" s="2" t="s">
        <v>11</v>
      </c>
      <c r="B2120" s="10">
        <v>705.8</v>
      </c>
      <c r="C2120" s="10"/>
      <c r="D2120" s="10">
        <v>705.8</v>
      </c>
    </row>
    <row r="2121" spans="1:4" s="2" customFormat="1" ht="16.5" hidden="1" customHeight="1">
      <c r="A2121" s="2" t="s">
        <v>11</v>
      </c>
      <c r="B2121" s="10">
        <v>286.22000000000003</v>
      </c>
      <c r="C2121" s="10"/>
      <c r="D2121" s="10">
        <v>286.22000000000003</v>
      </c>
    </row>
    <row r="2122" spans="1:4" s="2" customFormat="1" ht="16.5" hidden="1" customHeight="1">
      <c r="A2122" s="2" t="s">
        <v>11</v>
      </c>
      <c r="B2122" s="10">
        <v>382.92</v>
      </c>
      <c r="C2122" s="10"/>
      <c r="D2122" s="10">
        <v>382.92</v>
      </c>
    </row>
    <row r="2123" spans="1:4" s="2" customFormat="1" ht="16.5" hidden="1" customHeight="1">
      <c r="A2123" s="2" t="s">
        <v>11</v>
      </c>
      <c r="B2123" s="10">
        <v>6896.17</v>
      </c>
      <c r="C2123" s="10"/>
      <c r="D2123" s="10">
        <v>6896.17</v>
      </c>
    </row>
    <row r="2124" spans="1:4" s="2" customFormat="1" ht="16.5" hidden="1" customHeight="1">
      <c r="A2124" s="2" t="s">
        <v>11</v>
      </c>
      <c r="B2124" s="10">
        <v>184.5</v>
      </c>
      <c r="C2124" s="10"/>
      <c r="D2124" s="10">
        <v>184.5</v>
      </c>
    </row>
    <row r="2125" spans="1:4" s="2" customFormat="1" ht="16.5" hidden="1" customHeight="1">
      <c r="A2125" s="2" t="s">
        <v>11</v>
      </c>
      <c r="B2125" s="10">
        <v>117.91</v>
      </c>
      <c r="C2125" s="10"/>
      <c r="D2125" s="10">
        <v>117.91</v>
      </c>
    </row>
    <row r="2126" spans="1:4" s="2" customFormat="1" ht="16.5" hidden="1" customHeight="1">
      <c r="A2126" s="2" t="s">
        <v>11</v>
      </c>
      <c r="B2126" s="10">
        <v>286.77</v>
      </c>
      <c r="C2126" s="10"/>
      <c r="D2126" s="10">
        <v>286.77</v>
      </c>
    </row>
    <row r="2127" spans="1:4" s="2" customFormat="1" ht="16.5" hidden="1" customHeight="1">
      <c r="A2127" s="2" t="s">
        <v>11</v>
      </c>
      <c r="B2127" s="10">
        <v>719.06</v>
      </c>
      <c r="C2127" s="10"/>
      <c r="D2127" s="10">
        <v>719.06</v>
      </c>
    </row>
    <row r="2128" spans="1:4" s="2" customFormat="1" ht="16.5" hidden="1" customHeight="1">
      <c r="A2128" s="2" t="s">
        <v>11</v>
      </c>
      <c r="B2128" s="10">
        <v>179.75</v>
      </c>
      <c r="C2128" s="10"/>
      <c r="D2128" s="10">
        <v>179.75</v>
      </c>
    </row>
    <row r="2129" spans="1:4" s="2" customFormat="1" ht="16.5" hidden="1" customHeight="1">
      <c r="A2129" s="2" t="s">
        <v>11</v>
      </c>
      <c r="B2129" s="10">
        <v>210.13</v>
      </c>
      <c r="C2129" s="10"/>
      <c r="D2129" s="10">
        <v>210.13</v>
      </c>
    </row>
    <row r="2130" spans="1:4" s="2" customFormat="1" ht="16.5" hidden="1" customHeight="1">
      <c r="A2130" s="2" t="s">
        <v>11</v>
      </c>
      <c r="B2130" s="10">
        <v>15.15</v>
      </c>
      <c r="C2130" s="10"/>
      <c r="D2130" s="10">
        <v>15.15</v>
      </c>
    </row>
    <row r="2131" spans="1:4" s="2" customFormat="1" ht="16.5" hidden="1" customHeight="1">
      <c r="A2131" s="2" t="s">
        <v>11</v>
      </c>
      <c r="B2131" s="4">
        <v>726</v>
      </c>
      <c r="C2131" s="4"/>
      <c r="D2131" s="4">
        <v>726</v>
      </c>
    </row>
    <row r="2132" spans="1:4" s="2" customFormat="1" ht="16.5" hidden="1" customHeight="1">
      <c r="A2132" s="2" t="s">
        <v>11</v>
      </c>
      <c r="B2132" s="4">
        <v>35574</v>
      </c>
      <c r="C2132" s="4"/>
      <c r="D2132" s="4">
        <v>35574</v>
      </c>
    </row>
    <row r="2133" spans="1:4" s="2" customFormat="1" ht="16.5" hidden="1" customHeight="1">
      <c r="A2133" s="2" t="s">
        <v>11</v>
      </c>
      <c r="B2133" s="10">
        <v>503748.12</v>
      </c>
      <c r="C2133" s="10"/>
      <c r="D2133" s="4">
        <v>39444</v>
      </c>
    </row>
    <row r="2134" spans="1:4" s="2" customFormat="1" ht="16.5" hidden="1" customHeight="1">
      <c r="A2134" s="2" t="s">
        <v>11</v>
      </c>
      <c r="B2134" s="10">
        <v>503748.12</v>
      </c>
      <c r="C2134" s="10"/>
      <c r="D2134" s="10">
        <v>464304.12</v>
      </c>
    </row>
    <row r="2135" spans="1:4" s="2" customFormat="1" ht="16.5" hidden="1" customHeight="1">
      <c r="A2135" s="2" t="s">
        <v>11</v>
      </c>
      <c r="B2135" s="10">
        <v>880.32</v>
      </c>
      <c r="C2135" s="10"/>
      <c r="D2135" s="10">
        <v>779.08</v>
      </c>
    </row>
    <row r="2136" spans="1:4" s="2" customFormat="1" ht="16.5" hidden="1" customHeight="1">
      <c r="A2136" s="2" t="s">
        <v>11</v>
      </c>
      <c r="B2136" s="4">
        <v>133140</v>
      </c>
      <c r="C2136" s="4"/>
      <c r="D2136" s="10">
        <v>113108.06</v>
      </c>
    </row>
    <row r="2137" spans="1:4" s="2" customFormat="1" ht="16.5" hidden="1" customHeight="1">
      <c r="A2137" s="2" t="s">
        <v>11</v>
      </c>
      <c r="B2137" s="4">
        <v>44180</v>
      </c>
      <c r="C2137" s="4"/>
      <c r="D2137" s="4">
        <v>44180</v>
      </c>
    </row>
    <row r="2138" spans="1:4" s="2" customFormat="1" ht="16.5" hidden="1" customHeight="1">
      <c r="A2138" s="2" t="s">
        <v>11</v>
      </c>
      <c r="B2138" s="4">
        <v>59950</v>
      </c>
      <c r="C2138" s="4"/>
      <c r="D2138" s="4">
        <v>59950</v>
      </c>
    </row>
    <row r="2139" spans="1:4" s="2" customFormat="1" ht="16.5" hidden="1" customHeight="1">
      <c r="A2139" s="2" t="s">
        <v>11</v>
      </c>
      <c r="B2139" s="10">
        <v>108689.76</v>
      </c>
      <c r="C2139" s="10"/>
      <c r="D2139" s="4">
        <v>108658</v>
      </c>
    </row>
    <row r="2140" spans="1:4" s="2" customFormat="1" ht="16.5" hidden="1" customHeight="1">
      <c r="A2140" s="2" t="s">
        <v>11</v>
      </c>
      <c r="B2140" s="10">
        <v>31438.32</v>
      </c>
      <c r="C2140" s="10"/>
      <c r="D2140" s="10">
        <v>31438.32</v>
      </c>
    </row>
    <row r="2141" spans="1:4" s="2" customFormat="1" ht="16.5" hidden="1" customHeight="1">
      <c r="A2141" s="2" t="s">
        <v>11</v>
      </c>
      <c r="B2141" s="10">
        <v>5285618.8</v>
      </c>
      <c r="C2141" s="10"/>
      <c r="D2141" s="10">
        <v>1976415.8</v>
      </c>
    </row>
    <row r="2142" spans="1:4" s="2" customFormat="1" ht="16.5" hidden="1" customHeight="1">
      <c r="A2142" s="2" t="s">
        <v>11</v>
      </c>
      <c r="B2142" s="10">
        <v>5285618.8</v>
      </c>
      <c r="C2142" s="10"/>
      <c r="D2142" s="10">
        <v>741155.93</v>
      </c>
    </row>
    <row r="2143" spans="1:4" s="2" customFormat="1" ht="16.5" hidden="1" customHeight="1">
      <c r="A2143" s="2" t="s">
        <v>11</v>
      </c>
      <c r="B2143" s="10">
        <v>5285618.8</v>
      </c>
      <c r="C2143" s="10"/>
      <c r="D2143" s="10">
        <v>121715.34</v>
      </c>
    </row>
    <row r="2144" spans="1:4" s="2" customFormat="1" ht="16.5" hidden="1" customHeight="1">
      <c r="A2144" s="2" t="s">
        <v>11</v>
      </c>
      <c r="B2144" s="10">
        <v>5285618.8</v>
      </c>
      <c r="C2144" s="10"/>
      <c r="D2144" s="10">
        <v>1655536.46</v>
      </c>
    </row>
    <row r="2145" spans="1:4" s="2" customFormat="1" ht="16.5" hidden="1" customHeight="1">
      <c r="A2145" s="2" t="s">
        <v>11</v>
      </c>
      <c r="B2145" s="10">
        <v>349677.9</v>
      </c>
      <c r="C2145" s="10"/>
      <c r="D2145" s="10">
        <v>349677.9</v>
      </c>
    </row>
    <row r="2146" spans="1:4" s="2" customFormat="1" ht="16.5" hidden="1" customHeight="1">
      <c r="A2146" s="2" t="s">
        <v>11</v>
      </c>
      <c r="B2146" s="10">
        <v>447632.24</v>
      </c>
      <c r="C2146" s="10"/>
      <c r="D2146" s="10">
        <v>410734.5</v>
      </c>
    </row>
    <row r="2147" spans="1:4" s="2" customFormat="1" ht="16.5" hidden="1" customHeight="1">
      <c r="A2147" s="2" t="s">
        <v>11</v>
      </c>
      <c r="B2147" s="10">
        <v>131.46</v>
      </c>
      <c r="C2147" s="10"/>
      <c r="D2147" s="10">
        <v>131.46</v>
      </c>
    </row>
    <row r="2148" spans="1:4" s="2" customFormat="1" ht="16.5" hidden="1" customHeight="1">
      <c r="A2148" s="2" t="s">
        <v>11</v>
      </c>
      <c r="B2148" s="10">
        <v>63.75</v>
      </c>
      <c r="C2148" s="10"/>
      <c r="D2148" s="10">
        <v>63.75</v>
      </c>
    </row>
    <row r="2149" spans="1:4" s="2" customFormat="1" ht="16.5" hidden="1" customHeight="1">
      <c r="A2149" s="2" t="s">
        <v>11</v>
      </c>
      <c r="B2149" s="10">
        <v>21.25</v>
      </c>
      <c r="C2149" s="10"/>
      <c r="D2149" s="10">
        <v>21.25</v>
      </c>
    </row>
    <row r="2150" spans="1:4" s="2" customFormat="1" ht="16.5" hidden="1" customHeight="1">
      <c r="A2150" s="2" t="s">
        <v>11</v>
      </c>
      <c r="B2150" s="10">
        <v>86.42</v>
      </c>
      <c r="C2150" s="10"/>
      <c r="D2150" s="10">
        <v>86.42</v>
      </c>
    </row>
    <row r="2151" spans="1:4" s="2" customFormat="1" ht="16.5" hidden="1" customHeight="1">
      <c r="A2151" s="2" t="s">
        <v>11</v>
      </c>
      <c r="B2151" s="4">
        <v>95</v>
      </c>
      <c r="C2151" s="4"/>
      <c r="D2151" s="4">
        <v>95</v>
      </c>
    </row>
    <row r="2152" spans="1:4" s="2" customFormat="1" ht="16.5" hidden="1" customHeight="1">
      <c r="A2152" s="2" t="s">
        <v>11</v>
      </c>
      <c r="B2152" s="10">
        <v>60.5</v>
      </c>
      <c r="C2152" s="10"/>
      <c r="D2152" s="10">
        <v>60.5</v>
      </c>
    </row>
    <row r="2153" spans="1:4" s="2" customFormat="1" ht="16.5" hidden="1" customHeight="1">
      <c r="A2153" s="2" t="s">
        <v>11</v>
      </c>
      <c r="B2153" s="10">
        <v>215.24</v>
      </c>
      <c r="C2153" s="10"/>
      <c r="D2153" s="10">
        <v>215.24</v>
      </c>
    </row>
    <row r="2154" spans="1:4" s="2" customFormat="1" ht="16.5" hidden="1" customHeight="1">
      <c r="A2154" s="2" t="s">
        <v>11</v>
      </c>
      <c r="B2154" s="10">
        <v>13.15</v>
      </c>
      <c r="C2154" s="10"/>
      <c r="D2154" s="10">
        <v>13.15</v>
      </c>
    </row>
    <row r="2155" spans="1:4" s="2" customFormat="1" ht="16.5" hidden="1" customHeight="1">
      <c r="A2155" s="2" t="s">
        <v>11</v>
      </c>
      <c r="B2155" s="10">
        <v>21.25</v>
      </c>
      <c r="C2155" s="10"/>
      <c r="D2155" s="10">
        <v>21.25</v>
      </c>
    </row>
    <row r="2156" spans="1:4" s="2" customFormat="1" ht="16.5" hidden="1" customHeight="1">
      <c r="A2156" s="2" t="s">
        <v>11</v>
      </c>
      <c r="B2156" s="10">
        <v>99.4</v>
      </c>
      <c r="C2156" s="10"/>
      <c r="D2156" s="10">
        <v>99.4</v>
      </c>
    </row>
    <row r="2157" spans="1:4" s="2" customFormat="1" ht="16.5" hidden="1" customHeight="1">
      <c r="A2157" s="2" t="s">
        <v>11</v>
      </c>
      <c r="B2157" s="10">
        <v>42.5</v>
      </c>
      <c r="C2157" s="10"/>
      <c r="D2157" s="10">
        <v>42.5</v>
      </c>
    </row>
    <row r="2158" spans="1:4" s="2" customFormat="1" ht="16.5" hidden="1" customHeight="1">
      <c r="A2158" s="2" t="s">
        <v>11</v>
      </c>
      <c r="B2158" s="10">
        <v>36.299999999999997</v>
      </c>
      <c r="C2158" s="10"/>
      <c r="D2158" s="10">
        <v>36.299999999999997</v>
      </c>
    </row>
    <row r="2159" spans="1:4" s="2" customFormat="1" ht="16.5" hidden="1" customHeight="1">
      <c r="A2159" s="2" t="s">
        <v>11</v>
      </c>
      <c r="B2159" s="10">
        <v>60.5</v>
      </c>
      <c r="C2159" s="10"/>
      <c r="D2159" s="10">
        <v>60.5</v>
      </c>
    </row>
    <row r="2160" spans="1:4" s="2" customFormat="1" ht="16.5" hidden="1" customHeight="1">
      <c r="A2160" s="2" t="s">
        <v>11</v>
      </c>
      <c r="B2160" s="10">
        <v>61.6</v>
      </c>
      <c r="C2160" s="10"/>
      <c r="D2160" s="10">
        <v>61.6</v>
      </c>
    </row>
    <row r="2161" spans="1:4" s="2" customFormat="1" ht="16.5" hidden="1" customHeight="1">
      <c r="A2161" s="2" t="s">
        <v>11</v>
      </c>
      <c r="B2161" s="10">
        <v>36.299999999999997</v>
      </c>
      <c r="C2161" s="10"/>
      <c r="D2161" s="10">
        <v>36.299999999999997</v>
      </c>
    </row>
    <row r="2162" spans="1:4" s="2" customFormat="1" ht="16.5" hidden="1" customHeight="1">
      <c r="A2162" s="2" t="s">
        <v>11</v>
      </c>
      <c r="B2162" s="10">
        <v>197.8</v>
      </c>
      <c r="C2162" s="10"/>
      <c r="D2162" s="10">
        <v>197.8</v>
      </c>
    </row>
    <row r="2163" spans="1:4" s="2" customFormat="1" ht="16.5" hidden="1" customHeight="1">
      <c r="A2163" s="2" t="s">
        <v>11</v>
      </c>
      <c r="B2163" s="10">
        <v>60.4</v>
      </c>
      <c r="C2163" s="10"/>
      <c r="D2163" s="10">
        <v>60.4</v>
      </c>
    </row>
    <row r="2164" spans="1:4" s="2" customFormat="1" ht="16.5" hidden="1" customHeight="1">
      <c r="A2164" s="2" t="s">
        <v>11</v>
      </c>
      <c r="B2164" s="10">
        <v>60.4</v>
      </c>
      <c r="C2164" s="10"/>
      <c r="D2164" s="10">
        <v>60.4</v>
      </c>
    </row>
    <row r="2165" spans="1:4" s="2" customFormat="1" ht="16.5" hidden="1" customHeight="1">
      <c r="A2165" s="2" t="s">
        <v>11</v>
      </c>
      <c r="B2165" s="10">
        <v>267.24</v>
      </c>
      <c r="C2165" s="10"/>
      <c r="D2165" s="10">
        <v>267.24</v>
      </c>
    </row>
    <row r="2166" spans="1:4" s="2" customFormat="1" ht="16.5" hidden="1" customHeight="1">
      <c r="A2166" s="2" t="s">
        <v>11</v>
      </c>
      <c r="B2166" s="10">
        <v>395.82</v>
      </c>
      <c r="C2166" s="10"/>
      <c r="D2166" s="10">
        <v>395.82</v>
      </c>
    </row>
    <row r="2167" spans="1:4" s="2" customFormat="1" ht="16.5" hidden="1" customHeight="1">
      <c r="A2167" s="2" t="s">
        <v>11</v>
      </c>
      <c r="B2167" s="10">
        <v>226.14</v>
      </c>
      <c r="C2167" s="10"/>
      <c r="D2167" s="10">
        <v>226.14</v>
      </c>
    </row>
    <row r="2168" spans="1:4" s="2" customFormat="1" ht="16.5" hidden="1" customHeight="1">
      <c r="A2168" s="2" t="s">
        <v>11</v>
      </c>
      <c r="B2168" s="10">
        <v>60.5</v>
      </c>
      <c r="C2168" s="10"/>
      <c r="D2168" s="10">
        <v>60.5</v>
      </c>
    </row>
    <row r="2169" spans="1:4" s="2" customFormat="1" ht="16.5" hidden="1" customHeight="1">
      <c r="A2169" s="2" t="s">
        <v>11</v>
      </c>
      <c r="B2169" s="10">
        <v>60.5</v>
      </c>
      <c r="C2169" s="10"/>
      <c r="D2169" s="10">
        <v>60.5</v>
      </c>
    </row>
    <row r="2170" spans="1:4" s="2" customFormat="1" ht="16.5" hidden="1" customHeight="1">
      <c r="A2170" s="2" t="s">
        <v>11</v>
      </c>
      <c r="B2170" s="10">
        <v>290.39999999999998</v>
      </c>
      <c r="C2170" s="10"/>
      <c r="D2170" s="10">
        <v>290.39999999999998</v>
      </c>
    </row>
    <row r="2171" spans="1:4" s="2" customFormat="1" ht="16.5" hidden="1" customHeight="1">
      <c r="A2171" s="2" t="s">
        <v>11</v>
      </c>
      <c r="B2171" s="10">
        <v>36.299999999999997</v>
      </c>
      <c r="C2171" s="10"/>
      <c r="D2171" s="10">
        <v>36.299999999999997</v>
      </c>
    </row>
    <row r="2172" spans="1:4" s="2" customFormat="1" ht="16.5" hidden="1" customHeight="1">
      <c r="A2172" s="2" t="s">
        <v>11</v>
      </c>
      <c r="B2172" s="10">
        <v>152.69999999999999</v>
      </c>
      <c r="C2172" s="10"/>
      <c r="D2172" s="10">
        <v>152.69999999999999</v>
      </c>
    </row>
    <row r="2173" spans="1:4" s="2" customFormat="1" ht="16.5" hidden="1" customHeight="1">
      <c r="A2173" s="2" t="s">
        <v>11</v>
      </c>
      <c r="B2173" s="10">
        <v>1.8</v>
      </c>
      <c r="C2173" s="10"/>
      <c r="D2173" s="10">
        <v>1.8</v>
      </c>
    </row>
    <row r="2174" spans="1:4" s="2" customFormat="1" ht="16.5" hidden="1" customHeight="1">
      <c r="A2174" s="2" t="s">
        <v>11</v>
      </c>
      <c r="B2174" s="10">
        <v>2682.47</v>
      </c>
      <c r="C2174" s="10"/>
      <c r="D2174" s="10">
        <v>2682.47</v>
      </c>
    </row>
    <row r="2175" spans="1:4" s="2" customFormat="1" ht="16.5" hidden="1" customHeight="1">
      <c r="A2175" s="2" t="s">
        <v>11</v>
      </c>
      <c r="B2175" s="10">
        <v>229.7</v>
      </c>
      <c r="C2175" s="10"/>
      <c r="D2175" s="10">
        <v>229.7</v>
      </c>
    </row>
    <row r="2176" spans="1:4" s="2" customFormat="1" ht="16.5" hidden="1" customHeight="1">
      <c r="A2176" s="2" t="s">
        <v>11</v>
      </c>
      <c r="B2176" s="10">
        <v>1112.8900000000001</v>
      </c>
      <c r="C2176" s="10"/>
      <c r="D2176" s="10">
        <v>1112.8900000000001</v>
      </c>
    </row>
    <row r="2177" spans="1:4" s="2" customFormat="1" ht="16.5" hidden="1" customHeight="1">
      <c r="A2177" s="2" t="s">
        <v>11</v>
      </c>
      <c r="B2177" s="10">
        <v>3700.89</v>
      </c>
      <c r="C2177" s="10"/>
      <c r="D2177" s="10">
        <v>3700.89</v>
      </c>
    </row>
    <row r="2178" spans="1:4" s="2" customFormat="1" ht="16.5" hidden="1" customHeight="1">
      <c r="A2178" s="2" t="s">
        <v>11</v>
      </c>
      <c r="B2178" s="10">
        <v>121.1</v>
      </c>
      <c r="C2178" s="10"/>
      <c r="D2178" s="10">
        <v>121.1</v>
      </c>
    </row>
    <row r="2179" spans="1:4" s="2" customFormat="1" ht="16.5" hidden="1" customHeight="1">
      <c r="A2179" s="2" t="s">
        <v>11</v>
      </c>
      <c r="B2179" s="10">
        <v>253.46</v>
      </c>
      <c r="C2179" s="10"/>
      <c r="D2179" s="10">
        <v>253.46</v>
      </c>
    </row>
    <row r="2180" spans="1:4" s="2" customFormat="1" ht="16.5" hidden="1" customHeight="1">
      <c r="A2180" s="2" t="s">
        <v>11</v>
      </c>
      <c r="B2180" s="4">
        <v>56</v>
      </c>
      <c r="C2180" s="4"/>
      <c r="D2180" s="4">
        <v>56</v>
      </c>
    </row>
    <row r="2181" spans="1:4" s="2" customFormat="1" ht="16.5" hidden="1" customHeight="1">
      <c r="A2181" s="2" t="s">
        <v>11</v>
      </c>
      <c r="B2181" s="10">
        <v>356.48</v>
      </c>
      <c r="C2181" s="10"/>
      <c r="D2181" s="10">
        <v>356.48</v>
      </c>
    </row>
    <row r="2182" spans="1:4" s="2" customFormat="1" ht="16.5" hidden="1" customHeight="1">
      <c r="A2182" s="2" t="s">
        <v>11</v>
      </c>
      <c r="B2182" s="10">
        <v>57.4</v>
      </c>
      <c r="C2182" s="10"/>
      <c r="D2182" s="10">
        <v>57.4</v>
      </c>
    </row>
    <row r="2183" spans="1:4" s="2" customFormat="1" ht="16.5" hidden="1" customHeight="1">
      <c r="A2183" s="2" t="s">
        <v>11</v>
      </c>
      <c r="B2183" s="10">
        <v>256.98</v>
      </c>
      <c r="C2183" s="10"/>
      <c r="D2183" s="10">
        <v>256.98</v>
      </c>
    </row>
    <row r="2184" spans="1:4" s="2" customFormat="1" ht="16.5" hidden="1" customHeight="1">
      <c r="A2184" s="2" t="s">
        <v>11</v>
      </c>
      <c r="B2184" s="10">
        <v>112.1</v>
      </c>
      <c r="C2184" s="10"/>
      <c r="D2184" s="10">
        <v>112.1</v>
      </c>
    </row>
    <row r="2185" spans="1:4" s="2" customFormat="1" ht="16.5" hidden="1" customHeight="1">
      <c r="A2185" s="2" t="s">
        <v>11</v>
      </c>
      <c r="B2185" s="10">
        <v>71.900000000000006</v>
      </c>
      <c r="C2185" s="10"/>
      <c r="D2185" s="10">
        <v>71.900000000000006</v>
      </c>
    </row>
    <row r="2186" spans="1:4" s="2" customFormat="1" ht="16.5" hidden="1" customHeight="1">
      <c r="A2186" s="2" t="s">
        <v>11</v>
      </c>
      <c r="B2186" s="10">
        <v>115.14</v>
      </c>
      <c r="C2186" s="10"/>
      <c r="D2186" s="10">
        <v>115.14</v>
      </c>
    </row>
    <row r="2187" spans="1:4" s="2" customFormat="1" ht="16.5" hidden="1" customHeight="1">
      <c r="A2187" s="2" t="s">
        <v>11</v>
      </c>
      <c r="B2187" s="10">
        <v>197.91</v>
      </c>
      <c r="C2187" s="10"/>
      <c r="D2187" s="10">
        <v>197.91</v>
      </c>
    </row>
    <row r="2188" spans="1:4" s="2" customFormat="1" ht="16.5" hidden="1" customHeight="1">
      <c r="A2188" s="2" t="s">
        <v>11</v>
      </c>
      <c r="B2188" s="4">
        <v>114</v>
      </c>
      <c r="C2188" s="4"/>
      <c r="D2188" s="4">
        <v>114</v>
      </c>
    </row>
    <row r="2189" spans="1:4" s="2" customFormat="1" ht="16.5" hidden="1" customHeight="1">
      <c r="A2189" s="2" t="s">
        <v>11</v>
      </c>
      <c r="B2189" s="10">
        <v>5391.92</v>
      </c>
      <c r="C2189" s="10"/>
      <c r="D2189" s="10">
        <v>5391.92</v>
      </c>
    </row>
    <row r="2190" spans="1:4" s="2" customFormat="1" ht="16.5" hidden="1" customHeight="1">
      <c r="A2190" s="2" t="s">
        <v>11</v>
      </c>
      <c r="B2190" s="10">
        <v>129.4</v>
      </c>
      <c r="C2190" s="10"/>
      <c r="D2190" s="10">
        <v>129.4</v>
      </c>
    </row>
    <row r="2191" spans="1:4" s="2" customFormat="1" ht="16.5" hidden="1" customHeight="1">
      <c r="A2191" s="2" t="s">
        <v>11</v>
      </c>
      <c r="B2191" s="10">
        <v>77.08</v>
      </c>
      <c r="C2191" s="10"/>
      <c r="D2191" s="10">
        <v>77.08</v>
      </c>
    </row>
    <row r="2192" spans="1:4" s="2" customFormat="1" ht="16.5" hidden="1" customHeight="1">
      <c r="A2192" s="2" t="s">
        <v>11</v>
      </c>
      <c r="B2192" s="10">
        <v>60.5</v>
      </c>
      <c r="C2192" s="10"/>
      <c r="D2192" s="10">
        <v>60.5</v>
      </c>
    </row>
    <row r="2193" spans="1:4" s="2" customFormat="1" ht="16.5" hidden="1" customHeight="1">
      <c r="A2193" s="2" t="s">
        <v>11</v>
      </c>
      <c r="B2193" s="10">
        <v>302.5</v>
      </c>
      <c r="C2193" s="10"/>
      <c r="D2193" s="10">
        <v>302.5</v>
      </c>
    </row>
    <row r="2194" spans="1:4" s="2" customFormat="1" ht="16.5" hidden="1" customHeight="1">
      <c r="A2194" s="2" t="s">
        <v>11</v>
      </c>
      <c r="B2194" s="10">
        <v>973.45</v>
      </c>
      <c r="C2194" s="10"/>
      <c r="D2194" s="10">
        <v>973.45</v>
      </c>
    </row>
    <row r="2195" spans="1:4" s="2" customFormat="1" ht="16.5" hidden="1" customHeight="1">
      <c r="A2195" s="2" t="s">
        <v>11</v>
      </c>
      <c r="B2195" s="10">
        <v>60.5</v>
      </c>
      <c r="C2195" s="10"/>
      <c r="D2195" s="10">
        <v>60.5</v>
      </c>
    </row>
    <row r="2196" spans="1:4" s="2" customFormat="1" ht="16.5" hidden="1" customHeight="1">
      <c r="A2196" s="2" t="s">
        <v>11</v>
      </c>
      <c r="B2196" s="10">
        <v>313.24</v>
      </c>
      <c r="C2196" s="10"/>
      <c r="D2196" s="10">
        <v>313.24</v>
      </c>
    </row>
    <row r="2197" spans="1:4" s="2" customFormat="1" ht="16.5" hidden="1" customHeight="1">
      <c r="A2197" s="2" t="s">
        <v>11</v>
      </c>
      <c r="B2197" s="10">
        <v>36.299999999999997</v>
      </c>
      <c r="C2197" s="10"/>
      <c r="D2197" s="10">
        <v>36.299999999999997</v>
      </c>
    </row>
    <row r="2198" spans="1:4" s="2" customFormat="1" ht="16.5" hidden="1" customHeight="1">
      <c r="A2198" s="2" t="s">
        <v>11</v>
      </c>
      <c r="B2198" s="10">
        <v>370.05</v>
      </c>
      <c r="C2198" s="10"/>
      <c r="D2198" s="10">
        <v>370.05</v>
      </c>
    </row>
    <row r="2199" spans="1:4" s="2" customFormat="1" ht="16.5" hidden="1" customHeight="1">
      <c r="A2199" s="2" t="s">
        <v>11</v>
      </c>
      <c r="B2199" s="10">
        <v>36.299999999999997</v>
      </c>
      <c r="C2199" s="10"/>
      <c r="D2199" s="10">
        <v>36.299999999999997</v>
      </c>
    </row>
    <row r="2200" spans="1:4" s="2" customFormat="1" ht="16.5" hidden="1" customHeight="1">
      <c r="A2200" s="2" t="s">
        <v>11</v>
      </c>
      <c r="B2200" s="10">
        <v>65.97</v>
      </c>
      <c r="C2200" s="10"/>
      <c r="D2200" s="10">
        <v>65.97</v>
      </c>
    </row>
    <row r="2201" spans="1:4" s="2" customFormat="1" ht="16.5" hidden="1" customHeight="1">
      <c r="A2201" s="2" t="s">
        <v>11</v>
      </c>
      <c r="B2201" s="4">
        <v>64</v>
      </c>
      <c r="C2201" s="4"/>
      <c r="D2201" s="4">
        <v>64</v>
      </c>
    </row>
    <row r="2202" spans="1:4" s="2" customFormat="1" ht="16.5" hidden="1" customHeight="1">
      <c r="A2202" s="2" t="s">
        <v>11</v>
      </c>
      <c r="B2202" s="10">
        <v>0.95</v>
      </c>
      <c r="C2202" s="10"/>
      <c r="D2202" s="10">
        <v>0.95</v>
      </c>
    </row>
    <row r="2203" spans="1:4" s="2" customFormat="1" ht="16.5" hidden="1" customHeight="1">
      <c r="A2203" s="2" t="s">
        <v>11</v>
      </c>
      <c r="B2203" s="10">
        <v>263.82</v>
      </c>
      <c r="C2203" s="10"/>
      <c r="D2203" s="10">
        <v>263.82</v>
      </c>
    </row>
    <row r="2204" spans="1:4" s="2" customFormat="1" ht="16.5" hidden="1" customHeight="1">
      <c r="A2204" s="2" t="s">
        <v>11</v>
      </c>
      <c r="B2204" s="10">
        <v>329.97</v>
      </c>
      <c r="C2204" s="10"/>
      <c r="D2204" s="10">
        <v>329.97</v>
      </c>
    </row>
    <row r="2205" spans="1:4" s="2" customFormat="1" ht="16.5" hidden="1" customHeight="1">
      <c r="A2205" s="2" t="s">
        <v>11</v>
      </c>
      <c r="B2205" s="10">
        <v>60.5</v>
      </c>
      <c r="C2205" s="10"/>
      <c r="D2205" s="10">
        <v>60.5</v>
      </c>
    </row>
    <row r="2206" spans="1:4" s="2" customFormat="1" ht="16.5" hidden="1" customHeight="1">
      <c r="A2206" s="2" t="s">
        <v>11</v>
      </c>
      <c r="B2206" s="10">
        <v>60.5</v>
      </c>
      <c r="C2206" s="10"/>
      <c r="D2206" s="10">
        <v>60.5</v>
      </c>
    </row>
    <row r="2207" spans="1:4" s="2" customFormat="1" ht="16.5" hidden="1" customHeight="1">
      <c r="A2207" s="2" t="s">
        <v>11</v>
      </c>
      <c r="B2207" s="10">
        <v>60.5</v>
      </c>
      <c r="C2207" s="10"/>
      <c r="D2207" s="10">
        <v>60.5</v>
      </c>
    </row>
    <row r="2208" spans="1:4" s="2" customFormat="1" ht="16.5" hidden="1" customHeight="1">
      <c r="A2208" s="2" t="s">
        <v>11</v>
      </c>
      <c r="B2208" s="10">
        <v>181.5</v>
      </c>
      <c r="C2208" s="10"/>
      <c r="D2208" s="10">
        <v>181.5</v>
      </c>
    </row>
    <row r="2209" spans="1:4" s="2" customFormat="1" ht="16.5" hidden="1" customHeight="1">
      <c r="A2209" s="2" t="s">
        <v>11</v>
      </c>
      <c r="B2209" s="10">
        <v>78.069999999999993</v>
      </c>
      <c r="C2209" s="10"/>
      <c r="D2209" s="10">
        <v>78.069999999999993</v>
      </c>
    </row>
    <row r="2210" spans="1:4" s="2" customFormat="1" ht="16.5" hidden="1" customHeight="1">
      <c r="A2210" s="2" t="s">
        <v>11</v>
      </c>
      <c r="B2210" s="10">
        <v>498.97</v>
      </c>
      <c r="C2210" s="10"/>
      <c r="D2210" s="10">
        <v>498.97</v>
      </c>
    </row>
    <row r="2211" spans="1:4" s="2" customFormat="1" ht="16.5" hidden="1" customHeight="1">
      <c r="A2211" s="2" t="s">
        <v>11</v>
      </c>
      <c r="B2211" s="10">
        <v>258.24</v>
      </c>
      <c r="C2211" s="10"/>
      <c r="D2211" s="10">
        <v>258.24</v>
      </c>
    </row>
    <row r="2212" spans="1:4" s="2" customFormat="1" ht="16.5" hidden="1" customHeight="1">
      <c r="A2212" s="2" t="s">
        <v>11</v>
      </c>
      <c r="B2212" s="10">
        <v>290.39999999999998</v>
      </c>
      <c r="C2212" s="10"/>
      <c r="D2212" s="10">
        <v>290.39999999999998</v>
      </c>
    </row>
    <row r="2213" spans="1:4" s="2" customFormat="1" ht="16.5" hidden="1" customHeight="1">
      <c r="A2213" s="2" t="s">
        <v>11</v>
      </c>
      <c r="B2213" s="10">
        <v>379.54</v>
      </c>
      <c r="C2213" s="10"/>
      <c r="D2213" s="10">
        <v>379.54</v>
      </c>
    </row>
    <row r="2214" spans="1:4" s="2" customFormat="1" ht="16.5" hidden="1" customHeight="1">
      <c r="A2214" s="2" t="s">
        <v>11</v>
      </c>
      <c r="B2214" s="10">
        <v>316.68</v>
      </c>
      <c r="C2214" s="10"/>
      <c r="D2214" s="10">
        <v>316.68</v>
      </c>
    </row>
    <row r="2215" spans="1:4" s="2" customFormat="1" ht="16.5" hidden="1" customHeight="1">
      <c r="A2215" s="2" t="s">
        <v>11</v>
      </c>
      <c r="B2215" s="10">
        <v>1172.25</v>
      </c>
      <c r="C2215" s="10"/>
      <c r="D2215" s="10">
        <v>1172.25</v>
      </c>
    </row>
    <row r="2216" spans="1:4" s="2" customFormat="1" ht="16.5" hidden="1" customHeight="1">
      <c r="A2216" s="2" t="s">
        <v>11</v>
      </c>
      <c r="B2216" s="10">
        <v>5934.01</v>
      </c>
      <c r="C2216" s="10"/>
      <c r="D2216" s="10">
        <v>5934.01</v>
      </c>
    </row>
    <row r="2217" spans="1:4" s="2" customFormat="1" ht="16.5" hidden="1" customHeight="1">
      <c r="A2217" s="2" t="s">
        <v>11</v>
      </c>
      <c r="B2217" s="4">
        <v>2478</v>
      </c>
      <c r="C2217" s="4"/>
      <c r="D2217" s="4">
        <v>2478</v>
      </c>
    </row>
    <row r="2218" spans="1:4" s="2" customFormat="1" ht="16.5" hidden="1" customHeight="1">
      <c r="A2218" s="2" t="s">
        <v>11</v>
      </c>
      <c r="B2218" s="10">
        <v>260.89999999999998</v>
      </c>
      <c r="C2218" s="10"/>
      <c r="D2218" s="10">
        <v>260.89999999999998</v>
      </c>
    </row>
    <row r="2219" spans="1:4" s="2" customFormat="1" ht="16.5" hidden="1" customHeight="1">
      <c r="A2219" s="2" t="s">
        <v>11</v>
      </c>
      <c r="B2219" s="10">
        <v>57.4</v>
      </c>
      <c r="C2219" s="10"/>
      <c r="D2219" s="10">
        <v>57.4</v>
      </c>
    </row>
    <row r="2220" spans="1:4" s="2" customFormat="1" ht="16.5" hidden="1" customHeight="1">
      <c r="A2220" s="2" t="s">
        <v>11</v>
      </c>
      <c r="B2220" s="10">
        <v>47.4</v>
      </c>
      <c r="C2220" s="10"/>
      <c r="D2220" s="10">
        <v>47.4</v>
      </c>
    </row>
    <row r="2221" spans="1:4" s="2" customFormat="1" ht="16.5" hidden="1" customHeight="1">
      <c r="A2221" s="2" t="s">
        <v>11</v>
      </c>
      <c r="B2221" s="10">
        <v>3280.01</v>
      </c>
      <c r="C2221" s="10"/>
      <c r="D2221" s="10">
        <v>3280.01</v>
      </c>
    </row>
    <row r="2222" spans="1:4" s="2" customFormat="1" ht="16.5" hidden="1" customHeight="1">
      <c r="A2222" s="2" t="s">
        <v>11</v>
      </c>
      <c r="B2222" s="10">
        <v>423.21</v>
      </c>
      <c r="C2222" s="10"/>
      <c r="D2222" s="10">
        <v>423.21</v>
      </c>
    </row>
    <row r="2223" spans="1:4" s="2" customFormat="1" ht="16.5" hidden="1" customHeight="1">
      <c r="A2223" s="2" t="s">
        <v>11</v>
      </c>
      <c r="B2223" s="10">
        <v>236.3</v>
      </c>
      <c r="C2223" s="10"/>
      <c r="D2223" s="10">
        <v>236.3</v>
      </c>
    </row>
    <row r="2224" spans="1:4" s="2" customFormat="1" ht="16.5" hidden="1" customHeight="1">
      <c r="A2224" s="2" t="s">
        <v>11</v>
      </c>
      <c r="B2224" s="4">
        <v>103</v>
      </c>
      <c r="C2224" s="4"/>
      <c r="D2224" s="4">
        <v>103</v>
      </c>
    </row>
    <row r="2225" spans="1:4" s="2" customFormat="1" ht="16.5" hidden="1" customHeight="1">
      <c r="A2225" s="2" t="s">
        <v>11</v>
      </c>
      <c r="B2225" s="10">
        <v>292.8</v>
      </c>
      <c r="C2225" s="10"/>
      <c r="D2225" s="10">
        <v>292.8</v>
      </c>
    </row>
    <row r="2226" spans="1:4" s="2" customFormat="1" ht="16.5" hidden="1" customHeight="1">
      <c r="A2226" s="2" t="s">
        <v>11</v>
      </c>
      <c r="B2226" s="10">
        <v>1.5</v>
      </c>
      <c r="C2226" s="10"/>
      <c r="D2226" s="10">
        <v>1.5</v>
      </c>
    </row>
    <row r="2227" spans="1:4" s="2" customFormat="1" ht="16.5" hidden="1" customHeight="1">
      <c r="A2227" s="2" t="s">
        <v>11</v>
      </c>
      <c r="B2227" s="10">
        <v>66.2</v>
      </c>
      <c r="C2227" s="10"/>
      <c r="D2227" s="10">
        <v>66.2</v>
      </c>
    </row>
    <row r="2228" spans="1:4" s="2" customFormat="1" ht="16.5" hidden="1" customHeight="1">
      <c r="A2228" s="2" t="s">
        <v>11</v>
      </c>
      <c r="B2228" s="10">
        <v>86.1</v>
      </c>
      <c r="C2228" s="10"/>
      <c r="D2228" s="10">
        <v>86.1</v>
      </c>
    </row>
    <row r="2229" spans="1:4" s="2" customFormat="1" ht="16.5" hidden="1" customHeight="1">
      <c r="A2229" s="2" t="s">
        <v>11</v>
      </c>
      <c r="B2229" s="4">
        <v>63</v>
      </c>
      <c r="C2229" s="4"/>
      <c r="D2229" s="4">
        <v>63</v>
      </c>
    </row>
    <row r="2230" spans="1:4" s="2" customFormat="1" ht="16.5" hidden="1" customHeight="1">
      <c r="A2230" s="2" t="s">
        <v>11</v>
      </c>
      <c r="B2230" s="10">
        <v>478.3</v>
      </c>
      <c r="C2230" s="10"/>
      <c r="D2230" s="10">
        <v>478.3</v>
      </c>
    </row>
    <row r="2231" spans="1:4" s="2" customFormat="1" ht="16.5" hidden="1" customHeight="1">
      <c r="A2231" s="2" t="s">
        <v>11</v>
      </c>
      <c r="B2231" s="10">
        <v>71.900000000000006</v>
      </c>
      <c r="C2231" s="10"/>
      <c r="D2231" s="10">
        <v>71.900000000000006</v>
      </c>
    </row>
    <row r="2232" spans="1:4" s="2" customFormat="1" ht="16.5" hidden="1" customHeight="1">
      <c r="A2232" s="2" t="s">
        <v>11</v>
      </c>
      <c r="B2232" s="10">
        <v>131.30000000000001</v>
      </c>
      <c r="C2232" s="10"/>
      <c r="D2232" s="10">
        <v>131.30000000000001</v>
      </c>
    </row>
    <row r="2233" spans="1:4" s="2" customFormat="1" ht="16.5" hidden="1" customHeight="1">
      <c r="A2233" s="2" t="s">
        <v>11</v>
      </c>
      <c r="B2233" s="10">
        <v>267.89999999999998</v>
      </c>
      <c r="C2233" s="10"/>
      <c r="D2233" s="10">
        <v>267.89999999999998</v>
      </c>
    </row>
    <row r="2234" spans="1:4" s="2" customFormat="1" ht="16.5" hidden="1" customHeight="1">
      <c r="A2234" s="2" t="s">
        <v>11</v>
      </c>
      <c r="B2234" s="10">
        <v>47.4</v>
      </c>
      <c r="C2234" s="10"/>
      <c r="D2234" s="10">
        <v>47.4</v>
      </c>
    </row>
    <row r="2235" spans="1:4" s="2" customFormat="1" ht="16.5" hidden="1" customHeight="1">
      <c r="A2235" s="2" t="s">
        <v>11</v>
      </c>
      <c r="B2235" s="10">
        <v>332.95</v>
      </c>
      <c r="C2235" s="10"/>
      <c r="D2235" s="10">
        <v>332.95</v>
      </c>
    </row>
    <row r="2236" spans="1:4" s="2" customFormat="1" ht="16.5" hidden="1" customHeight="1">
      <c r="A2236" s="2" t="s">
        <v>11</v>
      </c>
      <c r="B2236" s="4">
        <v>224</v>
      </c>
      <c r="C2236" s="4"/>
      <c r="D2236" s="4">
        <v>224</v>
      </c>
    </row>
    <row r="2237" spans="1:4" s="2" customFormat="1" ht="16.5" hidden="1" customHeight="1">
      <c r="A2237" s="2" t="s">
        <v>11</v>
      </c>
      <c r="B2237" s="10">
        <v>59.75</v>
      </c>
      <c r="C2237" s="10"/>
      <c r="D2237" s="10">
        <v>59.75</v>
      </c>
    </row>
    <row r="2238" spans="1:4" s="2" customFormat="1" ht="16.5" hidden="1" customHeight="1">
      <c r="A2238" s="2" t="s">
        <v>11</v>
      </c>
      <c r="B2238" s="10">
        <v>234.2</v>
      </c>
      <c r="C2238" s="10"/>
      <c r="D2238" s="10">
        <v>234.2</v>
      </c>
    </row>
    <row r="2239" spans="1:4" s="2" customFormat="1" ht="16.5" hidden="1" customHeight="1">
      <c r="A2239" s="2" t="s">
        <v>11</v>
      </c>
      <c r="B2239" s="10">
        <v>60.01</v>
      </c>
      <c r="C2239" s="10"/>
      <c r="D2239" s="10">
        <v>60.01</v>
      </c>
    </row>
    <row r="2240" spans="1:4" s="2" customFormat="1" ht="16.5" hidden="1" customHeight="1">
      <c r="A2240" s="2" t="s">
        <v>11</v>
      </c>
      <c r="B2240" s="10">
        <v>71.900000000000006</v>
      </c>
      <c r="C2240" s="10"/>
      <c r="D2240" s="10">
        <v>71.900000000000006</v>
      </c>
    </row>
    <row r="2241" spans="1:4" s="2" customFormat="1" ht="16.5" hidden="1" customHeight="1">
      <c r="A2241" s="2" t="s">
        <v>11</v>
      </c>
      <c r="B2241" s="10">
        <v>211.51</v>
      </c>
      <c r="C2241" s="10"/>
      <c r="D2241" s="10">
        <v>211.51</v>
      </c>
    </row>
    <row r="2242" spans="1:4" s="2" customFormat="1" ht="16.5" hidden="1" customHeight="1">
      <c r="A2242" s="2" t="s">
        <v>11</v>
      </c>
      <c r="B2242" s="10">
        <v>176.45</v>
      </c>
      <c r="C2242" s="10"/>
      <c r="D2242" s="10">
        <v>176.45</v>
      </c>
    </row>
    <row r="2243" spans="1:4" s="2" customFormat="1" ht="16.5" hidden="1" customHeight="1">
      <c r="A2243" s="2" t="s">
        <v>11</v>
      </c>
      <c r="B2243" s="10">
        <v>87.35</v>
      </c>
      <c r="C2243" s="10"/>
      <c r="D2243" s="10">
        <v>87.35</v>
      </c>
    </row>
    <row r="2244" spans="1:4" s="2" customFormat="1" ht="16.5" hidden="1" customHeight="1">
      <c r="A2244" s="2" t="s">
        <v>11</v>
      </c>
      <c r="B2244" s="10">
        <v>174.22</v>
      </c>
      <c r="C2244" s="10"/>
      <c r="D2244" s="10">
        <v>174.22</v>
      </c>
    </row>
    <row r="2245" spans="1:4" s="2" customFormat="1" ht="16.5" hidden="1" customHeight="1">
      <c r="A2245" s="2" t="s">
        <v>11</v>
      </c>
      <c r="B2245" s="10">
        <v>232.11</v>
      </c>
      <c r="C2245" s="10"/>
      <c r="D2245" s="10">
        <v>232.11</v>
      </c>
    </row>
    <row r="2246" spans="1:4" s="2" customFormat="1" ht="16.5" hidden="1" customHeight="1">
      <c r="A2246" s="2" t="s">
        <v>11</v>
      </c>
      <c r="B2246" s="10">
        <v>121.1</v>
      </c>
      <c r="C2246" s="10"/>
      <c r="D2246" s="10">
        <v>121.1</v>
      </c>
    </row>
    <row r="2247" spans="1:4" s="2" customFormat="1" ht="16.5" hidden="1" customHeight="1">
      <c r="A2247" s="2" t="s">
        <v>11</v>
      </c>
      <c r="B2247" s="4">
        <v>392</v>
      </c>
      <c r="C2247" s="4"/>
      <c r="D2247" s="4">
        <v>392</v>
      </c>
    </row>
    <row r="2248" spans="1:4" s="2" customFormat="1" ht="16.5" hidden="1" customHeight="1">
      <c r="A2248" s="2" t="s">
        <v>11</v>
      </c>
      <c r="B2248" s="10">
        <v>44.4</v>
      </c>
      <c r="C2248" s="10"/>
      <c r="D2248" s="10">
        <v>44.4</v>
      </c>
    </row>
    <row r="2249" spans="1:4" s="2" customFormat="1" ht="16.5" hidden="1" customHeight="1">
      <c r="A2249" s="2" t="s">
        <v>11</v>
      </c>
      <c r="B2249" s="10">
        <v>131.94999999999999</v>
      </c>
      <c r="C2249" s="10"/>
      <c r="D2249" s="10">
        <v>131.94999999999999</v>
      </c>
    </row>
    <row r="2250" spans="1:4" s="2" customFormat="1" ht="16.5" hidden="1" customHeight="1">
      <c r="A2250" s="2" t="s">
        <v>11</v>
      </c>
      <c r="B2250" s="10">
        <v>56.2</v>
      </c>
      <c r="C2250" s="10"/>
      <c r="D2250" s="10">
        <v>56.2</v>
      </c>
    </row>
    <row r="2251" spans="1:4" s="2" customFormat="1" ht="16.5" hidden="1" customHeight="1">
      <c r="A2251" s="2" t="s">
        <v>11</v>
      </c>
      <c r="B2251" s="10">
        <v>75.75</v>
      </c>
      <c r="C2251" s="10"/>
      <c r="D2251" s="10">
        <v>75.75</v>
      </c>
    </row>
    <row r="2252" spans="1:4" s="2" customFormat="1" ht="16.5" hidden="1" customHeight="1">
      <c r="A2252" s="2" t="s">
        <v>11</v>
      </c>
      <c r="B2252" s="10">
        <v>149.97999999999999</v>
      </c>
      <c r="C2252" s="10"/>
      <c r="D2252" s="10">
        <v>149.97999999999999</v>
      </c>
    </row>
    <row r="2253" spans="1:4" s="2" customFormat="1" ht="16.5" hidden="1" customHeight="1">
      <c r="A2253" s="2" t="s">
        <v>11</v>
      </c>
      <c r="B2253" s="10">
        <v>63.55</v>
      </c>
      <c r="C2253" s="10"/>
      <c r="D2253" s="10">
        <v>63.55</v>
      </c>
    </row>
    <row r="2254" spans="1:4" s="2" customFormat="1" ht="16.5" hidden="1" customHeight="1">
      <c r="A2254" s="2" t="s">
        <v>11</v>
      </c>
      <c r="B2254" s="10">
        <v>516.5</v>
      </c>
      <c r="C2254" s="10"/>
      <c r="D2254" s="10">
        <v>516.5</v>
      </c>
    </row>
    <row r="2255" spans="1:4" s="2" customFormat="1" ht="16.5" hidden="1" customHeight="1">
      <c r="A2255" s="2" t="s">
        <v>11</v>
      </c>
      <c r="B2255" s="4">
        <v>58</v>
      </c>
      <c r="C2255" s="4"/>
      <c r="D2255" s="4">
        <v>58</v>
      </c>
    </row>
    <row r="2256" spans="1:4" s="2" customFormat="1" ht="16.5" hidden="1" customHeight="1">
      <c r="A2256" s="2" t="s">
        <v>11</v>
      </c>
      <c r="B2256" s="10">
        <v>22.2</v>
      </c>
      <c r="C2256" s="10"/>
      <c r="D2256" s="10">
        <v>22.2</v>
      </c>
    </row>
    <row r="2257" spans="1:4" s="2" customFormat="1" ht="16.5" hidden="1" customHeight="1">
      <c r="A2257" s="2" t="s">
        <v>11</v>
      </c>
      <c r="B2257" s="10">
        <v>47.4</v>
      </c>
      <c r="C2257" s="10"/>
      <c r="D2257" s="10">
        <v>47.4</v>
      </c>
    </row>
    <row r="2258" spans="1:4" s="2" customFormat="1" ht="16.5" hidden="1" customHeight="1">
      <c r="A2258" s="2" t="s">
        <v>11</v>
      </c>
      <c r="B2258" s="10">
        <v>59.6</v>
      </c>
      <c r="C2258" s="10"/>
      <c r="D2258" s="10">
        <v>59.6</v>
      </c>
    </row>
    <row r="2259" spans="1:4" s="2" customFormat="1" ht="16.5" hidden="1" customHeight="1">
      <c r="A2259" s="2" t="s">
        <v>11</v>
      </c>
      <c r="B2259" s="10">
        <v>59.4</v>
      </c>
      <c r="C2259" s="10"/>
      <c r="D2259" s="10">
        <v>59.4</v>
      </c>
    </row>
    <row r="2260" spans="1:4" s="2" customFormat="1" ht="16.5" hidden="1" customHeight="1">
      <c r="A2260" s="2" t="s">
        <v>11</v>
      </c>
      <c r="B2260" s="10">
        <v>182.56</v>
      </c>
      <c r="C2260" s="10"/>
      <c r="D2260" s="10">
        <v>182.56</v>
      </c>
    </row>
    <row r="2261" spans="1:4" s="2" customFormat="1" ht="16.5" hidden="1" customHeight="1">
      <c r="A2261" s="2" t="s">
        <v>11</v>
      </c>
      <c r="B2261" s="10">
        <v>59.6</v>
      </c>
      <c r="C2261" s="10"/>
      <c r="D2261" s="10">
        <v>59.6</v>
      </c>
    </row>
    <row r="2262" spans="1:4" s="2" customFormat="1" ht="16.5" hidden="1" customHeight="1">
      <c r="A2262" s="2" t="s">
        <v>11</v>
      </c>
      <c r="B2262" s="10">
        <v>270.79000000000002</v>
      </c>
      <c r="C2262" s="10"/>
      <c r="D2262" s="10">
        <v>270.79000000000002</v>
      </c>
    </row>
    <row r="2263" spans="1:4" s="2" customFormat="1" ht="16.5" hidden="1" customHeight="1">
      <c r="A2263" s="2" t="s">
        <v>11</v>
      </c>
      <c r="B2263" s="10">
        <v>22.2</v>
      </c>
      <c r="C2263" s="10"/>
      <c r="D2263" s="10">
        <v>22.2</v>
      </c>
    </row>
    <row r="2264" spans="1:4" s="2" customFormat="1" ht="16.5" hidden="1" customHeight="1">
      <c r="A2264" s="2" t="s">
        <v>11</v>
      </c>
      <c r="B2264" s="10">
        <v>71.900000000000006</v>
      </c>
      <c r="C2264" s="10"/>
      <c r="D2264" s="10">
        <v>71.900000000000006</v>
      </c>
    </row>
    <row r="2265" spans="1:4" s="2" customFormat="1" ht="16.5" hidden="1" customHeight="1">
      <c r="A2265" s="2" t="s">
        <v>11</v>
      </c>
      <c r="B2265" s="10">
        <v>64.739999999999995</v>
      </c>
      <c r="C2265" s="10"/>
      <c r="D2265" s="10">
        <v>64.739999999999995</v>
      </c>
    </row>
    <row r="2266" spans="1:4" s="2" customFormat="1" ht="16.5" hidden="1" customHeight="1">
      <c r="A2266" s="2" t="s">
        <v>11</v>
      </c>
      <c r="B2266" s="10">
        <v>92.3</v>
      </c>
      <c r="C2266" s="10"/>
      <c r="D2266" s="10">
        <v>92.3</v>
      </c>
    </row>
    <row r="2267" spans="1:4" s="2" customFormat="1" ht="16.5" hidden="1" customHeight="1">
      <c r="A2267" s="2" t="s">
        <v>11</v>
      </c>
      <c r="B2267" s="10">
        <v>78.05</v>
      </c>
      <c r="C2267" s="10"/>
      <c r="D2267" s="10">
        <v>78.05</v>
      </c>
    </row>
    <row r="2268" spans="1:4" s="2" customFormat="1" ht="16.5" hidden="1" customHeight="1">
      <c r="A2268" s="2" t="s">
        <v>11</v>
      </c>
      <c r="B2268" s="10">
        <v>100.2</v>
      </c>
      <c r="C2268" s="10"/>
      <c r="D2268" s="10">
        <v>100.2</v>
      </c>
    </row>
    <row r="2269" spans="1:4" s="2" customFormat="1" ht="16.5" hidden="1" customHeight="1">
      <c r="A2269" s="2" t="s">
        <v>11</v>
      </c>
      <c r="B2269" s="10">
        <v>65.97</v>
      </c>
      <c r="C2269" s="10"/>
      <c r="D2269" s="10">
        <v>65.97</v>
      </c>
    </row>
    <row r="2270" spans="1:4" s="2" customFormat="1" ht="16.5" hidden="1" customHeight="1">
      <c r="A2270" s="2" t="s">
        <v>11</v>
      </c>
      <c r="B2270" s="4">
        <v>77</v>
      </c>
      <c r="C2270" s="4"/>
      <c r="D2270" s="4">
        <v>77</v>
      </c>
    </row>
    <row r="2271" spans="1:4" s="2" customFormat="1" ht="16.5" hidden="1" customHeight="1">
      <c r="A2271" s="2" t="s">
        <v>11</v>
      </c>
      <c r="B2271" s="4">
        <v>74</v>
      </c>
      <c r="C2271" s="4"/>
      <c r="D2271" s="4">
        <v>74</v>
      </c>
    </row>
    <row r="2272" spans="1:4" s="2" customFormat="1" ht="16.5" hidden="1" customHeight="1">
      <c r="A2272" s="2" t="s">
        <v>11</v>
      </c>
      <c r="B2272" s="10">
        <v>22.2</v>
      </c>
      <c r="C2272" s="10"/>
      <c r="D2272" s="10">
        <v>22.2</v>
      </c>
    </row>
    <row r="2273" spans="1:7" ht="16.5" hidden="1" customHeight="1">
      <c r="A2273" s="2" t="s">
        <v>11</v>
      </c>
      <c r="B2273" s="10">
        <v>177.87</v>
      </c>
      <c r="D2273" s="10">
        <v>177.87</v>
      </c>
      <c r="E2273" s="2"/>
      <c r="G2273" s="2"/>
    </row>
    <row r="2274" spans="1:7" ht="16.5" hidden="1" customHeight="1">
      <c r="A2274" s="2" t="s">
        <v>11</v>
      </c>
      <c r="B2274" s="10">
        <v>236.6</v>
      </c>
      <c r="D2274" s="10">
        <v>236.6</v>
      </c>
      <c r="E2274" s="2"/>
      <c r="G2274" s="2"/>
    </row>
    <row r="2275" spans="1:7" ht="16.5" hidden="1" customHeight="1">
      <c r="A2275" s="2" t="s">
        <v>11</v>
      </c>
      <c r="B2275" s="10">
        <v>58.3</v>
      </c>
      <c r="D2275" s="10">
        <v>58.3</v>
      </c>
      <c r="E2275" s="2"/>
      <c r="G2275" s="2"/>
    </row>
    <row r="2276" spans="1:7" ht="16.5" hidden="1" customHeight="1">
      <c r="A2276" s="2" t="s">
        <v>11</v>
      </c>
      <c r="B2276" s="10">
        <v>9.6</v>
      </c>
      <c r="D2276" s="10">
        <v>9.6</v>
      </c>
      <c r="E2276" s="2"/>
      <c r="G2276" s="2"/>
    </row>
    <row r="2277" spans="1:7" ht="16.5" hidden="1" customHeight="1">
      <c r="A2277" s="2" t="s">
        <v>11</v>
      </c>
      <c r="B2277" s="10">
        <v>72.599999999999994</v>
      </c>
      <c r="D2277" s="10">
        <v>72.599999999999994</v>
      </c>
      <c r="E2277" s="2"/>
      <c r="G2277" s="2"/>
    </row>
    <row r="2278" spans="1:7" ht="16.5" hidden="1" customHeight="1">
      <c r="A2278" s="2" t="s">
        <v>11</v>
      </c>
      <c r="B2278" s="10">
        <v>54.25</v>
      </c>
      <c r="D2278" s="10">
        <v>54.25</v>
      </c>
      <c r="E2278" s="2"/>
      <c r="G2278" s="2"/>
    </row>
    <row r="2279" spans="1:7" ht="16.5" hidden="1" customHeight="1">
      <c r="A2279" s="2" t="s">
        <v>11</v>
      </c>
      <c r="B2279" s="10">
        <v>559.95000000000005</v>
      </c>
      <c r="D2279" s="10">
        <v>559.95000000000005</v>
      </c>
      <c r="E2279" s="2"/>
      <c r="G2279" s="2"/>
    </row>
    <row r="2280" spans="1:7" ht="16.5" hidden="1" customHeight="1">
      <c r="A2280" s="2" t="s">
        <v>11</v>
      </c>
      <c r="B2280" s="10">
        <v>143.83000000000001</v>
      </c>
      <c r="D2280" s="10">
        <v>143.83000000000001</v>
      </c>
      <c r="E2280" s="2"/>
      <c r="G2280" s="2"/>
    </row>
    <row r="2281" spans="1:7" ht="16.5" hidden="1" customHeight="1">
      <c r="A2281" s="2" t="s">
        <v>11</v>
      </c>
      <c r="B2281" s="10">
        <v>59.58</v>
      </c>
      <c r="D2281" s="10">
        <v>59.58</v>
      </c>
      <c r="E2281" s="2"/>
      <c r="G2281" s="2"/>
    </row>
    <row r="2282" spans="1:7" ht="16.5" hidden="1" customHeight="1">
      <c r="A2282" s="2" t="s">
        <v>11</v>
      </c>
      <c r="B2282" s="10">
        <v>59.58</v>
      </c>
      <c r="D2282" s="10">
        <v>59.58</v>
      </c>
      <c r="E2282" s="2"/>
      <c r="G2282" s="2"/>
    </row>
    <row r="2283" spans="1:7" ht="16.5" hidden="1" customHeight="1">
      <c r="A2283" s="2" t="s">
        <v>11</v>
      </c>
      <c r="B2283" s="10">
        <v>111.93</v>
      </c>
      <c r="D2283" s="10">
        <v>111.93</v>
      </c>
      <c r="E2283" s="2"/>
      <c r="G2283" s="2"/>
    </row>
    <row r="2284" spans="1:7" ht="16.5" customHeight="1">
      <c r="A2284" s="19" t="s">
        <v>11</v>
      </c>
      <c r="B2284" s="21">
        <f>SUM(B388:B2283)</f>
        <v>456073731.47999978</v>
      </c>
      <c r="C2284" s="20">
        <f>B2284/1000000</f>
        <v>456.07373147999976</v>
      </c>
      <c r="D2284" s="21">
        <f>SUM(D388:D2283)</f>
        <v>407975917.77999926</v>
      </c>
      <c r="E2284" s="21">
        <f>D2284/1000000</f>
        <v>407.97591777999924</v>
      </c>
      <c r="F2284" s="21">
        <f>C2284-E2284</f>
        <v>48.097813700000529</v>
      </c>
      <c r="G2284" s="21">
        <f>(F2284*100)/C2284</f>
        <v>10.546060950258822</v>
      </c>
    </row>
    <row r="2285" spans="1:7" ht="16.5" hidden="1" customHeight="1">
      <c r="A2285" s="2" t="s">
        <v>12</v>
      </c>
      <c r="B2285" s="10">
        <v>147834.57</v>
      </c>
      <c r="D2285" s="10">
        <v>118513.56</v>
      </c>
      <c r="E2285" s="2"/>
      <c r="G2285" s="2"/>
    </row>
    <row r="2286" spans="1:7" ht="16.5" hidden="1" customHeight="1">
      <c r="A2286" s="2" t="s">
        <v>12</v>
      </c>
      <c r="B2286" s="4">
        <v>0</v>
      </c>
      <c r="C2286" s="4"/>
      <c r="D2286" s="4">
        <v>0</v>
      </c>
      <c r="E2286" s="2"/>
      <c r="G2286" s="2"/>
    </row>
    <row r="2287" spans="1:7" ht="16.5" hidden="1" customHeight="1">
      <c r="A2287" s="2" t="s">
        <v>12</v>
      </c>
      <c r="B2287" s="4">
        <v>0</v>
      </c>
      <c r="C2287" s="4"/>
      <c r="D2287" s="4">
        <v>0</v>
      </c>
      <c r="E2287" s="2"/>
      <c r="G2287" s="2"/>
    </row>
    <row r="2288" spans="1:7" ht="16.5" hidden="1" customHeight="1">
      <c r="A2288" s="2" t="s">
        <v>12</v>
      </c>
      <c r="B2288" s="4">
        <v>0</v>
      </c>
      <c r="C2288" s="4"/>
      <c r="D2288" s="4">
        <v>0</v>
      </c>
      <c r="E2288" s="2"/>
      <c r="G2288" s="2"/>
    </row>
    <row r="2289" spans="1:4" s="2" customFormat="1" ht="16.5" hidden="1" customHeight="1">
      <c r="A2289" s="2" t="s">
        <v>12</v>
      </c>
      <c r="B2289" s="4">
        <v>0</v>
      </c>
      <c r="C2289" s="4"/>
      <c r="D2289" s="4">
        <v>0</v>
      </c>
    </row>
    <row r="2290" spans="1:4" s="2" customFormat="1" ht="16.5" hidden="1" customHeight="1">
      <c r="A2290" s="2" t="s">
        <v>12</v>
      </c>
      <c r="B2290" s="4">
        <v>0</v>
      </c>
      <c r="C2290" s="4"/>
      <c r="D2290" s="4">
        <v>0</v>
      </c>
    </row>
    <row r="2291" spans="1:4" s="2" customFormat="1" ht="16.5" hidden="1" customHeight="1">
      <c r="A2291" s="2" t="s">
        <v>12</v>
      </c>
      <c r="B2291" s="4">
        <v>0</v>
      </c>
      <c r="C2291" s="4"/>
      <c r="D2291" s="4">
        <v>0</v>
      </c>
    </row>
    <row r="2292" spans="1:4" s="2" customFormat="1" ht="16.5" hidden="1" customHeight="1">
      <c r="A2292" s="2" t="s">
        <v>12</v>
      </c>
      <c r="B2292" s="4">
        <v>0</v>
      </c>
      <c r="C2292" s="4"/>
      <c r="D2292" s="4">
        <v>0</v>
      </c>
    </row>
    <row r="2293" spans="1:4" s="2" customFormat="1" ht="16.5" hidden="1" customHeight="1">
      <c r="A2293" s="2" t="s">
        <v>12</v>
      </c>
      <c r="B2293" s="4">
        <v>0</v>
      </c>
      <c r="C2293" s="4"/>
      <c r="D2293" s="4">
        <v>0</v>
      </c>
    </row>
    <row r="2294" spans="1:4" s="2" customFormat="1" ht="16.5" hidden="1" customHeight="1">
      <c r="A2294" s="2" t="s">
        <v>12</v>
      </c>
      <c r="B2294" s="4">
        <v>0</v>
      </c>
      <c r="C2294" s="4"/>
      <c r="D2294" s="4">
        <v>0</v>
      </c>
    </row>
    <row r="2295" spans="1:4" s="2" customFormat="1" ht="16.5" hidden="1" customHeight="1">
      <c r="A2295" s="2" t="s">
        <v>12</v>
      </c>
      <c r="B2295" s="4">
        <v>0</v>
      </c>
      <c r="C2295" s="4"/>
      <c r="D2295" s="4">
        <v>0</v>
      </c>
    </row>
    <row r="2296" spans="1:4" s="2" customFormat="1" ht="16.5" hidden="1" customHeight="1">
      <c r="A2296" s="2" t="s">
        <v>12</v>
      </c>
      <c r="B2296" s="4">
        <v>0</v>
      </c>
      <c r="C2296" s="4"/>
      <c r="D2296" s="4">
        <v>0</v>
      </c>
    </row>
    <row r="2297" spans="1:4" s="2" customFormat="1" ht="16.5" hidden="1" customHeight="1">
      <c r="A2297" s="2" t="s">
        <v>12</v>
      </c>
      <c r="B2297" s="4">
        <v>133100</v>
      </c>
      <c r="C2297" s="4"/>
      <c r="D2297" s="4">
        <v>133100</v>
      </c>
    </row>
    <row r="2298" spans="1:4" s="2" customFormat="1" ht="16.5" hidden="1" customHeight="1">
      <c r="A2298" s="2" t="s">
        <v>12</v>
      </c>
      <c r="B2298" s="4">
        <v>0</v>
      </c>
      <c r="C2298" s="4"/>
      <c r="D2298" s="4">
        <v>0</v>
      </c>
    </row>
    <row r="2299" spans="1:4" s="2" customFormat="1" ht="16.5" hidden="1" customHeight="1">
      <c r="A2299" s="2" t="s">
        <v>12</v>
      </c>
      <c r="B2299" s="4">
        <v>0</v>
      </c>
      <c r="C2299" s="4"/>
      <c r="D2299" s="4">
        <v>0</v>
      </c>
    </row>
    <row r="2300" spans="1:4" s="2" customFormat="1" ht="16.5" hidden="1" customHeight="1">
      <c r="A2300" s="2" t="s">
        <v>12</v>
      </c>
      <c r="B2300" s="4">
        <v>0</v>
      </c>
      <c r="C2300" s="4"/>
      <c r="D2300" s="4">
        <v>0</v>
      </c>
    </row>
    <row r="2301" spans="1:4" s="2" customFormat="1" ht="16.5" hidden="1" customHeight="1">
      <c r="A2301" s="2" t="s">
        <v>12</v>
      </c>
      <c r="B2301" s="4">
        <v>0</v>
      </c>
      <c r="C2301" s="4"/>
      <c r="D2301" s="4">
        <v>0</v>
      </c>
    </row>
    <row r="2302" spans="1:4" s="2" customFormat="1" ht="16.5" hidden="1" customHeight="1">
      <c r="A2302" s="2" t="s">
        <v>12</v>
      </c>
      <c r="B2302" s="4">
        <v>0</v>
      </c>
      <c r="C2302" s="4"/>
      <c r="D2302" s="4">
        <v>0</v>
      </c>
    </row>
    <row r="2303" spans="1:4" s="2" customFormat="1" ht="16.5" hidden="1" customHeight="1">
      <c r="A2303" s="2" t="s">
        <v>12</v>
      </c>
      <c r="B2303" s="4">
        <v>0</v>
      </c>
      <c r="C2303" s="4"/>
      <c r="D2303" s="4">
        <v>0</v>
      </c>
    </row>
    <row r="2304" spans="1:4" s="2" customFormat="1" ht="16.5" hidden="1" customHeight="1">
      <c r="A2304" s="2" t="s">
        <v>12</v>
      </c>
      <c r="B2304" s="4">
        <v>0</v>
      </c>
      <c r="C2304" s="4"/>
      <c r="D2304" s="4">
        <v>0</v>
      </c>
    </row>
    <row r="2305" spans="1:4" s="2" customFormat="1" ht="16.5" hidden="1" customHeight="1">
      <c r="A2305" s="2" t="s">
        <v>12</v>
      </c>
      <c r="B2305" s="4">
        <v>0</v>
      </c>
      <c r="C2305" s="4"/>
      <c r="D2305" s="4">
        <v>0</v>
      </c>
    </row>
    <row r="2306" spans="1:4" s="2" customFormat="1" ht="16.5" hidden="1" customHeight="1">
      <c r="A2306" s="2" t="s">
        <v>12</v>
      </c>
      <c r="B2306" s="4">
        <v>0</v>
      </c>
      <c r="C2306" s="4"/>
      <c r="D2306" s="4">
        <v>0</v>
      </c>
    </row>
    <row r="2307" spans="1:4" s="2" customFormat="1" ht="16.5" hidden="1" customHeight="1">
      <c r="A2307" s="2" t="s">
        <v>12</v>
      </c>
      <c r="B2307" s="4">
        <v>0</v>
      </c>
      <c r="C2307" s="4"/>
      <c r="D2307" s="4">
        <v>0</v>
      </c>
    </row>
    <row r="2308" spans="1:4" s="2" customFormat="1" ht="16.5" hidden="1" customHeight="1">
      <c r="A2308" s="2" t="s">
        <v>12</v>
      </c>
      <c r="B2308" s="10">
        <v>50668.33</v>
      </c>
      <c r="C2308" s="10"/>
      <c r="D2308" s="10">
        <v>50668.33</v>
      </c>
    </row>
    <row r="2309" spans="1:4" s="2" customFormat="1" ht="16.5" hidden="1" customHeight="1">
      <c r="A2309" s="2" t="s">
        <v>12</v>
      </c>
      <c r="B2309" s="10">
        <v>722.98</v>
      </c>
      <c r="C2309" s="10"/>
      <c r="D2309" s="10">
        <v>722.98</v>
      </c>
    </row>
    <row r="2310" spans="1:4" s="2" customFormat="1" ht="16.5" hidden="1" customHeight="1">
      <c r="A2310" s="2" t="s">
        <v>12</v>
      </c>
      <c r="B2310" s="4">
        <v>239850</v>
      </c>
      <c r="C2310" s="4"/>
      <c r="D2310" s="10">
        <v>210588.24</v>
      </c>
    </row>
    <row r="2311" spans="1:4" s="2" customFormat="1" ht="16.5" hidden="1" customHeight="1">
      <c r="A2311" s="2" t="s">
        <v>12</v>
      </c>
      <c r="B2311" s="4">
        <v>139150</v>
      </c>
      <c r="C2311" s="4"/>
      <c r="D2311" s="10">
        <v>133467.84</v>
      </c>
    </row>
    <row r="2312" spans="1:4" s="2" customFormat="1" ht="16.5" hidden="1" customHeight="1">
      <c r="A2312" s="2" t="s">
        <v>12</v>
      </c>
      <c r="B2312" s="10">
        <v>3649668.79</v>
      </c>
      <c r="C2312" s="10"/>
      <c r="D2312" s="10">
        <v>3649668.79</v>
      </c>
    </row>
    <row r="2313" spans="1:4" s="2" customFormat="1" ht="16.5" hidden="1" customHeight="1">
      <c r="A2313" s="2" t="s">
        <v>12</v>
      </c>
      <c r="B2313" s="10">
        <v>1350208.63</v>
      </c>
      <c r="C2313" s="10"/>
      <c r="D2313" s="10">
        <v>1350208.63</v>
      </c>
    </row>
    <row r="2314" spans="1:4" s="2" customFormat="1" ht="16.5" hidden="1" customHeight="1">
      <c r="A2314" s="2" t="s">
        <v>12</v>
      </c>
      <c r="B2314" s="4">
        <v>595320</v>
      </c>
      <c r="C2314" s="4"/>
      <c r="D2314" s="4">
        <v>595320</v>
      </c>
    </row>
    <row r="2315" spans="1:4" s="2" customFormat="1" ht="16.5" hidden="1" customHeight="1">
      <c r="A2315" s="2" t="s">
        <v>12</v>
      </c>
      <c r="B2315" s="4">
        <v>595320</v>
      </c>
      <c r="C2315" s="4"/>
      <c r="D2315" s="4">
        <v>595320</v>
      </c>
    </row>
    <row r="2316" spans="1:4" s="2" customFormat="1" ht="16.5" hidden="1" customHeight="1">
      <c r="A2316" s="2" t="s">
        <v>12</v>
      </c>
      <c r="B2316" s="10">
        <v>1703953.02</v>
      </c>
      <c r="C2316" s="10"/>
      <c r="D2316" s="10">
        <v>1703953.02</v>
      </c>
    </row>
    <row r="2317" spans="1:4" s="2" customFormat="1" ht="16.5" hidden="1" customHeight="1">
      <c r="A2317" s="2" t="s">
        <v>12</v>
      </c>
      <c r="B2317" s="10">
        <v>251547.82</v>
      </c>
      <c r="C2317" s="10"/>
      <c r="D2317" s="10">
        <v>251547.82</v>
      </c>
    </row>
    <row r="2318" spans="1:4" s="2" customFormat="1" ht="16.5" hidden="1" customHeight="1">
      <c r="A2318" s="2" t="s">
        <v>12</v>
      </c>
      <c r="B2318" s="4">
        <v>3345408</v>
      </c>
      <c r="C2318" s="4"/>
      <c r="D2318" s="4">
        <v>3345408</v>
      </c>
    </row>
    <row r="2319" spans="1:4" s="2" customFormat="1" ht="16.5" hidden="1" customHeight="1">
      <c r="A2319" s="2" t="s">
        <v>12</v>
      </c>
      <c r="B2319" s="10">
        <v>109771.2</v>
      </c>
      <c r="C2319" s="10"/>
      <c r="D2319" s="10">
        <v>109771.2</v>
      </c>
    </row>
    <row r="2320" spans="1:4" s="2" customFormat="1" ht="16.5" hidden="1" customHeight="1">
      <c r="A2320" s="2" t="s">
        <v>12</v>
      </c>
      <c r="B2320" s="10">
        <v>240451.20000000001</v>
      </c>
      <c r="C2320" s="10"/>
      <c r="D2320" s="10">
        <v>240451.20000000001</v>
      </c>
    </row>
    <row r="2321" spans="1:4" s="2" customFormat="1" ht="16.5" hidden="1" customHeight="1">
      <c r="A2321" s="2" t="s">
        <v>12</v>
      </c>
      <c r="B2321" s="10">
        <v>186872.4</v>
      </c>
      <c r="C2321" s="10"/>
      <c r="D2321" s="10">
        <v>186872.4</v>
      </c>
    </row>
    <row r="2322" spans="1:4" s="2" customFormat="1" ht="16.5" hidden="1" customHeight="1">
      <c r="A2322" s="2" t="s">
        <v>12</v>
      </c>
      <c r="B2322" s="10">
        <v>55171.16</v>
      </c>
      <c r="C2322" s="10"/>
      <c r="D2322" s="10">
        <v>47263.96</v>
      </c>
    </row>
    <row r="2323" spans="1:4" s="2" customFormat="1" ht="16.5" hidden="1" customHeight="1">
      <c r="A2323" s="2" t="s">
        <v>12</v>
      </c>
      <c r="B2323" s="10">
        <v>59616.7</v>
      </c>
      <c r="C2323" s="10"/>
      <c r="D2323" s="10">
        <v>53536.45</v>
      </c>
    </row>
    <row r="2324" spans="1:4" s="2" customFormat="1" ht="16.5" hidden="1" customHeight="1">
      <c r="A2324" s="2" t="s">
        <v>12</v>
      </c>
      <c r="B2324" s="4">
        <v>4375</v>
      </c>
      <c r="C2324" s="4"/>
      <c r="D2324" s="10">
        <v>2922.15</v>
      </c>
    </row>
    <row r="2325" spans="1:4" s="2" customFormat="1" ht="16.5" hidden="1" customHeight="1">
      <c r="A2325" s="2" t="s">
        <v>12</v>
      </c>
      <c r="B2325" s="4">
        <v>16308</v>
      </c>
      <c r="C2325" s="4"/>
      <c r="D2325" s="10">
        <v>5742.66</v>
      </c>
    </row>
    <row r="2326" spans="1:4" s="2" customFormat="1" ht="16.5" hidden="1" customHeight="1">
      <c r="A2326" s="2" t="s">
        <v>12</v>
      </c>
      <c r="B2326" s="10">
        <v>37171.199999999997</v>
      </c>
      <c r="C2326" s="10"/>
      <c r="D2326" s="10">
        <v>37055.040000000001</v>
      </c>
    </row>
    <row r="2327" spans="1:4" s="2" customFormat="1" ht="16.5" hidden="1" customHeight="1">
      <c r="A2327" s="2" t="s">
        <v>12</v>
      </c>
      <c r="B2327" s="4">
        <v>52820</v>
      </c>
      <c r="C2327" s="4"/>
      <c r="D2327" s="10">
        <v>51086.03</v>
      </c>
    </row>
    <row r="2328" spans="1:4" s="2" customFormat="1" ht="16.5" hidden="1" customHeight="1">
      <c r="A2328" s="2" t="s">
        <v>12</v>
      </c>
      <c r="B2328" s="4">
        <v>40200</v>
      </c>
      <c r="C2328" s="4"/>
      <c r="D2328" s="10">
        <v>37918.980000000003</v>
      </c>
    </row>
    <row r="2329" spans="1:4" s="2" customFormat="1" ht="16.5" hidden="1" customHeight="1">
      <c r="A2329" s="2" t="s">
        <v>12</v>
      </c>
      <c r="B2329" s="4">
        <v>51000</v>
      </c>
      <c r="C2329" s="4"/>
      <c r="D2329" s="10">
        <v>47429.58</v>
      </c>
    </row>
    <row r="2330" spans="1:4" s="2" customFormat="1" ht="16.5" hidden="1" customHeight="1">
      <c r="A2330" s="2" t="s">
        <v>12</v>
      </c>
      <c r="B2330" s="4">
        <v>120000</v>
      </c>
      <c r="C2330" s="4"/>
      <c r="D2330" s="10">
        <v>106903.5</v>
      </c>
    </row>
    <row r="2331" spans="1:4" s="2" customFormat="1" ht="16.5" hidden="1" customHeight="1">
      <c r="A2331" s="2" t="s">
        <v>12</v>
      </c>
      <c r="B2331" s="4">
        <v>85000</v>
      </c>
      <c r="C2331" s="4"/>
      <c r="D2331" s="10">
        <v>30159.25</v>
      </c>
    </row>
    <row r="2332" spans="1:4" s="2" customFormat="1" ht="16.5" hidden="1" customHeight="1">
      <c r="A2332" s="2" t="s">
        <v>12</v>
      </c>
      <c r="B2332" s="10">
        <v>1760.01</v>
      </c>
      <c r="C2332" s="10"/>
      <c r="D2332" s="10">
        <v>416.24</v>
      </c>
    </row>
    <row r="2333" spans="1:4" s="2" customFormat="1" ht="16.5" hidden="1" customHeight="1">
      <c r="A2333" s="2" t="s">
        <v>12</v>
      </c>
      <c r="B2333" s="10">
        <v>30431.5</v>
      </c>
      <c r="C2333" s="10"/>
      <c r="D2333" s="10">
        <v>24193.040000000001</v>
      </c>
    </row>
    <row r="2334" spans="1:4" s="2" customFormat="1" ht="16.5" hidden="1" customHeight="1">
      <c r="A2334" s="2" t="s">
        <v>12</v>
      </c>
      <c r="B2334" s="4">
        <v>55160</v>
      </c>
      <c r="C2334" s="4"/>
      <c r="D2334" s="10">
        <v>36613.629999999997</v>
      </c>
    </row>
    <row r="2335" spans="1:4" s="2" customFormat="1" ht="16.5" hidden="1" customHeight="1">
      <c r="A2335" s="2" t="s">
        <v>12</v>
      </c>
      <c r="B2335" s="4">
        <v>67032</v>
      </c>
      <c r="C2335" s="4"/>
      <c r="D2335" s="10">
        <v>63354.92</v>
      </c>
    </row>
    <row r="2336" spans="1:4" s="2" customFormat="1" ht="16.5" hidden="1" customHeight="1">
      <c r="A2336" s="2" t="s">
        <v>12</v>
      </c>
      <c r="B2336" s="4">
        <v>14550</v>
      </c>
      <c r="C2336" s="4"/>
      <c r="D2336" s="10">
        <v>14265.9</v>
      </c>
    </row>
    <row r="2337" spans="1:4" s="2" customFormat="1" ht="16.5" hidden="1" customHeight="1">
      <c r="A2337" s="2" t="s">
        <v>12</v>
      </c>
      <c r="B2337" s="4">
        <v>14550</v>
      </c>
      <c r="C2337" s="4"/>
      <c r="D2337" s="10">
        <v>14538.15</v>
      </c>
    </row>
    <row r="2338" spans="1:4" s="2" customFormat="1" ht="16.5" hidden="1" customHeight="1">
      <c r="A2338" s="2" t="s">
        <v>12</v>
      </c>
      <c r="B2338" s="4">
        <v>11700</v>
      </c>
      <c r="C2338" s="4"/>
      <c r="D2338" s="10">
        <v>11679.53</v>
      </c>
    </row>
    <row r="2339" spans="1:4" s="2" customFormat="1" ht="16.5" hidden="1" customHeight="1">
      <c r="A2339" s="2" t="s">
        <v>12</v>
      </c>
      <c r="B2339" s="4">
        <v>25776</v>
      </c>
      <c r="C2339" s="4"/>
      <c r="D2339" s="10">
        <v>25600.94</v>
      </c>
    </row>
    <row r="2340" spans="1:4" s="2" customFormat="1" ht="16.5" hidden="1" customHeight="1">
      <c r="A2340" s="2" t="s">
        <v>12</v>
      </c>
      <c r="B2340" s="4">
        <v>25776</v>
      </c>
      <c r="C2340" s="4"/>
      <c r="D2340" s="10">
        <v>25626.93</v>
      </c>
    </row>
    <row r="2341" spans="1:4" s="2" customFormat="1" ht="16.5" hidden="1" customHeight="1">
      <c r="A2341" s="2" t="s">
        <v>12</v>
      </c>
      <c r="B2341" s="10">
        <v>26367.59</v>
      </c>
      <c r="C2341" s="10"/>
      <c r="D2341" s="10">
        <v>24485.08</v>
      </c>
    </row>
    <row r="2342" spans="1:4" s="2" customFormat="1" ht="16.5" hidden="1" customHeight="1">
      <c r="A2342" s="2" t="s">
        <v>12</v>
      </c>
      <c r="B2342" s="4">
        <v>12510</v>
      </c>
      <c r="C2342" s="4"/>
      <c r="D2342" s="10">
        <v>11773.3</v>
      </c>
    </row>
    <row r="2343" spans="1:4" s="2" customFormat="1" ht="16.5" hidden="1" customHeight="1">
      <c r="A2343" s="2" t="s">
        <v>12</v>
      </c>
      <c r="B2343" s="10">
        <v>1917.5</v>
      </c>
      <c r="C2343" s="10"/>
      <c r="D2343" s="10">
        <v>1766.9</v>
      </c>
    </row>
    <row r="2344" spans="1:4" s="2" customFormat="1" ht="16.5" hidden="1" customHeight="1">
      <c r="A2344" s="2" t="s">
        <v>12</v>
      </c>
      <c r="B2344" s="4">
        <v>21560</v>
      </c>
      <c r="C2344" s="4"/>
      <c r="D2344" s="10">
        <v>9476.7199999999993</v>
      </c>
    </row>
    <row r="2345" spans="1:4" s="2" customFormat="1" ht="16.5" hidden="1" customHeight="1">
      <c r="A2345" s="2" t="s">
        <v>12</v>
      </c>
      <c r="B2345" s="4">
        <v>11120</v>
      </c>
      <c r="C2345" s="4"/>
      <c r="D2345" s="10">
        <v>10091.4</v>
      </c>
    </row>
    <row r="2346" spans="1:4" s="2" customFormat="1" ht="16.5" hidden="1" customHeight="1">
      <c r="A2346" s="2" t="s">
        <v>12</v>
      </c>
      <c r="B2346" s="4">
        <v>153975</v>
      </c>
      <c r="C2346" s="4"/>
      <c r="D2346" s="10">
        <v>128479.2</v>
      </c>
    </row>
    <row r="2347" spans="1:4" s="2" customFormat="1" ht="16.5" hidden="1" customHeight="1">
      <c r="A2347" s="2" t="s">
        <v>12</v>
      </c>
      <c r="B2347" s="4">
        <v>10000</v>
      </c>
      <c r="C2347" s="4"/>
      <c r="D2347" s="4">
        <v>8107</v>
      </c>
    </row>
    <row r="2348" spans="1:4" s="2" customFormat="1" ht="16.5" hidden="1" customHeight="1">
      <c r="A2348" s="2" t="s">
        <v>12</v>
      </c>
      <c r="B2348" s="10">
        <v>70080.009999999995</v>
      </c>
      <c r="C2348" s="10"/>
      <c r="D2348" s="10">
        <v>19874.25</v>
      </c>
    </row>
    <row r="2349" spans="1:4" s="2" customFormat="1" ht="16.5" hidden="1" customHeight="1">
      <c r="A2349" s="2" t="s">
        <v>12</v>
      </c>
      <c r="B2349" s="4">
        <v>127500</v>
      </c>
      <c r="C2349" s="4"/>
      <c r="D2349" s="10">
        <v>66202.13</v>
      </c>
    </row>
    <row r="2350" spans="1:4" s="2" customFormat="1" ht="16.5" hidden="1" customHeight="1">
      <c r="A2350" s="2" t="s">
        <v>12</v>
      </c>
      <c r="B2350" s="4">
        <v>112500</v>
      </c>
      <c r="C2350" s="4"/>
      <c r="D2350" s="10">
        <v>65476.13</v>
      </c>
    </row>
    <row r="2351" spans="1:4" s="2" customFormat="1" ht="16.5" hidden="1" customHeight="1">
      <c r="A2351" s="2" t="s">
        <v>12</v>
      </c>
      <c r="B2351" s="10">
        <v>36668.81</v>
      </c>
      <c r="C2351" s="10"/>
      <c r="D2351" s="10">
        <v>36668.81</v>
      </c>
    </row>
    <row r="2352" spans="1:4" s="2" customFormat="1" ht="16.5" hidden="1" customHeight="1">
      <c r="A2352" s="2" t="s">
        <v>12</v>
      </c>
      <c r="B2352" s="4">
        <v>145200</v>
      </c>
      <c r="C2352" s="4"/>
      <c r="D2352" s="10">
        <v>113318.97</v>
      </c>
    </row>
    <row r="2353" spans="1:4" s="2" customFormat="1" ht="16.5" hidden="1" customHeight="1">
      <c r="A2353" s="2" t="s">
        <v>12</v>
      </c>
      <c r="B2353" s="4">
        <v>54450</v>
      </c>
      <c r="C2353" s="4"/>
      <c r="D2353" s="10">
        <v>49125.61</v>
      </c>
    </row>
    <row r="2354" spans="1:4" s="2" customFormat="1" ht="16.5" hidden="1" customHeight="1">
      <c r="A2354" s="2" t="s">
        <v>12</v>
      </c>
      <c r="B2354" s="4">
        <v>42592</v>
      </c>
      <c r="C2354" s="4"/>
      <c r="D2354" s="10">
        <v>32588.69</v>
      </c>
    </row>
    <row r="2355" spans="1:4" s="2" customFormat="1" ht="16.5" hidden="1" customHeight="1">
      <c r="A2355" s="2" t="s">
        <v>12</v>
      </c>
      <c r="B2355" s="4">
        <v>71148</v>
      </c>
      <c r="C2355" s="4"/>
      <c r="D2355" s="10">
        <v>54111.02</v>
      </c>
    </row>
    <row r="2356" spans="1:4" s="2" customFormat="1" ht="16.5" hidden="1" customHeight="1">
      <c r="A2356" s="2" t="s">
        <v>12</v>
      </c>
      <c r="B2356" s="4">
        <v>11495</v>
      </c>
      <c r="C2356" s="4"/>
      <c r="D2356" s="10">
        <v>7137.06</v>
      </c>
    </row>
    <row r="2357" spans="1:4" s="2" customFormat="1" ht="16.5" hidden="1" customHeight="1">
      <c r="A2357" s="2" t="s">
        <v>12</v>
      </c>
      <c r="B2357" s="4">
        <v>57245</v>
      </c>
      <c r="C2357" s="4"/>
      <c r="D2357" s="10">
        <v>51604.33</v>
      </c>
    </row>
    <row r="2358" spans="1:4" s="2" customFormat="1" ht="16.5" hidden="1" customHeight="1">
      <c r="A2358" s="2" t="s">
        <v>12</v>
      </c>
      <c r="B2358" s="4">
        <v>24825</v>
      </c>
      <c r="C2358" s="4"/>
      <c r="D2358" s="10">
        <v>18844.669999999998</v>
      </c>
    </row>
    <row r="2359" spans="1:4" s="2" customFormat="1" ht="16.5" hidden="1" customHeight="1">
      <c r="A2359" s="2" t="s">
        <v>12</v>
      </c>
      <c r="B2359" s="4">
        <v>24526</v>
      </c>
      <c r="C2359" s="4"/>
      <c r="D2359" s="10">
        <v>22067.06</v>
      </c>
    </row>
    <row r="2360" spans="1:4" s="2" customFormat="1" ht="16.5" hidden="1" customHeight="1">
      <c r="A2360" s="2" t="s">
        <v>12</v>
      </c>
      <c r="B2360" s="4">
        <v>387200</v>
      </c>
      <c r="C2360" s="4"/>
      <c r="D2360" s="10">
        <v>292551.08</v>
      </c>
    </row>
    <row r="2361" spans="1:4" s="2" customFormat="1" ht="16.5" hidden="1" customHeight="1">
      <c r="A2361" s="2" t="s">
        <v>12</v>
      </c>
      <c r="B2361" s="4">
        <v>16800</v>
      </c>
      <c r="C2361" s="4"/>
      <c r="D2361" s="4">
        <v>14520</v>
      </c>
    </row>
    <row r="2362" spans="1:4" s="2" customFormat="1" ht="16.5" hidden="1" customHeight="1">
      <c r="A2362" s="2" t="s">
        <v>12</v>
      </c>
      <c r="B2362" s="4">
        <v>5000</v>
      </c>
      <c r="C2362" s="4"/>
      <c r="D2362" s="10">
        <v>3547.5</v>
      </c>
    </row>
    <row r="2363" spans="1:4" s="2" customFormat="1" ht="16.5" hidden="1" customHeight="1">
      <c r="A2363" s="2" t="s">
        <v>12</v>
      </c>
      <c r="B2363" s="10">
        <v>28199.97</v>
      </c>
      <c r="C2363" s="10"/>
      <c r="D2363" s="10">
        <v>15752.99</v>
      </c>
    </row>
    <row r="2364" spans="1:4" s="2" customFormat="1" ht="16.5" hidden="1" customHeight="1">
      <c r="A2364" s="2" t="s">
        <v>12</v>
      </c>
      <c r="B2364" s="4">
        <v>3500</v>
      </c>
      <c r="C2364" s="4"/>
      <c r="D2364" s="10">
        <v>2241.25</v>
      </c>
    </row>
    <row r="2365" spans="1:4" s="2" customFormat="1" ht="16.5" hidden="1" customHeight="1">
      <c r="A2365" s="2" t="s">
        <v>12</v>
      </c>
      <c r="B2365" s="10">
        <v>30800.01</v>
      </c>
      <c r="C2365" s="10"/>
      <c r="D2365" s="10">
        <v>28162.75</v>
      </c>
    </row>
    <row r="2366" spans="1:4" s="2" customFormat="1" ht="16.5" hidden="1" customHeight="1">
      <c r="A2366" s="2" t="s">
        <v>12</v>
      </c>
      <c r="B2366" s="4">
        <v>71500</v>
      </c>
      <c r="C2366" s="4"/>
      <c r="D2366" s="10">
        <v>71045.149999999994</v>
      </c>
    </row>
    <row r="2367" spans="1:4" s="2" customFormat="1" ht="16.5" hidden="1" customHeight="1">
      <c r="A2367" s="2" t="s">
        <v>12</v>
      </c>
      <c r="B2367" s="4">
        <v>23232</v>
      </c>
      <c r="C2367" s="4"/>
      <c r="D2367" s="4">
        <v>20691</v>
      </c>
    </row>
    <row r="2368" spans="1:4" s="2" customFormat="1" ht="16.5" hidden="1" customHeight="1">
      <c r="A2368" s="2" t="s">
        <v>12</v>
      </c>
      <c r="B2368" s="4">
        <v>7750</v>
      </c>
      <c r="C2368" s="4"/>
      <c r="D2368" s="10">
        <v>7683.5</v>
      </c>
    </row>
    <row r="2369" spans="1:4" s="2" customFormat="1" ht="16.5" hidden="1" customHeight="1">
      <c r="A2369" s="2" t="s">
        <v>12</v>
      </c>
      <c r="B2369" s="4">
        <v>4500</v>
      </c>
      <c r="C2369" s="4"/>
      <c r="D2369" s="10">
        <v>3811.5</v>
      </c>
    </row>
    <row r="2370" spans="1:4" s="2" customFormat="1" ht="16.5" hidden="1" customHeight="1">
      <c r="A2370" s="2" t="s">
        <v>12</v>
      </c>
      <c r="B2370" s="4">
        <v>40000</v>
      </c>
      <c r="C2370" s="4"/>
      <c r="D2370" s="10">
        <v>35634.5</v>
      </c>
    </row>
    <row r="2371" spans="1:4" s="2" customFormat="1" ht="16.5" hidden="1" customHeight="1">
      <c r="A2371" s="2" t="s">
        <v>12</v>
      </c>
      <c r="B2371" s="4">
        <v>32400</v>
      </c>
      <c r="C2371" s="4"/>
      <c r="D2371" s="4">
        <v>31581</v>
      </c>
    </row>
    <row r="2372" spans="1:4" s="2" customFormat="1" ht="16.5" hidden="1" customHeight="1">
      <c r="A2372" s="2" t="s">
        <v>12</v>
      </c>
      <c r="B2372" s="4">
        <v>12500</v>
      </c>
      <c r="C2372" s="4"/>
      <c r="D2372" s="4">
        <v>7865</v>
      </c>
    </row>
    <row r="2373" spans="1:4" s="2" customFormat="1" ht="16.5" hidden="1" customHeight="1">
      <c r="A2373" s="2" t="s">
        <v>12</v>
      </c>
      <c r="B2373" s="4">
        <v>9425</v>
      </c>
      <c r="C2373" s="4"/>
      <c r="D2373" s="10">
        <v>7609.39</v>
      </c>
    </row>
    <row r="2374" spans="1:4" s="2" customFormat="1" ht="16.5" hidden="1" customHeight="1">
      <c r="A2374" s="2" t="s">
        <v>12</v>
      </c>
      <c r="B2374" s="10">
        <v>20000.009999999998</v>
      </c>
      <c r="C2374" s="10"/>
      <c r="D2374" s="10">
        <v>19057.5</v>
      </c>
    </row>
    <row r="2375" spans="1:4" s="2" customFormat="1" ht="16.5" hidden="1" customHeight="1">
      <c r="A2375" s="2" t="s">
        <v>12</v>
      </c>
      <c r="B2375" s="4">
        <v>10000</v>
      </c>
      <c r="C2375" s="4"/>
      <c r="D2375" s="10">
        <v>9510.6</v>
      </c>
    </row>
    <row r="2376" spans="1:4" s="2" customFormat="1" ht="16.5" hidden="1" customHeight="1">
      <c r="A2376" s="2" t="s">
        <v>12</v>
      </c>
      <c r="B2376" s="4">
        <v>15400</v>
      </c>
      <c r="C2376" s="4"/>
      <c r="D2376" s="4">
        <v>9317</v>
      </c>
    </row>
    <row r="2377" spans="1:4" s="2" customFormat="1" ht="16.5" hidden="1" customHeight="1">
      <c r="A2377" s="2" t="s">
        <v>12</v>
      </c>
      <c r="B2377" s="4">
        <v>2720</v>
      </c>
      <c r="C2377" s="4"/>
      <c r="D2377" s="10">
        <v>2294.16</v>
      </c>
    </row>
    <row r="2378" spans="1:4" s="2" customFormat="1" ht="16.5" hidden="1" customHeight="1">
      <c r="A2378" s="2" t="s">
        <v>12</v>
      </c>
      <c r="B2378" s="10">
        <v>2500.0100000000002</v>
      </c>
      <c r="C2378" s="10"/>
      <c r="D2378" s="10">
        <v>1808.95</v>
      </c>
    </row>
    <row r="2379" spans="1:4" s="2" customFormat="1" ht="16.5" hidden="1" customHeight="1">
      <c r="A2379" s="2" t="s">
        <v>12</v>
      </c>
      <c r="B2379" s="4">
        <v>3750</v>
      </c>
      <c r="C2379" s="4"/>
      <c r="D2379" s="10">
        <v>2964.5</v>
      </c>
    </row>
    <row r="2380" spans="1:4" s="2" customFormat="1" ht="16.5" hidden="1" customHeight="1">
      <c r="A2380" s="2" t="s">
        <v>12</v>
      </c>
      <c r="B2380" s="4">
        <v>2000</v>
      </c>
      <c r="C2380" s="4"/>
      <c r="D2380" s="10">
        <v>1058.75</v>
      </c>
    </row>
    <row r="2381" spans="1:4" s="2" customFormat="1" ht="16.5" hidden="1" customHeight="1">
      <c r="A2381" s="2" t="s">
        <v>12</v>
      </c>
      <c r="B2381" s="4">
        <v>850</v>
      </c>
      <c r="C2381" s="4"/>
      <c r="D2381" s="4">
        <v>605</v>
      </c>
    </row>
    <row r="2382" spans="1:4" s="2" customFormat="1" ht="16.5" hidden="1" customHeight="1">
      <c r="A2382" s="2" t="s">
        <v>12</v>
      </c>
      <c r="B2382" s="10">
        <v>12180.01</v>
      </c>
      <c r="C2382" s="10"/>
      <c r="D2382" s="10">
        <v>10176.1</v>
      </c>
    </row>
    <row r="2383" spans="1:4" s="2" customFormat="1" ht="16.5" hidden="1" customHeight="1">
      <c r="A2383" s="2" t="s">
        <v>12</v>
      </c>
      <c r="B2383" s="4">
        <v>12025</v>
      </c>
      <c r="C2383" s="4"/>
      <c r="D2383" s="10">
        <v>5080.79</v>
      </c>
    </row>
    <row r="2384" spans="1:4" s="2" customFormat="1" ht="16.5" hidden="1" customHeight="1">
      <c r="A2384" s="2" t="s">
        <v>12</v>
      </c>
      <c r="B2384" s="10">
        <v>14999.99</v>
      </c>
      <c r="C2384" s="10"/>
      <c r="D2384" s="4">
        <v>12705</v>
      </c>
    </row>
    <row r="2385" spans="1:4" s="2" customFormat="1" ht="16.5" hidden="1" customHeight="1">
      <c r="A2385" s="2" t="s">
        <v>12</v>
      </c>
      <c r="B2385" s="4">
        <v>6250</v>
      </c>
      <c r="C2385" s="4"/>
      <c r="D2385" s="10">
        <v>4062.58</v>
      </c>
    </row>
    <row r="2386" spans="1:4" s="2" customFormat="1" ht="16.5" hidden="1" customHeight="1">
      <c r="A2386" s="2" t="s">
        <v>12</v>
      </c>
      <c r="B2386" s="4">
        <v>1875</v>
      </c>
      <c r="C2386" s="4"/>
      <c r="D2386" s="10">
        <v>1426.29</v>
      </c>
    </row>
    <row r="2387" spans="1:4" s="2" customFormat="1" ht="16.5" hidden="1" customHeight="1">
      <c r="A2387" s="2" t="s">
        <v>12</v>
      </c>
      <c r="B2387" s="4">
        <v>9000</v>
      </c>
      <c r="C2387" s="4"/>
      <c r="D2387" s="10">
        <v>8506.2999999999993</v>
      </c>
    </row>
    <row r="2388" spans="1:4" s="2" customFormat="1" ht="16.5" hidden="1" customHeight="1">
      <c r="A2388" s="2" t="s">
        <v>12</v>
      </c>
      <c r="B2388" s="4">
        <v>8500</v>
      </c>
      <c r="C2388" s="4"/>
      <c r="D2388" s="10">
        <v>7925.5</v>
      </c>
    </row>
    <row r="2389" spans="1:4" s="2" customFormat="1" ht="16.5" hidden="1" customHeight="1">
      <c r="A2389" s="2" t="s">
        <v>12</v>
      </c>
      <c r="B2389" s="4">
        <v>27600</v>
      </c>
      <c r="C2389" s="4"/>
      <c r="D2389" s="10">
        <v>21199.200000000001</v>
      </c>
    </row>
    <row r="2390" spans="1:4" s="2" customFormat="1" ht="16.5" hidden="1" customHeight="1">
      <c r="A2390" s="2" t="s">
        <v>12</v>
      </c>
      <c r="B2390" s="4">
        <v>59895</v>
      </c>
      <c r="C2390" s="4"/>
      <c r="D2390" s="10">
        <v>56900.25</v>
      </c>
    </row>
    <row r="2391" spans="1:4" s="2" customFormat="1" ht="16.5" hidden="1" customHeight="1">
      <c r="A2391" s="2" t="s">
        <v>12</v>
      </c>
      <c r="B2391" s="4">
        <v>94380</v>
      </c>
      <c r="C2391" s="4"/>
      <c r="D2391" s="10">
        <v>94354.63</v>
      </c>
    </row>
    <row r="2392" spans="1:4" s="2" customFormat="1" ht="16.5" hidden="1" customHeight="1">
      <c r="A2392" s="2" t="s">
        <v>12</v>
      </c>
      <c r="B2392" s="10">
        <v>238999.2</v>
      </c>
      <c r="C2392" s="10"/>
      <c r="D2392" s="10">
        <v>132192.5</v>
      </c>
    </row>
    <row r="2393" spans="1:4" s="2" customFormat="1" ht="16.5" hidden="1" customHeight="1">
      <c r="A2393" s="2" t="s">
        <v>12</v>
      </c>
      <c r="B2393" s="10">
        <v>92609.99</v>
      </c>
      <c r="C2393" s="10"/>
      <c r="D2393" s="10">
        <v>64793.56</v>
      </c>
    </row>
    <row r="2394" spans="1:4" s="2" customFormat="1" ht="16.5" hidden="1" customHeight="1">
      <c r="A2394" s="2" t="s">
        <v>12</v>
      </c>
      <c r="B2394" s="10">
        <v>3654.21</v>
      </c>
      <c r="C2394" s="10"/>
      <c r="D2394" s="10">
        <v>2543.79</v>
      </c>
    </row>
    <row r="2395" spans="1:4" s="2" customFormat="1" ht="16.5" hidden="1" customHeight="1">
      <c r="A2395" s="2" t="s">
        <v>12</v>
      </c>
      <c r="B2395" s="10">
        <v>3429.66</v>
      </c>
      <c r="C2395" s="10"/>
      <c r="D2395" s="10">
        <v>2567.1</v>
      </c>
    </row>
    <row r="2396" spans="1:4" s="2" customFormat="1" ht="16.5" hidden="1" customHeight="1">
      <c r="A2396" s="2" t="s">
        <v>12</v>
      </c>
      <c r="B2396" s="10">
        <v>1808.55</v>
      </c>
      <c r="C2396" s="10"/>
      <c r="D2396" s="10">
        <v>1222.08</v>
      </c>
    </row>
    <row r="2397" spans="1:4" s="2" customFormat="1" ht="16.5" hidden="1" customHeight="1">
      <c r="A2397" s="2" t="s">
        <v>12</v>
      </c>
      <c r="B2397" s="10">
        <v>15486.57</v>
      </c>
      <c r="C2397" s="10"/>
      <c r="D2397" s="10">
        <v>10796.96</v>
      </c>
    </row>
    <row r="2398" spans="1:4" s="2" customFormat="1" ht="16.5" hidden="1" customHeight="1">
      <c r="A2398" s="2" t="s">
        <v>12</v>
      </c>
      <c r="B2398" s="10">
        <v>8844.18</v>
      </c>
      <c r="C2398" s="10"/>
      <c r="D2398" s="10">
        <v>6387.24</v>
      </c>
    </row>
    <row r="2399" spans="1:4" s="2" customFormat="1" ht="16.5" hidden="1" customHeight="1">
      <c r="A2399" s="2" t="s">
        <v>12</v>
      </c>
      <c r="B2399" s="4">
        <v>60000</v>
      </c>
      <c r="C2399" s="4"/>
      <c r="D2399" s="4">
        <v>60000</v>
      </c>
    </row>
    <row r="2400" spans="1:4" s="2" customFormat="1" ht="16.5" hidden="1" customHeight="1">
      <c r="A2400" s="2" t="s">
        <v>12</v>
      </c>
      <c r="B2400" s="10">
        <v>239999.99</v>
      </c>
      <c r="C2400" s="10"/>
      <c r="D2400" s="10">
        <v>239999.99</v>
      </c>
    </row>
    <row r="2401" spans="1:4" s="2" customFormat="1" ht="16.5" hidden="1" customHeight="1">
      <c r="A2401" s="2" t="s">
        <v>12</v>
      </c>
      <c r="B2401" s="10">
        <v>20872.5</v>
      </c>
      <c r="C2401" s="10"/>
      <c r="D2401" s="10">
        <v>20872.5</v>
      </c>
    </row>
    <row r="2402" spans="1:4" s="2" customFormat="1" ht="16.5" hidden="1" customHeight="1">
      <c r="A2402" s="2" t="s">
        <v>12</v>
      </c>
      <c r="B2402" s="10">
        <v>1341744.93</v>
      </c>
      <c r="C2402" s="10"/>
      <c r="D2402" s="10">
        <v>1341744.93</v>
      </c>
    </row>
    <row r="2403" spans="1:4" s="2" customFormat="1" ht="16.5" hidden="1" customHeight="1">
      <c r="A2403" s="2" t="s">
        <v>12</v>
      </c>
      <c r="B2403" s="10">
        <v>441913.78</v>
      </c>
      <c r="C2403" s="10"/>
      <c r="D2403" s="10">
        <v>441913.78</v>
      </c>
    </row>
    <row r="2404" spans="1:4" s="2" customFormat="1" ht="16.5" hidden="1" customHeight="1">
      <c r="A2404" s="2" t="s">
        <v>12</v>
      </c>
      <c r="B2404" s="4">
        <v>24960</v>
      </c>
      <c r="C2404" s="4"/>
      <c r="D2404" s="4">
        <v>24960</v>
      </c>
    </row>
    <row r="2405" spans="1:4" s="2" customFormat="1" ht="16.5" hidden="1" customHeight="1">
      <c r="A2405" s="2" t="s">
        <v>12</v>
      </c>
      <c r="B2405" s="4">
        <v>24750</v>
      </c>
      <c r="C2405" s="4"/>
      <c r="D2405" s="4">
        <v>24750</v>
      </c>
    </row>
    <row r="2406" spans="1:4" s="2" customFormat="1" ht="16.5" hidden="1" customHeight="1">
      <c r="A2406" s="2" t="s">
        <v>12</v>
      </c>
      <c r="B2406" s="4">
        <v>15620</v>
      </c>
      <c r="C2406" s="4"/>
      <c r="D2406" s="4">
        <v>15620</v>
      </c>
    </row>
    <row r="2407" spans="1:4" s="2" customFormat="1" ht="16.5" hidden="1" customHeight="1">
      <c r="A2407" s="2" t="s">
        <v>12</v>
      </c>
      <c r="B2407" s="4">
        <v>2496</v>
      </c>
      <c r="C2407" s="4"/>
      <c r="D2407" s="4">
        <v>2496</v>
      </c>
    </row>
    <row r="2408" spans="1:4" s="2" customFormat="1" ht="16.5" hidden="1" customHeight="1">
      <c r="A2408" s="2" t="s">
        <v>12</v>
      </c>
      <c r="B2408" s="4">
        <v>10340</v>
      </c>
      <c r="C2408" s="4"/>
      <c r="D2408" s="4">
        <v>10340</v>
      </c>
    </row>
    <row r="2409" spans="1:4" s="2" customFormat="1" ht="16.5" hidden="1" customHeight="1">
      <c r="A2409" s="2" t="s">
        <v>12</v>
      </c>
      <c r="B2409" s="10">
        <v>36758.6</v>
      </c>
      <c r="C2409" s="10"/>
      <c r="D2409" s="10">
        <v>36758.6</v>
      </c>
    </row>
    <row r="2410" spans="1:4" s="2" customFormat="1" ht="16.5" hidden="1" customHeight="1">
      <c r="A2410" s="2" t="s">
        <v>12</v>
      </c>
      <c r="B2410" s="4">
        <v>11440</v>
      </c>
      <c r="C2410" s="4"/>
      <c r="D2410" s="4">
        <v>11440</v>
      </c>
    </row>
    <row r="2411" spans="1:4" s="2" customFormat="1" ht="16.5" hidden="1" customHeight="1">
      <c r="A2411" s="2" t="s">
        <v>12</v>
      </c>
      <c r="B2411" s="4">
        <v>12272</v>
      </c>
      <c r="C2411" s="4"/>
      <c r="D2411" s="4">
        <v>12272</v>
      </c>
    </row>
    <row r="2412" spans="1:4" s="2" customFormat="1" ht="16.5" hidden="1" customHeight="1">
      <c r="A2412" s="2" t="s">
        <v>12</v>
      </c>
      <c r="B2412" s="10">
        <v>5494.61</v>
      </c>
      <c r="C2412" s="10"/>
      <c r="D2412" s="10">
        <v>5494.61</v>
      </c>
    </row>
    <row r="2413" spans="1:4" s="2" customFormat="1" ht="16.5" hidden="1" customHeight="1">
      <c r="A2413" s="2" t="s">
        <v>12</v>
      </c>
      <c r="B2413" s="4">
        <v>9680</v>
      </c>
      <c r="C2413" s="4"/>
      <c r="D2413" s="4">
        <v>9680</v>
      </c>
    </row>
    <row r="2414" spans="1:4" s="2" customFormat="1" ht="16.5" hidden="1" customHeight="1">
      <c r="A2414" s="2" t="s">
        <v>12</v>
      </c>
      <c r="B2414" s="4">
        <v>6215</v>
      </c>
      <c r="C2414" s="4"/>
      <c r="D2414" s="4">
        <v>6215</v>
      </c>
    </row>
    <row r="2415" spans="1:4" s="2" customFormat="1" ht="16.5" hidden="1" customHeight="1">
      <c r="A2415" s="2" t="s">
        <v>12</v>
      </c>
      <c r="B2415" s="4">
        <v>5408</v>
      </c>
      <c r="C2415" s="4"/>
      <c r="D2415" s="4">
        <v>5408</v>
      </c>
    </row>
    <row r="2416" spans="1:4" s="2" customFormat="1" ht="16.5" hidden="1" customHeight="1">
      <c r="A2416" s="2" t="s">
        <v>12</v>
      </c>
      <c r="B2416" s="4">
        <v>5720</v>
      </c>
      <c r="C2416" s="4"/>
      <c r="D2416" s="4">
        <v>5720</v>
      </c>
    </row>
    <row r="2417" spans="1:4" s="2" customFormat="1" ht="16.5" hidden="1" customHeight="1">
      <c r="A2417" s="2" t="s">
        <v>12</v>
      </c>
      <c r="B2417" s="4">
        <v>148000</v>
      </c>
      <c r="C2417" s="4"/>
      <c r="D2417" s="4">
        <v>148000</v>
      </c>
    </row>
    <row r="2418" spans="1:4" s="2" customFormat="1" ht="16.5" hidden="1" customHeight="1">
      <c r="A2418" s="2" t="s">
        <v>12</v>
      </c>
      <c r="B2418" s="10">
        <v>21951.62</v>
      </c>
      <c r="C2418" s="10"/>
      <c r="D2418" s="10">
        <v>21951.62</v>
      </c>
    </row>
    <row r="2419" spans="1:4" s="2" customFormat="1" ht="16.5" hidden="1" customHeight="1">
      <c r="A2419" s="2" t="s">
        <v>12</v>
      </c>
      <c r="B2419" s="10">
        <v>787.35</v>
      </c>
      <c r="C2419" s="10"/>
      <c r="D2419" s="10">
        <v>787.35</v>
      </c>
    </row>
    <row r="2420" spans="1:4" s="2" customFormat="1" ht="16.5" hidden="1" customHeight="1">
      <c r="A2420" s="2" t="s">
        <v>12</v>
      </c>
      <c r="B2420" s="10">
        <v>3085.26</v>
      </c>
      <c r="C2420" s="10"/>
      <c r="D2420" s="10">
        <v>3085.26</v>
      </c>
    </row>
    <row r="2421" spans="1:4" s="2" customFormat="1" ht="16.5" hidden="1" customHeight="1">
      <c r="A2421" s="2" t="s">
        <v>12</v>
      </c>
      <c r="B2421" s="10">
        <v>34932.28</v>
      </c>
      <c r="C2421" s="10"/>
      <c r="D2421" s="10">
        <v>22979.24</v>
      </c>
    </row>
    <row r="2422" spans="1:4" s="2" customFormat="1" ht="16.5" hidden="1" customHeight="1">
      <c r="A2422" s="2" t="s">
        <v>12</v>
      </c>
      <c r="B2422" s="4">
        <v>42000</v>
      </c>
      <c r="C2422" s="4"/>
      <c r="D2422" s="4">
        <v>42000</v>
      </c>
    </row>
    <row r="2423" spans="1:4" s="2" customFormat="1" ht="16.5" hidden="1" customHeight="1">
      <c r="A2423" s="2" t="s">
        <v>12</v>
      </c>
      <c r="B2423" s="10">
        <v>29692.81</v>
      </c>
      <c r="C2423" s="10"/>
      <c r="D2423" s="10">
        <v>29692.799999999999</v>
      </c>
    </row>
    <row r="2424" spans="1:4" s="2" customFormat="1" ht="16.5" hidden="1" customHeight="1">
      <c r="A2424" s="2" t="s">
        <v>12</v>
      </c>
      <c r="B2424" s="10">
        <v>4995.55</v>
      </c>
      <c r="C2424" s="10"/>
      <c r="D2424" s="10">
        <v>4995.55</v>
      </c>
    </row>
    <row r="2425" spans="1:4" s="2" customFormat="1" ht="16.5" hidden="1" customHeight="1">
      <c r="A2425" s="2" t="s">
        <v>12</v>
      </c>
      <c r="B2425" s="10">
        <v>2700.72</v>
      </c>
      <c r="C2425" s="10"/>
      <c r="D2425" s="10">
        <v>2700.72</v>
      </c>
    </row>
    <row r="2426" spans="1:4" s="2" customFormat="1" ht="16.5" hidden="1" customHeight="1">
      <c r="A2426" s="2" t="s">
        <v>12</v>
      </c>
      <c r="B2426" s="10">
        <v>79271.5</v>
      </c>
      <c r="C2426" s="10"/>
      <c r="D2426" s="10">
        <v>79271.5</v>
      </c>
    </row>
    <row r="2427" spans="1:4" s="2" customFormat="1" ht="16.5" hidden="1" customHeight="1">
      <c r="A2427" s="2" t="s">
        <v>12</v>
      </c>
      <c r="B2427" s="4">
        <v>33365</v>
      </c>
      <c r="C2427" s="4"/>
      <c r="D2427" s="4">
        <v>33365</v>
      </c>
    </row>
    <row r="2428" spans="1:4" s="2" customFormat="1" ht="16.5" hidden="1" customHeight="1">
      <c r="A2428" s="2" t="s">
        <v>12</v>
      </c>
      <c r="B2428" s="4">
        <v>6400</v>
      </c>
      <c r="C2428" s="4"/>
      <c r="D2428" s="4">
        <v>6400</v>
      </c>
    </row>
    <row r="2429" spans="1:4" s="2" customFormat="1" ht="16.5" hidden="1" customHeight="1">
      <c r="A2429" s="2" t="s">
        <v>12</v>
      </c>
      <c r="B2429" s="4">
        <v>35790</v>
      </c>
      <c r="C2429" s="4"/>
      <c r="D2429" s="4">
        <v>35790</v>
      </c>
    </row>
    <row r="2430" spans="1:4" s="2" customFormat="1" ht="16.5" hidden="1" customHeight="1">
      <c r="A2430" s="2" t="s">
        <v>12</v>
      </c>
      <c r="B2430" s="4">
        <v>36000</v>
      </c>
      <c r="C2430" s="4"/>
      <c r="D2430" s="4">
        <v>36000</v>
      </c>
    </row>
    <row r="2431" spans="1:4" s="2" customFormat="1" ht="16.5" hidden="1" customHeight="1">
      <c r="A2431" s="2" t="s">
        <v>12</v>
      </c>
      <c r="B2431" s="4">
        <v>12000</v>
      </c>
      <c r="C2431" s="4"/>
      <c r="D2431" s="4">
        <v>12000</v>
      </c>
    </row>
    <row r="2432" spans="1:4" s="2" customFormat="1" ht="16.5" hidden="1" customHeight="1">
      <c r="A2432" s="2" t="s">
        <v>12</v>
      </c>
      <c r="B2432" s="4">
        <v>72000</v>
      </c>
      <c r="C2432" s="4"/>
      <c r="D2432" s="4">
        <v>72000</v>
      </c>
    </row>
    <row r="2433" spans="1:4" s="2" customFormat="1" ht="16.5" hidden="1" customHeight="1">
      <c r="A2433" s="2" t="s">
        <v>12</v>
      </c>
      <c r="B2433" s="10">
        <v>27260.22</v>
      </c>
      <c r="C2433" s="10"/>
      <c r="D2433" s="10">
        <v>27260.22</v>
      </c>
    </row>
    <row r="2434" spans="1:4" s="2" customFormat="1" ht="16.5" hidden="1" customHeight="1">
      <c r="A2434" s="2" t="s">
        <v>12</v>
      </c>
      <c r="B2434" s="4">
        <v>3000</v>
      </c>
      <c r="C2434" s="4"/>
      <c r="D2434" s="4">
        <v>3000</v>
      </c>
    </row>
    <row r="2435" spans="1:4" s="2" customFormat="1" ht="16.5" hidden="1" customHeight="1">
      <c r="A2435" s="2" t="s">
        <v>12</v>
      </c>
      <c r="B2435" s="10">
        <v>12600.37</v>
      </c>
      <c r="C2435" s="10"/>
      <c r="D2435" s="10">
        <v>12600.37</v>
      </c>
    </row>
    <row r="2436" spans="1:4" s="2" customFormat="1" ht="16.5" hidden="1" customHeight="1">
      <c r="A2436" s="2" t="s">
        <v>12</v>
      </c>
      <c r="B2436" s="10">
        <v>5147.58</v>
      </c>
      <c r="C2436" s="10"/>
      <c r="D2436" s="10">
        <v>5147.58</v>
      </c>
    </row>
    <row r="2437" spans="1:4" s="2" customFormat="1" ht="16.5" hidden="1" customHeight="1">
      <c r="A2437" s="2" t="s">
        <v>12</v>
      </c>
      <c r="B2437" s="10">
        <v>133858.71</v>
      </c>
      <c r="C2437" s="10"/>
      <c r="D2437" s="10">
        <v>133858.71</v>
      </c>
    </row>
    <row r="2438" spans="1:4" s="2" customFormat="1" ht="16.5" hidden="1" customHeight="1">
      <c r="A2438" s="2" t="s">
        <v>12</v>
      </c>
      <c r="B2438" s="10">
        <v>12654.51</v>
      </c>
      <c r="C2438" s="10"/>
      <c r="D2438" s="10">
        <v>12654.51</v>
      </c>
    </row>
    <row r="2439" spans="1:4" s="2" customFormat="1" ht="16.5" hidden="1" customHeight="1">
      <c r="A2439" s="2" t="s">
        <v>12</v>
      </c>
      <c r="B2439" s="10">
        <v>6824.88</v>
      </c>
      <c r="C2439" s="10"/>
      <c r="D2439" s="10">
        <v>6824.88</v>
      </c>
    </row>
    <row r="2440" spans="1:4" s="2" customFormat="1" ht="16.5" hidden="1" customHeight="1">
      <c r="A2440" s="2" t="s">
        <v>12</v>
      </c>
      <c r="B2440" s="10">
        <v>26032.5</v>
      </c>
      <c r="C2440" s="10"/>
      <c r="D2440" s="10">
        <v>26032.5</v>
      </c>
    </row>
    <row r="2441" spans="1:4" s="2" customFormat="1" ht="16.5" hidden="1" customHeight="1">
      <c r="A2441" s="2" t="s">
        <v>12</v>
      </c>
      <c r="B2441" s="4">
        <v>16200</v>
      </c>
      <c r="C2441" s="4"/>
      <c r="D2441" s="4">
        <v>16200</v>
      </c>
    </row>
    <row r="2442" spans="1:4" s="2" customFormat="1" ht="16.5" hidden="1" customHeight="1">
      <c r="A2442" s="2" t="s">
        <v>12</v>
      </c>
      <c r="B2442" s="4">
        <v>16250</v>
      </c>
      <c r="C2442" s="4"/>
      <c r="D2442" s="4">
        <v>5500</v>
      </c>
    </row>
    <row r="2443" spans="1:4" s="2" customFormat="1" ht="16.5" hidden="1" customHeight="1">
      <c r="A2443" s="2" t="s">
        <v>12</v>
      </c>
      <c r="B2443" s="4">
        <v>4050</v>
      </c>
      <c r="C2443" s="4"/>
      <c r="D2443" s="4">
        <v>1620</v>
      </c>
    </row>
    <row r="2444" spans="1:4" s="2" customFormat="1" ht="16.5" hidden="1" customHeight="1">
      <c r="A2444" s="2" t="s">
        <v>12</v>
      </c>
      <c r="B2444" s="4">
        <v>68002</v>
      </c>
      <c r="C2444" s="4"/>
      <c r="D2444" s="4">
        <v>68002</v>
      </c>
    </row>
    <row r="2445" spans="1:4" s="2" customFormat="1" ht="16.5" hidden="1" customHeight="1">
      <c r="A2445" s="2" t="s">
        <v>12</v>
      </c>
      <c r="B2445" s="4">
        <v>36000</v>
      </c>
      <c r="C2445" s="4"/>
      <c r="D2445" s="4">
        <v>36000</v>
      </c>
    </row>
    <row r="2446" spans="1:4" s="2" customFormat="1" ht="16.5" hidden="1" customHeight="1">
      <c r="A2446" s="2" t="s">
        <v>12</v>
      </c>
      <c r="B2446" s="10">
        <v>3520.6</v>
      </c>
      <c r="C2446" s="10"/>
      <c r="D2446" s="10">
        <v>1676.48</v>
      </c>
    </row>
    <row r="2447" spans="1:4" s="2" customFormat="1" ht="16.5" hidden="1" customHeight="1">
      <c r="A2447" s="2" t="s">
        <v>12</v>
      </c>
      <c r="B2447" s="10">
        <v>1968.36</v>
      </c>
      <c r="C2447" s="10"/>
      <c r="D2447" s="10">
        <v>937.31</v>
      </c>
    </row>
    <row r="2448" spans="1:4" s="2" customFormat="1" ht="16.5" hidden="1" customHeight="1">
      <c r="A2448" s="2" t="s">
        <v>12</v>
      </c>
      <c r="B2448" s="10">
        <v>2725.78</v>
      </c>
      <c r="C2448" s="10"/>
      <c r="D2448" s="10">
        <v>1297.99</v>
      </c>
    </row>
    <row r="2449" spans="1:4" s="2" customFormat="1" ht="16.5" hidden="1" customHeight="1">
      <c r="A2449" s="2" t="s">
        <v>12</v>
      </c>
      <c r="B2449" s="10">
        <v>25010.09</v>
      </c>
      <c r="C2449" s="10"/>
      <c r="D2449" s="10">
        <v>25010.09</v>
      </c>
    </row>
    <row r="2450" spans="1:4" s="2" customFormat="1" ht="16.5" hidden="1" customHeight="1">
      <c r="A2450" s="2" t="s">
        <v>12</v>
      </c>
      <c r="B2450" s="10">
        <v>16608.61</v>
      </c>
      <c r="C2450" s="10"/>
      <c r="D2450" s="10">
        <v>16608.61</v>
      </c>
    </row>
    <row r="2451" spans="1:4" s="2" customFormat="1" ht="16.5" hidden="1" customHeight="1">
      <c r="A2451" s="2" t="s">
        <v>12</v>
      </c>
      <c r="B2451" s="10">
        <v>90870.27</v>
      </c>
      <c r="C2451" s="10"/>
      <c r="D2451" s="10">
        <v>90870.27</v>
      </c>
    </row>
    <row r="2452" spans="1:4" s="2" customFormat="1" ht="16.5" hidden="1" customHeight="1">
      <c r="A2452" s="2" t="s">
        <v>12</v>
      </c>
      <c r="B2452" s="10">
        <v>2339.34</v>
      </c>
      <c r="C2452" s="10"/>
      <c r="D2452" s="10">
        <v>1113.97</v>
      </c>
    </row>
    <row r="2453" spans="1:4" s="2" customFormat="1" ht="16.5" hidden="1" customHeight="1">
      <c r="A2453" s="2" t="s">
        <v>12</v>
      </c>
      <c r="B2453" s="10">
        <v>3210.2</v>
      </c>
      <c r="C2453" s="10"/>
      <c r="D2453" s="10">
        <v>1528.67</v>
      </c>
    </row>
    <row r="2454" spans="1:4" s="2" customFormat="1" ht="16.5" hidden="1" customHeight="1">
      <c r="A2454" s="2" t="s">
        <v>12</v>
      </c>
      <c r="B2454" s="10">
        <v>3067.08</v>
      </c>
      <c r="C2454" s="10"/>
      <c r="D2454" s="10">
        <v>1460.52</v>
      </c>
    </row>
    <row r="2455" spans="1:4" s="2" customFormat="1" ht="16.5" hidden="1" customHeight="1">
      <c r="A2455" s="2" t="s">
        <v>12</v>
      </c>
      <c r="B2455" s="10">
        <v>9543.27</v>
      </c>
      <c r="C2455" s="10"/>
      <c r="D2455" s="10">
        <v>9543.27</v>
      </c>
    </row>
    <row r="2456" spans="1:4" s="2" customFormat="1" ht="16.5" hidden="1" customHeight="1">
      <c r="A2456" s="2" t="s">
        <v>12</v>
      </c>
      <c r="B2456" s="10">
        <v>27246.59</v>
      </c>
      <c r="C2456" s="10"/>
      <c r="D2456" s="10">
        <v>27246.59</v>
      </c>
    </row>
    <row r="2457" spans="1:4" s="2" customFormat="1" ht="16.5" hidden="1" customHeight="1">
      <c r="A2457" s="2" t="s">
        <v>12</v>
      </c>
      <c r="B2457" s="10">
        <v>8626.1200000000008</v>
      </c>
      <c r="C2457" s="10"/>
      <c r="D2457" s="10">
        <v>8626.1200000000008</v>
      </c>
    </row>
    <row r="2458" spans="1:4" s="2" customFormat="1" ht="16.5" hidden="1" customHeight="1">
      <c r="A2458" s="2" t="s">
        <v>12</v>
      </c>
      <c r="B2458" s="10">
        <v>14674.27</v>
      </c>
      <c r="C2458" s="10"/>
      <c r="D2458" s="10">
        <v>14674.27</v>
      </c>
    </row>
    <row r="2459" spans="1:4" s="2" customFormat="1" ht="16.5" hidden="1" customHeight="1">
      <c r="A2459" s="2" t="s">
        <v>12</v>
      </c>
      <c r="B2459" s="10">
        <v>10767.92</v>
      </c>
      <c r="C2459" s="10"/>
      <c r="D2459" s="10">
        <v>10767.92</v>
      </c>
    </row>
    <row r="2460" spans="1:4" s="2" customFormat="1" ht="16.5" hidden="1" customHeight="1">
      <c r="A2460" s="2" t="s">
        <v>12</v>
      </c>
      <c r="B2460" s="10">
        <v>10145.290000000001</v>
      </c>
      <c r="C2460" s="10"/>
      <c r="D2460" s="10">
        <v>10145.290000000001</v>
      </c>
    </row>
    <row r="2461" spans="1:4" s="2" customFormat="1" ht="16.5" hidden="1" customHeight="1">
      <c r="A2461" s="2" t="s">
        <v>12</v>
      </c>
      <c r="B2461" s="10">
        <v>13833.31</v>
      </c>
      <c r="C2461" s="10"/>
      <c r="D2461" s="10">
        <v>13833.31</v>
      </c>
    </row>
    <row r="2462" spans="1:4" s="2" customFormat="1" ht="16.5" hidden="1" customHeight="1">
      <c r="A2462" s="2" t="s">
        <v>12</v>
      </c>
      <c r="B2462" s="10">
        <v>18874.990000000002</v>
      </c>
      <c r="C2462" s="10"/>
      <c r="D2462" s="10">
        <v>18874.990000000002</v>
      </c>
    </row>
    <row r="2463" spans="1:4" s="2" customFormat="1" ht="16.5" hidden="1" customHeight="1">
      <c r="A2463" s="2" t="s">
        <v>12</v>
      </c>
      <c r="B2463" s="10">
        <v>10296.89</v>
      </c>
      <c r="C2463" s="10"/>
      <c r="D2463" s="10">
        <v>10296.89</v>
      </c>
    </row>
    <row r="2464" spans="1:4" s="2" customFormat="1" ht="16.5" hidden="1" customHeight="1">
      <c r="A2464" s="2" t="s">
        <v>12</v>
      </c>
      <c r="B2464" s="10">
        <v>29741.8</v>
      </c>
      <c r="C2464" s="10"/>
      <c r="D2464" s="10">
        <v>29741.8</v>
      </c>
    </row>
    <row r="2465" spans="1:4" s="2" customFormat="1" ht="16.5" hidden="1" customHeight="1">
      <c r="A2465" s="2" t="s">
        <v>12</v>
      </c>
      <c r="B2465" s="10">
        <v>11893.4</v>
      </c>
      <c r="C2465" s="10"/>
      <c r="D2465" s="10">
        <v>11893.4</v>
      </c>
    </row>
    <row r="2466" spans="1:4" s="2" customFormat="1" ht="16.5" hidden="1" customHeight="1">
      <c r="A2466" s="2" t="s">
        <v>12</v>
      </c>
      <c r="B2466" s="4">
        <v>22068</v>
      </c>
      <c r="C2466" s="4"/>
      <c r="D2466" s="4">
        <v>22068</v>
      </c>
    </row>
    <row r="2467" spans="1:4" s="2" customFormat="1" ht="16.5" hidden="1" customHeight="1">
      <c r="A2467" s="2" t="s">
        <v>12</v>
      </c>
      <c r="B2467" s="10">
        <v>25357.26</v>
      </c>
      <c r="C2467" s="10"/>
      <c r="D2467" s="10">
        <v>25357.26</v>
      </c>
    </row>
    <row r="2468" spans="1:4" s="2" customFormat="1" ht="16.5" hidden="1" customHeight="1">
      <c r="A2468" s="2" t="s">
        <v>12</v>
      </c>
      <c r="B2468" s="10">
        <v>10259.76</v>
      </c>
      <c r="C2468" s="10"/>
      <c r="D2468" s="10">
        <v>10259.76</v>
      </c>
    </row>
    <row r="2469" spans="1:4" s="2" customFormat="1" ht="16.5" hidden="1" customHeight="1">
      <c r="A2469" s="2" t="s">
        <v>12</v>
      </c>
      <c r="B2469" s="4">
        <v>40765</v>
      </c>
      <c r="C2469" s="4"/>
      <c r="D2469" s="4">
        <v>40765</v>
      </c>
    </row>
    <row r="2470" spans="1:4" s="2" customFormat="1" ht="16.5" hidden="1" customHeight="1">
      <c r="A2470" s="2" t="s">
        <v>12</v>
      </c>
      <c r="B2470" s="4">
        <v>15250</v>
      </c>
      <c r="C2470" s="4"/>
      <c r="D2470" s="4">
        <v>15250</v>
      </c>
    </row>
    <row r="2471" spans="1:4" s="2" customFormat="1" ht="16.5" hidden="1" customHeight="1">
      <c r="A2471" s="2" t="s">
        <v>12</v>
      </c>
      <c r="B2471" s="4">
        <v>43875</v>
      </c>
      <c r="C2471" s="4"/>
      <c r="D2471" s="4">
        <v>43875</v>
      </c>
    </row>
    <row r="2472" spans="1:4" s="2" customFormat="1" ht="16.5" hidden="1" customHeight="1">
      <c r="A2472" s="2" t="s">
        <v>12</v>
      </c>
      <c r="B2472" s="10">
        <v>18050.47</v>
      </c>
      <c r="C2472" s="10"/>
      <c r="D2472" s="10">
        <v>18050.47</v>
      </c>
    </row>
    <row r="2473" spans="1:4" s="2" customFormat="1" ht="16.5" hidden="1" customHeight="1">
      <c r="A2473" s="2" t="s">
        <v>12</v>
      </c>
      <c r="B2473" s="10">
        <v>13149.52</v>
      </c>
      <c r="C2473" s="10"/>
      <c r="D2473" s="10">
        <v>13149.52</v>
      </c>
    </row>
    <row r="2474" spans="1:4" s="2" customFormat="1" ht="16.5" hidden="1" customHeight="1">
      <c r="A2474" s="2" t="s">
        <v>12</v>
      </c>
      <c r="B2474" s="10">
        <v>8360.02</v>
      </c>
      <c r="C2474" s="10"/>
      <c r="D2474" s="10">
        <v>8360.02</v>
      </c>
    </row>
    <row r="2475" spans="1:4" s="2" customFormat="1" ht="16.5" hidden="1" customHeight="1">
      <c r="A2475" s="2" t="s">
        <v>12</v>
      </c>
      <c r="B2475" s="10">
        <v>167344.64000000001</v>
      </c>
      <c r="C2475" s="10"/>
      <c r="D2475" s="10">
        <v>167344.64000000001</v>
      </c>
    </row>
    <row r="2476" spans="1:4" s="2" customFormat="1" ht="16.5" hidden="1" customHeight="1">
      <c r="A2476" s="2" t="s">
        <v>12</v>
      </c>
      <c r="B2476" s="10">
        <v>4374.1499999999996</v>
      </c>
      <c r="C2476" s="10"/>
      <c r="D2476" s="10">
        <v>4374.1499999999996</v>
      </c>
    </row>
    <row r="2477" spans="1:4" s="2" customFormat="1" ht="16.5" hidden="1" customHeight="1">
      <c r="A2477" s="2" t="s">
        <v>12</v>
      </c>
      <c r="B2477" s="10">
        <v>67341.89</v>
      </c>
      <c r="C2477" s="10"/>
      <c r="D2477" s="10">
        <v>67341.89</v>
      </c>
    </row>
    <row r="2478" spans="1:4" s="2" customFormat="1" ht="16.5" hidden="1" customHeight="1">
      <c r="A2478" s="2" t="s">
        <v>12</v>
      </c>
      <c r="B2478" s="10">
        <v>4501.2</v>
      </c>
      <c r="C2478" s="10"/>
      <c r="D2478" s="10">
        <v>4501.2</v>
      </c>
    </row>
    <row r="2479" spans="1:4" s="2" customFormat="1" ht="16.5" hidden="1" customHeight="1">
      <c r="A2479" s="2" t="s">
        <v>12</v>
      </c>
      <c r="B2479" s="10">
        <v>145342.19</v>
      </c>
      <c r="C2479" s="10"/>
      <c r="D2479" s="10">
        <v>145342.19</v>
      </c>
    </row>
    <row r="2480" spans="1:4" s="2" customFormat="1" ht="16.5" hidden="1" customHeight="1">
      <c r="A2480" s="2" t="s">
        <v>12</v>
      </c>
      <c r="B2480" s="10">
        <v>33617.199999999997</v>
      </c>
      <c r="C2480" s="10"/>
      <c r="D2480" s="10">
        <v>33617.199999999997</v>
      </c>
    </row>
    <row r="2481" spans="1:4" s="2" customFormat="1" ht="16.5" hidden="1" customHeight="1">
      <c r="A2481" s="2" t="s">
        <v>12</v>
      </c>
      <c r="B2481" s="10">
        <v>93896.39</v>
      </c>
      <c r="C2481" s="10"/>
      <c r="D2481" s="10">
        <v>93896.39</v>
      </c>
    </row>
    <row r="2482" spans="1:4" s="2" customFormat="1" ht="16.5" hidden="1" customHeight="1">
      <c r="A2482" s="2" t="s">
        <v>12</v>
      </c>
      <c r="B2482" s="10">
        <v>73027.38</v>
      </c>
      <c r="C2482" s="10"/>
      <c r="D2482" s="10">
        <v>73027.38</v>
      </c>
    </row>
    <row r="2483" spans="1:4" s="2" customFormat="1" ht="16.5" hidden="1" customHeight="1">
      <c r="A2483" s="2" t="s">
        <v>12</v>
      </c>
      <c r="B2483" s="10">
        <v>6129.45</v>
      </c>
      <c r="C2483" s="10"/>
      <c r="D2483" s="10">
        <v>6129.45</v>
      </c>
    </row>
    <row r="2484" spans="1:4" s="2" customFormat="1" ht="16.5" hidden="1" customHeight="1">
      <c r="A2484" s="2" t="s">
        <v>12</v>
      </c>
      <c r="B2484" s="4">
        <v>39000</v>
      </c>
      <c r="C2484" s="4"/>
      <c r="D2484" s="4">
        <v>39000</v>
      </c>
    </row>
    <row r="2485" spans="1:4" s="2" customFormat="1" ht="16.5" hidden="1" customHeight="1">
      <c r="A2485" s="2" t="s">
        <v>12</v>
      </c>
      <c r="B2485" s="10">
        <v>38465.519999999997</v>
      </c>
      <c r="C2485" s="10"/>
      <c r="D2485" s="10">
        <v>35052.120000000003</v>
      </c>
    </row>
    <row r="2486" spans="1:4" s="2" customFormat="1" ht="16.5" hidden="1" customHeight="1">
      <c r="A2486" s="2" t="s">
        <v>12</v>
      </c>
      <c r="B2486" s="10">
        <v>1821.9</v>
      </c>
      <c r="C2486" s="10"/>
      <c r="D2486" s="10">
        <v>1821.9</v>
      </c>
    </row>
    <row r="2487" spans="1:4" s="2" customFormat="1" ht="16.5" hidden="1" customHeight="1">
      <c r="A2487" s="2" t="s">
        <v>12</v>
      </c>
      <c r="B2487" s="10">
        <v>9844.34</v>
      </c>
      <c r="C2487" s="10"/>
      <c r="D2487" s="10">
        <v>3238.83</v>
      </c>
    </row>
    <row r="2488" spans="1:4" s="2" customFormat="1" ht="16.5" hidden="1" customHeight="1">
      <c r="A2488" s="2" t="s">
        <v>12</v>
      </c>
      <c r="B2488" s="10">
        <v>10962.48</v>
      </c>
      <c r="C2488" s="10"/>
      <c r="D2488" s="10">
        <v>4462.0600000000004</v>
      </c>
    </row>
    <row r="2489" spans="1:4" s="2" customFormat="1" ht="16.5" hidden="1" customHeight="1">
      <c r="A2489" s="2" t="s">
        <v>12</v>
      </c>
      <c r="B2489" s="10">
        <v>8275.5300000000007</v>
      </c>
      <c r="C2489" s="10"/>
      <c r="D2489" s="10">
        <v>3399.4</v>
      </c>
    </row>
    <row r="2490" spans="1:4" s="2" customFormat="1" ht="16.5" hidden="1" customHeight="1">
      <c r="A2490" s="2" t="s">
        <v>12</v>
      </c>
      <c r="B2490" s="10">
        <v>11611.45</v>
      </c>
      <c r="C2490" s="10"/>
      <c r="D2490" s="10">
        <v>5088.47</v>
      </c>
    </row>
    <row r="2491" spans="1:4" s="2" customFormat="1" ht="16.5" hidden="1" customHeight="1">
      <c r="A2491" s="2" t="s">
        <v>12</v>
      </c>
      <c r="B2491" s="10">
        <v>22441.14</v>
      </c>
      <c r="C2491" s="10"/>
      <c r="D2491" s="10">
        <v>22441.14</v>
      </c>
    </row>
    <row r="2492" spans="1:4" s="2" customFormat="1" ht="16.5" hidden="1" customHeight="1">
      <c r="A2492" s="2" t="s">
        <v>12</v>
      </c>
      <c r="B2492" s="4">
        <v>277695</v>
      </c>
      <c r="C2492" s="4"/>
      <c r="D2492" s="4">
        <v>277695</v>
      </c>
    </row>
    <row r="2493" spans="1:4" s="2" customFormat="1" ht="16.5" hidden="1" customHeight="1">
      <c r="A2493" s="2" t="s">
        <v>12</v>
      </c>
      <c r="B2493" s="10">
        <v>22174.75</v>
      </c>
      <c r="C2493" s="10"/>
      <c r="D2493" s="10">
        <v>22166.07</v>
      </c>
    </row>
    <row r="2494" spans="1:4" s="2" customFormat="1" ht="16.5" hidden="1" customHeight="1">
      <c r="A2494" s="2" t="s">
        <v>12</v>
      </c>
      <c r="B2494" s="4">
        <v>27000</v>
      </c>
      <c r="C2494" s="4"/>
      <c r="D2494" s="4">
        <v>17520</v>
      </c>
    </row>
    <row r="2495" spans="1:4" s="2" customFormat="1" ht="16.5" hidden="1" customHeight="1">
      <c r="A2495" s="2" t="s">
        <v>12</v>
      </c>
      <c r="B2495" s="4">
        <v>24000</v>
      </c>
      <c r="C2495" s="4"/>
      <c r="D2495" s="10">
        <v>21998.01</v>
      </c>
    </row>
    <row r="2496" spans="1:4" s="2" customFormat="1" ht="16.5" hidden="1" customHeight="1">
      <c r="A2496" s="2" t="s">
        <v>12</v>
      </c>
      <c r="B2496" s="10">
        <v>228334.56</v>
      </c>
      <c r="C2496" s="10"/>
      <c r="D2496" s="10">
        <v>228334.56</v>
      </c>
    </row>
    <row r="2497" spans="1:4" s="2" customFormat="1" ht="16.5" hidden="1" customHeight="1">
      <c r="A2497" s="2" t="s">
        <v>12</v>
      </c>
      <c r="B2497" s="4">
        <v>15500</v>
      </c>
      <c r="C2497" s="4"/>
      <c r="D2497" s="4">
        <v>12800</v>
      </c>
    </row>
    <row r="2498" spans="1:4" s="2" customFormat="1" ht="16.5" hidden="1" customHeight="1">
      <c r="A2498" s="2" t="s">
        <v>12</v>
      </c>
      <c r="B2498" s="4">
        <v>25000</v>
      </c>
      <c r="C2498" s="4"/>
      <c r="D2498" s="4">
        <v>25000</v>
      </c>
    </row>
    <row r="2499" spans="1:4" s="2" customFormat="1" ht="16.5" hidden="1" customHeight="1">
      <c r="A2499" s="2" t="s">
        <v>12</v>
      </c>
      <c r="B2499" s="4">
        <v>3000</v>
      </c>
      <c r="C2499" s="4"/>
      <c r="D2499" s="4">
        <v>3000</v>
      </c>
    </row>
    <row r="2500" spans="1:4" s="2" customFormat="1" ht="16.5" hidden="1" customHeight="1">
      <c r="A2500" s="2" t="s">
        <v>12</v>
      </c>
      <c r="B2500" s="10">
        <v>18951.12</v>
      </c>
      <c r="C2500" s="10"/>
      <c r="D2500" s="10">
        <v>18951.12</v>
      </c>
    </row>
    <row r="2501" spans="1:4" s="2" customFormat="1" ht="16.5" hidden="1" customHeight="1">
      <c r="A2501" s="2" t="s">
        <v>12</v>
      </c>
      <c r="B2501" s="4">
        <v>42350</v>
      </c>
      <c r="C2501" s="4"/>
      <c r="D2501" s="4">
        <v>38599</v>
      </c>
    </row>
    <row r="2502" spans="1:4" s="2" customFormat="1" ht="16.5" hidden="1" customHeight="1">
      <c r="A2502" s="2" t="s">
        <v>12</v>
      </c>
      <c r="B2502" s="4">
        <v>6000</v>
      </c>
      <c r="C2502" s="4"/>
      <c r="D2502" s="4">
        <v>2580</v>
      </c>
    </row>
    <row r="2503" spans="1:4" s="2" customFormat="1" ht="16.5" hidden="1" customHeight="1">
      <c r="A2503" s="2" t="s">
        <v>12</v>
      </c>
      <c r="B2503" s="10">
        <v>1316.9</v>
      </c>
      <c r="C2503" s="10"/>
      <c r="D2503" s="10">
        <v>1137.5</v>
      </c>
    </row>
    <row r="2504" spans="1:4" s="2" customFormat="1" ht="16.5" hidden="1" customHeight="1">
      <c r="A2504" s="2" t="s">
        <v>12</v>
      </c>
      <c r="B2504" s="4">
        <v>6000</v>
      </c>
      <c r="C2504" s="4"/>
      <c r="D2504" s="4">
        <v>3415</v>
      </c>
    </row>
    <row r="2505" spans="1:4" s="2" customFormat="1" ht="16.5" hidden="1" customHeight="1">
      <c r="A2505" s="2" t="s">
        <v>12</v>
      </c>
      <c r="B2505" s="4">
        <v>2160</v>
      </c>
      <c r="C2505" s="4"/>
      <c r="D2505" s="4">
        <v>900</v>
      </c>
    </row>
    <row r="2506" spans="1:4" s="2" customFormat="1" ht="16.5" hidden="1" customHeight="1">
      <c r="A2506" s="2" t="s">
        <v>12</v>
      </c>
      <c r="B2506" s="10">
        <v>29263.64</v>
      </c>
      <c r="C2506" s="10"/>
      <c r="D2506" s="10">
        <v>12856.25</v>
      </c>
    </row>
    <row r="2507" spans="1:4" s="2" customFormat="1" ht="16.5" hidden="1" customHeight="1">
      <c r="A2507" s="2" t="s">
        <v>12</v>
      </c>
      <c r="B2507" s="10">
        <v>161341.54999999999</v>
      </c>
      <c r="C2507" s="10"/>
      <c r="D2507" s="10">
        <v>161341.54999999999</v>
      </c>
    </row>
    <row r="2508" spans="1:4" s="2" customFormat="1" ht="16.5" hidden="1" customHeight="1">
      <c r="A2508" s="2" t="s">
        <v>12</v>
      </c>
      <c r="B2508" s="10">
        <v>55258.52</v>
      </c>
      <c r="C2508" s="10"/>
      <c r="D2508" s="10">
        <v>55258.52</v>
      </c>
    </row>
    <row r="2509" spans="1:4" s="2" customFormat="1" ht="16.5" hidden="1" customHeight="1">
      <c r="A2509" s="2" t="s">
        <v>12</v>
      </c>
      <c r="B2509" s="10">
        <v>1106755.92</v>
      </c>
      <c r="C2509" s="10"/>
      <c r="D2509" s="10">
        <v>1106755.92</v>
      </c>
    </row>
    <row r="2510" spans="1:4" s="2" customFormat="1" ht="16.5" hidden="1" customHeight="1">
      <c r="A2510" s="2" t="s">
        <v>12</v>
      </c>
      <c r="B2510" s="10">
        <v>113991.85</v>
      </c>
      <c r="C2510" s="10"/>
      <c r="D2510" s="10">
        <v>64802.84</v>
      </c>
    </row>
    <row r="2511" spans="1:4" s="2" customFormat="1" ht="16.5" hidden="1" customHeight="1">
      <c r="A2511" s="2" t="s">
        <v>12</v>
      </c>
      <c r="B2511" s="10">
        <v>4341.84</v>
      </c>
      <c r="C2511" s="10"/>
      <c r="D2511" s="10">
        <v>2115.08</v>
      </c>
    </row>
    <row r="2512" spans="1:4" s="2" customFormat="1" ht="16.5" hidden="1" customHeight="1">
      <c r="A2512" s="2" t="s">
        <v>12</v>
      </c>
      <c r="B2512" s="10">
        <v>13740.94</v>
      </c>
      <c r="C2512" s="10"/>
      <c r="D2512" s="10">
        <v>7552.95</v>
      </c>
    </row>
    <row r="2513" spans="1:4" s="2" customFormat="1" ht="16.5" hidden="1" customHeight="1">
      <c r="A2513" s="2" t="s">
        <v>12</v>
      </c>
      <c r="B2513" s="10">
        <v>19668.79</v>
      </c>
      <c r="C2513" s="10"/>
      <c r="D2513" s="10">
        <v>11803.89</v>
      </c>
    </row>
    <row r="2514" spans="1:4" s="2" customFormat="1" ht="16.5" hidden="1" customHeight="1">
      <c r="A2514" s="2" t="s">
        <v>12</v>
      </c>
      <c r="B2514" s="10">
        <v>28426.68</v>
      </c>
      <c r="C2514" s="10"/>
      <c r="D2514" s="10">
        <v>28426.68</v>
      </c>
    </row>
    <row r="2515" spans="1:4" s="2" customFormat="1" ht="16.5" hidden="1" customHeight="1">
      <c r="A2515" s="2" t="s">
        <v>12</v>
      </c>
      <c r="B2515" s="10">
        <v>82051.360000000001</v>
      </c>
      <c r="C2515" s="10"/>
      <c r="D2515" s="10">
        <v>82051.360000000001</v>
      </c>
    </row>
    <row r="2516" spans="1:4" s="2" customFormat="1" ht="16.5" hidden="1" customHeight="1">
      <c r="A2516" s="2" t="s">
        <v>12</v>
      </c>
      <c r="B2516" s="10">
        <v>1875.5</v>
      </c>
      <c r="C2516" s="10"/>
      <c r="D2516" s="10">
        <v>611.04999999999995</v>
      </c>
    </row>
    <row r="2517" spans="1:4" s="2" customFormat="1" ht="16.5" hidden="1" customHeight="1">
      <c r="A2517" s="2" t="s">
        <v>12</v>
      </c>
      <c r="B2517" s="10">
        <v>29261.82</v>
      </c>
      <c r="C2517" s="10"/>
      <c r="D2517" s="10">
        <v>29261.82</v>
      </c>
    </row>
    <row r="2518" spans="1:4" s="2" customFormat="1" ht="16.5" hidden="1" customHeight="1">
      <c r="A2518" s="2" t="s">
        <v>12</v>
      </c>
      <c r="B2518" s="10">
        <v>120783.81</v>
      </c>
      <c r="C2518" s="10"/>
      <c r="D2518" s="10">
        <v>120783.81</v>
      </c>
    </row>
    <row r="2519" spans="1:4" s="2" customFormat="1" ht="16.5" hidden="1" customHeight="1">
      <c r="A2519" s="2" t="s">
        <v>12</v>
      </c>
      <c r="B2519" s="10">
        <v>8518.4</v>
      </c>
      <c r="C2519" s="10"/>
      <c r="D2519" s="10">
        <v>6582.4</v>
      </c>
    </row>
    <row r="2520" spans="1:4" s="2" customFormat="1" ht="16.5" hidden="1" customHeight="1">
      <c r="A2520" s="2" t="s">
        <v>12</v>
      </c>
      <c r="B2520" s="10">
        <v>6987.75</v>
      </c>
      <c r="C2520" s="10"/>
      <c r="D2520" s="10">
        <v>5399.63</v>
      </c>
    </row>
    <row r="2521" spans="1:4" s="2" customFormat="1" ht="16.5" hidden="1" customHeight="1">
      <c r="A2521" s="2" t="s">
        <v>12</v>
      </c>
      <c r="B2521" s="4">
        <v>10648</v>
      </c>
      <c r="C2521" s="4"/>
      <c r="D2521" s="4">
        <v>8228</v>
      </c>
    </row>
    <row r="2522" spans="1:4" s="2" customFormat="1" ht="16.5" hidden="1" customHeight="1">
      <c r="A2522" s="2" t="s">
        <v>12</v>
      </c>
      <c r="B2522" s="10">
        <v>7085.17</v>
      </c>
      <c r="C2522" s="10"/>
      <c r="D2522" s="10">
        <v>7085.17</v>
      </c>
    </row>
    <row r="2523" spans="1:4" s="2" customFormat="1" ht="16.5" hidden="1" customHeight="1">
      <c r="A2523" s="2" t="s">
        <v>12</v>
      </c>
      <c r="B2523" s="10">
        <v>120275.07</v>
      </c>
      <c r="C2523" s="10"/>
      <c r="D2523" s="10">
        <v>120275.07</v>
      </c>
    </row>
    <row r="2524" spans="1:4" s="2" customFormat="1" ht="16.5" hidden="1" customHeight="1">
      <c r="A2524" s="2" t="s">
        <v>12</v>
      </c>
      <c r="B2524" s="10">
        <v>616724.9</v>
      </c>
      <c r="C2524" s="10"/>
      <c r="D2524" s="10">
        <v>269817.90000000002</v>
      </c>
    </row>
    <row r="2525" spans="1:4" s="2" customFormat="1" ht="16.5" hidden="1" customHeight="1">
      <c r="A2525" s="2" t="s">
        <v>12</v>
      </c>
      <c r="B2525" s="10">
        <v>2891.9</v>
      </c>
      <c r="C2525" s="10"/>
      <c r="D2525" s="10">
        <v>2891.9</v>
      </c>
    </row>
    <row r="2526" spans="1:4" s="2" customFormat="1" ht="16.5" hidden="1" customHeight="1">
      <c r="A2526" s="2" t="s">
        <v>12</v>
      </c>
      <c r="B2526" s="10">
        <v>19645.95</v>
      </c>
      <c r="C2526" s="10"/>
      <c r="D2526" s="10">
        <v>17098.669999999998</v>
      </c>
    </row>
    <row r="2527" spans="1:4" s="2" customFormat="1" ht="16.5" hidden="1" customHeight="1">
      <c r="A2527" s="2" t="s">
        <v>12</v>
      </c>
      <c r="B2527" s="10">
        <v>14945.77</v>
      </c>
      <c r="C2527" s="10"/>
      <c r="D2527" s="10">
        <v>12684.98</v>
      </c>
    </row>
    <row r="2528" spans="1:4" s="2" customFormat="1" ht="16.5" hidden="1" customHeight="1">
      <c r="A2528" s="2" t="s">
        <v>12</v>
      </c>
      <c r="B2528" s="10">
        <v>32907.050000000003</v>
      </c>
      <c r="C2528" s="10"/>
      <c r="D2528" s="10">
        <v>26956.6</v>
      </c>
    </row>
    <row r="2529" spans="1:4" s="2" customFormat="1" ht="16.5" hidden="1" customHeight="1">
      <c r="A2529" s="2" t="s">
        <v>12</v>
      </c>
      <c r="B2529" s="10">
        <v>18312.689999999999</v>
      </c>
      <c r="C2529" s="10"/>
      <c r="D2529" s="10">
        <v>15778.4</v>
      </c>
    </row>
    <row r="2530" spans="1:4" s="2" customFormat="1" ht="16.5" hidden="1" customHeight="1">
      <c r="A2530" s="2" t="s">
        <v>12</v>
      </c>
      <c r="B2530" s="10">
        <v>1560.11</v>
      </c>
      <c r="C2530" s="10"/>
      <c r="D2530" s="10">
        <v>1560.11</v>
      </c>
    </row>
    <row r="2531" spans="1:4" s="2" customFormat="1" ht="16.5" hidden="1" customHeight="1">
      <c r="A2531" s="2" t="s">
        <v>12</v>
      </c>
      <c r="B2531" s="10">
        <v>120972.18</v>
      </c>
      <c r="C2531" s="10"/>
      <c r="D2531" s="10">
        <v>120972.18</v>
      </c>
    </row>
    <row r="2532" spans="1:4" s="2" customFormat="1" ht="16.5" hidden="1" customHeight="1">
      <c r="A2532" s="2" t="s">
        <v>12</v>
      </c>
      <c r="B2532" s="10">
        <v>34774.559999999998</v>
      </c>
      <c r="C2532" s="10"/>
      <c r="D2532" s="10">
        <v>34774.559999999998</v>
      </c>
    </row>
    <row r="2533" spans="1:4" s="2" customFormat="1" ht="16.5" hidden="1" customHeight="1">
      <c r="A2533" s="2" t="s">
        <v>12</v>
      </c>
      <c r="B2533" s="10">
        <v>34766.199999999997</v>
      </c>
      <c r="C2533" s="10"/>
      <c r="D2533" s="10">
        <v>6467.45</v>
      </c>
    </row>
    <row r="2534" spans="1:4" s="2" customFormat="1" ht="16.5" hidden="1" customHeight="1">
      <c r="A2534" s="2" t="s">
        <v>12</v>
      </c>
      <c r="B2534" s="10">
        <v>90282.94</v>
      </c>
      <c r="C2534" s="10"/>
      <c r="D2534" s="10">
        <v>15214.54</v>
      </c>
    </row>
    <row r="2535" spans="1:4" s="2" customFormat="1" ht="16.5" hidden="1" customHeight="1">
      <c r="A2535" s="2" t="s">
        <v>12</v>
      </c>
      <c r="B2535" s="10">
        <v>33802.559999999998</v>
      </c>
      <c r="C2535" s="10"/>
      <c r="D2535" s="10">
        <v>32333.32</v>
      </c>
    </row>
    <row r="2536" spans="1:4" s="2" customFormat="1" ht="16.5" hidden="1" customHeight="1">
      <c r="A2536" s="2" t="s">
        <v>12</v>
      </c>
      <c r="B2536" s="4">
        <v>40000</v>
      </c>
      <c r="C2536" s="4"/>
      <c r="D2536" s="4">
        <v>40000</v>
      </c>
    </row>
    <row r="2537" spans="1:4" s="2" customFormat="1" ht="16.5" hidden="1" customHeight="1">
      <c r="A2537" s="2" t="s">
        <v>12</v>
      </c>
      <c r="B2537" s="4">
        <v>80000</v>
      </c>
      <c r="C2537" s="4"/>
      <c r="D2537" s="4">
        <v>80000</v>
      </c>
    </row>
    <row r="2538" spans="1:4" s="2" customFormat="1" ht="16.5" hidden="1" customHeight="1">
      <c r="A2538" s="2" t="s">
        <v>12</v>
      </c>
      <c r="B2538" s="10">
        <v>16252.48</v>
      </c>
      <c r="C2538" s="10"/>
      <c r="D2538" s="10">
        <v>16252.48</v>
      </c>
    </row>
    <row r="2539" spans="1:4" s="2" customFormat="1" ht="16.5" hidden="1" customHeight="1">
      <c r="A2539" s="2" t="s">
        <v>12</v>
      </c>
      <c r="B2539" s="10">
        <v>9371791.5199999996</v>
      </c>
      <c r="C2539" s="10"/>
      <c r="D2539" s="10">
        <v>9371791.5199999996</v>
      </c>
    </row>
    <row r="2540" spans="1:4" s="2" customFormat="1" ht="16.5" hidden="1" customHeight="1">
      <c r="A2540" s="2" t="s">
        <v>12</v>
      </c>
      <c r="B2540" s="10">
        <v>74551.5</v>
      </c>
      <c r="C2540" s="10"/>
      <c r="D2540" s="10">
        <v>74551.5</v>
      </c>
    </row>
    <row r="2541" spans="1:4" s="2" customFormat="1" ht="16.5" hidden="1" customHeight="1">
      <c r="A2541" s="2" t="s">
        <v>12</v>
      </c>
      <c r="B2541" s="10">
        <v>2624.49</v>
      </c>
      <c r="C2541" s="10"/>
      <c r="D2541" s="10">
        <v>2624.49</v>
      </c>
    </row>
    <row r="2542" spans="1:4" s="2" customFormat="1" ht="16.5" hidden="1" customHeight="1">
      <c r="A2542" s="2" t="s">
        <v>12</v>
      </c>
      <c r="B2542" s="10">
        <v>29977.360000000001</v>
      </c>
      <c r="C2542" s="10"/>
      <c r="D2542" s="10">
        <v>29977.360000000001</v>
      </c>
    </row>
    <row r="2543" spans="1:4" s="2" customFormat="1" ht="16.5" hidden="1" customHeight="1">
      <c r="A2543" s="2" t="s">
        <v>12</v>
      </c>
      <c r="B2543" s="10">
        <v>106174.64</v>
      </c>
      <c r="C2543" s="10"/>
      <c r="D2543" s="10">
        <v>106174.6</v>
      </c>
    </row>
    <row r="2544" spans="1:4" s="2" customFormat="1" ht="16.5" hidden="1" customHeight="1">
      <c r="A2544" s="2" t="s">
        <v>12</v>
      </c>
      <c r="B2544" s="10">
        <v>16267.1</v>
      </c>
      <c r="C2544" s="10"/>
      <c r="D2544" s="10">
        <v>16267.1</v>
      </c>
    </row>
    <row r="2545" spans="1:4" s="2" customFormat="1" ht="16.5" hidden="1" customHeight="1">
      <c r="A2545" s="2" t="s">
        <v>12</v>
      </c>
      <c r="B2545" s="10">
        <v>10961.86</v>
      </c>
      <c r="C2545" s="10"/>
      <c r="D2545" s="10">
        <v>10961.85</v>
      </c>
    </row>
    <row r="2546" spans="1:4" s="2" customFormat="1" ht="16.5" hidden="1" customHeight="1">
      <c r="A2546" s="2" t="s">
        <v>12</v>
      </c>
      <c r="B2546" s="10">
        <v>59508.5</v>
      </c>
      <c r="C2546" s="10"/>
      <c r="D2546" s="10">
        <v>59508.5</v>
      </c>
    </row>
    <row r="2547" spans="1:4" s="2" customFormat="1" ht="16.5" hidden="1" customHeight="1">
      <c r="A2547" s="2" t="s">
        <v>12</v>
      </c>
      <c r="B2547" s="10">
        <v>12957.78</v>
      </c>
      <c r="C2547" s="10"/>
      <c r="D2547" s="10">
        <v>12957.78</v>
      </c>
    </row>
    <row r="2548" spans="1:4" s="2" customFormat="1" ht="16.5" hidden="1" customHeight="1">
      <c r="A2548" s="2" t="s">
        <v>12</v>
      </c>
      <c r="B2548" s="10">
        <v>13451.34</v>
      </c>
      <c r="C2548" s="10"/>
      <c r="D2548" s="10">
        <v>13451.34</v>
      </c>
    </row>
    <row r="2549" spans="1:4" s="2" customFormat="1" ht="16.5" hidden="1" customHeight="1">
      <c r="A2549" s="2" t="s">
        <v>12</v>
      </c>
      <c r="B2549" s="10">
        <v>16091.05</v>
      </c>
      <c r="C2549" s="10"/>
      <c r="D2549" s="10">
        <v>16091.05</v>
      </c>
    </row>
    <row r="2550" spans="1:4" s="2" customFormat="1" ht="16.5" hidden="1" customHeight="1">
      <c r="A2550" s="2" t="s">
        <v>12</v>
      </c>
      <c r="B2550" s="4">
        <v>32000</v>
      </c>
      <c r="C2550" s="4"/>
      <c r="D2550" s="4">
        <v>32000</v>
      </c>
    </row>
    <row r="2551" spans="1:4" s="2" customFormat="1" ht="16.5" hidden="1" customHeight="1">
      <c r="A2551" s="2" t="s">
        <v>12</v>
      </c>
      <c r="B2551" s="10">
        <v>11820.28</v>
      </c>
      <c r="C2551" s="10"/>
      <c r="D2551" s="10">
        <v>11820.28</v>
      </c>
    </row>
    <row r="2552" spans="1:4" s="2" customFormat="1" ht="16.5" hidden="1" customHeight="1">
      <c r="A2552" s="2" t="s">
        <v>12</v>
      </c>
      <c r="B2552" s="10">
        <v>15876.32</v>
      </c>
      <c r="C2552" s="10"/>
      <c r="D2552" s="10">
        <v>13285.07</v>
      </c>
    </row>
    <row r="2553" spans="1:4" s="2" customFormat="1" ht="16.5" hidden="1" customHeight="1">
      <c r="A2553" s="2" t="s">
        <v>12</v>
      </c>
      <c r="B2553" s="10">
        <v>20022.89</v>
      </c>
      <c r="C2553" s="10"/>
      <c r="D2553" s="10">
        <v>20022.89</v>
      </c>
    </row>
    <row r="2554" spans="1:4" s="2" customFormat="1" ht="16.5" hidden="1" customHeight="1">
      <c r="A2554" s="2" t="s">
        <v>12</v>
      </c>
      <c r="B2554" s="10">
        <v>3687.78</v>
      </c>
      <c r="C2554" s="10"/>
      <c r="D2554" s="10">
        <v>3687.78</v>
      </c>
    </row>
    <row r="2555" spans="1:4" s="2" customFormat="1" ht="16.5" hidden="1" customHeight="1">
      <c r="A2555" s="2" t="s">
        <v>12</v>
      </c>
      <c r="B2555" s="10">
        <v>13556.17</v>
      </c>
      <c r="C2555" s="10"/>
      <c r="D2555" s="10">
        <v>13556.17</v>
      </c>
    </row>
    <row r="2556" spans="1:4" s="2" customFormat="1" ht="16.5" hidden="1" customHeight="1">
      <c r="A2556" s="2" t="s">
        <v>12</v>
      </c>
      <c r="B2556" s="10">
        <v>33606.54</v>
      </c>
      <c r="C2556" s="10"/>
      <c r="D2556" s="10">
        <v>13871.12</v>
      </c>
    </row>
    <row r="2557" spans="1:4" s="2" customFormat="1" ht="16.5" hidden="1" customHeight="1">
      <c r="A2557" s="2" t="s">
        <v>12</v>
      </c>
      <c r="B2557" s="10">
        <v>126094.1</v>
      </c>
      <c r="C2557" s="10"/>
      <c r="D2557" s="10">
        <v>91161.4</v>
      </c>
    </row>
    <row r="2558" spans="1:4" s="2" customFormat="1" ht="16.5" hidden="1" customHeight="1">
      <c r="A2558" s="2" t="s">
        <v>12</v>
      </c>
      <c r="B2558" s="4">
        <v>24000</v>
      </c>
      <c r="C2558" s="4"/>
      <c r="D2558" s="4">
        <v>24000</v>
      </c>
    </row>
    <row r="2559" spans="1:4" s="2" customFormat="1" ht="16.5" hidden="1" customHeight="1">
      <c r="A2559" s="2" t="s">
        <v>12</v>
      </c>
      <c r="B2559" s="10">
        <v>130430.74</v>
      </c>
      <c r="C2559" s="10"/>
      <c r="D2559" s="10">
        <v>113812.07</v>
      </c>
    </row>
    <row r="2560" spans="1:4" s="2" customFormat="1" ht="16.5" hidden="1" customHeight="1">
      <c r="A2560" s="2" t="s">
        <v>12</v>
      </c>
      <c r="B2560" s="10">
        <v>152014.72</v>
      </c>
      <c r="C2560" s="10"/>
      <c r="D2560" s="10">
        <v>124688.29</v>
      </c>
    </row>
    <row r="2561" spans="1:4" s="2" customFormat="1" ht="16.5" hidden="1" customHeight="1">
      <c r="A2561" s="2" t="s">
        <v>12</v>
      </c>
      <c r="B2561" s="4">
        <v>62400</v>
      </c>
      <c r="C2561" s="4"/>
      <c r="D2561" s="4">
        <v>62400</v>
      </c>
    </row>
    <row r="2562" spans="1:4" s="2" customFormat="1" ht="16.5" hidden="1" customHeight="1">
      <c r="A2562" s="2" t="s">
        <v>12</v>
      </c>
      <c r="B2562" s="10">
        <v>1279.07</v>
      </c>
      <c r="C2562" s="10"/>
      <c r="D2562" s="10">
        <v>1107.5999999999999</v>
      </c>
    </row>
    <row r="2563" spans="1:4" s="2" customFormat="1" ht="16.5" hidden="1" customHeight="1">
      <c r="A2563" s="2" t="s">
        <v>12</v>
      </c>
      <c r="B2563" s="10">
        <v>1916.07</v>
      </c>
      <c r="C2563" s="10"/>
      <c r="D2563" s="10">
        <v>1049.07</v>
      </c>
    </row>
    <row r="2564" spans="1:4" s="2" customFormat="1" ht="16.5" hidden="1" customHeight="1">
      <c r="A2564" s="2" t="s">
        <v>12</v>
      </c>
      <c r="B2564" s="10">
        <v>1360.04</v>
      </c>
      <c r="C2564" s="10"/>
      <c r="D2564" s="10">
        <v>1360.04</v>
      </c>
    </row>
    <row r="2565" spans="1:4" s="2" customFormat="1" ht="16.5" hidden="1" customHeight="1">
      <c r="A2565" s="2" t="s">
        <v>12</v>
      </c>
      <c r="B2565" s="10">
        <v>23812.799999999999</v>
      </c>
      <c r="C2565" s="10"/>
      <c r="D2565" s="10">
        <v>23812.799999999999</v>
      </c>
    </row>
    <row r="2566" spans="1:4" s="2" customFormat="1" ht="16.5" hidden="1" customHeight="1">
      <c r="A2566" s="2" t="s">
        <v>12</v>
      </c>
      <c r="B2566" s="10">
        <v>11340.12</v>
      </c>
      <c r="C2566" s="10"/>
      <c r="D2566" s="10">
        <v>11340.12</v>
      </c>
    </row>
    <row r="2567" spans="1:4" s="2" customFormat="1" ht="16.5" hidden="1" customHeight="1">
      <c r="A2567" s="2" t="s">
        <v>12</v>
      </c>
      <c r="B2567" s="10">
        <v>12686.85</v>
      </c>
      <c r="C2567" s="10"/>
      <c r="D2567" s="10">
        <v>12686.85</v>
      </c>
    </row>
    <row r="2568" spans="1:4" s="2" customFormat="1" ht="16.5" hidden="1" customHeight="1">
      <c r="A2568" s="2" t="s">
        <v>12</v>
      </c>
      <c r="B2568" s="10">
        <v>3000.8</v>
      </c>
      <c r="C2568" s="10"/>
      <c r="D2568" s="10">
        <v>3000.8</v>
      </c>
    </row>
    <row r="2569" spans="1:4" s="2" customFormat="1" ht="16.5" hidden="1" customHeight="1">
      <c r="A2569" s="2" t="s">
        <v>12</v>
      </c>
      <c r="B2569" s="10">
        <v>1532.53</v>
      </c>
      <c r="C2569" s="10"/>
      <c r="D2569" s="10">
        <v>1532.53</v>
      </c>
    </row>
    <row r="2570" spans="1:4" s="2" customFormat="1" ht="16.5" hidden="1" customHeight="1">
      <c r="A2570" s="2" t="s">
        <v>12</v>
      </c>
      <c r="B2570" s="10">
        <v>4392.01</v>
      </c>
      <c r="C2570" s="10"/>
      <c r="D2570" s="10">
        <v>4392.01</v>
      </c>
    </row>
    <row r="2571" spans="1:4" s="2" customFormat="1" ht="16.5" hidden="1" customHeight="1">
      <c r="A2571" s="2" t="s">
        <v>12</v>
      </c>
      <c r="B2571" s="10">
        <v>3303.3</v>
      </c>
      <c r="C2571" s="10"/>
      <c r="D2571" s="10">
        <v>3303.3</v>
      </c>
    </row>
    <row r="2572" spans="1:4" s="2" customFormat="1" ht="16.5" hidden="1" customHeight="1">
      <c r="A2572" s="2" t="s">
        <v>12</v>
      </c>
      <c r="B2572" s="10">
        <v>7078.5</v>
      </c>
      <c r="C2572" s="10"/>
      <c r="D2572" s="10">
        <v>7078.5</v>
      </c>
    </row>
    <row r="2573" spans="1:4" s="2" customFormat="1" ht="16.5" hidden="1" customHeight="1">
      <c r="A2573" s="2" t="s">
        <v>12</v>
      </c>
      <c r="B2573" s="10">
        <v>4658.5</v>
      </c>
      <c r="C2573" s="10"/>
      <c r="D2573" s="10">
        <v>4658.5</v>
      </c>
    </row>
    <row r="2574" spans="1:4" s="2" customFormat="1" ht="16.5" hidden="1" customHeight="1">
      <c r="A2574" s="2" t="s">
        <v>12</v>
      </c>
      <c r="B2574" s="4">
        <v>5082</v>
      </c>
      <c r="C2574" s="4"/>
      <c r="D2574" s="4">
        <v>5082</v>
      </c>
    </row>
    <row r="2575" spans="1:4" s="2" customFormat="1" ht="16.5" hidden="1" customHeight="1">
      <c r="A2575" s="2" t="s">
        <v>12</v>
      </c>
      <c r="B2575" s="4">
        <v>4719</v>
      </c>
      <c r="C2575" s="4"/>
      <c r="D2575" s="4">
        <v>4719</v>
      </c>
    </row>
    <row r="2576" spans="1:4" s="2" customFormat="1" ht="16.5" hidden="1" customHeight="1">
      <c r="A2576" s="2" t="s">
        <v>12</v>
      </c>
      <c r="B2576" s="4">
        <v>9438</v>
      </c>
      <c r="C2576" s="4"/>
      <c r="D2576" s="4">
        <v>9438</v>
      </c>
    </row>
    <row r="2577" spans="1:4" s="2" customFormat="1" ht="16.5" hidden="1" customHeight="1">
      <c r="A2577" s="2" t="s">
        <v>12</v>
      </c>
      <c r="B2577" s="10">
        <v>23812.799999999999</v>
      </c>
      <c r="C2577" s="10"/>
      <c r="D2577" s="10">
        <v>23812.799999999999</v>
      </c>
    </row>
    <row r="2578" spans="1:4" s="2" customFormat="1" ht="16.5" hidden="1" customHeight="1">
      <c r="A2578" s="2" t="s">
        <v>12</v>
      </c>
      <c r="B2578" s="10">
        <v>17932.2</v>
      </c>
      <c r="C2578" s="10"/>
      <c r="D2578" s="10">
        <v>17932.2</v>
      </c>
    </row>
    <row r="2579" spans="1:4" s="2" customFormat="1" ht="16.5" hidden="1" customHeight="1">
      <c r="A2579" s="2" t="s">
        <v>12</v>
      </c>
      <c r="B2579" s="10">
        <v>6255.7</v>
      </c>
      <c r="C2579" s="10"/>
      <c r="D2579" s="10">
        <v>6255.7</v>
      </c>
    </row>
    <row r="2580" spans="1:4" s="2" customFormat="1" ht="16.5" hidden="1" customHeight="1">
      <c r="A2580" s="2" t="s">
        <v>12</v>
      </c>
      <c r="B2580" s="10">
        <v>1765.03</v>
      </c>
      <c r="C2580" s="10"/>
      <c r="D2580" s="10">
        <v>1765.03</v>
      </c>
    </row>
    <row r="2581" spans="1:4" s="2" customFormat="1" ht="16.5" hidden="1" customHeight="1">
      <c r="A2581" s="2" t="s">
        <v>12</v>
      </c>
      <c r="B2581" s="10">
        <v>2891.9</v>
      </c>
      <c r="C2581" s="10"/>
      <c r="D2581" s="10">
        <v>2891.9</v>
      </c>
    </row>
    <row r="2582" spans="1:4" s="2" customFormat="1" ht="16.5" hidden="1" customHeight="1">
      <c r="A2582" s="2" t="s">
        <v>12</v>
      </c>
      <c r="B2582" s="10">
        <v>1108.72</v>
      </c>
      <c r="C2582" s="10"/>
      <c r="D2582" s="10">
        <v>1108.72</v>
      </c>
    </row>
    <row r="2583" spans="1:4" s="2" customFormat="1" ht="16.5" hidden="1" customHeight="1">
      <c r="A2583" s="2" t="s">
        <v>12</v>
      </c>
      <c r="B2583" s="10">
        <v>9024.8700000000008</v>
      </c>
      <c r="C2583" s="10"/>
      <c r="D2583" s="10">
        <v>9024.8700000000008</v>
      </c>
    </row>
    <row r="2584" spans="1:4" s="2" customFormat="1" ht="16.5" hidden="1" customHeight="1">
      <c r="A2584" s="2" t="s">
        <v>12</v>
      </c>
      <c r="B2584" s="10">
        <v>5233.07</v>
      </c>
      <c r="C2584" s="10"/>
      <c r="D2584" s="10">
        <v>5233.07</v>
      </c>
    </row>
    <row r="2585" spans="1:4" s="2" customFormat="1" ht="16.5" hidden="1" customHeight="1">
      <c r="A2585" s="2" t="s">
        <v>12</v>
      </c>
      <c r="B2585" s="10">
        <v>11201.57</v>
      </c>
      <c r="C2585" s="10"/>
      <c r="D2585" s="10">
        <v>11201.57</v>
      </c>
    </row>
    <row r="2586" spans="1:4" s="2" customFormat="1" ht="16.5" hidden="1" customHeight="1">
      <c r="A2586" s="2" t="s">
        <v>12</v>
      </c>
      <c r="B2586" s="10">
        <v>3619.88</v>
      </c>
      <c r="C2586" s="10"/>
      <c r="D2586" s="10">
        <v>3619.88</v>
      </c>
    </row>
    <row r="2587" spans="1:4" s="2" customFormat="1" ht="16.5" hidden="1" customHeight="1">
      <c r="A2587" s="2" t="s">
        <v>12</v>
      </c>
      <c r="B2587" s="4">
        <v>33033</v>
      </c>
      <c r="C2587" s="4"/>
      <c r="D2587" s="4">
        <v>33033</v>
      </c>
    </row>
    <row r="2588" spans="1:4" s="2" customFormat="1" ht="16.5" hidden="1" customHeight="1">
      <c r="A2588" s="2" t="s">
        <v>12</v>
      </c>
      <c r="B2588" s="10">
        <v>12070.62</v>
      </c>
      <c r="C2588" s="10"/>
      <c r="D2588" s="4">
        <v>6534</v>
      </c>
    </row>
    <row r="2589" spans="1:4" s="2" customFormat="1" ht="16.5" hidden="1" customHeight="1">
      <c r="A2589" s="2" t="s">
        <v>12</v>
      </c>
      <c r="B2589" s="10">
        <v>5514.41</v>
      </c>
      <c r="C2589" s="10"/>
      <c r="D2589" s="10">
        <v>5514.41</v>
      </c>
    </row>
    <row r="2590" spans="1:4" s="2" customFormat="1" ht="16.5" hidden="1" customHeight="1">
      <c r="A2590" s="2" t="s">
        <v>12</v>
      </c>
      <c r="B2590" s="10">
        <v>20836.2</v>
      </c>
      <c r="C2590" s="10"/>
      <c r="D2590" s="10">
        <v>20836.2</v>
      </c>
    </row>
    <row r="2591" spans="1:4" s="2" customFormat="1" ht="16.5" hidden="1" customHeight="1">
      <c r="A2591" s="2" t="s">
        <v>12</v>
      </c>
      <c r="B2591" s="10">
        <v>3213.94</v>
      </c>
      <c r="C2591" s="10"/>
      <c r="D2591" s="10">
        <v>3213.94</v>
      </c>
    </row>
    <row r="2592" spans="1:4" s="2" customFormat="1" ht="16.5" hidden="1" customHeight="1">
      <c r="A2592" s="2" t="s">
        <v>12</v>
      </c>
      <c r="B2592" s="10">
        <v>2453.34</v>
      </c>
      <c r="C2592" s="10"/>
      <c r="D2592" s="10">
        <v>2453.34</v>
      </c>
    </row>
    <row r="2593" spans="1:4" s="2" customFormat="1" ht="16.5" hidden="1" customHeight="1">
      <c r="A2593" s="2" t="s">
        <v>12</v>
      </c>
      <c r="B2593" s="10">
        <v>613.53</v>
      </c>
      <c r="C2593" s="10"/>
      <c r="D2593" s="10">
        <v>613.53</v>
      </c>
    </row>
    <row r="2594" spans="1:4" s="2" customFormat="1" ht="16.5" hidden="1" customHeight="1">
      <c r="A2594" s="2" t="s">
        <v>12</v>
      </c>
      <c r="B2594" s="10">
        <v>6352.5</v>
      </c>
      <c r="C2594" s="10"/>
      <c r="D2594" s="10">
        <v>6352.5</v>
      </c>
    </row>
    <row r="2595" spans="1:4" s="2" customFormat="1" ht="16.5" hidden="1" customHeight="1">
      <c r="A2595" s="2" t="s">
        <v>12</v>
      </c>
      <c r="B2595" s="10">
        <v>653.4</v>
      </c>
      <c r="C2595" s="10"/>
      <c r="D2595" s="10">
        <v>653.4</v>
      </c>
    </row>
    <row r="2596" spans="1:4" s="2" customFormat="1" ht="16.5" hidden="1" customHeight="1">
      <c r="A2596" s="2" t="s">
        <v>12</v>
      </c>
      <c r="B2596" s="10">
        <v>8893.5</v>
      </c>
      <c r="C2596" s="10"/>
      <c r="D2596" s="10">
        <v>8893.5</v>
      </c>
    </row>
    <row r="2597" spans="1:4" s="2" customFormat="1" ht="16.5" hidden="1" customHeight="1">
      <c r="A2597" s="2" t="s">
        <v>12</v>
      </c>
      <c r="B2597" s="10">
        <v>8857.2000000000007</v>
      </c>
      <c r="C2597" s="10"/>
      <c r="D2597" s="10">
        <v>8857.2000000000007</v>
      </c>
    </row>
    <row r="2598" spans="1:4" s="2" customFormat="1" ht="16.5" hidden="1" customHeight="1">
      <c r="A2598" s="2" t="s">
        <v>12</v>
      </c>
      <c r="B2598" s="4">
        <v>1815</v>
      </c>
      <c r="C2598" s="4"/>
      <c r="D2598" s="4">
        <v>1815</v>
      </c>
    </row>
    <row r="2599" spans="1:4" s="2" customFormat="1" ht="16.5" hidden="1" customHeight="1">
      <c r="A2599" s="2" t="s">
        <v>12</v>
      </c>
      <c r="B2599" s="4">
        <v>15488</v>
      </c>
      <c r="C2599" s="4"/>
      <c r="D2599" s="4">
        <v>15488</v>
      </c>
    </row>
    <row r="2600" spans="1:4" s="2" customFormat="1" ht="16.5" hidden="1" customHeight="1">
      <c r="A2600" s="2" t="s">
        <v>12</v>
      </c>
      <c r="B2600" s="10">
        <v>10381.799999999999</v>
      </c>
      <c r="C2600" s="10"/>
      <c r="D2600" s="10">
        <v>10381.799999999999</v>
      </c>
    </row>
    <row r="2601" spans="1:4" s="2" customFormat="1" ht="16.5" hidden="1" customHeight="1">
      <c r="A2601" s="2" t="s">
        <v>12</v>
      </c>
      <c r="B2601" s="10">
        <v>9655.7999999999993</v>
      </c>
      <c r="C2601" s="10"/>
      <c r="D2601" s="10">
        <v>9655.7999999999993</v>
      </c>
    </row>
    <row r="2602" spans="1:4" s="2" customFormat="1" ht="16.5" hidden="1" customHeight="1">
      <c r="A2602" s="2" t="s">
        <v>12</v>
      </c>
      <c r="B2602" s="4">
        <v>30008</v>
      </c>
      <c r="C2602" s="4"/>
      <c r="D2602" s="4">
        <v>30008</v>
      </c>
    </row>
    <row r="2603" spans="1:4" s="2" customFormat="1" ht="16.5" hidden="1" customHeight="1">
      <c r="A2603" s="2" t="s">
        <v>12</v>
      </c>
      <c r="B2603" s="10">
        <v>7453.82</v>
      </c>
      <c r="C2603" s="10"/>
      <c r="D2603" s="10">
        <v>7453.82</v>
      </c>
    </row>
    <row r="2604" spans="1:4" s="2" customFormat="1" ht="16.5" hidden="1" customHeight="1">
      <c r="A2604" s="2" t="s">
        <v>12</v>
      </c>
      <c r="B2604" s="10">
        <v>13080.1</v>
      </c>
      <c r="C2604" s="10"/>
      <c r="D2604" s="10">
        <v>13080.1</v>
      </c>
    </row>
    <row r="2605" spans="1:4" s="2" customFormat="1" ht="16.5" hidden="1" customHeight="1">
      <c r="A2605" s="2" t="s">
        <v>12</v>
      </c>
      <c r="B2605" s="10">
        <v>1984.4</v>
      </c>
      <c r="C2605" s="10"/>
      <c r="D2605" s="10">
        <v>1984.4</v>
      </c>
    </row>
    <row r="2606" spans="1:4" s="2" customFormat="1" ht="16.5" hidden="1" customHeight="1">
      <c r="A2606" s="2" t="s">
        <v>12</v>
      </c>
      <c r="B2606" s="10">
        <v>2802.36</v>
      </c>
      <c r="C2606" s="10"/>
      <c r="D2606" s="10">
        <v>2802.36</v>
      </c>
    </row>
    <row r="2607" spans="1:4" s="2" customFormat="1" ht="16.5" hidden="1" customHeight="1">
      <c r="A2607" s="2" t="s">
        <v>12</v>
      </c>
      <c r="B2607" s="10">
        <v>1704.89</v>
      </c>
      <c r="C2607" s="10"/>
      <c r="D2607" s="10">
        <v>1704.89</v>
      </c>
    </row>
    <row r="2608" spans="1:4" s="2" customFormat="1" ht="16.5" hidden="1" customHeight="1">
      <c r="A2608" s="2" t="s">
        <v>12</v>
      </c>
      <c r="B2608" s="10">
        <v>8359.89</v>
      </c>
      <c r="C2608" s="10"/>
      <c r="D2608" s="10">
        <v>8359.89</v>
      </c>
    </row>
    <row r="2609" spans="1:4" s="2" customFormat="1" ht="16.5" hidden="1" customHeight="1">
      <c r="A2609" s="2" t="s">
        <v>12</v>
      </c>
      <c r="B2609" s="10">
        <v>7038.57</v>
      </c>
      <c r="C2609" s="10"/>
      <c r="D2609" s="10">
        <v>7038.57</v>
      </c>
    </row>
    <row r="2610" spans="1:4" s="2" customFormat="1" ht="16.5" hidden="1" customHeight="1">
      <c r="A2610" s="2" t="s">
        <v>12</v>
      </c>
      <c r="B2610" s="4">
        <v>74923.199999999997</v>
      </c>
      <c r="C2610" s="4"/>
      <c r="D2610" s="4">
        <v>74923.199999999997</v>
      </c>
    </row>
    <row r="2611" spans="1:4" s="2" customFormat="1" ht="16.5" hidden="1" customHeight="1">
      <c r="A2611" s="2" t="s">
        <v>12</v>
      </c>
      <c r="B2611" s="4">
        <v>37419.25</v>
      </c>
      <c r="C2611" s="4"/>
      <c r="D2611" s="4">
        <v>37419.25</v>
      </c>
    </row>
    <row r="2612" spans="1:4" s="2" customFormat="1" ht="16.5" hidden="1" customHeight="1">
      <c r="A2612" s="2" t="s">
        <v>12</v>
      </c>
      <c r="B2612" s="4">
        <v>2430.1</v>
      </c>
      <c r="C2612" s="4"/>
      <c r="D2612" s="4">
        <v>2430.1</v>
      </c>
    </row>
    <row r="2613" spans="1:4" s="2" customFormat="1" ht="16.5" hidden="1" customHeight="1">
      <c r="A2613" s="2" t="s">
        <v>12</v>
      </c>
      <c r="B2613" s="10">
        <v>24999.8</v>
      </c>
      <c r="C2613" s="10"/>
      <c r="D2613" s="10">
        <v>24325.4</v>
      </c>
    </row>
    <row r="2614" spans="1:4" s="2" customFormat="1" ht="16.5" hidden="1" customHeight="1">
      <c r="A2614" s="2" t="s">
        <v>12</v>
      </c>
      <c r="B2614" s="4">
        <v>4800</v>
      </c>
      <c r="C2614" s="4"/>
      <c r="D2614" s="4">
        <v>4800</v>
      </c>
    </row>
    <row r="2615" spans="1:4" s="2" customFormat="1" ht="16.5" hidden="1" customHeight="1">
      <c r="A2615" s="2" t="s">
        <v>12</v>
      </c>
      <c r="B2615" s="10">
        <v>50255.09</v>
      </c>
      <c r="C2615" s="10"/>
      <c r="D2615" s="10">
        <v>36844.86</v>
      </c>
    </row>
    <row r="2616" spans="1:4" s="2" customFormat="1" ht="16.5" hidden="1" customHeight="1">
      <c r="A2616" s="2" t="s">
        <v>12</v>
      </c>
      <c r="B2616" s="10">
        <v>87444.37</v>
      </c>
      <c r="C2616" s="10"/>
      <c r="D2616" s="10">
        <v>63047.87</v>
      </c>
    </row>
    <row r="2617" spans="1:4" s="2" customFormat="1" ht="16.5" hidden="1" customHeight="1">
      <c r="A2617" s="2" t="s">
        <v>12</v>
      </c>
      <c r="B2617" s="10">
        <v>61746.16</v>
      </c>
      <c r="C2617" s="10"/>
      <c r="D2617" s="10">
        <v>44510.13</v>
      </c>
    </row>
    <row r="2618" spans="1:4" s="2" customFormat="1" ht="16.5" hidden="1" customHeight="1">
      <c r="A2618" s="2" t="s">
        <v>12</v>
      </c>
      <c r="B2618" s="4">
        <v>0</v>
      </c>
      <c r="C2618" s="4"/>
      <c r="D2618" s="4">
        <v>0</v>
      </c>
    </row>
    <row r="2619" spans="1:4" s="2" customFormat="1" ht="16.5" hidden="1" customHeight="1">
      <c r="A2619" s="2" t="s">
        <v>12</v>
      </c>
      <c r="B2619" s="4">
        <v>0</v>
      </c>
      <c r="C2619" s="4"/>
      <c r="D2619" s="4">
        <v>0</v>
      </c>
    </row>
    <row r="2620" spans="1:4" s="2" customFormat="1" ht="16.5" hidden="1" customHeight="1">
      <c r="A2620" s="2" t="s">
        <v>12</v>
      </c>
      <c r="B2620" s="4">
        <v>0</v>
      </c>
      <c r="C2620" s="4"/>
      <c r="D2620" s="4">
        <v>0</v>
      </c>
    </row>
    <row r="2621" spans="1:4" s="2" customFormat="1" ht="16.5" hidden="1" customHeight="1">
      <c r="A2621" s="2" t="s">
        <v>12</v>
      </c>
      <c r="B2621" s="4">
        <v>0</v>
      </c>
      <c r="C2621" s="4"/>
      <c r="D2621" s="4">
        <v>0</v>
      </c>
    </row>
    <row r="2622" spans="1:4" s="2" customFormat="1" ht="16.5" hidden="1" customHeight="1">
      <c r="A2622" s="2" t="s">
        <v>12</v>
      </c>
      <c r="B2622" s="4">
        <v>0</v>
      </c>
      <c r="C2622" s="4"/>
      <c r="D2622" s="4">
        <v>0</v>
      </c>
    </row>
    <row r="2623" spans="1:4" s="2" customFormat="1" ht="16.5" hidden="1" customHeight="1">
      <c r="A2623" s="2" t="s">
        <v>12</v>
      </c>
      <c r="B2623" s="10">
        <v>41817.599999999999</v>
      </c>
      <c r="C2623" s="10"/>
      <c r="D2623" s="10">
        <v>41817.599999999999</v>
      </c>
    </row>
    <row r="2624" spans="1:4" s="2" customFormat="1" ht="16.5" hidden="1" customHeight="1">
      <c r="A2624" s="2" t="s">
        <v>12</v>
      </c>
      <c r="B2624" s="10">
        <v>1749.66</v>
      </c>
      <c r="C2624" s="10"/>
      <c r="D2624" s="10">
        <v>1749.66</v>
      </c>
    </row>
    <row r="2625" spans="1:4" s="2" customFormat="1" ht="16.5" hidden="1" customHeight="1">
      <c r="A2625" s="2" t="s">
        <v>12</v>
      </c>
      <c r="B2625" s="10">
        <v>167818.82</v>
      </c>
      <c r="C2625" s="10"/>
      <c r="D2625" s="10">
        <v>167818.82</v>
      </c>
    </row>
    <row r="2626" spans="1:4" s="2" customFormat="1" ht="16.5" hidden="1" customHeight="1">
      <c r="A2626" s="2" t="s">
        <v>12</v>
      </c>
      <c r="B2626" s="10">
        <v>21996.29</v>
      </c>
      <c r="C2626" s="10"/>
      <c r="D2626" s="10">
        <v>21996.29</v>
      </c>
    </row>
    <row r="2627" spans="1:4" s="2" customFormat="1" ht="16.5" hidden="1" customHeight="1">
      <c r="A2627" s="2" t="s">
        <v>12</v>
      </c>
      <c r="B2627" s="10">
        <v>16359.22</v>
      </c>
      <c r="C2627" s="10"/>
      <c r="D2627" s="10">
        <v>16359.22</v>
      </c>
    </row>
    <row r="2628" spans="1:4" s="2" customFormat="1" ht="16.5" hidden="1" customHeight="1">
      <c r="A2628" s="2" t="s">
        <v>12</v>
      </c>
      <c r="B2628" s="10">
        <v>3938.55</v>
      </c>
      <c r="C2628" s="10"/>
      <c r="D2628" s="10">
        <v>2241.5300000000002</v>
      </c>
    </row>
    <row r="2629" spans="1:4" s="2" customFormat="1" ht="16.5" hidden="1" customHeight="1">
      <c r="A2629" s="2" t="s">
        <v>12</v>
      </c>
      <c r="B2629" s="4">
        <v>42350</v>
      </c>
      <c r="C2629" s="4"/>
      <c r="D2629" s="4">
        <v>42350</v>
      </c>
    </row>
    <row r="2630" spans="1:4" s="2" customFormat="1" ht="16.5" hidden="1" customHeight="1">
      <c r="A2630" s="2" t="s">
        <v>12</v>
      </c>
      <c r="B2630" s="4">
        <v>34485</v>
      </c>
      <c r="C2630" s="4"/>
      <c r="D2630" s="4">
        <v>34485</v>
      </c>
    </row>
    <row r="2631" spans="1:4" s="2" customFormat="1" ht="16.5" hidden="1" customHeight="1">
      <c r="A2631" s="2" t="s">
        <v>12</v>
      </c>
      <c r="B2631" s="10">
        <v>19166.400000000001</v>
      </c>
      <c r="C2631" s="10"/>
      <c r="D2631" s="10">
        <v>19166.400000000001</v>
      </c>
    </row>
    <row r="2632" spans="1:4" s="2" customFormat="1" ht="16.5" hidden="1" customHeight="1">
      <c r="A2632" s="2" t="s">
        <v>12</v>
      </c>
      <c r="B2632" s="4">
        <v>21780</v>
      </c>
      <c r="C2632" s="4"/>
      <c r="D2632" s="4">
        <v>21780</v>
      </c>
    </row>
    <row r="2633" spans="1:4" s="2" customFormat="1" ht="16.5" hidden="1" customHeight="1">
      <c r="A2633" s="2" t="s">
        <v>12</v>
      </c>
      <c r="B2633" s="10">
        <v>28749.599999999999</v>
      </c>
      <c r="C2633" s="10"/>
      <c r="D2633" s="10">
        <v>28749.599999999999</v>
      </c>
    </row>
    <row r="2634" spans="1:4" s="2" customFormat="1" ht="16.5" hidden="1" customHeight="1">
      <c r="A2634" s="2" t="s">
        <v>12</v>
      </c>
      <c r="B2634" s="4">
        <v>102971</v>
      </c>
      <c r="C2634" s="4"/>
      <c r="D2634" s="4">
        <v>102971</v>
      </c>
    </row>
    <row r="2635" spans="1:4" s="2" customFormat="1" ht="16.5" hidden="1" customHeight="1">
      <c r="A2635" s="2" t="s">
        <v>12</v>
      </c>
      <c r="B2635" s="10">
        <v>12332.14</v>
      </c>
      <c r="C2635" s="10"/>
      <c r="D2635" s="10">
        <v>12332.14</v>
      </c>
    </row>
    <row r="2636" spans="1:4" s="2" customFormat="1" ht="16.5" hidden="1" customHeight="1">
      <c r="A2636" s="2" t="s">
        <v>12</v>
      </c>
      <c r="B2636" s="10">
        <v>2102505.6</v>
      </c>
      <c r="C2636" s="10"/>
      <c r="D2636" s="10">
        <v>2102505.6</v>
      </c>
    </row>
    <row r="2637" spans="1:4" s="2" customFormat="1" ht="16.5" hidden="1" customHeight="1">
      <c r="A2637" s="2" t="s">
        <v>12</v>
      </c>
      <c r="B2637" s="10">
        <v>886.92</v>
      </c>
      <c r="C2637" s="10"/>
      <c r="D2637" s="10">
        <v>886.92</v>
      </c>
    </row>
    <row r="2638" spans="1:4" s="2" customFormat="1" ht="16.5" hidden="1" customHeight="1">
      <c r="A2638" s="2" t="s">
        <v>12</v>
      </c>
      <c r="B2638" s="4">
        <v>33880</v>
      </c>
      <c r="C2638" s="4"/>
      <c r="D2638" s="4">
        <v>26620</v>
      </c>
    </row>
    <row r="2639" spans="1:4" s="2" customFormat="1" ht="16.5" hidden="1" customHeight="1">
      <c r="A2639" s="2" t="s">
        <v>12</v>
      </c>
      <c r="B2639" s="10">
        <v>1304.99</v>
      </c>
      <c r="C2639" s="10"/>
      <c r="D2639" s="10">
        <v>1304.99</v>
      </c>
    </row>
    <row r="2640" spans="1:4" s="2" customFormat="1" ht="16.5" hidden="1" customHeight="1">
      <c r="A2640" s="2" t="s">
        <v>12</v>
      </c>
      <c r="B2640" s="10">
        <v>1013.98</v>
      </c>
      <c r="C2640" s="10"/>
      <c r="D2640" s="10">
        <v>1013.98</v>
      </c>
    </row>
    <row r="2641" spans="1:4" s="2" customFormat="1" ht="16.5" hidden="1" customHeight="1">
      <c r="A2641" s="2" t="s">
        <v>12</v>
      </c>
      <c r="B2641" s="10">
        <v>1255823.3999999999</v>
      </c>
      <c r="C2641" s="10"/>
      <c r="D2641" s="10">
        <v>827434.58</v>
      </c>
    </row>
    <row r="2642" spans="1:4" s="2" customFormat="1" ht="16.5" hidden="1" customHeight="1">
      <c r="A2642" s="2" t="s">
        <v>12</v>
      </c>
      <c r="B2642" s="10">
        <v>54471.360000000001</v>
      </c>
      <c r="C2642" s="10"/>
      <c r="D2642" s="10">
        <v>54471.360000000001</v>
      </c>
    </row>
    <row r="2643" spans="1:4" s="2" customFormat="1" ht="16.5" hidden="1" customHeight="1">
      <c r="A2643" s="2" t="s">
        <v>12</v>
      </c>
      <c r="B2643" s="10">
        <v>181206.48</v>
      </c>
      <c r="C2643" s="10"/>
      <c r="D2643" s="10">
        <v>181206.48</v>
      </c>
    </row>
    <row r="2644" spans="1:4" s="2" customFormat="1" ht="16.5" hidden="1" customHeight="1">
      <c r="A2644" s="2" t="s">
        <v>12</v>
      </c>
      <c r="B2644" s="10">
        <v>3115.75</v>
      </c>
      <c r="C2644" s="10"/>
      <c r="D2644" s="10">
        <v>1755.11</v>
      </c>
    </row>
    <row r="2645" spans="1:4" s="2" customFormat="1" ht="16.5" hidden="1" customHeight="1">
      <c r="A2645" s="2" t="s">
        <v>12</v>
      </c>
      <c r="B2645" s="4">
        <v>20153</v>
      </c>
      <c r="C2645" s="4"/>
      <c r="D2645" s="10">
        <v>19356.37</v>
      </c>
    </row>
    <row r="2646" spans="1:4" s="2" customFormat="1" ht="16.5" hidden="1" customHeight="1">
      <c r="A2646" s="2" t="s">
        <v>12</v>
      </c>
      <c r="B2646" s="4">
        <v>48200</v>
      </c>
      <c r="C2646" s="4"/>
      <c r="D2646" s="10">
        <v>46359.94</v>
      </c>
    </row>
    <row r="2647" spans="1:4" s="2" customFormat="1" ht="16.5" hidden="1" customHeight="1">
      <c r="A2647" s="2" t="s">
        <v>12</v>
      </c>
      <c r="B2647" s="10">
        <v>28488.82</v>
      </c>
      <c r="C2647" s="10"/>
      <c r="D2647" s="10">
        <v>28488.82</v>
      </c>
    </row>
    <row r="2648" spans="1:4" s="2" customFormat="1" ht="16.5" hidden="1" customHeight="1">
      <c r="A2648" s="2" t="s">
        <v>12</v>
      </c>
      <c r="B2648" s="4">
        <v>41790</v>
      </c>
      <c r="C2648" s="4"/>
      <c r="D2648" s="10">
        <v>38377.53</v>
      </c>
    </row>
    <row r="2649" spans="1:4" s="2" customFormat="1" ht="16.5" hidden="1" customHeight="1">
      <c r="A2649" s="2" t="s">
        <v>12</v>
      </c>
      <c r="B2649" s="10">
        <v>41660.300000000003</v>
      </c>
      <c r="C2649" s="10"/>
      <c r="D2649" s="10">
        <v>20392.060000000001</v>
      </c>
    </row>
    <row r="2650" spans="1:4" s="2" customFormat="1" ht="16.5" hidden="1" customHeight="1">
      <c r="A2650" s="2" t="s">
        <v>12</v>
      </c>
      <c r="B2650" s="10">
        <v>2652.8</v>
      </c>
      <c r="C2650" s="10"/>
      <c r="D2650" s="10">
        <v>2652.8</v>
      </c>
    </row>
    <row r="2651" spans="1:4" s="2" customFormat="1" ht="16.5" hidden="1" customHeight="1">
      <c r="A2651" s="2" t="s">
        <v>12</v>
      </c>
      <c r="B2651" s="10">
        <v>103226.3</v>
      </c>
      <c r="C2651" s="10"/>
      <c r="D2651" s="10">
        <v>66978.64</v>
      </c>
    </row>
    <row r="2652" spans="1:4" s="2" customFormat="1" ht="16.5" hidden="1" customHeight="1">
      <c r="A2652" s="2" t="s">
        <v>12</v>
      </c>
      <c r="B2652" s="10">
        <v>4647.37</v>
      </c>
      <c r="C2652" s="10"/>
      <c r="D2652" s="10">
        <v>4647.37</v>
      </c>
    </row>
    <row r="2653" spans="1:4" s="2" customFormat="1" ht="16.5" hidden="1" customHeight="1">
      <c r="A2653" s="2" t="s">
        <v>12</v>
      </c>
      <c r="B2653" s="10">
        <v>7944.74</v>
      </c>
      <c r="C2653" s="10"/>
      <c r="D2653" s="10">
        <v>7944.74</v>
      </c>
    </row>
    <row r="2654" spans="1:4" s="2" customFormat="1" ht="16.5" hidden="1" customHeight="1">
      <c r="A2654" s="2" t="s">
        <v>12</v>
      </c>
      <c r="B2654" s="4">
        <v>2420</v>
      </c>
      <c r="C2654" s="4"/>
      <c r="D2654" s="10">
        <v>1102.31</v>
      </c>
    </row>
    <row r="2655" spans="1:4" s="2" customFormat="1" ht="16.5" hidden="1" customHeight="1">
      <c r="A2655" s="2" t="s">
        <v>12</v>
      </c>
      <c r="B2655" s="10">
        <v>3303.3</v>
      </c>
      <c r="C2655" s="10"/>
      <c r="D2655" s="4">
        <v>3267</v>
      </c>
    </row>
    <row r="2656" spans="1:4" s="2" customFormat="1" ht="16.5" hidden="1" customHeight="1">
      <c r="A2656" s="2" t="s">
        <v>12</v>
      </c>
      <c r="B2656" s="4">
        <v>28072</v>
      </c>
      <c r="C2656" s="4"/>
      <c r="D2656" s="10">
        <v>14212.74</v>
      </c>
    </row>
    <row r="2657" spans="1:4" s="2" customFormat="1" ht="16.5" hidden="1" customHeight="1">
      <c r="A2657" s="2" t="s">
        <v>12</v>
      </c>
      <c r="B2657" s="4">
        <v>19965</v>
      </c>
      <c r="C2657" s="4"/>
      <c r="D2657" s="10">
        <v>12842.13</v>
      </c>
    </row>
    <row r="2658" spans="1:4" s="2" customFormat="1" ht="16.5" hidden="1" customHeight="1">
      <c r="A2658" s="2" t="s">
        <v>12</v>
      </c>
      <c r="B2658" s="10">
        <v>4573.8</v>
      </c>
      <c r="C2658" s="10"/>
      <c r="D2658" s="10">
        <v>4573.8</v>
      </c>
    </row>
    <row r="2659" spans="1:4" s="2" customFormat="1" ht="16.5" hidden="1" customHeight="1">
      <c r="A2659" s="2" t="s">
        <v>12</v>
      </c>
      <c r="B2659" s="4">
        <v>2536196</v>
      </c>
      <c r="C2659" s="4"/>
      <c r="D2659" s="10">
        <v>1838153.2</v>
      </c>
    </row>
    <row r="2660" spans="1:4" s="2" customFormat="1" ht="16.5" hidden="1" customHeight="1">
      <c r="A2660" s="2" t="s">
        <v>12</v>
      </c>
      <c r="B2660" s="10">
        <v>39528.94</v>
      </c>
      <c r="C2660" s="10"/>
      <c r="D2660" s="10">
        <v>39528.94</v>
      </c>
    </row>
    <row r="2661" spans="1:4" s="2" customFormat="1" ht="16.5" hidden="1" customHeight="1">
      <c r="A2661" s="2" t="s">
        <v>12</v>
      </c>
      <c r="B2661" s="10">
        <v>1632.9</v>
      </c>
      <c r="C2661" s="10"/>
      <c r="D2661" s="10">
        <v>1632.9</v>
      </c>
    </row>
    <row r="2662" spans="1:4" s="2" customFormat="1" ht="16.5" hidden="1" customHeight="1">
      <c r="A2662" s="2" t="s">
        <v>12</v>
      </c>
      <c r="B2662" s="10">
        <v>20063.009999999998</v>
      </c>
      <c r="C2662" s="10"/>
      <c r="D2662" s="10">
        <v>19962.87</v>
      </c>
    </row>
    <row r="2663" spans="1:4" s="2" customFormat="1" ht="16.5" hidden="1" customHeight="1">
      <c r="A2663" s="2" t="s">
        <v>12</v>
      </c>
      <c r="B2663" s="4">
        <v>26000</v>
      </c>
      <c r="C2663" s="4"/>
      <c r="D2663" s="4">
        <v>26000</v>
      </c>
    </row>
    <row r="2664" spans="1:4" s="2" customFormat="1" ht="16.5" hidden="1" customHeight="1">
      <c r="A2664" s="2" t="s">
        <v>12</v>
      </c>
      <c r="B2664" s="4">
        <v>9000</v>
      </c>
      <c r="C2664" s="4"/>
      <c r="D2664" s="4">
        <v>9000</v>
      </c>
    </row>
    <row r="2665" spans="1:4" s="2" customFormat="1" ht="16.5" hidden="1" customHeight="1">
      <c r="A2665" s="2" t="s">
        <v>12</v>
      </c>
      <c r="B2665" s="4">
        <v>33000</v>
      </c>
      <c r="C2665" s="4"/>
      <c r="D2665" s="4">
        <v>33000</v>
      </c>
    </row>
    <row r="2666" spans="1:4" s="2" customFormat="1" ht="16.5" hidden="1" customHeight="1">
      <c r="A2666" s="2" t="s">
        <v>12</v>
      </c>
      <c r="B2666" s="10">
        <v>41604.32</v>
      </c>
      <c r="C2666" s="10"/>
      <c r="D2666" s="10">
        <v>41604.32</v>
      </c>
    </row>
    <row r="2667" spans="1:4" s="2" customFormat="1" ht="16.5" hidden="1" customHeight="1">
      <c r="A2667" s="2" t="s">
        <v>12</v>
      </c>
      <c r="B2667" s="10">
        <v>17037.02</v>
      </c>
      <c r="C2667" s="10"/>
      <c r="D2667" s="10">
        <v>17037.02</v>
      </c>
    </row>
    <row r="2668" spans="1:4" s="2" customFormat="1" ht="16.5" hidden="1" customHeight="1">
      <c r="A2668" s="2" t="s">
        <v>12</v>
      </c>
      <c r="B2668" s="10">
        <v>8709.56</v>
      </c>
      <c r="C2668" s="10"/>
      <c r="D2668" s="10">
        <v>8709.56</v>
      </c>
    </row>
    <row r="2669" spans="1:4" s="2" customFormat="1" ht="16.5" hidden="1" customHeight="1">
      <c r="A2669" s="2" t="s">
        <v>12</v>
      </c>
      <c r="B2669" s="10">
        <v>6483.18</v>
      </c>
      <c r="C2669" s="10"/>
      <c r="D2669" s="10">
        <v>6483.18</v>
      </c>
    </row>
    <row r="2670" spans="1:4" s="2" customFormat="1" ht="16.5" hidden="1" customHeight="1">
      <c r="A2670" s="2" t="s">
        <v>12</v>
      </c>
      <c r="B2670" s="4">
        <v>99825</v>
      </c>
      <c r="C2670" s="4"/>
      <c r="D2670" s="4">
        <v>99825</v>
      </c>
    </row>
    <row r="2671" spans="1:4" s="2" customFormat="1" ht="16.5" hidden="1" customHeight="1">
      <c r="A2671" s="2" t="s">
        <v>12</v>
      </c>
      <c r="B2671" s="10">
        <v>26947.360000000001</v>
      </c>
      <c r="C2671" s="10"/>
      <c r="D2671" s="10">
        <v>25037.83</v>
      </c>
    </row>
    <row r="2672" spans="1:4" s="2" customFormat="1" ht="16.5" hidden="1" customHeight="1">
      <c r="A2672" s="2" t="s">
        <v>12</v>
      </c>
      <c r="B2672" s="10">
        <v>16329.72</v>
      </c>
      <c r="C2672" s="10"/>
      <c r="D2672" s="10">
        <v>15089.16</v>
      </c>
    </row>
    <row r="2673" spans="1:4" s="2" customFormat="1" ht="16.5" hidden="1" customHeight="1">
      <c r="A2673" s="2" t="s">
        <v>12</v>
      </c>
      <c r="B2673" s="10">
        <v>46586.2</v>
      </c>
      <c r="C2673" s="10"/>
      <c r="D2673" s="10">
        <v>43491.4</v>
      </c>
    </row>
    <row r="2674" spans="1:4" s="2" customFormat="1" ht="16.5" hidden="1" customHeight="1">
      <c r="A2674" s="2" t="s">
        <v>12</v>
      </c>
      <c r="B2674" s="10">
        <v>27161.53</v>
      </c>
      <c r="C2674" s="10"/>
      <c r="D2674" s="10">
        <v>25048.57</v>
      </c>
    </row>
    <row r="2675" spans="1:4" s="2" customFormat="1" ht="16.5" hidden="1" customHeight="1">
      <c r="A2675" s="2" t="s">
        <v>12</v>
      </c>
      <c r="B2675" s="4">
        <v>11700</v>
      </c>
      <c r="C2675" s="4"/>
      <c r="D2675" s="4">
        <v>11700</v>
      </c>
    </row>
    <row r="2676" spans="1:4" s="2" customFormat="1" ht="16.5" hidden="1" customHeight="1">
      <c r="A2676" s="2" t="s">
        <v>12</v>
      </c>
      <c r="B2676" s="4">
        <v>72000</v>
      </c>
      <c r="C2676" s="4"/>
      <c r="D2676" s="4">
        <v>72000</v>
      </c>
    </row>
    <row r="2677" spans="1:4" s="2" customFormat="1" ht="16.5" hidden="1" customHeight="1">
      <c r="A2677" s="2" t="s">
        <v>12</v>
      </c>
      <c r="B2677" s="4">
        <v>120000</v>
      </c>
      <c r="C2677" s="4"/>
      <c r="D2677" s="4">
        <v>120000</v>
      </c>
    </row>
    <row r="2678" spans="1:4" s="2" customFormat="1" ht="16.5" hidden="1" customHeight="1">
      <c r="A2678" s="2" t="s">
        <v>12</v>
      </c>
      <c r="B2678" s="4">
        <v>30000</v>
      </c>
      <c r="C2678" s="4"/>
      <c r="D2678" s="4">
        <v>30000</v>
      </c>
    </row>
    <row r="2679" spans="1:4" s="2" customFormat="1" ht="16.5" hidden="1" customHeight="1">
      <c r="A2679" s="2" t="s">
        <v>12</v>
      </c>
      <c r="B2679" s="10">
        <v>131900.35</v>
      </c>
      <c r="C2679" s="10"/>
      <c r="D2679" s="10">
        <v>119047.71</v>
      </c>
    </row>
    <row r="2680" spans="1:4" s="2" customFormat="1" ht="16.5" hidden="1" customHeight="1">
      <c r="A2680" s="2" t="s">
        <v>12</v>
      </c>
      <c r="B2680" s="4">
        <v>45000</v>
      </c>
      <c r="C2680" s="4"/>
      <c r="D2680" s="4">
        <v>45000</v>
      </c>
    </row>
    <row r="2681" spans="1:4" s="2" customFormat="1" ht="16.5" hidden="1" customHeight="1">
      <c r="A2681" s="2" t="s">
        <v>12</v>
      </c>
      <c r="B2681" s="10">
        <v>56458.05</v>
      </c>
      <c r="C2681" s="10"/>
      <c r="D2681" s="10">
        <v>38685.26</v>
      </c>
    </row>
    <row r="2682" spans="1:4" s="2" customFormat="1" ht="16.5" hidden="1" customHeight="1">
      <c r="A2682" s="2" t="s">
        <v>12</v>
      </c>
      <c r="B2682" s="4">
        <v>3509</v>
      </c>
      <c r="C2682" s="4"/>
      <c r="D2682" s="4">
        <v>3509</v>
      </c>
    </row>
    <row r="2683" spans="1:4" s="2" customFormat="1" ht="16.5" hidden="1" customHeight="1">
      <c r="A2683" s="2" t="s">
        <v>12</v>
      </c>
      <c r="B2683" s="4">
        <v>9000</v>
      </c>
      <c r="C2683" s="4"/>
      <c r="D2683" s="4">
        <v>9000</v>
      </c>
    </row>
    <row r="2684" spans="1:4" s="2" customFormat="1" ht="16.5" hidden="1" customHeight="1">
      <c r="A2684" s="2" t="s">
        <v>12</v>
      </c>
      <c r="B2684" s="10">
        <v>9803.18</v>
      </c>
      <c r="C2684" s="10"/>
      <c r="D2684" s="10">
        <v>9803.18</v>
      </c>
    </row>
    <row r="2685" spans="1:4" s="2" customFormat="1" ht="16.5" hidden="1" customHeight="1">
      <c r="A2685" s="2" t="s">
        <v>12</v>
      </c>
      <c r="B2685" s="10">
        <v>19584.7</v>
      </c>
      <c r="C2685" s="10"/>
      <c r="D2685" s="10">
        <v>19584.7</v>
      </c>
    </row>
    <row r="2686" spans="1:4" s="2" customFormat="1" ht="16.5" hidden="1" customHeight="1">
      <c r="A2686" s="2" t="s">
        <v>12</v>
      </c>
      <c r="B2686" s="10">
        <v>9757.44</v>
      </c>
      <c r="C2686" s="10"/>
      <c r="D2686" s="10">
        <v>9757.44</v>
      </c>
    </row>
    <row r="2687" spans="1:4" s="2" customFormat="1" ht="16.5" hidden="1" customHeight="1">
      <c r="A2687" s="2" t="s">
        <v>12</v>
      </c>
      <c r="B2687" s="4">
        <v>4940000</v>
      </c>
      <c r="C2687" s="4"/>
      <c r="D2687" s="4">
        <v>4836000</v>
      </c>
    </row>
    <row r="2688" spans="1:4" s="2" customFormat="1" ht="16.5" hidden="1" customHeight="1">
      <c r="A2688" s="2" t="s">
        <v>12</v>
      </c>
      <c r="B2688" s="4">
        <v>2704000</v>
      </c>
      <c r="C2688" s="4"/>
      <c r="D2688" s="4">
        <v>2704000</v>
      </c>
    </row>
    <row r="2689" spans="1:4" s="2" customFormat="1" ht="16.5" hidden="1" customHeight="1">
      <c r="A2689" s="2" t="s">
        <v>12</v>
      </c>
      <c r="B2689" s="4">
        <v>1300000</v>
      </c>
      <c r="C2689" s="4"/>
      <c r="D2689" s="4">
        <v>1300000</v>
      </c>
    </row>
    <row r="2690" spans="1:4" s="2" customFormat="1" ht="16.5" hidden="1" customHeight="1">
      <c r="A2690" s="2" t="s">
        <v>12</v>
      </c>
      <c r="B2690" s="10">
        <v>33078.699999999997</v>
      </c>
      <c r="C2690" s="10"/>
      <c r="D2690" s="10">
        <v>33078.699999999997</v>
      </c>
    </row>
    <row r="2691" spans="1:4" s="2" customFormat="1" ht="16.5" hidden="1" customHeight="1">
      <c r="A2691" s="2" t="s">
        <v>12</v>
      </c>
      <c r="B2691" s="10">
        <v>3755.23</v>
      </c>
      <c r="C2691" s="10"/>
      <c r="D2691" s="10">
        <v>3755.23</v>
      </c>
    </row>
    <row r="2692" spans="1:4" s="2" customFormat="1" ht="16.5" hidden="1" customHeight="1">
      <c r="A2692" s="2" t="s">
        <v>12</v>
      </c>
      <c r="B2692" s="10">
        <v>7499.1</v>
      </c>
      <c r="C2692" s="10"/>
      <c r="D2692" s="10">
        <v>7499.1</v>
      </c>
    </row>
    <row r="2693" spans="1:4" s="2" customFormat="1" ht="16.5" hidden="1" customHeight="1">
      <c r="A2693" s="2" t="s">
        <v>12</v>
      </c>
      <c r="B2693" s="10">
        <v>7836.68</v>
      </c>
      <c r="C2693" s="10"/>
      <c r="D2693" s="10">
        <v>7836.68</v>
      </c>
    </row>
    <row r="2694" spans="1:4" s="2" customFormat="1" ht="16.5" hidden="1" customHeight="1">
      <c r="A2694" s="2" t="s">
        <v>12</v>
      </c>
      <c r="B2694" s="10">
        <v>40232.5</v>
      </c>
      <c r="C2694" s="10"/>
      <c r="D2694" s="10">
        <v>40232.5</v>
      </c>
    </row>
    <row r="2695" spans="1:4" s="2" customFormat="1" ht="16.5" hidden="1" customHeight="1">
      <c r="A2695" s="2" t="s">
        <v>12</v>
      </c>
      <c r="B2695" s="10">
        <v>401681.28</v>
      </c>
      <c r="C2695" s="10"/>
      <c r="D2695" s="10">
        <v>401681.28</v>
      </c>
    </row>
    <row r="2696" spans="1:4" s="2" customFormat="1" ht="16.5" hidden="1" customHeight="1">
      <c r="A2696" s="2" t="s">
        <v>12</v>
      </c>
      <c r="B2696" s="4">
        <v>15000</v>
      </c>
      <c r="C2696" s="4"/>
      <c r="D2696" s="4">
        <v>15000</v>
      </c>
    </row>
    <row r="2697" spans="1:4" s="2" customFormat="1" ht="16.5" hidden="1" customHeight="1">
      <c r="A2697" s="2" t="s">
        <v>12</v>
      </c>
      <c r="B2697" s="10">
        <v>7448.65</v>
      </c>
      <c r="C2697" s="10"/>
      <c r="D2697" s="10">
        <v>7448.65</v>
      </c>
    </row>
    <row r="2698" spans="1:4" s="2" customFormat="1" ht="16.5" hidden="1" customHeight="1">
      <c r="A2698" s="2" t="s">
        <v>12</v>
      </c>
      <c r="B2698" s="10">
        <v>2504.66</v>
      </c>
      <c r="C2698" s="10"/>
      <c r="D2698" s="10">
        <v>2504.66</v>
      </c>
    </row>
    <row r="2699" spans="1:4" s="2" customFormat="1" ht="16.5" hidden="1" customHeight="1">
      <c r="A2699" s="2" t="s">
        <v>12</v>
      </c>
      <c r="B2699" s="10">
        <v>14397.31</v>
      </c>
      <c r="C2699" s="10"/>
      <c r="D2699" s="10">
        <v>14397.31</v>
      </c>
    </row>
    <row r="2700" spans="1:4" s="2" customFormat="1" ht="16.5" hidden="1" customHeight="1">
      <c r="A2700" s="2" t="s">
        <v>12</v>
      </c>
      <c r="B2700" s="10">
        <v>17838.34</v>
      </c>
      <c r="C2700" s="10"/>
      <c r="D2700" s="10">
        <v>17838.34</v>
      </c>
    </row>
    <row r="2701" spans="1:4" s="2" customFormat="1" ht="16.5" hidden="1" customHeight="1">
      <c r="A2701" s="2" t="s">
        <v>12</v>
      </c>
      <c r="B2701" s="10">
        <v>25014.95</v>
      </c>
      <c r="C2701" s="10"/>
      <c r="D2701" s="10">
        <v>25014.95</v>
      </c>
    </row>
    <row r="2702" spans="1:4" s="2" customFormat="1" ht="16.5" hidden="1" customHeight="1">
      <c r="A2702" s="2" t="s">
        <v>12</v>
      </c>
      <c r="B2702" s="10">
        <v>313974.44</v>
      </c>
      <c r="C2702" s="10"/>
      <c r="D2702" s="10">
        <v>313974.44</v>
      </c>
    </row>
    <row r="2703" spans="1:4" s="2" customFormat="1" ht="16.5" hidden="1" customHeight="1">
      <c r="A2703" s="2" t="s">
        <v>12</v>
      </c>
      <c r="B2703" s="10">
        <v>6128.65</v>
      </c>
      <c r="C2703" s="10"/>
      <c r="D2703" s="10">
        <v>6128.65</v>
      </c>
    </row>
    <row r="2704" spans="1:4" s="2" customFormat="1" ht="16.5" hidden="1" customHeight="1">
      <c r="A2704" s="2" t="s">
        <v>12</v>
      </c>
      <c r="B2704" s="10">
        <v>1500.4</v>
      </c>
      <c r="C2704" s="10"/>
      <c r="D2704" s="10">
        <v>1500.4</v>
      </c>
    </row>
    <row r="2705" spans="1:4" s="2" customFormat="1" ht="16.5" hidden="1" customHeight="1">
      <c r="A2705" s="2" t="s">
        <v>12</v>
      </c>
      <c r="B2705" s="10">
        <v>350.9</v>
      </c>
      <c r="C2705" s="10"/>
      <c r="D2705" s="10">
        <v>350.9</v>
      </c>
    </row>
    <row r="2706" spans="1:4" s="2" customFormat="1" ht="16.5" hidden="1" customHeight="1">
      <c r="A2706" s="2" t="s">
        <v>12</v>
      </c>
      <c r="B2706" s="10">
        <v>136959.88</v>
      </c>
      <c r="C2706" s="10"/>
      <c r="D2706" s="10">
        <v>136959.88</v>
      </c>
    </row>
    <row r="2707" spans="1:4" s="2" customFormat="1" ht="16.5" hidden="1" customHeight="1">
      <c r="A2707" s="2" t="s">
        <v>12</v>
      </c>
      <c r="B2707" s="10">
        <v>47851.3</v>
      </c>
      <c r="C2707" s="10"/>
      <c r="D2707" s="10">
        <v>47851.3</v>
      </c>
    </row>
    <row r="2708" spans="1:4" s="2" customFormat="1" ht="16.5" hidden="1" customHeight="1">
      <c r="A2708" s="2" t="s">
        <v>12</v>
      </c>
      <c r="B2708" s="10">
        <v>194998.88</v>
      </c>
      <c r="C2708" s="10"/>
      <c r="D2708" s="10">
        <v>194998.88</v>
      </c>
    </row>
    <row r="2709" spans="1:4" s="2" customFormat="1" ht="16.5" hidden="1" customHeight="1">
      <c r="A2709" s="2" t="s">
        <v>12</v>
      </c>
      <c r="B2709" s="10">
        <v>54982.400000000001</v>
      </c>
      <c r="C2709" s="10"/>
      <c r="D2709" s="10">
        <v>54982.400000000001</v>
      </c>
    </row>
    <row r="2710" spans="1:4" s="2" customFormat="1" ht="16.5" hidden="1" customHeight="1">
      <c r="A2710" s="2" t="s">
        <v>12</v>
      </c>
      <c r="B2710" s="10">
        <v>400417.39</v>
      </c>
      <c r="C2710" s="10"/>
      <c r="D2710" s="10">
        <v>378781.53</v>
      </c>
    </row>
    <row r="2711" spans="1:4" s="2" customFormat="1" ht="16.5" hidden="1" customHeight="1">
      <c r="A2711" s="2" t="s">
        <v>12</v>
      </c>
      <c r="B2711" s="10">
        <v>106220.89</v>
      </c>
      <c r="C2711" s="10"/>
      <c r="D2711" s="4">
        <v>81070</v>
      </c>
    </row>
    <row r="2712" spans="1:4" s="2" customFormat="1" ht="16.5" hidden="1" customHeight="1">
      <c r="A2712" s="2" t="s">
        <v>12</v>
      </c>
      <c r="B2712" s="10">
        <v>186101.99</v>
      </c>
      <c r="C2712" s="10"/>
      <c r="D2712" s="10">
        <v>165471.94</v>
      </c>
    </row>
    <row r="2713" spans="1:4" s="2" customFormat="1" ht="16.5" hidden="1" customHeight="1">
      <c r="A2713" s="2" t="s">
        <v>12</v>
      </c>
      <c r="B2713" s="10">
        <v>2150.17</v>
      </c>
      <c r="C2713" s="10"/>
      <c r="D2713" s="10">
        <v>2150.17</v>
      </c>
    </row>
    <row r="2714" spans="1:4" s="2" customFormat="1" ht="16.5" hidden="1" customHeight="1">
      <c r="A2714" s="2" t="s">
        <v>12</v>
      </c>
      <c r="B2714" s="10">
        <v>16658.8</v>
      </c>
      <c r="C2714" s="10"/>
      <c r="D2714" s="10">
        <v>16658.8</v>
      </c>
    </row>
    <row r="2715" spans="1:4" s="2" customFormat="1" ht="16.5" hidden="1" customHeight="1">
      <c r="A2715" s="2" t="s">
        <v>12</v>
      </c>
      <c r="B2715" s="10">
        <v>373114.29</v>
      </c>
      <c r="C2715" s="10"/>
      <c r="D2715" s="4">
        <v>348500</v>
      </c>
    </row>
    <row r="2716" spans="1:4" s="2" customFormat="1" ht="16.5" hidden="1" customHeight="1">
      <c r="A2716" s="2" t="s">
        <v>12</v>
      </c>
      <c r="B2716" s="10">
        <v>348436.32</v>
      </c>
      <c r="C2716" s="10"/>
      <c r="D2716" s="4">
        <v>337500</v>
      </c>
    </row>
    <row r="2717" spans="1:4" s="2" customFormat="1" ht="16.5" hidden="1" customHeight="1">
      <c r="A2717" s="2" t="s">
        <v>12</v>
      </c>
      <c r="B2717" s="4">
        <v>150000</v>
      </c>
      <c r="C2717" s="4"/>
      <c r="D2717" s="4">
        <v>150000</v>
      </c>
    </row>
    <row r="2718" spans="1:4" s="2" customFormat="1" ht="16.5" hidden="1" customHeight="1">
      <c r="A2718" s="2" t="s">
        <v>12</v>
      </c>
      <c r="B2718" s="10">
        <v>930427.08</v>
      </c>
      <c r="C2718" s="10"/>
      <c r="D2718" s="10">
        <v>930427.08</v>
      </c>
    </row>
    <row r="2719" spans="1:4" s="2" customFormat="1" ht="16.5" hidden="1" customHeight="1">
      <c r="A2719" s="2" t="s">
        <v>12</v>
      </c>
      <c r="B2719" s="10">
        <v>329706.84999999998</v>
      </c>
      <c r="C2719" s="10"/>
      <c r="D2719" s="10">
        <v>329706.84999999998</v>
      </c>
    </row>
    <row r="2720" spans="1:4" s="2" customFormat="1" ht="16.5" hidden="1" customHeight="1">
      <c r="A2720" s="2" t="s">
        <v>12</v>
      </c>
      <c r="B2720" s="10">
        <v>1372.14</v>
      </c>
      <c r="C2720" s="10"/>
      <c r="D2720" s="10">
        <v>1372.14</v>
      </c>
    </row>
    <row r="2721" spans="1:4" s="2" customFormat="1" ht="16.5" hidden="1" customHeight="1">
      <c r="A2721" s="2" t="s">
        <v>12</v>
      </c>
      <c r="B2721" s="10">
        <v>71293.2</v>
      </c>
      <c r="C2721" s="10"/>
      <c r="D2721" s="10">
        <v>57750.879999999997</v>
      </c>
    </row>
    <row r="2722" spans="1:4" s="2" customFormat="1" ht="16.5" hidden="1" customHeight="1">
      <c r="A2722" s="2" t="s">
        <v>12</v>
      </c>
      <c r="B2722" s="10">
        <v>2286.9</v>
      </c>
      <c r="C2722" s="10"/>
      <c r="D2722" s="10">
        <v>2286.9</v>
      </c>
    </row>
    <row r="2723" spans="1:4" s="2" customFormat="1" ht="16.5" hidden="1" customHeight="1">
      <c r="A2723" s="2" t="s">
        <v>12</v>
      </c>
      <c r="B2723" s="10">
        <v>7944.64</v>
      </c>
      <c r="C2723" s="10"/>
      <c r="D2723" s="10">
        <v>7944.64</v>
      </c>
    </row>
    <row r="2724" spans="1:4" s="2" customFormat="1" ht="16.5" hidden="1" customHeight="1">
      <c r="A2724" s="2" t="s">
        <v>12</v>
      </c>
      <c r="B2724" s="10">
        <v>2286.9</v>
      </c>
      <c r="C2724" s="10"/>
      <c r="D2724" s="10">
        <v>2286.9</v>
      </c>
    </row>
    <row r="2725" spans="1:4" s="2" customFormat="1" ht="16.5" hidden="1" customHeight="1">
      <c r="A2725" s="2" t="s">
        <v>12</v>
      </c>
      <c r="B2725" s="10">
        <v>127727.9</v>
      </c>
      <c r="C2725" s="10"/>
      <c r="D2725" s="10">
        <v>127727.9</v>
      </c>
    </row>
    <row r="2726" spans="1:4" s="2" customFormat="1" ht="16.5" hidden="1" customHeight="1">
      <c r="A2726" s="2" t="s">
        <v>12</v>
      </c>
      <c r="B2726" s="10">
        <v>4573.8</v>
      </c>
      <c r="C2726" s="10"/>
      <c r="D2726" s="10">
        <v>4573.8</v>
      </c>
    </row>
    <row r="2727" spans="1:4" s="2" customFormat="1" ht="16.5" hidden="1" customHeight="1">
      <c r="A2727" s="2" t="s">
        <v>12</v>
      </c>
      <c r="B2727" s="10">
        <v>87452.39</v>
      </c>
      <c r="C2727" s="10"/>
      <c r="D2727" s="4">
        <v>84458</v>
      </c>
    </row>
    <row r="2728" spans="1:4" s="2" customFormat="1" ht="16.5" hidden="1" customHeight="1">
      <c r="A2728" s="2" t="s">
        <v>12</v>
      </c>
      <c r="B2728" s="10">
        <v>19166.400000000001</v>
      </c>
      <c r="C2728" s="10"/>
      <c r="D2728" s="10">
        <v>15914.5</v>
      </c>
    </row>
    <row r="2729" spans="1:4" s="2" customFormat="1" ht="16.5" hidden="1" customHeight="1">
      <c r="A2729" s="2" t="s">
        <v>12</v>
      </c>
      <c r="B2729" s="10">
        <v>60693.599999999999</v>
      </c>
      <c r="C2729" s="10"/>
      <c r="D2729" s="10">
        <v>54688.13</v>
      </c>
    </row>
    <row r="2730" spans="1:4" s="2" customFormat="1" ht="16.5" hidden="1" customHeight="1">
      <c r="A2730" s="2" t="s">
        <v>12</v>
      </c>
      <c r="B2730" s="10">
        <v>65474.13</v>
      </c>
      <c r="C2730" s="10"/>
      <c r="D2730" s="10">
        <v>65474.13</v>
      </c>
    </row>
    <row r="2731" spans="1:4" s="2" customFormat="1" ht="16.5" hidden="1" customHeight="1">
      <c r="A2731" s="2" t="s">
        <v>12</v>
      </c>
      <c r="B2731" s="10">
        <v>329041.34999999998</v>
      </c>
      <c r="C2731" s="10"/>
      <c r="D2731" s="10">
        <v>329041.34999999998</v>
      </c>
    </row>
    <row r="2732" spans="1:4" s="2" customFormat="1" ht="16.5" hidden="1" customHeight="1">
      <c r="A2732" s="2" t="s">
        <v>12</v>
      </c>
      <c r="B2732" s="10">
        <v>38332.81</v>
      </c>
      <c r="C2732" s="10"/>
      <c r="D2732" s="10">
        <v>38332.81</v>
      </c>
    </row>
    <row r="2733" spans="1:4" s="2" customFormat="1" ht="16.5" hidden="1" customHeight="1">
      <c r="A2733" s="2" t="s">
        <v>12</v>
      </c>
      <c r="B2733" s="10">
        <v>76665.600000000006</v>
      </c>
      <c r="C2733" s="10"/>
      <c r="D2733" s="10">
        <v>76665.600000000006</v>
      </c>
    </row>
    <row r="2734" spans="1:4" s="2" customFormat="1" ht="16.5" hidden="1" customHeight="1">
      <c r="A2734" s="2" t="s">
        <v>12</v>
      </c>
      <c r="B2734" s="10">
        <v>4265.37</v>
      </c>
      <c r="C2734" s="10"/>
      <c r="D2734" s="10">
        <v>4265.37</v>
      </c>
    </row>
    <row r="2735" spans="1:4" s="2" customFormat="1" ht="16.5" hidden="1" customHeight="1">
      <c r="A2735" s="2" t="s">
        <v>12</v>
      </c>
      <c r="B2735" s="10">
        <v>24187.9</v>
      </c>
      <c r="C2735" s="10"/>
      <c r="D2735" s="10">
        <v>24187.9</v>
      </c>
    </row>
    <row r="2736" spans="1:4" s="2" customFormat="1" ht="16.5" hidden="1" customHeight="1">
      <c r="A2736" s="2" t="s">
        <v>12</v>
      </c>
      <c r="B2736" s="10">
        <v>255921.05</v>
      </c>
      <c r="C2736" s="10"/>
      <c r="D2736" s="10">
        <v>255921.05</v>
      </c>
    </row>
    <row r="2737" spans="1:4" s="2" customFormat="1" ht="16.5" hidden="1" customHeight="1">
      <c r="A2737" s="2" t="s">
        <v>12</v>
      </c>
      <c r="B2737" s="10">
        <v>4775.63</v>
      </c>
      <c r="C2737" s="10"/>
      <c r="D2737" s="10">
        <v>4775.63</v>
      </c>
    </row>
    <row r="2738" spans="1:4" s="2" customFormat="1" ht="16.5" hidden="1" customHeight="1">
      <c r="A2738" s="2" t="s">
        <v>12</v>
      </c>
      <c r="B2738" s="10">
        <v>21223.4</v>
      </c>
      <c r="C2738" s="10"/>
      <c r="D2738" s="10">
        <v>21223.4</v>
      </c>
    </row>
    <row r="2739" spans="1:4" s="2" customFormat="1" ht="16.5" hidden="1" customHeight="1">
      <c r="A2739" s="2" t="s">
        <v>12</v>
      </c>
      <c r="B2739" s="10">
        <v>137128.48000000001</v>
      </c>
      <c r="C2739" s="10"/>
      <c r="D2739" s="10">
        <v>137128.48000000001</v>
      </c>
    </row>
    <row r="2740" spans="1:4" s="2" customFormat="1" ht="16.5" hidden="1" customHeight="1">
      <c r="A2740" s="2" t="s">
        <v>12</v>
      </c>
      <c r="B2740" s="10">
        <v>73009.919999999998</v>
      </c>
      <c r="C2740" s="10"/>
      <c r="D2740" s="10">
        <v>60300.68</v>
      </c>
    </row>
    <row r="2741" spans="1:4" s="2" customFormat="1" ht="16.5" hidden="1" customHeight="1">
      <c r="A2741" s="2" t="s">
        <v>12</v>
      </c>
      <c r="B2741" s="10">
        <v>15687.71</v>
      </c>
      <c r="C2741" s="10"/>
      <c r="D2741" s="10">
        <v>12327.15</v>
      </c>
    </row>
    <row r="2742" spans="1:4" s="2" customFormat="1" ht="16.5" hidden="1" customHeight="1">
      <c r="A2742" s="2" t="s">
        <v>12</v>
      </c>
      <c r="B2742" s="10">
        <v>38226.980000000003</v>
      </c>
      <c r="C2742" s="10"/>
      <c r="D2742" s="10">
        <v>29104.68</v>
      </c>
    </row>
    <row r="2743" spans="1:4" s="2" customFormat="1" ht="16.5" hidden="1" customHeight="1">
      <c r="A2743" s="2" t="s">
        <v>12</v>
      </c>
      <c r="B2743" s="10">
        <v>22168.63</v>
      </c>
      <c r="C2743" s="10"/>
      <c r="D2743" s="10">
        <v>17371.97</v>
      </c>
    </row>
    <row r="2744" spans="1:4" s="2" customFormat="1" ht="16.5" hidden="1" customHeight="1">
      <c r="A2744" s="2" t="s">
        <v>12</v>
      </c>
      <c r="B2744" s="10">
        <v>329041.34999999998</v>
      </c>
      <c r="C2744" s="10"/>
      <c r="D2744" s="10">
        <v>329041.34999999998</v>
      </c>
    </row>
    <row r="2745" spans="1:4" s="2" customFormat="1" ht="16.5" hidden="1" customHeight="1">
      <c r="A2745" s="2" t="s">
        <v>12</v>
      </c>
      <c r="B2745" s="10">
        <v>7683.5</v>
      </c>
      <c r="C2745" s="10"/>
      <c r="D2745" s="10">
        <v>4867.95</v>
      </c>
    </row>
    <row r="2746" spans="1:4" s="2" customFormat="1" ht="16.5" hidden="1" customHeight="1">
      <c r="A2746" s="2" t="s">
        <v>12</v>
      </c>
      <c r="B2746" s="10">
        <v>7445.13</v>
      </c>
      <c r="C2746" s="10"/>
      <c r="D2746" s="10">
        <v>4508.41</v>
      </c>
    </row>
    <row r="2747" spans="1:4" s="2" customFormat="1" ht="16.5" hidden="1" customHeight="1">
      <c r="A2747" s="2" t="s">
        <v>12</v>
      </c>
      <c r="B2747" s="10">
        <v>158760.66</v>
      </c>
      <c r="C2747" s="10"/>
      <c r="D2747" s="10">
        <v>158760.66</v>
      </c>
    </row>
    <row r="2748" spans="1:4" s="2" customFormat="1" ht="16.5" hidden="1" customHeight="1">
      <c r="A2748" s="2" t="s">
        <v>12</v>
      </c>
      <c r="B2748" s="4">
        <v>146410</v>
      </c>
      <c r="C2748" s="4"/>
      <c r="D2748" s="4">
        <v>146410</v>
      </c>
    </row>
    <row r="2749" spans="1:4" s="2" customFormat="1" ht="16.5" hidden="1" customHeight="1">
      <c r="A2749" s="2" t="s">
        <v>12</v>
      </c>
      <c r="B2749" s="10">
        <v>1905.75</v>
      </c>
      <c r="C2749" s="10"/>
      <c r="D2749" s="10">
        <v>1905.75</v>
      </c>
    </row>
    <row r="2750" spans="1:4" s="2" customFormat="1" ht="16.5" hidden="1" customHeight="1">
      <c r="A2750" s="2" t="s">
        <v>12</v>
      </c>
      <c r="B2750" s="10">
        <v>8111.84</v>
      </c>
      <c r="C2750" s="10"/>
      <c r="D2750" s="10">
        <v>8111.84</v>
      </c>
    </row>
    <row r="2751" spans="1:4" s="2" customFormat="1" ht="16.5" hidden="1" customHeight="1">
      <c r="A2751" s="2" t="s">
        <v>12</v>
      </c>
      <c r="B2751" s="10">
        <v>51952.22</v>
      </c>
      <c r="C2751" s="10"/>
      <c r="D2751" s="10">
        <v>51952.22</v>
      </c>
    </row>
    <row r="2752" spans="1:4" s="2" customFormat="1" ht="16.5" hidden="1" customHeight="1">
      <c r="A2752" s="2" t="s">
        <v>12</v>
      </c>
      <c r="B2752" s="4">
        <v>15004</v>
      </c>
      <c r="C2752" s="4"/>
      <c r="D2752" s="4">
        <v>15004</v>
      </c>
    </row>
    <row r="2753" spans="1:4" s="2" customFormat="1" ht="16.5" hidden="1" customHeight="1">
      <c r="A2753" s="2" t="s">
        <v>12</v>
      </c>
      <c r="B2753" s="10">
        <v>816.75</v>
      </c>
      <c r="C2753" s="10"/>
      <c r="D2753" s="10">
        <v>816.75</v>
      </c>
    </row>
    <row r="2754" spans="1:4" s="2" customFormat="1" ht="16.5" hidden="1" customHeight="1">
      <c r="A2754" s="2" t="s">
        <v>12</v>
      </c>
      <c r="B2754" s="4">
        <v>2904</v>
      </c>
      <c r="C2754" s="4"/>
      <c r="D2754" s="4">
        <v>2904</v>
      </c>
    </row>
    <row r="2755" spans="1:4" s="2" customFormat="1" ht="16.5" hidden="1" customHeight="1">
      <c r="A2755" s="2" t="s">
        <v>12</v>
      </c>
      <c r="B2755" s="10">
        <v>11071.5</v>
      </c>
      <c r="C2755" s="10"/>
      <c r="D2755" s="10">
        <v>11071.5</v>
      </c>
    </row>
    <row r="2756" spans="1:4" s="2" customFormat="1" ht="16.5" hidden="1" customHeight="1">
      <c r="A2756" s="2" t="s">
        <v>12</v>
      </c>
      <c r="B2756" s="10">
        <v>2375.84</v>
      </c>
      <c r="C2756" s="10"/>
      <c r="D2756" s="10">
        <v>2375.84</v>
      </c>
    </row>
    <row r="2757" spans="1:4" s="2" customFormat="1" ht="16.5" hidden="1" customHeight="1">
      <c r="A2757" s="2" t="s">
        <v>12</v>
      </c>
      <c r="B2757" s="10">
        <v>1010.35</v>
      </c>
      <c r="C2757" s="10"/>
      <c r="D2757" s="10">
        <v>1010.35</v>
      </c>
    </row>
    <row r="2758" spans="1:4" s="2" customFormat="1" ht="16.5" hidden="1" customHeight="1">
      <c r="A2758" s="2" t="s">
        <v>12</v>
      </c>
      <c r="B2758" s="10">
        <v>3472.53</v>
      </c>
      <c r="C2758" s="10"/>
      <c r="D2758" s="10">
        <v>3472.53</v>
      </c>
    </row>
    <row r="2759" spans="1:4" s="2" customFormat="1" ht="16.5" hidden="1" customHeight="1">
      <c r="A2759" s="2" t="s">
        <v>12</v>
      </c>
      <c r="B2759" s="10">
        <v>3244.86</v>
      </c>
      <c r="C2759" s="10"/>
      <c r="D2759" s="10">
        <v>3244.86</v>
      </c>
    </row>
    <row r="2760" spans="1:4" s="2" customFormat="1" ht="16.5" hidden="1" customHeight="1">
      <c r="A2760" s="2" t="s">
        <v>12</v>
      </c>
      <c r="B2760" s="4">
        <v>3509</v>
      </c>
      <c r="C2760" s="4"/>
      <c r="D2760" s="4">
        <v>3509</v>
      </c>
    </row>
    <row r="2761" spans="1:4" s="2" customFormat="1" ht="16.5" hidden="1" customHeight="1">
      <c r="A2761" s="2" t="s">
        <v>12</v>
      </c>
      <c r="B2761" s="10">
        <v>818.93</v>
      </c>
      <c r="C2761" s="10"/>
      <c r="D2761" s="10">
        <v>818.93</v>
      </c>
    </row>
    <row r="2762" spans="1:4" s="2" customFormat="1" ht="16.5" hidden="1" customHeight="1">
      <c r="A2762" s="2" t="s">
        <v>12</v>
      </c>
      <c r="B2762" s="10">
        <v>12617.88</v>
      </c>
      <c r="C2762" s="10"/>
      <c r="D2762" s="10">
        <v>12617.88</v>
      </c>
    </row>
    <row r="2763" spans="1:4" s="2" customFormat="1" ht="16.5" hidden="1" customHeight="1">
      <c r="A2763" s="2" t="s">
        <v>12</v>
      </c>
      <c r="B2763" s="10">
        <v>479.16</v>
      </c>
      <c r="C2763" s="10"/>
      <c r="D2763" s="10">
        <v>479.16</v>
      </c>
    </row>
    <row r="2764" spans="1:4" s="2" customFormat="1" ht="16.5" hidden="1" customHeight="1">
      <c r="A2764" s="2" t="s">
        <v>12</v>
      </c>
      <c r="B2764" s="10">
        <v>16892.57</v>
      </c>
      <c r="C2764" s="10"/>
      <c r="D2764" s="10">
        <v>16892.57</v>
      </c>
    </row>
    <row r="2765" spans="1:4" s="2" customFormat="1" ht="16.5" hidden="1" customHeight="1">
      <c r="A2765" s="2" t="s">
        <v>12</v>
      </c>
      <c r="B2765" s="10">
        <v>3635.32</v>
      </c>
      <c r="C2765" s="10"/>
      <c r="D2765" s="10">
        <v>3635.32</v>
      </c>
    </row>
    <row r="2766" spans="1:4" s="2" customFormat="1" ht="16.5" hidden="1" customHeight="1">
      <c r="A2766" s="2" t="s">
        <v>12</v>
      </c>
      <c r="B2766" s="10">
        <v>13375.82</v>
      </c>
      <c r="C2766" s="10"/>
      <c r="D2766" s="10">
        <v>13375.82</v>
      </c>
    </row>
    <row r="2767" spans="1:4" s="2" customFormat="1" ht="16.5" hidden="1" customHeight="1">
      <c r="A2767" s="2" t="s">
        <v>12</v>
      </c>
      <c r="B2767" s="10">
        <v>2097.66</v>
      </c>
      <c r="C2767" s="10"/>
      <c r="D2767" s="10">
        <v>2097.66</v>
      </c>
    </row>
    <row r="2768" spans="1:4" s="2" customFormat="1" ht="16.5" hidden="1" customHeight="1">
      <c r="A2768" s="2" t="s">
        <v>12</v>
      </c>
      <c r="B2768" s="10">
        <v>13056.02</v>
      </c>
      <c r="C2768" s="10"/>
      <c r="D2768" s="10">
        <v>13056.02</v>
      </c>
    </row>
    <row r="2769" spans="1:4" s="2" customFormat="1" ht="16.5" hidden="1" customHeight="1">
      <c r="A2769" s="2" t="s">
        <v>12</v>
      </c>
      <c r="B2769" s="4">
        <v>29040</v>
      </c>
      <c r="C2769" s="4"/>
      <c r="D2769" s="4">
        <v>29040</v>
      </c>
    </row>
    <row r="2770" spans="1:4" s="2" customFormat="1" ht="16.5" hidden="1" customHeight="1">
      <c r="A2770" s="2" t="s">
        <v>12</v>
      </c>
      <c r="B2770" s="10">
        <v>1678.88</v>
      </c>
      <c r="C2770" s="10"/>
      <c r="D2770" s="10">
        <v>1678.88</v>
      </c>
    </row>
    <row r="2771" spans="1:4" s="2" customFormat="1" ht="16.5" hidden="1" customHeight="1">
      <c r="A2771" s="2" t="s">
        <v>12</v>
      </c>
      <c r="B2771" s="10">
        <v>4196.28</v>
      </c>
      <c r="C2771" s="10"/>
      <c r="D2771" s="10">
        <v>4196.28</v>
      </c>
    </row>
    <row r="2772" spans="1:4" s="2" customFormat="1" ht="16.5" hidden="1" customHeight="1">
      <c r="A2772" s="2" t="s">
        <v>12</v>
      </c>
      <c r="B2772" s="10">
        <v>961.22</v>
      </c>
      <c r="C2772" s="10"/>
      <c r="D2772" s="10">
        <v>961.22</v>
      </c>
    </row>
    <row r="2773" spans="1:4" s="2" customFormat="1" ht="16.5" hidden="1" customHeight="1">
      <c r="A2773" s="2" t="s">
        <v>12</v>
      </c>
      <c r="B2773" s="10">
        <v>2533.7399999999998</v>
      </c>
      <c r="C2773" s="10"/>
      <c r="D2773" s="10">
        <v>2533.7399999999998</v>
      </c>
    </row>
    <row r="2774" spans="1:4" s="2" customFormat="1" ht="16.5" hidden="1" customHeight="1">
      <c r="A2774" s="2" t="s">
        <v>12</v>
      </c>
      <c r="B2774" s="10">
        <v>4760.1400000000003</v>
      </c>
      <c r="C2774" s="10"/>
      <c r="D2774" s="10">
        <v>4760.1400000000003</v>
      </c>
    </row>
    <row r="2775" spans="1:4" s="2" customFormat="1" ht="16.5" hidden="1" customHeight="1">
      <c r="A2775" s="2" t="s">
        <v>12</v>
      </c>
      <c r="B2775" s="10">
        <v>313.63</v>
      </c>
      <c r="C2775" s="10"/>
      <c r="D2775" s="10">
        <v>313.63</v>
      </c>
    </row>
    <row r="2776" spans="1:4" s="2" customFormat="1" ht="16.5" hidden="1" customHeight="1">
      <c r="A2776" s="2" t="s">
        <v>12</v>
      </c>
      <c r="B2776" s="10">
        <v>2913.68</v>
      </c>
      <c r="C2776" s="10"/>
      <c r="D2776" s="10">
        <v>2913.68</v>
      </c>
    </row>
    <row r="2777" spans="1:4" s="2" customFormat="1" ht="16.5" hidden="1" customHeight="1">
      <c r="A2777" s="2" t="s">
        <v>12</v>
      </c>
      <c r="B2777" s="10">
        <v>1149.5</v>
      </c>
      <c r="C2777" s="10"/>
      <c r="D2777" s="10">
        <v>1149.5</v>
      </c>
    </row>
    <row r="2778" spans="1:4" s="2" customFormat="1" ht="16.5" hidden="1" customHeight="1">
      <c r="A2778" s="2" t="s">
        <v>12</v>
      </c>
      <c r="B2778" s="10">
        <v>1168.8599999999999</v>
      </c>
      <c r="C2778" s="10"/>
      <c r="D2778" s="10">
        <v>1168.8599999999999</v>
      </c>
    </row>
    <row r="2779" spans="1:4" s="2" customFormat="1" ht="16.5" hidden="1" customHeight="1">
      <c r="A2779" s="2" t="s">
        <v>12</v>
      </c>
      <c r="B2779" s="10">
        <v>2069.1</v>
      </c>
      <c r="C2779" s="10"/>
      <c r="D2779" s="10">
        <v>2069.1</v>
      </c>
    </row>
    <row r="2780" spans="1:4" s="2" customFormat="1" ht="16.5" hidden="1" customHeight="1">
      <c r="A2780" s="2" t="s">
        <v>12</v>
      </c>
      <c r="B2780" s="10">
        <v>1906.96</v>
      </c>
      <c r="C2780" s="10"/>
      <c r="D2780" s="10">
        <v>1906.96</v>
      </c>
    </row>
    <row r="2781" spans="1:4" s="2" customFormat="1" ht="16.5" hidden="1" customHeight="1">
      <c r="A2781" s="2" t="s">
        <v>12</v>
      </c>
      <c r="B2781" s="10">
        <v>6987.75</v>
      </c>
      <c r="C2781" s="10"/>
      <c r="D2781" s="10">
        <v>6987.75</v>
      </c>
    </row>
    <row r="2782" spans="1:4" s="2" customFormat="1" ht="16.5" hidden="1" customHeight="1">
      <c r="A2782" s="2" t="s">
        <v>12</v>
      </c>
      <c r="B2782" s="10">
        <v>16516.5</v>
      </c>
      <c r="C2782" s="10"/>
      <c r="D2782" s="10">
        <v>16516.5</v>
      </c>
    </row>
    <row r="2783" spans="1:4" s="2" customFormat="1" ht="16.5" hidden="1" customHeight="1">
      <c r="A2783" s="2" t="s">
        <v>12</v>
      </c>
      <c r="B2783" s="10">
        <v>11688.6</v>
      </c>
      <c r="C2783" s="10"/>
      <c r="D2783" s="10">
        <v>11688.6</v>
      </c>
    </row>
    <row r="2784" spans="1:4" s="2" customFormat="1" ht="16.5" hidden="1" customHeight="1">
      <c r="A2784" s="2" t="s">
        <v>12</v>
      </c>
      <c r="B2784" s="10">
        <v>6388.8</v>
      </c>
      <c r="C2784" s="10"/>
      <c r="D2784" s="10">
        <v>6388.8</v>
      </c>
    </row>
    <row r="2785" spans="1:4" s="2" customFormat="1" ht="16.5" hidden="1" customHeight="1">
      <c r="A2785" s="2" t="s">
        <v>12</v>
      </c>
      <c r="B2785" s="4">
        <v>4961</v>
      </c>
      <c r="C2785" s="4"/>
      <c r="D2785" s="4">
        <v>4961</v>
      </c>
    </row>
    <row r="2786" spans="1:4" s="2" customFormat="1" ht="16.5" hidden="1" customHeight="1">
      <c r="A2786" s="2" t="s">
        <v>12</v>
      </c>
      <c r="B2786" s="10">
        <v>8258.25</v>
      </c>
      <c r="C2786" s="10"/>
      <c r="D2786" s="10">
        <v>8258.25</v>
      </c>
    </row>
    <row r="2787" spans="1:4" s="2" customFormat="1" ht="16.5" hidden="1" customHeight="1">
      <c r="A2787" s="2" t="s">
        <v>12</v>
      </c>
      <c r="B2787" s="10">
        <v>4670.6000000000004</v>
      </c>
      <c r="C2787" s="10"/>
      <c r="D2787" s="10">
        <v>4670.6000000000004</v>
      </c>
    </row>
    <row r="2788" spans="1:4" s="2" customFormat="1" ht="16.5" hidden="1" customHeight="1">
      <c r="A2788" s="2" t="s">
        <v>12</v>
      </c>
      <c r="B2788" s="10">
        <v>10375.75</v>
      </c>
      <c r="C2788" s="10"/>
      <c r="D2788" s="10">
        <v>10375.75</v>
      </c>
    </row>
    <row r="2789" spans="1:4" s="2" customFormat="1" ht="16.5" hidden="1" customHeight="1">
      <c r="A2789" s="2" t="s">
        <v>12</v>
      </c>
      <c r="B2789" s="10">
        <v>14791.04</v>
      </c>
      <c r="C2789" s="10"/>
      <c r="D2789" s="10">
        <v>14791.04</v>
      </c>
    </row>
    <row r="2790" spans="1:4" s="2" customFormat="1" ht="16.5" hidden="1" customHeight="1">
      <c r="A2790" s="2" t="s">
        <v>12</v>
      </c>
      <c r="B2790" s="10">
        <v>17048.900000000001</v>
      </c>
      <c r="C2790" s="10"/>
      <c r="D2790" s="10">
        <v>17048.900000000001</v>
      </c>
    </row>
    <row r="2791" spans="1:4" s="2" customFormat="1" ht="16.5" hidden="1" customHeight="1">
      <c r="A2791" s="2" t="s">
        <v>12</v>
      </c>
      <c r="B2791" s="4">
        <v>18876</v>
      </c>
      <c r="C2791" s="4"/>
      <c r="D2791" s="4">
        <v>18876</v>
      </c>
    </row>
    <row r="2792" spans="1:4" s="2" customFormat="1" ht="16.5" hidden="1" customHeight="1">
      <c r="A2792" s="2" t="s">
        <v>12</v>
      </c>
      <c r="B2792" s="4">
        <v>9438</v>
      </c>
      <c r="C2792" s="4"/>
      <c r="D2792" s="4">
        <v>9438</v>
      </c>
    </row>
    <row r="2793" spans="1:4" s="2" customFormat="1" ht="16.5" hidden="1" customHeight="1">
      <c r="A2793" s="2" t="s">
        <v>12</v>
      </c>
      <c r="B2793" s="10">
        <v>15120.16</v>
      </c>
      <c r="C2793" s="10"/>
      <c r="D2793" s="10">
        <v>15120.16</v>
      </c>
    </row>
    <row r="2794" spans="1:4" s="2" customFormat="1" ht="16.5" hidden="1" customHeight="1">
      <c r="A2794" s="2" t="s">
        <v>12</v>
      </c>
      <c r="B2794" s="10">
        <v>8173.55</v>
      </c>
      <c r="C2794" s="10"/>
      <c r="D2794" s="10">
        <v>8173.55</v>
      </c>
    </row>
    <row r="2795" spans="1:4" s="2" customFormat="1" ht="16.5" hidden="1" customHeight="1">
      <c r="A2795" s="2" t="s">
        <v>12</v>
      </c>
      <c r="B2795" s="4">
        <v>4700</v>
      </c>
      <c r="C2795" s="4"/>
      <c r="D2795" s="4">
        <v>4700</v>
      </c>
    </row>
    <row r="2796" spans="1:4" s="2" customFormat="1" ht="16.5" hidden="1" customHeight="1">
      <c r="A2796" s="2" t="s">
        <v>12</v>
      </c>
      <c r="B2796" s="10">
        <v>6782.05</v>
      </c>
      <c r="C2796" s="10"/>
      <c r="D2796" s="10">
        <v>6782.05</v>
      </c>
    </row>
    <row r="2797" spans="1:4" s="2" customFormat="1" ht="16.5" hidden="1" customHeight="1">
      <c r="A2797" s="2" t="s">
        <v>12</v>
      </c>
      <c r="B2797" s="10">
        <v>19215.04</v>
      </c>
      <c r="C2797" s="10"/>
      <c r="D2797" s="10">
        <v>19215.04</v>
      </c>
    </row>
    <row r="2798" spans="1:4" s="2" customFormat="1" ht="16.5" hidden="1" customHeight="1">
      <c r="A2798" s="2" t="s">
        <v>12</v>
      </c>
      <c r="B2798" s="10">
        <v>2516.8000000000002</v>
      </c>
      <c r="C2798" s="10"/>
      <c r="D2798" s="10">
        <v>2516.8000000000002</v>
      </c>
    </row>
    <row r="2799" spans="1:4" s="2" customFormat="1" ht="16.5" hidden="1" customHeight="1">
      <c r="A2799" s="2" t="s">
        <v>12</v>
      </c>
      <c r="B2799" s="10">
        <v>9195.15</v>
      </c>
      <c r="C2799" s="10"/>
      <c r="D2799" s="10">
        <v>9195.15</v>
      </c>
    </row>
    <row r="2800" spans="1:4" s="2" customFormat="1" ht="16.5" hidden="1" customHeight="1">
      <c r="A2800" s="2" t="s">
        <v>12</v>
      </c>
      <c r="B2800" s="4">
        <v>1089</v>
      </c>
      <c r="C2800" s="4"/>
      <c r="D2800" s="4">
        <v>1089</v>
      </c>
    </row>
    <row r="2801" spans="1:4" s="2" customFormat="1" ht="16.5" hidden="1" customHeight="1">
      <c r="A2801" s="2" t="s">
        <v>12</v>
      </c>
      <c r="B2801" s="10">
        <v>6524.93</v>
      </c>
      <c r="C2801" s="10"/>
      <c r="D2801" s="10">
        <v>6524.93</v>
      </c>
    </row>
    <row r="2802" spans="1:4" s="2" customFormat="1" ht="16.5" hidden="1" customHeight="1">
      <c r="A2802" s="2" t="s">
        <v>12</v>
      </c>
      <c r="B2802" s="10">
        <v>13806.1</v>
      </c>
      <c r="C2802" s="10"/>
      <c r="D2802" s="10">
        <v>13806.1</v>
      </c>
    </row>
    <row r="2803" spans="1:4" s="2" customFormat="1" ht="16.5" hidden="1" customHeight="1">
      <c r="A2803" s="2" t="s">
        <v>12</v>
      </c>
      <c r="B2803" s="10">
        <v>7807.59</v>
      </c>
      <c r="C2803" s="10"/>
      <c r="D2803" s="10">
        <v>7807.59</v>
      </c>
    </row>
    <row r="2804" spans="1:4" s="2" customFormat="1" ht="16.5" hidden="1" customHeight="1">
      <c r="A2804" s="2" t="s">
        <v>12</v>
      </c>
      <c r="B2804" s="10">
        <v>8427.0499999999993</v>
      </c>
      <c r="C2804" s="10"/>
      <c r="D2804" s="10">
        <v>8427.0499999999993</v>
      </c>
    </row>
    <row r="2805" spans="1:4" s="2" customFormat="1" ht="16.5" hidden="1" customHeight="1">
      <c r="A2805" s="2" t="s">
        <v>12</v>
      </c>
      <c r="B2805" s="4">
        <v>10890</v>
      </c>
      <c r="C2805" s="4"/>
      <c r="D2805" s="4">
        <v>10890</v>
      </c>
    </row>
    <row r="2806" spans="1:4" s="2" customFormat="1" ht="16.5" hidden="1" customHeight="1">
      <c r="A2806" s="2" t="s">
        <v>12</v>
      </c>
      <c r="B2806" s="10">
        <v>2333.5500000000002</v>
      </c>
      <c r="C2806" s="10"/>
      <c r="D2806" s="10">
        <v>2333.5500000000002</v>
      </c>
    </row>
    <row r="2807" spans="1:4" s="2" customFormat="1" ht="16.5" hidden="1" customHeight="1">
      <c r="A2807" s="2" t="s">
        <v>12</v>
      </c>
      <c r="B2807" s="10">
        <v>3478.5</v>
      </c>
      <c r="C2807" s="10"/>
      <c r="D2807" s="10">
        <v>3478.5</v>
      </c>
    </row>
    <row r="2808" spans="1:4" s="2" customFormat="1" ht="16.5" hidden="1" customHeight="1">
      <c r="A2808" s="2" t="s">
        <v>12</v>
      </c>
      <c r="B2808" s="10">
        <v>6878.85</v>
      </c>
      <c r="C2808" s="10"/>
      <c r="D2808" s="10">
        <v>6878.85</v>
      </c>
    </row>
    <row r="2809" spans="1:4" s="2" customFormat="1" ht="16.5" hidden="1" customHeight="1">
      <c r="A2809" s="2" t="s">
        <v>12</v>
      </c>
      <c r="B2809" s="10">
        <v>6106.27</v>
      </c>
      <c r="C2809" s="10"/>
      <c r="D2809" s="10">
        <v>6106.27</v>
      </c>
    </row>
    <row r="2810" spans="1:4" s="2" customFormat="1" ht="16.5" hidden="1" customHeight="1">
      <c r="A2810" s="2" t="s">
        <v>12</v>
      </c>
      <c r="B2810" s="10">
        <v>16915.8</v>
      </c>
      <c r="C2810" s="10"/>
      <c r="D2810" s="10">
        <v>16915.8</v>
      </c>
    </row>
    <row r="2811" spans="1:4" s="2" customFormat="1" ht="16.5" hidden="1" customHeight="1">
      <c r="A2811" s="2" t="s">
        <v>12</v>
      </c>
      <c r="B2811" s="10">
        <v>1754.5</v>
      </c>
      <c r="C2811" s="10"/>
      <c r="D2811" s="10">
        <v>1754.5</v>
      </c>
    </row>
    <row r="2812" spans="1:4" s="2" customFormat="1" ht="16.5" hidden="1" customHeight="1">
      <c r="A2812" s="2" t="s">
        <v>12</v>
      </c>
      <c r="B2812" s="10">
        <v>1367.3</v>
      </c>
      <c r="C2812" s="10"/>
      <c r="D2812" s="10">
        <v>1367.3</v>
      </c>
    </row>
    <row r="2813" spans="1:4" s="2" customFormat="1" ht="16.5" hidden="1" customHeight="1">
      <c r="A2813" s="2" t="s">
        <v>12</v>
      </c>
      <c r="B2813" s="10">
        <v>28038.12</v>
      </c>
      <c r="C2813" s="10"/>
      <c r="D2813" s="10">
        <v>22276.1</v>
      </c>
    </row>
    <row r="2814" spans="1:4" s="2" customFormat="1" ht="16.5" hidden="1" customHeight="1">
      <c r="A2814" s="2" t="s">
        <v>12</v>
      </c>
      <c r="B2814" s="10">
        <v>334421.15999999997</v>
      </c>
      <c r="C2814" s="10"/>
      <c r="D2814" s="10">
        <v>226183.41</v>
      </c>
    </row>
    <row r="2815" spans="1:4" s="2" customFormat="1" ht="16.5" hidden="1" customHeight="1">
      <c r="A2815" s="2" t="s">
        <v>12</v>
      </c>
      <c r="B2815" s="10">
        <v>73673.509999999995</v>
      </c>
      <c r="C2815" s="10"/>
      <c r="D2815" s="10">
        <v>65083.48</v>
      </c>
    </row>
    <row r="2816" spans="1:4" s="2" customFormat="1" ht="16.5" hidden="1" customHeight="1">
      <c r="A2816" s="2" t="s">
        <v>12</v>
      </c>
      <c r="B2816" s="10">
        <v>32503.02</v>
      </c>
      <c r="C2816" s="10"/>
      <c r="D2816" s="10">
        <v>28713.3</v>
      </c>
    </row>
    <row r="2817" spans="1:4" s="2" customFormat="1" ht="16.5" hidden="1" customHeight="1">
      <c r="A2817" s="2" t="s">
        <v>12</v>
      </c>
      <c r="B2817" s="10">
        <v>59588.87</v>
      </c>
      <c r="C2817" s="10"/>
      <c r="D2817" s="10">
        <v>52641.05</v>
      </c>
    </row>
    <row r="2818" spans="1:4" s="2" customFormat="1" ht="16.5" hidden="1" customHeight="1">
      <c r="A2818" s="2" t="s">
        <v>12</v>
      </c>
      <c r="B2818" s="10">
        <v>45154.41</v>
      </c>
      <c r="C2818" s="10"/>
      <c r="D2818" s="10">
        <v>45154.41</v>
      </c>
    </row>
    <row r="2819" spans="1:4" s="2" customFormat="1" ht="16.5" hidden="1" customHeight="1">
      <c r="A2819" s="2" t="s">
        <v>12</v>
      </c>
      <c r="B2819" s="10">
        <v>26305.4</v>
      </c>
      <c r="C2819" s="10"/>
      <c r="D2819" s="10">
        <v>17520.8</v>
      </c>
    </row>
    <row r="2820" spans="1:4" s="2" customFormat="1" ht="16.5" hidden="1" customHeight="1">
      <c r="A2820" s="2" t="s">
        <v>12</v>
      </c>
      <c r="B2820" s="10">
        <v>169287.8</v>
      </c>
      <c r="C2820" s="10"/>
      <c r="D2820" s="10">
        <v>169287.8</v>
      </c>
    </row>
    <row r="2821" spans="1:4" s="2" customFormat="1" ht="16.5" hidden="1" customHeight="1">
      <c r="A2821" s="2" t="s">
        <v>12</v>
      </c>
      <c r="B2821" s="4">
        <v>60480</v>
      </c>
      <c r="C2821" s="4"/>
      <c r="D2821" s="4">
        <v>60480</v>
      </c>
    </row>
    <row r="2822" spans="1:4" s="2" customFormat="1" ht="16.5" hidden="1" customHeight="1">
      <c r="A2822" s="2" t="s">
        <v>12</v>
      </c>
      <c r="B2822" s="10">
        <v>115919.97</v>
      </c>
      <c r="C2822" s="10"/>
      <c r="D2822" s="10">
        <v>115919.97</v>
      </c>
    </row>
    <row r="2823" spans="1:4" s="2" customFormat="1" ht="16.5" hidden="1" customHeight="1">
      <c r="A2823" s="2" t="s">
        <v>12</v>
      </c>
      <c r="B2823" s="4">
        <v>52030</v>
      </c>
      <c r="C2823" s="4"/>
      <c r="D2823" s="10">
        <v>24405.7</v>
      </c>
    </row>
    <row r="2824" spans="1:4" s="2" customFormat="1" ht="16.5" hidden="1" customHeight="1">
      <c r="A2824" s="2" t="s">
        <v>12</v>
      </c>
      <c r="B2824" s="10">
        <v>60022.05</v>
      </c>
      <c r="C2824" s="10"/>
      <c r="D2824" s="10">
        <v>27506.93</v>
      </c>
    </row>
    <row r="2825" spans="1:4" s="2" customFormat="1" ht="16.5" hidden="1" customHeight="1">
      <c r="A2825" s="2" t="s">
        <v>12</v>
      </c>
      <c r="B2825" s="10">
        <v>3354.12</v>
      </c>
      <c r="C2825" s="10"/>
      <c r="D2825" s="10">
        <v>3354.12</v>
      </c>
    </row>
    <row r="2826" spans="1:4" s="2" customFormat="1" ht="16.5" hidden="1" customHeight="1">
      <c r="A2826" s="2" t="s">
        <v>12</v>
      </c>
      <c r="B2826" s="10">
        <v>26218.77</v>
      </c>
      <c r="C2826" s="10"/>
      <c r="D2826" s="10">
        <v>26218.77</v>
      </c>
    </row>
    <row r="2827" spans="1:4" s="2" customFormat="1" ht="16.5" hidden="1" customHeight="1">
      <c r="A2827" s="2" t="s">
        <v>12</v>
      </c>
      <c r="B2827" s="10">
        <v>3145.4</v>
      </c>
      <c r="C2827" s="10"/>
      <c r="D2827" s="10">
        <v>3145.4</v>
      </c>
    </row>
    <row r="2828" spans="1:4" s="2" customFormat="1" ht="16.5" hidden="1" customHeight="1">
      <c r="A2828" s="2" t="s">
        <v>12</v>
      </c>
      <c r="B2828" s="10">
        <v>26003.73</v>
      </c>
      <c r="C2828" s="10"/>
      <c r="D2828" s="10">
        <v>23607.1</v>
      </c>
    </row>
    <row r="2829" spans="1:4" s="2" customFormat="1" ht="16.5" hidden="1" customHeight="1">
      <c r="A2829" s="2" t="s">
        <v>12</v>
      </c>
      <c r="B2829" s="10">
        <v>73120.3</v>
      </c>
      <c r="C2829" s="10"/>
      <c r="D2829" s="10">
        <v>73120.3</v>
      </c>
    </row>
    <row r="2830" spans="1:4" s="2" customFormat="1" ht="16.5" hidden="1" customHeight="1">
      <c r="A2830" s="2" t="s">
        <v>12</v>
      </c>
      <c r="B2830" s="10">
        <v>5855.19</v>
      </c>
      <c r="C2830" s="10"/>
      <c r="D2830" s="10">
        <v>5332.39</v>
      </c>
    </row>
    <row r="2831" spans="1:4" s="2" customFormat="1" ht="16.5" hidden="1" customHeight="1">
      <c r="A2831" s="2" t="s">
        <v>12</v>
      </c>
      <c r="B2831" s="10">
        <v>9995.92</v>
      </c>
      <c r="C2831" s="10"/>
      <c r="D2831" s="10">
        <v>8568.61</v>
      </c>
    </row>
    <row r="2832" spans="1:4" s="2" customFormat="1" ht="16.5" hidden="1" customHeight="1">
      <c r="A2832" s="2" t="s">
        <v>12</v>
      </c>
      <c r="B2832" s="10">
        <v>34232.76</v>
      </c>
      <c r="C2832" s="10"/>
      <c r="D2832" s="10">
        <v>29385.39</v>
      </c>
    </row>
    <row r="2833" spans="1:4" s="2" customFormat="1" ht="16.5" hidden="1" customHeight="1">
      <c r="A2833" s="2" t="s">
        <v>12</v>
      </c>
      <c r="B2833" s="10">
        <v>16592.96</v>
      </c>
      <c r="C2833" s="10"/>
      <c r="D2833" s="10">
        <v>14206.36</v>
      </c>
    </row>
    <row r="2834" spans="1:4" s="2" customFormat="1" ht="16.5" hidden="1" customHeight="1">
      <c r="A2834" s="2" t="s">
        <v>12</v>
      </c>
      <c r="B2834" s="4">
        <v>86692</v>
      </c>
      <c r="C2834" s="4"/>
      <c r="D2834" s="10">
        <v>44828.08</v>
      </c>
    </row>
    <row r="2835" spans="1:4" s="2" customFormat="1" ht="16.5" hidden="1" customHeight="1">
      <c r="A2835" s="2" t="s">
        <v>12</v>
      </c>
      <c r="B2835" s="10">
        <v>21120.55</v>
      </c>
      <c r="C2835" s="10"/>
      <c r="D2835" s="10">
        <v>15727.58</v>
      </c>
    </row>
    <row r="2836" spans="1:4" s="2" customFormat="1" ht="16.5" hidden="1" customHeight="1">
      <c r="A2836" s="2" t="s">
        <v>12</v>
      </c>
      <c r="B2836" s="4">
        <v>83490</v>
      </c>
      <c r="C2836" s="4"/>
      <c r="D2836" s="10">
        <v>73841.460000000006</v>
      </c>
    </row>
    <row r="2837" spans="1:4" s="2" customFormat="1" ht="16.5" hidden="1" customHeight="1">
      <c r="A2837" s="2" t="s">
        <v>12</v>
      </c>
      <c r="B2837" s="4">
        <v>41800</v>
      </c>
      <c r="C2837" s="4"/>
      <c r="D2837" s="10">
        <v>41343.279999999999</v>
      </c>
    </row>
    <row r="2838" spans="1:4" s="2" customFormat="1" ht="16.5" hidden="1" customHeight="1">
      <c r="A2838" s="2" t="s">
        <v>12</v>
      </c>
      <c r="B2838" s="4">
        <v>21780</v>
      </c>
      <c r="C2838" s="4"/>
      <c r="D2838" s="10">
        <v>21097.56</v>
      </c>
    </row>
    <row r="2839" spans="1:4" s="2" customFormat="1" ht="16.5" hidden="1" customHeight="1">
      <c r="A2839" s="2" t="s">
        <v>12</v>
      </c>
      <c r="B2839" s="4">
        <v>74871</v>
      </c>
      <c r="C2839" s="4"/>
      <c r="D2839" s="10">
        <v>71329.5</v>
      </c>
    </row>
    <row r="2840" spans="1:4" s="2" customFormat="1" ht="16.5" hidden="1" customHeight="1">
      <c r="A2840" s="2" t="s">
        <v>12</v>
      </c>
      <c r="B2840" s="4">
        <v>613396</v>
      </c>
      <c r="C2840" s="4"/>
      <c r="D2840" s="10">
        <v>575248.52</v>
      </c>
    </row>
    <row r="2841" spans="1:4" s="2" customFormat="1" ht="16.5" hidden="1" customHeight="1">
      <c r="A2841" s="2" t="s">
        <v>12</v>
      </c>
      <c r="B2841" s="4">
        <v>192710</v>
      </c>
      <c r="C2841" s="4"/>
      <c r="D2841" s="10">
        <v>172417.74</v>
      </c>
    </row>
    <row r="2842" spans="1:4" s="2" customFormat="1" ht="16.5" hidden="1" customHeight="1">
      <c r="A2842" s="2" t="s">
        <v>12</v>
      </c>
      <c r="B2842" s="4">
        <v>33000</v>
      </c>
      <c r="C2842" s="4"/>
      <c r="D2842" s="10">
        <v>32972.85</v>
      </c>
    </row>
    <row r="2843" spans="1:4" s="2" customFormat="1" ht="16.5" hidden="1" customHeight="1">
      <c r="A2843" s="2" t="s">
        <v>12</v>
      </c>
      <c r="B2843" s="4">
        <v>162840</v>
      </c>
      <c r="C2843" s="4"/>
      <c r="D2843" s="10">
        <v>133760.56</v>
      </c>
    </row>
    <row r="2844" spans="1:4" s="2" customFormat="1" ht="16.5" hidden="1" customHeight="1">
      <c r="A2844" s="2" t="s">
        <v>12</v>
      </c>
      <c r="B2844" s="4">
        <v>27830</v>
      </c>
      <c r="C2844" s="4"/>
      <c r="D2844" s="10">
        <v>23855.22</v>
      </c>
    </row>
    <row r="2845" spans="1:4" s="2" customFormat="1" ht="16.5" hidden="1" customHeight="1">
      <c r="A2845" s="2" t="s">
        <v>12</v>
      </c>
      <c r="B2845" s="4">
        <v>46000</v>
      </c>
      <c r="C2845" s="4"/>
      <c r="D2845" s="10">
        <v>45956.55</v>
      </c>
    </row>
    <row r="2846" spans="1:4" s="2" customFormat="1" ht="16.5" hidden="1" customHeight="1">
      <c r="A2846" s="2" t="s">
        <v>12</v>
      </c>
      <c r="B2846" s="4">
        <v>803792</v>
      </c>
      <c r="C2846" s="4"/>
      <c r="D2846" s="10">
        <v>745479.79</v>
      </c>
    </row>
    <row r="2847" spans="1:4" s="2" customFormat="1" ht="16.5" hidden="1" customHeight="1">
      <c r="A2847" s="2" t="s">
        <v>12</v>
      </c>
      <c r="B2847" s="4">
        <v>336000</v>
      </c>
      <c r="C2847" s="4"/>
      <c r="D2847" s="4">
        <v>290400</v>
      </c>
    </row>
    <row r="2848" spans="1:4" s="2" customFormat="1" ht="16.5" hidden="1" customHeight="1">
      <c r="A2848" s="2" t="s">
        <v>12</v>
      </c>
      <c r="B2848" s="4">
        <v>20000</v>
      </c>
      <c r="C2848" s="4"/>
      <c r="D2848" s="10">
        <v>19395.009999999998</v>
      </c>
    </row>
    <row r="2849" spans="1:4" s="2" customFormat="1" ht="16.5" hidden="1" customHeight="1">
      <c r="A2849" s="2" t="s">
        <v>12</v>
      </c>
      <c r="B2849" s="10">
        <v>172765.3</v>
      </c>
      <c r="C2849" s="10"/>
      <c r="D2849" s="10">
        <v>164127.03</v>
      </c>
    </row>
    <row r="2850" spans="1:4" s="2" customFormat="1" ht="16.5" hidden="1" customHeight="1">
      <c r="A2850" s="2" t="s">
        <v>12</v>
      </c>
      <c r="B2850" s="10">
        <v>367481.68</v>
      </c>
      <c r="C2850" s="10"/>
      <c r="D2850" s="10">
        <v>290310.53000000003</v>
      </c>
    </row>
    <row r="2851" spans="1:4" s="2" customFormat="1" ht="16.5" hidden="1" customHeight="1">
      <c r="A2851" s="2" t="s">
        <v>12</v>
      </c>
      <c r="B2851" s="4">
        <v>169012</v>
      </c>
      <c r="C2851" s="4"/>
      <c r="D2851" s="10">
        <v>148730.57</v>
      </c>
    </row>
    <row r="2852" spans="1:4" s="2" customFormat="1" ht="16.5" hidden="1" customHeight="1">
      <c r="A2852" s="2" t="s">
        <v>12</v>
      </c>
      <c r="B2852" s="10">
        <v>7487.48</v>
      </c>
      <c r="C2852" s="10"/>
      <c r="D2852" s="10">
        <v>3913.14</v>
      </c>
    </row>
    <row r="2853" spans="1:4" s="2" customFormat="1" ht="16.5" hidden="1" customHeight="1">
      <c r="A2853" s="2" t="s">
        <v>12</v>
      </c>
      <c r="B2853" s="10">
        <v>9735.66</v>
      </c>
      <c r="C2853" s="10"/>
      <c r="D2853" s="10">
        <v>7875.48</v>
      </c>
    </row>
    <row r="2854" spans="1:4" s="2" customFormat="1" ht="16.5" hidden="1" customHeight="1">
      <c r="A2854" s="2" t="s">
        <v>12</v>
      </c>
      <c r="B2854" s="10">
        <v>4864.2</v>
      </c>
      <c r="C2854" s="10"/>
      <c r="D2854" s="10">
        <v>3966.07</v>
      </c>
    </row>
    <row r="2855" spans="1:4" s="2" customFormat="1" ht="16.5" hidden="1" customHeight="1">
      <c r="A2855" s="2" t="s">
        <v>12</v>
      </c>
      <c r="B2855" s="10">
        <v>22844.799999999999</v>
      </c>
      <c r="C2855" s="10"/>
      <c r="D2855" s="10">
        <v>17835.400000000001</v>
      </c>
    </row>
    <row r="2856" spans="1:4" s="2" customFormat="1" ht="16.5" hidden="1" customHeight="1">
      <c r="A2856" s="2" t="s">
        <v>12</v>
      </c>
      <c r="B2856" s="10">
        <v>6016.24</v>
      </c>
      <c r="C2856" s="10"/>
      <c r="D2856" s="10">
        <v>4585.34</v>
      </c>
    </row>
    <row r="2857" spans="1:4" s="2" customFormat="1" ht="16.5" hidden="1" customHeight="1">
      <c r="A2857" s="2" t="s">
        <v>12</v>
      </c>
      <c r="B2857" s="10">
        <v>7101.49</v>
      </c>
      <c r="C2857" s="10"/>
      <c r="D2857" s="10">
        <v>5158.2299999999996</v>
      </c>
    </row>
    <row r="2858" spans="1:4" s="2" customFormat="1" ht="16.5" hidden="1" customHeight="1">
      <c r="A2858" s="2" t="s">
        <v>12</v>
      </c>
      <c r="B2858" s="10">
        <v>3834.49</v>
      </c>
      <c r="C2858" s="10"/>
      <c r="D2858" s="10">
        <v>2617.23</v>
      </c>
    </row>
    <row r="2859" spans="1:4" s="2" customFormat="1" ht="16.5" hidden="1" customHeight="1">
      <c r="A2859" s="2" t="s">
        <v>12</v>
      </c>
      <c r="B2859" s="10">
        <v>22297.88</v>
      </c>
      <c r="C2859" s="10"/>
      <c r="D2859" s="10">
        <v>19618.21</v>
      </c>
    </row>
    <row r="2860" spans="1:4" s="2" customFormat="1" ht="16.5" hidden="1" customHeight="1">
      <c r="A2860" s="2" t="s">
        <v>12</v>
      </c>
      <c r="B2860" s="10">
        <v>39064.85</v>
      </c>
      <c r="C2860" s="10"/>
      <c r="D2860" s="10">
        <v>37971.760000000002</v>
      </c>
    </row>
    <row r="2861" spans="1:4" s="2" customFormat="1" ht="16.5" hidden="1" customHeight="1">
      <c r="A2861" s="2" t="s">
        <v>12</v>
      </c>
      <c r="B2861" s="10">
        <v>7022.84</v>
      </c>
      <c r="C2861" s="10"/>
      <c r="D2861" s="10">
        <v>7019.68</v>
      </c>
    </row>
    <row r="2862" spans="1:4" s="2" customFormat="1" ht="16.5" hidden="1" customHeight="1">
      <c r="A2862" s="2" t="s">
        <v>12</v>
      </c>
      <c r="B2862" s="10">
        <v>5356.67</v>
      </c>
      <c r="C2862" s="10"/>
      <c r="D2862" s="10">
        <v>3191.97</v>
      </c>
    </row>
    <row r="2863" spans="1:4" s="2" customFormat="1" ht="16.5" hidden="1" customHeight="1">
      <c r="A2863" s="2" t="s">
        <v>12</v>
      </c>
      <c r="B2863" s="10">
        <v>50031.44</v>
      </c>
      <c r="C2863" s="10"/>
      <c r="D2863" s="10">
        <v>23164.68</v>
      </c>
    </row>
    <row r="2864" spans="1:4" s="2" customFormat="1" ht="16.5" hidden="1" customHeight="1">
      <c r="A2864" s="2" t="s">
        <v>12</v>
      </c>
      <c r="B2864" s="10">
        <v>116558.45</v>
      </c>
      <c r="C2864" s="10"/>
      <c r="D2864" s="10">
        <v>91569.67</v>
      </c>
    </row>
    <row r="2865" spans="1:4" s="2" customFormat="1" ht="16.5" hidden="1" customHeight="1">
      <c r="A2865" s="2" t="s">
        <v>12</v>
      </c>
      <c r="B2865" s="10">
        <v>8905.6</v>
      </c>
      <c r="C2865" s="10"/>
      <c r="D2865" s="10">
        <v>8905.6</v>
      </c>
    </row>
    <row r="2866" spans="1:4" s="2" customFormat="1" ht="16.5" hidden="1" customHeight="1">
      <c r="A2866" s="2" t="s">
        <v>12</v>
      </c>
      <c r="B2866" s="10">
        <v>49555.55</v>
      </c>
      <c r="C2866" s="10"/>
      <c r="D2866" s="10">
        <v>29086.17</v>
      </c>
    </row>
    <row r="2867" spans="1:4" s="2" customFormat="1" ht="16.5" hidden="1" customHeight="1">
      <c r="A2867" s="2" t="s">
        <v>12</v>
      </c>
      <c r="B2867" s="10">
        <v>75910.320000000007</v>
      </c>
      <c r="C2867" s="10"/>
      <c r="D2867" s="10">
        <v>29592.16</v>
      </c>
    </row>
    <row r="2868" spans="1:4" s="2" customFormat="1" ht="16.5" hidden="1" customHeight="1">
      <c r="A2868" s="2" t="s">
        <v>12</v>
      </c>
      <c r="B2868" s="10">
        <v>19089.2</v>
      </c>
      <c r="C2868" s="10"/>
      <c r="D2868" s="10">
        <v>11397.37</v>
      </c>
    </row>
    <row r="2869" spans="1:4" s="2" customFormat="1" ht="16.5" hidden="1" customHeight="1">
      <c r="A2869" s="2" t="s">
        <v>12</v>
      </c>
      <c r="B2869" s="10">
        <v>65436.800000000003</v>
      </c>
      <c r="C2869" s="10"/>
      <c r="D2869" s="10">
        <v>43826.05</v>
      </c>
    </row>
    <row r="2870" spans="1:4" s="2" customFormat="1" ht="16.5" hidden="1" customHeight="1">
      <c r="A2870" s="2" t="s">
        <v>12</v>
      </c>
      <c r="B2870" s="10">
        <v>8644.48</v>
      </c>
      <c r="C2870" s="10"/>
      <c r="D2870" s="10">
        <v>8644.48</v>
      </c>
    </row>
    <row r="2871" spans="1:4" s="2" customFormat="1" ht="16.5" hidden="1" customHeight="1">
      <c r="A2871" s="2" t="s">
        <v>12</v>
      </c>
      <c r="B2871" s="4">
        <v>158200</v>
      </c>
      <c r="C2871" s="4"/>
      <c r="D2871" s="4">
        <v>158200</v>
      </c>
    </row>
    <row r="2872" spans="1:4" s="2" customFormat="1" ht="16.5" hidden="1" customHeight="1">
      <c r="A2872" s="2" t="s">
        <v>12</v>
      </c>
      <c r="B2872" s="10">
        <v>11173.25</v>
      </c>
      <c r="C2872" s="10"/>
      <c r="D2872" s="10">
        <v>11173.25</v>
      </c>
    </row>
    <row r="2873" spans="1:4" s="2" customFormat="1" ht="16.5" hidden="1" customHeight="1">
      <c r="A2873" s="2" t="s">
        <v>12</v>
      </c>
      <c r="B2873" s="10">
        <v>45307.46</v>
      </c>
      <c r="C2873" s="10"/>
      <c r="D2873" s="10">
        <v>45307.46</v>
      </c>
    </row>
    <row r="2874" spans="1:4" s="2" customFormat="1" ht="16.5" hidden="1" customHeight="1">
      <c r="A2874" s="2" t="s">
        <v>12</v>
      </c>
      <c r="B2874" s="10">
        <v>15199.8</v>
      </c>
      <c r="C2874" s="10"/>
      <c r="D2874" s="10">
        <v>15199.8</v>
      </c>
    </row>
    <row r="2875" spans="1:4" s="2" customFormat="1" ht="16.5" hidden="1" customHeight="1">
      <c r="A2875" s="2" t="s">
        <v>12</v>
      </c>
      <c r="B2875" s="10">
        <v>27322.44</v>
      </c>
      <c r="C2875" s="10"/>
      <c r="D2875" s="10">
        <v>27322.44</v>
      </c>
    </row>
    <row r="2876" spans="1:4" s="2" customFormat="1" ht="16.5" hidden="1" customHeight="1">
      <c r="A2876" s="2" t="s">
        <v>12</v>
      </c>
      <c r="B2876" s="10">
        <v>24858.89</v>
      </c>
      <c r="C2876" s="10"/>
      <c r="D2876" s="10">
        <v>24858.89</v>
      </c>
    </row>
    <row r="2877" spans="1:4" s="2" customFormat="1" ht="16.5" hidden="1" customHeight="1">
      <c r="A2877" s="2" t="s">
        <v>12</v>
      </c>
      <c r="B2877" s="10">
        <v>16207.4</v>
      </c>
      <c r="C2877" s="10"/>
      <c r="D2877" s="10">
        <v>16207.4</v>
      </c>
    </row>
    <row r="2878" spans="1:4" s="2" customFormat="1" ht="16.5" hidden="1" customHeight="1">
      <c r="A2878" s="2" t="s">
        <v>12</v>
      </c>
      <c r="B2878" s="10">
        <v>10187.299999999999</v>
      </c>
      <c r="C2878" s="10"/>
      <c r="D2878" s="10">
        <v>10187.299999999999</v>
      </c>
    </row>
    <row r="2879" spans="1:4" s="2" customFormat="1" ht="16.5" hidden="1" customHeight="1">
      <c r="A2879" s="2" t="s">
        <v>12</v>
      </c>
      <c r="B2879" s="4">
        <v>2548</v>
      </c>
      <c r="C2879" s="4"/>
      <c r="D2879" s="4">
        <v>2548</v>
      </c>
    </row>
    <row r="2880" spans="1:4" s="2" customFormat="1" ht="16.5" hidden="1" customHeight="1">
      <c r="A2880" s="2" t="s">
        <v>12</v>
      </c>
      <c r="B2880" s="10">
        <v>6627.5</v>
      </c>
      <c r="C2880" s="10"/>
      <c r="D2880" s="10">
        <v>6627.5</v>
      </c>
    </row>
    <row r="2881" spans="1:4" s="2" customFormat="1" ht="16.5" hidden="1" customHeight="1">
      <c r="A2881" s="2" t="s">
        <v>12</v>
      </c>
      <c r="B2881" s="10">
        <v>11813.6</v>
      </c>
      <c r="C2881" s="10"/>
      <c r="D2881" s="10">
        <v>11813.6</v>
      </c>
    </row>
    <row r="2882" spans="1:4" s="2" customFormat="1" ht="16.5" hidden="1" customHeight="1">
      <c r="A2882" s="2" t="s">
        <v>12</v>
      </c>
      <c r="B2882" s="10">
        <v>13280.8</v>
      </c>
      <c r="C2882" s="10"/>
      <c r="D2882" s="10">
        <v>13280.8</v>
      </c>
    </row>
    <row r="2883" spans="1:4" s="2" customFormat="1" ht="16.5" hidden="1" customHeight="1">
      <c r="A2883" s="2" t="s">
        <v>12</v>
      </c>
      <c r="B2883" s="4">
        <v>6842</v>
      </c>
      <c r="C2883" s="4"/>
      <c r="D2883" s="4">
        <v>6842</v>
      </c>
    </row>
    <row r="2884" spans="1:4" s="2" customFormat="1" ht="16.5" hidden="1" customHeight="1">
      <c r="A2884" s="2" t="s">
        <v>12</v>
      </c>
      <c r="B2884" s="4">
        <v>20700</v>
      </c>
      <c r="C2884" s="4"/>
      <c r="D2884" s="10">
        <v>17180.79</v>
      </c>
    </row>
    <row r="2885" spans="1:4" s="2" customFormat="1" ht="16.5" hidden="1" customHeight="1">
      <c r="A2885" s="2" t="s">
        <v>12</v>
      </c>
      <c r="B2885" s="10">
        <v>2512190.8199999998</v>
      </c>
      <c r="C2885" s="10"/>
      <c r="D2885" s="10">
        <v>2323625.2999999998</v>
      </c>
    </row>
    <row r="2886" spans="1:4" s="2" customFormat="1" ht="16.5" hidden="1" customHeight="1">
      <c r="A2886" s="2" t="s">
        <v>12</v>
      </c>
      <c r="B2886" s="10">
        <v>74397.19</v>
      </c>
      <c r="C2886" s="10"/>
      <c r="D2886" s="10">
        <v>48383.14</v>
      </c>
    </row>
    <row r="2887" spans="1:4" s="2" customFormat="1" ht="16.5" hidden="1" customHeight="1">
      <c r="A2887" s="2" t="s">
        <v>12</v>
      </c>
      <c r="B2887" s="10">
        <v>12053.67</v>
      </c>
      <c r="C2887" s="10"/>
      <c r="D2887" s="10">
        <v>7151.28</v>
      </c>
    </row>
    <row r="2888" spans="1:4" s="2" customFormat="1" ht="16.5" hidden="1" customHeight="1">
      <c r="A2888" s="2" t="s">
        <v>12</v>
      </c>
      <c r="B2888" s="10">
        <v>5586.57</v>
      </c>
      <c r="C2888" s="10"/>
      <c r="D2888" s="10">
        <v>4065.66</v>
      </c>
    </row>
    <row r="2889" spans="1:4" s="2" customFormat="1" ht="16.5" hidden="1" customHeight="1">
      <c r="A2889" s="2" t="s">
        <v>12</v>
      </c>
      <c r="B2889" s="10">
        <v>24652.06</v>
      </c>
      <c r="C2889" s="10"/>
      <c r="D2889" s="10">
        <v>20074.919999999998</v>
      </c>
    </row>
    <row r="2890" spans="1:4" s="2" customFormat="1" ht="16.5" hidden="1" customHeight="1">
      <c r="A2890" s="2" t="s">
        <v>12</v>
      </c>
      <c r="B2890" s="10">
        <v>2331.67</v>
      </c>
      <c r="C2890" s="10"/>
      <c r="D2890" s="10">
        <v>1911.8</v>
      </c>
    </row>
    <row r="2891" spans="1:4" s="2" customFormat="1" ht="16.5" hidden="1" customHeight="1">
      <c r="A2891" s="2" t="s">
        <v>12</v>
      </c>
      <c r="B2891" s="10">
        <v>56355.99</v>
      </c>
      <c r="C2891" s="10"/>
      <c r="D2891" s="4">
        <v>33033</v>
      </c>
    </row>
    <row r="2892" spans="1:4" s="2" customFormat="1" ht="16.5" hidden="1" customHeight="1">
      <c r="A2892" s="2" t="s">
        <v>12</v>
      </c>
      <c r="B2892" s="10">
        <v>24537.59</v>
      </c>
      <c r="C2892" s="10"/>
      <c r="D2892" s="10">
        <v>21755.8</v>
      </c>
    </row>
    <row r="2893" spans="1:4" s="2" customFormat="1" ht="16.5" hidden="1" customHeight="1">
      <c r="A2893" s="2" t="s">
        <v>12</v>
      </c>
      <c r="B2893" s="10">
        <v>51613.760000000002</v>
      </c>
      <c r="C2893" s="10"/>
      <c r="D2893" s="10">
        <v>20792.91</v>
      </c>
    </row>
    <row r="2894" spans="1:4" s="2" customFormat="1" ht="16.5" hidden="1" customHeight="1">
      <c r="A2894" s="2" t="s">
        <v>12</v>
      </c>
      <c r="B2894" s="10">
        <v>28641.91</v>
      </c>
      <c r="C2894" s="10"/>
      <c r="D2894" s="10">
        <v>22877.45</v>
      </c>
    </row>
    <row r="2895" spans="1:4" s="2" customFormat="1" ht="16.5" hidden="1" customHeight="1">
      <c r="A2895" s="2" t="s">
        <v>12</v>
      </c>
      <c r="B2895" s="10">
        <v>16067.59</v>
      </c>
      <c r="C2895" s="10"/>
      <c r="D2895" s="10">
        <v>13007.29</v>
      </c>
    </row>
    <row r="2896" spans="1:4" s="2" customFormat="1" ht="16.5" hidden="1" customHeight="1">
      <c r="A2896" s="2" t="s">
        <v>12</v>
      </c>
      <c r="B2896" s="10">
        <v>2940.3</v>
      </c>
      <c r="C2896" s="10"/>
      <c r="D2896" s="10">
        <v>2631.75</v>
      </c>
    </row>
    <row r="2897" spans="1:4" s="2" customFormat="1" ht="16.5" hidden="1" customHeight="1">
      <c r="A2897" s="2" t="s">
        <v>12</v>
      </c>
      <c r="B2897" s="10">
        <v>10708.5</v>
      </c>
      <c r="C2897" s="10"/>
      <c r="D2897" s="10">
        <v>8183.21</v>
      </c>
    </row>
    <row r="2898" spans="1:4" s="2" customFormat="1" ht="16.5" hidden="1" customHeight="1">
      <c r="A2898" s="2" t="s">
        <v>12</v>
      </c>
      <c r="B2898" s="10">
        <v>11208.23</v>
      </c>
      <c r="C2898" s="10"/>
      <c r="D2898" s="10">
        <v>9377.5</v>
      </c>
    </row>
    <row r="2899" spans="1:4" s="2" customFormat="1" ht="16.5" hidden="1" customHeight="1">
      <c r="A2899" s="2" t="s">
        <v>12</v>
      </c>
      <c r="B2899" s="10">
        <v>18107.650000000001</v>
      </c>
      <c r="C2899" s="10"/>
      <c r="D2899" s="10">
        <v>14022.75</v>
      </c>
    </row>
    <row r="2900" spans="1:4" s="2" customFormat="1" ht="16.5" hidden="1" customHeight="1">
      <c r="A2900" s="2" t="s">
        <v>12</v>
      </c>
      <c r="B2900" s="10">
        <v>24792.9</v>
      </c>
      <c r="C2900" s="10"/>
      <c r="D2900" s="10">
        <v>20551.439999999999</v>
      </c>
    </row>
    <row r="2901" spans="1:4" s="2" customFormat="1" ht="16.5" hidden="1" customHeight="1">
      <c r="A2901" s="2" t="s">
        <v>12</v>
      </c>
      <c r="B2901" s="10">
        <v>11781.77</v>
      </c>
      <c r="C2901" s="10"/>
      <c r="D2901" s="10">
        <v>11781.77</v>
      </c>
    </row>
    <row r="2902" spans="1:4" s="2" customFormat="1" ht="16.5" hidden="1" customHeight="1">
      <c r="A2902" s="2" t="s">
        <v>12</v>
      </c>
      <c r="B2902" s="10">
        <v>31224.05</v>
      </c>
      <c r="C2902" s="10"/>
      <c r="D2902" s="10">
        <v>20420.78</v>
      </c>
    </row>
    <row r="2903" spans="1:4" s="2" customFormat="1" ht="16.5" hidden="1" customHeight="1">
      <c r="A2903" s="2" t="s">
        <v>12</v>
      </c>
      <c r="B2903" s="10">
        <v>5079.3599999999997</v>
      </c>
      <c r="C2903" s="10"/>
      <c r="D2903" s="10">
        <v>5079.3599999999997</v>
      </c>
    </row>
    <row r="2904" spans="1:4" s="2" customFormat="1" ht="16.5" hidden="1" customHeight="1">
      <c r="A2904" s="2" t="s">
        <v>12</v>
      </c>
      <c r="B2904" s="10">
        <v>41556.239999999998</v>
      </c>
      <c r="C2904" s="10"/>
      <c r="D2904" s="10">
        <v>41556.239999999998</v>
      </c>
    </row>
    <row r="2905" spans="1:4" s="2" customFormat="1" ht="16.5" hidden="1" customHeight="1">
      <c r="A2905" s="2" t="s">
        <v>12</v>
      </c>
      <c r="B2905" s="10">
        <v>22985.49</v>
      </c>
      <c r="C2905" s="10"/>
      <c r="D2905" s="10">
        <v>22985.49</v>
      </c>
    </row>
    <row r="2906" spans="1:4" s="2" customFormat="1" ht="16.5" hidden="1" customHeight="1">
      <c r="A2906" s="2" t="s">
        <v>12</v>
      </c>
      <c r="B2906" s="10">
        <v>15148.15</v>
      </c>
      <c r="C2906" s="10"/>
      <c r="D2906" s="10">
        <v>15148.15</v>
      </c>
    </row>
    <row r="2907" spans="1:4" s="2" customFormat="1" ht="16.5" hidden="1" customHeight="1">
      <c r="A2907" s="2" t="s">
        <v>12</v>
      </c>
      <c r="B2907" s="10">
        <v>20487.3</v>
      </c>
      <c r="C2907" s="10"/>
      <c r="D2907" s="10">
        <v>12899.14</v>
      </c>
    </row>
    <row r="2908" spans="1:4" s="2" customFormat="1" ht="16.5" hidden="1" customHeight="1">
      <c r="A2908" s="2" t="s">
        <v>12</v>
      </c>
      <c r="B2908" s="10">
        <v>9387.18</v>
      </c>
      <c r="C2908" s="10"/>
      <c r="D2908" s="10">
        <v>5958.4</v>
      </c>
    </row>
    <row r="2909" spans="1:4" s="2" customFormat="1" ht="16.5" hidden="1" customHeight="1">
      <c r="A2909" s="2" t="s">
        <v>12</v>
      </c>
      <c r="B2909" s="10">
        <v>24656.65</v>
      </c>
      <c r="C2909" s="10"/>
      <c r="D2909" s="10">
        <v>20335.080000000002</v>
      </c>
    </row>
    <row r="2910" spans="1:4" s="2" customFormat="1" ht="16.5" hidden="1" customHeight="1">
      <c r="A2910" s="2" t="s">
        <v>12</v>
      </c>
      <c r="B2910" s="10">
        <v>10738.18</v>
      </c>
      <c r="C2910" s="10"/>
      <c r="D2910" s="10">
        <v>9008.5400000000009</v>
      </c>
    </row>
    <row r="2911" spans="1:4" s="2" customFormat="1" ht="16.5" hidden="1" customHeight="1">
      <c r="A2911" s="2" t="s">
        <v>12</v>
      </c>
      <c r="B2911" s="4">
        <v>73810</v>
      </c>
      <c r="C2911" s="4"/>
      <c r="D2911" s="4">
        <v>68244</v>
      </c>
    </row>
    <row r="2912" spans="1:4" s="2" customFormat="1" ht="16.5" hidden="1" customHeight="1">
      <c r="A2912" s="2" t="s">
        <v>12</v>
      </c>
      <c r="B2912" s="10">
        <v>35428.800000000003</v>
      </c>
      <c r="C2912" s="10"/>
      <c r="D2912" s="10">
        <v>32757.119999999999</v>
      </c>
    </row>
    <row r="2913" spans="1:4" s="2" customFormat="1" ht="16.5" hidden="1" customHeight="1">
      <c r="A2913" s="2" t="s">
        <v>12</v>
      </c>
      <c r="B2913" s="10">
        <v>26571.599999999999</v>
      </c>
      <c r="C2913" s="10"/>
      <c r="D2913" s="10">
        <v>24567.84</v>
      </c>
    </row>
    <row r="2914" spans="1:4" s="2" customFormat="1" ht="16.5" hidden="1" customHeight="1">
      <c r="A2914" s="2" t="s">
        <v>12</v>
      </c>
      <c r="B2914" s="10">
        <v>31368.32</v>
      </c>
      <c r="C2914" s="10"/>
      <c r="D2914" s="10">
        <v>31368.32</v>
      </c>
    </row>
    <row r="2915" spans="1:4" s="2" customFormat="1" ht="16.5" hidden="1" customHeight="1">
      <c r="A2915" s="2" t="s">
        <v>12</v>
      </c>
      <c r="B2915" s="10">
        <v>14117.6</v>
      </c>
      <c r="C2915" s="10"/>
      <c r="D2915" s="10">
        <v>14117.6</v>
      </c>
    </row>
    <row r="2916" spans="1:4" s="2" customFormat="1" ht="16.5" hidden="1" customHeight="1">
      <c r="A2916" s="2" t="s">
        <v>12</v>
      </c>
      <c r="B2916" s="4">
        <v>120000</v>
      </c>
      <c r="C2916" s="4"/>
      <c r="D2916" s="4">
        <v>120000</v>
      </c>
    </row>
    <row r="2917" spans="1:4" s="2" customFormat="1" ht="16.5" hidden="1" customHeight="1">
      <c r="A2917" s="2" t="s">
        <v>12</v>
      </c>
      <c r="B2917" s="10">
        <v>21051.34</v>
      </c>
      <c r="C2917" s="10"/>
      <c r="D2917" s="10">
        <v>21051.34</v>
      </c>
    </row>
    <row r="2918" spans="1:4" s="2" customFormat="1" ht="16.5" hidden="1" customHeight="1">
      <c r="A2918" s="2" t="s">
        <v>12</v>
      </c>
      <c r="B2918" s="4">
        <v>205300</v>
      </c>
      <c r="C2918" s="4"/>
      <c r="D2918" s="4">
        <v>205300</v>
      </c>
    </row>
    <row r="2919" spans="1:4" s="2" customFormat="1" ht="16.5" hidden="1" customHeight="1">
      <c r="A2919" s="2" t="s">
        <v>12</v>
      </c>
      <c r="B2919" s="4">
        <v>5808</v>
      </c>
      <c r="C2919" s="4"/>
      <c r="D2919" s="4">
        <v>5808</v>
      </c>
    </row>
    <row r="2920" spans="1:4" s="2" customFormat="1" ht="16.5" hidden="1" customHeight="1">
      <c r="A2920" s="2" t="s">
        <v>12</v>
      </c>
      <c r="B2920" s="10">
        <v>157366.57999999999</v>
      </c>
      <c r="C2920" s="10"/>
      <c r="D2920" s="10">
        <v>149102.68</v>
      </c>
    </row>
    <row r="2921" spans="1:4" s="2" customFormat="1" ht="16.5" hidden="1" customHeight="1">
      <c r="A2921" s="2" t="s">
        <v>12</v>
      </c>
      <c r="B2921" s="4">
        <v>3312000</v>
      </c>
      <c r="C2921" s="4"/>
      <c r="D2921" s="4">
        <v>3312000</v>
      </c>
    </row>
    <row r="2922" spans="1:4" s="2" customFormat="1" ht="16.5" hidden="1" customHeight="1">
      <c r="A2922" s="2" t="s">
        <v>12</v>
      </c>
      <c r="B2922" s="4">
        <v>29560</v>
      </c>
      <c r="C2922" s="4"/>
      <c r="D2922" s="4">
        <v>29560</v>
      </c>
    </row>
    <row r="2923" spans="1:4" s="2" customFormat="1" ht="16.5" hidden="1" customHeight="1">
      <c r="A2923" s="2" t="s">
        <v>12</v>
      </c>
      <c r="B2923" s="4">
        <v>9590</v>
      </c>
      <c r="C2923" s="4"/>
      <c r="D2923" s="4">
        <v>9590</v>
      </c>
    </row>
    <row r="2924" spans="1:4" s="2" customFormat="1" ht="16.5" hidden="1" customHeight="1">
      <c r="A2924" s="2" t="s">
        <v>12</v>
      </c>
      <c r="B2924" s="10">
        <v>120660.79</v>
      </c>
      <c r="C2924" s="10"/>
      <c r="D2924" s="10">
        <v>116462.08</v>
      </c>
    </row>
    <row r="2925" spans="1:4" s="2" customFormat="1" ht="16.5" hidden="1" customHeight="1">
      <c r="A2925" s="2" t="s">
        <v>12</v>
      </c>
      <c r="B2925" s="4">
        <v>328500</v>
      </c>
      <c r="C2925" s="4"/>
      <c r="D2925" s="4">
        <v>328500</v>
      </c>
    </row>
    <row r="2926" spans="1:4" s="2" customFormat="1" ht="16.5" hidden="1" customHeight="1">
      <c r="A2926" s="2" t="s">
        <v>12</v>
      </c>
      <c r="B2926" s="4">
        <v>57700</v>
      </c>
      <c r="C2926" s="4"/>
      <c r="D2926" s="4">
        <v>57700</v>
      </c>
    </row>
    <row r="2927" spans="1:4" s="2" customFormat="1" ht="16.5" hidden="1" customHeight="1">
      <c r="A2927" s="2" t="s">
        <v>12</v>
      </c>
      <c r="B2927" s="4">
        <v>180000</v>
      </c>
      <c r="C2927" s="4"/>
      <c r="D2927" s="4">
        <v>180000</v>
      </c>
    </row>
    <row r="2928" spans="1:4" s="2" customFormat="1" ht="16.5" hidden="1" customHeight="1">
      <c r="A2928" s="2" t="s">
        <v>12</v>
      </c>
      <c r="B2928" s="4">
        <v>200000</v>
      </c>
      <c r="C2928" s="4"/>
      <c r="D2928" s="4">
        <v>200000</v>
      </c>
    </row>
    <row r="2929" spans="1:4" s="2" customFormat="1" ht="16.5" hidden="1" customHeight="1">
      <c r="A2929" s="2" t="s">
        <v>12</v>
      </c>
      <c r="B2929" s="4">
        <v>11616</v>
      </c>
      <c r="C2929" s="4"/>
      <c r="D2929" s="4">
        <v>11616</v>
      </c>
    </row>
    <row r="2930" spans="1:4" s="2" customFormat="1" ht="16.5" hidden="1" customHeight="1">
      <c r="A2930" s="2" t="s">
        <v>12</v>
      </c>
      <c r="B2930" s="10">
        <v>2286.9</v>
      </c>
      <c r="C2930" s="10"/>
      <c r="D2930" s="10">
        <v>2286.9</v>
      </c>
    </row>
    <row r="2931" spans="1:4" s="2" customFormat="1" ht="16.5" hidden="1" customHeight="1">
      <c r="A2931" s="2" t="s">
        <v>12</v>
      </c>
      <c r="B2931" s="4">
        <v>29400</v>
      </c>
      <c r="C2931" s="4"/>
      <c r="D2931" s="4">
        <v>29400</v>
      </c>
    </row>
    <row r="2932" spans="1:4" s="2" customFormat="1" ht="16.5" hidden="1" customHeight="1">
      <c r="A2932" s="2" t="s">
        <v>12</v>
      </c>
      <c r="B2932" s="10">
        <v>36910.67</v>
      </c>
      <c r="C2932" s="10"/>
      <c r="D2932" s="10">
        <v>36910.660000000003</v>
      </c>
    </row>
    <row r="2933" spans="1:4" s="2" customFormat="1" ht="16.5" hidden="1" customHeight="1">
      <c r="A2933" s="2" t="s">
        <v>12</v>
      </c>
      <c r="B2933" s="10">
        <v>8346.7000000000007</v>
      </c>
      <c r="C2933" s="10"/>
      <c r="D2933" s="10">
        <v>8346.7000000000007</v>
      </c>
    </row>
    <row r="2934" spans="1:4" s="2" customFormat="1" ht="16.5" hidden="1" customHeight="1">
      <c r="A2934" s="2" t="s">
        <v>12</v>
      </c>
      <c r="B2934" s="10">
        <v>765.81</v>
      </c>
      <c r="C2934" s="10"/>
      <c r="D2934" s="10">
        <v>765.81</v>
      </c>
    </row>
    <row r="2935" spans="1:4" s="2" customFormat="1" ht="16.5" hidden="1" customHeight="1">
      <c r="A2935" s="2" t="s">
        <v>12</v>
      </c>
      <c r="B2935" s="10">
        <v>39644.199999999997</v>
      </c>
      <c r="C2935" s="10"/>
      <c r="D2935" s="10">
        <v>39644.199999999997</v>
      </c>
    </row>
    <row r="2936" spans="1:4" s="2" customFormat="1" ht="16.5" hidden="1" customHeight="1">
      <c r="A2936" s="2" t="s">
        <v>12</v>
      </c>
      <c r="B2936" s="10">
        <v>3654.2</v>
      </c>
      <c r="C2936" s="10"/>
      <c r="D2936" s="10">
        <v>3654.2</v>
      </c>
    </row>
    <row r="2937" spans="1:4" s="2" customFormat="1" ht="16.5" hidden="1" customHeight="1">
      <c r="A2937" s="2" t="s">
        <v>12</v>
      </c>
      <c r="B2937" s="10">
        <v>10995.71</v>
      </c>
      <c r="C2937" s="10"/>
      <c r="D2937" s="10">
        <v>10955.7</v>
      </c>
    </row>
    <row r="2938" spans="1:4" s="2" customFormat="1" ht="16.5" hidden="1" customHeight="1">
      <c r="A2938" s="2" t="s">
        <v>12</v>
      </c>
      <c r="B2938" s="4">
        <v>9317</v>
      </c>
      <c r="C2938" s="4"/>
      <c r="D2938" s="4">
        <v>9317</v>
      </c>
    </row>
    <row r="2939" spans="1:4" s="2" customFormat="1" ht="16.5" hidden="1" customHeight="1">
      <c r="A2939" s="2" t="s">
        <v>12</v>
      </c>
      <c r="B2939" s="10">
        <v>4827.8999999999996</v>
      </c>
      <c r="C2939" s="10"/>
      <c r="D2939" s="10">
        <v>4827.8999999999996</v>
      </c>
    </row>
    <row r="2940" spans="1:4" s="2" customFormat="1" ht="16.5" hidden="1" customHeight="1">
      <c r="A2940" s="2" t="s">
        <v>12</v>
      </c>
      <c r="B2940" s="10">
        <v>20857.939999999999</v>
      </c>
      <c r="C2940" s="10"/>
      <c r="D2940" s="10">
        <v>18336.04</v>
      </c>
    </row>
    <row r="2941" spans="1:4" s="2" customFormat="1" ht="16.5" hidden="1" customHeight="1">
      <c r="A2941" s="2" t="s">
        <v>12</v>
      </c>
      <c r="B2941" s="10">
        <v>56557.02</v>
      </c>
      <c r="C2941" s="10"/>
      <c r="D2941" s="10">
        <v>52148.88</v>
      </c>
    </row>
    <row r="2942" spans="1:4" s="2" customFormat="1" ht="16.5" hidden="1" customHeight="1">
      <c r="A2942" s="2" t="s">
        <v>12</v>
      </c>
      <c r="B2942" s="10">
        <v>76273.119999999995</v>
      </c>
      <c r="C2942" s="10"/>
      <c r="D2942" s="10">
        <v>76127.27</v>
      </c>
    </row>
    <row r="2943" spans="1:4" s="2" customFormat="1" ht="16.5" hidden="1" customHeight="1">
      <c r="A2943" s="2" t="s">
        <v>12</v>
      </c>
      <c r="B2943" s="10">
        <v>1235.8699999999999</v>
      </c>
      <c r="C2943" s="10"/>
      <c r="D2943" s="10">
        <v>1020.74</v>
      </c>
    </row>
    <row r="2944" spans="1:4" s="2" customFormat="1" ht="16.5" hidden="1" customHeight="1">
      <c r="A2944" s="2" t="s">
        <v>12</v>
      </c>
      <c r="B2944" s="10">
        <v>2780.8</v>
      </c>
      <c r="C2944" s="10"/>
      <c r="D2944" s="10">
        <v>2255.6799999999998</v>
      </c>
    </row>
    <row r="2945" spans="1:4" s="2" customFormat="1" ht="16.5" hidden="1" customHeight="1">
      <c r="A2945" s="2" t="s">
        <v>12</v>
      </c>
      <c r="B2945" s="10">
        <v>6511.75</v>
      </c>
      <c r="C2945" s="10"/>
      <c r="D2945" s="10">
        <v>5490.38</v>
      </c>
    </row>
    <row r="2946" spans="1:4" s="2" customFormat="1" ht="16.5" hidden="1" customHeight="1">
      <c r="A2946" s="2" t="s">
        <v>12</v>
      </c>
      <c r="B2946" s="4">
        <v>36000</v>
      </c>
      <c r="C2946" s="4"/>
      <c r="D2946" s="4">
        <v>36000</v>
      </c>
    </row>
    <row r="2947" spans="1:4" s="2" customFormat="1" ht="16.5" hidden="1" customHeight="1">
      <c r="A2947" s="2" t="s">
        <v>12</v>
      </c>
      <c r="B2947" s="4">
        <v>10000</v>
      </c>
      <c r="C2947" s="4"/>
      <c r="D2947" s="4">
        <v>10000</v>
      </c>
    </row>
    <row r="2948" spans="1:4" s="2" customFormat="1" ht="16.5" hidden="1" customHeight="1">
      <c r="A2948" s="2" t="s">
        <v>12</v>
      </c>
      <c r="B2948" s="4">
        <v>2670000</v>
      </c>
      <c r="C2948" s="4"/>
      <c r="D2948" s="4">
        <v>2670000</v>
      </c>
    </row>
    <row r="2949" spans="1:4" s="2" customFormat="1" ht="16.5" hidden="1" customHeight="1">
      <c r="A2949" s="2" t="s">
        <v>12</v>
      </c>
      <c r="B2949" s="10">
        <v>4427.87</v>
      </c>
      <c r="C2949" s="10"/>
      <c r="D2949" s="10">
        <v>4427.87</v>
      </c>
    </row>
    <row r="2950" spans="1:4" s="2" customFormat="1" ht="16.5" hidden="1" customHeight="1">
      <c r="A2950" s="2" t="s">
        <v>12</v>
      </c>
      <c r="B2950" s="10">
        <v>14746.9</v>
      </c>
      <c r="C2950" s="10"/>
      <c r="D2950" s="10">
        <v>14746.9</v>
      </c>
    </row>
    <row r="2951" spans="1:4" s="2" customFormat="1" ht="16.5" hidden="1" customHeight="1">
      <c r="A2951" s="2" t="s">
        <v>12</v>
      </c>
      <c r="B2951" s="10">
        <v>40599.94</v>
      </c>
      <c r="C2951" s="10"/>
      <c r="D2951" s="10">
        <v>40599.94</v>
      </c>
    </row>
    <row r="2952" spans="1:4" s="2" customFormat="1" ht="16.5" hidden="1" customHeight="1">
      <c r="A2952" s="2" t="s">
        <v>12</v>
      </c>
      <c r="B2952" s="4">
        <v>62500</v>
      </c>
      <c r="C2952" s="4"/>
      <c r="D2952" s="4">
        <v>62500</v>
      </c>
    </row>
    <row r="2953" spans="1:4" s="2" customFormat="1" ht="16.5" hidden="1" customHeight="1">
      <c r="A2953" s="2" t="s">
        <v>12</v>
      </c>
      <c r="B2953" s="4">
        <v>340000</v>
      </c>
      <c r="C2953" s="4"/>
      <c r="D2953" s="4">
        <v>340000</v>
      </c>
    </row>
    <row r="2954" spans="1:4" s="2" customFormat="1" ht="16.5" hidden="1" customHeight="1">
      <c r="A2954" s="2" t="s">
        <v>12</v>
      </c>
      <c r="B2954" s="4">
        <v>280000</v>
      </c>
      <c r="C2954" s="4"/>
      <c r="D2954" s="4">
        <v>280000</v>
      </c>
    </row>
    <row r="2955" spans="1:4" s="2" customFormat="1" ht="16.5" hidden="1" customHeight="1">
      <c r="A2955" s="2" t="s">
        <v>12</v>
      </c>
      <c r="B2955" s="4">
        <v>143990</v>
      </c>
      <c r="C2955" s="4"/>
      <c r="D2955" s="4">
        <v>143990</v>
      </c>
    </row>
    <row r="2956" spans="1:4" s="2" customFormat="1" ht="16.5" hidden="1" customHeight="1">
      <c r="A2956" s="2" t="s">
        <v>12</v>
      </c>
      <c r="B2956" s="4">
        <v>320000</v>
      </c>
      <c r="C2956" s="4"/>
      <c r="D2956" s="4">
        <v>320000</v>
      </c>
    </row>
    <row r="2957" spans="1:4" s="2" customFormat="1" ht="16.5" hidden="1" customHeight="1">
      <c r="A2957" s="2" t="s">
        <v>12</v>
      </c>
      <c r="B2957" s="4">
        <v>5484965</v>
      </c>
      <c r="C2957" s="4"/>
      <c r="D2957" s="4">
        <v>5484965</v>
      </c>
    </row>
    <row r="2958" spans="1:4" s="2" customFormat="1" ht="16.5" hidden="1" customHeight="1">
      <c r="A2958" s="2" t="s">
        <v>12</v>
      </c>
      <c r="B2958" s="4">
        <v>325185</v>
      </c>
      <c r="C2958" s="4"/>
      <c r="D2958" s="4">
        <v>325185</v>
      </c>
    </row>
    <row r="2959" spans="1:4" s="2" customFormat="1" ht="16.5" hidden="1" customHeight="1">
      <c r="A2959" s="2" t="s">
        <v>12</v>
      </c>
      <c r="B2959" s="4">
        <v>2400000</v>
      </c>
      <c r="C2959" s="4"/>
      <c r="D2959" s="4">
        <v>2400000</v>
      </c>
    </row>
    <row r="2960" spans="1:4" s="2" customFormat="1" ht="16.5" hidden="1" customHeight="1">
      <c r="A2960" s="2" t="s">
        <v>12</v>
      </c>
      <c r="B2960" s="4">
        <v>11616</v>
      </c>
      <c r="C2960" s="4"/>
      <c r="D2960" s="4">
        <v>11616</v>
      </c>
    </row>
    <row r="2961" spans="1:4" s="2" customFormat="1" ht="16.5" hidden="1" customHeight="1">
      <c r="A2961" s="2" t="s">
        <v>12</v>
      </c>
      <c r="B2961" s="4">
        <v>86000</v>
      </c>
      <c r="C2961" s="4"/>
      <c r="D2961" s="4">
        <v>86000</v>
      </c>
    </row>
    <row r="2962" spans="1:4" s="2" customFormat="1" ht="16.5" hidden="1" customHeight="1">
      <c r="A2962" s="2" t="s">
        <v>12</v>
      </c>
      <c r="B2962" s="10">
        <v>83989.440000000002</v>
      </c>
      <c r="C2962" s="10"/>
      <c r="D2962" s="10">
        <v>83989.440000000002</v>
      </c>
    </row>
    <row r="2963" spans="1:4" s="2" customFormat="1" ht="16.5" hidden="1" customHeight="1">
      <c r="A2963" s="2" t="s">
        <v>12</v>
      </c>
      <c r="B2963" s="4">
        <v>217800</v>
      </c>
      <c r="C2963" s="4"/>
      <c r="D2963" s="4">
        <v>217195</v>
      </c>
    </row>
    <row r="2964" spans="1:4" s="2" customFormat="1" ht="16.5" hidden="1" customHeight="1">
      <c r="A2964" s="2" t="s">
        <v>12</v>
      </c>
      <c r="B2964" s="10">
        <v>240532.8</v>
      </c>
      <c r="C2964" s="10"/>
      <c r="D2964" s="10">
        <v>240532.8</v>
      </c>
    </row>
    <row r="2965" spans="1:4" s="2" customFormat="1" ht="16.5" hidden="1" customHeight="1">
      <c r="A2965" s="2" t="s">
        <v>12</v>
      </c>
      <c r="B2965" s="10">
        <v>42941.45</v>
      </c>
      <c r="C2965" s="10"/>
      <c r="D2965" s="10">
        <v>42941.45</v>
      </c>
    </row>
    <row r="2966" spans="1:4" s="2" customFormat="1" ht="16.5" hidden="1" customHeight="1">
      <c r="A2966" s="2" t="s">
        <v>12</v>
      </c>
      <c r="B2966" s="10">
        <v>704626.56</v>
      </c>
      <c r="C2966" s="10"/>
      <c r="D2966" s="10">
        <v>602405.76</v>
      </c>
    </row>
    <row r="2967" spans="1:4" s="2" customFormat="1" ht="16.5" hidden="1" customHeight="1">
      <c r="A2967" s="2" t="s">
        <v>12</v>
      </c>
      <c r="B2967" s="4">
        <v>14800</v>
      </c>
      <c r="C2967" s="4"/>
      <c r="D2967" s="4">
        <v>14800</v>
      </c>
    </row>
    <row r="2968" spans="1:4" s="2" customFormat="1" ht="16.5" hidden="1" customHeight="1">
      <c r="A2968" s="2" t="s">
        <v>12</v>
      </c>
      <c r="B2968" s="4">
        <v>36000</v>
      </c>
      <c r="C2968" s="4"/>
      <c r="D2968" s="4">
        <v>36000</v>
      </c>
    </row>
    <row r="2969" spans="1:4" s="2" customFormat="1" ht="16.5" hidden="1" customHeight="1">
      <c r="A2969" s="2" t="s">
        <v>12</v>
      </c>
      <c r="B2969" s="4">
        <v>136900</v>
      </c>
      <c r="C2969" s="4"/>
      <c r="D2969" s="4">
        <v>136900</v>
      </c>
    </row>
    <row r="2970" spans="1:4" s="2" customFormat="1" ht="16.5" hidden="1" customHeight="1">
      <c r="A2970" s="2" t="s">
        <v>12</v>
      </c>
      <c r="B2970" s="10">
        <v>11003.74</v>
      </c>
      <c r="C2970" s="10"/>
      <c r="D2970" s="10">
        <v>9475.4</v>
      </c>
    </row>
    <row r="2971" spans="1:4" s="2" customFormat="1" ht="16.5" hidden="1" customHeight="1">
      <c r="A2971" s="2" t="s">
        <v>12</v>
      </c>
      <c r="B2971" s="10">
        <v>23861.200000000001</v>
      </c>
      <c r="C2971" s="10"/>
      <c r="D2971" s="10">
        <v>22808.51</v>
      </c>
    </row>
    <row r="2972" spans="1:4" s="2" customFormat="1" ht="16.5" hidden="1" customHeight="1">
      <c r="A2972" s="2" t="s">
        <v>12</v>
      </c>
      <c r="B2972" s="4">
        <v>37268</v>
      </c>
      <c r="C2972" s="4"/>
      <c r="D2972" s="10">
        <v>36454.879999999997</v>
      </c>
    </row>
    <row r="2973" spans="1:4" s="2" customFormat="1" ht="16.5" hidden="1" customHeight="1">
      <c r="A2973" s="2" t="s">
        <v>12</v>
      </c>
      <c r="B2973" s="10">
        <v>21683.200000000001</v>
      </c>
      <c r="C2973" s="10"/>
      <c r="D2973" s="10">
        <v>18295.2</v>
      </c>
    </row>
    <row r="2974" spans="1:4" s="2" customFormat="1" ht="16.5" hidden="1" customHeight="1">
      <c r="A2974" s="2" t="s">
        <v>12</v>
      </c>
      <c r="B2974" s="10">
        <v>10672.2</v>
      </c>
      <c r="C2974" s="10"/>
      <c r="D2974" s="10">
        <v>8334.48</v>
      </c>
    </row>
    <row r="2975" spans="1:4" s="2" customFormat="1" ht="16.5" hidden="1" customHeight="1">
      <c r="A2975" s="2" t="s">
        <v>12</v>
      </c>
      <c r="B2975" s="10">
        <v>820877.54</v>
      </c>
      <c r="C2975" s="10"/>
      <c r="D2975" s="10">
        <v>634456.24</v>
      </c>
    </row>
    <row r="2976" spans="1:4" s="2" customFormat="1" ht="16.5" hidden="1" customHeight="1">
      <c r="A2976" s="2" t="s">
        <v>12</v>
      </c>
      <c r="B2976" s="10">
        <v>67953.600000000006</v>
      </c>
      <c r="C2976" s="10"/>
      <c r="D2976" s="10">
        <v>43100.2</v>
      </c>
    </row>
    <row r="2977" spans="1:4" s="2" customFormat="1" ht="16.5" hidden="1" customHeight="1">
      <c r="A2977" s="2" t="s">
        <v>12</v>
      </c>
      <c r="B2977" s="10">
        <v>21141.119999999999</v>
      </c>
      <c r="C2977" s="10"/>
      <c r="D2977" s="10">
        <v>16601.2</v>
      </c>
    </row>
    <row r="2978" spans="1:4" s="2" customFormat="1" ht="16.5" hidden="1" customHeight="1">
      <c r="A2978" s="2" t="s">
        <v>12</v>
      </c>
      <c r="B2978" s="10">
        <v>1974.72</v>
      </c>
      <c r="C2978" s="10"/>
      <c r="D2978" s="10">
        <v>1029.48</v>
      </c>
    </row>
    <row r="2979" spans="1:4" s="2" customFormat="1" ht="16.5" hidden="1" customHeight="1">
      <c r="A2979" s="2" t="s">
        <v>12</v>
      </c>
      <c r="B2979" s="4">
        <v>226688</v>
      </c>
      <c r="C2979" s="4"/>
      <c r="D2979" s="4">
        <v>224840</v>
      </c>
    </row>
    <row r="2980" spans="1:4" s="2" customFormat="1" ht="16.5" hidden="1" customHeight="1">
      <c r="A2980" s="2" t="s">
        <v>12</v>
      </c>
      <c r="B2980" s="10">
        <v>1205.1600000000001</v>
      </c>
      <c r="C2980" s="10"/>
      <c r="D2980" s="10">
        <v>737.64</v>
      </c>
    </row>
    <row r="2981" spans="1:4" s="2" customFormat="1" ht="16.5" hidden="1" customHeight="1">
      <c r="A2981" s="2" t="s">
        <v>12</v>
      </c>
      <c r="B2981" s="10">
        <v>401.72</v>
      </c>
      <c r="C2981" s="10"/>
      <c r="D2981" s="10">
        <v>294.76</v>
      </c>
    </row>
    <row r="2982" spans="1:4" s="2" customFormat="1" ht="16.5" hidden="1" customHeight="1">
      <c r="A2982" s="2" t="s">
        <v>12</v>
      </c>
      <c r="B2982" s="10">
        <v>134261.6</v>
      </c>
      <c r="C2982" s="10"/>
      <c r="D2982" s="4">
        <v>121242</v>
      </c>
    </row>
    <row r="2983" spans="1:4" s="2" customFormat="1" ht="16.5" hidden="1" customHeight="1">
      <c r="A2983" s="2" t="s">
        <v>12</v>
      </c>
      <c r="B2983" s="10">
        <v>17206.2</v>
      </c>
      <c r="C2983" s="10"/>
      <c r="D2983" s="4">
        <v>14278</v>
      </c>
    </row>
    <row r="2984" spans="1:4" s="2" customFormat="1" ht="16.5" hidden="1" customHeight="1">
      <c r="A2984" s="2" t="s">
        <v>12</v>
      </c>
      <c r="B2984" s="10">
        <v>7163.2</v>
      </c>
      <c r="C2984" s="10"/>
      <c r="D2984" s="4">
        <v>7139</v>
      </c>
    </row>
    <row r="2985" spans="1:4" s="2" customFormat="1" ht="16.5" hidden="1" customHeight="1">
      <c r="A2985" s="2" t="s">
        <v>12</v>
      </c>
      <c r="B2985" s="10">
        <v>2865.28</v>
      </c>
      <c r="C2985" s="10"/>
      <c r="D2985" s="10">
        <v>2855.6</v>
      </c>
    </row>
    <row r="2986" spans="1:4" s="2" customFormat="1" ht="16.5" hidden="1" customHeight="1">
      <c r="A2986" s="2" t="s">
        <v>12</v>
      </c>
      <c r="B2986" s="10">
        <v>113110.8</v>
      </c>
      <c r="C2986" s="10"/>
      <c r="D2986" s="4">
        <v>112530</v>
      </c>
    </row>
    <row r="2987" spans="1:4" s="2" customFormat="1" ht="16.5" hidden="1" customHeight="1">
      <c r="A2987" s="2" t="s">
        <v>12</v>
      </c>
      <c r="B2987" s="10">
        <v>248001.6</v>
      </c>
      <c r="C2987" s="10"/>
      <c r="D2987" s="10">
        <v>128066.4</v>
      </c>
    </row>
    <row r="2988" spans="1:4" s="2" customFormat="1" ht="16.5" hidden="1" customHeight="1">
      <c r="A2988" s="2" t="s">
        <v>12</v>
      </c>
      <c r="B2988" s="4">
        <v>40656</v>
      </c>
      <c r="C2988" s="4"/>
      <c r="D2988" s="10">
        <v>40486.699999999997</v>
      </c>
    </row>
    <row r="2989" spans="1:4" s="2" customFormat="1" ht="16.5" hidden="1" customHeight="1">
      <c r="A2989" s="2" t="s">
        <v>12</v>
      </c>
      <c r="B2989" s="10">
        <v>150427.20000000001</v>
      </c>
      <c r="C2989" s="10"/>
      <c r="D2989" s="10">
        <v>114514.4</v>
      </c>
    </row>
    <row r="2990" spans="1:4" s="2" customFormat="1" ht="16.5" hidden="1" customHeight="1">
      <c r="A2990" s="2" t="s">
        <v>12</v>
      </c>
      <c r="B2990" s="10">
        <v>19887.560000000001</v>
      </c>
      <c r="C2990" s="10"/>
      <c r="D2990" s="10">
        <v>13518.12</v>
      </c>
    </row>
    <row r="2991" spans="1:4" s="2" customFormat="1" ht="16.5" hidden="1" customHeight="1">
      <c r="A2991" s="2" t="s">
        <v>12</v>
      </c>
      <c r="B2991" s="4">
        <v>157300</v>
      </c>
      <c r="C2991" s="4"/>
      <c r="D2991" s="4">
        <v>156090</v>
      </c>
    </row>
    <row r="2992" spans="1:4" s="2" customFormat="1" ht="16.5" hidden="1" customHeight="1">
      <c r="A2992" s="2" t="s">
        <v>12</v>
      </c>
      <c r="B2992" s="4">
        <v>125250</v>
      </c>
      <c r="C2992" s="4"/>
      <c r="D2992" s="4">
        <v>125250</v>
      </c>
    </row>
    <row r="2993" spans="1:4" s="2" customFormat="1" ht="16.5" hidden="1" customHeight="1">
      <c r="A2993" s="2" t="s">
        <v>12</v>
      </c>
      <c r="B2993" s="10">
        <v>103488.23</v>
      </c>
      <c r="C2993" s="10"/>
      <c r="D2993" s="10">
        <v>103487.93</v>
      </c>
    </row>
    <row r="2994" spans="1:4" s="2" customFormat="1" ht="16.5" hidden="1" customHeight="1">
      <c r="A2994" s="2" t="s">
        <v>12</v>
      </c>
      <c r="B2994" s="4">
        <v>176900</v>
      </c>
      <c r="C2994" s="4"/>
      <c r="D2994" s="4">
        <v>176900</v>
      </c>
    </row>
    <row r="2995" spans="1:4" s="2" customFormat="1" ht="16.5" hidden="1" customHeight="1">
      <c r="A2995" s="2" t="s">
        <v>12</v>
      </c>
      <c r="B2995" s="4">
        <v>240064</v>
      </c>
      <c r="C2995" s="4"/>
      <c r="D2995" s="10">
        <v>207454.5</v>
      </c>
    </row>
    <row r="2996" spans="1:4" s="2" customFormat="1" ht="16.5" hidden="1" customHeight="1">
      <c r="A2996" s="2" t="s">
        <v>12</v>
      </c>
      <c r="B2996" s="4">
        <v>15000</v>
      </c>
      <c r="C2996" s="4"/>
      <c r="D2996" s="4">
        <v>15000</v>
      </c>
    </row>
    <row r="2997" spans="1:4" s="2" customFormat="1" ht="16.5" hidden="1" customHeight="1">
      <c r="A2997" s="2" t="s">
        <v>12</v>
      </c>
      <c r="B2997" s="10">
        <v>13774.2</v>
      </c>
      <c r="C2997" s="10"/>
      <c r="D2997" s="10">
        <v>13774.2</v>
      </c>
    </row>
    <row r="2998" spans="1:4" s="2" customFormat="1" ht="16.5" hidden="1" customHeight="1">
      <c r="A2998" s="2" t="s">
        <v>12</v>
      </c>
      <c r="B2998" s="10">
        <v>17466.66</v>
      </c>
      <c r="C2998" s="10"/>
      <c r="D2998" s="10">
        <v>17466.66</v>
      </c>
    </row>
    <row r="2999" spans="1:4" s="2" customFormat="1" ht="16.5" hidden="1" customHeight="1">
      <c r="A2999" s="2" t="s">
        <v>12</v>
      </c>
      <c r="B2999" s="4">
        <v>6900</v>
      </c>
      <c r="C2999" s="4"/>
      <c r="D2999" s="4">
        <v>6900</v>
      </c>
    </row>
    <row r="3000" spans="1:4" s="2" customFormat="1" ht="16.5" hidden="1" customHeight="1">
      <c r="A3000" s="2" t="s">
        <v>12</v>
      </c>
      <c r="B3000" s="4">
        <v>36000</v>
      </c>
      <c r="C3000" s="4"/>
      <c r="D3000" s="4">
        <v>36000</v>
      </c>
    </row>
    <row r="3001" spans="1:4" s="2" customFormat="1" ht="16.5" hidden="1" customHeight="1">
      <c r="A3001" s="2" t="s">
        <v>12</v>
      </c>
      <c r="B3001" s="10">
        <v>29969.279999999999</v>
      </c>
      <c r="C3001" s="10"/>
      <c r="D3001" s="10">
        <v>29969.279999999999</v>
      </c>
    </row>
    <row r="3002" spans="1:4" s="2" customFormat="1" ht="16.5" hidden="1" customHeight="1">
      <c r="A3002" s="2" t="s">
        <v>12</v>
      </c>
      <c r="B3002" s="4">
        <v>36000</v>
      </c>
      <c r="C3002" s="4"/>
      <c r="D3002" s="4">
        <v>26880</v>
      </c>
    </row>
    <row r="3003" spans="1:4" s="2" customFormat="1" ht="16.5" hidden="1" customHeight="1">
      <c r="A3003" s="2" t="s">
        <v>12</v>
      </c>
      <c r="B3003" s="4">
        <v>70785</v>
      </c>
      <c r="C3003" s="4"/>
      <c r="D3003" s="10">
        <v>36148.75</v>
      </c>
    </row>
    <row r="3004" spans="1:4" s="2" customFormat="1" ht="16.5" hidden="1" customHeight="1">
      <c r="A3004" s="2" t="s">
        <v>12</v>
      </c>
      <c r="B3004" s="4">
        <v>24000</v>
      </c>
      <c r="C3004" s="4"/>
      <c r="D3004" s="4">
        <v>24000</v>
      </c>
    </row>
    <row r="3005" spans="1:4" s="2" customFormat="1" ht="16.5" hidden="1" customHeight="1">
      <c r="A3005" s="2" t="s">
        <v>12</v>
      </c>
      <c r="B3005" s="4">
        <v>26880</v>
      </c>
      <c r="C3005" s="4"/>
      <c r="D3005" s="4">
        <v>26880</v>
      </c>
    </row>
    <row r="3006" spans="1:4" s="2" customFormat="1" ht="16.5" hidden="1" customHeight="1">
      <c r="A3006" s="2" t="s">
        <v>12</v>
      </c>
      <c r="B3006" s="4">
        <v>20000</v>
      </c>
      <c r="C3006" s="4"/>
      <c r="D3006" s="4">
        <v>20000</v>
      </c>
    </row>
    <row r="3007" spans="1:4" s="2" customFormat="1" ht="16.5" hidden="1" customHeight="1">
      <c r="A3007" s="2" t="s">
        <v>12</v>
      </c>
      <c r="B3007" s="10">
        <v>1300547.75</v>
      </c>
      <c r="C3007" s="10"/>
      <c r="D3007" s="10">
        <v>1300547.69</v>
      </c>
    </row>
    <row r="3008" spans="1:4" s="2" customFormat="1" ht="16.5" hidden="1" customHeight="1">
      <c r="A3008" s="2" t="s">
        <v>12</v>
      </c>
      <c r="B3008" s="10">
        <v>568539.73</v>
      </c>
      <c r="C3008" s="10"/>
      <c r="D3008" s="10">
        <v>557169.79</v>
      </c>
    </row>
    <row r="3009" spans="1:4" s="2" customFormat="1" ht="16.5" hidden="1" customHeight="1">
      <c r="A3009" s="2" t="s">
        <v>12</v>
      </c>
      <c r="B3009" s="10">
        <v>257369.89</v>
      </c>
      <c r="C3009" s="10"/>
      <c r="D3009" s="10">
        <v>253283.47</v>
      </c>
    </row>
    <row r="3010" spans="1:4" s="2" customFormat="1" ht="16.5" hidden="1" customHeight="1">
      <c r="A3010" s="2" t="s">
        <v>12</v>
      </c>
      <c r="B3010" s="10">
        <v>113490.74</v>
      </c>
      <c r="C3010" s="10"/>
      <c r="D3010" s="10">
        <v>113490.74</v>
      </c>
    </row>
    <row r="3011" spans="1:4" s="2" customFormat="1" ht="16.5" hidden="1" customHeight="1">
      <c r="A3011" s="2" t="s">
        <v>12</v>
      </c>
      <c r="B3011" s="10">
        <v>33736.25</v>
      </c>
      <c r="C3011" s="10"/>
      <c r="D3011" s="10">
        <v>32657.9</v>
      </c>
    </row>
    <row r="3012" spans="1:4" s="2" customFormat="1" ht="16.5" hidden="1" customHeight="1">
      <c r="A3012" s="2" t="s">
        <v>12</v>
      </c>
      <c r="B3012" s="4">
        <v>111300</v>
      </c>
      <c r="C3012" s="4"/>
      <c r="D3012" s="4">
        <v>111300</v>
      </c>
    </row>
    <row r="3013" spans="1:4" s="2" customFormat="1" ht="16.5" hidden="1" customHeight="1">
      <c r="A3013" s="2" t="s">
        <v>12</v>
      </c>
      <c r="B3013" s="4">
        <v>7100</v>
      </c>
      <c r="C3013" s="4"/>
      <c r="D3013" s="10">
        <v>6945.4</v>
      </c>
    </row>
    <row r="3014" spans="1:4" s="2" customFormat="1" ht="16.5" hidden="1" customHeight="1">
      <c r="A3014" s="2" t="s">
        <v>12</v>
      </c>
      <c r="B3014" s="4">
        <v>12475</v>
      </c>
      <c r="C3014" s="4"/>
      <c r="D3014" s="10">
        <v>11688.45</v>
      </c>
    </row>
    <row r="3015" spans="1:4" s="2" customFormat="1" ht="16.5" hidden="1" customHeight="1">
      <c r="A3015" s="2" t="s">
        <v>12</v>
      </c>
      <c r="B3015" s="10">
        <v>86463.4</v>
      </c>
      <c r="C3015" s="10"/>
      <c r="D3015" s="10">
        <v>86463.4</v>
      </c>
    </row>
    <row r="3016" spans="1:4" s="2" customFormat="1" ht="16.5" hidden="1" customHeight="1">
      <c r="A3016" s="2" t="s">
        <v>12</v>
      </c>
      <c r="B3016" s="4">
        <v>964249</v>
      </c>
      <c r="C3016" s="4"/>
      <c r="D3016" s="4">
        <v>859705</v>
      </c>
    </row>
    <row r="3017" spans="1:4" s="2" customFormat="1" ht="16.5" hidden="1" customHeight="1">
      <c r="A3017" s="2" t="s">
        <v>12</v>
      </c>
      <c r="B3017" s="10">
        <v>20201.990000000002</v>
      </c>
      <c r="C3017" s="10"/>
      <c r="D3017" s="10">
        <v>20201.98</v>
      </c>
    </row>
    <row r="3018" spans="1:4" s="2" customFormat="1" ht="16.5" hidden="1" customHeight="1">
      <c r="A3018" s="2" t="s">
        <v>12</v>
      </c>
      <c r="B3018" s="10">
        <v>98805.47</v>
      </c>
      <c r="C3018" s="10"/>
      <c r="D3018" s="10">
        <v>98799.88</v>
      </c>
    </row>
    <row r="3019" spans="1:4" s="2" customFormat="1" ht="16.5" hidden="1" customHeight="1">
      <c r="A3019" s="2" t="s">
        <v>12</v>
      </c>
      <c r="B3019" s="4">
        <v>17316</v>
      </c>
      <c r="C3019" s="4"/>
      <c r="D3019" s="4">
        <v>17316</v>
      </c>
    </row>
    <row r="3020" spans="1:4" s="2" customFormat="1" ht="16.5" hidden="1" customHeight="1">
      <c r="A3020" s="2" t="s">
        <v>12</v>
      </c>
      <c r="B3020" s="10">
        <v>50990.69</v>
      </c>
      <c r="C3020" s="10"/>
      <c r="D3020" s="10">
        <v>50987.46</v>
      </c>
    </row>
    <row r="3021" spans="1:4" s="2" customFormat="1" ht="16.5" hidden="1" customHeight="1">
      <c r="A3021" s="2" t="s">
        <v>12</v>
      </c>
      <c r="B3021" s="10">
        <v>60605.64</v>
      </c>
      <c r="C3021" s="10"/>
      <c r="D3021" s="10">
        <v>60605.63</v>
      </c>
    </row>
    <row r="3022" spans="1:4" s="2" customFormat="1" ht="16.5" hidden="1" customHeight="1">
      <c r="A3022" s="2" t="s">
        <v>12</v>
      </c>
      <c r="B3022" s="10">
        <v>92929.05</v>
      </c>
      <c r="C3022" s="10"/>
      <c r="D3022" s="10">
        <v>92929.03</v>
      </c>
    </row>
    <row r="3023" spans="1:4" s="2" customFormat="1" ht="16.5" hidden="1" customHeight="1">
      <c r="A3023" s="2" t="s">
        <v>12</v>
      </c>
      <c r="B3023" s="10">
        <v>84862.5</v>
      </c>
      <c r="C3023" s="10"/>
      <c r="D3023" s="10">
        <v>84862.5</v>
      </c>
    </row>
    <row r="3024" spans="1:4" s="2" customFormat="1" ht="16.5" hidden="1" customHeight="1">
      <c r="A3024" s="2" t="s">
        <v>12</v>
      </c>
      <c r="B3024" s="10">
        <v>27090.87</v>
      </c>
      <c r="C3024" s="10"/>
      <c r="D3024" s="10">
        <v>27090.45</v>
      </c>
    </row>
    <row r="3025" spans="1:4" s="2" customFormat="1" ht="16.5" hidden="1" customHeight="1">
      <c r="A3025" s="2" t="s">
        <v>12</v>
      </c>
      <c r="B3025" s="10">
        <v>21647.41</v>
      </c>
      <c r="C3025" s="10"/>
      <c r="D3025" s="10">
        <v>21644.99</v>
      </c>
    </row>
    <row r="3026" spans="1:4" s="2" customFormat="1" ht="16.5" hidden="1" customHeight="1">
      <c r="A3026" s="2" t="s">
        <v>12</v>
      </c>
      <c r="B3026" s="10">
        <v>24914.29</v>
      </c>
      <c r="C3026" s="10"/>
      <c r="D3026" s="10">
        <v>24914.29</v>
      </c>
    </row>
    <row r="3027" spans="1:4" s="2" customFormat="1" ht="16.5" hidden="1" customHeight="1">
      <c r="A3027" s="2" t="s">
        <v>12</v>
      </c>
      <c r="B3027" s="4">
        <v>84084</v>
      </c>
      <c r="C3027" s="4"/>
      <c r="D3027" s="4">
        <v>84084</v>
      </c>
    </row>
    <row r="3028" spans="1:4" s="2" customFormat="1" ht="16.5" hidden="1" customHeight="1">
      <c r="A3028" s="2" t="s">
        <v>12</v>
      </c>
      <c r="B3028" s="10">
        <v>7459.87</v>
      </c>
      <c r="C3028" s="10"/>
      <c r="D3028" s="10">
        <v>7459.87</v>
      </c>
    </row>
    <row r="3029" spans="1:4" s="2" customFormat="1" ht="16.5" hidden="1" customHeight="1">
      <c r="A3029" s="2" t="s">
        <v>12</v>
      </c>
      <c r="B3029" s="10">
        <v>35554.769999999997</v>
      </c>
      <c r="C3029" s="10"/>
      <c r="D3029" s="10">
        <v>35554.769999999997</v>
      </c>
    </row>
    <row r="3030" spans="1:4" s="2" customFormat="1" ht="16.5" hidden="1" customHeight="1">
      <c r="A3030" s="2" t="s">
        <v>12</v>
      </c>
      <c r="B3030" s="10">
        <v>162753.1</v>
      </c>
      <c r="C3030" s="10"/>
      <c r="D3030" s="10">
        <v>162753.07999999999</v>
      </c>
    </row>
    <row r="3031" spans="1:4" s="2" customFormat="1" ht="16.5" hidden="1" customHeight="1">
      <c r="A3031" s="2" t="s">
        <v>12</v>
      </c>
      <c r="B3031" s="10">
        <v>30965.86</v>
      </c>
      <c r="C3031" s="10"/>
      <c r="D3031" s="10">
        <v>30965.85</v>
      </c>
    </row>
    <row r="3032" spans="1:4" s="2" customFormat="1" ht="16.5" hidden="1" customHeight="1">
      <c r="A3032" s="2" t="s">
        <v>12</v>
      </c>
      <c r="B3032" s="4">
        <v>86112</v>
      </c>
      <c r="C3032" s="4"/>
      <c r="D3032" s="4">
        <v>86112</v>
      </c>
    </row>
    <row r="3033" spans="1:4" s="2" customFormat="1" ht="16.5" hidden="1" customHeight="1">
      <c r="A3033" s="2" t="s">
        <v>12</v>
      </c>
      <c r="B3033" s="10">
        <v>158271.12</v>
      </c>
      <c r="C3033" s="10"/>
      <c r="D3033" s="10">
        <v>129781.96</v>
      </c>
    </row>
    <row r="3034" spans="1:4" s="2" customFormat="1" ht="16.5" hidden="1" customHeight="1">
      <c r="A3034" s="2" t="s">
        <v>12</v>
      </c>
      <c r="B3034" s="10">
        <v>174262.42</v>
      </c>
      <c r="C3034" s="10"/>
      <c r="D3034" s="10">
        <v>160321.4</v>
      </c>
    </row>
    <row r="3035" spans="1:4" s="2" customFormat="1" ht="16.5" hidden="1" customHeight="1">
      <c r="A3035" s="2" t="s">
        <v>12</v>
      </c>
      <c r="B3035" s="10">
        <v>205887.34</v>
      </c>
      <c r="C3035" s="10"/>
      <c r="D3035" s="10">
        <v>205887.34</v>
      </c>
    </row>
    <row r="3036" spans="1:4" s="2" customFormat="1" ht="16.5" hidden="1" customHeight="1">
      <c r="A3036" s="2" t="s">
        <v>12</v>
      </c>
      <c r="B3036" s="10">
        <v>33855.300000000003</v>
      </c>
      <c r="C3036" s="10"/>
      <c r="D3036" s="10">
        <v>33854.879999999997</v>
      </c>
    </row>
    <row r="3037" spans="1:4" s="2" customFormat="1" ht="16.5" hidden="1" customHeight="1">
      <c r="A3037" s="2" t="s">
        <v>12</v>
      </c>
      <c r="B3037" s="10">
        <v>786817.11</v>
      </c>
      <c r="C3037" s="10"/>
      <c r="D3037" s="10">
        <v>786817.11</v>
      </c>
    </row>
    <row r="3038" spans="1:4" s="2" customFormat="1" ht="16.5" hidden="1" customHeight="1">
      <c r="A3038" s="2" t="s">
        <v>12</v>
      </c>
      <c r="B3038" s="10">
        <v>95953.41</v>
      </c>
      <c r="C3038" s="10"/>
      <c r="D3038" s="10">
        <v>95952.88</v>
      </c>
    </row>
    <row r="3039" spans="1:4" s="2" customFormat="1" ht="16.5" hidden="1" customHeight="1">
      <c r="A3039" s="2" t="s">
        <v>12</v>
      </c>
      <c r="B3039" s="10">
        <v>99818.09</v>
      </c>
      <c r="C3039" s="10"/>
      <c r="D3039" s="10">
        <v>81545.31</v>
      </c>
    </row>
    <row r="3040" spans="1:4" s="2" customFormat="1" ht="16.5" hidden="1" customHeight="1">
      <c r="A3040" s="2" t="s">
        <v>12</v>
      </c>
      <c r="B3040" s="10">
        <v>15471.43</v>
      </c>
      <c r="C3040" s="10"/>
      <c r="D3040" s="10">
        <v>15471.43</v>
      </c>
    </row>
    <row r="3041" spans="1:4" s="2" customFormat="1" ht="16.5" hidden="1" customHeight="1">
      <c r="A3041" s="2" t="s">
        <v>12</v>
      </c>
      <c r="B3041" s="10">
        <v>104381.61</v>
      </c>
      <c r="C3041" s="10"/>
      <c r="D3041" s="10">
        <v>104381.54</v>
      </c>
    </row>
    <row r="3042" spans="1:4" s="2" customFormat="1" ht="16.5" hidden="1" customHeight="1">
      <c r="A3042" s="2" t="s">
        <v>12</v>
      </c>
      <c r="B3042" s="10">
        <v>2128037.19</v>
      </c>
      <c r="C3042" s="10"/>
      <c r="D3042" s="10">
        <v>2127355.7799999998</v>
      </c>
    </row>
    <row r="3043" spans="1:4" s="2" customFormat="1" ht="16.5" hidden="1" customHeight="1">
      <c r="A3043" s="2" t="s">
        <v>12</v>
      </c>
      <c r="B3043" s="10">
        <v>129996.9</v>
      </c>
      <c r="C3043" s="10"/>
      <c r="D3043" s="10">
        <v>129991.67999999999</v>
      </c>
    </row>
    <row r="3044" spans="1:4" s="2" customFormat="1" ht="16.5" hidden="1" customHeight="1">
      <c r="A3044" s="2" t="s">
        <v>12</v>
      </c>
      <c r="B3044" s="10">
        <v>515705.68</v>
      </c>
      <c r="C3044" s="10"/>
      <c r="D3044" s="10">
        <v>515705.67</v>
      </c>
    </row>
    <row r="3045" spans="1:4" s="2" customFormat="1" ht="16.5" hidden="1" customHeight="1">
      <c r="A3045" s="2" t="s">
        <v>12</v>
      </c>
      <c r="B3045" s="10">
        <v>39346.44</v>
      </c>
      <c r="C3045" s="10"/>
      <c r="D3045" s="10">
        <v>39346.43</v>
      </c>
    </row>
    <row r="3046" spans="1:4" s="2" customFormat="1" ht="16.5" hidden="1" customHeight="1">
      <c r="A3046" s="2" t="s">
        <v>12</v>
      </c>
      <c r="B3046" s="10">
        <v>370674.95</v>
      </c>
      <c r="C3046" s="10"/>
      <c r="D3046" s="10">
        <v>370674.95</v>
      </c>
    </row>
    <row r="3047" spans="1:4" s="2" customFormat="1" ht="16.5" hidden="1" customHeight="1">
      <c r="A3047" s="2" t="s">
        <v>12</v>
      </c>
      <c r="B3047" s="10">
        <v>29841.26</v>
      </c>
      <c r="C3047" s="10"/>
      <c r="D3047" s="10">
        <v>29249.47</v>
      </c>
    </row>
    <row r="3048" spans="1:4" s="2" customFormat="1" ht="16.5" hidden="1" customHeight="1">
      <c r="A3048" s="2" t="s">
        <v>12</v>
      </c>
      <c r="B3048" s="10">
        <v>45715.17</v>
      </c>
      <c r="C3048" s="10"/>
      <c r="D3048" s="10">
        <v>45715.17</v>
      </c>
    </row>
    <row r="3049" spans="1:4" s="2" customFormat="1" ht="16.5" hidden="1" customHeight="1">
      <c r="A3049" s="2" t="s">
        <v>12</v>
      </c>
      <c r="B3049" s="10">
        <v>31069.98</v>
      </c>
      <c r="C3049" s="10"/>
      <c r="D3049" s="10">
        <v>31069.98</v>
      </c>
    </row>
    <row r="3050" spans="1:4" s="2" customFormat="1" ht="16.5" hidden="1" customHeight="1">
      <c r="A3050" s="2" t="s">
        <v>12</v>
      </c>
      <c r="B3050" s="10">
        <v>421852.38</v>
      </c>
      <c r="C3050" s="10"/>
      <c r="D3050" s="10">
        <v>420530.22</v>
      </c>
    </row>
    <row r="3051" spans="1:4" s="2" customFormat="1" ht="16.5" hidden="1" customHeight="1">
      <c r="A3051" s="2" t="s">
        <v>12</v>
      </c>
      <c r="B3051" s="10">
        <v>13367.79</v>
      </c>
      <c r="C3051" s="10"/>
      <c r="D3051" s="10">
        <v>13367.79</v>
      </c>
    </row>
    <row r="3052" spans="1:4" s="2" customFormat="1" ht="16.5" hidden="1" customHeight="1">
      <c r="A3052" s="2" t="s">
        <v>12</v>
      </c>
      <c r="B3052" s="10">
        <v>72611.759999999995</v>
      </c>
      <c r="C3052" s="10"/>
      <c r="D3052" s="10">
        <v>72611.759999999995</v>
      </c>
    </row>
    <row r="3053" spans="1:4" s="2" customFormat="1" ht="16.5" hidden="1" customHeight="1">
      <c r="A3053" s="2" t="s">
        <v>12</v>
      </c>
      <c r="B3053" s="10">
        <v>94568.63</v>
      </c>
      <c r="C3053" s="10"/>
      <c r="D3053" s="4">
        <v>94560</v>
      </c>
    </row>
    <row r="3054" spans="1:4" s="2" customFormat="1" ht="16.5" hidden="1" customHeight="1">
      <c r="A3054" s="2" t="s">
        <v>12</v>
      </c>
      <c r="B3054" s="10">
        <v>75771.360000000001</v>
      </c>
      <c r="C3054" s="10"/>
      <c r="D3054" s="10">
        <v>75771.350000000006</v>
      </c>
    </row>
    <row r="3055" spans="1:4" s="2" customFormat="1" ht="16.5" hidden="1" customHeight="1">
      <c r="A3055" s="2" t="s">
        <v>12</v>
      </c>
      <c r="B3055" s="10">
        <v>108450.6</v>
      </c>
      <c r="C3055" s="10"/>
      <c r="D3055" s="10">
        <v>108450.2</v>
      </c>
    </row>
    <row r="3056" spans="1:4" s="2" customFormat="1" ht="16.5" hidden="1" customHeight="1">
      <c r="A3056" s="2" t="s">
        <v>12</v>
      </c>
      <c r="B3056" s="10">
        <v>17231.11</v>
      </c>
      <c r="C3056" s="10"/>
      <c r="D3056" s="10">
        <v>17231.099999999999</v>
      </c>
    </row>
    <row r="3057" spans="1:4" s="2" customFormat="1" ht="16.5" hidden="1" customHeight="1">
      <c r="A3057" s="2" t="s">
        <v>12</v>
      </c>
      <c r="B3057" s="10">
        <v>120863.7</v>
      </c>
      <c r="C3057" s="10"/>
      <c r="D3057" s="10">
        <v>120863.7</v>
      </c>
    </row>
    <row r="3058" spans="1:4" s="2" customFormat="1" ht="16.5" hidden="1" customHeight="1">
      <c r="A3058" s="2" t="s">
        <v>12</v>
      </c>
      <c r="B3058" s="10">
        <v>85934.46</v>
      </c>
      <c r="C3058" s="10"/>
      <c r="D3058" s="10">
        <v>85934.1</v>
      </c>
    </row>
    <row r="3059" spans="1:4" s="2" customFormat="1" ht="16.5" hidden="1" customHeight="1">
      <c r="A3059" s="2" t="s">
        <v>12</v>
      </c>
      <c r="B3059" s="10">
        <v>51139.44</v>
      </c>
      <c r="C3059" s="10"/>
      <c r="D3059" s="10">
        <v>39264.5</v>
      </c>
    </row>
    <row r="3060" spans="1:4" s="2" customFormat="1" ht="16.5" hidden="1" customHeight="1">
      <c r="A3060" s="2" t="s">
        <v>12</v>
      </c>
      <c r="B3060" s="4">
        <v>566764</v>
      </c>
      <c r="C3060" s="4"/>
      <c r="D3060" s="10">
        <v>449561.59999999998</v>
      </c>
    </row>
    <row r="3061" spans="1:4" s="2" customFormat="1" ht="16.5" hidden="1" customHeight="1">
      <c r="A3061" s="2" t="s">
        <v>12</v>
      </c>
      <c r="B3061" s="4">
        <v>642510</v>
      </c>
      <c r="C3061" s="4"/>
      <c r="D3061" s="10">
        <v>412608.79</v>
      </c>
    </row>
    <row r="3062" spans="1:4" s="2" customFormat="1" ht="16.5" hidden="1" customHeight="1">
      <c r="A3062" s="2" t="s">
        <v>12</v>
      </c>
      <c r="B3062" s="10">
        <v>244312.89</v>
      </c>
      <c r="C3062" s="10"/>
      <c r="D3062" s="10">
        <v>244312.88</v>
      </c>
    </row>
    <row r="3063" spans="1:4" s="2" customFormat="1" ht="16.5" hidden="1" customHeight="1">
      <c r="A3063" s="2" t="s">
        <v>12</v>
      </c>
      <c r="B3063" s="10">
        <v>16388.25</v>
      </c>
      <c r="C3063" s="10"/>
      <c r="D3063" s="10">
        <v>16388.240000000002</v>
      </c>
    </row>
    <row r="3064" spans="1:4" s="2" customFormat="1" ht="16.5" hidden="1" customHeight="1">
      <c r="A3064" s="2" t="s">
        <v>12</v>
      </c>
      <c r="B3064" s="10">
        <v>77642.179999999993</v>
      </c>
      <c r="C3064" s="10"/>
      <c r="D3064" s="10">
        <v>77642.179999999993</v>
      </c>
    </row>
    <row r="3065" spans="1:4" s="2" customFormat="1" ht="16.5" hidden="1" customHeight="1">
      <c r="A3065" s="2" t="s">
        <v>12</v>
      </c>
      <c r="B3065" s="10">
        <v>118836.42</v>
      </c>
      <c r="C3065" s="10"/>
      <c r="D3065" s="10">
        <v>118836.24</v>
      </c>
    </row>
    <row r="3066" spans="1:4" s="2" customFormat="1" ht="16.5" hidden="1" customHeight="1">
      <c r="A3066" s="2" t="s">
        <v>12</v>
      </c>
      <c r="B3066" s="10">
        <v>72969.75</v>
      </c>
      <c r="C3066" s="10"/>
      <c r="D3066" s="10">
        <v>72969.72</v>
      </c>
    </row>
    <row r="3067" spans="1:4" s="2" customFormat="1" ht="16.5" hidden="1" customHeight="1">
      <c r="A3067" s="2" t="s">
        <v>12</v>
      </c>
      <c r="B3067" s="10">
        <v>248257.08</v>
      </c>
      <c r="C3067" s="10"/>
      <c r="D3067" s="10">
        <v>248257.08</v>
      </c>
    </row>
    <row r="3068" spans="1:4" s="2" customFormat="1" ht="16.5" hidden="1" customHeight="1">
      <c r="A3068" s="2" t="s">
        <v>12</v>
      </c>
      <c r="B3068" s="10">
        <v>18420.04</v>
      </c>
      <c r="C3068" s="10"/>
      <c r="D3068" s="10">
        <v>18420.04</v>
      </c>
    </row>
    <row r="3069" spans="1:4" s="2" customFormat="1" ht="16.5" hidden="1" customHeight="1">
      <c r="A3069" s="2" t="s">
        <v>12</v>
      </c>
      <c r="B3069" s="10">
        <v>273215.68</v>
      </c>
      <c r="C3069" s="10"/>
      <c r="D3069" s="10">
        <v>273215.68</v>
      </c>
    </row>
    <row r="3070" spans="1:4" s="2" customFormat="1" ht="16.5" hidden="1" customHeight="1">
      <c r="A3070" s="2" t="s">
        <v>12</v>
      </c>
      <c r="B3070" s="10">
        <v>134050.60999999999</v>
      </c>
      <c r="C3070" s="10"/>
      <c r="D3070" s="10">
        <v>134050.60999999999</v>
      </c>
    </row>
    <row r="3071" spans="1:4" s="2" customFormat="1" ht="16.5" hidden="1" customHeight="1">
      <c r="A3071" s="2" t="s">
        <v>12</v>
      </c>
      <c r="B3071" s="10">
        <v>46061.52</v>
      </c>
      <c r="C3071" s="10"/>
      <c r="D3071" s="10">
        <v>46060.56</v>
      </c>
    </row>
    <row r="3072" spans="1:4" s="2" customFormat="1" ht="16.5" hidden="1" customHeight="1">
      <c r="A3072" s="2" t="s">
        <v>12</v>
      </c>
      <c r="B3072" s="10">
        <v>132974.54999999999</v>
      </c>
      <c r="C3072" s="10"/>
      <c r="D3072" s="10">
        <v>132971.32999999999</v>
      </c>
    </row>
    <row r="3073" spans="1:4" s="2" customFormat="1" ht="16.5" hidden="1" customHeight="1">
      <c r="A3073" s="2" t="s">
        <v>12</v>
      </c>
      <c r="B3073" s="10">
        <v>18735.91</v>
      </c>
      <c r="C3073" s="10"/>
      <c r="D3073" s="10">
        <v>18735.91</v>
      </c>
    </row>
    <row r="3074" spans="1:4" s="2" customFormat="1" ht="16.5" hidden="1" customHeight="1">
      <c r="A3074" s="2" t="s">
        <v>12</v>
      </c>
      <c r="B3074" s="10">
        <v>302200.01</v>
      </c>
      <c r="C3074" s="10"/>
      <c r="D3074" s="10">
        <v>299929.74</v>
      </c>
    </row>
    <row r="3075" spans="1:4" s="2" customFormat="1" ht="16.5" hidden="1" customHeight="1">
      <c r="A3075" s="2" t="s">
        <v>12</v>
      </c>
      <c r="B3075" s="10">
        <v>294118.53000000003</v>
      </c>
      <c r="C3075" s="10"/>
      <c r="D3075" s="10">
        <v>293779.62</v>
      </c>
    </row>
    <row r="3076" spans="1:4" s="2" customFormat="1" ht="16.5" hidden="1" customHeight="1">
      <c r="A3076" s="2" t="s">
        <v>12</v>
      </c>
      <c r="B3076" s="10">
        <v>34629.620000000003</v>
      </c>
      <c r="C3076" s="10"/>
      <c r="D3076" s="10">
        <v>29783.52</v>
      </c>
    </row>
    <row r="3077" spans="1:4" s="2" customFormat="1" ht="16.5" hidden="1" customHeight="1">
      <c r="A3077" s="2" t="s">
        <v>12</v>
      </c>
      <c r="B3077" s="10">
        <v>179838.1</v>
      </c>
      <c r="C3077" s="10"/>
      <c r="D3077" s="10">
        <v>179802.04</v>
      </c>
    </row>
    <row r="3078" spans="1:4" s="2" customFormat="1" ht="16.5" hidden="1" customHeight="1">
      <c r="A3078" s="2" t="s">
        <v>12</v>
      </c>
      <c r="B3078" s="10">
        <v>31426.25</v>
      </c>
      <c r="C3078" s="10"/>
      <c r="D3078" s="10">
        <v>31426.25</v>
      </c>
    </row>
    <row r="3079" spans="1:4" s="2" customFormat="1" ht="16.5" hidden="1" customHeight="1">
      <c r="A3079" s="2" t="s">
        <v>12</v>
      </c>
      <c r="B3079" s="10">
        <v>307602.96000000002</v>
      </c>
      <c r="C3079" s="10"/>
      <c r="D3079" s="10">
        <v>307602.94</v>
      </c>
    </row>
    <row r="3080" spans="1:4" s="2" customFormat="1" ht="16.5" hidden="1" customHeight="1">
      <c r="A3080" s="2" t="s">
        <v>12</v>
      </c>
      <c r="B3080" s="10">
        <v>171787.88</v>
      </c>
      <c r="C3080" s="10"/>
      <c r="D3080" s="10">
        <v>171787.88</v>
      </c>
    </row>
    <row r="3081" spans="1:4" s="2" customFormat="1" ht="16.5" hidden="1" customHeight="1">
      <c r="A3081" s="2" t="s">
        <v>12</v>
      </c>
      <c r="B3081" s="10">
        <v>36625.519999999997</v>
      </c>
      <c r="C3081" s="10"/>
      <c r="D3081" s="10">
        <v>32963.199999999997</v>
      </c>
    </row>
    <row r="3082" spans="1:4" s="2" customFormat="1" ht="16.5" hidden="1" customHeight="1">
      <c r="A3082" s="2" t="s">
        <v>12</v>
      </c>
      <c r="B3082" s="10">
        <v>315959.28000000003</v>
      </c>
      <c r="C3082" s="10"/>
      <c r="D3082" s="10">
        <v>315959.28000000003</v>
      </c>
    </row>
    <row r="3083" spans="1:4" s="2" customFormat="1" ht="16.5" hidden="1" customHeight="1">
      <c r="A3083" s="2" t="s">
        <v>12</v>
      </c>
      <c r="B3083" s="10">
        <v>208567.02</v>
      </c>
      <c r="C3083" s="10"/>
      <c r="D3083" s="10">
        <v>208567.01</v>
      </c>
    </row>
    <row r="3084" spans="1:4" s="2" customFormat="1" ht="16.5" hidden="1" customHeight="1">
      <c r="A3084" s="2" t="s">
        <v>12</v>
      </c>
      <c r="B3084" s="10">
        <v>208567.02</v>
      </c>
      <c r="C3084" s="10"/>
      <c r="D3084" s="10">
        <v>208567.01</v>
      </c>
    </row>
    <row r="3085" spans="1:4" s="2" customFormat="1" ht="16.5" hidden="1" customHeight="1">
      <c r="A3085" s="2" t="s">
        <v>12</v>
      </c>
      <c r="B3085" s="10">
        <v>646898.79</v>
      </c>
      <c r="C3085" s="10"/>
      <c r="D3085" s="10">
        <v>499729.08</v>
      </c>
    </row>
    <row r="3086" spans="1:4" s="2" customFormat="1" ht="16.5" hidden="1" customHeight="1">
      <c r="A3086" s="2" t="s">
        <v>12</v>
      </c>
      <c r="B3086" s="10">
        <v>5637.06</v>
      </c>
      <c r="C3086" s="10"/>
      <c r="D3086" s="10">
        <v>5637.06</v>
      </c>
    </row>
    <row r="3087" spans="1:4" s="2" customFormat="1" ht="16.5" hidden="1" customHeight="1">
      <c r="A3087" s="2" t="s">
        <v>12</v>
      </c>
      <c r="B3087" s="10">
        <v>52114.39</v>
      </c>
      <c r="C3087" s="10"/>
      <c r="D3087" s="10">
        <v>52114.39</v>
      </c>
    </row>
    <row r="3088" spans="1:4" s="2" customFormat="1" ht="16.5" hidden="1" customHeight="1">
      <c r="A3088" s="2" t="s">
        <v>12</v>
      </c>
      <c r="B3088" s="10">
        <v>17281.080000000002</v>
      </c>
      <c r="C3088" s="10"/>
      <c r="D3088" s="10">
        <v>17277.95</v>
      </c>
    </row>
    <row r="3089" spans="1:4" s="2" customFormat="1" ht="16.5" hidden="1" customHeight="1">
      <c r="A3089" s="2" t="s">
        <v>12</v>
      </c>
      <c r="B3089" s="10">
        <v>145090.76</v>
      </c>
      <c r="C3089" s="10"/>
      <c r="D3089" s="10">
        <v>145090.76</v>
      </c>
    </row>
    <row r="3090" spans="1:4" s="2" customFormat="1" ht="16.5" hidden="1" customHeight="1">
      <c r="A3090" s="2" t="s">
        <v>12</v>
      </c>
      <c r="B3090" s="10">
        <v>49191.6</v>
      </c>
      <c r="C3090" s="10"/>
      <c r="D3090" s="10">
        <v>49191.6</v>
      </c>
    </row>
    <row r="3091" spans="1:4" s="2" customFormat="1" ht="16.5" hidden="1" customHeight="1">
      <c r="A3091" s="2" t="s">
        <v>12</v>
      </c>
      <c r="B3091" s="10">
        <v>141090.84</v>
      </c>
      <c r="C3091" s="10"/>
      <c r="D3091" s="10">
        <v>141090.82999999999</v>
      </c>
    </row>
    <row r="3092" spans="1:4" s="2" customFormat="1" ht="16.5" hidden="1" customHeight="1">
      <c r="A3092" s="2" t="s">
        <v>12</v>
      </c>
      <c r="B3092" s="10">
        <v>62679.6</v>
      </c>
      <c r="C3092" s="10"/>
      <c r="D3092" s="10">
        <v>62679.6</v>
      </c>
    </row>
    <row r="3093" spans="1:4" s="2" customFormat="1" ht="16.5" hidden="1" customHeight="1">
      <c r="A3093" s="2" t="s">
        <v>12</v>
      </c>
      <c r="B3093" s="10">
        <v>184242.39</v>
      </c>
      <c r="C3093" s="10"/>
      <c r="D3093" s="10">
        <v>184242.39</v>
      </c>
    </row>
    <row r="3094" spans="1:4" s="2" customFormat="1" ht="16.5" hidden="1" customHeight="1">
      <c r="A3094" s="2" t="s">
        <v>12</v>
      </c>
      <c r="B3094" s="10">
        <v>198253.65</v>
      </c>
      <c r="C3094" s="10"/>
      <c r="D3094" s="10">
        <v>196986.04</v>
      </c>
    </row>
    <row r="3095" spans="1:4" s="2" customFormat="1" ht="16.5" hidden="1" customHeight="1">
      <c r="A3095" s="2" t="s">
        <v>12</v>
      </c>
      <c r="B3095" s="10">
        <v>170103.6</v>
      </c>
      <c r="C3095" s="10"/>
      <c r="D3095" s="10">
        <v>170103.59</v>
      </c>
    </row>
    <row r="3096" spans="1:4" s="2" customFormat="1" ht="16.5" hidden="1" customHeight="1">
      <c r="A3096" s="2" t="s">
        <v>12</v>
      </c>
      <c r="B3096" s="10">
        <v>39293.279999999999</v>
      </c>
      <c r="C3096" s="10"/>
      <c r="D3096" s="10">
        <v>39293.279999999999</v>
      </c>
    </row>
    <row r="3097" spans="1:4" s="2" customFormat="1" ht="16.5" hidden="1" customHeight="1">
      <c r="A3097" s="2" t="s">
        <v>12</v>
      </c>
      <c r="B3097" s="10">
        <v>133082.66</v>
      </c>
      <c r="C3097" s="10"/>
      <c r="D3097" s="10">
        <v>132717.75</v>
      </c>
    </row>
    <row r="3098" spans="1:4" s="2" customFormat="1" ht="16.5" hidden="1" customHeight="1">
      <c r="A3098" s="2" t="s">
        <v>12</v>
      </c>
      <c r="B3098" s="10">
        <v>161740.65</v>
      </c>
      <c r="C3098" s="10"/>
      <c r="D3098" s="10">
        <v>161740.64000000001</v>
      </c>
    </row>
    <row r="3099" spans="1:4" s="2" customFormat="1" ht="16.5" hidden="1" customHeight="1">
      <c r="A3099" s="2" t="s">
        <v>12</v>
      </c>
      <c r="B3099" s="10">
        <v>179139.83</v>
      </c>
      <c r="C3099" s="10"/>
      <c r="D3099" s="10">
        <v>178223.92</v>
      </c>
    </row>
    <row r="3100" spans="1:4" s="2" customFormat="1" ht="16.5" hidden="1" customHeight="1">
      <c r="A3100" s="2" t="s">
        <v>12</v>
      </c>
      <c r="B3100" s="10">
        <v>92923.87</v>
      </c>
      <c r="C3100" s="10"/>
      <c r="D3100" s="10">
        <v>92905.82</v>
      </c>
    </row>
    <row r="3101" spans="1:4" s="2" customFormat="1" ht="16.5" hidden="1" customHeight="1">
      <c r="A3101" s="2" t="s">
        <v>12</v>
      </c>
      <c r="B3101" s="4">
        <v>72150</v>
      </c>
      <c r="C3101" s="4"/>
      <c r="D3101" s="4">
        <v>72150</v>
      </c>
    </row>
    <row r="3102" spans="1:4" s="2" customFormat="1" ht="16.5" hidden="1" customHeight="1">
      <c r="A3102" s="2" t="s">
        <v>12</v>
      </c>
      <c r="B3102" s="10">
        <v>44245.21</v>
      </c>
      <c r="C3102" s="10"/>
      <c r="D3102" s="10">
        <v>44245.2</v>
      </c>
    </row>
    <row r="3103" spans="1:4" s="2" customFormat="1" ht="16.5" hidden="1" customHeight="1">
      <c r="A3103" s="2" t="s">
        <v>12</v>
      </c>
      <c r="B3103" s="10">
        <v>340918.95</v>
      </c>
      <c r="C3103" s="10"/>
      <c r="D3103" s="10">
        <v>340918.94</v>
      </c>
    </row>
    <row r="3104" spans="1:4" s="2" customFormat="1" ht="16.5" hidden="1" customHeight="1">
      <c r="A3104" s="2" t="s">
        <v>12</v>
      </c>
      <c r="B3104" s="10">
        <v>226956.81</v>
      </c>
      <c r="C3104" s="10"/>
      <c r="D3104" s="10">
        <v>226956.81</v>
      </c>
    </row>
    <row r="3105" spans="1:4" s="2" customFormat="1" ht="16.5" hidden="1" customHeight="1">
      <c r="A3105" s="2" t="s">
        <v>12</v>
      </c>
      <c r="B3105" s="10">
        <v>63030.239999999998</v>
      </c>
      <c r="C3105" s="10"/>
      <c r="D3105" s="10">
        <v>63030.239999999998</v>
      </c>
    </row>
    <row r="3106" spans="1:4" s="2" customFormat="1" ht="16.5" hidden="1" customHeight="1">
      <c r="A3106" s="2" t="s">
        <v>12</v>
      </c>
      <c r="B3106" s="4">
        <v>87400</v>
      </c>
      <c r="C3106" s="4"/>
      <c r="D3106" s="4">
        <v>87400</v>
      </c>
    </row>
    <row r="3107" spans="1:4" s="2" customFormat="1" ht="16.5" hidden="1" customHeight="1">
      <c r="A3107" s="2" t="s">
        <v>12</v>
      </c>
      <c r="B3107" s="4">
        <v>85000</v>
      </c>
      <c r="C3107" s="4"/>
      <c r="D3107" s="4">
        <v>85000</v>
      </c>
    </row>
    <row r="3108" spans="1:4" s="2" customFormat="1" ht="16.5" hidden="1" customHeight="1">
      <c r="A3108" s="2" t="s">
        <v>12</v>
      </c>
      <c r="B3108" s="10">
        <v>72281.31</v>
      </c>
      <c r="C3108" s="10"/>
      <c r="D3108" s="10">
        <v>72281.31</v>
      </c>
    </row>
    <row r="3109" spans="1:4" s="2" customFormat="1" ht="16.5" hidden="1" customHeight="1">
      <c r="A3109" s="2" t="s">
        <v>12</v>
      </c>
      <c r="B3109" s="4">
        <v>190000</v>
      </c>
      <c r="C3109" s="4"/>
      <c r="D3109" s="4">
        <v>190000</v>
      </c>
    </row>
    <row r="3110" spans="1:4" s="2" customFormat="1" ht="16.5" hidden="1" customHeight="1">
      <c r="A3110" s="2" t="s">
        <v>12</v>
      </c>
      <c r="B3110" s="4">
        <v>89352</v>
      </c>
      <c r="C3110" s="4"/>
      <c r="D3110" s="4">
        <v>89352</v>
      </c>
    </row>
    <row r="3111" spans="1:4" s="2" customFormat="1" ht="16.5" hidden="1" customHeight="1">
      <c r="A3111" s="2" t="s">
        <v>12</v>
      </c>
      <c r="B3111" s="4">
        <v>2013440</v>
      </c>
      <c r="C3111" s="4"/>
      <c r="D3111" s="10">
        <v>1316045.46</v>
      </c>
    </row>
    <row r="3112" spans="1:4" s="2" customFormat="1" ht="16.5" hidden="1" customHeight="1">
      <c r="A3112" s="2" t="s">
        <v>12</v>
      </c>
      <c r="B3112" s="4">
        <v>102850</v>
      </c>
      <c r="C3112" s="4"/>
      <c r="D3112" s="4">
        <v>58201</v>
      </c>
    </row>
    <row r="3113" spans="1:4" s="2" customFormat="1" ht="16.5" hidden="1" customHeight="1">
      <c r="A3113" s="2" t="s">
        <v>12</v>
      </c>
      <c r="B3113" s="10">
        <v>7034.94</v>
      </c>
      <c r="C3113" s="10"/>
      <c r="D3113" s="10">
        <v>7034.94</v>
      </c>
    </row>
    <row r="3114" spans="1:4" s="2" customFormat="1" ht="16.5" hidden="1" customHeight="1">
      <c r="A3114" s="2" t="s">
        <v>12</v>
      </c>
      <c r="B3114" s="4">
        <v>120000</v>
      </c>
      <c r="C3114" s="4"/>
      <c r="D3114" s="4">
        <v>120000</v>
      </c>
    </row>
    <row r="3115" spans="1:4" s="2" customFormat="1" ht="16.5" hidden="1" customHeight="1">
      <c r="A3115" s="2" t="s">
        <v>12</v>
      </c>
      <c r="B3115" s="4">
        <v>461978</v>
      </c>
      <c r="C3115" s="4"/>
      <c r="D3115" s="10">
        <v>393795.71</v>
      </c>
    </row>
    <row r="3116" spans="1:4" s="2" customFormat="1" ht="16.5" hidden="1" customHeight="1">
      <c r="A3116" s="2" t="s">
        <v>12</v>
      </c>
      <c r="B3116" s="4">
        <v>38000</v>
      </c>
      <c r="C3116" s="4"/>
      <c r="D3116" s="4">
        <v>38000</v>
      </c>
    </row>
    <row r="3117" spans="1:4" s="2" customFormat="1" ht="16.5" hidden="1" customHeight="1">
      <c r="A3117" s="2" t="s">
        <v>12</v>
      </c>
      <c r="B3117" s="10">
        <v>270865.76</v>
      </c>
      <c r="C3117" s="10"/>
      <c r="D3117" s="10">
        <v>270858.5</v>
      </c>
    </row>
    <row r="3118" spans="1:4" s="2" customFormat="1" ht="16.5" hidden="1" customHeight="1">
      <c r="A3118" s="2" t="s">
        <v>12</v>
      </c>
      <c r="B3118" s="4">
        <v>36000</v>
      </c>
      <c r="C3118" s="4"/>
      <c r="D3118" s="4">
        <v>36000</v>
      </c>
    </row>
    <row r="3119" spans="1:4" s="2" customFormat="1" ht="16.5" hidden="1" customHeight="1">
      <c r="A3119" s="2" t="s">
        <v>12</v>
      </c>
      <c r="B3119" s="4">
        <v>22880</v>
      </c>
      <c r="C3119" s="4"/>
      <c r="D3119" s="4">
        <v>20064</v>
      </c>
    </row>
    <row r="3120" spans="1:4" s="2" customFormat="1" ht="16.5" hidden="1" customHeight="1">
      <c r="A3120" s="2" t="s">
        <v>12</v>
      </c>
      <c r="B3120" s="4">
        <v>3564</v>
      </c>
      <c r="C3120" s="4"/>
      <c r="D3120" s="10">
        <v>2956.8</v>
      </c>
    </row>
    <row r="3121" spans="1:4" s="2" customFormat="1" ht="16.5" hidden="1" customHeight="1">
      <c r="A3121" s="2" t="s">
        <v>12</v>
      </c>
      <c r="B3121" s="4">
        <v>96250</v>
      </c>
      <c r="C3121" s="4"/>
      <c r="D3121" s="4">
        <v>82500</v>
      </c>
    </row>
    <row r="3122" spans="1:4" s="2" customFormat="1" ht="16.5" hidden="1" customHeight="1">
      <c r="A3122" s="2" t="s">
        <v>12</v>
      </c>
      <c r="B3122" s="4">
        <v>11550</v>
      </c>
      <c r="C3122" s="4"/>
      <c r="D3122" s="4">
        <v>10472</v>
      </c>
    </row>
    <row r="3123" spans="1:4" s="2" customFormat="1" ht="16.5" hidden="1" customHeight="1">
      <c r="A3123" s="2" t="s">
        <v>12</v>
      </c>
      <c r="B3123" s="4">
        <v>89375</v>
      </c>
      <c r="C3123" s="4"/>
      <c r="D3123" s="4">
        <v>72325</v>
      </c>
    </row>
    <row r="3124" spans="1:4" s="2" customFormat="1" ht="16.5" hidden="1" customHeight="1">
      <c r="A3124" s="2" t="s">
        <v>12</v>
      </c>
      <c r="B3124" s="4">
        <v>5775</v>
      </c>
      <c r="C3124" s="4"/>
      <c r="D3124" s="4">
        <v>5544</v>
      </c>
    </row>
    <row r="3125" spans="1:4" s="2" customFormat="1" ht="16.5" hidden="1" customHeight="1">
      <c r="A3125" s="2" t="s">
        <v>12</v>
      </c>
      <c r="B3125" s="4">
        <v>66000</v>
      </c>
      <c r="C3125" s="4"/>
      <c r="D3125" s="4">
        <v>43560</v>
      </c>
    </row>
    <row r="3126" spans="1:4" s="2" customFormat="1" ht="16.5" hidden="1" customHeight="1">
      <c r="A3126" s="2" t="s">
        <v>12</v>
      </c>
      <c r="B3126" s="4">
        <v>27720</v>
      </c>
      <c r="C3126" s="4"/>
      <c r="D3126" s="4">
        <v>13860</v>
      </c>
    </row>
    <row r="3127" spans="1:4" s="2" customFormat="1" ht="16.5" hidden="1" customHeight="1">
      <c r="A3127" s="2" t="s">
        <v>12</v>
      </c>
      <c r="B3127" s="10">
        <v>1359636.1</v>
      </c>
      <c r="C3127" s="10"/>
      <c r="D3127" s="10">
        <v>1359636.1</v>
      </c>
    </row>
    <row r="3128" spans="1:4" s="2" customFormat="1" ht="16.5" hidden="1" customHeight="1">
      <c r="A3128" s="2" t="s">
        <v>12</v>
      </c>
      <c r="B3128" s="4">
        <v>15400</v>
      </c>
      <c r="C3128" s="4"/>
      <c r="D3128" s="4">
        <v>10318</v>
      </c>
    </row>
    <row r="3129" spans="1:4" s="2" customFormat="1" ht="16.5" hidden="1" customHeight="1">
      <c r="A3129" s="2" t="s">
        <v>12</v>
      </c>
      <c r="B3129" s="4">
        <v>44000</v>
      </c>
      <c r="C3129" s="4"/>
      <c r="D3129" s="4">
        <v>28600</v>
      </c>
    </row>
    <row r="3130" spans="1:4" s="2" customFormat="1" ht="16.5" hidden="1" customHeight="1">
      <c r="A3130" s="2" t="s">
        <v>12</v>
      </c>
      <c r="B3130" s="10">
        <v>53070.6</v>
      </c>
      <c r="C3130" s="10"/>
      <c r="D3130" s="10">
        <v>53070.6</v>
      </c>
    </row>
    <row r="3131" spans="1:4" s="2" customFormat="1" ht="16.5" hidden="1" customHeight="1">
      <c r="A3131" s="2" t="s">
        <v>12</v>
      </c>
      <c r="B3131" s="10">
        <v>1840384.67</v>
      </c>
      <c r="C3131" s="10"/>
      <c r="D3131" s="10">
        <v>1840384.67</v>
      </c>
    </row>
    <row r="3132" spans="1:4" s="2" customFormat="1" ht="16.5" hidden="1" customHeight="1">
      <c r="A3132" s="2" t="s">
        <v>12</v>
      </c>
      <c r="B3132" s="4">
        <v>819533</v>
      </c>
      <c r="C3132" s="4"/>
      <c r="D3132" s="10">
        <v>605193.6</v>
      </c>
    </row>
    <row r="3133" spans="1:4" s="2" customFormat="1" ht="16.5" hidden="1" customHeight="1">
      <c r="A3133" s="2" t="s">
        <v>12</v>
      </c>
      <c r="B3133" s="4">
        <v>43076</v>
      </c>
      <c r="C3133" s="4"/>
      <c r="D3133" s="10">
        <v>41442.5</v>
      </c>
    </row>
    <row r="3134" spans="1:4" s="2" customFormat="1" ht="16.5" hidden="1" customHeight="1">
      <c r="A3134" s="2" t="s">
        <v>12</v>
      </c>
      <c r="B3134" s="4">
        <v>43560</v>
      </c>
      <c r="C3134" s="4"/>
      <c r="D3134" s="10">
        <v>40838.589999999997</v>
      </c>
    </row>
    <row r="3135" spans="1:4" s="2" customFormat="1" ht="16.5" hidden="1" customHeight="1">
      <c r="A3135" s="2" t="s">
        <v>12</v>
      </c>
      <c r="B3135" s="4">
        <v>39000</v>
      </c>
      <c r="C3135" s="4"/>
      <c r="D3135" s="4">
        <v>39000</v>
      </c>
    </row>
    <row r="3136" spans="1:4" s="2" customFormat="1" ht="16.5" hidden="1" customHeight="1">
      <c r="A3136" s="2" t="s">
        <v>12</v>
      </c>
      <c r="B3136" s="4">
        <v>3000</v>
      </c>
      <c r="C3136" s="4"/>
      <c r="D3136" s="10">
        <v>2692.25</v>
      </c>
    </row>
    <row r="3137" spans="1:4" s="2" customFormat="1" ht="16.5" hidden="1" customHeight="1">
      <c r="A3137" s="2" t="s">
        <v>12</v>
      </c>
      <c r="B3137" s="4">
        <v>2000</v>
      </c>
      <c r="C3137" s="4"/>
      <c r="D3137" s="10">
        <v>1700.05</v>
      </c>
    </row>
    <row r="3138" spans="1:4" s="2" customFormat="1" ht="16.5" hidden="1" customHeight="1">
      <c r="A3138" s="2" t="s">
        <v>12</v>
      </c>
      <c r="B3138" s="4">
        <v>800</v>
      </c>
      <c r="C3138" s="4"/>
      <c r="D3138" s="10">
        <v>590.48</v>
      </c>
    </row>
    <row r="3139" spans="1:4" s="2" customFormat="1" ht="16.5" hidden="1" customHeight="1">
      <c r="A3139" s="2" t="s">
        <v>12</v>
      </c>
      <c r="B3139" s="4">
        <v>700</v>
      </c>
      <c r="C3139" s="4"/>
      <c r="D3139" s="10">
        <v>469.48</v>
      </c>
    </row>
    <row r="3140" spans="1:4" s="2" customFormat="1" ht="16.5" hidden="1" customHeight="1">
      <c r="A3140" s="2" t="s">
        <v>12</v>
      </c>
      <c r="B3140" s="4">
        <v>1000</v>
      </c>
      <c r="C3140" s="4"/>
      <c r="D3140" s="10">
        <v>590.48</v>
      </c>
    </row>
    <row r="3141" spans="1:4" s="2" customFormat="1" ht="16.5" hidden="1" customHeight="1">
      <c r="A3141" s="2" t="s">
        <v>12</v>
      </c>
      <c r="B3141" s="4">
        <v>18000</v>
      </c>
      <c r="C3141" s="4"/>
      <c r="D3141" s="10">
        <v>16794.8</v>
      </c>
    </row>
    <row r="3142" spans="1:4" s="2" customFormat="1" ht="16.5" hidden="1" customHeight="1">
      <c r="A3142" s="2" t="s">
        <v>12</v>
      </c>
      <c r="B3142" s="4">
        <v>2000</v>
      </c>
      <c r="C3142" s="4"/>
      <c r="D3142" s="10">
        <v>1800.48</v>
      </c>
    </row>
    <row r="3143" spans="1:4" s="2" customFormat="1" ht="16.5" hidden="1" customHeight="1">
      <c r="A3143" s="2" t="s">
        <v>12</v>
      </c>
      <c r="B3143" s="4">
        <v>2000</v>
      </c>
      <c r="C3143" s="4"/>
      <c r="D3143" s="10">
        <v>1863.4</v>
      </c>
    </row>
    <row r="3144" spans="1:4" s="2" customFormat="1" ht="16.5" hidden="1" customHeight="1">
      <c r="A3144" s="2" t="s">
        <v>12</v>
      </c>
      <c r="B3144" s="4">
        <v>2000</v>
      </c>
      <c r="C3144" s="4"/>
      <c r="D3144" s="10">
        <v>1560.9</v>
      </c>
    </row>
    <row r="3145" spans="1:4" s="2" customFormat="1" ht="16.5" hidden="1" customHeight="1">
      <c r="A3145" s="2" t="s">
        <v>12</v>
      </c>
      <c r="B3145" s="4">
        <v>3500</v>
      </c>
      <c r="C3145" s="4"/>
      <c r="D3145" s="10">
        <v>1790.8</v>
      </c>
    </row>
    <row r="3146" spans="1:4" s="2" customFormat="1" ht="16.5" hidden="1" customHeight="1">
      <c r="A3146" s="2" t="s">
        <v>12</v>
      </c>
      <c r="B3146" s="10">
        <v>21961.5</v>
      </c>
      <c r="C3146" s="10"/>
      <c r="D3146" s="10">
        <v>21961.5</v>
      </c>
    </row>
    <row r="3147" spans="1:4" s="2" customFormat="1" ht="16.5" hidden="1" customHeight="1">
      <c r="A3147" s="2" t="s">
        <v>12</v>
      </c>
      <c r="B3147" s="10">
        <v>93218.63</v>
      </c>
      <c r="C3147" s="10"/>
      <c r="D3147" s="10">
        <v>93218.63</v>
      </c>
    </row>
    <row r="3148" spans="1:4" s="2" customFormat="1" ht="16.5" hidden="1" customHeight="1">
      <c r="A3148" s="2" t="s">
        <v>12</v>
      </c>
      <c r="B3148" s="4">
        <v>70000</v>
      </c>
      <c r="C3148" s="4"/>
      <c r="D3148" s="10">
        <v>69998.5</v>
      </c>
    </row>
    <row r="3149" spans="1:4" s="2" customFormat="1" ht="16.5" hidden="1" customHeight="1">
      <c r="A3149" s="2" t="s">
        <v>12</v>
      </c>
      <c r="B3149" s="4">
        <v>406560</v>
      </c>
      <c r="C3149" s="4"/>
      <c r="D3149" s="10">
        <v>355173.02</v>
      </c>
    </row>
    <row r="3150" spans="1:4" s="2" customFormat="1" ht="16.5" hidden="1" customHeight="1">
      <c r="A3150" s="2" t="s">
        <v>12</v>
      </c>
      <c r="B3150" s="4">
        <v>31000</v>
      </c>
      <c r="C3150" s="4"/>
      <c r="D3150" s="10">
        <v>30765.040000000001</v>
      </c>
    </row>
    <row r="3151" spans="1:4" s="2" customFormat="1" ht="16.5" hidden="1" customHeight="1">
      <c r="A3151" s="2" t="s">
        <v>12</v>
      </c>
      <c r="B3151" s="10">
        <v>5226.04</v>
      </c>
      <c r="C3151" s="10"/>
      <c r="D3151" s="10">
        <v>2613.6</v>
      </c>
    </row>
    <row r="3152" spans="1:4" s="2" customFormat="1" ht="16.5" hidden="1" customHeight="1">
      <c r="A3152" s="2" t="s">
        <v>12</v>
      </c>
      <c r="B3152" s="10">
        <v>374.88</v>
      </c>
      <c r="C3152" s="10"/>
      <c r="D3152" s="10">
        <v>303.07</v>
      </c>
    </row>
    <row r="3153" spans="1:4" s="2" customFormat="1" ht="16.5" hidden="1" customHeight="1">
      <c r="A3153" s="2" t="s">
        <v>12</v>
      </c>
      <c r="B3153" s="10">
        <v>374.88</v>
      </c>
      <c r="C3153" s="10"/>
      <c r="D3153" s="10">
        <v>303.07</v>
      </c>
    </row>
    <row r="3154" spans="1:4" s="2" customFormat="1" ht="16.5" hidden="1" customHeight="1">
      <c r="A3154" s="2" t="s">
        <v>12</v>
      </c>
      <c r="B3154" s="10">
        <v>156.19999999999999</v>
      </c>
      <c r="C3154" s="10"/>
      <c r="D3154" s="10">
        <v>126.28</v>
      </c>
    </row>
    <row r="3155" spans="1:4" s="2" customFormat="1" ht="16.5" hidden="1" customHeight="1">
      <c r="A3155" s="2" t="s">
        <v>12</v>
      </c>
      <c r="B3155" s="10">
        <v>103077.48</v>
      </c>
      <c r="C3155" s="10"/>
      <c r="D3155" s="10">
        <v>103077.48</v>
      </c>
    </row>
    <row r="3156" spans="1:4" s="2" customFormat="1" ht="16.5" hidden="1" customHeight="1">
      <c r="A3156" s="2" t="s">
        <v>12</v>
      </c>
      <c r="B3156" s="10">
        <v>19958.400000000001</v>
      </c>
      <c r="C3156" s="10"/>
      <c r="D3156" s="10">
        <v>19887.12</v>
      </c>
    </row>
    <row r="3157" spans="1:4" s="2" customFormat="1" ht="16.5" hidden="1" customHeight="1">
      <c r="A3157" s="2" t="s">
        <v>12</v>
      </c>
      <c r="B3157" s="4">
        <v>238000</v>
      </c>
      <c r="C3157" s="4"/>
      <c r="D3157" s="4">
        <v>238000</v>
      </c>
    </row>
    <row r="3158" spans="1:4" s="2" customFormat="1" ht="16.5" hidden="1" customHeight="1">
      <c r="A3158" s="2" t="s">
        <v>12</v>
      </c>
      <c r="B3158" s="10">
        <v>156.19999999999999</v>
      </c>
      <c r="C3158" s="10"/>
      <c r="D3158" s="10">
        <v>48.44</v>
      </c>
    </row>
    <row r="3159" spans="1:4" s="2" customFormat="1" ht="16.5" hidden="1" customHeight="1">
      <c r="A3159" s="2" t="s">
        <v>12</v>
      </c>
      <c r="B3159" s="10">
        <v>312.39999999999998</v>
      </c>
      <c r="C3159" s="10"/>
      <c r="D3159" s="10">
        <v>57.2</v>
      </c>
    </row>
    <row r="3160" spans="1:4" s="2" customFormat="1" ht="16.5" hidden="1" customHeight="1">
      <c r="A3160" s="2" t="s">
        <v>12</v>
      </c>
      <c r="B3160" s="10">
        <v>17811.2</v>
      </c>
      <c r="C3160" s="10"/>
      <c r="D3160" s="10">
        <v>8518.4</v>
      </c>
    </row>
    <row r="3161" spans="1:4" s="2" customFormat="1" ht="16.5" hidden="1" customHeight="1">
      <c r="A3161" s="2" t="s">
        <v>12</v>
      </c>
      <c r="B3161" s="4">
        <v>1012</v>
      </c>
      <c r="C3161" s="4"/>
      <c r="D3161" s="4">
        <v>484</v>
      </c>
    </row>
    <row r="3162" spans="1:4" s="2" customFormat="1" ht="16.5" hidden="1" customHeight="1">
      <c r="A3162" s="2" t="s">
        <v>12</v>
      </c>
      <c r="B3162" s="10">
        <v>16262.4</v>
      </c>
      <c r="C3162" s="10"/>
      <c r="D3162" s="10">
        <v>6098.4</v>
      </c>
    </row>
    <row r="3163" spans="1:4" s="2" customFormat="1" ht="16.5" hidden="1" customHeight="1">
      <c r="A3163" s="2" t="s">
        <v>12</v>
      </c>
      <c r="B3163" s="10">
        <v>739.2</v>
      </c>
      <c r="C3163" s="10"/>
      <c r="D3163" s="10">
        <v>277.2</v>
      </c>
    </row>
    <row r="3164" spans="1:4" s="2" customFormat="1" ht="16.5" hidden="1" customHeight="1">
      <c r="A3164" s="2" t="s">
        <v>12</v>
      </c>
      <c r="B3164" s="4">
        <v>4972</v>
      </c>
      <c r="C3164" s="4"/>
      <c r="D3164" s="4">
        <v>4928</v>
      </c>
    </row>
    <row r="3165" spans="1:4" s="2" customFormat="1" ht="16.5" hidden="1" customHeight="1">
      <c r="A3165" s="2" t="s">
        <v>12</v>
      </c>
      <c r="B3165" s="10">
        <v>23.76</v>
      </c>
      <c r="C3165" s="10"/>
      <c r="D3165" s="10">
        <v>22.88</v>
      </c>
    </row>
    <row r="3166" spans="1:4" s="2" customFormat="1" ht="16.5" hidden="1" customHeight="1">
      <c r="A3166" s="2" t="s">
        <v>12</v>
      </c>
      <c r="B3166" s="10">
        <v>47.52</v>
      </c>
      <c r="C3166" s="10"/>
      <c r="D3166" s="10">
        <v>45.76</v>
      </c>
    </row>
    <row r="3167" spans="1:4" s="2" customFormat="1" ht="16.5" hidden="1" customHeight="1">
      <c r="A3167" s="2" t="s">
        <v>12</v>
      </c>
      <c r="B3167" s="10">
        <v>47.52</v>
      </c>
      <c r="C3167" s="10"/>
      <c r="D3167" s="10">
        <v>45.76</v>
      </c>
    </row>
    <row r="3168" spans="1:4" s="2" customFormat="1" ht="16.5" hidden="1" customHeight="1">
      <c r="A3168" s="2" t="s">
        <v>12</v>
      </c>
      <c r="B3168" s="10">
        <v>23.76</v>
      </c>
      <c r="C3168" s="10"/>
      <c r="D3168" s="10">
        <v>22.88</v>
      </c>
    </row>
    <row r="3169" spans="1:4" s="2" customFormat="1" ht="16.5" hidden="1" customHeight="1">
      <c r="A3169" s="2" t="s">
        <v>12</v>
      </c>
      <c r="B3169" s="10">
        <v>23.76</v>
      </c>
      <c r="C3169" s="10"/>
      <c r="D3169" s="10">
        <v>22.88</v>
      </c>
    </row>
    <row r="3170" spans="1:4" s="2" customFormat="1" ht="16.5" hidden="1" customHeight="1">
      <c r="A3170" s="2" t="s">
        <v>12</v>
      </c>
      <c r="B3170" s="10">
        <v>47.52</v>
      </c>
      <c r="C3170" s="10"/>
      <c r="D3170" s="10">
        <v>45.76</v>
      </c>
    </row>
    <row r="3171" spans="1:4" s="2" customFormat="1" ht="16.5" hidden="1" customHeight="1">
      <c r="A3171" s="2" t="s">
        <v>12</v>
      </c>
      <c r="B3171" s="10">
        <v>23.76</v>
      </c>
      <c r="C3171" s="10"/>
      <c r="D3171" s="10">
        <v>22.88</v>
      </c>
    </row>
    <row r="3172" spans="1:4" s="2" customFormat="1" ht="16.5" hidden="1" customHeight="1">
      <c r="A3172" s="2" t="s">
        <v>12</v>
      </c>
      <c r="B3172" s="10">
        <v>23.76</v>
      </c>
      <c r="C3172" s="10"/>
      <c r="D3172" s="10">
        <v>22.88</v>
      </c>
    </row>
    <row r="3173" spans="1:4" s="2" customFormat="1" ht="16.5" hidden="1" customHeight="1">
      <c r="A3173" s="2" t="s">
        <v>12</v>
      </c>
      <c r="B3173" s="10">
        <v>23.76</v>
      </c>
      <c r="C3173" s="10"/>
      <c r="D3173" s="10">
        <v>22.88</v>
      </c>
    </row>
    <row r="3174" spans="1:4" s="2" customFormat="1" ht="16.5" hidden="1" customHeight="1">
      <c r="A3174" s="2" t="s">
        <v>12</v>
      </c>
      <c r="B3174" s="10">
        <v>39.200000000000003</v>
      </c>
      <c r="C3174" s="10"/>
      <c r="D3174" s="4">
        <v>33</v>
      </c>
    </row>
    <row r="3175" spans="1:4" s="2" customFormat="1" ht="16.5" hidden="1" customHeight="1">
      <c r="A3175" s="2" t="s">
        <v>12</v>
      </c>
      <c r="B3175" s="10">
        <v>6230.29</v>
      </c>
      <c r="C3175" s="10"/>
      <c r="D3175" s="10">
        <v>5517.6</v>
      </c>
    </row>
    <row r="3176" spans="1:4" s="2" customFormat="1" ht="16.5" hidden="1" customHeight="1">
      <c r="A3176" s="2" t="s">
        <v>12</v>
      </c>
      <c r="B3176" s="4">
        <v>37765.31</v>
      </c>
      <c r="C3176" s="4"/>
      <c r="D3176" s="4">
        <v>37765.31</v>
      </c>
    </row>
    <row r="3177" spans="1:4" s="2" customFormat="1" ht="16.5" hidden="1" customHeight="1">
      <c r="A3177" s="2" t="s">
        <v>12</v>
      </c>
      <c r="B3177" s="4">
        <v>86900</v>
      </c>
      <c r="C3177" s="4"/>
      <c r="D3177" s="4">
        <v>86900</v>
      </c>
    </row>
    <row r="3178" spans="1:4" s="2" customFormat="1" ht="16.5" hidden="1" customHeight="1">
      <c r="A3178" s="2" t="s">
        <v>12</v>
      </c>
      <c r="B3178" s="10">
        <v>162223.84</v>
      </c>
      <c r="C3178" s="10"/>
      <c r="D3178" s="4">
        <v>146160</v>
      </c>
    </row>
    <row r="3179" spans="1:4" s="2" customFormat="1" ht="16.5" hidden="1" customHeight="1">
      <c r="A3179" s="2" t="s">
        <v>12</v>
      </c>
      <c r="B3179" s="4">
        <v>119790</v>
      </c>
      <c r="C3179" s="4"/>
      <c r="D3179" s="10">
        <v>119595.61</v>
      </c>
    </row>
    <row r="3180" spans="1:4" s="2" customFormat="1" ht="16.5" hidden="1" customHeight="1">
      <c r="A3180" s="2" t="s">
        <v>12</v>
      </c>
      <c r="B3180" s="4">
        <v>30000</v>
      </c>
      <c r="C3180" s="4"/>
      <c r="D3180" s="4">
        <v>25410</v>
      </c>
    </row>
    <row r="3181" spans="1:4" s="2" customFormat="1" ht="16.5" hidden="1" customHeight="1">
      <c r="A3181" s="2" t="s">
        <v>12</v>
      </c>
      <c r="B3181" s="4">
        <v>4500</v>
      </c>
      <c r="C3181" s="4"/>
      <c r="D3181" s="10">
        <v>2141.6999999999998</v>
      </c>
    </row>
    <row r="3182" spans="1:4" s="2" customFormat="1" ht="16.5" hidden="1" customHeight="1">
      <c r="A3182" s="2" t="s">
        <v>12</v>
      </c>
      <c r="B3182" s="4">
        <v>2500</v>
      </c>
      <c r="C3182" s="4"/>
      <c r="D3182" s="10">
        <v>1802.9</v>
      </c>
    </row>
    <row r="3183" spans="1:4" s="2" customFormat="1" ht="16.5" hidden="1" customHeight="1">
      <c r="A3183" s="2" t="s">
        <v>12</v>
      </c>
      <c r="B3183" s="4">
        <v>1500</v>
      </c>
      <c r="C3183" s="4"/>
      <c r="D3183" s="10">
        <v>689.7</v>
      </c>
    </row>
    <row r="3184" spans="1:4" s="2" customFormat="1" ht="16.5" hidden="1" customHeight="1">
      <c r="A3184" s="2" t="s">
        <v>12</v>
      </c>
      <c r="B3184" s="4">
        <v>2000</v>
      </c>
      <c r="C3184" s="4"/>
      <c r="D3184" s="10">
        <v>1645.6</v>
      </c>
    </row>
    <row r="3185" spans="1:4" s="2" customFormat="1" ht="16.5" hidden="1" customHeight="1">
      <c r="A3185" s="2" t="s">
        <v>12</v>
      </c>
      <c r="B3185" s="4">
        <v>2400</v>
      </c>
      <c r="C3185" s="4"/>
      <c r="D3185" s="10">
        <v>786.5</v>
      </c>
    </row>
    <row r="3186" spans="1:4" s="2" customFormat="1" ht="16.5" hidden="1" customHeight="1">
      <c r="A3186" s="2" t="s">
        <v>12</v>
      </c>
      <c r="B3186" s="4">
        <v>2000</v>
      </c>
      <c r="C3186" s="4"/>
      <c r="D3186" s="10">
        <v>1016.4</v>
      </c>
    </row>
    <row r="3187" spans="1:4" s="2" customFormat="1" ht="16.5" hidden="1" customHeight="1">
      <c r="A3187" s="2" t="s">
        <v>12</v>
      </c>
      <c r="B3187" s="4">
        <v>0</v>
      </c>
      <c r="C3187" s="4"/>
      <c r="D3187" s="4">
        <v>0</v>
      </c>
    </row>
    <row r="3188" spans="1:4" s="2" customFormat="1" ht="16.5" hidden="1" customHeight="1">
      <c r="A3188" s="2" t="s">
        <v>12</v>
      </c>
      <c r="B3188" s="4">
        <v>0</v>
      </c>
      <c r="C3188" s="4"/>
      <c r="D3188" s="4">
        <v>0</v>
      </c>
    </row>
    <row r="3189" spans="1:4" s="2" customFormat="1" ht="16.5" hidden="1" customHeight="1">
      <c r="A3189" s="2" t="s">
        <v>12</v>
      </c>
      <c r="B3189" s="4">
        <v>0</v>
      </c>
      <c r="C3189" s="4"/>
      <c r="D3189" s="4">
        <v>0</v>
      </c>
    </row>
    <row r="3190" spans="1:4" s="2" customFormat="1" ht="16.5" hidden="1" customHeight="1">
      <c r="A3190" s="2" t="s">
        <v>12</v>
      </c>
      <c r="B3190" s="10">
        <v>91937.919999999998</v>
      </c>
      <c r="C3190" s="10"/>
      <c r="D3190" s="10">
        <v>87574.32</v>
      </c>
    </row>
    <row r="3191" spans="1:4" s="2" customFormat="1" ht="16.5" hidden="1" customHeight="1">
      <c r="A3191" s="2" t="s">
        <v>12</v>
      </c>
      <c r="B3191" s="4">
        <v>0</v>
      </c>
      <c r="C3191" s="4"/>
      <c r="D3191" s="4">
        <v>0</v>
      </c>
    </row>
    <row r="3192" spans="1:4" s="2" customFormat="1" ht="16.5" hidden="1" customHeight="1">
      <c r="A3192" s="2" t="s">
        <v>12</v>
      </c>
      <c r="B3192" s="4">
        <v>0</v>
      </c>
      <c r="C3192" s="4"/>
      <c r="D3192" s="4">
        <v>0</v>
      </c>
    </row>
    <row r="3193" spans="1:4" s="2" customFormat="1" ht="16.5" hidden="1" customHeight="1">
      <c r="A3193" s="2" t="s">
        <v>12</v>
      </c>
      <c r="B3193" s="4">
        <v>820937</v>
      </c>
      <c r="C3193" s="4"/>
      <c r="D3193" s="4">
        <v>820380</v>
      </c>
    </row>
    <row r="3194" spans="1:4" s="2" customFormat="1" ht="16.5" hidden="1" customHeight="1">
      <c r="A3194" s="2" t="s">
        <v>12</v>
      </c>
      <c r="B3194" s="10">
        <v>1219.68</v>
      </c>
      <c r="C3194" s="10"/>
      <c r="D3194" s="10">
        <v>1219.68</v>
      </c>
    </row>
    <row r="3195" spans="1:4" s="2" customFormat="1" ht="16.5" hidden="1" customHeight="1">
      <c r="A3195" s="2" t="s">
        <v>12</v>
      </c>
      <c r="B3195" s="10">
        <v>94670.98</v>
      </c>
      <c r="C3195" s="10"/>
      <c r="D3195" s="10">
        <v>93387.8</v>
      </c>
    </row>
    <row r="3196" spans="1:4" s="2" customFormat="1" ht="16.5" hidden="1" customHeight="1">
      <c r="A3196" s="2" t="s">
        <v>12</v>
      </c>
      <c r="B3196" s="10">
        <v>21675.19</v>
      </c>
      <c r="C3196" s="10"/>
      <c r="D3196" s="4">
        <v>20026</v>
      </c>
    </row>
    <row r="3197" spans="1:4" s="2" customFormat="1" ht="16.5" hidden="1" customHeight="1">
      <c r="A3197" s="2" t="s">
        <v>12</v>
      </c>
      <c r="B3197" s="10">
        <v>33682.5</v>
      </c>
      <c r="C3197" s="10"/>
      <c r="D3197" s="10">
        <v>32667.75</v>
      </c>
    </row>
    <row r="3198" spans="1:4" s="2" customFormat="1" ht="16.5" hidden="1" customHeight="1">
      <c r="A3198" s="2" t="s">
        <v>12</v>
      </c>
      <c r="B3198" s="10">
        <v>216566.35</v>
      </c>
      <c r="C3198" s="10"/>
      <c r="D3198" s="10">
        <v>216566.35</v>
      </c>
    </row>
    <row r="3199" spans="1:4" s="2" customFormat="1" ht="16.5" hidden="1" customHeight="1">
      <c r="A3199" s="2" t="s">
        <v>12</v>
      </c>
      <c r="B3199" s="10">
        <v>54903.75</v>
      </c>
      <c r="C3199" s="10"/>
      <c r="D3199" s="10">
        <v>44618.75</v>
      </c>
    </row>
    <row r="3200" spans="1:4" s="2" customFormat="1" ht="16.5" hidden="1" customHeight="1">
      <c r="A3200" s="2" t="s">
        <v>12</v>
      </c>
      <c r="B3200" s="10">
        <v>92694.23</v>
      </c>
      <c r="C3200" s="10"/>
      <c r="D3200" s="10">
        <v>91463.9</v>
      </c>
    </row>
    <row r="3201" spans="1:4" s="2" customFormat="1" ht="16.5" hidden="1" customHeight="1">
      <c r="A3201" s="2" t="s">
        <v>12</v>
      </c>
      <c r="B3201" s="10">
        <v>2927.23</v>
      </c>
      <c r="C3201" s="10"/>
      <c r="D3201" s="10">
        <v>2927.23</v>
      </c>
    </row>
    <row r="3202" spans="1:4" s="2" customFormat="1" ht="16.5" hidden="1" customHeight="1">
      <c r="A3202" s="2" t="s">
        <v>12</v>
      </c>
      <c r="B3202" s="4">
        <v>0</v>
      </c>
      <c r="C3202" s="4"/>
      <c r="D3202" s="4">
        <v>0</v>
      </c>
    </row>
    <row r="3203" spans="1:4" s="2" customFormat="1" ht="16.5" hidden="1" customHeight="1">
      <c r="A3203" s="2" t="s">
        <v>12</v>
      </c>
      <c r="B3203" s="4">
        <v>0</v>
      </c>
      <c r="C3203" s="4"/>
      <c r="D3203" s="4">
        <v>0</v>
      </c>
    </row>
    <row r="3204" spans="1:4" s="2" customFormat="1" ht="16.5" hidden="1" customHeight="1">
      <c r="A3204" s="2" t="s">
        <v>12</v>
      </c>
      <c r="B3204" s="10">
        <v>28802.05</v>
      </c>
      <c r="C3204" s="10"/>
      <c r="D3204" s="10">
        <v>28217.200000000001</v>
      </c>
    </row>
    <row r="3205" spans="1:4" s="2" customFormat="1" ht="16.5" hidden="1" customHeight="1">
      <c r="A3205" s="2" t="s">
        <v>12</v>
      </c>
      <c r="B3205" s="4">
        <v>70000</v>
      </c>
      <c r="C3205" s="4"/>
      <c r="D3205" s="4">
        <v>68000</v>
      </c>
    </row>
    <row r="3206" spans="1:4" s="2" customFormat="1" ht="16.5" hidden="1" customHeight="1">
      <c r="A3206" s="2" t="s">
        <v>12</v>
      </c>
      <c r="B3206" s="10">
        <v>14361.73</v>
      </c>
      <c r="C3206" s="10"/>
      <c r="D3206" s="10">
        <v>14361.73</v>
      </c>
    </row>
    <row r="3207" spans="1:4" s="2" customFormat="1" ht="16.5" hidden="1" customHeight="1">
      <c r="A3207" s="2" t="s">
        <v>12</v>
      </c>
      <c r="B3207" s="4">
        <v>65098</v>
      </c>
      <c r="C3207" s="4"/>
      <c r="D3207" s="10">
        <v>58588.2</v>
      </c>
    </row>
    <row r="3208" spans="1:4" s="2" customFormat="1" ht="16.5" hidden="1" customHeight="1">
      <c r="A3208" s="2" t="s">
        <v>12</v>
      </c>
      <c r="B3208" s="10">
        <v>94694.6</v>
      </c>
      <c r="C3208" s="10"/>
      <c r="D3208" s="10">
        <v>94694.6</v>
      </c>
    </row>
    <row r="3209" spans="1:4" s="2" customFormat="1" ht="16.5" hidden="1" customHeight="1">
      <c r="A3209" s="2" t="s">
        <v>12</v>
      </c>
      <c r="B3209" s="10">
        <v>2553453.92</v>
      </c>
      <c r="C3209" s="10"/>
      <c r="D3209" s="10">
        <v>2110379.15</v>
      </c>
    </row>
    <row r="3210" spans="1:4" s="2" customFormat="1" ht="16.5" hidden="1" customHeight="1">
      <c r="A3210" s="2" t="s">
        <v>12</v>
      </c>
      <c r="B3210" s="4">
        <v>44929</v>
      </c>
      <c r="C3210" s="4"/>
      <c r="D3210" s="4">
        <v>43439</v>
      </c>
    </row>
    <row r="3211" spans="1:4" s="2" customFormat="1" ht="16.5" hidden="1" customHeight="1">
      <c r="A3211" s="2" t="s">
        <v>12</v>
      </c>
      <c r="B3211" s="4">
        <v>423500</v>
      </c>
      <c r="C3211" s="4"/>
      <c r="D3211" s="10">
        <v>423197.5</v>
      </c>
    </row>
    <row r="3212" spans="1:4" s="2" customFormat="1" ht="16.5" hidden="1" customHeight="1">
      <c r="A3212" s="2" t="s">
        <v>12</v>
      </c>
      <c r="B3212" s="4">
        <v>29595</v>
      </c>
      <c r="C3212" s="4"/>
      <c r="D3212" s="10">
        <v>21150.880000000001</v>
      </c>
    </row>
    <row r="3213" spans="1:4" s="2" customFormat="1" ht="16.5" hidden="1" customHeight="1">
      <c r="A3213" s="2" t="s">
        <v>12</v>
      </c>
      <c r="B3213" s="10">
        <v>14491.2</v>
      </c>
      <c r="C3213" s="10"/>
      <c r="D3213" s="10">
        <v>14491.2</v>
      </c>
    </row>
    <row r="3214" spans="1:4" s="2" customFormat="1" ht="16.5" hidden="1" customHeight="1">
      <c r="A3214" s="2" t="s">
        <v>12</v>
      </c>
      <c r="B3214" s="10">
        <v>89351.17</v>
      </c>
      <c r="C3214" s="10"/>
      <c r="D3214" s="10">
        <v>87113.95</v>
      </c>
    </row>
    <row r="3215" spans="1:4" s="2" customFormat="1" ht="16.5" hidden="1" customHeight="1">
      <c r="A3215" s="2" t="s">
        <v>12</v>
      </c>
      <c r="B3215" s="10">
        <v>67461.13</v>
      </c>
      <c r="C3215" s="10"/>
      <c r="D3215" s="4">
        <v>67397</v>
      </c>
    </row>
    <row r="3216" spans="1:4" s="2" customFormat="1" ht="16.5" hidden="1" customHeight="1">
      <c r="A3216" s="2" t="s">
        <v>12</v>
      </c>
      <c r="B3216" s="4">
        <v>79255</v>
      </c>
      <c r="C3216" s="4"/>
      <c r="D3216" s="4">
        <v>75625</v>
      </c>
    </row>
    <row r="3217" spans="1:4" s="2" customFormat="1" ht="16.5" hidden="1" customHeight="1">
      <c r="A3217" s="2" t="s">
        <v>12</v>
      </c>
      <c r="B3217" s="10">
        <v>99979.3</v>
      </c>
      <c r="C3217" s="10"/>
      <c r="D3217" s="4">
        <v>96529</v>
      </c>
    </row>
    <row r="3218" spans="1:4" s="2" customFormat="1" ht="16.5" hidden="1" customHeight="1">
      <c r="A3218" s="2" t="s">
        <v>12</v>
      </c>
      <c r="B3218" s="4">
        <v>55000</v>
      </c>
      <c r="C3218" s="4"/>
      <c r="D3218" s="4">
        <v>54990</v>
      </c>
    </row>
    <row r="3219" spans="1:4" s="2" customFormat="1" ht="16.5" hidden="1" customHeight="1">
      <c r="A3219" s="2" t="s">
        <v>12</v>
      </c>
      <c r="B3219" s="10">
        <v>17563.39</v>
      </c>
      <c r="C3219" s="10"/>
      <c r="D3219" s="10">
        <v>17563.39</v>
      </c>
    </row>
    <row r="3220" spans="1:4" s="2" customFormat="1" ht="16.5" hidden="1" customHeight="1">
      <c r="A3220" s="2" t="s">
        <v>12</v>
      </c>
      <c r="B3220" s="10">
        <v>57129.96</v>
      </c>
      <c r="C3220" s="10"/>
      <c r="D3220" s="10">
        <v>34255.1</v>
      </c>
    </row>
    <row r="3221" spans="1:4" s="2" customFormat="1" ht="16.5" hidden="1" customHeight="1">
      <c r="A3221" s="2" t="s">
        <v>12</v>
      </c>
      <c r="B3221" s="10">
        <v>175147.5</v>
      </c>
      <c r="C3221" s="10"/>
      <c r="D3221" s="10">
        <v>175147.5</v>
      </c>
    </row>
    <row r="3222" spans="1:4" s="2" customFormat="1" ht="16.5" hidden="1" customHeight="1">
      <c r="A3222" s="2" t="s">
        <v>12</v>
      </c>
      <c r="B3222" s="4">
        <v>75000</v>
      </c>
      <c r="C3222" s="4"/>
      <c r="D3222" s="10">
        <v>73803.95</v>
      </c>
    </row>
    <row r="3223" spans="1:4" s="2" customFormat="1" ht="16.5" hidden="1" customHeight="1">
      <c r="A3223" s="2" t="s">
        <v>12</v>
      </c>
      <c r="B3223" s="4">
        <v>36055</v>
      </c>
      <c r="C3223" s="4"/>
      <c r="D3223" s="4">
        <v>36055</v>
      </c>
    </row>
    <row r="3224" spans="1:4" s="2" customFormat="1" ht="16.5" hidden="1" customHeight="1">
      <c r="A3224" s="2" t="s">
        <v>12</v>
      </c>
      <c r="B3224" s="10">
        <v>14300.75</v>
      </c>
      <c r="C3224" s="10"/>
      <c r="D3224" s="10">
        <v>14300.75</v>
      </c>
    </row>
    <row r="3225" spans="1:4" s="2" customFormat="1" ht="16.5" hidden="1" customHeight="1">
      <c r="A3225" s="2" t="s">
        <v>12</v>
      </c>
      <c r="B3225" s="4">
        <v>21500</v>
      </c>
      <c r="C3225" s="4"/>
      <c r="D3225" s="4">
        <v>15000</v>
      </c>
    </row>
    <row r="3226" spans="1:4" s="2" customFormat="1" ht="16.5" hidden="1" customHeight="1">
      <c r="A3226" s="2" t="s">
        <v>12</v>
      </c>
      <c r="B3226" s="4">
        <v>10500</v>
      </c>
      <c r="C3226" s="4"/>
      <c r="D3226" s="4">
        <v>10500</v>
      </c>
    </row>
    <row r="3227" spans="1:4" s="2" customFormat="1" ht="16.5" hidden="1" customHeight="1">
      <c r="A3227" s="2" t="s">
        <v>12</v>
      </c>
      <c r="B3227" s="10">
        <v>122427.8</v>
      </c>
      <c r="C3227" s="10"/>
      <c r="D3227" s="10">
        <v>122427.8</v>
      </c>
    </row>
    <row r="3228" spans="1:4" s="2" customFormat="1" ht="16.5" hidden="1" customHeight="1">
      <c r="A3228" s="2" t="s">
        <v>12</v>
      </c>
      <c r="B3228" s="10">
        <v>36622.47</v>
      </c>
      <c r="C3228" s="10"/>
      <c r="D3228" s="10">
        <v>36622.47</v>
      </c>
    </row>
    <row r="3229" spans="1:4" s="2" customFormat="1" ht="16.5" hidden="1" customHeight="1">
      <c r="A3229" s="2" t="s">
        <v>12</v>
      </c>
      <c r="B3229" s="10">
        <v>31411.599999999999</v>
      </c>
      <c r="C3229" s="10"/>
      <c r="D3229" s="4">
        <v>24372</v>
      </c>
    </row>
    <row r="3230" spans="1:4" s="2" customFormat="1" ht="16.5" hidden="1" customHeight="1">
      <c r="A3230" s="2" t="s">
        <v>12</v>
      </c>
      <c r="B3230" s="10">
        <v>13568.94</v>
      </c>
      <c r="C3230" s="10"/>
      <c r="D3230" s="10">
        <v>13568.94</v>
      </c>
    </row>
    <row r="3231" spans="1:4" s="2" customFormat="1" ht="16.5" hidden="1" customHeight="1">
      <c r="A3231" s="2" t="s">
        <v>12</v>
      </c>
      <c r="B3231" s="10">
        <v>164983.5</v>
      </c>
      <c r="C3231" s="10"/>
      <c r="D3231" s="10">
        <v>164983.5</v>
      </c>
    </row>
    <row r="3232" spans="1:4" s="2" customFormat="1" ht="16.5" hidden="1" customHeight="1">
      <c r="A3232" s="2" t="s">
        <v>12</v>
      </c>
      <c r="B3232" s="4">
        <v>38115</v>
      </c>
      <c r="C3232" s="4"/>
      <c r="D3232" s="4">
        <v>38115</v>
      </c>
    </row>
    <row r="3233" spans="1:4" s="2" customFormat="1" ht="16.5" hidden="1" customHeight="1">
      <c r="A3233" s="2" t="s">
        <v>12</v>
      </c>
      <c r="B3233" s="4">
        <v>79618</v>
      </c>
      <c r="C3233" s="4"/>
      <c r="D3233" s="4">
        <v>79618</v>
      </c>
    </row>
    <row r="3234" spans="1:4" s="2" customFormat="1" ht="16.5" hidden="1" customHeight="1">
      <c r="A3234" s="2" t="s">
        <v>12</v>
      </c>
      <c r="B3234" s="10">
        <v>29293.42</v>
      </c>
      <c r="C3234" s="10"/>
      <c r="D3234" s="10">
        <v>29293.41</v>
      </c>
    </row>
    <row r="3235" spans="1:4" s="2" customFormat="1" ht="16.5" hidden="1" customHeight="1">
      <c r="A3235" s="2" t="s">
        <v>12</v>
      </c>
      <c r="B3235" s="10">
        <v>65706.58</v>
      </c>
      <c r="C3235" s="10"/>
      <c r="D3235" s="10">
        <v>65706.11</v>
      </c>
    </row>
    <row r="3236" spans="1:4" s="2" customFormat="1" ht="16.5" hidden="1" customHeight="1">
      <c r="A3236" s="2" t="s">
        <v>12</v>
      </c>
      <c r="B3236" s="4">
        <v>0</v>
      </c>
      <c r="C3236" s="4"/>
      <c r="D3236" s="4">
        <v>0</v>
      </c>
    </row>
    <row r="3237" spans="1:4" s="2" customFormat="1" ht="16.5" hidden="1" customHeight="1">
      <c r="A3237" s="2" t="s">
        <v>12</v>
      </c>
      <c r="B3237" s="4">
        <v>0</v>
      </c>
      <c r="C3237" s="4"/>
      <c r="D3237" s="4">
        <v>0</v>
      </c>
    </row>
    <row r="3238" spans="1:4" s="2" customFormat="1" ht="16.5" hidden="1" customHeight="1">
      <c r="A3238" s="2" t="s">
        <v>12</v>
      </c>
      <c r="B3238" s="4">
        <v>0</v>
      </c>
      <c r="C3238" s="4"/>
      <c r="D3238" s="4">
        <v>0</v>
      </c>
    </row>
    <row r="3239" spans="1:4" s="2" customFormat="1" ht="16.5" hidden="1" customHeight="1">
      <c r="A3239" s="2" t="s">
        <v>12</v>
      </c>
      <c r="B3239" s="4">
        <v>0</v>
      </c>
      <c r="C3239" s="4"/>
      <c r="D3239" s="4">
        <v>0</v>
      </c>
    </row>
    <row r="3240" spans="1:4" s="2" customFormat="1" ht="16.5" hidden="1" customHeight="1">
      <c r="A3240" s="2" t="s">
        <v>12</v>
      </c>
      <c r="B3240" s="4">
        <v>0</v>
      </c>
      <c r="C3240" s="4"/>
      <c r="D3240" s="4">
        <v>0</v>
      </c>
    </row>
    <row r="3241" spans="1:4" s="2" customFormat="1" ht="16.5" hidden="1" customHeight="1">
      <c r="A3241" s="2" t="s">
        <v>12</v>
      </c>
      <c r="B3241" s="4">
        <v>0</v>
      </c>
      <c r="C3241" s="4"/>
      <c r="D3241" s="4">
        <v>0</v>
      </c>
    </row>
    <row r="3242" spans="1:4" s="2" customFormat="1" ht="16.5" hidden="1" customHeight="1">
      <c r="A3242" s="2" t="s">
        <v>12</v>
      </c>
      <c r="B3242" s="4">
        <v>0</v>
      </c>
      <c r="C3242" s="4"/>
      <c r="D3242" s="4">
        <v>0</v>
      </c>
    </row>
    <row r="3243" spans="1:4" s="2" customFormat="1" ht="16.5" hidden="1" customHeight="1">
      <c r="A3243" s="2" t="s">
        <v>12</v>
      </c>
      <c r="B3243" s="4">
        <v>148830</v>
      </c>
      <c r="C3243" s="4"/>
      <c r="D3243" s="4">
        <v>148830</v>
      </c>
    </row>
    <row r="3244" spans="1:4" s="2" customFormat="1" ht="16.5" hidden="1" customHeight="1">
      <c r="A3244" s="2" t="s">
        <v>12</v>
      </c>
      <c r="B3244" s="10">
        <v>1009340.86</v>
      </c>
      <c r="C3244" s="10"/>
      <c r="D3244" s="10">
        <v>1009340.86</v>
      </c>
    </row>
    <row r="3245" spans="1:4" s="2" customFormat="1" ht="16.5" hidden="1" customHeight="1">
      <c r="A3245" s="2" t="s">
        <v>12</v>
      </c>
      <c r="B3245" s="10">
        <v>53724.93</v>
      </c>
      <c r="C3245" s="10"/>
      <c r="D3245" s="4">
        <v>53232</v>
      </c>
    </row>
    <row r="3246" spans="1:4" s="2" customFormat="1" ht="16.5" hidden="1" customHeight="1">
      <c r="A3246" s="2" t="s">
        <v>12</v>
      </c>
      <c r="B3246" s="10">
        <v>38179.129999999997</v>
      </c>
      <c r="C3246" s="10"/>
      <c r="D3246" s="10">
        <v>38179.129999999997</v>
      </c>
    </row>
    <row r="3247" spans="1:4" s="2" customFormat="1" ht="16.5" hidden="1" customHeight="1">
      <c r="A3247" s="2" t="s">
        <v>12</v>
      </c>
      <c r="B3247" s="10">
        <v>78135.759999999995</v>
      </c>
      <c r="C3247" s="10"/>
      <c r="D3247" s="10">
        <v>77954.25</v>
      </c>
    </row>
    <row r="3248" spans="1:4" s="2" customFormat="1" ht="16.5" hidden="1" customHeight="1">
      <c r="A3248" s="2" t="s">
        <v>12</v>
      </c>
      <c r="B3248" s="10">
        <v>36009.599999999999</v>
      </c>
      <c r="C3248" s="10"/>
      <c r="D3248" s="4">
        <v>28240</v>
      </c>
    </row>
    <row r="3249" spans="1:4" s="2" customFormat="1" ht="16.5" hidden="1" customHeight="1">
      <c r="A3249" s="2" t="s">
        <v>12</v>
      </c>
      <c r="B3249" s="4">
        <v>32065</v>
      </c>
      <c r="C3249" s="4"/>
      <c r="D3249" s="4">
        <v>31900</v>
      </c>
    </row>
    <row r="3250" spans="1:4" s="2" customFormat="1" ht="16.5" hidden="1" customHeight="1">
      <c r="A3250" s="2" t="s">
        <v>12</v>
      </c>
      <c r="B3250" s="10">
        <v>13749.96</v>
      </c>
      <c r="C3250" s="10"/>
      <c r="D3250" s="10">
        <v>13749.95</v>
      </c>
    </row>
    <row r="3251" spans="1:4" s="2" customFormat="1" ht="16.5" hidden="1" customHeight="1">
      <c r="A3251" s="2" t="s">
        <v>12</v>
      </c>
      <c r="B3251" s="10">
        <v>4533449.32</v>
      </c>
      <c r="C3251" s="10"/>
      <c r="D3251" s="10">
        <v>4533449.32</v>
      </c>
    </row>
    <row r="3252" spans="1:4" s="2" customFormat="1" ht="16.5" hidden="1" customHeight="1">
      <c r="A3252" s="2" t="s">
        <v>12</v>
      </c>
      <c r="B3252" s="10">
        <v>96016.98</v>
      </c>
      <c r="C3252" s="10"/>
      <c r="D3252" s="10">
        <v>96016.98</v>
      </c>
    </row>
    <row r="3253" spans="1:4" s="2" customFormat="1" ht="16.5" hidden="1" customHeight="1">
      <c r="A3253" s="2" t="s">
        <v>12</v>
      </c>
      <c r="B3253" s="10">
        <v>96016.98</v>
      </c>
      <c r="C3253" s="10"/>
      <c r="D3253" s="10">
        <v>96016.98</v>
      </c>
    </row>
    <row r="3254" spans="1:4" s="2" customFormat="1" ht="16.5" hidden="1" customHeight="1">
      <c r="A3254" s="2" t="s">
        <v>12</v>
      </c>
      <c r="B3254" s="4">
        <v>801000</v>
      </c>
      <c r="C3254" s="4"/>
      <c r="D3254" s="4">
        <v>801000</v>
      </c>
    </row>
    <row r="3255" spans="1:4" s="2" customFormat="1" ht="16.5" hidden="1" customHeight="1">
      <c r="A3255" s="2" t="s">
        <v>12</v>
      </c>
      <c r="B3255" s="4">
        <v>147000</v>
      </c>
      <c r="C3255" s="4"/>
      <c r="D3255" s="4">
        <v>147000</v>
      </c>
    </row>
    <row r="3256" spans="1:4" s="2" customFormat="1" ht="16.5" hidden="1" customHeight="1">
      <c r="A3256" s="2" t="s">
        <v>12</v>
      </c>
      <c r="B3256" s="4">
        <v>654240</v>
      </c>
      <c r="C3256" s="4"/>
      <c r="D3256" s="4">
        <v>637884</v>
      </c>
    </row>
    <row r="3257" spans="1:4" s="2" customFormat="1" ht="16.5" hidden="1" customHeight="1">
      <c r="A3257" s="2" t="s">
        <v>12</v>
      </c>
      <c r="B3257" s="4">
        <v>0</v>
      </c>
      <c r="C3257" s="4"/>
      <c r="D3257" s="4">
        <v>0</v>
      </c>
    </row>
    <row r="3258" spans="1:4" s="2" customFormat="1" ht="16.5" hidden="1" customHeight="1">
      <c r="A3258" s="2" t="s">
        <v>12</v>
      </c>
      <c r="B3258" s="4">
        <v>0</v>
      </c>
      <c r="C3258" s="4"/>
      <c r="D3258" s="4">
        <v>0</v>
      </c>
    </row>
    <row r="3259" spans="1:4" s="2" customFormat="1" ht="16.5" hidden="1" customHeight="1">
      <c r="A3259" s="2" t="s">
        <v>12</v>
      </c>
      <c r="B3259" s="4">
        <v>0</v>
      </c>
      <c r="C3259" s="4"/>
      <c r="D3259" s="4">
        <v>0</v>
      </c>
    </row>
    <row r="3260" spans="1:4" s="2" customFormat="1" ht="16.5" hidden="1" customHeight="1">
      <c r="A3260" s="2" t="s">
        <v>12</v>
      </c>
      <c r="B3260" s="4">
        <v>0</v>
      </c>
      <c r="C3260" s="4"/>
      <c r="D3260" s="4">
        <v>0</v>
      </c>
    </row>
    <row r="3261" spans="1:4" s="2" customFormat="1" ht="16.5" hidden="1" customHeight="1">
      <c r="A3261" s="2" t="s">
        <v>12</v>
      </c>
      <c r="B3261" s="10">
        <v>1121761.7</v>
      </c>
      <c r="C3261" s="10"/>
      <c r="D3261" s="10">
        <v>1121761.7</v>
      </c>
    </row>
    <row r="3262" spans="1:4" s="2" customFormat="1" ht="16.5" hidden="1" customHeight="1">
      <c r="A3262" s="2" t="s">
        <v>12</v>
      </c>
      <c r="B3262" s="4">
        <v>597740</v>
      </c>
      <c r="C3262" s="4"/>
      <c r="D3262" s="4">
        <v>524172</v>
      </c>
    </row>
    <row r="3263" spans="1:4" s="2" customFormat="1" ht="16.5" hidden="1" customHeight="1">
      <c r="A3263" s="2" t="s">
        <v>12</v>
      </c>
      <c r="B3263" s="4">
        <v>153300</v>
      </c>
      <c r="C3263" s="4"/>
      <c r="D3263" s="4">
        <v>153300</v>
      </c>
    </row>
    <row r="3264" spans="1:4" s="2" customFormat="1" ht="16.5" hidden="1" customHeight="1">
      <c r="A3264" s="2" t="s">
        <v>12</v>
      </c>
      <c r="B3264" s="10">
        <v>34050.230000000003</v>
      </c>
      <c r="C3264" s="10"/>
      <c r="D3264" s="10">
        <v>34050.230000000003</v>
      </c>
    </row>
    <row r="3265" spans="1:4" s="2" customFormat="1" ht="16.5" hidden="1" customHeight="1">
      <c r="A3265" s="2" t="s">
        <v>12</v>
      </c>
      <c r="B3265" s="10">
        <v>13401.96</v>
      </c>
      <c r="C3265" s="10"/>
      <c r="D3265" s="10">
        <v>11566.39</v>
      </c>
    </row>
    <row r="3266" spans="1:4" s="2" customFormat="1" ht="16.5" hidden="1" customHeight="1">
      <c r="A3266" s="2" t="s">
        <v>12</v>
      </c>
      <c r="B3266" s="4">
        <v>17956</v>
      </c>
      <c r="C3266" s="4"/>
      <c r="D3266" s="10">
        <v>12731.62</v>
      </c>
    </row>
    <row r="3267" spans="1:4" s="2" customFormat="1" ht="16.5" hidden="1" customHeight="1">
      <c r="A3267" s="2" t="s">
        <v>12</v>
      </c>
      <c r="B3267" s="10">
        <v>18614.88</v>
      </c>
      <c r="C3267" s="10"/>
      <c r="D3267" s="4">
        <v>16940</v>
      </c>
    </row>
    <row r="3268" spans="1:4" s="2" customFormat="1" ht="16.5" hidden="1" customHeight="1">
      <c r="A3268" s="2" t="s">
        <v>12</v>
      </c>
      <c r="B3268" s="10">
        <v>44178834.170000002</v>
      </c>
      <c r="C3268" s="10"/>
      <c r="D3268" s="10">
        <v>44178834.170000002</v>
      </c>
    </row>
    <row r="3269" spans="1:4" s="2" customFormat="1" ht="16.5" hidden="1" customHeight="1">
      <c r="A3269" s="2" t="s">
        <v>12</v>
      </c>
      <c r="B3269" s="10">
        <v>12054.5</v>
      </c>
      <c r="C3269" s="10"/>
      <c r="D3269" s="10">
        <v>8191.7</v>
      </c>
    </row>
    <row r="3270" spans="1:4" s="2" customFormat="1" ht="16.5" hidden="1" customHeight="1">
      <c r="A3270" s="2" t="s">
        <v>12</v>
      </c>
      <c r="B3270" s="4">
        <v>13734</v>
      </c>
      <c r="C3270" s="4"/>
      <c r="D3270" s="10">
        <v>12523.57</v>
      </c>
    </row>
    <row r="3271" spans="1:4" s="2" customFormat="1" ht="16.5" hidden="1" customHeight="1">
      <c r="A3271" s="2" t="s">
        <v>12</v>
      </c>
      <c r="B3271" s="10">
        <v>10353.969999999999</v>
      </c>
      <c r="C3271" s="10"/>
      <c r="D3271" s="10">
        <v>7247.89</v>
      </c>
    </row>
    <row r="3272" spans="1:4" s="2" customFormat="1" ht="16.5" hidden="1" customHeight="1">
      <c r="A3272" s="2" t="s">
        <v>12</v>
      </c>
      <c r="B3272" s="10">
        <v>11751.21</v>
      </c>
      <c r="C3272" s="10"/>
      <c r="D3272" s="4">
        <v>9922</v>
      </c>
    </row>
    <row r="3273" spans="1:4" s="2" customFormat="1" ht="16.5" hidden="1" customHeight="1">
      <c r="A3273" s="2" t="s">
        <v>12</v>
      </c>
      <c r="B3273" s="10">
        <v>11008.58</v>
      </c>
      <c r="C3273" s="10"/>
      <c r="D3273" s="10">
        <v>10393.9</v>
      </c>
    </row>
    <row r="3274" spans="1:4" s="2" customFormat="1" ht="16.5" hidden="1" customHeight="1">
      <c r="A3274" s="2" t="s">
        <v>12</v>
      </c>
      <c r="B3274" s="10">
        <v>51836.4</v>
      </c>
      <c r="C3274" s="10"/>
      <c r="D3274" s="10">
        <v>51836.4</v>
      </c>
    </row>
    <row r="3275" spans="1:4" s="2" customFormat="1" ht="16.5" hidden="1" customHeight="1">
      <c r="A3275" s="2" t="s">
        <v>12</v>
      </c>
      <c r="B3275" s="4">
        <v>196000</v>
      </c>
      <c r="C3275" s="4"/>
      <c r="D3275" s="4">
        <v>196000</v>
      </c>
    </row>
    <row r="3276" spans="1:4" s="2" customFormat="1" ht="16.5" hidden="1" customHeight="1">
      <c r="A3276" s="2" t="s">
        <v>12</v>
      </c>
      <c r="B3276" s="4">
        <v>0</v>
      </c>
      <c r="C3276" s="4"/>
      <c r="D3276" s="4">
        <v>0</v>
      </c>
    </row>
    <row r="3277" spans="1:4" s="2" customFormat="1" ht="16.5" hidden="1" customHeight="1">
      <c r="A3277" s="2" t="s">
        <v>12</v>
      </c>
      <c r="B3277" s="4">
        <v>0</v>
      </c>
      <c r="C3277" s="4"/>
      <c r="D3277" s="4">
        <v>0</v>
      </c>
    </row>
    <row r="3278" spans="1:4" s="2" customFormat="1" ht="16.5" hidden="1" customHeight="1">
      <c r="A3278" s="2" t="s">
        <v>12</v>
      </c>
      <c r="B3278" s="4">
        <v>116250</v>
      </c>
      <c r="C3278" s="4"/>
      <c r="D3278" s="4">
        <v>99825</v>
      </c>
    </row>
    <row r="3279" spans="1:4" s="2" customFormat="1" ht="16.5" hidden="1" customHeight="1">
      <c r="A3279" s="2" t="s">
        <v>12</v>
      </c>
      <c r="B3279" s="4">
        <v>21079</v>
      </c>
      <c r="C3279" s="4"/>
      <c r="D3279" s="4">
        <v>17908</v>
      </c>
    </row>
    <row r="3280" spans="1:4" s="2" customFormat="1" ht="16.5" hidden="1" customHeight="1">
      <c r="A3280" s="2" t="s">
        <v>12</v>
      </c>
      <c r="B3280" s="4">
        <v>45540</v>
      </c>
      <c r="C3280" s="4"/>
      <c r="D3280" s="10">
        <v>45460.800000000003</v>
      </c>
    </row>
    <row r="3281" spans="1:4" s="2" customFormat="1" ht="16.5" hidden="1" customHeight="1">
      <c r="A3281" s="2" t="s">
        <v>12</v>
      </c>
      <c r="B3281" s="4">
        <v>396022</v>
      </c>
      <c r="C3281" s="4"/>
      <c r="D3281" s="10">
        <v>341739.76</v>
      </c>
    </row>
    <row r="3282" spans="1:4" s="2" customFormat="1" ht="16.5" hidden="1" customHeight="1">
      <c r="A3282" s="2" t="s">
        <v>12</v>
      </c>
      <c r="B3282" s="10">
        <v>739644.4</v>
      </c>
      <c r="C3282" s="10"/>
      <c r="D3282" s="10">
        <v>739145.22</v>
      </c>
    </row>
    <row r="3283" spans="1:4" s="2" customFormat="1" ht="16.5" hidden="1" customHeight="1">
      <c r="A3283" s="2" t="s">
        <v>12</v>
      </c>
      <c r="B3283" s="4">
        <v>170126</v>
      </c>
      <c r="C3283" s="4"/>
      <c r="D3283" s="10">
        <v>161520.48000000001</v>
      </c>
    </row>
    <row r="3284" spans="1:4" s="2" customFormat="1" ht="16.5" hidden="1" customHeight="1">
      <c r="A3284" s="2" t="s">
        <v>12</v>
      </c>
      <c r="B3284" s="10">
        <v>514892.92</v>
      </c>
      <c r="C3284" s="10"/>
      <c r="D3284" s="10">
        <v>514892.92</v>
      </c>
    </row>
    <row r="3285" spans="1:4" s="2" customFormat="1" ht="16.5" hidden="1" customHeight="1">
      <c r="A3285" s="2" t="s">
        <v>12</v>
      </c>
      <c r="B3285" s="4">
        <v>56000</v>
      </c>
      <c r="C3285" s="4"/>
      <c r="D3285" s="4">
        <v>56000</v>
      </c>
    </row>
    <row r="3286" spans="1:4" s="2" customFormat="1" ht="16.5" hidden="1" customHeight="1">
      <c r="A3286" s="2" t="s">
        <v>12</v>
      </c>
      <c r="B3286" s="4">
        <v>286600</v>
      </c>
      <c r="C3286" s="4"/>
      <c r="D3286" s="4">
        <v>286600</v>
      </c>
    </row>
    <row r="3287" spans="1:4" s="2" customFormat="1" ht="16.5" hidden="1" customHeight="1">
      <c r="A3287" s="2" t="s">
        <v>12</v>
      </c>
      <c r="B3287" s="4">
        <v>119548</v>
      </c>
      <c r="C3287" s="4"/>
      <c r="D3287" s="4">
        <v>98800</v>
      </c>
    </row>
    <row r="3288" spans="1:4" s="2" customFormat="1" ht="16.5" hidden="1" customHeight="1">
      <c r="A3288" s="2" t="s">
        <v>12</v>
      </c>
      <c r="B3288" s="10">
        <v>125856.35</v>
      </c>
      <c r="C3288" s="10"/>
      <c r="D3288" s="10">
        <v>124341.74</v>
      </c>
    </row>
    <row r="3289" spans="1:4" s="2" customFormat="1" ht="16.5" hidden="1" customHeight="1">
      <c r="A3289" s="2" t="s">
        <v>12</v>
      </c>
      <c r="B3289" s="10">
        <v>136142.32</v>
      </c>
      <c r="C3289" s="10"/>
      <c r="D3289" s="10">
        <v>133962.35</v>
      </c>
    </row>
    <row r="3290" spans="1:4" s="2" customFormat="1" ht="16.5" hidden="1" customHeight="1">
      <c r="A3290" s="2" t="s">
        <v>12</v>
      </c>
      <c r="B3290" s="4">
        <v>425436</v>
      </c>
      <c r="C3290" s="4"/>
      <c r="D3290" s="10">
        <v>422390.19</v>
      </c>
    </row>
    <row r="3291" spans="1:4" s="2" customFormat="1" ht="16.5" hidden="1" customHeight="1">
      <c r="A3291" s="2" t="s">
        <v>12</v>
      </c>
      <c r="B3291" s="10">
        <v>462831.6</v>
      </c>
      <c r="C3291" s="10"/>
      <c r="D3291" s="10">
        <v>460251.33</v>
      </c>
    </row>
    <row r="3292" spans="1:4" s="2" customFormat="1" ht="16.5" hidden="1" customHeight="1">
      <c r="A3292" s="2" t="s">
        <v>12</v>
      </c>
      <c r="B3292" s="10">
        <v>32181.64</v>
      </c>
      <c r="C3292" s="10"/>
      <c r="D3292" s="10">
        <v>29112.6</v>
      </c>
    </row>
    <row r="3293" spans="1:4" s="2" customFormat="1" ht="16.5" hidden="1" customHeight="1">
      <c r="A3293" s="2" t="s">
        <v>12</v>
      </c>
      <c r="B3293" s="10">
        <v>417899.37</v>
      </c>
      <c r="C3293" s="10"/>
      <c r="D3293" s="4">
        <v>408430</v>
      </c>
    </row>
    <row r="3294" spans="1:4" s="2" customFormat="1" ht="16.5" hidden="1" customHeight="1">
      <c r="A3294" s="2" t="s">
        <v>12</v>
      </c>
      <c r="B3294" s="10">
        <v>17562.560000000001</v>
      </c>
      <c r="C3294" s="10"/>
      <c r="D3294" s="10">
        <v>15870.8</v>
      </c>
    </row>
    <row r="3295" spans="1:4" s="2" customFormat="1" ht="16.5" hidden="1" customHeight="1">
      <c r="A3295" s="2" t="s">
        <v>12</v>
      </c>
      <c r="B3295" s="4">
        <v>176000</v>
      </c>
      <c r="C3295" s="4"/>
      <c r="D3295" s="4">
        <v>175967</v>
      </c>
    </row>
    <row r="3296" spans="1:4" s="2" customFormat="1" ht="16.5" hidden="1" customHeight="1">
      <c r="A3296" s="2" t="s">
        <v>12</v>
      </c>
      <c r="B3296" s="4">
        <v>146300</v>
      </c>
      <c r="C3296" s="4"/>
      <c r="D3296" s="10">
        <v>146249.95000000001</v>
      </c>
    </row>
    <row r="3297" spans="1:4" s="2" customFormat="1" ht="16.5" hidden="1" customHeight="1">
      <c r="A3297" s="2" t="s">
        <v>12</v>
      </c>
      <c r="B3297" s="10">
        <v>524926.87</v>
      </c>
      <c r="C3297" s="10"/>
      <c r="D3297" s="10">
        <v>523430.6</v>
      </c>
    </row>
    <row r="3298" spans="1:4" s="2" customFormat="1" ht="16.5" hidden="1" customHeight="1">
      <c r="A3298" s="2" t="s">
        <v>12</v>
      </c>
      <c r="B3298" s="4">
        <v>391930</v>
      </c>
      <c r="C3298" s="4"/>
      <c r="D3298" s="4">
        <v>391820</v>
      </c>
    </row>
    <row r="3299" spans="1:4" s="2" customFormat="1" ht="16.5" hidden="1" customHeight="1">
      <c r="A3299" s="2" t="s">
        <v>12</v>
      </c>
      <c r="B3299" s="10">
        <v>57278.15</v>
      </c>
      <c r="C3299" s="10"/>
      <c r="D3299" s="4">
        <v>54208</v>
      </c>
    </row>
    <row r="3300" spans="1:4" s="2" customFormat="1" ht="16.5" hidden="1" customHeight="1">
      <c r="A3300" s="2" t="s">
        <v>12</v>
      </c>
      <c r="B3300" s="10">
        <v>119219.65</v>
      </c>
      <c r="C3300" s="10"/>
      <c r="D3300" s="4">
        <v>108790</v>
      </c>
    </row>
    <row r="3301" spans="1:4" s="2" customFormat="1" ht="16.5" hidden="1" customHeight="1">
      <c r="A3301" s="2" t="s">
        <v>12</v>
      </c>
      <c r="B3301" s="10">
        <v>79573.38</v>
      </c>
      <c r="C3301" s="10"/>
      <c r="D3301" s="4">
        <v>76725</v>
      </c>
    </row>
    <row r="3302" spans="1:4" s="2" customFormat="1" ht="16.5" hidden="1" customHeight="1">
      <c r="A3302" s="2" t="s">
        <v>12</v>
      </c>
      <c r="B3302" s="4">
        <v>246895</v>
      </c>
      <c r="C3302" s="4"/>
      <c r="D3302" s="4">
        <v>221100</v>
      </c>
    </row>
    <row r="3303" spans="1:4" s="2" customFormat="1" ht="16.5" hidden="1" customHeight="1">
      <c r="A3303" s="2" t="s">
        <v>12</v>
      </c>
      <c r="B3303" s="10">
        <v>50346.89</v>
      </c>
      <c r="C3303" s="10"/>
      <c r="D3303" s="10">
        <v>48460.51</v>
      </c>
    </row>
    <row r="3304" spans="1:4" s="2" customFormat="1" ht="16.5" hidden="1" customHeight="1">
      <c r="A3304" s="2" t="s">
        <v>12</v>
      </c>
      <c r="B3304" s="10">
        <v>179660.79999999999</v>
      </c>
      <c r="C3304" s="10"/>
      <c r="D3304" s="10">
        <v>179660.79999999999</v>
      </c>
    </row>
    <row r="3305" spans="1:4" s="2" customFormat="1" ht="16.5" hidden="1" customHeight="1">
      <c r="A3305" s="2" t="s">
        <v>12</v>
      </c>
      <c r="B3305" s="10">
        <v>341764.51</v>
      </c>
      <c r="C3305" s="10"/>
      <c r="D3305" s="4">
        <v>328020</v>
      </c>
    </row>
    <row r="3306" spans="1:4" s="2" customFormat="1" ht="16.5" hidden="1" customHeight="1">
      <c r="A3306" s="2" t="s">
        <v>12</v>
      </c>
      <c r="B3306" s="10">
        <v>275826.37</v>
      </c>
      <c r="C3306" s="10"/>
      <c r="D3306" s="4">
        <v>266970</v>
      </c>
    </row>
    <row r="3307" spans="1:4" s="2" customFormat="1" ht="16.5" hidden="1" customHeight="1">
      <c r="A3307" s="2" t="s">
        <v>12</v>
      </c>
      <c r="B3307" s="4">
        <v>366300</v>
      </c>
      <c r="C3307" s="4"/>
      <c r="D3307" s="4">
        <v>358182</v>
      </c>
    </row>
    <row r="3308" spans="1:4" s="2" customFormat="1" ht="16.5" hidden="1" customHeight="1">
      <c r="A3308" s="2" t="s">
        <v>12</v>
      </c>
      <c r="B3308" s="10">
        <v>20724.990000000002</v>
      </c>
      <c r="C3308" s="10"/>
      <c r="D3308" s="4">
        <v>14014</v>
      </c>
    </row>
    <row r="3309" spans="1:4" s="2" customFormat="1" ht="16.5" hidden="1" customHeight="1">
      <c r="A3309" s="2" t="s">
        <v>12</v>
      </c>
      <c r="B3309" s="10">
        <v>181114.88</v>
      </c>
      <c r="C3309" s="10"/>
      <c r="D3309" s="10">
        <v>180932.63</v>
      </c>
    </row>
    <row r="3310" spans="1:4" s="2" customFormat="1" ht="16.5" hidden="1" customHeight="1">
      <c r="A3310" s="2" t="s">
        <v>12</v>
      </c>
      <c r="B3310" s="10">
        <v>284517.40000000002</v>
      </c>
      <c r="C3310" s="10"/>
      <c r="D3310" s="4">
        <v>276859</v>
      </c>
    </row>
    <row r="3311" spans="1:4" s="2" customFormat="1" ht="16.5" hidden="1" customHeight="1">
      <c r="A3311" s="2" t="s">
        <v>12</v>
      </c>
      <c r="B3311" s="10">
        <v>315156.09999999998</v>
      </c>
      <c r="C3311" s="10"/>
      <c r="D3311" s="10">
        <v>315156.09999999998</v>
      </c>
    </row>
    <row r="3312" spans="1:4" s="2" customFormat="1" ht="16.5" hidden="1" customHeight="1">
      <c r="A3312" s="2" t="s">
        <v>12</v>
      </c>
      <c r="B3312" s="10">
        <v>6229.08</v>
      </c>
      <c r="C3312" s="10"/>
      <c r="D3312" s="4">
        <v>6149</v>
      </c>
    </row>
    <row r="3313" spans="1:4" s="2" customFormat="1" ht="16.5" hidden="1" customHeight="1">
      <c r="A3313" s="2" t="s">
        <v>12</v>
      </c>
      <c r="B3313" s="10">
        <v>6973031.2199999997</v>
      </c>
      <c r="C3313" s="10"/>
      <c r="D3313" s="10">
        <v>5595924.1500000004</v>
      </c>
    </row>
    <row r="3314" spans="1:4" s="2" customFormat="1" ht="16.5" hidden="1" customHeight="1">
      <c r="A3314" s="2" t="s">
        <v>12</v>
      </c>
      <c r="B3314" s="4">
        <v>7623</v>
      </c>
      <c r="C3314" s="4"/>
      <c r="D3314" s="4">
        <v>7623</v>
      </c>
    </row>
    <row r="3315" spans="1:4" s="2" customFormat="1" ht="16.5" hidden="1" customHeight="1">
      <c r="A3315" s="2" t="s">
        <v>12</v>
      </c>
      <c r="B3315" s="10">
        <v>78012.45</v>
      </c>
      <c r="C3315" s="10"/>
      <c r="D3315" s="10">
        <v>78012.45</v>
      </c>
    </row>
    <row r="3316" spans="1:4" s="2" customFormat="1" ht="16.5" hidden="1" customHeight="1">
      <c r="A3316" s="2" t="s">
        <v>12</v>
      </c>
      <c r="B3316" s="10">
        <v>100799.96</v>
      </c>
      <c r="C3316" s="10"/>
      <c r="D3316" s="10">
        <v>100799.96</v>
      </c>
    </row>
    <row r="3317" spans="1:4" s="2" customFormat="1" ht="16.5" hidden="1" customHeight="1">
      <c r="A3317" s="2" t="s">
        <v>12</v>
      </c>
      <c r="B3317" s="4">
        <v>0</v>
      </c>
      <c r="C3317" s="4"/>
      <c r="D3317" s="4">
        <v>0</v>
      </c>
    </row>
    <row r="3318" spans="1:4" s="2" customFormat="1" ht="16.5" hidden="1" customHeight="1">
      <c r="A3318" s="2" t="s">
        <v>12</v>
      </c>
      <c r="B3318" s="4">
        <v>0</v>
      </c>
      <c r="C3318" s="4"/>
      <c r="D3318" s="4">
        <v>0</v>
      </c>
    </row>
    <row r="3319" spans="1:4" s="2" customFormat="1" ht="16.5" hidden="1" customHeight="1">
      <c r="A3319" s="2" t="s">
        <v>12</v>
      </c>
      <c r="B3319" s="4">
        <v>452000</v>
      </c>
      <c r="C3319" s="4"/>
      <c r="D3319" s="4">
        <v>452000</v>
      </c>
    </row>
    <row r="3320" spans="1:4" s="2" customFormat="1" ht="16.5" hidden="1" customHeight="1">
      <c r="A3320" s="2" t="s">
        <v>12</v>
      </c>
      <c r="B3320" s="4">
        <v>206250</v>
      </c>
      <c r="C3320" s="4"/>
      <c r="D3320" s="4">
        <v>206250</v>
      </c>
    </row>
    <row r="3321" spans="1:4" s="2" customFormat="1" ht="16.5" hidden="1" customHeight="1">
      <c r="A3321" s="2" t="s">
        <v>12</v>
      </c>
      <c r="B3321" s="10">
        <v>303691.84999999998</v>
      </c>
      <c r="C3321" s="10"/>
      <c r="D3321" s="10">
        <v>303691.84999999998</v>
      </c>
    </row>
    <row r="3322" spans="1:4" s="2" customFormat="1" ht="16.5" hidden="1" customHeight="1">
      <c r="A3322" s="2" t="s">
        <v>12</v>
      </c>
      <c r="B3322" s="4">
        <v>552000</v>
      </c>
      <c r="C3322" s="4"/>
      <c r="D3322" s="4">
        <v>552000</v>
      </c>
    </row>
    <row r="3323" spans="1:4" s="2" customFormat="1" ht="16.5" hidden="1" customHeight="1">
      <c r="A3323" s="2" t="s">
        <v>12</v>
      </c>
      <c r="B3323" s="4">
        <v>276000</v>
      </c>
      <c r="C3323" s="4"/>
      <c r="D3323" s="4">
        <v>276000</v>
      </c>
    </row>
    <row r="3324" spans="1:4" s="2" customFormat="1" ht="16.5" hidden="1" customHeight="1">
      <c r="A3324" s="2" t="s">
        <v>12</v>
      </c>
      <c r="B3324" s="10">
        <v>41168.67</v>
      </c>
      <c r="C3324" s="10"/>
      <c r="D3324" s="10">
        <v>38002.660000000003</v>
      </c>
    </row>
    <row r="3325" spans="1:4" s="2" customFormat="1" ht="16.5" hidden="1" customHeight="1">
      <c r="A3325" s="2" t="s">
        <v>12</v>
      </c>
      <c r="B3325" s="10">
        <v>5133.7700000000004</v>
      </c>
      <c r="C3325" s="10"/>
      <c r="D3325" s="4">
        <v>4312</v>
      </c>
    </row>
    <row r="3326" spans="1:4" s="2" customFormat="1" ht="16.5" hidden="1" customHeight="1">
      <c r="A3326" s="2" t="s">
        <v>12</v>
      </c>
      <c r="B3326" s="10">
        <v>22233.75</v>
      </c>
      <c r="C3326" s="10"/>
      <c r="D3326" s="10">
        <v>22233.75</v>
      </c>
    </row>
    <row r="3327" spans="1:4" s="2" customFormat="1" ht="16.5" hidden="1" customHeight="1">
      <c r="A3327" s="2" t="s">
        <v>12</v>
      </c>
      <c r="B3327" s="10">
        <v>178497.72</v>
      </c>
      <c r="C3327" s="10"/>
      <c r="D3327" s="10">
        <v>155490.01999999999</v>
      </c>
    </row>
    <row r="3328" spans="1:4" s="2" customFormat="1" ht="16.5" hidden="1" customHeight="1">
      <c r="A3328" s="2" t="s">
        <v>12</v>
      </c>
      <c r="B3328" s="4">
        <v>38676</v>
      </c>
      <c r="C3328" s="4"/>
      <c r="D3328" s="4">
        <v>37400</v>
      </c>
    </row>
    <row r="3329" spans="1:4" s="2" customFormat="1" ht="16.5" hidden="1" customHeight="1">
      <c r="A3329" s="2" t="s">
        <v>12</v>
      </c>
      <c r="B3329" s="10">
        <v>36776.86</v>
      </c>
      <c r="C3329" s="10"/>
      <c r="D3329" s="10">
        <v>35193.4</v>
      </c>
    </row>
    <row r="3330" spans="1:4" s="2" customFormat="1" ht="16.5" hidden="1" customHeight="1">
      <c r="A3330" s="2" t="s">
        <v>12</v>
      </c>
      <c r="B3330" s="10">
        <v>21699.37</v>
      </c>
      <c r="C3330" s="10"/>
      <c r="D3330" s="4">
        <v>20900</v>
      </c>
    </row>
    <row r="3331" spans="1:4" s="2" customFormat="1" ht="16.5" hidden="1" customHeight="1">
      <c r="A3331" s="2" t="s">
        <v>12</v>
      </c>
      <c r="B3331" s="10">
        <v>4885.8100000000004</v>
      </c>
      <c r="C3331" s="10"/>
      <c r="D3331" s="4">
        <v>4411</v>
      </c>
    </row>
    <row r="3332" spans="1:4" s="2" customFormat="1" ht="16.5" hidden="1" customHeight="1">
      <c r="A3332" s="2" t="s">
        <v>12</v>
      </c>
      <c r="B3332" s="4">
        <v>35200</v>
      </c>
      <c r="C3332" s="4"/>
      <c r="D3332" s="4">
        <v>34210</v>
      </c>
    </row>
    <row r="3333" spans="1:4" s="2" customFormat="1" ht="16.5" hidden="1" customHeight="1">
      <c r="A3333" s="2" t="s">
        <v>12</v>
      </c>
      <c r="B3333" s="10">
        <v>19596.55</v>
      </c>
      <c r="C3333" s="10"/>
      <c r="D3333" s="10">
        <v>19596.5</v>
      </c>
    </row>
    <row r="3334" spans="1:4" s="2" customFormat="1" ht="16.5" hidden="1" customHeight="1">
      <c r="A3334" s="2" t="s">
        <v>12</v>
      </c>
      <c r="B3334" s="4">
        <v>332800</v>
      </c>
      <c r="C3334" s="4"/>
      <c r="D3334" s="4">
        <v>319488</v>
      </c>
    </row>
    <row r="3335" spans="1:4" s="2" customFormat="1" ht="16.5" hidden="1" customHeight="1">
      <c r="A3335" s="2" t="s">
        <v>12</v>
      </c>
      <c r="B3335" s="10">
        <v>2925.61</v>
      </c>
      <c r="C3335" s="10"/>
      <c r="D3335" s="4">
        <v>2640</v>
      </c>
    </row>
    <row r="3336" spans="1:4" s="2" customFormat="1" ht="16.5" hidden="1" customHeight="1">
      <c r="A3336" s="2" t="s">
        <v>12</v>
      </c>
      <c r="B3336" s="10">
        <v>2772.55</v>
      </c>
      <c r="C3336" s="10"/>
      <c r="D3336" s="4">
        <v>2530</v>
      </c>
    </row>
    <row r="3337" spans="1:4" s="2" customFormat="1" ht="16.5" hidden="1" customHeight="1">
      <c r="A3337" s="2" t="s">
        <v>12</v>
      </c>
      <c r="B3337" s="4">
        <v>81070</v>
      </c>
      <c r="C3337" s="4"/>
      <c r="D3337" s="4">
        <v>72600</v>
      </c>
    </row>
    <row r="3338" spans="1:4" s="2" customFormat="1" ht="16.5" hidden="1" customHeight="1">
      <c r="A3338" s="2" t="s">
        <v>12</v>
      </c>
      <c r="B3338" s="10">
        <v>57794.6</v>
      </c>
      <c r="C3338" s="10"/>
      <c r="D3338" s="4">
        <v>54340</v>
      </c>
    </row>
    <row r="3339" spans="1:4" s="2" customFormat="1" ht="16.5" hidden="1" customHeight="1">
      <c r="A3339" s="2" t="s">
        <v>12</v>
      </c>
      <c r="B3339" s="4">
        <v>65098</v>
      </c>
      <c r="C3339" s="4"/>
      <c r="D3339" s="4">
        <v>62480</v>
      </c>
    </row>
    <row r="3340" spans="1:4" s="2" customFormat="1" ht="16.5" hidden="1" customHeight="1">
      <c r="A3340" s="2" t="s">
        <v>12</v>
      </c>
      <c r="B3340" s="4">
        <v>83600</v>
      </c>
      <c r="C3340" s="4"/>
      <c r="D3340" s="4">
        <v>80960</v>
      </c>
    </row>
    <row r="3341" spans="1:4" s="2" customFormat="1" ht="16.5" hidden="1" customHeight="1">
      <c r="A3341" s="2" t="s">
        <v>12</v>
      </c>
      <c r="B3341" s="10">
        <v>9079.1</v>
      </c>
      <c r="C3341" s="10"/>
      <c r="D3341" s="10">
        <v>8091.6</v>
      </c>
    </row>
    <row r="3342" spans="1:4" s="2" customFormat="1" ht="16.5" hidden="1" customHeight="1">
      <c r="A3342" s="2" t="s">
        <v>12</v>
      </c>
      <c r="B3342" s="4">
        <v>10000</v>
      </c>
      <c r="C3342" s="4"/>
      <c r="D3342" s="4">
        <v>10000</v>
      </c>
    </row>
    <row r="3343" spans="1:4" s="2" customFormat="1" ht="16.5" hidden="1" customHeight="1">
      <c r="A3343" s="2" t="s">
        <v>12</v>
      </c>
      <c r="B3343" s="10">
        <v>983002.25</v>
      </c>
      <c r="C3343" s="10"/>
      <c r="D3343" s="10">
        <v>957274.78</v>
      </c>
    </row>
    <row r="3344" spans="1:4" s="2" customFormat="1" ht="16.5" hidden="1" customHeight="1">
      <c r="A3344" s="2" t="s">
        <v>12</v>
      </c>
      <c r="B3344" s="4">
        <v>0</v>
      </c>
      <c r="C3344" s="4"/>
      <c r="D3344" s="4">
        <v>0</v>
      </c>
    </row>
    <row r="3345" spans="1:4" s="2" customFormat="1" ht="16.5" hidden="1" customHeight="1">
      <c r="A3345" s="2" t="s">
        <v>12</v>
      </c>
      <c r="B3345" s="4">
        <v>0</v>
      </c>
      <c r="C3345" s="4"/>
      <c r="D3345" s="4">
        <v>0</v>
      </c>
    </row>
    <row r="3346" spans="1:4" s="2" customFormat="1" ht="16.5" hidden="1" customHeight="1">
      <c r="A3346" s="2" t="s">
        <v>12</v>
      </c>
      <c r="B3346" s="4">
        <v>0</v>
      </c>
      <c r="C3346" s="4"/>
      <c r="D3346" s="4">
        <v>0</v>
      </c>
    </row>
    <row r="3347" spans="1:4" s="2" customFormat="1" ht="16.5" hidden="1" customHeight="1">
      <c r="A3347" s="2" t="s">
        <v>12</v>
      </c>
      <c r="B3347" s="4">
        <v>0</v>
      </c>
      <c r="C3347" s="4"/>
      <c r="D3347" s="4">
        <v>0</v>
      </c>
    </row>
    <row r="3348" spans="1:4" s="2" customFormat="1" ht="16.5" hidden="1" customHeight="1">
      <c r="A3348" s="2" t="s">
        <v>12</v>
      </c>
      <c r="B3348" s="4">
        <v>0</v>
      </c>
      <c r="C3348" s="4"/>
      <c r="D3348" s="4">
        <v>0</v>
      </c>
    </row>
    <row r="3349" spans="1:4" s="2" customFormat="1" ht="16.5" hidden="1" customHeight="1">
      <c r="A3349" s="2" t="s">
        <v>12</v>
      </c>
      <c r="B3349" s="4">
        <v>0</v>
      </c>
      <c r="C3349" s="4"/>
      <c r="D3349" s="4">
        <v>0</v>
      </c>
    </row>
    <row r="3350" spans="1:4" s="2" customFormat="1" ht="16.5" hidden="1" customHeight="1">
      <c r="A3350" s="2" t="s">
        <v>12</v>
      </c>
      <c r="B3350" s="4">
        <v>139594</v>
      </c>
      <c r="C3350" s="4"/>
      <c r="D3350" s="4">
        <v>139594</v>
      </c>
    </row>
    <row r="3351" spans="1:4" s="2" customFormat="1" ht="16.5" hidden="1" customHeight="1">
      <c r="A3351" s="2" t="s">
        <v>12</v>
      </c>
      <c r="B3351" s="4">
        <v>27104</v>
      </c>
      <c r="C3351" s="4"/>
      <c r="D3351" s="10">
        <v>26426.39</v>
      </c>
    </row>
    <row r="3352" spans="1:4" s="2" customFormat="1" ht="16.5" hidden="1" customHeight="1">
      <c r="A3352" s="2" t="s">
        <v>12</v>
      </c>
      <c r="B3352" s="4">
        <v>57596</v>
      </c>
      <c r="C3352" s="4"/>
      <c r="D3352" s="10">
        <v>50820.02</v>
      </c>
    </row>
    <row r="3353" spans="1:4" s="2" customFormat="1" ht="16.5" hidden="1" customHeight="1">
      <c r="A3353" s="2" t="s">
        <v>12</v>
      </c>
      <c r="B3353" s="4">
        <v>338800</v>
      </c>
      <c r="C3353" s="4"/>
      <c r="D3353" s="10">
        <v>264264.01</v>
      </c>
    </row>
    <row r="3354" spans="1:4" s="2" customFormat="1" ht="16.5" hidden="1" customHeight="1">
      <c r="A3354" s="2" t="s">
        <v>12</v>
      </c>
      <c r="B3354" s="10">
        <v>28120.400000000001</v>
      </c>
      <c r="C3354" s="10"/>
      <c r="D3354" s="10">
        <v>24732.400000000001</v>
      </c>
    </row>
    <row r="3355" spans="1:4" s="2" customFormat="1" ht="16.5" hidden="1" customHeight="1">
      <c r="A3355" s="2" t="s">
        <v>12</v>
      </c>
      <c r="B3355" s="10">
        <v>144080.75</v>
      </c>
      <c r="C3355" s="10"/>
      <c r="D3355" s="4">
        <v>125840</v>
      </c>
    </row>
    <row r="3356" spans="1:4" s="2" customFormat="1" ht="16.5" hidden="1" customHeight="1">
      <c r="A3356" s="2" t="s">
        <v>12</v>
      </c>
      <c r="B3356" s="4">
        <v>184800</v>
      </c>
      <c r="C3356" s="4"/>
      <c r="D3356" s="10">
        <v>160160.01</v>
      </c>
    </row>
    <row r="3357" spans="1:4" s="2" customFormat="1" ht="16.5" hidden="1" customHeight="1">
      <c r="A3357" s="2" t="s">
        <v>12</v>
      </c>
      <c r="B3357" s="4">
        <v>8646</v>
      </c>
      <c r="C3357" s="4"/>
      <c r="D3357" s="10">
        <v>8579.99</v>
      </c>
    </row>
    <row r="3358" spans="1:4" s="2" customFormat="1" ht="16.5" hidden="1" customHeight="1">
      <c r="A3358" s="2" t="s">
        <v>12</v>
      </c>
      <c r="B3358" s="4">
        <v>11132</v>
      </c>
      <c r="C3358" s="4"/>
      <c r="D3358" s="4">
        <v>6600</v>
      </c>
    </row>
    <row r="3359" spans="1:4" s="2" customFormat="1" ht="16.5" hidden="1" customHeight="1">
      <c r="A3359" s="2" t="s">
        <v>12</v>
      </c>
      <c r="B3359" s="4">
        <v>16456</v>
      </c>
      <c r="C3359" s="4"/>
      <c r="D3359" s="10">
        <v>10560.01</v>
      </c>
    </row>
    <row r="3360" spans="1:4" s="2" customFormat="1" ht="16.5" hidden="1" customHeight="1">
      <c r="A3360" s="2" t="s">
        <v>12</v>
      </c>
      <c r="B3360" s="4">
        <v>0</v>
      </c>
      <c r="C3360" s="4"/>
      <c r="D3360" s="4">
        <v>0</v>
      </c>
    </row>
    <row r="3361" spans="1:4" s="2" customFormat="1" ht="16.5" hidden="1" customHeight="1">
      <c r="A3361" s="2" t="s">
        <v>12</v>
      </c>
      <c r="B3361" s="4">
        <v>0</v>
      </c>
      <c r="C3361" s="4"/>
      <c r="D3361" s="4">
        <v>0</v>
      </c>
    </row>
    <row r="3362" spans="1:4" s="2" customFormat="1" ht="16.5" hidden="1" customHeight="1">
      <c r="A3362" s="2" t="s">
        <v>12</v>
      </c>
      <c r="B3362" s="4">
        <v>0</v>
      </c>
      <c r="C3362" s="4"/>
      <c r="D3362" s="4">
        <v>0</v>
      </c>
    </row>
    <row r="3363" spans="1:4" s="2" customFormat="1" ht="16.5" hidden="1" customHeight="1">
      <c r="A3363" s="2" t="s">
        <v>12</v>
      </c>
      <c r="B3363" s="4">
        <v>0</v>
      </c>
      <c r="C3363" s="4"/>
      <c r="D3363" s="4">
        <v>0</v>
      </c>
    </row>
    <row r="3364" spans="1:4" s="2" customFormat="1" ht="16.5" hidden="1" customHeight="1">
      <c r="A3364" s="2" t="s">
        <v>12</v>
      </c>
      <c r="B3364" s="4">
        <v>0</v>
      </c>
      <c r="C3364" s="4"/>
      <c r="D3364" s="4">
        <v>0</v>
      </c>
    </row>
    <row r="3365" spans="1:4" s="2" customFormat="1" ht="16.5" hidden="1" customHeight="1">
      <c r="A3365" s="2" t="s">
        <v>12</v>
      </c>
      <c r="B3365" s="4">
        <v>0</v>
      </c>
      <c r="C3365" s="4"/>
      <c r="D3365" s="4">
        <v>0</v>
      </c>
    </row>
    <row r="3366" spans="1:4" s="2" customFormat="1" ht="16.5" hidden="1" customHeight="1">
      <c r="A3366" s="2" t="s">
        <v>12</v>
      </c>
      <c r="B3366" s="4">
        <v>0</v>
      </c>
      <c r="C3366" s="4"/>
      <c r="D3366" s="4">
        <v>0</v>
      </c>
    </row>
    <row r="3367" spans="1:4" s="2" customFormat="1" ht="16.5" hidden="1" customHeight="1">
      <c r="A3367" s="2" t="s">
        <v>12</v>
      </c>
      <c r="B3367" s="4">
        <v>0</v>
      </c>
      <c r="C3367" s="4"/>
      <c r="D3367" s="4">
        <v>0</v>
      </c>
    </row>
    <row r="3368" spans="1:4" s="2" customFormat="1" ht="16.5" hidden="1" customHeight="1">
      <c r="A3368" s="2" t="s">
        <v>12</v>
      </c>
      <c r="B3368" s="4">
        <v>0</v>
      </c>
      <c r="C3368" s="4"/>
      <c r="D3368" s="4">
        <v>0</v>
      </c>
    </row>
    <row r="3369" spans="1:4" s="2" customFormat="1" ht="16.5" hidden="1" customHeight="1">
      <c r="A3369" s="2" t="s">
        <v>12</v>
      </c>
      <c r="B3369" s="10">
        <v>112.94</v>
      </c>
      <c r="C3369" s="10"/>
      <c r="D3369" s="10">
        <v>112.94</v>
      </c>
    </row>
    <row r="3370" spans="1:4" s="2" customFormat="1" ht="16.5" hidden="1" customHeight="1">
      <c r="A3370" s="2" t="s">
        <v>12</v>
      </c>
      <c r="B3370" s="10">
        <v>374.37</v>
      </c>
      <c r="C3370" s="10"/>
      <c r="D3370" s="10">
        <v>374.37</v>
      </c>
    </row>
    <row r="3371" spans="1:4" s="2" customFormat="1" ht="16.5" hidden="1" customHeight="1">
      <c r="A3371" s="2" t="s">
        <v>12</v>
      </c>
      <c r="B3371" s="10">
        <v>338.82</v>
      </c>
      <c r="C3371" s="10"/>
      <c r="D3371" s="10">
        <v>338.82</v>
      </c>
    </row>
    <row r="3372" spans="1:4" s="2" customFormat="1" ht="16.5" hidden="1" customHeight="1">
      <c r="A3372" s="2" t="s">
        <v>12</v>
      </c>
      <c r="B3372" s="10">
        <v>50.82</v>
      </c>
      <c r="C3372" s="10"/>
      <c r="D3372" s="10">
        <v>50.82</v>
      </c>
    </row>
    <row r="3373" spans="1:4" s="2" customFormat="1" ht="16.5" hidden="1" customHeight="1">
      <c r="A3373" s="2" t="s">
        <v>12</v>
      </c>
      <c r="B3373" s="10">
        <v>41.29</v>
      </c>
      <c r="C3373" s="10"/>
      <c r="D3373" s="10">
        <v>41.29</v>
      </c>
    </row>
    <row r="3374" spans="1:4" s="2" customFormat="1" ht="16.5" hidden="1" customHeight="1">
      <c r="A3374" s="2" t="s">
        <v>12</v>
      </c>
      <c r="B3374" s="10">
        <v>1139.76</v>
      </c>
      <c r="C3374" s="10"/>
      <c r="D3374" s="10">
        <v>1139.76</v>
      </c>
    </row>
    <row r="3375" spans="1:4" s="2" customFormat="1" ht="16.5" hidden="1" customHeight="1">
      <c r="A3375" s="2" t="s">
        <v>12</v>
      </c>
      <c r="B3375" s="10">
        <v>3804.24</v>
      </c>
      <c r="C3375" s="10"/>
      <c r="D3375" s="10">
        <v>3804.24</v>
      </c>
    </row>
    <row r="3376" spans="1:4" s="2" customFormat="1" ht="16.5" hidden="1" customHeight="1">
      <c r="A3376" s="2" t="s">
        <v>12</v>
      </c>
      <c r="B3376" s="10">
        <v>951.06</v>
      </c>
      <c r="C3376" s="10"/>
      <c r="D3376" s="10">
        <v>951.06</v>
      </c>
    </row>
    <row r="3377" spans="1:4" s="2" customFormat="1" ht="16.5" hidden="1" customHeight="1">
      <c r="A3377" s="2" t="s">
        <v>12</v>
      </c>
      <c r="B3377" s="10">
        <v>2102.11</v>
      </c>
      <c r="C3377" s="10"/>
      <c r="D3377" s="10">
        <v>2102.11</v>
      </c>
    </row>
    <row r="3378" spans="1:4" s="2" customFormat="1" ht="16.5" hidden="1" customHeight="1">
      <c r="A3378" s="2" t="s">
        <v>12</v>
      </c>
      <c r="B3378" s="10">
        <v>2102.11</v>
      </c>
      <c r="C3378" s="10"/>
      <c r="D3378" s="10">
        <v>2102.11</v>
      </c>
    </row>
    <row r="3379" spans="1:4" s="2" customFormat="1" ht="16.5" hidden="1" customHeight="1">
      <c r="A3379" s="2" t="s">
        <v>12</v>
      </c>
      <c r="B3379" s="10">
        <v>217.8</v>
      </c>
      <c r="C3379" s="10"/>
      <c r="D3379" s="10">
        <v>217.8</v>
      </c>
    </row>
    <row r="3380" spans="1:4" s="2" customFormat="1" ht="16.5" hidden="1" customHeight="1">
      <c r="A3380" s="2" t="s">
        <v>12</v>
      </c>
      <c r="B3380" s="10">
        <v>104.06</v>
      </c>
      <c r="C3380" s="10"/>
      <c r="D3380" s="10">
        <v>104.06</v>
      </c>
    </row>
    <row r="3381" spans="1:4" s="2" customFormat="1" ht="16.5" hidden="1" customHeight="1">
      <c r="A3381" s="2" t="s">
        <v>12</v>
      </c>
      <c r="B3381" s="10">
        <v>374.37</v>
      </c>
      <c r="C3381" s="10"/>
      <c r="D3381" s="10">
        <v>374.37</v>
      </c>
    </row>
    <row r="3382" spans="1:4" s="2" customFormat="1" ht="16.5" hidden="1" customHeight="1">
      <c r="A3382" s="2" t="s">
        <v>12</v>
      </c>
      <c r="B3382" s="10">
        <v>432.58</v>
      </c>
      <c r="C3382" s="10"/>
      <c r="D3382" s="10">
        <v>432.58</v>
      </c>
    </row>
    <row r="3383" spans="1:4" s="2" customFormat="1" ht="16.5" hidden="1" customHeight="1">
      <c r="A3383" s="2" t="s">
        <v>12</v>
      </c>
      <c r="B3383" s="10">
        <v>165.42</v>
      </c>
      <c r="C3383" s="10"/>
      <c r="D3383" s="10">
        <v>165.42</v>
      </c>
    </row>
    <row r="3384" spans="1:4" s="2" customFormat="1" ht="16.5" hidden="1" customHeight="1">
      <c r="A3384" s="2" t="s">
        <v>12</v>
      </c>
      <c r="B3384" s="10">
        <v>1439.84</v>
      </c>
      <c r="C3384" s="10"/>
      <c r="D3384" s="10">
        <v>1439.84</v>
      </c>
    </row>
    <row r="3385" spans="1:4" s="2" customFormat="1" ht="16.5" hidden="1" customHeight="1">
      <c r="A3385" s="2" t="s">
        <v>12</v>
      </c>
      <c r="B3385" s="10">
        <v>112.94</v>
      </c>
      <c r="C3385" s="10"/>
      <c r="D3385" s="10">
        <v>112.94</v>
      </c>
    </row>
    <row r="3386" spans="1:4" s="2" customFormat="1" ht="16.5" hidden="1" customHeight="1">
      <c r="A3386" s="2" t="s">
        <v>12</v>
      </c>
      <c r="B3386" s="10">
        <v>112.94</v>
      </c>
      <c r="C3386" s="10"/>
      <c r="D3386" s="10">
        <v>112.94</v>
      </c>
    </row>
    <row r="3387" spans="1:4" s="2" customFormat="1" ht="16.5" hidden="1" customHeight="1">
      <c r="A3387" s="2" t="s">
        <v>12</v>
      </c>
      <c r="B3387" s="10">
        <v>104.06</v>
      </c>
      <c r="C3387" s="10"/>
      <c r="D3387" s="10">
        <v>104.06</v>
      </c>
    </row>
    <row r="3388" spans="1:4" s="2" customFormat="1" ht="16.5" hidden="1" customHeight="1">
      <c r="A3388" s="2" t="s">
        <v>12</v>
      </c>
      <c r="B3388" s="10">
        <v>12421.88</v>
      </c>
      <c r="C3388" s="10"/>
      <c r="D3388" s="10">
        <v>12421.88</v>
      </c>
    </row>
    <row r="3389" spans="1:4" s="2" customFormat="1" ht="16.5" hidden="1" customHeight="1">
      <c r="A3389" s="2" t="s">
        <v>12</v>
      </c>
      <c r="B3389" s="10">
        <v>104.06</v>
      </c>
      <c r="C3389" s="10"/>
      <c r="D3389" s="10">
        <v>104.06</v>
      </c>
    </row>
    <row r="3390" spans="1:4" s="2" customFormat="1" ht="16.5" hidden="1" customHeight="1">
      <c r="A3390" s="2" t="s">
        <v>12</v>
      </c>
      <c r="B3390" s="10">
        <v>1103.97</v>
      </c>
      <c r="C3390" s="10"/>
      <c r="D3390" s="10">
        <v>1103.97</v>
      </c>
    </row>
    <row r="3391" spans="1:4" s="2" customFormat="1" ht="16.5" hidden="1" customHeight="1">
      <c r="A3391" s="2" t="s">
        <v>12</v>
      </c>
      <c r="B3391" s="10">
        <v>596.63</v>
      </c>
      <c r="C3391" s="10"/>
      <c r="D3391" s="10">
        <v>596.63</v>
      </c>
    </row>
    <row r="3392" spans="1:4" s="2" customFormat="1" ht="16.5" hidden="1" customHeight="1">
      <c r="A3392" s="2" t="s">
        <v>12</v>
      </c>
      <c r="B3392" s="10">
        <v>108.9</v>
      </c>
      <c r="C3392" s="10"/>
      <c r="D3392" s="10">
        <v>108.9</v>
      </c>
    </row>
    <row r="3393" spans="1:4" s="2" customFormat="1" ht="16.5" hidden="1" customHeight="1">
      <c r="A3393" s="2" t="s">
        <v>12</v>
      </c>
      <c r="B3393" s="10">
        <v>24.2</v>
      </c>
      <c r="C3393" s="10"/>
      <c r="D3393" s="10">
        <v>24.2</v>
      </c>
    </row>
    <row r="3394" spans="1:4" s="2" customFormat="1" ht="16.5" hidden="1" customHeight="1">
      <c r="A3394" s="2" t="s">
        <v>12</v>
      </c>
      <c r="B3394" s="10">
        <v>553.88</v>
      </c>
      <c r="C3394" s="10"/>
      <c r="D3394" s="10">
        <v>553.88</v>
      </c>
    </row>
    <row r="3395" spans="1:4" s="2" customFormat="1" ht="16.5" hidden="1" customHeight="1">
      <c r="A3395" s="2" t="s">
        <v>12</v>
      </c>
      <c r="B3395" s="10">
        <v>457.88</v>
      </c>
      <c r="C3395" s="10"/>
      <c r="D3395" s="10">
        <v>457.88</v>
      </c>
    </row>
    <row r="3396" spans="1:4" s="2" customFormat="1" ht="16.5" hidden="1" customHeight="1">
      <c r="A3396" s="2" t="s">
        <v>12</v>
      </c>
      <c r="B3396" s="10">
        <v>363.84</v>
      </c>
      <c r="C3396" s="10"/>
      <c r="D3396" s="10">
        <v>363.84</v>
      </c>
    </row>
    <row r="3397" spans="1:4" s="2" customFormat="1" ht="16.5" hidden="1" customHeight="1">
      <c r="A3397" s="2" t="s">
        <v>12</v>
      </c>
      <c r="B3397" s="10">
        <v>682.08</v>
      </c>
      <c r="C3397" s="10"/>
      <c r="D3397" s="10">
        <v>682.08</v>
      </c>
    </row>
    <row r="3398" spans="1:4" s="2" customFormat="1" ht="16.5" hidden="1" customHeight="1">
      <c r="A3398" s="2" t="s">
        <v>12</v>
      </c>
      <c r="B3398" s="10">
        <v>104.06</v>
      </c>
      <c r="C3398" s="10"/>
      <c r="D3398" s="10">
        <v>104.06</v>
      </c>
    </row>
    <row r="3399" spans="1:4" s="2" customFormat="1" ht="16.5" hidden="1" customHeight="1">
      <c r="A3399" s="2" t="s">
        <v>12</v>
      </c>
      <c r="B3399" s="10">
        <v>67.069999999999993</v>
      </c>
      <c r="C3399" s="10"/>
      <c r="D3399" s="10">
        <v>67.069999999999993</v>
      </c>
    </row>
    <row r="3400" spans="1:4" s="2" customFormat="1" ht="16.5" hidden="1" customHeight="1">
      <c r="A3400" s="2" t="s">
        <v>12</v>
      </c>
      <c r="B3400" s="10">
        <v>241.88</v>
      </c>
      <c r="C3400" s="10"/>
      <c r="D3400" s="10">
        <v>241.88</v>
      </c>
    </row>
    <row r="3401" spans="1:4" s="2" customFormat="1" ht="16.5" hidden="1" customHeight="1">
      <c r="A3401" s="2" t="s">
        <v>12</v>
      </c>
      <c r="B3401" s="4">
        <v>1657</v>
      </c>
      <c r="C3401" s="4"/>
      <c r="D3401" s="4">
        <v>1657</v>
      </c>
    </row>
    <row r="3402" spans="1:4" s="2" customFormat="1" ht="16.5" hidden="1" customHeight="1">
      <c r="A3402" s="2" t="s">
        <v>12</v>
      </c>
      <c r="B3402" s="10">
        <v>299.5</v>
      </c>
      <c r="C3402" s="10"/>
      <c r="D3402" s="10">
        <v>299.5</v>
      </c>
    </row>
    <row r="3403" spans="1:4" s="2" customFormat="1" ht="16.5" hidden="1" customHeight="1">
      <c r="A3403" s="2" t="s">
        <v>12</v>
      </c>
      <c r="B3403" s="10">
        <v>496.1</v>
      </c>
      <c r="C3403" s="10"/>
      <c r="D3403" s="10">
        <v>496.1</v>
      </c>
    </row>
    <row r="3404" spans="1:4" s="2" customFormat="1" ht="16.5" hidden="1" customHeight="1">
      <c r="A3404" s="2" t="s">
        <v>12</v>
      </c>
      <c r="B3404" s="10">
        <v>953.73</v>
      </c>
      <c r="C3404" s="10"/>
      <c r="D3404" s="10">
        <v>953.73</v>
      </c>
    </row>
    <row r="3405" spans="1:4" s="2" customFormat="1" ht="16.5" hidden="1" customHeight="1">
      <c r="A3405" s="2" t="s">
        <v>12</v>
      </c>
      <c r="B3405" s="10">
        <v>85.31</v>
      </c>
      <c r="C3405" s="10"/>
      <c r="D3405" s="10">
        <v>85.31</v>
      </c>
    </row>
    <row r="3406" spans="1:4" s="2" customFormat="1" ht="16.5" hidden="1" customHeight="1">
      <c r="A3406" s="2" t="s">
        <v>12</v>
      </c>
      <c r="B3406" s="10">
        <v>56.87</v>
      </c>
      <c r="C3406" s="10"/>
      <c r="D3406" s="10">
        <v>56.87</v>
      </c>
    </row>
    <row r="3407" spans="1:4" s="2" customFormat="1" ht="16.5" hidden="1" customHeight="1">
      <c r="A3407" s="2" t="s">
        <v>12</v>
      </c>
      <c r="B3407" s="10">
        <v>112.94</v>
      </c>
      <c r="C3407" s="10"/>
      <c r="D3407" s="10">
        <v>112.94</v>
      </c>
    </row>
    <row r="3408" spans="1:4" s="2" customFormat="1" ht="16.5" hidden="1" customHeight="1">
      <c r="A3408" s="2" t="s">
        <v>12</v>
      </c>
      <c r="B3408" s="10">
        <v>1599.31</v>
      </c>
      <c r="C3408" s="10"/>
      <c r="D3408" s="10">
        <v>1599.31</v>
      </c>
    </row>
    <row r="3409" spans="1:4" s="2" customFormat="1" ht="16.5" hidden="1" customHeight="1">
      <c r="A3409" s="2" t="s">
        <v>12</v>
      </c>
      <c r="B3409" s="10">
        <v>56.87</v>
      </c>
      <c r="C3409" s="10"/>
      <c r="D3409" s="10">
        <v>56.87</v>
      </c>
    </row>
    <row r="3410" spans="1:4" s="2" customFormat="1" ht="16.5" hidden="1" customHeight="1">
      <c r="A3410" s="2" t="s">
        <v>12</v>
      </c>
      <c r="B3410" s="10">
        <v>43.56</v>
      </c>
      <c r="C3410" s="10"/>
      <c r="D3410" s="10">
        <v>43.56</v>
      </c>
    </row>
    <row r="3411" spans="1:4" s="2" customFormat="1" ht="16.5" hidden="1" customHeight="1">
      <c r="A3411" s="2" t="s">
        <v>12</v>
      </c>
      <c r="B3411" s="10">
        <v>112.94</v>
      </c>
      <c r="C3411" s="10"/>
      <c r="D3411" s="10">
        <v>112.94</v>
      </c>
    </row>
    <row r="3412" spans="1:4" s="2" customFormat="1" ht="16.5" hidden="1" customHeight="1">
      <c r="A3412" s="2" t="s">
        <v>12</v>
      </c>
      <c r="B3412" s="10">
        <v>186.34</v>
      </c>
      <c r="C3412" s="10"/>
      <c r="D3412" s="10">
        <v>186.34</v>
      </c>
    </row>
    <row r="3413" spans="1:4" s="2" customFormat="1" ht="16.5" hidden="1" customHeight="1">
      <c r="A3413" s="2" t="s">
        <v>12</v>
      </c>
      <c r="B3413" s="10">
        <v>459.84</v>
      </c>
      <c r="C3413" s="10"/>
      <c r="D3413" s="10">
        <v>459.84</v>
      </c>
    </row>
    <row r="3414" spans="1:4" s="2" customFormat="1" ht="16.5" hidden="1" customHeight="1">
      <c r="A3414" s="2" t="s">
        <v>12</v>
      </c>
      <c r="B3414" s="10">
        <v>1111.74</v>
      </c>
      <c r="C3414" s="10"/>
      <c r="D3414" s="10">
        <v>1111.74</v>
      </c>
    </row>
    <row r="3415" spans="1:4" s="2" customFormat="1" ht="16.5" hidden="1" customHeight="1">
      <c r="A3415" s="2" t="s">
        <v>12</v>
      </c>
      <c r="B3415" s="10">
        <v>1337.78</v>
      </c>
      <c r="C3415" s="10"/>
      <c r="D3415" s="10">
        <v>1337.78</v>
      </c>
    </row>
    <row r="3416" spans="1:4" s="2" customFormat="1" ht="16.5" hidden="1" customHeight="1">
      <c r="A3416" s="2" t="s">
        <v>12</v>
      </c>
      <c r="B3416" s="10">
        <v>1413.24</v>
      </c>
      <c r="C3416" s="10"/>
      <c r="D3416" s="10">
        <v>1413.24</v>
      </c>
    </row>
    <row r="3417" spans="1:4" s="2" customFormat="1" ht="16.5" hidden="1" customHeight="1">
      <c r="A3417" s="2" t="s">
        <v>12</v>
      </c>
      <c r="B3417" s="10">
        <v>1966.15</v>
      </c>
      <c r="C3417" s="10"/>
      <c r="D3417" s="10">
        <v>1966.15</v>
      </c>
    </row>
    <row r="3418" spans="1:4" s="2" customFormat="1" ht="16.5" hidden="1" customHeight="1">
      <c r="A3418" s="2" t="s">
        <v>12</v>
      </c>
      <c r="B3418" s="10">
        <v>1298.22</v>
      </c>
      <c r="C3418" s="10"/>
      <c r="D3418" s="10">
        <v>1298.22</v>
      </c>
    </row>
    <row r="3419" spans="1:4" s="2" customFormat="1" ht="16.5" hidden="1" customHeight="1">
      <c r="A3419" s="2" t="s">
        <v>12</v>
      </c>
      <c r="B3419" s="10">
        <v>138.06</v>
      </c>
      <c r="C3419" s="10"/>
      <c r="D3419" s="10">
        <v>138.06</v>
      </c>
    </row>
    <row r="3420" spans="1:4" s="2" customFormat="1" ht="16.5" hidden="1" customHeight="1">
      <c r="A3420" s="2" t="s">
        <v>12</v>
      </c>
      <c r="B3420" s="10">
        <v>82.57</v>
      </c>
      <c r="C3420" s="10"/>
      <c r="D3420" s="10">
        <v>82.57</v>
      </c>
    </row>
    <row r="3421" spans="1:4" s="2" customFormat="1" ht="16.5" hidden="1" customHeight="1">
      <c r="A3421" s="2" t="s">
        <v>12</v>
      </c>
      <c r="B3421" s="10">
        <v>266.2</v>
      </c>
      <c r="C3421" s="10"/>
      <c r="D3421" s="10">
        <v>266.2</v>
      </c>
    </row>
    <row r="3422" spans="1:4" s="2" customFormat="1" ht="16.5" hidden="1" customHeight="1">
      <c r="A3422" s="2" t="s">
        <v>12</v>
      </c>
      <c r="B3422" s="10">
        <v>2210.67</v>
      </c>
      <c r="C3422" s="10"/>
      <c r="D3422" s="10">
        <v>2210.67</v>
      </c>
    </row>
    <row r="3423" spans="1:4" s="2" customFormat="1" ht="16.5" hidden="1" customHeight="1">
      <c r="A3423" s="2" t="s">
        <v>12</v>
      </c>
      <c r="B3423" s="10">
        <v>859.1</v>
      </c>
      <c r="C3423" s="10"/>
      <c r="D3423" s="10">
        <v>859.1</v>
      </c>
    </row>
    <row r="3424" spans="1:4" s="2" customFormat="1" ht="16.5" hidden="1" customHeight="1">
      <c r="A3424" s="2" t="s">
        <v>12</v>
      </c>
      <c r="B3424" s="10">
        <v>104.06</v>
      </c>
      <c r="C3424" s="10"/>
      <c r="D3424" s="10">
        <v>104.06</v>
      </c>
    </row>
    <row r="3425" spans="1:4" s="2" customFormat="1" ht="16.5" hidden="1" customHeight="1">
      <c r="A3425" s="2" t="s">
        <v>12</v>
      </c>
      <c r="B3425" s="10">
        <v>21.78</v>
      </c>
      <c r="C3425" s="10"/>
      <c r="D3425" s="10">
        <v>21.78</v>
      </c>
    </row>
    <row r="3426" spans="1:4" s="2" customFormat="1" ht="16.5" hidden="1" customHeight="1">
      <c r="A3426" s="2" t="s">
        <v>12</v>
      </c>
      <c r="B3426" s="10">
        <v>891.44</v>
      </c>
      <c r="C3426" s="10"/>
      <c r="D3426" s="10">
        <v>891.44</v>
      </c>
    </row>
    <row r="3427" spans="1:4" s="2" customFormat="1" ht="16.5" hidden="1" customHeight="1">
      <c r="A3427" s="2" t="s">
        <v>12</v>
      </c>
      <c r="B3427" s="10">
        <v>41.29</v>
      </c>
      <c r="C3427" s="10"/>
      <c r="D3427" s="10">
        <v>41.29</v>
      </c>
    </row>
    <row r="3428" spans="1:4" s="2" customFormat="1" ht="16.5" hidden="1" customHeight="1">
      <c r="A3428" s="2" t="s">
        <v>12</v>
      </c>
      <c r="B3428" s="10">
        <v>338.82</v>
      </c>
      <c r="C3428" s="10"/>
      <c r="D3428" s="10">
        <v>338.82</v>
      </c>
    </row>
    <row r="3429" spans="1:4" s="2" customFormat="1" ht="16.5" hidden="1" customHeight="1">
      <c r="A3429" s="2" t="s">
        <v>12</v>
      </c>
      <c r="B3429" s="10">
        <v>104.06</v>
      </c>
      <c r="C3429" s="10"/>
      <c r="D3429" s="10">
        <v>104.06</v>
      </c>
    </row>
    <row r="3430" spans="1:4" s="2" customFormat="1" ht="16.5" hidden="1" customHeight="1">
      <c r="A3430" s="2" t="s">
        <v>12</v>
      </c>
      <c r="B3430" s="10">
        <v>96.8</v>
      </c>
      <c r="C3430" s="10"/>
      <c r="D3430" s="10">
        <v>96.8</v>
      </c>
    </row>
    <row r="3431" spans="1:4" s="2" customFormat="1" ht="16.5" hidden="1" customHeight="1">
      <c r="A3431" s="2" t="s">
        <v>12</v>
      </c>
      <c r="B3431" s="10">
        <v>85.31</v>
      </c>
      <c r="C3431" s="10"/>
      <c r="D3431" s="10">
        <v>85.31</v>
      </c>
    </row>
    <row r="3432" spans="1:4" s="2" customFormat="1" ht="16.5" hidden="1" customHeight="1">
      <c r="A3432" s="2" t="s">
        <v>12</v>
      </c>
      <c r="B3432" s="4">
        <v>599</v>
      </c>
      <c r="C3432" s="4"/>
      <c r="D3432" s="4">
        <v>599</v>
      </c>
    </row>
    <row r="3433" spans="1:4" s="2" customFormat="1" ht="16.5" hidden="1" customHeight="1">
      <c r="A3433" s="2" t="s">
        <v>12</v>
      </c>
      <c r="B3433" s="10">
        <v>1157.56</v>
      </c>
      <c r="C3433" s="10"/>
      <c r="D3433" s="10">
        <v>1157.56</v>
      </c>
    </row>
    <row r="3434" spans="1:4" s="2" customFormat="1" ht="16.5" hidden="1" customHeight="1">
      <c r="A3434" s="2" t="s">
        <v>12</v>
      </c>
      <c r="B3434" s="10">
        <v>43.56</v>
      </c>
      <c r="C3434" s="10"/>
      <c r="D3434" s="10">
        <v>43.56</v>
      </c>
    </row>
    <row r="3435" spans="1:4" s="2" customFormat="1" ht="16.5" hidden="1" customHeight="1">
      <c r="A3435" s="2" t="s">
        <v>12</v>
      </c>
      <c r="B3435" s="10">
        <v>92.82</v>
      </c>
      <c r="C3435" s="10"/>
      <c r="D3435" s="10">
        <v>92.82</v>
      </c>
    </row>
    <row r="3436" spans="1:4" s="2" customFormat="1" ht="16.5" hidden="1" customHeight="1">
      <c r="A3436" s="2" t="s">
        <v>12</v>
      </c>
      <c r="B3436" s="10">
        <v>1489.15</v>
      </c>
      <c r="C3436" s="10"/>
      <c r="D3436" s="10">
        <v>1489.15</v>
      </c>
    </row>
    <row r="3437" spans="1:4" s="2" customFormat="1" ht="16.5" hidden="1" customHeight="1">
      <c r="A3437" s="2" t="s">
        <v>12</v>
      </c>
      <c r="B3437" s="10">
        <v>1661.63</v>
      </c>
      <c r="C3437" s="10"/>
      <c r="D3437" s="10">
        <v>1661.63</v>
      </c>
    </row>
    <row r="3438" spans="1:4" s="2" customFormat="1" ht="16.5" hidden="1" customHeight="1">
      <c r="A3438" s="2" t="s">
        <v>12</v>
      </c>
      <c r="B3438" s="10">
        <v>2294.16</v>
      </c>
      <c r="C3438" s="10"/>
      <c r="D3438" s="10">
        <v>2294.16</v>
      </c>
    </row>
    <row r="3439" spans="1:4" s="2" customFormat="1" ht="16.5" hidden="1" customHeight="1">
      <c r="A3439" s="2" t="s">
        <v>12</v>
      </c>
      <c r="B3439" s="10">
        <v>299.5</v>
      </c>
      <c r="C3439" s="10"/>
      <c r="D3439" s="10">
        <v>299.5</v>
      </c>
    </row>
    <row r="3440" spans="1:4" s="2" customFormat="1" ht="16.5" hidden="1" customHeight="1">
      <c r="A3440" s="2" t="s">
        <v>12</v>
      </c>
      <c r="B3440" s="10">
        <v>394.63</v>
      </c>
      <c r="C3440" s="10"/>
      <c r="D3440" s="10">
        <v>394.63</v>
      </c>
    </row>
    <row r="3441" spans="1:4" s="2" customFormat="1" ht="16.5" hidden="1" customHeight="1">
      <c r="A3441" s="2" t="s">
        <v>12</v>
      </c>
      <c r="B3441" s="10">
        <v>2277.14</v>
      </c>
      <c r="C3441" s="10"/>
      <c r="D3441" s="10">
        <v>2277.14</v>
      </c>
    </row>
    <row r="3442" spans="1:4" s="2" customFormat="1" ht="16.5" hidden="1" customHeight="1">
      <c r="A3442" s="2" t="s">
        <v>12</v>
      </c>
      <c r="B3442" s="10">
        <v>1091.5</v>
      </c>
      <c r="C3442" s="10"/>
      <c r="D3442" s="10">
        <v>1091.5</v>
      </c>
    </row>
    <row r="3443" spans="1:4" s="2" customFormat="1" ht="16.5" hidden="1" customHeight="1">
      <c r="A3443" s="2" t="s">
        <v>12</v>
      </c>
      <c r="B3443" s="10">
        <v>1466.52</v>
      </c>
      <c r="C3443" s="10"/>
      <c r="D3443" s="10">
        <v>1466.52</v>
      </c>
    </row>
    <row r="3444" spans="1:4" s="2" customFormat="1" ht="16.5" hidden="1" customHeight="1">
      <c r="A3444" s="2" t="s">
        <v>12</v>
      </c>
      <c r="B3444" s="10">
        <v>1295.9100000000001</v>
      </c>
      <c r="C3444" s="10"/>
      <c r="D3444" s="10">
        <v>1295.9100000000001</v>
      </c>
    </row>
    <row r="3445" spans="1:4" s="2" customFormat="1" ht="16.5" hidden="1" customHeight="1">
      <c r="A3445" s="2" t="s">
        <v>12</v>
      </c>
      <c r="B3445" s="10">
        <v>112.94</v>
      </c>
      <c r="C3445" s="10"/>
      <c r="D3445" s="10">
        <v>112.94</v>
      </c>
    </row>
    <row r="3446" spans="1:4" s="2" customFormat="1" ht="16.5" hidden="1" customHeight="1">
      <c r="A3446" s="2" t="s">
        <v>12</v>
      </c>
      <c r="B3446" s="10">
        <v>1416.7</v>
      </c>
      <c r="C3446" s="10"/>
      <c r="D3446" s="10">
        <v>1416.7</v>
      </c>
    </row>
    <row r="3447" spans="1:4" s="2" customFormat="1" ht="16.5" hidden="1" customHeight="1">
      <c r="A3447" s="2" t="s">
        <v>12</v>
      </c>
      <c r="B3447" s="10">
        <v>104.06</v>
      </c>
      <c r="C3447" s="10"/>
      <c r="D3447" s="10">
        <v>104.06</v>
      </c>
    </row>
    <row r="3448" spans="1:4" s="2" customFormat="1" ht="16.5" hidden="1" customHeight="1">
      <c r="A3448" s="2" t="s">
        <v>12</v>
      </c>
      <c r="B3448" s="10">
        <v>1082.3499999999999</v>
      </c>
      <c r="C3448" s="10"/>
      <c r="D3448" s="10">
        <v>1082.3499999999999</v>
      </c>
    </row>
    <row r="3449" spans="1:4" s="2" customFormat="1" ht="16.5" hidden="1" customHeight="1">
      <c r="A3449" s="2" t="s">
        <v>12</v>
      </c>
      <c r="B3449" s="10">
        <v>383.93</v>
      </c>
      <c r="C3449" s="10"/>
      <c r="D3449" s="10">
        <v>383.93</v>
      </c>
    </row>
    <row r="3450" spans="1:4" s="2" customFormat="1" ht="16.5" hidden="1" customHeight="1">
      <c r="A3450" s="2" t="s">
        <v>12</v>
      </c>
      <c r="B3450" s="10">
        <v>299.5</v>
      </c>
      <c r="C3450" s="10"/>
      <c r="D3450" s="10">
        <v>299.5</v>
      </c>
    </row>
    <row r="3451" spans="1:4" s="2" customFormat="1" ht="16.5" hidden="1" customHeight="1">
      <c r="A3451" s="2" t="s">
        <v>12</v>
      </c>
      <c r="B3451" s="10">
        <v>186.34</v>
      </c>
      <c r="C3451" s="10"/>
      <c r="D3451" s="10">
        <v>186.34</v>
      </c>
    </row>
    <row r="3452" spans="1:4" s="2" customFormat="1" ht="16.5" hidden="1" customHeight="1">
      <c r="A3452" s="2" t="s">
        <v>12</v>
      </c>
      <c r="B3452" s="10">
        <v>1303.17</v>
      </c>
      <c r="C3452" s="10"/>
      <c r="D3452" s="10">
        <v>1303.17</v>
      </c>
    </row>
    <row r="3453" spans="1:4" s="2" customFormat="1" ht="16.5" hidden="1" customHeight="1">
      <c r="A3453" s="2" t="s">
        <v>12</v>
      </c>
      <c r="B3453" s="10">
        <v>60.5</v>
      </c>
      <c r="C3453" s="10"/>
      <c r="D3453" s="10">
        <v>60.5</v>
      </c>
    </row>
    <row r="3454" spans="1:4" s="2" customFormat="1" ht="16.5" hidden="1" customHeight="1">
      <c r="A3454" s="2" t="s">
        <v>12</v>
      </c>
      <c r="B3454" s="10">
        <v>256.97000000000003</v>
      </c>
      <c r="C3454" s="10"/>
      <c r="D3454" s="10">
        <v>256.97000000000003</v>
      </c>
    </row>
    <row r="3455" spans="1:4" s="2" customFormat="1" ht="16.5" hidden="1" customHeight="1">
      <c r="A3455" s="2" t="s">
        <v>12</v>
      </c>
      <c r="B3455" s="10">
        <v>188.2</v>
      </c>
      <c r="C3455" s="10"/>
      <c r="D3455" s="10">
        <v>188.2</v>
      </c>
    </row>
    <row r="3456" spans="1:4" s="2" customFormat="1" ht="16.5" hidden="1" customHeight="1">
      <c r="A3456" s="2" t="s">
        <v>12</v>
      </c>
      <c r="B3456" s="10">
        <v>28.44</v>
      </c>
      <c r="C3456" s="10"/>
      <c r="D3456" s="10">
        <v>28.44</v>
      </c>
    </row>
    <row r="3457" spans="1:4" s="2" customFormat="1" ht="16.5" hidden="1" customHeight="1">
      <c r="A3457" s="2" t="s">
        <v>12</v>
      </c>
      <c r="B3457" s="10">
        <v>1303.17</v>
      </c>
      <c r="C3457" s="10"/>
      <c r="D3457" s="10">
        <v>1303.17</v>
      </c>
    </row>
    <row r="3458" spans="1:4" s="2" customFormat="1" ht="16.5" hidden="1" customHeight="1">
      <c r="A3458" s="2" t="s">
        <v>12</v>
      </c>
      <c r="B3458" s="10">
        <v>1902.83</v>
      </c>
      <c r="C3458" s="10"/>
      <c r="D3458" s="10">
        <v>1902.83</v>
      </c>
    </row>
    <row r="3459" spans="1:4" s="2" customFormat="1" ht="16.5" hidden="1" customHeight="1">
      <c r="A3459" s="2" t="s">
        <v>12</v>
      </c>
      <c r="B3459" s="10">
        <v>432.58</v>
      </c>
      <c r="C3459" s="10"/>
      <c r="D3459" s="10">
        <v>432.58</v>
      </c>
    </row>
    <row r="3460" spans="1:4" s="2" customFormat="1" ht="16.5" hidden="1" customHeight="1">
      <c r="A3460" s="2" t="s">
        <v>12</v>
      </c>
      <c r="B3460" s="10">
        <v>43.56</v>
      </c>
      <c r="C3460" s="10"/>
      <c r="D3460" s="10">
        <v>43.56</v>
      </c>
    </row>
    <row r="3461" spans="1:4" s="2" customFormat="1" ht="16.5" hidden="1" customHeight="1">
      <c r="A3461" s="2" t="s">
        <v>12</v>
      </c>
      <c r="B3461" s="10">
        <v>1303.17</v>
      </c>
      <c r="C3461" s="10"/>
      <c r="D3461" s="10">
        <v>1303.17</v>
      </c>
    </row>
    <row r="3462" spans="1:4" s="2" customFormat="1" ht="16.5" hidden="1" customHeight="1">
      <c r="A3462" s="2" t="s">
        <v>12</v>
      </c>
      <c r="B3462" s="10">
        <v>157.83000000000001</v>
      </c>
      <c r="C3462" s="10"/>
      <c r="D3462" s="10">
        <v>157.83000000000001</v>
      </c>
    </row>
    <row r="3463" spans="1:4" s="2" customFormat="1" ht="16.5" hidden="1" customHeight="1">
      <c r="A3463" s="2" t="s">
        <v>12</v>
      </c>
      <c r="B3463" s="10">
        <v>92.82</v>
      </c>
      <c r="C3463" s="10"/>
      <c r="D3463" s="10">
        <v>92.82</v>
      </c>
    </row>
    <row r="3464" spans="1:4" s="2" customFormat="1" ht="16.5" hidden="1" customHeight="1">
      <c r="A3464" s="2" t="s">
        <v>12</v>
      </c>
      <c r="B3464" s="10">
        <v>92.82</v>
      </c>
      <c r="C3464" s="10"/>
      <c r="D3464" s="10">
        <v>92.82</v>
      </c>
    </row>
    <row r="3465" spans="1:4" s="2" customFormat="1" ht="16.5" hidden="1" customHeight="1">
      <c r="A3465" s="2" t="s">
        <v>12</v>
      </c>
      <c r="B3465" s="10">
        <v>186.34</v>
      </c>
      <c r="C3465" s="10"/>
      <c r="D3465" s="10">
        <v>186.34</v>
      </c>
    </row>
    <row r="3466" spans="1:4" s="2" customFormat="1" ht="16.5" hidden="1" customHeight="1">
      <c r="A3466" s="2" t="s">
        <v>12</v>
      </c>
      <c r="B3466" s="10">
        <v>130.68</v>
      </c>
      <c r="C3466" s="10"/>
      <c r="D3466" s="10">
        <v>130.68</v>
      </c>
    </row>
    <row r="3467" spans="1:4" s="2" customFormat="1" ht="16.5" hidden="1" customHeight="1">
      <c r="A3467" s="2" t="s">
        <v>12</v>
      </c>
      <c r="B3467" s="10">
        <v>112.94</v>
      </c>
      <c r="C3467" s="10"/>
      <c r="D3467" s="10">
        <v>112.94</v>
      </c>
    </row>
    <row r="3468" spans="1:4" s="2" customFormat="1" ht="16.5" hidden="1" customHeight="1">
      <c r="A3468" s="2" t="s">
        <v>12</v>
      </c>
      <c r="B3468" s="10">
        <v>907.5</v>
      </c>
      <c r="C3468" s="10"/>
      <c r="D3468" s="10">
        <v>907.5</v>
      </c>
    </row>
    <row r="3469" spans="1:4" s="2" customFormat="1" ht="16.5" hidden="1" customHeight="1">
      <c r="A3469" s="2" t="s">
        <v>12</v>
      </c>
      <c r="B3469" s="10">
        <v>490.41</v>
      </c>
      <c r="C3469" s="10"/>
      <c r="D3469" s="10">
        <v>490.41</v>
      </c>
    </row>
    <row r="3470" spans="1:4" s="2" customFormat="1" ht="16.5" hidden="1" customHeight="1">
      <c r="A3470" s="2" t="s">
        <v>12</v>
      </c>
      <c r="B3470" s="10">
        <v>92.82</v>
      </c>
      <c r="C3470" s="10"/>
      <c r="D3470" s="10">
        <v>92.82</v>
      </c>
    </row>
    <row r="3471" spans="1:4" s="2" customFormat="1" ht="16.5" hidden="1" customHeight="1">
      <c r="A3471" s="2" t="s">
        <v>12</v>
      </c>
      <c r="B3471" s="10">
        <v>299.5</v>
      </c>
      <c r="C3471" s="10"/>
      <c r="D3471" s="10">
        <v>299.5</v>
      </c>
    </row>
    <row r="3472" spans="1:4" s="2" customFormat="1" ht="16.5" hidden="1" customHeight="1">
      <c r="A3472" s="2" t="s">
        <v>12</v>
      </c>
      <c r="B3472" s="10">
        <v>50.82</v>
      </c>
      <c r="C3472" s="10"/>
      <c r="D3472" s="10">
        <v>50.82</v>
      </c>
    </row>
    <row r="3473" spans="1:4" s="2" customFormat="1" ht="16.5" hidden="1" customHeight="1">
      <c r="A3473" s="2" t="s">
        <v>12</v>
      </c>
      <c r="B3473" s="10">
        <v>2085.8200000000002</v>
      </c>
      <c r="C3473" s="10"/>
      <c r="D3473" s="10">
        <v>2085.8200000000002</v>
      </c>
    </row>
    <row r="3474" spans="1:4" s="2" customFormat="1" ht="16.5" hidden="1" customHeight="1">
      <c r="A3474" s="2" t="s">
        <v>12</v>
      </c>
      <c r="B3474" s="10">
        <v>3061.3</v>
      </c>
      <c r="C3474" s="10"/>
      <c r="D3474" s="10">
        <v>3061.3</v>
      </c>
    </row>
    <row r="3475" spans="1:4" s="2" customFormat="1" ht="16.5" hidden="1" customHeight="1">
      <c r="A3475" s="2" t="s">
        <v>12</v>
      </c>
      <c r="B3475" s="10">
        <v>1440.85</v>
      </c>
      <c r="C3475" s="10"/>
      <c r="D3475" s="10">
        <v>1440.85</v>
      </c>
    </row>
    <row r="3476" spans="1:4" s="2" customFormat="1" ht="16.5" hidden="1" customHeight="1">
      <c r="A3476" s="2" t="s">
        <v>12</v>
      </c>
      <c r="B3476" s="10">
        <v>522.72</v>
      </c>
      <c r="C3476" s="10"/>
      <c r="D3476" s="10">
        <v>522.72</v>
      </c>
    </row>
    <row r="3477" spans="1:4" s="2" customFormat="1" ht="16.5" hidden="1" customHeight="1">
      <c r="A3477" s="2" t="s">
        <v>12</v>
      </c>
      <c r="B3477" s="10">
        <v>789.26</v>
      </c>
      <c r="C3477" s="10"/>
      <c r="D3477" s="10">
        <v>789.26</v>
      </c>
    </row>
    <row r="3478" spans="1:4" s="2" customFormat="1" ht="16.5" hidden="1" customHeight="1">
      <c r="A3478" s="2" t="s">
        <v>12</v>
      </c>
      <c r="B3478" s="10">
        <v>569.1</v>
      </c>
      <c r="C3478" s="10"/>
      <c r="D3478" s="10">
        <v>569.1</v>
      </c>
    </row>
    <row r="3479" spans="1:4" s="2" customFormat="1" ht="16.5" hidden="1" customHeight="1">
      <c r="A3479" s="2" t="s">
        <v>12</v>
      </c>
      <c r="B3479" s="10">
        <v>186.34</v>
      </c>
      <c r="C3479" s="10"/>
      <c r="D3479" s="10">
        <v>186.34</v>
      </c>
    </row>
    <row r="3480" spans="1:4" s="2" customFormat="1" ht="16.5" hidden="1" customHeight="1">
      <c r="A3480" s="2" t="s">
        <v>12</v>
      </c>
      <c r="B3480" s="10">
        <v>208.12</v>
      </c>
      <c r="C3480" s="10"/>
      <c r="D3480" s="10">
        <v>208.12</v>
      </c>
    </row>
    <row r="3481" spans="1:4" s="2" customFormat="1" ht="16.5" hidden="1" customHeight="1">
      <c r="A3481" s="2" t="s">
        <v>12</v>
      </c>
      <c r="B3481" s="10">
        <v>5017.43</v>
      </c>
      <c r="C3481" s="10"/>
      <c r="D3481" s="10">
        <v>5017.43</v>
      </c>
    </row>
    <row r="3482" spans="1:4" s="2" customFormat="1" ht="16.5" hidden="1" customHeight="1">
      <c r="A3482" s="2" t="s">
        <v>12</v>
      </c>
      <c r="B3482" s="10">
        <v>28.44</v>
      </c>
      <c r="C3482" s="10"/>
      <c r="D3482" s="10">
        <v>28.44</v>
      </c>
    </row>
    <row r="3483" spans="1:4" s="2" customFormat="1" ht="16.5" hidden="1" customHeight="1">
      <c r="A3483" s="2" t="s">
        <v>12</v>
      </c>
      <c r="B3483" s="10">
        <v>92.82</v>
      </c>
      <c r="C3483" s="10"/>
      <c r="D3483" s="10">
        <v>92.82</v>
      </c>
    </row>
    <row r="3484" spans="1:4" s="2" customFormat="1" ht="16.5" hidden="1" customHeight="1">
      <c r="A3484" s="2" t="s">
        <v>12</v>
      </c>
      <c r="B3484" s="10">
        <v>212.97</v>
      </c>
      <c r="C3484" s="10"/>
      <c r="D3484" s="10">
        <v>212.97</v>
      </c>
    </row>
    <row r="3485" spans="1:4" s="2" customFormat="1" ht="16.5" hidden="1" customHeight="1">
      <c r="A3485" s="2" t="s">
        <v>12</v>
      </c>
      <c r="B3485" s="10">
        <v>274.22000000000003</v>
      </c>
      <c r="C3485" s="10"/>
      <c r="D3485" s="10">
        <v>274.22000000000003</v>
      </c>
    </row>
    <row r="3486" spans="1:4" s="2" customFormat="1" ht="16.5" hidden="1" customHeight="1">
      <c r="A3486" s="2" t="s">
        <v>12</v>
      </c>
      <c r="B3486" s="10">
        <v>1902.83</v>
      </c>
      <c r="C3486" s="10"/>
      <c r="D3486" s="10">
        <v>1902.83</v>
      </c>
    </row>
    <row r="3487" spans="1:4" s="2" customFormat="1" ht="16.5" hidden="1" customHeight="1">
      <c r="A3487" s="2" t="s">
        <v>12</v>
      </c>
      <c r="B3487" s="10">
        <v>224.37</v>
      </c>
      <c r="C3487" s="10"/>
      <c r="D3487" s="10">
        <v>224.37</v>
      </c>
    </row>
    <row r="3488" spans="1:4" s="2" customFormat="1" ht="16.5" hidden="1" customHeight="1">
      <c r="A3488" s="2" t="s">
        <v>12</v>
      </c>
      <c r="B3488" s="10">
        <v>467.06</v>
      </c>
      <c r="C3488" s="10"/>
      <c r="D3488" s="10">
        <v>467.06</v>
      </c>
    </row>
    <row r="3489" spans="1:4" s="2" customFormat="1" ht="16.5" hidden="1" customHeight="1">
      <c r="A3489" s="2" t="s">
        <v>12</v>
      </c>
      <c r="B3489" s="10">
        <v>206.43</v>
      </c>
      <c r="C3489" s="10"/>
      <c r="D3489" s="10">
        <v>206.43</v>
      </c>
    </row>
    <row r="3490" spans="1:4" s="2" customFormat="1" ht="16.5" hidden="1" customHeight="1">
      <c r="A3490" s="2" t="s">
        <v>12</v>
      </c>
      <c r="B3490" s="10">
        <v>112.94</v>
      </c>
      <c r="C3490" s="10"/>
      <c r="D3490" s="10">
        <v>112.94</v>
      </c>
    </row>
    <row r="3491" spans="1:4" s="2" customFormat="1" ht="16.5" hidden="1" customHeight="1">
      <c r="A3491" s="2" t="s">
        <v>12</v>
      </c>
      <c r="B3491" s="10">
        <v>172.01</v>
      </c>
      <c r="C3491" s="10"/>
      <c r="D3491" s="10">
        <v>172.01</v>
      </c>
    </row>
    <row r="3492" spans="1:4" s="2" customFormat="1" ht="16.5" hidden="1" customHeight="1">
      <c r="A3492" s="2" t="s">
        <v>12</v>
      </c>
      <c r="B3492" s="10">
        <v>1488.3</v>
      </c>
      <c r="C3492" s="10"/>
      <c r="D3492" s="10">
        <v>1488.3</v>
      </c>
    </row>
    <row r="3493" spans="1:4" s="2" customFormat="1" ht="16.5" hidden="1" customHeight="1">
      <c r="A3493" s="2" t="s">
        <v>12</v>
      </c>
      <c r="B3493" s="10">
        <v>594.41</v>
      </c>
      <c r="C3493" s="10"/>
      <c r="D3493" s="10">
        <v>594.41</v>
      </c>
    </row>
    <row r="3494" spans="1:4" s="2" customFormat="1" ht="16.5" hidden="1" customHeight="1">
      <c r="A3494" s="2" t="s">
        <v>12</v>
      </c>
      <c r="B3494" s="10">
        <v>299.5</v>
      </c>
      <c r="C3494" s="10"/>
      <c r="D3494" s="10">
        <v>299.5</v>
      </c>
    </row>
    <row r="3495" spans="1:4" s="2" customFormat="1" ht="16.5" hidden="1" customHeight="1">
      <c r="A3495" s="2" t="s">
        <v>12</v>
      </c>
      <c r="B3495" s="10">
        <v>138.06</v>
      </c>
      <c r="C3495" s="10"/>
      <c r="D3495" s="10">
        <v>138.06</v>
      </c>
    </row>
    <row r="3496" spans="1:4" s="2" customFormat="1" ht="16.5" hidden="1" customHeight="1">
      <c r="A3496" s="2" t="s">
        <v>12</v>
      </c>
      <c r="B3496" s="10">
        <v>344.03</v>
      </c>
      <c r="C3496" s="10"/>
      <c r="D3496" s="10">
        <v>344.03</v>
      </c>
    </row>
    <row r="3497" spans="1:4" s="2" customFormat="1" ht="16.5" hidden="1" customHeight="1">
      <c r="A3497" s="2" t="s">
        <v>12</v>
      </c>
      <c r="B3497" s="10">
        <v>198.14</v>
      </c>
      <c r="C3497" s="10"/>
      <c r="D3497" s="10">
        <v>198.14</v>
      </c>
    </row>
    <row r="3498" spans="1:4" s="2" customFormat="1" ht="16.5" hidden="1" customHeight="1">
      <c r="A3498" s="2" t="s">
        <v>12</v>
      </c>
      <c r="B3498" s="10">
        <v>87.12</v>
      </c>
      <c r="C3498" s="10"/>
      <c r="D3498" s="10">
        <v>87.12</v>
      </c>
    </row>
    <row r="3499" spans="1:4" s="2" customFormat="1" ht="16.5" hidden="1" customHeight="1">
      <c r="A3499" s="2" t="s">
        <v>12</v>
      </c>
      <c r="B3499" s="10">
        <v>1658.06</v>
      </c>
      <c r="C3499" s="10"/>
      <c r="D3499" s="10">
        <v>1658.06</v>
      </c>
    </row>
    <row r="3500" spans="1:4" s="2" customFormat="1" ht="16.5" hidden="1" customHeight="1">
      <c r="A3500" s="2" t="s">
        <v>12</v>
      </c>
      <c r="B3500" s="10">
        <v>21.78</v>
      </c>
      <c r="C3500" s="10"/>
      <c r="D3500" s="10">
        <v>21.78</v>
      </c>
    </row>
    <row r="3501" spans="1:4" s="2" customFormat="1" ht="16.5" hidden="1" customHeight="1">
      <c r="A3501" s="2" t="s">
        <v>12</v>
      </c>
      <c r="B3501" s="10">
        <v>1206.18</v>
      </c>
      <c r="C3501" s="10"/>
      <c r="D3501" s="10">
        <v>1206.18</v>
      </c>
    </row>
    <row r="3502" spans="1:4" s="2" customFormat="1" ht="16.5" hidden="1" customHeight="1">
      <c r="A3502" s="2" t="s">
        <v>12</v>
      </c>
      <c r="B3502" s="10">
        <v>112.94</v>
      </c>
      <c r="C3502" s="10"/>
      <c r="D3502" s="10">
        <v>112.94</v>
      </c>
    </row>
    <row r="3503" spans="1:4" s="2" customFormat="1" ht="16.5" hidden="1" customHeight="1">
      <c r="A3503" s="2" t="s">
        <v>12</v>
      </c>
      <c r="B3503" s="10">
        <v>65.34</v>
      </c>
      <c r="C3503" s="10"/>
      <c r="D3503" s="10">
        <v>65.34</v>
      </c>
    </row>
    <row r="3504" spans="1:4" s="2" customFormat="1" ht="16.5" hidden="1" customHeight="1">
      <c r="A3504" s="2" t="s">
        <v>12</v>
      </c>
      <c r="B3504" s="10">
        <v>104.06</v>
      </c>
      <c r="C3504" s="10"/>
      <c r="D3504" s="10">
        <v>104.06</v>
      </c>
    </row>
    <row r="3505" spans="1:4" s="2" customFormat="1" ht="16.5" hidden="1" customHeight="1">
      <c r="A3505" s="2" t="s">
        <v>12</v>
      </c>
      <c r="B3505" s="10">
        <v>56.87</v>
      </c>
      <c r="C3505" s="10"/>
      <c r="D3505" s="10">
        <v>56.87</v>
      </c>
    </row>
    <row r="3506" spans="1:4" s="2" customFormat="1" ht="16.5" hidden="1" customHeight="1">
      <c r="A3506" s="2" t="s">
        <v>12</v>
      </c>
      <c r="B3506" s="10">
        <v>198.14</v>
      </c>
      <c r="C3506" s="10"/>
      <c r="D3506" s="10">
        <v>198.14</v>
      </c>
    </row>
    <row r="3507" spans="1:4" s="2" customFormat="1" ht="16.5" hidden="1" customHeight="1">
      <c r="A3507" s="2" t="s">
        <v>12</v>
      </c>
      <c r="B3507" s="10">
        <v>694.13</v>
      </c>
      <c r="C3507" s="10"/>
      <c r="D3507" s="10">
        <v>694.13</v>
      </c>
    </row>
    <row r="3508" spans="1:4" s="2" customFormat="1" ht="16.5" hidden="1" customHeight="1">
      <c r="A3508" s="2" t="s">
        <v>12</v>
      </c>
      <c r="B3508" s="10">
        <v>92.82</v>
      </c>
      <c r="C3508" s="10"/>
      <c r="D3508" s="10">
        <v>92.82</v>
      </c>
    </row>
    <row r="3509" spans="1:4" s="2" customFormat="1" ht="16.5" hidden="1" customHeight="1">
      <c r="A3509" s="2" t="s">
        <v>12</v>
      </c>
      <c r="B3509" s="10">
        <v>522.79</v>
      </c>
      <c r="C3509" s="10"/>
      <c r="D3509" s="10">
        <v>522.79</v>
      </c>
    </row>
    <row r="3510" spans="1:4" s="2" customFormat="1" ht="16.5" hidden="1" customHeight="1">
      <c r="A3510" s="2" t="s">
        <v>12</v>
      </c>
      <c r="B3510" s="10">
        <v>112.94</v>
      </c>
      <c r="C3510" s="10"/>
      <c r="D3510" s="10">
        <v>112.94</v>
      </c>
    </row>
    <row r="3511" spans="1:4" s="2" customFormat="1" ht="16.5" hidden="1" customHeight="1">
      <c r="A3511" s="2" t="s">
        <v>12</v>
      </c>
      <c r="B3511" s="10">
        <v>1489.14</v>
      </c>
      <c r="C3511" s="10"/>
      <c r="D3511" s="10">
        <v>1489.14</v>
      </c>
    </row>
    <row r="3512" spans="1:4" s="2" customFormat="1" ht="16.5" hidden="1" customHeight="1">
      <c r="A3512" s="2" t="s">
        <v>12</v>
      </c>
      <c r="B3512" s="10">
        <v>112.94</v>
      </c>
      <c r="C3512" s="10"/>
      <c r="D3512" s="10">
        <v>112.94</v>
      </c>
    </row>
    <row r="3513" spans="1:4" s="2" customFormat="1" ht="16.5" hidden="1" customHeight="1">
      <c r="A3513" s="2" t="s">
        <v>12</v>
      </c>
      <c r="B3513" s="10">
        <v>444.99</v>
      </c>
      <c r="C3513" s="10"/>
      <c r="D3513" s="10">
        <v>444.99</v>
      </c>
    </row>
    <row r="3514" spans="1:4" s="2" customFormat="1" ht="16.5" hidden="1" customHeight="1">
      <c r="A3514" s="2" t="s">
        <v>12</v>
      </c>
      <c r="B3514" s="10">
        <v>197.31</v>
      </c>
      <c r="C3514" s="10"/>
      <c r="D3514" s="10">
        <v>197.31</v>
      </c>
    </row>
    <row r="3515" spans="1:4" s="2" customFormat="1" ht="16.5" hidden="1" customHeight="1">
      <c r="A3515" s="2" t="s">
        <v>12</v>
      </c>
      <c r="B3515" s="10">
        <v>266.95999999999998</v>
      </c>
      <c r="C3515" s="10"/>
      <c r="D3515" s="10">
        <v>266.95999999999998</v>
      </c>
    </row>
    <row r="3516" spans="1:4" s="2" customFormat="1" ht="16.5" hidden="1" customHeight="1">
      <c r="A3516" s="2" t="s">
        <v>12</v>
      </c>
      <c r="B3516" s="10">
        <v>1120.45</v>
      </c>
      <c r="C3516" s="10"/>
      <c r="D3516" s="10">
        <v>1120.45</v>
      </c>
    </row>
    <row r="3517" spans="1:4" s="2" customFormat="1" ht="16.5" hidden="1" customHeight="1">
      <c r="A3517" s="2" t="s">
        <v>12</v>
      </c>
      <c r="B3517" s="10">
        <v>28.44</v>
      </c>
      <c r="C3517" s="10"/>
      <c r="D3517" s="10">
        <v>28.44</v>
      </c>
    </row>
    <row r="3518" spans="1:4" s="2" customFormat="1" ht="16.5" hidden="1" customHeight="1">
      <c r="A3518" s="2" t="s">
        <v>12</v>
      </c>
      <c r="B3518" s="10">
        <v>198.14</v>
      </c>
      <c r="C3518" s="10"/>
      <c r="D3518" s="10">
        <v>198.14</v>
      </c>
    </row>
    <row r="3519" spans="1:4" s="2" customFormat="1" ht="16.5" hidden="1" customHeight="1">
      <c r="A3519" s="2" t="s">
        <v>12</v>
      </c>
      <c r="B3519" s="10">
        <v>2753.96</v>
      </c>
      <c r="C3519" s="10"/>
      <c r="D3519" s="10">
        <v>2753.96</v>
      </c>
    </row>
    <row r="3520" spans="1:4" s="2" customFormat="1" ht="16.5" hidden="1" customHeight="1">
      <c r="A3520" s="2" t="s">
        <v>12</v>
      </c>
      <c r="B3520" s="10">
        <v>2065.4699999999998</v>
      </c>
      <c r="C3520" s="10"/>
      <c r="D3520" s="10">
        <v>2065.4699999999998</v>
      </c>
    </row>
    <row r="3521" spans="1:4" s="2" customFormat="1" ht="16.5" hidden="1" customHeight="1">
      <c r="A3521" s="2" t="s">
        <v>12</v>
      </c>
      <c r="B3521" s="10">
        <v>60.67</v>
      </c>
      <c r="C3521" s="10"/>
      <c r="D3521" s="10">
        <v>60.67</v>
      </c>
    </row>
    <row r="3522" spans="1:4" s="2" customFormat="1" ht="16.5" hidden="1" customHeight="1">
      <c r="A3522" s="2" t="s">
        <v>12</v>
      </c>
      <c r="B3522" s="10">
        <v>82.57</v>
      </c>
      <c r="C3522" s="10"/>
      <c r="D3522" s="10">
        <v>82.57</v>
      </c>
    </row>
    <row r="3523" spans="1:4" s="2" customFormat="1" ht="16.5" hidden="1" customHeight="1">
      <c r="A3523" s="2" t="s">
        <v>12</v>
      </c>
      <c r="B3523" s="10">
        <v>112.94</v>
      </c>
      <c r="C3523" s="10"/>
      <c r="D3523" s="10">
        <v>112.94</v>
      </c>
    </row>
    <row r="3524" spans="1:4" s="2" customFormat="1" ht="16.5" hidden="1" customHeight="1">
      <c r="A3524" s="2" t="s">
        <v>12</v>
      </c>
      <c r="B3524" s="4">
        <v>1657</v>
      </c>
      <c r="C3524" s="4"/>
      <c r="D3524" s="4">
        <v>1657</v>
      </c>
    </row>
    <row r="3525" spans="1:4" s="2" customFormat="1" ht="16.5" hidden="1" customHeight="1">
      <c r="A3525" s="2" t="s">
        <v>12</v>
      </c>
      <c r="B3525" s="10">
        <v>112.94</v>
      </c>
      <c r="C3525" s="10"/>
      <c r="D3525" s="10">
        <v>112.94</v>
      </c>
    </row>
    <row r="3526" spans="1:4" s="2" customFormat="1" ht="16.5" hidden="1" customHeight="1">
      <c r="A3526" s="2" t="s">
        <v>12</v>
      </c>
      <c r="B3526" s="10">
        <v>394.63</v>
      </c>
      <c r="C3526" s="10"/>
      <c r="D3526" s="10">
        <v>394.63</v>
      </c>
    </row>
    <row r="3527" spans="1:4" s="2" customFormat="1" ht="16.5" hidden="1" customHeight="1">
      <c r="A3527" s="2" t="s">
        <v>12</v>
      </c>
      <c r="B3527" s="10">
        <v>112.94</v>
      </c>
      <c r="C3527" s="10"/>
      <c r="D3527" s="10">
        <v>112.94</v>
      </c>
    </row>
    <row r="3528" spans="1:4" s="2" customFormat="1" ht="16.5" hidden="1" customHeight="1">
      <c r="A3528" s="2" t="s">
        <v>12</v>
      </c>
      <c r="B3528" s="10">
        <v>112.94</v>
      </c>
      <c r="C3528" s="10"/>
      <c r="D3528" s="10">
        <v>112.94</v>
      </c>
    </row>
    <row r="3529" spans="1:4" s="2" customFormat="1" ht="16.5" hidden="1" customHeight="1">
      <c r="A3529" s="2" t="s">
        <v>12</v>
      </c>
      <c r="B3529" s="10">
        <v>4392.8</v>
      </c>
      <c r="C3529" s="10"/>
      <c r="D3529" s="10">
        <v>4392.8</v>
      </c>
    </row>
    <row r="3530" spans="1:4" s="2" customFormat="1" ht="16.5" hidden="1" customHeight="1">
      <c r="A3530" s="2" t="s">
        <v>12</v>
      </c>
      <c r="B3530" s="10">
        <v>385.26</v>
      </c>
      <c r="C3530" s="10"/>
      <c r="D3530" s="10">
        <v>385.26</v>
      </c>
    </row>
    <row r="3531" spans="1:4" s="2" customFormat="1" ht="16.5" hidden="1" customHeight="1">
      <c r="A3531" s="2" t="s">
        <v>12</v>
      </c>
      <c r="B3531" s="10">
        <v>192.63</v>
      </c>
      <c r="C3531" s="10"/>
      <c r="D3531" s="10">
        <v>192.63</v>
      </c>
    </row>
    <row r="3532" spans="1:4" s="2" customFormat="1" ht="16.5" hidden="1" customHeight="1">
      <c r="A3532" s="2" t="s">
        <v>12</v>
      </c>
      <c r="B3532" s="10">
        <v>29.65</v>
      </c>
      <c r="C3532" s="10"/>
      <c r="D3532" s="10">
        <v>29.65</v>
      </c>
    </row>
    <row r="3533" spans="1:4" s="2" customFormat="1" ht="16.5" hidden="1" customHeight="1">
      <c r="A3533" s="2" t="s">
        <v>12</v>
      </c>
      <c r="B3533" s="10">
        <v>192.63</v>
      </c>
      <c r="C3533" s="10"/>
      <c r="D3533" s="10">
        <v>192.63</v>
      </c>
    </row>
    <row r="3534" spans="1:4" s="2" customFormat="1" ht="16.5" hidden="1" customHeight="1">
      <c r="A3534" s="2" t="s">
        <v>12</v>
      </c>
      <c r="B3534" s="10">
        <v>192.63</v>
      </c>
      <c r="C3534" s="10"/>
      <c r="D3534" s="10">
        <v>192.63</v>
      </c>
    </row>
    <row r="3535" spans="1:4" s="2" customFormat="1" ht="16.5" hidden="1" customHeight="1">
      <c r="A3535" s="2" t="s">
        <v>12</v>
      </c>
      <c r="B3535" s="10">
        <v>195.05</v>
      </c>
      <c r="C3535" s="10"/>
      <c r="D3535" s="10">
        <v>195.05</v>
      </c>
    </row>
    <row r="3536" spans="1:4" s="2" customFormat="1" ht="16.5" hidden="1" customHeight="1">
      <c r="A3536" s="2" t="s">
        <v>12</v>
      </c>
      <c r="B3536" s="10">
        <v>84.7</v>
      </c>
      <c r="C3536" s="10"/>
      <c r="D3536" s="10">
        <v>84.7</v>
      </c>
    </row>
    <row r="3537" spans="1:4" s="2" customFormat="1" ht="16.5" hidden="1" customHeight="1">
      <c r="A3537" s="2" t="s">
        <v>12</v>
      </c>
      <c r="B3537" s="10">
        <v>192.63</v>
      </c>
      <c r="C3537" s="10"/>
      <c r="D3537" s="10">
        <v>192.63</v>
      </c>
    </row>
    <row r="3538" spans="1:4" s="2" customFormat="1" ht="16.5" hidden="1" customHeight="1">
      <c r="A3538" s="2" t="s">
        <v>12</v>
      </c>
      <c r="B3538" s="10">
        <v>1155.79</v>
      </c>
      <c r="C3538" s="10"/>
      <c r="D3538" s="10">
        <v>1155.79</v>
      </c>
    </row>
    <row r="3539" spans="1:4" s="2" customFormat="1" ht="16.5" hidden="1" customHeight="1">
      <c r="A3539" s="2" t="s">
        <v>12</v>
      </c>
      <c r="B3539" s="10">
        <v>92.82</v>
      </c>
      <c r="C3539" s="10"/>
      <c r="D3539" s="10">
        <v>92.82</v>
      </c>
    </row>
    <row r="3540" spans="1:4" s="2" customFormat="1" ht="16.5" hidden="1" customHeight="1">
      <c r="A3540" s="2" t="s">
        <v>12</v>
      </c>
      <c r="B3540" s="10">
        <v>191.97</v>
      </c>
      <c r="C3540" s="10"/>
      <c r="D3540" s="10">
        <v>191.97</v>
      </c>
    </row>
    <row r="3541" spans="1:4" s="2" customFormat="1" ht="16.5" hidden="1" customHeight="1">
      <c r="A3541" s="2" t="s">
        <v>12</v>
      </c>
      <c r="B3541" s="10">
        <v>191.97</v>
      </c>
      <c r="C3541" s="10"/>
      <c r="D3541" s="10">
        <v>191.97</v>
      </c>
    </row>
    <row r="3542" spans="1:4" s="2" customFormat="1" ht="16.5" hidden="1" customHeight="1">
      <c r="A3542" s="2" t="s">
        <v>12</v>
      </c>
      <c r="B3542" s="10">
        <v>192.63</v>
      </c>
      <c r="C3542" s="10"/>
      <c r="D3542" s="10">
        <v>192.63</v>
      </c>
    </row>
    <row r="3543" spans="1:4" s="2" customFormat="1" ht="16.5" hidden="1" customHeight="1">
      <c r="A3543" s="2" t="s">
        <v>12</v>
      </c>
      <c r="B3543" s="10">
        <v>192.63</v>
      </c>
      <c r="C3543" s="10"/>
      <c r="D3543" s="10">
        <v>192.63</v>
      </c>
    </row>
    <row r="3544" spans="1:4" s="2" customFormat="1" ht="16.5" hidden="1" customHeight="1">
      <c r="A3544" s="2" t="s">
        <v>12</v>
      </c>
      <c r="B3544" s="10">
        <v>78.92</v>
      </c>
      <c r="C3544" s="10"/>
      <c r="D3544" s="10">
        <v>78.92</v>
      </c>
    </row>
    <row r="3545" spans="1:4" s="2" customFormat="1" ht="16.5" hidden="1" customHeight="1">
      <c r="A3545" s="2" t="s">
        <v>12</v>
      </c>
      <c r="B3545" s="10">
        <v>2277.14</v>
      </c>
      <c r="C3545" s="10"/>
      <c r="D3545" s="10">
        <v>2277.14</v>
      </c>
    </row>
    <row r="3546" spans="1:4" s="2" customFormat="1" ht="16.5" hidden="1" customHeight="1">
      <c r="A3546" s="2" t="s">
        <v>12</v>
      </c>
      <c r="B3546" s="10">
        <v>395.68</v>
      </c>
      <c r="C3546" s="10"/>
      <c r="D3546" s="10">
        <v>395.68</v>
      </c>
    </row>
    <row r="3547" spans="1:4" s="2" customFormat="1" ht="16.5" hidden="1" customHeight="1">
      <c r="A3547" s="2" t="s">
        <v>12</v>
      </c>
      <c r="B3547" s="10">
        <v>283.58999999999997</v>
      </c>
      <c r="C3547" s="10"/>
      <c r="D3547" s="10">
        <v>283.58999999999997</v>
      </c>
    </row>
    <row r="3548" spans="1:4" s="2" customFormat="1" ht="16.5" hidden="1" customHeight="1">
      <c r="A3548" s="2" t="s">
        <v>12</v>
      </c>
      <c r="B3548" s="10">
        <v>326.7</v>
      </c>
      <c r="C3548" s="10"/>
      <c r="D3548" s="10">
        <v>326.7</v>
      </c>
    </row>
    <row r="3549" spans="1:4" s="2" customFormat="1" ht="16.5" hidden="1" customHeight="1">
      <c r="A3549" s="2" t="s">
        <v>12</v>
      </c>
      <c r="B3549" s="10">
        <v>212.97</v>
      </c>
      <c r="C3549" s="10"/>
      <c r="D3549" s="10">
        <v>212.97</v>
      </c>
    </row>
    <row r="3550" spans="1:4" s="2" customFormat="1" ht="16.5" hidden="1" customHeight="1">
      <c r="A3550" s="2" t="s">
        <v>12</v>
      </c>
      <c r="B3550" s="10">
        <v>198.14</v>
      </c>
      <c r="C3550" s="10"/>
      <c r="D3550" s="10">
        <v>198.14</v>
      </c>
    </row>
    <row r="3551" spans="1:4" s="2" customFormat="1" ht="16.5" hidden="1" customHeight="1">
      <c r="A3551" s="2" t="s">
        <v>12</v>
      </c>
      <c r="B3551" s="10">
        <v>67.069999999999993</v>
      </c>
      <c r="C3551" s="10"/>
      <c r="D3551" s="10">
        <v>67.069999999999993</v>
      </c>
    </row>
    <row r="3552" spans="1:4" s="2" customFormat="1" ht="16.5" hidden="1" customHeight="1">
      <c r="A3552" s="2" t="s">
        <v>12</v>
      </c>
      <c r="B3552" s="10">
        <v>21.78</v>
      </c>
      <c r="C3552" s="10"/>
      <c r="D3552" s="10">
        <v>21.78</v>
      </c>
    </row>
    <row r="3553" spans="1:4" s="2" customFormat="1" ht="16.5" hidden="1" customHeight="1">
      <c r="A3553" s="2" t="s">
        <v>12</v>
      </c>
      <c r="B3553" s="10">
        <v>1161.5999999999999</v>
      </c>
      <c r="C3553" s="10"/>
      <c r="D3553" s="10">
        <v>1161.5999999999999</v>
      </c>
    </row>
    <row r="3554" spans="1:4" s="2" customFormat="1" ht="16.5" hidden="1" customHeight="1">
      <c r="A3554" s="2" t="s">
        <v>12</v>
      </c>
      <c r="B3554" s="10">
        <v>43.56</v>
      </c>
      <c r="C3554" s="10"/>
      <c r="D3554" s="10">
        <v>43.56</v>
      </c>
    </row>
    <row r="3555" spans="1:4" s="2" customFormat="1" ht="16.5" hidden="1" customHeight="1">
      <c r="A3555" s="2" t="s">
        <v>12</v>
      </c>
      <c r="B3555" s="10">
        <v>188.2</v>
      </c>
      <c r="C3555" s="10"/>
      <c r="D3555" s="10">
        <v>188.2</v>
      </c>
    </row>
    <row r="3556" spans="1:4" s="2" customFormat="1" ht="16.5" hidden="1" customHeight="1">
      <c r="A3556" s="2" t="s">
        <v>12</v>
      </c>
      <c r="B3556" s="10">
        <v>92.82</v>
      </c>
      <c r="C3556" s="10"/>
      <c r="D3556" s="10">
        <v>92.82</v>
      </c>
    </row>
    <row r="3557" spans="1:4" s="2" customFormat="1" ht="16.5" hidden="1" customHeight="1">
      <c r="A3557" s="2" t="s">
        <v>12</v>
      </c>
      <c r="B3557" s="10">
        <v>92.82</v>
      </c>
      <c r="C3557" s="10"/>
      <c r="D3557" s="10">
        <v>92.82</v>
      </c>
    </row>
    <row r="3558" spans="1:4" s="2" customFormat="1" ht="16.5" hidden="1" customHeight="1">
      <c r="A3558" s="2" t="s">
        <v>12</v>
      </c>
      <c r="B3558" s="10">
        <v>2868.43</v>
      </c>
      <c r="C3558" s="10"/>
      <c r="D3558" s="10">
        <v>2868.43</v>
      </c>
    </row>
    <row r="3559" spans="1:4" s="2" customFormat="1" ht="16.5" hidden="1" customHeight="1">
      <c r="A3559" s="2" t="s">
        <v>12</v>
      </c>
      <c r="B3559" s="10">
        <v>50.82</v>
      </c>
      <c r="C3559" s="10"/>
      <c r="D3559" s="10">
        <v>50.82</v>
      </c>
    </row>
    <row r="3560" spans="1:4" s="2" customFormat="1" ht="16.5" hidden="1" customHeight="1">
      <c r="A3560" s="2" t="s">
        <v>12</v>
      </c>
      <c r="B3560" s="10">
        <v>87.12</v>
      </c>
      <c r="C3560" s="10"/>
      <c r="D3560" s="10">
        <v>87.12</v>
      </c>
    </row>
    <row r="3561" spans="1:4" s="2" customFormat="1" ht="16.5" hidden="1" customHeight="1">
      <c r="A3561" s="2" t="s">
        <v>12</v>
      </c>
      <c r="B3561" s="10">
        <v>805.77</v>
      </c>
      <c r="C3561" s="10"/>
      <c r="D3561" s="10">
        <v>805.77</v>
      </c>
    </row>
    <row r="3562" spans="1:4" s="2" customFormat="1" ht="16.5" hidden="1" customHeight="1">
      <c r="A3562" s="2" t="s">
        <v>12</v>
      </c>
      <c r="B3562" s="10">
        <v>338.82</v>
      </c>
      <c r="C3562" s="10"/>
      <c r="D3562" s="10">
        <v>338.82</v>
      </c>
    </row>
    <row r="3563" spans="1:4" s="2" customFormat="1" ht="16.5" hidden="1" customHeight="1">
      <c r="A3563" s="2" t="s">
        <v>12</v>
      </c>
      <c r="B3563" s="10">
        <v>186.34</v>
      </c>
      <c r="C3563" s="10"/>
      <c r="D3563" s="10">
        <v>186.34</v>
      </c>
    </row>
    <row r="3564" spans="1:4" s="2" customFormat="1" ht="16.5" hidden="1" customHeight="1">
      <c r="A3564" s="2" t="s">
        <v>12</v>
      </c>
      <c r="B3564" s="10">
        <v>28.44</v>
      </c>
      <c r="C3564" s="10"/>
      <c r="D3564" s="10">
        <v>28.44</v>
      </c>
    </row>
    <row r="3565" spans="1:4" s="2" customFormat="1" ht="16.5" hidden="1" customHeight="1">
      <c r="A3565" s="2" t="s">
        <v>12</v>
      </c>
      <c r="B3565" s="10">
        <v>694.13</v>
      </c>
      <c r="C3565" s="10"/>
      <c r="D3565" s="10">
        <v>694.13</v>
      </c>
    </row>
    <row r="3566" spans="1:4" s="2" customFormat="1" ht="16.5" hidden="1" customHeight="1">
      <c r="A3566" s="2" t="s">
        <v>12</v>
      </c>
      <c r="B3566" s="10">
        <v>28.44</v>
      </c>
      <c r="C3566" s="10"/>
      <c r="D3566" s="10">
        <v>28.44</v>
      </c>
    </row>
    <row r="3567" spans="1:4" s="2" customFormat="1" ht="16.5" hidden="1" customHeight="1">
      <c r="A3567" s="2" t="s">
        <v>12</v>
      </c>
      <c r="B3567" s="10">
        <v>266.2</v>
      </c>
      <c r="C3567" s="10"/>
      <c r="D3567" s="10">
        <v>266.2</v>
      </c>
    </row>
    <row r="3568" spans="1:4" s="2" customFormat="1" ht="16.5" hidden="1" customHeight="1">
      <c r="A3568" s="2" t="s">
        <v>12</v>
      </c>
      <c r="B3568" s="10">
        <v>24.2</v>
      </c>
      <c r="C3568" s="10"/>
      <c r="D3568" s="10">
        <v>24.2</v>
      </c>
    </row>
    <row r="3569" spans="1:4" s="2" customFormat="1" ht="16.5" hidden="1" customHeight="1">
      <c r="A3569" s="2" t="s">
        <v>12</v>
      </c>
      <c r="B3569" s="10">
        <v>104.06</v>
      </c>
      <c r="C3569" s="10"/>
      <c r="D3569" s="10">
        <v>104.06</v>
      </c>
    </row>
    <row r="3570" spans="1:4" s="2" customFormat="1" ht="16.5" hidden="1" customHeight="1">
      <c r="A3570" s="2" t="s">
        <v>12</v>
      </c>
      <c r="B3570" s="10">
        <v>186.34</v>
      </c>
      <c r="C3570" s="10"/>
      <c r="D3570" s="10">
        <v>186.34</v>
      </c>
    </row>
    <row r="3571" spans="1:4" s="2" customFormat="1" ht="16.5" hidden="1" customHeight="1">
      <c r="A3571" s="2" t="s">
        <v>12</v>
      </c>
      <c r="B3571" s="10">
        <v>186.34</v>
      </c>
      <c r="C3571" s="10"/>
      <c r="D3571" s="10">
        <v>186.34</v>
      </c>
    </row>
    <row r="3572" spans="1:4" s="2" customFormat="1" ht="16.5" hidden="1" customHeight="1">
      <c r="A3572" s="2" t="s">
        <v>12</v>
      </c>
      <c r="B3572" s="10">
        <v>299.5</v>
      </c>
      <c r="C3572" s="10"/>
      <c r="D3572" s="10">
        <v>299.5</v>
      </c>
    </row>
    <row r="3573" spans="1:4" s="2" customFormat="1" ht="16.5" hidden="1" customHeight="1">
      <c r="A3573" s="2" t="s">
        <v>12</v>
      </c>
      <c r="B3573" s="10">
        <v>112.94</v>
      </c>
      <c r="C3573" s="10"/>
      <c r="D3573" s="10">
        <v>112.94</v>
      </c>
    </row>
    <row r="3574" spans="1:4" s="2" customFormat="1" ht="16.5" hidden="1" customHeight="1">
      <c r="A3574" s="2" t="s">
        <v>12</v>
      </c>
      <c r="B3574" s="10">
        <v>356.95</v>
      </c>
      <c r="C3574" s="10"/>
      <c r="D3574" s="10">
        <v>356.95</v>
      </c>
    </row>
    <row r="3575" spans="1:4" s="2" customFormat="1" ht="16.5" hidden="1" customHeight="1">
      <c r="A3575" s="2" t="s">
        <v>12</v>
      </c>
      <c r="B3575" s="10">
        <v>151.25</v>
      </c>
      <c r="C3575" s="10"/>
      <c r="D3575" s="10">
        <v>151.25</v>
      </c>
    </row>
    <row r="3576" spans="1:4" s="2" customFormat="1" ht="16.5" hidden="1" customHeight="1">
      <c r="A3576" s="2" t="s">
        <v>12</v>
      </c>
      <c r="B3576" s="10">
        <v>540.87</v>
      </c>
      <c r="C3576" s="10"/>
      <c r="D3576" s="10">
        <v>540.87</v>
      </c>
    </row>
    <row r="3577" spans="1:4" s="2" customFormat="1" ht="16.5" hidden="1" customHeight="1">
      <c r="A3577" s="2" t="s">
        <v>12</v>
      </c>
      <c r="B3577" s="10">
        <v>198.14</v>
      </c>
      <c r="C3577" s="10"/>
      <c r="D3577" s="10">
        <v>198.14</v>
      </c>
    </row>
    <row r="3578" spans="1:4" s="2" customFormat="1" ht="16.5" hidden="1" customHeight="1">
      <c r="A3578" s="2" t="s">
        <v>12</v>
      </c>
      <c r="B3578" s="10">
        <v>13856.72</v>
      </c>
      <c r="C3578" s="10"/>
      <c r="D3578" s="10">
        <v>13856.72</v>
      </c>
    </row>
    <row r="3579" spans="1:4" s="2" customFormat="1" ht="16.5" hidden="1" customHeight="1">
      <c r="A3579" s="2" t="s">
        <v>12</v>
      </c>
      <c r="B3579" s="10">
        <v>7783.21</v>
      </c>
      <c r="C3579" s="10"/>
      <c r="D3579" s="10">
        <v>7783.21</v>
      </c>
    </row>
    <row r="3580" spans="1:4" s="2" customFormat="1" ht="16.5" hidden="1" customHeight="1">
      <c r="A3580" s="2" t="s">
        <v>12</v>
      </c>
      <c r="B3580" s="10">
        <v>2085.8200000000002</v>
      </c>
      <c r="C3580" s="10"/>
      <c r="D3580" s="10">
        <v>2085.8200000000002</v>
      </c>
    </row>
    <row r="3581" spans="1:4" s="2" customFormat="1" ht="16.5" hidden="1" customHeight="1">
      <c r="A3581" s="2" t="s">
        <v>12</v>
      </c>
      <c r="B3581" s="10">
        <v>1409.31</v>
      </c>
      <c r="C3581" s="10"/>
      <c r="D3581" s="10">
        <v>1409.31</v>
      </c>
    </row>
    <row r="3582" spans="1:4" s="2" customFormat="1" ht="16.5" hidden="1" customHeight="1">
      <c r="A3582" s="2" t="s">
        <v>12</v>
      </c>
      <c r="B3582" s="10">
        <v>1298.6199999999999</v>
      </c>
      <c r="C3582" s="10"/>
      <c r="D3582" s="10">
        <v>1298.6199999999999</v>
      </c>
    </row>
    <row r="3583" spans="1:4" s="2" customFormat="1" ht="16.5" hidden="1" customHeight="1">
      <c r="A3583" s="2" t="s">
        <v>12</v>
      </c>
      <c r="B3583" s="10">
        <v>112.94</v>
      </c>
      <c r="C3583" s="10"/>
      <c r="D3583" s="10">
        <v>112.94</v>
      </c>
    </row>
    <row r="3584" spans="1:4" s="2" customFormat="1" ht="16.5" hidden="1" customHeight="1">
      <c r="A3584" s="2" t="s">
        <v>12</v>
      </c>
      <c r="B3584" s="10">
        <v>2357.08</v>
      </c>
      <c r="C3584" s="10"/>
      <c r="D3584" s="10">
        <v>2357.08</v>
      </c>
    </row>
    <row r="3585" spans="1:4" s="2" customFormat="1" ht="16.5" hidden="1" customHeight="1">
      <c r="A3585" s="2" t="s">
        <v>12</v>
      </c>
      <c r="B3585" s="10">
        <v>2065.4699999999998</v>
      </c>
      <c r="C3585" s="10"/>
      <c r="D3585" s="10">
        <v>2065.4699999999998</v>
      </c>
    </row>
    <row r="3586" spans="1:4" s="2" customFormat="1" ht="16.5" hidden="1" customHeight="1">
      <c r="A3586" s="2" t="s">
        <v>12</v>
      </c>
      <c r="B3586" s="10">
        <v>261.72000000000003</v>
      </c>
      <c r="C3586" s="10"/>
      <c r="D3586" s="10">
        <v>261.72000000000003</v>
      </c>
    </row>
    <row r="3587" spans="1:4" s="2" customFormat="1" ht="16.5" hidden="1" customHeight="1">
      <c r="A3587" s="2" t="s">
        <v>12</v>
      </c>
      <c r="B3587" s="10">
        <v>138.06</v>
      </c>
      <c r="C3587" s="10"/>
      <c r="D3587" s="10">
        <v>138.06</v>
      </c>
    </row>
    <row r="3588" spans="1:4" s="2" customFormat="1" ht="16.5" hidden="1" customHeight="1">
      <c r="A3588" s="2" t="s">
        <v>12</v>
      </c>
      <c r="B3588" s="10">
        <v>432.58</v>
      </c>
      <c r="C3588" s="10"/>
      <c r="D3588" s="10">
        <v>432.58</v>
      </c>
    </row>
    <row r="3589" spans="1:4" s="2" customFormat="1" ht="16.5" hidden="1" customHeight="1">
      <c r="A3589" s="2" t="s">
        <v>12</v>
      </c>
      <c r="B3589" s="10">
        <v>211.79</v>
      </c>
      <c r="C3589" s="10"/>
      <c r="D3589" s="10">
        <v>211.79</v>
      </c>
    </row>
    <row r="3590" spans="1:4" s="2" customFormat="1" ht="16.5" hidden="1" customHeight="1">
      <c r="A3590" s="2" t="s">
        <v>12</v>
      </c>
      <c r="B3590" s="10">
        <v>67.069999999999993</v>
      </c>
      <c r="C3590" s="10"/>
      <c r="D3590" s="10">
        <v>67.069999999999993</v>
      </c>
    </row>
    <row r="3591" spans="1:4" s="2" customFormat="1" ht="16.5" hidden="1" customHeight="1">
      <c r="A3591" s="2" t="s">
        <v>12</v>
      </c>
      <c r="B3591" s="10">
        <v>21.78</v>
      </c>
      <c r="C3591" s="10"/>
      <c r="D3591" s="10">
        <v>21.78</v>
      </c>
    </row>
    <row r="3592" spans="1:4" s="2" customFormat="1" ht="16.5" hidden="1" customHeight="1">
      <c r="A3592" s="2" t="s">
        <v>12</v>
      </c>
      <c r="B3592" s="10">
        <v>198.14</v>
      </c>
      <c r="C3592" s="10"/>
      <c r="D3592" s="10">
        <v>198.14</v>
      </c>
    </row>
    <row r="3593" spans="1:4" s="2" customFormat="1" ht="16.5" hidden="1" customHeight="1">
      <c r="A3593" s="2" t="s">
        <v>12</v>
      </c>
      <c r="B3593" s="4">
        <v>2783</v>
      </c>
      <c r="C3593" s="4"/>
      <c r="D3593" s="4">
        <v>2783</v>
      </c>
    </row>
    <row r="3594" spans="1:4" s="2" customFormat="1" ht="16.5" hidden="1" customHeight="1">
      <c r="A3594" s="2" t="s">
        <v>12</v>
      </c>
      <c r="B3594" s="10">
        <v>299.5</v>
      </c>
      <c r="C3594" s="10"/>
      <c r="D3594" s="10">
        <v>299.5</v>
      </c>
    </row>
    <row r="3595" spans="1:4" s="2" customFormat="1" ht="16.5" hidden="1" customHeight="1">
      <c r="A3595" s="2" t="s">
        <v>12</v>
      </c>
      <c r="B3595" s="10">
        <v>1902.83</v>
      </c>
      <c r="C3595" s="10"/>
      <c r="D3595" s="10">
        <v>1902.83</v>
      </c>
    </row>
    <row r="3596" spans="1:4" s="2" customFormat="1" ht="16.5" hidden="1" customHeight="1">
      <c r="A3596" s="2" t="s">
        <v>12</v>
      </c>
      <c r="B3596" s="10">
        <v>186.34</v>
      </c>
      <c r="C3596" s="10"/>
      <c r="D3596" s="10">
        <v>186.34</v>
      </c>
    </row>
    <row r="3597" spans="1:4" s="2" customFormat="1" ht="16.5" hidden="1" customHeight="1">
      <c r="A3597" s="2" t="s">
        <v>12</v>
      </c>
      <c r="B3597" s="10">
        <v>50.82</v>
      </c>
      <c r="C3597" s="10"/>
      <c r="D3597" s="10">
        <v>50.82</v>
      </c>
    </row>
    <row r="3598" spans="1:4" s="2" customFormat="1" ht="16.5" hidden="1" customHeight="1">
      <c r="A3598" s="2" t="s">
        <v>12</v>
      </c>
      <c r="B3598" s="10">
        <v>198.14</v>
      </c>
      <c r="C3598" s="10"/>
      <c r="D3598" s="10">
        <v>198.14</v>
      </c>
    </row>
    <row r="3599" spans="1:4" s="2" customFormat="1" ht="16.5" hidden="1" customHeight="1">
      <c r="A3599" s="2" t="s">
        <v>12</v>
      </c>
      <c r="B3599" s="10">
        <v>395.67</v>
      </c>
      <c r="C3599" s="10"/>
      <c r="D3599" s="10">
        <v>395.67</v>
      </c>
    </row>
    <row r="3600" spans="1:4" s="2" customFormat="1" ht="16.5" hidden="1" customHeight="1">
      <c r="A3600" s="2" t="s">
        <v>12</v>
      </c>
      <c r="B3600" s="10">
        <v>112.94</v>
      </c>
      <c r="C3600" s="10"/>
      <c r="D3600" s="10">
        <v>112.94</v>
      </c>
    </row>
    <row r="3601" spans="1:4" s="2" customFormat="1" ht="16.5" hidden="1" customHeight="1">
      <c r="A3601" s="2" t="s">
        <v>12</v>
      </c>
      <c r="B3601" s="10">
        <v>92.82</v>
      </c>
      <c r="C3601" s="10"/>
      <c r="D3601" s="10">
        <v>92.82</v>
      </c>
    </row>
    <row r="3602" spans="1:4" s="2" customFormat="1" ht="16.5" hidden="1" customHeight="1">
      <c r="A3602" s="2" t="s">
        <v>12</v>
      </c>
      <c r="B3602" s="10">
        <v>396.88</v>
      </c>
      <c r="C3602" s="10"/>
      <c r="D3602" s="10">
        <v>396.88</v>
      </c>
    </row>
    <row r="3603" spans="1:4" s="2" customFormat="1" ht="16.5" hidden="1" customHeight="1">
      <c r="A3603" s="2" t="s">
        <v>12</v>
      </c>
      <c r="B3603" s="10">
        <v>28.44</v>
      </c>
      <c r="C3603" s="10"/>
      <c r="D3603" s="10">
        <v>28.44</v>
      </c>
    </row>
    <row r="3604" spans="1:4" s="2" customFormat="1" ht="16.5" hidden="1" customHeight="1">
      <c r="A3604" s="2" t="s">
        <v>12</v>
      </c>
      <c r="B3604" s="10">
        <v>394.63</v>
      </c>
      <c r="C3604" s="10"/>
      <c r="D3604" s="10">
        <v>394.63</v>
      </c>
    </row>
    <row r="3605" spans="1:4" s="2" customFormat="1" ht="16.5" hidden="1" customHeight="1">
      <c r="A3605" s="2" t="s">
        <v>12</v>
      </c>
      <c r="B3605" s="10">
        <v>41.29</v>
      </c>
      <c r="C3605" s="10"/>
      <c r="D3605" s="10">
        <v>41.29</v>
      </c>
    </row>
    <row r="3606" spans="1:4" s="2" customFormat="1" ht="16.5" hidden="1" customHeight="1">
      <c r="A3606" s="2" t="s">
        <v>12</v>
      </c>
      <c r="B3606" s="10">
        <v>394.63</v>
      </c>
      <c r="C3606" s="10"/>
      <c r="D3606" s="10">
        <v>394.63</v>
      </c>
    </row>
    <row r="3607" spans="1:4" s="2" customFormat="1" ht="16.5" hidden="1" customHeight="1">
      <c r="A3607" s="2" t="s">
        <v>12</v>
      </c>
      <c r="B3607" s="10">
        <v>1169.6099999999999</v>
      </c>
      <c r="C3607" s="10"/>
      <c r="D3607" s="10">
        <v>1169.6099999999999</v>
      </c>
    </row>
    <row r="3608" spans="1:4" s="2" customFormat="1" ht="16.5" hidden="1" customHeight="1">
      <c r="A3608" s="2" t="s">
        <v>12</v>
      </c>
      <c r="B3608" s="10">
        <v>260.14999999999998</v>
      </c>
      <c r="C3608" s="10"/>
      <c r="D3608" s="10">
        <v>260.14999999999998</v>
      </c>
    </row>
    <row r="3609" spans="1:4" s="2" customFormat="1" ht="16.5" hidden="1" customHeight="1">
      <c r="A3609" s="2" t="s">
        <v>12</v>
      </c>
      <c r="B3609" s="10">
        <v>260.14999999999998</v>
      </c>
      <c r="C3609" s="10"/>
      <c r="D3609" s="10">
        <v>260.14999999999998</v>
      </c>
    </row>
    <row r="3610" spans="1:4" s="2" customFormat="1" ht="16.5" hidden="1" customHeight="1">
      <c r="A3610" s="2" t="s">
        <v>12</v>
      </c>
      <c r="B3610" s="10">
        <v>224.37</v>
      </c>
      <c r="C3610" s="10"/>
      <c r="D3610" s="10">
        <v>224.37</v>
      </c>
    </row>
    <row r="3611" spans="1:4" s="2" customFormat="1" ht="16.5" hidden="1" customHeight="1">
      <c r="A3611" s="2" t="s">
        <v>12</v>
      </c>
      <c r="B3611" s="10">
        <v>186.34</v>
      </c>
      <c r="C3611" s="10"/>
      <c r="D3611" s="10">
        <v>186.34</v>
      </c>
    </row>
    <row r="3612" spans="1:4" s="2" customFormat="1" ht="16.5" hidden="1" customHeight="1">
      <c r="A3612" s="2" t="s">
        <v>12</v>
      </c>
      <c r="B3612" s="10">
        <v>396.28</v>
      </c>
      <c r="C3612" s="10"/>
      <c r="D3612" s="10">
        <v>396.28</v>
      </c>
    </row>
    <row r="3613" spans="1:4" s="2" customFormat="1" ht="16.5" hidden="1" customHeight="1">
      <c r="A3613" s="2" t="s">
        <v>12</v>
      </c>
      <c r="B3613" s="10">
        <v>138.06</v>
      </c>
      <c r="C3613" s="10"/>
      <c r="D3613" s="10">
        <v>138.06</v>
      </c>
    </row>
    <row r="3614" spans="1:4" s="2" customFormat="1" ht="16.5" hidden="1" customHeight="1">
      <c r="A3614" s="2" t="s">
        <v>12</v>
      </c>
      <c r="B3614" s="4">
        <v>599</v>
      </c>
      <c r="C3614" s="4"/>
      <c r="D3614" s="4">
        <v>599</v>
      </c>
    </row>
    <row r="3615" spans="1:4" s="2" customFormat="1" ht="16.5" hidden="1" customHeight="1">
      <c r="A3615" s="2" t="s">
        <v>12</v>
      </c>
      <c r="B3615" s="10">
        <v>197.31</v>
      </c>
      <c r="C3615" s="10"/>
      <c r="D3615" s="10">
        <v>197.31</v>
      </c>
    </row>
    <row r="3616" spans="1:4" s="2" customFormat="1" ht="16.5" hidden="1" customHeight="1">
      <c r="A3616" s="2" t="s">
        <v>12</v>
      </c>
      <c r="B3616" s="10">
        <v>211.75</v>
      </c>
      <c r="C3616" s="10"/>
      <c r="D3616" s="10">
        <v>211.75</v>
      </c>
    </row>
    <row r="3617" spans="1:4" s="2" customFormat="1" ht="16.5" hidden="1" customHeight="1">
      <c r="A3617" s="2" t="s">
        <v>12</v>
      </c>
      <c r="B3617" s="4">
        <v>4235</v>
      </c>
      <c r="C3617" s="4"/>
      <c r="D3617" s="4">
        <v>4235</v>
      </c>
    </row>
    <row r="3618" spans="1:4" s="2" customFormat="1" ht="16.5" hidden="1" customHeight="1">
      <c r="A3618" s="2" t="s">
        <v>12</v>
      </c>
      <c r="B3618" s="10">
        <v>162.5</v>
      </c>
      <c r="C3618" s="10"/>
      <c r="D3618" s="10">
        <v>162.5</v>
      </c>
    </row>
    <row r="3619" spans="1:4" s="2" customFormat="1" ht="16.5" hidden="1" customHeight="1">
      <c r="A3619" s="2" t="s">
        <v>12</v>
      </c>
      <c r="B3619" s="10">
        <v>41.29</v>
      </c>
      <c r="C3619" s="10"/>
      <c r="D3619" s="10">
        <v>41.29</v>
      </c>
    </row>
    <row r="3620" spans="1:4" s="2" customFormat="1" ht="16.5" hidden="1" customHeight="1">
      <c r="A3620" s="2" t="s">
        <v>12</v>
      </c>
      <c r="B3620" s="10">
        <v>197.31</v>
      </c>
      <c r="C3620" s="10"/>
      <c r="D3620" s="10">
        <v>197.31</v>
      </c>
    </row>
    <row r="3621" spans="1:4" s="2" customFormat="1" ht="16.5" hidden="1" customHeight="1">
      <c r="A3621" s="2" t="s">
        <v>12</v>
      </c>
      <c r="B3621" s="10">
        <v>521.13</v>
      </c>
      <c r="C3621" s="10"/>
      <c r="D3621" s="10">
        <v>521.13</v>
      </c>
    </row>
    <row r="3622" spans="1:4" s="2" customFormat="1" ht="16.5" hidden="1" customHeight="1">
      <c r="A3622" s="2" t="s">
        <v>12</v>
      </c>
      <c r="B3622" s="10">
        <v>186.34</v>
      </c>
      <c r="C3622" s="10"/>
      <c r="D3622" s="10">
        <v>186.34</v>
      </c>
    </row>
    <row r="3623" spans="1:4" s="2" customFormat="1" ht="16.5" hidden="1" customHeight="1">
      <c r="A3623" s="2" t="s">
        <v>12</v>
      </c>
      <c r="B3623" s="10">
        <v>1303.17</v>
      </c>
      <c r="C3623" s="10"/>
      <c r="D3623" s="10">
        <v>1303.17</v>
      </c>
    </row>
    <row r="3624" spans="1:4" s="2" customFormat="1" ht="16.5" hidden="1" customHeight="1">
      <c r="A3624" s="2" t="s">
        <v>12</v>
      </c>
      <c r="B3624" s="10">
        <v>50.82</v>
      </c>
      <c r="C3624" s="10"/>
      <c r="D3624" s="10">
        <v>50.82</v>
      </c>
    </row>
    <row r="3625" spans="1:4" s="2" customFormat="1" ht="16.5" hidden="1" customHeight="1">
      <c r="A3625" s="2" t="s">
        <v>12</v>
      </c>
      <c r="B3625" s="10">
        <v>127.05</v>
      </c>
      <c r="C3625" s="10"/>
      <c r="D3625" s="10">
        <v>127.05</v>
      </c>
    </row>
    <row r="3626" spans="1:4" s="2" customFormat="1" ht="16.5" hidden="1" customHeight="1">
      <c r="A3626" s="2" t="s">
        <v>12</v>
      </c>
      <c r="B3626" s="10">
        <v>112.94</v>
      </c>
      <c r="C3626" s="10"/>
      <c r="D3626" s="10">
        <v>112.94</v>
      </c>
    </row>
    <row r="3627" spans="1:4" s="2" customFormat="1" ht="16.5" hidden="1" customHeight="1">
      <c r="A3627" s="2" t="s">
        <v>12</v>
      </c>
      <c r="B3627" s="10">
        <v>142.18</v>
      </c>
      <c r="C3627" s="10"/>
      <c r="D3627" s="10">
        <v>142.18</v>
      </c>
    </row>
    <row r="3628" spans="1:4" s="2" customFormat="1" ht="16.5" hidden="1" customHeight="1">
      <c r="A3628" s="2" t="s">
        <v>12</v>
      </c>
      <c r="B3628" s="10">
        <v>112.94</v>
      </c>
      <c r="C3628" s="10"/>
      <c r="D3628" s="10">
        <v>112.94</v>
      </c>
    </row>
    <row r="3629" spans="1:4" s="2" customFormat="1" ht="16.5" hidden="1" customHeight="1">
      <c r="A3629" s="2" t="s">
        <v>12</v>
      </c>
      <c r="B3629" s="10">
        <v>111.8</v>
      </c>
      <c r="C3629" s="10"/>
      <c r="D3629" s="10">
        <v>111.8</v>
      </c>
    </row>
    <row r="3630" spans="1:4" s="2" customFormat="1" ht="16.5" hidden="1" customHeight="1">
      <c r="A3630" s="2" t="s">
        <v>12</v>
      </c>
      <c r="B3630" s="10">
        <v>225.88</v>
      </c>
      <c r="C3630" s="10"/>
      <c r="D3630" s="10">
        <v>225.88</v>
      </c>
    </row>
    <row r="3631" spans="1:4" s="2" customFormat="1" ht="16.5" hidden="1" customHeight="1">
      <c r="A3631" s="2" t="s">
        <v>12</v>
      </c>
      <c r="B3631" s="10">
        <v>186.34</v>
      </c>
      <c r="C3631" s="10"/>
      <c r="D3631" s="10">
        <v>186.34</v>
      </c>
    </row>
    <row r="3632" spans="1:4" s="2" customFormat="1" ht="16.5" hidden="1" customHeight="1">
      <c r="A3632" s="2" t="s">
        <v>12</v>
      </c>
      <c r="B3632" s="10">
        <v>28.44</v>
      </c>
      <c r="C3632" s="10"/>
      <c r="D3632" s="10">
        <v>28.44</v>
      </c>
    </row>
    <row r="3633" spans="1:4" s="2" customFormat="1" ht="16.5" hidden="1" customHeight="1">
      <c r="A3633" s="2" t="s">
        <v>12</v>
      </c>
      <c r="B3633" s="10">
        <v>1597.2</v>
      </c>
      <c r="C3633" s="10"/>
      <c r="D3633" s="10">
        <v>1597.2</v>
      </c>
    </row>
    <row r="3634" spans="1:4" s="2" customFormat="1" ht="16.5" hidden="1" customHeight="1">
      <c r="A3634" s="2" t="s">
        <v>12</v>
      </c>
      <c r="B3634" s="10">
        <v>28.44</v>
      </c>
      <c r="C3634" s="10"/>
      <c r="D3634" s="10">
        <v>28.44</v>
      </c>
    </row>
    <row r="3635" spans="1:4" s="2" customFormat="1" ht="16.5" hidden="1" customHeight="1">
      <c r="A3635" s="2" t="s">
        <v>12</v>
      </c>
      <c r="B3635" s="10">
        <v>264.99</v>
      </c>
      <c r="C3635" s="10"/>
      <c r="D3635" s="10">
        <v>264.99</v>
      </c>
    </row>
    <row r="3636" spans="1:4" s="2" customFormat="1" ht="16.5" hidden="1" customHeight="1">
      <c r="A3636" s="2" t="s">
        <v>12</v>
      </c>
      <c r="B3636" s="10">
        <v>224.37</v>
      </c>
      <c r="C3636" s="10"/>
      <c r="D3636" s="10">
        <v>224.37</v>
      </c>
    </row>
    <row r="3637" spans="1:4" s="2" customFormat="1" ht="16.5" hidden="1" customHeight="1">
      <c r="A3637" s="2" t="s">
        <v>12</v>
      </c>
      <c r="B3637" s="10">
        <v>299.5</v>
      </c>
      <c r="C3637" s="10"/>
      <c r="D3637" s="10">
        <v>299.5</v>
      </c>
    </row>
    <row r="3638" spans="1:4" s="2" customFormat="1" ht="16.5" hidden="1" customHeight="1">
      <c r="A3638" s="2" t="s">
        <v>12</v>
      </c>
      <c r="B3638" s="10">
        <v>143.87</v>
      </c>
      <c r="C3638" s="10"/>
      <c r="D3638" s="10">
        <v>143.87</v>
      </c>
    </row>
    <row r="3639" spans="1:4" s="2" customFormat="1" ht="16.5" hidden="1" customHeight="1">
      <c r="A3639" s="2" t="s">
        <v>12</v>
      </c>
      <c r="B3639" s="10">
        <v>1274.02</v>
      </c>
      <c r="C3639" s="10"/>
      <c r="D3639" s="10">
        <v>1274.02</v>
      </c>
    </row>
    <row r="3640" spans="1:4" s="2" customFormat="1" ht="16.5" hidden="1" customHeight="1">
      <c r="A3640" s="2" t="s">
        <v>12</v>
      </c>
      <c r="B3640" s="10">
        <v>143.87</v>
      </c>
      <c r="C3640" s="10"/>
      <c r="D3640" s="10">
        <v>143.87</v>
      </c>
    </row>
    <row r="3641" spans="1:4" s="2" customFormat="1" ht="16.5" hidden="1" customHeight="1">
      <c r="A3641" s="2" t="s">
        <v>12</v>
      </c>
      <c r="B3641" s="10">
        <v>192.63</v>
      </c>
      <c r="C3641" s="10"/>
      <c r="D3641" s="10">
        <v>192.63</v>
      </c>
    </row>
    <row r="3642" spans="1:4" s="2" customFormat="1" ht="16.5" hidden="1" customHeight="1">
      <c r="A3642" s="2" t="s">
        <v>12</v>
      </c>
      <c r="B3642" s="10">
        <v>192.63</v>
      </c>
      <c r="C3642" s="10"/>
      <c r="D3642" s="10">
        <v>192.63</v>
      </c>
    </row>
    <row r="3643" spans="1:4" s="2" customFormat="1" ht="16.5" hidden="1" customHeight="1">
      <c r="A3643" s="2" t="s">
        <v>12</v>
      </c>
      <c r="B3643" s="10">
        <v>72.599999999999994</v>
      </c>
      <c r="C3643" s="10"/>
      <c r="D3643" s="10">
        <v>72.599999999999994</v>
      </c>
    </row>
    <row r="3644" spans="1:4" s="2" customFormat="1" ht="16.5" hidden="1" customHeight="1">
      <c r="A3644" s="2" t="s">
        <v>12</v>
      </c>
      <c r="B3644" s="10">
        <v>192.63</v>
      </c>
      <c r="C3644" s="10"/>
      <c r="D3644" s="10">
        <v>192.63</v>
      </c>
    </row>
    <row r="3645" spans="1:4" s="2" customFormat="1" ht="16.5" hidden="1" customHeight="1">
      <c r="A3645" s="2" t="s">
        <v>12</v>
      </c>
      <c r="B3645" s="10">
        <v>1302.8699999999999</v>
      </c>
      <c r="C3645" s="10"/>
      <c r="D3645" s="10">
        <v>1302.8699999999999</v>
      </c>
    </row>
    <row r="3646" spans="1:4" s="2" customFormat="1" ht="16.5" hidden="1" customHeight="1">
      <c r="A3646" s="2" t="s">
        <v>12</v>
      </c>
      <c r="B3646" s="10">
        <v>1540.31</v>
      </c>
      <c r="C3646" s="10"/>
      <c r="D3646" s="10">
        <v>1540.31</v>
      </c>
    </row>
    <row r="3647" spans="1:4" s="2" customFormat="1" ht="16.5" hidden="1" customHeight="1">
      <c r="A3647" s="2" t="s">
        <v>12</v>
      </c>
      <c r="B3647" s="10">
        <v>1208.67</v>
      </c>
      <c r="C3647" s="10"/>
      <c r="D3647" s="10">
        <v>1208.67</v>
      </c>
    </row>
    <row r="3648" spans="1:4" s="2" customFormat="1" ht="16.5" hidden="1" customHeight="1">
      <c r="A3648" s="2" t="s">
        <v>12</v>
      </c>
      <c r="B3648" s="10">
        <v>192.63</v>
      </c>
      <c r="C3648" s="10"/>
      <c r="D3648" s="10">
        <v>192.63</v>
      </c>
    </row>
    <row r="3649" spans="1:4" s="2" customFormat="1" ht="16.5" hidden="1" customHeight="1">
      <c r="A3649" s="2" t="s">
        <v>12</v>
      </c>
      <c r="B3649" s="10">
        <v>1162.7</v>
      </c>
      <c r="C3649" s="10"/>
      <c r="D3649" s="10">
        <v>1162.7</v>
      </c>
    </row>
    <row r="3650" spans="1:4" s="2" customFormat="1" ht="16.5" hidden="1" customHeight="1">
      <c r="A3650" s="2" t="s">
        <v>12</v>
      </c>
      <c r="B3650" s="10">
        <v>1004.68</v>
      </c>
      <c r="C3650" s="10"/>
      <c r="D3650" s="10">
        <v>1004.68</v>
      </c>
    </row>
    <row r="3651" spans="1:4" s="2" customFormat="1" ht="16.5" hidden="1" customHeight="1">
      <c r="A3651" s="2" t="s">
        <v>12</v>
      </c>
      <c r="B3651" s="10">
        <v>123.86</v>
      </c>
      <c r="C3651" s="10"/>
      <c r="D3651" s="10">
        <v>123.86</v>
      </c>
    </row>
    <row r="3652" spans="1:4" s="2" customFormat="1" ht="16.5" hidden="1" customHeight="1">
      <c r="A3652" s="2" t="s">
        <v>12</v>
      </c>
      <c r="B3652" s="10">
        <v>192.63</v>
      </c>
      <c r="C3652" s="10"/>
      <c r="D3652" s="10">
        <v>192.63</v>
      </c>
    </row>
    <row r="3653" spans="1:4" s="2" customFormat="1" ht="16.5" hidden="1" customHeight="1">
      <c r="A3653" s="2" t="s">
        <v>12</v>
      </c>
      <c r="B3653" s="10">
        <v>1331.24</v>
      </c>
      <c r="C3653" s="10"/>
      <c r="D3653" s="10">
        <v>1331.24</v>
      </c>
    </row>
    <row r="3654" spans="1:4" s="2" customFormat="1" ht="16.5" hidden="1" customHeight="1">
      <c r="A3654" s="2" t="s">
        <v>12</v>
      </c>
      <c r="B3654" s="10">
        <v>143.87</v>
      </c>
      <c r="C3654" s="10"/>
      <c r="D3654" s="10">
        <v>143.87</v>
      </c>
    </row>
    <row r="3655" spans="1:4" s="2" customFormat="1" ht="16.5" hidden="1" customHeight="1">
      <c r="A3655" s="2" t="s">
        <v>12</v>
      </c>
      <c r="B3655" s="10">
        <v>435.6</v>
      </c>
      <c r="C3655" s="10"/>
      <c r="D3655" s="10">
        <v>435.6</v>
      </c>
    </row>
    <row r="3656" spans="1:4" s="2" customFormat="1" ht="16.5" hidden="1" customHeight="1">
      <c r="A3656" s="2" t="s">
        <v>12</v>
      </c>
      <c r="B3656" s="10">
        <v>241.88</v>
      </c>
      <c r="C3656" s="10"/>
      <c r="D3656" s="10">
        <v>241.88</v>
      </c>
    </row>
    <row r="3657" spans="1:4" s="2" customFormat="1" ht="16.5" hidden="1" customHeight="1">
      <c r="A3657" s="2" t="s">
        <v>12</v>
      </c>
      <c r="B3657" s="10">
        <v>186.34</v>
      </c>
      <c r="C3657" s="10"/>
      <c r="D3657" s="10">
        <v>186.34</v>
      </c>
    </row>
    <row r="3658" spans="1:4" s="2" customFormat="1" ht="16.5" hidden="1" customHeight="1">
      <c r="A3658" s="2" t="s">
        <v>12</v>
      </c>
      <c r="B3658" s="10">
        <v>208.12</v>
      </c>
      <c r="C3658" s="10"/>
      <c r="D3658" s="10">
        <v>208.12</v>
      </c>
    </row>
    <row r="3659" spans="1:4" s="2" customFormat="1" ht="16.5" hidden="1" customHeight="1">
      <c r="A3659" s="2" t="s">
        <v>12</v>
      </c>
      <c r="B3659" s="10">
        <v>60.5</v>
      </c>
      <c r="C3659" s="10"/>
      <c r="D3659" s="10">
        <v>60.5</v>
      </c>
    </row>
    <row r="3660" spans="1:4" s="2" customFormat="1" ht="16.5" hidden="1" customHeight="1">
      <c r="A3660" s="2" t="s">
        <v>12</v>
      </c>
      <c r="B3660" s="10">
        <v>432.58</v>
      </c>
      <c r="C3660" s="10"/>
      <c r="D3660" s="10">
        <v>432.58</v>
      </c>
    </row>
    <row r="3661" spans="1:4" s="2" customFormat="1" ht="16.5" hidden="1" customHeight="1">
      <c r="A3661" s="2" t="s">
        <v>12</v>
      </c>
      <c r="B3661" s="10">
        <v>323.07</v>
      </c>
      <c r="C3661" s="10"/>
      <c r="D3661" s="10">
        <v>323.07</v>
      </c>
    </row>
    <row r="3662" spans="1:4" s="2" customFormat="1" ht="16.5" hidden="1" customHeight="1">
      <c r="A3662" s="2" t="s">
        <v>12</v>
      </c>
      <c r="B3662" s="10">
        <v>192.63</v>
      </c>
      <c r="C3662" s="10"/>
      <c r="D3662" s="10">
        <v>192.63</v>
      </c>
    </row>
    <row r="3663" spans="1:4" s="2" customFormat="1" ht="16.5" hidden="1" customHeight="1">
      <c r="A3663" s="2" t="s">
        <v>12</v>
      </c>
      <c r="B3663" s="10">
        <v>299.5</v>
      </c>
      <c r="C3663" s="10"/>
      <c r="D3663" s="10">
        <v>299.5</v>
      </c>
    </row>
    <row r="3664" spans="1:4" s="2" customFormat="1" ht="16.5" hidden="1" customHeight="1">
      <c r="A3664" s="2" t="s">
        <v>12</v>
      </c>
      <c r="B3664" s="10">
        <v>202.07</v>
      </c>
      <c r="C3664" s="10"/>
      <c r="D3664" s="10">
        <v>202.07</v>
      </c>
    </row>
    <row r="3665" spans="1:4" s="2" customFormat="1" ht="16.5" hidden="1" customHeight="1">
      <c r="A3665" s="2" t="s">
        <v>12</v>
      </c>
      <c r="B3665" s="10">
        <v>538.1</v>
      </c>
      <c r="C3665" s="10"/>
      <c r="D3665" s="10">
        <v>538.1</v>
      </c>
    </row>
    <row r="3666" spans="1:4" s="2" customFormat="1" ht="16.5" hidden="1" customHeight="1">
      <c r="A3666" s="2" t="s">
        <v>12</v>
      </c>
      <c r="B3666" s="10">
        <v>217.8</v>
      </c>
      <c r="C3666" s="10"/>
      <c r="D3666" s="10">
        <v>217.8</v>
      </c>
    </row>
    <row r="3667" spans="1:4" s="2" customFormat="1" ht="16.5" hidden="1" customHeight="1">
      <c r="A3667" s="2" t="s">
        <v>12</v>
      </c>
      <c r="B3667" s="10">
        <v>432.58</v>
      </c>
      <c r="C3667" s="10"/>
      <c r="D3667" s="10">
        <v>432.58</v>
      </c>
    </row>
    <row r="3668" spans="1:4" s="2" customFormat="1" ht="16.5" hidden="1" customHeight="1">
      <c r="A3668" s="2" t="s">
        <v>12</v>
      </c>
      <c r="B3668" s="10">
        <v>192.63</v>
      </c>
      <c r="C3668" s="10"/>
      <c r="D3668" s="10">
        <v>192.63</v>
      </c>
    </row>
    <row r="3669" spans="1:4" s="2" customFormat="1" ht="16.5" hidden="1" customHeight="1">
      <c r="A3669" s="2" t="s">
        <v>12</v>
      </c>
      <c r="B3669" s="10">
        <v>2643.74</v>
      </c>
      <c r="C3669" s="10"/>
      <c r="D3669" s="10">
        <v>2643.74</v>
      </c>
    </row>
    <row r="3670" spans="1:4" s="2" customFormat="1" ht="16.5" hidden="1" customHeight="1">
      <c r="A3670" s="2" t="s">
        <v>12</v>
      </c>
      <c r="B3670" s="10">
        <v>72.599999999999994</v>
      </c>
      <c r="C3670" s="10"/>
      <c r="D3670" s="10">
        <v>72.599999999999994</v>
      </c>
    </row>
    <row r="3671" spans="1:4" s="2" customFormat="1" ht="16.5" hidden="1" customHeight="1">
      <c r="A3671" s="2" t="s">
        <v>12</v>
      </c>
      <c r="B3671" s="10">
        <v>127.05</v>
      </c>
      <c r="C3671" s="10"/>
      <c r="D3671" s="10">
        <v>127.05</v>
      </c>
    </row>
    <row r="3672" spans="1:4" s="2" customFormat="1" ht="16.5" hidden="1" customHeight="1">
      <c r="A3672" s="2" t="s">
        <v>12</v>
      </c>
      <c r="B3672" s="10">
        <v>120.88</v>
      </c>
      <c r="C3672" s="10"/>
      <c r="D3672" s="10">
        <v>120.88</v>
      </c>
    </row>
    <row r="3673" spans="1:4" s="2" customFormat="1" ht="16.5" hidden="1" customHeight="1">
      <c r="A3673" s="2" t="s">
        <v>12</v>
      </c>
      <c r="B3673" s="10">
        <v>192.63</v>
      </c>
      <c r="C3673" s="10"/>
      <c r="D3673" s="10">
        <v>192.63</v>
      </c>
    </row>
    <row r="3674" spans="1:4" s="2" customFormat="1" ht="16.5" hidden="1" customHeight="1">
      <c r="A3674" s="2" t="s">
        <v>12</v>
      </c>
      <c r="B3674" s="10">
        <v>29.65</v>
      </c>
      <c r="C3674" s="10"/>
      <c r="D3674" s="10">
        <v>29.65</v>
      </c>
    </row>
    <row r="3675" spans="1:4" s="2" customFormat="1" ht="16.5" hidden="1" customHeight="1">
      <c r="A3675" s="2" t="s">
        <v>12</v>
      </c>
      <c r="B3675" s="10">
        <v>197.31</v>
      </c>
      <c r="C3675" s="10"/>
      <c r="D3675" s="10">
        <v>197.31</v>
      </c>
    </row>
    <row r="3676" spans="1:4" s="2" customFormat="1" ht="16.5" hidden="1" customHeight="1">
      <c r="A3676" s="2" t="s">
        <v>12</v>
      </c>
      <c r="B3676" s="4">
        <v>599</v>
      </c>
      <c r="C3676" s="4"/>
      <c r="D3676" s="4">
        <v>599</v>
      </c>
    </row>
    <row r="3677" spans="1:4" s="2" customFormat="1" ht="16.5" hidden="1" customHeight="1">
      <c r="A3677" s="2" t="s">
        <v>12</v>
      </c>
      <c r="B3677" s="10">
        <v>320.64999999999998</v>
      </c>
      <c r="C3677" s="10"/>
      <c r="D3677" s="10">
        <v>320.64999999999998</v>
      </c>
    </row>
    <row r="3678" spans="1:4" s="2" customFormat="1" ht="16.5" hidden="1" customHeight="1">
      <c r="A3678" s="2" t="s">
        <v>12</v>
      </c>
      <c r="B3678" s="10">
        <v>744.57</v>
      </c>
      <c r="C3678" s="10"/>
      <c r="D3678" s="10">
        <v>744.57</v>
      </c>
    </row>
    <row r="3679" spans="1:4" s="2" customFormat="1" ht="16.5" hidden="1" customHeight="1">
      <c r="A3679" s="2" t="s">
        <v>12</v>
      </c>
      <c r="B3679" s="10">
        <v>195.05</v>
      </c>
      <c r="C3679" s="10"/>
      <c r="D3679" s="10">
        <v>195.05</v>
      </c>
    </row>
    <row r="3680" spans="1:4" s="2" customFormat="1" ht="16.5" hidden="1" customHeight="1">
      <c r="A3680" s="2" t="s">
        <v>12</v>
      </c>
      <c r="B3680" s="10">
        <v>1303.17</v>
      </c>
      <c r="C3680" s="10"/>
      <c r="D3680" s="10">
        <v>1303.17</v>
      </c>
    </row>
    <row r="3681" spans="1:4" s="2" customFormat="1" ht="16.5" hidden="1" customHeight="1">
      <c r="A3681" s="2" t="s">
        <v>12</v>
      </c>
      <c r="B3681" s="10">
        <v>60.5</v>
      </c>
      <c r="C3681" s="10"/>
      <c r="D3681" s="10">
        <v>60.5</v>
      </c>
    </row>
    <row r="3682" spans="1:4" s="2" customFormat="1" ht="16.5" hidden="1" customHeight="1">
      <c r="A3682" s="2" t="s">
        <v>12</v>
      </c>
      <c r="B3682" s="10">
        <v>1303.17</v>
      </c>
      <c r="C3682" s="10"/>
      <c r="D3682" s="10">
        <v>1303.17</v>
      </c>
    </row>
    <row r="3683" spans="1:4" s="2" customFormat="1" ht="16.5" hidden="1" customHeight="1">
      <c r="A3683" s="2" t="s">
        <v>12</v>
      </c>
      <c r="B3683" s="10">
        <v>138.06</v>
      </c>
      <c r="C3683" s="10"/>
      <c r="D3683" s="10">
        <v>138.06</v>
      </c>
    </row>
    <row r="3684" spans="1:4" s="2" customFormat="1" ht="16.5" hidden="1" customHeight="1">
      <c r="A3684" s="2" t="s">
        <v>12</v>
      </c>
      <c r="B3684" s="10">
        <v>221.58</v>
      </c>
      <c r="C3684" s="10"/>
      <c r="D3684" s="10">
        <v>221.58</v>
      </c>
    </row>
    <row r="3685" spans="1:4" s="2" customFormat="1" ht="16.5" hidden="1" customHeight="1">
      <c r="A3685" s="2" t="s">
        <v>12</v>
      </c>
      <c r="B3685" s="10">
        <v>21.78</v>
      </c>
      <c r="C3685" s="10"/>
      <c r="D3685" s="10">
        <v>21.78</v>
      </c>
    </row>
    <row r="3686" spans="1:4" s="2" customFormat="1" ht="16.5" hidden="1" customHeight="1">
      <c r="A3686" s="2" t="s">
        <v>12</v>
      </c>
      <c r="B3686" s="10">
        <v>152.46</v>
      </c>
      <c r="C3686" s="10"/>
      <c r="D3686" s="10">
        <v>152.46</v>
      </c>
    </row>
    <row r="3687" spans="1:4" s="2" customFormat="1" ht="16.5" hidden="1" customHeight="1">
      <c r="A3687" s="2" t="s">
        <v>12</v>
      </c>
      <c r="B3687" s="10">
        <v>2168.81</v>
      </c>
      <c r="C3687" s="10"/>
      <c r="D3687" s="10">
        <v>2168.81</v>
      </c>
    </row>
    <row r="3688" spans="1:4" s="2" customFormat="1" ht="16.5" hidden="1" customHeight="1">
      <c r="A3688" s="2" t="s">
        <v>12</v>
      </c>
      <c r="B3688" s="10">
        <v>3538.16</v>
      </c>
      <c r="C3688" s="10"/>
      <c r="D3688" s="10">
        <v>3538.16</v>
      </c>
    </row>
    <row r="3689" spans="1:4" s="2" customFormat="1" ht="16.5" hidden="1" customHeight="1">
      <c r="A3689" s="2" t="s">
        <v>12</v>
      </c>
      <c r="B3689" s="10">
        <v>1179.3900000000001</v>
      </c>
      <c r="C3689" s="10"/>
      <c r="D3689" s="10">
        <v>1179.3900000000001</v>
      </c>
    </row>
    <row r="3690" spans="1:4" s="2" customFormat="1" ht="16.5" hidden="1" customHeight="1">
      <c r="A3690" s="2" t="s">
        <v>12</v>
      </c>
      <c r="B3690" s="10">
        <v>224.37</v>
      </c>
      <c r="C3690" s="10"/>
      <c r="D3690" s="10">
        <v>224.37</v>
      </c>
    </row>
    <row r="3691" spans="1:4" s="2" customFormat="1" ht="16.5" hidden="1" customHeight="1">
      <c r="A3691" s="2" t="s">
        <v>12</v>
      </c>
      <c r="B3691" s="10">
        <v>192.63</v>
      </c>
      <c r="C3691" s="10"/>
      <c r="D3691" s="10">
        <v>192.63</v>
      </c>
    </row>
    <row r="3692" spans="1:4" s="2" customFormat="1" ht="16.5" hidden="1" customHeight="1">
      <c r="A3692" s="2" t="s">
        <v>12</v>
      </c>
      <c r="B3692" s="10">
        <v>522.79</v>
      </c>
      <c r="C3692" s="10"/>
      <c r="D3692" s="10">
        <v>522.79</v>
      </c>
    </row>
    <row r="3693" spans="1:4" s="2" customFormat="1" ht="16.5" hidden="1" customHeight="1">
      <c r="A3693" s="2" t="s">
        <v>12</v>
      </c>
      <c r="B3693" s="10">
        <v>49.61</v>
      </c>
      <c r="C3693" s="10"/>
      <c r="D3693" s="10">
        <v>49.61</v>
      </c>
    </row>
    <row r="3694" spans="1:4" s="2" customFormat="1" ht="16.5" hidden="1" customHeight="1">
      <c r="A3694" s="2" t="s">
        <v>12</v>
      </c>
      <c r="B3694" s="10">
        <v>459.84</v>
      </c>
      <c r="C3694" s="10"/>
      <c r="D3694" s="10">
        <v>459.84</v>
      </c>
    </row>
    <row r="3695" spans="1:4" s="2" customFormat="1" ht="16.5" hidden="1" customHeight="1">
      <c r="A3695" s="2" t="s">
        <v>12</v>
      </c>
      <c r="B3695" s="10">
        <v>6200.04</v>
      </c>
      <c r="C3695" s="10"/>
      <c r="D3695" s="10">
        <v>6200.04</v>
      </c>
    </row>
    <row r="3696" spans="1:4" s="2" customFormat="1" ht="16.5" hidden="1" customHeight="1">
      <c r="A3696" s="2" t="s">
        <v>12</v>
      </c>
      <c r="B3696" s="10">
        <v>374.37</v>
      </c>
      <c r="C3696" s="10"/>
      <c r="D3696" s="10">
        <v>374.37</v>
      </c>
    </row>
    <row r="3697" spans="1:4" s="2" customFormat="1" ht="16.5" hidden="1" customHeight="1">
      <c r="A3697" s="2" t="s">
        <v>12</v>
      </c>
      <c r="B3697" s="10">
        <v>195.05</v>
      </c>
      <c r="C3697" s="10"/>
      <c r="D3697" s="10">
        <v>195.05</v>
      </c>
    </row>
    <row r="3698" spans="1:4" s="2" customFormat="1" ht="16.5" hidden="1" customHeight="1">
      <c r="A3698" s="2" t="s">
        <v>12</v>
      </c>
      <c r="B3698" s="10">
        <v>432.58</v>
      </c>
      <c r="C3698" s="10"/>
      <c r="D3698" s="10">
        <v>432.58</v>
      </c>
    </row>
    <row r="3699" spans="1:4" s="2" customFormat="1" ht="16.5" hidden="1" customHeight="1">
      <c r="A3699" s="2" t="s">
        <v>12</v>
      </c>
      <c r="B3699" s="10">
        <v>170.61</v>
      </c>
      <c r="C3699" s="10"/>
      <c r="D3699" s="10">
        <v>170.61</v>
      </c>
    </row>
    <row r="3700" spans="1:4" s="2" customFormat="1" ht="16.5" hidden="1" customHeight="1">
      <c r="A3700" s="2" t="s">
        <v>12</v>
      </c>
      <c r="B3700" s="10">
        <v>2277.14</v>
      </c>
      <c r="C3700" s="10"/>
      <c r="D3700" s="10">
        <v>2277.14</v>
      </c>
    </row>
    <row r="3701" spans="1:4" s="2" customFormat="1" ht="16.5" hidden="1" customHeight="1">
      <c r="A3701" s="2" t="s">
        <v>12</v>
      </c>
      <c r="B3701" s="10">
        <v>21.78</v>
      </c>
      <c r="C3701" s="10"/>
      <c r="D3701" s="10">
        <v>21.78</v>
      </c>
    </row>
    <row r="3702" spans="1:4" s="2" customFormat="1" ht="16.5" hidden="1" customHeight="1">
      <c r="A3702" s="2" t="s">
        <v>12</v>
      </c>
      <c r="B3702" s="10">
        <v>112.94</v>
      </c>
      <c r="C3702" s="10"/>
      <c r="D3702" s="10">
        <v>112.94</v>
      </c>
    </row>
    <row r="3703" spans="1:4" s="2" customFormat="1" ht="16.5" hidden="1" customHeight="1">
      <c r="A3703" s="2" t="s">
        <v>12</v>
      </c>
      <c r="B3703" s="10">
        <v>21.78</v>
      </c>
      <c r="C3703" s="10"/>
      <c r="D3703" s="10">
        <v>21.78</v>
      </c>
    </row>
    <row r="3704" spans="1:4" s="2" customFormat="1" ht="16.5" hidden="1" customHeight="1">
      <c r="A3704" s="2" t="s">
        <v>12</v>
      </c>
      <c r="B3704" s="10">
        <v>93.12</v>
      </c>
      <c r="C3704" s="10"/>
      <c r="D3704" s="10">
        <v>93.12</v>
      </c>
    </row>
    <row r="3705" spans="1:4" s="2" customFormat="1" ht="16.5" hidden="1" customHeight="1">
      <c r="A3705" s="2" t="s">
        <v>12</v>
      </c>
      <c r="B3705" s="10">
        <v>112.94</v>
      </c>
      <c r="C3705" s="10"/>
      <c r="D3705" s="10">
        <v>112.94</v>
      </c>
    </row>
    <row r="3706" spans="1:4" s="2" customFormat="1" ht="16.5" hidden="1" customHeight="1">
      <c r="A3706" s="2" t="s">
        <v>12</v>
      </c>
      <c r="B3706" s="10">
        <v>1062.3800000000001</v>
      </c>
      <c r="C3706" s="10"/>
      <c r="D3706" s="10">
        <v>1062.3800000000001</v>
      </c>
    </row>
    <row r="3707" spans="1:4" s="2" customFormat="1" ht="16.5" hidden="1" customHeight="1">
      <c r="A3707" s="2" t="s">
        <v>12</v>
      </c>
      <c r="B3707" s="10">
        <v>186.34</v>
      </c>
      <c r="C3707" s="10"/>
      <c r="D3707" s="10">
        <v>186.34</v>
      </c>
    </row>
    <row r="3708" spans="1:4" s="2" customFormat="1" ht="16.5" hidden="1" customHeight="1">
      <c r="A3708" s="2" t="s">
        <v>12</v>
      </c>
      <c r="B3708" s="10">
        <v>299.5</v>
      </c>
      <c r="C3708" s="10"/>
      <c r="D3708" s="10">
        <v>299.5</v>
      </c>
    </row>
    <row r="3709" spans="1:4" s="2" customFormat="1" ht="16.5" hidden="1" customHeight="1">
      <c r="A3709" s="2" t="s">
        <v>12</v>
      </c>
      <c r="B3709" s="10">
        <v>192.63</v>
      </c>
      <c r="C3709" s="10"/>
      <c r="D3709" s="10">
        <v>192.63</v>
      </c>
    </row>
    <row r="3710" spans="1:4" s="2" customFormat="1" ht="16.5" hidden="1" customHeight="1">
      <c r="A3710" s="2" t="s">
        <v>12</v>
      </c>
      <c r="B3710" s="10">
        <v>1330.65</v>
      </c>
      <c r="C3710" s="10"/>
      <c r="D3710" s="10">
        <v>1330.65</v>
      </c>
    </row>
    <row r="3711" spans="1:4" s="2" customFormat="1" ht="16.5" hidden="1" customHeight="1">
      <c r="A3711" s="2" t="s">
        <v>12</v>
      </c>
      <c r="B3711" s="10">
        <v>1762.46</v>
      </c>
      <c r="C3711" s="10"/>
      <c r="D3711" s="10">
        <v>1762.46</v>
      </c>
    </row>
    <row r="3712" spans="1:4" s="2" customFormat="1" ht="16.5" hidden="1" customHeight="1">
      <c r="A3712" s="2" t="s">
        <v>12</v>
      </c>
      <c r="B3712" s="10">
        <v>1095.81</v>
      </c>
      <c r="C3712" s="10"/>
      <c r="D3712" s="10">
        <v>1095.81</v>
      </c>
    </row>
    <row r="3713" spans="1:4" s="2" customFormat="1" ht="16.5" hidden="1" customHeight="1">
      <c r="A3713" s="2" t="s">
        <v>12</v>
      </c>
      <c r="B3713" s="10">
        <v>111.8</v>
      </c>
      <c r="C3713" s="10"/>
      <c r="D3713" s="10">
        <v>111.8</v>
      </c>
    </row>
    <row r="3714" spans="1:4" s="2" customFormat="1" ht="16.5" hidden="1" customHeight="1">
      <c r="A3714" s="2" t="s">
        <v>12</v>
      </c>
      <c r="B3714" s="10">
        <v>197.31</v>
      </c>
      <c r="C3714" s="10"/>
      <c r="D3714" s="10">
        <v>197.31</v>
      </c>
    </row>
    <row r="3715" spans="1:4" s="2" customFormat="1" ht="16.5" hidden="1" customHeight="1">
      <c r="A3715" s="2" t="s">
        <v>12</v>
      </c>
      <c r="B3715" s="10">
        <v>87.12</v>
      </c>
      <c r="C3715" s="10"/>
      <c r="D3715" s="10">
        <v>87.12</v>
      </c>
    </row>
    <row r="3716" spans="1:4" s="2" customFormat="1" ht="16.5" hidden="1" customHeight="1">
      <c r="A3716" s="2" t="s">
        <v>12</v>
      </c>
      <c r="B3716" s="10">
        <v>1376.98</v>
      </c>
      <c r="C3716" s="10"/>
      <c r="D3716" s="10">
        <v>1376.98</v>
      </c>
    </row>
    <row r="3717" spans="1:4" s="2" customFormat="1" ht="16.5" hidden="1" customHeight="1">
      <c r="A3717" s="2" t="s">
        <v>12</v>
      </c>
      <c r="B3717" s="10">
        <v>82.28</v>
      </c>
      <c r="C3717" s="10"/>
      <c r="D3717" s="10">
        <v>82.28</v>
      </c>
    </row>
    <row r="3718" spans="1:4" s="2" customFormat="1" ht="16.5" hidden="1" customHeight="1">
      <c r="A3718" s="2" t="s">
        <v>12</v>
      </c>
      <c r="B3718" s="10">
        <v>723.93</v>
      </c>
      <c r="C3718" s="10"/>
      <c r="D3718" s="10">
        <v>723.93</v>
      </c>
    </row>
    <row r="3719" spans="1:4" s="2" customFormat="1" ht="16.5" hidden="1" customHeight="1">
      <c r="A3719" s="2" t="s">
        <v>12</v>
      </c>
      <c r="B3719" s="10">
        <v>49.61</v>
      </c>
      <c r="C3719" s="10"/>
      <c r="D3719" s="10">
        <v>49.61</v>
      </c>
    </row>
    <row r="3720" spans="1:4" s="2" customFormat="1" ht="16.5" hidden="1" customHeight="1">
      <c r="A3720" s="2" t="s">
        <v>12</v>
      </c>
      <c r="B3720" s="10">
        <v>127.05</v>
      </c>
      <c r="C3720" s="10"/>
      <c r="D3720" s="10">
        <v>127.05</v>
      </c>
    </row>
    <row r="3721" spans="1:4" s="2" customFormat="1" ht="16.5" hidden="1" customHeight="1">
      <c r="A3721" s="2" t="s">
        <v>12</v>
      </c>
      <c r="B3721" s="10">
        <v>50.82</v>
      </c>
      <c r="C3721" s="10"/>
      <c r="D3721" s="10">
        <v>50.82</v>
      </c>
    </row>
    <row r="3722" spans="1:4" s="2" customFormat="1" ht="16.5" hidden="1" customHeight="1">
      <c r="A3722" s="2" t="s">
        <v>12</v>
      </c>
      <c r="B3722" s="10">
        <v>104.06</v>
      </c>
      <c r="C3722" s="10"/>
      <c r="D3722" s="10">
        <v>104.06</v>
      </c>
    </row>
    <row r="3723" spans="1:4" s="2" customFormat="1" ht="16.5" hidden="1" customHeight="1">
      <c r="A3723" s="2" t="s">
        <v>12</v>
      </c>
      <c r="B3723" s="10">
        <v>112.94</v>
      </c>
      <c r="C3723" s="10"/>
      <c r="D3723" s="10">
        <v>112.94</v>
      </c>
    </row>
    <row r="3724" spans="1:4" s="2" customFormat="1" ht="16.5" hidden="1" customHeight="1">
      <c r="A3724" s="2" t="s">
        <v>12</v>
      </c>
      <c r="B3724" s="10">
        <v>28.44</v>
      </c>
      <c r="C3724" s="10"/>
      <c r="D3724" s="10">
        <v>28.44</v>
      </c>
    </row>
    <row r="3725" spans="1:4" s="2" customFormat="1" ht="16.5" hidden="1" customHeight="1">
      <c r="A3725" s="2" t="s">
        <v>12</v>
      </c>
      <c r="B3725" s="10">
        <v>28.44</v>
      </c>
      <c r="C3725" s="10"/>
      <c r="D3725" s="10">
        <v>28.44</v>
      </c>
    </row>
    <row r="3726" spans="1:4" s="2" customFormat="1" ht="16.5" hidden="1" customHeight="1">
      <c r="A3726" s="2" t="s">
        <v>12</v>
      </c>
      <c r="B3726" s="10">
        <v>142.18</v>
      </c>
      <c r="C3726" s="10"/>
      <c r="D3726" s="10">
        <v>142.18</v>
      </c>
    </row>
    <row r="3727" spans="1:4" s="2" customFormat="1" ht="16.5" hidden="1" customHeight="1">
      <c r="A3727" s="2" t="s">
        <v>12</v>
      </c>
      <c r="B3727" s="10">
        <v>208.12</v>
      </c>
      <c r="C3727" s="10"/>
      <c r="D3727" s="10">
        <v>208.12</v>
      </c>
    </row>
    <row r="3728" spans="1:4" s="2" customFormat="1" ht="16.5" hidden="1" customHeight="1">
      <c r="A3728" s="2" t="s">
        <v>12</v>
      </c>
      <c r="B3728" s="10">
        <v>72.599999999999994</v>
      </c>
      <c r="C3728" s="10"/>
      <c r="D3728" s="10">
        <v>72.599999999999994</v>
      </c>
    </row>
    <row r="3729" spans="1:4" s="2" customFormat="1" ht="16.5" hidden="1" customHeight="1">
      <c r="A3729" s="2" t="s">
        <v>12</v>
      </c>
      <c r="B3729" s="10">
        <v>113.74</v>
      </c>
      <c r="C3729" s="10"/>
      <c r="D3729" s="10">
        <v>113.74</v>
      </c>
    </row>
    <row r="3730" spans="1:4" s="2" customFormat="1" ht="16.5" hidden="1" customHeight="1">
      <c r="A3730" s="2" t="s">
        <v>12</v>
      </c>
      <c r="B3730" s="10">
        <v>112.94</v>
      </c>
      <c r="C3730" s="10"/>
      <c r="D3730" s="10">
        <v>112.94</v>
      </c>
    </row>
    <row r="3731" spans="1:4" s="2" customFormat="1" ht="16.5" hidden="1" customHeight="1">
      <c r="A3731" s="2" t="s">
        <v>12</v>
      </c>
      <c r="B3731" s="10">
        <v>464.48</v>
      </c>
      <c r="C3731" s="10"/>
      <c r="D3731" s="10">
        <v>464.48</v>
      </c>
    </row>
    <row r="3732" spans="1:4" s="2" customFormat="1" ht="16.5" hidden="1" customHeight="1">
      <c r="A3732" s="2" t="s">
        <v>12</v>
      </c>
      <c r="B3732" s="10">
        <v>111.8</v>
      </c>
      <c r="C3732" s="10"/>
      <c r="D3732" s="10">
        <v>111.8</v>
      </c>
    </row>
    <row r="3733" spans="1:4" s="2" customFormat="1" ht="16.5" hidden="1" customHeight="1">
      <c r="A3733" s="2" t="s">
        <v>12</v>
      </c>
      <c r="B3733" s="10">
        <v>104.06</v>
      </c>
      <c r="C3733" s="10"/>
      <c r="D3733" s="10">
        <v>104.06</v>
      </c>
    </row>
    <row r="3734" spans="1:4" s="2" customFormat="1" ht="16.5" hidden="1" customHeight="1">
      <c r="A3734" s="2" t="s">
        <v>12</v>
      </c>
      <c r="B3734" s="10">
        <v>1194.27</v>
      </c>
      <c r="C3734" s="10"/>
      <c r="D3734" s="10">
        <v>1194.27</v>
      </c>
    </row>
    <row r="3735" spans="1:4" s="2" customFormat="1" ht="16.5" hidden="1" customHeight="1">
      <c r="A3735" s="2" t="s">
        <v>12</v>
      </c>
      <c r="B3735" s="10">
        <v>138.06</v>
      </c>
      <c r="C3735" s="10"/>
      <c r="D3735" s="10">
        <v>138.06</v>
      </c>
    </row>
    <row r="3736" spans="1:4" s="2" customFormat="1" ht="16.5" hidden="1" customHeight="1">
      <c r="A3736" s="2" t="s">
        <v>12</v>
      </c>
      <c r="B3736" s="10">
        <v>197.31</v>
      </c>
      <c r="C3736" s="10"/>
      <c r="D3736" s="10">
        <v>197.31</v>
      </c>
    </row>
    <row r="3737" spans="1:4" s="2" customFormat="1" ht="16.5" hidden="1" customHeight="1">
      <c r="A3737" s="2" t="s">
        <v>12</v>
      </c>
      <c r="B3737" s="10">
        <v>299.5</v>
      </c>
      <c r="C3737" s="10"/>
      <c r="D3737" s="10">
        <v>299.5</v>
      </c>
    </row>
    <row r="3738" spans="1:4" s="2" customFormat="1" ht="16.5" hidden="1" customHeight="1">
      <c r="A3738" s="2" t="s">
        <v>12</v>
      </c>
      <c r="B3738" s="10">
        <v>891.44</v>
      </c>
      <c r="C3738" s="10"/>
      <c r="D3738" s="10">
        <v>891.44</v>
      </c>
    </row>
    <row r="3739" spans="1:4" s="2" customFormat="1" ht="16.5" hidden="1" customHeight="1">
      <c r="A3739" s="2" t="s">
        <v>12</v>
      </c>
      <c r="B3739" s="10">
        <v>28.44</v>
      </c>
      <c r="C3739" s="10"/>
      <c r="D3739" s="10">
        <v>28.44</v>
      </c>
    </row>
    <row r="3740" spans="1:4" s="2" customFormat="1" ht="16.5" hidden="1" customHeight="1">
      <c r="A3740" s="2" t="s">
        <v>12</v>
      </c>
      <c r="B3740" s="10">
        <v>112.94</v>
      </c>
      <c r="C3740" s="10"/>
      <c r="D3740" s="10">
        <v>112.94</v>
      </c>
    </row>
    <row r="3741" spans="1:4" s="2" customFormat="1" ht="16.5" hidden="1" customHeight="1">
      <c r="A3741" s="2" t="s">
        <v>12</v>
      </c>
      <c r="B3741" s="10">
        <v>279.36</v>
      </c>
      <c r="C3741" s="10"/>
      <c r="D3741" s="10">
        <v>279.36</v>
      </c>
    </row>
    <row r="3742" spans="1:4" s="2" customFormat="1" ht="16.5" hidden="1" customHeight="1">
      <c r="A3742" s="2" t="s">
        <v>12</v>
      </c>
      <c r="B3742" s="10">
        <v>197.31</v>
      </c>
      <c r="C3742" s="10"/>
      <c r="D3742" s="10">
        <v>197.31</v>
      </c>
    </row>
    <row r="3743" spans="1:4" s="2" customFormat="1" ht="16.5" hidden="1" customHeight="1">
      <c r="A3743" s="2" t="s">
        <v>12</v>
      </c>
      <c r="B3743" s="10">
        <v>208.12</v>
      </c>
      <c r="C3743" s="10"/>
      <c r="D3743" s="10">
        <v>208.12</v>
      </c>
    </row>
    <row r="3744" spans="1:4" s="2" customFormat="1" ht="16.5" hidden="1" customHeight="1">
      <c r="A3744" s="2" t="s">
        <v>12</v>
      </c>
      <c r="B3744" s="4">
        <v>6534</v>
      </c>
      <c r="C3744" s="4"/>
      <c r="D3744" s="10">
        <v>5833.19</v>
      </c>
    </row>
    <row r="3745" spans="1:4" s="2" customFormat="1" ht="16.5" hidden="1" customHeight="1">
      <c r="A3745" s="2" t="s">
        <v>12</v>
      </c>
      <c r="B3745" s="4">
        <v>54450</v>
      </c>
      <c r="C3745" s="4"/>
      <c r="D3745" s="4">
        <v>54450</v>
      </c>
    </row>
    <row r="3746" spans="1:4" s="2" customFormat="1" ht="16.5" hidden="1" customHeight="1">
      <c r="A3746" s="2" t="s">
        <v>12</v>
      </c>
      <c r="B3746" s="10">
        <v>39385.5</v>
      </c>
      <c r="C3746" s="10"/>
      <c r="D3746" s="4">
        <v>11253</v>
      </c>
    </row>
    <row r="3747" spans="1:4" s="2" customFormat="1" ht="16.5" hidden="1" customHeight="1">
      <c r="A3747" s="2" t="s">
        <v>12</v>
      </c>
      <c r="B3747" s="10">
        <v>39385.5</v>
      </c>
      <c r="C3747" s="10"/>
      <c r="D3747" s="10">
        <v>5024.53</v>
      </c>
    </row>
    <row r="3748" spans="1:4" s="2" customFormat="1" ht="16.5" hidden="1" customHeight="1">
      <c r="A3748" s="2" t="s">
        <v>12</v>
      </c>
      <c r="B3748" s="10">
        <v>39385.5</v>
      </c>
      <c r="C3748" s="10"/>
      <c r="D3748" s="10">
        <v>3412.2</v>
      </c>
    </row>
    <row r="3749" spans="1:4" s="2" customFormat="1" ht="16.5" hidden="1" customHeight="1">
      <c r="A3749" s="2" t="s">
        <v>12</v>
      </c>
      <c r="B3749" s="10">
        <v>39385.5</v>
      </c>
      <c r="C3749" s="10"/>
      <c r="D3749" s="10">
        <v>1248.72</v>
      </c>
    </row>
    <row r="3750" spans="1:4" s="2" customFormat="1" ht="16.5" hidden="1" customHeight="1">
      <c r="A3750" s="2" t="s">
        <v>12</v>
      </c>
      <c r="B3750" s="10">
        <v>205459.21</v>
      </c>
      <c r="C3750" s="10"/>
      <c r="D3750" s="10">
        <v>205459.21</v>
      </c>
    </row>
    <row r="3751" spans="1:4" s="2" customFormat="1" ht="16.5" hidden="1" customHeight="1">
      <c r="A3751" s="2" t="s">
        <v>12</v>
      </c>
      <c r="B3751" s="10">
        <v>84061.119999999995</v>
      </c>
      <c r="C3751" s="10"/>
      <c r="D3751" s="4">
        <v>83974</v>
      </c>
    </row>
    <row r="3752" spans="1:4" s="2" customFormat="1" ht="16.5" hidden="1" customHeight="1">
      <c r="A3752" s="2" t="s">
        <v>12</v>
      </c>
      <c r="B3752" s="4">
        <v>14520</v>
      </c>
      <c r="C3752" s="4"/>
      <c r="D3752" s="4">
        <v>14520</v>
      </c>
    </row>
    <row r="3753" spans="1:4" s="2" customFormat="1" ht="16.5" hidden="1" customHeight="1">
      <c r="A3753" s="2" t="s">
        <v>12</v>
      </c>
      <c r="B3753" s="10">
        <v>890283.18</v>
      </c>
      <c r="C3753" s="10"/>
      <c r="D3753" s="10">
        <v>890283.18</v>
      </c>
    </row>
    <row r="3754" spans="1:4" s="2" customFormat="1" ht="16.5" hidden="1" customHeight="1">
      <c r="A3754" s="2" t="s">
        <v>12</v>
      </c>
      <c r="B3754" s="10">
        <v>1134677.5</v>
      </c>
      <c r="C3754" s="10"/>
      <c r="D3754" s="10">
        <v>1029492.2</v>
      </c>
    </row>
    <row r="3755" spans="1:4" s="2" customFormat="1" ht="16.5" hidden="1" customHeight="1">
      <c r="A3755" s="2" t="s">
        <v>12</v>
      </c>
      <c r="B3755" s="10">
        <v>39091.94</v>
      </c>
      <c r="C3755" s="10"/>
      <c r="D3755" s="10">
        <v>31272.45</v>
      </c>
    </row>
    <row r="3756" spans="1:4" s="2" customFormat="1" ht="16.5" hidden="1" customHeight="1">
      <c r="A3756" s="2" t="s">
        <v>12</v>
      </c>
      <c r="B3756" s="4">
        <v>131890</v>
      </c>
      <c r="C3756" s="4"/>
      <c r="D3756" s="4">
        <v>131890</v>
      </c>
    </row>
    <row r="3757" spans="1:4" s="2" customFormat="1" ht="16.5" hidden="1" customHeight="1">
      <c r="A3757" s="2" t="s">
        <v>12</v>
      </c>
      <c r="B3757" s="10">
        <v>249205.79</v>
      </c>
      <c r="C3757" s="10"/>
      <c r="D3757" s="10">
        <v>218713.16</v>
      </c>
    </row>
    <row r="3758" spans="1:4" s="2" customFormat="1" ht="16.5" hidden="1" customHeight="1">
      <c r="A3758" s="2" t="s">
        <v>12</v>
      </c>
      <c r="B3758" s="10">
        <v>92706.73</v>
      </c>
      <c r="C3758" s="10"/>
      <c r="D3758" s="10">
        <v>14608.33</v>
      </c>
    </row>
    <row r="3759" spans="1:4" s="2" customFormat="1" ht="16.5" hidden="1" customHeight="1">
      <c r="A3759" s="2" t="s">
        <v>12</v>
      </c>
      <c r="B3759" s="10">
        <v>92706.73</v>
      </c>
      <c r="C3759" s="10"/>
      <c r="D3759" s="10">
        <v>17411.900000000001</v>
      </c>
    </row>
    <row r="3760" spans="1:4" s="2" customFormat="1" ht="16.5" hidden="1" customHeight="1">
      <c r="A3760" s="2" t="s">
        <v>12</v>
      </c>
      <c r="B3760" s="10">
        <v>92706.73</v>
      </c>
      <c r="C3760" s="10"/>
      <c r="D3760" s="10">
        <v>38659.5</v>
      </c>
    </row>
    <row r="3761" spans="1:4" s="2" customFormat="1" ht="16.5" hidden="1" customHeight="1">
      <c r="A3761" s="2" t="s">
        <v>12</v>
      </c>
      <c r="B3761" s="10">
        <v>70676.100000000006</v>
      </c>
      <c r="C3761" s="10"/>
      <c r="D3761" s="10">
        <v>18960.7</v>
      </c>
    </row>
    <row r="3762" spans="1:4" s="2" customFormat="1" ht="16.5" hidden="1" customHeight="1">
      <c r="A3762" s="2" t="s">
        <v>12</v>
      </c>
      <c r="B3762" s="10">
        <v>70676.100000000006</v>
      </c>
      <c r="C3762" s="10"/>
      <c r="D3762" s="10">
        <v>16901.759999999998</v>
      </c>
    </row>
    <row r="3763" spans="1:4" s="2" customFormat="1" ht="16.5" hidden="1" customHeight="1">
      <c r="A3763" s="2" t="s">
        <v>12</v>
      </c>
      <c r="B3763" s="10">
        <v>70676.100000000006</v>
      </c>
      <c r="C3763" s="10"/>
      <c r="D3763" s="10">
        <v>5596.25</v>
      </c>
    </row>
    <row r="3764" spans="1:4" s="2" customFormat="1" ht="16.5" hidden="1" customHeight="1">
      <c r="A3764" s="2" t="s">
        <v>12</v>
      </c>
      <c r="B3764" s="10">
        <v>70676.100000000006</v>
      </c>
      <c r="C3764" s="10"/>
      <c r="D3764" s="10">
        <v>453.75</v>
      </c>
    </row>
    <row r="3765" spans="1:4" s="2" customFormat="1" ht="16.5" hidden="1" customHeight="1">
      <c r="A3765" s="2" t="s">
        <v>12</v>
      </c>
      <c r="B3765" s="10">
        <v>70676.100000000006</v>
      </c>
      <c r="C3765" s="10"/>
      <c r="D3765" s="10">
        <v>181.5</v>
      </c>
    </row>
    <row r="3766" spans="1:4" s="2" customFormat="1" ht="16.5" hidden="1" customHeight="1">
      <c r="A3766" s="2" t="s">
        <v>12</v>
      </c>
      <c r="B3766" s="10">
        <v>70676.100000000006</v>
      </c>
      <c r="C3766" s="10"/>
      <c r="D3766" s="4">
        <v>2541</v>
      </c>
    </row>
    <row r="3767" spans="1:4" s="2" customFormat="1" ht="16.5" hidden="1" customHeight="1">
      <c r="A3767" s="2" t="s">
        <v>12</v>
      </c>
      <c r="B3767" s="10">
        <v>15514387.779999999</v>
      </c>
      <c r="C3767" s="10"/>
      <c r="D3767" s="10">
        <v>15514387.77</v>
      </c>
    </row>
    <row r="3768" spans="1:4" s="2" customFormat="1" ht="16.5" hidden="1" customHeight="1">
      <c r="A3768" s="2" t="s">
        <v>12</v>
      </c>
      <c r="B3768" s="10">
        <v>109824.44</v>
      </c>
      <c r="C3768" s="10"/>
      <c r="D3768" s="10">
        <v>94894.25</v>
      </c>
    </row>
    <row r="3769" spans="1:4" s="2" customFormat="1" ht="16.5" hidden="1" customHeight="1">
      <c r="A3769" s="2" t="s">
        <v>12</v>
      </c>
      <c r="B3769" s="10">
        <v>70391.990000000005</v>
      </c>
      <c r="C3769" s="10"/>
      <c r="D3769" s="10">
        <v>69379.72</v>
      </c>
    </row>
    <row r="3770" spans="1:4" s="2" customFormat="1" ht="16.5" hidden="1" customHeight="1">
      <c r="A3770" s="2" t="s">
        <v>12</v>
      </c>
      <c r="B3770" s="10">
        <v>1466.52</v>
      </c>
      <c r="C3770" s="10"/>
      <c r="D3770" s="10">
        <v>1466.52</v>
      </c>
    </row>
    <row r="3771" spans="1:4" s="2" customFormat="1" ht="16.5" hidden="1" customHeight="1">
      <c r="A3771" s="2" t="s">
        <v>12</v>
      </c>
      <c r="B3771" s="10">
        <v>302.38</v>
      </c>
      <c r="C3771" s="10"/>
      <c r="D3771" s="10">
        <v>302.38</v>
      </c>
    </row>
    <row r="3772" spans="1:4" s="2" customFormat="1" ht="16.5" hidden="1" customHeight="1">
      <c r="A3772" s="2" t="s">
        <v>12</v>
      </c>
      <c r="B3772" s="10">
        <v>1125.1099999999999</v>
      </c>
      <c r="C3772" s="10"/>
      <c r="D3772" s="10">
        <v>1125.1099999999999</v>
      </c>
    </row>
    <row r="3773" spans="1:4" s="2" customFormat="1" ht="16.5" hidden="1" customHeight="1">
      <c r="A3773" s="2" t="s">
        <v>12</v>
      </c>
      <c r="B3773" s="10">
        <v>349.69</v>
      </c>
      <c r="C3773" s="10"/>
      <c r="D3773" s="10">
        <v>349.69</v>
      </c>
    </row>
    <row r="3774" spans="1:4" s="2" customFormat="1" ht="16.5" hidden="1" customHeight="1">
      <c r="A3774" s="2" t="s">
        <v>12</v>
      </c>
      <c r="B3774" s="10">
        <v>641.29999999999995</v>
      </c>
      <c r="C3774" s="10"/>
      <c r="D3774" s="10">
        <v>641.29999999999995</v>
      </c>
    </row>
    <row r="3775" spans="1:4" s="2" customFormat="1" ht="16.5" hidden="1" customHeight="1">
      <c r="A3775" s="2" t="s">
        <v>12</v>
      </c>
      <c r="B3775" s="10">
        <v>240.84</v>
      </c>
      <c r="C3775" s="10"/>
      <c r="D3775" s="10">
        <v>240.84</v>
      </c>
    </row>
    <row r="3776" spans="1:4" s="2" customFormat="1" ht="16.5" hidden="1" customHeight="1">
      <c r="A3776" s="2" t="s">
        <v>12</v>
      </c>
      <c r="B3776" s="10">
        <v>127.05</v>
      </c>
      <c r="C3776" s="10"/>
      <c r="D3776" s="10">
        <v>127.05</v>
      </c>
    </row>
    <row r="3777" spans="1:4" s="2" customFormat="1" ht="16.5" hidden="1" customHeight="1">
      <c r="A3777" s="2" t="s">
        <v>12</v>
      </c>
      <c r="B3777" s="10">
        <v>160.4</v>
      </c>
      <c r="C3777" s="10"/>
      <c r="D3777" s="10">
        <v>160.4</v>
      </c>
    </row>
    <row r="3778" spans="1:4" s="2" customFormat="1" ht="16.5" hidden="1" customHeight="1">
      <c r="A3778" s="2" t="s">
        <v>12</v>
      </c>
      <c r="B3778" s="10">
        <v>299.5</v>
      </c>
      <c r="C3778" s="10"/>
      <c r="D3778" s="10">
        <v>299.5</v>
      </c>
    </row>
    <row r="3779" spans="1:4" s="2" customFormat="1" ht="16.5" hidden="1" customHeight="1">
      <c r="A3779" s="2" t="s">
        <v>12</v>
      </c>
      <c r="B3779" s="10">
        <v>777.96</v>
      </c>
      <c r="C3779" s="10"/>
      <c r="D3779" s="10">
        <v>777.96</v>
      </c>
    </row>
    <row r="3780" spans="1:4" s="2" customFormat="1" ht="16.5" hidden="1" customHeight="1">
      <c r="A3780" s="2" t="s">
        <v>12</v>
      </c>
      <c r="B3780" s="10">
        <v>273.33999999999997</v>
      </c>
      <c r="C3780" s="10"/>
      <c r="D3780" s="10">
        <v>273.33999999999997</v>
      </c>
    </row>
    <row r="3781" spans="1:4" s="2" customFormat="1" ht="16.5" hidden="1" customHeight="1">
      <c r="A3781" s="2" t="s">
        <v>12</v>
      </c>
      <c r="B3781" s="10">
        <v>273.33999999999997</v>
      </c>
      <c r="C3781" s="10"/>
      <c r="D3781" s="10">
        <v>273.33999999999997</v>
      </c>
    </row>
    <row r="3782" spans="1:4" s="2" customFormat="1" ht="16.5" hidden="1" customHeight="1">
      <c r="A3782" s="2" t="s">
        <v>12</v>
      </c>
      <c r="B3782" s="10">
        <v>274.22000000000003</v>
      </c>
      <c r="C3782" s="10"/>
      <c r="D3782" s="10">
        <v>274.22000000000003</v>
      </c>
    </row>
    <row r="3783" spans="1:4" s="2" customFormat="1" ht="16.5" hidden="1" customHeight="1">
      <c r="A3783" s="2" t="s">
        <v>12</v>
      </c>
      <c r="B3783" s="10">
        <v>42.35</v>
      </c>
      <c r="C3783" s="10"/>
      <c r="D3783" s="10">
        <v>42.35</v>
      </c>
    </row>
    <row r="3784" spans="1:4" s="2" customFormat="1" ht="16.5" hidden="1" customHeight="1">
      <c r="A3784" s="2" t="s">
        <v>12</v>
      </c>
      <c r="B3784" s="10">
        <v>72.599999999999994</v>
      </c>
      <c r="C3784" s="10"/>
      <c r="D3784" s="10">
        <v>72.599999999999994</v>
      </c>
    </row>
    <row r="3785" spans="1:4" s="2" customFormat="1" ht="16.5" hidden="1" customHeight="1">
      <c r="A3785" s="2" t="s">
        <v>12</v>
      </c>
      <c r="B3785" s="10">
        <v>50.82</v>
      </c>
      <c r="C3785" s="10"/>
      <c r="D3785" s="10">
        <v>50.82</v>
      </c>
    </row>
    <row r="3786" spans="1:4" s="2" customFormat="1" ht="16.5" hidden="1" customHeight="1">
      <c r="A3786" s="2" t="s">
        <v>12</v>
      </c>
      <c r="B3786" s="4">
        <v>599</v>
      </c>
      <c r="C3786" s="4"/>
      <c r="D3786" s="4">
        <v>599</v>
      </c>
    </row>
    <row r="3787" spans="1:4" s="2" customFormat="1" ht="16.5" hidden="1" customHeight="1">
      <c r="A3787" s="2" t="s">
        <v>12</v>
      </c>
      <c r="B3787" s="10">
        <v>299.5</v>
      </c>
      <c r="C3787" s="10"/>
      <c r="D3787" s="10">
        <v>299.5</v>
      </c>
    </row>
    <row r="3788" spans="1:4" s="2" customFormat="1" ht="16.5" hidden="1" customHeight="1">
      <c r="A3788" s="2" t="s">
        <v>12</v>
      </c>
      <c r="B3788" s="10">
        <v>24.2</v>
      </c>
      <c r="C3788" s="10"/>
      <c r="D3788" s="10">
        <v>24.2</v>
      </c>
    </row>
    <row r="3789" spans="1:4" s="2" customFormat="1" ht="16.5" hidden="1" customHeight="1">
      <c r="A3789" s="2" t="s">
        <v>12</v>
      </c>
      <c r="B3789" s="10">
        <v>144.03</v>
      </c>
      <c r="C3789" s="10"/>
      <c r="D3789" s="10">
        <v>144.03</v>
      </c>
    </row>
    <row r="3790" spans="1:4" s="2" customFormat="1" ht="16.5" hidden="1" customHeight="1">
      <c r="A3790" s="2" t="s">
        <v>12</v>
      </c>
      <c r="B3790" s="10">
        <v>287.74</v>
      </c>
      <c r="C3790" s="10"/>
      <c r="D3790" s="10">
        <v>287.74</v>
      </c>
    </row>
    <row r="3791" spans="1:4" s="2" customFormat="1" ht="16.5" hidden="1" customHeight="1">
      <c r="A3791" s="2" t="s">
        <v>12</v>
      </c>
      <c r="B3791" s="10">
        <v>144.03</v>
      </c>
      <c r="C3791" s="10"/>
      <c r="D3791" s="10">
        <v>144.03</v>
      </c>
    </row>
    <row r="3792" spans="1:4" s="2" customFormat="1" ht="16.5" hidden="1" customHeight="1">
      <c r="A3792" s="2" t="s">
        <v>12</v>
      </c>
      <c r="B3792" s="10">
        <v>121.34</v>
      </c>
      <c r="C3792" s="10"/>
      <c r="D3792" s="10">
        <v>121.34</v>
      </c>
    </row>
    <row r="3793" spans="1:4" s="2" customFormat="1" ht="16.5" hidden="1" customHeight="1">
      <c r="A3793" s="2" t="s">
        <v>12</v>
      </c>
      <c r="B3793" s="10">
        <v>192.63</v>
      </c>
      <c r="C3793" s="10"/>
      <c r="D3793" s="10">
        <v>192.63</v>
      </c>
    </row>
    <row r="3794" spans="1:4" s="2" customFormat="1" ht="16.5" hidden="1" customHeight="1">
      <c r="A3794" s="2" t="s">
        <v>12</v>
      </c>
      <c r="B3794" s="10">
        <v>24.2</v>
      </c>
      <c r="C3794" s="10"/>
      <c r="D3794" s="10">
        <v>24.2</v>
      </c>
    </row>
    <row r="3795" spans="1:4" s="2" customFormat="1" ht="16.5" hidden="1" customHeight="1">
      <c r="A3795" s="2" t="s">
        <v>12</v>
      </c>
      <c r="B3795" s="10">
        <v>374.37</v>
      </c>
      <c r="C3795" s="10"/>
      <c r="D3795" s="10">
        <v>374.37</v>
      </c>
    </row>
    <row r="3796" spans="1:4" s="2" customFormat="1" ht="16.5" hidden="1" customHeight="1">
      <c r="A3796" s="2" t="s">
        <v>12</v>
      </c>
      <c r="B3796" s="10">
        <v>139.15</v>
      </c>
      <c r="C3796" s="10"/>
      <c r="D3796" s="10">
        <v>139.15</v>
      </c>
    </row>
    <row r="3797" spans="1:4" s="2" customFormat="1" ht="16.5" hidden="1" customHeight="1">
      <c r="A3797" s="2" t="s">
        <v>12</v>
      </c>
      <c r="B3797" s="10">
        <v>394.63</v>
      </c>
      <c r="C3797" s="10"/>
      <c r="D3797" s="10">
        <v>394.63</v>
      </c>
    </row>
    <row r="3798" spans="1:4" s="2" customFormat="1" ht="16.5" hidden="1" customHeight="1">
      <c r="A3798" s="2" t="s">
        <v>12</v>
      </c>
      <c r="B3798" s="10">
        <v>24.2</v>
      </c>
      <c r="C3798" s="10"/>
      <c r="D3798" s="10">
        <v>24.2</v>
      </c>
    </row>
    <row r="3799" spans="1:4" s="2" customFormat="1" ht="16.5" hidden="1" customHeight="1">
      <c r="A3799" s="2" t="s">
        <v>12</v>
      </c>
      <c r="B3799" s="10">
        <v>278.3</v>
      </c>
      <c r="C3799" s="10"/>
      <c r="D3799" s="10">
        <v>278.3</v>
      </c>
    </row>
    <row r="3800" spans="1:4" s="2" customFormat="1" ht="16.5" hidden="1" customHeight="1">
      <c r="A3800" s="2" t="s">
        <v>12</v>
      </c>
      <c r="B3800" s="10">
        <v>516.22</v>
      </c>
      <c r="C3800" s="10"/>
      <c r="D3800" s="10">
        <v>516.22</v>
      </c>
    </row>
    <row r="3801" spans="1:4" s="2" customFormat="1" ht="16.5" hidden="1" customHeight="1">
      <c r="A3801" s="2" t="s">
        <v>12</v>
      </c>
      <c r="B3801" s="10">
        <v>544.54</v>
      </c>
      <c r="C3801" s="10"/>
      <c r="D3801" s="10">
        <v>544.54</v>
      </c>
    </row>
    <row r="3802" spans="1:4" s="2" customFormat="1" ht="16.5" hidden="1" customHeight="1">
      <c r="A3802" s="2" t="s">
        <v>12</v>
      </c>
      <c r="B3802" s="10">
        <v>186.24</v>
      </c>
      <c r="C3802" s="10"/>
      <c r="D3802" s="10">
        <v>186.24</v>
      </c>
    </row>
    <row r="3803" spans="1:4" s="2" customFormat="1" ht="16.5" hidden="1" customHeight="1">
      <c r="A3803" s="2" t="s">
        <v>12</v>
      </c>
      <c r="B3803" s="10">
        <v>260.14999999999998</v>
      </c>
      <c r="C3803" s="10"/>
      <c r="D3803" s="10">
        <v>260.14999999999998</v>
      </c>
    </row>
    <row r="3804" spans="1:4" s="2" customFormat="1" ht="16.5" hidden="1" customHeight="1">
      <c r="A3804" s="2" t="s">
        <v>12</v>
      </c>
      <c r="B3804" s="10">
        <v>3068.96</v>
      </c>
      <c r="C3804" s="10"/>
      <c r="D3804" s="10">
        <v>3068.96</v>
      </c>
    </row>
    <row r="3805" spans="1:4" s="2" customFormat="1" ht="16.5" hidden="1" customHeight="1">
      <c r="A3805" s="2" t="s">
        <v>12</v>
      </c>
      <c r="B3805" s="10">
        <v>82.57</v>
      </c>
      <c r="C3805" s="10"/>
      <c r="D3805" s="10">
        <v>82.57</v>
      </c>
    </row>
    <row r="3806" spans="1:4" s="2" customFormat="1" ht="16.5" hidden="1" customHeight="1">
      <c r="A3806" s="2" t="s">
        <v>12</v>
      </c>
      <c r="B3806" s="10">
        <v>744.15</v>
      </c>
      <c r="C3806" s="10"/>
      <c r="D3806" s="10">
        <v>744.15</v>
      </c>
    </row>
    <row r="3807" spans="1:4" s="2" customFormat="1" ht="16.5" hidden="1" customHeight="1">
      <c r="A3807" s="2" t="s">
        <v>12</v>
      </c>
      <c r="B3807" s="10">
        <v>299.5</v>
      </c>
      <c r="C3807" s="10"/>
      <c r="D3807" s="10">
        <v>299.5</v>
      </c>
    </row>
    <row r="3808" spans="1:4" s="2" customFormat="1" ht="16.5" hidden="1" customHeight="1">
      <c r="A3808" s="2" t="s">
        <v>12</v>
      </c>
      <c r="B3808" s="10">
        <v>225.88</v>
      </c>
      <c r="C3808" s="10"/>
      <c r="D3808" s="10">
        <v>225.88</v>
      </c>
    </row>
    <row r="3809" spans="1:10" ht="16.5" hidden="1" customHeight="1">
      <c r="A3809" s="2" t="s">
        <v>12</v>
      </c>
      <c r="B3809" s="10">
        <v>485.51</v>
      </c>
      <c r="D3809" s="10">
        <v>485.51</v>
      </c>
      <c r="E3809" s="2"/>
      <c r="G3809" s="2"/>
    </row>
    <row r="3810" spans="1:10" ht="16.5" hidden="1" customHeight="1">
      <c r="A3810" s="2" t="s">
        <v>12</v>
      </c>
      <c r="B3810" s="10">
        <v>60.5</v>
      </c>
      <c r="D3810" s="10">
        <v>60.5</v>
      </c>
      <c r="E3810" s="2"/>
      <c r="G3810" s="2"/>
    </row>
    <row r="3811" spans="1:10" ht="16.5" hidden="1" customHeight="1">
      <c r="A3811" s="2" t="s">
        <v>12</v>
      </c>
      <c r="B3811" s="10">
        <v>50.82</v>
      </c>
      <c r="D3811" s="10">
        <v>50.82</v>
      </c>
      <c r="E3811" s="2"/>
      <c r="G3811" s="2"/>
    </row>
    <row r="3812" spans="1:10" ht="16.5" hidden="1" customHeight="1">
      <c r="A3812" s="2" t="s">
        <v>12</v>
      </c>
      <c r="B3812" s="10">
        <v>112.94</v>
      </c>
      <c r="D3812" s="10">
        <v>112.94</v>
      </c>
      <c r="E3812" s="2"/>
      <c r="G3812" s="2"/>
    </row>
    <row r="3813" spans="1:10" ht="16.5" hidden="1" customHeight="1">
      <c r="A3813" s="2" t="s">
        <v>12</v>
      </c>
      <c r="B3813" s="10">
        <v>338.82</v>
      </c>
      <c r="D3813" s="10">
        <v>338.82</v>
      </c>
      <c r="E3813" s="2"/>
      <c r="G3813" s="2"/>
    </row>
    <row r="3814" spans="1:10" ht="16.5" hidden="1" customHeight="1">
      <c r="A3814" s="2" t="s">
        <v>12</v>
      </c>
      <c r="B3814" s="10">
        <v>748.75</v>
      </c>
      <c r="D3814" s="10">
        <v>748.75</v>
      </c>
      <c r="E3814" s="2"/>
      <c r="G3814" s="2"/>
    </row>
    <row r="3815" spans="1:10" ht="16.5" customHeight="1">
      <c r="A3815" s="19" t="s">
        <v>12</v>
      </c>
      <c r="B3815" s="21">
        <f>SUM(B2285:B3814)</f>
        <v>216993080.97999993</v>
      </c>
      <c r="C3815" s="20">
        <f t="shared" ref="C3815:C3816" si="0">B3815/1000000</f>
        <v>216.99308097999992</v>
      </c>
      <c r="D3815" s="21">
        <f>SUM(D2285:D3814)</f>
        <v>206874084.66999987</v>
      </c>
      <c r="E3815" s="21">
        <f t="shared" ref="E3815:E3816" si="1">D3815/1000000</f>
        <v>206.87408466999986</v>
      </c>
      <c r="F3815" s="21">
        <f t="shared" ref="F3815:F3816" si="2">C3815-E3815</f>
        <v>10.118996310000057</v>
      </c>
      <c r="G3815" s="21">
        <f t="shared" ref="G3815:G3816" si="3">(F3815*100)/C3815</f>
        <v>4.6632806282577812</v>
      </c>
    </row>
    <row r="3816" spans="1:10" ht="16.5" customHeight="1">
      <c r="A3816" s="19" t="s">
        <v>13217</v>
      </c>
      <c r="B3816" s="21">
        <f>SUBTOTAL(9,B3815,B2284,B387,B64,B22)</f>
        <v>800522674.7099998</v>
      </c>
      <c r="C3816" s="20">
        <f t="shared" si="0"/>
        <v>800.52267470999982</v>
      </c>
      <c r="D3816" s="21">
        <f>SUBTOTAL(9,D3815,D2284,D387,D64,D22)</f>
        <v>720770970.20999908</v>
      </c>
      <c r="E3816" s="21">
        <f t="shared" si="1"/>
        <v>720.77097020999906</v>
      </c>
      <c r="F3816" s="21">
        <f t="shared" si="2"/>
        <v>79.751704500000756</v>
      </c>
      <c r="G3816" s="21">
        <f t="shared" si="3"/>
        <v>9.9624541589520739</v>
      </c>
    </row>
    <row r="3819" spans="1:10" ht="16.5" customHeight="1">
      <c r="B3819" s="259" t="s">
        <v>13289</v>
      </c>
      <c r="C3819" s="259"/>
      <c r="D3819" s="259"/>
      <c r="E3819" s="259"/>
      <c r="F3819" s="259"/>
      <c r="G3819" s="259"/>
      <c r="H3819" s="259"/>
      <c r="I3819" s="259"/>
      <c r="J3819" s="259"/>
    </row>
    <row r="3820" spans="1:10" ht="16.5" customHeight="1">
      <c r="B3820" s="259"/>
      <c r="C3820" s="259"/>
      <c r="D3820" s="259"/>
      <c r="E3820" s="259"/>
      <c r="F3820" s="259"/>
      <c r="G3820" s="259"/>
      <c r="H3820" s="259"/>
      <c r="I3820" s="259"/>
      <c r="J3820" s="259"/>
    </row>
    <row r="3821" spans="1:10" ht="21.6" customHeight="1">
      <c r="B3821" s="260" t="s">
        <v>13207</v>
      </c>
      <c r="C3821" s="260"/>
      <c r="D3821" s="260"/>
      <c r="E3821" s="260"/>
      <c r="F3821" s="261"/>
      <c r="G3821" s="262" t="s">
        <v>13208</v>
      </c>
      <c r="H3821" s="262"/>
      <c r="I3821" s="262"/>
      <c r="J3821" s="262"/>
    </row>
    <row r="3822" spans="1:10" ht="51.6" customHeight="1">
      <c r="B3822" s="142"/>
      <c r="C3822" s="126" t="s">
        <v>13290</v>
      </c>
      <c r="D3822" s="142" t="s">
        <v>13213</v>
      </c>
      <c r="E3822" s="142" t="s">
        <v>13287</v>
      </c>
      <c r="F3822" s="126" t="s">
        <v>13288</v>
      </c>
      <c r="G3822" s="126" t="s">
        <v>13290</v>
      </c>
      <c r="H3822" s="142" t="s">
        <v>13213</v>
      </c>
      <c r="I3822" s="142" t="s">
        <v>13287</v>
      </c>
      <c r="J3822" s="142" t="s">
        <v>13288</v>
      </c>
    </row>
    <row r="3823" spans="1:10" ht="23.45" customHeight="1">
      <c r="B3823" s="155" t="s">
        <v>13227</v>
      </c>
      <c r="C3823" s="112">
        <v>172.44106432000001</v>
      </c>
      <c r="D3823" s="120">
        <v>154.59940608999997</v>
      </c>
      <c r="E3823" s="112">
        <f>C3823-D3823</f>
        <v>17.841658230000036</v>
      </c>
      <c r="F3823" s="144">
        <f>E3823*100/C3823</f>
        <v>10.346525231885112</v>
      </c>
      <c r="G3823" s="153">
        <v>355.47274825999983</v>
      </c>
      <c r="H3823" s="154">
        <v>312.05</v>
      </c>
      <c r="I3823" s="153">
        <v>43.422748259999821</v>
      </c>
      <c r="J3823" s="153">
        <v>12.215492881676422</v>
      </c>
    </row>
    <row r="3824" spans="1:10" ht="23.45" customHeight="1">
      <c r="B3824" s="155" t="s">
        <v>13228</v>
      </c>
      <c r="C3824" s="112">
        <v>341.01282636000036</v>
      </c>
      <c r="D3824" s="120">
        <v>330.2525145000003</v>
      </c>
      <c r="E3824" s="112">
        <f>C3824-D3824</f>
        <v>10.760311860000058</v>
      </c>
      <c r="F3824" s="144">
        <f t="shared" ref="F3824:F3828" si="4">E3824*100/C3824</f>
        <v>3.1553979874764635</v>
      </c>
      <c r="G3824" s="153">
        <v>381.29103306000036</v>
      </c>
      <c r="H3824" s="154">
        <v>358.65572843000012</v>
      </c>
      <c r="I3824" s="153">
        <v>22.63</v>
      </c>
      <c r="J3824" s="153">
        <v>5.9350989238813074</v>
      </c>
    </row>
    <row r="3825" spans="2:10" ht="21.95" customHeight="1">
      <c r="B3825" s="155" t="s">
        <v>13229</v>
      </c>
      <c r="C3825" s="112">
        <v>580.6145691700001</v>
      </c>
      <c r="D3825" s="120">
        <v>494.57132892000044</v>
      </c>
      <c r="E3825" s="112">
        <f t="shared" ref="E3825:E3827" si="5">C3825-D3825</f>
        <v>86.043240249999656</v>
      </c>
      <c r="F3825" s="144">
        <f t="shared" si="4"/>
        <v>14.819338821104704</v>
      </c>
      <c r="G3825" s="153">
        <v>473.99173903000343</v>
      </c>
      <c r="H3825" s="154">
        <v>417.28447158000159</v>
      </c>
      <c r="I3825" s="153">
        <v>56.707267450001837</v>
      </c>
      <c r="J3825" s="153">
        <v>11.963767040761082</v>
      </c>
    </row>
    <row r="3826" spans="2:10" ht="28.5" customHeight="1">
      <c r="B3826" s="155" t="s">
        <v>13234</v>
      </c>
      <c r="C3826" s="112">
        <v>0.70836944999999996</v>
      </c>
      <c r="D3826" s="120">
        <v>0.64246099999999995</v>
      </c>
      <c r="E3826" s="112">
        <f t="shared" si="5"/>
        <v>6.5908450000000007E-2</v>
      </c>
      <c r="F3826" s="144">
        <f t="shared" si="4"/>
        <v>9.3042479457576857</v>
      </c>
      <c r="G3826" s="153">
        <v>1.56581529</v>
      </c>
      <c r="H3826" s="154">
        <v>0.32774108999999996</v>
      </c>
      <c r="I3826" s="153">
        <v>1.2380742</v>
      </c>
      <c r="J3826" s="153">
        <v>79.06898137391417</v>
      </c>
    </row>
    <row r="3827" spans="2:10" ht="31.5" customHeight="1">
      <c r="B3827" s="109" t="s">
        <v>13231</v>
      </c>
      <c r="C3827" s="112">
        <v>0.12475403</v>
      </c>
      <c r="D3827" s="120">
        <v>0.12475403</v>
      </c>
      <c r="E3827" s="112">
        <f t="shared" si="5"/>
        <v>0</v>
      </c>
      <c r="F3827" s="144">
        <f t="shared" si="4"/>
        <v>0</v>
      </c>
      <c r="G3827" s="153">
        <v>0</v>
      </c>
      <c r="H3827" s="154">
        <v>0</v>
      </c>
      <c r="I3827" s="153">
        <v>0</v>
      </c>
      <c r="J3827" s="153">
        <v>0</v>
      </c>
    </row>
    <row r="3828" spans="2:10" ht="16.5" customHeight="1">
      <c r="B3828" s="156" t="s">
        <v>13217</v>
      </c>
      <c r="C3828" s="126">
        <f>SUM(C3823:C3827)</f>
        <v>1094.9015833300004</v>
      </c>
      <c r="D3828" s="126">
        <f>SUM(D3823:D3827)</f>
        <v>980.19046454000068</v>
      </c>
      <c r="E3828" s="126">
        <f t="shared" ref="E3828" si="6">SUBTOTAL(9,E3823:E3827)</f>
        <v>114.71111878999974</v>
      </c>
      <c r="F3828" s="143">
        <f t="shared" si="4"/>
        <v>10.47684289953448</v>
      </c>
      <c r="G3828" s="157">
        <v>1212.3213356400036</v>
      </c>
      <c r="H3828" s="157">
        <v>1088.3179411000017</v>
      </c>
      <c r="I3828" s="157">
        <v>123.99808991000165</v>
      </c>
      <c r="J3828" s="157">
        <v>10.228153729930119</v>
      </c>
    </row>
  </sheetData>
  <autoFilter ref="A1:F3816" xr:uid="{00000000-0009-0000-0000-00000C000000}">
    <filterColumn colId="3">
      <colorFilter dxfId="1"/>
    </filterColumn>
  </autoFilter>
  <mergeCells count="3">
    <mergeCell ref="B3819:J3820"/>
    <mergeCell ref="B3821:F3821"/>
    <mergeCell ref="G3821:J3821"/>
  </mergeCells>
  <pageMargins left="0.7" right="0.7" top="0.75" bottom="0.75" header="0.3" footer="0.3"/>
  <pageSetup paperSize="9"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C2:I26"/>
  <sheetViews>
    <sheetView showGridLines="0" topLeftCell="A16" zoomScale="60" zoomScaleNormal="60" workbookViewId="0">
      <selection activeCell="O66" sqref="O66"/>
    </sheetView>
  </sheetViews>
  <sheetFormatPr baseColWidth="10" defaultColWidth="10.85546875" defaultRowHeight="16.5" customHeight="1"/>
  <cols>
    <col min="1" max="2" width="13.85546875" style="2" customWidth="1"/>
    <col min="3" max="3" width="60" style="2" customWidth="1"/>
    <col min="4" max="4" width="18.140625" style="2" customWidth="1"/>
    <col min="5" max="5" width="15" style="2" customWidth="1"/>
    <col min="6" max="6" width="13.140625" style="2" customWidth="1"/>
    <col min="7" max="7" width="12.42578125" style="10" customWidth="1"/>
    <col min="8" max="8" width="12.5703125" style="10" customWidth="1"/>
    <col min="9" max="9" width="8.140625" style="10" bestFit="1" customWidth="1"/>
    <col min="10" max="16384" width="10.85546875" style="2"/>
  </cols>
  <sheetData>
    <row r="2" spans="3:8" ht="16.5" customHeight="1">
      <c r="C2" s="245" t="s">
        <v>13291</v>
      </c>
      <c r="D2" s="246"/>
      <c r="E2" s="246"/>
      <c r="F2" s="246"/>
      <c r="G2" s="246"/>
      <c r="H2" s="246"/>
    </row>
    <row r="3" spans="3:8" ht="16.5" customHeight="1">
      <c r="C3" s="248"/>
      <c r="D3" s="249"/>
      <c r="E3" s="249"/>
      <c r="F3" s="249"/>
      <c r="G3" s="249"/>
      <c r="H3" s="249"/>
    </row>
    <row r="4" spans="3:8" ht="33" customHeight="1">
      <c r="C4" s="263" t="s">
        <v>13292</v>
      </c>
      <c r="D4" s="264"/>
      <c r="E4" s="254" t="s">
        <v>13293</v>
      </c>
      <c r="F4" s="255"/>
      <c r="G4" s="256" t="s">
        <v>13294</v>
      </c>
      <c r="H4" s="257"/>
    </row>
    <row r="5" spans="3:8" ht="49.7" customHeight="1">
      <c r="C5" s="265"/>
      <c r="D5" s="266"/>
      <c r="E5" s="117" t="s">
        <v>13295</v>
      </c>
      <c r="F5" s="117" t="s">
        <v>13213</v>
      </c>
      <c r="G5" s="117" t="s">
        <v>13295</v>
      </c>
      <c r="H5" s="117" t="s">
        <v>13213</v>
      </c>
    </row>
    <row r="6" spans="3:8" ht="20.100000000000001" customHeight="1">
      <c r="C6" s="148" t="s">
        <v>13296</v>
      </c>
      <c r="D6" s="158" t="s">
        <v>13297</v>
      </c>
      <c r="E6" s="149">
        <v>617</v>
      </c>
      <c r="F6" s="112">
        <v>19.756181690000027</v>
      </c>
      <c r="G6" s="111">
        <v>8</v>
      </c>
      <c r="H6" s="112">
        <v>0.8279856000000001</v>
      </c>
    </row>
    <row r="7" spans="3:8" ht="33.6" customHeight="1">
      <c r="C7" s="148" t="s">
        <v>13298</v>
      </c>
      <c r="D7" s="155" t="s">
        <v>13299</v>
      </c>
      <c r="E7" s="149">
        <v>197</v>
      </c>
      <c r="F7" s="112">
        <v>0.43567117</v>
      </c>
      <c r="G7" s="111">
        <v>139</v>
      </c>
      <c r="H7" s="112">
        <v>0.27147141999999991</v>
      </c>
    </row>
    <row r="8" spans="3:8" ht="18.600000000000001" customHeight="1">
      <c r="C8" s="148" t="s">
        <v>13300</v>
      </c>
      <c r="D8" s="155" t="s">
        <v>13301</v>
      </c>
      <c r="E8" s="149">
        <v>116</v>
      </c>
      <c r="F8" s="112">
        <v>36.503454670000004</v>
      </c>
      <c r="G8" s="111">
        <v>77</v>
      </c>
      <c r="H8" s="112">
        <v>5.5449839399999998</v>
      </c>
    </row>
    <row r="9" spans="3:8" ht="46.7" customHeight="1">
      <c r="C9" s="148" t="s">
        <v>13302</v>
      </c>
      <c r="D9" s="159" t="s">
        <v>13303</v>
      </c>
      <c r="E9" s="149">
        <v>106</v>
      </c>
      <c r="F9" s="112">
        <v>12.42</v>
      </c>
      <c r="G9" s="111">
        <v>13</v>
      </c>
      <c r="H9" s="112">
        <v>1.62</v>
      </c>
    </row>
    <row r="10" spans="3:8" ht="52.5" customHeight="1">
      <c r="C10" s="148" t="s">
        <v>13304</v>
      </c>
      <c r="D10" s="155" t="s">
        <v>13305</v>
      </c>
      <c r="E10" s="149">
        <v>99</v>
      </c>
      <c r="F10" s="112">
        <v>6.2655794600000005</v>
      </c>
      <c r="G10" s="111">
        <v>123</v>
      </c>
      <c r="H10" s="112">
        <v>10.229148329999999</v>
      </c>
    </row>
    <row r="11" spans="3:8" ht="30" customHeight="1">
      <c r="C11" s="148" t="s">
        <v>13306</v>
      </c>
      <c r="D11" s="155" t="s">
        <v>13307</v>
      </c>
      <c r="E11" s="149">
        <v>53</v>
      </c>
      <c r="F11" s="112">
        <v>4.1170762399999994</v>
      </c>
      <c r="G11" s="111">
        <v>90</v>
      </c>
      <c r="H11" s="112">
        <v>8.1847334900000011</v>
      </c>
    </row>
    <row r="12" spans="3:8" ht="16.5" customHeight="1">
      <c r="C12" s="148" t="s">
        <v>13308</v>
      </c>
      <c r="D12" s="155" t="s">
        <v>13309</v>
      </c>
      <c r="E12" s="149">
        <v>48</v>
      </c>
      <c r="F12" s="112">
        <v>3.68898204</v>
      </c>
      <c r="G12" s="111">
        <v>38</v>
      </c>
      <c r="H12" s="112">
        <v>2.288254900000001</v>
      </c>
    </row>
    <row r="13" spans="3:8" ht="24" customHeight="1">
      <c r="C13" s="148" t="s">
        <v>13310</v>
      </c>
      <c r="D13" s="158" t="s">
        <v>13311</v>
      </c>
      <c r="E13" s="149">
        <v>36</v>
      </c>
      <c r="F13" s="112">
        <v>1.32</v>
      </c>
      <c r="G13" s="111"/>
      <c r="H13" s="112"/>
    </row>
    <row r="14" spans="3:8" ht="20.100000000000001" customHeight="1">
      <c r="C14" s="148" t="s">
        <v>13312</v>
      </c>
      <c r="D14" s="158" t="s">
        <v>13313</v>
      </c>
      <c r="E14" s="149">
        <v>34</v>
      </c>
      <c r="F14" s="112">
        <v>0.81157167000000008</v>
      </c>
      <c r="G14" s="111">
        <v>225</v>
      </c>
      <c r="H14" s="112">
        <v>27.22</v>
      </c>
    </row>
    <row r="15" spans="3:8" ht="20.100000000000001" customHeight="1">
      <c r="C15" s="148" t="s">
        <v>13314</v>
      </c>
      <c r="D15" s="155" t="s">
        <v>13315</v>
      </c>
      <c r="E15" s="149">
        <v>27</v>
      </c>
      <c r="F15" s="112">
        <v>1.4637865199999998</v>
      </c>
      <c r="G15" s="111">
        <v>43</v>
      </c>
      <c r="H15" s="112">
        <v>5.7253821199999999</v>
      </c>
    </row>
    <row r="16" spans="3:8" ht="18.95" customHeight="1">
      <c r="C16" s="148" t="s">
        <v>13316</v>
      </c>
      <c r="D16" s="158"/>
      <c r="E16" s="149">
        <v>17</v>
      </c>
      <c r="F16" s="112">
        <v>14.04</v>
      </c>
      <c r="G16" s="111"/>
      <c r="H16" s="112"/>
    </row>
    <row r="17" spans="3:8" ht="20.100000000000001" customHeight="1">
      <c r="C17" s="148" t="s">
        <v>13317</v>
      </c>
      <c r="D17" s="158" t="s">
        <v>13318</v>
      </c>
      <c r="E17" s="149">
        <v>12</v>
      </c>
      <c r="F17" s="112">
        <v>0.28000000000000003</v>
      </c>
      <c r="G17" s="111">
        <v>20</v>
      </c>
      <c r="H17" s="112">
        <v>0.61569362999999999</v>
      </c>
    </row>
    <row r="18" spans="3:8" ht="49.7" customHeight="1">
      <c r="C18" s="148" t="s">
        <v>13319</v>
      </c>
      <c r="D18" s="155" t="s">
        <v>13320</v>
      </c>
      <c r="E18" s="149">
        <v>11</v>
      </c>
      <c r="F18" s="112">
        <v>0.48071761000000002</v>
      </c>
      <c r="G18" s="148"/>
      <c r="H18" s="160"/>
    </row>
    <row r="19" spans="3:8" ht="20.100000000000001" customHeight="1">
      <c r="C19" s="148" t="s">
        <v>13321</v>
      </c>
      <c r="D19" s="158" t="s">
        <v>13322</v>
      </c>
      <c r="E19" s="149">
        <v>9</v>
      </c>
      <c r="F19" s="112">
        <v>0.105889</v>
      </c>
      <c r="G19" s="111">
        <v>11</v>
      </c>
      <c r="H19" s="112">
        <v>0.1</v>
      </c>
    </row>
    <row r="20" spans="3:8" ht="20.100000000000001" customHeight="1">
      <c r="C20" s="148" t="s">
        <v>13323</v>
      </c>
      <c r="D20" s="158" t="s">
        <v>13324</v>
      </c>
      <c r="E20" s="149">
        <v>5</v>
      </c>
      <c r="F20" s="112">
        <v>1.3916224099999999</v>
      </c>
      <c r="G20" s="111">
        <v>7</v>
      </c>
      <c r="H20" s="112">
        <v>4.4631791899999991</v>
      </c>
    </row>
    <row r="21" spans="3:8" ht="18.95" customHeight="1">
      <c r="C21" s="148" t="s">
        <v>13325</v>
      </c>
      <c r="D21" s="158" t="s">
        <v>13326</v>
      </c>
      <c r="E21" s="149">
        <v>4</v>
      </c>
      <c r="F21" s="112">
        <v>0.36847739999999995</v>
      </c>
      <c r="G21" s="111"/>
      <c r="H21" s="112"/>
    </row>
    <row r="22" spans="3:8" ht="20.100000000000001" customHeight="1">
      <c r="C22" s="148" t="s">
        <v>13327</v>
      </c>
      <c r="D22" s="158"/>
      <c r="E22" s="149">
        <v>1</v>
      </c>
      <c r="F22" s="112">
        <v>4.21</v>
      </c>
      <c r="G22" s="111"/>
      <c r="H22" s="112"/>
    </row>
    <row r="23" spans="3:8" ht="20.100000000000001" customHeight="1">
      <c r="C23" s="148" t="s">
        <v>13328</v>
      </c>
      <c r="D23" s="158" t="s">
        <v>13329</v>
      </c>
      <c r="E23" s="149"/>
      <c r="F23" s="112"/>
      <c r="G23" s="111">
        <v>38</v>
      </c>
      <c r="H23" s="112">
        <v>18.610296139999999</v>
      </c>
    </row>
    <row r="24" spans="3:8" ht="20.100000000000001" customHeight="1">
      <c r="C24" s="148" t="s">
        <v>13330</v>
      </c>
      <c r="D24" s="155" t="s">
        <v>13331</v>
      </c>
      <c r="E24" s="149"/>
      <c r="F24" s="112"/>
      <c r="G24" s="145">
        <v>3</v>
      </c>
      <c r="H24" s="146">
        <v>9.4742999999999997E-3</v>
      </c>
    </row>
    <row r="25" spans="3:8" ht="20.100000000000001" customHeight="1">
      <c r="C25" s="148" t="s">
        <v>13332</v>
      </c>
      <c r="D25" s="155" t="s">
        <v>13333</v>
      </c>
      <c r="E25" s="149"/>
      <c r="F25" s="112"/>
      <c r="G25" s="111">
        <v>24</v>
      </c>
      <c r="H25" s="112">
        <v>0.11431875999999998</v>
      </c>
    </row>
    <row r="26" spans="3:8" ht="30" customHeight="1">
      <c r="C26" s="109" t="s">
        <v>13217</v>
      </c>
      <c r="D26" s="109"/>
      <c r="E26" s="124">
        <f>SUM(E6:E25)</f>
        <v>1392</v>
      </c>
      <c r="F26" s="143">
        <f>SUM(F6:F25)</f>
        <v>107.65900988000003</v>
      </c>
      <c r="G26" s="142">
        <v>859</v>
      </c>
      <c r="H26" s="143">
        <v>85.82492182</v>
      </c>
    </row>
  </sheetData>
  <mergeCells count="4">
    <mergeCell ref="C2:H3"/>
    <mergeCell ref="E4:F4"/>
    <mergeCell ref="G4:H4"/>
    <mergeCell ref="C4:D5"/>
  </mergeCells>
  <pageMargins left="0.7" right="0.7" top="0.75" bottom="0.75" header="0.3" footer="0.3"/>
  <pageSetup paperSize="9" orientation="landscape"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13DFC2-62FE-43DB-B8FD-598EAB1D2DF8}">
  <sheetPr filterMode="1"/>
  <dimension ref="A1:J4154"/>
  <sheetViews>
    <sheetView showGridLines="0" topLeftCell="A4147" zoomScale="57" zoomScaleNormal="57" workbookViewId="0">
      <selection activeCell="B4152" sqref="B4152"/>
    </sheetView>
  </sheetViews>
  <sheetFormatPr baseColWidth="10" defaultColWidth="10.85546875" defaultRowHeight="16.5" customHeight="1"/>
  <cols>
    <col min="1" max="1" width="15.140625" style="2" customWidth="1"/>
    <col min="2" max="2" width="46.5703125" style="14" customWidth="1"/>
    <col min="3" max="3" width="13" style="10" customWidth="1"/>
    <col min="4" max="4" width="15.28515625" style="10" customWidth="1"/>
    <col min="5" max="5" width="13.140625" style="2" customWidth="1"/>
    <col min="6" max="6" width="15.140625" style="2" customWidth="1"/>
    <col min="7" max="7" width="13.140625" style="2" customWidth="1"/>
    <col min="8" max="8" width="16.42578125" style="2" customWidth="1"/>
    <col min="9" max="9" width="11.5703125" style="2" customWidth="1"/>
    <col min="10" max="10" width="16.5703125" style="2" customWidth="1"/>
    <col min="11" max="16384" width="10.85546875" style="2"/>
  </cols>
  <sheetData>
    <row r="1" spans="1:4" ht="52.7" hidden="1" customHeight="1">
      <c r="A1" s="30" t="s">
        <v>13200</v>
      </c>
      <c r="B1" s="31" t="s">
        <v>8</v>
      </c>
      <c r="C1" s="32" t="s">
        <v>74</v>
      </c>
      <c r="D1" s="32" t="s">
        <v>13201</v>
      </c>
    </row>
    <row r="2" spans="1:4" ht="16.5" hidden="1" customHeight="1">
      <c r="A2" s="2">
        <v>1</v>
      </c>
      <c r="B2" s="14" t="s">
        <v>3</v>
      </c>
      <c r="C2" s="10">
        <v>0</v>
      </c>
      <c r="D2" s="2"/>
    </row>
    <row r="3" spans="1:4" ht="16.5" hidden="1" customHeight="1">
      <c r="A3" s="2">
        <v>2</v>
      </c>
      <c r="B3" s="14" t="s">
        <v>3</v>
      </c>
      <c r="C3" s="10">
        <v>0</v>
      </c>
      <c r="D3" s="2"/>
    </row>
    <row r="4" spans="1:4" ht="16.5" hidden="1" customHeight="1">
      <c r="A4" s="2">
        <v>3</v>
      </c>
      <c r="B4" s="14" t="s">
        <v>3</v>
      </c>
      <c r="C4" s="10">
        <v>0</v>
      </c>
      <c r="D4" s="2"/>
    </row>
    <row r="5" spans="1:4" ht="16.5" hidden="1" customHeight="1">
      <c r="A5" s="2">
        <v>4</v>
      </c>
      <c r="B5" s="14" t="s">
        <v>3</v>
      </c>
      <c r="C5" s="10">
        <v>0</v>
      </c>
      <c r="D5" s="2"/>
    </row>
    <row r="6" spans="1:4" ht="16.5" hidden="1" customHeight="1">
      <c r="A6" s="2">
        <v>5</v>
      </c>
      <c r="B6" s="14" t="s">
        <v>3</v>
      </c>
      <c r="C6" s="10">
        <v>0</v>
      </c>
      <c r="D6" s="2"/>
    </row>
    <row r="7" spans="1:4" ht="16.5" hidden="1" customHeight="1">
      <c r="A7" s="2">
        <v>6</v>
      </c>
      <c r="B7" s="14" t="s">
        <v>3</v>
      </c>
      <c r="C7" s="10">
        <v>0</v>
      </c>
      <c r="D7" s="2"/>
    </row>
    <row r="8" spans="1:4" ht="16.5" hidden="1" customHeight="1">
      <c r="A8" s="2">
        <v>7</v>
      </c>
      <c r="B8" s="14" t="s">
        <v>3</v>
      </c>
      <c r="C8" s="10">
        <v>0</v>
      </c>
      <c r="D8" s="2"/>
    </row>
    <row r="9" spans="1:4" ht="16.5" hidden="1" customHeight="1">
      <c r="A9" s="2">
        <v>8</v>
      </c>
      <c r="B9" s="14" t="s">
        <v>3</v>
      </c>
      <c r="C9" s="10">
        <v>0</v>
      </c>
      <c r="D9" s="2"/>
    </row>
    <row r="10" spans="1:4" ht="16.5" hidden="1" customHeight="1">
      <c r="A10" s="2">
        <v>9</v>
      </c>
      <c r="B10" s="14" t="s">
        <v>3</v>
      </c>
      <c r="C10" s="10">
        <v>0</v>
      </c>
      <c r="D10" s="2"/>
    </row>
    <row r="11" spans="1:4" ht="16.5" hidden="1" customHeight="1">
      <c r="A11" s="2">
        <v>10</v>
      </c>
      <c r="B11" s="14" t="s">
        <v>3</v>
      </c>
      <c r="C11" s="10">
        <v>0</v>
      </c>
      <c r="D11" s="2"/>
    </row>
    <row r="12" spans="1:4" ht="16.5" hidden="1" customHeight="1">
      <c r="A12" s="2">
        <v>11</v>
      </c>
      <c r="B12" s="14" t="s">
        <v>3</v>
      </c>
      <c r="C12" s="10">
        <v>0</v>
      </c>
      <c r="D12" s="2"/>
    </row>
    <row r="13" spans="1:4" ht="16.5" hidden="1" customHeight="1">
      <c r="A13" s="2">
        <v>12</v>
      </c>
      <c r="B13" s="14" t="s">
        <v>3</v>
      </c>
      <c r="C13" s="10">
        <v>0</v>
      </c>
      <c r="D13" s="2"/>
    </row>
    <row r="14" spans="1:4" ht="16.5" hidden="1" customHeight="1">
      <c r="A14" s="2">
        <v>13</v>
      </c>
      <c r="B14" s="14" t="s">
        <v>3</v>
      </c>
      <c r="C14" s="10">
        <v>0</v>
      </c>
      <c r="D14" s="2"/>
    </row>
    <row r="15" spans="1:4" ht="16.5" hidden="1" customHeight="1">
      <c r="A15" s="2">
        <v>14</v>
      </c>
      <c r="B15" s="14" t="s">
        <v>3</v>
      </c>
      <c r="C15" s="10">
        <v>0</v>
      </c>
      <c r="D15" s="2"/>
    </row>
    <row r="16" spans="1:4" ht="16.5" hidden="1" customHeight="1">
      <c r="A16" s="2">
        <v>15</v>
      </c>
      <c r="B16" s="14" t="s">
        <v>3</v>
      </c>
      <c r="C16" s="10">
        <v>0</v>
      </c>
      <c r="D16" s="2"/>
    </row>
    <row r="17" spans="1:4" ht="16.5" hidden="1" customHeight="1">
      <c r="A17" s="2">
        <v>16</v>
      </c>
      <c r="B17" s="14" t="s">
        <v>3</v>
      </c>
      <c r="C17" s="10">
        <v>0</v>
      </c>
      <c r="D17" s="2"/>
    </row>
    <row r="18" spans="1:4" ht="16.5" hidden="1" customHeight="1">
      <c r="A18" s="2">
        <v>17</v>
      </c>
      <c r="B18" s="14" t="s">
        <v>3</v>
      </c>
      <c r="C18" s="10">
        <v>0</v>
      </c>
      <c r="D18" s="2"/>
    </row>
    <row r="19" spans="1:4" ht="16.5" hidden="1" customHeight="1">
      <c r="A19" s="2">
        <v>18</v>
      </c>
      <c r="B19" s="14" t="s">
        <v>3</v>
      </c>
      <c r="C19" s="10">
        <v>0</v>
      </c>
      <c r="D19" s="2"/>
    </row>
    <row r="20" spans="1:4" ht="16.5" hidden="1" customHeight="1">
      <c r="A20" s="2">
        <v>19</v>
      </c>
      <c r="B20" s="14" t="s">
        <v>3</v>
      </c>
      <c r="C20" s="10">
        <v>0</v>
      </c>
      <c r="D20" s="2"/>
    </row>
    <row r="21" spans="1:4" ht="16.5" hidden="1" customHeight="1">
      <c r="A21" s="2">
        <v>20</v>
      </c>
      <c r="B21" s="14" t="s">
        <v>3</v>
      </c>
      <c r="C21" s="10">
        <v>0</v>
      </c>
      <c r="D21" s="2"/>
    </row>
    <row r="22" spans="1:4" ht="16.5" hidden="1" customHeight="1">
      <c r="A22" s="2">
        <v>21</v>
      </c>
      <c r="B22" s="14" t="s">
        <v>3</v>
      </c>
      <c r="C22" s="10">
        <v>0</v>
      </c>
      <c r="D22" s="2"/>
    </row>
    <row r="23" spans="1:4" ht="16.5" hidden="1" customHeight="1">
      <c r="A23" s="2">
        <v>22</v>
      </c>
      <c r="B23" s="14" t="s">
        <v>3</v>
      </c>
      <c r="C23" s="10">
        <v>0</v>
      </c>
      <c r="D23" s="2"/>
    </row>
    <row r="24" spans="1:4" ht="16.5" hidden="1" customHeight="1">
      <c r="A24" s="2">
        <v>23</v>
      </c>
      <c r="B24" s="14" t="s">
        <v>3</v>
      </c>
      <c r="C24" s="10">
        <v>0</v>
      </c>
      <c r="D24" s="2"/>
    </row>
    <row r="25" spans="1:4" ht="16.5" hidden="1" customHeight="1">
      <c r="A25" s="2">
        <v>24</v>
      </c>
      <c r="B25" s="14" t="s">
        <v>3</v>
      </c>
      <c r="C25" s="10">
        <v>0</v>
      </c>
      <c r="D25" s="2"/>
    </row>
    <row r="26" spans="1:4" ht="16.5" hidden="1" customHeight="1">
      <c r="A26" s="2">
        <v>25</v>
      </c>
      <c r="B26" s="14" t="s">
        <v>3</v>
      </c>
      <c r="C26" s="10">
        <v>0</v>
      </c>
      <c r="D26" s="2"/>
    </row>
    <row r="27" spans="1:4" ht="16.5" hidden="1" customHeight="1">
      <c r="A27" s="2">
        <v>26</v>
      </c>
      <c r="B27" s="14" t="s">
        <v>3</v>
      </c>
      <c r="C27" s="10">
        <v>0</v>
      </c>
      <c r="D27" s="2"/>
    </row>
    <row r="28" spans="1:4" ht="16.5" hidden="1" customHeight="1">
      <c r="A28" s="2">
        <v>27</v>
      </c>
      <c r="B28" s="14" t="s">
        <v>3</v>
      </c>
      <c r="C28" s="10">
        <v>0</v>
      </c>
      <c r="D28" s="2"/>
    </row>
    <row r="29" spans="1:4" ht="16.5" hidden="1" customHeight="1">
      <c r="A29" s="2">
        <v>28</v>
      </c>
      <c r="B29" s="14" t="s">
        <v>3</v>
      </c>
      <c r="C29" s="10">
        <v>0</v>
      </c>
      <c r="D29" s="2"/>
    </row>
    <row r="30" spans="1:4" ht="16.5" hidden="1" customHeight="1">
      <c r="A30" s="2">
        <v>29</v>
      </c>
      <c r="B30" s="14" t="s">
        <v>3</v>
      </c>
      <c r="C30" s="10">
        <v>0</v>
      </c>
      <c r="D30" s="2"/>
    </row>
    <row r="31" spans="1:4" ht="16.5" hidden="1" customHeight="1">
      <c r="A31" s="2">
        <v>30</v>
      </c>
      <c r="B31" s="14" t="s">
        <v>3</v>
      </c>
      <c r="C31" s="10">
        <v>0</v>
      </c>
      <c r="D31" s="2"/>
    </row>
    <row r="32" spans="1:4" ht="16.5" hidden="1" customHeight="1">
      <c r="A32" s="2">
        <v>31</v>
      </c>
      <c r="B32" s="14" t="s">
        <v>3</v>
      </c>
      <c r="C32" s="10">
        <v>0</v>
      </c>
      <c r="D32" s="2"/>
    </row>
    <row r="33" spans="1:4" ht="16.5" hidden="1" customHeight="1">
      <c r="A33" s="2">
        <v>32</v>
      </c>
      <c r="B33" s="14" t="s">
        <v>3</v>
      </c>
      <c r="C33" s="10">
        <v>0</v>
      </c>
      <c r="D33" s="2"/>
    </row>
    <row r="34" spans="1:4" ht="16.5" hidden="1" customHeight="1">
      <c r="A34" s="2">
        <v>33</v>
      </c>
      <c r="B34" s="14" t="s">
        <v>3</v>
      </c>
      <c r="C34" s="10">
        <v>0</v>
      </c>
      <c r="D34" s="2"/>
    </row>
    <row r="35" spans="1:4" ht="16.5" hidden="1" customHeight="1">
      <c r="A35" s="2">
        <v>34</v>
      </c>
      <c r="B35" s="14" t="s">
        <v>3</v>
      </c>
      <c r="C35" s="10">
        <v>0</v>
      </c>
      <c r="D35" s="2"/>
    </row>
    <row r="36" spans="1:4" ht="16.5" hidden="1" customHeight="1">
      <c r="A36" s="2">
        <v>35</v>
      </c>
      <c r="B36" s="14" t="s">
        <v>3</v>
      </c>
      <c r="C36" s="10">
        <v>0</v>
      </c>
      <c r="D36" s="2"/>
    </row>
    <row r="37" spans="1:4" ht="16.5" hidden="1" customHeight="1">
      <c r="A37" s="2">
        <v>36</v>
      </c>
      <c r="B37" s="14" t="s">
        <v>3</v>
      </c>
      <c r="C37" s="10">
        <v>0</v>
      </c>
      <c r="D37" s="2"/>
    </row>
    <row r="38" spans="1:4" ht="16.5" hidden="1" customHeight="1">
      <c r="A38" s="2">
        <v>37</v>
      </c>
      <c r="B38" s="14" t="s">
        <v>3</v>
      </c>
      <c r="C38" s="10">
        <v>0</v>
      </c>
      <c r="D38" s="2"/>
    </row>
    <row r="39" spans="1:4" ht="16.5" hidden="1" customHeight="1">
      <c r="A39" s="2">
        <v>38</v>
      </c>
      <c r="B39" s="14" t="s">
        <v>3</v>
      </c>
      <c r="C39" s="10">
        <v>0</v>
      </c>
      <c r="D39" s="2"/>
    </row>
    <row r="40" spans="1:4" ht="16.5" hidden="1" customHeight="1">
      <c r="A40" s="2">
        <v>39</v>
      </c>
      <c r="B40" s="14" t="s">
        <v>3</v>
      </c>
      <c r="C40" s="10">
        <v>0</v>
      </c>
      <c r="D40" s="2"/>
    </row>
    <row r="41" spans="1:4" ht="16.5" hidden="1" customHeight="1">
      <c r="A41" s="2">
        <v>40</v>
      </c>
      <c r="B41" s="14" t="s">
        <v>3</v>
      </c>
      <c r="C41" s="10">
        <v>0</v>
      </c>
      <c r="D41" s="2"/>
    </row>
    <row r="42" spans="1:4" ht="16.5" hidden="1" customHeight="1">
      <c r="A42" s="2">
        <v>41</v>
      </c>
      <c r="B42" s="14" t="s">
        <v>3</v>
      </c>
      <c r="C42" s="10">
        <v>0</v>
      </c>
      <c r="D42" s="2"/>
    </row>
    <row r="43" spans="1:4" ht="16.5" hidden="1" customHeight="1">
      <c r="A43" s="2">
        <v>42</v>
      </c>
      <c r="B43" s="14" t="s">
        <v>3</v>
      </c>
      <c r="C43" s="10">
        <v>0</v>
      </c>
      <c r="D43" s="2"/>
    </row>
    <row r="44" spans="1:4" ht="16.5" hidden="1" customHeight="1">
      <c r="A44" s="2">
        <v>43</v>
      </c>
      <c r="B44" s="14" t="s">
        <v>3</v>
      </c>
      <c r="C44" s="10">
        <v>0</v>
      </c>
      <c r="D44" s="2"/>
    </row>
    <row r="45" spans="1:4" ht="16.5" hidden="1" customHeight="1">
      <c r="A45" s="2">
        <v>44</v>
      </c>
      <c r="B45" s="14" t="s">
        <v>3</v>
      </c>
      <c r="C45" s="10">
        <v>605</v>
      </c>
      <c r="D45" s="2"/>
    </row>
    <row r="46" spans="1:4" ht="16.5" hidden="1" customHeight="1">
      <c r="A46" s="2">
        <v>45</v>
      </c>
      <c r="B46" s="14" t="s">
        <v>3</v>
      </c>
      <c r="C46" s="10">
        <v>1203.6099999999999</v>
      </c>
      <c r="D46" s="2"/>
    </row>
    <row r="47" spans="1:4" ht="16.5" hidden="1" customHeight="1">
      <c r="A47" s="2">
        <v>46</v>
      </c>
      <c r="B47" s="14" t="s">
        <v>3</v>
      </c>
      <c r="C47" s="10">
        <v>762.3</v>
      </c>
      <c r="D47" s="2"/>
    </row>
    <row r="48" spans="1:4" ht="16.5" hidden="1" customHeight="1">
      <c r="A48" s="2">
        <v>47</v>
      </c>
      <c r="B48" s="14" t="s">
        <v>3</v>
      </c>
      <c r="C48" s="10">
        <v>1723.77</v>
      </c>
      <c r="D48" s="2"/>
    </row>
    <row r="49" spans="1:4" ht="16.5" hidden="1" customHeight="1">
      <c r="A49" s="2">
        <v>48</v>
      </c>
      <c r="B49" s="14" t="s">
        <v>3</v>
      </c>
      <c r="C49" s="10">
        <v>1800.6</v>
      </c>
      <c r="D49" s="2"/>
    </row>
    <row r="50" spans="1:4" ht="16.5" hidden="1" customHeight="1">
      <c r="A50" s="2">
        <v>49</v>
      </c>
      <c r="B50" s="14" t="s">
        <v>3</v>
      </c>
      <c r="C50" s="10">
        <v>1784.75</v>
      </c>
      <c r="D50" s="2"/>
    </row>
    <row r="51" spans="1:4" ht="16.5" hidden="1" customHeight="1">
      <c r="A51" s="2">
        <v>50</v>
      </c>
      <c r="B51" s="14" t="s">
        <v>3</v>
      </c>
      <c r="C51" s="10">
        <v>1993.49</v>
      </c>
      <c r="D51" s="2"/>
    </row>
    <row r="52" spans="1:4" ht="16.5" hidden="1" customHeight="1">
      <c r="A52" s="2">
        <v>51</v>
      </c>
      <c r="B52" s="14" t="s">
        <v>3</v>
      </c>
      <c r="C52" s="10">
        <v>2613.6</v>
      </c>
      <c r="D52" s="2"/>
    </row>
    <row r="53" spans="1:4" ht="16.5" hidden="1" customHeight="1">
      <c r="A53" s="2">
        <v>52</v>
      </c>
      <c r="B53" s="14" t="s">
        <v>3</v>
      </c>
      <c r="C53" s="10">
        <v>2583.89</v>
      </c>
      <c r="D53" s="2"/>
    </row>
    <row r="54" spans="1:4" ht="16.5" hidden="1" customHeight="1">
      <c r="A54" s="2">
        <v>53</v>
      </c>
      <c r="B54" s="14" t="s">
        <v>3</v>
      </c>
      <c r="C54" s="10">
        <v>3104.2</v>
      </c>
      <c r="D54" s="2"/>
    </row>
    <row r="55" spans="1:4" ht="16.5" hidden="1" customHeight="1">
      <c r="A55" s="2">
        <v>54</v>
      </c>
      <c r="B55" s="14" t="s">
        <v>3</v>
      </c>
      <c r="C55" s="10">
        <v>3255.32</v>
      </c>
      <c r="D55" s="2"/>
    </row>
    <row r="56" spans="1:4" ht="16.5" hidden="1" customHeight="1">
      <c r="A56" s="2">
        <v>55</v>
      </c>
      <c r="B56" s="14" t="s">
        <v>3</v>
      </c>
      <c r="C56" s="10">
        <v>3317.47</v>
      </c>
      <c r="D56" s="2"/>
    </row>
    <row r="57" spans="1:4" ht="16.5" hidden="1" customHeight="1">
      <c r="A57" s="2">
        <v>56</v>
      </c>
      <c r="B57" s="14" t="s">
        <v>3</v>
      </c>
      <c r="C57" s="10">
        <v>3332.6</v>
      </c>
      <c r="D57" s="2"/>
    </row>
    <row r="58" spans="1:4" ht="16.5" hidden="1" customHeight="1">
      <c r="A58" s="2">
        <v>57</v>
      </c>
      <c r="B58" s="14" t="s">
        <v>3</v>
      </c>
      <c r="C58" s="10">
        <v>3375.6</v>
      </c>
      <c r="D58" s="2"/>
    </row>
    <row r="59" spans="1:4" ht="16.5" hidden="1" customHeight="1">
      <c r="A59" s="2">
        <v>58</v>
      </c>
      <c r="B59" s="14" t="s">
        <v>3</v>
      </c>
      <c r="C59" s="10">
        <v>3499.93</v>
      </c>
      <c r="D59" s="2"/>
    </row>
    <row r="60" spans="1:4" ht="16.5" hidden="1" customHeight="1">
      <c r="A60" s="2">
        <v>59</v>
      </c>
      <c r="B60" s="14" t="s">
        <v>3</v>
      </c>
      <c r="C60" s="10">
        <v>3412.44</v>
      </c>
      <c r="D60" s="2"/>
    </row>
    <row r="61" spans="1:4" ht="16.5" hidden="1" customHeight="1">
      <c r="A61" s="2">
        <v>60</v>
      </c>
      <c r="B61" s="14" t="s">
        <v>3</v>
      </c>
      <c r="C61" s="10">
        <v>3509</v>
      </c>
      <c r="D61" s="2"/>
    </row>
    <row r="62" spans="1:4" ht="16.5" hidden="1" customHeight="1">
      <c r="A62" s="2">
        <v>61</v>
      </c>
      <c r="B62" s="14" t="s">
        <v>3</v>
      </c>
      <c r="C62" s="10">
        <v>3658.05</v>
      </c>
      <c r="D62" s="2"/>
    </row>
    <row r="63" spans="1:4" ht="16.5" hidden="1" customHeight="1">
      <c r="A63" s="2">
        <v>62</v>
      </c>
      <c r="B63" s="14" t="s">
        <v>3</v>
      </c>
      <c r="C63" s="10">
        <v>3734.97</v>
      </c>
      <c r="D63" s="2"/>
    </row>
    <row r="64" spans="1:4" ht="16.5" hidden="1" customHeight="1">
      <c r="A64" s="2">
        <v>63</v>
      </c>
      <c r="B64" s="14" t="s">
        <v>3</v>
      </c>
      <c r="C64" s="10">
        <v>3938.55</v>
      </c>
      <c r="D64" s="2"/>
    </row>
    <row r="65" spans="1:4" ht="16.5" hidden="1" customHeight="1">
      <c r="A65" s="2">
        <v>64</v>
      </c>
      <c r="B65" s="14" t="s">
        <v>3</v>
      </c>
      <c r="C65" s="10">
        <v>4099.34</v>
      </c>
      <c r="D65" s="2"/>
    </row>
    <row r="66" spans="1:4" ht="16.5" hidden="1" customHeight="1">
      <c r="A66" s="2">
        <v>65</v>
      </c>
      <c r="B66" s="14" t="s">
        <v>3</v>
      </c>
      <c r="C66" s="10">
        <v>4108.5600000000004</v>
      </c>
      <c r="D66" s="2"/>
    </row>
    <row r="67" spans="1:4" ht="16.5" hidden="1" customHeight="1">
      <c r="A67" s="2">
        <v>66</v>
      </c>
      <c r="B67" s="14" t="s">
        <v>3</v>
      </c>
      <c r="C67" s="10">
        <v>4491.8100000000004</v>
      </c>
      <c r="D67" s="2"/>
    </row>
    <row r="68" spans="1:4" ht="16.5" hidden="1" customHeight="1">
      <c r="A68" s="2">
        <v>67</v>
      </c>
      <c r="B68" s="14" t="s">
        <v>3</v>
      </c>
      <c r="C68" s="10">
        <v>4012.36</v>
      </c>
      <c r="D68" s="2"/>
    </row>
    <row r="69" spans="1:4" ht="16.5" hidden="1" customHeight="1">
      <c r="A69" s="2">
        <v>68</v>
      </c>
      <c r="B69" s="14" t="s">
        <v>3</v>
      </c>
      <c r="C69" s="10">
        <v>5500.98</v>
      </c>
      <c r="D69" s="2"/>
    </row>
    <row r="70" spans="1:4" ht="16.5" hidden="1" customHeight="1">
      <c r="A70" s="2">
        <v>69</v>
      </c>
      <c r="B70" s="14" t="s">
        <v>3</v>
      </c>
      <c r="C70" s="10">
        <v>5745.2</v>
      </c>
      <c r="D70" s="2"/>
    </row>
    <row r="71" spans="1:4" ht="16.5" hidden="1" customHeight="1">
      <c r="A71" s="2">
        <v>70</v>
      </c>
      <c r="B71" s="14" t="s">
        <v>3</v>
      </c>
      <c r="C71" s="10">
        <v>5819.8</v>
      </c>
      <c r="D71" s="2"/>
    </row>
    <row r="72" spans="1:4" ht="16.5" hidden="1" customHeight="1">
      <c r="A72" s="2">
        <v>71</v>
      </c>
      <c r="B72" s="14" t="s">
        <v>3</v>
      </c>
      <c r="C72" s="10">
        <v>6422.64</v>
      </c>
      <c r="D72" s="2"/>
    </row>
    <row r="73" spans="1:4" ht="16.5" hidden="1" customHeight="1">
      <c r="A73" s="2">
        <v>72</v>
      </c>
      <c r="B73" s="14" t="s">
        <v>3</v>
      </c>
      <c r="C73" s="10">
        <v>6670.85</v>
      </c>
      <c r="D73" s="2"/>
    </row>
    <row r="74" spans="1:4" ht="16.5" hidden="1" customHeight="1">
      <c r="A74" s="2">
        <v>73</v>
      </c>
      <c r="B74" s="14" t="s">
        <v>3</v>
      </c>
      <c r="C74" s="10">
        <v>7642.36</v>
      </c>
      <c r="D74" s="2"/>
    </row>
    <row r="75" spans="1:4" ht="16.5" hidden="1" customHeight="1">
      <c r="A75" s="2">
        <v>74</v>
      </c>
      <c r="B75" s="14" t="s">
        <v>3</v>
      </c>
      <c r="C75" s="10">
        <v>7914.5</v>
      </c>
      <c r="D75" s="2"/>
    </row>
    <row r="76" spans="1:4" ht="16.5" hidden="1" customHeight="1">
      <c r="A76" s="2">
        <v>75</v>
      </c>
      <c r="B76" s="14" t="s">
        <v>3</v>
      </c>
      <c r="C76" s="10">
        <v>4023.25</v>
      </c>
      <c r="D76" s="2"/>
    </row>
    <row r="77" spans="1:4" ht="16.5" hidden="1" customHeight="1">
      <c r="A77" s="2">
        <v>76</v>
      </c>
      <c r="B77" s="14" t="s">
        <v>3</v>
      </c>
      <c r="C77" s="10">
        <v>8296.3799999999992</v>
      </c>
      <c r="D77" s="2"/>
    </row>
    <row r="78" spans="1:4" ht="16.5" hidden="1" customHeight="1">
      <c r="A78" s="2">
        <v>77</v>
      </c>
      <c r="B78" s="14" t="s">
        <v>3</v>
      </c>
      <c r="C78" s="10">
        <v>5566</v>
      </c>
      <c r="D78" s="2"/>
    </row>
    <row r="79" spans="1:4" ht="16.5" hidden="1" customHeight="1">
      <c r="A79" s="2">
        <v>78</v>
      </c>
      <c r="B79" s="14" t="s">
        <v>3</v>
      </c>
      <c r="C79" s="10">
        <v>5566</v>
      </c>
      <c r="D79" s="2"/>
    </row>
    <row r="80" spans="1:4" ht="16.5" hidden="1" customHeight="1">
      <c r="A80" s="2">
        <v>79</v>
      </c>
      <c r="B80" s="14" t="s">
        <v>3</v>
      </c>
      <c r="C80" s="10">
        <v>8619.01</v>
      </c>
      <c r="D80" s="2"/>
    </row>
    <row r="81" spans="1:4" ht="16.5" hidden="1" customHeight="1">
      <c r="A81" s="2">
        <v>80</v>
      </c>
      <c r="B81" s="14" t="s">
        <v>3</v>
      </c>
      <c r="C81" s="10">
        <v>8954</v>
      </c>
      <c r="D81" s="2"/>
    </row>
    <row r="82" spans="1:4" ht="16.5" hidden="1" customHeight="1">
      <c r="A82" s="2">
        <v>81</v>
      </c>
      <c r="B82" s="14" t="s">
        <v>3</v>
      </c>
      <c r="C82" s="10">
        <v>7247.9</v>
      </c>
      <c r="D82" s="2"/>
    </row>
    <row r="83" spans="1:4" ht="16.5" hidden="1" customHeight="1">
      <c r="A83" s="2">
        <v>82</v>
      </c>
      <c r="B83" s="14" t="s">
        <v>3</v>
      </c>
      <c r="C83" s="10">
        <v>10478.6</v>
      </c>
      <c r="D83" s="2"/>
    </row>
    <row r="84" spans="1:4" ht="16.5" hidden="1" customHeight="1">
      <c r="A84" s="2">
        <v>83</v>
      </c>
      <c r="B84" s="14" t="s">
        <v>3</v>
      </c>
      <c r="C84" s="10">
        <v>10538</v>
      </c>
      <c r="D84" s="2"/>
    </row>
    <row r="85" spans="1:4" ht="16.5" hidden="1" customHeight="1">
      <c r="A85" s="2">
        <v>84</v>
      </c>
      <c r="B85" s="14" t="s">
        <v>3</v>
      </c>
      <c r="C85" s="10">
        <v>7317.5</v>
      </c>
      <c r="D85" s="2"/>
    </row>
    <row r="86" spans="1:4" ht="16.5" hidden="1" customHeight="1">
      <c r="A86" s="2">
        <v>85</v>
      </c>
      <c r="B86" s="14" t="s">
        <v>3</v>
      </c>
      <c r="C86" s="10">
        <v>8950</v>
      </c>
      <c r="D86" s="2"/>
    </row>
    <row r="87" spans="1:4" ht="16.5" hidden="1" customHeight="1">
      <c r="A87" s="2">
        <v>86</v>
      </c>
      <c r="B87" s="14" t="s">
        <v>3</v>
      </c>
      <c r="C87" s="10">
        <v>10249.99</v>
      </c>
      <c r="D87" s="2"/>
    </row>
    <row r="88" spans="1:4" ht="16.5" hidden="1" customHeight="1">
      <c r="A88" s="2">
        <v>87</v>
      </c>
      <c r="B88" s="14" t="s">
        <v>3</v>
      </c>
      <c r="C88" s="10">
        <v>9000</v>
      </c>
      <c r="D88" s="2"/>
    </row>
    <row r="89" spans="1:4" ht="16.5" hidden="1" customHeight="1">
      <c r="A89" s="2">
        <v>88</v>
      </c>
      <c r="B89" s="14" t="s">
        <v>3</v>
      </c>
      <c r="C89" s="10">
        <v>11210.9</v>
      </c>
      <c r="D89" s="2"/>
    </row>
    <row r="90" spans="1:4" ht="16.5" hidden="1" customHeight="1">
      <c r="A90" s="2">
        <v>89</v>
      </c>
      <c r="B90" s="14" t="s">
        <v>3</v>
      </c>
      <c r="C90" s="10">
        <v>10877.9</v>
      </c>
      <c r="D90" s="2"/>
    </row>
    <row r="91" spans="1:4" ht="16.5" hidden="1" customHeight="1">
      <c r="A91" s="2">
        <v>90</v>
      </c>
      <c r="B91" s="14" t="s">
        <v>3</v>
      </c>
      <c r="C91" s="10">
        <v>0</v>
      </c>
      <c r="D91" s="2"/>
    </row>
    <row r="92" spans="1:4" ht="16.5" hidden="1" customHeight="1">
      <c r="A92" s="2">
        <v>91</v>
      </c>
      <c r="B92" s="14" t="s">
        <v>3</v>
      </c>
      <c r="C92" s="10">
        <v>10500</v>
      </c>
      <c r="D92" s="2"/>
    </row>
    <row r="93" spans="1:4" ht="16.5" hidden="1" customHeight="1">
      <c r="A93" s="2">
        <v>92</v>
      </c>
      <c r="B93" s="14" t="s">
        <v>3</v>
      </c>
      <c r="C93" s="10">
        <v>11732.72</v>
      </c>
      <c r="D93" s="2"/>
    </row>
    <row r="94" spans="1:4" ht="16.5" hidden="1" customHeight="1">
      <c r="A94" s="2">
        <v>93</v>
      </c>
      <c r="B94" s="14" t="s">
        <v>3</v>
      </c>
      <c r="C94" s="10">
        <v>10769</v>
      </c>
      <c r="D94" s="2"/>
    </row>
    <row r="95" spans="1:4" ht="16.5" hidden="1" customHeight="1">
      <c r="A95" s="2">
        <v>94</v>
      </c>
      <c r="B95" s="14" t="s">
        <v>3</v>
      </c>
      <c r="C95" s="10">
        <v>12383</v>
      </c>
      <c r="D95" s="2"/>
    </row>
    <row r="96" spans="1:4" ht="16.5" hidden="1" customHeight="1">
      <c r="A96" s="2">
        <v>95</v>
      </c>
      <c r="B96" s="14" t="s">
        <v>3</v>
      </c>
      <c r="C96" s="10">
        <v>14399</v>
      </c>
      <c r="D96" s="2"/>
    </row>
    <row r="97" spans="1:4" ht="16.5" hidden="1" customHeight="1">
      <c r="A97" s="2">
        <v>96</v>
      </c>
      <c r="B97" s="14" t="s">
        <v>3</v>
      </c>
      <c r="C97" s="10">
        <v>12308</v>
      </c>
      <c r="D97" s="2"/>
    </row>
    <row r="98" spans="1:4" ht="16.5" hidden="1" customHeight="1">
      <c r="A98" s="2">
        <v>97</v>
      </c>
      <c r="B98" s="14" t="s">
        <v>3</v>
      </c>
      <c r="C98" s="10">
        <v>14991.19</v>
      </c>
      <c r="D98" s="2"/>
    </row>
    <row r="99" spans="1:4" ht="16.5" hidden="1" customHeight="1">
      <c r="A99" s="2">
        <v>98</v>
      </c>
      <c r="B99" s="14" t="s">
        <v>3</v>
      </c>
      <c r="C99" s="10">
        <v>13606.45</v>
      </c>
      <c r="D99" s="2"/>
    </row>
    <row r="100" spans="1:4" ht="16.5" hidden="1" customHeight="1">
      <c r="A100" s="2">
        <v>99</v>
      </c>
      <c r="B100" s="14" t="s">
        <v>3</v>
      </c>
      <c r="C100" s="10">
        <v>15580.11</v>
      </c>
      <c r="D100" s="2"/>
    </row>
    <row r="101" spans="1:4" ht="16.5" hidden="1" customHeight="1">
      <c r="A101" s="2">
        <v>100</v>
      </c>
      <c r="B101" s="14" t="s">
        <v>3</v>
      </c>
      <c r="C101" s="10">
        <v>15746.94</v>
      </c>
      <c r="D101" s="2"/>
    </row>
    <row r="102" spans="1:4" ht="16.5" hidden="1" customHeight="1">
      <c r="A102" s="2">
        <v>101</v>
      </c>
      <c r="B102" s="14" t="s">
        <v>3</v>
      </c>
      <c r="C102" s="10">
        <v>15823.19</v>
      </c>
      <c r="D102" s="2"/>
    </row>
    <row r="103" spans="1:4" ht="16.5" hidden="1" customHeight="1">
      <c r="A103" s="2">
        <v>102</v>
      </c>
      <c r="B103" s="14" t="s">
        <v>3</v>
      </c>
      <c r="C103" s="10">
        <v>16699.849999999999</v>
      </c>
      <c r="D103" s="2"/>
    </row>
    <row r="104" spans="1:4" ht="16.5" hidden="1" customHeight="1">
      <c r="A104" s="2">
        <v>103</v>
      </c>
      <c r="B104" s="14" t="s">
        <v>3</v>
      </c>
      <c r="C104" s="10">
        <v>17722.53</v>
      </c>
      <c r="D104" s="2"/>
    </row>
    <row r="105" spans="1:4" ht="16.5" hidden="1" customHeight="1">
      <c r="A105" s="2">
        <v>104</v>
      </c>
      <c r="B105" s="14" t="s">
        <v>3</v>
      </c>
      <c r="C105" s="10">
        <v>17393.5</v>
      </c>
      <c r="D105" s="2"/>
    </row>
    <row r="106" spans="1:4" ht="16.5" hidden="1" customHeight="1">
      <c r="A106" s="2">
        <v>105</v>
      </c>
      <c r="B106" s="14" t="s">
        <v>3</v>
      </c>
      <c r="C106" s="10">
        <v>14773.85</v>
      </c>
      <c r="D106" s="2"/>
    </row>
    <row r="107" spans="1:4" ht="16.5" hidden="1" customHeight="1">
      <c r="A107" s="2">
        <v>106</v>
      </c>
      <c r="B107" s="14" t="s">
        <v>3</v>
      </c>
      <c r="C107" s="10">
        <v>18496.060000000001</v>
      </c>
      <c r="D107" s="2"/>
    </row>
    <row r="108" spans="1:4" ht="16.5" hidden="1" customHeight="1">
      <c r="A108" s="2">
        <v>107</v>
      </c>
      <c r="B108" s="14" t="s">
        <v>3</v>
      </c>
      <c r="C108" s="10">
        <v>14820</v>
      </c>
      <c r="D108" s="2"/>
    </row>
    <row r="109" spans="1:4" ht="16.5" hidden="1" customHeight="1">
      <c r="A109" s="2">
        <v>108</v>
      </c>
      <c r="B109" s="14" t="s">
        <v>3</v>
      </c>
      <c r="C109" s="10">
        <v>19875</v>
      </c>
      <c r="D109" s="2"/>
    </row>
    <row r="110" spans="1:4" ht="16.5" hidden="1" customHeight="1">
      <c r="A110" s="2">
        <v>109</v>
      </c>
      <c r="B110" s="14" t="s">
        <v>3</v>
      </c>
      <c r="C110" s="10">
        <v>17425.900000000001</v>
      </c>
      <c r="D110" s="2"/>
    </row>
    <row r="111" spans="1:4" ht="16.5" hidden="1" customHeight="1">
      <c r="A111" s="2">
        <v>110</v>
      </c>
      <c r="B111" s="14" t="s">
        <v>3</v>
      </c>
      <c r="C111" s="10">
        <v>20706</v>
      </c>
      <c r="D111" s="2"/>
    </row>
    <row r="112" spans="1:4" ht="16.5" hidden="1" customHeight="1">
      <c r="A112" s="2">
        <v>111</v>
      </c>
      <c r="B112" s="14" t="s">
        <v>3</v>
      </c>
      <c r="C112" s="10">
        <v>20999.55</v>
      </c>
      <c r="D112" s="2"/>
    </row>
    <row r="113" spans="1:4" ht="16.5" hidden="1" customHeight="1">
      <c r="A113" s="2">
        <v>112</v>
      </c>
      <c r="B113" s="14" t="s">
        <v>3</v>
      </c>
      <c r="C113" s="10">
        <v>11701.31</v>
      </c>
      <c r="D113" s="2"/>
    </row>
    <row r="114" spans="1:4" ht="16.5" hidden="1" customHeight="1">
      <c r="A114" s="2">
        <v>113</v>
      </c>
      <c r="B114" s="14" t="s">
        <v>3</v>
      </c>
      <c r="C114" s="10">
        <v>20920.900000000001</v>
      </c>
      <c r="D114" s="2"/>
    </row>
    <row r="115" spans="1:4" ht="16.5" hidden="1" customHeight="1">
      <c r="A115" s="2">
        <v>114</v>
      </c>
      <c r="B115" s="14" t="s">
        <v>3</v>
      </c>
      <c r="C115" s="10">
        <v>18150</v>
      </c>
      <c r="D115" s="2"/>
    </row>
    <row r="116" spans="1:4" ht="16.5" hidden="1" customHeight="1">
      <c r="A116" s="2">
        <v>115</v>
      </c>
      <c r="B116" s="14" t="s">
        <v>3</v>
      </c>
      <c r="C116" s="10">
        <v>21202.7</v>
      </c>
      <c r="D116" s="2"/>
    </row>
    <row r="117" spans="1:4" ht="16.5" hidden="1" customHeight="1">
      <c r="A117" s="2">
        <v>116</v>
      </c>
      <c r="B117" s="14" t="s">
        <v>3</v>
      </c>
      <c r="C117" s="10">
        <v>17242.5</v>
      </c>
      <c r="D117" s="2"/>
    </row>
    <row r="118" spans="1:4" ht="16.5" hidden="1" customHeight="1">
      <c r="A118" s="2">
        <v>117</v>
      </c>
      <c r="B118" s="14" t="s">
        <v>3</v>
      </c>
      <c r="C118" s="10">
        <v>19874.25</v>
      </c>
      <c r="D118" s="2"/>
    </row>
    <row r="119" spans="1:4" ht="16.5" hidden="1" customHeight="1">
      <c r="A119" s="2">
        <v>118</v>
      </c>
      <c r="B119" s="14" t="s">
        <v>3</v>
      </c>
      <c r="C119" s="10">
        <v>20920</v>
      </c>
      <c r="D119" s="2"/>
    </row>
    <row r="120" spans="1:4" ht="16.5" hidden="1" customHeight="1">
      <c r="A120" s="2">
        <v>119</v>
      </c>
      <c r="B120" s="14" t="s">
        <v>3</v>
      </c>
      <c r="C120" s="10">
        <v>23906.33</v>
      </c>
      <c r="D120" s="2"/>
    </row>
    <row r="121" spans="1:4" ht="16.5" hidden="1" customHeight="1">
      <c r="A121" s="2">
        <v>120</v>
      </c>
      <c r="B121" s="14" t="s">
        <v>3</v>
      </c>
      <c r="C121" s="10">
        <v>17877.75</v>
      </c>
      <c r="D121" s="2"/>
    </row>
    <row r="122" spans="1:4" ht="16.5" hidden="1" customHeight="1">
      <c r="A122" s="2">
        <v>121</v>
      </c>
      <c r="B122" s="14" t="s">
        <v>3</v>
      </c>
      <c r="C122" s="10">
        <v>25199.4</v>
      </c>
      <c r="D122" s="2"/>
    </row>
    <row r="123" spans="1:4" ht="16.5" hidden="1" customHeight="1">
      <c r="A123" s="2">
        <v>122</v>
      </c>
      <c r="B123" s="14" t="s">
        <v>3</v>
      </c>
      <c r="C123" s="10">
        <v>25363.279999999999</v>
      </c>
      <c r="D123" s="2"/>
    </row>
    <row r="124" spans="1:4" ht="16.5" hidden="1" customHeight="1">
      <c r="A124" s="2">
        <v>123</v>
      </c>
      <c r="B124" s="14" t="s">
        <v>3</v>
      </c>
      <c r="C124" s="10">
        <v>25410</v>
      </c>
      <c r="D124" s="2"/>
    </row>
    <row r="125" spans="1:4" ht="16.5" hidden="1" customHeight="1">
      <c r="A125" s="2">
        <v>124</v>
      </c>
      <c r="B125" s="14" t="s">
        <v>3</v>
      </c>
      <c r="C125" s="10">
        <v>21300.04</v>
      </c>
      <c r="D125" s="2"/>
    </row>
    <row r="126" spans="1:4" ht="16.5" hidden="1" customHeight="1">
      <c r="A126" s="2">
        <v>125</v>
      </c>
      <c r="B126" s="14" t="s">
        <v>3</v>
      </c>
      <c r="C126" s="10">
        <v>26022</v>
      </c>
      <c r="D126" s="2"/>
    </row>
    <row r="127" spans="1:4" ht="16.5" hidden="1" customHeight="1">
      <c r="A127" s="2">
        <v>126</v>
      </c>
      <c r="B127" s="14" t="s">
        <v>3</v>
      </c>
      <c r="C127" s="10">
        <v>27296</v>
      </c>
      <c r="D127" s="2"/>
    </row>
    <row r="128" spans="1:4" ht="16.5" hidden="1" customHeight="1">
      <c r="A128" s="2">
        <v>127</v>
      </c>
      <c r="B128" s="14" t="s">
        <v>3</v>
      </c>
      <c r="C128" s="10">
        <v>27709</v>
      </c>
      <c r="D128" s="2"/>
    </row>
    <row r="129" spans="1:4" ht="16.5" hidden="1" customHeight="1">
      <c r="A129" s="2">
        <v>128</v>
      </c>
      <c r="B129" s="14" t="s">
        <v>3</v>
      </c>
      <c r="C129" s="10">
        <v>27992.49</v>
      </c>
      <c r="D129" s="2"/>
    </row>
    <row r="130" spans="1:4" ht="16.5" hidden="1" customHeight="1">
      <c r="A130" s="2">
        <v>129</v>
      </c>
      <c r="B130" s="14" t="s">
        <v>3</v>
      </c>
      <c r="C130" s="10">
        <v>27025.69</v>
      </c>
      <c r="D130" s="2"/>
    </row>
    <row r="131" spans="1:4" ht="16.5" hidden="1" customHeight="1">
      <c r="A131" s="2">
        <v>130</v>
      </c>
      <c r="B131" s="14" t="s">
        <v>3</v>
      </c>
      <c r="C131" s="10">
        <v>28366.27</v>
      </c>
      <c r="D131" s="2"/>
    </row>
    <row r="132" spans="1:4" ht="16.5" hidden="1" customHeight="1">
      <c r="A132" s="2">
        <v>131</v>
      </c>
      <c r="B132" s="14" t="s">
        <v>3</v>
      </c>
      <c r="C132" s="10">
        <v>28408.38</v>
      </c>
      <c r="D132" s="2"/>
    </row>
    <row r="133" spans="1:4" ht="16.5" hidden="1" customHeight="1">
      <c r="A133" s="2">
        <v>132</v>
      </c>
      <c r="B133" s="14" t="s">
        <v>3</v>
      </c>
      <c r="C133" s="10">
        <v>28515.759999999998</v>
      </c>
      <c r="D133" s="2"/>
    </row>
    <row r="134" spans="1:4" ht="16.5" hidden="1" customHeight="1">
      <c r="A134" s="2">
        <v>133</v>
      </c>
      <c r="B134" s="14" t="s">
        <v>3</v>
      </c>
      <c r="C134" s="10">
        <v>18114.189999999999</v>
      </c>
      <c r="D134" s="2"/>
    </row>
    <row r="135" spans="1:4" ht="16.5" hidden="1" customHeight="1">
      <c r="A135" s="2">
        <v>134</v>
      </c>
      <c r="B135" s="14" t="s">
        <v>3</v>
      </c>
      <c r="C135" s="10">
        <v>29917.25</v>
      </c>
      <c r="D135" s="2"/>
    </row>
    <row r="136" spans="1:4" ht="16.5" hidden="1" customHeight="1">
      <c r="A136" s="2">
        <v>135</v>
      </c>
      <c r="B136" s="14" t="s">
        <v>3</v>
      </c>
      <c r="C136" s="10">
        <v>29941.45</v>
      </c>
      <c r="D136" s="2"/>
    </row>
    <row r="137" spans="1:4" ht="16.5" hidden="1" customHeight="1">
      <c r="A137" s="2">
        <v>136</v>
      </c>
      <c r="B137" s="14" t="s">
        <v>3</v>
      </c>
      <c r="C137" s="10">
        <v>23189.59</v>
      </c>
      <c r="D137" s="2"/>
    </row>
    <row r="138" spans="1:4" ht="16.5" hidden="1" customHeight="1">
      <c r="A138" s="2">
        <v>137</v>
      </c>
      <c r="B138" s="14" t="s">
        <v>3</v>
      </c>
      <c r="C138" s="10">
        <v>30298.400000000001</v>
      </c>
      <c r="D138" s="2"/>
    </row>
    <row r="139" spans="1:4" ht="16.5" hidden="1" customHeight="1">
      <c r="A139" s="2">
        <v>138</v>
      </c>
      <c r="B139" s="14" t="s">
        <v>3</v>
      </c>
      <c r="C139" s="10">
        <v>30759.71</v>
      </c>
      <c r="D139" s="2"/>
    </row>
    <row r="140" spans="1:4" ht="16.5" hidden="1" customHeight="1">
      <c r="A140" s="2">
        <v>139</v>
      </c>
      <c r="B140" s="14" t="s">
        <v>3</v>
      </c>
      <c r="C140" s="10">
        <v>24678.19</v>
      </c>
      <c r="D140" s="2"/>
    </row>
    <row r="141" spans="1:4" ht="16.5" hidden="1" customHeight="1">
      <c r="A141" s="2">
        <v>140</v>
      </c>
      <c r="B141" s="14" t="s">
        <v>3</v>
      </c>
      <c r="C141" s="10">
        <v>22085.69</v>
      </c>
      <c r="D141" s="2"/>
    </row>
    <row r="142" spans="1:4" ht="16.5" hidden="1" customHeight="1">
      <c r="A142" s="2">
        <v>141</v>
      </c>
      <c r="B142" s="14" t="s">
        <v>3</v>
      </c>
      <c r="C142" s="10">
        <v>32457.040000000001</v>
      </c>
      <c r="D142" s="2"/>
    </row>
    <row r="143" spans="1:4" ht="16.5" hidden="1" customHeight="1">
      <c r="A143" s="2">
        <v>142</v>
      </c>
      <c r="B143" s="14" t="s">
        <v>3</v>
      </c>
      <c r="C143" s="10">
        <v>32560.01</v>
      </c>
      <c r="D143" s="2"/>
    </row>
    <row r="144" spans="1:4" ht="16.5" hidden="1" customHeight="1">
      <c r="A144" s="2">
        <v>143</v>
      </c>
      <c r="B144" s="14" t="s">
        <v>3</v>
      </c>
      <c r="C144" s="10">
        <v>32137.71</v>
      </c>
      <c r="D144" s="2"/>
    </row>
    <row r="145" spans="1:4" ht="16.5" hidden="1" customHeight="1">
      <c r="A145" s="2">
        <v>144</v>
      </c>
      <c r="B145" s="14" t="s">
        <v>3</v>
      </c>
      <c r="C145" s="10">
        <v>29040</v>
      </c>
      <c r="D145" s="2"/>
    </row>
    <row r="146" spans="1:4" ht="16.5" hidden="1" customHeight="1">
      <c r="A146" s="2">
        <v>145</v>
      </c>
      <c r="B146" s="14" t="s">
        <v>3</v>
      </c>
      <c r="C146" s="10">
        <v>25333.63</v>
      </c>
      <c r="D146" s="2"/>
    </row>
    <row r="147" spans="1:4" ht="16.5" hidden="1" customHeight="1">
      <c r="A147" s="2">
        <v>146</v>
      </c>
      <c r="B147" s="14" t="s">
        <v>3</v>
      </c>
      <c r="C147" s="10">
        <v>17545</v>
      </c>
      <c r="D147" s="2"/>
    </row>
    <row r="148" spans="1:4" ht="16.5" hidden="1" customHeight="1">
      <c r="A148" s="2">
        <v>147</v>
      </c>
      <c r="B148" s="14" t="s">
        <v>3</v>
      </c>
      <c r="C148" s="10">
        <v>35313.85</v>
      </c>
      <c r="D148" s="2"/>
    </row>
    <row r="149" spans="1:4" ht="16.5" hidden="1" customHeight="1">
      <c r="A149" s="2">
        <v>148</v>
      </c>
      <c r="B149" s="14" t="s">
        <v>3</v>
      </c>
      <c r="C149" s="10">
        <v>30144</v>
      </c>
      <c r="D149" s="2"/>
    </row>
    <row r="150" spans="1:4" ht="16.5" hidden="1" customHeight="1">
      <c r="A150" s="2">
        <v>149</v>
      </c>
      <c r="B150" s="14" t="s">
        <v>3</v>
      </c>
      <c r="C150" s="10">
        <v>36297.1</v>
      </c>
      <c r="D150" s="2"/>
    </row>
    <row r="151" spans="1:4" ht="16.5" hidden="1" customHeight="1">
      <c r="A151" s="2">
        <v>150</v>
      </c>
      <c r="B151" s="14" t="s">
        <v>3</v>
      </c>
      <c r="C151" s="10">
        <v>38796.65</v>
      </c>
      <c r="D151" s="2"/>
    </row>
    <row r="152" spans="1:4" ht="16.5" hidden="1" customHeight="1">
      <c r="A152" s="2">
        <v>151</v>
      </c>
      <c r="B152" s="14" t="s">
        <v>3</v>
      </c>
      <c r="C152" s="10">
        <v>39450.839999999997</v>
      </c>
      <c r="D152" s="2"/>
    </row>
    <row r="153" spans="1:4" ht="16.5" hidden="1" customHeight="1">
      <c r="A153" s="2">
        <v>152</v>
      </c>
      <c r="B153" s="14" t="s">
        <v>3</v>
      </c>
      <c r="C153" s="10">
        <v>39864.660000000003</v>
      </c>
      <c r="D153" s="2"/>
    </row>
    <row r="154" spans="1:4" ht="16.5" hidden="1" customHeight="1">
      <c r="A154" s="2">
        <v>153</v>
      </c>
      <c r="B154" s="14" t="s">
        <v>3</v>
      </c>
      <c r="C154" s="10">
        <v>20362.23</v>
      </c>
      <c r="D154" s="2"/>
    </row>
    <row r="155" spans="1:4" ht="16.5" hidden="1" customHeight="1">
      <c r="A155" s="2">
        <v>154</v>
      </c>
      <c r="B155" s="14" t="s">
        <v>3</v>
      </c>
      <c r="C155" s="10">
        <v>40825.410000000003</v>
      </c>
      <c r="D155" s="2"/>
    </row>
    <row r="156" spans="1:4" ht="16.5" hidden="1" customHeight="1">
      <c r="A156" s="2">
        <v>155</v>
      </c>
      <c r="B156" s="14" t="s">
        <v>3</v>
      </c>
      <c r="C156" s="10">
        <v>30002.65</v>
      </c>
      <c r="D156" s="2"/>
    </row>
    <row r="157" spans="1:4" ht="16.5" hidden="1" customHeight="1">
      <c r="A157" s="2">
        <v>156</v>
      </c>
      <c r="B157" s="14" t="s">
        <v>3</v>
      </c>
      <c r="C157" s="10">
        <v>42115.74</v>
      </c>
      <c r="D157" s="2"/>
    </row>
    <row r="158" spans="1:4" ht="16.5" hidden="1" customHeight="1">
      <c r="A158" s="2">
        <v>157</v>
      </c>
      <c r="B158" s="14" t="s">
        <v>3</v>
      </c>
      <c r="C158" s="10">
        <v>42236.45</v>
      </c>
      <c r="D158" s="2"/>
    </row>
    <row r="159" spans="1:4" ht="16.5" hidden="1" customHeight="1">
      <c r="A159" s="2">
        <v>158</v>
      </c>
      <c r="B159" s="14" t="s">
        <v>3</v>
      </c>
      <c r="C159" s="10">
        <v>44482.99</v>
      </c>
      <c r="D159" s="2"/>
    </row>
    <row r="160" spans="1:4" ht="16.5" hidden="1" customHeight="1">
      <c r="A160" s="2">
        <v>159</v>
      </c>
      <c r="B160" s="14" t="s">
        <v>3</v>
      </c>
      <c r="C160" s="10">
        <v>44857.51</v>
      </c>
      <c r="D160" s="2"/>
    </row>
    <row r="161" spans="1:4" ht="16.5" hidden="1" customHeight="1">
      <c r="A161" s="2">
        <v>160</v>
      </c>
      <c r="B161" s="14" t="s">
        <v>3</v>
      </c>
      <c r="C161" s="10">
        <v>44857.51</v>
      </c>
      <c r="D161" s="2"/>
    </row>
    <row r="162" spans="1:4" ht="16.5" hidden="1" customHeight="1">
      <c r="A162" s="2">
        <v>161</v>
      </c>
      <c r="B162" s="14" t="s">
        <v>3</v>
      </c>
      <c r="C162" s="10">
        <v>44857.5</v>
      </c>
      <c r="D162" s="2"/>
    </row>
    <row r="163" spans="1:4" ht="16.5" hidden="1" customHeight="1">
      <c r="A163" s="2">
        <v>162</v>
      </c>
      <c r="B163" s="14" t="s">
        <v>3</v>
      </c>
      <c r="C163" s="10">
        <v>35490</v>
      </c>
      <c r="D163" s="2"/>
    </row>
    <row r="164" spans="1:4" ht="16.5" hidden="1" customHeight="1">
      <c r="A164" s="2">
        <v>163</v>
      </c>
      <c r="B164" s="14" t="s">
        <v>3</v>
      </c>
      <c r="C164" s="10">
        <v>46249.32</v>
      </c>
      <c r="D164" s="2"/>
    </row>
    <row r="165" spans="1:4" ht="16.5" hidden="1" customHeight="1">
      <c r="A165" s="2">
        <v>164</v>
      </c>
      <c r="B165" s="14" t="s">
        <v>3</v>
      </c>
      <c r="C165" s="10">
        <v>44600.6</v>
      </c>
      <c r="D165" s="2"/>
    </row>
    <row r="166" spans="1:4" ht="16.5" hidden="1" customHeight="1">
      <c r="A166" s="2">
        <v>165</v>
      </c>
      <c r="B166" s="14" t="s">
        <v>3</v>
      </c>
      <c r="C166" s="10">
        <v>47274.7</v>
      </c>
      <c r="D166" s="2"/>
    </row>
    <row r="167" spans="1:4" ht="16.5" hidden="1" customHeight="1">
      <c r="A167" s="2">
        <v>166</v>
      </c>
      <c r="B167" s="14" t="s">
        <v>3</v>
      </c>
      <c r="C167" s="10">
        <v>48400</v>
      </c>
      <c r="D167" s="2"/>
    </row>
    <row r="168" spans="1:4" ht="16.5" hidden="1" customHeight="1">
      <c r="A168" s="2">
        <v>167</v>
      </c>
      <c r="B168" s="14" t="s">
        <v>3</v>
      </c>
      <c r="C168" s="10">
        <v>48639.199999999997</v>
      </c>
      <c r="D168" s="2"/>
    </row>
    <row r="169" spans="1:4" ht="16.5" hidden="1" customHeight="1">
      <c r="A169" s="2">
        <v>168</v>
      </c>
      <c r="B169" s="14" t="s">
        <v>3</v>
      </c>
      <c r="C169" s="10">
        <v>45919.5</v>
      </c>
      <c r="D169" s="2"/>
    </row>
    <row r="170" spans="1:4" ht="16.5" hidden="1" customHeight="1">
      <c r="A170" s="2">
        <v>169</v>
      </c>
      <c r="B170" s="14" t="s">
        <v>3</v>
      </c>
      <c r="C170" s="10">
        <v>47105.3</v>
      </c>
      <c r="D170" s="2"/>
    </row>
    <row r="171" spans="1:4" ht="16.5" hidden="1" customHeight="1">
      <c r="A171" s="2">
        <v>170</v>
      </c>
      <c r="B171" s="14" t="s">
        <v>3</v>
      </c>
      <c r="C171" s="10">
        <v>41831.53</v>
      </c>
      <c r="D171" s="2"/>
    </row>
    <row r="172" spans="1:4" ht="16.5" hidden="1" customHeight="1">
      <c r="A172" s="2">
        <v>171</v>
      </c>
      <c r="B172" s="14" t="s">
        <v>3</v>
      </c>
      <c r="C172" s="10">
        <v>43402.7</v>
      </c>
      <c r="D172" s="2"/>
    </row>
    <row r="173" spans="1:4" ht="16.5" hidden="1" customHeight="1">
      <c r="A173" s="2">
        <v>172</v>
      </c>
      <c r="B173" s="14" t="s">
        <v>3</v>
      </c>
      <c r="C173" s="10">
        <v>49530.14</v>
      </c>
      <c r="D173" s="2"/>
    </row>
    <row r="174" spans="1:4" ht="16.5" hidden="1" customHeight="1">
      <c r="A174" s="2">
        <v>173</v>
      </c>
      <c r="B174" s="14" t="s">
        <v>3</v>
      </c>
      <c r="C174" s="10">
        <v>31740.720000000001</v>
      </c>
      <c r="D174" s="2"/>
    </row>
    <row r="175" spans="1:4" ht="16.5" hidden="1" customHeight="1">
      <c r="A175" s="2">
        <v>174</v>
      </c>
      <c r="B175" s="14" t="s">
        <v>3</v>
      </c>
      <c r="C175" s="10">
        <v>51836.4</v>
      </c>
      <c r="D175" s="2"/>
    </row>
    <row r="176" spans="1:4" ht="16.5" hidden="1" customHeight="1">
      <c r="A176" s="2">
        <v>175</v>
      </c>
      <c r="B176" s="14" t="s">
        <v>3</v>
      </c>
      <c r="C176" s="10">
        <v>44140.800000000003</v>
      </c>
      <c r="D176" s="2"/>
    </row>
    <row r="177" spans="1:4" ht="16.5" hidden="1" customHeight="1">
      <c r="A177" s="2">
        <v>176</v>
      </c>
      <c r="B177" s="14" t="s">
        <v>3</v>
      </c>
      <c r="C177" s="10">
        <v>51841.24</v>
      </c>
      <c r="D177" s="2"/>
    </row>
    <row r="178" spans="1:4" ht="16.5" hidden="1" customHeight="1">
      <c r="A178" s="2">
        <v>177</v>
      </c>
      <c r="B178" s="14" t="s">
        <v>3</v>
      </c>
      <c r="C178" s="10">
        <v>53563.68</v>
      </c>
      <c r="D178" s="2"/>
    </row>
    <row r="179" spans="1:4" ht="16.5" hidden="1" customHeight="1">
      <c r="A179" s="2">
        <v>178</v>
      </c>
      <c r="B179" s="14" t="s">
        <v>3</v>
      </c>
      <c r="C179" s="10">
        <v>53904.6</v>
      </c>
      <c r="D179" s="2"/>
    </row>
    <row r="180" spans="1:4" ht="16.5" hidden="1" customHeight="1">
      <c r="A180" s="2">
        <v>179</v>
      </c>
      <c r="B180" s="14" t="s">
        <v>3</v>
      </c>
      <c r="C180" s="10">
        <v>45871.1</v>
      </c>
      <c r="D180" s="2"/>
    </row>
    <row r="181" spans="1:4" ht="16.5" hidden="1" customHeight="1">
      <c r="A181" s="2">
        <v>180</v>
      </c>
      <c r="B181" s="14" t="s">
        <v>3</v>
      </c>
      <c r="C181" s="10">
        <v>39153.599999999999</v>
      </c>
      <c r="D181" s="2"/>
    </row>
    <row r="182" spans="1:4" ht="16.5" hidden="1" customHeight="1">
      <c r="A182" s="2">
        <v>181</v>
      </c>
      <c r="B182" s="14" t="s">
        <v>3</v>
      </c>
      <c r="C182" s="10">
        <v>48763</v>
      </c>
      <c r="D182" s="2"/>
    </row>
    <row r="183" spans="1:4" ht="16.5" hidden="1" customHeight="1">
      <c r="A183" s="2">
        <v>182</v>
      </c>
      <c r="B183" s="14" t="s">
        <v>3</v>
      </c>
      <c r="C183" s="10">
        <v>47095.62</v>
      </c>
      <c r="D183" s="2"/>
    </row>
    <row r="184" spans="1:4" ht="16.5" hidden="1" customHeight="1">
      <c r="A184" s="2">
        <v>183</v>
      </c>
      <c r="B184" s="14" t="s">
        <v>3</v>
      </c>
      <c r="C184" s="10">
        <v>46372.04</v>
      </c>
      <c r="D184" s="2"/>
    </row>
    <row r="185" spans="1:4" ht="16.5" hidden="1" customHeight="1">
      <c r="A185" s="2">
        <v>184</v>
      </c>
      <c r="B185" s="14" t="s">
        <v>3</v>
      </c>
      <c r="C185" s="10">
        <v>55769.14</v>
      </c>
      <c r="D185" s="2"/>
    </row>
    <row r="186" spans="1:4" ht="16.5" hidden="1" customHeight="1">
      <c r="A186" s="2">
        <v>185</v>
      </c>
      <c r="B186" s="14" t="s">
        <v>3</v>
      </c>
      <c r="C186" s="10">
        <v>55781.77</v>
      </c>
      <c r="D186" s="2"/>
    </row>
    <row r="187" spans="1:4" ht="16.5" hidden="1" customHeight="1">
      <c r="A187" s="2">
        <v>186</v>
      </c>
      <c r="B187" s="14" t="s">
        <v>3</v>
      </c>
      <c r="C187" s="10">
        <v>27397.16</v>
      </c>
      <c r="D187" s="2"/>
    </row>
    <row r="188" spans="1:4" ht="16.5" hidden="1" customHeight="1">
      <c r="A188" s="2">
        <v>187</v>
      </c>
      <c r="B188" s="14" t="s">
        <v>3</v>
      </c>
      <c r="C188" s="10">
        <v>50675.76</v>
      </c>
      <c r="D188" s="2"/>
    </row>
    <row r="189" spans="1:4" ht="16.5" hidden="1" customHeight="1">
      <c r="A189" s="2">
        <v>188</v>
      </c>
      <c r="B189" s="14" t="s">
        <v>3</v>
      </c>
      <c r="C189" s="10">
        <v>51836.4</v>
      </c>
      <c r="D189" s="2"/>
    </row>
    <row r="190" spans="1:4" ht="16.5" hidden="1" customHeight="1">
      <c r="A190" s="2">
        <v>189</v>
      </c>
      <c r="B190" s="14" t="s">
        <v>3</v>
      </c>
      <c r="C190" s="10">
        <v>42910.59</v>
      </c>
      <c r="D190" s="2"/>
    </row>
    <row r="191" spans="1:4" ht="16.5" hidden="1" customHeight="1">
      <c r="A191" s="2">
        <v>190</v>
      </c>
      <c r="B191" s="14" t="s">
        <v>3</v>
      </c>
      <c r="C191" s="10">
        <v>47915</v>
      </c>
      <c r="D191" s="2"/>
    </row>
    <row r="192" spans="1:4" ht="16.5" hidden="1" customHeight="1">
      <c r="A192" s="2">
        <v>191</v>
      </c>
      <c r="B192" s="14" t="s">
        <v>3</v>
      </c>
      <c r="C192" s="10">
        <v>36118.5</v>
      </c>
      <c r="D192" s="2"/>
    </row>
    <row r="193" spans="1:4" ht="16.5" hidden="1" customHeight="1">
      <c r="A193" s="2">
        <v>192</v>
      </c>
      <c r="B193" s="14" t="s">
        <v>3</v>
      </c>
      <c r="C193" s="10">
        <v>58999.6</v>
      </c>
      <c r="D193" s="2"/>
    </row>
    <row r="194" spans="1:4" ht="16.5" hidden="1" customHeight="1">
      <c r="A194" s="2">
        <v>193</v>
      </c>
      <c r="B194" s="14" t="s">
        <v>3</v>
      </c>
      <c r="C194" s="10">
        <v>59290</v>
      </c>
      <c r="D194" s="2"/>
    </row>
    <row r="195" spans="1:4" ht="16.5" hidden="1" customHeight="1">
      <c r="A195" s="2">
        <v>194</v>
      </c>
      <c r="B195" s="14" t="s">
        <v>3</v>
      </c>
      <c r="C195" s="10">
        <v>43886.6</v>
      </c>
      <c r="D195" s="2"/>
    </row>
    <row r="196" spans="1:4" ht="16.5" hidden="1" customHeight="1">
      <c r="A196" s="2">
        <v>195</v>
      </c>
      <c r="B196" s="14" t="s">
        <v>3</v>
      </c>
      <c r="C196" s="10">
        <v>45572.54</v>
      </c>
      <c r="D196" s="2"/>
    </row>
    <row r="197" spans="1:4" ht="16.5" hidden="1" customHeight="1">
      <c r="A197" s="2">
        <v>196</v>
      </c>
      <c r="B197" s="14" t="s">
        <v>3</v>
      </c>
      <c r="C197" s="10">
        <v>59411</v>
      </c>
      <c r="D197" s="2"/>
    </row>
    <row r="198" spans="1:4" ht="16.5" hidden="1" customHeight="1">
      <c r="A198" s="2">
        <v>197</v>
      </c>
      <c r="B198" s="14" t="s">
        <v>3</v>
      </c>
      <c r="C198" s="10">
        <v>59458.38</v>
      </c>
      <c r="D198" s="2"/>
    </row>
    <row r="199" spans="1:4" ht="16.5" hidden="1" customHeight="1">
      <c r="A199" s="2">
        <v>198</v>
      </c>
      <c r="B199" s="14" t="s">
        <v>3</v>
      </c>
      <c r="C199" s="10">
        <v>59543.82</v>
      </c>
      <c r="D199" s="2"/>
    </row>
    <row r="200" spans="1:4" ht="16.5" hidden="1" customHeight="1">
      <c r="A200" s="2">
        <v>199</v>
      </c>
      <c r="B200" s="14" t="s">
        <v>3</v>
      </c>
      <c r="C200" s="10">
        <v>46963.45</v>
      </c>
      <c r="D200" s="2"/>
    </row>
    <row r="201" spans="1:4" ht="16.5" hidden="1" customHeight="1">
      <c r="A201" s="2">
        <v>200</v>
      </c>
      <c r="B201" s="14" t="s">
        <v>3</v>
      </c>
      <c r="C201" s="10">
        <v>51074.1</v>
      </c>
      <c r="D201" s="2"/>
    </row>
    <row r="202" spans="1:4" ht="16.5" hidden="1" customHeight="1">
      <c r="A202" s="2">
        <v>201</v>
      </c>
      <c r="B202" s="14" t="s">
        <v>3</v>
      </c>
      <c r="C202" s="10">
        <v>59895</v>
      </c>
      <c r="D202" s="2"/>
    </row>
    <row r="203" spans="1:4" ht="16.5" hidden="1" customHeight="1">
      <c r="A203" s="2">
        <v>202</v>
      </c>
      <c r="B203" s="14" t="s">
        <v>3</v>
      </c>
      <c r="C203" s="10">
        <v>37643.72</v>
      </c>
      <c r="D203" s="2"/>
    </row>
    <row r="204" spans="1:4" ht="16.5" hidden="1" customHeight="1">
      <c r="A204" s="2">
        <v>203</v>
      </c>
      <c r="B204" s="14" t="s">
        <v>3</v>
      </c>
      <c r="C204" s="10">
        <v>58936.68</v>
      </c>
      <c r="D204" s="2"/>
    </row>
    <row r="205" spans="1:4" ht="16.5" hidden="1" customHeight="1">
      <c r="A205" s="2">
        <v>204</v>
      </c>
      <c r="B205" s="14" t="s">
        <v>3</v>
      </c>
      <c r="C205" s="10">
        <v>59992.01</v>
      </c>
      <c r="D205" s="2"/>
    </row>
    <row r="206" spans="1:4" ht="16.5" hidden="1" customHeight="1">
      <c r="A206" s="2">
        <v>205</v>
      </c>
      <c r="B206" s="14" t="s">
        <v>3</v>
      </c>
      <c r="C206" s="10">
        <v>59999.99</v>
      </c>
      <c r="D206" s="2"/>
    </row>
    <row r="207" spans="1:4" ht="16.5" hidden="1" customHeight="1">
      <c r="A207" s="2">
        <v>206</v>
      </c>
      <c r="B207" s="14" t="s">
        <v>3</v>
      </c>
      <c r="C207" s="10">
        <v>48564.45</v>
      </c>
      <c r="D207" s="2"/>
    </row>
    <row r="208" spans="1:4" ht="16.5" hidden="1" customHeight="1">
      <c r="A208" s="2">
        <v>207</v>
      </c>
      <c r="B208" s="14" t="s">
        <v>3</v>
      </c>
      <c r="C208" s="10">
        <v>48027.199999999997</v>
      </c>
      <c r="D208" s="2"/>
    </row>
    <row r="209" spans="1:4" ht="16.5" hidden="1" customHeight="1">
      <c r="A209" s="2">
        <v>208</v>
      </c>
      <c r="B209" s="14" t="s">
        <v>3</v>
      </c>
      <c r="C209" s="10">
        <v>38421.25</v>
      </c>
      <c r="D209" s="2"/>
    </row>
    <row r="210" spans="1:4" ht="16.5" hidden="1" customHeight="1">
      <c r="A210" s="2">
        <v>209</v>
      </c>
      <c r="B210" s="14" t="s">
        <v>3</v>
      </c>
      <c r="C210" s="10">
        <v>47800.59</v>
      </c>
      <c r="D210" s="2"/>
    </row>
    <row r="211" spans="1:4" ht="16.5" hidden="1" customHeight="1">
      <c r="A211" s="2">
        <v>210</v>
      </c>
      <c r="B211" s="14" t="s">
        <v>3</v>
      </c>
      <c r="C211" s="10">
        <v>49945.96</v>
      </c>
      <c r="D211" s="2"/>
    </row>
    <row r="212" spans="1:4" ht="16.5" hidden="1" customHeight="1">
      <c r="A212" s="2">
        <v>211</v>
      </c>
      <c r="B212" s="14" t="s">
        <v>3</v>
      </c>
      <c r="C212" s="10">
        <v>53348.9</v>
      </c>
      <c r="D212" s="2"/>
    </row>
    <row r="213" spans="1:4" ht="16.5" hidden="1" customHeight="1">
      <c r="A213" s="2">
        <v>212</v>
      </c>
      <c r="B213" s="14" t="s">
        <v>3</v>
      </c>
      <c r="C213" s="10">
        <v>65540.86</v>
      </c>
      <c r="D213" s="2"/>
    </row>
    <row r="214" spans="1:4" ht="16.5" hidden="1" customHeight="1">
      <c r="A214" s="2">
        <v>213</v>
      </c>
      <c r="B214" s="14" t="s">
        <v>3</v>
      </c>
      <c r="C214" s="10">
        <v>60814.48</v>
      </c>
      <c r="D214" s="2"/>
    </row>
    <row r="215" spans="1:4" ht="16.5" hidden="1" customHeight="1">
      <c r="A215" s="2">
        <v>214</v>
      </c>
      <c r="B215" s="14" t="s">
        <v>3</v>
      </c>
      <c r="C215" s="10">
        <v>61363.88</v>
      </c>
      <c r="D215" s="2"/>
    </row>
    <row r="216" spans="1:4" ht="16.5" hidden="1" customHeight="1">
      <c r="A216" s="2">
        <v>215</v>
      </c>
      <c r="B216" s="14" t="s">
        <v>3</v>
      </c>
      <c r="C216" s="10">
        <v>66210.990000000005</v>
      </c>
      <c r="D216" s="2"/>
    </row>
    <row r="217" spans="1:4" ht="16.5" hidden="1" customHeight="1">
      <c r="A217" s="2">
        <v>216</v>
      </c>
      <c r="B217" s="14" t="s">
        <v>3</v>
      </c>
      <c r="C217" s="10">
        <v>53626.81</v>
      </c>
      <c r="D217" s="2"/>
    </row>
    <row r="218" spans="1:4" ht="16.5" hidden="1" customHeight="1">
      <c r="A218" s="2">
        <v>217</v>
      </c>
      <c r="B218" s="14" t="s">
        <v>3</v>
      </c>
      <c r="C218" s="10">
        <v>63069.39</v>
      </c>
      <c r="D218" s="2"/>
    </row>
    <row r="219" spans="1:4" ht="16.5" hidden="1" customHeight="1">
      <c r="A219" s="2">
        <v>218</v>
      </c>
      <c r="B219" s="14" t="s">
        <v>3</v>
      </c>
      <c r="C219" s="10">
        <v>69296.88</v>
      </c>
      <c r="D219" s="2"/>
    </row>
    <row r="220" spans="1:4" ht="16.5" hidden="1" customHeight="1">
      <c r="A220" s="2">
        <v>219</v>
      </c>
      <c r="B220" s="14" t="s">
        <v>3</v>
      </c>
      <c r="C220" s="10">
        <v>56700</v>
      </c>
      <c r="D220" s="2"/>
    </row>
    <row r="221" spans="1:4" ht="16.5" hidden="1" customHeight="1">
      <c r="A221" s="2">
        <v>220</v>
      </c>
      <c r="B221" s="14" t="s">
        <v>3</v>
      </c>
      <c r="C221" s="10">
        <v>61168.160000000003</v>
      </c>
      <c r="D221" s="2"/>
    </row>
    <row r="222" spans="1:4" ht="16.5" hidden="1" customHeight="1">
      <c r="A222" s="2">
        <v>221</v>
      </c>
      <c r="B222" s="14" t="s">
        <v>3</v>
      </c>
      <c r="C222" s="10">
        <v>58140.5</v>
      </c>
      <c r="D222" s="2"/>
    </row>
    <row r="223" spans="1:4" ht="16.5" hidden="1" customHeight="1">
      <c r="A223" s="2">
        <v>222</v>
      </c>
      <c r="B223" s="14" t="s">
        <v>3</v>
      </c>
      <c r="C223" s="10">
        <v>63525</v>
      </c>
      <c r="D223" s="2"/>
    </row>
    <row r="224" spans="1:4" ht="16.5" hidden="1" customHeight="1">
      <c r="A224" s="2">
        <v>223</v>
      </c>
      <c r="B224" s="14" t="s">
        <v>3</v>
      </c>
      <c r="C224" s="10">
        <v>66489.5</v>
      </c>
      <c r="D224" s="2"/>
    </row>
    <row r="225" spans="1:4" ht="16.5" hidden="1" customHeight="1">
      <c r="A225" s="2">
        <v>224</v>
      </c>
      <c r="B225" s="14" t="s">
        <v>3</v>
      </c>
      <c r="C225" s="10">
        <v>46286.82</v>
      </c>
      <c r="D225" s="2"/>
    </row>
    <row r="226" spans="1:4" ht="16.5" hidden="1" customHeight="1">
      <c r="A226" s="2">
        <v>225</v>
      </c>
      <c r="B226" s="14" t="s">
        <v>3</v>
      </c>
      <c r="C226" s="10">
        <v>55850.35</v>
      </c>
      <c r="D226" s="2"/>
    </row>
    <row r="227" spans="1:4" ht="16.5" hidden="1" customHeight="1">
      <c r="A227" s="2">
        <v>226</v>
      </c>
      <c r="B227" s="14" t="s">
        <v>3</v>
      </c>
      <c r="C227" s="10">
        <v>55004.89</v>
      </c>
      <c r="D227" s="2"/>
    </row>
    <row r="228" spans="1:4" ht="16.5" hidden="1" customHeight="1">
      <c r="A228" s="2">
        <v>227</v>
      </c>
      <c r="B228" s="14" t="s">
        <v>3</v>
      </c>
      <c r="C228" s="10">
        <v>53765.65</v>
      </c>
      <c r="D228" s="2"/>
    </row>
    <row r="229" spans="1:4" ht="16.5" hidden="1" customHeight="1">
      <c r="A229" s="2">
        <v>228</v>
      </c>
      <c r="B229" s="14" t="s">
        <v>3</v>
      </c>
      <c r="C229" s="10">
        <v>58933.2</v>
      </c>
      <c r="D229" s="2"/>
    </row>
    <row r="230" spans="1:4" ht="16.5" hidden="1" customHeight="1">
      <c r="A230" s="2">
        <v>229</v>
      </c>
      <c r="B230" s="14" t="s">
        <v>3</v>
      </c>
      <c r="C230" s="10">
        <v>70085.52</v>
      </c>
      <c r="D230" s="2"/>
    </row>
    <row r="231" spans="1:4" ht="16.5" hidden="1" customHeight="1">
      <c r="A231" s="2">
        <v>230</v>
      </c>
      <c r="B231" s="14" t="s">
        <v>3</v>
      </c>
      <c r="C231" s="10">
        <v>76251.539999999994</v>
      </c>
      <c r="D231" s="2"/>
    </row>
    <row r="232" spans="1:4" ht="16.5" hidden="1" customHeight="1">
      <c r="A232" s="2">
        <v>231</v>
      </c>
      <c r="B232" s="14" t="s">
        <v>3</v>
      </c>
      <c r="C232" s="10">
        <v>64266.52</v>
      </c>
      <c r="D232" s="2"/>
    </row>
    <row r="233" spans="1:4" ht="16.5" hidden="1" customHeight="1">
      <c r="A233" s="2">
        <v>232</v>
      </c>
      <c r="B233" s="14" t="s">
        <v>3</v>
      </c>
      <c r="C233" s="10">
        <v>62591.11</v>
      </c>
      <c r="D233" s="2"/>
    </row>
    <row r="234" spans="1:4" ht="16.5" hidden="1" customHeight="1">
      <c r="A234" s="2">
        <v>233</v>
      </c>
      <c r="B234" s="14" t="s">
        <v>3</v>
      </c>
      <c r="C234" s="10">
        <v>71571.5</v>
      </c>
      <c r="D234" s="2"/>
    </row>
    <row r="235" spans="1:4" ht="16.5" hidden="1" customHeight="1">
      <c r="A235" s="2">
        <v>234</v>
      </c>
      <c r="B235" s="14" t="s">
        <v>3</v>
      </c>
      <c r="C235" s="10">
        <v>78576.36</v>
      </c>
      <c r="D235" s="2"/>
    </row>
    <row r="236" spans="1:4" ht="16.5" hidden="1" customHeight="1">
      <c r="A236" s="2">
        <v>235</v>
      </c>
      <c r="B236" s="14" t="s">
        <v>3</v>
      </c>
      <c r="C236" s="10">
        <v>74321.990000000005</v>
      </c>
      <c r="D236" s="2"/>
    </row>
    <row r="237" spans="1:4" ht="16.5" hidden="1" customHeight="1">
      <c r="A237" s="2">
        <v>236</v>
      </c>
      <c r="B237" s="14" t="s">
        <v>3</v>
      </c>
      <c r="C237" s="10">
        <v>77198</v>
      </c>
      <c r="D237" s="2"/>
    </row>
    <row r="238" spans="1:4" ht="16.5" hidden="1" customHeight="1">
      <c r="A238" s="2">
        <v>237</v>
      </c>
      <c r="B238" s="14" t="s">
        <v>3</v>
      </c>
      <c r="C238" s="10">
        <v>61440.17</v>
      </c>
      <c r="D238" s="2"/>
    </row>
    <row r="239" spans="1:4" ht="16.5" hidden="1" customHeight="1">
      <c r="A239" s="2">
        <v>238</v>
      </c>
      <c r="B239" s="14" t="s">
        <v>3</v>
      </c>
      <c r="C239" s="10">
        <v>52638.53</v>
      </c>
      <c r="D239" s="2"/>
    </row>
    <row r="240" spans="1:4" ht="16.5" hidden="1" customHeight="1">
      <c r="A240" s="2">
        <v>239</v>
      </c>
      <c r="B240" s="14" t="s">
        <v>3</v>
      </c>
      <c r="C240" s="10">
        <v>52239.02</v>
      </c>
      <c r="D240" s="2"/>
    </row>
    <row r="241" spans="1:4" ht="16.5" hidden="1" customHeight="1">
      <c r="A241" s="2">
        <v>240</v>
      </c>
      <c r="B241" s="14" t="s">
        <v>3</v>
      </c>
      <c r="C241" s="10">
        <v>63434.04</v>
      </c>
      <c r="D241" s="2"/>
    </row>
    <row r="242" spans="1:4" ht="16.5" hidden="1" customHeight="1">
      <c r="A242" s="2">
        <v>241</v>
      </c>
      <c r="B242" s="14" t="s">
        <v>3</v>
      </c>
      <c r="C242" s="10">
        <v>78600</v>
      </c>
      <c r="D242" s="2"/>
    </row>
    <row r="243" spans="1:4" ht="16.5" hidden="1" customHeight="1">
      <c r="A243" s="2">
        <v>242</v>
      </c>
      <c r="B243" s="14" t="s">
        <v>3</v>
      </c>
      <c r="C243" s="10">
        <v>77097.45</v>
      </c>
      <c r="D243" s="2"/>
    </row>
    <row r="244" spans="1:4" ht="16.5" hidden="1" customHeight="1">
      <c r="A244" s="2">
        <v>243</v>
      </c>
      <c r="B244" s="14" t="s">
        <v>3</v>
      </c>
      <c r="C244" s="10">
        <v>68168.05</v>
      </c>
      <c r="D244" s="2"/>
    </row>
    <row r="245" spans="1:4" ht="16.5" hidden="1" customHeight="1">
      <c r="A245" s="2">
        <v>244</v>
      </c>
      <c r="B245" s="14" t="s">
        <v>3</v>
      </c>
      <c r="C245" s="10">
        <v>88813.99</v>
      </c>
      <c r="D245" s="2"/>
    </row>
    <row r="246" spans="1:4" ht="16.5" hidden="1" customHeight="1">
      <c r="A246" s="2">
        <v>245</v>
      </c>
      <c r="B246" s="14" t="s">
        <v>3</v>
      </c>
      <c r="C246" s="10">
        <v>65158.5</v>
      </c>
      <c r="D246" s="2"/>
    </row>
    <row r="247" spans="1:4" ht="16.5" hidden="1" customHeight="1">
      <c r="A247" s="2">
        <v>246</v>
      </c>
      <c r="B247" s="14" t="s">
        <v>3</v>
      </c>
      <c r="C247" s="10">
        <v>72621.78</v>
      </c>
      <c r="D247" s="2"/>
    </row>
    <row r="248" spans="1:4" ht="16.5" hidden="1" customHeight="1">
      <c r="A248" s="2">
        <v>247</v>
      </c>
      <c r="B248" s="14" t="s">
        <v>3</v>
      </c>
      <c r="C248" s="10">
        <v>94478.74</v>
      </c>
      <c r="D248" s="2"/>
    </row>
    <row r="249" spans="1:4" ht="16.5" hidden="1" customHeight="1">
      <c r="A249" s="2">
        <v>248</v>
      </c>
      <c r="B249" s="14" t="s">
        <v>3</v>
      </c>
      <c r="C249" s="10">
        <v>79232.570000000007</v>
      </c>
      <c r="D249" s="2"/>
    </row>
    <row r="250" spans="1:4" ht="16.5" hidden="1" customHeight="1">
      <c r="A250" s="2">
        <v>249</v>
      </c>
      <c r="B250" s="14" t="s">
        <v>3</v>
      </c>
      <c r="C250" s="10">
        <v>87900</v>
      </c>
      <c r="D250" s="2"/>
    </row>
    <row r="251" spans="1:4" ht="16.5" hidden="1" customHeight="1">
      <c r="A251" s="2">
        <v>250</v>
      </c>
      <c r="B251" s="14" t="s">
        <v>3</v>
      </c>
      <c r="C251" s="10">
        <v>94480.84</v>
      </c>
      <c r="D251" s="2"/>
    </row>
    <row r="252" spans="1:4" ht="16.5" hidden="1" customHeight="1">
      <c r="A252" s="2">
        <v>251</v>
      </c>
      <c r="B252" s="14" t="s">
        <v>3</v>
      </c>
      <c r="C252" s="10">
        <v>63860.78</v>
      </c>
      <c r="D252" s="2"/>
    </row>
    <row r="253" spans="1:4" ht="16.5" hidden="1" customHeight="1">
      <c r="A253" s="2">
        <v>252</v>
      </c>
      <c r="B253" s="14" t="s">
        <v>3</v>
      </c>
      <c r="C253" s="10">
        <v>91960</v>
      </c>
      <c r="D253" s="2"/>
    </row>
    <row r="254" spans="1:4" ht="16.5" hidden="1" customHeight="1">
      <c r="A254" s="2">
        <v>253</v>
      </c>
      <c r="B254" s="14" t="s">
        <v>3</v>
      </c>
      <c r="C254" s="10">
        <v>69641.83</v>
      </c>
      <c r="D254" s="2"/>
    </row>
    <row r="255" spans="1:4" ht="16.5" hidden="1" customHeight="1">
      <c r="A255" s="2">
        <v>254</v>
      </c>
      <c r="B255" s="14" t="s">
        <v>3</v>
      </c>
      <c r="C255" s="10">
        <v>70347.17</v>
      </c>
      <c r="D255" s="2"/>
    </row>
    <row r="256" spans="1:4" ht="16.5" hidden="1" customHeight="1">
      <c r="A256" s="2">
        <v>255</v>
      </c>
      <c r="B256" s="14" t="s">
        <v>3</v>
      </c>
      <c r="C256" s="10">
        <v>76904.89</v>
      </c>
      <c r="D256" s="2"/>
    </row>
    <row r="257" spans="1:4" ht="16.5" hidden="1" customHeight="1">
      <c r="A257" s="2">
        <v>256</v>
      </c>
      <c r="B257" s="14" t="s">
        <v>3</v>
      </c>
      <c r="C257" s="10">
        <v>99370.6</v>
      </c>
      <c r="D257" s="2"/>
    </row>
    <row r="258" spans="1:4" ht="16.5" hidden="1" customHeight="1">
      <c r="A258" s="2">
        <v>257</v>
      </c>
      <c r="B258" s="14" t="s">
        <v>3</v>
      </c>
      <c r="C258" s="10">
        <v>100450.17</v>
      </c>
      <c r="D258" s="2"/>
    </row>
    <row r="259" spans="1:4" ht="16.5" hidden="1" customHeight="1">
      <c r="A259" s="2">
        <v>258</v>
      </c>
      <c r="B259" s="14" t="s">
        <v>3</v>
      </c>
      <c r="C259" s="10">
        <v>100504.25</v>
      </c>
      <c r="D259" s="2"/>
    </row>
    <row r="260" spans="1:4" ht="16.5" hidden="1" customHeight="1">
      <c r="A260" s="2">
        <v>259</v>
      </c>
      <c r="B260" s="14" t="s">
        <v>3</v>
      </c>
      <c r="C260" s="10">
        <v>66429</v>
      </c>
      <c r="D260" s="2"/>
    </row>
    <row r="261" spans="1:4" ht="16.5" hidden="1" customHeight="1">
      <c r="A261" s="2">
        <v>260</v>
      </c>
      <c r="B261" s="14" t="s">
        <v>3</v>
      </c>
      <c r="C261" s="10">
        <v>73822.86</v>
      </c>
      <c r="D261" s="2"/>
    </row>
    <row r="262" spans="1:4" ht="16.5" hidden="1" customHeight="1">
      <c r="A262" s="2">
        <v>261</v>
      </c>
      <c r="B262" s="14" t="s">
        <v>3</v>
      </c>
      <c r="C262" s="10">
        <v>100880</v>
      </c>
      <c r="D262" s="2"/>
    </row>
    <row r="263" spans="1:4" ht="16.5" hidden="1" customHeight="1">
      <c r="A263" s="2">
        <v>262</v>
      </c>
      <c r="B263" s="14" t="s">
        <v>3</v>
      </c>
      <c r="C263" s="10">
        <v>78981.94</v>
      </c>
      <c r="D263" s="2"/>
    </row>
    <row r="264" spans="1:4" ht="16.5" hidden="1" customHeight="1">
      <c r="A264" s="2">
        <v>263</v>
      </c>
      <c r="B264" s="14" t="s">
        <v>3</v>
      </c>
      <c r="C264" s="10">
        <v>102900</v>
      </c>
      <c r="D264" s="2"/>
    </row>
    <row r="265" spans="1:4" ht="16.5" hidden="1" customHeight="1">
      <c r="A265" s="2">
        <v>264</v>
      </c>
      <c r="B265" s="14" t="s">
        <v>3</v>
      </c>
      <c r="C265" s="10">
        <v>106683.28</v>
      </c>
      <c r="D265" s="2"/>
    </row>
    <row r="266" spans="1:4" ht="16.5" hidden="1" customHeight="1">
      <c r="A266" s="2">
        <v>265</v>
      </c>
      <c r="B266" s="14" t="s">
        <v>3</v>
      </c>
      <c r="C266" s="10">
        <v>107085</v>
      </c>
      <c r="D266" s="2"/>
    </row>
    <row r="267" spans="1:4" ht="16.5" hidden="1" customHeight="1">
      <c r="A267" s="2">
        <v>266</v>
      </c>
      <c r="B267" s="14" t="s">
        <v>3</v>
      </c>
      <c r="C267" s="10">
        <v>49500</v>
      </c>
      <c r="D267" s="2"/>
    </row>
    <row r="268" spans="1:4" ht="16.5" hidden="1" customHeight="1">
      <c r="A268" s="2">
        <v>267</v>
      </c>
      <c r="B268" s="14" t="s">
        <v>3</v>
      </c>
      <c r="C268" s="10">
        <v>108839.5</v>
      </c>
      <c r="D268" s="2"/>
    </row>
    <row r="269" spans="1:4" ht="16.5" hidden="1" customHeight="1">
      <c r="A269" s="2">
        <v>268</v>
      </c>
      <c r="B269" s="14" t="s">
        <v>3</v>
      </c>
      <c r="C269" s="10">
        <v>106359</v>
      </c>
      <c r="D269" s="2"/>
    </row>
    <row r="270" spans="1:4" ht="16.5" hidden="1" customHeight="1">
      <c r="A270" s="2">
        <v>269</v>
      </c>
      <c r="B270" s="14" t="s">
        <v>3</v>
      </c>
      <c r="C270" s="10">
        <v>88846.16</v>
      </c>
      <c r="D270" s="2"/>
    </row>
    <row r="271" spans="1:4" ht="16.5" hidden="1" customHeight="1">
      <c r="A271" s="2">
        <v>270</v>
      </c>
      <c r="B271" s="14" t="s">
        <v>3</v>
      </c>
      <c r="C271" s="10">
        <v>119790</v>
      </c>
      <c r="D271" s="2"/>
    </row>
    <row r="272" spans="1:4" ht="16.5" hidden="1" customHeight="1">
      <c r="A272" s="2">
        <v>271</v>
      </c>
      <c r="B272" s="14" t="s">
        <v>3</v>
      </c>
      <c r="C272" s="10">
        <v>120794.3</v>
      </c>
      <c r="D272" s="2"/>
    </row>
    <row r="273" spans="1:4" ht="16.5" hidden="1" customHeight="1">
      <c r="A273" s="2">
        <v>272</v>
      </c>
      <c r="B273" s="14" t="s">
        <v>3</v>
      </c>
      <c r="C273" s="10">
        <v>80978.720000000001</v>
      </c>
      <c r="D273" s="2"/>
    </row>
    <row r="274" spans="1:4" ht="16.5" hidden="1" customHeight="1">
      <c r="A274" s="2">
        <v>273</v>
      </c>
      <c r="B274" s="14" t="s">
        <v>3</v>
      </c>
      <c r="C274" s="10">
        <v>83327.320000000007</v>
      </c>
      <c r="D274" s="2"/>
    </row>
    <row r="275" spans="1:4" ht="16.5" hidden="1" customHeight="1">
      <c r="A275" s="2">
        <v>274</v>
      </c>
      <c r="B275" s="14" t="s">
        <v>3</v>
      </c>
      <c r="C275" s="10">
        <v>122900</v>
      </c>
      <c r="D275" s="2"/>
    </row>
    <row r="276" spans="1:4" ht="16.5" hidden="1" customHeight="1">
      <c r="A276" s="2">
        <v>275</v>
      </c>
      <c r="B276" s="14" t="s">
        <v>3</v>
      </c>
      <c r="C276" s="10">
        <v>128030.15</v>
      </c>
      <c r="D276" s="2"/>
    </row>
    <row r="277" spans="1:4" ht="16.5" hidden="1" customHeight="1">
      <c r="A277" s="2">
        <v>276</v>
      </c>
      <c r="B277" s="14" t="s">
        <v>3</v>
      </c>
      <c r="C277" s="10">
        <v>91960</v>
      </c>
      <c r="D277" s="2"/>
    </row>
    <row r="278" spans="1:4" ht="16.5" hidden="1" customHeight="1">
      <c r="A278" s="2">
        <v>277</v>
      </c>
      <c r="B278" s="14" t="s">
        <v>3</v>
      </c>
      <c r="C278" s="10">
        <v>95586.37</v>
      </c>
      <c r="D278" s="2"/>
    </row>
    <row r="279" spans="1:4" ht="16.5" hidden="1" customHeight="1">
      <c r="A279" s="2">
        <v>278</v>
      </c>
      <c r="B279" s="14" t="s">
        <v>3</v>
      </c>
      <c r="C279" s="10">
        <v>113827.86</v>
      </c>
      <c r="D279" s="2"/>
    </row>
    <row r="280" spans="1:4" ht="16.5" hidden="1" customHeight="1">
      <c r="A280" s="2">
        <v>279</v>
      </c>
      <c r="B280" s="14" t="s">
        <v>3</v>
      </c>
      <c r="C280" s="10">
        <v>88473.63</v>
      </c>
      <c r="D280" s="2"/>
    </row>
    <row r="281" spans="1:4" ht="16.5" hidden="1" customHeight="1">
      <c r="A281" s="2">
        <v>280</v>
      </c>
      <c r="B281" s="14" t="s">
        <v>3</v>
      </c>
      <c r="C281" s="10">
        <v>87361.43</v>
      </c>
      <c r="D281" s="2"/>
    </row>
    <row r="282" spans="1:4" ht="16.5" hidden="1" customHeight="1">
      <c r="A282" s="2">
        <v>281</v>
      </c>
      <c r="B282" s="14" t="s">
        <v>3</v>
      </c>
      <c r="C282" s="10">
        <v>119499.6</v>
      </c>
      <c r="D282" s="2"/>
    </row>
    <row r="283" spans="1:4" ht="16.5" hidden="1" customHeight="1">
      <c r="A283" s="2">
        <v>282</v>
      </c>
      <c r="B283" s="14" t="s">
        <v>3</v>
      </c>
      <c r="C283" s="10">
        <v>86042.58</v>
      </c>
      <c r="D283" s="2"/>
    </row>
    <row r="284" spans="1:4" ht="16.5" hidden="1" customHeight="1">
      <c r="A284" s="2">
        <v>283</v>
      </c>
      <c r="B284" s="14" t="s">
        <v>3</v>
      </c>
      <c r="C284" s="10">
        <v>90421.45</v>
      </c>
      <c r="D284" s="2"/>
    </row>
    <row r="285" spans="1:4" ht="16.5" hidden="1" customHeight="1">
      <c r="A285" s="2">
        <v>284</v>
      </c>
      <c r="B285" s="14" t="s">
        <v>3</v>
      </c>
      <c r="C285" s="10">
        <v>110468.47</v>
      </c>
      <c r="D285" s="2"/>
    </row>
    <row r="286" spans="1:4" ht="16.5" hidden="1" customHeight="1">
      <c r="A286" s="2">
        <v>285</v>
      </c>
      <c r="B286" s="14" t="s">
        <v>3</v>
      </c>
      <c r="C286" s="10">
        <v>105875</v>
      </c>
      <c r="D286" s="2"/>
    </row>
    <row r="287" spans="1:4" ht="16.5" hidden="1" customHeight="1">
      <c r="A287" s="2">
        <v>286</v>
      </c>
      <c r="B287" s="14" t="s">
        <v>3</v>
      </c>
      <c r="C287" s="10">
        <v>137734.23000000001</v>
      </c>
      <c r="D287" s="2"/>
    </row>
    <row r="288" spans="1:4" ht="16.5" hidden="1" customHeight="1">
      <c r="A288" s="2">
        <v>287</v>
      </c>
      <c r="B288" s="14" t="s">
        <v>3</v>
      </c>
      <c r="C288" s="10">
        <v>118172.5</v>
      </c>
      <c r="D288" s="2"/>
    </row>
    <row r="289" spans="1:4" ht="16.5" hidden="1" customHeight="1">
      <c r="A289" s="2">
        <v>288</v>
      </c>
      <c r="B289" s="14" t="s">
        <v>3</v>
      </c>
      <c r="C289" s="10">
        <v>135463.01999999999</v>
      </c>
      <c r="D289" s="2"/>
    </row>
    <row r="290" spans="1:4" ht="16.5" hidden="1" customHeight="1">
      <c r="A290" s="2">
        <v>289</v>
      </c>
      <c r="B290" s="14" t="s">
        <v>3</v>
      </c>
      <c r="C290" s="10">
        <v>105095.9</v>
      </c>
      <c r="D290" s="2"/>
    </row>
    <row r="291" spans="1:4" ht="16.5" hidden="1" customHeight="1">
      <c r="A291" s="2">
        <v>290</v>
      </c>
      <c r="B291" s="14" t="s">
        <v>3</v>
      </c>
      <c r="C291" s="10">
        <v>150645</v>
      </c>
      <c r="D291" s="2"/>
    </row>
    <row r="292" spans="1:4" ht="16.5" hidden="1" customHeight="1">
      <c r="A292" s="2">
        <v>291</v>
      </c>
      <c r="B292" s="14" t="s">
        <v>3</v>
      </c>
      <c r="C292" s="10">
        <v>104936.82</v>
      </c>
      <c r="D292" s="2"/>
    </row>
    <row r="293" spans="1:4" ht="16.5" hidden="1" customHeight="1">
      <c r="A293" s="2">
        <v>292</v>
      </c>
      <c r="B293" s="14" t="s">
        <v>3</v>
      </c>
      <c r="C293" s="10">
        <v>152460</v>
      </c>
      <c r="D293" s="2"/>
    </row>
    <row r="294" spans="1:4" ht="16.5" hidden="1" customHeight="1">
      <c r="A294" s="2">
        <v>293</v>
      </c>
      <c r="B294" s="14" t="s">
        <v>3</v>
      </c>
      <c r="C294" s="10">
        <v>151794.5</v>
      </c>
      <c r="D294" s="2"/>
    </row>
    <row r="295" spans="1:4" ht="16.5" hidden="1" customHeight="1">
      <c r="A295" s="2">
        <v>294</v>
      </c>
      <c r="B295" s="14" t="s">
        <v>3</v>
      </c>
      <c r="C295" s="10">
        <v>169339.5</v>
      </c>
      <c r="D295" s="2"/>
    </row>
    <row r="296" spans="1:4" ht="16.5" hidden="1" customHeight="1">
      <c r="A296" s="2">
        <v>295</v>
      </c>
      <c r="B296" s="14" t="s">
        <v>3</v>
      </c>
      <c r="C296" s="10">
        <v>153676.41</v>
      </c>
      <c r="D296" s="2"/>
    </row>
    <row r="297" spans="1:4" ht="16.5" hidden="1" customHeight="1">
      <c r="A297" s="2">
        <v>296</v>
      </c>
      <c r="B297" s="14" t="s">
        <v>3</v>
      </c>
      <c r="C297" s="10">
        <v>135460.22</v>
      </c>
      <c r="D297" s="2"/>
    </row>
    <row r="298" spans="1:4" ht="16.5" hidden="1" customHeight="1">
      <c r="A298" s="2">
        <v>297</v>
      </c>
      <c r="B298" s="14" t="s">
        <v>3</v>
      </c>
      <c r="C298" s="10">
        <v>171876.38</v>
      </c>
      <c r="D298" s="2"/>
    </row>
    <row r="299" spans="1:4" ht="16.5" hidden="1" customHeight="1">
      <c r="A299" s="2">
        <v>298</v>
      </c>
      <c r="B299" s="14" t="s">
        <v>3</v>
      </c>
      <c r="C299" s="10">
        <v>178706.52</v>
      </c>
      <c r="D299" s="2"/>
    </row>
    <row r="300" spans="1:4" ht="16.5" hidden="1" customHeight="1">
      <c r="A300" s="2">
        <v>299</v>
      </c>
      <c r="B300" s="14" t="s">
        <v>3</v>
      </c>
      <c r="C300" s="10">
        <v>161717.71</v>
      </c>
      <c r="D300" s="2"/>
    </row>
    <row r="301" spans="1:4" ht="16.5" hidden="1" customHeight="1">
      <c r="A301" s="2">
        <v>300</v>
      </c>
      <c r="B301" s="14" t="s">
        <v>3</v>
      </c>
      <c r="C301" s="10">
        <v>181890.39</v>
      </c>
      <c r="D301" s="2"/>
    </row>
    <row r="302" spans="1:4" ht="16.5" hidden="1" customHeight="1">
      <c r="A302" s="2">
        <v>301</v>
      </c>
      <c r="B302" s="14" t="s">
        <v>3</v>
      </c>
      <c r="C302" s="10">
        <v>186773.66</v>
      </c>
      <c r="D302" s="2"/>
    </row>
    <row r="303" spans="1:4" ht="16.5" hidden="1" customHeight="1">
      <c r="A303" s="2">
        <v>302</v>
      </c>
      <c r="B303" s="14" t="s">
        <v>3</v>
      </c>
      <c r="C303" s="10">
        <v>234921.5</v>
      </c>
      <c r="D303" s="2"/>
    </row>
    <row r="304" spans="1:4" ht="16.5" hidden="1" customHeight="1">
      <c r="A304" s="2">
        <v>303</v>
      </c>
      <c r="B304" s="14" t="s">
        <v>3</v>
      </c>
      <c r="C304" s="10">
        <v>245910.72</v>
      </c>
      <c r="D304" s="2"/>
    </row>
    <row r="305" spans="1:4" ht="16.5" hidden="1" customHeight="1">
      <c r="A305" s="2">
        <v>304</v>
      </c>
      <c r="B305" s="14" t="s">
        <v>3</v>
      </c>
      <c r="C305" s="10">
        <v>212984.2</v>
      </c>
      <c r="D305" s="2"/>
    </row>
    <row r="306" spans="1:4" ht="16.5" hidden="1" customHeight="1">
      <c r="A306" s="2">
        <v>305</v>
      </c>
      <c r="B306" s="14" t="s">
        <v>3</v>
      </c>
      <c r="C306" s="10">
        <v>299291.24</v>
      </c>
      <c r="D306" s="2"/>
    </row>
    <row r="307" spans="1:4" ht="16.5" hidden="1" customHeight="1">
      <c r="A307" s="2">
        <v>306</v>
      </c>
      <c r="B307" s="14" t="s">
        <v>3</v>
      </c>
      <c r="C307" s="10">
        <v>225099.06</v>
      </c>
      <c r="D307" s="2"/>
    </row>
    <row r="308" spans="1:4" ht="16.5" hidden="1" customHeight="1">
      <c r="A308" s="2">
        <v>307</v>
      </c>
      <c r="B308" s="14" t="s">
        <v>3</v>
      </c>
      <c r="C308" s="10">
        <v>235950</v>
      </c>
      <c r="D308" s="2"/>
    </row>
    <row r="309" spans="1:4" ht="16.5" hidden="1" customHeight="1">
      <c r="A309" s="2">
        <v>308</v>
      </c>
      <c r="B309" s="14" t="s">
        <v>3</v>
      </c>
      <c r="C309" s="10">
        <v>323070</v>
      </c>
      <c r="D309" s="2"/>
    </row>
    <row r="310" spans="1:4" ht="16.5" hidden="1" customHeight="1">
      <c r="A310" s="2">
        <v>309</v>
      </c>
      <c r="B310" s="14" t="s">
        <v>3</v>
      </c>
      <c r="C310" s="10">
        <v>344850</v>
      </c>
      <c r="D310" s="2"/>
    </row>
    <row r="311" spans="1:4" ht="16.5" hidden="1" customHeight="1">
      <c r="A311" s="2">
        <v>310</v>
      </c>
      <c r="B311" s="14" t="s">
        <v>3</v>
      </c>
      <c r="C311" s="10">
        <v>359610.79</v>
      </c>
      <c r="D311" s="2"/>
    </row>
    <row r="312" spans="1:4" ht="16.5" hidden="1" customHeight="1">
      <c r="A312" s="2">
        <v>311</v>
      </c>
      <c r="B312" s="14" t="s">
        <v>3</v>
      </c>
      <c r="C312" s="10">
        <v>268220.7</v>
      </c>
      <c r="D312" s="2"/>
    </row>
    <row r="313" spans="1:4" ht="16.5" hidden="1" customHeight="1">
      <c r="A313" s="2">
        <v>312</v>
      </c>
      <c r="B313" s="14" t="s">
        <v>3</v>
      </c>
      <c r="C313" s="10">
        <v>268620</v>
      </c>
      <c r="D313" s="2"/>
    </row>
    <row r="314" spans="1:4" ht="16.5" hidden="1" customHeight="1">
      <c r="A314" s="2">
        <v>313</v>
      </c>
      <c r="B314" s="14" t="s">
        <v>3</v>
      </c>
      <c r="C314" s="10">
        <v>370631.48</v>
      </c>
      <c r="D314" s="2"/>
    </row>
    <row r="315" spans="1:4" ht="16.5" hidden="1" customHeight="1">
      <c r="A315" s="2">
        <v>314</v>
      </c>
      <c r="B315" s="14" t="s">
        <v>3</v>
      </c>
      <c r="C315" s="10">
        <v>393250</v>
      </c>
      <c r="D315" s="2"/>
    </row>
    <row r="316" spans="1:4" ht="16.5" hidden="1" customHeight="1">
      <c r="A316" s="2">
        <v>315</v>
      </c>
      <c r="B316" s="14" t="s">
        <v>3</v>
      </c>
      <c r="C316" s="10">
        <v>284392.34000000003</v>
      </c>
      <c r="D316" s="2"/>
    </row>
    <row r="317" spans="1:4" ht="16.5" hidden="1" customHeight="1">
      <c r="A317" s="2">
        <v>316</v>
      </c>
      <c r="B317" s="14" t="s">
        <v>3</v>
      </c>
      <c r="C317" s="10">
        <v>377669.69</v>
      </c>
      <c r="D317" s="2"/>
    </row>
    <row r="318" spans="1:4" ht="16.5" hidden="1" customHeight="1">
      <c r="A318" s="2">
        <v>317</v>
      </c>
      <c r="B318" s="14" t="s">
        <v>3</v>
      </c>
      <c r="C318" s="10">
        <v>408483.11000000004</v>
      </c>
      <c r="D318" s="2"/>
    </row>
    <row r="319" spans="1:4" ht="16.5" hidden="1" customHeight="1">
      <c r="A319" s="2">
        <v>318</v>
      </c>
      <c r="B319" s="14" t="s">
        <v>3</v>
      </c>
      <c r="C319" s="10">
        <v>300982.63</v>
      </c>
      <c r="D319" s="2"/>
    </row>
    <row r="320" spans="1:4" ht="16.5" hidden="1" customHeight="1">
      <c r="A320" s="2">
        <v>319</v>
      </c>
      <c r="B320" s="14" t="s">
        <v>3</v>
      </c>
      <c r="C320" s="10">
        <v>412658.82</v>
      </c>
      <c r="D320" s="2"/>
    </row>
    <row r="321" spans="1:4" ht="16.5" hidden="1" customHeight="1">
      <c r="A321" s="2">
        <v>320</v>
      </c>
      <c r="B321" s="14" t="s">
        <v>3</v>
      </c>
      <c r="C321" s="10">
        <v>385946.99</v>
      </c>
      <c r="D321" s="2"/>
    </row>
    <row r="322" spans="1:4" ht="16.5" hidden="1" customHeight="1">
      <c r="A322" s="2">
        <v>321</v>
      </c>
      <c r="B322" s="14" t="s">
        <v>3</v>
      </c>
      <c r="C322" s="10">
        <v>372317</v>
      </c>
      <c r="D322" s="2"/>
    </row>
    <row r="323" spans="1:4" ht="16.5" hidden="1" customHeight="1">
      <c r="A323" s="2">
        <v>322</v>
      </c>
      <c r="B323" s="14" t="s">
        <v>3</v>
      </c>
      <c r="C323" s="10">
        <v>624557.04</v>
      </c>
      <c r="D323" s="2"/>
    </row>
    <row r="324" spans="1:4" ht="16.5" hidden="1" customHeight="1">
      <c r="A324" s="2">
        <v>323</v>
      </c>
      <c r="B324" s="14" t="s">
        <v>3</v>
      </c>
      <c r="C324" s="10">
        <v>489983.45</v>
      </c>
      <c r="D324" s="2"/>
    </row>
    <row r="325" spans="1:4" ht="16.5" hidden="1" customHeight="1">
      <c r="A325" s="2">
        <v>324</v>
      </c>
      <c r="B325" s="14" t="s">
        <v>3</v>
      </c>
      <c r="C325" s="10">
        <v>740988.9</v>
      </c>
      <c r="D325" s="2"/>
    </row>
    <row r="326" spans="1:4" ht="16.5" hidden="1" customHeight="1">
      <c r="A326" s="2">
        <v>325</v>
      </c>
      <c r="B326" s="14" t="s">
        <v>3</v>
      </c>
      <c r="C326" s="10">
        <v>778756</v>
      </c>
      <c r="D326" s="2"/>
    </row>
    <row r="327" spans="1:4" ht="16.5" hidden="1" customHeight="1">
      <c r="A327" s="2">
        <v>326</v>
      </c>
      <c r="B327" s="14" t="s">
        <v>3</v>
      </c>
      <c r="C327" s="10">
        <v>885000</v>
      </c>
      <c r="D327" s="2"/>
    </row>
    <row r="328" spans="1:4" ht="16.5" hidden="1" customHeight="1">
      <c r="A328" s="2">
        <v>327</v>
      </c>
      <c r="B328" s="14" t="s">
        <v>3</v>
      </c>
      <c r="C328" s="10">
        <v>735458.09</v>
      </c>
      <c r="D328" s="2"/>
    </row>
    <row r="329" spans="1:4" ht="16.5" hidden="1" customHeight="1">
      <c r="A329" s="2">
        <v>328</v>
      </c>
      <c r="B329" s="14" t="s">
        <v>3</v>
      </c>
      <c r="C329" s="10">
        <v>914085</v>
      </c>
      <c r="D329" s="2"/>
    </row>
    <row r="330" spans="1:4" ht="16.5" hidden="1" customHeight="1">
      <c r="A330" s="2">
        <v>329</v>
      </c>
      <c r="B330" s="14" t="s">
        <v>3</v>
      </c>
      <c r="C330" s="10">
        <v>918727.99</v>
      </c>
      <c r="D330" s="2"/>
    </row>
    <row r="331" spans="1:4" ht="16.5" hidden="1" customHeight="1">
      <c r="A331" s="2">
        <v>330</v>
      </c>
      <c r="B331" s="14" t="s">
        <v>3</v>
      </c>
      <c r="C331" s="10">
        <v>1050566.3999999999</v>
      </c>
      <c r="D331" s="2"/>
    </row>
    <row r="332" spans="1:4" ht="16.5" hidden="1" customHeight="1">
      <c r="A332" s="2">
        <v>331</v>
      </c>
      <c r="B332" s="14" t="s">
        <v>3</v>
      </c>
      <c r="C332" s="10">
        <v>1293434.3</v>
      </c>
      <c r="D332" s="2"/>
    </row>
    <row r="333" spans="1:4" ht="16.5" hidden="1" customHeight="1">
      <c r="A333" s="2">
        <v>332</v>
      </c>
      <c r="B333" s="14" t="s">
        <v>3</v>
      </c>
      <c r="C333" s="10">
        <v>2461602</v>
      </c>
      <c r="D333" s="2"/>
    </row>
    <row r="334" spans="1:4" ht="16.5" hidden="1" customHeight="1">
      <c r="A334" s="2">
        <v>333</v>
      </c>
      <c r="B334" s="14" t="s">
        <v>3</v>
      </c>
      <c r="C334" s="10">
        <v>3100000</v>
      </c>
      <c r="D334" s="2"/>
    </row>
    <row r="335" spans="1:4" ht="16.5" hidden="1" customHeight="1">
      <c r="A335" s="2">
        <v>334</v>
      </c>
      <c r="B335" s="14" t="s">
        <v>3</v>
      </c>
      <c r="C335" s="10">
        <v>3367065.31</v>
      </c>
      <c r="D335" s="2"/>
    </row>
    <row r="336" spans="1:4" ht="16.5" hidden="1" customHeight="1">
      <c r="A336" s="2">
        <v>335</v>
      </c>
      <c r="B336" s="14" t="s">
        <v>3</v>
      </c>
      <c r="C336" s="10">
        <v>3597448.04</v>
      </c>
      <c r="D336" s="2"/>
    </row>
    <row r="337" spans="1:4" ht="16.5" hidden="1" customHeight="1">
      <c r="A337" s="2">
        <v>336</v>
      </c>
      <c r="B337" s="14" t="s">
        <v>3</v>
      </c>
      <c r="C337" s="10">
        <v>3565505.4</v>
      </c>
      <c r="D337" s="2"/>
    </row>
    <row r="338" spans="1:4" ht="16.5" hidden="1" customHeight="1">
      <c r="A338" s="2">
        <v>337</v>
      </c>
      <c r="B338" s="14" t="s">
        <v>3</v>
      </c>
      <c r="C338" s="10">
        <v>3553256.86</v>
      </c>
      <c r="D338" s="2"/>
    </row>
    <row r="339" spans="1:4" ht="16.5" hidden="1" customHeight="1">
      <c r="A339" s="2">
        <v>338</v>
      </c>
      <c r="B339" s="14" t="s">
        <v>3</v>
      </c>
      <c r="C339" s="10">
        <v>3938853.27</v>
      </c>
      <c r="D339" s="2"/>
    </row>
    <row r="340" spans="1:4" ht="16.5" hidden="1" customHeight="1">
      <c r="A340" s="2">
        <v>339</v>
      </c>
      <c r="B340" s="14" t="s">
        <v>3</v>
      </c>
      <c r="C340" s="10">
        <v>4601248.45</v>
      </c>
      <c r="D340" s="2"/>
    </row>
    <row r="341" spans="1:4" ht="16.5" hidden="1" customHeight="1">
      <c r="A341" s="2">
        <v>340</v>
      </c>
      <c r="B341" s="14" t="s">
        <v>3</v>
      </c>
      <c r="C341" s="10">
        <v>4644386.58</v>
      </c>
      <c r="D341" s="2"/>
    </row>
    <row r="342" spans="1:4" ht="16.5" hidden="1" customHeight="1">
      <c r="A342" s="2">
        <v>341</v>
      </c>
      <c r="B342" s="14" t="s">
        <v>3</v>
      </c>
      <c r="C342" s="10">
        <v>6853328.6799999997</v>
      </c>
      <c r="D342" s="2"/>
    </row>
    <row r="343" spans="1:4" ht="16.5" hidden="1" customHeight="1">
      <c r="A343" s="2">
        <v>342</v>
      </c>
      <c r="B343" s="14" t="s">
        <v>3</v>
      </c>
      <c r="C343" s="10">
        <v>6296615.5300000003</v>
      </c>
      <c r="D343" s="2"/>
    </row>
    <row r="344" spans="1:4" ht="16.5" hidden="1" customHeight="1">
      <c r="A344" s="2">
        <v>343</v>
      </c>
      <c r="B344" s="14" t="s">
        <v>3</v>
      </c>
      <c r="C344" s="10">
        <v>6495534.79</v>
      </c>
      <c r="D344" s="2"/>
    </row>
    <row r="345" spans="1:4" ht="16.5" hidden="1" customHeight="1">
      <c r="A345" s="2">
        <v>344</v>
      </c>
      <c r="B345" s="14" t="s">
        <v>3</v>
      </c>
      <c r="C345" s="10">
        <v>10631414.300000001</v>
      </c>
      <c r="D345" s="2"/>
    </row>
    <row r="346" spans="1:4" ht="16.5" hidden="1" customHeight="1">
      <c r="A346" s="2">
        <v>345</v>
      </c>
      <c r="B346" s="14" t="s">
        <v>3</v>
      </c>
      <c r="C346" s="10">
        <v>28697935.719999999</v>
      </c>
      <c r="D346" s="2"/>
    </row>
    <row r="347" spans="1:4" ht="16.5" hidden="1" customHeight="1">
      <c r="A347" s="13">
        <v>345</v>
      </c>
      <c r="B347" s="13" t="s">
        <v>3</v>
      </c>
      <c r="C347" s="3">
        <v>119332129.18000001</v>
      </c>
      <c r="D347" s="3">
        <f>C347/1000000</f>
        <v>119.33212918000001</v>
      </c>
    </row>
    <row r="348" spans="1:4" ht="16.5" hidden="1" customHeight="1">
      <c r="A348" s="2">
        <v>1</v>
      </c>
      <c r="B348" s="14" t="s">
        <v>4</v>
      </c>
      <c r="C348" s="10">
        <v>-30885.86</v>
      </c>
      <c r="D348" s="33"/>
    </row>
    <row r="349" spans="1:4" ht="16.5" hidden="1" customHeight="1">
      <c r="A349" s="2">
        <v>2</v>
      </c>
      <c r="B349" s="14" t="s">
        <v>4</v>
      </c>
      <c r="C349" s="10">
        <v>-4805.5</v>
      </c>
      <c r="D349" s="33"/>
    </row>
    <row r="350" spans="1:4" ht="16.5" hidden="1" customHeight="1">
      <c r="A350" s="2">
        <v>3</v>
      </c>
      <c r="B350" s="14" t="s">
        <v>4</v>
      </c>
      <c r="C350" s="10">
        <v>-4229.2299999999996</v>
      </c>
      <c r="D350" s="33"/>
    </row>
    <row r="351" spans="1:4" ht="16.5" hidden="1" customHeight="1">
      <c r="A351" s="2">
        <v>4</v>
      </c>
      <c r="B351" s="14" t="s">
        <v>4</v>
      </c>
      <c r="C351" s="10">
        <v>-3923.15</v>
      </c>
      <c r="D351" s="33"/>
    </row>
    <row r="352" spans="1:4" ht="16.5" hidden="1" customHeight="1">
      <c r="A352" s="2">
        <v>5</v>
      </c>
      <c r="B352" s="14" t="s">
        <v>4</v>
      </c>
      <c r="C352" s="10">
        <v>-3720.5</v>
      </c>
      <c r="D352" s="33"/>
    </row>
    <row r="353" spans="1:4" ht="16.5" hidden="1" customHeight="1">
      <c r="A353" s="2">
        <v>6</v>
      </c>
      <c r="B353" s="14" t="s">
        <v>4</v>
      </c>
      <c r="C353" s="10">
        <v>-3500</v>
      </c>
      <c r="D353" s="33"/>
    </row>
    <row r="354" spans="1:4" ht="16.5" hidden="1" customHeight="1">
      <c r="A354" s="2">
        <v>7</v>
      </c>
      <c r="B354" s="14" t="s">
        <v>4</v>
      </c>
      <c r="C354" s="10">
        <v>-1732.5</v>
      </c>
      <c r="D354" s="33"/>
    </row>
    <row r="355" spans="1:4" ht="16.5" hidden="1" customHeight="1">
      <c r="A355" s="2">
        <v>8</v>
      </c>
      <c r="B355" s="14" t="s">
        <v>4</v>
      </c>
      <c r="C355" s="10">
        <v>0</v>
      </c>
      <c r="D355" s="33"/>
    </row>
    <row r="356" spans="1:4" ht="16.5" hidden="1" customHeight="1">
      <c r="A356" s="2">
        <v>9</v>
      </c>
      <c r="B356" s="14" t="s">
        <v>4</v>
      </c>
      <c r="C356" s="10">
        <v>0</v>
      </c>
      <c r="D356" s="33"/>
    </row>
    <row r="357" spans="1:4" ht="16.5" hidden="1" customHeight="1">
      <c r="A357" s="2">
        <v>10</v>
      </c>
      <c r="B357" s="14" t="s">
        <v>4</v>
      </c>
      <c r="C357" s="10">
        <v>0</v>
      </c>
      <c r="D357" s="33"/>
    </row>
    <row r="358" spans="1:4" ht="16.5" hidden="1" customHeight="1">
      <c r="A358" s="2">
        <v>11</v>
      </c>
      <c r="B358" s="14" t="s">
        <v>4</v>
      </c>
      <c r="C358" s="10">
        <v>0</v>
      </c>
      <c r="D358" s="33"/>
    </row>
    <row r="359" spans="1:4" ht="16.5" hidden="1" customHeight="1">
      <c r="A359" s="2">
        <v>12</v>
      </c>
      <c r="B359" s="14" t="s">
        <v>4</v>
      </c>
      <c r="C359" s="10">
        <v>0</v>
      </c>
      <c r="D359" s="33"/>
    </row>
    <row r="360" spans="1:4" ht="16.5" hidden="1" customHeight="1">
      <c r="A360" s="2">
        <v>13</v>
      </c>
      <c r="B360" s="14" t="s">
        <v>4</v>
      </c>
      <c r="C360" s="10">
        <v>0</v>
      </c>
      <c r="D360" s="33"/>
    </row>
    <row r="361" spans="1:4" ht="16.5" hidden="1" customHeight="1">
      <c r="A361" s="2">
        <v>14</v>
      </c>
      <c r="B361" s="14" t="s">
        <v>4</v>
      </c>
      <c r="C361" s="10">
        <v>0</v>
      </c>
      <c r="D361" s="33"/>
    </row>
    <row r="362" spans="1:4" ht="16.5" hidden="1" customHeight="1">
      <c r="A362" s="2">
        <v>15</v>
      </c>
      <c r="B362" s="14" t="s">
        <v>4</v>
      </c>
      <c r="C362" s="10">
        <v>0</v>
      </c>
      <c r="D362" s="33"/>
    </row>
    <row r="363" spans="1:4" ht="16.5" hidden="1" customHeight="1">
      <c r="A363" s="2">
        <v>16</v>
      </c>
      <c r="B363" s="14" t="s">
        <v>4</v>
      </c>
      <c r="C363" s="10">
        <v>0</v>
      </c>
      <c r="D363" s="33"/>
    </row>
    <row r="364" spans="1:4" ht="16.5" hidden="1" customHeight="1">
      <c r="A364" s="2">
        <v>17</v>
      </c>
      <c r="B364" s="14" t="s">
        <v>4</v>
      </c>
      <c r="C364" s="10">
        <v>0</v>
      </c>
      <c r="D364" s="33"/>
    </row>
    <row r="365" spans="1:4" ht="16.5" hidden="1" customHeight="1">
      <c r="A365" s="2">
        <v>18</v>
      </c>
      <c r="B365" s="14" t="s">
        <v>4</v>
      </c>
      <c r="C365" s="10">
        <v>0</v>
      </c>
      <c r="D365" s="33"/>
    </row>
    <row r="366" spans="1:4" ht="16.5" hidden="1" customHeight="1">
      <c r="A366" s="2">
        <v>19</v>
      </c>
      <c r="B366" s="14" t="s">
        <v>4</v>
      </c>
      <c r="C366" s="10">
        <v>0</v>
      </c>
      <c r="D366" s="33"/>
    </row>
    <row r="367" spans="1:4" ht="16.5" hidden="1" customHeight="1">
      <c r="A367" s="2">
        <v>20</v>
      </c>
      <c r="B367" s="14" t="s">
        <v>4</v>
      </c>
      <c r="C367" s="10">
        <v>0</v>
      </c>
      <c r="D367" s="33"/>
    </row>
    <row r="368" spans="1:4" ht="16.5" hidden="1" customHeight="1">
      <c r="A368" s="2">
        <v>21</v>
      </c>
      <c r="B368" s="14" t="s">
        <v>4</v>
      </c>
      <c r="C368" s="10">
        <v>0</v>
      </c>
      <c r="D368" s="33"/>
    </row>
    <row r="369" spans="1:4" ht="16.5" hidden="1" customHeight="1">
      <c r="A369" s="2">
        <v>22</v>
      </c>
      <c r="B369" s="14" t="s">
        <v>4</v>
      </c>
      <c r="C369" s="10">
        <v>0</v>
      </c>
      <c r="D369" s="33"/>
    </row>
    <row r="370" spans="1:4" ht="16.5" hidden="1" customHeight="1">
      <c r="A370" s="2">
        <v>23</v>
      </c>
      <c r="B370" s="14" t="s">
        <v>4</v>
      </c>
      <c r="C370" s="10">
        <v>0</v>
      </c>
      <c r="D370" s="33"/>
    </row>
    <row r="371" spans="1:4" ht="16.5" hidden="1" customHeight="1">
      <c r="A371" s="2">
        <v>24</v>
      </c>
      <c r="B371" s="14" t="s">
        <v>4</v>
      </c>
      <c r="C371" s="10">
        <v>0</v>
      </c>
      <c r="D371" s="33"/>
    </row>
    <row r="372" spans="1:4" ht="16.5" hidden="1" customHeight="1">
      <c r="A372" s="2">
        <v>25</v>
      </c>
      <c r="B372" s="14" t="s">
        <v>4</v>
      </c>
      <c r="C372" s="10">
        <v>0</v>
      </c>
      <c r="D372" s="33"/>
    </row>
    <row r="373" spans="1:4" ht="16.5" hidden="1" customHeight="1">
      <c r="A373" s="2">
        <v>26</v>
      </c>
      <c r="B373" s="14" t="s">
        <v>4</v>
      </c>
      <c r="C373" s="10">
        <v>0</v>
      </c>
      <c r="D373" s="33"/>
    </row>
    <row r="374" spans="1:4" ht="16.5" hidden="1" customHeight="1">
      <c r="A374" s="2">
        <v>27</v>
      </c>
      <c r="B374" s="14" t="s">
        <v>4</v>
      </c>
      <c r="C374" s="10">
        <v>0</v>
      </c>
      <c r="D374" s="33"/>
    </row>
    <row r="375" spans="1:4" ht="16.5" hidden="1" customHeight="1">
      <c r="A375" s="2">
        <v>28</v>
      </c>
      <c r="B375" s="14" t="s">
        <v>4</v>
      </c>
      <c r="C375" s="10">
        <v>0</v>
      </c>
      <c r="D375" s="33"/>
    </row>
    <row r="376" spans="1:4" ht="16.5" hidden="1" customHeight="1">
      <c r="A376" s="2">
        <v>29</v>
      </c>
      <c r="B376" s="14" t="s">
        <v>4</v>
      </c>
      <c r="C376" s="10">
        <v>0</v>
      </c>
      <c r="D376" s="33"/>
    </row>
    <row r="377" spans="1:4" ht="16.5" hidden="1" customHeight="1">
      <c r="A377" s="2">
        <v>30</v>
      </c>
      <c r="B377" s="14" t="s">
        <v>4</v>
      </c>
      <c r="C377" s="10">
        <v>0</v>
      </c>
      <c r="D377" s="33"/>
    </row>
    <row r="378" spans="1:4" ht="16.5" hidden="1" customHeight="1">
      <c r="A378" s="2">
        <v>31</v>
      </c>
      <c r="B378" s="14" t="s">
        <v>4</v>
      </c>
      <c r="C378" s="10">
        <v>0</v>
      </c>
      <c r="D378" s="33"/>
    </row>
    <row r="379" spans="1:4" ht="16.5" hidden="1" customHeight="1">
      <c r="A379" s="2">
        <v>32</v>
      </c>
      <c r="B379" s="14" t="s">
        <v>4</v>
      </c>
      <c r="C379" s="10">
        <v>0</v>
      </c>
      <c r="D379" s="33"/>
    </row>
    <row r="380" spans="1:4" ht="16.5" hidden="1" customHeight="1">
      <c r="A380" s="2">
        <v>33</v>
      </c>
      <c r="B380" s="14" t="s">
        <v>4</v>
      </c>
      <c r="C380" s="10">
        <v>0</v>
      </c>
      <c r="D380" s="33"/>
    </row>
    <row r="381" spans="1:4" ht="16.5" hidden="1" customHeight="1">
      <c r="A381" s="2">
        <v>34</v>
      </c>
      <c r="B381" s="14" t="s">
        <v>4</v>
      </c>
      <c r="C381" s="10">
        <v>0</v>
      </c>
      <c r="D381" s="33"/>
    </row>
    <row r="382" spans="1:4" ht="16.5" hidden="1" customHeight="1">
      <c r="A382" s="2">
        <v>35</v>
      </c>
      <c r="B382" s="14" t="s">
        <v>4</v>
      </c>
      <c r="C382" s="10">
        <v>0</v>
      </c>
      <c r="D382" s="33"/>
    </row>
    <row r="383" spans="1:4" ht="16.5" hidden="1" customHeight="1">
      <c r="A383" s="2">
        <v>36</v>
      </c>
      <c r="B383" s="14" t="s">
        <v>4</v>
      </c>
      <c r="C383" s="10">
        <v>0</v>
      </c>
      <c r="D383" s="33"/>
    </row>
    <row r="384" spans="1:4" ht="16.5" hidden="1" customHeight="1">
      <c r="A384" s="2">
        <v>37</v>
      </c>
      <c r="B384" s="14" t="s">
        <v>4</v>
      </c>
      <c r="C384" s="10">
        <v>0</v>
      </c>
      <c r="D384" s="33"/>
    </row>
    <row r="385" spans="1:4" ht="16.5" hidden="1" customHeight="1">
      <c r="A385" s="2">
        <v>38</v>
      </c>
      <c r="B385" s="14" t="s">
        <v>4</v>
      </c>
      <c r="C385" s="10">
        <v>0</v>
      </c>
      <c r="D385" s="33"/>
    </row>
    <row r="386" spans="1:4" ht="16.5" hidden="1" customHeight="1">
      <c r="A386" s="2">
        <v>39</v>
      </c>
      <c r="B386" s="14" t="s">
        <v>4</v>
      </c>
      <c r="C386" s="10">
        <v>0</v>
      </c>
      <c r="D386" s="33"/>
    </row>
    <row r="387" spans="1:4" ht="16.5" hidden="1" customHeight="1">
      <c r="A387" s="2">
        <v>40</v>
      </c>
      <c r="B387" s="14" t="s">
        <v>4</v>
      </c>
      <c r="C387" s="10">
        <v>0</v>
      </c>
      <c r="D387" s="33"/>
    </row>
    <row r="388" spans="1:4" ht="16.5" hidden="1" customHeight="1">
      <c r="A388" s="2">
        <v>41</v>
      </c>
      <c r="B388" s="14" t="s">
        <v>4</v>
      </c>
      <c r="C388" s="10">
        <v>0</v>
      </c>
      <c r="D388" s="33"/>
    </row>
    <row r="389" spans="1:4" ht="16.5" hidden="1" customHeight="1">
      <c r="A389" s="2">
        <v>42</v>
      </c>
      <c r="B389" s="14" t="s">
        <v>4</v>
      </c>
      <c r="C389" s="10">
        <v>0</v>
      </c>
      <c r="D389" s="33"/>
    </row>
    <row r="390" spans="1:4" ht="16.5" hidden="1" customHeight="1">
      <c r="A390" s="2">
        <v>43</v>
      </c>
      <c r="B390" s="14" t="s">
        <v>4</v>
      </c>
      <c r="C390" s="10">
        <v>0</v>
      </c>
      <c r="D390" s="33"/>
    </row>
    <row r="391" spans="1:4" ht="16.5" hidden="1" customHeight="1">
      <c r="A391" s="2">
        <v>44</v>
      </c>
      <c r="B391" s="14" t="s">
        <v>4</v>
      </c>
      <c r="C391" s="10">
        <v>0</v>
      </c>
      <c r="D391" s="33"/>
    </row>
    <row r="392" spans="1:4" ht="16.5" hidden="1" customHeight="1">
      <c r="A392" s="2">
        <v>45</v>
      </c>
      <c r="B392" s="14" t="s">
        <v>4</v>
      </c>
      <c r="C392" s="10">
        <v>0</v>
      </c>
      <c r="D392" s="33"/>
    </row>
    <row r="393" spans="1:4" ht="16.5" hidden="1" customHeight="1">
      <c r="A393" s="2">
        <v>46</v>
      </c>
      <c r="B393" s="14" t="s">
        <v>4</v>
      </c>
      <c r="C393" s="10">
        <v>0</v>
      </c>
      <c r="D393" s="33"/>
    </row>
    <row r="394" spans="1:4" ht="16.5" hidden="1" customHeight="1">
      <c r="A394" s="2">
        <v>47</v>
      </c>
      <c r="B394" s="14" t="s">
        <v>4</v>
      </c>
      <c r="C394" s="10">
        <v>0</v>
      </c>
      <c r="D394" s="33"/>
    </row>
    <row r="395" spans="1:4" ht="16.5" hidden="1" customHeight="1">
      <c r="A395" s="2">
        <v>48</v>
      </c>
      <c r="B395" s="14" t="s">
        <v>4</v>
      </c>
      <c r="C395" s="10">
        <v>0</v>
      </c>
      <c r="D395" s="33"/>
    </row>
    <row r="396" spans="1:4" ht="16.5" hidden="1" customHeight="1">
      <c r="A396" s="2">
        <v>49</v>
      </c>
      <c r="B396" s="14" t="s">
        <v>4</v>
      </c>
      <c r="C396" s="10">
        <v>0</v>
      </c>
      <c r="D396" s="33"/>
    </row>
    <row r="397" spans="1:4" ht="16.5" hidden="1" customHeight="1">
      <c r="A397" s="2">
        <v>50</v>
      </c>
      <c r="B397" s="14" t="s">
        <v>4</v>
      </c>
      <c r="C397" s="10">
        <v>0</v>
      </c>
      <c r="D397" s="33"/>
    </row>
    <row r="398" spans="1:4" ht="16.5" hidden="1" customHeight="1">
      <c r="A398" s="2">
        <v>51</v>
      </c>
      <c r="B398" s="14" t="s">
        <v>4</v>
      </c>
      <c r="C398" s="10">
        <v>0</v>
      </c>
      <c r="D398" s="33"/>
    </row>
    <row r="399" spans="1:4" ht="16.5" hidden="1" customHeight="1">
      <c r="A399" s="2">
        <v>52</v>
      </c>
      <c r="B399" s="14" t="s">
        <v>4</v>
      </c>
      <c r="C399" s="10">
        <v>0</v>
      </c>
      <c r="D399" s="33"/>
    </row>
    <row r="400" spans="1:4" ht="16.5" hidden="1" customHeight="1">
      <c r="A400" s="2">
        <v>53</v>
      </c>
      <c r="B400" s="14" t="s">
        <v>4</v>
      </c>
      <c r="C400" s="10">
        <v>0</v>
      </c>
      <c r="D400" s="33"/>
    </row>
    <row r="401" spans="1:4" ht="16.5" hidden="1" customHeight="1">
      <c r="A401" s="2">
        <v>54</v>
      </c>
      <c r="B401" s="14" t="s">
        <v>4</v>
      </c>
      <c r="C401" s="10">
        <v>0</v>
      </c>
      <c r="D401" s="33"/>
    </row>
    <row r="402" spans="1:4" ht="16.5" hidden="1" customHeight="1">
      <c r="A402" s="2">
        <v>55</v>
      </c>
      <c r="B402" s="14" t="s">
        <v>4</v>
      </c>
      <c r="C402" s="10">
        <v>0</v>
      </c>
      <c r="D402" s="33"/>
    </row>
    <row r="403" spans="1:4" ht="16.5" hidden="1" customHeight="1">
      <c r="A403" s="2">
        <v>56</v>
      </c>
      <c r="B403" s="14" t="s">
        <v>4</v>
      </c>
      <c r="C403" s="10">
        <v>0</v>
      </c>
      <c r="D403" s="33"/>
    </row>
    <row r="404" spans="1:4" ht="16.5" hidden="1" customHeight="1">
      <c r="A404" s="2">
        <v>57</v>
      </c>
      <c r="B404" s="14" t="s">
        <v>4</v>
      </c>
      <c r="C404" s="10">
        <v>0</v>
      </c>
      <c r="D404" s="33"/>
    </row>
    <row r="405" spans="1:4" ht="16.5" hidden="1" customHeight="1">
      <c r="A405" s="2">
        <v>58</v>
      </c>
      <c r="B405" s="14" t="s">
        <v>4</v>
      </c>
      <c r="C405" s="10">
        <v>0</v>
      </c>
      <c r="D405" s="33"/>
    </row>
    <row r="406" spans="1:4" ht="16.5" hidden="1" customHeight="1">
      <c r="A406" s="2">
        <v>59</v>
      </c>
      <c r="B406" s="14" t="s">
        <v>4</v>
      </c>
      <c r="C406" s="10">
        <v>0</v>
      </c>
      <c r="D406" s="33"/>
    </row>
    <row r="407" spans="1:4" ht="16.5" hidden="1" customHeight="1">
      <c r="A407" s="2">
        <v>60</v>
      </c>
      <c r="B407" s="14" t="s">
        <v>4</v>
      </c>
      <c r="C407" s="10">
        <v>0</v>
      </c>
      <c r="D407" s="33"/>
    </row>
    <row r="408" spans="1:4" ht="16.5" hidden="1" customHeight="1">
      <c r="A408" s="2">
        <v>61</v>
      </c>
      <c r="B408" s="14" t="s">
        <v>4</v>
      </c>
      <c r="C408" s="10">
        <v>0</v>
      </c>
      <c r="D408" s="33"/>
    </row>
    <row r="409" spans="1:4" ht="16.5" hidden="1" customHeight="1">
      <c r="A409" s="2">
        <v>62</v>
      </c>
      <c r="B409" s="14" t="s">
        <v>4</v>
      </c>
      <c r="C409" s="10">
        <v>0</v>
      </c>
      <c r="D409" s="33"/>
    </row>
    <row r="410" spans="1:4" ht="16.5" hidden="1" customHeight="1">
      <c r="A410" s="2">
        <v>63</v>
      </c>
      <c r="B410" s="14" t="s">
        <v>4</v>
      </c>
      <c r="C410" s="10">
        <v>0</v>
      </c>
      <c r="D410" s="33"/>
    </row>
    <row r="411" spans="1:4" ht="16.5" hidden="1" customHeight="1">
      <c r="A411" s="2">
        <v>64</v>
      </c>
      <c r="B411" s="14" t="s">
        <v>4</v>
      </c>
      <c r="C411" s="10">
        <v>0</v>
      </c>
      <c r="D411" s="33"/>
    </row>
    <row r="412" spans="1:4" ht="16.5" hidden="1" customHeight="1">
      <c r="A412" s="2">
        <v>65</v>
      </c>
      <c r="B412" s="14" t="s">
        <v>4</v>
      </c>
      <c r="C412" s="10">
        <v>0</v>
      </c>
      <c r="D412" s="33"/>
    </row>
    <row r="413" spans="1:4" ht="16.5" hidden="1" customHeight="1">
      <c r="A413" s="2">
        <v>66</v>
      </c>
      <c r="B413" s="14" t="s">
        <v>4</v>
      </c>
      <c r="C413" s="10">
        <v>0</v>
      </c>
      <c r="D413" s="33"/>
    </row>
    <row r="414" spans="1:4" ht="16.5" hidden="1" customHeight="1">
      <c r="A414" s="2">
        <v>67</v>
      </c>
      <c r="B414" s="14" t="s">
        <v>4</v>
      </c>
      <c r="C414" s="10">
        <v>0</v>
      </c>
      <c r="D414" s="33"/>
    </row>
    <row r="415" spans="1:4" ht="16.5" hidden="1" customHeight="1">
      <c r="A415" s="2">
        <v>68</v>
      </c>
      <c r="B415" s="14" t="s">
        <v>4</v>
      </c>
      <c r="C415" s="10">
        <v>39.950000000000003</v>
      </c>
      <c r="D415" s="33"/>
    </row>
    <row r="416" spans="1:4" ht="16.5" hidden="1" customHeight="1">
      <c r="A416" s="2">
        <v>69</v>
      </c>
      <c r="B416" s="14" t="s">
        <v>4</v>
      </c>
      <c r="C416" s="10">
        <v>51.43</v>
      </c>
      <c r="D416" s="33"/>
    </row>
    <row r="417" spans="1:4" ht="16.5" hidden="1" customHeight="1">
      <c r="A417" s="2">
        <v>70</v>
      </c>
      <c r="B417" s="14" t="s">
        <v>4</v>
      </c>
      <c r="C417" s="10">
        <v>55.1</v>
      </c>
      <c r="D417" s="33"/>
    </row>
    <row r="418" spans="1:4" ht="16.5" hidden="1" customHeight="1">
      <c r="A418" s="2">
        <v>71</v>
      </c>
      <c r="B418" s="14" t="s">
        <v>4</v>
      </c>
      <c r="C418" s="10">
        <v>102.85</v>
      </c>
      <c r="D418" s="33"/>
    </row>
    <row r="419" spans="1:4" ht="16.5" hidden="1" customHeight="1">
      <c r="A419" s="2">
        <v>72</v>
      </c>
      <c r="B419" s="14" t="s">
        <v>4</v>
      </c>
      <c r="C419" s="10">
        <v>118.7</v>
      </c>
      <c r="D419" s="33"/>
    </row>
    <row r="420" spans="1:4" ht="16.5" hidden="1" customHeight="1">
      <c r="A420" s="2">
        <v>73</v>
      </c>
      <c r="B420" s="14" t="s">
        <v>4</v>
      </c>
      <c r="C420" s="10">
        <v>119.62</v>
      </c>
      <c r="D420" s="33"/>
    </row>
    <row r="421" spans="1:4" ht="16.5" hidden="1" customHeight="1">
      <c r="A421" s="2">
        <v>74</v>
      </c>
      <c r="B421" s="14" t="s">
        <v>4</v>
      </c>
      <c r="C421" s="10">
        <v>166.01</v>
      </c>
      <c r="D421" s="33"/>
    </row>
    <row r="422" spans="1:4" ht="16.5" hidden="1" customHeight="1">
      <c r="A422" s="2">
        <v>75</v>
      </c>
      <c r="B422" s="14" t="s">
        <v>4</v>
      </c>
      <c r="C422" s="10">
        <v>176.96</v>
      </c>
      <c r="D422" s="33"/>
    </row>
    <row r="423" spans="1:4" ht="16.5" hidden="1" customHeight="1">
      <c r="A423" s="2">
        <v>76</v>
      </c>
      <c r="B423" s="14" t="s">
        <v>4</v>
      </c>
      <c r="C423" s="10">
        <v>177.87</v>
      </c>
      <c r="D423" s="33"/>
    </row>
    <row r="424" spans="1:4" ht="16.5" hidden="1" customHeight="1">
      <c r="A424" s="2">
        <v>77</v>
      </c>
      <c r="B424" s="14" t="s">
        <v>4</v>
      </c>
      <c r="C424" s="10">
        <v>199.21</v>
      </c>
      <c r="D424" s="33"/>
    </row>
    <row r="425" spans="1:4" ht="16.5" hidden="1" customHeight="1">
      <c r="A425" s="2">
        <v>78</v>
      </c>
      <c r="B425" s="14" t="s">
        <v>4</v>
      </c>
      <c r="C425" s="10">
        <v>199.21</v>
      </c>
      <c r="D425" s="33"/>
    </row>
    <row r="426" spans="1:4" ht="16.5" hidden="1" customHeight="1">
      <c r="A426" s="2">
        <v>79</v>
      </c>
      <c r="B426" s="14" t="s">
        <v>4</v>
      </c>
      <c r="C426" s="10">
        <v>238.62</v>
      </c>
      <c r="D426" s="33"/>
    </row>
    <row r="427" spans="1:4" ht="16.5" hidden="1" customHeight="1">
      <c r="A427" s="2">
        <v>80</v>
      </c>
      <c r="B427" s="14" t="s">
        <v>4</v>
      </c>
      <c r="C427" s="10">
        <v>248.05</v>
      </c>
      <c r="D427" s="33"/>
    </row>
    <row r="428" spans="1:4" ht="16.5" hidden="1" customHeight="1">
      <c r="A428" s="2">
        <v>81</v>
      </c>
      <c r="B428" s="14" t="s">
        <v>4</v>
      </c>
      <c r="C428" s="10">
        <v>263.85000000000002</v>
      </c>
      <c r="D428" s="33"/>
    </row>
    <row r="429" spans="1:4" ht="16.5" hidden="1" customHeight="1">
      <c r="A429" s="2">
        <v>82</v>
      </c>
      <c r="B429" s="14" t="s">
        <v>4</v>
      </c>
      <c r="C429" s="10">
        <v>264</v>
      </c>
      <c r="D429" s="33"/>
    </row>
    <row r="430" spans="1:4" ht="16.5" hidden="1" customHeight="1">
      <c r="A430" s="2">
        <v>83</v>
      </c>
      <c r="B430" s="14" t="s">
        <v>4</v>
      </c>
      <c r="C430" s="10">
        <v>299.2</v>
      </c>
      <c r="D430" s="33"/>
    </row>
    <row r="431" spans="1:4" ht="16.5" hidden="1" customHeight="1">
      <c r="A431" s="2">
        <v>84</v>
      </c>
      <c r="B431" s="14" t="s">
        <v>4</v>
      </c>
      <c r="C431" s="10">
        <v>299.2</v>
      </c>
      <c r="D431" s="33"/>
    </row>
    <row r="432" spans="1:4" ht="16.5" hidden="1" customHeight="1">
      <c r="A432" s="2">
        <v>85</v>
      </c>
      <c r="B432" s="14" t="s">
        <v>4</v>
      </c>
      <c r="C432" s="10">
        <v>299.2</v>
      </c>
      <c r="D432" s="33"/>
    </row>
    <row r="433" spans="1:4" ht="16.5" hidden="1" customHeight="1">
      <c r="A433" s="2">
        <v>86</v>
      </c>
      <c r="B433" s="14" t="s">
        <v>4</v>
      </c>
      <c r="C433" s="10">
        <v>347.17</v>
      </c>
      <c r="D433" s="33"/>
    </row>
    <row r="434" spans="1:4" ht="16.5" hidden="1" customHeight="1">
      <c r="A434" s="2">
        <v>87</v>
      </c>
      <c r="B434" s="14" t="s">
        <v>4</v>
      </c>
      <c r="C434" s="10">
        <v>357.77</v>
      </c>
      <c r="D434" s="33"/>
    </row>
    <row r="435" spans="1:4" ht="16.5" hidden="1" customHeight="1">
      <c r="A435" s="2">
        <v>88</v>
      </c>
      <c r="B435" s="14" t="s">
        <v>4</v>
      </c>
      <c r="C435" s="10">
        <v>388.51</v>
      </c>
      <c r="D435" s="33"/>
    </row>
    <row r="436" spans="1:4" ht="16.5" hidden="1" customHeight="1">
      <c r="A436" s="2">
        <v>89</v>
      </c>
      <c r="B436" s="14" t="s">
        <v>4</v>
      </c>
      <c r="C436" s="10">
        <v>396</v>
      </c>
      <c r="D436" s="33"/>
    </row>
    <row r="437" spans="1:4" ht="16.5" hidden="1" customHeight="1">
      <c r="A437" s="2">
        <v>90</v>
      </c>
      <c r="B437" s="14" t="s">
        <v>4</v>
      </c>
      <c r="C437" s="10">
        <v>398.43</v>
      </c>
      <c r="D437" s="33"/>
    </row>
    <row r="438" spans="1:4" ht="16.5" hidden="1" customHeight="1">
      <c r="A438" s="2">
        <v>91</v>
      </c>
      <c r="B438" s="14" t="s">
        <v>4</v>
      </c>
      <c r="C438" s="10">
        <v>398.43</v>
      </c>
      <c r="D438" s="33"/>
    </row>
    <row r="439" spans="1:4" ht="16.5" hidden="1" customHeight="1">
      <c r="A439" s="2">
        <v>92</v>
      </c>
      <c r="B439" s="14" t="s">
        <v>4</v>
      </c>
      <c r="C439" s="10">
        <v>398.43</v>
      </c>
      <c r="D439" s="33"/>
    </row>
    <row r="440" spans="1:4" ht="16.5" hidden="1" customHeight="1">
      <c r="A440" s="2">
        <v>93</v>
      </c>
      <c r="B440" s="14" t="s">
        <v>4</v>
      </c>
      <c r="C440" s="10">
        <v>409.66</v>
      </c>
      <c r="D440" s="33"/>
    </row>
    <row r="441" spans="1:4" ht="16.5" hidden="1" customHeight="1">
      <c r="A441" s="2">
        <v>94</v>
      </c>
      <c r="B441" s="14" t="s">
        <v>4</v>
      </c>
      <c r="C441" s="10">
        <v>419.43</v>
      </c>
      <c r="D441" s="33"/>
    </row>
    <row r="442" spans="1:4" ht="16.5" hidden="1" customHeight="1">
      <c r="A442" s="2">
        <v>95</v>
      </c>
      <c r="B442" s="14" t="s">
        <v>4</v>
      </c>
      <c r="C442" s="10">
        <v>479.74</v>
      </c>
      <c r="D442" s="33"/>
    </row>
    <row r="443" spans="1:4" ht="16.5" hidden="1" customHeight="1">
      <c r="A443" s="2">
        <v>96</v>
      </c>
      <c r="B443" s="14" t="s">
        <v>4</v>
      </c>
      <c r="C443" s="10">
        <v>520.41000000000008</v>
      </c>
      <c r="D443" s="33"/>
    </row>
    <row r="444" spans="1:4" ht="16.5" hidden="1" customHeight="1">
      <c r="A444" s="2">
        <v>97</v>
      </c>
      <c r="B444" s="14" t="s">
        <v>4</v>
      </c>
      <c r="C444" s="10">
        <v>521.51</v>
      </c>
      <c r="D444" s="33"/>
    </row>
    <row r="445" spans="1:4" ht="16.5" hidden="1" customHeight="1">
      <c r="A445" s="2">
        <v>98</v>
      </c>
      <c r="B445" s="14" t="s">
        <v>4</v>
      </c>
      <c r="C445" s="10">
        <v>533.61</v>
      </c>
      <c r="D445" s="33"/>
    </row>
    <row r="446" spans="1:4" ht="16.5" hidden="1" customHeight="1">
      <c r="A446" s="2">
        <v>99</v>
      </c>
      <c r="B446" s="14" t="s">
        <v>4</v>
      </c>
      <c r="C446" s="10">
        <v>535.92999999999995</v>
      </c>
      <c r="D446" s="33"/>
    </row>
    <row r="447" spans="1:4" ht="16.5" hidden="1" customHeight="1">
      <c r="A447" s="2">
        <v>100</v>
      </c>
      <c r="B447" s="14" t="s">
        <v>4</v>
      </c>
      <c r="C447" s="10">
        <v>597.65</v>
      </c>
      <c r="D447" s="33"/>
    </row>
    <row r="448" spans="1:4" ht="16.5" hidden="1" customHeight="1">
      <c r="A448" s="2">
        <v>101</v>
      </c>
      <c r="B448" s="14" t="s">
        <v>4</v>
      </c>
      <c r="C448" s="10">
        <v>605</v>
      </c>
      <c r="D448" s="33"/>
    </row>
    <row r="449" spans="1:4" ht="16.5" hidden="1" customHeight="1">
      <c r="A449" s="2">
        <v>102</v>
      </c>
      <c r="B449" s="14" t="s">
        <v>4</v>
      </c>
      <c r="C449" s="10">
        <v>625.04</v>
      </c>
      <c r="D449" s="33"/>
    </row>
    <row r="450" spans="1:4" ht="16.5" hidden="1" customHeight="1">
      <c r="A450" s="2">
        <v>103</v>
      </c>
      <c r="B450" s="14" t="s">
        <v>4</v>
      </c>
      <c r="C450" s="10">
        <v>656.6</v>
      </c>
      <c r="D450" s="33"/>
    </row>
    <row r="451" spans="1:4" ht="16.5" hidden="1" customHeight="1">
      <c r="A451" s="2">
        <v>104</v>
      </c>
      <c r="B451" s="14" t="s">
        <v>4</v>
      </c>
      <c r="C451" s="10">
        <v>662.79</v>
      </c>
      <c r="D451" s="33"/>
    </row>
    <row r="452" spans="1:4" ht="16.5" hidden="1" customHeight="1">
      <c r="A452" s="2">
        <v>105</v>
      </c>
      <c r="B452" s="14" t="s">
        <v>4</v>
      </c>
      <c r="C452" s="10">
        <v>678.96</v>
      </c>
      <c r="D452" s="33"/>
    </row>
    <row r="453" spans="1:4" ht="16.5" hidden="1" customHeight="1">
      <c r="A453" s="2">
        <v>106</v>
      </c>
      <c r="B453" s="14" t="s">
        <v>4</v>
      </c>
      <c r="C453" s="10">
        <v>678.96</v>
      </c>
      <c r="D453" s="33"/>
    </row>
    <row r="454" spans="1:4" ht="16.5" hidden="1" customHeight="1">
      <c r="A454" s="2">
        <v>107</v>
      </c>
      <c r="B454" s="14" t="s">
        <v>4</v>
      </c>
      <c r="C454" s="10">
        <v>715.54</v>
      </c>
      <c r="D454" s="33"/>
    </row>
    <row r="455" spans="1:4" ht="16.5" hidden="1" customHeight="1">
      <c r="A455" s="2">
        <v>108</v>
      </c>
      <c r="B455" s="14" t="s">
        <v>4</v>
      </c>
      <c r="C455" s="10">
        <v>715.54</v>
      </c>
      <c r="D455" s="33"/>
    </row>
    <row r="456" spans="1:4" ht="16.5" hidden="1" customHeight="1">
      <c r="A456" s="2">
        <v>109</v>
      </c>
      <c r="B456" s="14" t="s">
        <v>4</v>
      </c>
      <c r="C456" s="10">
        <v>715.54</v>
      </c>
      <c r="D456" s="33"/>
    </row>
    <row r="457" spans="1:4" ht="16.5" hidden="1" customHeight="1">
      <c r="A457" s="2">
        <v>110</v>
      </c>
      <c r="B457" s="14" t="s">
        <v>4</v>
      </c>
      <c r="C457" s="10">
        <v>715.54</v>
      </c>
      <c r="D457" s="33"/>
    </row>
    <row r="458" spans="1:4" ht="16.5" hidden="1" customHeight="1">
      <c r="A458" s="2">
        <v>111</v>
      </c>
      <c r="B458" s="14" t="s">
        <v>4</v>
      </c>
      <c r="C458" s="10">
        <v>719.61</v>
      </c>
      <c r="D458" s="33"/>
    </row>
    <row r="459" spans="1:4" ht="16.5" hidden="1" customHeight="1">
      <c r="A459" s="2">
        <v>112</v>
      </c>
      <c r="B459" s="14" t="s">
        <v>4</v>
      </c>
      <c r="C459" s="10">
        <v>728.96</v>
      </c>
      <c r="D459" s="33"/>
    </row>
    <row r="460" spans="1:4" ht="16.5" hidden="1" customHeight="1">
      <c r="A460" s="2">
        <v>113</v>
      </c>
      <c r="B460" s="14" t="s">
        <v>4</v>
      </c>
      <c r="C460" s="10">
        <v>741.39</v>
      </c>
      <c r="D460" s="33"/>
    </row>
    <row r="461" spans="1:4" ht="16.5" hidden="1" customHeight="1">
      <c r="A461" s="2">
        <v>114</v>
      </c>
      <c r="B461" s="14" t="s">
        <v>4</v>
      </c>
      <c r="C461" s="10">
        <v>759.25</v>
      </c>
      <c r="D461" s="33"/>
    </row>
    <row r="462" spans="1:4" ht="16.5" hidden="1" customHeight="1">
      <c r="A462" s="2">
        <v>115</v>
      </c>
      <c r="B462" s="14" t="s">
        <v>4</v>
      </c>
      <c r="C462" s="10">
        <v>772.56</v>
      </c>
      <c r="D462" s="33"/>
    </row>
    <row r="463" spans="1:4" ht="16.5" hidden="1" customHeight="1">
      <c r="A463" s="2">
        <v>116</v>
      </c>
      <c r="B463" s="14" t="s">
        <v>4</v>
      </c>
      <c r="C463" s="10">
        <v>568.22</v>
      </c>
      <c r="D463" s="33"/>
    </row>
    <row r="464" spans="1:4" ht="16.5" hidden="1" customHeight="1">
      <c r="A464" s="2">
        <v>117</v>
      </c>
      <c r="B464" s="14" t="s">
        <v>4</v>
      </c>
      <c r="C464" s="10">
        <v>790.37</v>
      </c>
      <c r="D464" s="33"/>
    </row>
    <row r="465" spans="1:4" ht="16.5" hidden="1" customHeight="1">
      <c r="A465" s="2">
        <v>118</v>
      </c>
      <c r="B465" s="14" t="s">
        <v>4</v>
      </c>
      <c r="C465" s="10">
        <v>791.57</v>
      </c>
      <c r="D465" s="33"/>
    </row>
    <row r="466" spans="1:4" ht="16.5" hidden="1" customHeight="1">
      <c r="A466" s="2">
        <v>119</v>
      </c>
      <c r="B466" s="14" t="s">
        <v>4</v>
      </c>
      <c r="C466" s="10">
        <v>791.57</v>
      </c>
      <c r="D466" s="33"/>
    </row>
    <row r="467" spans="1:4" ht="16.5" hidden="1" customHeight="1">
      <c r="A467" s="2">
        <v>120</v>
      </c>
      <c r="B467" s="14" t="s">
        <v>4</v>
      </c>
      <c r="C467" s="10">
        <v>752.27</v>
      </c>
      <c r="D467" s="33"/>
    </row>
    <row r="468" spans="1:4" ht="16.5" hidden="1" customHeight="1">
      <c r="A468" s="2">
        <v>121</v>
      </c>
      <c r="B468" s="14" t="s">
        <v>4</v>
      </c>
      <c r="C468" s="10">
        <v>809.03</v>
      </c>
      <c r="D468" s="33"/>
    </row>
    <row r="469" spans="1:4" ht="16.5" hidden="1" customHeight="1">
      <c r="A469" s="2">
        <v>122</v>
      </c>
      <c r="B469" s="14" t="s">
        <v>4</v>
      </c>
      <c r="C469" s="10">
        <v>874.98</v>
      </c>
      <c r="D469" s="33"/>
    </row>
    <row r="470" spans="1:4" ht="16.5" hidden="1" customHeight="1">
      <c r="A470" s="2">
        <v>123</v>
      </c>
      <c r="B470" s="14" t="s">
        <v>4</v>
      </c>
      <c r="C470" s="10">
        <v>881.65</v>
      </c>
      <c r="D470" s="33"/>
    </row>
    <row r="471" spans="1:4" ht="16.5" hidden="1" customHeight="1">
      <c r="A471" s="2">
        <v>124</v>
      </c>
      <c r="B471" s="14" t="s">
        <v>4</v>
      </c>
      <c r="C471" s="10">
        <v>894.43</v>
      </c>
      <c r="D471" s="33"/>
    </row>
    <row r="472" spans="1:4" ht="16.5" hidden="1" customHeight="1">
      <c r="A472" s="2">
        <v>125</v>
      </c>
      <c r="B472" s="14" t="s">
        <v>4</v>
      </c>
      <c r="C472" s="10">
        <v>918.82</v>
      </c>
      <c r="D472" s="33"/>
    </row>
    <row r="473" spans="1:4" ht="16.5" hidden="1" customHeight="1">
      <c r="A473" s="2">
        <v>126</v>
      </c>
      <c r="B473" s="14" t="s">
        <v>4</v>
      </c>
      <c r="C473" s="10">
        <v>918.83</v>
      </c>
      <c r="D473" s="33"/>
    </row>
    <row r="474" spans="1:4" ht="16.5" hidden="1" customHeight="1">
      <c r="A474" s="2">
        <v>127</v>
      </c>
      <c r="B474" s="14" t="s">
        <v>4</v>
      </c>
      <c r="C474" s="10">
        <v>918.83</v>
      </c>
      <c r="D474" s="33"/>
    </row>
    <row r="475" spans="1:4" ht="16.5" hidden="1" customHeight="1">
      <c r="A475" s="2">
        <v>128</v>
      </c>
      <c r="B475" s="14" t="s">
        <v>4</v>
      </c>
      <c r="C475" s="10">
        <v>954.91</v>
      </c>
      <c r="D475" s="33"/>
    </row>
    <row r="476" spans="1:4" ht="16.5" hidden="1" customHeight="1">
      <c r="A476" s="2">
        <v>129</v>
      </c>
      <c r="B476" s="14" t="s">
        <v>4</v>
      </c>
      <c r="C476" s="10">
        <v>959.48</v>
      </c>
      <c r="D476" s="33"/>
    </row>
    <row r="477" spans="1:4" ht="16.5" hidden="1" customHeight="1">
      <c r="A477" s="2">
        <v>130</v>
      </c>
      <c r="B477" s="14" t="s">
        <v>4</v>
      </c>
      <c r="C477" s="10">
        <v>970.71</v>
      </c>
      <c r="D477" s="33"/>
    </row>
    <row r="478" spans="1:4" ht="16.5" hidden="1" customHeight="1">
      <c r="A478" s="2">
        <v>131</v>
      </c>
      <c r="B478" s="14" t="s">
        <v>4</v>
      </c>
      <c r="C478" s="10">
        <v>972.95</v>
      </c>
      <c r="D478" s="33"/>
    </row>
    <row r="479" spans="1:4" ht="16.5" hidden="1" customHeight="1">
      <c r="A479" s="2">
        <v>132</v>
      </c>
      <c r="B479" s="14" t="s">
        <v>4</v>
      </c>
      <c r="C479" s="10">
        <v>978.29</v>
      </c>
      <c r="D479" s="33"/>
    </row>
    <row r="480" spans="1:4" ht="16.5" hidden="1" customHeight="1">
      <c r="A480" s="2">
        <v>133</v>
      </c>
      <c r="B480" s="14" t="s">
        <v>4</v>
      </c>
      <c r="C480" s="10">
        <v>996.05</v>
      </c>
      <c r="D480" s="33"/>
    </row>
    <row r="481" spans="1:4" ht="16.5" hidden="1" customHeight="1">
      <c r="A481" s="2">
        <v>134</v>
      </c>
      <c r="B481" s="14" t="s">
        <v>4</v>
      </c>
      <c r="C481" s="10">
        <v>996.07</v>
      </c>
      <c r="D481" s="33"/>
    </row>
    <row r="482" spans="1:4" ht="16.5" hidden="1" customHeight="1">
      <c r="A482" s="2">
        <v>135</v>
      </c>
      <c r="B482" s="14" t="s">
        <v>4</v>
      </c>
      <c r="C482" s="10">
        <v>1000</v>
      </c>
      <c r="D482" s="33"/>
    </row>
    <row r="483" spans="1:4" ht="16.5" hidden="1" customHeight="1">
      <c r="A483" s="2">
        <v>136</v>
      </c>
      <c r="B483" s="14" t="s">
        <v>4</v>
      </c>
      <c r="C483" s="10">
        <v>1007.24</v>
      </c>
      <c r="D483" s="33"/>
    </row>
    <row r="484" spans="1:4" ht="16.5" hidden="1" customHeight="1">
      <c r="A484" s="2">
        <v>137</v>
      </c>
      <c r="B484" s="14" t="s">
        <v>4</v>
      </c>
      <c r="C484" s="10">
        <v>1032.18</v>
      </c>
      <c r="D484" s="33"/>
    </row>
    <row r="485" spans="1:4" ht="16.5" hidden="1" customHeight="1">
      <c r="A485" s="2">
        <v>138</v>
      </c>
      <c r="B485" s="14" t="s">
        <v>4</v>
      </c>
      <c r="C485" s="10">
        <v>1042.8</v>
      </c>
      <c r="D485" s="33"/>
    </row>
    <row r="486" spans="1:4" ht="16.5" hidden="1" customHeight="1">
      <c r="A486" s="2">
        <v>139</v>
      </c>
      <c r="B486" s="14" t="s">
        <v>4</v>
      </c>
      <c r="C486" s="10">
        <v>1050.03</v>
      </c>
      <c r="D486" s="33"/>
    </row>
    <row r="487" spans="1:4" ht="16.5" hidden="1" customHeight="1">
      <c r="A487" s="2">
        <v>140</v>
      </c>
      <c r="B487" s="14" t="s">
        <v>4</v>
      </c>
      <c r="C487" s="10">
        <v>1050.04</v>
      </c>
      <c r="D487" s="33"/>
    </row>
    <row r="488" spans="1:4" ht="16.5" hidden="1" customHeight="1">
      <c r="A488" s="2">
        <v>141</v>
      </c>
      <c r="B488" s="14" t="s">
        <v>4</v>
      </c>
      <c r="C488" s="10">
        <v>1055.43</v>
      </c>
      <c r="D488" s="33"/>
    </row>
    <row r="489" spans="1:4" ht="16.5" hidden="1" customHeight="1">
      <c r="A489" s="2">
        <v>142</v>
      </c>
      <c r="B489" s="14" t="s">
        <v>4</v>
      </c>
      <c r="C489" s="10">
        <v>1118.04</v>
      </c>
      <c r="D489" s="33"/>
    </row>
    <row r="490" spans="1:4" ht="16.5" hidden="1" customHeight="1">
      <c r="A490" s="2">
        <v>143</v>
      </c>
      <c r="B490" s="14" t="s">
        <v>4</v>
      </c>
      <c r="C490" s="10">
        <v>1123.46</v>
      </c>
      <c r="D490" s="33"/>
    </row>
    <row r="491" spans="1:4" ht="16.5" hidden="1" customHeight="1">
      <c r="A491" s="2">
        <v>144</v>
      </c>
      <c r="B491" s="14" t="s">
        <v>4</v>
      </c>
      <c r="C491" s="10">
        <v>1138.3699999999999</v>
      </c>
      <c r="D491" s="33"/>
    </row>
    <row r="492" spans="1:4" ht="16.5" hidden="1" customHeight="1">
      <c r="A492" s="2">
        <v>145</v>
      </c>
      <c r="B492" s="14" t="s">
        <v>4</v>
      </c>
      <c r="C492" s="10">
        <v>1143.26</v>
      </c>
      <c r="D492" s="33"/>
    </row>
    <row r="493" spans="1:4" ht="16.5" hidden="1" customHeight="1">
      <c r="A493" s="2">
        <v>146</v>
      </c>
      <c r="B493" s="14" t="s">
        <v>4</v>
      </c>
      <c r="C493" s="10">
        <v>1165.1199999999999</v>
      </c>
      <c r="D493" s="33"/>
    </row>
    <row r="494" spans="1:4" ht="16.5" hidden="1" customHeight="1">
      <c r="A494" s="2">
        <v>147</v>
      </c>
      <c r="B494" s="14" t="s">
        <v>4</v>
      </c>
      <c r="C494" s="10">
        <v>1166.6300000000001</v>
      </c>
      <c r="D494" s="33"/>
    </row>
    <row r="495" spans="1:4" ht="16.5" hidden="1" customHeight="1">
      <c r="A495" s="2">
        <v>148</v>
      </c>
      <c r="B495" s="14" t="s">
        <v>4</v>
      </c>
      <c r="C495" s="10">
        <v>1195.29</v>
      </c>
      <c r="D495" s="33"/>
    </row>
    <row r="496" spans="1:4" ht="16.5" hidden="1" customHeight="1">
      <c r="A496" s="2">
        <v>149</v>
      </c>
      <c r="B496" s="14" t="s">
        <v>4</v>
      </c>
      <c r="C496" s="10">
        <v>1197.9000000000001</v>
      </c>
      <c r="D496" s="33"/>
    </row>
    <row r="497" spans="1:4" ht="16.5" hidden="1" customHeight="1">
      <c r="A497" s="2">
        <v>150</v>
      </c>
      <c r="B497" s="14" t="s">
        <v>4</v>
      </c>
      <c r="C497" s="10">
        <v>1215.6099999999999</v>
      </c>
      <c r="D497" s="33"/>
    </row>
    <row r="498" spans="1:4" ht="16.5" hidden="1" customHeight="1">
      <c r="A498" s="2">
        <v>151</v>
      </c>
      <c r="B498" s="14" t="s">
        <v>4</v>
      </c>
      <c r="C498" s="10">
        <v>1225.3699999999999</v>
      </c>
      <c r="D498" s="33"/>
    </row>
    <row r="499" spans="1:4" ht="16.5" hidden="1" customHeight="1">
      <c r="A499" s="2">
        <v>152</v>
      </c>
      <c r="B499" s="14" t="s">
        <v>4</v>
      </c>
      <c r="C499" s="10">
        <v>1274.57</v>
      </c>
      <c r="D499" s="33"/>
    </row>
    <row r="500" spans="1:4" ht="16.5" hidden="1" customHeight="1">
      <c r="A500" s="2">
        <v>153</v>
      </c>
      <c r="B500" s="14" t="s">
        <v>4</v>
      </c>
      <c r="C500" s="10">
        <v>1010.35</v>
      </c>
      <c r="D500" s="33"/>
    </row>
    <row r="501" spans="1:4" ht="16.5" hidden="1" customHeight="1">
      <c r="A501" s="2">
        <v>154</v>
      </c>
      <c r="B501" s="14" t="s">
        <v>4</v>
      </c>
      <c r="C501" s="10">
        <v>1285.26</v>
      </c>
      <c r="D501" s="33"/>
    </row>
    <row r="502" spans="1:4" ht="16.5" hidden="1" customHeight="1">
      <c r="A502" s="2">
        <v>155</v>
      </c>
      <c r="B502" s="14" t="s">
        <v>4</v>
      </c>
      <c r="C502" s="10">
        <v>1401.52</v>
      </c>
      <c r="D502" s="33"/>
    </row>
    <row r="503" spans="1:4" ht="16.5" hidden="1" customHeight="1">
      <c r="A503" s="2">
        <v>156</v>
      </c>
      <c r="B503" s="14" t="s">
        <v>4</v>
      </c>
      <c r="C503" s="10">
        <v>1366.82</v>
      </c>
      <c r="D503" s="33"/>
    </row>
    <row r="504" spans="1:4" ht="16.5" hidden="1" customHeight="1">
      <c r="A504" s="2">
        <v>157</v>
      </c>
      <c r="B504" s="14" t="s">
        <v>4</v>
      </c>
      <c r="C504" s="10">
        <v>1439.23</v>
      </c>
      <c r="D504" s="33"/>
    </row>
    <row r="505" spans="1:4" ht="16.5" hidden="1" customHeight="1">
      <c r="A505" s="2">
        <v>158</v>
      </c>
      <c r="B505" s="14" t="s">
        <v>4</v>
      </c>
      <c r="C505" s="10">
        <v>1452.28</v>
      </c>
      <c r="D505" s="33"/>
    </row>
    <row r="506" spans="1:4" ht="16.5" hidden="1" customHeight="1">
      <c r="A506" s="2">
        <v>159</v>
      </c>
      <c r="B506" s="14" t="s">
        <v>4</v>
      </c>
      <c r="C506" s="10">
        <v>1456.14</v>
      </c>
      <c r="D506" s="33"/>
    </row>
    <row r="507" spans="1:4" ht="16.5" hidden="1" customHeight="1">
      <c r="A507" s="2">
        <v>160</v>
      </c>
      <c r="B507" s="14" t="s">
        <v>4</v>
      </c>
      <c r="C507" s="10">
        <v>1467.2</v>
      </c>
      <c r="D507" s="33"/>
    </row>
    <row r="508" spans="1:4" ht="16.5" hidden="1" customHeight="1">
      <c r="A508" s="2">
        <v>161</v>
      </c>
      <c r="B508" s="14" t="s">
        <v>4</v>
      </c>
      <c r="C508" s="10">
        <v>1469.42</v>
      </c>
      <c r="D508" s="33"/>
    </row>
    <row r="509" spans="1:4" ht="16.5" hidden="1" customHeight="1">
      <c r="A509" s="2">
        <v>162</v>
      </c>
      <c r="B509" s="14" t="s">
        <v>4</v>
      </c>
      <c r="C509" s="10">
        <v>1469.42</v>
      </c>
      <c r="D509" s="33"/>
    </row>
    <row r="510" spans="1:4" ht="16.5" hidden="1" customHeight="1">
      <c r="A510" s="2">
        <v>163</v>
      </c>
      <c r="B510" s="14" t="s">
        <v>4</v>
      </c>
      <c r="C510" s="10">
        <v>1272.56</v>
      </c>
      <c r="D510" s="33"/>
    </row>
    <row r="511" spans="1:4" ht="16.5" hidden="1" customHeight="1">
      <c r="A511" s="2">
        <v>164</v>
      </c>
      <c r="B511" s="14" t="s">
        <v>4</v>
      </c>
      <c r="C511" s="10">
        <v>1505.05</v>
      </c>
      <c r="D511" s="33"/>
    </row>
    <row r="512" spans="1:4" ht="16.5" hidden="1" customHeight="1">
      <c r="A512" s="2">
        <v>165</v>
      </c>
      <c r="B512" s="14" t="s">
        <v>4</v>
      </c>
      <c r="C512" s="10">
        <v>1576.29</v>
      </c>
      <c r="D512" s="33"/>
    </row>
    <row r="513" spans="1:4" ht="16.5" hidden="1" customHeight="1">
      <c r="A513" s="2">
        <v>166</v>
      </c>
      <c r="B513" s="14" t="s">
        <v>4</v>
      </c>
      <c r="C513" s="10">
        <v>1581.58</v>
      </c>
      <c r="D513" s="33"/>
    </row>
    <row r="514" spans="1:4" ht="16.5" hidden="1" customHeight="1">
      <c r="A514" s="2">
        <v>167</v>
      </c>
      <c r="B514" s="14" t="s">
        <v>4</v>
      </c>
      <c r="C514" s="10">
        <v>1185.92</v>
      </c>
      <c r="D514" s="33"/>
    </row>
    <row r="515" spans="1:4" ht="16.5" hidden="1" customHeight="1">
      <c r="A515" s="2">
        <v>168</v>
      </c>
      <c r="B515" s="14" t="s">
        <v>4</v>
      </c>
      <c r="C515" s="10">
        <v>1603.7</v>
      </c>
      <c r="D515" s="33"/>
    </row>
    <row r="516" spans="1:4" ht="16.5" hidden="1" customHeight="1">
      <c r="A516" s="2">
        <v>169</v>
      </c>
      <c r="B516" s="14" t="s">
        <v>4</v>
      </c>
      <c r="C516" s="10">
        <v>1628.61</v>
      </c>
      <c r="D516" s="33"/>
    </row>
    <row r="517" spans="1:4" ht="16.5" hidden="1" customHeight="1">
      <c r="A517" s="2">
        <v>170</v>
      </c>
      <c r="B517" s="14" t="s">
        <v>4</v>
      </c>
      <c r="C517" s="10">
        <v>1660.23</v>
      </c>
      <c r="D517" s="33"/>
    </row>
    <row r="518" spans="1:4" ht="16.5" hidden="1" customHeight="1">
      <c r="A518" s="2">
        <v>171</v>
      </c>
      <c r="B518" s="14" t="s">
        <v>4</v>
      </c>
      <c r="C518" s="10">
        <v>1665.35</v>
      </c>
      <c r="D518" s="33"/>
    </row>
    <row r="519" spans="1:4" ht="16.5" hidden="1" customHeight="1">
      <c r="A519" s="2">
        <v>172</v>
      </c>
      <c r="B519" s="14" t="s">
        <v>4</v>
      </c>
      <c r="C519" s="10">
        <v>1678.71</v>
      </c>
      <c r="D519" s="33"/>
    </row>
    <row r="520" spans="1:4" ht="16.5" hidden="1" customHeight="1">
      <c r="A520" s="2">
        <v>173</v>
      </c>
      <c r="B520" s="14" t="s">
        <v>4</v>
      </c>
      <c r="C520" s="10">
        <v>1431.09</v>
      </c>
      <c r="D520" s="33"/>
    </row>
    <row r="521" spans="1:4" ht="16.5" hidden="1" customHeight="1">
      <c r="A521" s="2">
        <v>174</v>
      </c>
      <c r="B521" s="14" t="s">
        <v>4</v>
      </c>
      <c r="C521" s="10">
        <v>1723.3</v>
      </c>
      <c r="D521" s="33"/>
    </row>
    <row r="522" spans="1:4" ht="16.5" hidden="1" customHeight="1">
      <c r="A522" s="2">
        <v>175</v>
      </c>
      <c r="B522" s="14" t="s">
        <v>4</v>
      </c>
      <c r="C522" s="10">
        <v>1763.42</v>
      </c>
      <c r="D522" s="33"/>
    </row>
    <row r="523" spans="1:4" ht="16.5" hidden="1" customHeight="1">
      <c r="A523" s="2">
        <v>176</v>
      </c>
      <c r="B523" s="14" t="s">
        <v>4</v>
      </c>
      <c r="C523" s="10">
        <v>1769.63</v>
      </c>
      <c r="D523" s="33"/>
    </row>
    <row r="524" spans="1:4" ht="16.5" hidden="1" customHeight="1">
      <c r="A524" s="2">
        <v>177</v>
      </c>
      <c r="B524" s="14" t="s">
        <v>4</v>
      </c>
      <c r="C524" s="10">
        <v>1515.51</v>
      </c>
      <c r="D524" s="33"/>
    </row>
    <row r="525" spans="1:4" ht="16.5" hidden="1" customHeight="1">
      <c r="A525" s="2">
        <v>178</v>
      </c>
      <c r="B525" s="14" t="s">
        <v>4</v>
      </c>
      <c r="C525" s="10">
        <v>1800.04</v>
      </c>
      <c r="D525" s="33"/>
    </row>
    <row r="526" spans="1:4" ht="16.5" hidden="1" customHeight="1">
      <c r="A526" s="2">
        <v>179</v>
      </c>
      <c r="B526" s="14" t="s">
        <v>4</v>
      </c>
      <c r="C526" s="10">
        <v>1353.46</v>
      </c>
      <c r="D526" s="33"/>
    </row>
    <row r="527" spans="1:4" ht="16.5" hidden="1" customHeight="1">
      <c r="A527" s="2">
        <v>180</v>
      </c>
      <c r="B527" s="14" t="s">
        <v>4</v>
      </c>
      <c r="C527" s="10">
        <v>1850.14</v>
      </c>
      <c r="D527" s="33"/>
    </row>
    <row r="528" spans="1:4" ht="16.5" hidden="1" customHeight="1">
      <c r="A528" s="2">
        <v>181</v>
      </c>
      <c r="B528" s="14" t="s">
        <v>4</v>
      </c>
      <c r="C528" s="10">
        <v>1851.3</v>
      </c>
      <c r="D528" s="33"/>
    </row>
    <row r="529" spans="1:4" ht="16.5" hidden="1" customHeight="1">
      <c r="A529" s="2">
        <v>182</v>
      </c>
      <c r="B529" s="14" t="s">
        <v>4</v>
      </c>
      <c r="C529" s="10">
        <v>1867.88</v>
      </c>
      <c r="D529" s="33"/>
    </row>
    <row r="530" spans="1:4" ht="16.5" hidden="1" customHeight="1">
      <c r="A530" s="2">
        <v>183</v>
      </c>
      <c r="B530" s="14" t="s">
        <v>4</v>
      </c>
      <c r="C530" s="10">
        <v>1876.79</v>
      </c>
      <c r="D530" s="33"/>
    </row>
    <row r="531" spans="1:4" ht="16.5" hidden="1" customHeight="1">
      <c r="A531" s="2">
        <v>184</v>
      </c>
      <c r="B531" s="14" t="s">
        <v>4</v>
      </c>
      <c r="C531" s="10">
        <v>1925.83</v>
      </c>
      <c r="D531" s="33"/>
    </row>
    <row r="532" spans="1:4" ht="16.5" hidden="1" customHeight="1">
      <c r="A532" s="2">
        <v>185</v>
      </c>
      <c r="B532" s="14" t="s">
        <v>4</v>
      </c>
      <c r="C532" s="10">
        <v>1936.24</v>
      </c>
      <c r="D532" s="33"/>
    </row>
    <row r="533" spans="1:4" ht="16.5" hidden="1" customHeight="1">
      <c r="A533" s="2">
        <v>186</v>
      </c>
      <c r="B533" s="14" t="s">
        <v>4</v>
      </c>
      <c r="C533" s="10">
        <v>1980.16</v>
      </c>
      <c r="D533" s="33"/>
    </row>
    <row r="534" spans="1:4" ht="16.5" hidden="1" customHeight="1">
      <c r="A534" s="2">
        <v>187</v>
      </c>
      <c r="B534" s="14" t="s">
        <v>4</v>
      </c>
      <c r="C534" s="10">
        <v>1973.7</v>
      </c>
      <c r="D534" s="33"/>
    </row>
    <row r="535" spans="1:4" ht="16.5" hidden="1" customHeight="1">
      <c r="A535" s="2">
        <v>188</v>
      </c>
      <c r="B535" s="14" t="s">
        <v>4</v>
      </c>
      <c r="C535" s="10">
        <v>1998.92</v>
      </c>
      <c r="D535" s="33"/>
    </row>
    <row r="536" spans="1:4" ht="16.5" hidden="1" customHeight="1">
      <c r="A536" s="2">
        <v>189</v>
      </c>
      <c r="B536" s="14" t="s">
        <v>4</v>
      </c>
      <c r="C536" s="10">
        <v>2000</v>
      </c>
      <c r="D536" s="33"/>
    </row>
    <row r="537" spans="1:4" ht="16.5" hidden="1" customHeight="1">
      <c r="A537" s="2">
        <v>190</v>
      </c>
      <c r="B537" s="14" t="s">
        <v>4</v>
      </c>
      <c r="C537" s="10">
        <v>1602.66</v>
      </c>
      <c r="D537" s="33"/>
    </row>
    <row r="538" spans="1:4" ht="16.5" hidden="1" customHeight="1">
      <c r="A538" s="2">
        <v>191</v>
      </c>
      <c r="B538" s="14" t="s">
        <v>4</v>
      </c>
      <c r="C538" s="10">
        <v>2083.5700000000002</v>
      </c>
      <c r="D538" s="33"/>
    </row>
    <row r="539" spans="1:4" ht="16.5" hidden="1" customHeight="1">
      <c r="A539" s="2">
        <v>192</v>
      </c>
      <c r="B539" s="14" t="s">
        <v>4</v>
      </c>
      <c r="C539" s="10">
        <v>2110.2399999999998</v>
      </c>
      <c r="D539" s="33"/>
    </row>
    <row r="540" spans="1:4" ht="16.5" hidden="1" customHeight="1">
      <c r="A540" s="2">
        <v>193</v>
      </c>
      <c r="B540" s="14" t="s">
        <v>4</v>
      </c>
      <c r="C540" s="10">
        <v>2128.44</v>
      </c>
      <c r="D540" s="33"/>
    </row>
    <row r="541" spans="1:4" ht="16.5" hidden="1" customHeight="1">
      <c r="A541" s="2">
        <v>194</v>
      </c>
      <c r="B541" s="14" t="s">
        <v>4</v>
      </c>
      <c r="C541" s="10">
        <v>2141.8000000000002</v>
      </c>
      <c r="D541" s="33"/>
    </row>
    <row r="542" spans="1:4" ht="16.5" hidden="1" customHeight="1">
      <c r="A542" s="2">
        <v>195</v>
      </c>
      <c r="B542" s="14" t="s">
        <v>4</v>
      </c>
      <c r="C542" s="10">
        <v>2211.48</v>
      </c>
      <c r="D542" s="33"/>
    </row>
    <row r="543" spans="1:4" ht="16.5" hidden="1" customHeight="1">
      <c r="A543" s="2">
        <v>196</v>
      </c>
      <c r="B543" s="14" t="s">
        <v>4</v>
      </c>
      <c r="C543" s="10">
        <v>2272.67</v>
      </c>
      <c r="D543" s="33"/>
    </row>
    <row r="544" spans="1:4" ht="16.5" hidden="1" customHeight="1">
      <c r="A544" s="2">
        <v>197</v>
      </c>
      <c r="B544" s="14" t="s">
        <v>4</v>
      </c>
      <c r="C544" s="10">
        <v>2272.67</v>
      </c>
      <c r="D544" s="33"/>
    </row>
    <row r="545" spans="1:4" ht="16.5" hidden="1" customHeight="1">
      <c r="A545" s="2">
        <v>198</v>
      </c>
      <c r="B545" s="14" t="s">
        <v>4</v>
      </c>
      <c r="C545" s="10">
        <v>2304.33</v>
      </c>
      <c r="D545" s="33"/>
    </row>
    <row r="546" spans="1:4" ht="16.5" hidden="1" customHeight="1">
      <c r="A546" s="2">
        <v>199</v>
      </c>
      <c r="B546" s="14" t="s">
        <v>4</v>
      </c>
      <c r="C546" s="10">
        <v>1958.75</v>
      </c>
      <c r="D546" s="33"/>
    </row>
    <row r="547" spans="1:4" ht="16.5" hidden="1" customHeight="1">
      <c r="A547" s="2">
        <v>200</v>
      </c>
      <c r="B547" s="14" t="s">
        <v>4</v>
      </c>
      <c r="C547" s="10">
        <v>2090</v>
      </c>
      <c r="D547" s="33"/>
    </row>
    <row r="548" spans="1:4" ht="16.5" hidden="1" customHeight="1">
      <c r="A548" s="2">
        <v>201</v>
      </c>
      <c r="B548" s="14" t="s">
        <v>4</v>
      </c>
      <c r="C548" s="10">
        <v>2335.4899999999998</v>
      </c>
      <c r="D548" s="33"/>
    </row>
    <row r="549" spans="1:4" ht="16.5" hidden="1" customHeight="1">
      <c r="A549" s="2">
        <v>202</v>
      </c>
      <c r="B549" s="14" t="s">
        <v>4</v>
      </c>
      <c r="C549" s="10">
        <v>2341.59</v>
      </c>
      <c r="D549" s="33"/>
    </row>
    <row r="550" spans="1:4" ht="16.5" hidden="1" customHeight="1">
      <c r="A550" s="2">
        <v>203</v>
      </c>
      <c r="B550" s="14" t="s">
        <v>4</v>
      </c>
      <c r="C550" s="10">
        <v>564.83000000000004</v>
      </c>
      <c r="D550" s="33"/>
    </row>
    <row r="551" spans="1:4" ht="16.5" hidden="1" customHeight="1">
      <c r="A551" s="2">
        <v>204</v>
      </c>
      <c r="B551" s="14" t="s">
        <v>4</v>
      </c>
      <c r="C551" s="10">
        <v>2400</v>
      </c>
      <c r="D551" s="33"/>
    </row>
    <row r="552" spans="1:4" ht="16.5" hidden="1" customHeight="1">
      <c r="A552" s="2">
        <v>205</v>
      </c>
      <c r="B552" s="14" t="s">
        <v>4</v>
      </c>
      <c r="C552" s="10">
        <v>2405.6999999999998</v>
      </c>
      <c r="D552" s="33"/>
    </row>
    <row r="553" spans="1:4" ht="16.5" hidden="1" customHeight="1">
      <c r="A553" s="2">
        <v>206</v>
      </c>
      <c r="B553" s="14" t="s">
        <v>4</v>
      </c>
      <c r="C553" s="10">
        <v>2420</v>
      </c>
      <c r="D553" s="33"/>
    </row>
    <row r="554" spans="1:4" ht="16.5" hidden="1" customHeight="1">
      <c r="A554" s="2">
        <v>207</v>
      </c>
      <c r="B554" s="14" t="s">
        <v>4</v>
      </c>
      <c r="C554" s="10">
        <v>2420</v>
      </c>
      <c r="D554" s="33"/>
    </row>
    <row r="555" spans="1:4" ht="16.5" hidden="1" customHeight="1">
      <c r="A555" s="2">
        <v>208</v>
      </c>
      <c r="B555" s="14" t="s">
        <v>4</v>
      </c>
      <c r="C555" s="10">
        <v>2512.54</v>
      </c>
      <c r="D555" s="33"/>
    </row>
    <row r="556" spans="1:4" ht="16.5" hidden="1" customHeight="1">
      <c r="A556" s="2">
        <v>209</v>
      </c>
      <c r="B556" s="14" t="s">
        <v>4</v>
      </c>
      <c r="C556" s="10">
        <v>2520</v>
      </c>
      <c r="D556" s="33"/>
    </row>
    <row r="557" spans="1:4" ht="16.5" hidden="1" customHeight="1">
      <c r="A557" s="2">
        <v>210</v>
      </c>
      <c r="B557" s="14" t="s">
        <v>4</v>
      </c>
      <c r="C557" s="10">
        <v>2529.19</v>
      </c>
      <c r="D557" s="33"/>
    </row>
    <row r="558" spans="1:4" ht="16.5" hidden="1" customHeight="1">
      <c r="A558" s="2">
        <v>211</v>
      </c>
      <c r="B558" s="14" t="s">
        <v>4</v>
      </c>
      <c r="C558" s="10">
        <v>2547.9299999999998</v>
      </c>
      <c r="D558" s="33"/>
    </row>
    <row r="559" spans="1:4" ht="16.5" hidden="1" customHeight="1">
      <c r="A559" s="2">
        <v>212</v>
      </c>
      <c r="B559" s="14" t="s">
        <v>4</v>
      </c>
      <c r="C559" s="10">
        <v>2589.13</v>
      </c>
      <c r="D559" s="33"/>
    </row>
    <row r="560" spans="1:4" ht="16.5" hidden="1" customHeight="1">
      <c r="A560" s="2">
        <v>213</v>
      </c>
      <c r="B560" s="14" t="s">
        <v>4</v>
      </c>
      <c r="C560" s="10">
        <v>2600.1799999999998</v>
      </c>
      <c r="D560" s="33"/>
    </row>
    <row r="561" spans="1:4" ht="16.5" hidden="1" customHeight="1">
      <c r="A561" s="2">
        <v>214</v>
      </c>
      <c r="B561" s="14" t="s">
        <v>4</v>
      </c>
      <c r="C561" s="10">
        <v>2714.6</v>
      </c>
      <c r="D561" s="33"/>
    </row>
    <row r="562" spans="1:4" ht="16.5" hidden="1" customHeight="1">
      <c r="A562" s="2">
        <v>215</v>
      </c>
      <c r="B562" s="14" t="s">
        <v>4</v>
      </c>
      <c r="C562" s="10">
        <v>2746.66</v>
      </c>
      <c r="D562" s="33"/>
    </row>
    <row r="563" spans="1:4" ht="16.5" hidden="1" customHeight="1">
      <c r="A563" s="2">
        <v>216</v>
      </c>
      <c r="B563" s="14" t="s">
        <v>4</v>
      </c>
      <c r="C563" s="10">
        <v>811.91</v>
      </c>
      <c r="D563" s="33"/>
    </row>
    <row r="564" spans="1:4" ht="16.5" hidden="1" customHeight="1">
      <c r="A564" s="2">
        <v>217</v>
      </c>
      <c r="B564" s="14" t="s">
        <v>4</v>
      </c>
      <c r="C564" s="10">
        <v>2795.1</v>
      </c>
      <c r="D564" s="33"/>
    </row>
    <row r="565" spans="1:4" ht="16.5" hidden="1" customHeight="1">
      <c r="A565" s="2">
        <v>218</v>
      </c>
      <c r="B565" s="14" t="s">
        <v>4</v>
      </c>
      <c r="C565" s="10">
        <v>2871.45</v>
      </c>
      <c r="D565" s="33"/>
    </row>
    <row r="566" spans="1:4" ht="16.5" hidden="1" customHeight="1">
      <c r="A566" s="2">
        <v>219</v>
      </c>
      <c r="B566" s="14" t="s">
        <v>4</v>
      </c>
      <c r="C566" s="10">
        <v>2878.44</v>
      </c>
      <c r="D566" s="33"/>
    </row>
    <row r="567" spans="1:4" ht="16.5" hidden="1" customHeight="1">
      <c r="A567" s="2">
        <v>220</v>
      </c>
      <c r="B567" s="14" t="s">
        <v>4</v>
      </c>
      <c r="C567" s="10">
        <v>2900</v>
      </c>
      <c r="D567" s="33"/>
    </row>
    <row r="568" spans="1:4" ht="16.5" hidden="1" customHeight="1">
      <c r="A568" s="2">
        <v>221</v>
      </c>
      <c r="B568" s="14" t="s">
        <v>4</v>
      </c>
      <c r="C568" s="10">
        <v>2905.2</v>
      </c>
      <c r="D568" s="33"/>
    </row>
    <row r="569" spans="1:4" ht="16.5" hidden="1" customHeight="1">
      <c r="A569" s="2">
        <v>222</v>
      </c>
      <c r="B569" s="14" t="s">
        <v>4</v>
      </c>
      <c r="C569" s="10">
        <v>2963.34</v>
      </c>
      <c r="D569" s="33"/>
    </row>
    <row r="570" spans="1:4" ht="16.5" hidden="1" customHeight="1">
      <c r="A570" s="2">
        <v>223</v>
      </c>
      <c r="B570" s="14" t="s">
        <v>4</v>
      </c>
      <c r="C570" s="10">
        <v>2989.86</v>
      </c>
      <c r="D570" s="33"/>
    </row>
    <row r="571" spans="1:4" ht="16.5" hidden="1" customHeight="1">
      <c r="A571" s="2">
        <v>224</v>
      </c>
      <c r="B571" s="14" t="s">
        <v>4</v>
      </c>
      <c r="C571" s="10">
        <v>3057.33</v>
      </c>
      <c r="D571" s="33"/>
    </row>
    <row r="572" spans="1:4" ht="16.5" hidden="1" customHeight="1">
      <c r="A572" s="2">
        <v>225</v>
      </c>
      <c r="B572" s="14" t="s">
        <v>4</v>
      </c>
      <c r="C572" s="10">
        <v>3057.33</v>
      </c>
      <c r="D572" s="33"/>
    </row>
    <row r="573" spans="1:4" ht="16.5" hidden="1" customHeight="1">
      <c r="A573" s="2">
        <v>226</v>
      </c>
      <c r="B573" s="14" t="s">
        <v>4</v>
      </c>
      <c r="C573" s="10">
        <v>3088.02</v>
      </c>
      <c r="D573" s="33"/>
    </row>
    <row r="574" spans="1:4" ht="16.5" hidden="1" customHeight="1">
      <c r="A574" s="2">
        <v>227</v>
      </c>
      <c r="B574" s="14" t="s">
        <v>4</v>
      </c>
      <c r="C574" s="10">
        <v>3145.4</v>
      </c>
      <c r="D574" s="33"/>
    </row>
    <row r="575" spans="1:4" ht="16.5" hidden="1" customHeight="1">
      <c r="A575" s="2">
        <v>228</v>
      </c>
      <c r="B575" s="14" t="s">
        <v>4</v>
      </c>
      <c r="C575" s="10">
        <v>3146.22</v>
      </c>
      <c r="D575" s="33"/>
    </row>
    <row r="576" spans="1:4" ht="16.5" hidden="1" customHeight="1">
      <c r="A576" s="2">
        <v>229</v>
      </c>
      <c r="B576" s="14" t="s">
        <v>4</v>
      </c>
      <c r="C576" s="10">
        <v>3154.82</v>
      </c>
      <c r="D576" s="33"/>
    </row>
    <row r="577" spans="1:4" ht="16.5" hidden="1" customHeight="1">
      <c r="A577" s="2">
        <v>230</v>
      </c>
      <c r="B577" s="14" t="s">
        <v>4</v>
      </c>
      <c r="C577" s="10">
        <v>3154.91</v>
      </c>
      <c r="D577" s="33"/>
    </row>
    <row r="578" spans="1:4" ht="16.5" hidden="1" customHeight="1">
      <c r="A578" s="2">
        <v>231</v>
      </c>
      <c r="B578" s="14" t="s">
        <v>4</v>
      </c>
      <c r="C578" s="10">
        <v>3199.36</v>
      </c>
      <c r="D578" s="33"/>
    </row>
    <row r="579" spans="1:4" ht="16.5" hidden="1" customHeight="1">
      <c r="A579" s="2">
        <v>232</v>
      </c>
      <c r="B579" s="14" t="s">
        <v>4</v>
      </c>
      <c r="C579" s="10">
        <v>2617.23</v>
      </c>
      <c r="D579" s="33"/>
    </row>
    <row r="580" spans="1:4" ht="16.5" hidden="1" customHeight="1">
      <c r="A580" s="2">
        <v>233</v>
      </c>
      <c r="B580" s="14" t="s">
        <v>4</v>
      </c>
      <c r="C580" s="10">
        <v>3248.85</v>
      </c>
      <c r="D580" s="33"/>
    </row>
    <row r="581" spans="1:4" ht="16.5" hidden="1" customHeight="1">
      <c r="A581" s="2">
        <v>234</v>
      </c>
      <c r="B581" s="14" t="s">
        <v>4</v>
      </c>
      <c r="C581" s="10">
        <v>3264.86</v>
      </c>
      <c r="D581" s="33"/>
    </row>
    <row r="582" spans="1:4" ht="16.5" hidden="1" customHeight="1">
      <c r="A582" s="2">
        <v>235</v>
      </c>
      <c r="B582" s="14" t="s">
        <v>4</v>
      </c>
      <c r="C582" s="10">
        <v>3268.65</v>
      </c>
      <c r="D582" s="33"/>
    </row>
    <row r="583" spans="1:4" ht="16.5" hidden="1" customHeight="1">
      <c r="A583" s="2">
        <v>236</v>
      </c>
      <c r="B583" s="14" t="s">
        <v>4</v>
      </c>
      <c r="C583" s="10">
        <v>3297.2</v>
      </c>
      <c r="D583" s="33"/>
    </row>
    <row r="584" spans="1:4" ht="16.5" hidden="1" customHeight="1">
      <c r="A584" s="2">
        <v>237</v>
      </c>
      <c r="B584" s="14" t="s">
        <v>4</v>
      </c>
      <c r="C584" s="10">
        <v>3300</v>
      </c>
      <c r="D584" s="33"/>
    </row>
    <row r="585" spans="1:4" ht="16.5" hidden="1" customHeight="1">
      <c r="A585" s="2">
        <v>238</v>
      </c>
      <c r="B585" s="14" t="s">
        <v>4</v>
      </c>
      <c r="C585" s="10">
        <v>3327.5</v>
      </c>
      <c r="D585" s="33"/>
    </row>
    <row r="586" spans="1:4" ht="16.5" hidden="1" customHeight="1">
      <c r="A586" s="2">
        <v>239</v>
      </c>
      <c r="B586" s="14" t="s">
        <v>4</v>
      </c>
      <c r="C586" s="10">
        <v>3358.18</v>
      </c>
      <c r="D586" s="33"/>
    </row>
    <row r="587" spans="1:4" ht="16.5" hidden="1" customHeight="1">
      <c r="A587" s="2">
        <v>240</v>
      </c>
      <c r="B587" s="14" t="s">
        <v>4</v>
      </c>
      <c r="C587" s="10">
        <v>3360.02</v>
      </c>
      <c r="D587" s="33"/>
    </row>
    <row r="588" spans="1:4" ht="16.5" hidden="1" customHeight="1">
      <c r="A588" s="2">
        <v>241</v>
      </c>
      <c r="B588" s="14" t="s">
        <v>4</v>
      </c>
      <c r="C588" s="10">
        <v>3424.2</v>
      </c>
      <c r="D588" s="33"/>
    </row>
    <row r="589" spans="1:4" ht="16.5" hidden="1" customHeight="1">
      <c r="A589" s="2">
        <v>242</v>
      </c>
      <c r="B589" s="14" t="s">
        <v>4</v>
      </c>
      <c r="C589" s="10">
        <v>2413.9499999999998</v>
      </c>
      <c r="D589" s="33"/>
    </row>
    <row r="590" spans="1:4" ht="16.5" hidden="1" customHeight="1">
      <c r="A590" s="2">
        <v>243</v>
      </c>
      <c r="B590" s="14" t="s">
        <v>4</v>
      </c>
      <c r="C590" s="10">
        <v>3537.07</v>
      </c>
      <c r="D590" s="33"/>
    </row>
    <row r="591" spans="1:4" ht="16.5" hidden="1" customHeight="1">
      <c r="A591" s="2">
        <v>244</v>
      </c>
      <c r="B591" s="14" t="s">
        <v>4</v>
      </c>
      <c r="C591" s="10">
        <v>2817.85</v>
      </c>
      <c r="D591" s="33"/>
    </row>
    <row r="592" spans="1:4" ht="16.5" hidden="1" customHeight="1">
      <c r="A592" s="2">
        <v>245</v>
      </c>
      <c r="B592" s="14" t="s">
        <v>4</v>
      </c>
      <c r="C592" s="10">
        <v>3754.18</v>
      </c>
      <c r="D592" s="33"/>
    </row>
    <row r="593" spans="1:4" ht="16.5" hidden="1" customHeight="1">
      <c r="A593" s="2">
        <v>246</v>
      </c>
      <c r="B593" s="14" t="s">
        <v>4</v>
      </c>
      <c r="C593" s="10">
        <v>3790.23</v>
      </c>
      <c r="D593" s="33"/>
    </row>
    <row r="594" spans="1:4" ht="16.5" hidden="1" customHeight="1">
      <c r="A594" s="2">
        <v>247</v>
      </c>
      <c r="B594" s="14" t="s">
        <v>4</v>
      </c>
      <c r="C594" s="10">
        <v>3907.7</v>
      </c>
      <c r="D594" s="33"/>
    </row>
    <row r="595" spans="1:4" ht="16.5" hidden="1" customHeight="1">
      <c r="A595" s="2">
        <v>248</v>
      </c>
      <c r="B595" s="14" t="s">
        <v>4</v>
      </c>
      <c r="C595" s="10">
        <v>3089.13</v>
      </c>
      <c r="D595" s="33"/>
    </row>
    <row r="596" spans="1:4" ht="16.5" hidden="1" customHeight="1">
      <c r="A596" s="2">
        <v>249</v>
      </c>
      <c r="B596" s="14" t="s">
        <v>4</v>
      </c>
      <c r="C596" s="10">
        <v>2949.45</v>
      </c>
      <c r="D596" s="33"/>
    </row>
    <row r="597" spans="1:4" ht="16.5" hidden="1" customHeight="1">
      <c r="A597" s="2">
        <v>250</v>
      </c>
      <c r="B597" s="14" t="s">
        <v>4</v>
      </c>
      <c r="C597" s="10">
        <v>3733.46</v>
      </c>
      <c r="D597" s="33"/>
    </row>
    <row r="598" spans="1:4" ht="16.5" hidden="1" customHeight="1">
      <c r="A598" s="2">
        <v>251</v>
      </c>
      <c r="B598" s="14" t="s">
        <v>4</v>
      </c>
      <c r="C598" s="10">
        <v>4069.23</v>
      </c>
      <c r="D598" s="33"/>
    </row>
    <row r="599" spans="1:4" ht="16.5" hidden="1" customHeight="1">
      <c r="A599" s="2">
        <v>252</v>
      </c>
      <c r="B599" s="14" t="s">
        <v>4</v>
      </c>
      <c r="C599" s="10">
        <v>2453.88</v>
      </c>
      <c r="D599" s="33"/>
    </row>
    <row r="600" spans="1:4" ht="16.5" hidden="1" customHeight="1">
      <c r="A600" s="2">
        <v>253</v>
      </c>
      <c r="B600" s="14" t="s">
        <v>4</v>
      </c>
      <c r="C600" s="10">
        <v>4123.3500000000004</v>
      </c>
      <c r="D600" s="33"/>
    </row>
    <row r="601" spans="1:4" ht="16.5" hidden="1" customHeight="1">
      <c r="A601" s="2">
        <v>254</v>
      </c>
      <c r="B601" s="14" t="s">
        <v>4</v>
      </c>
      <c r="C601" s="10">
        <v>4292.76</v>
      </c>
      <c r="D601" s="33"/>
    </row>
    <row r="602" spans="1:4" ht="16.5" hidden="1" customHeight="1">
      <c r="A602" s="2">
        <v>255</v>
      </c>
      <c r="B602" s="14" t="s">
        <v>4</v>
      </c>
      <c r="C602" s="10">
        <v>4301.3999999999996</v>
      </c>
      <c r="D602" s="33"/>
    </row>
    <row r="603" spans="1:4" ht="16.5" hidden="1" customHeight="1">
      <c r="A603" s="2">
        <v>256</v>
      </c>
      <c r="B603" s="14" t="s">
        <v>4</v>
      </c>
      <c r="C603" s="10">
        <v>3487.97</v>
      </c>
      <c r="D603" s="33"/>
    </row>
    <row r="604" spans="1:4" ht="16.5" hidden="1" customHeight="1">
      <c r="A604" s="2">
        <v>257</v>
      </c>
      <c r="B604" s="14" t="s">
        <v>4</v>
      </c>
      <c r="C604" s="10">
        <v>4374.1499999999996</v>
      </c>
      <c r="D604" s="33"/>
    </row>
    <row r="605" spans="1:4" ht="16.5" hidden="1" customHeight="1">
      <c r="A605" s="2">
        <v>258</v>
      </c>
      <c r="B605" s="14" t="s">
        <v>4</v>
      </c>
      <c r="C605" s="10">
        <v>4417.24</v>
      </c>
      <c r="D605" s="33"/>
    </row>
    <row r="606" spans="1:4" ht="16.5" hidden="1" customHeight="1">
      <c r="A606" s="2">
        <v>259</v>
      </c>
      <c r="B606" s="14" t="s">
        <v>4</v>
      </c>
      <c r="C606" s="10">
        <v>4235</v>
      </c>
      <c r="D606" s="33"/>
    </row>
    <row r="607" spans="1:4" ht="16.5" hidden="1" customHeight="1">
      <c r="A607" s="2">
        <v>260</v>
      </c>
      <c r="B607" s="14" t="s">
        <v>4</v>
      </c>
      <c r="C607" s="10">
        <v>4176.7299999999996</v>
      </c>
      <c r="D607" s="33"/>
    </row>
    <row r="608" spans="1:4" ht="16.5" hidden="1" customHeight="1">
      <c r="A608" s="2">
        <v>261</v>
      </c>
      <c r="B608" s="14" t="s">
        <v>4</v>
      </c>
      <c r="C608" s="10">
        <v>4501.51</v>
      </c>
      <c r="D608" s="33"/>
    </row>
    <row r="609" spans="1:4" ht="16.5" hidden="1" customHeight="1">
      <c r="A609" s="2">
        <v>262</v>
      </c>
      <c r="B609" s="14" t="s">
        <v>4</v>
      </c>
      <c r="C609" s="10">
        <v>4081</v>
      </c>
      <c r="D609" s="33"/>
    </row>
    <row r="610" spans="1:4" ht="16.5" hidden="1" customHeight="1">
      <c r="A610" s="2">
        <v>263</v>
      </c>
      <c r="B610" s="14" t="s">
        <v>4</v>
      </c>
      <c r="C610" s="10">
        <v>4647.37</v>
      </c>
      <c r="D610" s="33"/>
    </row>
    <row r="611" spans="1:4" ht="16.5" hidden="1" customHeight="1">
      <c r="A611" s="2">
        <v>264</v>
      </c>
      <c r="B611" s="14" t="s">
        <v>4</v>
      </c>
      <c r="C611" s="10">
        <v>4095.97</v>
      </c>
      <c r="D611" s="33"/>
    </row>
    <row r="612" spans="1:4" ht="16.5" hidden="1" customHeight="1">
      <c r="A612" s="2">
        <v>265</v>
      </c>
      <c r="B612" s="14" t="s">
        <v>4</v>
      </c>
      <c r="C612" s="10">
        <v>4719</v>
      </c>
      <c r="D612" s="33"/>
    </row>
    <row r="613" spans="1:4" ht="16.5" hidden="1" customHeight="1">
      <c r="A613" s="2">
        <v>266</v>
      </c>
      <c r="B613" s="14" t="s">
        <v>4</v>
      </c>
      <c r="C613" s="10">
        <v>4777.8500000000004</v>
      </c>
      <c r="D613" s="33"/>
    </row>
    <row r="614" spans="1:4" ht="16.5" hidden="1" customHeight="1">
      <c r="A614" s="2">
        <v>267</v>
      </c>
      <c r="B614" s="14" t="s">
        <v>4</v>
      </c>
      <c r="C614" s="10">
        <v>1300.99</v>
      </c>
      <c r="D614" s="33"/>
    </row>
    <row r="615" spans="1:4" ht="16.5" hidden="1" customHeight="1">
      <c r="A615" s="2">
        <v>268</v>
      </c>
      <c r="B615" s="14" t="s">
        <v>4</v>
      </c>
      <c r="C615" s="10">
        <v>2901.1</v>
      </c>
      <c r="D615" s="33"/>
    </row>
    <row r="616" spans="1:4" ht="16.5" hidden="1" customHeight="1">
      <c r="A616" s="2">
        <v>269</v>
      </c>
      <c r="B616" s="14" t="s">
        <v>4</v>
      </c>
      <c r="C616" s="10">
        <v>4840</v>
      </c>
      <c r="D616" s="33"/>
    </row>
    <row r="617" spans="1:4" ht="16.5" hidden="1" customHeight="1">
      <c r="A617" s="2">
        <v>270</v>
      </c>
      <c r="B617" s="14" t="s">
        <v>4</v>
      </c>
      <c r="C617" s="10">
        <v>4496.21</v>
      </c>
      <c r="D617" s="33"/>
    </row>
    <row r="618" spans="1:4" ht="16.5" hidden="1" customHeight="1">
      <c r="A618" s="2">
        <v>271</v>
      </c>
      <c r="B618" s="14" t="s">
        <v>4</v>
      </c>
      <c r="C618" s="10">
        <v>4890.07</v>
      </c>
      <c r="D618" s="33"/>
    </row>
    <row r="619" spans="1:4" ht="16.5" hidden="1" customHeight="1">
      <c r="A619" s="2">
        <v>272</v>
      </c>
      <c r="B619" s="14" t="s">
        <v>4</v>
      </c>
      <c r="C619" s="10">
        <v>4816.3500000000004</v>
      </c>
      <c r="D619" s="33"/>
    </row>
    <row r="620" spans="1:4" ht="16.5" hidden="1" customHeight="1">
      <c r="A620" s="2">
        <v>273</v>
      </c>
      <c r="B620" s="14" t="s">
        <v>4</v>
      </c>
      <c r="C620" s="10">
        <v>4176.68</v>
      </c>
      <c r="D620" s="33"/>
    </row>
    <row r="621" spans="1:4" ht="16.5" hidden="1" customHeight="1">
      <c r="A621" s="2">
        <v>274</v>
      </c>
      <c r="B621" s="14" t="s">
        <v>4</v>
      </c>
      <c r="C621" s="10">
        <v>4964.1000000000004</v>
      </c>
      <c r="D621" s="33"/>
    </row>
    <row r="622" spans="1:4" ht="16.5" hidden="1" customHeight="1">
      <c r="A622" s="2">
        <v>275</v>
      </c>
      <c r="B622" s="14" t="s">
        <v>4</v>
      </c>
      <c r="C622" s="10">
        <v>4984.32</v>
      </c>
      <c r="D622" s="33"/>
    </row>
    <row r="623" spans="1:4" ht="16.5" hidden="1" customHeight="1">
      <c r="A623" s="2">
        <v>276</v>
      </c>
      <c r="B623" s="14" t="s">
        <v>4</v>
      </c>
      <c r="C623" s="10">
        <v>5000</v>
      </c>
      <c r="D623" s="33"/>
    </row>
    <row r="624" spans="1:4" ht="16.5" hidden="1" customHeight="1">
      <c r="A624" s="2">
        <v>277</v>
      </c>
      <c r="B624" s="14" t="s">
        <v>4</v>
      </c>
      <c r="C624" s="10">
        <v>5123.3599999999997</v>
      </c>
      <c r="D624" s="33"/>
    </row>
    <row r="625" spans="1:4" ht="16.5" hidden="1" customHeight="1">
      <c r="A625" s="2">
        <v>278</v>
      </c>
      <c r="B625" s="14" t="s">
        <v>4</v>
      </c>
      <c r="C625" s="10">
        <v>4008.12</v>
      </c>
      <c r="D625" s="33"/>
    </row>
    <row r="626" spans="1:4" ht="16.5" hidden="1" customHeight="1">
      <c r="A626" s="2">
        <v>279</v>
      </c>
      <c r="B626" s="14" t="s">
        <v>4</v>
      </c>
      <c r="C626" s="10">
        <v>5196.6499999999996</v>
      </c>
      <c r="D626" s="33"/>
    </row>
    <row r="627" spans="1:4" ht="16.5" hidden="1" customHeight="1">
      <c r="A627" s="2">
        <v>280</v>
      </c>
      <c r="B627" s="14" t="s">
        <v>4</v>
      </c>
      <c r="C627" s="10">
        <v>5277.15</v>
      </c>
      <c r="D627" s="33"/>
    </row>
    <row r="628" spans="1:4" ht="16.5" hidden="1" customHeight="1">
      <c r="A628" s="2">
        <v>281</v>
      </c>
      <c r="B628" s="14" t="s">
        <v>4</v>
      </c>
      <c r="C628" s="10">
        <v>5277.15</v>
      </c>
      <c r="D628" s="33"/>
    </row>
    <row r="629" spans="1:4" ht="16.5" hidden="1" customHeight="1">
      <c r="A629" s="2">
        <v>282</v>
      </c>
      <c r="B629" s="14" t="s">
        <v>4</v>
      </c>
      <c r="C629" s="10">
        <v>5277.15</v>
      </c>
      <c r="D629" s="33"/>
    </row>
    <row r="630" spans="1:4" ht="16.5" hidden="1" customHeight="1">
      <c r="A630" s="2">
        <v>283</v>
      </c>
      <c r="B630" s="14" t="s">
        <v>4</v>
      </c>
      <c r="C630" s="10">
        <v>5328.4</v>
      </c>
      <c r="D630" s="33"/>
    </row>
    <row r="631" spans="1:4" ht="16.5" hidden="1" customHeight="1">
      <c r="A631" s="2">
        <v>284</v>
      </c>
      <c r="B631" s="14" t="s">
        <v>4</v>
      </c>
      <c r="C631" s="10">
        <v>5336.1</v>
      </c>
      <c r="D631" s="33"/>
    </row>
    <row r="632" spans="1:4" ht="16.5" hidden="1" customHeight="1">
      <c r="A632" s="2">
        <v>285</v>
      </c>
      <c r="B632" s="14" t="s">
        <v>4</v>
      </c>
      <c r="C632" s="10">
        <v>5353.92</v>
      </c>
      <c r="D632" s="33"/>
    </row>
    <row r="633" spans="1:4" ht="16.5" hidden="1" customHeight="1">
      <c r="A633" s="2">
        <v>286</v>
      </c>
      <c r="B633" s="14" t="s">
        <v>4</v>
      </c>
      <c r="C633" s="10">
        <v>5392.6600000000008</v>
      </c>
      <c r="D633" s="33"/>
    </row>
    <row r="634" spans="1:4" ht="16.5" hidden="1" customHeight="1">
      <c r="A634" s="2">
        <v>287</v>
      </c>
      <c r="B634" s="14" t="s">
        <v>4</v>
      </c>
      <c r="C634" s="10">
        <v>5408</v>
      </c>
      <c r="D634" s="33"/>
    </row>
    <row r="635" spans="1:4" ht="16.5" hidden="1" customHeight="1">
      <c r="A635" s="2">
        <v>288</v>
      </c>
      <c r="B635" s="14" t="s">
        <v>4</v>
      </c>
      <c r="C635" s="10">
        <v>5500</v>
      </c>
      <c r="D635" s="33"/>
    </row>
    <row r="636" spans="1:4" ht="16.5" hidden="1" customHeight="1">
      <c r="A636" s="2">
        <v>289</v>
      </c>
      <c r="B636" s="14" t="s">
        <v>4</v>
      </c>
      <c r="C636" s="10">
        <v>3730.65</v>
      </c>
      <c r="D636" s="33"/>
    </row>
    <row r="637" spans="1:4" ht="16.5" hidden="1" customHeight="1">
      <c r="A637" s="2">
        <v>290</v>
      </c>
      <c r="B637" s="14" t="s">
        <v>4</v>
      </c>
      <c r="C637" s="10">
        <v>5520.02</v>
      </c>
      <c r="D637" s="33"/>
    </row>
    <row r="638" spans="1:4" ht="16.5" hidden="1" customHeight="1">
      <c r="A638" s="2">
        <v>291</v>
      </c>
      <c r="B638" s="14" t="s">
        <v>4</v>
      </c>
      <c r="C638" s="10">
        <v>5642.6</v>
      </c>
      <c r="D638" s="33"/>
    </row>
    <row r="639" spans="1:4" ht="16.5" hidden="1" customHeight="1">
      <c r="A639" s="2">
        <v>292</v>
      </c>
      <c r="B639" s="14" t="s">
        <v>4</v>
      </c>
      <c r="C639" s="10">
        <v>4723.17</v>
      </c>
      <c r="D639" s="33"/>
    </row>
    <row r="640" spans="1:4" ht="16.5" hidden="1" customHeight="1">
      <c r="A640" s="2">
        <v>293</v>
      </c>
      <c r="B640" s="14" t="s">
        <v>4</v>
      </c>
      <c r="C640" s="10">
        <v>5685.33</v>
      </c>
      <c r="D640" s="33"/>
    </row>
    <row r="641" spans="1:4" ht="16.5" hidden="1" customHeight="1">
      <c r="A641" s="2">
        <v>294</v>
      </c>
      <c r="B641" s="14" t="s">
        <v>4</v>
      </c>
      <c r="C641" s="10">
        <v>3630</v>
      </c>
      <c r="D641" s="33"/>
    </row>
    <row r="642" spans="1:4" ht="16.5" hidden="1" customHeight="1">
      <c r="A642" s="2">
        <v>295</v>
      </c>
      <c r="B642" s="14" t="s">
        <v>4</v>
      </c>
      <c r="C642" s="10">
        <v>5808</v>
      </c>
      <c r="D642" s="33"/>
    </row>
    <row r="643" spans="1:4" ht="16.5" hidden="1" customHeight="1">
      <c r="A643" s="2">
        <v>296</v>
      </c>
      <c r="B643" s="14" t="s">
        <v>4</v>
      </c>
      <c r="C643" s="10">
        <v>5994.6</v>
      </c>
      <c r="D643" s="33"/>
    </row>
    <row r="644" spans="1:4" ht="16.5" hidden="1" customHeight="1">
      <c r="A644" s="2">
        <v>297</v>
      </c>
      <c r="B644" s="14" t="s">
        <v>4</v>
      </c>
      <c r="C644" s="10">
        <v>6000</v>
      </c>
      <c r="D644" s="33"/>
    </row>
    <row r="645" spans="1:4" ht="16.5" hidden="1" customHeight="1">
      <c r="A645" s="2">
        <v>298</v>
      </c>
      <c r="B645" s="14" t="s">
        <v>4</v>
      </c>
      <c r="C645" s="10">
        <v>6034.42</v>
      </c>
      <c r="D645" s="33"/>
    </row>
    <row r="646" spans="1:4" ht="16.5" hidden="1" customHeight="1">
      <c r="A646" s="2">
        <v>299</v>
      </c>
      <c r="B646" s="14" t="s">
        <v>4</v>
      </c>
      <c r="C646" s="10">
        <v>5717.25</v>
      </c>
      <c r="D646" s="33"/>
    </row>
    <row r="647" spans="1:4" ht="16.5" hidden="1" customHeight="1">
      <c r="A647" s="2">
        <v>300</v>
      </c>
      <c r="B647" s="14" t="s">
        <v>4</v>
      </c>
      <c r="C647" s="10">
        <v>5470.07</v>
      </c>
      <c r="D647" s="33"/>
    </row>
    <row r="648" spans="1:4" ht="16.5" hidden="1" customHeight="1">
      <c r="A648" s="2">
        <v>301</v>
      </c>
      <c r="B648" s="14" t="s">
        <v>4</v>
      </c>
      <c r="C648" s="10">
        <v>2148.96</v>
      </c>
      <c r="D648" s="33"/>
    </row>
    <row r="649" spans="1:4" ht="16.5" hidden="1" customHeight="1">
      <c r="A649" s="2">
        <v>302</v>
      </c>
      <c r="B649" s="14" t="s">
        <v>4</v>
      </c>
      <c r="C649" s="10">
        <v>2243.38</v>
      </c>
      <c r="D649" s="33"/>
    </row>
    <row r="650" spans="1:4" ht="16.5" hidden="1" customHeight="1">
      <c r="A650" s="2">
        <v>303</v>
      </c>
      <c r="B650" s="14" t="s">
        <v>4</v>
      </c>
      <c r="C650" s="10">
        <v>6183.34</v>
      </c>
      <c r="D650" s="33"/>
    </row>
    <row r="651" spans="1:4" ht="16.5" hidden="1" customHeight="1">
      <c r="A651" s="2">
        <v>304</v>
      </c>
      <c r="B651" s="14" t="s">
        <v>4</v>
      </c>
      <c r="C651" s="10">
        <v>4751.72</v>
      </c>
      <c r="D651" s="33"/>
    </row>
    <row r="652" spans="1:4" ht="16.5" hidden="1" customHeight="1">
      <c r="A652" s="2">
        <v>305</v>
      </c>
      <c r="B652" s="14" t="s">
        <v>4</v>
      </c>
      <c r="C652" s="10">
        <v>5324</v>
      </c>
      <c r="D652" s="33"/>
    </row>
    <row r="653" spans="1:4" ht="16.5" hidden="1" customHeight="1">
      <c r="A653" s="2">
        <v>306</v>
      </c>
      <c r="B653" s="14" t="s">
        <v>4</v>
      </c>
      <c r="C653" s="10">
        <v>6545</v>
      </c>
      <c r="D653" s="33"/>
    </row>
    <row r="654" spans="1:4" ht="16.5" hidden="1" customHeight="1">
      <c r="A654" s="2">
        <v>307</v>
      </c>
      <c r="B654" s="14" t="s">
        <v>4</v>
      </c>
      <c r="C654" s="10">
        <v>6633.8</v>
      </c>
      <c r="D654" s="33"/>
    </row>
    <row r="655" spans="1:4" ht="16.5" hidden="1" customHeight="1">
      <c r="A655" s="2">
        <v>308</v>
      </c>
      <c r="B655" s="14" t="s">
        <v>4</v>
      </c>
      <c r="C655" s="10">
        <v>6639.9400000000005</v>
      </c>
      <c r="D655" s="33"/>
    </row>
    <row r="656" spans="1:4" ht="16.5" hidden="1" customHeight="1">
      <c r="A656" s="2">
        <v>309</v>
      </c>
      <c r="B656" s="14" t="s">
        <v>4</v>
      </c>
      <c r="C656" s="10">
        <v>6737.5</v>
      </c>
      <c r="D656" s="33"/>
    </row>
    <row r="657" spans="1:4" ht="16.5" hidden="1" customHeight="1">
      <c r="A657" s="2">
        <v>310</v>
      </c>
      <c r="B657" s="14" t="s">
        <v>4</v>
      </c>
      <c r="C657" s="10">
        <v>6233.92</v>
      </c>
      <c r="D657" s="33"/>
    </row>
    <row r="658" spans="1:4" ht="16.5" hidden="1" customHeight="1">
      <c r="A658" s="2">
        <v>311</v>
      </c>
      <c r="B658" s="14" t="s">
        <v>4</v>
      </c>
      <c r="C658" s="10">
        <v>6770.4</v>
      </c>
      <c r="D658" s="33"/>
    </row>
    <row r="659" spans="1:4" ht="16.5" hidden="1" customHeight="1">
      <c r="A659" s="2">
        <v>312</v>
      </c>
      <c r="B659" s="14" t="s">
        <v>4</v>
      </c>
      <c r="C659" s="10">
        <v>6853</v>
      </c>
      <c r="D659" s="33"/>
    </row>
    <row r="660" spans="1:4" ht="16.5" hidden="1" customHeight="1">
      <c r="A660" s="2">
        <v>313</v>
      </c>
      <c r="B660" s="14" t="s">
        <v>4</v>
      </c>
      <c r="C660" s="10">
        <v>6868.4</v>
      </c>
      <c r="D660" s="33"/>
    </row>
    <row r="661" spans="1:4" ht="16.5" hidden="1" customHeight="1">
      <c r="A661" s="2">
        <v>314</v>
      </c>
      <c r="B661" s="14" t="s">
        <v>4</v>
      </c>
      <c r="C661" s="10">
        <v>5910.85</v>
      </c>
      <c r="D661" s="33"/>
    </row>
    <row r="662" spans="1:4" ht="16.5" hidden="1" customHeight="1">
      <c r="A662" s="2">
        <v>315</v>
      </c>
      <c r="B662" s="14" t="s">
        <v>4</v>
      </c>
      <c r="C662" s="10">
        <v>6561.83</v>
      </c>
      <c r="D662" s="33"/>
    </row>
    <row r="663" spans="1:4" ht="16.5" hidden="1" customHeight="1">
      <c r="A663" s="2">
        <v>316</v>
      </c>
      <c r="B663" s="14" t="s">
        <v>4</v>
      </c>
      <c r="C663" s="10">
        <v>7220.5</v>
      </c>
      <c r="D663" s="33"/>
    </row>
    <row r="664" spans="1:4" ht="16.5" hidden="1" customHeight="1">
      <c r="A664" s="2">
        <v>317</v>
      </c>
      <c r="B664" s="14" t="s">
        <v>4</v>
      </c>
      <c r="C664" s="10">
        <v>6897.01</v>
      </c>
      <c r="D664" s="33"/>
    </row>
    <row r="665" spans="1:4" ht="16.5" hidden="1" customHeight="1">
      <c r="A665" s="2">
        <v>318</v>
      </c>
      <c r="B665" s="14" t="s">
        <v>4</v>
      </c>
      <c r="C665" s="10">
        <v>7269.5</v>
      </c>
      <c r="D665" s="33"/>
    </row>
    <row r="666" spans="1:4" ht="16.5" hidden="1" customHeight="1">
      <c r="A666" s="2">
        <v>319</v>
      </c>
      <c r="B666" s="14" t="s">
        <v>4</v>
      </c>
      <c r="C666" s="10">
        <v>7354.68</v>
      </c>
      <c r="D666" s="33"/>
    </row>
    <row r="667" spans="1:4" ht="16.5" hidden="1" customHeight="1">
      <c r="A667" s="2">
        <v>320</v>
      </c>
      <c r="B667" s="14" t="s">
        <v>4</v>
      </c>
      <c r="C667" s="10">
        <v>6625.91</v>
      </c>
      <c r="D667" s="33"/>
    </row>
    <row r="668" spans="1:4" ht="16.5" hidden="1" customHeight="1">
      <c r="A668" s="2">
        <v>321</v>
      </c>
      <c r="B668" s="14" t="s">
        <v>4</v>
      </c>
      <c r="C668" s="10">
        <v>7477.76</v>
      </c>
      <c r="D668" s="33"/>
    </row>
    <row r="669" spans="1:4" ht="16.5" hidden="1" customHeight="1">
      <c r="A669" s="2">
        <v>322</v>
      </c>
      <c r="B669" s="14" t="s">
        <v>4</v>
      </c>
      <c r="C669" s="10">
        <v>5445</v>
      </c>
      <c r="D669" s="33"/>
    </row>
    <row r="670" spans="1:4" ht="16.5" hidden="1" customHeight="1">
      <c r="A670" s="2">
        <v>323</v>
      </c>
      <c r="B670" s="14" t="s">
        <v>4</v>
      </c>
      <c r="C670" s="10">
        <v>7507.5</v>
      </c>
      <c r="D670" s="33"/>
    </row>
    <row r="671" spans="1:4" ht="16.5" hidden="1" customHeight="1">
      <c r="A671" s="2">
        <v>324</v>
      </c>
      <c r="B671" s="14" t="s">
        <v>4</v>
      </c>
      <c r="C671" s="10">
        <v>7584.5</v>
      </c>
      <c r="D671" s="33"/>
    </row>
    <row r="672" spans="1:4" ht="16.5" hidden="1" customHeight="1">
      <c r="A672" s="2">
        <v>325</v>
      </c>
      <c r="B672" s="14" t="s">
        <v>4</v>
      </c>
      <c r="C672" s="10">
        <v>5566</v>
      </c>
      <c r="D672" s="33"/>
    </row>
    <row r="673" spans="1:4" ht="16.5" hidden="1" customHeight="1">
      <c r="A673" s="2">
        <v>326</v>
      </c>
      <c r="B673" s="14" t="s">
        <v>4</v>
      </c>
      <c r="C673" s="10">
        <v>7799.06</v>
      </c>
      <c r="D673" s="33"/>
    </row>
    <row r="674" spans="1:4" ht="16.5" hidden="1" customHeight="1">
      <c r="A674" s="2">
        <v>327</v>
      </c>
      <c r="B674" s="14" t="s">
        <v>4</v>
      </c>
      <c r="C674" s="10">
        <v>6760</v>
      </c>
      <c r="D674" s="33"/>
    </row>
    <row r="675" spans="1:4" ht="16.5" hidden="1" customHeight="1">
      <c r="A675" s="2">
        <v>328</v>
      </c>
      <c r="B675" s="14" t="s">
        <v>4</v>
      </c>
      <c r="C675" s="10">
        <v>7825.64</v>
      </c>
      <c r="D675" s="33"/>
    </row>
    <row r="676" spans="1:4" ht="16.5" hidden="1" customHeight="1">
      <c r="A676" s="2">
        <v>329</v>
      </c>
      <c r="B676" s="14" t="s">
        <v>4</v>
      </c>
      <c r="C676" s="10">
        <v>7840.31</v>
      </c>
      <c r="D676" s="33"/>
    </row>
    <row r="677" spans="1:4" ht="16.5" hidden="1" customHeight="1">
      <c r="A677" s="2">
        <v>330</v>
      </c>
      <c r="B677" s="14" t="s">
        <v>4</v>
      </c>
      <c r="C677" s="10">
        <v>7039.18</v>
      </c>
      <c r="D677" s="33"/>
    </row>
    <row r="678" spans="1:4" ht="16.5" hidden="1" customHeight="1">
      <c r="A678" s="2">
        <v>331</v>
      </c>
      <c r="B678" s="14" t="s">
        <v>4</v>
      </c>
      <c r="C678" s="10">
        <v>7922.16</v>
      </c>
      <c r="D678" s="33"/>
    </row>
    <row r="679" spans="1:4" ht="16.5" hidden="1" customHeight="1">
      <c r="A679" s="2">
        <v>332</v>
      </c>
      <c r="B679" s="14" t="s">
        <v>4</v>
      </c>
      <c r="C679" s="10">
        <v>8000</v>
      </c>
      <c r="D679" s="33"/>
    </row>
    <row r="680" spans="1:4" ht="16.5" hidden="1" customHeight="1">
      <c r="A680" s="2">
        <v>333</v>
      </c>
      <c r="B680" s="14" t="s">
        <v>4</v>
      </c>
      <c r="C680" s="10">
        <v>8095.28</v>
      </c>
      <c r="D680" s="33"/>
    </row>
    <row r="681" spans="1:4" ht="16.5" hidden="1" customHeight="1">
      <c r="A681" s="2">
        <v>334</v>
      </c>
      <c r="B681" s="14" t="s">
        <v>4</v>
      </c>
      <c r="C681" s="10">
        <v>7150</v>
      </c>
      <c r="D681" s="33"/>
    </row>
    <row r="682" spans="1:4" ht="16.5" hidden="1" customHeight="1">
      <c r="A682" s="2">
        <v>335</v>
      </c>
      <c r="B682" s="14" t="s">
        <v>4</v>
      </c>
      <c r="C682" s="10">
        <v>6821.54</v>
      </c>
      <c r="D682" s="33"/>
    </row>
    <row r="683" spans="1:4" ht="16.5" hidden="1" customHeight="1">
      <c r="A683" s="2">
        <v>336</v>
      </c>
      <c r="B683" s="14" t="s">
        <v>4</v>
      </c>
      <c r="C683" s="10">
        <v>5950.32</v>
      </c>
      <c r="D683" s="33"/>
    </row>
    <row r="684" spans="1:4" ht="16.5" hidden="1" customHeight="1">
      <c r="A684" s="2">
        <v>337</v>
      </c>
      <c r="B684" s="14" t="s">
        <v>4</v>
      </c>
      <c r="C684" s="10">
        <v>6960.8</v>
      </c>
      <c r="D684" s="33"/>
    </row>
    <row r="685" spans="1:4" ht="16.5" hidden="1" customHeight="1">
      <c r="A685" s="2">
        <v>338</v>
      </c>
      <c r="B685" s="14" t="s">
        <v>4</v>
      </c>
      <c r="C685" s="10">
        <v>8357.44</v>
      </c>
      <c r="D685" s="33"/>
    </row>
    <row r="686" spans="1:4" ht="16.5" hidden="1" customHeight="1">
      <c r="A686" s="2">
        <v>339</v>
      </c>
      <c r="B686" s="14" t="s">
        <v>4</v>
      </c>
      <c r="C686" s="10">
        <v>8401.5400000000009</v>
      </c>
      <c r="D686" s="33"/>
    </row>
    <row r="687" spans="1:4" ht="16.5" hidden="1" customHeight="1">
      <c r="A687" s="2">
        <v>340</v>
      </c>
      <c r="B687" s="14" t="s">
        <v>4</v>
      </c>
      <c r="C687" s="10">
        <v>8434.7999999999993</v>
      </c>
      <c r="D687" s="33"/>
    </row>
    <row r="688" spans="1:4" ht="16.5" hidden="1" customHeight="1">
      <c r="A688" s="2">
        <v>341</v>
      </c>
      <c r="B688" s="14" t="s">
        <v>4</v>
      </c>
      <c r="C688" s="10">
        <v>3520</v>
      </c>
      <c r="D688" s="33"/>
    </row>
    <row r="689" spans="1:4" ht="16.5" hidden="1" customHeight="1">
      <c r="A689" s="2">
        <v>342</v>
      </c>
      <c r="B689" s="14" t="s">
        <v>4</v>
      </c>
      <c r="C689" s="10">
        <v>8499.98</v>
      </c>
      <c r="D689" s="33"/>
    </row>
    <row r="690" spans="1:4" ht="16.5" hidden="1" customHeight="1">
      <c r="A690" s="2">
        <v>343</v>
      </c>
      <c r="B690" s="14" t="s">
        <v>4</v>
      </c>
      <c r="C690" s="10">
        <v>4711.51</v>
      </c>
      <c r="D690" s="33"/>
    </row>
    <row r="691" spans="1:4" ht="16.5" hidden="1" customHeight="1">
      <c r="A691" s="2">
        <v>344</v>
      </c>
      <c r="B691" s="14" t="s">
        <v>4</v>
      </c>
      <c r="C691" s="10">
        <v>8547</v>
      </c>
      <c r="D691" s="33"/>
    </row>
    <row r="692" spans="1:4" ht="16.5" hidden="1" customHeight="1">
      <c r="A692" s="2">
        <v>345</v>
      </c>
      <c r="B692" s="14" t="s">
        <v>4</v>
      </c>
      <c r="C692" s="10">
        <v>6733.24</v>
      </c>
      <c r="D692" s="33"/>
    </row>
    <row r="693" spans="1:4" ht="16.5" hidden="1" customHeight="1">
      <c r="A693" s="2">
        <v>346</v>
      </c>
      <c r="B693" s="14" t="s">
        <v>4</v>
      </c>
      <c r="C693" s="10">
        <v>8639.5</v>
      </c>
      <c r="D693" s="33"/>
    </row>
    <row r="694" spans="1:4" ht="16.5" hidden="1" customHeight="1">
      <c r="A694" s="2">
        <v>347</v>
      </c>
      <c r="B694" s="14" t="s">
        <v>4</v>
      </c>
      <c r="C694" s="10">
        <v>8670.64</v>
      </c>
      <c r="D694" s="33"/>
    </row>
    <row r="695" spans="1:4" ht="16.5" hidden="1" customHeight="1">
      <c r="A695" s="2">
        <v>348</v>
      </c>
      <c r="B695" s="14" t="s">
        <v>4</v>
      </c>
      <c r="C695" s="10">
        <v>8731.01</v>
      </c>
      <c r="D695" s="33"/>
    </row>
    <row r="696" spans="1:4" ht="16.5" hidden="1" customHeight="1">
      <c r="A696" s="2">
        <v>349</v>
      </c>
      <c r="B696" s="14" t="s">
        <v>4</v>
      </c>
      <c r="C696" s="10">
        <v>8767.56</v>
      </c>
      <c r="D696" s="33"/>
    </row>
    <row r="697" spans="1:4" ht="16.5" hidden="1" customHeight="1">
      <c r="A697" s="2">
        <v>350</v>
      </c>
      <c r="B697" s="14" t="s">
        <v>4</v>
      </c>
      <c r="C697" s="10">
        <v>9000</v>
      </c>
      <c r="D697" s="33"/>
    </row>
    <row r="698" spans="1:4" ht="16.5" hidden="1" customHeight="1">
      <c r="A698" s="2">
        <v>351</v>
      </c>
      <c r="B698" s="14" t="s">
        <v>4</v>
      </c>
      <c r="C698" s="10">
        <v>1931.16</v>
      </c>
      <c r="D698" s="33"/>
    </row>
    <row r="699" spans="1:4" ht="16.5" hidden="1" customHeight="1">
      <c r="A699" s="2">
        <v>352</v>
      </c>
      <c r="B699" s="14" t="s">
        <v>4</v>
      </c>
      <c r="C699" s="10">
        <v>9117.76</v>
      </c>
      <c r="D699" s="33"/>
    </row>
    <row r="700" spans="1:4" ht="16.5" hidden="1" customHeight="1">
      <c r="A700" s="2">
        <v>353</v>
      </c>
      <c r="B700" s="14" t="s">
        <v>4</v>
      </c>
      <c r="C700" s="10">
        <v>7425</v>
      </c>
      <c r="D700" s="33"/>
    </row>
    <row r="701" spans="1:4" ht="16.5" hidden="1" customHeight="1">
      <c r="A701" s="2">
        <v>354</v>
      </c>
      <c r="B701" s="14" t="s">
        <v>4</v>
      </c>
      <c r="C701" s="10">
        <v>9385.4599999999991</v>
      </c>
      <c r="D701" s="33"/>
    </row>
    <row r="702" spans="1:4" ht="16.5" hidden="1" customHeight="1">
      <c r="A702" s="2">
        <v>355</v>
      </c>
      <c r="B702" s="14" t="s">
        <v>4</v>
      </c>
      <c r="C702" s="10">
        <v>9421.08</v>
      </c>
      <c r="D702" s="33"/>
    </row>
    <row r="703" spans="1:4" ht="16.5" hidden="1" customHeight="1">
      <c r="A703" s="2">
        <v>356</v>
      </c>
      <c r="B703" s="14" t="s">
        <v>4</v>
      </c>
      <c r="C703" s="10">
        <v>9619.5</v>
      </c>
      <c r="D703" s="33"/>
    </row>
    <row r="704" spans="1:4" ht="16.5" hidden="1" customHeight="1">
      <c r="A704" s="2">
        <v>357</v>
      </c>
      <c r="B704" s="14" t="s">
        <v>4</v>
      </c>
      <c r="C704" s="10">
        <v>9680</v>
      </c>
      <c r="D704" s="33"/>
    </row>
    <row r="705" spans="1:4" ht="16.5" hidden="1" customHeight="1">
      <c r="A705" s="2">
        <v>358</v>
      </c>
      <c r="B705" s="14" t="s">
        <v>4</v>
      </c>
      <c r="C705" s="10">
        <v>9728.4</v>
      </c>
      <c r="D705" s="33"/>
    </row>
    <row r="706" spans="1:4" ht="16.5" hidden="1" customHeight="1">
      <c r="A706" s="2">
        <v>359</v>
      </c>
      <c r="B706" s="14" t="s">
        <v>4</v>
      </c>
      <c r="C706" s="10">
        <v>5808</v>
      </c>
      <c r="D706" s="33"/>
    </row>
    <row r="707" spans="1:4" ht="16.5" hidden="1" customHeight="1">
      <c r="A707" s="2">
        <v>360</v>
      </c>
      <c r="B707" s="14" t="s">
        <v>4</v>
      </c>
      <c r="C707" s="10">
        <v>8142.64</v>
      </c>
      <c r="D707" s="33"/>
    </row>
    <row r="708" spans="1:4" ht="16.5" hidden="1" customHeight="1">
      <c r="A708" s="2">
        <v>361</v>
      </c>
      <c r="B708" s="14" t="s">
        <v>4</v>
      </c>
      <c r="C708" s="10">
        <v>9912</v>
      </c>
      <c r="D708" s="33"/>
    </row>
    <row r="709" spans="1:4" ht="16.5" hidden="1" customHeight="1">
      <c r="A709" s="2">
        <v>362</v>
      </c>
      <c r="B709" s="14" t="s">
        <v>4</v>
      </c>
      <c r="C709" s="10">
        <v>9963.2800000000007</v>
      </c>
      <c r="D709" s="33"/>
    </row>
    <row r="710" spans="1:4" ht="16.5" hidden="1" customHeight="1">
      <c r="A710" s="2">
        <v>363</v>
      </c>
      <c r="B710" s="14" t="s">
        <v>4</v>
      </c>
      <c r="C710" s="10">
        <v>10000</v>
      </c>
      <c r="D710" s="33"/>
    </row>
    <row r="711" spans="1:4" ht="16.5" hidden="1" customHeight="1">
      <c r="A711" s="2">
        <v>364</v>
      </c>
      <c r="B711" s="14" t="s">
        <v>4</v>
      </c>
      <c r="C711" s="10">
        <v>10109.549999999999</v>
      </c>
      <c r="D711" s="33"/>
    </row>
    <row r="712" spans="1:4" ht="16.5" hidden="1" customHeight="1">
      <c r="A712" s="2">
        <v>365</v>
      </c>
      <c r="B712" s="14" t="s">
        <v>4</v>
      </c>
      <c r="C712" s="10">
        <v>10113.959999999999</v>
      </c>
      <c r="D712" s="33"/>
    </row>
    <row r="713" spans="1:4" ht="16.5" hidden="1" customHeight="1">
      <c r="A713" s="2">
        <v>366</v>
      </c>
      <c r="B713" s="14" t="s">
        <v>4</v>
      </c>
      <c r="C713" s="10">
        <v>8169.92</v>
      </c>
      <c r="D713" s="33"/>
    </row>
    <row r="714" spans="1:4" ht="16.5" hidden="1" customHeight="1">
      <c r="A714" s="2">
        <v>367</v>
      </c>
      <c r="B714" s="14" t="s">
        <v>4</v>
      </c>
      <c r="C714" s="10">
        <v>10268.540000000001</v>
      </c>
      <c r="D714" s="33"/>
    </row>
    <row r="715" spans="1:4" ht="16.5" hidden="1" customHeight="1">
      <c r="A715" s="2">
        <v>368</v>
      </c>
      <c r="B715" s="14" t="s">
        <v>4</v>
      </c>
      <c r="C715" s="10">
        <v>10268.540000000001</v>
      </c>
      <c r="D715" s="33"/>
    </row>
    <row r="716" spans="1:4" ht="16.5" hidden="1" customHeight="1">
      <c r="A716" s="2">
        <v>369</v>
      </c>
      <c r="B716" s="14" t="s">
        <v>4</v>
      </c>
      <c r="C716" s="10">
        <v>9205.08</v>
      </c>
      <c r="D716" s="33"/>
    </row>
    <row r="717" spans="1:4" ht="16.5" hidden="1" customHeight="1">
      <c r="A717" s="2">
        <v>370</v>
      </c>
      <c r="B717" s="14" t="s">
        <v>4</v>
      </c>
      <c r="C717" s="10">
        <v>10301.459999999999</v>
      </c>
      <c r="D717" s="33"/>
    </row>
    <row r="718" spans="1:4" ht="16.5" hidden="1" customHeight="1">
      <c r="A718" s="2">
        <v>371</v>
      </c>
      <c r="B718" s="14" t="s">
        <v>4</v>
      </c>
      <c r="C718" s="10">
        <v>8423.7999999999993</v>
      </c>
      <c r="D718" s="33"/>
    </row>
    <row r="719" spans="1:4" ht="16.5" hidden="1" customHeight="1">
      <c r="A719" s="2">
        <v>372</v>
      </c>
      <c r="B719" s="14" t="s">
        <v>4</v>
      </c>
      <c r="C719" s="10">
        <v>10526.27</v>
      </c>
      <c r="D719" s="33"/>
    </row>
    <row r="720" spans="1:4" ht="16.5" hidden="1" customHeight="1">
      <c r="A720" s="2">
        <v>373</v>
      </c>
      <c r="B720" s="14" t="s">
        <v>4</v>
      </c>
      <c r="C720" s="10">
        <v>10527</v>
      </c>
      <c r="D720" s="33"/>
    </row>
    <row r="721" spans="1:4" ht="16.5" hidden="1" customHeight="1">
      <c r="A721" s="2">
        <v>374</v>
      </c>
      <c r="B721" s="14" t="s">
        <v>4</v>
      </c>
      <c r="C721" s="10">
        <v>6655</v>
      </c>
      <c r="D721" s="33"/>
    </row>
    <row r="722" spans="1:4" ht="16.5" hidden="1" customHeight="1">
      <c r="A722" s="2">
        <v>375</v>
      </c>
      <c r="B722" s="14" t="s">
        <v>4</v>
      </c>
      <c r="C722" s="10">
        <v>8724.9699999999993</v>
      </c>
      <c r="D722" s="33"/>
    </row>
    <row r="723" spans="1:4" ht="16.5" hidden="1" customHeight="1">
      <c r="A723" s="2">
        <v>376</v>
      </c>
      <c r="B723" s="14" t="s">
        <v>4</v>
      </c>
      <c r="C723" s="10">
        <v>10800</v>
      </c>
      <c r="D723" s="33"/>
    </row>
    <row r="724" spans="1:4" ht="16.5" hidden="1" customHeight="1">
      <c r="A724" s="2">
        <v>377</v>
      </c>
      <c r="B724" s="14" t="s">
        <v>4</v>
      </c>
      <c r="C724" s="10">
        <v>10845.23</v>
      </c>
      <c r="D724" s="33"/>
    </row>
    <row r="725" spans="1:4" ht="16.5" hidden="1" customHeight="1">
      <c r="A725" s="2">
        <v>378</v>
      </c>
      <c r="B725" s="14" t="s">
        <v>4</v>
      </c>
      <c r="C725" s="10">
        <v>6050</v>
      </c>
      <c r="D725" s="33"/>
    </row>
    <row r="726" spans="1:4" ht="16.5" hidden="1" customHeight="1">
      <c r="A726" s="2">
        <v>379</v>
      </c>
      <c r="B726" s="14" t="s">
        <v>4</v>
      </c>
      <c r="C726" s="10">
        <v>10934</v>
      </c>
      <c r="D726" s="33"/>
    </row>
    <row r="727" spans="1:4" ht="16.5" hidden="1" customHeight="1">
      <c r="A727" s="2">
        <v>380</v>
      </c>
      <c r="B727" s="14" t="s">
        <v>4</v>
      </c>
      <c r="C727" s="10">
        <v>11000</v>
      </c>
      <c r="D727" s="33"/>
    </row>
    <row r="728" spans="1:4" ht="16.5" hidden="1" customHeight="1">
      <c r="A728" s="2">
        <v>381</v>
      </c>
      <c r="B728" s="14" t="s">
        <v>4</v>
      </c>
      <c r="C728" s="10">
        <v>11000</v>
      </c>
      <c r="D728" s="33"/>
    </row>
    <row r="729" spans="1:4" ht="16.5" hidden="1" customHeight="1">
      <c r="A729" s="2">
        <v>382</v>
      </c>
      <c r="B729" s="14" t="s">
        <v>4</v>
      </c>
      <c r="C729" s="10">
        <v>11000</v>
      </c>
      <c r="D729" s="33"/>
    </row>
    <row r="730" spans="1:4" ht="16.5" hidden="1" customHeight="1">
      <c r="A730" s="2">
        <v>383</v>
      </c>
      <c r="B730" s="14" t="s">
        <v>4</v>
      </c>
      <c r="C730" s="10">
        <v>11051</v>
      </c>
      <c r="D730" s="33"/>
    </row>
    <row r="731" spans="1:4" ht="16.5" hidden="1" customHeight="1">
      <c r="A731" s="2">
        <v>384</v>
      </c>
      <c r="B731" s="14" t="s">
        <v>4</v>
      </c>
      <c r="C731" s="10">
        <v>11090.14</v>
      </c>
      <c r="D731" s="33"/>
    </row>
    <row r="732" spans="1:4" ht="16.5" hidden="1" customHeight="1">
      <c r="A732" s="2">
        <v>385</v>
      </c>
      <c r="B732" s="14" t="s">
        <v>4</v>
      </c>
      <c r="C732" s="10">
        <v>4245.8900000000003</v>
      </c>
      <c r="D732" s="33"/>
    </row>
    <row r="733" spans="1:4" ht="16.5" hidden="1" customHeight="1">
      <c r="A733" s="2">
        <v>386</v>
      </c>
      <c r="B733" s="14" t="s">
        <v>4</v>
      </c>
      <c r="C733" s="10">
        <v>11453.14</v>
      </c>
      <c r="D733" s="33"/>
    </row>
    <row r="734" spans="1:4" ht="16.5" hidden="1" customHeight="1">
      <c r="A734" s="2">
        <v>387</v>
      </c>
      <c r="B734" s="14" t="s">
        <v>4</v>
      </c>
      <c r="C734" s="10">
        <v>11594</v>
      </c>
      <c r="D734" s="33"/>
    </row>
    <row r="735" spans="1:4" ht="16.5" hidden="1" customHeight="1">
      <c r="A735" s="2">
        <v>388</v>
      </c>
      <c r="B735" s="14" t="s">
        <v>4</v>
      </c>
      <c r="C735" s="10">
        <v>11903.4</v>
      </c>
      <c r="D735" s="33"/>
    </row>
    <row r="736" spans="1:4" ht="16.5" hidden="1" customHeight="1">
      <c r="A736" s="2">
        <v>389</v>
      </c>
      <c r="B736" s="14" t="s">
        <v>4</v>
      </c>
      <c r="C736" s="10">
        <v>9137.51</v>
      </c>
      <c r="D736" s="33"/>
    </row>
    <row r="737" spans="1:4" ht="16.5" hidden="1" customHeight="1">
      <c r="A737" s="2">
        <v>390</v>
      </c>
      <c r="B737" s="14" t="s">
        <v>4</v>
      </c>
      <c r="C737" s="10">
        <v>8054</v>
      </c>
      <c r="D737" s="33"/>
    </row>
    <row r="738" spans="1:4" ht="16.5" hidden="1" customHeight="1">
      <c r="A738" s="2">
        <v>391</v>
      </c>
      <c r="B738" s="14" t="s">
        <v>4</v>
      </c>
      <c r="C738" s="10">
        <v>12170.28</v>
      </c>
      <c r="D738" s="33"/>
    </row>
    <row r="739" spans="1:4" ht="16.5" hidden="1" customHeight="1">
      <c r="A739" s="2">
        <v>392</v>
      </c>
      <c r="B739" s="14" t="s">
        <v>4</v>
      </c>
      <c r="C739" s="10">
        <v>6728</v>
      </c>
      <c r="D739" s="33"/>
    </row>
    <row r="740" spans="1:4" ht="16.5" hidden="1" customHeight="1">
      <c r="A740" s="2">
        <v>393</v>
      </c>
      <c r="B740" s="14" t="s">
        <v>4</v>
      </c>
      <c r="C740" s="10">
        <v>11670</v>
      </c>
      <c r="D740" s="33"/>
    </row>
    <row r="741" spans="1:4" ht="16.5" hidden="1" customHeight="1">
      <c r="A741" s="2">
        <v>394</v>
      </c>
      <c r="B741" s="14" t="s">
        <v>4</v>
      </c>
      <c r="C741" s="10">
        <v>12219.76</v>
      </c>
      <c r="D741" s="33"/>
    </row>
    <row r="742" spans="1:4" ht="16.5" hidden="1" customHeight="1">
      <c r="A742" s="2">
        <v>395</v>
      </c>
      <c r="B742" s="14" t="s">
        <v>4</v>
      </c>
      <c r="C742" s="10">
        <v>7201.88</v>
      </c>
      <c r="D742" s="33"/>
    </row>
    <row r="743" spans="1:4" ht="16.5" hidden="1" customHeight="1">
      <c r="A743" s="2">
        <v>396</v>
      </c>
      <c r="B743" s="14" t="s">
        <v>4</v>
      </c>
      <c r="C743" s="10">
        <v>12243</v>
      </c>
      <c r="D743" s="33"/>
    </row>
    <row r="744" spans="1:4" ht="16.5" hidden="1" customHeight="1">
      <c r="A744" s="2">
        <v>397</v>
      </c>
      <c r="B744" s="14" t="s">
        <v>4</v>
      </c>
      <c r="C744" s="10">
        <v>12254.52</v>
      </c>
      <c r="D744" s="33"/>
    </row>
    <row r="745" spans="1:4" ht="16.5" hidden="1" customHeight="1">
      <c r="A745" s="2">
        <v>398</v>
      </c>
      <c r="B745" s="14" t="s">
        <v>4</v>
      </c>
      <c r="C745" s="10">
        <v>2265.12</v>
      </c>
      <c r="D745" s="33"/>
    </row>
    <row r="746" spans="1:4" ht="16.5" hidden="1" customHeight="1">
      <c r="A746" s="2">
        <v>399</v>
      </c>
      <c r="B746" s="14" t="s">
        <v>4</v>
      </c>
      <c r="C746" s="10">
        <v>5060</v>
      </c>
      <c r="D746" s="33"/>
    </row>
    <row r="747" spans="1:4" ht="16.5" hidden="1" customHeight="1">
      <c r="A747" s="2">
        <v>400</v>
      </c>
      <c r="B747" s="14" t="s">
        <v>4</v>
      </c>
      <c r="C747" s="10">
        <v>11746.48</v>
      </c>
      <c r="D747" s="33"/>
    </row>
    <row r="748" spans="1:4" ht="16.5" hidden="1" customHeight="1">
      <c r="A748" s="2">
        <v>401</v>
      </c>
      <c r="B748" s="14" t="s">
        <v>4</v>
      </c>
      <c r="C748" s="10">
        <v>1275.6500000000001</v>
      </c>
      <c r="D748" s="33"/>
    </row>
    <row r="749" spans="1:4" ht="16.5" hidden="1" customHeight="1">
      <c r="A749" s="2">
        <v>402</v>
      </c>
      <c r="B749" s="14" t="s">
        <v>4</v>
      </c>
      <c r="C749" s="10">
        <v>12679.64</v>
      </c>
      <c r="D749" s="33"/>
    </row>
    <row r="750" spans="1:4" ht="16.5" hidden="1" customHeight="1">
      <c r="A750" s="2">
        <v>403</v>
      </c>
      <c r="B750" s="14" t="s">
        <v>4</v>
      </c>
      <c r="C750" s="10">
        <v>9186.35</v>
      </c>
      <c r="D750" s="33"/>
    </row>
    <row r="751" spans="1:4" ht="16.5" hidden="1" customHeight="1">
      <c r="A751" s="2">
        <v>404</v>
      </c>
      <c r="B751" s="14" t="s">
        <v>4</v>
      </c>
      <c r="C751" s="10">
        <v>10119.23</v>
      </c>
      <c r="D751" s="33"/>
    </row>
    <row r="752" spans="1:4" ht="16.5" hidden="1" customHeight="1">
      <c r="A752" s="2">
        <v>405</v>
      </c>
      <c r="B752" s="14" t="s">
        <v>4</v>
      </c>
      <c r="C752" s="10">
        <v>13000</v>
      </c>
      <c r="D752" s="33"/>
    </row>
    <row r="753" spans="1:4" ht="16.5" hidden="1" customHeight="1">
      <c r="A753" s="2">
        <v>406</v>
      </c>
      <c r="B753" s="14" t="s">
        <v>4</v>
      </c>
      <c r="C753" s="10">
        <v>13142.03</v>
      </c>
      <c r="D753" s="33"/>
    </row>
    <row r="754" spans="1:4" ht="16.5" hidden="1" customHeight="1">
      <c r="A754" s="2">
        <v>407</v>
      </c>
      <c r="B754" s="14" t="s">
        <v>4</v>
      </c>
      <c r="C754" s="10">
        <v>13400.75</v>
      </c>
      <c r="D754" s="33"/>
    </row>
    <row r="755" spans="1:4" ht="16.5" hidden="1" customHeight="1">
      <c r="A755" s="2">
        <v>408</v>
      </c>
      <c r="B755" s="14" t="s">
        <v>4</v>
      </c>
      <c r="C755" s="10">
        <v>13413.16</v>
      </c>
      <c r="D755" s="33"/>
    </row>
    <row r="756" spans="1:4" ht="16.5" hidden="1" customHeight="1">
      <c r="A756" s="2">
        <v>409</v>
      </c>
      <c r="B756" s="14" t="s">
        <v>4</v>
      </c>
      <c r="C756" s="10">
        <v>13437.18</v>
      </c>
      <c r="D756" s="33"/>
    </row>
    <row r="757" spans="1:4" ht="16.5" hidden="1" customHeight="1">
      <c r="A757" s="2">
        <v>410</v>
      </c>
      <c r="B757" s="14" t="s">
        <v>4</v>
      </c>
      <c r="C757" s="10">
        <v>13706.76</v>
      </c>
      <c r="D757" s="33"/>
    </row>
    <row r="758" spans="1:4" ht="16.5" hidden="1" customHeight="1">
      <c r="A758" s="2">
        <v>411</v>
      </c>
      <c r="B758" s="14" t="s">
        <v>4</v>
      </c>
      <c r="C758" s="10">
        <v>13915</v>
      </c>
      <c r="D758" s="33"/>
    </row>
    <row r="759" spans="1:4" ht="16.5" hidden="1" customHeight="1">
      <c r="A759" s="2">
        <v>412</v>
      </c>
      <c r="B759" s="14" t="s">
        <v>4</v>
      </c>
      <c r="C759" s="10">
        <v>13939.2</v>
      </c>
      <c r="D759" s="33"/>
    </row>
    <row r="760" spans="1:4" ht="16.5" hidden="1" customHeight="1">
      <c r="A760" s="2">
        <v>413</v>
      </c>
      <c r="B760" s="14" t="s">
        <v>4</v>
      </c>
      <c r="C760" s="10">
        <v>8702.32</v>
      </c>
      <c r="D760" s="33"/>
    </row>
    <row r="761" spans="1:4" ht="16.5" hidden="1" customHeight="1">
      <c r="A761" s="2">
        <v>414</v>
      </c>
      <c r="B761" s="14" t="s">
        <v>4</v>
      </c>
      <c r="C761" s="10">
        <v>11503.34</v>
      </c>
      <c r="D761" s="33"/>
    </row>
    <row r="762" spans="1:4" ht="16.5" hidden="1" customHeight="1">
      <c r="A762" s="2">
        <v>415</v>
      </c>
      <c r="B762" s="14" t="s">
        <v>4</v>
      </c>
      <c r="C762" s="10">
        <v>14217.16</v>
      </c>
      <c r="D762" s="33"/>
    </row>
    <row r="763" spans="1:4" ht="16.5" hidden="1" customHeight="1">
      <c r="A763" s="2">
        <v>416</v>
      </c>
      <c r="B763" s="14" t="s">
        <v>4</v>
      </c>
      <c r="C763" s="10">
        <v>14374.8</v>
      </c>
      <c r="D763" s="33"/>
    </row>
    <row r="764" spans="1:4" ht="16.5" hidden="1" customHeight="1">
      <c r="A764" s="2">
        <v>417</v>
      </c>
      <c r="B764" s="14" t="s">
        <v>4</v>
      </c>
      <c r="C764" s="10">
        <v>12995.4</v>
      </c>
      <c r="D764" s="33"/>
    </row>
    <row r="765" spans="1:4" ht="16.5" hidden="1" customHeight="1">
      <c r="A765" s="2">
        <v>418</v>
      </c>
      <c r="B765" s="14" t="s">
        <v>4</v>
      </c>
      <c r="C765" s="10">
        <v>14639.52</v>
      </c>
      <c r="D765" s="33"/>
    </row>
    <row r="766" spans="1:4" ht="16.5" hidden="1" customHeight="1">
      <c r="A766" s="2">
        <v>419</v>
      </c>
      <c r="B766" s="14" t="s">
        <v>4</v>
      </c>
      <c r="C766" s="10">
        <v>6776</v>
      </c>
      <c r="D766" s="33"/>
    </row>
    <row r="767" spans="1:4" ht="16.5" hidden="1" customHeight="1">
      <c r="A767" s="2">
        <v>420</v>
      </c>
      <c r="B767" s="14" t="s">
        <v>4</v>
      </c>
      <c r="C767" s="10">
        <v>8814.59</v>
      </c>
      <c r="D767" s="33"/>
    </row>
    <row r="768" spans="1:4" ht="16.5" hidden="1" customHeight="1">
      <c r="A768" s="2">
        <v>421</v>
      </c>
      <c r="B768" s="14" t="s">
        <v>4</v>
      </c>
      <c r="C768" s="10">
        <v>6689.91</v>
      </c>
      <c r="D768" s="33"/>
    </row>
    <row r="769" spans="1:4" ht="16.5" hidden="1" customHeight="1">
      <c r="A769" s="2">
        <v>422</v>
      </c>
      <c r="B769" s="14" t="s">
        <v>4</v>
      </c>
      <c r="C769" s="10">
        <v>14928.5</v>
      </c>
      <c r="D769" s="33"/>
    </row>
    <row r="770" spans="1:4" ht="16.5" hidden="1" customHeight="1">
      <c r="A770" s="2">
        <v>423</v>
      </c>
      <c r="B770" s="14" t="s">
        <v>4</v>
      </c>
      <c r="C770" s="10">
        <v>7524</v>
      </c>
      <c r="D770" s="33"/>
    </row>
    <row r="771" spans="1:4" ht="16.5" hidden="1" customHeight="1">
      <c r="A771" s="2">
        <v>424</v>
      </c>
      <c r="B771" s="14" t="s">
        <v>4</v>
      </c>
      <c r="C771" s="10">
        <v>11193.6</v>
      </c>
      <c r="D771" s="33"/>
    </row>
    <row r="772" spans="1:4" ht="16.5" hidden="1" customHeight="1">
      <c r="A772" s="2">
        <v>425</v>
      </c>
      <c r="B772" s="14" t="s">
        <v>4</v>
      </c>
      <c r="C772" s="10">
        <v>12826</v>
      </c>
      <c r="D772" s="33"/>
    </row>
    <row r="773" spans="1:4" ht="16.5" hidden="1" customHeight="1">
      <c r="A773" s="2">
        <v>426</v>
      </c>
      <c r="B773" s="14" t="s">
        <v>4</v>
      </c>
      <c r="C773" s="10">
        <v>13409</v>
      </c>
      <c r="D773" s="33"/>
    </row>
    <row r="774" spans="1:4" ht="16.5" hidden="1" customHeight="1">
      <c r="A774" s="2">
        <v>427</v>
      </c>
      <c r="B774" s="14" t="s">
        <v>4</v>
      </c>
      <c r="C774" s="10">
        <v>15004</v>
      </c>
      <c r="D774" s="33"/>
    </row>
    <row r="775" spans="1:4" ht="16.5" hidden="1" customHeight="1">
      <c r="A775" s="2">
        <v>428</v>
      </c>
      <c r="B775" s="14" t="s">
        <v>4</v>
      </c>
      <c r="C775" s="10">
        <v>13297.9</v>
      </c>
      <c r="D775" s="33"/>
    </row>
    <row r="776" spans="1:4" ht="16.5" hidden="1" customHeight="1">
      <c r="A776" s="2">
        <v>429</v>
      </c>
      <c r="B776" s="14" t="s">
        <v>4</v>
      </c>
      <c r="C776" s="10">
        <v>14973.2</v>
      </c>
      <c r="D776" s="33"/>
    </row>
    <row r="777" spans="1:4" ht="16.5" hidden="1" customHeight="1">
      <c r="A777" s="2">
        <v>430</v>
      </c>
      <c r="B777" s="14" t="s">
        <v>4</v>
      </c>
      <c r="C777" s="10">
        <v>15400</v>
      </c>
      <c r="D777" s="33"/>
    </row>
    <row r="778" spans="1:4" ht="16.5" hidden="1" customHeight="1">
      <c r="A778" s="2">
        <v>431</v>
      </c>
      <c r="B778" s="14" t="s">
        <v>4</v>
      </c>
      <c r="C778" s="10">
        <v>12556.96</v>
      </c>
      <c r="D778" s="33"/>
    </row>
    <row r="779" spans="1:4" ht="16.5" hidden="1" customHeight="1">
      <c r="A779" s="2">
        <v>432</v>
      </c>
      <c r="B779" s="14" t="s">
        <v>4</v>
      </c>
      <c r="C779" s="10">
        <v>11876.15</v>
      </c>
      <c r="D779" s="33"/>
    </row>
    <row r="780" spans="1:4" ht="16.5" hidden="1" customHeight="1">
      <c r="A780" s="2">
        <v>433</v>
      </c>
      <c r="B780" s="14" t="s">
        <v>4</v>
      </c>
      <c r="C780" s="10">
        <v>12700</v>
      </c>
      <c r="D780" s="33"/>
    </row>
    <row r="781" spans="1:4" ht="16.5" hidden="1" customHeight="1">
      <c r="A781" s="2">
        <v>434</v>
      </c>
      <c r="B781" s="14" t="s">
        <v>4</v>
      </c>
      <c r="C781" s="10">
        <v>15900.7</v>
      </c>
      <c r="D781" s="33"/>
    </row>
    <row r="782" spans="1:4" ht="16.5" hidden="1" customHeight="1">
      <c r="A782" s="2">
        <v>435</v>
      </c>
      <c r="B782" s="14" t="s">
        <v>4</v>
      </c>
      <c r="C782" s="10">
        <v>12200.43</v>
      </c>
      <c r="D782" s="33"/>
    </row>
    <row r="783" spans="1:4" ht="16.5" hidden="1" customHeight="1">
      <c r="A783" s="2">
        <v>436</v>
      </c>
      <c r="B783" s="14" t="s">
        <v>4</v>
      </c>
      <c r="C783" s="10">
        <v>3798.43</v>
      </c>
      <c r="D783" s="33"/>
    </row>
    <row r="784" spans="1:4" ht="16.5" hidden="1" customHeight="1">
      <c r="A784" s="2">
        <v>437</v>
      </c>
      <c r="B784" s="14" t="s">
        <v>4</v>
      </c>
      <c r="C784" s="10">
        <v>8409.27</v>
      </c>
      <c r="D784" s="33"/>
    </row>
    <row r="785" spans="1:4" ht="16.5" hidden="1" customHeight="1">
      <c r="A785" s="2">
        <v>438</v>
      </c>
      <c r="B785" s="14" t="s">
        <v>4</v>
      </c>
      <c r="C785" s="10">
        <v>16482.62</v>
      </c>
      <c r="D785" s="33"/>
    </row>
    <row r="786" spans="1:4" ht="16.5" hidden="1" customHeight="1">
      <c r="A786" s="2">
        <v>439</v>
      </c>
      <c r="B786" s="14" t="s">
        <v>4</v>
      </c>
      <c r="C786" s="10">
        <v>15833.12</v>
      </c>
      <c r="D786" s="33"/>
    </row>
    <row r="787" spans="1:4" ht="16.5" hidden="1" customHeight="1">
      <c r="A787" s="2">
        <v>440</v>
      </c>
      <c r="B787" s="14" t="s">
        <v>4</v>
      </c>
      <c r="C787" s="10">
        <v>16747.5</v>
      </c>
      <c r="D787" s="33"/>
    </row>
    <row r="788" spans="1:4" ht="16.5" hidden="1" customHeight="1">
      <c r="A788" s="2">
        <v>441</v>
      </c>
      <c r="B788" s="14" t="s">
        <v>4</v>
      </c>
      <c r="C788" s="10">
        <v>16754.82</v>
      </c>
      <c r="D788" s="33"/>
    </row>
    <row r="789" spans="1:4" ht="16.5" hidden="1" customHeight="1">
      <c r="A789" s="2">
        <v>442</v>
      </c>
      <c r="B789" s="14" t="s">
        <v>4</v>
      </c>
      <c r="C789" s="10">
        <v>12826</v>
      </c>
      <c r="D789" s="33"/>
    </row>
    <row r="790" spans="1:4" ht="16.5" hidden="1" customHeight="1">
      <c r="A790" s="2">
        <v>443</v>
      </c>
      <c r="B790" s="14" t="s">
        <v>4</v>
      </c>
      <c r="C790" s="10">
        <v>13640.08</v>
      </c>
      <c r="D790" s="33"/>
    </row>
    <row r="791" spans="1:4" ht="16.5" hidden="1" customHeight="1">
      <c r="A791" s="2">
        <v>444</v>
      </c>
      <c r="B791" s="14" t="s">
        <v>4</v>
      </c>
      <c r="C791" s="10">
        <v>16912.5</v>
      </c>
      <c r="D791" s="33"/>
    </row>
    <row r="792" spans="1:4" ht="16.5" hidden="1" customHeight="1">
      <c r="A792" s="2">
        <v>445</v>
      </c>
      <c r="B792" s="14" t="s">
        <v>4</v>
      </c>
      <c r="C792" s="10">
        <v>16867.400000000001</v>
      </c>
      <c r="D792" s="33"/>
    </row>
    <row r="793" spans="1:4" ht="16.5" hidden="1" customHeight="1">
      <c r="A793" s="2">
        <v>446</v>
      </c>
      <c r="B793" s="14" t="s">
        <v>4</v>
      </c>
      <c r="C793" s="10">
        <v>10577.7</v>
      </c>
      <c r="D793" s="33"/>
    </row>
    <row r="794" spans="1:4" ht="16.5" hidden="1" customHeight="1">
      <c r="A794" s="2">
        <v>447</v>
      </c>
      <c r="B794" s="14" t="s">
        <v>4</v>
      </c>
      <c r="C794" s="10">
        <v>11983.68</v>
      </c>
      <c r="D794" s="33"/>
    </row>
    <row r="795" spans="1:4" ht="16.5" hidden="1" customHeight="1">
      <c r="A795" s="2">
        <v>448</v>
      </c>
      <c r="B795" s="14" t="s">
        <v>4</v>
      </c>
      <c r="C795" s="10">
        <v>14671.8</v>
      </c>
      <c r="D795" s="33"/>
    </row>
    <row r="796" spans="1:4" ht="16.5" hidden="1" customHeight="1">
      <c r="A796" s="2">
        <v>449</v>
      </c>
      <c r="B796" s="14" t="s">
        <v>4</v>
      </c>
      <c r="C796" s="10">
        <v>15063.95</v>
      </c>
      <c r="D796" s="33"/>
    </row>
    <row r="797" spans="1:4" ht="16.5" hidden="1" customHeight="1">
      <c r="A797" s="2">
        <v>450</v>
      </c>
      <c r="B797" s="14" t="s">
        <v>4</v>
      </c>
      <c r="C797" s="10">
        <v>17104.560000000001</v>
      </c>
      <c r="D797" s="33"/>
    </row>
    <row r="798" spans="1:4" ht="16.5" hidden="1" customHeight="1">
      <c r="A798" s="2">
        <v>451</v>
      </c>
      <c r="B798" s="14" t="s">
        <v>4</v>
      </c>
      <c r="C798" s="10">
        <v>18010.080000000002</v>
      </c>
      <c r="D798" s="33"/>
    </row>
    <row r="799" spans="1:4" ht="16.5" hidden="1" customHeight="1">
      <c r="A799" s="2">
        <v>452</v>
      </c>
      <c r="B799" s="14" t="s">
        <v>4</v>
      </c>
      <c r="C799" s="10">
        <v>18229.2</v>
      </c>
      <c r="D799" s="33"/>
    </row>
    <row r="800" spans="1:4" ht="16.5" hidden="1" customHeight="1">
      <c r="A800" s="2">
        <v>453</v>
      </c>
      <c r="B800" s="14" t="s">
        <v>4</v>
      </c>
      <c r="C800" s="10">
        <v>11906.4</v>
      </c>
      <c r="D800" s="33"/>
    </row>
    <row r="801" spans="1:4" ht="16.5" hidden="1" customHeight="1">
      <c r="A801" s="2">
        <v>454</v>
      </c>
      <c r="B801" s="14" t="s">
        <v>4</v>
      </c>
      <c r="C801" s="10">
        <v>11373.03</v>
      </c>
      <c r="D801" s="33"/>
    </row>
    <row r="802" spans="1:4" ht="16.5" hidden="1" customHeight="1">
      <c r="A802" s="2">
        <v>455</v>
      </c>
      <c r="B802" s="14" t="s">
        <v>4</v>
      </c>
      <c r="C802" s="10">
        <v>15456</v>
      </c>
      <c r="D802" s="33"/>
    </row>
    <row r="803" spans="1:4" ht="16.5" hidden="1" customHeight="1">
      <c r="A803" s="2">
        <v>456</v>
      </c>
      <c r="B803" s="14" t="s">
        <v>4</v>
      </c>
      <c r="C803" s="10">
        <v>17949.8</v>
      </c>
      <c r="D803" s="33"/>
    </row>
    <row r="804" spans="1:4" ht="16.5" hidden="1" customHeight="1">
      <c r="A804" s="2">
        <v>457</v>
      </c>
      <c r="B804" s="14" t="s">
        <v>4</v>
      </c>
      <c r="C804" s="10">
        <v>18722.98</v>
      </c>
      <c r="D804" s="33"/>
    </row>
    <row r="805" spans="1:4" ht="16.5" hidden="1" customHeight="1">
      <c r="A805" s="2">
        <v>458</v>
      </c>
      <c r="B805" s="14" t="s">
        <v>4</v>
      </c>
      <c r="C805" s="10">
        <v>18764.599999999999</v>
      </c>
      <c r="D805" s="33"/>
    </row>
    <row r="806" spans="1:4" ht="16.5" hidden="1" customHeight="1">
      <c r="A806" s="2">
        <v>459</v>
      </c>
      <c r="B806" s="14" t="s">
        <v>4</v>
      </c>
      <c r="C806" s="10">
        <v>15792</v>
      </c>
      <c r="D806" s="33"/>
    </row>
    <row r="807" spans="1:4" ht="16.5" hidden="1" customHeight="1">
      <c r="A807" s="2">
        <v>460</v>
      </c>
      <c r="B807" s="14" t="s">
        <v>4</v>
      </c>
      <c r="C807" s="10">
        <v>19055.439999999999</v>
      </c>
      <c r="D807" s="33"/>
    </row>
    <row r="808" spans="1:4" ht="16.5" hidden="1" customHeight="1">
      <c r="A808" s="2">
        <v>461</v>
      </c>
      <c r="B808" s="14" t="s">
        <v>4</v>
      </c>
      <c r="C808" s="10">
        <v>19063.96</v>
      </c>
      <c r="D808" s="33"/>
    </row>
    <row r="809" spans="1:4" ht="16.5" hidden="1" customHeight="1">
      <c r="A809" s="2">
        <v>462</v>
      </c>
      <c r="B809" s="14" t="s">
        <v>4</v>
      </c>
      <c r="C809" s="10">
        <v>19154.759999999998</v>
      </c>
      <c r="D809" s="33"/>
    </row>
    <row r="810" spans="1:4" ht="16.5" hidden="1" customHeight="1">
      <c r="A810" s="2">
        <v>463</v>
      </c>
      <c r="B810" s="14" t="s">
        <v>4</v>
      </c>
      <c r="C810" s="10">
        <v>19255.96</v>
      </c>
      <c r="D810" s="33"/>
    </row>
    <row r="811" spans="1:4" ht="16.5" hidden="1" customHeight="1">
      <c r="A811" s="2">
        <v>464</v>
      </c>
      <c r="B811" s="14" t="s">
        <v>4</v>
      </c>
      <c r="C811" s="10">
        <v>9812.32</v>
      </c>
      <c r="D811" s="33"/>
    </row>
    <row r="812" spans="1:4" ht="16.5" hidden="1" customHeight="1">
      <c r="A812" s="2">
        <v>465</v>
      </c>
      <c r="B812" s="14" t="s">
        <v>4</v>
      </c>
      <c r="C812" s="10">
        <v>13992</v>
      </c>
      <c r="D812" s="33"/>
    </row>
    <row r="813" spans="1:4" ht="16.5" hidden="1" customHeight="1">
      <c r="A813" s="2">
        <v>466</v>
      </c>
      <c r="B813" s="14" t="s">
        <v>4</v>
      </c>
      <c r="C813" s="10">
        <v>15015</v>
      </c>
      <c r="D813" s="33"/>
    </row>
    <row r="814" spans="1:4" ht="16.5" hidden="1" customHeight="1">
      <c r="A814" s="2">
        <v>467</v>
      </c>
      <c r="B814" s="14" t="s">
        <v>4</v>
      </c>
      <c r="C814" s="10">
        <v>17017</v>
      </c>
      <c r="D814" s="33"/>
    </row>
    <row r="815" spans="1:4" ht="16.5" hidden="1" customHeight="1">
      <c r="A815" s="2">
        <v>468</v>
      </c>
      <c r="B815" s="14" t="s">
        <v>4</v>
      </c>
      <c r="C815" s="10">
        <v>13282.5</v>
      </c>
      <c r="D815" s="33"/>
    </row>
    <row r="816" spans="1:4" ht="16.5" hidden="1" customHeight="1">
      <c r="A816" s="2">
        <v>469</v>
      </c>
      <c r="B816" s="14" t="s">
        <v>4</v>
      </c>
      <c r="C816" s="10">
        <v>11725.18</v>
      </c>
      <c r="D816" s="33"/>
    </row>
    <row r="817" spans="1:4" ht="16.5" hidden="1" customHeight="1">
      <c r="A817" s="2">
        <v>470</v>
      </c>
      <c r="B817" s="14" t="s">
        <v>4</v>
      </c>
      <c r="C817" s="10">
        <v>15207.5</v>
      </c>
      <c r="D817" s="33"/>
    </row>
    <row r="818" spans="1:4" ht="16.5" hidden="1" customHeight="1">
      <c r="A818" s="2">
        <v>471</v>
      </c>
      <c r="B818" s="14" t="s">
        <v>4</v>
      </c>
      <c r="C818" s="10">
        <v>16227.75</v>
      </c>
      <c r="D818" s="33"/>
    </row>
    <row r="819" spans="1:4" ht="16.5" hidden="1" customHeight="1">
      <c r="A819" s="2">
        <v>472</v>
      </c>
      <c r="B819" s="14" t="s">
        <v>4</v>
      </c>
      <c r="C819" s="10">
        <v>11261.25</v>
      </c>
      <c r="D819" s="33"/>
    </row>
    <row r="820" spans="1:4" ht="16.5" hidden="1" customHeight="1">
      <c r="A820" s="2">
        <v>473</v>
      </c>
      <c r="B820" s="14" t="s">
        <v>4</v>
      </c>
      <c r="C820" s="10">
        <v>17517.5</v>
      </c>
      <c r="D820" s="33"/>
    </row>
    <row r="821" spans="1:4" ht="16.5" hidden="1" customHeight="1">
      <c r="A821" s="2">
        <v>474</v>
      </c>
      <c r="B821" s="14" t="s">
        <v>4</v>
      </c>
      <c r="C821" s="10">
        <v>13475</v>
      </c>
      <c r="D821" s="33"/>
    </row>
    <row r="822" spans="1:4" ht="16.5" hidden="1" customHeight="1">
      <c r="A822" s="2">
        <v>475</v>
      </c>
      <c r="B822" s="14" t="s">
        <v>4</v>
      </c>
      <c r="C822" s="10">
        <v>17325</v>
      </c>
      <c r="D822" s="33"/>
    </row>
    <row r="823" spans="1:4" ht="16.5" hidden="1" customHeight="1">
      <c r="A823" s="2">
        <v>476</v>
      </c>
      <c r="B823" s="14" t="s">
        <v>4</v>
      </c>
      <c r="C823" s="10">
        <v>19423.25</v>
      </c>
      <c r="D823" s="33"/>
    </row>
    <row r="824" spans="1:4" ht="16.5" hidden="1" customHeight="1">
      <c r="A824" s="2">
        <v>477</v>
      </c>
      <c r="B824" s="14" t="s">
        <v>4</v>
      </c>
      <c r="C824" s="10">
        <v>16362.5</v>
      </c>
      <c r="D824" s="33"/>
    </row>
    <row r="825" spans="1:4" ht="16.5" hidden="1" customHeight="1">
      <c r="A825" s="2">
        <v>478</v>
      </c>
      <c r="B825" s="14" t="s">
        <v>4</v>
      </c>
      <c r="C825" s="10">
        <v>14437.5</v>
      </c>
      <c r="D825" s="33"/>
    </row>
    <row r="826" spans="1:4" ht="16.5" hidden="1" customHeight="1">
      <c r="A826" s="2">
        <v>479</v>
      </c>
      <c r="B826" s="14" t="s">
        <v>4</v>
      </c>
      <c r="C826" s="10">
        <v>16362.5</v>
      </c>
      <c r="D826" s="33"/>
    </row>
    <row r="827" spans="1:4" ht="16.5" hidden="1" customHeight="1">
      <c r="A827" s="2">
        <v>480</v>
      </c>
      <c r="B827" s="14" t="s">
        <v>4</v>
      </c>
      <c r="C827" s="10">
        <v>15785</v>
      </c>
      <c r="D827" s="33"/>
    </row>
    <row r="828" spans="1:4" ht="16.5" hidden="1" customHeight="1">
      <c r="A828" s="2">
        <v>481</v>
      </c>
      <c r="B828" s="14" t="s">
        <v>4</v>
      </c>
      <c r="C828" s="10">
        <v>9817.5</v>
      </c>
      <c r="D828" s="33"/>
    </row>
    <row r="829" spans="1:4" ht="16.5" hidden="1" customHeight="1">
      <c r="A829" s="2">
        <v>482</v>
      </c>
      <c r="B829" s="14" t="s">
        <v>4</v>
      </c>
      <c r="C829" s="10">
        <v>7392</v>
      </c>
      <c r="D829" s="33"/>
    </row>
    <row r="830" spans="1:4" ht="16.5" hidden="1" customHeight="1">
      <c r="A830" s="2">
        <v>483</v>
      </c>
      <c r="B830" s="14" t="s">
        <v>4</v>
      </c>
      <c r="C830" s="10">
        <v>15734.95</v>
      </c>
      <c r="D830" s="33"/>
    </row>
    <row r="831" spans="1:4" ht="16.5" hidden="1" customHeight="1">
      <c r="A831" s="2">
        <v>484</v>
      </c>
      <c r="B831" s="14" t="s">
        <v>4</v>
      </c>
      <c r="C831" s="10">
        <v>14025</v>
      </c>
      <c r="D831" s="33"/>
    </row>
    <row r="832" spans="1:4" ht="16.5" hidden="1" customHeight="1">
      <c r="A832" s="2">
        <v>485</v>
      </c>
      <c r="B832" s="14" t="s">
        <v>4</v>
      </c>
      <c r="C832" s="10">
        <v>20000</v>
      </c>
      <c r="D832" s="33"/>
    </row>
    <row r="833" spans="1:4" ht="16.5" hidden="1" customHeight="1">
      <c r="A833" s="2">
        <v>486</v>
      </c>
      <c r="B833" s="14" t="s">
        <v>4</v>
      </c>
      <c r="C833" s="10">
        <v>19637.240000000002</v>
      </c>
      <c r="D833" s="33"/>
    </row>
    <row r="834" spans="1:4" ht="16.5" hidden="1" customHeight="1">
      <c r="A834" s="2">
        <v>487</v>
      </c>
      <c r="B834" s="14" t="s">
        <v>4</v>
      </c>
      <c r="C834" s="10">
        <v>20027.09</v>
      </c>
      <c r="D834" s="33"/>
    </row>
    <row r="835" spans="1:4" ht="16.5" hidden="1" customHeight="1">
      <c r="A835" s="2">
        <v>488</v>
      </c>
      <c r="B835" s="14" t="s">
        <v>4</v>
      </c>
      <c r="C835" s="10">
        <v>20131.78</v>
      </c>
      <c r="D835" s="33"/>
    </row>
    <row r="836" spans="1:4" ht="16.5" hidden="1" customHeight="1">
      <c r="A836" s="2">
        <v>489</v>
      </c>
      <c r="B836" s="14" t="s">
        <v>4</v>
      </c>
      <c r="C836" s="10">
        <v>16107.52</v>
      </c>
      <c r="D836" s="33"/>
    </row>
    <row r="837" spans="1:4" ht="16.5" hidden="1" customHeight="1">
      <c r="A837" s="2">
        <v>490</v>
      </c>
      <c r="B837" s="14" t="s">
        <v>4</v>
      </c>
      <c r="C837" s="10">
        <v>2610.62</v>
      </c>
      <c r="D837" s="33"/>
    </row>
    <row r="838" spans="1:4" ht="16.5" hidden="1" customHeight="1">
      <c r="A838" s="2">
        <v>491</v>
      </c>
      <c r="B838" s="14" t="s">
        <v>4</v>
      </c>
      <c r="C838" s="10">
        <v>12571.9</v>
      </c>
      <c r="D838" s="33"/>
    </row>
    <row r="839" spans="1:4" ht="16.5" hidden="1" customHeight="1">
      <c r="A839" s="2">
        <v>492</v>
      </c>
      <c r="B839" s="14" t="s">
        <v>4</v>
      </c>
      <c r="C839" s="10">
        <v>14399</v>
      </c>
      <c r="D839" s="33"/>
    </row>
    <row r="840" spans="1:4" ht="16.5" hidden="1" customHeight="1">
      <c r="A840" s="2">
        <v>493</v>
      </c>
      <c r="B840" s="14" t="s">
        <v>4</v>
      </c>
      <c r="C840" s="10">
        <v>14201.5</v>
      </c>
      <c r="D840" s="33"/>
    </row>
    <row r="841" spans="1:4" ht="16.5" hidden="1" customHeight="1">
      <c r="A841" s="2">
        <v>494</v>
      </c>
      <c r="B841" s="14" t="s">
        <v>4</v>
      </c>
      <c r="C841" s="10">
        <v>20222.78</v>
      </c>
      <c r="D841" s="33"/>
    </row>
    <row r="842" spans="1:4" ht="16.5" hidden="1" customHeight="1">
      <c r="A842" s="2">
        <v>495</v>
      </c>
      <c r="B842" s="14" t="s">
        <v>4</v>
      </c>
      <c r="C842" s="10">
        <v>12738.39</v>
      </c>
      <c r="D842" s="33"/>
    </row>
    <row r="843" spans="1:4" ht="16.5" hidden="1" customHeight="1">
      <c r="A843" s="2">
        <v>496</v>
      </c>
      <c r="B843" s="14" t="s">
        <v>4</v>
      </c>
      <c r="C843" s="10">
        <v>20568.060000000001</v>
      </c>
      <c r="D843" s="33"/>
    </row>
    <row r="844" spans="1:4" ht="16.5" hidden="1" customHeight="1">
      <c r="A844" s="2">
        <v>497</v>
      </c>
      <c r="B844" s="14" t="s">
        <v>4</v>
      </c>
      <c r="C844" s="10">
        <v>8794.5</v>
      </c>
      <c r="D844" s="33"/>
    </row>
    <row r="845" spans="1:4" ht="16.5" hidden="1" customHeight="1">
      <c r="A845" s="2">
        <v>498</v>
      </c>
      <c r="B845" s="14" t="s">
        <v>4</v>
      </c>
      <c r="C845" s="10">
        <v>18914.68</v>
      </c>
      <c r="D845" s="33"/>
    </row>
    <row r="846" spans="1:4" ht="16.5" hidden="1" customHeight="1">
      <c r="A846" s="2">
        <v>499</v>
      </c>
      <c r="B846" s="14" t="s">
        <v>4</v>
      </c>
      <c r="C846" s="10">
        <v>19904.5</v>
      </c>
      <c r="D846" s="33"/>
    </row>
    <row r="847" spans="1:4" ht="16.5" hidden="1" customHeight="1">
      <c r="A847" s="2">
        <v>500</v>
      </c>
      <c r="B847" s="14" t="s">
        <v>4</v>
      </c>
      <c r="C847" s="10">
        <v>19051.45</v>
      </c>
      <c r="D847" s="33"/>
    </row>
    <row r="848" spans="1:4" ht="16.5" hidden="1" customHeight="1">
      <c r="A848" s="2">
        <v>501</v>
      </c>
      <c r="B848" s="14" t="s">
        <v>4</v>
      </c>
      <c r="C848" s="10">
        <v>20837.849999999999</v>
      </c>
      <c r="D848" s="33"/>
    </row>
    <row r="849" spans="1:4" ht="16.5" hidden="1" customHeight="1">
      <c r="A849" s="2">
        <v>502</v>
      </c>
      <c r="B849" s="14" t="s">
        <v>4</v>
      </c>
      <c r="C849" s="10">
        <v>20987.64</v>
      </c>
      <c r="D849" s="33"/>
    </row>
    <row r="850" spans="1:4" ht="16.5" hidden="1" customHeight="1">
      <c r="A850" s="2">
        <v>503</v>
      </c>
      <c r="B850" s="14" t="s">
        <v>4</v>
      </c>
      <c r="C850" s="10">
        <v>13098.8</v>
      </c>
      <c r="D850" s="33"/>
    </row>
    <row r="851" spans="1:4" ht="16.5" hidden="1" customHeight="1">
      <c r="A851" s="2">
        <v>504</v>
      </c>
      <c r="B851" s="14" t="s">
        <v>4</v>
      </c>
      <c r="C851" s="10">
        <v>6559.17</v>
      </c>
      <c r="D851" s="33"/>
    </row>
    <row r="852" spans="1:4" ht="16.5" hidden="1" customHeight="1">
      <c r="A852" s="2">
        <v>505</v>
      </c>
      <c r="B852" s="14" t="s">
        <v>4</v>
      </c>
      <c r="C852" s="10">
        <v>16256.59</v>
      </c>
      <c r="D852" s="33"/>
    </row>
    <row r="853" spans="1:4" ht="16.5" hidden="1" customHeight="1">
      <c r="A853" s="2">
        <v>506</v>
      </c>
      <c r="B853" s="14" t="s">
        <v>4</v>
      </c>
      <c r="C853" s="10">
        <v>12540</v>
      </c>
      <c r="D853" s="33"/>
    </row>
    <row r="854" spans="1:4" ht="16.5" hidden="1" customHeight="1">
      <c r="A854" s="2">
        <v>507</v>
      </c>
      <c r="B854" s="14" t="s">
        <v>4</v>
      </c>
      <c r="C854" s="10">
        <v>19431.39</v>
      </c>
      <c r="D854" s="33"/>
    </row>
    <row r="855" spans="1:4" ht="16.5" hidden="1" customHeight="1">
      <c r="A855" s="2">
        <v>508</v>
      </c>
      <c r="B855" s="14" t="s">
        <v>4</v>
      </c>
      <c r="C855" s="10">
        <v>21471.360000000001</v>
      </c>
      <c r="D855" s="33"/>
    </row>
    <row r="856" spans="1:4" ht="16.5" hidden="1" customHeight="1">
      <c r="A856" s="2">
        <v>509</v>
      </c>
      <c r="B856" s="14" t="s">
        <v>4</v>
      </c>
      <c r="C856" s="10">
        <v>21501.26</v>
      </c>
      <c r="D856" s="33"/>
    </row>
    <row r="857" spans="1:4" ht="16.5" hidden="1" customHeight="1">
      <c r="A857" s="2">
        <v>510</v>
      </c>
      <c r="B857" s="14" t="s">
        <v>4</v>
      </c>
      <c r="C857" s="10">
        <v>21726.18</v>
      </c>
      <c r="D857" s="33"/>
    </row>
    <row r="858" spans="1:4" ht="16.5" hidden="1" customHeight="1">
      <c r="A858" s="2">
        <v>511</v>
      </c>
      <c r="B858" s="14" t="s">
        <v>4</v>
      </c>
      <c r="C858" s="10">
        <v>17989</v>
      </c>
      <c r="D858" s="33"/>
    </row>
    <row r="859" spans="1:4" ht="16.5" hidden="1" customHeight="1">
      <c r="A859" s="2">
        <v>512</v>
      </c>
      <c r="B859" s="14" t="s">
        <v>4</v>
      </c>
      <c r="C859" s="10">
        <v>14242.14</v>
      </c>
      <c r="D859" s="33"/>
    </row>
    <row r="860" spans="1:4" ht="16.5" hidden="1" customHeight="1">
      <c r="A860" s="2">
        <v>513</v>
      </c>
      <c r="B860" s="14" t="s">
        <v>4</v>
      </c>
      <c r="C860" s="10">
        <v>22000</v>
      </c>
      <c r="D860" s="33"/>
    </row>
    <row r="861" spans="1:4" ht="16.5" hidden="1" customHeight="1">
      <c r="A861" s="2">
        <v>514</v>
      </c>
      <c r="B861" s="14" t="s">
        <v>4</v>
      </c>
      <c r="C861" s="10">
        <v>22068.75</v>
      </c>
      <c r="D861" s="33"/>
    </row>
    <row r="862" spans="1:4" ht="16.5" hidden="1" customHeight="1">
      <c r="A862" s="2">
        <v>515</v>
      </c>
      <c r="B862" s="14" t="s">
        <v>4</v>
      </c>
      <c r="C862" s="10">
        <v>7865</v>
      </c>
      <c r="D862" s="33"/>
    </row>
    <row r="863" spans="1:4" ht="16.5" hidden="1" customHeight="1">
      <c r="A863" s="2">
        <v>516</v>
      </c>
      <c r="B863" s="14" t="s">
        <v>4</v>
      </c>
      <c r="C863" s="10">
        <v>7865</v>
      </c>
      <c r="D863" s="33"/>
    </row>
    <row r="864" spans="1:4" ht="16.5" hidden="1" customHeight="1">
      <c r="A864" s="2">
        <v>517</v>
      </c>
      <c r="B864" s="14" t="s">
        <v>4</v>
      </c>
      <c r="C864" s="10">
        <v>21973.67</v>
      </c>
      <c r="D864" s="33"/>
    </row>
    <row r="865" spans="1:4" ht="16.5" hidden="1" customHeight="1">
      <c r="A865" s="2">
        <v>518</v>
      </c>
      <c r="B865" s="14" t="s">
        <v>4</v>
      </c>
      <c r="C865" s="10">
        <v>12920.39</v>
      </c>
      <c r="D865" s="33"/>
    </row>
    <row r="866" spans="1:4" ht="16.5" hidden="1" customHeight="1">
      <c r="A866" s="2">
        <v>519</v>
      </c>
      <c r="B866" s="14" t="s">
        <v>4</v>
      </c>
      <c r="C866" s="10">
        <v>19737.03</v>
      </c>
      <c r="D866" s="33"/>
    </row>
    <row r="867" spans="1:4" ht="16.5" hidden="1" customHeight="1">
      <c r="A867" s="2">
        <v>520</v>
      </c>
      <c r="B867" s="14" t="s">
        <v>4</v>
      </c>
      <c r="C867" s="10">
        <v>21819.88</v>
      </c>
      <c r="D867" s="33"/>
    </row>
    <row r="868" spans="1:4" ht="16.5" hidden="1" customHeight="1">
      <c r="A868" s="2">
        <v>521</v>
      </c>
      <c r="B868" s="14" t="s">
        <v>4</v>
      </c>
      <c r="C868" s="10">
        <v>21175</v>
      </c>
      <c r="D868" s="33"/>
    </row>
    <row r="869" spans="1:4" ht="16.5" hidden="1" customHeight="1">
      <c r="A869" s="2">
        <v>522</v>
      </c>
      <c r="B869" s="14" t="s">
        <v>4</v>
      </c>
      <c r="C869" s="10">
        <v>20125.88</v>
      </c>
      <c r="D869" s="33"/>
    </row>
    <row r="870" spans="1:4" ht="16.5" hidden="1" customHeight="1">
      <c r="A870" s="2">
        <v>523</v>
      </c>
      <c r="B870" s="14" t="s">
        <v>4</v>
      </c>
      <c r="C870" s="10">
        <v>18326</v>
      </c>
      <c r="D870" s="33"/>
    </row>
    <row r="871" spans="1:4" ht="16.5" hidden="1" customHeight="1">
      <c r="A871" s="2">
        <v>524</v>
      </c>
      <c r="B871" s="14" t="s">
        <v>4</v>
      </c>
      <c r="C871" s="10">
        <v>18816.88</v>
      </c>
      <c r="D871" s="33"/>
    </row>
    <row r="872" spans="1:4" ht="16.5" hidden="1" customHeight="1">
      <c r="A872" s="2">
        <v>525</v>
      </c>
      <c r="B872" s="14" t="s">
        <v>4</v>
      </c>
      <c r="C872" s="10">
        <v>16266.25</v>
      </c>
      <c r="D872" s="33"/>
    </row>
    <row r="873" spans="1:4" ht="16.5" hidden="1" customHeight="1">
      <c r="A873" s="2">
        <v>526</v>
      </c>
      <c r="B873" s="14" t="s">
        <v>4</v>
      </c>
      <c r="C873" s="10">
        <v>21945</v>
      </c>
      <c r="D873" s="33"/>
    </row>
    <row r="874" spans="1:4" ht="16.5" hidden="1" customHeight="1">
      <c r="A874" s="2">
        <v>527</v>
      </c>
      <c r="B874" s="14" t="s">
        <v>4</v>
      </c>
      <c r="C874" s="10">
        <v>11068.75</v>
      </c>
      <c r="D874" s="33"/>
    </row>
    <row r="875" spans="1:4" ht="16.5" hidden="1" customHeight="1">
      <c r="A875" s="2">
        <v>528</v>
      </c>
      <c r="B875" s="14" t="s">
        <v>4</v>
      </c>
      <c r="C875" s="10">
        <v>18287.5</v>
      </c>
      <c r="D875" s="33"/>
    </row>
    <row r="876" spans="1:4" ht="16.5" hidden="1" customHeight="1">
      <c r="A876" s="2">
        <v>529</v>
      </c>
      <c r="B876" s="14" t="s">
        <v>4</v>
      </c>
      <c r="C876" s="10">
        <v>17325</v>
      </c>
      <c r="D876" s="33"/>
    </row>
    <row r="877" spans="1:4" ht="16.5" hidden="1" customHeight="1">
      <c r="A877" s="2">
        <v>530</v>
      </c>
      <c r="B877" s="14" t="s">
        <v>4</v>
      </c>
      <c r="C877" s="10">
        <v>19019</v>
      </c>
      <c r="D877" s="33"/>
    </row>
    <row r="878" spans="1:4" ht="16.5" hidden="1" customHeight="1">
      <c r="A878" s="2">
        <v>531</v>
      </c>
      <c r="B878" s="14" t="s">
        <v>4</v>
      </c>
      <c r="C878" s="10">
        <v>16362.5</v>
      </c>
      <c r="D878" s="33"/>
    </row>
    <row r="879" spans="1:4" ht="16.5" hidden="1" customHeight="1">
      <c r="A879" s="2">
        <v>532</v>
      </c>
      <c r="B879" s="14" t="s">
        <v>4</v>
      </c>
      <c r="C879" s="10">
        <v>22651.200000000001</v>
      </c>
      <c r="D879" s="33"/>
    </row>
    <row r="880" spans="1:4" ht="16.5" hidden="1" customHeight="1">
      <c r="A880" s="2">
        <v>533</v>
      </c>
      <c r="B880" s="14" t="s">
        <v>4</v>
      </c>
      <c r="C880" s="10">
        <v>15760.25</v>
      </c>
      <c r="D880" s="33"/>
    </row>
    <row r="881" spans="1:4" ht="16.5" hidden="1" customHeight="1">
      <c r="A881" s="2">
        <v>534</v>
      </c>
      <c r="B881" s="14" t="s">
        <v>4</v>
      </c>
      <c r="C881" s="10">
        <v>22657.25</v>
      </c>
      <c r="D881" s="33"/>
    </row>
    <row r="882" spans="1:4" ht="16.5" hidden="1" customHeight="1">
      <c r="A882" s="2">
        <v>535</v>
      </c>
      <c r="B882" s="14" t="s">
        <v>4</v>
      </c>
      <c r="C882" s="10">
        <v>16958</v>
      </c>
      <c r="D882" s="33"/>
    </row>
    <row r="883" spans="1:4" ht="16.5" hidden="1" customHeight="1">
      <c r="A883" s="2">
        <v>536</v>
      </c>
      <c r="B883" s="14" t="s">
        <v>4</v>
      </c>
      <c r="C883" s="10">
        <v>18209.400000000001</v>
      </c>
      <c r="D883" s="33"/>
    </row>
    <row r="884" spans="1:4" ht="16.5" hidden="1" customHeight="1">
      <c r="A884" s="2">
        <v>537</v>
      </c>
      <c r="B884" s="14" t="s">
        <v>4</v>
      </c>
      <c r="C884" s="10">
        <v>20576.05</v>
      </c>
      <c r="D884" s="33"/>
    </row>
    <row r="885" spans="1:4" ht="16.5" hidden="1" customHeight="1">
      <c r="A885" s="2">
        <v>538</v>
      </c>
      <c r="B885" s="14" t="s">
        <v>4</v>
      </c>
      <c r="C885" s="10">
        <v>12372.8</v>
      </c>
      <c r="D885" s="33"/>
    </row>
    <row r="886" spans="1:4" ht="16.5" hidden="1" customHeight="1">
      <c r="A886" s="2">
        <v>539</v>
      </c>
      <c r="B886" s="14" t="s">
        <v>4</v>
      </c>
      <c r="C886" s="10">
        <v>23304.71</v>
      </c>
      <c r="D886" s="33"/>
    </row>
    <row r="887" spans="1:4" ht="16.5" hidden="1" customHeight="1">
      <c r="A887" s="2">
        <v>540</v>
      </c>
      <c r="B887" s="14" t="s">
        <v>4</v>
      </c>
      <c r="C887" s="10">
        <v>6575.14</v>
      </c>
      <c r="D887" s="33"/>
    </row>
    <row r="888" spans="1:4" ht="16.5" hidden="1" customHeight="1">
      <c r="A888" s="2">
        <v>541</v>
      </c>
      <c r="B888" s="14" t="s">
        <v>4</v>
      </c>
      <c r="C888" s="10">
        <v>10929.6</v>
      </c>
      <c r="D888" s="33"/>
    </row>
    <row r="889" spans="1:4" ht="16.5" hidden="1" customHeight="1">
      <c r="A889" s="2">
        <v>542</v>
      </c>
      <c r="B889" s="14" t="s">
        <v>4</v>
      </c>
      <c r="C889" s="10">
        <v>14482.39</v>
      </c>
      <c r="D889" s="33"/>
    </row>
    <row r="890" spans="1:4" ht="16.5" hidden="1" customHeight="1">
      <c r="A890" s="2">
        <v>543</v>
      </c>
      <c r="B890" s="14" t="s">
        <v>4</v>
      </c>
      <c r="C890" s="10">
        <v>16398.72</v>
      </c>
      <c r="D890" s="33"/>
    </row>
    <row r="891" spans="1:4" ht="16.5" hidden="1" customHeight="1">
      <c r="A891" s="2">
        <v>544</v>
      </c>
      <c r="B891" s="14" t="s">
        <v>4</v>
      </c>
      <c r="C891" s="10">
        <v>14341.25</v>
      </c>
      <c r="D891" s="33"/>
    </row>
    <row r="892" spans="1:4" ht="16.5" hidden="1" customHeight="1">
      <c r="A892" s="2">
        <v>545</v>
      </c>
      <c r="B892" s="14" t="s">
        <v>4</v>
      </c>
      <c r="C892" s="10">
        <v>24000</v>
      </c>
      <c r="D892" s="33"/>
    </row>
    <row r="893" spans="1:4" ht="16.5" hidden="1" customHeight="1">
      <c r="A893" s="2">
        <v>546</v>
      </c>
      <c r="B893" s="14" t="s">
        <v>4</v>
      </c>
      <c r="C893" s="10">
        <v>24000</v>
      </c>
      <c r="D893" s="33"/>
    </row>
    <row r="894" spans="1:4" ht="16.5" hidden="1" customHeight="1">
      <c r="A894" s="2">
        <v>547</v>
      </c>
      <c r="B894" s="14" t="s">
        <v>4</v>
      </c>
      <c r="C894" s="10">
        <v>20008.16</v>
      </c>
      <c r="D894" s="33"/>
    </row>
    <row r="895" spans="1:4" ht="16.5" hidden="1" customHeight="1">
      <c r="A895" s="2">
        <v>548</v>
      </c>
      <c r="B895" s="14" t="s">
        <v>4</v>
      </c>
      <c r="C895" s="10">
        <v>21881.16</v>
      </c>
      <c r="D895" s="33"/>
    </row>
    <row r="896" spans="1:4" ht="16.5" hidden="1" customHeight="1">
      <c r="A896" s="2">
        <v>549</v>
      </c>
      <c r="B896" s="14" t="s">
        <v>4</v>
      </c>
      <c r="C896" s="10">
        <v>18539.400000000001</v>
      </c>
      <c r="D896" s="33"/>
    </row>
    <row r="897" spans="1:4" ht="16.5" hidden="1" customHeight="1">
      <c r="A897" s="2">
        <v>550</v>
      </c>
      <c r="B897" s="14" t="s">
        <v>4</v>
      </c>
      <c r="C897" s="10">
        <v>24200</v>
      </c>
      <c r="D897" s="33"/>
    </row>
    <row r="898" spans="1:4" ht="16.5" hidden="1" customHeight="1">
      <c r="A898" s="2">
        <v>551</v>
      </c>
      <c r="B898" s="14" t="s">
        <v>4</v>
      </c>
      <c r="C898" s="10">
        <v>24270.1</v>
      </c>
      <c r="D898" s="33"/>
    </row>
    <row r="899" spans="1:4" ht="16.5" hidden="1" customHeight="1">
      <c r="A899" s="2">
        <v>552</v>
      </c>
      <c r="B899" s="14" t="s">
        <v>4</v>
      </c>
      <c r="C899" s="10">
        <v>24296.78</v>
      </c>
      <c r="D899" s="33"/>
    </row>
    <row r="900" spans="1:4" ht="16.5" hidden="1" customHeight="1">
      <c r="A900" s="2">
        <v>553</v>
      </c>
      <c r="B900" s="14" t="s">
        <v>4</v>
      </c>
      <c r="C900" s="10">
        <v>24068.55</v>
      </c>
      <c r="D900" s="33"/>
    </row>
    <row r="901" spans="1:4" ht="16.5" hidden="1" customHeight="1">
      <c r="A901" s="2">
        <v>554</v>
      </c>
      <c r="B901" s="14" t="s">
        <v>4</v>
      </c>
      <c r="C901" s="10">
        <v>10587.5</v>
      </c>
      <c r="D901" s="33"/>
    </row>
    <row r="902" spans="1:4" ht="16.5" hidden="1" customHeight="1">
      <c r="A902" s="2">
        <v>555</v>
      </c>
      <c r="B902" s="14" t="s">
        <v>4</v>
      </c>
      <c r="C902" s="10">
        <v>8470</v>
      </c>
      <c r="D902" s="33"/>
    </row>
    <row r="903" spans="1:4" ht="16.5" hidden="1" customHeight="1">
      <c r="A903" s="2">
        <v>556</v>
      </c>
      <c r="B903" s="14" t="s">
        <v>4</v>
      </c>
      <c r="C903" s="10">
        <v>24727.34</v>
      </c>
      <c r="D903" s="33"/>
    </row>
    <row r="904" spans="1:4" ht="16.5" hidden="1" customHeight="1">
      <c r="A904" s="2">
        <v>557</v>
      </c>
      <c r="B904" s="14" t="s">
        <v>4</v>
      </c>
      <c r="C904" s="10">
        <v>18598.16</v>
      </c>
      <c r="D904" s="33"/>
    </row>
    <row r="905" spans="1:4" ht="16.5" hidden="1" customHeight="1">
      <c r="A905" s="2">
        <v>558</v>
      </c>
      <c r="B905" s="14" t="s">
        <v>4</v>
      </c>
      <c r="C905" s="10">
        <v>24865.5</v>
      </c>
      <c r="D905" s="33"/>
    </row>
    <row r="906" spans="1:4" ht="16.5" hidden="1" customHeight="1">
      <c r="A906" s="2">
        <v>559</v>
      </c>
      <c r="B906" s="14" t="s">
        <v>4</v>
      </c>
      <c r="C906" s="10">
        <v>25000</v>
      </c>
      <c r="D906" s="33"/>
    </row>
    <row r="907" spans="1:4" ht="16.5" hidden="1" customHeight="1">
      <c r="A907" s="2">
        <v>560</v>
      </c>
      <c r="B907" s="14" t="s">
        <v>4</v>
      </c>
      <c r="C907" s="10">
        <v>20592</v>
      </c>
      <c r="D907" s="33"/>
    </row>
    <row r="908" spans="1:4" ht="16.5" hidden="1" customHeight="1">
      <c r="A908" s="2">
        <v>561</v>
      </c>
      <c r="B908" s="14" t="s">
        <v>4</v>
      </c>
      <c r="C908" s="10">
        <v>20592</v>
      </c>
      <c r="D908" s="33"/>
    </row>
    <row r="909" spans="1:4" ht="16.5" hidden="1" customHeight="1">
      <c r="A909" s="2">
        <v>562</v>
      </c>
      <c r="B909" s="14" t="s">
        <v>4</v>
      </c>
      <c r="C909" s="10">
        <v>13208.8</v>
      </c>
      <c r="D909" s="33"/>
    </row>
    <row r="910" spans="1:4" ht="16.5" hidden="1" customHeight="1">
      <c r="A910" s="2">
        <v>563</v>
      </c>
      <c r="B910" s="14" t="s">
        <v>4</v>
      </c>
      <c r="C910" s="10">
        <v>22206.18</v>
      </c>
      <c r="D910" s="33"/>
    </row>
    <row r="911" spans="1:4" ht="16.5" hidden="1" customHeight="1">
      <c r="A911" s="2">
        <v>564</v>
      </c>
      <c r="B911" s="14" t="s">
        <v>4</v>
      </c>
      <c r="C911" s="10">
        <v>17500.18</v>
      </c>
      <c r="D911" s="33"/>
    </row>
    <row r="912" spans="1:4" ht="16.5" hidden="1" customHeight="1">
      <c r="A912" s="2">
        <v>565</v>
      </c>
      <c r="B912" s="14" t="s">
        <v>4</v>
      </c>
      <c r="C912" s="10">
        <v>20020</v>
      </c>
      <c r="D912" s="33"/>
    </row>
    <row r="913" spans="1:4" ht="16.5" hidden="1" customHeight="1">
      <c r="A913" s="2">
        <v>566</v>
      </c>
      <c r="B913" s="14" t="s">
        <v>4</v>
      </c>
      <c r="C913" s="10">
        <v>20020</v>
      </c>
      <c r="D913" s="33"/>
    </row>
    <row r="914" spans="1:4" ht="16.5" hidden="1" customHeight="1">
      <c r="A914" s="2">
        <v>567</v>
      </c>
      <c r="B914" s="14" t="s">
        <v>4</v>
      </c>
      <c r="C914" s="10">
        <v>18191.25</v>
      </c>
      <c r="D914" s="33"/>
    </row>
    <row r="915" spans="1:4" ht="16.5" hidden="1" customHeight="1">
      <c r="A915" s="2">
        <v>568</v>
      </c>
      <c r="B915" s="14" t="s">
        <v>4</v>
      </c>
      <c r="C915" s="10">
        <v>22137.5</v>
      </c>
      <c r="D915" s="33"/>
    </row>
    <row r="916" spans="1:4" ht="16.5" hidden="1" customHeight="1">
      <c r="A916" s="2">
        <v>569</v>
      </c>
      <c r="B916" s="14" t="s">
        <v>4</v>
      </c>
      <c r="C916" s="10">
        <v>20212.5</v>
      </c>
      <c r="D916" s="33"/>
    </row>
    <row r="917" spans="1:4" ht="16.5" hidden="1" customHeight="1">
      <c r="A917" s="2">
        <v>570</v>
      </c>
      <c r="B917" s="14" t="s">
        <v>4</v>
      </c>
      <c r="C917" s="10">
        <v>25386.82</v>
      </c>
      <c r="D917" s="33"/>
    </row>
    <row r="918" spans="1:4" ht="16.5" hidden="1" customHeight="1">
      <c r="A918" s="2">
        <v>571</v>
      </c>
      <c r="B918" s="14" t="s">
        <v>4</v>
      </c>
      <c r="C918" s="10">
        <v>25611.52</v>
      </c>
      <c r="D918" s="33"/>
    </row>
    <row r="919" spans="1:4" ht="16.5" hidden="1" customHeight="1">
      <c r="A919" s="2">
        <v>572</v>
      </c>
      <c r="B919" s="14" t="s">
        <v>4</v>
      </c>
      <c r="C919" s="10">
        <v>26498.52</v>
      </c>
      <c r="D919" s="33"/>
    </row>
    <row r="920" spans="1:4" ht="16.5" hidden="1" customHeight="1">
      <c r="A920" s="2">
        <v>573</v>
      </c>
      <c r="B920" s="14" t="s">
        <v>4</v>
      </c>
      <c r="C920" s="10">
        <v>26760.06</v>
      </c>
      <c r="D920" s="33"/>
    </row>
    <row r="921" spans="1:4" ht="16.5" hidden="1" customHeight="1">
      <c r="A921" s="2">
        <v>574</v>
      </c>
      <c r="B921" s="14" t="s">
        <v>4</v>
      </c>
      <c r="C921" s="10">
        <v>20211.84</v>
      </c>
      <c r="D921" s="33"/>
    </row>
    <row r="922" spans="1:4" ht="16.5" hidden="1" customHeight="1">
      <c r="A922" s="2">
        <v>575</v>
      </c>
      <c r="B922" s="14" t="s">
        <v>4</v>
      </c>
      <c r="C922" s="10">
        <v>26970.9</v>
      </c>
      <c r="D922" s="33"/>
    </row>
    <row r="923" spans="1:4" ht="16.5" hidden="1" customHeight="1">
      <c r="A923" s="2">
        <v>576</v>
      </c>
      <c r="B923" s="14" t="s">
        <v>4</v>
      </c>
      <c r="C923" s="10">
        <v>25656.85</v>
      </c>
      <c r="D923" s="33"/>
    </row>
    <row r="924" spans="1:4" ht="16.5" hidden="1" customHeight="1">
      <c r="A924" s="2">
        <v>577</v>
      </c>
      <c r="B924" s="14" t="s">
        <v>4</v>
      </c>
      <c r="C924" s="10">
        <v>22769.439999999999</v>
      </c>
      <c r="D924" s="33"/>
    </row>
    <row r="925" spans="1:4" ht="16.5" hidden="1" customHeight="1">
      <c r="A925" s="2">
        <v>578</v>
      </c>
      <c r="B925" s="14" t="s">
        <v>4</v>
      </c>
      <c r="C925" s="10">
        <v>19268.2</v>
      </c>
      <c r="D925" s="33"/>
    </row>
    <row r="926" spans="1:4" ht="16.5" hidden="1" customHeight="1">
      <c r="A926" s="2">
        <v>579</v>
      </c>
      <c r="B926" s="14" t="s">
        <v>4</v>
      </c>
      <c r="C926" s="10">
        <v>12886.5</v>
      </c>
      <c r="D926" s="33"/>
    </row>
    <row r="927" spans="1:4" ht="16.5" hidden="1" customHeight="1">
      <c r="A927" s="2">
        <v>580</v>
      </c>
      <c r="B927" s="14" t="s">
        <v>4</v>
      </c>
      <c r="C927" s="10">
        <v>20559</v>
      </c>
      <c r="D927" s="33"/>
    </row>
    <row r="928" spans="1:4" ht="16.5" hidden="1" customHeight="1">
      <c r="A928" s="2">
        <v>581</v>
      </c>
      <c r="B928" s="14" t="s">
        <v>4</v>
      </c>
      <c r="C928" s="10">
        <v>22714</v>
      </c>
      <c r="D928" s="33"/>
    </row>
    <row r="929" spans="1:4" ht="16.5" hidden="1" customHeight="1">
      <c r="A929" s="2">
        <v>582</v>
      </c>
      <c r="B929" s="14" t="s">
        <v>4</v>
      </c>
      <c r="C929" s="10">
        <v>25148.639999999999</v>
      </c>
      <c r="D929" s="33"/>
    </row>
    <row r="930" spans="1:4" ht="16.5" hidden="1" customHeight="1">
      <c r="A930" s="2">
        <v>583</v>
      </c>
      <c r="B930" s="14" t="s">
        <v>4</v>
      </c>
      <c r="C930" s="10">
        <v>22455.4</v>
      </c>
      <c r="D930" s="33"/>
    </row>
    <row r="931" spans="1:4" ht="16.5" hidden="1" customHeight="1">
      <c r="A931" s="2">
        <v>584</v>
      </c>
      <c r="B931" s="14" t="s">
        <v>4</v>
      </c>
      <c r="C931" s="10">
        <v>18128.22</v>
      </c>
      <c r="D931" s="33"/>
    </row>
    <row r="932" spans="1:4" ht="16.5" hidden="1" customHeight="1">
      <c r="A932" s="2">
        <v>585</v>
      </c>
      <c r="B932" s="14" t="s">
        <v>4</v>
      </c>
      <c r="C932" s="10">
        <v>14108.32</v>
      </c>
      <c r="D932" s="33"/>
    </row>
    <row r="933" spans="1:4" ht="16.5" hidden="1" customHeight="1">
      <c r="A933" s="2">
        <v>586</v>
      </c>
      <c r="B933" s="14" t="s">
        <v>4</v>
      </c>
      <c r="C933" s="10">
        <v>28000.01</v>
      </c>
      <c r="D933" s="33"/>
    </row>
    <row r="934" spans="1:4" ht="16.5" hidden="1" customHeight="1">
      <c r="A934" s="2">
        <v>587</v>
      </c>
      <c r="B934" s="14" t="s">
        <v>4</v>
      </c>
      <c r="C934" s="10">
        <v>25287.79</v>
      </c>
      <c r="D934" s="33"/>
    </row>
    <row r="935" spans="1:4" ht="16.5" hidden="1" customHeight="1">
      <c r="A935" s="2">
        <v>588</v>
      </c>
      <c r="B935" s="14" t="s">
        <v>4</v>
      </c>
      <c r="C935" s="10">
        <v>28488.82</v>
      </c>
      <c r="D935" s="33"/>
    </row>
    <row r="936" spans="1:4" ht="16.5" hidden="1" customHeight="1">
      <c r="A936" s="2">
        <v>589</v>
      </c>
      <c r="B936" s="14" t="s">
        <v>4</v>
      </c>
      <c r="C936" s="10">
        <v>28695.15</v>
      </c>
      <c r="D936" s="33"/>
    </row>
    <row r="937" spans="1:4" ht="16.5" hidden="1" customHeight="1">
      <c r="A937" s="2">
        <v>590</v>
      </c>
      <c r="B937" s="14" t="s">
        <v>4</v>
      </c>
      <c r="C937" s="10">
        <v>29000</v>
      </c>
      <c r="D937" s="33"/>
    </row>
    <row r="938" spans="1:4" ht="16.5" hidden="1" customHeight="1">
      <c r="A938" s="2">
        <v>591</v>
      </c>
      <c r="B938" s="14" t="s">
        <v>4</v>
      </c>
      <c r="C938" s="10">
        <v>28718.799999999999</v>
      </c>
      <c r="D938" s="33"/>
    </row>
    <row r="939" spans="1:4" ht="16.5" hidden="1" customHeight="1">
      <c r="A939" s="2">
        <v>592</v>
      </c>
      <c r="B939" s="14" t="s">
        <v>4</v>
      </c>
      <c r="C939" s="10">
        <v>28667.39</v>
      </c>
      <c r="D939" s="33"/>
    </row>
    <row r="940" spans="1:4" ht="16.5" hidden="1" customHeight="1">
      <c r="A940" s="2">
        <v>593</v>
      </c>
      <c r="B940" s="14" t="s">
        <v>4</v>
      </c>
      <c r="C940" s="10">
        <v>21211.3</v>
      </c>
      <c r="D940" s="33"/>
    </row>
    <row r="941" spans="1:4" ht="16.5" hidden="1" customHeight="1">
      <c r="A941" s="2">
        <v>594</v>
      </c>
      <c r="B941" s="14" t="s">
        <v>4</v>
      </c>
      <c r="C941" s="10">
        <v>24888.32</v>
      </c>
      <c r="D941" s="33"/>
    </row>
    <row r="942" spans="1:4" ht="16.5" hidden="1" customHeight="1">
      <c r="A942" s="2">
        <v>595</v>
      </c>
      <c r="B942" s="14" t="s">
        <v>4</v>
      </c>
      <c r="C942" s="10">
        <v>27559.86</v>
      </c>
      <c r="D942" s="33"/>
    </row>
    <row r="943" spans="1:4" ht="16.5" hidden="1" customHeight="1">
      <c r="A943" s="2">
        <v>596</v>
      </c>
      <c r="B943" s="14" t="s">
        <v>4</v>
      </c>
      <c r="C943" s="10">
        <v>29526.62</v>
      </c>
      <c r="D943" s="33"/>
    </row>
    <row r="944" spans="1:4" ht="16.5" hidden="1" customHeight="1">
      <c r="A944" s="2">
        <v>597</v>
      </c>
      <c r="B944" s="14" t="s">
        <v>4</v>
      </c>
      <c r="C944" s="10">
        <v>24985.94</v>
      </c>
      <c r="D944" s="33"/>
    </row>
    <row r="945" spans="1:4" ht="16.5" hidden="1" customHeight="1">
      <c r="A945" s="2">
        <v>598</v>
      </c>
      <c r="B945" s="14" t="s">
        <v>4</v>
      </c>
      <c r="C945" s="10">
        <v>29526.42</v>
      </c>
      <c r="D945" s="33"/>
    </row>
    <row r="946" spans="1:4" ht="16.5" hidden="1" customHeight="1">
      <c r="A946" s="2">
        <v>599</v>
      </c>
      <c r="B946" s="14" t="s">
        <v>4</v>
      </c>
      <c r="C946" s="10">
        <v>28248.09</v>
      </c>
      <c r="D946" s="33"/>
    </row>
    <row r="947" spans="1:4" ht="16.5" hidden="1" customHeight="1">
      <c r="A947" s="2">
        <v>600</v>
      </c>
      <c r="B947" s="14" t="s">
        <v>4</v>
      </c>
      <c r="C947" s="10">
        <v>30000</v>
      </c>
      <c r="D947" s="33"/>
    </row>
    <row r="948" spans="1:4" ht="16.5" hidden="1" customHeight="1">
      <c r="A948" s="2">
        <v>601</v>
      </c>
      <c r="B948" s="14" t="s">
        <v>4</v>
      </c>
      <c r="C948" s="10">
        <v>30000</v>
      </c>
      <c r="D948" s="33"/>
    </row>
    <row r="949" spans="1:4" ht="16.5" hidden="1" customHeight="1">
      <c r="A949" s="2">
        <v>602</v>
      </c>
      <c r="B949" s="14" t="s">
        <v>4</v>
      </c>
      <c r="C949" s="10">
        <v>30000</v>
      </c>
      <c r="D949" s="33"/>
    </row>
    <row r="950" spans="1:4" ht="16.5" hidden="1" customHeight="1">
      <c r="A950" s="2">
        <v>603</v>
      </c>
      <c r="B950" s="14" t="s">
        <v>4</v>
      </c>
      <c r="C950" s="10">
        <v>30008</v>
      </c>
      <c r="D950" s="33"/>
    </row>
    <row r="951" spans="1:4" ht="16.5" hidden="1" customHeight="1">
      <c r="A951" s="2">
        <v>604</v>
      </c>
      <c r="B951" s="14" t="s">
        <v>4</v>
      </c>
      <c r="C951" s="10">
        <v>26481.84</v>
      </c>
      <c r="D951" s="33"/>
    </row>
    <row r="952" spans="1:4" ht="16.5" hidden="1" customHeight="1">
      <c r="A952" s="2">
        <v>605</v>
      </c>
      <c r="B952" s="14" t="s">
        <v>4</v>
      </c>
      <c r="C952" s="10">
        <v>23965.99</v>
      </c>
      <c r="D952" s="33"/>
    </row>
    <row r="953" spans="1:4" ht="16.5" hidden="1" customHeight="1">
      <c r="A953" s="2">
        <v>606</v>
      </c>
      <c r="B953" s="14" t="s">
        <v>4</v>
      </c>
      <c r="C953" s="10">
        <v>30250</v>
      </c>
      <c r="D953" s="33"/>
    </row>
    <row r="954" spans="1:4" ht="16.5" hidden="1" customHeight="1">
      <c r="A954" s="2">
        <v>607</v>
      </c>
      <c r="B954" s="14" t="s">
        <v>4</v>
      </c>
      <c r="C954" s="10">
        <v>27893.25</v>
      </c>
      <c r="D954" s="33"/>
    </row>
    <row r="955" spans="1:4" ht="16.5" hidden="1" customHeight="1">
      <c r="A955" s="2">
        <v>608</v>
      </c>
      <c r="B955" s="14" t="s">
        <v>4</v>
      </c>
      <c r="C955" s="10">
        <v>6866.15</v>
      </c>
      <c r="D955" s="33"/>
    </row>
    <row r="956" spans="1:4" ht="16.5" hidden="1" customHeight="1">
      <c r="A956" s="2">
        <v>609</v>
      </c>
      <c r="B956" s="14" t="s">
        <v>4</v>
      </c>
      <c r="C956" s="10">
        <v>6347.27</v>
      </c>
      <c r="D956" s="33"/>
    </row>
    <row r="957" spans="1:4" ht="16.5" hidden="1" customHeight="1">
      <c r="A957" s="2">
        <v>610</v>
      </c>
      <c r="B957" s="14" t="s">
        <v>4</v>
      </c>
      <c r="C957" s="10">
        <v>18452.5</v>
      </c>
      <c r="D957" s="33"/>
    </row>
    <row r="958" spans="1:4" ht="16.5" hidden="1" customHeight="1">
      <c r="A958" s="2">
        <v>611</v>
      </c>
      <c r="B958" s="14" t="s">
        <v>4</v>
      </c>
      <c r="C958" s="10">
        <v>13915</v>
      </c>
      <c r="D958" s="33"/>
    </row>
    <row r="959" spans="1:4" ht="16.5" hidden="1" customHeight="1">
      <c r="A959" s="2">
        <v>612</v>
      </c>
      <c r="B959" s="14" t="s">
        <v>4</v>
      </c>
      <c r="C959" s="10">
        <v>14520</v>
      </c>
      <c r="D959" s="33"/>
    </row>
    <row r="960" spans="1:4" ht="16.5" hidden="1" customHeight="1">
      <c r="A960" s="2">
        <v>613</v>
      </c>
      <c r="B960" s="14" t="s">
        <v>4</v>
      </c>
      <c r="C960" s="10">
        <v>30769.46</v>
      </c>
      <c r="D960" s="33"/>
    </row>
    <row r="961" spans="1:4" ht="16.5" hidden="1" customHeight="1">
      <c r="A961" s="2">
        <v>614</v>
      </c>
      <c r="B961" s="14" t="s">
        <v>4</v>
      </c>
      <c r="C961" s="10">
        <v>21233.09</v>
      </c>
      <c r="D961" s="33"/>
    </row>
    <row r="962" spans="1:4" ht="16.5" hidden="1" customHeight="1">
      <c r="A962" s="2">
        <v>615</v>
      </c>
      <c r="B962" s="14" t="s">
        <v>4</v>
      </c>
      <c r="C962" s="10">
        <v>18022.14</v>
      </c>
      <c r="D962" s="33"/>
    </row>
    <row r="963" spans="1:4" ht="16.5" hidden="1" customHeight="1">
      <c r="A963" s="2">
        <v>616</v>
      </c>
      <c r="B963" s="14" t="s">
        <v>4</v>
      </c>
      <c r="C963" s="10">
        <v>24744.5</v>
      </c>
      <c r="D963" s="33"/>
    </row>
    <row r="964" spans="1:4" ht="16.5" hidden="1" customHeight="1">
      <c r="A964" s="2">
        <v>617</v>
      </c>
      <c r="B964" s="14" t="s">
        <v>4</v>
      </c>
      <c r="C964" s="10">
        <v>31072.44</v>
      </c>
      <c r="D964" s="33"/>
    </row>
    <row r="965" spans="1:4" ht="16.5" hidden="1" customHeight="1">
      <c r="A965" s="2">
        <v>618</v>
      </c>
      <c r="B965" s="14" t="s">
        <v>4</v>
      </c>
      <c r="C965" s="10">
        <v>31236.65</v>
      </c>
      <c r="D965" s="33"/>
    </row>
    <row r="966" spans="1:4" ht="16.5" hidden="1" customHeight="1">
      <c r="A966" s="2">
        <v>619</v>
      </c>
      <c r="B966" s="14" t="s">
        <v>4</v>
      </c>
      <c r="C966" s="10">
        <v>25025</v>
      </c>
      <c r="D966" s="33"/>
    </row>
    <row r="967" spans="1:4" ht="16.5" hidden="1" customHeight="1">
      <c r="A967" s="2">
        <v>620</v>
      </c>
      <c r="B967" s="14" t="s">
        <v>4</v>
      </c>
      <c r="C967" s="10">
        <v>32000</v>
      </c>
      <c r="D967" s="33"/>
    </row>
    <row r="968" spans="1:4" ht="16.5" hidden="1" customHeight="1">
      <c r="A968" s="2">
        <v>621</v>
      </c>
      <c r="B968" s="14" t="s">
        <v>4</v>
      </c>
      <c r="C968" s="10">
        <v>26950</v>
      </c>
      <c r="D968" s="33"/>
    </row>
    <row r="969" spans="1:4" ht="16.5" hidden="1" customHeight="1">
      <c r="A969" s="2">
        <v>622</v>
      </c>
      <c r="B969" s="14" t="s">
        <v>4</v>
      </c>
      <c r="C969" s="10">
        <v>31955</v>
      </c>
      <c r="D969" s="33"/>
    </row>
    <row r="970" spans="1:4" ht="16.5" hidden="1" customHeight="1">
      <c r="A970" s="2">
        <v>623</v>
      </c>
      <c r="B970" s="14" t="s">
        <v>4</v>
      </c>
      <c r="C970" s="10">
        <v>31955</v>
      </c>
      <c r="D970" s="33"/>
    </row>
    <row r="971" spans="1:4" ht="16.5" hidden="1" customHeight="1">
      <c r="A971" s="2">
        <v>624</v>
      </c>
      <c r="B971" s="14" t="s">
        <v>4</v>
      </c>
      <c r="C971" s="10">
        <v>28490</v>
      </c>
      <c r="D971" s="33"/>
    </row>
    <row r="972" spans="1:4" ht="16.5" hidden="1" customHeight="1">
      <c r="A972" s="2">
        <v>625</v>
      </c>
      <c r="B972" s="14" t="s">
        <v>4</v>
      </c>
      <c r="C972" s="10">
        <v>28836.5</v>
      </c>
      <c r="D972" s="33"/>
    </row>
    <row r="973" spans="1:4" ht="16.5" hidden="1" customHeight="1">
      <c r="A973" s="2">
        <v>626</v>
      </c>
      <c r="B973" s="14" t="s">
        <v>4</v>
      </c>
      <c r="C973" s="10">
        <v>31185</v>
      </c>
      <c r="D973" s="33"/>
    </row>
    <row r="974" spans="1:4" ht="16.5" hidden="1" customHeight="1">
      <c r="A974" s="2">
        <v>627</v>
      </c>
      <c r="B974" s="14" t="s">
        <v>4</v>
      </c>
      <c r="C974" s="10">
        <v>26308.98</v>
      </c>
      <c r="D974" s="33"/>
    </row>
    <row r="975" spans="1:4" ht="16.5" hidden="1" customHeight="1">
      <c r="A975" s="2">
        <v>628</v>
      </c>
      <c r="B975" s="14" t="s">
        <v>4</v>
      </c>
      <c r="C975" s="10">
        <v>32185.7</v>
      </c>
      <c r="D975" s="33"/>
    </row>
    <row r="976" spans="1:4" ht="16.5" hidden="1" customHeight="1">
      <c r="A976" s="2">
        <v>629</v>
      </c>
      <c r="B976" s="14" t="s">
        <v>4</v>
      </c>
      <c r="C976" s="10">
        <v>32436.400000000001</v>
      </c>
      <c r="D976" s="33"/>
    </row>
    <row r="977" spans="1:4" ht="16.5" hidden="1" customHeight="1">
      <c r="A977" s="2">
        <v>630</v>
      </c>
      <c r="B977" s="14" t="s">
        <v>4</v>
      </c>
      <c r="C977" s="10">
        <v>19965</v>
      </c>
      <c r="D977" s="33"/>
    </row>
    <row r="978" spans="1:4" ht="16.5" hidden="1" customHeight="1">
      <c r="A978" s="2">
        <v>631</v>
      </c>
      <c r="B978" s="14" t="s">
        <v>4</v>
      </c>
      <c r="C978" s="10">
        <v>32742.92</v>
      </c>
      <c r="D978" s="33"/>
    </row>
    <row r="979" spans="1:4" ht="16.5" hidden="1" customHeight="1">
      <c r="A979" s="2">
        <v>632</v>
      </c>
      <c r="B979" s="14" t="s">
        <v>4</v>
      </c>
      <c r="C979" s="10">
        <v>32800</v>
      </c>
      <c r="D979" s="33"/>
    </row>
    <row r="980" spans="1:4" ht="16.5" hidden="1" customHeight="1">
      <c r="A980" s="2">
        <v>633</v>
      </c>
      <c r="B980" s="14" t="s">
        <v>4</v>
      </c>
      <c r="C980" s="10">
        <v>3093.63</v>
      </c>
      <c r="D980" s="33"/>
    </row>
    <row r="981" spans="1:4" ht="16.5" hidden="1" customHeight="1">
      <c r="A981" s="2">
        <v>634</v>
      </c>
      <c r="B981" s="14" t="s">
        <v>4</v>
      </c>
      <c r="C981" s="10">
        <v>31817.5</v>
      </c>
      <c r="D981" s="33"/>
    </row>
    <row r="982" spans="1:4" ht="16.5" hidden="1" customHeight="1">
      <c r="A982" s="2">
        <v>635</v>
      </c>
      <c r="B982" s="14" t="s">
        <v>4</v>
      </c>
      <c r="C982" s="10">
        <v>33000</v>
      </c>
      <c r="D982" s="33"/>
    </row>
    <row r="983" spans="1:4" ht="16.5" hidden="1" customHeight="1">
      <c r="A983" s="2">
        <v>636</v>
      </c>
      <c r="B983" s="14" t="s">
        <v>4</v>
      </c>
      <c r="C983" s="10">
        <v>33000.550000000003</v>
      </c>
      <c r="D983" s="33"/>
    </row>
    <row r="984" spans="1:4" ht="16.5" hidden="1" customHeight="1">
      <c r="A984" s="2">
        <v>637</v>
      </c>
      <c r="B984" s="14" t="s">
        <v>4</v>
      </c>
      <c r="C984" s="10">
        <v>33333.46</v>
      </c>
      <c r="D984" s="33"/>
    </row>
    <row r="985" spans="1:4" ht="16.5" hidden="1" customHeight="1">
      <c r="A985" s="2">
        <v>638</v>
      </c>
      <c r="B985" s="14" t="s">
        <v>4</v>
      </c>
      <c r="C985" s="10">
        <v>19419.400000000001</v>
      </c>
      <c r="D985" s="33"/>
    </row>
    <row r="986" spans="1:4" ht="16.5" hidden="1" customHeight="1">
      <c r="A986" s="2">
        <v>639</v>
      </c>
      <c r="B986" s="14" t="s">
        <v>4</v>
      </c>
      <c r="C986" s="10">
        <v>34129.21</v>
      </c>
      <c r="D986" s="33"/>
    </row>
    <row r="987" spans="1:4" ht="16.5" hidden="1" customHeight="1">
      <c r="A987" s="2">
        <v>640</v>
      </c>
      <c r="B987" s="14" t="s">
        <v>4</v>
      </c>
      <c r="C987" s="10">
        <v>29590</v>
      </c>
      <c r="D987" s="33"/>
    </row>
    <row r="988" spans="1:4" ht="16.5" hidden="1" customHeight="1">
      <c r="A988" s="2">
        <v>641</v>
      </c>
      <c r="B988" s="14" t="s">
        <v>4</v>
      </c>
      <c r="C988" s="10">
        <v>15237.64</v>
      </c>
      <c r="D988" s="33"/>
    </row>
    <row r="989" spans="1:4" ht="16.5" hidden="1" customHeight="1">
      <c r="A989" s="2">
        <v>642</v>
      </c>
      <c r="B989" s="14" t="s">
        <v>4</v>
      </c>
      <c r="C989" s="10">
        <v>27890.5</v>
      </c>
      <c r="D989" s="33"/>
    </row>
    <row r="990" spans="1:4" ht="16.5" hidden="1" customHeight="1">
      <c r="A990" s="2">
        <v>643</v>
      </c>
      <c r="B990" s="14" t="s">
        <v>4</v>
      </c>
      <c r="C990" s="10">
        <v>34822.639999999999</v>
      </c>
      <c r="D990" s="33"/>
    </row>
    <row r="991" spans="1:4" ht="16.5" hidden="1" customHeight="1">
      <c r="A991" s="2">
        <v>644</v>
      </c>
      <c r="B991" s="14" t="s">
        <v>4</v>
      </c>
      <c r="C991" s="10">
        <v>34878.83</v>
      </c>
      <c r="D991" s="33"/>
    </row>
    <row r="992" spans="1:4" ht="16.5" hidden="1" customHeight="1">
      <c r="A992" s="2">
        <v>645</v>
      </c>
      <c r="B992" s="14" t="s">
        <v>4</v>
      </c>
      <c r="C992" s="10">
        <v>34650</v>
      </c>
      <c r="D992" s="33"/>
    </row>
    <row r="993" spans="1:4" ht="16.5" hidden="1" customHeight="1">
      <c r="A993" s="2">
        <v>646</v>
      </c>
      <c r="B993" s="14" t="s">
        <v>4</v>
      </c>
      <c r="C993" s="10">
        <v>35150.19</v>
      </c>
      <c r="D993" s="33"/>
    </row>
    <row r="994" spans="1:4" ht="16.5" hidden="1" customHeight="1">
      <c r="A994" s="2">
        <v>647</v>
      </c>
      <c r="B994" s="14" t="s">
        <v>4</v>
      </c>
      <c r="C994" s="10">
        <v>32353.95</v>
      </c>
      <c r="D994" s="33"/>
    </row>
    <row r="995" spans="1:4" ht="16.5" hidden="1" customHeight="1">
      <c r="A995" s="2">
        <v>648</v>
      </c>
      <c r="B995" s="14" t="s">
        <v>4</v>
      </c>
      <c r="C995" s="10">
        <v>35221.5</v>
      </c>
      <c r="D995" s="33"/>
    </row>
    <row r="996" spans="1:4" ht="16.5" hidden="1" customHeight="1">
      <c r="A996" s="2">
        <v>649</v>
      </c>
      <c r="B996" s="14" t="s">
        <v>4</v>
      </c>
      <c r="C996" s="10">
        <v>32948.300000000003</v>
      </c>
      <c r="D996" s="33"/>
    </row>
    <row r="997" spans="1:4" ht="16.5" hidden="1" customHeight="1">
      <c r="A997" s="2">
        <v>650</v>
      </c>
      <c r="B997" s="14" t="s">
        <v>4</v>
      </c>
      <c r="C997" s="10">
        <v>32826.339999999997</v>
      </c>
      <c r="D997" s="33"/>
    </row>
    <row r="998" spans="1:4" ht="16.5" hidden="1" customHeight="1">
      <c r="A998" s="2">
        <v>651</v>
      </c>
      <c r="B998" s="14" t="s">
        <v>4</v>
      </c>
      <c r="C998" s="10">
        <v>20616.23</v>
      </c>
      <c r="D998" s="33"/>
    </row>
    <row r="999" spans="1:4" ht="16.5" hidden="1" customHeight="1">
      <c r="A999" s="2">
        <v>652</v>
      </c>
      <c r="B999" s="14" t="s">
        <v>4</v>
      </c>
      <c r="C999" s="10">
        <v>31762.5</v>
      </c>
      <c r="D999" s="33"/>
    </row>
    <row r="1000" spans="1:4" ht="16.5" hidden="1" customHeight="1">
      <c r="A1000" s="2">
        <v>653</v>
      </c>
      <c r="B1000" s="14" t="s">
        <v>4</v>
      </c>
      <c r="C1000" s="10">
        <v>35612.5</v>
      </c>
      <c r="D1000" s="33"/>
    </row>
    <row r="1001" spans="1:4" ht="16.5" hidden="1" customHeight="1">
      <c r="A1001" s="2">
        <v>654</v>
      </c>
      <c r="B1001" s="14" t="s">
        <v>4</v>
      </c>
      <c r="C1001" s="10">
        <v>35612.5</v>
      </c>
      <c r="D1001" s="33"/>
    </row>
    <row r="1002" spans="1:4" ht="16.5" hidden="1" customHeight="1">
      <c r="A1002" s="2">
        <v>655</v>
      </c>
      <c r="B1002" s="14" t="s">
        <v>4</v>
      </c>
      <c r="C1002" s="10">
        <v>32725</v>
      </c>
      <c r="D1002" s="33"/>
    </row>
    <row r="1003" spans="1:4" ht="16.5" hidden="1" customHeight="1">
      <c r="A1003" s="2">
        <v>656</v>
      </c>
      <c r="B1003" s="14" t="s">
        <v>4</v>
      </c>
      <c r="C1003" s="10">
        <v>35997.5</v>
      </c>
      <c r="D1003" s="33"/>
    </row>
    <row r="1004" spans="1:4" ht="16.5" hidden="1" customHeight="1">
      <c r="A1004" s="2">
        <v>657</v>
      </c>
      <c r="B1004" s="14" t="s">
        <v>4</v>
      </c>
      <c r="C1004" s="10">
        <v>35997.5</v>
      </c>
      <c r="D1004" s="33"/>
    </row>
    <row r="1005" spans="1:4" ht="16.5" hidden="1" customHeight="1">
      <c r="A1005" s="2">
        <v>658</v>
      </c>
      <c r="B1005" s="14" t="s">
        <v>4</v>
      </c>
      <c r="C1005" s="10">
        <v>35997.5</v>
      </c>
      <c r="D1005" s="33"/>
    </row>
    <row r="1006" spans="1:4" ht="16.5" hidden="1" customHeight="1">
      <c r="A1006" s="2">
        <v>659</v>
      </c>
      <c r="B1006" s="14" t="s">
        <v>4</v>
      </c>
      <c r="C1006" s="10">
        <v>34454</v>
      </c>
      <c r="D1006" s="33"/>
    </row>
    <row r="1007" spans="1:4" ht="16.5" hidden="1" customHeight="1">
      <c r="A1007" s="2">
        <v>660</v>
      </c>
      <c r="B1007" s="14" t="s">
        <v>4</v>
      </c>
      <c r="C1007" s="10">
        <v>25987.5</v>
      </c>
      <c r="D1007" s="33"/>
    </row>
    <row r="1008" spans="1:4" ht="16.5" hidden="1" customHeight="1">
      <c r="A1008" s="2">
        <v>661</v>
      </c>
      <c r="B1008" s="14" t="s">
        <v>4</v>
      </c>
      <c r="C1008" s="10">
        <v>30607.5</v>
      </c>
      <c r="D1008" s="33"/>
    </row>
    <row r="1009" spans="1:4" ht="16.5" hidden="1" customHeight="1">
      <c r="A1009" s="2">
        <v>662</v>
      </c>
      <c r="B1009" s="14" t="s">
        <v>4</v>
      </c>
      <c r="C1009" s="10">
        <v>35593.25</v>
      </c>
      <c r="D1009" s="33"/>
    </row>
    <row r="1010" spans="1:4" ht="16.5" hidden="1" customHeight="1">
      <c r="A1010" s="2">
        <v>663</v>
      </c>
      <c r="B1010" s="14" t="s">
        <v>4</v>
      </c>
      <c r="C1010" s="10">
        <v>29625.75</v>
      </c>
      <c r="D1010" s="33"/>
    </row>
    <row r="1011" spans="1:4" ht="16.5" hidden="1" customHeight="1">
      <c r="A1011" s="2">
        <v>664</v>
      </c>
      <c r="B1011" s="14" t="s">
        <v>4</v>
      </c>
      <c r="C1011" s="10">
        <v>29606.5</v>
      </c>
      <c r="D1011" s="33"/>
    </row>
    <row r="1012" spans="1:4" ht="16.5" hidden="1" customHeight="1">
      <c r="A1012" s="2">
        <v>665</v>
      </c>
      <c r="B1012" s="14" t="s">
        <v>4</v>
      </c>
      <c r="C1012" s="10">
        <v>22715</v>
      </c>
      <c r="D1012" s="33"/>
    </row>
    <row r="1013" spans="1:4" ht="16.5" hidden="1" customHeight="1">
      <c r="A1013" s="2">
        <v>666</v>
      </c>
      <c r="B1013" s="14" t="s">
        <v>4</v>
      </c>
      <c r="C1013" s="10">
        <v>25685.279999999999</v>
      </c>
      <c r="D1013" s="33"/>
    </row>
    <row r="1014" spans="1:4" ht="16.5" hidden="1" customHeight="1">
      <c r="A1014" s="2">
        <v>667</v>
      </c>
      <c r="B1014" s="14" t="s">
        <v>4</v>
      </c>
      <c r="C1014" s="10">
        <v>20982.5</v>
      </c>
      <c r="D1014" s="33"/>
    </row>
    <row r="1015" spans="1:4" ht="16.5" hidden="1" customHeight="1">
      <c r="A1015" s="2">
        <v>668</v>
      </c>
      <c r="B1015" s="14" t="s">
        <v>4</v>
      </c>
      <c r="C1015" s="10">
        <v>35805</v>
      </c>
      <c r="D1015" s="33"/>
    </row>
    <row r="1016" spans="1:4" ht="16.5" hidden="1" customHeight="1">
      <c r="A1016" s="2">
        <v>669</v>
      </c>
      <c r="B1016" s="14" t="s">
        <v>4</v>
      </c>
      <c r="C1016" s="10">
        <v>26565</v>
      </c>
      <c r="D1016" s="33"/>
    </row>
    <row r="1017" spans="1:4" ht="16.5" hidden="1" customHeight="1">
      <c r="A1017" s="2">
        <v>670</v>
      </c>
      <c r="B1017" s="14" t="s">
        <v>4</v>
      </c>
      <c r="C1017" s="10">
        <v>19588.8</v>
      </c>
      <c r="D1017" s="33"/>
    </row>
    <row r="1018" spans="1:4" ht="16.5" hidden="1" customHeight="1">
      <c r="A1018" s="2">
        <v>671</v>
      </c>
      <c r="B1018" s="14" t="s">
        <v>4</v>
      </c>
      <c r="C1018" s="10">
        <v>19588.8</v>
      </c>
      <c r="D1018" s="33"/>
    </row>
    <row r="1019" spans="1:4" ht="16.5" hidden="1" customHeight="1">
      <c r="A1019" s="2">
        <v>672</v>
      </c>
      <c r="B1019" s="14" t="s">
        <v>4</v>
      </c>
      <c r="C1019" s="10">
        <v>19588.8</v>
      </c>
      <c r="D1019" s="33"/>
    </row>
    <row r="1020" spans="1:4" ht="16.5" hidden="1" customHeight="1">
      <c r="A1020" s="2">
        <v>673</v>
      </c>
      <c r="B1020" s="14" t="s">
        <v>4</v>
      </c>
      <c r="C1020" s="10">
        <v>19588.8</v>
      </c>
      <c r="D1020" s="33"/>
    </row>
    <row r="1021" spans="1:4" ht="16.5" hidden="1" customHeight="1">
      <c r="A1021" s="2">
        <v>674</v>
      </c>
      <c r="B1021" s="14" t="s">
        <v>4</v>
      </c>
      <c r="C1021" s="10">
        <v>36300</v>
      </c>
      <c r="D1021" s="33"/>
    </row>
    <row r="1022" spans="1:4" ht="16.5" hidden="1" customHeight="1">
      <c r="A1022" s="2">
        <v>675</v>
      </c>
      <c r="B1022" s="14" t="s">
        <v>4</v>
      </c>
      <c r="C1022" s="10">
        <v>36300</v>
      </c>
      <c r="D1022" s="33"/>
    </row>
    <row r="1023" spans="1:4" ht="16.5" hidden="1" customHeight="1">
      <c r="A1023" s="2">
        <v>676</v>
      </c>
      <c r="B1023" s="14" t="s">
        <v>4</v>
      </c>
      <c r="C1023" s="10">
        <v>36363.760000000002</v>
      </c>
      <c r="D1023" s="33"/>
    </row>
    <row r="1024" spans="1:4" ht="16.5" hidden="1" customHeight="1">
      <c r="A1024" s="2">
        <v>677</v>
      </c>
      <c r="B1024" s="14" t="s">
        <v>4</v>
      </c>
      <c r="C1024" s="10">
        <v>30780.75</v>
      </c>
      <c r="D1024" s="33"/>
    </row>
    <row r="1025" spans="1:4" ht="16.5" hidden="1" customHeight="1">
      <c r="A1025" s="2">
        <v>678</v>
      </c>
      <c r="B1025" s="14" t="s">
        <v>4</v>
      </c>
      <c r="C1025" s="10">
        <v>30834.58</v>
      </c>
      <c r="D1025" s="33"/>
    </row>
    <row r="1026" spans="1:4" ht="16.5" hidden="1" customHeight="1">
      <c r="A1026" s="2">
        <v>679</v>
      </c>
      <c r="B1026" s="14" t="s">
        <v>4</v>
      </c>
      <c r="C1026" s="10">
        <v>25859.52</v>
      </c>
      <c r="D1026" s="33"/>
    </row>
    <row r="1027" spans="1:4" ht="16.5" hidden="1" customHeight="1">
      <c r="A1027" s="2">
        <v>680</v>
      </c>
      <c r="B1027" s="14" t="s">
        <v>4</v>
      </c>
      <c r="C1027" s="10">
        <v>36967.919999999998</v>
      </c>
      <c r="D1027" s="33"/>
    </row>
    <row r="1028" spans="1:4" ht="16.5" hidden="1" customHeight="1">
      <c r="A1028" s="2">
        <v>681</v>
      </c>
      <c r="B1028" s="14" t="s">
        <v>4</v>
      </c>
      <c r="C1028" s="10">
        <v>36575</v>
      </c>
      <c r="D1028" s="33"/>
    </row>
    <row r="1029" spans="1:4" ht="16.5" hidden="1" customHeight="1">
      <c r="A1029" s="2">
        <v>682</v>
      </c>
      <c r="B1029" s="14" t="s">
        <v>4</v>
      </c>
      <c r="C1029" s="10">
        <v>20982.5</v>
      </c>
      <c r="D1029" s="33"/>
    </row>
    <row r="1030" spans="1:4" ht="16.5" hidden="1" customHeight="1">
      <c r="A1030" s="2">
        <v>683</v>
      </c>
      <c r="B1030" s="14" t="s">
        <v>4</v>
      </c>
      <c r="C1030" s="10">
        <v>22089.38</v>
      </c>
      <c r="D1030" s="33"/>
    </row>
    <row r="1031" spans="1:4" ht="16.5" hidden="1" customHeight="1">
      <c r="A1031" s="2">
        <v>684</v>
      </c>
      <c r="B1031" s="14" t="s">
        <v>4</v>
      </c>
      <c r="C1031" s="10">
        <v>36960</v>
      </c>
      <c r="D1031" s="33"/>
    </row>
    <row r="1032" spans="1:4" ht="16.5" hidden="1" customHeight="1">
      <c r="A1032" s="2">
        <v>685</v>
      </c>
      <c r="B1032" s="14" t="s">
        <v>4</v>
      </c>
      <c r="C1032" s="10">
        <v>35612.5</v>
      </c>
      <c r="D1032" s="33"/>
    </row>
    <row r="1033" spans="1:4" ht="16.5" hidden="1" customHeight="1">
      <c r="A1033" s="2">
        <v>686</v>
      </c>
      <c r="B1033" s="14" t="s">
        <v>4</v>
      </c>
      <c r="C1033" s="10">
        <v>24976.880000000001</v>
      </c>
      <c r="D1033" s="33"/>
    </row>
    <row r="1034" spans="1:4" ht="16.5" hidden="1" customHeight="1">
      <c r="A1034" s="2">
        <v>687</v>
      </c>
      <c r="B1034" s="14" t="s">
        <v>4</v>
      </c>
      <c r="C1034" s="10">
        <v>30588.25</v>
      </c>
      <c r="D1034" s="33"/>
    </row>
    <row r="1035" spans="1:4" ht="16.5" hidden="1" customHeight="1">
      <c r="A1035" s="2">
        <v>688</v>
      </c>
      <c r="B1035" s="14" t="s">
        <v>4</v>
      </c>
      <c r="C1035" s="10">
        <v>24024</v>
      </c>
      <c r="D1035" s="33"/>
    </row>
    <row r="1036" spans="1:4" ht="16.5" hidden="1" customHeight="1">
      <c r="A1036" s="2">
        <v>689</v>
      </c>
      <c r="B1036" s="14" t="s">
        <v>4</v>
      </c>
      <c r="C1036" s="10">
        <v>36767.5</v>
      </c>
      <c r="D1036" s="33"/>
    </row>
    <row r="1037" spans="1:4" ht="16.5" hidden="1" customHeight="1">
      <c r="A1037" s="2">
        <v>690</v>
      </c>
      <c r="B1037" s="14" t="s">
        <v>4</v>
      </c>
      <c r="C1037" s="10">
        <v>36883</v>
      </c>
      <c r="D1037" s="33"/>
    </row>
    <row r="1038" spans="1:4" ht="16.5" hidden="1" customHeight="1">
      <c r="A1038" s="2">
        <v>691</v>
      </c>
      <c r="B1038" s="14" t="s">
        <v>4</v>
      </c>
      <c r="C1038" s="10">
        <v>36382.5</v>
      </c>
      <c r="D1038" s="33"/>
    </row>
    <row r="1039" spans="1:4" ht="16.5" hidden="1" customHeight="1">
      <c r="A1039" s="2">
        <v>692</v>
      </c>
      <c r="B1039" s="14" t="s">
        <v>4</v>
      </c>
      <c r="C1039" s="10">
        <v>30415</v>
      </c>
      <c r="D1039" s="33"/>
    </row>
    <row r="1040" spans="1:4" ht="16.5" hidden="1" customHeight="1">
      <c r="A1040" s="2">
        <v>693</v>
      </c>
      <c r="B1040" s="14" t="s">
        <v>4</v>
      </c>
      <c r="C1040" s="10">
        <v>28740.25</v>
      </c>
      <c r="D1040" s="33"/>
    </row>
    <row r="1041" spans="1:4" ht="16.5" hidden="1" customHeight="1">
      <c r="A1041" s="2">
        <v>694</v>
      </c>
      <c r="B1041" s="14" t="s">
        <v>4</v>
      </c>
      <c r="C1041" s="10">
        <v>30800</v>
      </c>
      <c r="D1041" s="33"/>
    </row>
    <row r="1042" spans="1:4" ht="16.5" hidden="1" customHeight="1">
      <c r="A1042" s="2">
        <v>695</v>
      </c>
      <c r="B1042" s="14" t="s">
        <v>4</v>
      </c>
      <c r="C1042" s="10">
        <v>20212.5</v>
      </c>
      <c r="D1042" s="33"/>
    </row>
    <row r="1043" spans="1:4" ht="16.5" hidden="1" customHeight="1">
      <c r="A1043" s="2">
        <v>696</v>
      </c>
      <c r="B1043" s="14" t="s">
        <v>4</v>
      </c>
      <c r="C1043" s="10">
        <v>26609.93</v>
      </c>
      <c r="D1043" s="33"/>
    </row>
    <row r="1044" spans="1:4" ht="16.5" hidden="1" customHeight="1">
      <c r="A1044" s="2">
        <v>697</v>
      </c>
      <c r="B1044" s="14" t="s">
        <v>4</v>
      </c>
      <c r="C1044" s="10">
        <v>36258.199999999997</v>
      </c>
      <c r="D1044" s="33"/>
    </row>
    <row r="1045" spans="1:4" ht="16.5" hidden="1" customHeight="1">
      <c r="A1045" s="2">
        <v>698</v>
      </c>
      <c r="B1045" s="14" t="s">
        <v>4</v>
      </c>
      <c r="C1045" s="10">
        <v>22009.9</v>
      </c>
      <c r="D1045" s="33"/>
    </row>
    <row r="1046" spans="1:4" ht="16.5" hidden="1" customHeight="1">
      <c r="A1046" s="2">
        <v>699</v>
      </c>
      <c r="B1046" s="14" t="s">
        <v>4</v>
      </c>
      <c r="C1046" s="10">
        <v>29116.35</v>
      </c>
      <c r="D1046" s="33"/>
    </row>
    <row r="1047" spans="1:4" ht="16.5" hidden="1" customHeight="1">
      <c r="A1047" s="2">
        <v>700</v>
      </c>
      <c r="B1047" s="14" t="s">
        <v>4</v>
      </c>
      <c r="C1047" s="10">
        <v>30030</v>
      </c>
      <c r="D1047" s="33"/>
    </row>
    <row r="1048" spans="1:4" ht="16.5" hidden="1" customHeight="1">
      <c r="A1048" s="2">
        <v>701</v>
      </c>
      <c r="B1048" s="14" t="s">
        <v>4</v>
      </c>
      <c r="C1048" s="10">
        <v>31112.62</v>
      </c>
      <c r="D1048" s="33"/>
    </row>
    <row r="1049" spans="1:4" ht="16.5" hidden="1" customHeight="1">
      <c r="A1049" s="2">
        <v>702</v>
      </c>
      <c r="B1049" s="14" t="s">
        <v>4</v>
      </c>
      <c r="C1049" s="10">
        <v>32502.799999999999</v>
      </c>
      <c r="D1049" s="33"/>
    </row>
    <row r="1050" spans="1:4" ht="16.5" hidden="1" customHeight="1">
      <c r="A1050" s="2">
        <v>703</v>
      </c>
      <c r="B1050" s="14" t="s">
        <v>4</v>
      </c>
      <c r="C1050" s="10">
        <v>31328</v>
      </c>
      <c r="D1050" s="33"/>
    </row>
    <row r="1051" spans="1:4" ht="16.5" hidden="1" customHeight="1">
      <c r="A1051" s="2">
        <v>704</v>
      </c>
      <c r="B1051" s="14" t="s">
        <v>4</v>
      </c>
      <c r="C1051" s="10">
        <v>32701.46</v>
      </c>
      <c r="D1051" s="33"/>
    </row>
    <row r="1052" spans="1:4" ht="16.5" hidden="1" customHeight="1">
      <c r="A1052" s="2">
        <v>705</v>
      </c>
      <c r="B1052" s="14" t="s">
        <v>4</v>
      </c>
      <c r="C1052" s="10">
        <v>22319.73</v>
      </c>
      <c r="D1052" s="33"/>
    </row>
    <row r="1053" spans="1:4" ht="16.5" hidden="1" customHeight="1">
      <c r="A1053" s="2">
        <v>706</v>
      </c>
      <c r="B1053" s="14" t="s">
        <v>4</v>
      </c>
      <c r="C1053" s="10">
        <v>38054.239999999998</v>
      </c>
      <c r="D1053" s="33"/>
    </row>
    <row r="1054" spans="1:4" ht="16.5" hidden="1" customHeight="1">
      <c r="A1054" s="2">
        <v>707</v>
      </c>
      <c r="B1054" s="14" t="s">
        <v>4</v>
      </c>
      <c r="C1054" s="10">
        <v>38332.81</v>
      </c>
      <c r="D1054" s="33"/>
    </row>
    <row r="1055" spans="1:4" ht="16.5" hidden="1" customHeight="1">
      <c r="A1055" s="2">
        <v>708</v>
      </c>
      <c r="B1055" s="14" t="s">
        <v>4</v>
      </c>
      <c r="C1055" s="10">
        <v>37537.5</v>
      </c>
      <c r="D1055" s="33"/>
    </row>
    <row r="1056" spans="1:4" ht="16.5" hidden="1" customHeight="1">
      <c r="A1056" s="2">
        <v>709</v>
      </c>
      <c r="B1056" s="14" t="s">
        <v>4</v>
      </c>
      <c r="C1056" s="10">
        <v>37510</v>
      </c>
      <c r="D1056" s="33"/>
    </row>
    <row r="1057" spans="1:4" ht="16.5" hidden="1" customHeight="1">
      <c r="A1057" s="2">
        <v>710</v>
      </c>
      <c r="B1057" s="14" t="s">
        <v>4</v>
      </c>
      <c r="C1057" s="10">
        <v>0</v>
      </c>
      <c r="D1057" s="33"/>
    </row>
    <row r="1058" spans="1:4" ht="16.5" hidden="1" customHeight="1">
      <c r="A1058" s="2">
        <v>711</v>
      </c>
      <c r="B1058" s="14" t="s">
        <v>4</v>
      </c>
      <c r="C1058" s="10">
        <v>33578.370000000003</v>
      </c>
      <c r="D1058" s="33"/>
    </row>
    <row r="1059" spans="1:4" ht="16.5" hidden="1" customHeight="1">
      <c r="A1059" s="2">
        <v>712</v>
      </c>
      <c r="B1059" s="14" t="s">
        <v>4</v>
      </c>
      <c r="C1059" s="10">
        <v>23406.6</v>
      </c>
      <c r="D1059" s="33"/>
    </row>
    <row r="1060" spans="1:4" ht="16.5" hidden="1" customHeight="1">
      <c r="A1060" s="2">
        <v>713</v>
      </c>
      <c r="B1060" s="14" t="s">
        <v>4</v>
      </c>
      <c r="C1060" s="10">
        <v>39164.080000000002</v>
      </c>
      <c r="D1060" s="33"/>
    </row>
    <row r="1061" spans="1:4" ht="16.5" hidden="1" customHeight="1">
      <c r="A1061" s="2">
        <v>714</v>
      </c>
      <c r="B1061" s="14" t="s">
        <v>4</v>
      </c>
      <c r="C1061" s="10">
        <v>14495.4</v>
      </c>
      <c r="D1061" s="33"/>
    </row>
    <row r="1062" spans="1:4" ht="16.5" hidden="1" customHeight="1">
      <c r="A1062" s="2">
        <v>715</v>
      </c>
      <c r="B1062" s="14" t="s">
        <v>4</v>
      </c>
      <c r="C1062" s="10">
        <v>13310</v>
      </c>
      <c r="D1062" s="33"/>
    </row>
    <row r="1063" spans="1:4" ht="16.5" hidden="1" customHeight="1">
      <c r="A1063" s="2">
        <v>716</v>
      </c>
      <c r="B1063" s="14" t="s">
        <v>4</v>
      </c>
      <c r="C1063" s="10">
        <v>30492</v>
      </c>
      <c r="D1063" s="33"/>
    </row>
    <row r="1064" spans="1:4" ht="16.5" hidden="1" customHeight="1">
      <c r="A1064" s="2">
        <v>717</v>
      </c>
      <c r="B1064" s="14" t="s">
        <v>4</v>
      </c>
      <c r="C1064" s="10">
        <v>15730</v>
      </c>
      <c r="D1064" s="33"/>
    </row>
    <row r="1065" spans="1:4" ht="16.5" hidden="1" customHeight="1">
      <c r="A1065" s="2">
        <v>718</v>
      </c>
      <c r="B1065" s="14" t="s">
        <v>4</v>
      </c>
      <c r="C1065" s="10">
        <v>32050.7</v>
      </c>
      <c r="D1065" s="33"/>
    </row>
    <row r="1066" spans="1:4" ht="16.5" hidden="1" customHeight="1">
      <c r="A1066" s="2">
        <v>719</v>
      </c>
      <c r="B1066" s="14" t="s">
        <v>4</v>
      </c>
      <c r="C1066" s="10">
        <v>26651.3</v>
      </c>
      <c r="D1066" s="33"/>
    </row>
    <row r="1067" spans="1:4" ht="16.5" hidden="1" customHeight="1">
      <c r="A1067" s="2">
        <v>720</v>
      </c>
      <c r="B1067" s="14" t="s">
        <v>4</v>
      </c>
      <c r="C1067" s="10">
        <v>30928.47</v>
      </c>
      <c r="D1067" s="33"/>
    </row>
    <row r="1068" spans="1:4" ht="16.5" hidden="1" customHeight="1">
      <c r="A1068" s="2">
        <v>721</v>
      </c>
      <c r="B1068" s="14" t="s">
        <v>4</v>
      </c>
      <c r="C1068" s="10">
        <v>39930</v>
      </c>
      <c r="D1068" s="33"/>
    </row>
    <row r="1069" spans="1:4" ht="16.5" hidden="1" customHeight="1">
      <c r="A1069" s="2">
        <v>722</v>
      </c>
      <c r="B1069" s="14" t="s">
        <v>4</v>
      </c>
      <c r="C1069" s="10">
        <v>30555.26</v>
      </c>
      <c r="D1069" s="33"/>
    </row>
    <row r="1070" spans="1:4" ht="16.5" hidden="1" customHeight="1">
      <c r="A1070" s="2">
        <v>723</v>
      </c>
      <c r="B1070" s="14" t="s">
        <v>4</v>
      </c>
      <c r="C1070" s="10">
        <v>31638.6</v>
      </c>
      <c r="D1070" s="33"/>
    </row>
    <row r="1071" spans="1:4" ht="16.5" hidden="1" customHeight="1">
      <c r="A1071" s="2">
        <v>724</v>
      </c>
      <c r="B1071" s="14" t="s">
        <v>4</v>
      </c>
      <c r="C1071" s="10">
        <v>28978.46</v>
      </c>
      <c r="D1071" s="33"/>
    </row>
    <row r="1072" spans="1:4" ht="16.5" hidden="1" customHeight="1">
      <c r="A1072" s="2">
        <v>725</v>
      </c>
      <c r="B1072" s="14" t="s">
        <v>4</v>
      </c>
      <c r="C1072" s="10">
        <v>40000</v>
      </c>
      <c r="D1072" s="33"/>
    </row>
    <row r="1073" spans="1:4" ht="16.5" hidden="1" customHeight="1">
      <c r="A1073" s="2">
        <v>726</v>
      </c>
      <c r="B1073" s="14" t="s">
        <v>4</v>
      </c>
      <c r="C1073" s="10">
        <v>21182.71</v>
      </c>
      <c r="D1073" s="33"/>
    </row>
    <row r="1074" spans="1:4" ht="16.5" hidden="1" customHeight="1">
      <c r="A1074" s="2">
        <v>727</v>
      </c>
      <c r="B1074" s="14" t="s">
        <v>4</v>
      </c>
      <c r="C1074" s="10">
        <v>40362.160000000003</v>
      </c>
      <c r="D1074" s="33"/>
    </row>
    <row r="1075" spans="1:4" ht="16.5" hidden="1" customHeight="1">
      <c r="A1075" s="2">
        <v>728</v>
      </c>
      <c r="B1075" s="14" t="s">
        <v>4</v>
      </c>
      <c r="C1075" s="10">
        <v>14544.2</v>
      </c>
      <c r="D1075" s="33"/>
    </row>
    <row r="1076" spans="1:4" ht="16.5" hidden="1" customHeight="1">
      <c r="A1076" s="2">
        <v>729</v>
      </c>
      <c r="B1076" s="14" t="s">
        <v>4</v>
      </c>
      <c r="C1076" s="10">
        <v>12705</v>
      </c>
      <c r="D1076" s="33"/>
    </row>
    <row r="1077" spans="1:4" ht="16.5" hidden="1" customHeight="1">
      <c r="A1077" s="2">
        <v>730</v>
      </c>
      <c r="B1077" s="14" t="s">
        <v>4</v>
      </c>
      <c r="C1077" s="10">
        <v>33934.620000000003</v>
      </c>
      <c r="D1077" s="33"/>
    </row>
    <row r="1078" spans="1:4" ht="16.5" hidden="1" customHeight="1">
      <c r="A1078" s="2">
        <v>731</v>
      </c>
      <c r="B1078" s="14" t="s">
        <v>4</v>
      </c>
      <c r="C1078" s="10">
        <v>34154.160000000003</v>
      </c>
      <c r="D1078" s="33"/>
    </row>
    <row r="1079" spans="1:4" ht="16.5" hidden="1" customHeight="1">
      <c r="A1079" s="2">
        <v>732</v>
      </c>
      <c r="B1079" s="14" t="s">
        <v>4</v>
      </c>
      <c r="C1079" s="10">
        <v>33934.620000000003</v>
      </c>
      <c r="D1079" s="33"/>
    </row>
    <row r="1080" spans="1:4" ht="16.5" hidden="1" customHeight="1">
      <c r="A1080" s="2">
        <v>733</v>
      </c>
      <c r="B1080" s="14" t="s">
        <v>4</v>
      </c>
      <c r="C1080" s="10">
        <v>33934.620000000003</v>
      </c>
      <c r="D1080" s="33"/>
    </row>
    <row r="1081" spans="1:4" ht="16.5" hidden="1" customHeight="1">
      <c r="A1081" s="2">
        <v>734</v>
      </c>
      <c r="B1081" s="14" t="s">
        <v>4</v>
      </c>
      <c r="C1081" s="10">
        <v>33934.620000000003</v>
      </c>
      <c r="D1081" s="33"/>
    </row>
    <row r="1082" spans="1:4" ht="16.5" hidden="1" customHeight="1">
      <c r="A1082" s="2">
        <v>735</v>
      </c>
      <c r="B1082" s="14" t="s">
        <v>4</v>
      </c>
      <c r="C1082" s="10">
        <v>40615.339999999997</v>
      </c>
      <c r="D1082" s="33"/>
    </row>
    <row r="1083" spans="1:4" ht="16.5" hidden="1" customHeight="1">
      <c r="A1083" s="2">
        <v>736</v>
      </c>
      <c r="B1083" s="14" t="s">
        <v>4</v>
      </c>
      <c r="C1083" s="10">
        <v>26499.06</v>
      </c>
      <c r="D1083" s="33"/>
    </row>
    <row r="1084" spans="1:4" ht="16.5" hidden="1" customHeight="1">
      <c r="A1084" s="2">
        <v>737</v>
      </c>
      <c r="B1084" s="14" t="s">
        <v>4</v>
      </c>
      <c r="C1084" s="10">
        <v>40753.4</v>
      </c>
      <c r="D1084" s="33"/>
    </row>
    <row r="1085" spans="1:4" ht="16.5" hidden="1" customHeight="1">
      <c r="A1085" s="2">
        <v>738</v>
      </c>
      <c r="B1085" s="14" t="s">
        <v>4</v>
      </c>
      <c r="C1085" s="10">
        <v>40777</v>
      </c>
      <c r="D1085" s="33"/>
    </row>
    <row r="1086" spans="1:4" ht="16.5" hidden="1" customHeight="1">
      <c r="A1086" s="2">
        <v>739</v>
      </c>
      <c r="B1086" s="14" t="s">
        <v>4</v>
      </c>
      <c r="C1086" s="10">
        <v>40816.1</v>
      </c>
      <c r="D1086" s="33"/>
    </row>
    <row r="1087" spans="1:4" ht="16.5" hidden="1" customHeight="1">
      <c r="A1087" s="2">
        <v>740</v>
      </c>
      <c r="B1087" s="14" t="s">
        <v>4</v>
      </c>
      <c r="C1087" s="10">
        <v>40974.71</v>
      </c>
      <c r="D1087" s="33"/>
    </row>
    <row r="1088" spans="1:4" ht="16.5" hidden="1" customHeight="1">
      <c r="A1088" s="2">
        <v>741</v>
      </c>
      <c r="B1088" s="14" t="s">
        <v>4</v>
      </c>
      <c r="C1088" s="10">
        <v>41041.94</v>
      </c>
      <c r="D1088" s="33"/>
    </row>
    <row r="1089" spans="1:4" ht="16.5" hidden="1" customHeight="1">
      <c r="A1089" s="2">
        <v>742</v>
      </c>
      <c r="B1089" s="14" t="s">
        <v>4</v>
      </c>
      <c r="C1089" s="10">
        <v>38025.800000000003</v>
      </c>
      <c r="D1089" s="33"/>
    </row>
    <row r="1090" spans="1:4" ht="16.5" hidden="1" customHeight="1">
      <c r="A1090" s="2">
        <v>743</v>
      </c>
      <c r="B1090" s="14" t="s">
        <v>4</v>
      </c>
      <c r="C1090" s="10">
        <v>37147</v>
      </c>
      <c r="D1090" s="33"/>
    </row>
    <row r="1091" spans="1:4" ht="16.5" hidden="1" customHeight="1">
      <c r="A1091" s="2">
        <v>744</v>
      </c>
      <c r="B1091" s="14" t="s">
        <v>4</v>
      </c>
      <c r="C1091" s="10">
        <v>37508.79</v>
      </c>
      <c r="D1091" s="33"/>
    </row>
    <row r="1092" spans="1:4" ht="16.5" hidden="1" customHeight="1">
      <c r="A1092" s="2">
        <v>745</v>
      </c>
      <c r="B1092" s="14" t="s">
        <v>4</v>
      </c>
      <c r="C1092" s="10">
        <v>39173.75</v>
      </c>
      <c r="D1092" s="33"/>
    </row>
    <row r="1093" spans="1:4" ht="16.5" hidden="1" customHeight="1">
      <c r="A1093" s="2">
        <v>746</v>
      </c>
      <c r="B1093" s="14" t="s">
        <v>4</v>
      </c>
      <c r="C1093" s="10">
        <v>39542.800000000003</v>
      </c>
      <c r="D1093" s="33"/>
    </row>
    <row r="1094" spans="1:4" ht="16.5" hidden="1" customHeight="1">
      <c r="A1094" s="2">
        <v>747</v>
      </c>
      <c r="B1094" s="14" t="s">
        <v>4</v>
      </c>
      <c r="C1094" s="10">
        <v>28808.53</v>
      </c>
      <c r="D1094" s="33"/>
    </row>
    <row r="1095" spans="1:4" ht="16.5" hidden="1" customHeight="1">
      <c r="A1095" s="2">
        <v>748</v>
      </c>
      <c r="B1095" s="14" t="s">
        <v>4</v>
      </c>
      <c r="C1095" s="10">
        <v>35482.86</v>
      </c>
      <c r="D1095" s="33"/>
    </row>
    <row r="1096" spans="1:4" ht="16.5" hidden="1" customHeight="1">
      <c r="A1096" s="2">
        <v>749</v>
      </c>
      <c r="B1096" s="14" t="s">
        <v>4</v>
      </c>
      <c r="C1096" s="10">
        <v>34291.050000000003</v>
      </c>
      <c r="D1096" s="33"/>
    </row>
    <row r="1097" spans="1:4" ht="16.5" hidden="1" customHeight="1">
      <c r="A1097" s="2">
        <v>750</v>
      </c>
      <c r="B1097" s="14" t="s">
        <v>4</v>
      </c>
      <c r="C1097" s="10">
        <v>42000</v>
      </c>
      <c r="D1097" s="33"/>
    </row>
    <row r="1098" spans="1:4" ht="16.5" hidden="1" customHeight="1">
      <c r="A1098" s="2">
        <v>751</v>
      </c>
      <c r="B1098" s="14" t="s">
        <v>4</v>
      </c>
      <c r="C1098" s="10">
        <v>41965</v>
      </c>
      <c r="D1098" s="33"/>
    </row>
    <row r="1099" spans="1:4" ht="16.5" hidden="1" customHeight="1">
      <c r="A1099" s="2">
        <v>752</v>
      </c>
      <c r="B1099" s="14" t="s">
        <v>4</v>
      </c>
      <c r="C1099" s="10">
        <v>38500</v>
      </c>
      <c r="D1099" s="33"/>
    </row>
    <row r="1100" spans="1:4" ht="16.5" hidden="1" customHeight="1">
      <c r="A1100" s="2">
        <v>753</v>
      </c>
      <c r="B1100" s="14" t="s">
        <v>4</v>
      </c>
      <c r="C1100" s="10">
        <v>32686.5</v>
      </c>
      <c r="D1100" s="33"/>
    </row>
    <row r="1101" spans="1:4" ht="16.5" hidden="1" customHeight="1">
      <c r="A1101" s="2">
        <v>754</v>
      </c>
      <c r="B1101" s="14" t="s">
        <v>4</v>
      </c>
      <c r="C1101" s="10">
        <v>41965</v>
      </c>
      <c r="D1101" s="33"/>
    </row>
    <row r="1102" spans="1:4" ht="16.5" hidden="1" customHeight="1">
      <c r="A1102" s="2">
        <v>755</v>
      </c>
      <c r="B1102" s="14" t="s">
        <v>4</v>
      </c>
      <c r="C1102" s="10">
        <v>41965</v>
      </c>
      <c r="D1102" s="33"/>
    </row>
    <row r="1103" spans="1:4" ht="16.5" hidden="1" customHeight="1">
      <c r="A1103" s="2">
        <v>756</v>
      </c>
      <c r="B1103" s="14" t="s">
        <v>4</v>
      </c>
      <c r="C1103" s="10">
        <v>41965</v>
      </c>
      <c r="D1103" s="33"/>
    </row>
    <row r="1104" spans="1:4" ht="16.5" hidden="1" customHeight="1">
      <c r="A1104" s="2">
        <v>757</v>
      </c>
      <c r="B1104" s="14" t="s">
        <v>4</v>
      </c>
      <c r="C1104" s="10">
        <v>40425</v>
      </c>
      <c r="D1104" s="33"/>
    </row>
    <row r="1105" spans="1:4" ht="16.5" hidden="1" customHeight="1">
      <c r="A1105" s="2">
        <v>758</v>
      </c>
      <c r="B1105" s="14" t="s">
        <v>4</v>
      </c>
      <c r="C1105" s="10">
        <v>40425</v>
      </c>
      <c r="D1105" s="33"/>
    </row>
    <row r="1106" spans="1:4" ht="16.5" hidden="1" customHeight="1">
      <c r="A1106" s="2">
        <v>759</v>
      </c>
      <c r="B1106" s="14" t="s">
        <v>4</v>
      </c>
      <c r="C1106" s="10">
        <v>33666.32</v>
      </c>
      <c r="D1106" s="33"/>
    </row>
    <row r="1107" spans="1:4" ht="16.5" hidden="1" customHeight="1">
      <c r="A1107" s="2">
        <v>760</v>
      </c>
      <c r="B1107" s="14" t="s">
        <v>4</v>
      </c>
      <c r="C1107" s="10">
        <v>33495</v>
      </c>
      <c r="D1107" s="33"/>
    </row>
    <row r="1108" spans="1:4" ht="16.5" hidden="1" customHeight="1">
      <c r="A1108" s="2">
        <v>761</v>
      </c>
      <c r="B1108" s="14" t="s">
        <v>4</v>
      </c>
      <c r="C1108" s="10">
        <v>33495</v>
      </c>
      <c r="D1108" s="33"/>
    </row>
    <row r="1109" spans="1:4" ht="16.5" hidden="1" customHeight="1">
      <c r="A1109" s="2">
        <v>762</v>
      </c>
      <c r="B1109" s="14" t="s">
        <v>4</v>
      </c>
      <c r="C1109" s="10">
        <v>33495</v>
      </c>
      <c r="D1109" s="33"/>
    </row>
    <row r="1110" spans="1:4" ht="16.5" hidden="1" customHeight="1">
      <c r="A1110" s="2">
        <v>763</v>
      </c>
      <c r="B1110" s="14" t="s">
        <v>4</v>
      </c>
      <c r="C1110" s="10">
        <v>33302.5</v>
      </c>
      <c r="D1110" s="33"/>
    </row>
    <row r="1111" spans="1:4" ht="16.5" hidden="1" customHeight="1">
      <c r="A1111" s="2">
        <v>764</v>
      </c>
      <c r="B1111" s="14" t="s">
        <v>4</v>
      </c>
      <c r="C1111" s="10">
        <v>40425</v>
      </c>
      <c r="D1111" s="33"/>
    </row>
    <row r="1112" spans="1:4" ht="16.5" hidden="1" customHeight="1">
      <c r="A1112" s="2">
        <v>765</v>
      </c>
      <c r="B1112" s="14" t="s">
        <v>4</v>
      </c>
      <c r="C1112" s="10">
        <v>35901.25</v>
      </c>
      <c r="D1112" s="33"/>
    </row>
    <row r="1113" spans="1:4" ht="16.5" hidden="1" customHeight="1">
      <c r="A1113" s="2">
        <v>766</v>
      </c>
      <c r="B1113" s="14" t="s">
        <v>4</v>
      </c>
      <c r="C1113" s="10">
        <v>40425</v>
      </c>
      <c r="D1113" s="33"/>
    </row>
    <row r="1114" spans="1:4" ht="16.5" hidden="1" customHeight="1">
      <c r="A1114" s="2">
        <v>767</v>
      </c>
      <c r="B1114" s="14" t="s">
        <v>4</v>
      </c>
      <c r="C1114" s="10">
        <v>41965</v>
      </c>
      <c r="D1114" s="33"/>
    </row>
    <row r="1115" spans="1:4" ht="16.5" hidden="1" customHeight="1">
      <c r="A1115" s="2">
        <v>768</v>
      </c>
      <c r="B1115" s="14" t="s">
        <v>4</v>
      </c>
      <c r="C1115" s="10">
        <v>41188</v>
      </c>
      <c r="D1115" s="33"/>
    </row>
    <row r="1116" spans="1:4" ht="16.5" hidden="1" customHeight="1">
      <c r="A1116" s="2">
        <v>769</v>
      </c>
      <c r="B1116" s="14" t="s">
        <v>4</v>
      </c>
      <c r="C1116" s="10">
        <v>41753.25</v>
      </c>
      <c r="D1116" s="33"/>
    </row>
    <row r="1117" spans="1:4" ht="16.5" hidden="1" customHeight="1">
      <c r="A1117" s="2">
        <v>770</v>
      </c>
      <c r="B1117" s="14" t="s">
        <v>4</v>
      </c>
      <c r="C1117" s="10">
        <v>40249.82</v>
      </c>
      <c r="D1117" s="33"/>
    </row>
    <row r="1118" spans="1:4" ht="16.5" hidden="1" customHeight="1">
      <c r="A1118" s="2">
        <v>771</v>
      </c>
      <c r="B1118" s="14" t="s">
        <v>4</v>
      </c>
      <c r="C1118" s="10">
        <v>31762.5</v>
      </c>
      <c r="D1118" s="33"/>
    </row>
    <row r="1119" spans="1:4" ht="16.5" hidden="1" customHeight="1">
      <c r="A1119" s="2">
        <v>772</v>
      </c>
      <c r="B1119" s="14" t="s">
        <v>4</v>
      </c>
      <c r="C1119" s="10">
        <v>34630.75</v>
      </c>
      <c r="D1119" s="33"/>
    </row>
    <row r="1120" spans="1:4" ht="16.5" hidden="1" customHeight="1">
      <c r="A1120" s="2">
        <v>773</v>
      </c>
      <c r="B1120" s="14" t="s">
        <v>4</v>
      </c>
      <c r="C1120" s="10">
        <v>28682.5</v>
      </c>
      <c r="D1120" s="33"/>
    </row>
    <row r="1121" spans="1:4" ht="16.5" hidden="1" customHeight="1">
      <c r="A1121" s="2">
        <v>774</v>
      </c>
      <c r="B1121" s="14" t="s">
        <v>4</v>
      </c>
      <c r="C1121" s="10">
        <v>35914.730000000003</v>
      </c>
      <c r="D1121" s="33"/>
    </row>
    <row r="1122" spans="1:4" ht="16.5" hidden="1" customHeight="1">
      <c r="A1122" s="2">
        <v>775</v>
      </c>
      <c r="B1122" s="14" t="s">
        <v>4</v>
      </c>
      <c r="C1122" s="10">
        <v>35227.5</v>
      </c>
      <c r="D1122" s="33"/>
    </row>
    <row r="1123" spans="1:4" ht="16.5" hidden="1" customHeight="1">
      <c r="A1123" s="2">
        <v>776</v>
      </c>
      <c r="B1123" s="14" t="s">
        <v>4</v>
      </c>
      <c r="C1123" s="10">
        <v>31430.959999999999</v>
      </c>
      <c r="D1123" s="33"/>
    </row>
    <row r="1124" spans="1:4" ht="16.5" hidden="1" customHeight="1">
      <c r="A1124" s="2">
        <v>777</v>
      </c>
      <c r="B1124" s="14" t="s">
        <v>4</v>
      </c>
      <c r="C1124" s="10">
        <v>22941.119999999999</v>
      </c>
      <c r="D1124" s="33"/>
    </row>
    <row r="1125" spans="1:4" ht="16.5" hidden="1" customHeight="1">
      <c r="A1125" s="2">
        <v>778</v>
      </c>
      <c r="B1125" s="14" t="s">
        <v>4</v>
      </c>
      <c r="C1125" s="10">
        <v>42350</v>
      </c>
      <c r="D1125" s="33"/>
    </row>
    <row r="1126" spans="1:4" ht="16.5" hidden="1" customHeight="1">
      <c r="A1126" s="2">
        <v>779</v>
      </c>
      <c r="B1126" s="14" t="s">
        <v>4</v>
      </c>
      <c r="C1126" s="10">
        <v>35439.800000000003</v>
      </c>
      <c r="D1126" s="33"/>
    </row>
    <row r="1127" spans="1:4" ht="16.5" hidden="1" customHeight="1">
      <c r="A1127" s="2">
        <v>780</v>
      </c>
      <c r="B1127" s="14" t="s">
        <v>4</v>
      </c>
      <c r="C1127" s="10">
        <v>35768.81</v>
      </c>
      <c r="D1127" s="33"/>
    </row>
    <row r="1128" spans="1:4" ht="16.5" hidden="1" customHeight="1">
      <c r="A1128" s="2">
        <v>781</v>
      </c>
      <c r="B1128" s="14" t="s">
        <v>4</v>
      </c>
      <c r="C1128" s="10">
        <v>43148.13</v>
      </c>
      <c r="D1128" s="33"/>
    </row>
    <row r="1129" spans="1:4" ht="16.5" hidden="1" customHeight="1">
      <c r="A1129" s="2">
        <v>782</v>
      </c>
      <c r="B1129" s="14" t="s">
        <v>4</v>
      </c>
      <c r="C1129" s="10">
        <v>43200</v>
      </c>
      <c r="D1129" s="33"/>
    </row>
    <row r="1130" spans="1:4" ht="16.5" hidden="1" customHeight="1">
      <c r="A1130" s="2">
        <v>783</v>
      </c>
      <c r="B1130" s="14" t="s">
        <v>4</v>
      </c>
      <c r="C1130" s="10">
        <v>41164.199999999997</v>
      </c>
      <c r="D1130" s="33"/>
    </row>
    <row r="1131" spans="1:4" ht="16.5" hidden="1" customHeight="1">
      <c r="A1131" s="2">
        <v>784</v>
      </c>
      <c r="B1131" s="14" t="s">
        <v>4</v>
      </c>
      <c r="C1131" s="10">
        <v>43560</v>
      </c>
      <c r="D1131" s="33"/>
    </row>
    <row r="1132" spans="1:4" ht="16.5" hidden="1" customHeight="1">
      <c r="A1132" s="2">
        <v>785</v>
      </c>
      <c r="B1132" s="14" t="s">
        <v>4</v>
      </c>
      <c r="C1132" s="10">
        <v>36590.400000000001</v>
      </c>
      <c r="D1132" s="33"/>
    </row>
    <row r="1133" spans="1:4" ht="16.5" hidden="1" customHeight="1">
      <c r="A1133" s="2">
        <v>786</v>
      </c>
      <c r="B1133" s="14" t="s">
        <v>4</v>
      </c>
      <c r="C1133" s="10">
        <v>32668.79</v>
      </c>
      <c r="D1133" s="33"/>
    </row>
    <row r="1134" spans="1:4" ht="16.5" hidden="1" customHeight="1">
      <c r="A1134" s="2">
        <v>787</v>
      </c>
      <c r="B1134" s="14" t="s">
        <v>4</v>
      </c>
      <c r="C1134" s="10">
        <v>37530</v>
      </c>
      <c r="D1134" s="33"/>
    </row>
    <row r="1135" spans="1:4" ht="16.5" hidden="1" customHeight="1">
      <c r="A1135" s="2">
        <v>788</v>
      </c>
      <c r="B1135" s="14" t="s">
        <v>4</v>
      </c>
      <c r="C1135" s="10">
        <v>30785.86</v>
      </c>
      <c r="D1135" s="33"/>
    </row>
    <row r="1136" spans="1:4" ht="16.5" hidden="1" customHeight="1">
      <c r="A1136" s="2">
        <v>789</v>
      </c>
      <c r="B1136" s="14" t="s">
        <v>4</v>
      </c>
      <c r="C1136" s="10">
        <v>27720</v>
      </c>
      <c r="D1136" s="33"/>
    </row>
    <row r="1137" spans="1:4" ht="16.5" hidden="1" customHeight="1">
      <c r="A1137" s="2">
        <v>790</v>
      </c>
      <c r="B1137" s="14" t="s">
        <v>4</v>
      </c>
      <c r="C1137" s="10">
        <v>42187.86</v>
      </c>
      <c r="D1137" s="33"/>
    </row>
    <row r="1138" spans="1:4" ht="16.5" hidden="1" customHeight="1">
      <c r="A1138" s="2">
        <v>791</v>
      </c>
      <c r="B1138" s="14" t="s">
        <v>4</v>
      </c>
      <c r="C1138" s="10">
        <v>44794.05</v>
      </c>
      <c r="D1138" s="33"/>
    </row>
    <row r="1139" spans="1:4" ht="16.5" hidden="1" customHeight="1">
      <c r="A1139" s="2">
        <v>792</v>
      </c>
      <c r="B1139" s="14" t="s">
        <v>4</v>
      </c>
      <c r="C1139" s="10">
        <v>37903.25</v>
      </c>
      <c r="D1139" s="33"/>
    </row>
    <row r="1140" spans="1:4" ht="16.5" hidden="1" customHeight="1">
      <c r="A1140" s="2">
        <v>793</v>
      </c>
      <c r="B1140" s="14" t="s">
        <v>4</v>
      </c>
      <c r="C1140" s="10">
        <v>33638</v>
      </c>
      <c r="D1140" s="33"/>
    </row>
    <row r="1141" spans="1:4" ht="16.5" hidden="1" customHeight="1">
      <c r="A1141" s="2">
        <v>794</v>
      </c>
      <c r="B1141" s="14" t="s">
        <v>4</v>
      </c>
      <c r="C1141" s="10">
        <v>4695.87</v>
      </c>
      <c r="D1141" s="33"/>
    </row>
    <row r="1142" spans="1:4" ht="16.5" hidden="1" customHeight="1">
      <c r="A1142" s="2">
        <v>795</v>
      </c>
      <c r="B1142" s="14" t="s">
        <v>4</v>
      </c>
      <c r="C1142" s="10">
        <v>28309.09</v>
      </c>
      <c r="D1142" s="33"/>
    </row>
    <row r="1143" spans="1:4" ht="16.5" hidden="1" customHeight="1">
      <c r="A1143" s="2">
        <v>796</v>
      </c>
      <c r="B1143" s="14" t="s">
        <v>4</v>
      </c>
      <c r="C1143" s="10">
        <v>39945.49</v>
      </c>
      <c r="D1143" s="33"/>
    </row>
    <row r="1144" spans="1:4" ht="16.5" hidden="1" customHeight="1">
      <c r="A1144" s="2">
        <v>797</v>
      </c>
      <c r="B1144" s="14" t="s">
        <v>4</v>
      </c>
      <c r="C1144" s="10">
        <v>32152.31</v>
      </c>
      <c r="D1144" s="33"/>
    </row>
    <row r="1145" spans="1:4" ht="16.5" hidden="1" customHeight="1">
      <c r="A1145" s="2">
        <v>798</v>
      </c>
      <c r="B1145" s="14" t="s">
        <v>4</v>
      </c>
      <c r="C1145" s="10">
        <v>20566.13</v>
      </c>
      <c r="D1145" s="33"/>
    </row>
    <row r="1146" spans="1:4" ht="16.5" hidden="1" customHeight="1">
      <c r="A1146" s="2">
        <v>799</v>
      </c>
      <c r="B1146" s="14" t="s">
        <v>4</v>
      </c>
      <c r="C1146" s="10">
        <v>45980</v>
      </c>
      <c r="D1146" s="33"/>
    </row>
    <row r="1147" spans="1:4" ht="16.5" hidden="1" customHeight="1">
      <c r="A1147" s="2">
        <v>800</v>
      </c>
      <c r="B1147" s="14" t="s">
        <v>4</v>
      </c>
      <c r="C1147" s="10">
        <v>46000</v>
      </c>
      <c r="D1147" s="33"/>
    </row>
    <row r="1148" spans="1:4" ht="16.5" hidden="1" customHeight="1">
      <c r="A1148" s="2">
        <v>801</v>
      </c>
      <c r="B1148" s="14" t="s">
        <v>4</v>
      </c>
      <c r="C1148" s="10">
        <v>46309.120000000003</v>
      </c>
      <c r="D1148" s="33"/>
    </row>
    <row r="1149" spans="1:4" ht="16.5" hidden="1" customHeight="1">
      <c r="A1149" s="2">
        <v>802</v>
      </c>
      <c r="B1149" s="14" t="s">
        <v>4</v>
      </c>
      <c r="C1149" s="10">
        <v>46330.6</v>
      </c>
      <c r="D1149" s="33"/>
    </row>
    <row r="1150" spans="1:4" ht="16.5" hidden="1" customHeight="1">
      <c r="A1150" s="2">
        <v>803</v>
      </c>
      <c r="B1150" s="14" t="s">
        <v>4</v>
      </c>
      <c r="C1150" s="10">
        <v>35983.54</v>
      </c>
      <c r="D1150" s="33"/>
    </row>
    <row r="1151" spans="1:4" ht="16.5" hidden="1" customHeight="1">
      <c r="A1151" s="2">
        <v>804</v>
      </c>
      <c r="B1151" s="14" t="s">
        <v>4</v>
      </c>
      <c r="C1151" s="10">
        <v>29874.959999999999</v>
      </c>
      <c r="D1151" s="33"/>
    </row>
    <row r="1152" spans="1:4" ht="16.5" hidden="1" customHeight="1">
      <c r="A1152" s="2">
        <v>805</v>
      </c>
      <c r="B1152" s="14" t="s">
        <v>4</v>
      </c>
      <c r="C1152" s="10">
        <v>39754.550000000003</v>
      </c>
      <c r="D1152" s="33"/>
    </row>
    <row r="1153" spans="1:4" ht="16.5" hidden="1" customHeight="1">
      <c r="A1153" s="2">
        <v>806</v>
      </c>
      <c r="B1153" s="14" t="s">
        <v>4</v>
      </c>
      <c r="C1153" s="10">
        <v>46818.7</v>
      </c>
      <c r="D1153" s="33"/>
    </row>
    <row r="1154" spans="1:4" ht="16.5" hidden="1" customHeight="1">
      <c r="A1154" s="2">
        <v>807</v>
      </c>
      <c r="B1154" s="14" t="s">
        <v>4</v>
      </c>
      <c r="C1154" s="10">
        <v>32797.440000000002</v>
      </c>
      <c r="D1154" s="33"/>
    </row>
    <row r="1155" spans="1:4" ht="16.5" hidden="1" customHeight="1">
      <c r="A1155" s="2">
        <v>808</v>
      </c>
      <c r="B1155" s="14" t="s">
        <v>4</v>
      </c>
      <c r="C1155" s="10">
        <v>47003.46</v>
      </c>
      <c r="D1155" s="33"/>
    </row>
    <row r="1156" spans="1:4" ht="16.5" hidden="1" customHeight="1">
      <c r="A1156" s="2">
        <v>809</v>
      </c>
      <c r="B1156" s="14" t="s">
        <v>4</v>
      </c>
      <c r="C1156" s="10">
        <v>42350</v>
      </c>
      <c r="D1156" s="33"/>
    </row>
    <row r="1157" spans="1:4" ht="16.5" hidden="1" customHeight="1">
      <c r="A1157" s="2">
        <v>810</v>
      </c>
      <c r="B1157" s="14" t="s">
        <v>4</v>
      </c>
      <c r="C1157" s="10">
        <v>46970</v>
      </c>
      <c r="D1157" s="33"/>
    </row>
    <row r="1158" spans="1:4" ht="16.5" hidden="1" customHeight="1">
      <c r="A1158" s="2">
        <v>811</v>
      </c>
      <c r="B1158" s="14" t="s">
        <v>4</v>
      </c>
      <c r="C1158" s="10">
        <v>46970</v>
      </c>
      <c r="D1158" s="33"/>
    </row>
    <row r="1159" spans="1:4" ht="16.5" hidden="1" customHeight="1">
      <c r="A1159" s="2">
        <v>812</v>
      </c>
      <c r="B1159" s="14" t="s">
        <v>4</v>
      </c>
      <c r="C1159" s="10">
        <v>46970</v>
      </c>
      <c r="D1159" s="33"/>
    </row>
    <row r="1160" spans="1:4" ht="16.5" hidden="1" customHeight="1">
      <c r="A1160" s="2">
        <v>813</v>
      </c>
      <c r="B1160" s="14" t="s">
        <v>4</v>
      </c>
      <c r="C1160" s="10">
        <v>46161.5</v>
      </c>
      <c r="D1160" s="33"/>
    </row>
    <row r="1161" spans="1:4" ht="16.5" hidden="1" customHeight="1">
      <c r="A1161" s="2">
        <v>814</v>
      </c>
      <c r="B1161" s="14" t="s">
        <v>4</v>
      </c>
      <c r="C1161" s="10">
        <v>37730</v>
      </c>
      <c r="D1161" s="33"/>
    </row>
    <row r="1162" spans="1:4" ht="16.5" hidden="1" customHeight="1">
      <c r="A1162" s="2">
        <v>815</v>
      </c>
      <c r="B1162" s="14" t="s">
        <v>4</v>
      </c>
      <c r="C1162" s="10">
        <v>30831.19</v>
      </c>
      <c r="D1162" s="33"/>
    </row>
    <row r="1163" spans="1:4" ht="16.5" hidden="1" customHeight="1">
      <c r="A1163" s="2">
        <v>816</v>
      </c>
      <c r="B1163" s="14" t="s">
        <v>4</v>
      </c>
      <c r="C1163" s="10">
        <v>40754.559999999998</v>
      </c>
      <c r="D1163" s="33"/>
    </row>
    <row r="1164" spans="1:4" ht="16.5" hidden="1" customHeight="1">
      <c r="A1164" s="2">
        <v>817</v>
      </c>
      <c r="B1164" s="14" t="s">
        <v>4</v>
      </c>
      <c r="C1164" s="10">
        <v>47700</v>
      </c>
      <c r="D1164" s="33"/>
    </row>
    <row r="1165" spans="1:4" ht="16.5" hidden="1" customHeight="1">
      <c r="A1165" s="2">
        <v>818</v>
      </c>
      <c r="B1165" s="14" t="s">
        <v>4</v>
      </c>
      <c r="C1165" s="10">
        <v>15900.5</v>
      </c>
      <c r="D1165" s="33"/>
    </row>
    <row r="1166" spans="1:4" ht="16.5" hidden="1" customHeight="1">
      <c r="A1166" s="2">
        <v>819</v>
      </c>
      <c r="B1166" s="14" t="s">
        <v>4</v>
      </c>
      <c r="C1166" s="10">
        <v>46359.54</v>
      </c>
      <c r="D1166" s="33"/>
    </row>
    <row r="1167" spans="1:4" ht="16.5" hidden="1" customHeight="1">
      <c r="A1167" s="2">
        <v>820</v>
      </c>
      <c r="B1167" s="14" t="s">
        <v>4</v>
      </c>
      <c r="C1167" s="10">
        <v>38944.620000000003</v>
      </c>
      <c r="D1167" s="33"/>
    </row>
    <row r="1168" spans="1:4" ht="16.5" hidden="1" customHeight="1">
      <c r="A1168" s="2">
        <v>821</v>
      </c>
      <c r="B1168" s="14" t="s">
        <v>4</v>
      </c>
      <c r="C1168" s="10">
        <v>47912.37</v>
      </c>
      <c r="D1168" s="33"/>
    </row>
    <row r="1169" spans="1:4" ht="16.5" hidden="1" customHeight="1">
      <c r="A1169" s="2">
        <v>822</v>
      </c>
      <c r="B1169" s="14" t="s">
        <v>4</v>
      </c>
      <c r="C1169" s="10">
        <v>48000</v>
      </c>
      <c r="D1169" s="33"/>
    </row>
    <row r="1170" spans="1:4" ht="16.5" hidden="1" customHeight="1">
      <c r="A1170" s="2">
        <v>823</v>
      </c>
      <c r="B1170" s="14" t="s">
        <v>4</v>
      </c>
      <c r="C1170" s="10">
        <v>36040.6</v>
      </c>
      <c r="D1170" s="33"/>
    </row>
    <row r="1171" spans="1:4" ht="16.5" hidden="1" customHeight="1">
      <c r="A1171" s="2">
        <v>824</v>
      </c>
      <c r="B1171" s="14" t="s">
        <v>4</v>
      </c>
      <c r="C1171" s="10">
        <v>24846.62</v>
      </c>
      <c r="D1171" s="33"/>
    </row>
    <row r="1172" spans="1:4" ht="16.5" hidden="1" customHeight="1">
      <c r="A1172" s="2">
        <v>825</v>
      </c>
      <c r="B1172" s="14" t="s">
        <v>4</v>
      </c>
      <c r="C1172" s="10">
        <v>48347.1</v>
      </c>
      <c r="D1172" s="33"/>
    </row>
    <row r="1173" spans="1:4" ht="16.5" hidden="1" customHeight="1">
      <c r="A1173" s="2">
        <v>826</v>
      </c>
      <c r="B1173" s="14" t="s">
        <v>4</v>
      </c>
      <c r="C1173" s="10">
        <v>48400</v>
      </c>
      <c r="D1173" s="33"/>
    </row>
    <row r="1174" spans="1:4" ht="16.5" hidden="1" customHeight="1">
      <c r="A1174" s="2">
        <v>827</v>
      </c>
      <c r="B1174" s="14" t="s">
        <v>4</v>
      </c>
      <c r="C1174" s="10">
        <v>38780.22</v>
      </c>
      <c r="D1174" s="33"/>
    </row>
    <row r="1175" spans="1:4" ht="16.5" hidden="1" customHeight="1">
      <c r="A1175" s="2">
        <v>828</v>
      </c>
      <c r="B1175" s="14" t="s">
        <v>4</v>
      </c>
      <c r="C1175" s="10">
        <v>34378.519999999997</v>
      </c>
      <c r="D1175" s="33"/>
    </row>
    <row r="1176" spans="1:4" ht="16.5" hidden="1" customHeight="1">
      <c r="A1176" s="2">
        <v>829</v>
      </c>
      <c r="B1176" s="14" t="s">
        <v>4</v>
      </c>
      <c r="C1176" s="10">
        <v>24408.12</v>
      </c>
      <c r="D1176" s="33"/>
    </row>
    <row r="1177" spans="1:4" ht="16.5" hidden="1" customHeight="1">
      <c r="A1177" s="2">
        <v>830</v>
      </c>
      <c r="B1177" s="14" t="s">
        <v>4</v>
      </c>
      <c r="C1177" s="10">
        <v>40232.5</v>
      </c>
      <c r="D1177" s="33"/>
    </row>
    <row r="1178" spans="1:4" ht="16.5" hidden="1" customHeight="1">
      <c r="A1178" s="2">
        <v>831</v>
      </c>
      <c r="B1178" s="14" t="s">
        <v>4</v>
      </c>
      <c r="C1178" s="10">
        <v>47124</v>
      </c>
      <c r="D1178" s="33"/>
    </row>
    <row r="1179" spans="1:4" ht="16.5" hidden="1" customHeight="1">
      <c r="A1179" s="2">
        <v>832</v>
      </c>
      <c r="B1179" s="14" t="s">
        <v>4</v>
      </c>
      <c r="C1179" s="10">
        <v>49000</v>
      </c>
      <c r="D1179" s="33"/>
    </row>
    <row r="1180" spans="1:4" ht="16.5" hidden="1" customHeight="1">
      <c r="A1180" s="2">
        <v>833</v>
      </c>
      <c r="B1180" s="14" t="s">
        <v>4</v>
      </c>
      <c r="C1180" s="10">
        <v>49487.74</v>
      </c>
      <c r="D1180" s="33"/>
    </row>
    <row r="1181" spans="1:4" ht="16.5" hidden="1" customHeight="1">
      <c r="A1181" s="2">
        <v>834</v>
      </c>
      <c r="B1181" s="14" t="s">
        <v>4</v>
      </c>
      <c r="C1181" s="10">
        <v>37196.32</v>
      </c>
      <c r="D1181" s="33"/>
    </row>
    <row r="1182" spans="1:4" ht="16.5" hidden="1" customHeight="1">
      <c r="A1182" s="2">
        <v>835</v>
      </c>
      <c r="B1182" s="14" t="s">
        <v>4</v>
      </c>
      <c r="C1182" s="10">
        <v>50000</v>
      </c>
      <c r="D1182" s="33"/>
    </row>
    <row r="1183" spans="1:4" ht="16.5" hidden="1" customHeight="1">
      <c r="A1183" s="2">
        <v>836</v>
      </c>
      <c r="B1183" s="14" t="s">
        <v>4</v>
      </c>
      <c r="C1183" s="10">
        <v>50000</v>
      </c>
      <c r="D1183" s="33"/>
    </row>
    <row r="1184" spans="1:4" ht="16.5" hidden="1" customHeight="1">
      <c r="A1184" s="2">
        <v>837</v>
      </c>
      <c r="B1184" s="14" t="s">
        <v>4</v>
      </c>
      <c r="C1184" s="10">
        <v>50000.01</v>
      </c>
      <c r="D1184" s="33"/>
    </row>
    <row r="1185" spans="1:4" ht="16.5" hidden="1" customHeight="1">
      <c r="A1185" s="2">
        <v>838</v>
      </c>
      <c r="B1185" s="14" t="s">
        <v>4</v>
      </c>
      <c r="C1185" s="10">
        <v>42350</v>
      </c>
      <c r="D1185" s="33"/>
    </row>
    <row r="1186" spans="1:4" ht="16.5" hidden="1" customHeight="1">
      <c r="A1186" s="2">
        <v>839</v>
      </c>
      <c r="B1186" s="14" t="s">
        <v>4</v>
      </c>
      <c r="C1186" s="10">
        <v>41495.74</v>
      </c>
      <c r="D1186" s="33"/>
    </row>
    <row r="1187" spans="1:4" ht="16.5" hidden="1" customHeight="1">
      <c r="A1187" s="2">
        <v>840</v>
      </c>
      <c r="B1187" s="14" t="s">
        <v>4</v>
      </c>
      <c r="C1187" s="10">
        <v>36580.53</v>
      </c>
      <c r="D1187" s="33"/>
    </row>
    <row r="1188" spans="1:4" ht="16.5" hidden="1" customHeight="1">
      <c r="A1188" s="2">
        <v>841</v>
      </c>
      <c r="B1188" s="14" t="s">
        <v>4</v>
      </c>
      <c r="C1188" s="10">
        <v>42927.5</v>
      </c>
      <c r="D1188" s="33"/>
    </row>
    <row r="1189" spans="1:4" ht="16.5" hidden="1" customHeight="1">
      <c r="A1189" s="2">
        <v>842</v>
      </c>
      <c r="B1189" s="14" t="s">
        <v>4</v>
      </c>
      <c r="C1189" s="10">
        <v>50777.69</v>
      </c>
      <c r="D1189" s="33"/>
    </row>
    <row r="1190" spans="1:4" ht="16.5" hidden="1" customHeight="1">
      <c r="A1190" s="2">
        <v>843</v>
      </c>
      <c r="B1190" s="14" t="s">
        <v>4</v>
      </c>
      <c r="C1190" s="10">
        <v>50781.38</v>
      </c>
      <c r="D1190" s="33"/>
    </row>
    <row r="1191" spans="1:4" ht="16.5" hidden="1" customHeight="1">
      <c r="A1191" s="2">
        <v>844</v>
      </c>
      <c r="B1191" s="14" t="s">
        <v>4</v>
      </c>
      <c r="C1191" s="10">
        <v>50784</v>
      </c>
      <c r="D1191" s="33"/>
    </row>
    <row r="1192" spans="1:4" ht="16.5" hidden="1" customHeight="1">
      <c r="A1192" s="2">
        <v>845</v>
      </c>
      <c r="B1192" s="14" t="s">
        <v>4</v>
      </c>
      <c r="C1192" s="10">
        <v>35574</v>
      </c>
      <c r="D1192" s="33"/>
    </row>
    <row r="1193" spans="1:4" ht="16.5" hidden="1" customHeight="1">
      <c r="A1193" s="2">
        <v>846</v>
      </c>
      <c r="B1193" s="14" t="s">
        <v>4</v>
      </c>
      <c r="C1193" s="10">
        <v>51323.360000000001</v>
      </c>
      <c r="D1193" s="33"/>
    </row>
    <row r="1194" spans="1:4" ht="16.5" hidden="1" customHeight="1">
      <c r="A1194" s="2">
        <v>847</v>
      </c>
      <c r="B1194" s="14" t="s">
        <v>4</v>
      </c>
      <c r="C1194" s="10">
        <v>20570</v>
      </c>
      <c r="D1194" s="33"/>
    </row>
    <row r="1195" spans="1:4" ht="16.5" hidden="1" customHeight="1">
      <c r="A1195" s="2">
        <v>848</v>
      </c>
      <c r="B1195" s="14" t="s">
        <v>4</v>
      </c>
      <c r="C1195" s="10">
        <v>51751.62</v>
      </c>
      <c r="D1195" s="33"/>
    </row>
    <row r="1196" spans="1:4" ht="16.5" hidden="1" customHeight="1">
      <c r="A1196" s="2">
        <v>849</v>
      </c>
      <c r="B1196" s="14" t="s">
        <v>4</v>
      </c>
      <c r="C1196" s="10">
        <v>51964.12</v>
      </c>
      <c r="D1196" s="33"/>
    </row>
    <row r="1197" spans="1:4" ht="16.5" hidden="1" customHeight="1">
      <c r="A1197" s="2">
        <v>850</v>
      </c>
      <c r="B1197" s="14" t="s">
        <v>4</v>
      </c>
      <c r="C1197" s="10">
        <v>51991.08</v>
      </c>
      <c r="D1197" s="33"/>
    </row>
    <row r="1198" spans="1:4" ht="16.5" hidden="1" customHeight="1">
      <c r="A1198" s="2">
        <v>851</v>
      </c>
      <c r="B1198" s="14" t="s">
        <v>4</v>
      </c>
      <c r="C1198" s="10">
        <v>37417.24</v>
      </c>
      <c r="D1198" s="33"/>
    </row>
    <row r="1199" spans="1:4" ht="16.5" hidden="1" customHeight="1">
      <c r="A1199" s="2">
        <v>852</v>
      </c>
      <c r="B1199" s="14" t="s">
        <v>4</v>
      </c>
      <c r="C1199" s="10">
        <v>36235.629999999997</v>
      </c>
      <c r="D1199" s="33"/>
    </row>
    <row r="1200" spans="1:4" ht="16.5" hidden="1" customHeight="1">
      <c r="A1200" s="2">
        <v>853</v>
      </c>
      <c r="B1200" s="14" t="s">
        <v>4</v>
      </c>
      <c r="C1200" s="10">
        <v>52187</v>
      </c>
      <c r="D1200" s="33"/>
    </row>
    <row r="1201" spans="1:4" ht="16.5" hidden="1" customHeight="1">
      <c r="A1201" s="2">
        <v>854</v>
      </c>
      <c r="B1201" s="14" t="s">
        <v>4</v>
      </c>
      <c r="C1201" s="10">
        <v>37479.019999999997</v>
      </c>
      <c r="D1201" s="33"/>
    </row>
    <row r="1202" spans="1:4" ht="16.5" hidden="1" customHeight="1">
      <c r="A1202" s="2">
        <v>855</v>
      </c>
      <c r="B1202" s="14" t="s">
        <v>4</v>
      </c>
      <c r="C1202" s="10">
        <v>52347.69</v>
      </c>
      <c r="D1202" s="33"/>
    </row>
    <row r="1203" spans="1:4" ht="16.5" hidden="1" customHeight="1">
      <c r="A1203" s="2">
        <v>856</v>
      </c>
      <c r="B1203" s="14" t="s">
        <v>4</v>
      </c>
      <c r="C1203" s="10">
        <v>44255.75</v>
      </c>
      <c r="D1203" s="33"/>
    </row>
    <row r="1204" spans="1:4" ht="16.5" hidden="1" customHeight="1">
      <c r="A1204" s="2">
        <v>857</v>
      </c>
      <c r="B1204" s="14" t="s">
        <v>4</v>
      </c>
      <c r="C1204" s="10">
        <v>31823.79</v>
      </c>
      <c r="D1204" s="33"/>
    </row>
    <row r="1205" spans="1:4" ht="16.5" hidden="1" customHeight="1">
      <c r="A1205" s="2">
        <v>858</v>
      </c>
      <c r="B1205" s="14" t="s">
        <v>4</v>
      </c>
      <c r="C1205" s="10">
        <v>47135.57</v>
      </c>
      <c r="D1205" s="33"/>
    </row>
    <row r="1206" spans="1:4" ht="16.5" hidden="1" customHeight="1">
      <c r="A1206" s="2">
        <v>859</v>
      </c>
      <c r="B1206" s="14" t="s">
        <v>4</v>
      </c>
      <c r="C1206" s="10">
        <v>32301.5</v>
      </c>
      <c r="D1206" s="33"/>
    </row>
    <row r="1207" spans="1:4" ht="16.5" hidden="1" customHeight="1">
      <c r="A1207" s="2">
        <v>860</v>
      </c>
      <c r="B1207" s="14" t="s">
        <v>4</v>
      </c>
      <c r="C1207" s="10">
        <v>27053.96</v>
      </c>
      <c r="D1207" s="33"/>
    </row>
    <row r="1208" spans="1:4" ht="16.5" hidden="1" customHeight="1">
      <c r="A1208" s="2">
        <v>861</v>
      </c>
      <c r="B1208" s="14" t="s">
        <v>4</v>
      </c>
      <c r="C1208" s="10">
        <v>23100</v>
      </c>
      <c r="D1208" s="33"/>
    </row>
    <row r="1209" spans="1:4" ht="16.5" hidden="1" customHeight="1">
      <c r="A1209" s="2">
        <v>862</v>
      </c>
      <c r="B1209" s="14" t="s">
        <v>4</v>
      </c>
      <c r="C1209" s="10">
        <v>35339.15</v>
      </c>
      <c r="D1209" s="33"/>
    </row>
    <row r="1210" spans="1:4" ht="16.5" hidden="1" customHeight="1">
      <c r="A1210" s="2">
        <v>863</v>
      </c>
      <c r="B1210" s="14" t="s">
        <v>4</v>
      </c>
      <c r="C1210" s="10">
        <v>32725</v>
      </c>
      <c r="D1210" s="33"/>
    </row>
    <row r="1211" spans="1:4" ht="16.5" hidden="1" customHeight="1">
      <c r="A1211" s="2">
        <v>864</v>
      </c>
      <c r="B1211" s="14" t="s">
        <v>4</v>
      </c>
      <c r="C1211" s="10">
        <v>25756.5</v>
      </c>
      <c r="D1211" s="33"/>
    </row>
    <row r="1212" spans="1:4" ht="16.5" hidden="1" customHeight="1">
      <c r="A1212" s="2">
        <v>865</v>
      </c>
      <c r="B1212" s="14" t="s">
        <v>4</v>
      </c>
      <c r="C1212" s="10">
        <v>26757.5</v>
      </c>
      <c r="D1212" s="33"/>
    </row>
    <row r="1213" spans="1:4" ht="16.5" hidden="1" customHeight="1">
      <c r="A1213" s="2">
        <v>866</v>
      </c>
      <c r="B1213" s="14" t="s">
        <v>4</v>
      </c>
      <c r="C1213" s="10">
        <v>27920.2</v>
      </c>
      <c r="D1213" s="33"/>
    </row>
    <row r="1214" spans="1:4" ht="16.5" hidden="1" customHeight="1">
      <c r="A1214" s="2">
        <v>867</v>
      </c>
      <c r="B1214" s="14" t="s">
        <v>4</v>
      </c>
      <c r="C1214" s="10">
        <v>15400</v>
      </c>
      <c r="D1214" s="33"/>
    </row>
    <row r="1215" spans="1:4" ht="16.5" hidden="1" customHeight="1">
      <c r="A1215" s="2">
        <v>868</v>
      </c>
      <c r="B1215" s="14" t="s">
        <v>4</v>
      </c>
      <c r="C1215" s="10">
        <v>22715</v>
      </c>
      <c r="D1215" s="33"/>
    </row>
    <row r="1216" spans="1:4" ht="16.5" hidden="1" customHeight="1">
      <c r="A1216" s="2">
        <v>869</v>
      </c>
      <c r="B1216" s="14" t="s">
        <v>4</v>
      </c>
      <c r="C1216" s="10">
        <v>26565</v>
      </c>
      <c r="D1216" s="33"/>
    </row>
    <row r="1217" spans="1:4" ht="16.5" hidden="1" customHeight="1">
      <c r="A1217" s="2">
        <v>870</v>
      </c>
      <c r="B1217" s="14" t="s">
        <v>4</v>
      </c>
      <c r="C1217" s="10">
        <v>14988.05</v>
      </c>
      <c r="D1217" s="33"/>
    </row>
    <row r="1218" spans="1:4" ht="16.5" hidden="1" customHeight="1">
      <c r="A1218" s="2">
        <v>871</v>
      </c>
      <c r="B1218" s="14" t="s">
        <v>4</v>
      </c>
      <c r="C1218" s="10">
        <v>22330</v>
      </c>
      <c r="D1218" s="33"/>
    </row>
    <row r="1219" spans="1:4" ht="16.5" hidden="1" customHeight="1">
      <c r="A1219" s="2">
        <v>872</v>
      </c>
      <c r="B1219" s="14" t="s">
        <v>4</v>
      </c>
      <c r="C1219" s="10">
        <v>24393.599999999999</v>
      </c>
      <c r="D1219" s="33"/>
    </row>
    <row r="1220" spans="1:4" ht="16.5" hidden="1" customHeight="1">
      <c r="A1220" s="2">
        <v>873</v>
      </c>
      <c r="B1220" s="14" t="s">
        <v>4</v>
      </c>
      <c r="C1220" s="10">
        <v>26911.5</v>
      </c>
      <c r="D1220" s="33"/>
    </row>
    <row r="1221" spans="1:4" ht="16.5" hidden="1" customHeight="1">
      <c r="A1221" s="2">
        <v>874</v>
      </c>
      <c r="B1221" s="14" t="s">
        <v>4</v>
      </c>
      <c r="C1221" s="10">
        <v>28855.759999999998</v>
      </c>
      <c r="D1221" s="33"/>
    </row>
    <row r="1222" spans="1:4" ht="16.5" hidden="1" customHeight="1">
      <c r="A1222" s="2">
        <v>875</v>
      </c>
      <c r="B1222" s="14" t="s">
        <v>4</v>
      </c>
      <c r="C1222" s="10">
        <v>21167.3</v>
      </c>
      <c r="D1222" s="33"/>
    </row>
    <row r="1223" spans="1:4" ht="16.5" hidden="1" customHeight="1">
      <c r="A1223" s="2">
        <v>876</v>
      </c>
      <c r="B1223" s="14" t="s">
        <v>4</v>
      </c>
      <c r="C1223" s="10">
        <v>25025</v>
      </c>
      <c r="D1223" s="33"/>
    </row>
    <row r="1224" spans="1:4" ht="16.5" hidden="1" customHeight="1">
      <c r="A1224" s="2">
        <v>877</v>
      </c>
      <c r="B1224" s="14" t="s">
        <v>4</v>
      </c>
      <c r="C1224" s="10">
        <v>19250</v>
      </c>
      <c r="D1224" s="33"/>
    </row>
    <row r="1225" spans="1:4" ht="16.5" hidden="1" customHeight="1">
      <c r="A1225" s="2">
        <v>878</v>
      </c>
      <c r="B1225" s="14" t="s">
        <v>4</v>
      </c>
      <c r="C1225" s="10">
        <v>17325</v>
      </c>
      <c r="D1225" s="33"/>
    </row>
    <row r="1226" spans="1:4" ht="16.5" hidden="1" customHeight="1">
      <c r="A1226" s="2">
        <v>879</v>
      </c>
      <c r="B1226" s="14" t="s">
        <v>4</v>
      </c>
      <c r="C1226" s="10">
        <v>27908.65</v>
      </c>
      <c r="D1226" s="33"/>
    </row>
    <row r="1227" spans="1:4" ht="16.5" hidden="1" customHeight="1">
      <c r="A1227" s="2">
        <v>880</v>
      </c>
      <c r="B1227" s="14" t="s">
        <v>4</v>
      </c>
      <c r="C1227" s="10">
        <v>35339.15</v>
      </c>
      <c r="D1227" s="33"/>
    </row>
    <row r="1228" spans="1:4" ht="16.5" hidden="1" customHeight="1">
      <c r="A1228" s="2">
        <v>881</v>
      </c>
      <c r="B1228" s="14" t="s">
        <v>4</v>
      </c>
      <c r="C1228" s="10">
        <v>30030</v>
      </c>
      <c r="D1228" s="33"/>
    </row>
    <row r="1229" spans="1:4" ht="16.5" hidden="1" customHeight="1">
      <c r="A1229" s="2">
        <v>882</v>
      </c>
      <c r="B1229" s="14" t="s">
        <v>4</v>
      </c>
      <c r="C1229" s="10">
        <v>15400</v>
      </c>
      <c r="D1229" s="33"/>
    </row>
    <row r="1230" spans="1:4" ht="16.5" hidden="1" customHeight="1">
      <c r="A1230" s="2">
        <v>883</v>
      </c>
      <c r="B1230" s="14" t="s">
        <v>4</v>
      </c>
      <c r="C1230" s="10">
        <v>22715</v>
      </c>
      <c r="D1230" s="33"/>
    </row>
    <row r="1231" spans="1:4" ht="16.5" hidden="1" customHeight="1">
      <c r="A1231" s="2">
        <v>884</v>
      </c>
      <c r="B1231" s="14" t="s">
        <v>4</v>
      </c>
      <c r="C1231" s="10">
        <v>27646.86</v>
      </c>
      <c r="D1231" s="33"/>
    </row>
    <row r="1232" spans="1:4" ht="16.5" hidden="1" customHeight="1">
      <c r="A1232" s="2">
        <v>885</v>
      </c>
      <c r="B1232" s="14" t="s">
        <v>4</v>
      </c>
      <c r="C1232" s="10">
        <v>17498.259999999998</v>
      </c>
      <c r="D1232" s="33"/>
    </row>
    <row r="1233" spans="1:4" ht="16.5" hidden="1" customHeight="1">
      <c r="A1233" s="2">
        <v>886</v>
      </c>
      <c r="B1233" s="14" t="s">
        <v>4</v>
      </c>
      <c r="C1233" s="10">
        <v>32628.76</v>
      </c>
      <c r="D1233" s="33"/>
    </row>
    <row r="1234" spans="1:4" ht="16.5" hidden="1" customHeight="1">
      <c r="A1234" s="2">
        <v>887</v>
      </c>
      <c r="B1234" s="14" t="s">
        <v>4</v>
      </c>
      <c r="C1234" s="10">
        <v>31185</v>
      </c>
      <c r="D1234" s="33"/>
    </row>
    <row r="1235" spans="1:4" ht="16.5" hidden="1" customHeight="1">
      <c r="A1235" s="2">
        <v>888</v>
      </c>
      <c r="B1235" s="14" t="s">
        <v>4</v>
      </c>
      <c r="C1235" s="10">
        <v>35035</v>
      </c>
      <c r="D1235" s="33"/>
    </row>
    <row r="1236" spans="1:4" ht="16.5" hidden="1" customHeight="1">
      <c r="A1236" s="2">
        <v>889</v>
      </c>
      <c r="B1236" s="14" t="s">
        <v>4</v>
      </c>
      <c r="C1236" s="10">
        <v>20790</v>
      </c>
      <c r="D1236" s="33"/>
    </row>
    <row r="1237" spans="1:4" ht="16.5" hidden="1" customHeight="1">
      <c r="A1237" s="2">
        <v>890</v>
      </c>
      <c r="B1237" s="14" t="s">
        <v>4</v>
      </c>
      <c r="C1237" s="10">
        <v>25017.3</v>
      </c>
      <c r="D1237" s="33"/>
    </row>
    <row r="1238" spans="1:4" ht="16.5" hidden="1" customHeight="1">
      <c r="A1238" s="2">
        <v>891</v>
      </c>
      <c r="B1238" s="14" t="s">
        <v>4</v>
      </c>
      <c r="C1238" s="10">
        <v>15011.16</v>
      </c>
      <c r="D1238" s="33"/>
    </row>
    <row r="1239" spans="1:4" ht="16.5" hidden="1" customHeight="1">
      <c r="A1239" s="2">
        <v>892</v>
      </c>
      <c r="B1239" s="14" t="s">
        <v>4</v>
      </c>
      <c r="C1239" s="10">
        <v>53340</v>
      </c>
      <c r="D1239" s="33"/>
    </row>
    <row r="1240" spans="1:4" ht="16.5" hidden="1" customHeight="1">
      <c r="A1240" s="2">
        <v>893</v>
      </c>
      <c r="B1240" s="14" t="s">
        <v>4</v>
      </c>
      <c r="C1240" s="10">
        <v>53687.7</v>
      </c>
      <c r="D1240" s="33"/>
    </row>
    <row r="1241" spans="1:4" ht="16.5" hidden="1" customHeight="1">
      <c r="A1241" s="2">
        <v>894</v>
      </c>
      <c r="B1241" s="14" t="s">
        <v>4</v>
      </c>
      <c r="C1241" s="10">
        <v>54000</v>
      </c>
      <c r="D1241" s="33"/>
    </row>
    <row r="1242" spans="1:4" ht="16.5" hidden="1" customHeight="1">
      <c r="A1242" s="2">
        <v>895</v>
      </c>
      <c r="B1242" s="14" t="s">
        <v>4</v>
      </c>
      <c r="C1242" s="10">
        <v>39930</v>
      </c>
      <c r="D1242" s="33"/>
    </row>
    <row r="1243" spans="1:4" ht="16.5" hidden="1" customHeight="1">
      <c r="A1243" s="2">
        <v>896</v>
      </c>
      <c r="B1243" s="14" t="s">
        <v>4</v>
      </c>
      <c r="C1243" s="10">
        <v>55000</v>
      </c>
      <c r="D1243" s="33"/>
    </row>
    <row r="1244" spans="1:4" ht="16.5" hidden="1" customHeight="1">
      <c r="A1244" s="2">
        <v>897</v>
      </c>
      <c r="B1244" s="14" t="s">
        <v>4</v>
      </c>
      <c r="C1244" s="10">
        <v>55041.98</v>
      </c>
      <c r="D1244" s="33"/>
    </row>
    <row r="1245" spans="1:4" ht="16.5" hidden="1" customHeight="1">
      <c r="A1245" s="2">
        <v>898</v>
      </c>
      <c r="B1245" s="14" t="s">
        <v>4</v>
      </c>
      <c r="C1245" s="10">
        <v>33503.629999999997</v>
      </c>
      <c r="D1245" s="33"/>
    </row>
    <row r="1246" spans="1:4" ht="16.5" hidden="1" customHeight="1">
      <c r="A1246" s="2">
        <v>899</v>
      </c>
      <c r="B1246" s="14" t="s">
        <v>4</v>
      </c>
      <c r="C1246" s="10">
        <v>56000.08</v>
      </c>
      <c r="D1246" s="33"/>
    </row>
    <row r="1247" spans="1:4" ht="16.5" hidden="1" customHeight="1">
      <c r="A1247" s="2">
        <v>900</v>
      </c>
      <c r="B1247" s="14" t="s">
        <v>4</v>
      </c>
      <c r="C1247" s="10">
        <v>56226.64</v>
      </c>
      <c r="D1247" s="33"/>
    </row>
    <row r="1248" spans="1:4" ht="16.5" hidden="1" customHeight="1">
      <c r="A1248" s="2">
        <v>901</v>
      </c>
      <c r="B1248" s="14" t="s">
        <v>4</v>
      </c>
      <c r="C1248" s="10">
        <v>53612.83</v>
      </c>
      <c r="D1248" s="33"/>
    </row>
    <row r="1249" spans="1:4" ht="16.5" hidden="1" customHeight="1">
      <c r="A1249" s="2">
        <v>902</v>
      </c>
      <c r="B1249" s="14" t="s">
        <v>4</v>
      </c>
      <c r="C1249" s="10">
        <v>35239.129999999997</v>
      </c>
      <c r="D1249" s="33"/>
    </row>
    <row r="1250" spans="1:4" ht="16.5" hidden="1" customHeight="1">
      <c r="A1250" s="2">
        <v>903</v>
      </c>
      <c r="B1250" s="14" t="s">
        <v>4</v>
      </c>
      <c r="C1250" s="10">
        <v>55981.9</v>
      </c>
      <c r="D1250" s="33"/>
    </row>
    <row r="1251" spans="1:4" ht="16.5" hidden="1" customHeight="1">
      <c r="A1251" s="2">
        <v>904</v>
      </c>
      <c r="B1251" s="14" t="s">
        <v>4</v>
      </c>
      <c r="C1251" s="10">
        <v>57322</v>
      </c>
      <c r="D1251" s="33"/>
    </row>
    <row r="1252" spans="1:4" ht="16.5" hidden="1" customHeight="1">
      <c r="A1252" s="2">
        <v>905</v>
      </c>
      <c r="B1252" s="14" t="s">
        <v>4</v>
      </c>
      <c r="C1252" s="10">
        <v>38920.86</v>
      </c>
      <c r="D1252" s="33"/>
    </row>
    <row r="1253" spans="1:4" ht="16.5" hidden="1" customHeight="1">
      <c r="A1253" s="2">
        <v>906</v>
      </c>
      <c r="B1253" s="14" t="s">
        <v>4</v>
      </c>
      <c r="C1253" s="10">
        <v>38387.68</v>
      </c>
      <c r="D1253" s="33"/>
    </row>
    <row r="1254" spans="1:4" ht="16.5" hidden="1" customHeight="1">
      <c r="A1254" s="2">
        <v>907</v>
      </c>
      <c r="B1254" s="14" t="s">
        <v>4</v>
      </c>
      <c r="C1254" s="10">
        <v>38419.919999999998</v>
      </c>
      <c r="D1254" s="33"/>
    </row>
    <row r="1255" spans="1:4" ht="16.5" hidden="1" customHeight="1">
      <c r="A1255" s="2">
        <v>908</v>
      </c>
      <c r="B1255" s="14" t="s">
        <v>4</v>
      </c>
      <c r="C1255" s="10">
        <v>38639.46</v>
      </c>
      <c r="D1255" s="33"/>
    </row>
    <row r="1256" spans="1:4" ht="16.5" hidden="1" customHeight="1">
      <c r="A1256" s="2">
        <v>909</v>
      </c>
      <c r="B1256" s="14" t="s">
        <v>4</v>
      </c>
      <c r="C1256" s="10">
        <v>39360.82</v>
      </c>
      <c r="D1256" s="33"/>
    </row>
    <row r="1257" spans="1:4" ht="16.5" hidden="1" customHeight="1">
      <c r="A1257" s="2">
        <v>910</v>
      </c>
      <c r="B1257" s="14" t="s">
        <v>4</v>
      </c>
      <c r="C1257" s="10">
        <v>38953.089999999997</v>
      </c>
      <c r="D1257" s="33"/>
    </row>
    <row r="1258" spans="1:4" ht="16.5" hidden="1" customHeight="1">
      <c r="A1258" s="2">
        <v>911</v>
      </c>
      <c r="B1258" s="14" t="s">
        <v>4</v>
      </c>
      <c r="C1258" s="10">
        <v>17888.64</v>
      </c>
      <c r="D1258" s="33"/>
    </row>
    <row r="1259" spans="1:4" ht="16.5" hidden="1" customHeight="1">
      <c r="A1259" s="2">
        <v>912</v>
      </c>
      <c r="B1259" s="14" t="s">
        <v>4</v>
      </c>
      <c r="C1259" s="10">
        <v>48400</v>
      </c>
      <c r="D1259" s="33"/>
    </row>
    <row r="1260" spans="1:4" ht="16.5" hidden="1" customHeight="1">
      <c r="A1260" s="2">
        <v>913</v>
      </c>
      <c r="B1260" s="14" t="s">
        <v>4</v>
      </c>
      <c r="C1260" s="10">
        <v>58156.160000000003</v>
      </c>
      <c r="D1260" s="33"/>
    </row>
    <row r="1261" spans="1:4" ht="16.5" hidden="1" customHeight="1">
      <c r="A1261" s="2">
        <v>914</v>
      </c>
      <c r="B1261" s="14" t="s">
        <v>4</v>
      </c>
      <c r="C1261" s="10">
        <v>27830</v>
      </c>
      <c r="D1261" s="33"/>
    </row>
    <row r="1262" spans="1:4" ht="16.5" hidden="1" customHeight="1">
      <c r="A1262" s="2">
        <v>915</v>
      </c>
      <c r="B1262" s="14" t="s">
        <v>4</v>
      </c>
      <c r="C1262" s="10">
        <v>34378.03</v>
      </c>
      <c r="D1262" s="33"/>
    </row>
    <row r="1263" spans="1:4" ht="16.5" hidden="1" customHeight="1">
      <c r="A1263" s="2">
        <v>916</v>
      </c>
      <c r="B1263" s="14" t="s">
        <v>4</v>
      </c>
      <c r="C1263" s="10">
        <v>58450.3</v>
      </c>
      <c r="D1263" s="33"/>
    </row>
    <row r="1264" spans="1:4" ht="16.5" hidden="1" customHeight="1">
      <c r="A1264" s="2">
        <v>917</v>
      </c>
      <c r="B1264" s="14" t="s">
        <v>4</v>
      </c>
      <c r="C1264" s="10">
        <v>58000</v>
      </c>
      <c r="D1264" s="33"/>
    </row>
    <row r="1265" spans="1:4" ht="16.5" hidden="1" customHeight="1">
      <c r="A1265" s="2">
        <v>918</v>
      </c>
      <c r="B1265" s="14" t="s">
        <v>4</v>
      </c>
      <c r="C1265" s="10">
        <v>45009.68</v>
      </c>
      <c r="D1265" s="33"/>
    </row>
    <row r="1266" spans="1:4" ht="16.5" hidden="1" customHeight="1">
      <c r="A1266" s="2">
        <v>919</v>
      </c>
      <c r="B1266" s="14" t="s">
        <v>4</v>
      </c>
      <c r="C1266" s="10">
        <v>55873.72</v>
      </c>
      <c r="D1266" s="33"/>
    </row>
    <row r="1267" spans="1:4" ht="16.5" hidden="1" customHeight="1">
      <c r="A1267" s="2">
        <v>920</v>
      </c>
      <c r="B1267" s="14" t="s">
        <v>4</v>
      </c>
      <c r="C1267" s="10">
        <v>40000</v>
      </c>
      <c r="D1267" s="33"/>
    </row>
    <row r="1268" spans="1:4" ht="16.5" hidden="1" customHeight="1">
      <c r="A1268" s="2">
        <v>921</v>
      </c>
      <c r="B1268" s="14" t="s">
        <v>4</v>
      </c>
      <c r="C1268" s="10">
        <v>46408.94</v>
      </c>
      <c r="D1268" s="33"/>
    </row>
    <row r="1269" spans="1:4" ht="16.5" hidden="1" customHeight="1">
      <c r="A1269" s="2">
        <v>922</v>
      </c>
      <c r="B1269" s="14" t="s">
        <v>4</v>
      </c>
      <c r="C1269" s="10">
        <v>60000</v>
      </c>
      <c r="D1269" s="33"/>
    </row>
    <row r="1270" spans="1:4" ht="16.5" hidden="1" customHeight="1">
      <c r="A1270" s="2">
        <v>923</v>
      </c>
      <c r="B1270" s="14" t="s">
        <v>4</v>
      </c>
      <c r="C1270" s="10">
        <v>60000</v>
      </c>
      <c r="D1270" s="33"/>
    </row>
    <row r="1271" spans="1:4" ht="16.5" hidden="1" customHeight="1">
      <c r="A1271" s="2">
        <v>924</v>
      </c>
      <c r="B1271" s="14" t="s">
        <v>4</v>
      </c>
      <c r="C1271" s="10">
        <v>60000</v>
      </c>
      <c r="D1271" s="33"/>
    </row>
    <row r="1272" spans="1:4" ht="16.5" hidden="1" customHeight="1">
      <c r="A1272" s="2">
        <v>925</v>
      </c>
      <c r="B1272" s="14" t="s">
        <v>4</v>
      </c>
      <c r="C1272" s="10">
        <v>39476.9</v>
      </c>
      <c r="D1272" s="33"/>
    </row>
    <row r="1273" spans="1:4" ht="16.5" hidden="1" customHeight="1">
      <c r="A1273" s="2">
        <v>926</v>
      </c>
      <c r="B1273" s="14" t="s">
        <v>4</v>
      </c>
      <c r="C1273" s="10">
        <v>60500</v>
      </c>
      <c r="D1273" s="33"/>
    </row>
    <row r="1274" spans="1:4" ht="16.5" hidden="1" customHeight="1">
      <c r="A1274" s="2">
        <v>927</v>
      </c>
      <c r="B1274" s="14" t="s">
        <v>4</v>
      </c>
      <c r="C1274" s="10">
        <v>40779.199999999997</v>
      </c>
      <c r="D1274" s="33"/>
    </row>
    <row r="1275" spans="1:4" ht="16.5" hidden="1" customHeight="1">
      <c r="A1275" s="2">
        <v>928</v>
      </c>
      <c r="B1275" s="14" t="s">
        <v>4</v>
      </c>
      <c r="C1275" s="10">
        <v>38500</v>
      </c>
      <c r="D1275" s="33"/>
    </row>
    <row r="1276" spans="1:4" ht="16.5" hidden="1" customHeight="1">
      <c r="A1276" s="2">
        <v>929</v>
      </c>
      <c r="B1276" s="14" t="s">
        <v>4</v>
      </c>
      <c r="C1276" s="10">
        <v>31955</v>
      </c>
      <c r="D1276" s="33"/>
    </row>
    <row r="1277" spans="1:4" ht="16.5" hidden="1" customHeight="1">
      <c r="A1277" s="2">
        <v>930</v>
      </c>
      <c r="B1277" s="14" t="s">
        <v>4</v>
      </c>
      <c r="C1277" s="10">
        <v>23100</v>
      </c>
      <c r="D1277" s="33"/>
    </row>
    <row r="1278" spans="1:4" ht="16.5" hidden="1" customHeight="1">
      <c r="A1278" s="2">
        <v>931</v>
      </c>
      <c r="B1278" s="14" t="s">
        <v>4</v>
      </c>
      <c r="C1278" s="10">
        <v>27720</v>
      </c>
      <c r="D1278" s="33"/>
    </row>
    <row r="1279" spans="1:4" ht="16.5" hidden="1" customHeight="1">
      <c r="A1279" s="2">
        <v>932</v>
      </c>
      <c r="B1279" s="14" t="s">
        <v>4</v>
      </c>
      <c r="C1279" s="10">
        <v>30800</v>
      </c>
      <c r="D1279" s="33"/>
    </row>
    <row r="1280" spans="1:4" ht="16.5" hidden="1" customHeight="1">
      <c r="A1280" s="2">
        <v>933</v>
      </c>
      <c r="B1280" s="14" t="s">
        <v>4</v>
      </c>
      <c r="C1280" s="10">
        <v>32012.75</v>
      </c>
      <c r="D1280" s="33"/>
    </row>
    <row r="1281" spans="1:4" ht="16.5" hidden="1" customHeight="1">
      <c r="A1281" s="2">
        <v>934</v>
      </c>
      <c r="B1281" s="14" t="s">
        <v>4</v>
      </c>
      <c r="C1281" s="10">
        <v>28952</v>
      </c>
      <c r="D1281" s="33"/>
    </row>
    <row r="1282" spans="1:4" ht="16.5" hidden="1" customHeight="1">
      <c r="A1282" s="2">
        <v>935</v>
      </c>
      <c r="B1282" s="14" t="s">
        <v>4</v>
      </c>
      <c r="C1282" s="10">
        <v>36575</v>
      </c>
      <c r="D1282" s="33"/>
    </row>
    <row r="1283" spans="1:4" ht="16.5" hidden="1" customHeight="1">
      <c r="A1283" s="2">
        <v>936</v>
      </c>
      <c r="B1283" s="14" t="s">
        <v>4</v>
      </c>
      <c r="C1283" s="10">
        <v>32725</v>
      </c>
      <c r="D1283" s="33"/>
    </row>
    <row r="1284" spans="1:4" ht="16.5" hidden="1" customHeight="1">
      <c r="A1284" s="2">
        <v>937</v>
      </c>
      <c r="B1284" s="14" t="s">
        <v>4</v>
      </c>
      <c r="C1284" s="10">
        <v>34650</v>
      </c>
      <c r="D1284" s="33"/>
    </row>
    <row r="1285" spans="1:4" ht="16.5" hidden="1" customHeight="1">
      <c r="A1285" s="2">
        <v>938</v>
      </c>
      <c r="B1285" s="14" t="s">
        <v>4</v>
      </c>
      <c r="C1285" s="10">
        <v>26180</v>
      </c>
      <c r="D1285" s="33"/>
    </row>
    <row r="1286" spans="1:4" ht="16.5" hidden="1" customHeight="1">
      <c r="A1286" s="2">
        <v>939</v>
      </c>
      <c r="B1286" s="14" t="s">
        <v>4</v>
      </c>
      <c r="C1286" s="10">
        <v>34611.5</v>
      </c>
      <c r="D1286" s="33"/>
    </row>
    <row r="1287" spans="1:4" ht="16.5" hidden="1" customHeight="1">
      <c r="A1287" s="2">
        <v>940</v>
      </c>
      <c r="B1287" s="14" t="s">
        <v>4</v>
      </c>
      <c r="C1287" s="10">
        <v>36575</v>
      </c>
      <c r="D1287" s="33"/>
    </row>
    <row r="1288" spans="1:4" ht="16.5" hidden="1" customHeight="1">
      <c r="A1288" s="2">
        <v>941</v>
      </c>
      <c r="B1288" s="14" t="s">
        <v>4</v>
      </c>
      <c r="C1288" s="10">
        <v>28875</v>
      </c>
      <c r="D1288" s="33"/>
    </row>
    <row r="1289" spans="1:4" ht="16.5" hidden="1" customHeight="1">
      <c r="A1289" s="2">
        <v>942</v>
      </c>
      <c r="B1289" s="14" t="s">
        <v>4</v>
      </c>
      <c r="C1289" s="10">
        <v>40425</v>
      </c>
      <c r="D1289" s="33"/>
    </row>
    <row r="1290" spans="1:4" ht="16.5" hidden="1" customHeight="1">
      <c r="A1290" s="2">
        <v>943</v>
      </c>
      <c r="B1290" s="14" t="s">
        <v>4</v>
      </c>
      <c r="C1290" s="10">
        <v>27720</v>
      </c>
      <c r="D1290" s="33"/>
    </row>
    <row r="1291" spans="1:4" ht="16.5" hidden="1" customHeight="1">
      <c r="A1291" s="2">
        <v>944</v>
      </c>
      <c r="B1291" s="14" t="s">
        <v>4</v>
      </c>
      <c r="C1291" s="10">
        <v>32216.799999999999</v>
      </c>
      <c r="D1291" s="33"/>
    </row>
    <row r="1292" spans="1:4" ht="16.5" hidden="1" customHeight="1">
      <c r="A1292" s="2">
        <v>945</v>
      </c>
      <c r="B1292" s="14" t="s">
        <v>4</v>
      </c>
      <c r="C1292" s="10">
        <v>26160.76</v>
      </c>
      <c r="D1292" s="33"/>
    </row>
    <row r="1293" spans="1:4" ht="16.5" hidden="1" customHeight="1">
      <c r="A1293" s="2">
        <v>946</v>
      </c>
      <c r="B1293" s="14" t="s">
        <v>4</v>
      </c>
      <c r="C1293" s="10">
        <v>31185</v>
      </c>
      <c r="D1293" s="33"/>
    </row>
    <row r="1294" spans="1:4" ht="16.5" hidden="1" customHeight="1">
      <c r="A1294" s="2">
        <v>947</v>
      </c>
      <c r="B1294" s="14" t="s">
        <v>4</v>
      </c>
      <c r="C1294" s="10">
        <v>32205.26</v>
      </c>
      <c r="D1294" s="33"/>
    </row>
    <row r="1295" spans="1:4" ht="16.5" hidden="1" customHeight="1">
      <c r="A1295" s="2">
        <v>948</v>
      </c>
      <c r="B1295" s="14" t="s">
        <v>4</v>
      </c>
      <c r="C1295" s="10">
        <v>32147.5</v>
      </c>
      <c r="D1295" s="33"/>
    </row>
    <row r="1296" spans="1:4" ht="16.5" hidden="1" customHeight="1">
      <c r="A1296" s="2">
        <v>949</v>
      </c>
      <c r="B1296" s="14" t="s">
        <v>4</v>
      </c>
      <c r="C1296" s="10">
        <v>26565</v>
      </c>
      <c r="D1296" s="33"/>
    </row>
    <row r="1297" spans="1:4" ht="16.5" hidden="1" customHeight="1">
      <c r="A1297" s="2">
        <v>950</v>
      </c>
      <c r="B1297" s="14" t="s">
        <v>4</v>
      </c>
      <c r="C1297" s="10">
        <v>27720</v>
      </c>
      <c r="D1297" s="33"/>
    </row>
    <row r="1298" spans="1:4" ht="16.5" hidden="1" customHeight="1">
      <c r="A1298" s="2">
        <v>951</v>
      </c>
      <c r="B1298" s="14" t="s">
        <v>4</v>
      </c>
      <c r="C1298" s="10">
        <v>30800</v>
      </c>
      <c r="D1298" s="33"/>
    </row>
    <row r="1299" spans="1:4" ht="16.5" hidden="1" customHeight="1">
      <c r="A1299" s="2">
        <v>952</v>
      </c>
      <c r="B1299" s="14" t="s">
        <v>4</v>
      </c>
      <c r="C1299" s="10">
        <v>40425</v>
      </c>
      <c r="D1299" s="33"/>
    </row>
    <row r="1300" spans="1:4" ht="16.5" hidden="1" customHeight="1">
      <c r="A1300" s="2">
        <v>953</v>
      </c>
      <c r="B1300" s="14" t="s">
        <v>4</v>
      </c>
      <c r="C1300" s="10">
        <v>28875</v>
      </c>
      <c r="D1300" s="33"/>
    </row>
    <row r="1301" spans="1:4" ht="16.5" hidden="1" customHeight="1">
      <c r="A1301" s="2">
        <v>954</v>
      </c>
      <c r="B1301" s="14" t="s">
        <v>4</v>
      </c>
      <c r="C1301" s="10">
        <v>58499.51</v>
      </c>
      <c r="D1301" s="33"/>
    </row>
    <row r="1302" spans="1:4" ht="16.5" hidden="1" customHeight="1">
      <c r="A1302" s="2">
        <v>955</v>
      </c>
      <c r="B1302" s="14" t="s">
        <v>4</v>
      </c>
      <c r="C1302" s="10">
        <v>59850.34</v>
      </c>
      <c r="D1302" s="33"/>
    </row>
    <row r="1303" spans="1:4" ht="16.5" hidden="1" customHeight="1">
      <c r="A1303" s="2">
        <v>956</v>
      </c>
      <c r="B1303" s="14" t="s">
        <v>4</v>
      </c>
      <c r="C1303" s="10">
        <v>36000.83</v>
      </c>
      <c r="D1303" s="33"/>
    </row>
    <row r="1304" spans="1:4" ht="16.5" hidden="1" customHeight="1">
      <c r="A1304" s="2">
        <v>957</v>
      </c>
      <c r="B1304" s="14" t="s">
        <v>4</v>
      </c>
      <c r="C1304" s="10">
        <v>58838.33</v>
      </c>
      <c r="D1304" s="33"/>
    </row>
    <row r="1305" spans="1:4" ht="16.5" hidden="1" customHeight="1">
      <c r="A1305" s="2">
        <v>958</v>
      </c>
      <c r="B1305" s="14" t="s">
        <v>4</v>
      </c>
      <c r="C1305" s="10">
        <v>41319.71</v>
      </c>
      <c r="D1305" s="33"/>
    </row>
    <row r="1306" spans="1:4" ht="16.5" hidden="1" customHeight="1">
      <c r="A1306" s="2">
        <v>959</v>
      </c>
      <c r="B1306" s="14" t="s">
        <v>4</v>
      </c>
      <c r="C1306" s="10">
        <v>39944.300000000003</v>
      </c>
      <c r="D1306" s="33"/>
    </row>
    <row r="1307" spans="1:4" ht="16.5" hidden="1" customHeight="1">
      <c r="A1307" s="2">
        <v>960</v>
      </c>
      <c r="B1307" s="14" t="s">
        <v>4</v>
      </c>
      <c r="C1307" s="10">
        <v>42193.31</v>
      </c>
      <c r="D1307" s="33"/>
    </row>
    <row r="1308" spans="1:4" ht="16.5" hidden="1" customHeight="1">
      <c r="A1308" s="2">
        <v>961</v>
      </c>
      <c r="B1308" s="14" t="s">
        <v>4</v>
      </c>
      <c r="C1308" s="10">
        <v>32502.799999999999</v>
      </c>
      <c r="D1308" s="33"/>
    </row>
    <row r="1309" spans="1:4" ht="16.5" hidden="1" customHeight="1">
      <c r="A1309" s="2">
        <v>962</v>
      </c>
      <c r="B1309" s="14" t="s">
        <v>4</v>
      </c>
      <c r="C1309" s="10">
        <v>31328</v>
      </c>
      <c r="D1309" s="33"/>
    </row>
    <row r="1310" spans="1:4" ht="16.5" hidden="1" customHeight="1">
      <c r="A1310" s="2">
        <v>963</v>
      </c>
      <c r="B1310" s="14" t="s">
        <v>4</v>
      </c>
      <c r="C1310" s="10">
        <v>62400</v>
      </c>
      <c r="D1310" s="33"/>
    </row>
    <row r="1311" spans="1:4" ht="16.5" hidden="1" customHeight="1">
      <c r="A1311" s="2">
        <v>964</v>
      </c>
      <c r="B1311" s="14" t="s">
        <v>4</v>
      </c>
      <c r="C1311" s="10">
        <v>62547.59</v>
      </c>
      <c r="D1311" s="33"/>
    </row>
    <row r="1312" spans="1:4" ht="16.5" hidden="1" customHeight="1">
      <c r="A1312" s="2">
        <v>965</v>
      </c>
      <c r="B1312" s="14" t="s">
        <v>4</v>
      </c>
      <c r="C1312" s="10">
        <v>40113.53</v>
      </c>
      <c r="D1312" s="33"/>
    </row>
    <row r="1313" spans="1:4" ht="16.5" hidden="1" customHeight="1">
      <c r="A1313" s="2">
        <v>966</v>
      </c>
      <c r="B1313" s="14" t="s">
        <v>4</v>
      </c>
      <c r="C1313" s="10">
        <v>40113.53</v>
      </c>
      <c r="D1313" s="33"/>
    </row>
    <row r="1314" spans="1:4" ht="16.5" hidden="1" customHeight="1">
      <c r="A1314" s="2">
        <v>967</v>
      </c>
      <c r="B1314" s="14" t="s">
        <v>4</v>
      </c>
      <c r="C1314" s="10">
        <v>39486.269999999997</v>
      </c>
      <c r="D1314" s="33"/>
    </row>
    <row r="1315" spans="1:4" ht="16.5" hidden="1" customHeight="1">
      <c r="A1315" s="2">
        <v>968</v>
      </c>
      <c r="B1315" s="14" t="s">
        <v>4</v>
      </c>
      <c r="C1315" s="10">
        <v>62992.6</v>
      </c>
      <c r="D1315" s="33"/>
    </row>
    <row r="1316" spans="1:4" ht="16.5" hidden="1" customHeight="1">
      <c r="A1316" s="2">
        <v>969</v>
      </c>
      <c r="B1316" s="14" t="s">
        <v>4</v>
      </c>
      <c r="C1316" s="10">
        <v>47932.94</v>
      </c>
      <c r="D1316" s="33"/>
    </row>
    <row r="1317" spans="1:4" ht="16.5" hidden="1" customHeight="1">
      <c r="A1317" s="2">
        <v>970</v>
      </c>
      <c r="B1317" s="14" t="s">
        <v>4</v>
      </c>
      <c r="C1317" s="10">
        <v>38807.56</v>
      </c>
      <c r="D1317" s="33"/>
    </row>
    <row r="1318" spans="1:4" ht="16.5" hidden="1" customHeight="1">
      <c r="A1318" s="2">
        <v>971</v>
      </c>
      <c r="B1318" s="14" t="s">
        <v>4</v>
      </c>
      <c r="C1318" s="10">
        <v>21316.81</v>
      </c>
      <c r="D1318" s="33"/>
    </row>
    <row r="1319" spans="1:4" ht="16.5" hidden="1" customHeight="1">
      <c r="A1319" s="2">
        <v>972</v>
      </c>
      <c r="B1319" s="14" t="s">
        <v>4</v>
      </c>
      <c r="C1319" s="10">
        <v>64000</v>
      </c>
      <c r="D1319" s="33"/>
    </row>
    <row r="1320" spans="1:4" ht="16.5" hidden="1" customHeight="1">
      <c r="A1320" s="2">
        <v>973</v>
      </c>
      <c r="B1320" s="14" t="s">
        <v>4</v>
      </c>
      <c r="C1320" s="10">
        <v>61567.64</v>
      </c>
      <c r="D1320" s="33"/>
    </row>
    <row r="1321" spans="1:4" ht="16.5" hidden="1" customHeight="1">
      <c r="A1321" s="2">
        <v>974</v>
      </c>
      <c r="B1321" s="14" t="s">
        <v>4</v>
      </c>
      <c r="C1321" s="10">
        <v>35244</v>
      </c>
      <c r="D1321" s="33"/>
    </row>
    <row r="1322" spans="1:4" ht="16.5" hidden="1" customHeight="1">
      <c r="A1322" s="2">
        <v>975</v>
      </c>
      <c r="B1322" s="14" t="s">
        <v>4</v>
      </c>
      <c r="C1322" s="10">
        <v>33286</v>
      </c>
      <c r="D1322" s="33"/>
    </row>
    <row r="1323" spans="1:4" ht="16.5" hidden="1" customHeight="1">
      <c r="A1323" s="2">
        <v>976</v>
      </c>
      <c r="B1323" s="14" t="s">
        <v>4</v>
      </c>
      <c r="C1323" s="10">
        <v>39731.08</v>
      </c>
      <c r="D1323" s="33"/>
    </row>
    <row r="1324" spans="1:4" ht="16.5" hidden="1" customHeight="1">
      <c r="A1324" s="2">
        <v>977</v>
      </c>
      <c r="B1324" s="14" t="s">
        <v>4</v>
      </c>
      <c r="C1324" s="10">
        <v>65286.76</v>
      </c>
      <c r="D1324" s="33"/>
    </row>
    <row r="1325" spans="1:4" ht="16.5" hidden="1" customHeight="1">
      <c r="A1325" s="2">
        <v>978</v>
      </c>
      <c r="B1325" s="14" t="s">
        <v>4</v>
      </c>
      <c r="C1325" s="10">
        <v>28908</v>
      </c>
      <c r="D1325" s="33"/>
    </row>
    <row r="1326" spans="1:4" ht="16.5" hidden="1" customHeight="1">
      <c r="A1326" s="2">
        <v>979</v>
      </c>
      <c r="B1326" s="14" t="s">
        <v>4</v>
      </c>
      <c r="C1326" s="10">
        <v>22968</v>
      </c>
      <c r="D1326" s="33"/>
    </row>
    <row r="1327" spans="1:4" ht="16.5" hidden="1" customHeight="1">
      <c r="A1327" s="2">
        <v>980</v>
      </c>
      <c r="B1327" s="14" t="s">
        <v>4</v>
      </c>
      <c r="C1327" s="10">
        <v>24156</v>
      </c>
      <c r="D1327" s="33"/>
    </row>
    <row r="1328" spans="1:4" ht="16.5" hidden="1" customHeight="1">
      <c r="A1328" s="2">
        <v>981</v>
      </c>
      <c r="B1328" s="14" t="s">
        <v>4</v>
      </c>
      <c r="C1328" s="10">
        <v>66550</v>
      </c>
      <c r="D1328" s="33"/>
    </row>
    <row r="1329" spans="1:4" ht="16.5" hidden="1" customHeight="1">
      <c r="A1329" s="2">
        <v>982</v>
      </c>
      <c r="B1329" s="14" t="s">
        <v>4</v>
      </c>
      <c r="C1329" s="10">
        <v>66556.850000000006</v>
      </c>
      <c r="D1329" s="33"/>
    </row>
    <row r="1330" spans="1:4" ht="16.5" hidden="1" customHeight="1">
      <c r="A1330" s="2">
        <v>983</v>
      </c>
      <c r="B1330" s="14" t="s">
        <v>4</v>
      </c>
      <c r="C1330" s="10">
        <v>67000</v>
      </c>
      <c r="D1330" s="33"/>
    </row>
    <row r="1331" spans="1:4" ht="16.5" hidden="1" customHeight="1">
      <c r="A1331" s="2">
        <v>984</v>
      </c>
      <c r="B1331" s="14" t="s">
        <v>4</v>
      </c>
      <c r="C1331" s="10">
        <v>41026.839999999997</v>
      </c>
      <c r="D1331" s="33"/>
    </row>
    <row r="1332" spans="1:4" ht="16.5" hidden="1" customHeight="1">
      <c r="A1332" s="2">
        <v>985</v>
      </c>
      <c r="B1332" s="14" t="s">
        <v>4</v>
      </c>
      <c r="C1332" s="10">
        <v>67401.84</v>
      </c>
      <c r="D1332" s="33"/>
    </row>
    <row r="1333" spans="1:4" ht="16.5" hidden="1" customHeight="1">
      <c r="A1333" s="2">
        <v>986</v>
      </c>
      <c r="B1333" s="14" t="s">
        <v>4</v>
      </c>
      <c r="C1333" s="10">
        <v>38720</v>
      </c>
      <c r="D1333" s="33"/>
    </row>
    <row r="1334" spans="1:4" ht="16.5" hidden="1" customHeight="1">
      <c r="A1334" s="2">
        <v>987</v>
      </c>
      <c r="B1334" s="14" t="s">
        <v>4</v>
      </c>
      <c r="C1334" s="10">
        <v>34852.400000000001</v>
      </c>
      <c r="D1334" s="33"/>
    </row>
    <row r="1335" spans="1:4" ht="16.5" hidden="1" customHeight="1">
      <c r="A1335" s="2">
        <v>988</v>
      </c>
      <c r="B1335" s="14" t="s">
        <v>4</v>
      </c>
      <c r="C1335" s="10">
        <v>28875</v>
      </c>
      <c r="D1335" s="33"/>
    </row>
    <row r="1336" spans="1:4" ht="16.5" hidden="1" customHeight="1">
      <c r="A1336" s="2">
        <v>989</v>
      </c>
      <c r="B1336" s="14" t="s">
        <v>4</v>
      </c>
      <c r="C1336" s="10">
        <v>36721.300000000003</v>
      </c>
      <c r="D1336" s="33"/>
    </row>
    <row r="1337" spans="1:4" ht="16.5" hidden="1" customHeight="1">
      <c r="A1337" s="2">
        <v>990</v>
      </c>
      <c r="B1337" s="14" t="s">
        <v>4</v>
      </c>
      <c r="C1337" s="10">
        <v>30800</v>
      </c>
      <c r="D1337" s="33"/>
    </row>
    <row r="1338" spans="1:4" ht="16.5" hidden="1" customHeight="1">
      <c r="A1338" s="2">
        <v>991</v>
      </c>
      <c r="B1338" s="14" t="s">
        <v>4</v>
      </c>
      <c r="C1338" s="10">
        <v>34342</v>
      </c>
      <c r="D1338" s="33"/>
    </row>
    <row r="1339" spans="1:4" ht="16.5" hidden="1" customHeight="1">
      <c r="A1339" s="2">
        <v>992</v>
      </c>
      <c r="B1339" s="14" t="s">
        <v>4</v>
      </c>
      <c r="C1339" s="10">
        <v>35612.5</v>
      </c>
      <c r="D1339" s="33"/>
    </row>
    <row r="1340" spans="1:4" ht="16.5" hidden="1" customHeight="1">
      <c r="A1340" s="2">
        <v>993</v>
      </c>
      <c r="B1340" s="14" t="s">
        <v>4</v>
      </c>
      <c r="C1340" s="10">
        <v>34285.68</v>
      </c>
      <c r="D1340" s="33"/>
    </row>
    <row r="1341" spans="1:4" ht="16.5" hidden="1" customHeight="1">
      <c r="A1341" s="2">
        <v>994</v>
      </c>
      <c r="B1341" s="14" t="s">
        <v>4</v>
      </c>
      <c r="C1341" s="10">
        <v>38115</v>
      </c>
      <c r="D1341" s="33"/>
    </row>
    <row r="1342" spans="1:4" ht="16.5" hidden="1" customHeight="1">
      <c r="A1342" s="2">
        <v>995</v>
      </c>
      <c r="B1342" s="14" t="s">
        <v>4</v>
      </c>
      <c r="C1342" s="10">
        <v>36721.300000000003</v>
      </c>
      <c r="D1342" s="33"/>
    </row>
    <row r="1343" spans="1:4" ht="16.5" hidden="1" customHeight="1">
      <c r="A1343" s="2">
        <v>996</v>
      </c>
      <c r="B1343" s="14" t="s">
        <v>4</v>
      </c>
      <c r="C1343" s="10">
        <v>36721.300000000003</v>
      </c>
      <c r="D1343" s="33"/>
    </row>
    <row r="1344" spans="1:4" ht="16.5" hidden="1" customHeight="1">
      <c r="A1344" s="2">
        <v>997</v>
      </c>
      <c r="B1344" s="14" t="s">
        <v>4</v>
      </c>
      <c r="C1344" s="10">
        <v>69266.75</v>
      </c>
      <c r="D1344" s="33"/>
    </row>
    <row r="1345" spans="1:4" ht="16.5" hidden="1" customHeight="1">
      <c r="A1345" s="2">
        <v>998</v>
      </c>
      <c r="B1345" s="14" t="s">
        <v>4</v>
      </c>
      <c r="C1345" s="10">
        <v>43425.93</v>
      </c>
      <c r="D1345" s="33"/>
    </row>
    <row r="1346" spans="1:4" ht="16.5" hidden="1" customHeight="1">
      <c r="A1346" s="2">
        <v>999</v>
      </c>
      <c r="B1346" s="14" t="s">
        <v>4</v>
      </c>
      <c r="C1346" s="10">
        <v>69213.55</v>
      </c>
      <c r="D1346" s="33"/>
    </row>
    <row r="1347" spans="1:4" ht="16.5" hidden="1" customHeight="1">
      <c r="A1347" s="2">
        <v>1000</v>
      </c>
      <c r="B1347" s="14" t="s">
        <v>4</v>
      </c>
      <c r="C1347" s="10">
        <v>55418</v>
      </c>
      <c r="D1347" s="33"/>
    </row>
    <row r="1348" spans="1:4" ht="16.5" hidden="1" customHeight="1">
      <c r="A1348" s="2">
        <v>1001</v>
      </c>
      <c r="B1348" s="14" t="s">
        <v>4</v>
      </c>
      <c r="C1348" s="10">
        <v>70000</v>
      </c>
      <c r="D1348" s="33"/>
    </row>
    <row r="1349" spans="1:4" ht="16.5" hidden="1" customHeight="1">
      <c r="A1349" s="2">
        <v>1002</v>
      </c>
      <c r="B1349" s="14" t="s">
        <v>4</v>
      </c>
      <c r="C1349" s="10">
        <v>37339.06</v>
      </c>
      <c r="D1349" s="33"/>
    </row>
    <row r="1350" spans="1:4" ht="16.5" hidden="1" customHeight="1">
      <c r="A1350" s="2">
        <v>1003</v>
      </c>
      <c r="B1350" s="14" t="s">
        <v>4</v>
      </c>
      <c r="C1350" s="10">
        <v>37339.06</v>
      </c>
      <c r="D1350" s="33"/>
    </row>
    <row r="1351" spans="1:4" ht="16.5" hidden="1" customHeight="1">
      <c r="A1351" s="2">
        <v>1004</v>
      </c>
      <c r="B1351" s="14" t="s">
        <v>4</v>
      </c>
      <c r="C1351" s="10">
        <v>45425.599999999999</v>
      </c>
      <c r="D1351" s="33"/>
    </row>
    <row r="1352" spans="1:4" ht="16.5" hidden="1" customHeight="1">
      <c r="A1352" s="2">
        <v>1005</v>
      </c>
      <c r="B1352" s="14" t="s">
        <v>4</v>
      </c>
      <c r="C1352" s="10">
        <v>69361.460000000006</v>
      </c>
      <c r="D1352" s="33"/>
    </row>
    <row r="1353" spans="1:4" ht="16.5" hidden="1" customHeight="1">
      <c r="A1353" s="2">
        <v>1006</v>
      </c>
      <c r="B1353" s="14" t="s">
        <v>4</v>
      </c>
      <c r="C1353" s="10">
        <v>69765.88</v>
      </c>
      <c r="D1353" s="33"/>
    </row>
    <row r="1354" spans="1:4" ht="16.5" hidden="1" customHeight="1">
      <c r="A1354" s="2">
        <v>1007</v>
      </c>
      <c r="B1354" s="14" t="s">
        <v>4</v>
      </c>
      <c r="C1354" s="10">
        <v>71353.7</v>
      </c>
      <c r="D1354" s="33"/>
    </row>
    <row r="1355" spans="1:4" ht="16.5" hidden="1" customHeight="1">
      <c r="A1355" s="2">
        <v>1008</v>
      </c>
      <c r="B1355" s="14" t="s">
        <v>4</v>
      </c>
      <c r="C1355" s="10">
        <v>72000</v>
      </c>
      <c r="D1355" s="33"/>
    </row>
    <row r="1356" spans="1:4" ht="16.5" hidden="1" customHeight="1">
      <c r="A1356" s="2">
        <v>1009</v>
      </c>
      <c r="B1356" s="14" t="s">
        <v>4</v>
      </c>
      <c r="C1356" s="10">
        <v>72000</v>
      </c>
      <c r="D1356" s="33"/>
    </row>
    <row r="1357" spans="1:4" ht="16.5" hidden="1" customHeight="1">
      <c r="A1357" s="2">
        <v>1010</v>
      </c>
      <c r="B1357" s="14" t="s">
        <v>4</v>
      </c>
      <c r="C1357" s="10">
        <v>35207.4</v>
      </c>
      <c r="D1357" s="33"/>
    </row>
    <row r="1358" spans="1:4" ht="16.5" hidden="1" customHeight="1">
      <c r="A1358" s="2">
        <v>1011</v>
      </c>
      <c r="B1358" s="14" t="s">
        <v>4</v>
      </c>
      <c r="C1358" s="10">
        <v>72575.990000000005</v>
      </c>
      <c r="D1358" s="33"/>
    </row>
    <row r="1359" spans="1:4" ht="16.5" hidden="1" customHeight="1">
      <c r="A1359" s="2">
        <v>1012</v>
      </c>
      <c r="B1359" s="14" t="s">
        <v>4</v>
      </c>
      <c r="C1359" s="10">
        <v>58930.58</v>
      </c>
      <c r="D1359" s="33"/>
    </row>
    <row r="1360" spans="1:4" ht="16.5" hidden="1" customHeight="1">
      <c r="A1360" s="2">
        <v>1013</v>
      </c>
      <c r="B1360" s="14" t="s">
        <v>4</v>
      </c>
      <c r="C1360" s="10">
        <v>73079.7</v>
      </c>
      <c r="D1360" s="33"/>
    </row>
    <row r="1361" spans="1:4" ht="16.5" hidden="1" customHeight="1">
      <c r="A1361" s="2">
        <v>1014</v>
      </c>
      <c r="B1361" s="14" t="s">
        <v>4</v>
      </c>
      <c r="C1361" s="10">
        <v>55520.49</v>
      </c>
      <c r="D1361" s="33"/>
    </row>
    <row r="1362" spans="1:4" ht="16.5" hidden="1" customHeight="1">
      <c r="A1362" s="2">
        <v>1015</v>
      </c>
      <c r="B1362" s="14" t="s">
        <v>4</v>
      </c>
      <c r="C1362" s="10">
        <v>58564</v>
      </c>
      <c r="D1362" s="33"/>
    </row>
    <row r="1363" spans="1:4" ht="16.5" hidden="1" customHeight="1">
      <c r="A1363" s="2">
        <v>1016</v>
      </c>
      <c r="B1363" s="14" t="s">
        <v>4</v>
      </c>
      <c r="C1363" s="10">
        <v>73120.3</v>
      </c>
      <c r="D1363" s="33"/>
    </row>
    <row r="1364" spans="1:4" ht="16.5" hidden="1" customHeight="1">
      <c r="A1364" s="2">
        <v>1017</v>
      </c>
      <c r="B1364" s="14" t="s">
        <v>4</v>
      </c>
      <c r="C1364" s="10">
        <v>73591.039999999994</v>
      </c>
      <c r="D1364" s="33"/>
    </row>
    <row r="1365" spans="1:4" ht="16.5" hidden="1" customHeight="1">
      <c r="A1365" s="2">
        <v>1018</v>
      </c>
      <c r="B1365" s="14" t="s">
        <v>4</v>
      </c>
      <c r="C1365" s="10">
        <v>48393.95</v>
      </c>
      <c r="D1365" s="33"/>
    </row>
    <row r="1366" spans="1:4" ht="16.5" hidden="1" customHeight="1">
      <c r="A1366" s="2">
        <v>1019</v>
      </c>
      <c r="B1366" s="14" t="s">
        <v>4</v>
      </c>
      <c r="C1366" s="10">
        <v>73938.84</v>
      </c>
      <c r="D1366" s="33"/>
    </row>
    <row r="1367" spans="1:4" ht="16.5" hidden="1" customHeight="1">
      <c r="A1367" s="2">
        <v>1020</v>
      </c>
      <c r="B1367" s="14" t="s">
        <v>4</v>
      </c>
      <c r="C1367" s="10">
        <v>74000</v>
      </c>
      <c r="D1367" s="33"/>
    </row>
    <row r="1368" spans="1:4" ht="16.5" hidden="1" customHeight="1">
      <c r="A1368" s="2">
        <v>1021</v>
      </c>
      <c r="B1368" s="14" t="s">
        <v>4</v>
      </c>
      <c r="C1368" s="10">
        <v>44438.23</v>
      </c>
      <c r="D1368" s="33"/>
    </row>
    <row r="1369" spans="1:4" ht="16.5" hidden="1" customHeight="1">
      <c r="A1369" s="2">
        <v>1022</v>
      </c>
      <c r="B1369" s="14" t="s">
        <v>4</v>
      </c>
      <c r="C1369" s="10">
        <v>63008</v>
      </c>
      <c r="D1369" s="33"/>
    </row>
    <row r="1370" spans="1:4" ht="16.5" hidden="1" customHeight="1">
      <c r="A1370" s="2">
        <v>1023</v>
      </c>
      <c r="B1370" s="14" t="s">
        <v>4</v>
      </c>
      <c r="C1370" s="10">
        <v>74283.95</v>
      </c>
      <c r="D1370" s="33"/>
    </row>
    <row r="1371" spans="1:4" ht="16.5" hidden="1" customHeight="1">
      <c r="A1371" s="2">
        <v>1024</v>
      </c>
      <c r="B1371" s="14" t="s">
        <v>4</v>
      </c>
      <c r="C1371" s="10">
        <v>74503.95</v>
      </c>
      <c r="D1371" s="33"/>
    </row>
    <row r="1372" spans="1:4" ht="16.5" hidden="1" customHeight="1">
      <c r="A1372" s="2">
        <v>1025</v>
      </c>
      <c r="B1372" s="14" t="s">
        <v>4</v>
      </c>
      <c r="C1372" s="10">
        <v>38768.400000000001</v>
      </c>
      <c r="D1372" s="33"/>
    </row>
    <row r="1373" spans="1:4" ht="16.5" hidden="1" customHeight="1">
      <c r="A1373" s="2">
        <v>1026</v>
      </c>
      <c r="B1373" s="14" t="s">
        <v>4</v>
      </c>
      <c r="C1373" s="10">
        <v>29370</v>
      </c>
      <c r="D1373" s="33"/>
    </row>
    <row r="1374" spans="1:4" ht="16.5" hidden="1" customHeight="1">
      <c r="A1374" s="2">
        <v>1027</v>
      </c>
      <c r="B1374" s="14" t="s">
        <v>4</v>
      </c>
      <c r="C1374" s="10">
        <v>33286</v>
      </c>
      <c r="D1374" s="33"/>
    </row>
    <row r="1375" spans="1:4" ht="16.5" hidden="1" customHeight="1">
      <c r="A1375" s="2">
        <v>1028</v>
      </c>
      <c r="B1375" s="14" t="s">
        <v>4</v>
      </c>
      <c r="C1375" s="10">
        <v>43859.199999999997</v>
      </c>
      <c r="D1375" s="33"/>
    </row>
    <row r="1376" spans="1:4" ht="16.5" hidden="1" customHeight="1">
      <c r="A1376" s="2">
        <v>1029</v>
      </c>
      <c r="B1376" s="14" t="s">
        <v>4</v>
      </c>
      <c r="C1376" s="10">
        <v>35244</v>
      </c>
      <c r="D1376" s="33"/>
    </row>
    <row r="1377" spans="1:4" ht="16.5" hidden="1" customHeight="1">
      <c r="A1377" s="2">
        <v>1030</v>
      </c>
      <c r="B1377" s="14" t="s">
        <v>4</v>
      </c>
      <c r="C1377" s="10">
        <v>35244</v>
      </c>
      <c r="D1377" s="33"/>
    </row>
    <row r="1378" spans="1:4" ht="16.5" hidden="1" customHeight="1">
      <c r="A1378" s="2">
        <v>1031</v>
      </c>
      <c r="B1378" s="14" t="s">
        <v>4</v>
      </c>
      <c r="C1378" s="10">
        <v>34531.279999999999</v>
      </c>
      <c r="D1378" s="33"/>
    </row>
    <row r="1379" spans="1:4" ht="16.5" hidden="1" customHeight="1">
      <c r="A1379" s="2">
        <v>1032</v>
      </c>
      <c r="B1379" s="14" t="s">
        <v>4</v>
      </c>
      <c r="C1379" s="10">
        <v>33286</v>
      </c>
      <c r="D1379" s="33"/>
    </row>
    <row r="1380" spans="1:4" ht="16.5" hidden="1" customHeight="1">
      <c r="A1380" s="2">
        <v>1033</v>
      </c>
      <c r="B1380" s="14" t="s">
        <v>4</v>
      </c>
      <c r="C1380" s="10">
        <v>39160</v>
      </c>
      <c r="D1380" s="33"/>
    </row>
    <row r="1381" spans="1:4" ht="16.5" hidden="1" customHeight="1">
      <c r="A1381" s="2">
        <v>1034</v>
      </c>
      <c r="B1381" s="14" t="s">
        <v>4</v>
      </c>
      <c r="C1381" s="10">
        <v>31328</v>
      </c>
      <c r="D1381" s="33"/>
    </row>
    <row r="1382" spans="1:4" ht="16.5" hidden="1" customHeight="1">
      <c r="A1382" s="2">
        <v>1035</v>
      </c>
      <c r="B1382" s="14" t="s">
        <v>4</v>
      </c>
      <c r="C1382" s="10">
        <v>39160</v>
      </c>
      <c r="D1382" s="33"/>
    </row>
    <row r="1383" spans="1:4" ht="16.5" hidden="1" customHeight="1">
      <c r="A1383" s="2">
        <v>1036</v>
      </c>
      <c r="B1383" s="14" t="s">
        <v>4</v>
      </c>
      <c r="C1383" s="10">
        <v>29330.84</v>
      </c>
      <c r="D1383" s="33"/>
    </row>
    <row r="1384" spans="1:4" ht="16.5" hidden="1" customHeight="1">
      <c r="A1384" s="2">
        <v>1037</v>
      </c>
      <c r="B1384" s="14" t="s">
        <v>4</v>
      </c>
      <c r="C1384" s="10">
        <v>29383.200000000001</v>
      </c>
      <c r="D1384" s="33"/>
    </row>
    <row r="1385" spans="1:4" ht="16.5" hidden="1" customHeight="1">
      <c r="A1385" s="2">
        <v>1038</v>
      </c>
      <c r="B1385" s="14" t="s">
        <v>4</v>
      </c>
      <c r="C1385" s="10">
        <v>75047.710000000006</v>
      </c>
      <c r="D1385" s="33"/>
    </row>
    <row r="1386" spans="1:4" ht="16.5" hidden="1" customHeight="1">
      <c r="A1386" s="2">
        <v>1039</v>
      </c>
      <c r="B1386" s="14" t="s">
        <v>4</v>
      </c>
      <c r="C1386" s="10">
        <v>47048.43</v>
      </c>
      <c r="D1386" s="33"/>
    </row>
    <row r="1387" spans="1:4" ht="16.5" hidden="1" customHeight="1">
      <c r="A1387" s="2">
        <v>1040</v>
      </c>
      <c r="B1387" s="14" t="s">
        <v>4</v>
      </c>
      <c r="C1387" s="10">
        <v>71837.919999999998</v>
      </c>
      <c r="D1387" s="33"/>
    </row>
    <row r="1388" spans="1:4" ht="16.5" hidden="1" customHeight="1">
      <c r="A1388" s="2">
        <v>1041</v>
      </c>
      <c r="B1388" s="14" t="s">
        <v>4</v>
      </c>
      <c r="C1388" s="10">
        <v>75576.13</v>
      </c>
      <c r="D1388" s="33"/>
    </row>
    <row r="1389" spans="1:4" ht="16.5" hidden="1" customHeight="1">
      <c r="A1389" s="2">
        <v>1042</v>
      </c>
      <c r="B1389" s="14" t="s">
        <v>4</v>
      </c>
      <c r="C1389" s="10">
        <v>51453.99</v>
      </c>
      <c r="D1389" s="33"/>
    </row>
    <row r="1390" spans="1:4" ht="16.5" hidden="1" customHeight="1">
      <c r="A1390" s="2">
        <v>1043</v>
      </c>
      <c r="B1390" s="14" t="s">
        <v>4</v>
      </c>
      <c r="C1390" s="10">
        <v>76110.69</v>
      </c>
      <c r="D1390" s="33"/>
    </row>
    <row r="1391" spans="1:4" ht="16.5" hidden="1" customHeight="1">
      <c r="A1391" s="2">
        <v>1044</v>
      </c>
      <c r="B1391" s="14" t="s">
        <v>4</v>
      </c>
      <c r="C1391" s="10">
        <v>76439.600000000006</v>
      </c>
      <c r="D1391" s="33"/>
    </row>
    <row r="1392" spans="1:4" ht="16.5" hidden="1" customHeight="1">
      <c r="A1392" s="2">
        <v>1045</v>
      </c>
      <c r="B1392" s="14" t="s">
        <v>4</v>
      </c>
      <c r="C1392" s="10">
        <v>76665.600000000006</v>
      </c>
      <c r="D1392" s="33"/>
    </row>
    <row r="1393" spans="1:4" ht="16.5" hidden="1" customHeight="1">
      <c r="A1393" s="2">
        <v>1046</v>
      </c>
      <c r="B1393" s="14" t="s">
        <v>4</v>
      </c>
      <c r="C1393" s="10">
        <v>77139.22</v>
      </c>
      <c r="D1393" s="33"/>
    </row>
    <row r="1394" spans="1:4" ht="16.5" hidden="1" customHeight="1">
      <c r="A1394" s="2">
        <v>1047</v>
      </c>
      <c r="B1394" s="14" t="s">
        <v>4</v>
      </c>
      <c r="C1394" s="10">
        <v>52434.14</v>
      </c>
      <c r="D1394" s="33"/>
    </row>
    <row r="1395" spans="1:4" ht="16.5" hidden="1" customHeight="1">
      <c r="A1395" s="2">
        <v>1048</v>
      </c>
      <c r="B1395" s="14" t="s">
        <v>4</v>
      </c>
      <c r="C1395" s="10">
        <v>78000</v>
      </c>
      <c r="D1395" s="33"/>
    </row>
    <row r="1396" spans="1:4" ht="16.5" hidden="1" customHeight="1">
      <c r="A1396" s="2">
        <v>1049</v>
      </c>
      <c r="B1396" s="14" t="s">
        <v>4</v>
      </c>
      <c r="C1396" s="10">
        <v>78000</v>
      </c>
      <c r="D1396" s="33"/>
    </row>
    <row r="1397" spans="1:4" ht="16.5" hidden="1" customHeight="1">
      <c r="A1397" s="2">
        <v>1050</v>
      </c>
      <c r="B1397" s="14" t="s">
        <v>4</v>
      </c>
      <c r="C1397" s="10">
        <v>78000</v>
      </c>
      <c r="D1397" s="33"/>
    </row>
    <row r="1398" spans="1:4" ht="16.5" hidden="1" customHeight="1">
      <c r="A1398" s="2">
        <v>1051</v>
      </c>
      <c r="B1398" s="14" t="s">
        <v>4</v>
      </c>
      <c r="C1398" s="10">
        <v>41316.949999999997</v>
      </c>
      <c r="D1398" s="33"/>
    </row>
    <row r="1399" spans="1:4" ht="16.5" hidden="1" customHeight="1">
      <c r="A1399" s="2">
        <v>1052</v>
      </c>
      <c r="B1399" s="14" t="s">
        <v>4</v>
      </c>
      <c r="C1399" s="10">
        <v>23437.7</v>
      </c>
      <c r="D1399" s="33"/>
    </row>
    <row r="1400" spans="1:4" ht="16.5" hidden="1" customHeight="1">
      <c r="A1400" s="2">
        <v>1053</v>
      </c>
      <c r="B1400" s="14" t="s">
        <v>4</v>
      </c>
      <c r="C1400" s="10">
        <v>59394.06</v>
      </c>
      <c r="D1400" s="33"/>
    </row>
    <row r="1401" spans="1:4" ht="16.5" hidden="1" customHeight="1">
      <c r="A1401" s="2">
        <v>1054</v>
      </c>
      <c r="B1401" s="14" t="s">
        <v>4</v>
      </c>
      <c r="C1401" s="10">
        <v>35805</v>
      </c>
      <c r="D1401" s="33"/>
    </row>
    <row r="1402" spans="1:4" ht="16.5" hidden="1" customHeight="1">
      <c r="A1402" s="2">
        <v>1055</v>
      </c>
      <c r="B1402" s="14" t="s">
        <v>4</v>
      </c>
      <c r="C1402" s="10">
        <v>79860</v>
      </c>
      <c r="D1402" s="33"/>
    </row>
    <row r="1403" spans="1:4" ht="16.5" hidden="1" customHeight="1">
      <c r="A1403" s="2">
        <v>1056</v>
      </c>
      <c r="B1403" s="14" t="s">
        <v>4</v>
      </c>
      <c r="C1403" s="10">
        <v>72578.22</v>
      </c>
      <c r="D1403" s="33"/>
    </row>
    <row r="1404" spans="1:4" ht="16.5" hidden="1" customHeight="1">
      <c r="A1404" s="2">
        <v>1057</v>
      </c>
      <c r="B1404" s="14" t="s">
        <v>4</v>
      </c>
      <c r="C1404" s="10">
        <v>80000</v>
      </c>
      <c r="D1404" s="33"/>
    </row>
    <row r="1405" spans="1:4" ht="16.5" hidden="1" customHeight="1">
      <c r="A1405" s="2">
        <v>1058</v>
      </c>
      <c r="B1405" s="14" t="s">
        <v>4</v>
      </c>
      <c r="C1405" s="10">
        <v>61589</v>
      </c>
      <c r="D1405" s="33"/>
    </row>
    <row r="1406" spans="1:4" ht="16.5" hidden="1" customHeight="1">
      <c r="A1406" s="2">
        <v>1059</v>
      </c>
      <c r="B1406" s="14" t="s">
        <v>4</v>
      </c>
      <c r="C1406" s="10">
        <v>81000</v>
      </c>
      <c r="D1406" s="33"/>
    </row>
    <row r="1407" spans="1:4" ht="16.5" hidden="1" customHeight="1">
      <c r="A1407" s="2">
        <v>1060</v>
      </c>
      <c r="B1407" s="14" t="s">
        <v>4</v>
      </c>
      <c r="C1407" s="10">
        <v>71065.13</v>
      </c>
      <c r="D1407" s="33"/>
    </row>
    <row r="1408" spans="1:4" ht="16.5" hidden="1" customHeight="1">
      <c r="A1408" s="2">
        <v>1061</v>
      </c>
      <c r="B1408" s="14" t="s">
        <v>4</v>
      </c>
      <c r="C1408" s="10">
        <v>81181.23</v>
      </c>
      <c r="D1408" s="33"/>
    </row>
    <row r="1409" spans="1:4" ht="16.5" hidden="1" customHeight="1">
      <c r="A1409" s="2">
        <v>1062</v>
      </c>
      <c r="B1409" s="14" t="s">
        <v>4</v>
      </c>
      <c r="C1409" s="10">
        <v>81321.89</v>
      </c>
      <c r="D1409" s="33"/>
    </row>
    <row r="1410" spans="1:4" ht="16.5" hidden="1" customHeight="1">
      <c r="A1410" s="2">
        <v>1063</v>
      </c>
      <c r="B1410" s="14" t="s">
        <v>4</v>
      </c>
      <c r="C1410" s="10">
        <v>56366.64</v>
      </c>
      <c r="D1410" s="33"/>
    </row>
    <row r="1411" spans="1:4" ht="16.5" hidden="1" customHeight="1">
      <c r="A1411" s="2">
        <v>1064</v>
      </c>
      <c r="B1411" s="14" t="s">
        <v>4</v>
      </c>
      <c r="C1411" s="10">
        <v>81796.12</v>
      </c>
      <c r="D1411" s="33"/>
    </row>
    <row r="1412" spans="1:4" ht="16.5" hidden="1" customHeight="1">
      <c r="A1412" s="2">
        <v>1065</v>
      </c>
      <c r="B1412" s="14" t="s">
        <v>4</v>
      </c>
      <c r="C1412" s="10">
        <v>82000</v>
      </c>
      <c r="D1412" s="33"/>
    </row>
    <row r="1413" spans="1:4" ht="16.5" hidden="1" customHeight="1">
      <c r="A1413" s="2">
        <v>1066</v>
      </c>
      <c r="B1413" s="14" t="s">
        <v>4</v>
      </c>
      <c r="C1413" s="10">
        <v>82770.41</v>
      </c>
      <c r="D1413" s="33"/>
    </row>
    <row r="1414" spans="1:4" ht="16.5" hidden="1" customHeight="1">
      <c r="A1414" s="2">
        <v>1067</v>
      </c>
      <c r="B1414" s="14" t="s">
        <v>4</v>
      </c>
      <c r="C1414" s="10">
        <v>32106.19</v>
      </c>
      <c r="D1414" s="33"/>
    </row>
    <row r="1415" spans="1:4" ht="16.5" hidden="1" customHeight="1">
      <c r="A1415" s="2">
        <v>1068</v>
      </c>
      <c r="B1415" s="14" t="s">
        <v>4</v>
      </c>
      <c r="C1415" s="10">
        <v>62357.23</v>
      </c>
      <c r="D1415" s="33"/>
    </row>
    <row r="1416" spans="1:4" ht="16.5" hidden="1" customHeight="1">
      <c r="A1416" s="2">
        <v>1069</v>
      </c>
      <c r="B1416" s="14" t="s">
        <v>4</v>
      </c>
      <c r="C1416" s="10">
        <v>83216.47</v>
      </c>
      <c r="D1416" s="33"/>
    </row>
    <row r="1417" spans="1:4" ht="16.5" hidden="1" customHeight="1">
      <c r="A1417" s="2">
        <v>1070</v>
      </c>
      <c r="B1417" s="14" t="s">
        <v>4</v>
      </c>
      <c r="C1417" s="10">
        <v>83200</v>
      </c>
      <c r="D1417" s="33"/>
    </row>
    <row r="1418" spans="1:4" ht="16.5" hidden="1" customHeight="1">
      <c r="A1418" s="2">
        <v>1071</v>
      </c>
      <c r="B1418" s="14" t="s">
        <v>4</v>
      </c>
      <c r="C1418" s="10">
        <v>83324.149999999994</v>
      </c>
      <c r="D1418" s="33"/>
    </row>
    <row r="1419" spans="1:4" ht="16.5" hidden="1" customHeight="1">
      <c r="A1419" s="2">
        <v>1072</v>
      </c>
      <c r="B1419" s="14" t="s">
        <v>4</v>
      </c>
      <c r="C1419" s="10">
        <v>84000</v>
      </c>
      <c r="D1419" s="33"/>
    </row>
    <row r="1420" spans="1:4" ht="16.5" hidden="1" customHeight="1">
      <c r="A1420" s="2">
        <v>1073</v>
      </c>
      <c r="B1420" s="14" t="s">
        <v>4</v>
      </c>
      <c r="C1420" s="10">
        <v>84000</v>
      </c>
      <c r="D1420" s="33"/>
    </row>
    <row r="1421" spans="1:4" ht="16.5" hidden="1" customHeight="1">
      <c r="A1421" s="2">
        <v>1074</v>
      </c>
      <c r="B1421" s="14" t="s">
        <v>4</v>
      </c>
      <c r="C1421" s="10">
        <v>41727</v>
      </c>
      <c r="D1421" s="33"/>
    </row>
    <row r="1422" spans="1:4" ht="16.5" hidden="1" customHeight="1">
      <c r="A1422" s="2">
        <v>1075</v>
      </c>
      <c r="B1422" s="14" t="s">
        <v>4</v>
      </c>
      <c r="C1422" s="10">
        <v>62678</v>
      </c>
      <c r="D1422" s="33"/>
    </row>
    <row r="1423" spans="1:4" ht="16.5" hidden="1" customHeight="1">
      <c r="A1423" s="2">
        <v>1076</v>
      </c>
      <c r="B1423" s="14" t="s">
        <v>4</v>
      </c>
      <c r="C1423" s="10">
        <v>45967.9</v>
      </c>
      <c r="D1423" s="33"/>
    </row>
    <row r="1424" spans="1:4" ht="16.5" hidden="1" customHeight="1">
      <c r="A1424" s="2">
        <v>1077</v>
      </c>
      <c r="B1424" s="14" t="s">
        <v>4</v>
      </c>
      <c r="C1424" s="10">
        <v>68340.800000000003</v>
      </c>
      <c r="D1424" s="33"/>
    </row>
    <row r="1425" spans="1:4" ht="16.5" hidden="1" customHeight="1">
      <c r="A1425" s="2">
        <v>1078</v>
      </c>
      <c r="B1425" s="14" t="s">
        <v>4</v>
      </c>
      <c r="C1425" s="10">
        <v>85305</v>
      </c>
      <c r="D1425" s="33"/>
    </row>
    <row r="1426" spans="1:4" ht="16.5" hidden="1" customHeight="1">
      <c r="A1426" s="2">
        <v>1079</v>
      </c>
      <c r="B1426" s="14" t="s">
        <v>4</v>
      </c>
      <c r="C1426" s="10">
        <v>58216.09</v>
      </c>
      <c r="D1426" s="33"/>
    </row>
    <row r="1427" spans="1:4" ht="16.5" hidden="1" customHeight="1">
      <c r="A1427" s="2">
        <v>1080</v>
      </c>
      <c r="B1427" s="14" t="s">
        <v>4</v>
      </c>
      <c r="C1427" s="10">
        <v>85710.24</v>
      </c>
      <c r="D1427" s="33"/>
    </row>
    <row r="1428" spans="1:4" ht="16.5" hidden="1" customHeight="1">
      <c r="A1428" s="2">
        <v>1081</v>
      </c>
      <c r="B1428" s="14" t="s">
        <v>4</v>
      </c>
      <c r="C1428" s="10">
        <v>86053.08</v>
      </c>
      <c r="D1428" s="33"/>
    </row>
    <row r="1429" spans="1:4" ht="16.5" hidden="1" customHeight="1">
      <c r="A1429" s="2">
        <v>1082</v>
      </c>
      <c r="B1429" s="14" t="s">
        <v>4</v>
      </c>
      <c r="C1429" s="10">
        <v>86574.92</v>
      </c>
      <c r="D1429" s="33"/>
    </row>
    <row r="1430" spans="1:4" ht="16.5" hidden="1" customHeight="1">
      <c r="A1430" s="2">
        <v>1083</v>
      </c>
      <c r="B1430" s="14" t="s">
        <v>4</v>
      </c>
      <c r="C1430" s="10">
        <v>84150</v>
      </c>
      <c r="D1430" s="33"/>
    </row>
    <row r="1431" spans="1:4" ht="16.5" hidden="1" customHeight="1">
      <c r="A1431" s="2">
        <v>1084</v>
      </c>
      <c r="B1431" s="14" t="s">
        <v>4</v>
      </c>
      <c r="C1431" s="10">
        <v>66468.69</v>
      </c>
      <c r="D1431" s="33"/>
    </row>
    <row r="1432" spans="1:4" ht="16.5" hidden="1" customHeight="1">
      <c r="A1432" s="2">
        <v>1085</v>
      </c>
      <c r="B1432" s="14" t="s">
        <v>4</v>
      </c>
      <c r="C1432" s="10">
        <v>46200</v>
      </c>
      <c r="D1432" s="33"/>
    </row>
    <row r="1433" spans="1:4" ht="16.5" hidden="1" customHeight="1">
      <c r="A1433" s="2">
        <v>1086</v>
      </c>
      <c r="B1433" s="14" t="s">
        <v>4</v>
      </c>
      <c r="C1433" s="10">
        <v>46585</v>
      </c>
      <c r="D1433" s="33"/>
    </row>
    <row r="1434" spans="1:4" ht="16.5" hidden="1" customHeight="1">
      <c r="A1434" s="2">
        <v>1087</v>
      </c>
      <c r="B1434" s="14" t="s">
        <v>4</v>
      </c>
      <c r="C1434" s="10">
        <v>57750</v>
      </c>
      <c r="D1434" s="33"/>
    </row>
    <row r="1435" spans="1:4" ht="16.5" hidden="1" customHeight="1">
      <c r="A1435" s="2">
        <v>1088</v>
      </c>
      <c r="B1435" s="14" t="s">
        <v>4</v>
      </c>
      <c r="C1435" s="10">
        <v>46727.45</v>
      </c>
      <c r="D1435" s="33"/>
    </row>
    <row r="1436" spans="1:4" ht="16.5" hidden="1" customHeight="1">
      <c r="A1436" s="2">
        <v>1089</v>
      </c>
      <c r="B1436" s="14" t="s">
        <v>4</v>
      </c>
      <c r="C1436" s="10">
        <v>45430</v>
      </c>
      <c r="D1436" s="33"/>
    </row>
    <row r="1437" spans="1:4" ht="16.5" hidden="1" customHeight="1">
      <c r="A1437" s="2">
        <v>1090</v>
      </c>
      <c r="B1437" s="14" t="s">
        <v>4</v>
      </c>
      <c r="C1437" s="10">
        <v>53130.01</v>
      </c>
      <c r="D1437" s="33"/>
    </row>
    <row r="1438" spans="1:4" ht="16.5" hidden="1" customHeight="1">
      <c r="A1438" s="2">
        <v>1091</v>
      </c>
      <c r="B1438" s="14" t="s">
        <v>4</v>
      </c>
      <c r="C1438" s="10">
        <v>46669.7</v>
      </c>
      <c r="D1438" s="33"/>
    </row>
    <row r="1439" spans="1:4" ht="16.5" hidden="1" customHeight="1">
      <c r="A1439" s="2">
        <v>1092</v>
      </c>
      <c r="B1439" s="14" t="s">
        <v>4</v>
      </c>
      <c r="C1439" s="10">
        <v>46084.5</v>
      </c>
      <c r="D1439" s="33"/>
    </row>
    <row r="1440" spans="1:4" ht="16.5" hidden="1" customHeight="1">
      <c r="A1440" s="2">
        <v>1093</v>
      </c>
      <c r="B1440" s="14" t="s">
        <v>4</v>
      </c>
      <c r="C1440" s="10">
        <v>48510</v>
      </c>
      <c r="D1440" s="33"/>
    </row>
    <row r="1441" spans="1:4" ht="16.5" hidden="1" customHeight="1">
      <c r="A1441" s="2">
        <v>1094</v>
      </c>
      <c r="B1441" s="14" t="s">
        <v>4</v>
      </c>
      <c r="C1441" s="10">
        <v>43505</v>
      </c>
      <c r="D1441" s="33"/>
    </row>
    <row r="1442" spans="1:4" ht="16.5" hidden="1" customHeight="1">
      <c r="A1442" s="2">
        <v>1095</v>
      </c>
      <c r="B1442" s="14" t="s">
        <v>4</v>
      </c>
      <c r="C1442" s="10">
        <v>42350</v>
      </c>
      <c r="D1442" s="33"/>
    </row>
    <row r="1443" spans="1:4" ht="16.5" hidden="1" customHeight="1">
      <c r="A1443" s="2">
        <v>1096</v>
      </c>
      <c r="B1443" s="14" t="s">
        <v>4</v>
      </c>
      <c r="C1443" s="10">
        <v>43755.26</v>
      </c>
      <c r="D1443" s="33"/>
    </row>
    <row r="1444" spans="1:4" ht="16.5" hidden="1" customHeight="1">
      <c r="A1444" s="2">
        <v>1097</v>
      </c>
      <c r="B1444" s="14" t="s">
        <v>4</v>
      </c>
      <c r="C1444" s="10">
        <v>53900</v>
      </c>
      <c r="D1444" s="33"/>
    </row>
    <row r="1445" spans="1:4" ht="16.5" hidden="1" customHeight="1">
      <c r="A1445" s="2">
        <v>1098</v>
      </c>
      <c r="B1445" s="14" t="s">
        <v>4</v>
      </c>
      <c r="C1445" s="10">
        <v>53900</v>
      </c>
      <c r="D1445" s="33"/>
    </row>
    <row r="1446" spans="1:4" ht="16.5" hidden="1" customHeight="1">
      <c r="A1446" s="2">
        <v>1099</v>
      </c>
      <c r="B1446" s="14" t="s">
        <v>4</v>
      </c>
      <c r="C1446" s="10">
        <v>33856.69</v>
      </c>
      <c r="D1446" s="33"/>
    </row>
    <row r="1447" spans="1:4" ht="16.5" hidden="1" customHeight="1">
      <c r="A1447" s="2">
        <v>1100</v>
      </c>
      <c r="B1447" s="14" t="s">
        <v>4</v>
      </c>
      <c r="C1447" s="10">
        <v>37408.800000000003</v>
      </c>
      <c r="D1447" s="33"/>
    </row>
    <row r="1448" spans="1:4" ht="16.5" hidden="1" customHeight="1">
      <c r="A1448" s="2">
        <v>1101</v>
      </c>
      <c r="B1448" s="14" t="s">
        <v>4</v>
      </c>
      <c r="C1448" s="10">
        <v>45815</v>
      </c>
      <c r="D1448" s="33"/>
    </row>
    <row r="1449" spans="1:4" ht="16.5" hidden="1" customHeight="1">
      <c r="A1449" s="2">
        <v>1102</v>
      </c>
      <c r="B1449" s="14" t="s">
        <v>4</v>
      </c>
      <c r="C1449" s="10">
        <v>46200</v>
      </c>
      <c r="D1449" s="33"/>
    </row>
    <row r="1450" spans="1:4" ht="16.5" hidden="1" customHeight="1">
      <c r="A1450" s="2">
        <v>1103</v>
      </c>
      <c r="B1450" s="14" t="s">
        <v>4</v>
      </c>
      <c r="C1450" s="10">
        <v>44255.75</v>
      </c>
      <c r="D1450" s="33"/>
    </row>
    <row r="1451" spans="1:4" ht="16.5" hidden="1" customHeight="1">
      <c r="A1451" s="2">
        <v>1104</v>
      </c>
      <c r="B1451" s="14" t="s">
        <v>4</v>
      </c>
      <c r="C1451" s="10">
        <v>46585</v>
      </c>
      <c r="D1451" s="33"/>
    </row>
    <row r="1452" spans="1:4" ht="16.5" hidden="1" customHeight="1">
      <c r="A1452" s="2">
        <v>1105</v>
      </c>
      <c r="B1452" s="14" t="s">
        <v>4</v>
      </c>
      <c r="C1452" s="10">
        <v>45815</v>
      </c>
      <c r="D1452" s="33"/>
    </row>
    <row r="1453" spans="1:4" ht="16.5" hidden="1" customHeight="1">
      <c r="A1453" s="2">
        <v>1106</v>
      </c>
      <c r="B1453" s="14" t="s">
        <v>4</v>
      </c>
      <c r="C1453" s="10">
        <v>51975</v>
      </c>
      <c r="D1453" s="33"/>
    </row>
    <row r="1454" spans="1:4" ht="16.5" hidden="1" customHeight="1">
      <c r="A1454" s="2">
        <v>1107</v>
      </c>
      <c r="B1454" s="14" t="s">
        <v>4</v>
      </c>
      <c r="C1454" s="10">
        <v>46200</v>
      </c>
      <c r="D1454" s="33"/>
    </row>
    <row r="1455" spans="1:4" ht="16.5" hidden="1" customHeight="1">
      <c r="A1455" s="2">
        <v>1108</v>
      </c>
      <c r="B1455" s="14" t="s">
        <v>4</v>
      </c>
      <c r="C1455" s="10">
        <v>46200</v>
      </c>
      <c r="D1455" s="33"/>
    </row>
    <row r="1456" spans="1:4" ht="16.5" hidden="1" customHeight="1">
      <c r="A1456" s="2">
        <v>1109</v>
      </c>
      <c r="B1456" s="14" t="s">
        <v>4</v>
      </c>
      <c r="C1456" s="10">
        <v>88000</v>
      </c>
      <c r="D1456" s="33"/>
    </row>
    <row r="1457" spans="1:4" ht="16.5" hidden="1" customHeight="1">
      <c r="A1457" s="2">
        <v>1110</v>
      </c>
      <c r="B1457" s="14" t="s">
        <v>4</v>
      </c>
      <c r="C1457" s="10">
        <v>53101.07</v>
      </c>
      <c r="D1457" s="33"/>
    </row>
    <row r="1458" spans="1:4" ht="16.5" hidden="1" customHeight="1">
      <c r="A1458" s="2">
        <v>1111</v>
      </c>
      <c r="B1458" s="14" t="s">
        <v>4</v>
      </c>
      <c r="C1458" s="10">
        <v>67034</v>
      </c>
      <c r="D1458" s="33"/>
    </row>
    <row r="1459" spans="1:4" ht="16.5" hidden="1" customHeight="1">
      <c r="A1459" s="2">
        <v>1112</v>
      </c>
      <c r="B1459" s="14" t="s">
        <v>4</v>
      </c>
      <c r="C1459" s="10">
        <v>70694.460000000006</v>
      </c>
      <c r="D1459" s="33"/>
    </row>
    <row r="1460" spans="1:4" ht="16.5" hidden="1" customHeight="1">
      <c r="A1460" s="2">
        <v>1113</v>
      </c>
      <c r="B1460" s="14" t="s">
        <v>4</v>
      </c>
      <c r="C1460" s="10">
        <v>71664.91</v>
      </c>
      <c r="D1460" s="33"/>
    </row>
    <row r="1461" spans="1:4" ht="16.5" hidden="1" customHeight="1">
      <c r="A1461" s="2">
        <v>1114</v>
      </c>
      <c r="B1461" s="14" t="s">
        <v>4</v>
      </c>
      <c r="C1461" s="10">
        <v>53941.8</v>
      </c>
      <c r="D1461" s="33"/>
    </row>
    <row r="1462" spans="1:4" ht="16.5" hidden="1" customHeight="1">
      <c r="A1462" s="2">
        <v>1115</v>
      </c>
      <c r="B1462" s="14" t="s">
        <v>4</v>
      </c>
      <c r="C1462" s="10">
        <v>90750</v>
      </c>
      <c r="D1462" s="33"/>
    </row>
    <row r="1463" spans="1:4" ht="16.5" hidden="1" customHeight="1">
      <c r="A1463" s="2">
        <v>1116</v>
      </c>
      <c r="B1463" s="14" t="s">
        <v>4</v>
      </c>
      <c r="C1463" s="10">
        <v>27043.5</v>
      </c>
      <c r="D1463" s="33"/>
    </row>
    <row r="1464" spans="1:4" ht="16.5" hidden="1" customHeight="1">
      <c r="A1464" s="2">
        <v>1117</v>
      </c>
      <c r="B1464" s="14" t="s">
        <v>4</v>
      </c>
      <c r="C1464" s="10">
        <v>90852.85</v>
      </c>
      <c r="D1464" s="33"/>
    </row>
    <row r="1465" spans="1:4" ht="16.5" hidden="1" customHeight="1">
      <c r="A1465" s="2">
        <v>1118</v>
      </c>
      <c r="B1465" s="14" t="s">
        <v>4</v>
      </c>
      <c r="C1465" s="10">
        <v>73343.240000000005</v>
      </c>
      <c r="D1465" s="33"/>
    </row>
    <row r="1466" spans="1:4" ht="16.5" hidden="1" customHeight="1">
      <c r="A1466" s="2">
        <v>1119</v>
      </c>
      <c r="B1466" s="14" t="s">
        <v>4</v>
      </c>
      <c r="C1466" s="10">
        <v>91455.83</v>
      </c>
      <c r="D1466" s="33"/>
    </row>
    <row r="1467" spans="1:4" ht="16.5" hidden="1" customHeight="1">
      <c r="A1467" s="2">
        <v>1120</v>
      </c>
      <c r="B1467" s="14" t="s">
        <v>4</v>
      </c>
      <c r="C1467" s="10">
        <v>91506.27</v>
      </c>
      <c r="D1467" s="33"/>
    </row>
    <row r="1468" spans="1:4" ht="16.5" hidden="1" customHeight="1">
      <c r="A1468" s="2">
        <v>1121</v>
      </c>
      <c r="B1468" s="14" t="s">
        <v>4</v>
      </c>
      <c r="C1468" s="10">
        <v>91642.99</v>
      </c>
      <c r="D1468" s="33"/>
    </row>
    <row r="1469" spans="1:4" ht="16.5" hidden="1" customHeight="1">
      <c r="A1469" s="2">
        <v>1122</v>
      </c>
      <c r="B1469" s="14" t="s">
        <v>4</v>
      </c>
      <c r="C1469" s="10">
        <v>91710.6</v>
      </c>
      <c r="D1469" s="33"/>
    </row>
    <row r="1470" spans="1:4" ht="16.5" hidden="1" customHeight="1">
      <c r="A1470" s="2">
        <v>1123</v>
      </c>
      <c r="B1470" s="14" t="s">
        <v>4</v>
      </c>
      <c r="C1470" s="10">
        <v>92495.5</v>
      </c>
      <c r="D1470" s="33"/>
    </row>
    <row r="1471" spans="1:4" ht="16.5" hidden="1" customHeight="1">
      <c r="A1471" s="2">
        <v>1124</v>
      </c>
      <c r="B1471" s="14" t="s">
        <v>4</v>
      </c>
      <c r="C1471" s="10">
        <v>78735.429999999993</v>
      </c>
      <c r="D1471" s="33"/>
    </row>
    <row r="1472" spans="1:4" ht="16.5" hidden="1" customHeight="1">
      <c r="A1472" s="2">
        <v>1125</v>
      </c>
      <c r="B1472" s="14" t="s">
        <v>4</v>
      </c>
      <c r="C1472" s="10">
        <v>92909.9</v>
      </c>
      <c r="D1472" s="33"/>
    </row>
    <row r="1473" spans="1:4" ht="16.5" hidden="1" customHeight="1">
      <c r="A1473" s="2">
        <v>1126</v>
      </c>
      <c r="B1473" s="14" t="s">
        <v>4</v>
      </c>
      <c r="C1473" s="10">
        <v>93076.79</v>
      </c>
      <c r="D1473" s="33"/>
    </row>
    <row r="1474" spans="1:4" ht="16.5" hidden="1" customHeight="1">
      <c r="A1474" s="2">
        <v>1127</v>
      </c>
      <c r="B1474" s="14" t="s">
        <v>4</v>
      </c>
      <c r="C1474" s="10">
        <v>93121.600000000006</v>
      </c>
      <c r="D1474" s="33"/>
    </row>
    <row r="1475" spans="1:4" ht="16.5" hidden="1" customHeight="1">
      <c r="A1475" s="2">
        <v>1128</v>
      </c>
      <c r="B1475" s="14" t="s">
        <v>4</v>
      </c>
      <c r="C1475" s="10">
        <v>93162.22</v>
      </c>
      <c r="D1475" s="33"/>
    </row>
    <row r="1476" spans="1:4" ht="16.5" hidden="1" customHeight="1">
      <c r="A1476" s="2">
        <v>1129</v>
      </c>
      <c r="B1476" s="14" t="s">
        <v>4</v>
      </c>
      <c r="C1476" s="10">
        <v>66796.36</v>
      </c>
      <c r="D1476" s="33"/>
    </row>
    <row r="1477" spans="1:4" ht="16.5" hidden="1" customHeight="1">
      <c r="A1477" s="2">
        <v>1130</v>
      </c>
      <c r="B1477" s="14" t="s">
        <v>4</v>
      </c>
      <c r="C1477" s="10">
        <v>94541.77</v>
      </c>
      <c r="D1477" s="33"/>
    </row>
    <row r="1478" spans="1:4" ht="16.5" hidden="1" customHeight="1">
      <c r="A1478" s="2">
        <v>1131</v>
      </c>
      <c r="B1478" s="14" t="s">
        <v>4</v>
      </c>
      <c r="C1478" s="10">
        <v>54115.14</v>
      </c>
      <c r="D1478" s="33"/>
    </row>
    <row r="1479" spans="1:4" ht="16.5" hidden="1" customHeight="1">
      <c r="A1479" s="2">
        <v>1132</v>
      </c>
      <c r="B1479" s="14" t="s">
        <v>4</v>
      </c>
      <c r="C1479" s="10">
        <v>72423.58</v>
      </c>
      <c r="D1479" s="33"/>
    </row>
    <row r="1480" spans="1:4" ht="16.5" hidden="1" customHeight="1">
      <c r="A1480" s="2">
        <v>1133</v>
      </c>
      <c r="B1480" s="14" t="s">
        <v>4</v>
      </c>
      <c r="C1480" s="10">
        <v>87741.6</v>
      </c>
      <c r="D1480" s="33"/>
    </row>
    <row r="1481" spans="1:4" ht="16.5" hidden="1" customHeight="1">
      <c r="A1481" s="2">
        <v>1134</v>
      </c>
      <c r="B1481" s="14" t="s">
        <v>4</v>
      </c>
      <c r="C1481" s="10">
        <v>95515.25</v>
      </c>
      <c r="D1481" s="33"/>
    </row>
    <row r="1482" spans="1:4" ht="16.5" hidden="1" customHeight="1">
      <c r="A1482" s="2">
        <v>1135</v>
      </c>
      <c r="B1482" s="14" t="s">
        <v>4</v>
      </c>
      <c r="C1482" s="10">
        <v>84167.54</v>
      </c>
      <c r="D1482" s="33"/>
    </row>
    <row r="1483" spans="1:4" ht="16.5" hidden="1" customHeight="1">
      <c r="A1483" s="2">
        <v>1136</v>
      </c>
      <c r="B1483" s="14" t="s">
        <v>4</v>
      </c>
      <c r="C1483" s="10">
        <v>85115.92</v>
      </c>
      <c r="D1483" s="33"/>
    </row>
    <row r="1484" spans="1:4" ht="16.5" hidden="1" customHeight="1">
      <c r="A1484" s="2">
        <v>1137</v>
      </c>
      <c r="B1484" s="14" t="s">
        <v>4</v>
      </c>
      <c r="C1484" s="10">
        <v>96790</v>
      </c>
      <c r="D1484" s="33"/>
    </row>
    <row r="1485" spans="1:4" ht="16.5" hidden="1" customHeight="1">
      <c r="A1485" s="2">
        <v>1138</v>
      </c>
      <c r="B1485" s="14" t="s">
        <v>4</v>
      </c>
      <c r="C1485" s="10">
        <v>97500</v>
      </c>
      <c r="D1485" s="33"/>
    </row>
    <row r="1486" spans="1:4" ht="16.5" hidden="1" customHeight="1">
      <c r="A1486" s="2">
        <v>1139</v>
      </c>
      <c r="B1486" s="14" t="s">
        <v>4</v>
      </c>
      <c r="C1486" s="10">
        <v>51513</v>
      </c>
      <c r="D1486" s="33"/>
    </row>
    <row r="1487" spans="1:4" ht="16.5" hidden="1" customHeight="1">
      <c r="A1487" s="2">
        <v>1140</v>
      </c>
      <c r="B1487" s="14" t="s">
        <v>4</v>
      </c>
      <c r="C1487" s="10">
        <v>49260.75</v>
      </c>
      <c r="D1487" s="33"/>
    </row>
    <row r="1488" spans="1:4" ht="16.5" hidden="1" customHeight="1">
      <c r="A1488" s="2">
        <v>1141</v>
      </c>
      <c r="B1488" s="14" t="s">
        <v>4</v>
      </c>
      <c r="C1488" s="10">
        <v>63525</v>
      </c>
      <c r="D1488" s="33"/>
    </row>
    <row r="1489" spans="1:4" ht="16.5" hidden="1" customHeight="1">
      <c r="A1489" s="2">
        <v>1142</v>
      </c>
      <c r="B1489" s="14" t="s">
        <v>4</v>
      </c>
      <c r="C1489" s="10">
        <v>49222.25</v>
      </c>
      <c r="D1489" s="33"/>
    </row>
    <row r="1490" spans="1:4" ht="16.5" hidden="1" customHeight="1">
      <c r="A1490" s="2">
        <v>1143</v>
      </c>
      <c r="B1490" s="14" t="s">
        <v>4</v>
      </c>
      <c r="C1490" s="10">
        <v>49129.85</v>
      </c>
      <c r="D1490" s="33"/>
    </row>
    <row r="1491" spans="1:4" ht="16.5" hidden="1" customHeight="1">
      <c r="A1491" s="2">
        <v>1144</v>
      </c>
      <c r="B1491" s="14" t="s">
        <v>4</v>
      </c>
      <c r="C1491" s="10">
        <v>61215</v>
      </c>
      <c r="D1491" s="33"/>
    </row>
    <row r="1492" spans="1:4" ht="16.5" hidden="1" customHeight="1">
      <c r="A1492" s="2">
        <v>1145</v>
      </c>
      <c r="B1492" s="14" t="s">
        <v>4</v>
      </c>
      <c r="C1492" s="10">
        <v>57365</v>
      </c>
      <c r="D1492" s="33"/>
    </row>
    <row r="1493" spans="1:4" ht="16.5" hidden="1" customHeight="1">
      <c r="A1493" s="2">
        <v>1146</v>
      </c>
      <c r="B1493" s="14" t="s">
        <v>4</v>
      </c>
      <c r="C1493" s="10">
        <v>48125</v>
      </c>
      <c r="D1493" s="33"/>
    </row>
    <row r="1494" spans="1:4" ht="16.5" hidden="1" customHeight="1">
      <c r="A1494" s="2">
        <v>1147</v>
      </c>
      <c r="B1494" s="14" t="s">
        <v>4</v>
      </c>
      <c r="C1494" s="10">
        <v>65065</v>
      </c>
      <c r="D1494" s="33"/>
    </row>
    <row r="1495" spans="1:4" ht="16.5" hidden="1" customHeight="1">
      <c r="A1495" s="2">
        <v>1148</v>
      </c>
      <c r="B1495" s="14" t="s">
        <v>4</v>
      </c>
      <c r="C1495" s="10">
        <v>65065</v>
      </c>
      <c r="D1495" s="33"/>
    </row>
    <row r="1496" spans="1:4" ht="16.5" hidden="1" customHeight="1">
      <c r="A1496" s="2">
        <v>1149</v>
      </c>
      <c r="B1496" s="14" t="s">
        <v>4</v>
      </c>
      <c r="C1496" s="10">
        <v>52360</v>
      </c>
      <c r="D1496" s="33"/>
    </row>
    <row r="1497" spans="1:4" ht="16.5" hidden="1" customHeight="1">
      <c r="A1497" s="2">
        <v>1150</v>
      </c>
      <c r="B1497" s="14" t="s">
        <v>4</v>
      </c>
      <c r="C1497" s="10">
        <v>48105.75</v>
      </c>
      <c r="D1497" s="33"/>
    </row>
    <row r="1498" spans="1:4" ht="16.5" hidden="1" customHeight="1">
      <c r="A1498" s="2">
        <v>1151</v>
      </c>
      <c r="B1498" s="14" t="s">
        <v>4</v>
      </c>
      <c r="C1498" s="10">
        <v>51886.45</v>
      </c>
      <c r="D1498" s="33"/>
    </row>
    <row r="1499" spans="1:4" ht="16.5" hidden="1" customHeight="1">
      <c r="A1499" s="2">
        <v>1152</v>
      </c>
      <c r="B1499" s="14" t="s">
        <v>4</v>
      </c>
      <c r="C1499" s="10">
        <v>49260.76</v>
      </c>
      <c r="D1499" s="33"/>
    </row>
    <row r="1500" spans="1:4" ht="16.5" hidden="1" customHeight="1">
      <c r="A1500" s="2">
        <v>1153</v>
      </c>
      <c r="B1500" s="14" t="s">
        <v>4</v>
      </c>
      <c r="C1500" s="10">
        <v>60830</v>
      </c>
      <c r="D1500" s="33"/>
    </row>
    <row r="1501" spans="1:4" ht="16.5" hidden="1" customHeight="1">
      <c r="A1501" s="2">
        <v>1154</v>
      </c>
      <c r="B1501" s="14" t="s">
        <v>4</v>
      </c>
      <c r="C1501" s="10">
        <v>65681</v>
      </c>
      <c r="D1501" s="33"/>
    </row>
    <row r="1502" spans="1:4" ht="16.5" hidden="1" customHeight="1">
      <c r="A1502" s="2">
        <v>1155</v>
      </c>
      <c r="B1502" s="14" t="s">
        <v>4</v>
      </c>
      <c r="C1502" s="10">
        <v>52610.25</v>
      </c>
      <c r="D1502" s="33"/>
    </row>
    <row r="1503" spans="1:4" ht="16.5" hidden="1" customHeight="1">
      <c r="A1503" s="2">
        <v>1156</v>
      </c>
      <c r="B1503" s="14" t="s">
        <v>4</v>
      </c>
      <c r="C1503" s="10">
        <v>51474.5</v>
      </c>
      <c r="D1503" s="33"/>
    </row>
    <row r="1504" spans="1:4" ht="16.5" hidden="1" customHeight="1">
      <c r="A1504" s="2">
        <v>1157</v>
      </c>
      <c r="B1504" s="14" t="s">
        <v>4</v>
      </c>
      <c r="C1504" s="10">
        <v>54670</v>
      </c>
      <c r="D1504" s="33"/>
    </row>
    <row r="1505" spans="1:4" ht="16.5" hidden="1" customHeight="1">
      <c r="A1505" s="2">
        <v>1158</v>
      </c>
      <c r="B1505" s="14" t="s">
        <v>4</v>
      </c>
      <c r="C1505" s="10">
        <v>49665</v>
      </c>
      <c r="D1505" s="33"/>
    </row>
    <row r="1506" spans="1:4" ht="16.5" hidden="1" customHeight="1">
      <c r="A1506" s="2">
        <v>1159</v>
      </c>
      <c r="B1506" s="14" t="s">
        <v>4</v>
      </c>
      <c r="C1506" s="10">
        <v>48895</v>
      </c>
      <c r="D1506" s="33"/>
    </row>
    <row r="1507" spans="1:4" ht="16.5" hidden="1" customHeight="1">
      <c r="A1507" s="2">
        <v>1160</v>
      </c>
      <c r="B1507" s="14" t="s">
        <v>4</v>
      </c>
      <c r="C1507" s="10">
        <v>52544.800000000003</v>
      </c>
      <c r="D1507" s="33"/>
    </row>
    <row r="1508" spans="1:4" ht="16.5" hidden="1" customHeight="1">
      <c r="A1508" s="2">
        <v>1161</v>
      </c>
      <c r="B1508" s="14" t="s">
        <v>4</v>
      </c>
      <c r="C1508" s="10">
        <v>53707.5</v>
      </c>
      <c r="D1508" s="33"/>
    </row>
    <row r="1509" spans="1:4" ht="16.5" hidden="1" customHeight="1">
      <c r="A1509" s="2">
        <v>1162</v>
      </c>
      <c r="B1509" s="14" t="s">
        <v>4</v>
      </c>
      <c r="C1509" s="10">
        <v>57750</v>
      </c>
      <c r="D1509" s="33"/>
    </row>
    <row r="1510" spans="1:4" ht="16.5" hidden="1" customHeight="1">
      <c r="A1510" s="2">
        <v>1163</v>
      </c>
      <c r="B1510" s="14" t="s">
        <v>4</v>
      </c>
      <c r="C1510" s="10">
        <v>57750</v>
      </c>
      <c r="D1510" s="33"/>
    </row>
    <row r="1511" spans="1:4" ht="16.5" hidden="1" customHeight="1">
      <c r="A1511" s="2">
        <v>1164</v>
      </c>
      <c r="B1511" s="14" t="s">
        <v>4</v>
      </c>
      <c r="C1511" s="10">
        <v>52360</v>
      </c>
      <c r="D1511" s="33"/>
    </row>
    <row r="1512" spans="1:4" ht="16.5" hidden="1" customHeight="1">
      <c r="A1512" s="2">
        <v>1165</v>
      </c>
      <c r="B1512" s="14" t="s">
        <v>4</v>
      </c>
      <c r="C1512" s="10">
        <v>52544.800000000003</v>
      </c>
      <c r="D1512" s="33"/>
    </row>
    <row r="1513" spans="1:4" ht="16.5" hidden="1" customHeight="1">
      <c r="A1513" s="2">
        <v>1166</v>
      </c>
      <c r="B1513" s="14" t="s">
        <v>4</v>
      </c>
      <c r="C1513" s="10">
        <v>52360</v>
      </c>
      <c r="D1513" s="33"/>
    </row>
    <row r="1514" spans="1:4" ht="16.5" hidden="1" customHeight="1">
      <c r="A1514" s="2">
        <v>1167</v>
      </c>
      <c r="B1514" s="14" t="s">
        <v>4</v>
      </c>
      <c r="C1514" s="10">
        <v>54281.15</v>
      </c>
      <c r="D1514" s="33"/>
    </row>
    <row r="1515" spans="1:4" ht="16.5" hidden="1" customHeight="1">
      <c r="A1515" s="2">
        <v>1168</v>
      </c>
      <c r="B1515" s="14" t="s">
        <v>4</v>
      </c>
      <c r="C1515" s="10">
        <v>54281.15</v>
      </c>
      <c r="D1515" s="33"/>
    </row>
    <row r="1516" spans="1:4" ht="16.5" hidden="1" customHeight="1">
      <c r="A1516" s="2">
        <v>1169</v>
      </c>
      <c r="B1516" s="14" t="s">
        <v>4</v>
      </c>
      <c r="C1516" s="10">
        <v>51513</v>
      </c>
      <c r="D1516" s="33"/>
    </row>
    <row r="1517" spans="1:4" ht="16.5" hidden="1" customHeight="1">
      <c r="A1517" s="2">
        <v>1170</v>
      </c>
      <c r="B1517" s="14" t="s">
        <v>4</v>
      </c>
      <c r="C1517" s="10">
        <v>51975</v>
      </c>
      <c r="D1517" s="33"/>
    </row>
    <row r="1518" spans="1:4" ht="16.5" hidden="1" customHeight="1">
      <c r="A1518" s="2">
        <v>1171</v>
      </c>
      <c r="B1518" s="14" t="s">
        <v>4</v>
      </c>
      <c r="C1518" s="10">
        <v>51513</v>
      </c>
      <c r="D1518" s="33"/>
    </row>
    <row r="1519" spans="1:4" ht="16.5" hidden="1" customHeight="1">
      <c r="A1519" s="2">
        <v>1172</v>
      </c>
      <c r="B1519" s="14" t="s">
        <v>4</v>
      </c>
      <c r="C1519" s="10">
        <v>51975</v>
      </c>
      <c r="D1519" s="33"/>
    </row>
    <row r="1520" spans="1:4" ht="16.5" hidden="1" customHeight="1">
      <c r="A1520" s="2">
        <v>1173</v>
      </c>
      <c r="B1520" s="14" t="s">
        <v>4</v>
      </c>
      <c r="C1520" s="10">
        <v>51513</v>
      </c>
      <c r="D1520" s="33"/>
    </row>
    <row r="1521" spans="1:4" ht="16.5" hidden="1" customHeight="1">
      <c r="A1521" s="2">
        <v>1174</v>
      </c>
      <c r="B1521" s="14" t="s">
        <v>4</v>
      </c>
      <c r="C1521" s="10">
        <v>48972</v>
      </c>
      <c r="D1521" s="33"/>
    </row>
    <row r="1522" spans="1:4" ht="16.5" hidden="1" customHeight="1">
      <c r="A1522" s="2">
        <v>1175</v>
      </c>
      <c r="B1522" s="14" t="s">
        <v>4</v>
      </c>
      <c r="C1522" s="10">
        <v>51975</v>
      </c>
      <c r="D1522" s="33"/>
    </row>
    <row r="1523" spans="1:4" ht="16.5" hidden="1" customHeight="1">
      <c r="A1523" s="2">
        <v>1176</v>
      </c>
      <c r="B1523" s="14" t="s">
        <v>4</v>
      </c>
      <c r="C1523" s="10">
        <v>45815</v>
      </c>
      <c r="D1523" s="33"/>
    </row>
    <row r="1524" spans="1:4" ht="16.5" hidden="1" customHeight="1">
      <c r="A1524" s="2">
        <v>1177</v>
      </c>
      <c r="B1524" s="14" t="s">
        <v>4</v>
      </c>
      <c r="C1524" s="10">
        <v>44660</v>
      </c>
      <c r="D1524" s="33"/>
    </row>
    <row r="1525" spans="1:4" ht="16.5" hidden="1" customHeight="1">
      <c r="A1525" s="2">
        <v>1178</v>
      </c>
      <c r="B1525" s="14" t="s">
        <v>4</v>
      </c>
      <c r="C1525" s="10">
        <v>51975</v>
      </c>
      <c r="D1525" s="33"/>
    </row>
    <row r="1526" spans="1:4" ht="16.5" hidden="1" customHeight="1">
      <c r="A1526" s="2">
        <v>1179</v>
      </c>
      <c r="B1526" s="14" t="s">
        <v>4</v>
      </c>
      <c r="C1526" s="10">
        <v>51975</v>
      </c>
      <c r="D1526" s="33"/>
    </row>
    <row r="1527" spans="1:4" ht="16.5" hidden="1" customHeight="1">
      <c r="A1527" s="2">
        <v>1180</v>
      </c>
      <c r="B1527" s="14" t="s">
        <v>4</v>
      </c>
      <c r="C1527" s="10">
        <v>51975</v>
      </c>
      <c r="D1527" s="33"/>
    </row>
    <row r="1528" spans="1:4" ht="16.5" hidden="1" customHeight="1">
      <c r="A1528" s="2">
        <v>1181</v>
      </c>
      <c r="B1528" s="14" t="s">
        <v>4</v>
      </c>
      <c r="C1528" s="10">
        <v>51975</v>
      </c>
      <c r="D1528" s="33"/>
    </row>
    <row r="1529" spans="1:4" ht="16.5" hidden="1" customHeight="1">
      <c r="A1529" s="2">
        <v>1182</v>
      </c>
      <c r="B1529" s="14" t="s">
        <v>4</v>
      </c>
      <c r="C1529" s="10">
        <v>52360</v>
      </c>
      <c r="D1529" s="33"/>
    </row>
    <row r="1530" spans="1:4" ht="16.5" hidden="1" customHeight="1">
      <c r="A1530" s="2">
        <v>1183</v>
      </c>
      <c r="B1530" s="14" t="s">
        <v>4</v>
      </c>
      <c r="C1530" s="10">
        <v>51882.6</v>
      </c>
      <c r="D1530" s="33"/>
    </row>
    <row r="1531" spans="1:4" ht="16.5" hidden="1" customHeight="1">
      <c r="A1531" s="2">
        <v>1184</v>
      </c>
      <c r="B1531" s="14" t="s">
        <v>4</v>
      </c>
      <c r="C1531" s="10">
        <v>51205</v>
      </c>
      <c r="D1531" s="33"/>
    </row>
    <row r="1532" spans="1:4" ht="16.5" hidden="1" customHeight="1">
      <c r="A1532" s="2">
        <v>1185</v>
      </c>
      <c r="B1532" s="14" t="s">
        <v>4</v>
      </c>
      <c r="C1532" s="10">
        <v>49280</v>
      </c>
      <c r="D1532" s="33"/>
    </row>
    <row r="1533" spans="1:4" ht="16.5" hidden="1" customHeight="1">
      <c r="A1533" s="2">
        <v>1186</v>
      </c>
      <c r="B1533" s="14" t="s">
        <v>4</v>
      </c>
      <c r="C1533" s="10">
        <v>49280</v>
      </c>
      <c r="D1533" s="33"/>
    </row>
    <row r="1534" spans="1:4" ht="16.5" hidden="1" customHeight="1">
      <c r="A1534" s="2">
        <v>1187</v>
      </c>
      <c r="B1534" s="14" t="s">
        <v>4</v>
      </c>
      <c r="C1534" s="10">
        <v>51975</v>
      </c>
      <c r="D1534" s="33"/>
    </row>
    <row r="1535" spans="1:4" ht="16.5" hidden="1" customHeight="1">
      <c r="A1535" s="2">
        <v>1188</v>
      </c>
      <c r="B1535" s="14" t="s">
        <v>4</v>
      </c>
      <c r="C1535" s="10">
        <v>51975</v>
      </c>
      <c r="D1535" s="33"/>
    </row>
    <row r="1536" spans="1:4" ht="16.5" hidden="1" customHeight="1">
      <c r="A1536" s="2">
        <v>1189</v>
      </c>
      <c r="B1536" s="14" t="s">
        <v>4</v>
      </c>
      <c r="C1536" s="10">
        <v>51975</v>
      </c>
      <c r="D1536" s="33"/>
    </row>
    <row r="1537" spans="1:4" ht="16.5" hidden="1" customHeight="1">
      <c r="A1537" s="2">
        <v>1190</v>
      </c>
      <c r="B1537" s="14" t="s">
        <v>4</v>
      </c>
      <c r="C1537" s="10">
        <v>65450</v>
      </c>
      <c r="D1537" s="33"/>
    </row>
    <row r="1538" spans="1:4" ht="16.5" hidden="1" customHeight="1">
      <c r="A1538" s="2">
        <v>1191</v>
      </c>
      <c r="B1538" s="14" t="s">
        <v>4</v>
      </c>
      <c r="C1538" s="10">
        <v>65450</v>
      </c>
      <c r="D1538" s="33"/>
    </row>
    <row r="1539" spans="1:4" ht="16.5" hidden="1" customHeight="1">
      <c r="A1539" s="2">
        <v>1192</v>
      </c>
      <c r="B1539" s="14" t="s">
        <v>4</v>
      </c>
      <c r="C1539" s="10">
        <v>52360</v>
      </c>
      <c r="D1539" s="33"/>
    </row>
    <row r="1540" spans="1:4" ht="16.5" hidden="1" customHeight="1">
      <c r="A1540" s="2">
        <v>1193</v>
      </c>
      <c r="B1540" s="14" t="s">
        <v>4</v>
      </c>
      <c r="C1540" s="10">
        <v>55440</v>
      </c>
      <c r="D1540" s="33"/>
    </row>
    <row r="1541" spans="1:4" ht="16.5" hidden="1" customHeight="1">
      <c r="A1541" s="2">
        <v>1194</v>
      </c>
      <c r="B1541" s="14" t="s">
        <v>4</v>
      </c>
      <c r="C1541" s="10">
        <v>51975</v>
      </c>
      <c r="D1541" s="33"/>
    </row>
    <row r="1542" spans="1:4" ht="16.5" hidden="1" customHeight="1">
      <c r="A1542" s="2">
        <v>1195</v>
      </c>
      <c r="B1542" s="14" t="s">
        <v>4</v>
      </c>
      <c r="C1542" s="10">
        <v>52360</v>
      </c>
      <c r="D1542" s="33"/>
    </row>
    <row r="1543" spans="1:4" ht="16.5" hidden="1" customHeight="1">
      <c r="A1543" s="2">
        <v>1196</v>
      </c>
      <c r="B1543" s="14" t="s">
        <v>4</v>
      </c>
      <c r="C1543" s="10">
        <v>53053</v>
      </c>
      <c r="D1543" s="33"/>
    </row>
    <row r="1544" spans="1:4" ht="16.5" hidden="1" customHeight="1">
      <c r="A1544" s="2">
        <v>1197</v>
      </c>
      <c r="B1544" s="14" t="s">
        <v>4</v>
      </c>
      <c r="C1544" s="10">
        <v>51228.1</v>
      </c>
      <c r="D1544" s="33"/>
    </row>
    <row r="1545" spans="1:4" ht="16.5" hidden="1" customHeight="1">
      <c r="A1545" s="2">
        <v>1198</v>
      </c>
      <c r="B1545" s="14" t="s">
        <v>4</v>
      </c>
      <c r="C1545" s="10">
        <v>65450</v>
      </c>
      <c r="D1545" s="33"/>
    </row>
    <row r="1546" spans="1:4" ht="16.5" hidden="1" customHeight="1">
      <c r="A1546" s="2">
        <v>1199</v>
      </c>
      <c r="B1546" s="14" t="s">
        <v>4</v>
      </c>
      <c r="C1546" s="10">
        <v>46200</v>
      </c>
      <c r="D1546" s="33"/>
    </row>
    <row r="1547" spans="1:4" ht="16.5" hidden="1" customHeight="1">
      <c r="A1547" s="2">
        <v>1200</v>
      </c>
      <c r="B1547" s="14" t="s">
        <v>4</v>
      </c>
      <c r="C1547" s="10">
        <v>65450</v>
      </c>
      <c r="D1547" s="33"/>
    </row>
    <row r="1548" spans="1:4" ht="16.5" hidden="1" customHeight="1">
      <c r="A1548" s="2">
        <v>1201</v>
      </c>
      <c r="B1548" s="14" t="s">
        <v>4</v>
      </c>
      <c r="C1548" s="10">
        <v>63525</v>
      </c>
      <c r="D1548" s="33"/>
    </row>
    <row r="1549" spans="1:4" ht="16.5" hidden="1" customHeight="1">
      <c r="A1549" s="2">
        <v>1202</v>
      </c>
      <c r="B1549" s="14" t="s">
        <v>4</v>
      </c>
      <c r="C1549" s="10">
        <v>65450</v>
      </c>
      <c r="D1549" s="33"/>
    </row>
    <row r="1550" spans="1:4" ht="16.5" hidden="1" customHeight="1">
      <c r="A1550" s="2">
        <v>1203</v>
      </c>
      <c r="B1550" s="14" t="s">
        <v>4</v>
      </c>
      <c r="C1550" s="10">
        <v>65450</v>
      </c>
      <c r="D1550" s="33"/>
    </row>
    <row r="1551" spans="1:4" ht="16.5" hidden="1" customHeight="1">
      <c r="A1551" s="2">
        <v>1204</v>
      </c>
      <c r="B1551" s="14" t="s">
        <v>4</v>
      </c>
      <c r="C1551" s="10">
        <v>65450</v>
      </c>
      <c r="D1551" s="33"/>
    </row>
    <row r="1552" spans="1:4" ht="16.5" hidden="1" customHeight="1">
      <c r="A1552" s="2">
        <v>1205</v>
      </c>
      <c r="B1552" s="14" t="s">
        <v>4</v>
      </c>
      <c r="C1552" s="10">
        <v>65450</v>
      </c>
      <c r="D1552" s="33"/>
    </row>
    <row r="1553" spans="1:4" ht="16.5" hidden="1" customHeight="1">
      <c r="A1553" s="2">
        <v>1206</v>
      </c>
      <c r="B1553" s="14" t="s">
        <v>4</v>
      </c>
      <c r="C1553" s="10">
        <v>65450</v>
      </c>
      <c r="D1553" s="33"/>
    </row>
    <row r="1554" spans="1:4" ht="16.5" hidden="1" customHeight="1">
      <c r="A1554" s="2">
        <v>1207</v>
      </c>
      <c r="B1554" s="14" t="s">
        <v>4</v>
      </c>
      <c r="C1554" s="10">
        <v>45025.75</v>
      </c>
      <c r="D1554" s="33"/>
    </row>
    <row r="1555" spans="1:4" ht="16.5" hidden="1" customHeight="1">
      <c r="A1555" s="2">
        <v>1208</v>
      </c>
      <c r="B1555" s="14" t="s">
        <v>4</v>
      </c>
      <c r="C1555" s="10">
        <v>65450</v>
      </c>
      <c r="D1555" s="33"/>
    </row>
    <row r="1556" spans="1:4" ht="16.5" hidden="1" customHeight="1">
      <c r="A1556" s="2">
        <v>1209</v>
      </c>
      <c r="B1556" s="14" t="s">
        <v>4</v>
      </c>
      <c r="C1556" s="10">
        <v>46007.5</v>
      </c>
      <c r="D1556" s="33"/>
    </row>
    <row r="1557" spans="1:4" ht="16.5" hidden="1" customHeight="1">
      <c r="A1557" s="2">
        <v>1210</v>
      </c>
      <c r="B1557" s="14" t="s">
        <v>4</v>
      </c>
      <c r="C1557" s="10">
        <v>59213</v>
      </c>
      <c r="D1557" s="33"/>
    </row>
    <row r="1558" spans="1:4" ht="16.5" hidden="1" customHeight="1">
      <c r="A1558" s="2">
        <v>1211</v>
      </c>
      <c r="B1558" s="14" t="s">
        <v>4</v>
      </c>
      <c r="C1558" s="10">
        <v>65450</v>
      </c>
      <c r="D1558" s="33"/>
    </row>
    <row r="1559" spans="1:4" ht="16.5" hidden="1" customHeight="1">
      <c r="A1559" s="2">
        <v>1212</v>
      </c>
      <c r="B1559" s="14" t="s">
        <v>4</v>
      </c>
      <c r="C1559" s="10">
        <v>44979.55</v>
      </c>
      <c r="D1559" s="33"/>
    </row>
    <row r="1560" spans="1:4" ht="16.5" hidden="1" customHeight="1">
      <c r="A1560" s="2">
        <v>1213</v>
      </c>
      <c r="B1560" s="14" t="s">
        <v>4</v>
      </c>
      <c r="C1560" s="10">
        <v>65450</v>
      </c>
      <c r="D1560" s="33"/>
    </row>
    <row r="1561" spans="1:4" ht="16.5" hidden="1" customHeight="1">
      <c r="A1561" s="2">
        <v>1214</v>
      </c>
      <c r="B1561" s="14" t="s">
        <v>4</v>
      </c>
      <c r="C1561" s="10">
        <v>51975</v>
      </c>
      <c r="D1561" s="33"/>
    </row>
    <row r="1562" spans="1:4" ht="16.5" hidden="1" customHeight="1">
      <c r="A1562" s="2">
        <v>1215</v>
      </c>
      <c r="B1562" s="14" t="s">
        <v>4</v>
      </c>
      <c r="C1562" s="10">
        <v>48895</v>
      </c>
      <c r="D1562" s="33"/>
    </row>
    <row r="1563" spans="1:4" ht="16.5" hidden="1" customHeight="1">
      <c r="A1563" s="2">
        <v>1216</v>
      </c>
      <c r="B1563" s="14" t="s">
        <v>4</v>
      </c>
      <c r="C1563" s="10">
        <v>51205</v>
      </c>
      <c r="D1563" s="33"/>
    </row>
    <row r="1564" spans="1:4" ht="16.5" hidden="1" customHeight="1">
      <c r="A1564" s="2">
        <v>1217</v>
      </c>
      <c r="B1564" s="14" t="s">
        <v>4</v>
      </c>
      <c r="C1564" s="10">
        <v>51975</v>
      </c>
      <c r="D1564" s="33"/>
    </row>
    <row r="1565" spans="1:4" ht="16.5" hidden="1" customHeight="1">
      <c r="A1565" s="2">
        <v>1218</v>
      </c>
      <c r="B1565" s="14" t="s">
        <v>4</v>
      </c>
      <c r="C1565" s="10">
        <v>45045</v>
      </c>
      <c r="D1565" s="33"/>
    </row>
    <row r="1566" spans="1:4" ht="16.5" hidden="1" customHeight="1">
      <c r="A1566" s="2">
        <v>1219</v>
      </c>
      <c r="B1566" s="14" t="s">
        <v>4</v>
      </c>
      <c r="C1566" s="10">
        <v>47124</v>
      </c>
      <c r="D1566" s="33"/>
    </row>
    <row r="1567" spans="1:4" ht="16.5" hidden="1" customHeight="1">
      <c r="A1567" s="2">
        <v>1220</v>
      </c>
      <c r="B1567" s="14" t="s">
        <v>4</v>
      </c>
      <c r="C1567" s="10">
        <v>41926.5</v>
      </c>
      <c r="D1567" s="33"/>
    </row>
    <row r="1568" spans="1:4" ht="16.5" hidden="1" customHeight="1">
      <c r="A1568" s="2">
        <v>1221</v>
      </c>
      <c r="B1568" s="14" t="s">
        <v>4</v>
      </c>
      <c r="C1568" s="10">
        <v>41527.199999999997</v>
      </c>
      <c r="D1568" s="33"/>
    </row>
    <row r="1569" spans="1:4" ht="16.5" hidden="1" customHeight="1">
      <c r="A1569" s="2">
        <v>1222</v>
      </c>
      <c r="B1569" s="14" t="s">
        <v>4</v>
      </c>
      <c r="C1569" s="10">
        <v>51590</v>
      </c>
      <c r="D1569" s="33"/>
    </row>
    <row r="1570" spans="1:4" ht="16.5" hidden="1" customHeight="1">
      <c r="A1570" s="2">
        <v>1223</v>
      </c>
      <c r="B1570" s="14" t="s">
        <v>4</v>
      </c>
      <c r="C1570" s="10">
        <v>51975</v>
      </c>
      <c r="D1570" s="33"/>
    </row>
    <row r="1571" spans="1:4" ht="16.5" hidden="1" customHeight="1">
      <c r="A1571" s="2">
        <v>1224</v>
      </c>
      <c r="B1571" s="14" t="s">
        <v>4</v>
      </c>
      <c r="C1571" s="10">
        <v>47052.5</v>
      </c>
      <c r="D1571" s="33"/>
    </row>
    <row r="1572" spans="1:4" ht="16.5" hidden="1" customHeight="1">
      <c r="A1572" s="2">
        <v>1225</v>
      </c>
      <c r="B1572" s="14" t="s">
        <v>4</v>
      </c>
      <c r="C1572" s="10">
        <v>47052.5</v>
      </c>
      <c r="D1572" s="33"/>
    </row>
    <row r="1573" spans="1:4" ht="16.5" hidden="1" customHeight="1">
      <c r="A1573" s="2">
        <v>1226</v>
      </c>
      <c r="B1573" s="14" t="s">
        <v>4</v>
      </c>
      <c r="C1573" s="10">
        <v>44287.76</v>
      </c>
      <c r="D1573" s="33"/>
    </row>
    <row r="1574" spans="1:4" ht="16.5" hidden="1" customHeight="1">
      <c r="A1574" s="2">
        <v>1227</v>
      </c>
      <c r="B1574" s="14" t="s">
        <v>4</v>
      </c>
      <c r="C1574" s="10">
        <v>43807.5</v>
      </c>
      <c r="D1574" s="33"/>
    </row>
    <row r="1575" spans="1:4" ht="16.5" hidden="1" customHeight="1">
      <c r="A1575" s="2">
        <v>1228</v>
      </c>
      <c r="B1575" s="14" t="s">
        <v>4</v>
      </c>
      <c r="C1575" s="10">
        <v>43807.5</v>
      </c>
      <c r="D1575" s="33"/>
    </row>
    <row r="1576" spans="1:4" ht="16.5" hidden="1" customHeight="1">
      <c r="A1576" s="2">
        <v>1229</v>
      </c>
      <c r="B1576" s="14" t="s">
        <v>4</v>
      </c>
      <c r="C1576" s="10">
        <v>43807.5</v>
      </c>
      <c r="D1576" s="33"/>
    </row>
    <row r="1577" spans="1:4" ht="16.5" hidden="1" customHeight="1">
      <c r="A1577" s="2">
        <v>1230</v>
      </c>
      <c r="B1577" s="14" t="s">
        <v>4</v>
      </c>
      <c r="C1577" s="10">
        <v>43839.95</v>
      </c>
      <c r="D1577" s="33"/>
    </row>
    <row r="1578" spans="1:4" ht="16.5" hidden="1" customHeight="1">
      <c r="A1578" s="2">
        <v>1231</v>
      </c>
      <c r="B1578" s="14" t="s">
        <v>4</v>
      </c>
      <c r="C1578" s="10">
        <v>42812</v>
      </c>
      <c r="D1578" s="33"/>
    </row>
    <row r="1579" spans="1:4" ht="16.5" hidden="1" customHeight="1">
      <c r="A1579" s="2">
        <v>1232</v>
      </c>
      <c r="B1579" s="14" t="s">
        <v>4</v>
      </c>
      <c r="C1579" s="10">
        <v>40273.86</v>
      </c>
      <c r="D1579" s="33"/>
    </row>
    <row r="1580" spans="1:4" ht="16.5" hidden="1" customHeight="1">
      <c r="A1580" s="2">
        <v>1233</v>
      </c>
      <c r="B1580" s="14" t="s">
        <v>4</v>
      </c>
      <c r="C1580" s="10">
        <v>41497.06</v>
      </c>
      <c r="D1580" s="33"/>
    </row>
    <row r="1581" spans="1:4" ht="16.5" hidden="1" customHeight="1">
      <c r="A1581" s="2">
        <v>1234</v>
      </c>
      <c r="B1581" s="14" t="s">
        <v>4</v>
      </c>
      <c r="C1581" s="10">
        <v>41283</v>
      </c>
      <c r="D1581" s="33"/>
    </row>
    <row r="1582" spans="1:4" ht="16.5" hidden="1" customHeight="1">
      <c r="A1582" s="2">
        <v>1235</v>
      </c>
      <c r="B1582" s="14" t="s">
        <v>4</v>
      </c>
      <c r="C1582" s="10">
        <v>41283</v>
      </c>
      <c r="D1582" s="33"/>
    </row>
    <row r="1583" spans="1:4" ht="16.5" hidden="1" customHeight="1">
      <c r="A1583" s="2">
        <v>1236</v>
      </c>
      <c r="B1583" s="14" t="s">
        <v>4</v>
      </c>
      <c r="C1583" s="10">
        <v>39142.400000000001</v>
      </c>
      <c r="D1583" s="33"/>
    </row>
    <row r="1584" spans="1:4" ht="16.5" hidden="1" customHeight="1">
      <c r="A1584" s="2">
        <v>1237</v>
      </c>
      <c r="B1584" s="14" t="s">
        <v>4</v>
      </c>
      <c r="C1584" s="10">
        <v>51986</v>
      </c>
      <c r="D1584" s="33"/>
    </row>
    <row r="1585" spans="1:4" ht="16.5" hidden="1" customHeight="1">
      <c r="A1585" s="2">
        <v>1238</v>
      </c>
      <c r="B1585" s="14" t="s">
        <v>4</v>
      </c>
      <c r="C1585" s="10">
        <v>83486.37</v>
      </c>
      <c r="D1585" s="33"/>
    </row>
    <row r="1586" spans="1:4" ht="16.5" hidden="1" customHeight="1">
      <c r="A1586" s="2">
        <v>1239</v>
      </c>
      <c r="B1586" s="14" t="s">
        <v>4</v>
      </c>
      <c r="C1586" s="10">
        <v>98822.15</v>
      </c>
      <c r="D1586" s="33"/>
    </row>
    <row r="1587" spans="1:4" ht="16.5" hidden="1" customHeight="1">
      <c r="A1587" s="2">
        <v>1240</v>
      </c>
      <c r="B1587" s="14" t="s">
        <v>4</v>
      </c>
      <c r="C1587" s="10">
        <v>87997.41</v>
      </c>
      <c r="D1587" s="33"/>
    </row>
    <row r="1588" spans="1:4" ht="16.5" hidden="1" customHeight="1">
      <c r="A1588" s="2">
        <v>1241</v>
      </c>
      <c r="B1588" s="14" t="s">
        <v>4</v>
      </c>
      <c r="C1588" s="10">
        <v>99413.6</v>
      </c>
      <c r="D1588" s="33"/>
    </row>
    <row r="1589" spans="1:4" ht="16.5" hidden="1" customHeight="1">
      <c r="A1589" s="2">
        <v>1242</v>
      </c>
      <c r="B1589" s="14" t="s">
        <v>4</v>
      </c>
      <c r="C1589" s="10">
        <v>99825</v>
      </c>
      <c r="D1589" s="33"/>
    </row>
    <row r="1590" spans="1:4" ht="16.5" hidden="1" customHeight="1">
      <c r="A1590" s="2">
        <v>1243</v>
      </c>
      <c r="B1590" s="14" t="s">
        <v>4</v>
      </c>
      <c r="C1590" s="10">
        <v>97994.880000000005</v>
      </c>
      <c r="D1590" s="33"/>
    </row>
    <row r="1591" spans="1:4" ht="16.5" hidden="1" customHeight="1">
      <c r="A1591" s="2">
        <v>1244</v>
      </c>
      <c r="B1591" s="14" t="s">
        <v>4</v>
      </c>
      <c r="C1591" s="10">
        <v>94378.79</v>
      </c>
      <c r="D1591" s="33"/>
    </row>
    <row r="1592" spans="1:4" ht="16.5" hidden="1" customHeight="1">
      <c r="A1592" s="2">
        <v>1245</v>
      </c>
      <c r="B1592" s="14" t="s">
        <v>4</v>
      </c>
      <c r="C1592" s="10">
        <v>93999.29</v>
      </c>
      <c r="D1592" s="33"/>
    </row>
    <row r="1593" spans="1:4" ht="16.5" hidden="1" customHeight="1">
      <c r="A1593" s="2">
        <v>1246</v>
      </c>
      <c r="B1593" s="14" t="s">
        <v>4</v>
      </c>
      <c r="C1593" s="10">
        <v>97284</v>
      </c>
      <c r="D1593" s="33"/>
    </row>
    <row r="1594" spans="1:4" ht="16.5" hidden="1" customHeight="1">
      <c r="A1594" s="2">
        <v>1247</v>
      </c>
      <c r="B1594" s="14" t="s">
        <v>4</v>
      </c>
      <c r="C1594" s="10">
        <v>99900</v>
      </c>
      <c r="D1594" s="33"/>
    </row>
    <row r="1595" spans="1:4" ht="16.5" hidden="1" customHeight="1">
      <c r="A1595" s="2">
        <v>1248</v>
      </c>
      <c r="B1595" s="14" t="s">
        <v>4</v>
      </c>
      <c r="C1595" s="10">
        <v>100072</v>
      </c>
      <c r="D1595" s="33"/>
    </row>
    <row r="1596" spans="1:4" ht="16.5" hidden="1" customHeight="1">
      <c r="A1596" s="2">
        <v>1249</v>
      </c>
      <c r="B1596" s="14" t="s">
        <v>4</v>
      </c>
      <c r="C1596" s="10">
        <v>100452.4</v>
      </c>
      <c r="D1596" s="33"/>
    </row>
    <row r="1597" spans="1:4" ht="16.5" hidden="1" customHeight="1">
      <c r="A1597" s="2">
        <v>1250</v>
      </c>
      <c r="B1597" s="14" t="s">
        <v>4</v>
      </c>
      <c r="C1597" s="10">
        <v>74176.36</v>
      </c>
      <c r="D1597" s="33"/>
    </row>
    <row r="1598" spans="1:4" ht="16.5" hidden="1" customHeight="1">
      <c r="A1598" s="2">
        <v>1251</v>
      </c>
      <c r="B1598" s="14" t="s">
        <v>4</v>
      </c>
      <c r="C1598" s="10">
        <v>82301.78</v>
      </c>
      <c r="D1598" s="33"/>
    </row>
    <row r="1599" spans="1:4" ht="16.5" hidden="1" customHeight="1">
      <c r="A1599" s="2">
        <v>1252</v>
      </c>
      <c r="B1599" s="14" t="s">
        <v>4</v>
      </c>
      <c r="C1599" s="10">
        <v>53515</v>
      </c>
      <c r="D1599" s="33"/>
    </row>
    <row r="1600" spans="1:4" ht="16.5" hidden="1" customHeight="1">
      <c r="A1600" s="2">
        <v>1253</v>
      </c>
      <c r="B1600" s="14" t="s">
        <v>4</v>
      </c>
      <c r="C1600" s="10">
        <v>53053</v>
      </c>
      <c r="D1600" s="33"/>
    </row>
    <row r="1601" spans="1:4" ht="16.5" hidden="1" customHeight="1">
      <c r="A1601" s="2">
        <v>1254</v>
      </c>
      <c r="B1601" s="14" t="s">
        <v>4</v>
      </c>
      <c r="C1601" s="10">
        <v>43041.36</v>
      </c>
      <c r="D1601" s="33"/>
    </row>
    <row r="1602" spans="1:4" ht="16.5" hidden="1" customHeight="1">
      <c r="A1602" s="2">
        <v>1255</v>
      </c>
      <c r="B1602" s="14" t="s">
        <v>4</v>
      </c>
      <c r="C1602" s="10">
        <v>63525</v>
      </c>
      <c r="D1602" s="33"/>
    </row>
    <row r="1603" spans="1:4" ht="16.5" hidden="1" customHeight="1">
      <c r="A1603" s="2">
        <v>1256</v>
      </c>
      <c r="B1603" s="14" t="s">
        <v>4</v>
      </c>
      <c r="C1603" s="10">
        <v>53938.5</v>
      </c>
      <c r="D1603" s="33"/>
    </row>
    <row r="1604" spans="1:4" ht="16.5" hidden="1" customHeight="1">
      <c r="A1604" s="2">
        <v>1257</v>
      </c>
      <c r="B1604" s="14" t="s">
        <v>4</v>
      </c>
      <c r="C1604" s="10">
        <v>57476.65</v>
      </c>
      <c r="D1604" s="33"/>
    </row>
    <row r="1605" spans="1:4" ht="16.5" hidden="1" customHeight="1">
      <c r="A1605" s="2">
        <v>1258</v>
      </c>
      <c r="B1605" s="14" t="s">
        <v>4</v>
      </c>
      <c r="C1605" s="10">
        <v>53900</v>
      </c>
      <c r="D1605" s="33"/>
    </row>
    <row r="1606" spans="1:4" ht="16.5" hidden="1" customHeight="1">
      <c r="A1606" s="2">
        <v>1259</v>
      </c>
      <c r="B1606" s="14" t="s">
        <v>4</v>
      </c>
      <c r="C1606" s="10">
        <v>51898</v>
      </c>
      <c r="D1606" s="33"/>
    </row>
    <row r="1607" spans="1:4" ht="16.5" hidden="1" customHeight="1">
      <c r="A1607" s="2">
        <v>1260</v>
      </c>
      <c r="B1607" s="14" t="s">
        <v>4</v>
      </c>
      <c r="C1607" s="10">
        <v>53938.5</v>
      </c>
      <c r="D1607" s="33"/>
    </row>
    <row r="1608" spans="1:4" ht="16.5" hidden="1" customHeight="1">
      <c r="A1608" s="2">
        <v>1261</v>
      </c>
      <c r="B1608" s="14" t="s">
        <v>4</v>
      </c>
      <c r="C1608" s="10">
        <v>53900</v>
      </c>
      <c r="D1608" s="33"/>
    </row>
    <row r="1609" spans="1:4" ht="16.5" hidden="1" customHeight="1">
      <c r="A1609" s="2">
        <v>1262</v>
      </c>
      <c r="B1609" s="14" t="s">
        <v>4</v>
      </c>
      <c r="C1609" s="10">
        <v>58793.35</v>
      </c>
      <c r="D1609" s="33"/>
    </row>
    <row r="1610" spans="1:4" ht="16.5" hidden="1" customHeight="1">
      <c r="A1610" s="2">
        <v>1263</v>
      </c>
      <c r="B1610" s="14" t="s">
        <v>4</v>
      </c>
      <c r="C1610" s="10">
        <v>50565.9</v>
      </c>
      <c r="D1610" s="33"/>
    </row>
    <row r="1611" spans="1:4" ht="16.5" hidden="1" customHeight="1">
      <c r="A1611" s="2">
        <v>1264</v>
      </c>
      <c r="B1611" s="14" t="s">
        <v>4</v>
      </c>
      <c r="C1611" s="10">
        <v>53900</v>
      </c>
      <c r="D1611" s="33"/>
    </row>
    <row r="1612" spans="1:4" ht="16.5" hidden="1" customHeight="1">
      <c r="A1612" s="2">
        <v>1265</v>
      </c>
      <c r="B1612" s="14" t="s">
        <v>4</v>
      </c>
      <c r="C1612" s="10">
        <v>49764</v>
      </c>
      <c r="D1612" s="33"/>
    </row>
    <row r="1613" spans="1:4" ht="16.5" hidden="1" customHeight="1">
      <c r="A1613" s="2">
        <v>1266</v>
      </c>
      <c r="B1613" s="14" t="s">
        <v>4</v>
      </c>
      <c r="C1613" s="10">
        <v>53130</v>
      </c>
      <c r="D1613" s="33"/>
    </row>
    <row r="1614" spans="1:4" ht="16.5" hidden="1" customHeight="1">
      <c r="A1614" s="2">
        <v>1267</v>
      </c>
      <c r="B1614" s="14" t="s">
        <v>4</v>
      </c>
      <c r="C1614" s="10">
        <v>61600</v>
      </c>
      <c r="D1614" s="33"/>
    </row>
    <row r="1615" spans="1:4" ht="16.5" hidden="1" customHeight="1">
      <c r="A1615" s="2">
        <v>1268</v>
      </c>
      <c r="B1615" s="14" t="s">
        <v>4</v>
      </c>
      <c r="C1615" s="10">
        <v>53900</v>
      </c>
      <c r="D1615" s="33"/>
    </row>
    <row r="1616" spans="1:4" ht="16.5" hidden="1" customHeight="1">
      <c r="A1616" s="2">
        <v>1269</v>
      </c>
      <c r="B1616" s="14" t="s">
        <v>4</v>
      </c>
      <c r="C1616" s="10">
        <v>50569.760000000002</v>
      </c>
      <c r="D1616" s="33"/>
    </row>
    <row r="1617" spans="1:4" ht="16.5" hidden="1" customHeight="1">
      <c r="A1617" s="2">
        <v>1270</v>
      </c>
      <c r="B1617" s="14" t="s">
        <v>4</v>
      </c>
      <c r="C1617" s="10">
        <v>53053</v>
      </c>
      <c r="D1617" s="33"/>
    </row>
    <row r="1618" spans="1:4" ht="16.5" hidden="1" customHeight="1">
      <c r="A1618" s="2">
        <v>1271</v>
      </c>
      <c r="B1618" s="14" t="s">
        <v>4</v>
      </c>
      <c r="C1618" s="10">
        <v>53938.5</v>
      </c>
      <c r="D1618" s="33"/>
    </row>
    <row r="1619" spans="1:4" ht="16.5" hidden="1" customHeight="1">
      <c r="A1619" s="2">
        <v>1272</v>
      </c>
      <c r="B1619" s="14" t="s">
        <v>4</v>
      </c>
      <c r="C1619" s="10">
        <v>53053</v>
      </c>
      <c r="D1619" s="33"/>
    </row>
    <row r="1620" spans="1:4" ht="16.5" hidden="1" customHeight="1">
      <c r="A1620" s="2">
        <v>1273</v>
      </c>
      <c r="B1620" s="14" t="s">
        <v>4</v>
      </c>
      <c r="C1620" s="10">
        <v>53053</v>
      </c>
      <c r="D1620" s="33"/>
    </row>
    <row r="1621" spans="1:4" ht="16.5" hidden="1" customHeight="1">
      <c r="A1621" s="2">
        <v>1274</v>
      </c>
      <c r="B1621" s="14" t="s">
        <v>4</v>
      </c>
      <c r="C1621" s="10">
        <v>53091.5</v>
      </c>
      <c r="D1621" s="33"/>
    </row>
    <row r="1622" spans="1:4" ht="16.5" hidden="1" customHeight="1">
      <c r="A1622" s="2">
        <v>1275</v>
      </c>
      <c r="B1622" s="14" t="s">
        <v>4</v>
      </c>
      <c r="C1622" s="10">
        <v>67425.05</v>
      </c>
      <c r="D1622" s="33"/>
    </row>
    <row r="1623" spans="1:4" ht="16.5" hidden="1" customHeight="1">
      <c r="A1623" s="2">
        <v>1276</v>
      </c>
      <c r="B1623" s="14" t="s">
        <v>4</v>
      </c>
      <c r="C1623" s="10">
        <v>51898</v>
      </c>
      <c r="D1623" s="33"/>
    </row>
    <row r="1624" spans="1:4" ht="16.5" hidden="1" customHeight="1">
      <c r="A1624" s="2">
        <v>1277</v>
      </c>
      <c r="B1624" s="14" t="s">
        <v>4</v>
      </c>
      <c r="C1624" s="10">
        <v>53900</v>
      </c>
      <c r="D1624" s="33"/>
    </row>
    <row r="1625" spans="1:4" ht="16.5" hidden="1" customHeight="1">
      <c r="A1625" s="2">
        <v>1278</v>
      </c>
      <c r="B1625" s="14" t="s">
        <v>4</v>
      </c>
      <c r="C1625" s="10">
        <v>53515</v>
      </c>
      <c r="D1625" s="33"/>
    </row>
    <row r="1626" spans="1:4" ht="16.5" hidden="1" customHeight="1">
      <c r="A1626" s="2">
        <v>1279</v>
      </c>
      <c r="B1626" s="14" t="s">
        <v>4</v>
      </c>
      <c r="C1626" s="10">
        <v>53515</v>
      </c>
      <c r="D1626" s="33"/>
    </row>
    <row r="1627" spans="1:4" ht="16.5" hidden="1" customHeight="1">
      <c r="A1627" s="2">
        <v>1280</v>
      </c>
      <c r="B1627" s="14" t="s">
        <v>4</v>
      </c>
      <c r="C1627" s="10">
        <v>53938.5</v>
      </c>
      <c r="D1627" s="33"/>
    </row>
    <row r="1628" spans="1:4" ht="16.5" hidden="1" customHeight="1">
      <c r="A1628" s="2">
        <v>1281</v>
      </c>
      <c r="B1628" s="14" t="s">
        <v>4</v>
      </c>
      <c r="C1628" s="10">
        <v>58905</v>
      </c>
      <c r="D1628" s="33"/>
    </row>
    <row r="1629" spans="1:4" ht="16.5" hidden="1" customHeight="1">
      <c r="A1629" s="2">
        <v>1282</v>
      </c>
      <c r="B1629" s="14" t="s">
        <v>4</v>
      </c>
      <c r="C1629" s="10">
        <v>53900</v>
      </c>
      <c r="D1629" s="33"/>
    </row>
    <row r="1630" spans="1:4" ht="16.5" hidden="1" customHeight="1">
      <c r="A1630" s="2">
        <v>1283</v>
      </c>
      <c r="B1630" s="14" t="s">
        <v>4</v>
      </c>
      <c r="C1630" s="10">
        <v>53900</v>
      </c>
      <c r="D1630" s="33"/>
    </row>
    <row r="1631" spans="1:4" ht="16.5" hidden="1" customHeight="1">
      <c r="A1631" s="2">
        <v>1284</v>
      </c>
      <c r="B1631" s="14" t="s">
        <v>4</v>
      </c>
      <c r="C1631" s="10">
        <v>53977</v>
      </c>
      <c r="D1631" s="33"/>
    </row>
    <row r="1632" spans="1:4" ht="16.5" hidden="1" customHeight="1">
      <c r="A1632" s="2">
        <v>1285</v>
      </c>
      <c r="B1632" s="14" t="s">
        <v>4</v>
      </c>
      <c r="C1632" s="10">
        <v>53938.5</v>
      </c>
      <c r="D1632" s="33"/>
    </row>
    <row r="1633" spans="1:4" ht="16.5" hidden="1" customHeight="1">
      <c r="A1633" s="2">
        <v>1286</v>
      </c>
      <c r="B1633" s="14" t="s">
        <v>4</v>
      </c>
      <c r="C1633" s="10">
        <v>55955.9</v>
      </c>
      <c r="D1633" s="33"/>
    </row>
    <row r="1634" spans="1:4" ht="16.5" hidden="1" customHeight="1">
      <c r="A1634" s="2">
        <v>1287</v>
      </c>
      <c r="B1634" s="14" t="s">
        <v>4</v>
      </c>
      <c r="C1634" s="10">
        <v>50565.9</v>
      </c>
      <c r="D1634" s="33"/>
    </row>
    <row r="1635" spans="1:4" ht="16.5" hidden="1" customHeight="1">
      <c r="A1635" s="2">
        <v>1288</v>
      </c>
      <c r="B1635" s="14" t="s">
        <v>4</v>
      </c>
      <c r="C1635" s="10">
        <v>48240.5</v>
      </c>
      <c r="D1635" s="33"/>
    </row>
    <row r="1636" spans="1:4" ht="16.5" hidden="1" customHeight="1">
      <c r="A1636" s="2">
        <v>1289</v>
      </c>
      <c r="B1636" s="14" t="s">
        <v>4</v>
      </c>
      <c r="C1636" s="10">
        <v>57750</v>
      </c>
      <c r="D1636" s="33"/>
    </row>
    <row r="1637" spans="1:4" ht="16.5" hidden="1" customHeight="1">
      <c r="A1637" s="2">
        <v>1290</v>
      </c>
      <c r="B1637" s="14" t="s">
        <v>4</v>
      </c>
      <c r="C1637" s="10">
        <v>42842.58</v>
      </c>
      <c r="D1637" s="33"/>
    </row>
    <row r="1638" spans="1:4" ht="16.5" hidden="1" customHeight="1">
      <c r="A1638" s="2">
        <v>1291</v>
      </c>
      <c r="B1638" s="14" t="s">
        <v>4</v>
      </c>
      <c r="C1638" s="10">
        <v>42812</v>
      </c>
      <c r="D1638" s="33"/>
    </row>
    <row r="1639" spans="1:4" ht="16.5" hidden="1" customHeight="1">
      <c r="A1639" s="2">
        <v>1292</v>
      </c>
      <c r="B1639" s="14" t="s">
        <v>4</v>
      </c>
      <c r="C1639" s="10">
        <v>48928</v>
      </c>
      <c r="D1639" s="33"/>
    </row>
    <row r="1640" spans="1:4" ht="16.5" hidden="1" customHeight="1">
      <c r="A1640" s="2">
        <v>1293</v>
      </c>
      <c r="B1640" s="14" t="s">
        <v>4</v>
      </c>
      <c r="C1640" s="10">
        <v>30271.14</v>
      </c>
      <c r="D1640" s="33"/>
    </row>
    <row r="1641" spans="1:4" ht="16.5" hidden="1" customHeight="1">
      <c r="A1641" s="2">
        <v>1294</v>
      </c>
      <c r="B1641" s="14" t="s">
        <v>4</v>
      </c>
      <c r="C1641" s="10">
        <v>38225</v>
      </c>
      <c r="D1641" s="33"/>
    </row>
    <row r="1642" spans="1:4" ht="16.5" hidden="1" customHeight="1">
      <c r="A1642" s="2">
        <v>1295</v>
      </c>
      <c r="B1642" s="14" t="s">
        <v>4</v>
      </c>
      <c r="C1642" s="10">
        <v>36390.199999999997</v>
      </c>
      <c r="D1642" s="33"/>
    </row>
    <row r="1643" spans="1:4" ht="16.5" hidden="1" customHeight="1">
      <c r="A1643" s="2">
        <v>1296</v>
      </c>
      <c r="B1643" s="14" t="s">
        <v>4</v>
      </c>
      <c r="C1643" s="10">
        <v>33515.68</v>
      </c>
      <c r="D1643" s="33"/>
    </row>
    <row r="1644" spans="1:4" ht="16.5" hidden="1" customHeight="1">
      <c r="A1644" s="2">
        <v>1297</v>
      </c>
      <c r="B1644" s="14" t="s">
        <v>4</v>
      </c>
      <c r="C1644" s="10">
        <v>101415.67</v>
      </c>
      <c r="D1644" s="33"/>
    </row>
    <row r="1645" spans="1:4" ht="16.5" hidden="1" customHeight="1">
      <c r="A1645" s="2">
        <v>1298</v>
      </c>
      <c r="B1645" s="14" t="s">
        <v>4</v>
      </c>
      <c r="C1645" s="10">
        <v>86237.08</v>
      </c>
      <c r="D1645" s="33"/>
    </row>
    <row r="1646" spans="1:4" ht="16.5" hidden="1" customHeight="1">
      <c r="A1646" s="2">
        <v>1299</v>
      </c>
      <c r="B1646" s="14" t="s">
        <v>4</v>
      </c>
      <c r="C1646" s="10">
        <v>54436.32</v>
      </c>
      <c r="D1646" s="33"/>
    </row>
    <row r="1647" spans="1:4" ht="16.5" hidden="1" customHeight="1">
      <c r="A1647" s="2">
        <v>1300</v>
      </c>
      <c r="B1647" s="14" t="s">
        <v>4</v>
      </c>
      <c r="C1647" s="10">
        <v>53941.8</v>
      </c>
      <c r="D1647" s="33"/>
    </row>
    <row r="1648" spans="1:4" ht="16.5" hidden="1" customHeight="1">
      <c r="A1648" s="2">
        <v>1301</v>
      </c>
      <c r="B1648" s="14" t="s">
        <v>4</v>
      </c>
      <c r="C1648" s="10">
        <v>102850</v>
      </c>
      <c r="D1648" s="33"/>
    </row>
    <row r="1649" spans="1:4" ht="16.5" hidden="1" customHeight="1">
      <c r="A1649" s="2">
        <v>1302</v>
      </c>
      <c r="B1649" s="14" t="s">
        <v>4</v>
      </c>
      <c r="C1649" s="10">
        <v>46600.4</v>
      </c>
      <c r="D1649" s="33"/>
    </row>
    <row r="1650" spans="1:4" ht="16.5" hidden="1" customHeight="1">
      <c r="A1650" s="2">
        <v>1303</v>
      </c>
      <c r="B1650" s="14" t="s">
        <v>4</v>
      </c>
      <c r="C1650" s="10">
        <v>61481.2</v>
      </c>
      <c r="D1650" s="33"/>
    </row>
    <row r="1651" spans="1:4" ht="16.5" hidden="1" customHeight="1">
      <c r="A1651" s="2">
        <v>1304</v>
      </c>
      <c r="B1651" s="14" t="s">
        <v>4</v>
      </c>
      <c r="C1651" s="10">
        <v>56398.23</v>
      </c>
      <c r="D1651" s="33"/>
    </row>
    <row r="1652" spans="1:4" ht="16.5" hidden="1" customHeight="1">
      <c r="A1652" s="2">
        <v>1305</v>
      </c>
      <c r="B1652" s="14" t="s">
        <v>4</v>
      </c>
      <c r="C1652" s="10">
        <v>58740</v>
      </c>
      <c r="D1652" s="33"/>
    </row>
    <row r="1653" spans="1:4" ht="16.5" hidden="1" customHeight="1">
      <c r="A1653" s="2">
        <v>1306</v>
      </c>
      <c r="B1653" s="14" t="s">
        <v>4</v>
      </c>
      <c r="C1653" s="10">
        <v>65788.800000000003</v>
      </c>
      <c r="D1653" s="33"/>
    </row>
    <row r="1654" spans="1:4" ht="16.5" hidden="1" customHeight="1">
      <c r="A1654" s="2">
        <v>1307</v>
      </c>
      <c r="B1654" s="14" t="s">
        <v>4</v>
      </c>
      <c r="C1654" s="10">
        <v>54863.16</v>
      </c>
      <c r="D1654" s="33"/>
    </row>
    <row r="1655" spans="1:4" ht="16.5" hidden="1" customHeight="1">
      <c r="A1655" s="2">
        <v>1308</v>
      </c>
      <c r="B1655" s="14" t="s">
        <v>4</v>
      </c>
      <c r="C1655" s="10">
        <v>52787.68</v>
      </c>
      <c r="D1655" s="33"/>
    </row>
    <row r="1656" spans="1:4" ht="16.5" hidden="1" customHeight="1">
      <c r="A1656" s="2">
        <v>1309</v>
      </c>
      <c r="B1656" s="14" t="s">
        <v>4</v>
      </c>
      <c r="C1656" s="10">
        <v>52787.68</v>
      </c>
      <c r="D1656" s="33"/>
    </row>
    <row r="1657" spans="1:4" ht="16.5" hidden="1" customHeight="1">
      <c r="A1657" s="2">
        <v>1310</v>
      </c>
      <c r="B1657" s="14" t="s">
        <v>4</v>
      </c>
      <c r="C1657" s="10">
        <v>51436.66</v>
      </c>
      <c r="D1657" s="33"/>
    </row>
    <row r="1658" spans="1:4" ht="16.5" hidden="1" customHeight="1">
      <c r="A1658" s="2">
        <v>1311</v>
      </c>
      <c r="B1658" s="14" t="s">
        <v>4</v>
      </c>
      <c r="C1658" s="10">
        <v>54177.86</v>
      </c>
      <c r="D1658" s="33"/>
    </row>
    <row r="1659" spans="1:4" ht="16.5" hidden="1" customHeight="1">
      <c r="A1659" s="2">
        <v>1312</v>
      </c>
      <c r="B1659" s="14" t="s">
        <v>4</v>
      </c>
      <c r="C1659" s="10">
        <v>58740</v>
      </c>
      <c r="D1659" s="33"/>
    </row>
    <row r="1660" spans="1:4" ht="16.5" hidden="1" customHeight="1">
      <c r="A1660" s="2">
        <v>1313</v>
      </c>
      <c r="B1660" s="14" t="s">
        <v>4</v>
      </c>
      <c r="C1660" s="10">
        <v>58740</v>
      </c>
      <c r="D1660" s="33"/>
    </row>
    <row r="1661" spans="1:4" ht="16.5" hidden="1" customHeight="1">
      <c r="A1661" s="2">
        <v>1314</v>
      </c>
      <c r="B1661" s="14" t="s">
        <v>4</v>
      </c>
      <c r="C1661" s="10">
        <v>52599.71</v>
      </c>
      <c r="D1661" s="33"/>
    </row>
    <row r="1662" spans="1:4" ht="16.5" hidden="1" customHeight="1">
      <c r="A1662" s="2">
        <v>1315</v>
      </c>
      <c r="B1662" s="14" t="s">
        <v>4</v>
      </c>
      <c r="C1662" s="10">
        <v>102879.54</v>
      </c>
      <c r="D1662" s="33"/>
    </row>
    <row r="1663" spans="1:4" ht="16.5" hidden="1" customHeight="1">
      <c r="A1663" s="2">
        <v>1316</v>
      </c>
      <c r="B1663" s="14" t="s">
        <v>4</v>
      </c>
      <c r="C1663" s="10">
        <v>103140.05</v>
      </c>
      <c r="D1663" s="33"/>
    </row>
    <row r="1664" spans="1:4" ht="16.5" hidden="1" customHeight="1">
      <c r="A1664" s="2">
        <v>1317</v>
      </c>
      <c r="B1664" s="14" t="s">
        <v>4</v>
      </c>
      <c r="C1664" s="10">
        <v>104423.16</v>
      </c>
      <c r="D1664" s="33"/>
    </row>
    <row r="1665" spans="1:4" ht="16.5" hidden="1" customHeight="1">
      <c r="A1665" s="2">
        <v>1318</v>
      </c>
      <c r="B1665" s="14" t="s">
        <v>4</v>
      </c>
      <c r="C1665" s="10">
        <v>104538.07</v>
      </c>
      <c r="D1665" s="33"/>
    </row>
    <row r="1666" spans="1:4" ht="16.5" hidden="1" customHeight="1">
      <c r="A1666" s="2">
        <v>1319</v>
      </c>
      <c r="B1666" s="14" t="s">
        <v>4</v>
      </c>
      <c r="C1666" s="10">
        <v>55881.32</v>
      </c>
      <c r="D1666" s="33"/>
    </row>
    <row r="1667" spans="1:4" ht="16.5" hidden="1" customHeight="1">
      <c r="A1667" s="2">
        <v>1320</v>
      </c>
      <c r="B1667" s="14" t="s">
        <v>4</v>
      </c>
      <c r="C1667" s="10">
        <v>105534</v>
      </c>
      <c r="D1667" s="33"/>
    </row>
    <row r="1668" spans="1:4" ht="16.5" hidden="1" customHeight="1">
      <c r="A1668" s="2">
        <v>1321</v>
      </c>
      <c r="B1668" s="14" t="s">
        <v>4</v>
      </c>
      <c r="C1668" s="10">
        <v>56966.05</v>
      </c>
      <c r="D1668" s="33"/>
    </row>
    <row r="1669" spans="1:4" ht="16.5" hidden="1" customHeight="1">
      <c r="A1669" s="2">
        <v>1322</v>
      </c>
      <c r="B1669" s="14" t="s">
        <v>4</v>
      </c>
      <c r="C1669" s="10">
        <v>55748</v>
      </c>
      <c r="D1669" s="33"/>
    </row>
    <row r="1670" spans="1:4" ht="16.5" hidden="1" customHeight="1">
      <c r="A1670" s="2">
        <v>1323</v>
      </c>
      <c r="B1670" s="14" t="s">
        <v>4</v>
      </c>
      <c r="C1670" s="10">
        <v>76221.94</v>
      </c>
      <c r="D1670" s="33"/>
    </row>
    <row r="1671" spans="1:4" ht="16.5" hidden="1" customHeight="1">
      <c r="A1671" s="2">
        <v>1324</v>
      </c>
      <c r="B1671" s="14" t="s">
        <v>4</v>
      </c>
      <c r="C1671" s="10">
        <v>107750</v>
      </c>
      <c r="D1671" s="33"/>
    </row>
    <row r="1672" spans="1:4" ht="16.5" hidden="1" customHeight="1">
      <c r="A1672" s="2">
        <v>1325</v>
      </c>
      <c r="B1672" s="14" t="s">
        <v>4</v>
      </c>
      <c r="C1672" s="10">
        <v>67082.399999999994</v>
      </c>
      <c r="D1672" s="33"/>
    </row>
    <row r="1673" spans="1:4" ht="16.5" hidden="1" customHeight="1">
      <c r="A1673" s="2">
        <v>1326</v>
      </c>
      <c r="B1673" s="14" t="s">
        <v>4</v>
      </c>
      <c r="C1673" s="10">
        <v>104514.96</v>
      </c>
      <c r="D1673" s="33"/>
    </row>
    <row r="1674" spans="1:4" ht="16.5" hidden="1" customHeight="1">
      <c r="A1674" s="2">
        <v>1327</v>
      </c>
      <c r="B1674" s="14" t="s">
        <v>4</v>
      </c>
      <c r="C1674" s="10">
        <v>108680.58</v>
      </c>
      <c r="D1674" s="33"/>
    </row>
    <row r="1675" spans="1:4" ht="16.5" hidden="1" customHeight="1">
      <c r="A1675" s="2">
        <v>1328</v>
      </c>
      <c r="B1675" s="14" t="s">
        <v>4</v>
      </c>
      <c r="C1675" s="10">
        <v>110000</v>
      </c>
      <c r="D1675" s="33"/>
    </row>
    <row r="1676" spans="1:4" ht="16.5" hidden="1" customHeight="1">
      <c r="A1676" s="2">
        <v>1329</v>
      </c>
      <c r="B1676" s="14" t="s">
        <v>4</v>
      </c>
      <c r="C1676" s="10">
        <v>110682.38</v>
      </c>
      <c r="D1676" s="33"/>
    </row>
    <row r="1677" spans="1:4" ht="16.5" hidden="1" customHeight="1">
      <c r="A1677" s="2">
        <v>1330</v>
      </c>
      <c r="B1677" s="14" t="s">
        <v>4</v>
      </c>
      <c r="C1677" s="10">
        <v>97116.68</v>
      </c>
      <c r="D1677" s="33"/>
    </row>
    <row r="1678" spans="1:4" ht="16.5" hidden="1" customHeight="1">
      <c r="A1678" s="2">
        <v>1331</v>
      </c>
      <c r="B1678" s="14" t="s">
        <v>4</v>
      </c>
      <c r="C1678" s="10">
        <v>78226.5</v>
      </c>
      <c r="D1678" s="33"/>
    </row>
    <row r="1679" spans="1:4" ht="16.5" hidden="1" customHeight="1">
      <c r="A1679" s="2">
        <v>1332</v>
      </c>
      <c r="B1679" s="14" t="s">
        <v>4</v>
      </c>
      <c r="C1679" s="10">
        <v>77561</v>
      </c>
      <c r="D1679" s="33"/>
    </row>
    <row r="1680" spans="1:4" ht="16.5" hidden="1" customHeight="1">
      <c r="A1680" s="2">
        <v>1333</v>
      </c>
      <c r="B1680" s="14" t="s">
        <v>4</v>
      </c>
      <c r="C1680" s="10">
        <v>48125</v>
      </c>
      <c r="D1680" s="33"/>
    </row>
    <row r="1681" spans="1:4" ht="16.5" hidden="1" customHeight="1">
      <c r="A1681" s="2">
        <v>1334</v>
      </c>
      <c r="B1681" s="14" t="s">
        <v>4</v>
      </c>
      <c r="C1681" s="10">
        <v>52013.5</v>
      </c>
      <c r="D1681" s="33"/>
    </row>
    <row r="1682" spans="1:4" ht="16.5" hidden="1" customHeight="1">
      <c r="A1682" s="2">
        <v>1335</v>
      </c>
      <c r="B1682" s="14" t="s">
        <v>4</v>
      </c>
      <c r="C1682" s="10">
        <v>53896.15</v>
      </c>
      <c r="D1682" s="33"/>
    </row>
    <row r="1683" spans="1:4" ht="16.5" hidden="1" customHeight="1">
      <c r="A1683" s="2">
        <v>1336</v>
      </c>
      <c r="B1683" s="14" t="s">
        <v>4</v>
      </c>
      <c r="C1683" s="10">
        <v>60445</v>
      </c>
      <c r="D1683" s="33"/>
    </row>
    <row r="1684" spans="1:4" ht="16.5" hidden="1" customHeight="1">
      <c r="A1684" s="2">
        <v>1337</v>
      </c>
      <c r="B1684" s="14" t="s">
        <v>4</v>
      </c>
      <c r="C1684" s="10">
        <v>61164.95</v>
      </c>
      <c r="D1684" s="33"/>
    </row>
    <row r="1685" spans="1:4" ht="16.5" hidden="1" customHeight="1">
      <c r="A1685" s="2">
        <v>1338</v>
      </c>
      <c r="B1685" s="14" t="s">
        <v>4</v>
      </c>
      <c r="C1685" s="10">
        <v>60830</v>
      </c>
      <c r="D1685" s="33"/>
    </row>
    <row r="1686" spans="1:4" ht="16.5" hidden="1" customHeight="1">
      <c r="A1686" s="2">
        <v>1339</v>
      </c>
      <c r="B1686" s="14" t="s">
        <v>4</v>
      </c>
      <c r="C1686" s="10">
        <v>42350</v>
      </c>
      <c r="D1686" s="33"/>
    </row>
    <row r="1687" spans="1:4" ht="16.5" hidden="1" customHeight="1">
      <c r="A1687" s="2">
        <v>1340</v>
      </c>
      <c r="B1687" s="14" t="s">
        <v>4</v>
      </c>
      <c r="C1687" s="10">
        <v>48155.8</v>
      </c>
      <c r="D1687" s="33"/>
    </row>
    <row r="1688" spans="1:4" ht="16.5" hidden="1" customHeight="1">
      <c r="A1688" s="2">
        <v>1341</v>
      </c>
      <c r="B1688" s="14" t="s">
        <v>4</v>
      </c>
      <c r="C1688" s="10">
        <v>61176.5</v>
      </c>
      <c r="D1688" s="33"/>
    </row>
    <row r="1689" spans="1:4" ht="16.5" hidden="1" customHeight="1">
      <c r="A1689" s="2">
        <v>1342</v>
      </c>
      <c r="B1689" s="14" t="s">
        <v>4</v>
      </c>
      <c r="C1689" s="10">
        <v>61164.95</v>
      </c>
      <c r="D1689" s="33"/>
    </row>
    <row r="1690" spans="1:4" ht="16.5" hidden="1" customHeight="1">
      <c r="A1690" s="2">
        <v>1343</v>
      </c>
      <c r="B1690" s="14" t="s">
        <v>4</v>
      </c>
      <c r="C1690" s="10">
        <v>57711.5</v>
      </c>
      <c r="D1690" s="33"/>
    </row>
    <row r="1691" spans="1:4" ht="16.5" hidden="1" customHeight="1">
      <c r="A1691" s="2">
        <v>1344</v>
      </c>
      <c r="B1691" s="14" t="s">
        <v>4</v>
      </c>
      <c r="C1691" s="10">
        <v>53900</v>
      </c>
      <c r="D1691" s="33"/>
    </row>
    <row r="1692" spans="1:4" ht="16.5" hidden="1" customHeight="1">
      <c r="A1692" s="2">
        <v>1345</v>
      </c>
      <c r="B1692" s="14" t="s">
        <v>4</v>
      </c>
      <c r="C1692" s="10">
        <v>67375</v>
      </c>
      <c r="D1692" s="33"/>
    </row>
    <row r="1693" spans="1:4" ht="16.5" hidden="1" customHeight="1">
      <c r="A1693" s="2">
        <v>1346</v>
      </c>
      <c r="B1693" s="14" t="s">
        <v>4</v>
      </c>
      <c r="C1693" s="10">
        <v>75075</v>
      </c>
      <c r="D1693" s="33"/>
    </row>
    <row r="1694" spans="1:4" ht="16.5" hidden="1" customHeight="1">
      <c r="A1694" s="2">
        <v>1347</v>
      </c>
      <c r="B1694" s="14" t="s">
        <v>4</v>
      </c>
      <c r="C1694" s="10">
        <v>55778.8</v>
      </c>
      <c r="D1694" s="33"/>
    </row>
    <row r="1695" spans="1:4" ht="16.5" hidden="1" customHeight="1">
      <c r="A1695" s="2">
        <v>1348</v>
      </c>
      <c r="B1695" s="14" t="s">
        <v>4</v>
      </c>
      <c r="C1695" s="10">
        <v>76230</v>
      </c>
      <c r="D1695" s="33"/>
    </row>
    <row r="1696" spans="1:4" ht="16.5" hidden="1" customHeight="1">
      <c r="A1696" s="2">
        <v>1349</v>
      </c>
      <c r="B1696" s="14" t="s">
        <v>4</v>
      </c>
      <c r="C1696" s="10">
        <v>62370</v>
      </c>
      <c r="D1696" s="33"/>
    </row>
    <row r="1697" spans="1:4" ht="16.5" hidden="1" customHeight="1">
      <c r="A1697" s="2">
        <v>1350</v>
      </c>
      <c r="B1697" s="14" t="s">
        <v>4</v>
      </c>
      <c r="C1697" s="10">
        <v>57365</v>
      </c>
      <c r="D1697" s="33"/>
    </row>
    <row r="1698" spans="1:4" ht="16.5" hidden="1" customHeight="1">
      <c r="A1698" s="2">
        <v>1351</v>
      </c>
      <c r="B1698" s="14" t="s">
        <v>4</v>
      </c>
      <c r="C1698" s="10">
        <v>61280.45</v>
      </c>
      <c r="D1698" s="33"/>
    </row>
    <row r="1699" spans="1:4" ht="16.5" hidden="1" customHeight="1">
      <c r="A1699" s="2">
        <v>1352</v>
      </c>
      <c r="B1699" s="14" t="s">
        <v>4</v>
      </c>
      <c r="C1699" s="10">
        <v>71148</v>
      </c>
      <c r="D1699" s="33"/>
    </row>
    <row r="1700" spans="1:4" ht="16.5" hidden="1" customHeight="1">
      <c r="A1700" s="2">
        <v>1353</v>
      </c>
      <c r="B1700" s="14" t="s">
        <v>4</v>
      </c>
      <c r="C1700" s="10">
        <v>60021.5</v>
      </c>
      <c r="D1700" s="33"/>
    </row>
    <row r="1701" spans="1:4" ht="16.5" hidden="1" customHeight="1">
      <c r="A1701" s="2">
        <v>1354</v>
      </c>
      <c r="B1701" s="14" t="s">
        <v>4</v>
      </c>
      <c r="C1701" s="10">
        <v>60021.5</v>
      </c>
      <c r="D1701" s="33"/>
    </row>
    <row r="1702" spans="1:4" ht="16.5" hidden="1" customHeight="1">
      <c r="A1702" s="2">
        <v>1355</v>
      </c>
      <c r="B1702" s="14" t="s">
        <v>4</v>
      </c>
      <c r="C1702" s="10">
        <v>60060</v>
      </c>
      <c r="D1702" s="33"/>
    </row>
    <row r="1703" spans="1:4" ht="16.5" hidden="1" customHeight="1">
      <c r="A1703" s="2">
        <v>1356</v>
      </c>
      <c r="B1703" s="14" t="s">
        <v>4</v>
      </c>
      <c r="C1703" s="10">
        <v>57750</v>
      </c>
      <c r="D1703" s="33"/>
    </row>
    <row r="1704" spans="1:4" ht="16.5" hidden="1" customHeight="1">
      <c r="A1704" s="2">
        <v>1357</v>
      </c>
      <c r="B1704" s="14" t="s">
        <v>4</v>
      </c>
      <c r="C1704" s="10">
        <v>53083.8</v>
      </c>
      <c r="D1704" s="33"/>
    </row>
    <row r="1705" spans="1:4" ht="16.5" hidden="1" customHeight="1">
      <c r="A1705" s="2">
        <v>1358</v>
      </c>
      <c r="B1705" s="14" t="s">
        <v>4</v>
      </c>
      <c r="C1705" s="10">
        <v>64683.85</v>
      </c>
      <c r="D1705" s="33"/>
    </row>
    <row r="1706" spans="1:4" ht="16.5" hidden="1" customHeight="1">
      <c r="A1706" s="2">
        <v>1359</v>
      </c>
      <c r="B1706" s="14" t="s">
        <v>4</v>
      </c>
      <c r="C1706" s="10">
        <v>61207.3</v>
      </c>
      <c r="D1706" s="33"/>
    </row>
    <row r="1707" spans="1:4" ht="16.5" hidden="1" customHeight="1">
      <c r="A1707" s="2">
        <v>1360</v>
      </c>
      <c r="B1707" s="14" t="s">
        <v>4</v>
      </c>
      <c r="C1707" s="10">
        <v>65450</v>
      </c>
      <c r="D1707" s="33"/>
    </row>
    <row r="1708" spans="1:4" ht="16.5" hidden="1" customHeight="1">
      <c r="A1708" s="2">
        <v>1361</v>
      </c>
      <c r="B1708" s="14" t="s">
        <v>4</v>
      </c>
      <c r="C1708" s="10">
        <v>75075</v>
      </c>
      <c r="D1708" s="33"/>
    </row>
    <row r="1709" spans="1:4" ht="16.5" hidden="1" customHeight="1">
      <c r="A1709" s="2">
        <v>1362</v>
      </c>
      <c r="B1709" s="14" t="s">
        <v>4</v>
      </c>
      <c r="C1709" s="10">
        <v>61207.3</v>
      </c>
      <c r="D1709" s="33"/>
    </row>
    <row r="1710" spans="1:4" ht="16.5" hidden="1" customHeight="1">
      <c r="A1710" s="2">
        <v>1363</v>
      </c>
      <c r="B1710" s="14" t="s">
        <v>4</v>
      </c>
      <c r="C1710" s="10">
        <v>60830</v>
      </c>
      <c r="D1710" s="33"/>
    </row>
    <row r="1711" spans="1:4" ht="16.5" hidden="1" customHeight="1">
      <c r="A1711" s="2">
        <v>1364</v>
      </c>
      <c r="B1711" s="14" t="s">
        <v>4</v>
      </c>
      <c r="C1711" s="10">
        <v>59598</v>
      </c>
      <c r="D1711" s="33"/>
    </row>
    <row r="1712" spans="1:4" ht="16.5" hidden="1" customHeight="1">
      <c r="A1712" s="2">
        <v>1365</v>
      </c>
      <c r="B1712" s="14" t="s">
        <v>4</v>
      </c>
      <c r="C1712" s="10">
        <v>59598</v>
      </c>
      <c r="D1712" s="33"/>
    </row>
    <row r="1713" spans="1:4" ht="16.5" hidden="1" customHeight="1">
      <c r="A1713" s="2">
        <v>1366</v>
      </c>
      <c r="B1713" s="14" t="s">
        <v>4</v>
      </c>
      <c r="C1713" s="10">
        <v>53322.5</v>
      </c>
      <c r="D1713" s="33"/>
    </row>
    <row r="1714" spans="1:4" ht="16.5" hidden="1" customHeight="1">
      <c r="A1714" s="2">
        <v>1367</v>
      </c>
      <c r="B1714" s="14" t="s">
        <v>4</v>
      </c>
      <c r="C1714" s="10">
        <v>75075</v>
      </c>
      <c r="D1714" s="33"/>
    </row>
    <row r="1715" spans="1:4" ht="16.5" hidden="1" customHeight="1">
      <c r="A1715" s="2">
        <v>1368</v>
      </c>
      <c r="B1715" s="14" t="s">
        <v>4</v>
      </c>
      <c r="C1715" s="10">
        <v>59598</v>
      </c>
      <c r="D1715" s="33"/>
    </row>
    <row r="1716" spans="1:4" ht="16.5" hidden="1" customHeight="1">
      <c r="A1716" s="2">
        <v>1369</v>
      </c>
      <c r="B1716" s="14" t="s">
        <v>4</v>
      </c>
      <c r="C1716" s="10">
        <v>59598</v>
      </c>
      <c r="D1716" s="33"/>
    </row>
    <row r="1717" spans="1:4" ht="16.5" hidden="1" customHeight="1">
      <c r="A1717" s="2">
        <v>1370</v>
      </c>
      <c r="B1717" s="14" t="s">
        <v>4</v>
      </c>
      <c r="C1717" s="10">
        <v>60830</v>
      </c>
      <c r="D1717" s="33"/>
    </row>
    <row r="1718" spans="1:4" ht="16.5" hidden="1" customHeight="1">
      <c r="A1718" s="2">
        <v>1371</v>
      </c>
      <c r="B1718" s="14" t="s">
        <v>4</v>
      </c>
      <c r="C1718" s="10">
        <v>61207.3</v>
      </c>
      <c r="D1718" s="33"/>
    </row>
    <row r="1719" spans="1:4" ht="16.5" hidden="1" customHeight="1">
      <c r="A1719" s="2">
        <v>1372</v>
      </c>
      <c r="B1719" s="14" t="s">
        <v>4</v>
      </c>
      <c r="C1719" s="10">
        <v>61203.45</v>
      </c>
      <c r="D1719" s="33"/>
    </row>
    <row r="1720" spans="1:4" ht="16.5" hidden="1" customHeight="1">
      <c r="A1720" s="2">
        <v>1373</v>
      </c>
      <c r="B1720" s="14" t="s">
        <v>4</v>
      </c>
      <c r="C1720" s="10">
        <v>61207.3</v>
      </c>
      <c r="D1720" s="33"/>
    </row>
    <row r="1721" spans="1:4" ht="16.5" hidden="1" customHeight="1">
      <c r="A1721" s="2">
        <v>1374</v>
      </c>
      <c r="B1721" s="14" t="s">
        <v>4</v>
      </c>
      <c r="C1721" s="10">
        <v>61215</v>
      </c>
      <c r="D1721" s="33"/>
    </row>
    <row r="1722" spans="1:4" ht="16.5" hidden="1" customHeight="1">
      <c r="A1722" s="2">
        <v>1375</v>
      </c>
      <c r="B1722" s="14" t="s">
        <v>4</v>
      </c>
      <c r="C1722" s="10">
        <v>53515</v>
      </c>
      <c r="D1722" s="33"/>
    </row>
    <row r="1723" spans="1:4" ht="16.5" hidden="1" customHeight="1">
      <c r="A1723" s="2">
        <v>1376</v>
      </c>
      <c r="B1723" s="14" t="s">
        <v>4</v>
      </c>
      <c r="C1723" s="10">
        <v>55440</v>
      </c>
      <c r="D1723" s="33"/>
    </row>
    <row r="1724" spans="1:4" ht="16.5" hidden="1" customHeight="1">
      <c r="A1724" s="2">
        <v>1377</v>
      </c>
      <c r="B1724" s="14" t="s">
        <v>4</v>
      </c>
      <c r="C1724" s="10">
        <v>57750</v>
      </c>
      <c r="D1724" s="33"/>
    </row>
    <row r="1725" spans="1:4" ht="16.5" hidden="1" customHeight="1">
      <c r="A1725" s="2">
        <v>1378</v>
      </c>
      <c r="B1725" s="14" t="s">
        <v>4</v>
      </c>
      <c r="C1725" s="10">
        <v>61203.46</v>
      </c>
      <c r="D1725" s="33"/>
    </row>
    <row r="1726" spans="1:4" ht="16.5" hidden="1" customHeight="1">
      <c r="A1726" s="2">
        <v>1379</v>
      </c>
      <c r="B1726" s="14" t="s">
        <v>4</v>
      </c>
      <c r="C1726" s="10">
        <v>61207.3</v>
      </c>
      <c r="D1726" s="33"/>
    </row>
    <row r="1727" spans="1:4" ht="16.5" hidden="1" customHeight="1">
      <c r="A1727" s="2">
        <v>1380</v>
      </c>
      <c r="B1727" s="14" t="s">
        <v>4</v>
      </c>
      <c r="C1727" s="10">
        <v>60830</v>
      </c>
      <c r="D1727" s="33"/>
    </row>
    <row r="1728" spans="1:4" ht="16.5" hidden="1" customHeight="1">
      <c r="A1728" s="2">
        <v>1381</v>
      </c>
      <c r="B1728" s="14" t="s">
        <v>4</v>
      </c>
      <c r="C1728" s="10">
        <v>65026.5</v>
      </c>
      <c r="D1728" s="33"/>
    </row>
    <row r="1729" spans="1:4" ht="16.5" hidden="1" customHeight="1">
      <c r="A1729" s="2">
        <v>1382</v>
      </c>
      <c r="B1729" s="14" t="s">
        <v>4</v>
      </c>
      <c r="C1729" s="10">
        <v>60830</v>
      </c>
      <c r="D1729" s="33"/>
    </row>
    <row r="1730" spans="1:4" ht="16.5" hidden="1" customHeight="1">
      <c r="A1730" s="2">
        <v>1383</v>
      </c>
      <c r="B1730" s="14" t="s">
        <v>4</v>
      </c>
      <c r="C1730" s="10">
        <v>60830</v>
      </c>
      <c r="D1730" s="33"/>
    </row>
    <row r="1731" spans="1:4" ht="16.5" hidden="1" customHeight="1">
      <c r="A1731" s="2">
        <v>1384</v>
      </c>
      <c r="B1731" s="14" t="s">
        <v>4</v>
      </c>
      <c r="C1731" s="10">
        <v>69300</v>
      </c>
      <c r="D1731" s="33"/>
    </row>
    <row r="1732" spans="1:4" ht="16.5" hidden="1" customHeight="1">
      <c r="A1732" s="2">
        <v>1385</v>
      </c>
      <c r="B1732" s="14" t="s">
        <v>4</v>
      </c>
      <c r="C1732" s="10">
        <v>55632.5</v>
      </c>
      <c r="D1732" s="33"/>
    </row>
    <row r="1733" spans="1:4" ht="16.5" hidden="1" customHeight="1">
      <c r="A1733" s="2">
        <v>1386</v>
      </c>
      <c r="B1733" s="14" t="s">
        <v>4</v>
      </c>
      <c r="C1733" s="10">
        <v>68857.25</v>
      </c>
      <c r="D1733" s="33"/>
    </row>
    <row r="1734" spans="1:4" ht="16.5" hidden="1" customHeight="1">
      <c r="A1734" s="2">
        <v>1387</v>
      </c>
      <c r="B1734" s="14" t="s">
        <v>4</v>
      </c>
      <c r="C1734" s="10">
        <v>67763.850000000006</v>
      </c>
      <c r="D1734" s="33"/>
    </row>
    <row r="1735" spans="1:4" ht="16.5" hidden="1" customHeight="1">
      <c r="A1735" s="2">
        <v>1388</v>
      </c>
      <c r="B1735" s="14" t="s">
        <v>4</v>
      </c>
      <c r="C1735" s="10">
        <v>67375</v>
      </c>
      <c r="D1735" s="33"/>
    </row>
    <row r="1736" spans="1:4" ht="16.5" hidden="1" customHeight="1">
      <c r="A1736" s="2">
        <v>1389</v>
      </c>
      <c r="B1736" s="14" t="s">
        <v>4</v>
      </c>
      <c r="C1736" s="10">
        <v>61203.45</v>
      </c>
      <c r="D1736" s="33"/>
    </row>
    <row r="1737" spans="1:4" ht="16.5" hidden="1" customHeight="1">
      <c r="A1737" s="2">
        <v>1390</v>
      </c>
      <c r="B1737" s="14" t="s">
        <v>4</v>
      </c>
      <c r="C1737" s="10">
        <v>60822.3</v>
      </c>
      <c r="D1737" s="33"/>
    </row>
    <row r="1738" spans="1:4" ht="16.5" hidden="1" customHeight="1">
      <c r="A1738" s="2">
        <v>1391</v>
      </c>
      <c r="B1738" s="14" t="s">
        <v>4</v>
      </c>
      <c r="C1738" s="10">
        <v>55055</v>
      </c>
      <c r="D1738" s="33"/>
    </row>
    <row r="1739" spans="1:4" ht="16.5" hidden="1" customHeight="1">
      <c r="A1739" s="2">
        <v>1392</v>
      </c>
      <c r="B1739" s="14" t="s">
        <v>4</v>
      </c>
      <c r="C1739" s="10">
        <v>55055</v>
      </c>
      <c r="D1739" s="33"/>
    </row>
    <row r="1740" spans="1:4" ht="16.5" hidden="1" customHeight="1">
      <c r="A1740" s="2">
        <v>1393</v>
      </c>
      <c r="B1740" s="14" t="s">
        <v>4</v>
      </c>
      <c r="C1740" s="10">
        <v>56980</v>
      </c>
      <c r="D1740" s="33"/>
    </row>
    <row r="1741" spans="1:4" ht="16.5" hidden="1" customHeight="1">
      <c r="A1741" s="2">
        <v>1394</v>
      </c>
      <c r="B1741" s="14" t="s">
        <v>4</v>
      </c>
      <c r="C1741" s="10">
        <v>50111.6</v>
      </c>
      <c r="D1741" s="33"/>
    </row>
    <row r="1742" spans="1:4" ht="16.5" hidden="1" customHeight="1">
      <c r="A1742" s="2">
        <v>1395</v>
      </c>
      <c r="B1742" s="14" t="s">
        <v>4</v>
      </c>
      <c r="C1742" s="10">
        <v>76230</v>
      </c>
      <c r="D1742" s="33"/>
    </row>
    <row r="1743" spans="1:4" ht="16.5" hidden="1" customHeight="1">
      <c r="A1743" s="2">
        <v>1396</v>
      </c>
      <c r="B1743" s="14" t="s">
        <v>4</v>
      </c>
      <c r="C1743" s="10">
        <v>76230</v>
      </c>
      <c r="D1743" s="33"/>
    </row>
    <row r="1744" spans="1:4" ht="16.5" hidden="1" customHeight="1">
      <c r="A1744" s="2">
        <v>1397</v>
      </c>
      <c r="B1744" s="14" t="s">
        <v>4</v>
      </c>
      <c r="C1744" s="10">
        <v>76230</v>
      </c>
      <c r="D1744" s="33"/>
    </row>
    <row r="1745" spans="1:4" ht="16.5" hidden="1" customHeight="1">
      <c r="A1745" s="2">
        <v>1398</v>
      </c>
      <c r="B1745" s="14" t="s">
        <v>4</v>
      </c>
      <c r="C1745" s="10">
        <v>76499.5</v>
      </c>
      <c r="D1745" s="33"/>
    </row>
    <row r="1746" spans="1:4" ht="16.5" hidden="1" customHeight="1">
      <c r="A1746" s="2">
        <v>1399</v>
      </c>
      <c r="B1746" s="14" t="s">
        <v>4</v>
      </c>
      <c r="C1746" s="10">
        <v>76230</v>
      </c>
      <c r="D1746" s="33"/>
    </row>
    <row r="1747" spans="1:4" ht="16.5" hidden="1" customHeight="1">
      <c r="A1747" s="2">
        <v>1400</v>
      </c>
      <c r="B1747" s="14" t="s">
        <v>4</v>
      </c>
      <c r="C1747" s="10">
        <v>57380.4</v>
      </c>
      <c r="D1747" s="33"/>
    </row>
    <row r="1748" spans="1:4" ht="16.5" hidden="1" customHeight="1">
      <c r="A1748" s="2">
        <v>1401</v>
      </c>
      <c r="B1748" s="14" t="s">
        <v>4</v>
      </c>
      <c r="C1748" s="10">
        <v>76230</v>
      </c>
      <c r="D1748" s="33"/>
    </row>
    <row r="1749" spans="1:4" ht="16.5" hidden="1" customHeight="1">
      <c r="A1749" s="2">
        <v>1402</v>
      </c>
      <c r="B1749" s="14" t="s">
        <v>4</v>
      </c>
      <c r="C1749" s="10">
        <v>59675</v>
      </c>
      <c r="D1749" s="33"/>
    </row>
    <row r="1750" spans="1:4" ht="16.5" hidden="1" customHeight="1">
      <c r="A1750" s="2">
        <v>1403</v>
      </c>
      <c r="B1750" s="14" t="s">
        <v>4</v>
      </c>
      <c r="C1750" s="10">
        <v>60060</v>
      </c>
      <c r="D1750" s="33"/>
    </row>
    <row r="1751" spans="1:4" ht="16.5" hidden="1" customHeight="1">
      <c r="A1751" s="2">
        <v>1404</v>
      </c>
      <c r="B1751" s="14" t="s">
        <v>4</v>
      </c>
      <c r="C1751" s="10">
        <v>48895</v>
      </c>
      <c r="D1751" s="33"/>
    </row>
    <row r="1752" spans="1:4" ht="16.5" hidden="1" customHeight="1">
      <c r="A1752" s="2">
        <v>1405</v>
      </c>
      <c r="B1752" s="14" t="s">
        <v>4</v>
      </c>
      <c r="C1752" s="10">
        <v>48125</v>
      </c>
      <c r="D1752" s="33"/>
    </row>
    <row r="1753" spans="1:4" ht="16.5" hidden="1" customHeight="1">
      <c r="A1753" s="2">
        <v>1406</v>
      </c>
      <c r="B1753" s="14" t="s">
        <v>4</v>
      </c>
      <c r="C1753" s="10">
        <v>53515</v>
      </c>
      <c r="D1753" s="33"/>
    </row>
    <row r="1754" spans="1:4" ht="16.5" hidden="1" customHeight="1">
      <c r="A1754" s="2">
        <v>1407</v>
      </c>
      <c r="B1754" s="14" t="s">
        <v>4</v>
      </c>
      <c r="C1754" s="10">
        <v>55440</v>
      </c>
      <c r="D1754" s="33"/>
    </row>
    <row r="1755" spans="1:4" ht="16.5" hidden="1" customHeight="1">
      <c r="A1755" s="2">
        <v>1408</v>
      </c>
      <c r="B1755" s="14" t="s">
        <v>4</v>
      </c>
      <c r="C1755" s="10">
        <v>60830</v>
      </c>
      <c r="D1755" s="33"/>
    </row>
    <row r="1756" spans="1:4" ht="16.5" hidden="1" customHeight="1">
      <c r="A1756" s="2">
        <v>1409</v>
      </c>
      <c r="B1756" s="14" t="s">
        <v>4</v>
      </c>
      <c r="C1756" s="10">
        <v>76230</v>
      </c>
      <c r="D1756" s="33"/>
    </row>
    <row r="1757" spans="1:4" ht="16.5" hidden="1" customHeight="1">
      <c r="A1757" s="2">
        <v>1410</v>
      </c>
      <c r="B1757" s="14" t="s">
        <v>4</v>
      </c>
      <c r="C1757" s="10">
        <v>59290</v>
      </c>
      <c r="D1757" s="33"/>
    </row>
    <row r="1758" spans="1:4" ht="16.5" hidden="1" customHeight="1">
      <c r="A1758" s="2">
        <v>1411</v>
      </c>
      <c r="B1758" s="14" t="s">
        <v>4</v>
      </c>
      <c r="C1758" s="10">
        <v>55440</v>
      </c>
      <c r="D1758" s="33"/>
    </row>
    <row r="1759" spans="1:4" ht="16.5" hidden="1" customHeight="1">
      <c r="A1759" s="2">
        <v>1412</v>
      </c>
      <c r="B1759" s="14" t="s">
        <v>4</v>
      </c>
      <c r="C1759" s="10">
        <v>59290</v>
      </c>
      <c r="D1759" s="33"/>
    </row>
    <row r="1760" spans="1:4" ht="16.5" hidden="1" customHeight="1">
      <c r="A1760" s="2">
        <v>1413</v>
      </c>
      <c r="B1760" s="14" t="s">
        <v>4</v>
      </c>
      <c r="C1760" s="10">
        <v>61207.3</v>
      </c>
      <c r="D1760" s="33"/>
    </row>
    <row r="1761" spans="1:4" ht="16.5" hidden="1" customHeight="1">
      <c r="A1761" s="2">
        <v>1414</v>
      </c>
      <c r="B1761" s="14" t="s">
        <v>4</v>
      </c>
      <c r="C1761" s="10">
        <v>53515</v>
      </c>
      <c r="D1761" s="33"/>
    </row>
    <row r="1762" spans="1:4" ht="16.5" hidden="1" customHeight="1">
      <c r="A1762" s="2">
        <v>1415</v>
      </c>
      <c r="B1762" s="14" t="s">
        <v>4</v>
      </c>
      <c r="C1762" s="10">
        <v>53515</v>
      </c>
      <c r="D1762" s="33"/>
    </row>
    <row r="1763" spans="1:4" ht="16.5" hidden="1" customHeight="1">
      <c r="A1763" s="2">
        <v>1416</v>
      </c>
      <c r="B1763" s="14" t="s">
        <v>4</v>
      </c>
      <c r="C1763" s="10">
        <v>48125</v>
      </c>
      <c r="D1763" s="33"/>
    </row>
    <row r="1764" spans="1:4" ht="16.5" hidden="1" customHeight="1">
      <c r="A1764" s="2">
        <v>1417</v>
      </c>
      <c r="B1764" s="14" t="s">
        <v>4</v>
      </c>
      <c r="C1764" s="10">
        <v>68530</v>
      </c>
      <c r="D1764" s="33"/>
    </row>
    <row r="1765" spans="1:4" ht="16.5" hidden="1" customHeight="1">
      <c r="A1765" s="2">
        <v>1418</v>
      </c>
      <c r="B1765" s="14" t="s">
        <v>4</v>
      </c>
      <c r="C1765" s="10">
        <v>54393.57</v>
      </c>
      <c r="D1765" s="33"/>
    </row>
    <row r="1766" spans="1:4" ht="16.5" hidden="1" customHeight="1">
      <c r="A1766" s="2">
        <v>1419</v>
      </c>
      <c r="B1766" s="14" t="s">
        <v>4</v>
      </c>
      <c r="C1766" s="10">
        <v>55772.639999999999</v>
      </c>
      <c r="D1766" s="33"/>
    </row>
    <row r="1767" spans="1:4" ht="16.5" hidden="1" customHeight="1">
      <c r="A1767" s="2">
        <v>1420</v>
      </c>
      <c r="B1767" s="14" t="s">
        <v>4</v>
      </c>
      <c r="C1767" s="10">
        <v>60060</v>
      </c>
      <c r="D1767" s="33"/>
    </row>
    <row r="1768" spans="1:4" ht="16.5" hidden="1" customHeight="1">
      <c r="A1768" s="2">
        <v>1421</v>
      </c>
      <c r="B1768" s="14" t="s">
        <v>4</v>
      </c>
      <c r="C1768" s="10">
        <v>60060</v>
      </c>
      <c r="D1768" s="33"/>
    </row>
    <row r="1769" spans="1:4" ht="16.5" hidden="1" customHeight="1">
      <c r="A1769" s="2">
        <v>1422</v>
      </c>
      <c r="B1769" s="14" t="s">
        <v>4</v>
      </c>
      <c r="C1769" s="10">
        <v>60060</v>
      </c>
      <c r="D1769" s="33"/>
    </row>
    <row r="1770" spans="1:4" ht="16.5" hidden="1" customHeight="1">
      <c r="A1770" s="2">
        <v>1423</v>
      </c>
      <c r="B1770" s="14" t="s">
        <v>4</v>
      </c>
      <c r="C1770" s="10">
        <v>60060</v>
      </c>
      <c r="D1770" s="33"/>
    </row>
    <row r="1771" spans="1:4" ht="16.5" hidden="1" customHeight="1">
      <c r="A1771" s="2">
        <v>1424</v>
      </c>
      <c r="B1771" s="14" t="s">
        <v>4</v>
      </c>
      <c r="C1771" s="10">
        <v>57750</v>
      </c>
      <c r="D1771" s="33"/>
    </row>
    <row r="1772" spans="1:4" ht="16.5" hidden="1" customHeight="1">
      <c r="A1772" s="2">
        <v>1425</v>
      </c>
      <c r="B1772" s="14" t="s">
        <v>4</v>
      </c>
      <c r="C1772" s="10">
        <v>57750</v>
      </c>
      <c r="D1772" s="33"/>
    </row>
    <row r="1773" spans="1:4" ht="16.5" hidden="1" customHeight="1">
      <c r="A1773" s="2">
        <v>1426</v>
      </c>
      <c r="B1773" s="14" t="s">
        <v>4</v>
      </c>
      <c r="C1773" s="10">
        <v>57750</v>
      </c>
      <c r="D1773" s="33"/>
    </row>
    <row r="1774" spans="1:4" ht="16.5" hidden="1" customHeight="1">
      <c r="A1774" s="2">
        <v>1427</v>
      </c>
      <c r="B1774" s="14" t="s">
        <v>4</v>
      </c>
      <c r="C1774" s="10">
        <v>59675</v>
      </c>
      <c r="D1774" s="33"/>
    </row>
    <row r="1775" spans="1:4" ht="16.5" hidden="1" customHeight="1">
      <c r="A1775" s="2">
        <v>1428</v>
      </c>
      <c r="B1775" s="14" t="s">
        <v>4</v>
      </c>
      <c r="C1775" s="10">
        <v>60060</v>
      </c>
      <c r="D1775" s="33"/>
    </row>
    <row r="1776" spans="1:4" ht="16.5" hidden="1" customHeight="1">
      <c r="A1776" s="2">
        <v>1429</v>
      </c>
      <c r="B1776" s="14" t="s">
        <v>4</v>
      </c>
      <c r="C1776" s="10">
        <v>49843.199999999997</v>
      </c>
      <c r="D1776" s="33"/>
    </row>
    <row r="1777" spans="1:4" ht="16.5" hidden="1" customHeight="1">
      <c r="A1777" s="2">
        <v>1430</v>
      </c>
      <c r="B1777" s="14" t="s">
        <v>4</v>
      </c>
      <c r="C1777" s="10">
        <v>42720.26</v>
      </c>
      <c r="D1777" s="33"/>
    </row>
    <row r="1778" spans="1:4" ht="16.5" hidden="1" customHeight="1">
      <c r="A1778" s="2">
        <v>1431</v>
      </c>
      <c r="B1778" s="14" t="s">
        <v>4</v>
      </c>
      <c r="C1778" s="10">
        <v>77310.5</v>
      </c>
      <c r="D1778" s="33"/>
    </row>
    <row r="1779" spans="1:4" ht="16.5" hidden="1" customHeight="1">
      <c r="A1779" s="2">
        <v>1432</v>
      </c>
      <c r="B1779" s="14" t="s">
        <v>4</v>
      </c>
      <c r="C1779" s="10">
        <v>78721.63</v>
      </c>
      <c r="D1779" s="33"/>
    </row>
    <row r="1780" spans="1:4" ht="16.5" hidden="1" customHeight="1">
      <c r="A1780" s="2">
        <v>1433</v>
      </c>
      <c r="B1780" s="14" t="s">
        <v>4</v>
      </c>
      <c r="C1780" s="10">
        <v>115537.41</v>
      </c>
      <c r="D1780" s="33"/>
    </row>
    <row r="1781" spans="1:4" ht="16.5" hidden="1" customHeight="1">
      <c r="A1781" s="2">
        <v>1434</v>
      </c>
      <c r="B1781" s="14" t="s">
        <v>4</v>
      </c>
      <c r="C1781" s="10">
        <v>115720</v>
      </c>
      <c r="D1781" s="33"/>
    </row>
    <row r="1782" spans="1:4" ht="16.5" hidden="1" customHeight="1">
      <c r="A1782" s="2">
        <v>1435</v>
      </c>
      <c r="B1782" s="14" t="s">
        <v>4</v>
      </c>
      <c r="C1782" s="10">
        <v>89709.4</v>
      </c>
      <c r="D1782" s="33"/>
    </row>
    <row r="1783" spans="1:4" ht="16.5" hidden="1" customHeight="1">
      <c r="A1783" s="2">
        <v>1436</v>
      </c>
      <c r="B1783" s="14" t="s">
        <v>4</v>
      </c>
      <c r="C1783" s="10">
        <v>106761.94</v>
      </c>
      <c r="D1783" s="33"/>
    </row>
    <row r="1784" spans="1:4" ht="16.5" hidden="1" customHeight="1">
      <c r="A1784" s="2">
        <v>1437</v>
      </c>
      <c r="B1784" s="14" t="s">
        <v>4</v>
      </c>
      <c r="C1784" s="10">
        <v>78431.23</v>
      </c>
      <c r="D1784" s="33"/>
    </row>
    <row r="1785" spans="1:4" ht="16.5" hidden="1" customHeight="1">
      <c r="A1785" s="2">
        <v>1438</v>
      </c>
      <c r="B1785" s="14" t="s">
        <v>4</v>
      </c>
      <c r="C1785" s="10">
        <v>62213.49</v>
      </c>
      <c r="D1785" s="33"/>
    </row>
    <row r="1786" spans="1:4" ht="16.5" hidden="1" customHeight="1">
      <c r="A1786" s="2">
        <v>1439</v>
      </c>
      <c r="B1786" s="14" t="s">
        <v>4</v>
      </c>
      <c r="C1786" s="10">
        <v>61872.800000000003</v>
      </c>
      <c r="D1786" s="33"/>
    </row>
    <row r="1787" spans="1:4" ht="16.5" hidden="1" customHeight="1">
      <c r="A1787" s="2">
        <v>1440</v>
      </c>
      <c r="B1787" s="14" t="s">
        <v>4</v>
      </c>
      <c r="C1787" s="10">
        <v>61872.800000000003</v>
      </c>
      <c r="D1787" s="33"/>
    </row>
    <row r="1788" spans="1:4" ht="16.5" hidden="1" customHeight="1">
      <c r="A1788" s="2">
        <v>1441</v>
      </c>
      <c r="B1788" s="14" t="s">
        <v>4</v>
      </c>
      <c r="C1788" s="10">
        <v>62213.49</v>
      </c>
      <c r="D1788" s="33"/>
    </row>
    <row r="1789" spans="1:4" ht="16.5" hidden="1" customHeight="1">
      <c r="A1789" s="2">
        <v>1442</v>
      </c>
      <c r="B1789" s="14" t="s">
        <v>4</v>
      </c>
      <c r="C1789" s="10">
        <v>66881.36</v>
      </c>
      <c r="D1789" s="33"/>
    </row>
    <row r="1790" spans="1:4" ht="16.5" hidden="1" customHeight="1">
      <c r="A1790" s="2">
        <v>1443</v>
      </c>
      <c r="B1790" s="14" t="s">
        <v>4</v>
      </c>
      <c r="C1790" s="10">
        <v>62256.57</v>
      </c>
      <c r="D1790" s="33"/>
    </row>
    <row r="1791" spans="1:4" ht="16.5" hidden="1" customHeight="1">
      <c r="A1791" s="2">
        <v>1444</v>
      </c>
      <c r="B1791" s="14" t="s">
        <v>4</v>
      </c>
      <c r="C1791" s="10">
        <v>54432.4</v>
      </c>
      <c r="D1791" s="33"/>
    </row>
    <row r="1792" spans="1:4" ht="16.5" hidden="1" customHeight="1">
      <c r="A1792" s="2">
        <v>1445</v>
      </c>
      <c r="B1792" s="14" t="s">
        <v>4</v>
      </c>
      <c r="C1792" s="10">
        <v>69704.800000000003</v>
      </c>
      <c r="D1792" s="33"/>
    </row>
    <row r="1793" spans="1:4" ht="16.5" hidden="1" customHeight="1">
      <c r="A1793" s="2">
        <v>1446</v>
      </c>
      <c r="B1793" s="14" t="s">
        <v>4</v>
      </c>
      <c r="C1793" s="10">
        <v>60619.68</v>
      </c>
      <c r="D1793" s="33"/>
    </row>
    <row r="1794" spans="1:4" ht="16.5" hidden="1" customHeight="1">
      <c r="A1794" s="2">
        <v>1447</v>
      </c>
      <c r="B1794" s="14" t="s">
        <v>4</v>
      </c>
      <c r="C1794" s="10">
        <v>117000</v>
      </c>
      <c r="D1794" s="33"/>
    </row>
    <row r="1795" spans="1:4" ht="16.5" hidden="1" customHeight="1">
      <c r="A1795" s="2">
        <v>1448</v>
      </c>
      <c r="B1795" s="14" t="s">
        <v>4</v>
      </c>
      <c r="C1795" s="10">
        <v>117363.95</v>
      </c>
      <c r="D1795" s="33"/>
    </row>
    <row r="1796" spans="1:4" ht="16.5" hidden="1" customHeight="1">
      <c r="A1796" s="2">
        <v>1449</v>
      </c>
      <c r="B1796" s="14" t="s">
        <v>4</v>
      </c>
      <c r="C1796" s="10">
        <v>102583.92</v>
      </c>
      <c r="D1796" s="33"/>
    </row>
    <row r="1797" spans="1:4" ht="16.5" hidden="1" customHeight="1">
      <c r="A1797" s="2">
        <v>1450</v>
      </c>
      <c r="B1797" s="14" t="s">
        <v>4</v>
      </c>
      <c r="C1797" s="10">
        <v>78540</v>
      </c>
      <c r="D1797" s="33"/>
    </row>
    <row r="1798" spans="1:4" ht="16.5" hidden="1" customHeight="1">
      <c r="A1798" s="2">
        <v>1451</v>
      </c>
      <c r="B1798" s="14" t="s">
        <v>4</v>
      </c>
      <c r="C1798" s="10">
        <v>67446.97</v>
      </c>
      <c r="D1798" s="33"/>
    </row>
    <row r="1799" spans="1:4" ht="16.5" hidden="1" customHeight="1">
      <c r="A1799" s="2">
        <v>1452</v>
      </c>
      <c r="B1799" s="14" t="s">
        <v>4</v>
      </c>
      <c r="C1799" s="10">
        <v>118765.35</v>
      </c>
      <c r="D1799" s="33"/>
    </row>
    <row r="1800" spans="1:4" ht="16.5" hidden="1" customHeight="1">
      <c r="A1800" s="2">
        <v>1453</v>
      </c>
      <c r="B1800" s="14" t="s">
        <v>4</v>
      </c>
      <c r="C1800" s="10">
        <v>62616.84</v>
      </c>
      <c r="D1800" s="33"/>
    </row>
    <row r="1801" spans="1:4" ht="16.5" hidden="1" customHeight="1">
      <c r="A1801" s="2">
        <v>1454</v>
      </c>
      <c r="B1801" s="14" t="s">
        <v>4</v>
      </c>
      <c r="C1801" s="10">
        <v>75220.06</v>
      </c>
      <c r="D1801" s="33"/>
    </row>
    <row r="1802" spans="1:4" ht="16.5" hidden="1" customHeight="1">
      <c r="A1802" s="2">
        <v>1455</v>
      </c>
      <c r="B1802" s="14" t="s">
        <v>4</v>
      </c>
      <c r="C1802" s="10">
        <v>113242.69</v>
      </c>
      <c r="D1802" s="33"/>
    </row>
    <row r="1803" spans="1:4" ht="16.5" hidden="1" customHeight="1">
      <c r="A1803" s="2">
        <v>1456</v>
      </c>
      <c r="B1803" s="14" t="s">
        <v>4</v>
      </c>
      <c r="C1803" s="10">
        <v>78925</v>
      </c>
      <c r="D1803" s="33"/>
    </row>
    <row r="1804" spans="1:4" ht="16.5" hidden="1" customHeight="1">
      <c r="A1804" s="2">
        <v>1457</v>
      </c>
      <c r="B1804" s="14" t="s">
        <v>4</v>
      </c>
      <c r="C1804" s="10">
        <v>84942</v>
      </c>
      <c r="D1804" s="33"/>
    </row>
    <row r="1805" spans="1:4" ht="16.5" hidden="1" customHeight="1">
      <c r="A1805" s="2">
        <v>1458</v>
      </c>
      <c r="B1805" s="14" t="s">
        <v>4</v>
      </c>
      <c r="C1805" s="10">
        <v>75460</v>
      </c>
      <c r="D1805" s="33"/>
    </row>
    <row r="1806" spans="1:4" ht="16.5" hidden="1" customHeight="1">
      <c r="A1806" s="2">
        <v>1459</v>
      </c>
      <c r="B1806" s="14" t="s">
        <v>4</v>
      </c>
      <c r="C1806" s="10">
        <v>118785.36</v>
      </c>
      <c r="D1806" s="33"/>
    </row>
    <row r="1807" spans="1:4" ht="16.5" hidden="1" customHeight="1">
      <c r="A1807" s="2">
        <v>1460</v>
      </c>
      <c r="B1807" s="14" t="s">
        <v>4</v>
      </c>
      <c r="C1807" s="10">
        <v>123422.75</v>
      </c>
      <c r="D1807" s="33"/>
    </row>
    <row r="1808" spans="1:4" ht="16.5" hidden="1" customHeight="1">
      <c r="A1808" s="2">
        <v>1461</v>
      </c>
      <c r="B1808" s="14" t="s">
        <v>4</v>
      </c>
      <c r="C1808" s="10">
        <v>69280.2</v>
      </c>
      <c r="D1808" s="33"/>
    </row>
    <row r="1809" spans="1:4" ht="16.5" hidden="1" customHeight="1">
      <c r="A1809" s="2">
        <v>1462</v>
      </c>
      <c r="B1809" s="14" t="s">
        <v>4</v>
      </c>
      <c r="C1809" s="10">
        <v>124900</v>
      </c>
      <c r="D1809" s="33"/>
    </row>
    <row r="1810" spans="1:4" ht="16.5" hidden="1" customHeight="1">
      <c r="A1810" s="2">
        <v>1463</v>
      </c>
      <c r="B1810" s="14" t="s">
        <v>4</v>
      </c>
      <c r="C1810" s="10">
        <v>125280</v>
      </c>
      <c r="D1810" s="33"/>
    </row>
    <row r="1811" spans="1:4" ht="16.5" hidden="1" customHeight="1">
      <c r="A1811" s="2">
        <v>1464</v>
      </c>
      <c r="B1811" s="14" t="s">
        <v>4</v>
      </c>
      <c r="C1811" s="10">
        <v>56113.75</v>
      </c>
      <c r="D1811" s="33"/>
    </row>
    <row r="1812" spans="1:4" ht="16.5" hidden="1" customHeight="1">
      <c r="A1812" s="2">
        <v>1465</v>
      </c>
      <c r="B1812" s="14" t="s">
        <v>4</v>
      </c>
      <c r="C1812" s="10">
        <v>62755</v>
      </c>
      <c r="D1812" s="33"/>
    </row>
    <row r="1813" spans="1:4" ht="16.5" hidden="1" customHeight="1">
      <c r="A1813" s="2">
        <v>1466</v>
      </c>
      <c r="B1813" s="14" t="s">
        <v>4</v>
      </c>
      <c r="C1813" s="10">
        <v>68145</v>
      </c>
      <c r="D1813" s="33"/>
    </row>
    <row r="1814" spans="1:4" ht="16.5" hidden="1" customHeight="1">
      <c r="A1814" s="2">
        <v>1467</v>
      </c>
      <c r="B1814" s="14" t="s">
        <v>4</v>
      </c>
      <c r="C1814" s="10">
        <v>63525</v>
      </c>
      <c r="D1814" s="33"/>
    </row>
    <row r="1815" spans="1:4" ht="16.5" hidden="1" customHeight="1">
      <c r="A1815" s="2">
        <v>1468</v>
      </c>
      <c r="B1815" s="14" t="s">
        <v>4</v>
      </c>
      <c r="C1815" s="10">
        <v>63525</v>
      </c>
      <c r="D1815" s="33"/>
    </row>
    <row r="1816" spans="1:4" ht="16.5" hidden="1" customHeight="1">
      <c r="A1816" s="2">
        <v>1469</v>
      </c>
      <c r="B1816" s="14" t="s">
        <v>4</v>
      </c>
      <c r="C1816" s="10">
        <v>128000</v>
      </c>
      <c r="D1816" s="33"/>
    </row>
    <row r="1817" spans="1:4" ht="16.5" hidden="1" customHeight="1">
      <c r="A1817" s="2">
        <v>1470</v>
      </c>
      <c r="B1817" s="14" t="s">
        <v>4</v>
      </c>
      <c r="C1817" s="10">
        <v>68138.399999999994</v>
      </c>
      <c r="D1817" s="33"/>
    </row>
    <row r="1818" spans="1:4" ht="16.5" hidden="1" customHeight="1">
      <c r="A1818" s="2">
        <v>1471</v>
      </c>
      <c r="B1818" s="14" t="s">
        <v>4</v>
      </c>
      <c r="C1818" s="10">
        <v>65065</v>
      </c>
      <c r="D1818" s="33"/>
    </row>
    <row r="1819" spans="1:4" ht="16.5" hidden="1" customHeight="1">
      <c r="A1819" s="2">
        <v>1472</v>
      </c>
      <c r="B1819" s="14" t="s">
        <v>4</v>
      </c>
      <c r="C1819" s="10">
        <v>76230</v>
      </c>
      <c r="D1819" s="33"/>
    </row>
    <row r="1820" spans="1:4" ht="16.5" hidden="1" customHeight="1">
      <c r="A1820" s="2">
        <v>1473</v>
      </c>
      <c r="B1820" s="14" t="s">
        <v>4</v>
      </c>
      <c r="C1820" s="10">
        <v>67606</v>
      </c>
      <c r="D1820" s="33"/>
    </row>
    <row r="1821" spans="1:4" ht="16.5" hidden="1" customHeight="1">
      <c r="A1821" s="2">
        <v>1474</v>
      </c>
      <c r="B1821" s="14" t="s">
        <v>4</v>
      </c>
      <c r="C1821" s="10">
        <v>56410.2</v>
      </c>
      <c r="D1821" s="33"/>
    </row>
    <row r="1822" spans="1:4" ht="16.5" hidden="1" customHeight="1">
      <c r="A1822" s="2">
        <v>1475</v>
      </c>
      <c r="B1822" s="14" t="s">
        <v>4</v>
      </c>
      <c r="C1822" s="10">
        <v>75463.850000000006</v>
      </c>
      <c r="D1822" s="33"/>
    </row>
    <row r="1823" spans="1:4" ht="16.5" hidden="1" customHeight="1">
      <c r="A1823" s="2">
        <v>1476</v>
      </c>
      <c r="B1823" s="14" t="s">
        <v>4</v>
      </c>
      <c r="C1823" s="10">
        <v>67298</v>
      </c>
      <c r="D1823" s="33"/>
    </row>
    <row r="1824" spans="1:4" ht="16.5" hidden="1" customHeight="1">
      <c r="A1824" s="2">
        <v>1477</v>
      </c>
      <c r="B1824" s="14" t="s">
        <v>4</v>
      </c>
      <c r="C1824" s="10">
        <v>68468.399999999994</v>
      </c>
      <c r="D1824" s="33"/>
    </row>
    <row r="1825" spans="1:4" ht="16.5" hidden="1" customHeight="1">
      <c r="A1825" s="2">
        <v>1478</v>
      </c>
      <c r="B1825" s="14" t="s">
        <v>4</v>
      </c>
      <c r="C1825" s="10">
        <v>53880.75</v>
      </c>
      <c r="D1825" s="33"/>
    </row>
    <row r="1826" spans="1:4" ht="16.5" hidden="1" customHeight="1">
      <c r="A1826" s="2">
        <v>1479</v>
      </c>
      <c r="B1826" s="14" t="s">
        <v>4</v>
      </c>
      <c r="C1826" s="10">
        <v>68145.009999999995</v>
      </c>
      <c r="D1826" s="33"/>
    </row>
    <row r="1827" spans="1:4" ht="16.5" hidden="1" customHeight="1">
      <c r="A1827" s="2">
        <v>1480</v>
      </c>
      <c r="B1827" s="14" t="s">
        <v>4</v>
      </c>
      <c r="C1827" s="10">
        <v>109489.48</v>
      </c>
      <c r="D1827" s="33"/>
    </row>
    <row r="1828" spans="1:4" ht="16.5" hidden="1" customHeight="1">
      <c r="A1828" s="2">
        <v>1481</v>
      </c>
      <c r="B1828" s="14" t="s">
        <v>4</v>
      </c>
      <c r="C1828" s="10">
        <v>68915</v>
      </c>
      <c r="D1828" s="33"/>
    </row>
    <row r="1829" spans="1:4" ht="16.5" hidden="1" customHeight="1">
      <c r="A1829" s="2">
        <v>1482</v>
      </c>
      <c r="B1829" s="14" t="s">
        <v>4</v>
      </c>
      <c r="C1829" s="10">
        <v>64920.24</v>
      </c>
      <c r="D1829" s="33"/>
    </row>
    <row r="1830" spans="1:4" ht="16.5" hidden="1" customHeight="1">
      <c r="A1830" s="2">
        <v>1483</v>
      </c>
      <c r="B1830" s="14" t="s">
        <v>4</v>
      </c>
      <c r="C1830" s="10">
        <v>80090.03</v>
      </c>
      <c r="D1830" s="33"/>
    </row>
    <row r="1831" spans="1:4" ht="16.5" hidden="1" customHeight="1">
      <c r="A1831" s="2">
        <v>1484</v>
      </c>
      <c r="B1831" s="14" t="s">
        <v>4</v>
      </c>
      <c r="C1831" s="10">
        <v>66180.399999999994</v>
      </c>
      <c r="D1831" s="33"/>
    </row>
    <row r="1832" spans="1:4" ht="16.5" hidden="1" customHeight="1">
      <c r="A1832" s="2">
        <v>1485</v>
      </c>
      <c r="B1832" s="14" t="s">
        <v>4</v>
      </c>
      <c r="C1832" s="10">
        <v>66180.399999999994</v>
      </c>
      <c r="D1832" s="33"/>
    </row>
    <row r="1833" spans="1:4" ht="16.5" hidden="1" customHeight="1">
      <c r="A1833" s="2">
        <v>1486</v>
      </c>
      <c r="B1833" s="14" t="s">
        <v>4</v>
      </c>
      <c r="C1833" s="10">
        <v>72446</v>
      </c>
      <c r="D1833" s="33"/>
    </row>
    <row r="1834" spans="1:4" ht="16.5" hidden="1" customHeight="1">
      <c r="A1834" s="2">
        <v>1487</v>
      </c>
      <c r="B1834" s="14" t="s">
        <v>4</v>
      </c>
      <c r="C1834" s="10">
        <v>126342.26</v>
      </c>
      <c r="D1834" s="33"/>
    </row>
    <row r="1835" spans="1:4" ht="16.5" hidden="1" customHeight="1">
      <c r="A1835" s="2">
        <v>1488</v>
      </c>
      <c r="B1835" s="14" t="s">
        <v>4</v>
      </c>
      <c r="C1835" s="10">
        <v>132000</v>
      </c>
      <c r="D1835" s="33"/>
    </row>
    <row r="1836" spans="1:4" ht="16.5" hidden="1" customHeight="1">
      <c r="A1836" s="2">
        <v>1489</v>
      </c>
      <c r="B1836" s="14" t="s">
        <v>4</v>
      </c>
      <c r="C1836" s="10">
        <v>132331.65</v>
      </c>
      <c r="D1836" s="33"/>
    </row>
    <row r="1837" spans="1:4" ht="16.5" hidden="1" customHeight="1">
      <c r="A1837" s="2">
        <v>1490</v>
      </c>
      <c r="B1837" s="14" t="s">
        <v>4</v>
      </c>
      <c r="C1837" s="10">
        <v>133100</v>
      </c>
      <c r="D1837" s="33"/>
    </row>
    <row r="1838" spans="1:4" ht="16.5" hidden="1" customHeight="1">
      <c r="A1838" s="2">
        <v>1491</v>
      </c>
      <c r="B1838" s="14" t="s">
        <v>4</v>
      </c>
      <c r="C1838" s="10">
        <v>105611.22</v>
      </c>
      <c r="D1838" s="33"/>
    </row>
    <row r="1839" spans="1:4" ht="16.5" hidden="1" customHeight="1">
      <c r="A1839" s="2">
        <v>1492</v>
      </c>
      <c r="B1839" s="14" t="s">
        <v>4</v>
      </c>
      <c r="C1839" s="10">
        <v>65450</v>
      </c>
      <c r="D1839" s="33"/>
    </row>
    <row r="1840" spans="1:4" ht="16.5" hidden="1" customHeight="1">
      <c r="A1840" s="2">
        <v>1493</v>
      </c>
      <c r="B1840" s="14" t="s">
        <v>4</v>
      </c>
      <c r="C1840" s="10">
        <v>134499</v>
      </c>
      <c r="D1840" s="33"/>
    </row>
    <row r="1841" spans="1:4" ht="16.5" hidden="1" customHeight="1">
      <c r="A1841" s="2">
        <v>1494</v>
      </c>
      <c r="B1841" s="14" t="s">
        <v>4</v>
      </c>
      <c r="C1841" s="10">
        <v>67375</v>
      </c>
      <c r="D1841" s="33"/>
    </row>
    <row r="1842" spans="1:4" ht="16.5" hidden="1" customHeight="1">
      <c r="A1842" s="2">
        <v>1495</v>
      </c>
      <c r="B1842" s="14" t="s">
        <v>4</v>
      </c>
      <c r="C1842" s="10">
        <v>71995</v>
      </c>
      <c r="D1842" s="33"/>
    </row>
    <row r="1843" spans="1:4" ht="16.5" hidden="1" customHeight="1">
      <c r="A1843" s="2">
        <v>1496</v>
      </c>
      <c r="B1843" s="14" t="s">
        <v>4</v>
      </c>
      <c r="C1843" s="10">
        <v>135422.17000000001</v>
      </c>
      <c r="D1843" s="33"/>
    </row>
    <row r="1844" spans="1:4" ht="16.5" hidden="1" customHeight="1">
      <c r="A1844" s="2">
        <v>1497</v>
      </c>
      <c r="B1844" s="14" t="s">
        <v>4</v>
      </c>
      <c r="C1844" s="10">
        <v>135765.01</v>
      </c>
      <c r="D1844" s="33"/>
    </row>
    <row r="1845" spans="1:4" ht="16.5" hidden="1" customHeight="1">
      <c r="A1845" s="2">
        <v>1498</v>
      </c>
      <c r="B1845" s="14" t="s">
        <v>4</v>
      </c>
      <c r="C1845" s="10">
        <v>138501.54999999999</v>
      </c>
      <c r="D1845" s="33"/>
    </row>
    <row r="1846" spans="1:4" ht="16.5" hidden="1" customHeight="1">
      <c r="A1846" s="2">
        <v>1499</v>
      </c>
      <c r="B1846" s="14" t="s">
        <v>4</v>
      </c>
      <c r="C1846" s="10">
        <v>136488</v>
      </c>
      <c r="D1846" s="33"/>
    </row>
    <row r="1847" spans="1:4" ht="16.5" hidden="1" customHeight="1">
      <c r="A1847" s="2">
        <v>1500</v>
      </c>
      <c r="B1847" s="14" t="s">
        <v>4</v>
      </c>
      <c r="C1847" s="10">
        <v>139103.97</v>
      </c>
      <c r="D1847" s="33"/>
    </row>
    <row r="1848" spans="1:4" ht="16.5" hidden="1" customHeight="1">
      <c r="A1848" s="2">
        <v>1501</v>
      </c>
      <c r="B1848" s="14" t="s">
        <v>4</v>
      </c>
      <c r="C1848" s="10">
        <v>139527.51999999999</v>
      </c>
      <c r="D1848" s="33"/>
    </row>
    <row r="1849" spans="1:4" ht="16.5" hidden="1" customHeight="1">
      <c r="A1849" s="2">
        <v>1502</v>
      </c>
      <c r="B1849" s="14" t="s">
        <v>4</v>
      </c>
      <c r="C1849" s="10">
        <v>75021.100000000006</v>
      </c>
      <c r="D1849" s="33"/>
    </row>
    <row r="1850" spans="1:4" ht="16.5" hidden="1" customHeight="1">
      <c r="A1850" s="2">
        <v>1503</v>
      </c>
      <c r="B1850" s="14" t="s">
        <v>4</v>
      </c>
      <c r="C1850" s="10">
        <v>84315</v>
      </c>
      <c r="D1850" s="33"/>
    </row>
    <row r="1851" spans="1:4" ht="16.5" hidden="1" customHeight="1">
      <c r="A1851" s="2">
        <v>1504</v>
      </c>
      <c r="B1851" s="14" t="s">
        <v>4</v>
      </c>
      <c r="C1851" s="10">
        <v>74959.5</v>
      </c>
      <c r="D1851" s="33"/>
    </row>
    <row r="1852" spans="1:4" ht="16.5" hidden="1" customHeight="1">
      <c r="A1852" s="2">
        <v>1505</v>
      </c>
      <c r="B1852" s="14" t="s">
        <v>4</v>
      </c>
      <c r="C1852" s="10">
        <v>120395</v>
      </c>
      <c r="D1852" s="33"/>
    </row>
    <row r="1853" spans="1:4" ht="16.5" hidden="1" customHeight="1">
      <c r="A1853" s="2">
        <v>1506</v>
      </c>
      <c r="B1853" s="14" t="s">
        <v>4</v>
      </c>
      <c r="C1853" s="10">
        <v>142765.46</v>
      </c>
      <c r="D1853" s="33"/>
    </row>
    <row r="1854" spans="1:4" ht="16.5" hidden="1" customHeight="1">
      <c r="A1854" s="2">
        <v>1507</v>
      </c>
      <c r="B1854" s="14" t="s">
        <v>4</v>
      </c>
      <c r="C1854" s="10">
        <v>114466</v>
      </c>
      <c r="D1854" s="33"/>
    </row>
    <row r="1855" spans="1:4" ht="16.5" hidden="1" customHeight="1">
      <c r="A1855" s="2">
        <v>1508</v>
      </c>
      <c r="B1855" s="14" t="s">
        <v>4</v>
      </c>
      <c r="C1855" s="10">
        <v>74325.679999999993</v>
      </c>
      <c r="D1855" s="33"/>
    </row>
    <row r="1856" spans="1:4" ht="16.5" hidden="1" customHeight="1">
      <c r="A1856" s="2">
        <v>1509</v>
      </c>
      <c r="B1856" s="14" t="s">
        <v>4</v>
      </c>
      <c r="C1856" s="10">
        <v>100959.45</v>
      </c>
      <c r="D1856" s="33"/>
    </row>
    <row r="1857" spans="1:4" ht="16.5" hidden="1" customHeight="1">
      <c r="A1857" s="2">
        <v>1510</v>
      </c>
      <c r="B1857" s="14" t="s">
        <v>4</v>
      </c>
      <c r="C1857" s="10">
        <v>108510.14</v>
      </c>
      <c r="D1857" s="33"/>
    </row>
    <row r="1858" spans="1:4" ht="16.5" hidden="1" customHeight="1">
      <c r="A1858" s="2">
        <v>1511</v>
      </c>
      <c r="B1858" s="14" t="s">
        <v>4</v>
      </c>
      <c r="C1858" s="10">
        <v>96800</v>
      </c>
      <c r="D1858" s="33"/>
    </row>
    <row r="1859" spans="1:4" ht="16.5" hidden="1" customHeight="1">
      <c r="A1859" s="2">
        <v>1512</v>
      </c>
      <c r="B1859" s="14" t="s">
        <v>4</v>
      </c>
      <c r="C1859" s="10">
        <v>99462</v>
      </c>
      <c r="D1859" s="33"/>
    </row>
    <row r="1860" spans="1:4" ht="16.5" hidden="1" customHeight="1">
      <c r="A1860" s="2">
        <v>1513</v>
      </c>
      <c r="B1860" s="14" t="s">
        <v>4</v>
      </c>
      <c r="C1860" s="10">
        <v>87156.67</v>
      </c>
      <c r="D1860" s="33"/>
    </row>
    <row r="1861" spans="1:4" ht="16.5" hidden="1" customHeight="1">
      <c r="A1861" s="2">
        <v>1514</v>
      </c>
      <c r="B1861" s="14" t="s">
        <v>4</v>
      </c>
      <c r="C1861" s="10">
        <v>138580</v>
      </c>
      <c r="D1861" s="33"/>
    </row>
    <row r="1862" spans="1:4" ht="16.5" hidden="1" customHeight="1">
      <c r="A1862" s="2">
        <v>1515</v>
      </c>
      <c r="B1862" s="14" t="s">
        <v>4</v>
      </c>
      <c r="C1862" s="10">
        <v>76615.009999999995</v>
      </c>
      <c r="D1862" s="33"/>
    </row>
    <row r="1863" spans="1:4" ht="16.5" hidden="1" customHeight="1">
      <c r="A1863" s="2">
        <v>1516</v>
      </c>
      <c r="B1863" s="14" t="s">
        <v>4</v>
      </c>
      <c r="C1863" s="10">
        <v>82162.759999999995</v>
      </c>
      <c r="D1863" s="33"/>
    </row>
    <row r="1864" spans="1:4" ht="16.5" hidden="1" customHeight="1">
      <c r="A1864" s="2">
        <v>1517</v>
      </c>
      <c r="B1864" s="14" t="s">
        <v>4</v>
      </c>
      <c r="C1864" s="10">
        <v>128465.11</v>
      </c>
      <c r="D1864" s="33"/>
    </row>
    <row r="1865" spans="1:4" ht="16.5" hidden="1" customHeight="1">
      <c r="A1865" s="2">
        <v>1518</v>
      </c>
      <c r="B1865" s="14" t="s">
        <v>4</v>
      </c>
      <c r="C1865" s="10">
        <v>134745.60000000001</v>
      </c>
      <c r="D1865" s="33"/>
    </row>
    <row r="1866" spans="1:4" ht="16.5" hidden="1" customHeight="1">
      <c r="A1866" s="2">
        <v>1519</v>
      </c>
      <c r="B1866" s="14" t="s">
        <v>4</v>
      </c>
      <c r="C1866" s="10">
        <v>123867.19</v>
      </c>
      <c r="D1866" s="33"/>
    </row>
    <row r="1867" spans="1:4" ht="16.5" hidden="1" customHeight="1">
      <c r="A1867" s="2">
        <v>1520</v>
      </c>
      <c r="B1867" s="14" t="s">
        <v>4</v>
      </c>
      <c r="C1867" s="10">
        <v>81850.87</v>
      </c>
      <c r="D1867" s="33"/>
    </row>
    <row r="1868" spans="1:4" ht="16.5" hidden="1" customHeight="1">
      <c r="A1868" s="2">
        <v>1521</v>
      </c>
      <c r="B1868" s="14" t="s">
        <v>4</v>
      </c>
      <c r="C1868" s="10">
        <v>78650</v>
      </c>
      <c r="D1868" s="33"/>
    </row>
    <row r="1869" spans="1:4" ht="16.5" hidden="1" customHeight="1">
      <c r="A1869" s="2">
        <v>1522</v>
      </c>
      <c r="B1869" s="14" t="s">
        <v>4</v>
      </c>
      <c r="C1869" s="10">
        <v>150000</v>
      </c>
      <c r="D1869" s="33"/>
    </row>
    <row r="1870" spans="1:4" ht="16.5" hidden="1" customHeight="1">
      <c r="A1870" s="2">
        <v>1523</v>
      </c>
      <c r="B1870" s="14" t="s">
        <v>4</v>
      </c>
      <c r="C1870" s="10">
        <v>150000</v>
      </c>
      <c r="D1870" s="33"/>
    </row>
    <row r="1871" spans="1:4" ht="16.5" hidden="1" customHeight="1">
      <c r="A1871" s="2">
        <v>1524</v>
      </c>
      <c r="B1871" s="14" t="s">
        <v>4</v>
      </c>
      <c r="C1871" s="10">
        <v>149999.99</v>
      </c>
      <c r="D1871" s="33"/>
    </row>
    <row r="1872" spans="1:4" ht="16.5" hidden="1" customHeight="1">
      <c r="A1872" s="2">
        <v>1525</v>
      </c>
      <c r="B1872" s="14" t="s">
        <v>4</v>
      </c>
      <c r="C1872" s="10">
        <v>141479.25</v>
      </c>
      <c r="D1872" s="33"/>
    </row>
    <row r="1873" spans="1:4" ht="16.5" hidden="1" customHeight="1">
      <c r="A1873" s="2">
        <v>1526</v>
      </c>
      <c r="B1873" s="14" t="s">
        <v>4</v>
      </c>
      <c r="C1873" s="10">
        <v>150000</v>
      </c>
      <c r="D1873" s="33"/>
    </row>
    <row r="1874" spans="1:4" ht="16.5" hidden="1" customHeight="1">
      <c r="A1874" s="2">
        <v>1527</v>
      </c>
      <c r="B1874" s="14" t="s">
        <v>4</v>
      </c>
      <c r="C1874" s="10">
        <v>114704.37</v>
      </c>
      <c r="D1874" s="33"/>
    </row>
    <row r="1875" spans="1:4" ht="16.5" hidden="1" customHeight="1">
      <c r="A1875" s="2">
        <v>1528</v>
      </c>
      <c r="B1875" s="14" t="s">
        <v>4</v>
      </c>
      <c r="C1875" s="10">
        <v>116186.28</v>
      </c>
      <c r="D1875" s="33"/>
    </row>
    <row r="1876" spans="1:4" ht="16.5" hidden="1" customHeight="1">
      <c r="A1876" s="2">
        <v>1529</v>
      </c>
      <c r="B1876" s="14" t="s">
        <v>4</v>
      </c>
      <c r="C1876" s="10">
        <v>156102.70000000001</v>
      </c>
      <c r="D1876" s="33"/>
    </row>
    <row r="1877" spans="1:4" ht="16.5" hidden="1" customHeight="1">
      <c r="A1877" s="2">
        <v>1530</v>
      </c>
      <c r="B1877" s="14" t="s">
        <v>4</v>
      </c>
      <c r="C1877" s="10">
        <v>83571.360000000001</v>
      </c>
      <c r="D1877" s="33"/>
    </row>
    <row r="1878" spans="1:4" ht="16.5" hidden="1" customHeight="1">
      <c r="A1878" s="2">
        <v>1531</v>
      </c>
      <c r="B1878" s="14" t="s">
        <v>4</v>
      </c>
      <c r="C1878" s="10">
        <v>83802.95</v>
      </c>
      <c r="D1878" s="33"/>
    </row>
    <row r="1879" spans="1:4" ht="16.5" hidden="1" customHeight="1">
      <c r="A1879" s="2">
        <v>1532</v>
      </c>
      <c r="B1879" s="14" t="s">
        <v>4</v>
      </c>
      <c r="C1879" s="10">
        <v>136150.41</v>
      </c>
      <c r="D1879" s="33"/>
    </row>
    <row r="1880" spans="1:4" ht="16.5" hidden="1" customHeight="1">
      <c r="A1880" s="2">
        <v>1533</v>
      </c>
      <c r="B1880" s="14" t="s">
        <v>4</v>
      </c>
      <c r="C1880" s="10">
        <v>158925.26999999999</v>
      </c>
      <c r="D1880" s="33"/>
    </row>
    <row r="1881" spans="1:4" ht="16.5" hidden="1" customHeight="1">
      <c r="A1881" s="2">
        <v>1534</v>
      </c>
      <c r="B1881" s="14" t="s">
        <v>4</v>
      </c>
      <c r="C1881" s="10">
        <v>112141.2</v>
      </c>
      <c r="D1881" s="33"/>
    </row>
    <row r="1882" spans="1:4" ht="16.5" hidden="1" customHeight="1">
      <c r="A1882" s="2">
        <v>1535</v>
      </c>
      <c r="B1882" s="14" t="s">
        <v>4</v>
      </c>
      <c r="C1882" s="10">
        <v>57857.36</v>
      </c>
      <c r="D1882" s="33"/>
    </row>
    <row r="1883" spans="1:4" ht="16.5" hidden="1" customHeight="1">
      <c r="A1883" s="2">
        <v>1536</v>
      </c>
      <c r="B1883" s="14" t="s">
        <v>4</v>
      </c>
      <c r="C1883" s="10">
        <v>163000</v>
      </c>
      <c r="D1883" s="33"/>
    </row>
    <row r="1884" spans="1:4" ht="16.5" hidden="1" customHeight="1">
      <c r="A1884" s="2">
        <v>1537</v>
      </c>
      <c r="B1884" s="14" t="s">
        <v>4</v>
      </c>
      <c r="C1884" s="10">
        <v>167139.38</v>
      </c>
      <c r="D1884" s="33"/>
    </row>
    <row r="1885" spans="1:4" ht="16.5" hidden="1" customHeight="1">
      <c r="A1885" s="2">
        <v>1538</v>
      </c>
      <c r="B1885" s="14" t="s">
        <v>4</v>
      </c>
      <c r="C1885" s="10">
        <v>129995.12</v>
      </c>
      <c r="D1885" s="33"/>
    </row>
    <row r="1886" spans="1:4" ht="16.5" hidden="1" customHeight="1">
      <c r="A1886" s="2">
        <v>1539</v>
      </c>
      <c r="B1886" s="14" t="s">
        <v>4</v>
      </c>
      <c r="C1886" s="10">
        <v>168196.05</v>
      </c>
      <c r="D1886" s="33"/>
    </row>
    <row r="1887" spans="1:4" ht="16.5" hidden="1" customHeight="1">
      <c r="A1887" s="2">
        <v>1540</v>
      </c>
      <c r="B1887" s="14" t="s">
        <v>4</v>
      </c>
      <c r="C1887" s="10">
        <v>170085.3</v>
      </c>
      <c r="D1887" s="33"/>
    </row>
    <row r="1888" spans="1:4" ht="16.5" hidden="1" customHeight="1">
      <c r="A1888" s="2">
        <v>1541</v>
      </c>
      <c r="B1888" s="14" t="s">
        <v>4</v>
      </c>
      <c r="C1888" s="10">
        <v>171726.5</v>
      </c>
      <c r="D1888" s="33"/>
    </row>
    <row r="1889" spans="1:4" ht="16.5" hidden="1" customHeight="1">
      <c r="A1889" s="2">
        <v>1542</v>
      </c>
      <c r="B1889" s="14" t="s">
        <v>4</v>
      </c>
      <c r="C1889" s="10">
        <v>173000</v>
      </c>
      <c r="D1889" s="33"/>
    </row>
    <row r="1890" spans="1:4" ht="16.5" hidden="1" customHeight="1">
      <c r="A1890" s="2">
        <v>1543</v>
      </c>
      <c r="B1890" s="14" t="s">
        <v>4</v>
      </c>
      <c r="C1890" s="10">
        <v>134683.62</v>
      </c>
      <c r="D1890" s="33"/>
    </row>
    <row r="1891" spans="1:4" ht="16.5" hidden="1" customHeight="1">
      <c r="A1891" s="2">
        <v>1544</v>
      </c>
      <c r="B1891" s="14" t="s">
        <v>4</v>
      </c>
      <c r="C1891" s="10">
        <v>92221.75</v>
      </c>
      <c r="D1891" s="33"/>
    </row>
    <row r="1892" spans="1:4" ht="16.5" hidden="1" customHeight="1">
      <c r="A1892" s="2">
        <v>1545</v>
      </c>
      <c r="B1892" s="14" t="s">
        <v>4</v>
      </c>
      <c r="C1892" s="10">
        <v>80850</v>
      </c>
      <c r="D1892" s="33"/>
    </row>
    <row r="1893" spans="1:4" ht="16.5" hidden="1" customHeight="1">
      <c r="A1893" s="2">
        <v>1546</v>
      </c>
      <c r="B1893" s="14" t="s">
        <v>4</v>
      </c>
      <c r="C1893" s="10">
        <v>108900</v>
      </c>
      <c r="D1893" s="33"/>
    </row>
    <row r="1894" spans="1:4" ht="16.5" hidden="1" customHeight="1">
      <c r="A1894" s="2">
        <v>1547</v>
      </c>
      <c r="B1894" s="14" t="s">
        <v>4</v>
      </c>
      <c r="C1894" s="10">
        <v>116822.98</v>
      </c>
      <c r="D1894" s="33"/>
    </row>
    <row r="1895" spans="1:4" ht="16.5" hidden="1" customHeight="1">
      <c r="A1895" s="2">
        <v>1548</v>
      </c>
      <c r="B1895" s="14" t="s">
        <v>4</v>
      </c>
      <c r="C1895" s="10">
        <v>181500</v>
      </c>
      <c r="D1895" s="33"/>
    </row>
    <row r="1896" spans="1:4" ht="16.5" hidden="1" customHeight="1">
      <c r="A1896" s="2">
        <v>1549</v>
      </c>
      <c r="B1896" s="14" t="s">
        <v>4</v>
      </c>
      <c r="C1896" s="10">
        <v>163166.95000000001</v>
      </c>
      <c r="D1896" s="33"/>
    </row>
    <row r="1897" spans="1:4" ht="16.5" hidden="1" customHeight="1">
      <c r="A1897" s="2">
        <v>1550</v>
      </c>
      <c r="B1897" s="14" t="s">
        <v>4</v>
      </c>
      <c r="C1897" s="10">
        <v>175787.2</v>
      </c>
      <c r="D1897" s="33"/>
    </row>
    <row r="1898" spans="1:4" ht="16.5" hidden="1" customHeight="1">
      <c r="A1898" s="2">
        <v>1551</v>
      </c>
      <c r="B1898" s="14" t="s">
        <v>4</v>
      </c>
      <c r="C1898" s="10">
        <v>126419.59</v>
      </c>
      <c r="D1898" s="33"/>
    </row>
    <row r="1899" spans="1:4" ht="16.5" hidden="1" customHeight="1">
      <c r="A1899" s="2">
        <v>1552</v>
      </c>
      <c r="B1899" s="14" t="s">
        <v>4</v>
      </c>
      <c r="C1899" s="10">
        <v>142780</v>
      </c>
      <c r="D1899" s="33"/>
    </row>
    <row r="1900" spans="1:4" ht="16.5" hidden="1" customHeight="1">
      <c r="A1900" s="2">
        <v>1553</v>
      </c>
      <c r="B1900" s="14" t="s">
        <v>4</v>
      </c>
      <c r="C1900" s="10">
        <v>127933.25</v>
      </c>
      <c r="D1900" s="33"/>
    </row>
    <row r="1901" spans="1:4" ht="16.5" hidden="1" customHeight="1">
      <c r="A1901" s="2">
        <v>1554</v>
      </c>
      <c r="B1901" s="14" t="s">
        <v>4</v>
      </c>
      <c r="C1901" s="10">
        <v>176774.44</v>
      </c>
      <c r="D1901" s="33"/>
    </row>
    <row r="1902" spans="1:4" ht="16.5" hidden="1" customHeight="1">
      <c r="A1902" s="2">
        <v>1555</v>
      </c>
      <c r="B1902" s="14" t="s">
        <v>4</v>
      </c>
      <c r="C1902" s="10">
        <v>179677.82</v>
      </c>
      <c r="D1902" s="33"/>
    </row>
    <row r="1903" spans="1:4" ht="16.5" hidden="1" customHeight="1">
      <c r="A1903" s="2">
        <v>1556</v>
      </c>
      <c r="B1903" s="14" t="s">
        <v>4</v>
      </c>
      <c r="C1903" s="10">
        <v>192042.03999999998</v>
      </c>
      <c r="D1903" s="33"/>
    </row>
    <row r="1904" spans="1:4" ht="16.5" hidden="1" customHeight="1">
      <c r="A1904" s="2">
        <v>1557</v>
      </c>
      <c r="B1904" s="14" t="s">
        <v>4</v>
      </c>
      <c r="C1904" s="10">
        <v>192676.61</v>
      </c>
      <c r="D1904" s="33"/>
    </row>
    <row r="1905" spans="1:4" ht="16.5" hidden="1" customHeight="1">
      <c r="A1905" s="2">
        <v>1558</v>
      </c>
      <c r="B1905" s="14" t="s">
        <v>4</v>
      </c>
      <c r="C1905" s="10">
        <v>191785</v>
      </c>
      <c r="D1905" s="33"/>
    </row>
    <row r="1906" spans="1:4" ht="16.5" hidden="1" customHeight="1">
      <c r="A1906" s="2">
        <v>1559</v>
      </c>
      <c r="B1906" s="14" t="s">
        <v>4</v>
      </c>
      <c r="C1906" s="10">
        <v>193362.3</v>
      </c>
      <c r="D1906" s="33"/>
    </row>
    <row r="1907" spans="1:4" ht="16.5" hidden="1" customHeight="1">
      <c r="A1907" s="2">
        <v>1560</v>
      </c>
      <c r="B1907" s="14" t="s">
        <v>4</v>
      </c>
      <c r="C1907" s="10">
        <v>114238.52</v>
      </c>
      <c r="D1907" s="33"/>
    </row>
    <row r="1908" spans="1:4" ht="16.5" hidden="1" customHeight="1">
      <c r="A1908" s="2">
        <v>1561</v>
      </c>
      <c r="B1908" s="14" t="s">
        <v>4</v>
      </c>
      <c r="C1908" s="10">
        <v>188003.75</v>
      </c>
      <c r="D1908" s="33"/>
    </row>
    <row r="1909" spans="1:4" ht="16.5" hidden="1" customHeight="1">
      <c r="A1909" s="2">
        <v>1562</v>
      </c>
      <c r="B1909" s="14" t="s">
        <v>4</v>
      </c>
      <c r="C1909" s="10">
        <v>176200</v>
      </c>
      <c r="D1909" s="33"/>
    </row>
    <row r="1910" spans="1:4" ht="16.5" hidden="1" customHeight="1">
      <c r="A1910" s="2">
        <v>1563</v>
      </c>
      <c r="B1910" s="14" t="s">
        <v>4</v>
      </c>
      <c r="C1910" s="10">
        <v>174324.8</v>
      </c>
      <c r="D1910" s="33"/>
    </row>
    <row r="1911" spans="1:4" ht="16.5" hidden="1" customHeight="1">
      <c r="A1911" s="2">
        <v>1564</v>
      </c>
      <c r="B1911" s="14" t="s">
        <v>4</v>
      </c>
      <c r="C1911" s="10">
        <v>104643</v>
      </c>
      <c r="D1911" s="33"/>
    </row>
    <row r="1912" spans="1:4" ht="16.5" hidden="1" customHeight="1">
      <c r="A1912" s="2">
        <v>1565</v>
      </c>
      <c r="B1912" s="14" t="s">
        <v>4</v>
      </c>
      <c r="C1912" s="10">
        <v>199761.39</v>
      </c>
      <c r="D1912" s="33"/>
    </row>
    <row r="1913" spans="1:4" ht="16.5" hidden="1" customHeight="1">
      <c r="A1913" s="2">
        <v>1566</v>
      </c>
      <c r="B1913" s="14" t="s">
        <v>4</v>
      </c>
      <c r="C1913" s="10">
        <v>200904.79</v>
      </c>
      <c r="D1913" s="33"/>
    </row>
    <row r="1914" spans="1:4" ht="16.5" hidden="1" customHeight="1">
      <c r="A1914" s="2">
        <v>1567</v>
      </c>
      <c r="B1914" s="14" t="s">
        <v>4</v>
      </c>
      <c r="C1914" s="10">
        <v>200382.58</v>
      </c>
      <c r="D1914" s="33"/>
    </row>
    <row r="1915" spans="1:4" ht="16.5" hidden="1" customHeight="1">
      <c r="A1915" s="2">
        <v>1568</v>
      </c>
      <c r="B1915" s="14" t="s">
        <v>4</v>
      </c>
      <c r="C1915" s="10">
        <v>202368.77</v>
      </c>
      <c r="D1915" s="33"/>
    </row>
    <row r="1916" spans="1:4" ht="16.5" hidden="1" customHeight="1">
      <c r="A1916" s="2">
        <v>1569</v>
      </c>
      <c r="B1916" s="14" t="s">
        <v>4</v>
      </c>
      <c r="C1916" s="10">
        <v>204000</v>
      </c>
      <c r="D1916" s="33"/>
    </row>
    <row r="1917" spans="1:4" ht="16.5" hidden="1" customHeight="1">
      <c r="A1917" s="2">
        <v>1570</v>
      </c>
      <c r="B1917" s="14" t="s">
        <v>4</v>
      </c>
      <c r="C1917" s="10">
        <v>124489.2</v>
      </c>
      <c r="D1917" s="33"/>
    </row>
    <row r="1918" spans="1:4" ht="16.5" hidden="1" customHeight="1">
      <c r="A1918" s="2">
        <v>1571</v>
      </c>
      <c r="B1918" s="14" t="s">
        <v>4</v>
      </c>
      <c r="C1918" s="10">
        <v>201000</v>
      </c>
      <c r="D1918" s="33"/>
    </row>
    <row r="1919" spans="1:4" ht="16.5" hidden="1" customHeight="1">
      <c r="A1919" s="2">
        <v>1572</v>
      </c>
      <c r="B1919" s="14" t="s">
        <v>4</v>
      </c>
      <c r="C1919" s="10">
        <v>205350</v>
      </c>
      <c r="D1919" s="33"/>
    </row>
    <row r="1920" spans="1:4" ht="16.5" hidden="1" customHeight="1">
      <c r="A1920" s="2">
        <v>1573</v>
      </c>
      <c r="B1920" s="14" t="s">
        <v>4</v>
      </c>
      <c r="C1920" s="10">
        <v>206000</v>
      </c>
      <c r="D1920" s="33"/>
    </row>
    <row r="1921" spans="1:4" ht="16.5" hidden="1" customHeight="1">
      <c r="A1921" s="2">
        <v>1574</v>
      </c>
      <c r="B1921" s="14" t="s">
        <v>4</v>
      </c>
      <c r="C1921" s="10">
        <v>109721.15</v>
      </c>
      <c r="D1921" s="33"/>
    </row>
    <row r="1922" spans="1:4" ht="16.5" hidden="1" customHeight="1">
      <c r="A1922" s="2">
        <v>1575</v>
      </c>
      <c r="B1922" s="14" t="s">
        <v>4</v>
      </c>
      <c r="C1922" s="10">
        <v>160000</v>
      </c>
      <c r="D1922" s="33"/>
    </row>
    <row r="1923" spans="1:4" ht="16.5" hidden="1" customHeight="1">
      <c r="A1923" s="2">
        <v>1576</v>
      </c>
      <c r="B1923" s="14" t="s">
        <v>4</v>
      </c>
      <c r="C1923" s="10">
        <v>190251.18</v>
      </c>
      <c r="D1923" s="33"/>
    </row>
    <row r="1924" spans="1:4" ht="16.5" hidden="1" customHeight="1">
      <c r="A1924" s="2">
        <v>1577</v>
      </c>
      <c r="B1924" s="14" t="s">
        <v>4</v>
      </c>
      <c r="C1924" s="10">
        <v>209550</v>
      </c>
      <c r="D1924" s="33"/>
    </row>
    <row r="1925" spans="1:4" ht="16.5" hidden="1" customHeight="1">
      <c r="A1925" s="2">
        <v>1578</v>
      </c>
      <c r="B1925" s="14" t="s">
        <v>4</v>
      </c>
      <c r="C1925" s="10">
        <v>177086.52</v>
      </c>
      <c r="D1925" s="33"/>
    </row>
    <row r="1926" spans="1:4" ht="16.5" hidden="1" customHeight="1">
      <c r="A1926" s="2">
        <v>1579</v>
      </c>
      <c r="B1926" s="14" t="s">
        <v>4</v>
      </c>
      <c r="C1926" s="10">
        <v>186219</v>
      </c>
      <c r="D1926" s="33"/>
    </row>
    <row r="1927" spans="1:4" ht="16.5" hidden="1" customHeight="1">
      <c r="A1927" s="2">
        <v>1580</v>
      </c>
      <c r="B1927" s="14" t="s">
        <v>4</v>
      </c>
      <c r="C1927" s="10">
        <v>218120</v>
      </c>
      <c r="D1927" s="33"/>
    </row>
    <row r="1928" spans="1:4" ht="16.5" hidden="1" customHeight="1">
      <c r="A1928" s="2">
        <v>1581</v>
      </c>
      <c r="B1928" s="14" t="s">
        <v>4</v>
      </c>
      <c r="C1928" s="10">
        <v>208294</v>
      </c>
      <c r="D1928" s="33"/>
    </row>
    <row r="1929" spans="1:4" ht="16.5" hidden="1" customHeight="1">
      <c r="A1929" s="2">
        <v>1582</v>
      </c>
      <c r="B1929" s="14" t="s">
        <v>4</v>
      </c>
      <c r="C1929" s="10">
        <v>204288.9</v>
      </c>
      <c r="D1929" s="33"/>
    </row>
    <row r="1930" spans="1:4" ht="16.5" hidden="1" customHeight="1">
      <c r="A1930" s="2">
        <v>1583</v>
      </c>
      <c r="B1930" s="14" t="s">
        <v>4</v>
      </c>
      <c r="C1930" s="10">
        <v>151250</v>
      </c>
      <c r="D1930" s="33"/>
    </row>
    <row r="1931" spans="1:4" ht="16.5" hidden="1" customHeight="1">
      <c r="A1931" s="2">
        <v>1584</v>
      </c>
      <c r="B1931" s="14" t="s">
        <v>4</v>
      </c>
      <c r="C1931" s="10">
        <v>169510.79</v>
      </c>
      <c r="D1931" s="33"/>
    </row>
    <row r="1932" spans="1:4" ht="16.5" hidden="1" customHeight="1">
      <c r="A1932" s="2">
        <v>1585</v>
      </c>
      <c r="B1932" s="14" t="s">
        <v>4</v>
      </c>
      <c r="C1932" s="10">
        <v>191906</v>
      </c>
      <c r="D1932" s="33"/>
    </row>
    <row r="1933" spans="1:4" ht="16.5" hidden="1" customHeight="1">
      <c r="A1933" s="2">
        <v>1586</v>
      </c>
      <c r="B1933" s="14" t="s">
        <v>4</v>
      </c>
      <c r="C1933" s="10">
        <v>228000</v>
      </c>
      <c r="D1933" s="33"/>
    </row>
    <row r="1934" spans="1:4" ht="16.5" hidden="1" customHeight="1">
      <c r="A1934" s="2">
        <v>1587</v>
      </c>
      <c r="B1934" s="14" t="s">
        <v>4</v>
      </c>
      <c r="C1934" s="10">
        <v>193120.56</v>
      </c>
      <c r="D1934" s="33"/>
    </row>
    <row r="1935" spans="1:4" ht="16.5" hidden="1" customHeight="1">
      <c r="A1935" s="2">
        <v>1588</v>
      </c>
      <c r="B1935" s="14" t="s">
        <v>4</v>
      </c>
      <c r="C1935" s="10">
        <v>230176.58</v>
      </c>
      <c r="D1935" s="33"/>
    </row>
    <row r="1936" spans="1:4" ht="16.5" hidden="1" customHeight="1">
      <c r="A1936" s="2">
        <v>1589</v>
      </c>
      <c r="B1936" s="14" t="s">
        <v>4</v>
      </c>
      <c r="C1936" s="10">
        <v>233544.93</v>
      </c>
      <c r="D1936" s="33"/>
    </row>
    <row r="1937" spans="1:4" ht="16.5" hidden="1" customHeight="1">
      <c r="A1937" s="2">
        <v>1590</v>
      </c>
      <c r="B1937" s="14" t="s">
        <v>4</v>
      </c>
      <c r="C1937" s="10">
        <v>234962.67</v>
      </c>
      <c r="D1937" s="33"/>
    </row>
    <row r="1938" spans="1:4" ht="16.5" hidden="1" customHeight="1">
      <c r="A1938" s="2">
        <v>1591</v>
      </c>
      <c r="B1938" s="14" t="s">
        <v>4</v>
      </c>
      <c r="C1938" s="10">
        <v>208646.35</v>
      </c>
      <c r="D1938" s="33"/>
    </row>
    <row r="1939" spans="1:4" ht="16.5" hidden="1" customHeight="1">
      <c r="A1939" s="2">
        <v>1592</v>
      </c>
      <c r="B1939" s="14" t="s">
        <v>4</v>
      </c>
      <c r="C1939" s="10">
        <v>207569.21</v>
      </c>
      <c r="D1939" s="33"/>
    </row>
    <row r="1940" spans="1:4" ht="16.5" hidden="1" customHeight="1">
      <c r="A1940" s="2">
        <v>1593</v>
      </c>
      <c r="B1940" s="14" t="s">
        <v>4</v>
      </c>
      <c r="C1940" s="10">
        <v>227743.02</v>
      </c>
      <c r="D1940" s="33"/>
    </row>
    <row r="1941" spans="1:4" ht="16.5" hidden="1" customHeight="1">
      <c r="A1941" s="2">
        <v>1594</v>
      </c>
      <c r="B1941" s="14" t="s">
        <v>4</v>
      </c>
      <c r="C1941" s="10">
        <v>232528.12</v>
      </c>
      <c r="D1941" s="33"/>
    </row>
    <row r="1942" spans="1:4" ht="16.5" hidden="1" customHeight="1">
      <c r="A1942" s="2">
        <v>1595</v>
      </c>
      <c r="B1942" s="14" t="s">
        <v>4</v>
      </c>
      <c r="C1942" s="10">
        <v>209054.76</v>
      </c>
      <c r="D1942" s="33"/>
    </row>
    <row r="1943" spans="1:4" ht="16.5" hidden="1" customHeight="1">
      <c r="A1943" s="2">
        <v>1596</v>
      </c>
      <c r="B1943" s="14" t="s">
        <v>4</v>
      </c>
      <c r="C1943" s="10">
        <v>178117.03</v>
      </c>
      <c r="D1943" s="33"/>
    </row>
    <row r="1944" spans="1:4" ht="16.5" hidden="1" customHeight="1">
      <c r="A1944" s="2">
        <v>1597</v>
      </c>
      <c r="B1944" s="14" t="s">
        <v>4</v>
      </c>
      <c r="C1944" s="10">
        <v>239580</v>
      </c>
      <c r="D1944" s="33"/>
    </row>
    <row r="1945" spans="1:4" ht="16.5" hidden="1" customHeight="1">
      <c r="A1945" s="2">
        <v>1598</v>
      </c>
      <c r="B1945" s="14" t="s">
        <v>4</v>
      </c>
      <c r="C1945" s="10">
        <v>241020</v>
      </c>
      <c r="D1945" s="33"/>
    </row>
    <row r="1946" spans="1:4" ht="16.5" hidden="1" customHeight="1">
      <c r="A1946" s="2">
        <v>1599</v>
      </c>
      <c r="B1946" s="14" t="s">
        <v>4</v>
      </c>
      <c r="C1946" s="10">
        <v>203717.51</v>
      </c>
      <c r="D1946" s="33"/>
    </row>
    <row r="1947" spans="1:4" ht="16.5" hidden="1" customHeight="1">
      <c r="A1947" s="2">
        <v>1600</v>
      </c>
      <c r="B1947" s="14" t="s">
        <v>4</v>
      </c>
      <c r="C1947" s="10">
        <v>235975.4</v>
      </c>
      <c r="D1947" s="33"/>
    </row>
    <row r="1948" spans="1:4" ht="16.5" hidden="1" customHeight="1">
      <c r="A1948" s="2">
        <v>1601</v>
      </c>
      <c r="B1948" s="14" t="s">
        <v>4</v>
      </c>
      <c r="C1948" s="10">
        <v>181935.85</v>
      </c>
      <c r="D1948" s="33"/>
    </row>
    <row r="1949" spans="1:4" ht="16.5" hidden="1" customHeight="1">
      <c r="A1949" s="2">
        <v>1602</v>
      </c>
      <c r="B1949" s="14" t="s">
        <v>4</v>
      </c>
      <c r="C1949" s="10">
        <v>168122.23999999999</v>
      </c>
      <c r="D1949" s="33"/>
    </row>
    <row r="1950" spans="1:4" ht="16.5" hidden="1" customHeight="1">
      <c r="A1950" s="2">
        <v>1603</v>
      </c>
      <c r="B1950" s="14" t="s">
        <v>4</v>
      </c>
      <c r="C1950" s="10">
        <v>181500</v>
      </c>
      <c r="D1950" s="33"/>
    </row>
    <row r="1951" spans="1:4" ht="16.5" hidden="1" customHeight="1">
      <c r="A1951" s="2">
        <v>1604</v>
      </c>
      <c r="B1951" s="14" t="s">
        <v>4</v>
      </c>
      <c r="C1951" s="10">
        <v>205267.64</v>
      </c>
      <c r="D1951" s="33"/>
    </row>
    <row r="1952" spans="1:4" ht="16.5" hidden="1" customHeight="1">
      <c r="A1952" s="2">
        <v>1605</v>
      </c>
      <c r="B1952" s="14" t="s">
        <v>4</v>
      </c>
      <c r="C1952" s="10">
        <v>260981.7</v>
      </c>
      <c r="D1952" s="33"/>
    </row>
    <row r="1953" spans="1:4" ht="16.5" hidden="1" customHeight="1">
      <c r="A1953" s="2">
        <v>1606</v>
      </c>
      <c r="B1953" s="14" t="s">
        <v>4</v>
      </c>
      <c r="C1953" s="10">
        <v>261470</v>
      </c>
      <c r="D1953" s="33"/>
    </row>
    <row r="1954" spans="1:4" ht="16.5" hidden="1" customHeight="1">
      <c r="A1954" s="2">
        <v>1607</v>
      </c>
      <c r="B1954" s="14" t="s">
        <v>4</v>
      </c>
      <c r="C1954" s="10">
        <v>272189.5</v>
      </c>
      <c r="D1954" s="33"/>
    </row>
    <row r="1955" spans="1:4" ht="16.5" hidden="1" customHeight="1">
      <c r="A1955" s="2">
        <v>1608</v>
      </c>
      <c r="B1955" s="14" t="s">
        <v>4</v>
      </c>
      <c r="C1955" s="10">
        <v>177580</v>
      </c>
      <c r="D1955" s="33"/>
    </row>
    <row r="1956" spans="1:4" ht="16.5" hidden="1" customHeight="1">
      <c r="A1956" s="2">
        <v>1609</v>
      </c>
      <c r="B1956" s="14" t="s">
        <v>4</v>
      </c>
      <c r="C1956" s="10">
        <v>100564.08</v>
      </c>
      <c r="D1956" s="33"/>
    </row>
    <row r="1957" spans="1:4" ht="16.5" hidden="1" customHeight="1">
      <c r="A1957" s="2">
        <v>1610</v>
      </c>
      <c r="B1957" s="14" t="s">
        <v>4</v>
      </c>
      <c r="C1957" s="10">
        <v>273498.90000000002</v>
      </c>
      <c r="D1957" s="33"/>
    </row>
    <row r="1958" spans="1:4" ht="16.5" hidden="1" customHeight="1">
      <c r="A1958" s="2">
        <v>1611</v>
      </c>
      <c r="B1958" s="14" t="s">
        <v>4</v>
      </c>
      <c r="C1958" s="10">
        <v>273498.90000000002</v>
      </c>
      <c r="D1958" s="33"/>
    </row>
    <row r="1959" spans="1:4" ht="16.5" hidden="1" customHeight="1">
      <c r="A1959" s="2">
        <v>1612</v>
      </c>
      <c r="B1959" s="14" t="s">
        <v>4</v>
      </c>
      <c r="C1959" s="10">
        <v>279921.40000000002</v>
      </c>
      <c r="D1959" s="33"/>
    </row>
    <row r="1960" spans="1:4" ht="16.5" hidden="1" customHeight="1">
      <c r="A1960" s="2">
        <v>1613</v>
      </c>
      <c r="B1960" s="14" t="s">
        <v>4</v>
      </c>
      <c r="C1960" s="10">
        <v>207783.09</v>
      </c>
      <c r="D1960" s="33"/>
    </row>
    <row r="1961" spans="1:4" ht="16.5" hidden="1" customHeight="1">
      <c r="A1961" s="2">
        <v>1614</v>
      </c>
      <c r="B1961" s="14" t="s">
        <v>4</v>
      </c>
      <c r="C1961" s="10">
        <v>275985.78999999998</v>
      </c>
      <c r="D1961" s="33"/>
    </row>
    <row r="1962" spans="1:4" ht="16.5" hidden="1" customHeight="1">
      <c r="A1962" s="2">
        <v>1615</v>
      </c>
      <c r="B1962" s="14" t="s">
        <v>4</v>
      </c>
      <c r="C1962" s="10">
        <v>286157.14</v>
      </c>
      <c r="D1962" s="33"/>
    </row>
    <row r="1963" spans="1:4" ht="16.5" hidden="1" customHeight="1">
      <c r="A1963" s="2">
        <v>1616</v>
      </c>
      <c r="B1963" s="14" t="s">
        <v>4</v>
      </c>
      <c r="C1963" s="10">
        <v>246554.08</v>
      </c>
      <c r="D1963" s="33"/>
    </row>
    <row r="1964" spans="1:4" ht="16.5" hidden="1" customHeight="1">
      <c r="A1964" s="2">
        <v>1617</v>
      </c>
      <c r="B1964" s="14" t="s">
        <v>4</v>
      </c>
      <c r="C1964" s="10">
        <v>286180.65999999997</v>
      </c>
      <c r="D1964" s="33"/>
    </row>
    <row r="1965" spans="1:4" ht="16.5" hidden="1" customHeight="1">
      <c r="A1965" s="2">
        <v>1618</v>
      </c>
      <c r="B1965" s="14" t="s">
        <v>4</v>
      </c>
      <c r="C1965" s="10">
        <v>26809.97</v>
      </c>
      <c r="D1965" s="33"/>
    </row>
    <row r="1966" spans="1:4" ht="16.5" hidden="1" customHeight="1">
      <c r="A1966" s="2">
        <v>1619</v>
      </c>
      <c r="B1966" s="14" t="s">
        <v>4</v>
      </c>
      <c r="C1966" s="10">
        <v>291500</v>
      </c>
      <c r="D1966" s="33"/>
    </row>
    <row r="1967" spans="1:4" ht="16.5" hidden="1" customHeight="1">
      <c r="A1967" s="2">
        <v>1620</v>
      </c>
      <c r="B1967" s="14" t="s">
        <v>4</v>
      </c>
      <c r="C1967" s="10">
        <v>305168.34999999998</v>
      </c>
      <c r="D1967" s="33"/>
    </row>
    <row r="1968" spans="1:4" ht="16.5" hidden="1" customHeight="1">
      <c r="A1968" s="2">
        <v>1621</v>
      </c>
      <c r="B1968" s="14" t="s">
        <v>4</v>
      </c>
      <c r="C1968" s="10">
        <v>222745.32</v>
      </c>
      <c r="D1968" s="33"/>
    </row>
    <row r="1969" spans="1:4" ht="16.5" hidden="1" customHeight="1">
      <c r="A1969" s="2">
        <v>1622</v>
      </c>
      <c r="B1969" s="14" t="s">
        <v>4</v>
      </c>
      <c r="C1969" s="10">
        <v>273444.53999999998</v>
      </c>
      <c r="D1969" s="33"/>
    </row>
    <row r="1970" spans="1:4" ht="16.5" hidden="1" customHeight="1">
      <c r="A1970" s="2">
        <v>1623</v>
      </c>
      <c r="B1970" s="14" t="s">
        <v>4</v>
      </c>
      <c r="C1970" s="10">
        <v>320000</v>
      </c>
      <c r="D1970" s="33"/>
    </row>
    <row r="1971" spans="1:4" ht="16.5" hidden="1" customHeight="1">
      <c r="A1971" s="2">
        <v>1624</v>
      </c>
      <c r="B1971" s="14" t="s">
        <v>4</v>
      </c>
      <c r="C1971" s="10">
        <v>268378.89</v>
      </c>
      <c r="D1971" s="33"/>
    </row>
    <row r="1972" spans="1:4" ht="16.5" hidden="1" customHeight="1">
      <c r="A1972" s="2">
        <v>1625</v>
      </c>
      <c r="B1972" s="14" t="s">
        <v>4</v>
      </c>
      <c r="C1972" s="10">
        <v>324000</v>
      </c>
      <c r="D1972" s="33"/>
    </row>
    <row r="1973" spans="1:4" ht="16.5" hidden="1" customHeight="1">
      <c r="A1973" s="2">
        <v>1626</v>
      </c>
      <c r="B1973" s="14" t="s">
        <v>4</v>
      </c>
      <c r="C1973" s="10">
        <v>284592.98</v>
      </c>
      <c r="D1973" s="33"/>
    </row>
    <row r="1974" spans="1:4" ht="16.5" hidden="1" customHeight="1">
      <c r="A1974" s="2">
        <v>1627</v>
      </c>
      <c r="B1974" s="14" t="s">
        <v>4</v>
      </c>
      <c r="C1974" s="10">
        <v>317000</v>
      </c>
      <c r="D1974" s="33"/>
    </row>
    <row r="1975" spans="1:4" ht="16.5" hidden="1" customHeight="1">
      <c r="A1975" s="2">
        <v>1628</v>
      </c>
      <c r="B1975" s="14" t="s">
        <v>4</v>
      </c>
      <c r="C1975" s="10">
        <v>254100</v>
      </c>
      <c r="D1975" s="33"/>
    </row>
    <row r="1976" spans="1:4" ht="16.5" hidden="1" customHeight="1">
      <c r="A1976" s="2">
        <v>1629</v>
      </c>
      <c r="B1976" s="14" t="s">
        <v>4</v>
      </c>
      <c r="C1976" s="10">
        <v>272250</v>
      </c>
      <c r="D1976" s="33"/>
    </row>
    <row r="1977" spans="1:4" ht="16.5" hidden="1" customHeight="1">
      <c r="A1977" s="2">
        <v>1630</v>
      </c>
      <c r="B1977" s="14" t="s">
        <v>4</v>
      </c>
      <c r="C1977" s="10">
        <v>353600</v>
      </c>
      <c r="D1977" s="33"/>
    </row>
    <row r="1978" spans="1:4" ht="16.5" hidden="1" customHeight="1">
      <c r="A1978" s="2">
        <v>1631</v>
      </c>
      <c r="B1978" s="14" t="s">
        <v>4</v>
      </c>
      <c r="C1978" s="10">
        <v>349636.18</v>
      </c>
      <c r="D1978" s="33"/>
    </row>
    <row r="1979" spans="1:4" ht="16.5" hidden="1" customHeight="1">
      <c r="A1979" s="2">
        <v>1632</v>
      </c>
      <c r="B1979" s="14" t="s">
        <v>4</v>
      </c>
      <c r="C1979" s="10">
        <v>272478.84000000003</v>
      </c>
      <c r="D1979" s="33"/>
    </row>
    <row r="1980" spans="1:4" ht="16.5" hidden="1" customHeight="1">
      <c r="A1980" s="2">
        <v>1633</v>
      </c>
      <c r="B1980" s="14" t="s">
        <v>4</v>
      </c>
      <c r="C1980" s="10">
        <v>304170.76</v>
      </c>
      <c r="D1980" s="33"/>
    </row>
    <row r="1981" spans="1:4" ht="16.5" hidden="1" customHeight="1">
      <c r="A1981" s="2">
        <v>1634</v>
      </c>
      <c r="B1981" s="14" t="s">
        <v>4</v>
      </c>
      <c r="C1981" s="10">
        <v>275520.06</v>
      </c>
      <c r="D1981" s="33"/>
    </row>
    <row r="1982" spans="1:4" ht="16.5" hidden="1" customHeight="1">
      <c r="A1982" s="2">
        <v>1635</v>
      </c>
      <c r="B1982" s="14" t="s">
        <v>4</v>
      </c>
      <c r="C1982" s="10">
        <v>355619.9</v>
      </c>
      <c r="D1982" s="33"/>
    </row>
    <row r="1983" spans="1:4" ht="16.5" hidden="1" customHeight="1">
      <c r="A1983" s="2">
        <v>1636</v>
      </c>
      <c r="B1983" s="14" t="s">
        <v>4</v>
      </c>
      <c r="C1983" s="10">
        <v>332737.90000000002</v>
      </c>
      <c r="D1983" s="33"/>
    </row>
    <row r="1984" spans="1:4" ht="16.5" hidden="1" customHeight="1">
      <c r="A1984" s="2">
        <v>1637</v>
      </c>
      <c r="B1984" s="14" t="s">
        <v>4</v>
      </c>
      <c r="C1984" s="10">
        <v>294030</v>
      </c>
      <c r="D1984" s="33"/>
    </row>
    <row r="1985" spans="1:4" ht="16.5" hidden="1" customHeight="1">
      <c r="A1985" s="2">
        <v>1638</v>
      </c>
      <c r="B1985" s="14" t="s">
        <v>4</v>
      </c>
      <c r="C1985" s="10">
        <v>315977.03000000003</v>
      </c>
      <c r="D1985" s="33"/>
    </row>
    <row r="1986" spans="1:4" ht="16.5" hidden="1" customHeight="1">
      <c r="A1986" s="2">
        <v>1639</v>
      </c>
      <c r="B1986" s="14" t="s">
        <v>4</v>
      </c>
      <c r="C1986" s="10">
        <v>165805.07999999999</v>
      </c>
      <c r="D1986" s="33"/>
    </row>
    <row r="1987" spans="1:4" ht="16.5" hidden="1" customHeight="1">
      <c r="A1987" s="2">
        <v>1640</v>
      </c>
      <c r="B1987" s="14" t="s">
        <v>4</v>
      </c>
      <c r="C1987" s="10">
        <v>375342</v>
      </c>
      <c r="D1987" s="33"/>
    </row>
    <row r="1988" spans="1:4" ht="16.5" hidden="1" customHeight="1">
      <c r="A1988" s="2">
        <v>1641</v>
      </c>
      <c r="B1988" s="14" t="s">
        <v>4</v>
      </c>
      <c r="C1988" s="10">
        <v>386181.18</v>
      </c>
      <c r="D1988" s="33"/>
    </row>
    <row r="1989" spans="1:4" ht="16.5" hidden="1" customHeight="1">
      <c r="A1989" s="2">
        <v>1642</v>
      </c>
      <c r="B1989" s="14" t="s">
        <v>4</v>
      </c>
      <c r="C1989" s="10">
        <v>378207.28</v>
      </c>
      <c r="D1989" s="33"/>
    </row>
    <row r="1990" spans="1:4" ht="16.5" hidden="1" customHeight="1">
      <c r="A1990" s="2">
        <v>1643</v>
      </c>
      <c r="B1990" s="14" t="s">
        <v>4</v>
      </c>
      <c r="C1990" s="10">
        <v>310180</v>
      </c>
      <c r="D1990" s="33"/>
    </row>
    <row r="1991" spans="1:4" ht="16.5" hidden="1" customHeight="1">
      <c r="A1991" s="2">
        <v>1644</v>
      </c>
      <c r="B1991" s="14" t="s">
        <v>4</v>
      </c>
      <c r="C1991" s="10">
        <v>383941.6</v>
      </c>
      <c r="D1991" s="33"/>
    </row>
    <row r="1992" spans="1:4" ht="16.5" hidden="1" customHeight="1">
      <c r="A1992" s="2">
        <v>1645</v>
      </c>
      <c r="B1992" s="14" t="s">
        <v>4</v>
      </c>
      <c r="C1992" s="10">
        <v>287403.07</v>
      </c>
      <c r="D1992" s="33"/>
    </row>
    <row r="1993" spans="1:4" ht="16.5" hidden="1" customHeight="1">
      <c r="A1993" s="2">
        <v>1646</v>
      </c>
      <c r="B1993" s="14" t="s">
        <v>4</v>
      </c>
      <c r="C1993" s="10">
        <v>266200</v>
      </c>
      <c r="D1993" s="33"/>
    </row>
    <row r="1994" spans="1:4" ht="16.5" hidden="1" customHeight="1">
      <c r="A1994" s="2">
        <v>1647</v>
      </c>
      <c r="B1994" s="14" t="s">
        <v>4</v>
      </c>
      <c r="C1994" s="10">
        <v>395345.9</v>
      </c>
      <c r="D1994" s="33"/>
    </row>
    <row r="1995" spans="1:4" ht="16.5" hidden="1" customHeight="1">
      <c r="A1995" s="2">
        <v>1648</v>
      </c>
      <c r="B1995" s="14" t="s">
        <v>4</v>
      </c>
      <c r="C1995" s="10">
        <v>307727.2</v>
      </c>
      <c r="D1995" s="33"/>
    </row>
    <row r="1996" spans="1:4" ht="16.5" hidden="1" customHeight="1">
      <c r="A1996" s="2">
        <v>1649</v>
      </c>
      <c r="B1996" s="14" t="s">
        <v>4</v>
      </c>
      <c r="C1996" s="10">
        <v>366120.03</v>
      </c>
      <c r="D1996" s="33"/>
    </row>
    <row r="1997" spans="1:4" ht="16.5" hidden="1" customHeight="1">
      <c r="A1997" s="2">
        <v>1650</v>
      </c>
      <c r="B1997" s="14" t="s">
        <v>4</v>
      </c>
      <c r="C1997" s="10">
        <v>375100</v>
      </c>
      <c r="D1997" s="33"/>
    </row>
    <row r="1998" spans="1:4" ht="16.5" hidden="1" customHeight="1">
      <c r="A1998" s="2">
        <v>1651</v>
      </c>
      <c r="B1998" s="14" t="s">
        <v>4</v>
      </c>
      <c r="C1998" s="10">
        <v>346580</v>
      </c>
      <c r="D1998" s="33"/>
    </row>
    <row r="1999" spans="1:4" ht="16.5" hidden="1" customHeight="1">
      <c r="A1999" s="2">
        <v>1652</v>
      </c>
      <c r="B1999" s="14" t="s">
        <v>4</v>
      </c>
      <c r="C1999" s="10">
        <v>425880</v>
      </c>
      <c r="D1999" s="33"/>
    </row>
    <row r="2000" spans="1:4" ht="16.5" hidden="1" customHeight="1">
      <c r="A2000" s="2">
        <v>1653</v>
      </c>
      <c r="B2000" s="14" t="s">
        <v>4</v>
      </c>
      <c r="C2000" s="10">
        <v>361776.52</v>
      </c>
      <c r="D2000" s="33"/>
    </row>
    <row r="2001" spans="1:4" ht="16.5" hidden="1" customHeight="1">
      <c r="A2001" s="2">
        <v>1654</v>
      </c>
      <c r="B2001" s="14" t="s">
        <v>4</v>
      </c>
      <c r="C2001" s="10">
        <v>322110.90999999997</v>
      </c>
      <c r="D2001" s="33"/>
    </row>
    <row r="2002" spans="1:4" ht="16.5" hidden="1" customHeight="1">
      <c r="A2002" s="2">
        <v>1655</v>
      </c>
      <c r="B2002" s="14" t="s">
        <v>4</v>
      </c>
      <c r="C2002" s="10">
        <v>334851.77</v>
      </c>
      <c r="D2002" s="33"/>
    </row>
    <row r="2003" spans="1:4" ht="16.5" hidden="1" customHeight="1">
      <c r="A2003" s="2">
        <v>1656</v>
      </c>
      <c r="B2003" s="14" t="s">
        <v>4</v>
      </c>
      <c r="C2003" s="10">
        <v>393237.9</v>
      </c>
      <c r="D2003" s="33"/>
    </row>
    <row r="2004" spans="1:4" ht="16.5" hidden="1" customHeight="1">
      <c r="A2004" s="2">
        <v>1657</v>
      </c>
      <c r="B2004" s="14" t="s">
        <v>4</v>
      </c>
      <c r="C2004" s="10">
        <v>449846.19</v>
      </c>
      <c r="D2004" s="33"/>
    </row>
    <row r="2005" spans="1:4" ht="16.5" hidden="1" customHeight="1">
      <c r="A2005" s="2">
        <v>1658</v>
      </c>
      <c r="B2005" s="14" t="s">
        <v>4</v>
      </c>
      <c r="C2005" s="10">
        <v>453726.45</v>
      </c>
      <c r="D2005" s="33"/>
    </row>
    <row r="2006" spans="1:4" ht="16.5" hidden="1" customHeight="1">
      <c r="A2006" s="2">
        <v>1659</v>
      </c>
      <c r="B2006" s="14" t="s">
        <v>4</v>
      </c>
      <c r="C2006" s="10">
        <v>385738.32</v>
      </c>
      <c r="D2006" s="33"/>
    </row>
    <row r="2007" spans="1:4" ht="16.5" hidden="1" customHeight="1">
      <c r="A2007" s="2">
        <v>1660</v>
      </c>
      <c r="B2007" s="14" t="s">
        <v>4</v>
      </c>
      <c r="C2007" s="10">
        <v>427309.08</v>
      </c>
      <c r="D2007" s="33"/>
    </row>
    <row r="2008" spans="1:4" ht="16.5" hidden="1" customHeight="1">
      <c r="A2008" s="2">
        <v>1661</v>
      </c>
      <c r="B2008" s="14" t="s">
        <v>4</v>
      </c>
      <c r="C2008" s="10">
        <v>444895</v>
      </c>
      <c r="D2008" s="33"/>
    </row>
    <row r="2009" spans="1:4" ht="16.5" hidden="1" customHeight="1">
      <c r="A2009" s="2">
        <v>1662</v>
      </c>
      <c r="B2009" s="14" t="s">
        <v>4</v>
      </c>
      <c r="C2009" s="10">
        <v>459268.16</v>
      </c>
      <c r="D2009" s="33"/>
    </row>
    <row r="2010" spans="1:4" ht="16.5" hidden="1" customHeight="1">
      <c r="A2010" s="2">
        <v>1663</v>
      </c>
      <c r="B2010" s="14" t="s">
        <v>4</v>
      </c>
      <c r="C2010" s="10">
        <v>384450.88</v>
      </c>
      <c r="D2010" s="33"/>
    </row>
    <row r="2011" spans="1:4" ht="16.5" hidden="1" customHeight="1">
      <c r="A2011" s="2">
        <v>1664</v>
      </c>
      <c r="B2011" s="14" t="s">
        <v>4</v>
      </c>
      <c r="C2011" s="10">
        <v>289390.3</v>
      </c>
      <c r="D2011" s="33"/>
    </row>
    <row r="2012" spans="1:4" ht="16.5" hidden="1" customHeight="1">
      <c r="A2012" s="2">
        <v>1665</v>
      </c>
      <c r="B2012" s="14" t="s">
        <v>4</v>
      </c>
      <c r="C2012" s="10">
        <v>349235.04</v>
      </c>
      <c r="D2012" s="33"/>
    </row>
    <row r="2013" spans="1:4" ht="16.5" hidden="1" customHeight="1">
      <c r="A2013" s="2">
        <v>1666</v>
      </c>
      <c r="B2013" s="14" t="s">
        <v>4</v>
      </c>
      <c r="C2013" s="10">
        <v>430627.38</v>
      </c>
      <c r="D2013" s="33"/>
    </row>
    <row r="2014" spans="1:4" ht="16.5" hidden="1" customHeight="1">
      <c r="A2014" s="2">
        <v>1667</v>
      </c>
      <c r="B2014" s="14" t="s">
        <v>4</v>
      </c>
      <c r="C2014" s="10">
        <v>313182.12</v>
      </c>
      <c r="D2014" s="33"/>
    </row>
    <row r="2015" spans="1:4" ht="16.5" hidden="1" customHeight="1">
      <c r="A2015" s="2">
        <v>1668</v>
      </c>
      <c r="B2015" s="14" t="s">
        <v>4</v>
      </c>
      <c r="C2015" s="10">
        <v>512362.4</v>
      </c>
      <c r="D2015" s="33"/>
    </row>
    <row r="2016" spans="1:4" ht="16.5" hidden="1" customHeight="1">
      <c r="A2016" s="2">
        <v>1669</v>
      </c>
      <c r="B2016" s="14" t="s">
        <v>4</v>
      </c>
      <c r="C2016" s="10">
        <v>367885.98</v>
      </c>
      <c r="D2016" s="33"/>
    </row>
    <row r="2017" spans="1:4" ht="16.5" hidden="1" customHeight="1">
      <c r="A2017" s="2">
        <v>1670</v>
      </c>
      <c r="B2017" s="14" t="s">
        <v>4</v>
      </c>
      <c r="C2017" s="10">
        <v>488961.3</v>
      </c>
      <c r="D2017" s="33"/>
    </row>
    <row r="2018" spans="1:4" ht="16.5" hidden="1" customHeight="1">
      <c r="A2018" s="2">
        <v>1671</v>
      </c>
      <c r="B2018" s="14" t="s">
        <v>4</v>
      </c>
      <c r="C2018" s="10">
        <v>362243.75</v>
      </c>
      <c r="D2018" s="33"/>
    </row>
    <row r="2019" spans="1:4" ht="16.5" hidden="1" customHeight="1">
      <c r="A2019" s="2">
        <v>1672</v>
      </c>
      <c r="B2019" s="14" t="s">
        <v>4</v>
      </c>
      <c r="C2019" s="10">
        <v>496618.3</v>
      </c>
      <c r="D2019" s="33"/>
    </row>
    <row r="2020" spans="1:4" ht="16.5" hidden="1" customHeight="1">
      <c r="A2020" s="2">
        <v>1673</v>
      </c>
      <c r="B2020" s="14" t="s">
        <v>4</v>
      </c>
      <c r="C2020" s="10">
        <v>427166.71999999997</v>
      </c>
      <c r="D2020" s="33"/>
    </row>
    <row r="2021" spans="1:4" ht="16.5" hidden="1" customHeight="1">
      <c r="A2021" s="2">
        <v>1674</v>
      </c>
      <c r="B2021" s="14" t="s">
        <v>4</v>
      </c>
      <c r="C2021" s="10">
        <v>539879.98</v>
      </c>
      <c r="D2021" s="33"/>
    </row>
    <row r="2022" spans="1:4" ht="16.5" hidden="1" customHeight="1">
      <c r="A2022" s="2">
        <v>1675</v>
      </c>
      <c r="B2022" s="14" t="s">
        <v>4</v>
      </c>
      <c r="C2022" s="10">
        <v>544016</v>
      </c>
      <c r="D2022" s="33"/>
    </row>
    <row r="2023" spans="1:4" ht="16.5" hidden="1" customHeight="1">
      <c r="A2023" s="2">
        <v>1676</v>
      </c>
      <c r="B2023" s="14" t="s">
        <v>4</v>
      </c>
      <c r="C2023" s="10">
        <v>517056.17</v>
      </c>
      <c r="D2023" s="33"/>
    </row>
    <row r="2024" spans="1:4" ht="16.5" hidden="1" customHeight="1">
      <c r="A2024" s="2">
        <v>1677</v>
      </c>
      <c r="B2024" s="14" t="s">
        <v>4</v>
      </c>
      <c r="C2024" s="10">
        <v>417450</v>
      </c>
      <c r="D2024" s="33"/>
    </row>
    <row r="2025" spans="1:4" ht="16.5" hidden="1" customHeight="1">
      <c r="A2025" s="2">
        <v>1678</v>
      </c>
      <c r="B2025" s="14" t="s">
        <v>4</v>
      </c>
      <c r="C2025" s="10">
        <v>579828.47</v>
      </c>
      <c r="D2025" s="33"/>
    </row>
    <row r="2026" spans="1:4" ht="16.5" hidden="1" customHeight="1">
      <c r="A2026" s="2">
        <v>1679</v>
      </c>
      <c r="B2026" s="14" t="s">
        <v>4</v>
      </c>
      <c r="C2026" s="10">
        <v>452237.5</v>
      </c>
      <c r="D2026" s="33"/>
    </row>
    <row r="2027" spans="1:4" ht="16.5" hidden="1" customHeight="1">
      <c r="A2027" s="2">
        <v>1680</v>
      </c>
      <c r="B2027" s="14" t="s">
        <v>4</v>
      </c>
      <c r="C2027" s="10">
        <v>466559.53</v>
      </c>
      <c r="D2027" s="33"/>
    </row>
    <row r="2028" spans="1:4" ht="16.5" hidden="1" customHeight="1">
      <c r="A2028" s="2">
        <v>1681</v>
      </c>
      <c r="B2028" s="14" t="s">
        <v>4</v>
      </c>
      <c r="C2028" s="10">
        <v>605000</v>
      </c>
      <c r="D2028" s="33"/>
    </row>
    <row r="2029" spans="1:4" ht="16.5" hidden="1" customHeight="1">
      <c r="A2029" s="2">
        <v>1682</v>
      </c>
      <c r="B2029" s="14" t="s">
        <v>4</v>
      </c>
      <c r="C2029" s="10">
        <v>355435.08</v>
      </c>
      <c r="D2029" s="33"/>
    </row>
    <row r="2030" spans="1:4" ht="16.5" hidden="1" customHeight="1">
      <c r="A2030" s="2">
        <v>1683</v>
      </c>
      <c r="B2030" s="14" t="s">
        <v>4</v>
      </c>
      <c r="C2030" s="10">
        <v>622278.80000000005</v>
      </c>
      <c r="D2030" s="33"/>
    </row>
    <row r="2031" spans="1:4" ht="16.5" hidden="1" customHeight="1">
      <c r="A2031" s="2">
        <v>1684</v>
      </c>
      <c r="B2031" s="14" t="s">
        <v>4</v>
      </c>
      <c r="C2031" s="10">
        <v>622278.80000000005</v>
      </c>
      <c r="D2031" s="33"/>
    </row>
    <row r="2032" spans="1:4" ht="16.5" hidden="1" customHeight="1">
      <c r="A2032" s="2">
        <v>1685</v>
      </c>
      <c r="B2032" s="14" t="s">
        <v>4</v>
      </c>
      <c r="C2032" s="10">
        <v>623962.36</v>
      </c>
      <c r="D2032" s="33"/>
    </row>
    <row r="2033" spans="1:4" ht="16.5" hidden="1" customHeight="1">
      <c r="A2033" s="2">
        <v>1686</v>
      </c>
      <c r="B2033" s="14" t="s">
        <v>4</v>
      </c>
      <c r="C2033" s="10">
        <v>480855.76</v>
      </c>
      <c r="D2033" s="33"/>
    </row>
    <row r="2034" spans="1:4" ht="16.5" hidden="1" customHeight="1">
      <c r="A2034" s="2">
        <v>1687</v>
      </c>
      <c r="B2034" s="14" t="s">
        <v>4</v>
      </c>
      <c r="C2034" s="10">
        <v>615669.06000000006</v>
      </c>
      <c r="D2034" s="33"/>
    </row>
    <row r="2035" spans="1:4" ht="16.5" hidden="1" customHeight="1">
      <c r="A2035" s="2">
        <v>1688</v>
      </c>
      <c r="B2035" s="14" t="s">
        <v>4</v>
      </c>
      <c r="C2035" s="10">
        <v>192995</v>
      </c>
      <c r="D2035" s="33"/>
    </row>
    <row r="2036" spans="1:4" ht="16.5" hidden="1" customHeight="1">
      <c r="A2036" s="2">
        <v>1689</v>
      </c>
      <c r="B2036" s="14" t="s">
        <v>4</v>
      </c>
      <c r="C2036" s="10">
        <v>645473.29</v>
      </c>
      <c r="D2036" s="33"/>
    </row>
    <row r="2037" spans="1:4" ht="16.5" hidden="1" customHeight="1">
      <c r="A2037" s="2">
        <v>1690</v>
      </c>
      <c r="B2037" s="14" t="s">
        <v>4</v>
      </c>
      <c r="C2037" s="10">
        <v>673305.12</v>
      </c>
      <c r="D2037" s="33"/>
    </row>
    <row r="2038" spans="1:4" ht="16.5" hidden="1" customHeight="1">
      <c r="A2038" s="2">
        <v>1691</v>
      </c>
      <c r="B2038" s="14" t="s">
        <v>4</v>
      </c>
      <c r="C2038" s="10">
        <v>45000</v>
      </c>
      <c r="D2038" s="33"/>
    </row>
    <row r="2039" spans="1:4" ht="16.5" hidden="1" customHeight="1">
      <c r="A2039" s="2">
        <v>1692</v>
      </c>
      <c r="B2039" s="14" t="s">
        <v>4</v>
      </c>
      <c r="C2039" s="10">
        <v>662127.57999999996</v>
      </c>
      <c r="D2039" s="33"/>
    </row>
    <row r="2040" spans="1:4" ht="16.5" hidden="1" customHeight="1">
      <c r="A2040" s="2">
        <v>1693</v>
      </c>
      <c r="B2040" s="14" t="s">
        <v>4</v>
      </c>
      <c r="C2040" s="10">
        <v>683578.17</v>
      </c>
      <c r="D2040" s="33"/>
    </row>
    <row r="2041" spans="1:4" ht="16.5" hidden="1" customHeight="1">
      <c r="A2041" s="2">
        <v>1694</v>
      </c>
      <c r="B2041" s="14" t="s">
        <v>4</v>
      </c>
      <c r="C2041" s="10">
        <v>77255.570000000007</v>
      </c>
      <c r="D2041" s="33"/>
    </row>
    <row r="2042" spans="1:4" ht="16.5" hidden="1" customHeight="1">
      <c r="A2042" s="2">
        <v>1695</v>
      </c>
      <c r="B2042" s="14" t="s">
        <v>4</v>
      </c>
      <c r="C2042" s="10">
        <v>663660.80000000005</v>
      </c>
      <c r="D2042" s="33"/>
    </row>
    <row r="2043" spans="1:4" ht="16.5" hidden="1" customHeight="1">
      <c r="A2043" s="2">
        <v>1696</v>
      </c>
      <c r="B2043" s="14" t="s">
        <v>4</v>
      </c>
      <c r="C2043" s="10">
        <v>423565.58</v>
      </c>
      <c r="D2043" s="33"/>
    </row>
    <row r="2044" spans="1:4" ht="16.5" hidden="1" customHeight="1">
      <c r="A2044" s="2">
        <v>1697</v>
      </c>
      <c r="B2044" s="14" t="s">
        <v>4</v>
      </c>
      <c r="C2044" s="10">
        <v>670281.25</v>
      </c>
      <c r="D2044" s="33"/>
    </row>
    <row r="2045" spans="1:4" ht="16.5" hidden="1" customHeight="1">
      <c r="A2045" s="2">
        <v>1698</v>
      </c>
      <c r="B2045" s="14" t="s">
        <v>4</v>
      </c>
      <c r="C2045" s="10">
        <v>433897.28</v>
      </c>
      <c r="D2045" s="33"/>
    </row>
    <row r="2046" spans="1:4" ht="16.5" hidden="1" customHeight="1">
      <c r="A2046" s="2">
        <v>1699</v>
      </c>
      <c r="B2046" s="14" t="s">
        <v>4</v>
      </c>
      <c r="C2046" s="10">
        <v>735179.93</v>
      </c>
      <c r="D2046" s="33"/>
    </row>
    <row r="2047" spans="1:4" ht="16.5" hidden="1" customHeight="1">
      <c r="A2047" s="2">
        <v>1700</v>
      </c>
      <c r="B2047" s="14" t="s">
        <v>4</v>
      </c>
      <c r="C2047" s="10">
        <v>743237.95</v>
      </c>
      <c r="D2047" s="33"/>
    </row>
    <row r="2048" spans="1:4" ht="16.5" hidden="1" customHeight="1">
      <c r="A2048" s="2">
        <v>1701</v>
      </c>
      <c r="B2048" s="14" t="s">
        <v>4</v>
      </c>
      <c r="C2048" s="10">
        <v>784464.66</v>
      </c>
      <c r="D2048" s="33"/>
    </row>
    <row r="2049" spans="1:4" ht="16.5" hidden="1" customHeight="1">
      <c r="A2049" s="2">
        <v>1702</v>
      </c>
      <c r="B2049" s="14" t="s">
        <v>4</v>
      </c>
      <c r="C2049" s="10">
        <v>776570.74</v>
      </c>
      <c r="D2049" s="33"/>
    </row>
    <row r="2050" spans="1:4" ht="16.5" hidden="1" customHeight="1">
      <c r="A2050" s="2">
        <v>1703</v>
      </c>
      <c r="B2050" s="14" t="s">
        <v>4</v>
      </c>
      <c r="C2050" s="10">
        <v>718559.15</v>
      </c>
      <c r="D2050" s="33"/>
    </row>
    <row r="2051" spans="1:4" ht="16.5" hidden="1" customHeight="1">
      <c r="A2051" s="2">
        <v>1704</v>
      </c>
      <c r="B2051" s="14" t="s">
        <v>4</v>
      </c>
      <c r="C2051" s="10">
        <v>748038.89</v>
      </c>
      <c r="D2051" s="33"/>
    </row>
    <row r="2052" spans="1:4" ht="16.5" hidden="1" customHeight="1">
      <c r="A2052" s="2">
        <v>1705</v>
      </c>
      <c r="B2052" s="14" t="s">
        <v>4</v>
      </c>
      <c r="C2052" s="10">
        <v>725850.18</v>
      </c>
      <c r="D2052" s="33"/>
    </row>
    <row r="2053" spans="1:4" ht="16.5" hidden="1" customHeight="1">
      <c r="A2053" s="2">
        <v>1706</v>
      </c>
      <c r="B2053" s="14" t="s">
        <v>4</v>
      </c>
      <c r="C2053" s="10">
        <v>768351.59</v>
      </c>
      <c r="D2053" s="33"/>
    </row>
    <row r="2054" spans="1:4" ht="16.5" hidden="1" customHeight="1">
      <c r="A2054" s="2">
        <v>1707</v>
      </c>
      <c r="B2054" s="14" t="s">
        <v>4</v>
      </c>
      <c r="C2054" s="10">
        <v>791490.96</v>
      </c>
      <c r="D2054" s="33"/>
    </row>
    <row r="2055" spans="1:4" ht="16.5" hidden="1" customHeight="1">
      <c r="A2055" s="2">
        <v>1708</v>
      </c>
      <c r="B2055" s="14" t="s">
        <v>4</v>
      </c>
      <c r="C2055" s="10">
        <v>816103.1</v>
      </c>
      <c r="D2055" s="33"/>
    </row>
    <row r="2056" spans="1:4" ht="16.5" hidden="1" customHeight="1">
      <c r="A2056" s="2">
        <v>1709</v>
      </c>
      <c r="B2056" s="14" t="s">
        <v>4</v>
      </c>
      <c r="C2056" s="10">
        <v>842160</v>
      </c>
      <c r="D2056" s="33"/>
    </row>
    <row r="2057" spans="1:4" ht="16.5" hidden="1" customHeight="1">
      <c r="A2057" s="2">
        <v>1710</v>
      </c>
      <c r="B2057" s="14" t="s">
        <v>4</v>
      </c>
      <c r="C2057" s="10">
        <v>865936.74</v>
      </c>
      <c r="D2057" s="33"/>
    </row>
    <row r="2058" spans="1:4" ht="16.5" hidden="1" customHeight="1">
      <c r="A2058" s="2">
        <v>1711</v>
      </c>
      <c r="B2058" s="14" t="s">
        <v>4</v>
      </c>
      <c r="C2058" s="10">
        <v>575952</v>
      </c>
      <c r="D2058" s="33"/>
    </row>
    <row r="2059" spans="1:4" ht="16.5" hidden="1" customHeight="1">
      <c r="A2059" s="2">
        <v>1712</v>
      </c>
      <c r="B2059" s="14" t="s">
        <v>4</v>
      </c>
      <c r="C2059" s="10">
        <v>785290</v>
      </c>
      <c r="D2059" s="33"/>
    </row>
    <row r="2060" spans="1:4" ht="16.5" hidden="1" customHeight="1">
      <c r="A2060" s="2">
        <v>1713</v>
      </c>
      <c r="B2060" s="14" t="s">
        <v>4</v>
      </c>
      <c r="C2060" s="10">
        <v>874889.29</v>
      </c>
      <c r="D2060" s="33"/>
    </row>
    <row r="2061" spans="1:4" ht="16.5" hidden="1" customHeight="1">
      <c r="A2061" s="2">
        <v>1714</v>
      </c>
      <c r="B2061" s="14" t="s">
        <v>4</v>
      </c>
      <c r="C2061" s="10">
        <v>802014.57</v>
      </c>
      <c r="D2061" s="33"/>
    </row>
    <row r="2062" spans="1:4" ht="16.5" hidden="1" customHeight="1">
      <c r="A2062" s="2">
        <v>1715</v>
      </c>
      <c r="B2062" s="14" t="s">
        <v>4</v>
      </c>
      <c r="C2062" s="10">
        <v>901861.4</v>
      </c>
      <c r="D2062" s="33"/>
    </row>
    <row r="2063" spans="1:4" ht="16.5" hidden="1" customHeight="1">
      <c r="A2063" s="2">
        <v>1716</v>
      </c>
      <c r="B2063" s="14" t="s">
        <v>4</v>
      </c>
      <c r="C2063" s="10">
        <v>672203.74</v>
      </c>
      <c r="D2063" s="33"/>
    </row>
    <row r="2064" spans="1:4" ht="16.5" hidden="1" customHeight="1">
      <c r="A2064" s="2">
        <v>1717</v>
      </c>
      <c r="B2064" s="14" t="s">
        <v>4</v>
      </c>
      <c r="C2064" s="10">
        <v>915539.24</v>
      </c>
      <c r="D2064" s="33"/>
    </row>
    <row r="2065" spans="1:4" ht="16.5" hidden="1" customHeight="1">
      <c r="A2065" s="2">
        <v>1718</v>
      </c>
      <c r="B2065" s="14" t="s">
        <v>4</v>
      </c>
      <c r="C2065" s="10">
        <v>529356.11</v>
      </c>
      <c r="D2065" s="33"/>
    </row>
    <row r="2066" spans="1:4" ht="16.5" hidden="1" customHeight="1">
      <c r="A2066" s="2">
        <v>1719</v>
      </c>
      <c r="B2066" s="14" t="s">
        <v>4</v>
      </c>
      <c r="C2066" s="10">
        <v>748800</v>
      </c>
      <c r="D2066" s="33"/>
    </row>
    <row r="2067" spans="1:4" ht="16.5" hidden="1" customHeight="1">
      <c r="A2067" s="2">
        <v>1720</v>
      </c>
      <c r="B2067" s="14" t="s">
        <v>4</v>
      </c>
      <c r="C2067" s="10">
        <v>944094.03</v>
      </c>
      <c r="D2067" s="33"/>
    </row>
    <row r="2068" spans="1:4" ht="16.5" hidden="1" customHeight="1">
      <c r="A2068" s="2">
        <v>1721</v>
      </c>
      <c r="B2068" s="14" t="s">
        <v>4</v>
      </c>
      <c r="C2068" s="10">
        <v>943717.96</v>
      </c>
      <c r="D2068" s="33"/>
    </row>
    <row r="2069" spans="1:4" ht="16.5" hidden="1" customHeight="1">
      <c r="A2069" s="2">
        <v>1722</v>
      </c>
      <c r="B2069" s="14" t="s">
        <v>4</v>
      </c>
      <c r="C2069" s="10">
        <v>954200</v>
      </c>
      <c r="D2069" s="33"/>
    </row>
    <row r="2070" spans="1:4" ht="16.5" hidden="1" customHeight="1">
      <c r="A2070" s="2">
        <v>1723</v>
      </c>
      <c r="B2070" s="14" t="s">
        <v>4</v>
      </c>
      <c r="C2070" s="10">
        <v>967855.37</v>
      </c>
      <c r="D2070" s="33"/>
    </row>
    <row r="2071" spans="1:4" ht="16.5" hidden="1" customHeight="1">
      <c r="A2071" s="2">
        <v>1724</v>
      </c>
      <c r="B2071" s="14" t="s">
        <v>4</v>
      </c>
      <c r="C2071" s="10">
        <v>976023.86</v>
      </c>
      <c r="D2071" s="33"/>
    </row>
    <row r="2072" spans="1:4" ht="16.5" hidden="1" customHeight="1">
      <c r="A2072" s="2">
        <v>1725</v>
      </c>
      <c r="B2072" s="14" t="s">
        <v>4</v>
      </c>
      <c r="C2072" s="10">
        <v>1023671.52</v>
      </c>
      <c r="D2072" s="33"/>
    </row>
    <row r="2073" spans="1:4" ht="16.5" hidden="1" customHeight="1">
      <c r="A2073" s="2">
        <v>1726</v>
      </c>
      <c r="B2073" s="14" t="s">
        <v>4</v>
      </c>
      <c r="C2073" s="10">
        <v>1021105.69</v>
      </c>
      <c r="D2073" s="33"/>
    </row>
    <row r="2074" spans="1:4" ht="16.5" hidden="1" customHeight="1">
      <c r="A2074" s="2">
        <v>1727</v>
      </c>
      <c r="B2074" s="14" t="s">
        <v>4</v>
      </c>
      <c r="C2074" s="10">
        <v>1040000</v>
      </c>
      <c r="D2074" s="33"/>
    </row>
    <row r="2075" spans="1:4" ht="16.5" hidden="1" customHeight="1">
      <c r="A2075" s="2">
        <v>1728</v>
      </c>
      <c r="B2075" s="14" t="s">
        <v>4</v>
      </c>
      <c r="C2075" s="10">
        <v>1041143.14</v>
      </c>
      <c r="D2075" s="33"/>
    </row>
    <row r="2076" spans="1:4" ht="16.5" hidden="1" customHeight="1">
      <c r="A2076" s="2">
        <v>1729</v>
      </c>
      <c r="B2076" s="14" t="s">
        <v>4</v>
      </c>
      <c r="C2076" s="10">
        <v>1065073.46</v>
      </c>
      <c r="D2076" s="33"/>
    </row>
    <row r="2077" spans="1:4" ht="16.5" hidden="1" customHeight="1">
      <c r="A2077" s="2">
        <v>1730</v>
      </c>
      <c r="B2077" s="14" t="s">
        <v>4</v>
      </c>
      <c r="C2077" s="10">
        <v>1071159.57</v>
      </c>
      <c r="D2077" s="33"/>
    </row>
    <row r="2078" spans="1:4" ht="16.5" hidden="1" customHeight="1">
      <c r="A2078" s="2">
        <v>1731</v>
      </c>
      <c r="B2078" s="14" t="s">
        <v>4</v>
      </c>
      <c r="C2078" s="10">
        <v>1100581.3600000001</v>
      </c>
      <c r="D2078" s="33"/>
    </row>
    <row r="2079" spans="1:4" ht="16.5" hidden="1" customHeight="1">
      <c r="A2079" s="2">
        <v>1732</v>
      </c>
      <c r="B2079" s="14" t="s">
        <v>4</v>
      </c>
      <c r="C2079" s="10">
        <v>806536.39</v>
      </c>
      <c r="D2079" s="33"/>
    </row>
    <row r="2080" spans="1:4" ht="16.5" hidden="1" customHeight="1">
      <c r="A2080" s="2">
        <v>1733</v>
      </c>
      <c r="B2080" s="14" t="s">
        <v>4</v>
      </c>
      <c r="C2080" s="10">
        <v>806536.39</v>
      </c>
      <c r="D2080" s="33"/>
    </row>
    <row r="2081" spans="1:4" ht="16.5" hidden="1" customHeight="1">
      <c r="A2081" s="2">
        <v>1734</v>
      </c>
      <c r="B2081" s="14" t="s">
        <v>4</v>
      </c>
      <c r="C2081" s="10">
        <v>1108650.3999999999</v>
      </c>
      <c r="D2081" s="33"/>
    </row>
    <row r="2082" spans="1:4" ht="16.5" hidden="1" customHeight="1">
      <c r="A2082" s="2">
        <v>1735</v>
      </c>
      <c r="B2082" s="14" t="s">
        <v>4</v>
      </c>
      <c r="C2082" s="10">
        <v>1170000</v>
      </c>
      <c r="D2082" s="33"/>
    </row>
    <row r="2083" spans="1:4" ht="16.5" hidden="1" customHeight="1">
      <c r="A2083" s="2">
        <v>1736</v>
      </c>
      <c r="B2083" s="14" t="s">
        <v>4</v>
      </c>
      <c r="C2083" s="10">
        <v>1096207.57</v>
      </c>
      <c r="D2083" s="33"/>
    </row>
    <row r="2084" spans="1:4" ht="16.5" hidden="1" customHeight="1">
      <c r="A2084" s="2">
        <v>1737</v>
      </c>
      <c r="B2084" s="14" t="s">
        <v>4</v>
      </c>
      <c r="C2084" s="10">
        <v>1187004.19</v>
      </c>
      <c r="D2084" s="33"/>
    </row>
    <row r="2085" spans="1:4" ht="16.5" hidden="1" customHeight="1">
      <c r="A2085" s="2">
        <v>1738</v>
      </c>
      <c r="B2085" s="14" t="s">
        <v>4</v>
      </c>
      <c r="C2085" s="10">
        <v>0</v>
      </c>
      <c r="D2085" s="33"/>
    </row>
    <row r="2086" spans="1:4" ht="16.5" hidden="1" customHeight="1">
      <c r="A2086" s="2">
        <v>1739</v>
      </c>
      <c r="B2086" s="14" t="s">
        <v>4</v>
      </c>
      <c r="C2086" s="10">
        <v>1241985.1000000001</v>
      </c>
      <c r="D2086" s="33"/>
    </row>
    <row r="2087" spans="1:4" ht="16.5" hidden="1" customHeight="1">
      <c r="A2087" s="2">
        <v>1740</v>
      </c>
      <c r="B2087" s="14" t="s">
        <v>4</v>
      </c>
      <c r="C2087" s="10">
        <v>1134254.76</v>
      </c>
      <c r="D2087" s="33"/>
    </row>
    <row r="2088" spans="1:4" ht="16.5" hidden="1" customHeight="1">
      <c r="A2088" s="2">
        <v>1741</v>
      </c>
      <c r="B2088" s="14" t="s">
        <v>4</v>
      </c>
      <c r="C2088" s="10">
        <v>1223209.45</v>
      </c>
      <c r="D2088" s="33"/>
    </row>
    <row r="2089" spans="1:4" ht="16.5" hidden="1" customHeight="1">
      <c r="A2089" s="2">
        <v>1742</v>
      </c>
      <c r="B2089" s="14" t="s">
        <v>4</v>
      </c>
      <c r="C2089" s="10">
        <v>1006402.98</v>
      </c>
      <c r="D2089" s="33"/>
    </row>
    <row r="2090" spans="1:4" ht="16.5" hidden="1" customHeight="1">
      <c r="A2090" s="2">
        <v>1743</v>
      </c>
      <c r="B2090" s="14" t="s">
        <v>4</v>
      </c>
      <c r="C2090" s="10">
        <v>1363823.67</v>
      </c>
      <c r="D2090" s="33"/>
    </row>
    <row r="2091" spans="1:4" ht="16.5" hidden="1" customHeight="1">
      <c r="A2091" s="2">
        <v>1744</v>
      </c>
      <c r="B2091" s="14" t="s">
        <v>4</v>
      </c>
      <c r="C2091" s="10">
        <v>1535268.72</v>
      </c>
      <c r="D2091" s="33"/>
    </row>
    <row r="2092" spans="1:4" ht="16.5" hidden="1" customHeight="1">
      <c r="A2092" s="2">
        <v>1745</v>
      </c>
      <c r="B2092" s="14" t="s">
        <v>4</v>
      </c>
      <c r="C2092" s="10">
        <v>1555492.75</v>
      </c>
      <c r="D2092" s="33"/>
    </row>
    <row r="2093" spans="1:4" ht="16.5" hidden="1" customHeight="1">
      <c r="A2093" s="2">
        <v>1746</v>
      </c>
      <c r="B2093" s="14" t="s">
        <v>4</v>
      </c>
      <c r="C2093" s="10">
        <v>1669636.8</v>
      </c>
      <c r="D2093" s="33"/>
    </row>
    <row r="2094" spans="1:4" ht="16.5" hidden="1" customHeight="1">
      <c r="A2094" s="2">
        <v>1747</v>
      </c>
      <c r="B2094" s="14" t="s">
        <v>4</v>
      </c>
      <c r="C2094" s="10">
        <v>1436989.95</v>
      </c>
      <c r="D2094" s="33"/>
    </row>
    <row r="2095" spans="1:4" ht="16.5" hidden="1" customHeight="1">
      <c r="A2095" s="2">
        <v>1748</v>
      </c>
      <c r="B2095" s="14" t="s">
        <v>4</v>
      </c>
      <c r="C2095" s="10">
        <v>1530045</v>
      </c>
      <c r="D2095" s="33"/>
    </row>
    <row r="2096" spans="1:4" ht="16.5" hidden="1" customHeight="1">
      <c r="A2096" s="2">
        <v>1749</v>
      </c>
      <c r="B2096" s="14" t="s">
        <v>4</v>
      </c>
      <c r="C2096" s="10">
        <v>1673870.69</v>
      </c>
      <c r="D2096" s="33"/>
    </row>
    <row r="2097" spans="1:4" ht="16.5" hidden="1" customHeight="1">
      <c r="A2097" s="2">
        <v>1750</v>
      </c>
      <c r="B2097" s="14" t="s">
        <v>4</v>
      </c>
      <c r="C2097" s="10">
        <v>1227666</v>
      </c>
      <c r="D2097" s="33"/>
    </row>
    <row r="2098" spans="1:4" ht="16.5" hidden="1" customHeight="1">
      <c r="A2098" s="2">
        <v>1751</v>
      </c>
      <c r="B2098" s="14" t="s">
        <v>4</v>
      </c>
      <c r="C2098" s="10">
        <v>1775412.61</v>
      </c>
      <c r="D2098" s="33"/>
    </row>
    <row r="2099" spans="1:4" ht="16.5" hidden="1" customHeight="1">
      <c r="A2099" s="2">
        <v>1752</v>
      </c>
      <c r="B2099" s="14" t="s">
        <v>4</v>
      </c>
      <c r="C2099" s="10">
        <v>1758951.59</v>
      </c>
      <c r="D2099" s="33"/>
    </row>
    <row r="2100" spans="1:4" ht="16.5" hidden="1" customHeight="1">
      <c r="A2100" s="2">
        <v>1753</v>
      </c>
      <c r="B2100" s="14" t="s">
        <v>4</v>
      </c>
      <c r="C2100" s="10">
        <v>1508341.46</v>
      </c>
      <c r="D2100" s="33"/>
    </row>
    <row r="2101" spans="1:4" ht="16.5" hidden="1" customHeight="1">
      <c r="A2101" s="2">
        <v>1754</v>
      </c>
      <c r="B2101" s="14" t="s">
        <v>4</v>
      </c>
      <c r="C2101" s="10">
        <v>1753194.37</v>
      </c>
      <c r="D2101" s="33"/>
    </row>
    <row r="2102" spans="1:4" ht="16.5" hidden="1" customHeight="1">
      <c r="A2102" s="2">
        <v>1755</v>
      </c>
      <c r="B2102" s="14" t="s">
        <v>4</v>
      </c>
      <c r="C2102" s="10">
        <v>1765805.77</v>
      </c>
      <c r="D2102" s="33"/>
    </row>
    <row r="2103" spans="1:4" ht="16.5" hidden="1" customHeight="1">
      <c r="A2103" s="2">
        <v>1756</v>
      </c>
      <c r="B2103" s="14" t="s">
        <v>4</v>
      </c>
      <c r="C2103" s="10">
        <v>1537069.05</v>
      </c>
      <c r="D2103" s="33"/>
    </row>
    <row r="2104" spans="1:4" ht="16.5" hidden="1" customHeight="1">
      <c r="A2104" s="2">
        <v>1757</v>
      </c>
      <c r="B2104" s="14" t="s">
        <v>4</v>
      </c>
      <c r="C2104" s="10">
        <v>2187484.71</v>
      </c>
      <c r="D2104" s="33"/>
    </row>
    <row r="2105" spans="1:4" ht="16.5" hidden="1" customHeight="1">
      <c r="A2105" s="2">
        <v>1758</v>
      </c>
      <c r="B2105" s="14" t="s">
        <v>4</v>
      </c>
      <c r="C2105" s="10">
        <v>2157616.64</v>
      </c>
      <c r="D2105" s="33"/>
    </row>
    <row r="2106" spans="1:4" ht="16.5" hidden="1" customHeight="1">
      <c r="A2106" s="2">
        <v>1759</v>
      </c>
      <c r="B2106" s="14" t="s">
        <v>4</v>
      </c>
      <c r="C2106" s="10">
        <v>2260130.37</v>
      </c>
      <c r="D2106" s="33"/>
    </row>
    <row r="2107" spans="1:4" ht="16.5" hidden="1" customHeight="1">
      <c r="A2107" s="2">
        <v>1760</v>
      </c>
      <c r="B2107" s="14" t="s">
        <v>4</v>
      </c>
      <c r="C2107" s="10">
        <v>1853426.93</v>
      </c>
      <c r="D2107" s="33"/>
    </row>
    <row r="2108" spans="1:4" ht="16.5" hidden="1" customHeight="1">
      <c r="A2108" s="2">
        <v>1761</v>
      </c>
      <c r="B2108" s="14" t="s">
        <v>4</v>
      </c>
      <c r="C2108" s="10">
        <v>2154475.1800000002</v>
      </c>
      <c r="D2108" s="33"/>
    </row>
    <row r="2109" spans="1:4" ht="16.5" hidden="1" customHeight="1">
      <c r="A2109" s="2">
        <v>1762</v>
      </c>
      <c r="B2109" s="14" t="s">
        <v>4</v>
      </c>
      <c r="C2109" s="10">
        <v>1723176.69</v>
      </c>
      <c r="D2109" s="33"/>
    </row>
    <row r="2110" spans="1:4" ht="16.5" hidden="1" customHeight="1">
      <c r="A2110" s="2">
        <v>1763</v>
      </c>
      <c r="B2110" s="14" t="s">
        <v>4</v>
      </c>
      <c r="C2110" s="10">
        <v>2558956.4</v>
      </c>
      <c r="D2110" s="33"/>
    </row>
    <row r="2111" spans="1:4" ht="16.5" hidden="1" customHeight="1">
      <c r="A2111" s="2">
        <v>1764</v>
      </c>
      <c r="B2111" s="14" t="s">
        <v>4</v>
      </c>
      <c r="C2111" s="10">
        <v>2635380</v>
      </c>
      <c r="D2111" s="33"/>
    </row>
    <row r="2112" spans="1:4" ht="16.5" hidden="1" customHeight="1">
      <c r="A2112" s="2">
        <v>1765</v>
      </c>
      <c r="B2112" s="14" t="s">
        <v>4</v>
      </c>
      <c r="C2112" s="10">
        <v>1450800</v>
      </c>
      <c r="D2112" s="33"/>
    </row>
    <row r="2113" spans="1:4" ht="16.5" hidden="1" customHeight="1">
      <c r="A2113" s="2">
        <v>1766</v>
      </c>
      <c r="B2113" s="14" t="s">
        <v>4</v>
      </c>
      <c r="C2113" s="10">
        <v>2977681.24</v>
      </c>
      <c r="D2113" s="33"/>
    </row>
    <row r="2114" spans="1:4" ht="16.5" hidden="1" customHeight="1">
      <c r="A2114" s="2">
        <v>1767</v>
      </c>
      <c r="B2114" s="14" t="s">
        <v>4</v>
      </c>
      <c r="C2114" s="10">
        <v>3076310.26</v>
      </c>
      <c r="D2114" s="33"/>
    </row>
    <row r="2115" spans="1:4" ht="16.5" hidden="1" customHeight="1">
      <c r="A2115" s="2">
        <v>1768</v>
      </c>
      <c r="B2115" s="14" t="s">
        <v>4</v>
      </c>
      <c r="C2115" s="10">
        <v>3081326.9</v>
      </c>
      <c r="D2115" s="33"/>
    </row>
    <row r="2116" spans="1:4" ht="16.5" hidden="1" customHeight="1">
      <c r="A2116" s="2">
        <v>1769</v>
      </c>
      <c r="B2116" s="14" t="s">
        <v>4</v>
      </c>
      <c r="C2116" s="10">
        <v>2890707.21</v>
      </c>
      <c r="D2116" s="33"/>
    </row>
    <row r="2117" spans="1:4" ht="16.5" hidden="1" customHeight="1">
      <c r="A2117" s="2">
        <v>1770</v>
      </c>
      <c r="B2117" s="14" t="s">
        <v>4</v>
      </c>
      <c r="C2117" s="10">
        <v>3085352.38</v>
      </c>
      <c r="D2117" s="33"/>
    </row>
    <row r="2118" spans="1:4" ht="16.5" hidden="1" customHeight="1">
      <c r="A2118" s="2">
        <v>1771</v>
      </c>
      <c r="B2118" s="14" t="s">
        <v>4</v>
      </c>
      <c r="C2118" s="10">
        <v>2876886.05</v>
      </c>
      <c r="D2118" s="33"/>
    </row>
    <row r="2119" spans="1:4" ht="16.5" hidden="1" customHeight="1">
      <c r="A2119" s="2">
        <v>1772</v>
      </c>
      <c r="B2119" s="14" t="s">
        <v>4</v>
      </c>
      <c r="C2119" s="10">
        <v>3394962</v>
      </c>
      <c r="D2119" s="33"/>
    </row>
    <row r="2120" spans="1:4" ht="16.5" hidden="1" customHeight="1">
      <c r="A2120" s="2">
        <v>1773</v>
      </c>
      <c r="B2120" s="14" t="s">
        <v>4</v>
      </c>
      <c r="C2120" s="10">
        <v>3506374.83</v>
      </c>
      <c r="D2120" s="33"/>
    </row>
    <row r="2121" spans="1:4" ht="16.5" hidden="1" customHeight="1">
      <c r="A2121" s="2">
        <v>1774</v>
      </c>
      <c r="B2121" s="14" t="s">
        <v>4</v>
      </c>
      <c r="C2121" s="10">
        <v>3515200</v>
      </c>
      <c r="D2121" s="33"/>
    </row>
    <row r="2122" spans="1:4" ht="16.5" hidden="1" customHeight="1">
      <c r="A2122" s="2">
        <v>1775</v>
      </c>
      <c r="B2122" s="14" t="s">
        <v>4</v>
      </c>
      <c r="C2122" s="10">
        <v>2908744.69</v>
      </c>
      <c r="D2122" s="33"/>
    </row>
    <row r="2123" spans="1:4" ht="16.5" hidden="1" customHeight="1">
      <c r="A2123" s="2">
        <v>1776</v>
      </c>
      <c r="B2123" s="14" t="s">
        <v>4</v>
      </c>
      <c r="C2123" s="10">
        <v>3729539.53</v>
      </c>
      <c r="D2123" s="33"/>
    </row>
    <row r="2124" spans="1:4" ht="16.5" hidden="1" customHeight="1">
      <c r="A2124" s="2">
        <v>1777</v>
      </c>
      <c r="B2124" s="14" t="s">
        <v>4</v>
      </c>
      <c r="C2124" s="10">
        <v>3594295.7</v>
      </c>
      <c r="D2124" s="33"/>
    </row>
    <row r="2125" spans="1:4" ht="16.5" hidden="1" customHeight="1">
      <c r="A2125" s="2">
        <v>1778</v>
      </c>
      <c r="B2125" s="14" t="s">
        <v>4</v>
      </c>
      <c r="C2125" s="10">
        <v>255000</v>
      </c>
      <c r="D2125" s="33"/>
    </row>
    <row r="2126" spans="1:4" ht="16.5" hidden="1" customHeight="1">
      <c r="A2126" s="2">
        <v>1779</v>
      </c>
      <c r="B2126" s="14" t="s">
        <v>4</v>
      </c>
      <c r="C2126" s="10">
        <v>3417993.03</v>
      </c>
      <c r="D2126" s="33"/>
    </row>
    <row r="2127" spans="1:4" ht="16.5" hidden="1" customHeight="1">
      <c r="A2127" s="2">
        <v>1780</v>
      </c>
      <c r="B2127" s="14" t="s">
        <v>4</v>
      </c>
      <c r="C2127" s="10">
        <v>3570389.23</v>
      </c>
      <c r="D2127" s="33"/>
    </row>
    <row r="2128" spans="1:4" ht="16.5" hidden="1" customHeight="1">
      <c r="A2128" s="2">
        <v>1781</v>
      </c>
      <c r="B2128" s="14" t="s">
        <v>4</v>
      </c>
      <c r="C2128" s="10">
        <v>3909064.2</v>
      </c>
      <c r="D2128" s="33"/>
    </row>
    <row r="2129" spans="1:4" ht="16.5" hidden="1" customHeight="1">
      <c r="A2129" s="2">
        <v>1782</v>
      </c>
      <c r="B2129" s="14" t="s">
        <v>4</v>
      </c>
      <c r="C2129" s="10">
        <v>3496900</v>
      </c>
      <c r="D2129" s="33"/>
    </row>
    <row r="2130" spans="1:4" ht="16.5" hidden="1" customHeight="1">
      <c r="A2130" s="2">
        <v>1783</v>
      </c>
      <c r="B2130" s="14" t="s">
        <v>4</v>
      </c>
      <c r="C2130" s="10">
        <v>4457815.8600000003</v>
      </c>
      <c r="D2130" s="33"/>
    </row>
    <row r="2131" spans="1:4" ht="16.5" hidden="1" customHeight="1">
      <c r="A2131" s="2">
        <v>1784</v>
      </c>
      <c r="B2131" s="14" t="s">
        <v>4</v>
      </c>
      <c r="C2131" s="10">
        <v>4480687.8899999997</v>
      </c>
      <c r="D2131" s="33"/>
    </row>
    <row r="2132" spans="1:4" ht="16.5" hidden="1" customHeight="1">
      <c r="A2132" s="2">
        <v>1785</v>
      </c>
      <c r="B2132" s="14" t="s">
        <v>4</v>
      </c>
      <c r="C2132" s="10">
        <v>4519590.3600000003</v>
      </c>
      <c r="D2132" s="33"/>
    </row>
    <row r="2133" spans="1:4" ht="16.5" hidden="1" customHeight="1">
      <c r="A2133" s="2">
        <v>1786</v>
      </c>
      <c r="B2133" s="14" t="s">
        <v>4</v>
      </c>
      <c r="C2133" s="10">
        <v>4061760.67</v>
      </c>
      <c r="D2133" s="33"/>
    </row>
    <row r="2134" spans="1:4" ht="16.5" hidden="1" customHeight="1">
      <c r="A2134" s="2">
        <v>1787</v>
      </c>
      <c r="B2134" s="14" t="s">
        <v>4</v>
      </c>
      <c r="C2134" s="10">
        <v>4235000</v>
      </c>
      <c r="D2134" s="33"/>
    </row>
    <row r="2135" spans="1:4" ht="16.5" hidden="1" customHeight="1">
      <c r="A2135" s="2">
        <v>1788</v>
      </c>
      <c r="B2135" s="14" t="s">
        <v>4</v>
      </c>
      <c r="C2135" s="10">
        <v>4685427.8</v>
      </c>
      <c r="D2135" s="33"/>
    </row>
    <row r="2136" spans="1:4" ht="16.5" hidden="1" customHeight="1">
      <c r="A2136" s="2">
        <v>1789</v>
      </c>
      <c r="B2136" s="14" t="s">
        <v>4</v>
      </c>
      <c r="C2136" s="10">
        <v>4943998.1900000004</v>
      </c>
      <c r="D2136" s="33"/>
    </row>
    <row r="2137" spans="1:4" ht="16.5" hidden="1" customHeight="1">
      <c r="A2137" s="2">
        <v>1790</v>
      </c>
      <c r="B2137" s="14" t="s">
        <v>4</v>
      </c>
      <c r="C2137" s="10">
        <v>5111540.5999999996</v>
      </c>
      <c r="D2137" s="33"/>
    </row>
    <row r="2138" spans="1:4" ht="16.5" hidden="1" customHeight="1">
      <c r="A2138" s="2">
        <v>1791</v>
      </c>
      <c r="B2138" s="14" t="s">
        <v>4</v>
      </c>
      <c r="C2138" s="10">
        <v>4912185.41</v>
      </c>
      <c r="D2138" s="33"/>
    </row>
    <row r="2139" spans="1:4" ht="16.5" hidden="1" customHeight="1">
      <c r="A2139" s="2">
        <v>1792</v>
      </c>
      <c r="B2139" s="14" t="s">
        <v>4</v>
      </c>
      <c r="C2139" s="10">
        <v>5371670.3099999996</v>
      </c>
      <c r="D2139" s="33"/>
    </row>
    <row r="2140" spans="1:4" ht="16.5" hidden="1" customHeight="1">
      <c r="A2140" s="2">
        <v>1793</v>
      </c>
      <c r="B2140" s="14" t="s">
        <v>4</v>
      </c>
      <c r="C2140" s="10">
        <v>5705575.2999999998</v>
      </c>
      <c r="D2140" s="33"/>
    </row>
    <row r="2141" spans="1:4" ht="16.5" hidden="1" customHeight="1">
      <c r="A2141" s="2">
        <v>1794</v>
      </c>
      <c r="B2141" s="14" t="s">
        <v>4</v>
      </c>
      <c r="C2141" s="10">
        <v>5767925.3300000001</v>
      </c>
      <c r="D2141" s="33"/>
    </row>
    <row r="2142" spans="1:4" ht="16.5" hidden="1" customHeight="1">
      <c r="A2142" s="2">
        <v>1795</v>
      </c>
      <c r="B2142" s="14" t="s">
        <v>4</v>
      </c>
      <c r="C2142" s="10">
        <v>5120199.7</v>
      </c>
      <c r="D2142" s="33"/>
    </row>
    <row r="2143" spans="1:4" ht="16.5" hidden="1" customHeight="1">
      <c r="A2143" s="2">
        <v>1796</v>
      </c>
      <c r="B2143" s="14" t="s">
        <v>4</v>
      </c>
      <c r="C2143" s="10">
        <v>6600000.0099999998</v>
      </c>
      <c r="D2143" s="33"/>
    </row>
    <row r="2144" spans="1:4" ht="16.5" hidden="1" customHeight="1">
      <c r="A2144" s="2">
        <v>1797</v>
      </c>
      <c r="B2144" s="14" t="s">
        <v>4</v>
      </c>
      <c r="C2144" s="10">
        <v>6600000.0099999998</v>
      </c>
      <c r="D2144" s="33"/>
    </row>
    <row r="2145" spans="1:4" ht="16.5" hidden="1" customHeight="1">
      <c r="A2145" s="2">
        <v>1798</v>
      </c>
      <c r="B2145" s="14" t="s">
        <v>4</v>
      </c>
      <c r="C2145" s="10">
        <v>6600000.04</v>
      </c>
      <c r="D2145" s="33"/>
    </row>
    <row r="2146" spans="1:4" ht="16.5" hidden="1" customHeight="1">
      <c r="A2146" s="2">
        <v>1799</v>
      </c>
      <c r="B2146" s="14" t="s">
        <v>4</v>
      </c>
      <c r="C2146" s="10">
        <v>6600000.04</v>
      </c>
      <c r="D2146" s="33"/>
    </row>
    <row r="2147" spans="1:4" ht="16.5" hidden="1" customHeight="1">
      <c r="A2147" s="2">
        <v>1800</v>
      </c>
      <c r="B2147" s="14" t="s">
        <v>4</v>
      </c>
      <c r="C2147" s="10">
        <v>6947820</v>
      </c>
      <c r="D2147" s="33"/>
    </row>
    <row r="2148" spans="1:4" ht="16.5" hidden="1" customHeight="1">
      <c r="A2148" s="2">
        <v>1801</v>
      </c>
      <c r="B2148" s="14" t="s">
        <v>4</v>
      </c>
      <c r="C2148" s="10">
        <v>7058438.54</v>
      </c>
      <c r="D2148" s="33"/>
    </row>
    <row r="2149" spans="1:4" ht="16.5" hidden="1" customHeight="1">
      <c r="A2149" s="2">
        <v>1802</v>
      </c>
      <c r="B2149" s="14" t="s">
        <v>4</v>
      </c>
      <c r="C2149" s="10">
        <v>7344451.4199999999</v>
      </c>
      <c r="D2149" s="33"/>
    </row>
    <row r="2150" spans="1:4" ht="16.5" hidden="1" customHeight="1">
      <c r="A2150" s="2">
        <v>1803</v>
      </c>
      <c r="B2150" s="14" t="s">
        <v>4</v>
      </c>
      <c r="C2150" s="10">
        <v>7402233.0700000003</v>
      </c>
      <c r="D2150" s="33"/>
    </row>
    <row r="2151" spans="1:4" ht="16.5" hidden="1" customHeight="1">
      <c r="A2151" s="2">
        <v>1804</v>
      </c>
      <c r="B2151" s="14" t="s">
        <v>4</v>
      </c>
      <c r="C2151" s="10">
        <v>6258120</v>
      </c>
      <c r="D2151" s="33"/>
    </row>
    <row r="2152" spans="1:4" ht="16.5" hidden="1" customHeight="1">
      <c r="A2152" s="2">
        <v>1805</v>
      </c>
      <c r="B2152" s="14" t="s">
        <v>4</v>
      </c>
      <c r="C2152" s="10">
        <v>7063165.3499999996</v>
      </c>
      <c r="D2152" s="33"/>
    </row>
    <row r="2153" spans="1:4" ht="16.5" hidden="1" customHeight="1">
      <c r="A2153" s="2">
        <v>1806</v>
      </c>
      <c r="B2153" s="14" t="s">
        <v>4</v>
      </c>
      <c r="C2153" s="10">
        <v>7666560</v>
      </c>
      <c r="D2153" s="33"/>
    </row>
    <row r="2154" spans="1:4" ht="16.5" hidden="1" customHeight="1">
      <c r="A2154" s="2">
        <v>1807</v>
      </c>
      <c r="B2154" s="14" t="s">
        <v>4</v>
      </c>
      <c r="C2154" s="10">
        <v>8602169.5299999993</v>
      </c>
      <c r="D2154" s="33"/>
    </row>
    <row r="2155" spans="1:4" ht="16.5" hidden="1" customHeight="1">
      <c r="A2155" s="2">
        <v>1808</v>
      </c>
      <c r="B2155" s="14" t="s">
        <v>4</v>
      </c>
      <c r="C2155" s="10">
        <v>9000000.0299999993</v>
      </c>
      <c r="D2155" s="33"/>
    </row>
    <row r="2156" spans="1:4" ht="16.5" hidden="1" customHeight="1">
      <c r="A2156" s="2">
        <v>1809</v>
      </c>
      <c r="B2156" s="14" t="s">
        <v>4</v>
      </c>
      <c r="C2156" s="10">
        <v>9252864.3100000005</v>
      </c>
      <c r="D2156" s="33"/>
    </row>
    <row r="2157" spans="1:4" ht="16.5" hidden="1" customHeight="1">
      <c r="A2157" s="2">
        <v>1810</v>
      </c>
      <c r="B2157" s="14" t="s">
        <v>4</v>
      </c>
      <c r="C2157" s="10">
        <v>30431394.52</v>
      </c>
      <c r="D2157" s="33"/>
    </row>
    <row r="2158" spans="1:4" ht="16.5" hidden="1" customHeight="1">
      <c r="A2158" s="2">
        <v>1811</v>
      </c>
      <c r="B2158" s="14" t="s">
        <v>5</v>
      </c>
      <c r="C2158" s="10">
        <v>-546656.64</v>
      </c>
      <c r="D2158" s="33"/>
    </row>
    <row r="2159" spans="1:4" ht="16.5" hidden="1" customHeight="1">
      <c r="A2159" s="2">
        <v>1812</v>
      </c>
      <c r="B2159" s="14" t="s">
        <v>5</v>
      </c>
      <c r="C2159" s="10">
        <v>-1462.73</v>
      </c>
      <c r="D2159" s="33"/>
    </row>
    <row r="2160" spans="1:4" ht="16.5" hidden="1" customHeight="1">
      <c r="A2160" s="2">
        <v>1813</v>
      </c>
      <c r="B2160" s="14" t="s">
        <v>5</v>
      </c>
      <c r="C2160" s="10">
        <v>0</v>
      </c>
      <c r="D2160" s="33"/>
    </row>
    <row r="2161" spans="1:4" ht="16.5" hidden="1" customHeight="1">
      <c r="A2161" s="2">
        <v>1814</v>
      </c>
      <c r="B2161" s="14" t="s">
        <v>5</v>
      </c>
      <c r="C2161" s="10">
        <v>0</v>
      </c>
      <c r="D2161" s="33"/>
    </row>
    <row r="2162" spans="1:4" ht="16.5" hidden="1" customHeight="1">
      <c r="A2162" s="2">
        <v>1815</v>
      </c>
      <c r="B2162" s="14" t="s">
        <v>5</v>
      </c>
      <c r="C2162" s="10">
        <v>0</v>
      </c>
      <c r="D2162" s="33"/>
    </row>
    <row r="2163" spans="1:4" ht="16.5" hidden="1" customHeight="1">
      <c r="A2163" s="2">
        <v>1816</v>
      </c>
      <c r="B2163" s="14" t="s">
        <v>5</v>
      </c>
      <c r="C2163" s="10">
        <v>0</v>
      </c>
      <c r="D2163" s="33"/>
    </row>
    <row r="2164" spans="1:4" ht="16.5" hidden="1" customHeight="1">
      <c r="A2164" s="2">
        <v>1817</v>
      </c>
      <c r="B2164" s="14" t="s">
        <v>5</v>
      </c>
      <c r="C2164" s="10">
        <v>0</v>
      </c>
      <c r="D2164" s="33"/>
    </row>
    <row r="2165" spans="1:4" ht="16.5" hidden="1" customHeight="1">
      <c r="A2165" s="2">
        <v>1818</v>
      </c>
      <c r="B2165" s="14" t="s">
        <v>5</v>
      </c>
      <c r="C2165" s="10">
        <v>0</v>
      </c>
      <c r="D2165" s="33"/>
    </row>
    <row r="2166" spans="1:4" ht="16.5" hidden="1" customHeight="1">
      <c r="A2166" s="2">
        <v>1819</v>
      </c>
      <c r="B2166" s="14" t="s">
        <v>5</v>
      </c>
      <c r="C2166" s="10">
        <v>0</v>
      </c>
      <c r="D2166" s="33"/>
    </row>
    <row r="2167" spans="1:4" ht="16.5" hidden="1" customHeight="1">
      <c r="A2167" s="2">
        <v>1820</v>
      </c>
      <c r="B2167" s="14" t="s">
        <v>5</v>
      </c>
      <c r="C2167" s="10">
        <v>0</v>
      </c>
      <c r="D2167" s="33"/>
    </row>
    <row r="2168" spans="1:4" ht="16.5" hidden="1" customHeight="1">
      <c r="A2168" s="2">
        <v>1821</v>
      </c>
      <c r="B2168" s="14" t="s">
        <v>5</v>
      </c>
      <c r="C2168" s="10">
        <v>0</v>
      </c>
      <c r="D2168" s="33"/>
    </row>
    <row r="2169" spans="1:4" ht="16.5" hidden="1" customHeight="1">
      <c r="A2169" s="2">
        <v>1822</v>
      </c>
      <c r="B2169" s="14" t="s">
        <v>5</v>
      </c>
      <c r="C2169" s="10">
        <v>0</v>
      </c>
      <c r="D2169" s="33"/>
    </row>
    <row r="2170" spans="1:4" ht="16.5" hidden="1" customHeight="1">
      <c r="A2170" s="2">
        <v>1823</v>
      </c>
      <c r="B2170" s="14" t="s">
        <v>5</v>
      </c>
      <c r="C2170" s="10">
        <v>0</v>
      </c>
      <c r="D2170" s="33"/>
    </row>
    <row r="2171" spans="1:4" ht="16.5" hidden="1" customHeight="1">
      <c r="A2171" s="2">
        <v>1824</v>
      </c>
      <c r="B2171" s="14" t="s">
        <v>5</v>
      </c>
      <c r="C2171" s="10">
        <v>0</v>
      </c>
      <c r="D2171" s="33"/>
    </row>
    <row r="2172" spans="1:4" ht="16.5" hidden="1" customHeight="1">
      <c r="A2172" s="2">
        <v>1825</v>
      </c>
      <c r="B2172" s="14" t="s">
        <v>5</v>
      </c>
      <c r="C2172" s="10">
        <v>0</v>
      </c>
      <c r="D2172" s="33"/>
    </row>
    <row r="2173" spans="1:4" ht="16.5" hidden="1" customHeight="1">
      <c r="A2173" s="2">
        <v>1826</v>
      </c>
      <c r="B2173" s="14" t="s">
        <v>5</v>
      </c>
      <c r="C2173" s="10">
        <v>0</v>
      </c>
      <c r="D2173" s="33"/>
    </row>
    <row r="2174" spans="1:4" ht="16.5" hidden="1" customHeight="1">
      <c r="A2174" s="2">
        <v>1827</v>
      </c>
      <c r="B2174" s="14" t="s">
        <v>5</v>
      </c>
      <c r="C2174" s="10">
        <v>0</v>
      </c>
      <c r="D2174" s="33"/>
    </row>
    <row r="2175" spans="1:4" ht="16.5" hidden="1" customHeight="1">
      <c r="A2175" s="2">
        <v>1828</v>
      </c>
      <c r="B2175" s="14" t="s">
        <v>5</v>
      </c>
      <c r="C2175" s="10">
        <v>0</v>
      </c>
      <c r="D2175" s="33"/>
    </row>
    <row r="2176" spans="1:4" ht="16.5" hidden="1" customHeight="1">
      <c r="A2176" s="2">
        <v>1829</v>
      </c>
      <c r="B2176" s="14" t="s">
        <v>5</v>
      </c>
      <c r="C2176" s="10">
        <v>0</v>
      </c>
      <c r="D2176" s="33"/>
    </row>
    <row r="2177" spans="1:4" ht="16.5" hidden="1" customHeight="1">
      <c r="A2177" s="2">
        <v>1830</v>
      </c>
      <c r="B2177" s="14" t="s">
        <v>5</v>
      </c>
      <c r="C2177" s="10">
        <v>0</v>
      </c>
      <c r="D2177" s="33"/>
    </row>
    <row r="2178" spans="1:4" ht="16.5" hidden="1" customHeight="1">
      <c r="A2178" s="2">
        <v>1831</v>
      </c>
      <c r="B2178" s="14" t="s">
        <v>5</v>
      </c>
      <c r="C2178" s="10">
        <v>0</v>
      </c>
      <c r="D2178" s="33"/>
    </row>
    <row r="2179" spans="1:4" ht="16.5" hidden="1" customHeight="1">
      <c r="A2179" s="2">
        <v>1832</v>
      </c>
      <c r="B2179" s="14" t="s">
        <v>5</v>
      </c>
      <c r="C2179" s="10">
        <v>0</v>
      </c>
      <c r="D2179" s="33"/>
    </row>
    <row r="2180" spans="1:4" ht="16.5" hidden="1" customHeight="1">
      <c r="A2180" s="2">
        <v>1833</v>
      </c>
      <c r="B2180" s="14" t="s">
        <v>5</v>
      </c>
      <c r="C2180" s="10">
        <v>0</v>
      </c>
      <c r="D2180" s="33"/>
    </row>
    <row r="2181" spans="1:4" ht="16.5" hidden="1" customHeight="1">
      <c r="A2181" s="2">
        <v>1834</v>
      </c>
      <c r="B2181" s="14" t="s">
        <v>5</v>
      </c>
      <c r="C2181" s="10">
        <v>0</v>
      </c>
      <c r="D2181" s="33"/>
    </row>
    <row r="2182" spans="1:4" ht="16.5" hidden="1" customHeight="1">
      <c r="A2182" s="2">
        <v>1835</v>
      </c>
      <c r="B2182" s="14" t="s">
        <v>5</v>
      </c>
      <c r="C2182" s="10">
        <v>0</v>
      </c>
      <c r="D2182" s="33"/>
    </row>
    <row r="2183" spans="1:4" ht="16.5" hidden="1" customHeight="1">
      <c r="A2183" s="2">
        <v>1836</v>
      </c>
      <c r="B2183" s="14" t="s">
        <v>5</v>
      </c>
      <c r="C2183" s="10">
        <v>0</v>
      </c>
      <c r="D2183" s="33"/>
    </row>
    <row r="2184" spans="1:4" ht="16.5" hidden="1" customHeight="1">
      <c r="A2184" s="2">
        <v>1837</v>
      </c>
      <c r="B2184" s="14" t="s">
        <v>5</v>
      </c>
      <c r="C2184" s="10">
        <v>0</v>
      </c>
      <c r="D2184" s="33"/>
    </row>
    <row r="2185" spans="1:4" ht="16.5" hidden="1" customHeight="1">
      <c r="A2185" s="2">
        <v>1838</v>
      </c>
      <c r="B2185" s="14" t="s">
        <v>5</v>
      </c>
      <c r="C2185" s="10">
        <v>0</v>
      </c>
      <c r="D2185" s="33"/>
    </row>
    <row r="2186" spans="1:4" ht="16.5" hidden="1" customHeight="1">
      <c r="A2186" s="2">
        <v>1839</v>
      </c>
      <c r="B2186" s="14" t="s">
        <v>5</v>
      </c>
      <c r="C2186" s="10">
        <v>0</v>
      </c>
      <c r="D2186" s="33"/>
    </row>
    <row r="2187" spans="1:4" ht="16.5" hidden="1" customHeight="1">
      <c r="A2187" s="2">
        <v>1840</v>
      </c>
      <c r="B2187" s="14" t="s">
        <v>5</v>
      </c>
      <c r="C2187" s="10">
        <v>0</v>
      </c>
      <c r="D2187" s="33"/>
    </row>
    <row r="2188" spans="1:4" ht="16.5" hidden="1" customHeight="1">
      <c r="A2188" s="2">
        <v>1841</v>
      </c>
      <c r="B2188" s="14" t="s">
        <v>5</v>
      </c>
      <c r="C2188" s="10">
        <v>0</v>
      </c>
      <c r="D2188" s="33"/>
    </row>
    <row r="2189" spans="1:4" ht="16.5" hidden="1" customHeight="1">
      <c r="A2189" s="2">
        <v>1842</v>
      </c>
      <c r="B2189" s="14" t="s">
        <v>5</v>
      </c>
      <c r="C2189" s="10">
        <v>0</v>
      </c>
      <c r="D2189" s="33"/>
    </row>
    <row r="2190" spans="1:4" ht="16.5" hidden="1" customHeight="1">
      <c r="A2190" s="2">
        <v>1843</v>
      </c>
      <c r="B2190" s="14" t="s">
        <v>5</v>
      </c>
      <c r="C2190" s="10">
        <v>0</v>
      </c>
      <c r="D2190" s="33"/>
    </row>
    <row r="2191" spans="1:4" ht="16.5" hidden="1" customHeight="1">
      <c r="A2191" s="2">
        <v>1844</v>
      </c>
      <c r="B2191" s="14" t="s">
        <v>5</v>
      </c>
      <c r="C2191" s="10">
        <v>0</v>
      </c>
      <c r="D2191" s="33"/>
    </row>
    <row r="2192" spans="1:4" ht="16.5" hidden="1" customHeight="1">
      <c r="A2192" s="2">
        <v>1845</v>
      </c>
      <c r="B2192" s="14" t="s">
        <v>5</v>
      </c>
      <c r="C2192" s="10">
        <v>0</v>
      </c>
      <c r="D2192" s="33"/>
    </row>
    <row r="2193" spans="1:4" ht="16.5" hidden="1" customHeight="1">
      <c r="A2193" s="2">
        <v>1846</v>
      </c>
      <c r="B2193" s="14" t="s">
        <v>5</v>
      </c>
      <c r="C2193" s="10">
        <v>0</v>
      </c>
      <c r="D2193" s="33"/>
    </row>
    <row r="2194" spans="1:4" ht="16.5" hidden="1" customHeight="1">
      <c r="A2194" s="2">
        <v>1847</v>
      </c>
      <c r="B2194" s="14" t="s">
        <v>5</v>
      </c>
      <c r="C2194" s="10">
        <v>0</v>
      </c>
      <c r="D2194" s="33"/>
    </row>
    <row r="2195" spans="1:4" ht="16.5" hidden="1" customHeight="1">
      <c r="A2195" s="2">
        <v>1848</v>
      </c>
      <c r="B2195" s="14" t="s">
        <v>5</v>
      </c>
      <c r="C2195" s="10">
        <v>0</v>
      </c>
      <c r="D2195" s="33"/>
    </row>
    <row r="2196" spans="1:4" ht="16.5" hidden="1" customHeight="1">
      <c r="A2196" s="2">
        <v>1849</v>
      </c>
      <c r="B2196" s="14" t="s">
        <v>5</v>
      </c>
      <c r="C2196" s="10">
        <v>1.35</v>
      </c>
      <c r="D2196" s="33"/>
    </row>
    <row r="2197" spans="1:4" ht="16.5" hidden="1" customHeight="1">
      <c r="A2197" s="2">
        <v>1850</v>
      </c>
      <c r="B2197" s="14" t="s">
        <v>5</v>
      </c>
      <c r="C2197" s="10">
        <v>47.54</v>
      </c>
      <c r="D2197" s="33"/>
    </row>
    <row r="2198" spans="1:4" ht="16.5" hidden="1" customHeight="1">
      <c r="A2198" s="2">
        <v>1851</v>
      </c>
      <c r="B2198" s="14" t="s">
        <v>5</v>
      </c>
      <c r="C2198" s="10">
        <v>50</v>
      </c>
      <c r="D2198" s="33"/>
    </row>
    <row r="2199" spans="1:4" ht="16.5" hidden="1" customHeight="1">
      <c r="A2199" s="2">
        <v>1852</v>
      </c>
      <c r="B2199" s="14" t="s">
        <v>5</v>
      </c>
      <c r="C2199" s="10">
        <v>70</v>
      </c>
      <c r="D2199" s="33"/>
    </row>
    <row r="2200" spans="1:4" ht="16.5" hidden="1" customHeight="1">
      <c r="A2200" s="2">
        <v>1853</v>
      </c>
      <c r="B2200" s="14" t="s">
        <v>5</v>
      </c>
      <c r="C2200" s="10">
        <v>75</v>
      </c>
      <c r="D2200" s="33"/>
    </row>
    <row r="2201" spans="1:4" ht="16.5" hidden="1" customHeight="1">
      <c r="A2201" s="2">
        <v>1854</v>
      </c>
      <c r="B2201" s="14" t="s">
        <v>5</v>
      </c>
      <c r="C2201" s="10">
        <v>75</v>
      </c>
      <c r="D2201" s="33"/>
    </row>
    <row r="2202" spans="1:4" ht="16.5" hidden="1" customHeight="1">
      <c r="A2202" s="2">
        <v>1855</v>
      </c>
      <c r="B2202" s="14" t="s">
        <v>5</v>
      </c>
      <c r="C2202" s="10">
        <v>75</v>
      </c>
      <c r="D2202" s="33"/>
    </row>
    <row r="2203" spans="1:4" ht="16.5" hidden="1" customHeight="1">
      <c r="A2203" s="2">
        <v>1856</v>
      </c>
      <c r="B2203" s="14" t="s">
        <v>5</v>
      </c>
      <c r="C2203" s="10">
        <v>100</v>
      </c>
      <c r="D2203" s="33"/>
    </row>
    <row r="2204" spans="1:4" ht="16.5" hidden="1" customHeight="1">
      <c r="A2204" s="2">
        <v>1857</v>
      </c>
      <c r="B2204" s="14" t="s">
        <v>5</v>
      </c>
      <c r="C2204" s="10">
        <v>105</v>
      </c>
      <c r="D2204" s="33"/>
    </row>
    <row r="2205" spans="1:4" ht="16.5" hidden="1" customHeight="1">
      <c r="A2205" s="2">
        <v>1858</v>
      </c>
      <c r="B2205" s="14" t="s">
        <v>5</v>
      </c>
      <c r="C2205" s="10">
        <v>125</v>
      </c>
      <c r="D2205" s="33"/>
    </row>
    <row r="2206" spans="1:4" ht="16.5" hidden="1" customHeight="1">
      <c r="A2206" s="2">
        <v>1859</v>
      </c>
      <c r="B2206" s="14" t="s">
        <v>5</v>
      </c>
      <c r="C2206" s="10">
        <v>125</v>
      </c>
      <c r="D2206" s="33"/>
    </row>
    <row r="2207" spans="1:4" ht="16.5" hidden="1" customHeight="1">
      <c r="A2207" s="2">
        <v>1860</v>
      </c>
      <c r="B2207" s="14" t="s">
        <v>5</v>
      </c>
      <c r="C2207" s="10">
        <v>125</v>
      </c>
      <c r="D2207" s="33"/>
    </row>
    <row r="2208" spans="1:4" ht="16.5" hidden="1" customHeight="1">
      <c r="A2208" s="2">
        <v>1861</v>
      </c>
      <c r="B2208" s="14" t="s">
        <v>5</v>
      </c>
      <c r="C2208" s="10">
        <v>125</v>
      </c>
      <c r="D2208" s="33"/>
    </row>
    <row r="2209" spans="1:4" ht="16.5" hidden="1" customHeight="1">
      <c r="A2209" s="2">
        <v>1862</v>
      </c>
      <c r="B2209" s="14" t="s">
        <v>5</v>
      </c>
      <c r="C2209" s="10">
        <v>125</v>
      </c>
      <c r="D2209" s="33"/>
    </row>
    <row r="2210" spans="1:4" ht="16.5" hidden="1" customHeight="1">
      <c r="A2210" s="2">
        <v>1863</v>
      </c>
      <c r="B2210" s="14" t="s">
        <v>5</v>
      </c>
      <c r="C2210" s="10">
        <v>152.46</v>
      </c>
      <c r="D2210" s="33"/>
    </row>
    <row r="2211" spans="1:4" ht="16.5" hidden="1" customHeight="1">
      <c r="A2211" s="2">
        <v>1864</v>
      </c>
      <c r="B2211" s="14" t="s">
        <v>5</v>
      </c>
      <c r="C2211" s="10">
        <v>152.46</v>
      </c>
      <c r="D2211" s="33"/>
    </row>
    <row r="2212" spans="1:4" ht="16.5" hidden="1" customHeight="1">
      <c r="A2212" s="2">
        <v>1865</v>
      </c>
      <c r="B2212" s="14" t="s">
        <v>5</v>
      </c>
      <c r="C2212" s="10">
        <v>200</v>
      </c>
      <c r="D2212" s="33"/>
    </row>
    <row r="2213" spans="1:4" ht="16.5" hidden="1" customHeight="1">
      <c r="A2213" s="2">
        <v>1866</v>
      </c>
      <c r="B2213" s="14" t="s">
        <v>5</v>
      </c>
      <c r="C2213" s="10">
        <v>119.79</v>
      </c>
      <c r="D2213" s="33"/>
    </row>
    <row r="2214" spans="1:4" ht="16.5" hidden="1" customHeight="1">
      <c r="A2214" s="2">
        <v>1867</v>
      </c>
      <c r="B2214" s="14" t="s">
        <v>5</v>
      </c>
      <c r="C2214" s="10">
        <v>130.68</v>
      </c>
      <c r="D2214" s="33"/>
    </row>
    <row r="2215" spans="1:4" ht="16.5" hidden="1" customHeight="1">
      <c r="A2215" s="2">
        <v>1868</v>
      </c>
      <c r="B2215" s="14" t="s">
        <v>5</v>
      </c>
      <c r="C2215" s="10">
        <v>250</v>
      </c>
      <c r="D2215" s="33"/>
    </row>
    <row r="2216" spans="1:4" ht="16.5" hidden="1" customHeight="1">
      <c r="A2216" s="2">
        <v>1869</v>
      </c>
      <c r="B2216" s="14" t="s">
        <v>5</v>
      </c>
      <c r="C2216" s="10">
        <v>250</v>
      </c>
      <c r="D2216" s="33"/>
    </row>
    <row r="2217" spans="1:4" ht="16.5" hidden="1" customHeight="1">
      <c r="A2217" s="2">
        <v>1870</v>
      </c>
      <c r="B2217" s="14" t="s">
        <v>5</v>
      </c>
      <c r="C2217" s="10">
        <v>250</v>
      </c>
      <c r="D2217" s="33"/>
    </row>
    <row r="2218" spans="1:4" ht="16.5" hidden="1" customHeight="1">
      <c r="A2218" s="2">
        <v>1871</v>
      </c>
      <c r="B2218" s="14" t="s">
        <v>5</v>
      </c>
      <c r="C2218" s="10">
        <v>275</v>
      </c>
      <c r="D2218" s="33"/>
    </row>
    <row r="2219" spans="1:4" ht="16.5" hidden="1" customHeight="1">
      <c r="A2219" s="2">
        <v>1872</v>
      </c>
      <c r="B2219" s="14" t="s">
        <v>5</v>
      </c>
      <c r="C2219" s="10">
        <v>275</v>
      </c>
      <c r="D2219" s="33"/>
    </row>
    <row r="2220" spans="1:4" ht="16.5" hidden="1" customHeight="1">
      <c r="A2220" s="2">
        <v>1873</v>
      </c>
      <c r="B2220" s="14" t="s">
        <v>5</v>
      </c>
      <c r="C2220" s="10">
        <v>292.82</v>
      </c>
      <c r="D2220" s="33"/>
    </row>
    <row r="2221" spans="1:4" ht="16.5" hidden="1" customHeight="1">
      <c r="A2221" s="2">
        <v>1874</v>
      </c>
      <c r="B2221" s="14" t="s">
        <v>5</v>
      </c>
      <c r="C2221" s="10">
        <v>305</v>
      </c>
      <c r="D2221" s="33"/>
    </row>
    <row r="2222" spans="1:4" ht="16.5" hidden="1" customHeight="1">
      <c r="A2222" s="2">
        <v>1875</v>
      </c>
      <c r="B2222" s="14" t="s">
        <v>5</v>
      </c>
      <c r="C2222" s="10">
        <v>305</v>
      </c>
      <c r="D2222" s="33"/>
    </row>
    <row r="2223" spans="1:4" ht="16.5" hidden="1" customHeight="1">
      <c r="A2223" s="2">
        <v>1876</v>
      </c>
      <c r="B2223" s="14" t="s">
        <v>5</v>
      </c>
      <c r="C2223" s="10">
        <v>325</v>
      </c>
      <c r="D2223" s="33"/>
    </row>
    <row r="2224" spans="1:4" ht="16.5" hidden="1" customHeight="1">
      <c r="A2224" s="2">
        <v>1877</v>
      </c>
      <c r="B2224" s="14" t="s">
        <v>5</v>
      </c>
      <c r="C2224" s="10">
        <v>338.87</v>
      </c>
      <c r="D2224" s="33"/>
    </row>
    <row r="2225" spans="1:4" ht="16.5" hidden="1" customHeight="1">
      <c r="A2225" s="2">
        <v>1878</v>
      </c>
      <c r="B2225" s="14" t="s">
        <v>5</v>
      </c>
      <c r="C2225" s="10">
        <v>375</v>
      </c>
      <c r="D2225" s="33"/>
    </row>
    <row r="2226" spans="1:4" ht="16.5" hidden="1" customHeight="1">
      <c r="A2226" s="2">
        <v>1879</v>
      </c>
      <c r="B2226" s="14" t="s">
        <v>5</v>
      </c>
      <c r="C2226" s="10">
        <v>375</v>
      </c>
      <c r="D2226" s="33"/>
    </row>
    <row r="2227" spans="1:4" ht="16.5" hidden="1" customHeight="1">
      <c r="A2227" s="2">
        <v>1880</v>
      </c>
      <c r="B2227" s="14" t="s">
        <v>5</v>
      </c>
      <c r="C2227" s="10">
        <v>421.2</v>
      </c>
      <c r="D2227" s="33"/>
    </row>
    <row r="2228" spans="1:4" ht="16.5" hidden="1" customHeight="1">
      <c r="A2228" s="2">
        <v>1881</v>
      </c>
      <c r="B2228" s="14" t="s">
        <v>5</v>
      </c>
      <c r="C2228" s="10">
        <v>510</v>
      </c>
      <c r="D2228" s="33"/>
    </row>
    <row r="2229" spans="1:4" ht="16.5" hidden="1" customHeight="1">
      <c r="A2229" s="2">
        <v>1882</v>
      </c>
      <c r="B2229" s="14" t="s">
        <v>5</v>
      </c>
      <c r="C2229" s="10">
        <v>673.97</v>
      </c>
      <c r="D2229" s="33"/>
    </row>
    <row r="2230" spans="1:4" ht="16.5" hidden="1" customHeight="1">
      <c r="A2230" s="2">
        <v>1883</v>
      </c>
      <c r="B2230" s="14" t="s">
        <v>5</v>
      </c>
      <c r="C2230" s="10">
        <v>831.32</v>
      </c>
      <c r="D2230" s="33"/>
    </row>
    <row r="2231" spans="1:4" ht="16.5" hidden="1" customHeight="1">
      <c r="A2231" s="2">
        <v>1884</v>
      </c>
      <c r="B2231" s="14" t="s">
        <v>5</v>
      </c>
      <c r="C2231" s="10">
        <v>838.53</v>
      </c>
      <c r="D2231" s="33"/>
    </row>
    <row r="2232" spans="1:4" ht="16.5" hidden="1" customHeight="1">
      <c r="A2232" s="2">
        <v>1885</v>
      </c>
      <c r="B2232" s="14" t="s">
        <v>5</v>
      </c>
      <c r="C2232" s="10">
        <v>878.17</v>
      </c>
      <c r="D2232" s="33"/>
    </row>
    <row r="2233" spans="1:4" ht="16.5" hidden="1" customHeight="1">
      <c r="A2233" s="2">
        <v>1886</v>
      </c>
      <c r="B2233" s="14" t="s">
        <v>5</v>
      </c>
      <c r="C2233" s="10">
        <v>946.83</v>
      </c>
      <c r="D2233" s="33"/>
    </row>
    <row r="2234" spans="1:4" ht="16.5" hidden="1" customHeight="1">
      <c r="A2234" s="2">
        <v>1887</v>
      </c>
      <c r="B2234" s="14" t="s">
        <v>5</v>
      </c>
      <c r="C2234" s="10">
        <v>462</v>
      </c>
      <c r="D2234" s="33"/>
    </row>
    <row r="2235" spans="1:4" ht="16.5" hidden="1" customHeight="1">
      <c r="A2235" s="2">
        <v>1888</v>
      </c>
      <c r="B2235" s="14" t="s">
        <v>5</v>
      </c>
      <c r="C2235" s="10">
        <v>478.68</v>
      </c>
      <c r="D2235" s="33"/>
    </row>
    <row r="2236" spans="1:4" ht="16.5" hidden="1" customHeight="1">
      <c r="A2236" s="2">
        <v>1889</v>
      </c>
      <c r="B2236" s="14" t="s">
        <v>5</v>
      </c>
      <c r="C2236" s="10">
        <v>1035.28</v>
      </c>
      <c r="D2236" s="33"/>
    </row>
    <row r="2237" spans="1:4" ht="16.5" hidden="1" customHeight="1">
      <c r="A2237" s="2">
        <v>1890</v>
      </c>
      <c r="B2237" s="14" t="s">
        <v>5</v>
      </c>
      <c r="C2237" s="10">
        <v>1219.68</v>
      </c>
      <c r="D2237" s="33"/>
    </row>
    <row r="2238" spans="1:4" ht="16.5" hidden="1" customHeight="1">
      <c r="A2238" s="2">
        <v>1891</v>
      </c>
      <c r="B2238" s="14" t="s">
        <v>5</v>
      </c>
      <c r="C2238" s="10">
        <v>672.76</v>
      </c>
      <c r="D2238" s="33"/>
    </row>
    <row r="2239" spans="1:4" ht="16.5" hidden="1" customHeight="1">
      <c r="A2239" s="2">
        <v>1892</v>
      </c>
      <c r="B2239" s="14" t="s">
        <v>5</v>
      </c>
      <c r="C2239" s="10">
        <v>1228.5899999999999</v>
      </c>
      <c r="D2239" s="33"/>
    </row>
    <row r="2240" spans="1:4" ht="16.5" hidden="1" customHeight="1">
      <c r="A2240" s="2">
        <v>1893</v>
      </c>
      <c r="B2240" s="14" t="s">
        <v>5</v>
      </c>
      <c r="C2240" s="10">
        <v>1677.06</v>
      </c>
      <c r="D2240" s="33"/>
    </row>
    <row r="2241" spans="1:4" ht="16.5" hidden="1" customHeight="1">
      <c r="A2241" s="2">
        <v>1894</v>
      </c>
      <c r="B2241" s="14" t="s">
        <v>5</v>
      </c>
      <c r="C2241" s="10">
        <v>1700</v>
      </c>
      <c r="D2241" s="33"/>
    </row>
    <row r="2242" spans="1:4" ht="16.5" hidden="1" customHeight="1">
      <c r="A2242" s="2">
        <v>1895</v>
      </c>
      <c r="B2242" s="14" t="s">
        <v>5</v>
      </c>
      <c r="C2242" s="10">
        <v>1285.02</v>
      </c>
      <c r="D2242" s="33"/>
    </row>
    <row r="2243" spans="1:4" ht="16.5" hidden="1" customHeight="1">
      <c r="A2243" s="2">
        <v>1896</v>
      </c>
      <c r="B2243" s="14" t="s">
        <v>5</v>
      </c>
      <c r="C2243" s="10">
        <v>1829.52</v>
      </c>
      <c r="D2243" s="33"/>
    </row>
    <row r="2244" spans="1:4" ht="16.5" hidden="1" customHeight="1">
      <c r="A2244" s="2">
        <v>1897</v>
      </c>
      <c r="B2244" s="14" t="s">
        <v>5</v>
      </c>
      <c r="C2244" s="10">
        <v>1837.38</v>
      </c>
      <c r="D2244" s="33"/>
    </row>
    <row r="2245" spans="1:4" ht="16.5" hidden="1" customHeight="1">
      <c r="A2245" s="2">
        <v>1898</v>
      </c>
      <c r="B2245" s="14" t="s">
        <v>5</v>
      </c>
      <c r="C2245" s="10">
        <v>1848</v>
      </c>
      <c r="D2245" s="33"/>
    </row>
    <row r="2246" spans="1:4" ht="16.5" hidden="1" customHeight="1">
      <c r="A2246" s="2">
        <v>1899</v>
      </c>
      <c r="B2246" s="14" t="s">
        <v>5</v>
      </c>
      <c r="C2246" s="10">
        <v>2080</v>
      </c>
      <c r="D2246" s="33"/>
    </row>
    <row r="2247" spans="1:4" ht="16.5" hidden="1" customHeight="1">
      <c r="A2247" s="2">
        <v>1900</v>
      </c>
      <c r="B2247" s="14" t="s">
        <v>5</v>
      </c>
      <c r="C2247" s="10">
        <v>2240.7399999999998</v>
      </c>
      <c r="D2247" s="33"/>
    </row>
    <row r="2248" spans="1:4" ht="16.5" hidden="1" customHeight="1">
      <c r="A2248" s="2">
        <v>1901</v>
      </c>
      <c r="B2248" s="14" t="s">
        <v>5</v>
      </c>
      <c r="C2248" s="10">
        <v>2240.7399999999998</v>
      </c>
      <c r="D2248" s="33"/>
    </row>
    <row r="2249" spans="1:4" ht="16.5" hidden="1" customHeight="1">
      <c r="A2249" s="2">
        <v>1902</v>
      </c>
      <c r="B2249" s="14" t="s">
        <v>5</v>
      </c>
      <c r="C2249" s="10">
        <v>2400</v>
      </c>
      <c r="D2249" s="33"/>
    </row>
    <row r="2250" spans="1:4" ht="16.5" hidden="1" customHeight="1">
      <c r="A2250" s="2">
        <v>1903</v>
      </c>
      <c r="B2250" s="14" t="s">
        <v>5</v>
      </c>
      <c r="C2250" s="10">
        <v>2400</v>
      </c>
      <c r="D2250" s="33"/>
    </row>
    <row r="2251" spans="1:4" ht="16.5" hidden="1" customHeight="1">
      <c r="A2251" s="2">
        <v>1904</v>
      </c>
      <c r="B2251" s="14" t="s">
        <v>5</v>
      </c>
      <c r="C2251" s="10">
        <v>2479.29</v>
      </c>
      <c r="D2251" s="33"/>
    </row>
    <row r="2252" spans="1:4" ht="16.5" hidden="1" customHeight="1">
      <c r="A2252" s="2">
        <v>1905</v>
      </c>
      <c r="B2252" s="14" t="s">
        <v>5</v>
      </c>
      <c r="C2252" s="10">
        <v>1538.2</v>
      </c>
      <c r="D2252" s="33"/>
    </row>
    <row r="2253" spans="1:4" ht="16.5" hidden="1" customHeight="1">
      <c r="A2253" s="2">
        <v>1906</v>
      </c>
      <c r="B2253" s="14" t="s">
        <v>5</v>
      </c>
      <c r="C2253" s="10">
        <v>2641.6</v>
      </c>
      <c r="D2253" s="33"/>
    </row>
    <row r="2254" spans="1:4" ht="16.5" hidden="1" customHeight="1">
      <c r="A2254" s="2">
        <v>1907</v>
      </c>
      <c r="B2254" s="14" t="s">
        <v>5</v>
      </c>
      <c r="C2254" s="10">
        <v>2641.6</v>
      </c>
      <c r="D2254" s="33"/>
    </row>
    <row r="2255" spans="1:4" ht="16.5" hidden="1" customHeight="1">
      <c r="A2255" s="2">
        <v>1908</v>
      </c>
      <c r="B2255" s="14" t="s">
        <v>5</v>
      </c>
      <c r="C2255" s="10">
        <v>1068.67</v>
      </c>
      <c r="D2255" s="33"/>
    </row>
    <row r="2256" spans="1:4" ht="16.5" hidden="1" customHeight="1">
      <c r="A2256" s="2">
        <v>1909</v>
      </c>
      <c r="B2256" s="14" t="s">
        <v>5</v>
      </c>
      <c r="C2256" s="10">
        <v>1023.66</v>
      </c>
      <c r="D2256" s="33"/>
    </row>
    <row r="2257" spans="1:4" ht="16.5" hidden="1" customHeight="1">
      <c r="A2257" s="2">
        <v>1910</v>
      </c>
      <c r="B2257" s="14" t="s">
        <v>5</v>
      </c>
      <c r="C2257" s="10">
        <v>2800</v>
      </c>
      <c r="D2257" s="33"/>
    </row>
    <row r="2258" spans="1:4" ht="16.5" hidden="1" customHeight="1">
      <c r="A2258" s="2">
        <v>1911</v>
      </c>
      <c r="B2258" s="14" t="s">
        <v>5</v>
      </c>
      <c r="C2258" s="10">
        <v>2800</v>
      </c>
      <c r="D2258" s="33"/>
    </row>
    <row r="2259" spans="1:4" ht="16.5" hidden="1" customHeight="1">
      <c r="A2259" s="2">
        <v>1912</v>
      </c>
      <c r="B2259" s="14" t="s">
        <v>5</v>
      </c>
      <c r="C2259" s="10">
        <v>2800</v>
      </c>
      <c r="D2259" s="33"/>
    </row>
    <row r="2260" spans="1:4" ht="16.5" hidden="1" customHeight="1">
      <c r="A2260" s="2">
        <v>1913</v>
      </c>
      <c r="B2260" s="14" t="s">
        <v>5</v>
      </c>
      <c r="C2260" s="10">
        <v>2831.4</v>
      </c>
      <c r="D2260" s="33"/>
    </row>
    <row r="2261" spans="1:4" ht="16.5" hidden="1" customHeight="1">
      <c r="A2261" s="2">
        <v>1914</v>
      </c>
      <c r="B2261" s="14" t="s">
        <v>5</v>
      </c>
      <c r="C2261" s="10">
        <v>2459.69</v>
      </c>
      <c r="D2261" s="33"/>
    </row>
    <row r="2262" spans="1:4" ht="16.5" hidden="1" customHeight="1">
      <c r="A2262" s="2">
        <v>1915</v>
      </c>
      <c r="B2262" s="14" t="s">
        <v>5</v>
      </c>
      <c r="C2262" s="10">
        <v>2995.2</v>
      </c>
      <c r="D2262" s="33"/>
    </row>
    <row r="2263" spans="1:4" ht="16.5" hidden="1" customHeight="1">
      <c r="A2263" s="2">
        <v>1916</v>
      </c>
      <c r="B2263" s="14" t="s">
        <v>5</v>
      </c>
      <c r="C2263" s="10">
        <v>3146</v>
      </c>
      <c r="D2263" s="33"/>
    </row>
    <row r="2264" spans="1:4" ht="16.5" hidden="1" customHeight="1">
      <c r="A2264" s="2">
        <v>1917</v>
      </c>
      <c r="B2264" s="14" t="s">
        <v>5</v>
      </c>
      <c r="C2264" s="10">
        <v>3194.4</v>
      </c>
      <c r="D2264" s="33"/>
    </row>
    <row r="2265" spans="1:4" ht="16.5" hidden="1" customHeight="1">
      <c r="A2265" s="2">
        <v>1918</v>
      </c>
      <c r="B2265" s="14" t="s">
        <v>5</v>
      </c>
      <c r="C2265" s="10">
        <v>2928.2</v>
      </c>
      <c r="D2265" s="33"/>
    </row>
    <row r="2266" spans="1:4" ht="16.5" hidden="1" customHeight="1">
      <c r="A2266" s="2">
        <v>1919</v>
      </c>
      <c r="B2266" s="14" t="s">
        <v>5</v>
      </c>
      <c r="C2266" s="10">
        <v>3366</v>
      </c>
      <c r="D2266" s="33"/>
    </row>
    <row r="2267" spans="1:4" ht="16.5" hidden="1" customHeight="1">
      <c r="A2267" s="2">
        <v>1920</v>
      </c>
      <c r="B2267" s="14" t="s">
        <v>5</v>
      </c>
      <c r="C2267" s="10">
        <v>2657.16</v>
      </c>
      <c r="D2267" s="33"/>
    </row>
    <row r="2268" spans="1:4" ht="16.5" hidden="1" customHeight="1">
      <c r="A2268" s="2">
        <v>1921</v>
      </c>
      <c r="B2268" s="14" t="s">
        <v>5</v>
      </c>
      <c r="C2268" s="10">
        <v>1740.66</v>
      </c>
      <c r="D2268" s="33"/>
    </row>
    <row r="2269" spans="1:4" ht="16.5" hidden="1" customHeight="1">
      <c r="A2269" s="2">
        <v>1922</v>
      </c>
      <c r="B2269" s="14" t="s">
        <v>5</v>
      </c>
      <c r="C2269" s="10">
        <v>1683</v>
      </c>
      <c r="D2269" s="33"/>
    </row>
    <row r="2270" spans="1:4" ht="16.5" hidden="1" customHeight="1">
      <c r="A2270" s="2">
        <v>1923</v>
      </c>
      <c r="B2270" s="14" t="s">
        <v>5</v>
      </c>
      <c r="C2270" s="10">
        <v>3500</v>
      </c>
      <c r="D2270" s="33"/>
    </row>
    <row r="2271" spans="1:4" ht="16.5" hidden="1" customHeight="1">
      <c r="A2271" s="2">
        <v>1924</v>
      </c>
      <c r="B2271" s="14" t="s">
        <v>5</v>
      </c>
      <c r="C2271" s="10">
        <v>3564</v>
      </c>
      <c r="D2271" s="33"/>
    </row>
    <row r="2272" spans="1:4" ht="16.5" hidden="1" customHeight="1">
      <c r="A2272" s="2">
        <v>1925</v>
      </c>
      <c r="B2272" s="14" t="s">
        <v>5</v>
      </c>
      <c r="C2272" s="10">
        <v>3166.55</v>
      </c>
      <c r="D2272" s="33"/>
    </row>
    <row r="2273" spans="1:4" ht="16.5" hidden="1" customHeight="1">
      <c r="A2273" s="2">
        <v>1926</v>
      </c>
      <c r="B2273" s="14" t="s">
        <v>5</v>
      </c>
      <c r="C2273" s="10">
        <v>3962.4</v>
      </c>
      <c r="D2273" s="33"/>
    </row>
    <row r="2274" spans="1:4" ht="16.5" hidden="1" customHeight="1">
      <c r="A2274" s="2">
        <v>1927</v>
      </c>
      <c r="B2274" s="14" t="s">
        <v>5</v>
      </c>
      <c r="C2274" s="10">
        <v>2226.4</v>
      </c>
      <c r="D2274" s="33"/>
    </row>
    <row r="2275" spans="1:4" ht="16.5" hidden="1" customHeight="1">
      <c r="A2275" s="2">
        <v>1928</v>
      </c>
      <c r="B2275" s="14" t="s">
        <v>5</v>
      </c>
      <c r="C2275" s="10">
        <v>4224</v>
      </c>
      <c r="D2275" s="33"/>
    </row>
    <row r="2276" spans="1:4" ht="16.5" hidden="1" customHeight="1">
      <c r="A2276" s="2">
        <v>1929</v>
      </c>
      <c r="B2276" s="14" t="s">
        <v>5</v>
      </c>
      <c r="C2276" s="10">
        <v>4247.2299999999996</v>
      </c>
      <c r="D2276" s="33"/>
    </row>
    <row r="2277" spans="1:4" ht="16.5" hidden="1" customHeight="1">
      <c r="A2277" s="2">
        <v>1930</v>
      </c>
      <c r="B2277" s="14" t="s">
        <v>5</v>
      </c>
      <c r="C2277" s="10">
        <v>4251.45</v>
      </c>
      <c r="D2277" s="33"/>
    </row>
    <row r="2278" spans="1:4" ht="16.5" hidden="1" customHeight="1">
      <c r="A2278" s="2">
        <v>1931</v>
      </c>
      <c r="B2278" s="14" t="s">
        <v>5</v>
      </c>
      <c r="C2278" s="10">
        <v>4500</v>
      </c>
      <c r="D2278" s="33"/>
    </row>
    <row r="2279" spans="1:4" ht="16.5" hidden="1" customHeight="1">
      <c r="A2279" s="2">
        <v>1932</v>
      </c>
      <c r="B2279" s="14" t="s">
        <v>5</v>
      </c>
      <c r="C2279" s="10">
        <v>4428.6000000000004</v>
      </c>
      <c r="D2279" s="33"/>
    </row>
    <row r="2280" spans="1:4" ht="16.5" hidden="1" customHeight="1">
      <c r="A2280" s="2">
        <v>1933</v>
      </c>
      <c r="B2280" s="14" t="s">
        <v>5</v>
      </c>
      <c r="C2280" s="10">
        <v>4763</v>
      </c>
      <c r="D2280" s="33"/>
    </row>
    <row r="2281" spans="1:4" ht="16.5" hidden="1" customHeight="1">
      <c r="A2281" s="2">
        <v>1934</v>
      </c>
      <c r="B2281" s="14" t="s">
        <v>5</v>
      </c>
      <c r="C2281" s="10">
        <v>4791.6000000000004</v>
      </c>
      <c r="D2281" s="33"/>
    </row>
    <row r="2282" spans="1:4" ht="16.5" hidden="1" customHeight="1">
      <c r="A2282" s="2">
        <v>1935</v>
      </c>
      <c r="B2282" s="14" t="s">
        <v>5</v>
      </c>
      <c r="C2282" s="10">
        <v>4620</v>
      </c>
      <c r="D2282" s="33"/>
    </row>
    <row r="2283" spans="1:4" ht="16.5" hidden="1" customHeight="1">
      <c r="A2283" s="2">
        <v>1936</v>
      </c>
      <c r="B2283" s="14" t="s">
        <v>5</v>
      </c>
      <c r="C2283" s="10">
        <v>5049</v>
      </c>
      <c r="D2283" s="33"/>
    </row>
    <row r="2284" spans="1:4" ht="16.5" hidden="1" customHeight="1">
      <c r="A2284" s="2">
        <v>1937</v>
      </c>
      <c r="B2284" s="14" t="s">
        <v>5</v>
      </c>
      <c r="C2284" s="10">
        <v>5067.12</v>
      </c>
      <c r="D2284" s="33"/>
    </row>
    <row r="2285" spans="1:4" ht="16.5" hidden="1" customHeight="1">
      <c r="A2285" s="2">
        <v>1938</v>
      </c>
      <c r="B2285" s="14" t="s">
        <v>5</v>
      </c>
      <c r="C2285" s="10">
        <v>5074.0600000000004</v>
      </c>
      <c r="D2285" s="33"/>
    </row>
    <row r="2286" spans="1:4" ht="16.5" hidden="1" customHeight="1">
      <c r="A2286" s="2">
        <v>1939</v>
      </c>
      <c r="B2286" s="14" t="s">
        <v>5</v>
      </c>
      <c r="C2286" s="10">
        <v>5280</v>
      </c>
      <c r="D2286" s="33"/>
    </row>
    <row r="2287" spans="1:4" ht="16.5" hidden="1" customHeight="1">
      <c r="A2287" s="2">
        <v>1940</v>
      </c>
      <c r="B2287" s="14" t="s">
        <v>5</v>
      </c>
      <c r="C2287" s="10">
        <v>5324</v>
      </c>
      <c r="D2287" s="33"/>
    </row>
    <row r="2288" spans="1:4" ht="16.5" hidden="1" customHeight="1">
      <c r="A2288" s="2">
        <v>1941</v>
      </c>
      <c r="B2288" s="14" t="s">
        <v>5</v>
      </c>
      <c r="C2288" s="10">
        <v>5374.34</v>
      </c>
      <c r="D2288" s="33"/>
    </row>
    <row r="2289" spans="1:4" ht="16.5" hidden="1" customHeight="1">
      <c r="A2289" s="2">
        <v>1942</v>
      </c>
      <c r="B2289" s="14" t="s">
        <v>5</v>
      </c>
      <c r="C2289" s="10">
        <v>5379.7</v>
      </c>
      <c r="D2289" s="33"/>
    </row>
    <row r="2290" spans="1:4" ht="16.5" hidden="1" customHeight="1">
      <c r="A2290" s="2">
        <v>1943</v>
      </c>
      <c r="B2290" s="14" t="s">
        <v>5</v>
      </c>
      <c r="C2290" s="10">
        <v>5500</v>
      </c>
      <c r="D2290" s="33"/>
    </row>
    <row r="2291" spans="1:4" ht="16.5" hidden="1" customHeight="1">
      <c r="A2291" s="2">
        <v>1944</v>
      </c>
      <c r="B2291" s="14" t="s">
        <v>5</v>
      </c>
      <c r="C2291" s="10">
        <v>5600</v>
      </c>
      <c r="D2291" s="33"/>
    </row>
    <row r="2292" spans="1:4" ht="16.5" hidden="1" customHeight="1">
      <c r="A2292" s="2">
        <v>1945</v>
      </c>
      <c r="B2292" s="14" t="s">
        <v>5</v>
      </c>
      <c r="C2292" s="10">
        <v>5616</v>
      </c>
      <c r="D2292" s="33"/>
    </row>
    <row r="2293" spans="1:4" ht="16.5" hidden="1" customHeight="1">
      <c r="A2293" s="2">
        <v>1946</v>
      </c>
      <c r="B2293" s="14" t="s">
        <v>5</v>
      </c>
      <c r="C2293" s="10">
        <v>5653.12</v>
      </c>
      <c r="D2293" s="33"/>
    </row>
    <row r="2294" spans="1:4" ht="16.5" hidden="1" customHeight="1">
      <c r="A2294" s="2">
        <v>1947</v>
      </c>
      <c r="B2294" s="14" t="s">
        <v>5</v>
      </c>
      <c r="C2294" s="10">
        <v>5824</v>
      </c>
      <c r="D2294" s="33"/>
    </row>
    <row r="2295" spans="1:4" ht="16.5" hidden="1" customHeight="1">
      <c r="A2295" s="2">
        <v>1948</v>
      </c>
      <c r="B2295" s="14" t="s">
        <v>5</v>
      </c>
      <c r="C2295" s="10">
        <v>5850</v>
      </c>
      <c r="D2295" s="33"/>
    </row>
    <row r="2296" spans="1:4" ht="16.5" hidden="1" customHeight="1">
      <c r="A2296" s="2">
        <v>1949</v>
      </c>
      <c r="B2296" s="14" t="s">
        <v>5</v>
      </c>
      <c r="C2296" s="10">
        <v>5895.7</v>
      </c>
      <c r="D2296" s="33"/>
    </row>
    <row r="2297" spans="1:4" ht="16.5" hidden="1" customHeight="1">
      <c r="A2297" s="2">
        <v>1950</v>
      </c>
      <c r="B2297" s="14" t="s">
        <v>5</v>
      </c>
      <c r="C2297" s="10">
        <v>6000.05</v>
      </c>
      <c r="D2297" s="33"/>
    </row>
    <row r="2298" spans="1:4" ht="16.5" hidden="1" customHeight="1">
      <c r="A2298" s="2">
        <v>1951</v>
      </c>
      <c r="B2298" s="14" t="s">
        <v>5</v>
      </c>
      <c r="C2298" s="10">
        <v>6115.2</v>
      </c>
      <c r="D2298" s="33"/>
    </row>
    <row r="2299" spans="1:4" ht="16.5" hidden="1" customHeight="1">
      <c r="A2299" s="2">
        <v>1952</v>
      </c>
      <c r="B2299" s="14" t="s">
        <v>5</v>
      </c>
      <c r="C2299" s="10">
        <v>6600</v>
      </c>
      <c r="D2299" s="33"/>
    </row>
    <row r="2300" spans="1:4" ht="16.5" hidden="1" customHeight="1">
      <c r="A2300" s="2">
        <v>1953</v>
      </c>
      <c r="B2300" s="14" t="s">
        <v>5</v>
      </c>
      <c r="C2300" s="10">
        <v>6750</v>
      </c>
      <c r="D2300" s="33"/>
    </row>
    <row r="2301" spans="1:4" ht="16.5" hidden="1" customHeight="1">
      <c r="A2301" s="2">
        <v>1954</v>
      </c>
      <c r="B2301" s="14" t="s">
        <v>5</v>
      </c>
      <c r="C2301" s="10">
        <v>6732</v>
      </c>
      <c r="D2301" s="33"/>
    </row>
    <row r="2302" spans="1:4" ht="16.5" hidden="1" customHeight="1">
      <c r="A2302" s="2">
        <v>1955</v>
      </c>
      <c r="B2302" s="14" t="s">
        <v>5</v>
      </c>
      <c r="C2302" s="10">
        <v>6732</v>
      </c>
      <c r="D2302" s="33"/>
    </row>
    <row r="2303" spans="1:4" ht="16.5" hidden="1" customHeight="1">
      <c r="A2303" s="2">
        <v>1956</v>
      </c>
      <c r="B2303" s="14" t="s">
        <v>5</v>
      </c>
      <c r="C2303" s="10">
        <v>6889.74</v>
      </c>
      <c r="D2303" s="33"/>
    </row>
    <row r="2304" spans="1:4" ht="16.5" hidden="1" customHeight="1">
      <c r="A2304" s="2">
        <v>1957</v>
      </c>
      <c r="B2304" s="14" t="s">
        <v>5</v>
      </c>
      <c r="C2304" s="10">
        <v>6919.09</v>
      </c>
      <c r="D2304" s="33"/>
    </row>
    <row r="2305" spans="1:4" ht="16.5" hidden="1" customHeight="1">
      <c r="A2305" s="2">
        <v>1958</v>
      </c>
      <c r="B2305" s="14" t="s">
        <v>5</v>
      </c>
      <c r="C2305" s="10">
        <v>6926.04</v>
      </c>
      <c r="D2305" s="33"/>
    </row>
    <row r="2306" spans="1:4" ht="16.5" hidden="1" customHeight="1">
      <c r="A2306" s="2">
        <v>1959</v>
      </c>
      <c r="B2306" s="14" t="s">
        <v>5</v>
      </c>
      <c r="C2306" s="10">
        <v>6732</v>
      </c>
      <c r="D2306" s="33"/>
    </row>
    <row r="2307" spans="1:4" ht="16.5" hidden="1" customHeight="1">
      <c r="A2307" s="2">
        <v>1960</v>
      </c>
      <c r="B2307" s="14" t="s">
        <v>5</v>
      </c>
      <c r="C2307" s="10">
        <v>7095</v>
      </c>
      <c r="D2307" s="33"/>
    </row>
    <row r="2308" spans="1:4" ht="16.5" hidden="1" customHeight="1">
      <c r="A2308" s="2">
        <v>1961</v>
      </c>
      <c r="B2308" s="14" t="s">
        <v>5</v>
      </c>
      <c r="C2308" s="10">
        <v>7095</v>
      </c>
      <c r="D2308" s="33"/>
    </row>
    <row r="2309" spans="1:4" ht="16.5" hidden="1" customHeight="1">
      <c r="A2309" s="2">
        <v>1962</v>
      </c>
      <c r="B2309" s="14" t="s">
        <v>5</v>
      </c>
      <c r="C2309" s="10">
        <v>6930</v>
      </c>
      <c r="D2309" s="33"/>
    </row>
    <row r="2310" spans="1:4" ht="16.5" hidden="1" customHeight="1">
      <c r="A2310" s="2">
        <v>1963</v>
      </c>
      <c r="B2310" s="14" t="s">
        <v>5</v>
      </c>
      <c r="C2310" s="10">
        <v>6930</v>
      </c>
      <c r="D2310" s="33"/>
    </row>
    <row r="2311" spans="1:4" ht="16.5" hidden="1" customHeight="1">
      <c r="A2311" s="2">
        <v>1964</v>
      </c>
      <c r="B2311" s="14" t="s">
        <v>5</v>
      </c>
      <c r="C2311" s="10">
        <v>7187.4</v>
      </c>
      <c r="D2311" s="33"/>
    </row>
    <row r="2312" spans="1:4" ht="16.5" hidden="1" customHeight="1">
      <c r="A2312" s="2">
        <v>1965</v>
      </c>
      <c r="B2312" s="14" t="s">
        <v>5</v>
      </c>
      <c r="C2312" s="10">
        <v>7369.38</v>
      </c>
      <c r="D2312" s="33"/>
    </row>
    <row r="2313" spans="1:4" ht="16.5" hidden="1" customHeight="1">
      <c r="A2313" s="2">
        <v>1966</v>
      </c>
      <c r="B2313" s="14" t="s">
        <v>5</v>
      </c>
      <c r="C2313" s="10">
        <v>7500</v>
      </c>
      <c r="D2313" s="33"/>
    </row>
    <row r="2314" spans="1:4" ht="16.5" hidden="1" customHeight="1">
      <c r="A2314" s="2">
        <v>1967</v>
      </c>
      <c r="B2314" s="14" t="s">
        <v>5</v>
      </c>
      <c r="C2314" s="10">
        <v>7603.18</v>
      </c>
      <c r="D2314" s="33"/>
    </row>
    <row r="2315" spans="1:4" ht="16.5" hidden="1" customHeight="1">
      <c r="A2315" s="2">
        <v>1968</v>
      </c>
      <c r="B2315" s="14" t="s">
        <v>5</v>
      </c>
      <c r="C2315" s="10">
        <v>7865</v>
      </c>
      <c r="D2315" s="33"/>
    </row>
    <row r="2316" spans="1:4" ht="16.5" hidden="1" customHeight="1">
      <c r="A2316" s="2">
        <v>1969</v>
      </c>
      <c r="B2316" s="14" t="s">
        <v>5</v>
      </c>
      <c r="C2316" s="10">
        <v>8033.39</v>
      </c>
      <c r="D2316" s="33"/>
    </row>
    <row r="2317" spans="1:4" ht="16.5" hidden="1" customHeight="1">
      <c r="A2317" s="2">
        <v>1970</v>
      </c>
      <c r="B2317" s="14" t="s">
        <v>5</v>
      </c>
      <c r="C2317" s="10">
        <v>8143.78</v>
      </c>
      <c r="D2317" s="33"/>
    </row>
    <row r="2318" spans="1:4" ht="16.5" hidden="1" customHeight="1">
      <c r="A2318" s="2">
        <v>1971</v>
      </c>
      <c r="B2318" s="14" t="s">
        <v>5</v>
      </c>
      <c r="C2318" s="10">
        <v>5786.22</v>
      </c>
      <c r="D2318" s="33"/>
    </row>
    <row r="2319" spans="1:4" ht="16.5" hidden="1" customHeight="1">
      <c r="A2319" s="2">
        <v>1972</v>
      </c>
      <c r="B2319" s="14" t="s">
        <v>5</v>
      </c>
      <c r="C2319" s="10">
        <v>8518.4</v>
      </c>
      <c r="D2319" s="33"/>
    </row>
    <row r="2320" spans="1:4" ht="16.5" hidden="1" customHeight="1">
      <c r="A2320" s="2">
        <v>1973</v>
      </c>
      <c r="B2320" s="14" t="s">
        <v>5</v>
      </c>
      <c r="C2320" s="10">
        <v>8800.02</v>
      </c>
      <c r="D2320" s="33"/>
    </row>
    <row r="2321" spans="1:4" ht="16.5" hidden="1" customHeight="1">
      <c r="A2321" s="2">
        <v>1974</v>
      </c>
      <c r="B2321" s="14" t="s">
        <v>5</v>
      </c>
      <c r="C2321" s="10">
        <v>9508.06</v>
      </c>
      <c r="D2321" s="33"/>
    </row>
    <row r="2322" spans="1:4" ht="16.5" hidden="1" customHeight="1">
      <c r="A2322" s="2">
        <v>1975</v>
      </c>
      <c r="B2322" s="14" t="s">
        <v>5</v>
      </c>
      <c r="C2322" s="10">
        <v>9755.2000000000007</v>
      </c>
      <c r="D2322" s="33"/>
    </row>
    <row r="2323" spans="1:4" ht="16.5" hidden="1" customHeight="1">
      <c r="A2323" s="2">
        <v>1976</v>
      </c>
      <c r="B2323" s="14" t="s">
        <v>5</v>
      </c>
      <c r="C2323" s="10">
        <v>10443.969999999999</v>
      </c>
      <c r="D2323" s="33"/>
    </row>
    <row r="2324" spans="1:4" ht="16.5" hidden="1" customHeight="1">
      <c r="A2324" s="2">
        <v>1977</v>
      </c>
      <c r="B2324" s="14" t="s">
        <v>5</v>
      </c>
      <c r="C2324" s="10">
        <v>10500</v>
      </c>
      <c r="D2324" s="33"/>
    </row>
    <row r="2325" spans="1:4" ht="16.5" hidden="1" customHeight="1">
      <c r="A2325" s="2">
        <v>1978</v>
      </c>
      <c r="B2325" s="14" t="s">
        <v>5</v>
      </c>
      <c r="C2325" s="10">
        <v>10744.8</v>
      </c>
      <c r="D2325" s="33"/>
    </row>
    <row r="2326" spans="1:4" ht="16.5" hidden="1" customHeight="1">
      <c r="A2326" s="2">
        <v>1979</v>
      </c>
      <c r="B2326" s="14" t="s">
        <v>5</v>
      </c>
      <c r="C2326" s="10">
        <v>10818.6</v>
      </c>
      <c r="D2326" s="33"/>
    </row>
    <row r="2327" spans="1:4" ht="16.5" hidden="1" customHeight="1">
      <c r="A2327" s="2">
        <v>1980</v>
      </c>
      <c r="B2327" s="14" t="s">
        <v>5</v>
      </c>
      <c r="C2327" s="10">
        <v>10896.6</v>
      </c>
      <c r="D2327" s="33"/>
    </row>
    <row r="2328" spans="1:4" ht="16.5" hidden="1" customHeight="1">
      <c r="A2328" s="2">
        <v>1981</v>
      </c>
      <c r="B2328" s="14" t="s">
        <v>5</v>
      </c>
      <c r="C2328" s="10">
        <v>11025</v>
      </c>
      <c r="D2328" s="33"/>
    </row>
    <row r="2329" spans="1:4" ht="16.5" hidden="1" customHeight="1">
      <c r="A2329" s="2">
        <v>1982</v>
      </c>
      <c r="B2329" s="14" t="s">
        <v>5</v>
      </c>
      <c r="C2329" s="10">
        <v>10120</v>
      </c>
      <c r="D2329" s="33"/>
    </row>
    <row r="2330" spans="1:4" ht="16.5" hidden="1" customHeight="1">
      <c r="A2330" s="2">
        <v>1983</v>
      </c>
      <c r="B2330" s="14" t="s">
        <v>5</v>
      </c>
      <c r="C2330" s="10">
        <v>11340</v>
      </c>
      <c r="D2330" s="33"/>
    </row>
    <row r="2331" spans="1:4" ht="16.5" hidden="1" customHeight="1">
      <c r="A2331" s="2">
        <v>1984</v>
      </c>
      <c r="B2331" s="14" t="s">
        <v>5</v>
      </c>
      <c r="C2331" s="10">
        <v>11359.5</v>
      </c>
      <c r="D2331" s="33"/>
    </row>
    <row r="2332" spans="1:4" ht="16.5" hidden="1" customHeight="1">
      <c r="A2332" s="2">
        <v>1985</v>
      </c>
      <c r="B2332" s="14" t="s">
        <v>5</v>
      </c>
      <c r="C2332" s="10">
        <v>11811.41</v>
      </c>
      <c r="D2332" s="33"/>
    </row>
    <row r="2333" spans="1:4" ht="16.5" hidden="1" customHeight="1">
      <c r="A2333" s="2">
        <v>1986</v>
      </c>
      <c r="B2333" s="14" t="s">
        <v>5</v>
      </c>
      <c r="C2333" s="10">
        <v>11854.85</v>
      </c>
      <c r="D2333" s="33"/>
    </row>
    <row r="2334" spans="1:4" ht="16.5" hidden="1" customHeight="1">
      <c r="A2334" s="2">
        <v>1987</v>
      </c>
      <c r="B2334" s="14" t="s">
        <v>5</v>
      </c>
      <c r="C2334" s="10">
        <v>11858</v>
      </c>
      <c r="D2334" s="33"/>
    </row>
    <row r="2335" spans="1:4" ht="16.5" hidden="1" customHeight="1">
      <c r="A2335" s="2">
        <v>1988</v>
      </c>
      <c r="B2335" s="14" t="s">
        <v>5</v>
      </c>
      <c r="C2335" s="10">
        <v>11891.88</v>
      </c>
      <c r="D2335" s="33"/>
    </row>
    <row r="2336" spans="1:4" ht="16.5" hidden="1" customHeight="1">
      <c r="A2336" s="2">
        <v>1989</v>
      </c>
      <c r="B2336" s="14" t="s">
        <v>5</v>
      </c>
      <c r="C2336" s="10">
        <v>11907.5</v>
      </c>
      <c r="D2336" s="33"/>
    </row>
    <row r="2337" spans="1:4" ht="16.5" hidden="1" customHeight="1">
      <c r="A2337" s="2">
        <v>1990</v>
      </c>
      <c r="B2337" s="14" t="s">
        <v>5</v>
      </c>
      <c r="C2337" s="10">
        <v>12000</v>
      </c>
      <c r="D2337" s="33"/>
    </row>
    <row r="2338" spans="1:4" ht="16.5" hidden="1" customHeight="1">
      <c r="A2338" s="2">
        <v>1991</v>
      </c>
      <c r="B2338" s="14" t="s">
        <v>5</v>
      </c>
      <c r="C2338" s="10">
        <v>10788.8</v>
      </c>
      <c r="D2338" s="33"/>
    </row>
    <row r="2339" spans="1:4" ht="16.5" hidden="1" customHeight="1">
      <c r="A2339" s="2">
        <v>1992</v>
      </c>
      <c r="B2339" s="14" t="s">
        <v>5</v>
      </c>
      <c r="C2339" s="10">
        <v>10010</v>
      </c>
      <c r="D2339" s="33"/>
    </row>
    <row r="2340" spans="1:4" ht="16.5" hidden="1" customHeight="1">
      <c r="A2340" s="2">
        <v>1993</v>
      </c>
      <c r="B2340" s="14" t="s">
        <v>5</v>
      </c>
      <c r="C2340" s="10">
        <v>12196.8</v>
      </c>
      <c r="D2340" s="33"/>
    </row>
    <row r="2341" spans="1:4" ht="16.5" hidden="1" customHeight="1">
      <c r="A2341" s="2">
        <v>1994</v>
      </c>
      <c r="B2341" s="14" t="s">
        <v>5</v>
      </c>
      <c r="C2341" s="10">
        <v>12308.12</v>
      </c>
      <c r="D2341" s="33"/>
    </row>
    <row r="2342" spans="1:4" ht="16.5" hidden="1" customHeight="1">
      <c r="A2342" s="2">
        <v>1995</v>
      </c>
      <c r="B2342" s="14" t="s">
        <v>5</v>
      </c>
      <c r="C2342" s="10">
        <v>12920</v>
      </c>
      <c r="D2342" s="33"/>
    </row>
    <row r="2343" spans="1:4" ht="16.5" hidden="1" customHeight="1">
      <c r="A2343" s="2">
        <v>1996</v>
      </c>
      <c r="B2343" s="14" t="s">
        <v>5</v>
      </c>
      <c r="C2343" s="10">
        <v>13464</v>
      </c>
      <c r="D2343" s="33"/>
    </row>
    <row r="2344" spans="1:4" ht="16.5" hidden="1" customHeight="1">
      <c r="A2344" s="2">
        <v>1997</v>
      </c>
      <c r="B2344" s="14" t="s">
        <v>5</v>
      </c>
      <c r="C2344" s="10">
        <v>13464</v>
      </c>
      <c r="D2344" s="33"/>
    </row>
    <row r="2345" spans="1:4" ht="16.5" hidden="1" customHeight="1">
      <c r="A2345" s="2">
        <v>1998</v>
      </c>
      <c r="B2345" s="14" t="s">
        <v>5</v>
      </c>
      <c r="C2345" s="10">
        <v>13490.4</v>
      </c>
      <c r="D2345" s="33"/>
    </row>
    <row r="2346" spans="1:4" ht="16.5" hidden="1" customHeight="1">
      <c r="A2346" s="2">
        <v>1999</v>
      </c>
      <c r="B2346" s="14" t="s">
        <v>5</v>
      </c>
      <c r="C2346" s="10">
        <v>10672.2</v>
      </c>
      <c r="D2346" s="33"/>
    </row>
    <row r="2347" spans="1:4" ht="16.5" hidden="1" customHeight="1">
      <c r="A2347" s="2">
        <v>2000</v>
      </c>
      <c r="B2347" s="14" t="s">
        <v>5</v>
      </c>
      <c r="C2347" s="10">
        <v>3252.48</v>
      </c>
      <c r="D2347" s="33"/>
    </row>
    <row r="2348" spans="1:4" ht="16.5" hidden="1" customHeight="1">
      <c r="A2348" s="2">
        <v>2001</v>
      </c>
      <c r="B2348" s="14" t="s">
        <v>5</v>
      </c>
      <c r="C2348" s="10">
        <v>12650</v>
      </c>
      <c r="D2348" s="33"/>
    </row>
    <row r="2349" spans="1:4" ht="16.5" hidden="1" customHeight="1">
      <c r="A2349" s="2">
        <v>2002</v>
      </c>
      <c r="B2349" s="14" t="s">
        <v>5</v>
      </c>
      <c r="C2349" s="10">
        <v>14190</v>
      </c>
      <c r="D2349" s="33"/>
    </row>
    <row r="2350" spans="1:4" ht="16.5" hidden="1" customHeight="1">
      <c r="A2350" s="2">
        <v>2003</v>
      </c>
      <c r="B2350" s="14" t="s">
        <v>5</v>
      </c>
      <c r="C2350" s="10">
        <v>13860</v>
      </c>
      <c r="D2350" s="33"/>
    </row>
    <row r="2351" spans="1:4" ht="16.5" hidden="1" customHeight="1">
      <c r="A2351" s="2">
        <v>2004</v>
      </c>
      <c r="B2351" s="14" t="s">
        <v>5</v>
      </c>
      <c r="C2351" s="10">
        <v>14400</v>
      </c>
      <c r="D2351" s="33"/>
    </row>
    <row r="2352" spans="1:4" ht="16.5" hidden="1" customHeight="1">
      <c r="A2352" s="2">
        <v>2005</v>
      </c>
      <c r="B2352" s="14" t="s">
        <v>5</v>
      </c>
      <c r="C2352" s="10">
        <v>13576.2</v>
      </c>
      <c r="D2352" s="33"/>
    </row>
    <row r="2353" spans="1:4" ht="16.5" hidden="1" customHeight="1">
      <c r="A2353" s="2">
        <v>2006</v>
      </c>
      <c r="B2353" s="14" t="s">
        <v>5</v>
      </c>
      <c r="C2353" s="10">
        <v>3570.71</v>
      </c>
      <c r="D2353" s="33"/>
    </row>
    <row r="2354" spans="1:4" ht="16.5" hidden="1" customHeight="1">
      <c r="A2354" s="2">
        <v>2007</v>
      </c>
      <c r="B2354" s="14" t="s">
        <v>5</v>
      </c>
      <c r="C2354" s="10">
        <v>14792.96</v>
      </c>
      <c r="D2354" s="33"/>
    </row>
    <row r="2355" spans="1:4" ht="16.5" hidden="1" customHeight="1">
      <c r="A2355" s="2">
        <v>2008</v>
      </c>
      <c r="B2355" s="14" t="s">
        <v>5</v>
      </c>
      <c r="C2355" s="10">
        <v>15708</v>
      </c>
      <c r="D2355" s="33"/>
    </row>
    <row r="2356" spans="1:4" ht="16.5" hidden="1" customHeight="1">
      <c r="A2356" s="2">
        <v>2009</v>
      </c>
      <c r="B2356" s="14" t="s">
        <v>5</v>
      </c>
      <c r="C2356" s="10">
        <v>15960</v>
      </c>
      <c r="D2356" s="33"/>
    </row>
    <row r="2357" spans="1:4" ht="16.5" hidden="1" customHeight="1">
      <c r="A2357" s="2">
        <v>2010</v>
      </c>
      <c r="B2357" s="14" t="s">
        <v>5</v>
      </c>
      <c r="C2357" s="10">
        <v>16093</v>
      </c>
      <c r="D2357" s="33"/>
    </row>
    <row r="2358" spans="1:4" ht="16.5" hidden="1" customHeight="1">
      <c r="A2358" s="2">
        <v>2011</v>
      </c>
      <c r="B2358" s="14" t="s">
        <v>5</v>
      </c>
      <c r="C2358" s="10">
        <v>16637.5</v>
      </c>
      <c r="D2358" s="33"/>
    </row>
    <row r="2359" spans="1:4" ht="16.5" hidden="1" customHeight="1">
      <c r="A2359" s="2">
        <v>2012</v>
      </c>
      <c r="B2359" s="14" t="s">
        <v>5</v>
      </c>
      <c r="C2359" s="10">
        <v>16890.39</v>
      </c>
      <c r="D2359" s="33"/>
    </row>
    <row r="2360" spans="1:4" ht="16.5" hidden="1" customHeight="1">
      <c r="A2360" s="2">
        <v>2013</v>
      </c>
      <c r="B2360" s="14" t="s">
        <v>5</v>
      </c>
      <c r="C2360" s="10">
        <v>17122.82</v>
      </c>
      <c r="D2360" s="33"/>
    </row>
    <row r="2361" spans="1:4" ht="16.5" hidden="1" customHeight="1">
      <c r="A2361" s="2">
        <v>2014</v>
      </c>
      <c r="B2361" s="14" t="s">
        <v>5</v>
      </c>
      <c r="C2361" s="10">
        <v>17264</v>
      </c>
      <c r="D2361" s="33"/>
    </row>
    <row r="2362" spans="1:4" ht="16.5" hidden="1" customHeight="1">
      <c r="A2362" s="2">
        <v>2015</v>
      </c>
      <c r="B2362" s="14" t="s">
        <v>5</v>
      </c>
      <c r="C2362" s="10">
        <v>17309.759999999998</v>
      </c>
      <c r="D2362" s="33"/>
    </row>
    <row r="2363" spans="1:4" ht="16.5" hidden="1" customHeight="1">
      <c r="A2363" s="2">
        <v>2016</v>
      </c>
      <c r="B2363" s="14" t="s">
        <v>5</v>
      </c>
      <c r="C2363" s="10">
        <v>13939.2</v>
      </c>
      <c r="D2363" s="33"/>
    </row>
    <row r="2364" spans="1:4" ht="16.5" hidden="1" customHeight="1">
      <c r="A2364" s="2">
        <v>2017</v>
      </c>
      <c r="B2364" s="14" t="s">
        <v>5</v>
      </c>
      <c r="C2364" s="10">
        <v>17424</v>
      </c>
      <c r="D2364" s="33"/>
    </row>
    <row r="2365" spans="1:4" ht="16.5" hidden="1" customHeight="1">
      <c r="A2365" s="2">
        <v>2018</v>
      </c>
      <c r="B2365" s="14" t="s">
        <v>5</v>
      </c>
      <c r="C2365" s="10">
        <v>17531.240000000002</v>
      </c>
      <c r="D2365" s="33"/>
    </row>
    <row r="2366" spans="1:4" ht="16.5" hidden="1" customHeight="1">
      <c r="A2366" s="2">
        <v>2019</v>
      </c>
      <c r="B2366" s="14" t="s">
        <v>5</v>
      </c>
      <c r="C2366" s="10">
        <v>15510</v>
      </c>
      <c r="D2366" s="33"/>
    </row>
    <row r="2367" spans="1:4" ht="16.5" hidden="1" customHeight="1">
      <c r="A2367" s="2">
        <v>2020</v>
      </c>
      <c r="B2367" s="14" t="s">
        <v>5</v>
      </c>
      <c r="C2367" s="10">
        <v>16511.88</v>
      </c>
      <c r="D2367" s="33"/>
    </row>
    <row r="2368" spans="1:4" ht="16.5" hidden="1" customHeight="1">
      <c r="A2368" s="2">
        <v>2021</v>
      </c>
      <c r="B2368" s="14" t="s">
        <v>5</v>
      </c>
      <c r="C2368" s="10">
        <v>18150</v>
      </c>
      <c r="D2368" s="33"/>
    </row>
    <row r="2369" spans="1:4" ht="16.5" hidden="1" customHeight="1">
      <c r="A2369" s="2">
        <v>2022</v>
      </c>
      <c r="B2369" s="14" t="s">
        <v>5</v>
      </c>
      <c r="C2369" s="10">
        <v>18150</v>
      </c>
      <c r="D2369" s="33"/>
    </row>
    <row r="2370" spans="1:4" ht="16.5" hidden="1" customHeight="1">
      <c r="A2370" s="2">
        <v>2023</v>
      </c>
      <c r="B2370" s="14" t="s">
        <v>5</v>
      </c>
      <c r="C2370" s="10">
        <v>18189.689999999999</v>
      </c>
      <c r="D2370" s="33"/>
    </row>
    <row r="2371" spans="1:4" ht="16.5" hidden="1" customHeight="1">
      <c r="A2371" s="2">
        <v>2024</v>
      </c>
      <c r="B2371" s="14" t="s">
        <v>5</v>
      </c>
      <c r="C2371" s="10">
        <v>15015</v>
      </c>
      <c r="D2371" s="33"/>
    </row>
    <row r="2372" spans="1:4" ht="16.5" hidden="1" customHeight="1">
      <c r="A2372" s="2">
        <v>2025</v>
      </c>
      <c r="B2372" s="14" t="s">
        <v>5</v>
      </c>
      <c r="C2372" s="10">
        <v>18087.61</v>
      </c>
      <c r="D2372" s="33"/>
    </row>
    <row r="2373" spans="1:4" ht="16.5" hidden="1" customHeight="1">
      <c r="A2373" s="2">
        <v>2026</v>
      </c>
      <c r="B2373" s="14" t="s">
        <v>5</v>
      </c>
      <c r="C2373" s="10">
        <v>18330</v>
      </c>
      <c r="D2373" s="33"/>
    </row>
    <row r="2374" spans="1:4" ht="16.5" hidden="1" customHeight="1">
      <c r="A2374" s="2">
        <v>2027</v>
      </c>
      <c r="B2374" s="14" t="s">
        <v>5</v>
      </c>
      <c r="C2374" s="10">
        <v>19057.5</v>
      </c>
      <c r="D2374" s="33"/>
    </row>
    <row r="2375" spans="1:4" ht="16.5" hidden="1" customHeight="1">
      <c r="A2375" s="2">
        <v>2028</v>
      </c>
      <c r="B2375" s="14" t="s">
        <v>5</v>
      </c>
      <c r="C2375" s="10">
        <v>19057.5</v>
      </c>
      <c r="D2375" s="33"/>
    </row>
    <row r="2376" spans="1:4" ht="16.5" hidden="1" customHeight="1">
      <c r="A2376" s="2">
        <v>2029</v>
      </c>
      <c r="B2376" s="14" t="s">
        <v>5</v>
      </c>
      <c r="C2376" s="10">
        <v>7095.01</v>
      </c>
      <c r="D2376" s="33"/>
    </row>
    <row r="2377" spans="1:4" ht="16.5" hidden="1" customHeight="1">
      <c r="A2377" s="2">
        <v>2030</v>
      </c>
      <c r="B2377" s="14" t="s">
        <v>5</v>
      </c>
      <c r="C2377" s="10">
        <v>7381</v>
      </c>
      <c r="D2377" s="33"/>
    </row>
    <row r="2378" spans="1:4" ht="16.5" hidden="1" customHeight="1">
      <c r="A2378" s="2">
        <v>2031</v>
      </c>
      <c r="B2378" s="14" t="s">
        <v>5</v>
      </c>
      <c r="C2378" s="10">
        <v>19360</v>
      </c>
      <c r="D2378" s="33"/>
    </row>
    <row r="2379" spans="1:4" ht="16.5" hidden="1" customHeight="1">
      <c r="A2379" s="2">
        <v>2032</v>
      </c>
      <c r="B2379" s="14" t="s">
        <v>5</v>
      </c>
      <c r="C2379" s="10">
        <v>16770.599999999999</v>
      </c>
      <c r="D2379" s="33"/>
    </row>
    <row r="2380" spans="1:4" ht="16.5" hidden="1" customHeight="1">
      <c r="A2380" s="2">
        <v>2033</v>
      </c>
      <c r="B2380" s="14" t="s">
        <v>5</v>
      </c>
      <c r="C2380" s="10">
        <v>20349</v>
      </c>
      <c r="D2380" s="33"/>
    </row>
    <row r="2381" spans="1:4" ht="16.5" hidden="1" customHeight="1">
      <c r="A2381" s="2">
        <v>2034</v>
      </c>
      <c r="B2381" s="14" t="s">
        <v>5</v>
      </c>
      <c r="C2381" s="10">
        <v>21252.44</v>
      </c>
      <c r="D2381" s="33"/>
    </row>
    <row r="2382" spans="1:4" ht="16.5" hidden="1" customHeight="1">
      <c r="A2382" s="2">
        <v>2035</v>
      </c>
      <c r="B2382" s="14" t="s">
        <v>5</v>
      </c>
      <c r="C2382" s="10">
        <v>21633.59</v>
      </c>
      <c r="D2382" s="33"/>
    </row>
    <row r="2383" spans="1:4" ht="16.5" hidden="1" customHeight="1">
      <c r="A2383" s="2">
        <v>2036</v>
      </c>
      <c r="B2383" s="14" t="s">
        <v>5</v>
      </c>
      <c r="C2383" s="10">
        <v>20900</v>
      </c>
      <c r="D2383" s="33"/>
    </row>
    <row r="2384" spans="1:4" ht="16.5" hidden="1" customHeight="1">
      <c r="A2384" s="2">
        <v>2037</v>
      </c>
      <c r="B2384" s="14" t="s">
        <v>5</v>
      </c>
      <c r="C2384" s="10">
        <v>21780</v>
      </c>
      <c r="D2384" s="33"/>
    </row>
    <row r="2385" spans="1:4" ht="16.5" hidden="1" customHeight="1">
      <c r="A2385" s="2">
        <v>2038</v>
      </c>
      <c r="B2385" s="14" t="s">
        <v>5</v>
      </c>
      <c r="C2385" s="10">
        <v>19800</v>
      </c>
      <c r="D2385" s="33"/>
    </row>
    <row r="2386" spans="1:4" ht="16.5" hidden="1" customHeight="1">
      <c r="A2386" s="2">
        <v>2039</v>
      </c>
      <c r="B2386" s="14" t="s">
        <v>5</v>
      </c>
      <c r="C2386" s="10">
        <v>13987.6</v>
      </c>
      <c r="D2386" s="33"/>
    </row>
    <row r="2387" spans="1:4" ht="16.5" hidden="1" customHeight="1">
      <c r="A2387" s="2">
        <v>2040</v>
      </c>
      <c r="B2387" s="14" t="s">
        <v>5</v>
      </c>
      <c r="C2387" s="10">
        <v>20900</v>
      </c>
      <c r="D2387" s="33"/>
    </row>
    <row r="2388" spans="1:4" ht="16.5" hidden="1" customHeight="1">
      <c r="A2388" s="2">
        <v>2041</v>
      </c>
      <c r="B2388" s="14" t="s">
        <v>5</v>
      </c>
      <c r="C2388" s="10">
        <v>22385</v>
      </c>
      <c r="D2388" s="33"/>
    </row>
    <row r="2389" spans="1:4" ht="16.5" hidden="1" customHeight="1">
      <c r="A2389" s="2">
        <v>2042</v>
      </c>
      <c r="B2389" s="14" t="s">
        <v>5</v>
      </c>
      <c r="C2389" s="10">
        <v>22500</v>
      </c>
      <c r="D2389" s="33"/>
    </row>
    <row r="2390" spans="1:4" ht="16.5" hidden="1" customHeight="1">
      <c r="A2390" s="2">
        <v>2043</v>
      </c>
      <c r="B2390" s="14" t="s">
        <v>5</v>
      </c>
      <c r="C2390" s="10">
        <v>22680</v>
      </c>
      <c r="D2390" s="33"/>
    </row>
    <row r="2391" spans="1:4" ht="16.5" hidden="1" customHeight="1">
      <c r="A2391" s="2">
        <v>2044</v>
      </c>
      <c r="B2391" s="14" t="s">
        <v>5</v>
      </c>
      <c r="C2391" s="10">
        <v>22869</v>
      </c>
      <c r="D2391" s="33"/>
    </row>
    <row r="2392" spans="1:4" ht="16.5" hidden="1" customHeight="1">
      <c r="A2392" s="2">
        <v>2045</v>
      </c>
      <c r="B2392" s="14" t="s">
        <v>5</v>
      </c>
      <c r="C2392" s="10">
        <v>22990</v>
      </c>
      <c r="D2392" s="33"/>
    </row>
    <row r="2393" spans="1:4" ht="16.5" hidden="1" customHeight="1">
      <c r="A2393" s="2">
        <v>2046</v>
      </c>
      <c r="B2393" s="14" t="s">
        <v>5</v>
      </c>
      <c r="C2393" s="10">
        <v>23073.31</v>
      </c>
      <c r="D2393" s="33"/>
    </row>
    <row r="2394" spans="1:4" ht="16.5" hidden="1" customHeight="1">
      <c r="A2394" s="2">
        <v>2047</v>
      </c>
      <c r="B2394" s="14" t="s">
        <v>5</v>
      </c>
      <c r="C2394" s="10">
        <v>23741.11</v>
      </c>
      <c r="D2394" s="33"/>
    </row>
    <row r="2395" spans="1:4" ht="16.5" hidden="1" customHeight="1">
      <c r="A2395" s="2">
        <v>2048</v>
      </c>
      <c r="B2395" s="14" t="s">
        <v>5</v>
      </c>
      <c r="C2395" s="10">
        <v>24000</v>
      </c>
      <c r="D2395" s="33"/>
    </row>
    <row r="2396" spans="1:4" ht="16.5" hidden="1" customHeight="1">
      <c r="A2396" s="2">
        <v>2049</v>
      </c>
      <c r="B2396" s="14" t="s">
        <v>5</v>
      </c>
      <c r="C2396" s="10">
        <v>24499.200000000001</v>
      </c>
      <c r="D2396" s="33"/>
    </row>
    <row r="2397" spans="1:4" ht="16.5" hidden="1" customHeight="1">
      <c r="A2397" s="2">
        <v>2050</v>
      </c>
      <c r="B2397" s="14" t="s">
        <v>5</v>
      </c>
      <c r="C2397" s="10">
        <v>24823.73</v>
      </c>
      <c r="D2397" s="33"/>
    </row>
    <row r="2398" spans="1:4" ht="16.5" hidden="1" customHeight="1">
      <c r="A2398" s="2">
        <v>2051</v>
      </c>
      <c r="B2398" s="14" t="s">
        <v>5</v>
      </c>
      <c r="C2398" s="10">
        <v>24948</v>
      </c>
      <c r="D2398" s="33"/>
    </row>
    <row r="2399" spans="1:4" ht="16.5" hidden="1" customHeight="1">
      <c r="A2399" s="2">
        <v>2052</v>
      </c>
      <c r="B2399" s="14" t="s">
        <v>5</v>
      </c>
      <c r="C2399" s="10">
        <v>24960</v>
      </c>
      <c r="D2399" s="33"/>
    </row>
    <row r="2400" spans="1:4" ht="16.5" hidden="1" customHeight="1">
      <c r="A2400" s="2">
        <v>2053</v>
      </c>
      <c r="B2400" s="14" t="s">
        <v>5</v>
      </c>
      <c r="C2400" s="10">
        <v>25264.799999999999</v>
      </c>
      <c r="D2400" s="33"/>
    </row>
    <row r="2401" spans="1:4" ht="16.5" hidden="1" customHeight="1">
      <c r="A2401" s="2">
        <v>2054</v>
      </c>
      <c r="B2401" s="14" t="s">
        <v>5</v>
      </c>
      <c r="C2401" s="10">
        <v>25935</v>
      </c>
      <c r="D2401" s="33"/>
    </row>
    <row r="2402" spans="1:4" ht="16.5" hidden="1" customHeight="1">
      <c r="A2402" s="2">
        <v>2055</v>
      </c>
      <c r="B2402" s="14" t="s">
        <v>5</v>
      </c>
      <c r="C2402" s="10">
        <v>25613.51</v>
      </c>
      <c r="D2402" s="33"/>
    </row>
    <row r="2403" spans="1:4" ht="16.5" hidden="1" customHeight="1">
      <c r="A2403" s="2">
        <v>2056</v>
      </c>
      <c r="B2403" s="14" t="s">
        <v>5</v>
      </c>
      <c r="C2403" s="10">
        <v>26466</v>
      </c>
      <c r="D2403" s="33"/>
    </row>
    <row r="2404" spans="1:4" ht="16.5" hidden="1" customHeight="1">
      <c r="A2404" s="2">
        <v>2057</v>
      </c>
      <c r="B2404" s="14" t="s">
        <v>5</v>
      </c>
      <c r="C2404" s="10">
        <v>26983</v>
      </c>
      <c r="D2404" s="33"/>
    </row>
    <row r="2405" spans="1:4" ht="16.5" hidden="1" customHeight="1">
      <c r="A2405" s="2">
        <v>2058</v>
      </c>
      <c r="B2405" s="14" t="s">
        <v>5</v>
      </c>
      <c r="C2405" s="10">
        <v>23552.65</v>
      </c>
      <c r="D2405" s="33"/>
    </row>
    <row r="2406" spans="1:4" ht="16.5" hidden="1" customHeight="1">
      <c r="A2406" s="2">
        <v>2059</v>
      </c>
      <c r="B2406" s="14" t="s">
        <v>5</v>
      </c>
      <c r="C2406" s="10">
        <v>27989.85</v>
      </c>
      <c r="D2406" s="33"/>
    </row>
    <row r="2407" spans="1:4" ht="16.5" hidden="1" customHeight="1">
      <c r="A2407" s="2">
        <v>2060</v>
      </c>
      <c r="B2407" s="14" t="s">
        <v>5</v>
      </c>
      <c r="C2407" s="10">
        <v>28080</v>
      </c>
      <c r="D2407" s="33"/>
    </row>
    <row r="2408" spans="1:4" ht="16.5" hidden="1" customHeight="1">
      <c r="A2408" s="2">
        <v>2061</v>
      </c>
      <c r="B2408" s="14" t="s">
        <v>5</v>
      </c>
      <c r="C2408" s="10">
        <v>28110.720000000001</v>
      </c>
      <c r="D2408" s="33"/>
    </row>
    <row r="2409" spans="1:4" ht="16.5" hidden="1" customHeight="1">
      <c r="A2409" s="2">
        <v>2062</v>
      </c>
      <c r="B2409" s="14" t="s">
        <v>5</v>
      </c>
      <c r="C2409" s="10">
        <v>21296</v>
      </c>
      <c r="D2409" s="33"/>
    </row>
    <row r="2410" spans="1:4" ht="16.5" hidden="1" customHeight="1">
      <c r="A2410" s="2">
        <v>2063</v>
      </c>
      <c r="B2410" s="14" t="s">
        <v>5</v>
      </c>
      <c r="C2410" s="10">
        <v>28849.599999999999</v>
      </c>
      <c r="D2410" s="33"/>
    </row>
    <row r="2411" spans="1:4" ht="16.5" hidden="1" customHeight="1">
      <c r="A2411" s="2">
        <v>2064</v>
      </c>
      <c r="B2411" s="14" t="s">
        <v>5</v>
      </c>
      <c r="C2411" s="10">
        <v>29203.200000000001</v>
      </c>
      <c r="D2411" s="33"/>
    </row>
    <row r="2412" spans="1:4" ht="16.5" hidden="1" customHeight="1">
      <c r="A2412" s="2">
        <v>2065</v>
      </c>
      <c r="B2412" s="14" t="s">
        <v>5</v>
      </c>
      <c r="C2412" s="10">
        <v>29947.5</v>
      </c>
      <c r="D2412" s="33"/>
    </row>
    <row r="2413" spans="1:4" ht="16.5" hidden="1" customHeight="1">
      <c r="A2413" s="2">
        <v>2066</v>
      </c>
      <c r="B2413" s="14" t="s">
        <v>5</v>
      </c>
      <c r="C2413" s="10">
        <v>30000</v>
      </c>
      <c r="D2413" s="33"/>
    </row>
    <row r="2414" spans="1:4" ht="16.5" hidden="1" customHeight="1">
      <c r="A2414" s="2">
        <v>2067</v>
      </c>
      <c r="B2414" s="14" t="s">
        <v>5</v>
      </c>
      <c r="C2414" s="10">
        <v>30156.59</v>
      </c>
      <c r="D2414" s="33"/>
    </row>
    <row r="2415" spans="1:4" ht="16.5" hidden="1" customHeight="1">
      <c r="A2415" s="2">
        <v>2068</v>
      </c>
      <c r="B2415" s="14" t="s">
        <v>5</v>
      </c>
      <c r="C2415" s="10">
        <v>12196.8</v>
      </c>
      <c r="D2415" s="33"/>
    </row>
    <row r="2416" spans="1:4" ht="16.5" hidden="1" customHeight="1">
      <c r="A2416" s="2">
        <v>2069</v>
      </c>
      <c r="B2416" s="14" t="s">
        <v>5</v>
      </c>
      <c r="C2416" s="10">
        <v>12196.8</v>
      </c>
      <c r="D2416" s="33"/>
    </row>
    <row r="2417" spans="1:4" ht="16.5" hidden="1" customHeight="1">
      <c r="A2417" s="2">
        <v>2070</v>
      </c>
      <c r="B2417" s="14" t="s">
        <v>5</v>
      </c>
      <c r="C2417" s="10">
        <v>31218</v>
      </c>
      <c r="D2417" s="33"/>
    </row>
    <row r="2418" spans="1:4" ht="16.5" hidden="1" customHeight="1">
      <c r="A2418" s="2">
        <v>2071</v>
      </c>
      <c r="B2418" s="14" t="s">
        <v>5</v>
      </c>
      <c r="C2418" s="10">
        <v>31956.1</v>
      </c>
      <c r="D2418" s="33"/>
    </row>
    <row r="2419" spans="1:4" ht="16.5" hidden="1" customHeight="1">
      <c r="A2419" s="2">
        <v>2072</v>
      </c>
      <c r="B2419" s="14" t="s">
        <v>5</v>
      </c>
      <c r="C2419" s="10">
        <v>32491.68</v>
      </c>
      <c r="D2419" s="33"/>
    </row>
    <row r="2420" spans="1:4" ht="16.5" hidden="1" customHeight="1">
      <c r="A2420" s="2">
        <v>2073</v>
      </c>
      <c r="B2420" s="14" t="s">
        <v>5</v>
      </c>
      <c r="C2420" s="10">
        <v>32863.599999999999</v>
      </c>
      <c r="D2420" s="33"/>
    </row>
    <row r="2421" spans="1:4" ht="16.5" hidden="1" customHeight="1">
      <c r="A2421" s="2">
        <v>2074</v>
      </c>
      <c r="B2421" s="14" t="s">
        <v>5</v>
      </c>
      <c r="C2421" s="10">
        <v>32912</v>
      </c>
      <c r="D2421" s="33"/>
    </row>
    <row r="2422" spans="1:4" ht="16.5" hidden="1" customHeight="1">
      <c r="A2422" s="2">
        <v>2075</v>
      </c>
      <c r="B2422" s="14" t="s">
        <v>5</v>
      </c>
      <c r="C2422" s="10">
        <v>32942.25</v>
      </c>
      <c r="D2422" s="33"/>
    </row>
    <row r="2423" spans="1:4" ht="16.5" hidden="1" customHeight="1">
      <c r="A2423" s="2">
        <v>2076</v>
      </c>
      <c r="B2423" s="14" t="s">
        <v>5</v>
      </c>
      <c r="C2423" s="10">
        <v>33250</v>
      </c>
      <c r="D2423" s="33"/>
    </row>
    <row r="2424" spans="1:4" ht="16.5" hidden="1" customHeight="1">
      <c r="A2424" s="2">
        <v>2077</v>
      </c>
      <c r="B2424" s="14" t="s">
        <v>5</v>
      </c>
      <c r="C2424" s="10">
        <v>33275</v>
      </c>
      <c r="D2424" s="33"/>
    </row>
    <row r="2425" spans="1:4" ht="16.5" hidden="1" customHeight="1">
      <c r="A2425" s="2">
        <v>2078</v>
      </c>
      <c r="B2425" s="14" t="s">
        <v>5</v>
      </c>
      <c r="C2425" s="10">
        <v>33517</v>
      </c>
      <c r="D2425" s="33"/>
    </row>
    <row r="2426" spans="1:4" ht="16.5" hidden="1" customHeight="1">
      <c r="A2426" s="2">
        <v>2079</v>
      </c>
      <c r="B2426" s="14" t="s">
        <v>5</v>
      </c>
      <c r="C2426" s="10">
        <v>33523.480000000003</v>
      </c>
      <c r="D2426" s="33"/>
    </row>
    <row r="2427" spans="1:4" ht="16.5" hidden="1" customHeight="1">
      <c r="A2427" s="2">
        <v>2080</v>
      </c>
      <c r="B2427" s="14" t="s">
        <v>5</v>
      </c>
      <c r="C2427" s="10">
        <v>33838.980000000003</v>
      </c>
      <c r="D2427" s="33"/>
    </row>
    <row r="2428" spans="1:4" ht="16.5" hidden="1" customHeight="1">
      <c r="A2428" s="2">
        <v>2081</v>
      </c>
      <c r="B2428" s="14" t="s">
        <v>5</v>
      </c>
      <c r="C2428" s="10">
        <v>34000</v>
      </c>
      <c r="D2428" s="33"/>
    </row>
    <row r="2429" spans="1:4" ht="16.5" hidden="1" customHeight="1">
      <c r="A2429" s="2">
        <v>2082</v>
      </c>
      <c r="B2429" s="14" t="s">
        <v>5</v>
      </c>
      <c r="C2429" s="10">
        <v>8830.58</v>
      </c>
      <c r="D2429" s="33"/>
    </row>
    <row r="2430" spans="1:4" ht="16.5" hidden="1" customHeight="1">
      <c r="A2430" s="2">
        <v>2083</v>
      </c>
      <c r="B2430" s="14" t="s">
        <v>5</v>
      </c>
      <c r="C2430" s="10">
        <v>34499.519999999997</v>
      </c>
      <c r="D2430" s="33"/>
    </row>
    <row r="2431" spans="1:4" ht="16.5" hidden="1" customHeight="1">
      <c r="A2431" s="2">
        <v>2084</v>
      </c>
      <c r="B2431" s="14" t="s">
        <v>5</v>
      </c>
      <c r="C2431" s="10">
        <v>34508.29</v>
      </c>
      <c r="D2431" s="33"/>
    </row>
    <row r="2432" spans="1:4" ht="16.5" hidden="1" customHeight="1">
      <c r="A2432" s="2">
        <v>2085</v>
      </c>
      <c r="B2432" s="14" t="s">
        <v>5</v>
      </c>
      <c r="C2432" s="10">
        <v>33398.42</v>
      </c>
      <c r="D2432" s="33"/>
    </row>
    <row r="2433" spans="1:4" ht="16.5" hidden="1" customHeight="1">
      <c r="A2433" s="2">
        <v>2086</v>
      </c>
      <c r="B2433" s="14" t="s">
        <v>5</v>
      </c>
      <c r="C2433" s="10">
        <v>34832.050000000003</v>
      </c>
      <c r="D2433" s="33"/>
    </row>
    <row r="2434" spans="1:4" ht="16.5" hidden="1" customHeight="1">
      <c r="A2434" s="2">
        <v>2087</v>
      </c>
      <c r="B2434" s="14" t="s">
        <v>5</v>
      </c>
      <c r="C2434" s="10">
        <v>34944</v>
      </c>
      <c r="D2434" s="33"/>
    </row>
    <row r="2435" spans="1:4" ht="16.5" hidden="1" customHeight="1">
      <c r="A2435" s="2">
        <v>2088</v>
      </c>
      <c r="B2435" s="14" t="s">
        <v>5</v>
      </c>
      <c r="C2435" s="10">
        <v>34267.61</v>
      </c>
      <c r="D2435" s="33"/>
    </row>
    <row r="2436" spans="1:4" ht="16.5" hidden="1" customHeight="1">
      <c r="A2436" s="2">
        <v>2089</v>
      </c>
      <c r="B2436" s="14" t="s">
        <v>5</v>
      </c>
      <c r="C2436" s="10">
        <v>26018.27</v>
      </c>
      <c r="D2436" s="33"/>
    </row>
    <row r="2437" spans="1:4" ht="16.5" hidden="1" customHeight="1">
      <c r="A2437" s="2">
        <v>2090</v>
      </c>
      <c r="B2437" s="14" t="s">
        <v>5</v>
      </c>
      <c r="C2437" s="10">
        <v>36000</v>
      </c>
      <c r="D2437" s="33"/>
    </row>
    <row r="2438" spans="1:4" ht="16.5" hidden="1" customHeight="1">
      <c r="A2438" s="2">
        <v>2091</v>
      </c>
      <c r="B2438" s="14" t="s">
        <v>5</v>
      </c>
      <c r="C2438" s="10">
        <v>36000</v>
      </c>
      <c r="D2438" s="33"/>
    </row>
    <row r="2439" spans="1:4" ht="16.5" hidden="1" customHeight="1">
      <c r="A2439" s="2">
        <v>2092</v>
      </c>
      <c r="B2439" s="14" t="s">
        <v>5</v>
      </c>
      <c r="C2439" s="10">
        <v>36300</v>
      </c>
      <c r="D2439" s="33"/>
    </row>
    <row r="2440" spans="1:4" ht="16.5" hidden="1" customHeight="1">
      <c r="A2440" s="2">
        <v>2093</v>
      </c>
      <c r="B2440" s="14" t="s">
        <v>5</v>
      </c>
      <c r="C2440" s="10">
        <v>36300</v>
      </c>
      <c r="D2440" s="33"/>
    </row>
    <row r="2441" spans="1:4" ht="16.5" hidden="1" customHeight="1">
      <c r="A2441" s="2">
        <v>2094</v>
      </c>
      <c r="B2441" s="14" t="s">
        <v>5</v>
      </c>
      <c r="C2441" s="10">
        <v>36300</v>
      </c>
      <c r="D2441" s="33"/>
    </row>
    <row r="2442" spans="1:4" ht="16.5" hidden="1" customHeight="1">
      <c r="A2442" s="2">
        <v>2095</v>
      </c>
      <c r="B2442" s="14" t="s">
        <v>5</v>
      </c>
      <c r="C2442" s="10">
        <v>36560.15</v>
      </c>
      <c r="D2442" s="33"/>
    </row>
    <row r="2443" spans="1:4" ht="16.5" hidden="1" customHeight="1">
      <c r="A2443" s="2">
        <v>2096</v>
      </c>
      <c r="B2443" s="14" t="s">
        <v>5</v>
      </c>
      <c r="C2443" s="10">
        <v>36618.75</v>
      </c>
      <c r="D2443" s="33"/>
    </row>
    <row r="2444" spans="1:4" ht="16.5" hidden="1" customHeight="1">
      <c r="A2444" s="2">
        <v>2097</v>
      </c>
      <c r="B2444" s="14" t="s">
        <v>5</v>
      </c>
      <c r="C2444" s="10">
        <v>36764</v>
      </c>
      <c r="D2444" s="33"/>
    </row>
    <row r="2445" spans="1:4" ht="16.5" hidden="1" customHeight="1">
      <c r="A2445" s="2">
        <v>2098</v>
      </c>
      <c r="B2445" s="14" t="s">
        <v>5</v>
      </c>
      <c r="C2445" s="10">
        <v>35189</v>
      </c>
      <c r="D2445" s="33"/>
    </row>
    <row r="2446" spans="1:4" ht="16.5" hidden="1" customHeight="1">
      <c r="A2446" s="2">
        <v>2099</v>
      </c>
      <c r="B2446" s="14" t="s">
        <v>5</v>
      </c>
      <c r="C2446" s="10">
        <v>24457.62</v>
      </c>
      <c r="D2446" s="33"/>
    </row>
    <row r="2447" spans="1:4" ht="16.5" hidden="1" customHeight="1">
      <c r="A2447" s="2">
        <v>2100</v>
      </c>
      <c r="B2447" s="14" t="s">
        <v>5</v>
      </c>
      <c r="C2447" s="10">
        <v>27152.400000000001</v>
      </c>
      <c r="D2447" s="33"/>
    </row>
    <row r="2448" spans="1:4" ht="16.5" hidden="1" customHeight="1">
      <c r="A2448" s="2">
        <v>2101</v>
      </c>
      <c r="B2448" s="14" t="s">
        <v>5</v>
      </c>
      <c r="C2448" s="10">
        <v>37250</v>
      </c>
      <c r="D2448" s="33"/>
    </row>
    <row r="2449" spans="1:4" ht="16.5" hidden="1" customHeight="1">
      <c r="A2449" s="2">
        <v>2102</v>
      </c>
      <c r="B2449" s="14" t="s">
        <v>5</v>
      </c>
      <c r="C2449" s="10">
        <v>38448.959999999999</v>
      </c>
      <c r="D2449" s="33"/>
    </row>
    <row r="2450" spans="1:4" ht="16.5" hidden="1" customHeight="1">
      <c r="A2450" s="2">
        <v>2103</v>
      </c>
      <c r="B2450" s="14" t="s">
        <v>5</v>
      </c>
      <c r="C2450" s="10">
        <v>31218</v>
      </c>
      <c r="D2450" s="33"/>
    </row>
    <row r="2451" spans="1:4" ht="16.5" hidden="1" customHeight="1">
      <c r="A2451" s="2">
        <v>2104</v>
      </c>
      <c r="B2451" s="14" t="s">
        <v>5</v>
      </c>
      <c r="C2451" s="10">
        <v>38778.480000000003</v>
      </c>
      <c r="D2451" s="33"/>
    </row>
    <row r="2452" spans="1:4" ht="16.5" hidden="1" customHeight="1">
      <c r="A2452" s="2">
        <v>2105</v>
      </c>
      <c r="B2452" s="14" t="s">
        <v>5</v>
      </c>
      <c r="C2452" s="10">
        <v>20625</v>
      </c>
      <c r="D2452" s="33"/>
    </row>
    <row r="2453" spans="1:4" ht="16.5" hidden="1" customHeight="1">
      <c r="A2453" s="2">
        <v>2106</v>
      </c>
      <c r="B2453" s="14" t="s">
        <v>5</v>
      </c>
      <c r="C2453" s="10">
        <v>12973.29</v>
      </c>
      <c r="D2453" s="33"/>
    </row>
    <row r="2454" spans="1:4" ht="16.5" hidden="1" customHeight="1">
      <c r="A2454" s="2">
        <v>2107</v>
      </c>
      <c r="B2454" s="14" t="s">
        <v>5</v>
      </c>
      <c r="C2454" s="10">
        <v>4328.78</v>
      </c>
      <c r="D2454" s="33"/>
    </row>
    <row r="2455" spans="1:4" ht="16.5" hidden="1" customHeight="1">
      <c r="A2455" s="2">
        <v>2108</v>
      </c>
      <c r="B2455" s="14" t="s">
        <v>5</v>
      </c>
      <c r="C2455" s="10">
        <v>39000</v>
      </c>
      <c r="D2455" s="33"/>
    </row>
    <row r="2456" spans="1:4" ht="16.5" hidden="1" customHeight="1">
      <c r="A2456" s="2">
        <v>2109</v>
      </c>
      <c r="B2456" s="14" t="s">
        <v>5</v>
      </c>
      <c r="C2456" s="10">
        <v>39192.980000000003</v>
      </c>
      <c r="D2456" s="33"/>
    </row>
    <row r="2457" spans="1:4" ht="16.5" hidden="1" customHeight="1">
      <c r="A2457" s="2">
        <v>2110</v>
      </c>
      <c r="B2457" s="14" t="s">
        <v>5</v>
      </c>
      <c r="C2457" s="10">
        <v>39291.160000000003</v>
      </c>
      <c r="D2457" s="33"/>
    </row>
    <row r="2458" spans="1:4" ht="16.5" hidden="1" customHeight="1">
      <c r="A2458" s="2">
        <v>2111</v>
      </c>
      <c r="B2458" s="14" t="s">
        <v>5</v>
      </c>
      <c r="C2458" s="10">
        <v>39449.64</v>
      </c>
      <c r="D2458" s="33"/>
    </row>
    <row r="2459" spans="1:4" ht="16.5" hidden="1" customHeight="1">
      <c r="A2459" s="2">
        <v>2112</v>
      </c>
      <c r="B2459" s="14" t="s">
        <v>5</v>
      </c>
      <c r="C2459" s="10">
        <v>35997.5</v>
      </c>
      <c r="D2459" s="33"/>
    </row>
    <row r="2460" spans="1:4" ht="16.5" hidden="1" customHeight="1">
      <c r="A2460" s="2">
        <v>2113</v>
      </c>
      <c r="B2460" s="14" t="s">
        <v>5</v>
      </c>
      <c r="C2460" s="10">
        <v>40560</v>
      </c>
      <c r="D2460" s="33"/>
    </row>
    <row r="2461" spans="1:4" ht="16.5" hidden="1" customHeight="1">
      <c r="A2461" s="2">
        <v>2114</v>
      </c>
      <c r="B2461" s="14" t="s">
        <v>5</v>
      </c>
      <c r="C2461" s="10">
        <v>37752</v>
      </c>
      <c r="D2461" s="33"/>
    </row>
    <row r="2462" spans="1:4" ht="16.5" hidden="1" customHeight="1">
      <c r="A2462" s="2">
        <v>2115</v>
      </c>
      <c r="B2462" s="14" t="s">
        <v>5</v>
      </c>
      <c r="C2462" s="10">
        <v>34920</v>
      </c>
      <c r="D2462" s="33"/>
    </row>
    <row r="2463" spans="1:4" ht="16.5" hidden="1" customHeight="1">
      <c r="A2463" s="2">
        <v>2116</v>
      </c>
      <c r="B2463" s="14" t="s">
        <v>5</v>
      </c>
      <c r="C2463" s="10">
        <v>41058.160000000003</v>
      </c>
      <c r="D2463" s="33"/>
    </row>
    <row r="2464" spans="1:4" ht="16.5" hidden="1" customHeight="1">
      <c r="A2464" s="2">
        <v>2117</v>
      </c>
      <c r="B2464" s="14" t="s">
        <v>5</v>
      </c>
      <c r="C2464" s="10">
        <v>41095.03</v>
      </c>
      <c r="D2464" s="33"/>
    </row>
    <row r="2465" spans="1:4" ht="16.5" hidden="1" customHeight="1">
      <c r="A2465" s="2">
        <v>2118</v>
      </c>
      <c r="B2465" s="14" t="s">
        <v>5</v>
      </c>
      <c r="C2465" s="10">
        <v>41106.32</v>
      </c>
      <c r="D2465" s="33"/>
    </row>
    <row r="2466" spans="1:4" ht="16.5" hidden="1" customHeight="1">
      <c r="A2466" s="2">
        <v>2119</v>
      </c>
      <c r="B2466" s="14" t="s">
        <v>5</v>
      </c>
      <c r="C2466" s="10">
        <v>41140</v>
      </c>
      <c r="D2466" s="33"/>
    </row>
    <row r="2467" spans="1:4" ht="16.5" hidden="1" customHeight="1">
      <c r="A2467" s="2">
        <v>2120</v>
      </c>
      <c r="B2467" s="14" t="s">
        <v>5</v>
      </c>
      <c r="C2467" s="10">
        <v>41214.76</v>
      </c>
      <c r="D2467" s="33"/>
    </row>
    <row r="2468" spans="1:4" ht="16.5" hidden="1" customHeight="1">
      <c r="A2468" s="2">
        <v>2121</v>
      </c>
      <c r="B2468" s="14" t="s">
        <v>5</v>
      </c>
      <c r="C2468" s="10">
        <v>42900</v>
      </c>
      <c r="D2468" s="33"/>
    </row>
    <row r="2469" spans="1:4" ht="16.5" hidden="1" customHeight="1">
      <c r="A2469" s="2">
        <v>2122</v>
      </c>
      <c r="B2469" s="14" t="s">
        <v>5</v>
      </c>
      <c r="C2469" s="10">
        <v>43274.400000000001</v>
      </c>
      <c r="D2469" s="33"/>
    </row>
    <row r="2470" spans="1:4" ht="16.5" hidden="1" customHeight="1">
      <c r="A2470" s="2">
        <v>2123</v>
      </c>
      <c r="B2470" s="14" t="s">
        <v>5</v>
      </c>
      <c r="C2470" s="10">
        <v>43274.400000000001</v>
      </c>
      <c r="D2470" s="33"/>
    </row>
    <row r="2471" spans="1:4" ht="16.5" hidden="1" customHeight="1">
      <c r="A2471" s="2">
        <v>2124</v>
      </c>
      <c r="B2471" s="14" t="s">
        <v>5</v>
      </c>
      <c r="C2471" s="10">
        <v>43274.400000000001</v>
      </c>
      <c r="D2471" s="33"/>
    </row>
    <row r="2472" spans="1:4" ht="16.5" hidden="1" customHeight="1">
      <c r="A2472" s="2">
        <v>2125</v>
      </c>
      <c r="B2472" s="14" t="s">
        <v>5</v>
      </c>
      <c r="C2472" s="10">
        <v>43500</v>
      </c>
      <c r="D2472" s="33"/>
    </row>
    <row r="2473" spans="1:4" ht="16.5" hidden="1" customHeight="1">
      <c r="A2473" s="2">
        <v>2126</v>
      </c>
      <c r="B2473" s="14" t="s">
        <v>5</v>
      </c>
      <c r="C2473" s="10">
        <v>30590.18</v>
      </c>
      <c r="D2473" s="33"/>
    </row>
    <row r="2474" spans="1:4" ht="16.5" hidden="1" customHeight="1">
      <c r="A2474" s="2">
        <v>2127</v>
      </c>
      <c r="B2474" s="14" t="s">
        <v>5</v>
      </c>
      <c r="C2474" s="10">
        <v>39600</v>
      </c>
      <c r="D2474" s="33"/>
    </row>
    <row r="2475" spans="1:4" ht="16.5" hidden="1" customHeight="1">
      <c r="A2475" s="2">
        <v>2128</v>
      </c>
      <c r="B2475" s="14" t="s">
        <v>5</v>
      </c>
      <c r="C2475" s="10">
        <v>44127.49</v>
      </c>
      <c r="D2475" s="33"/>
    </row>
    <row r="2476" spans="1:4" ht="16.5" hidden="1" customHeight="1">
      <c r="A2476" s="2">
        <v>2129</v>
      </c>
      <c r="B2476" s="14" t="s">
        <v>5</v>
      </c>
      <c r="C2476" s="10">
        <v>44332.77</v>
      </c>
      <c r="D2476" s="33"/>
    </row>
    <row r="2477" spans="1:4" ht="16.5" hidden="1" customHeight="1">
      <c r="A2477" s="2">
        <v>2130</v>
      </c>
      <c r="B2477" s="14" t="s">
        <v>5</v>
      </c>
      <c r="C2477" s="10">
        <v>41800</v>
      </c>
      <c r="D2477" s="33"/>
    </row>
    <row r="2478" spans="1:4" ht="16.5" hidden="1" customHeight="1">
      <c r="A2478" s="2">
        <v>2131</v>
      </c>
      <c r="B2478" s="14" t="s">
        <v>5</v>
      </c>
      <c r="C2478" s="10">
        <v>30809.4</v>
      </c>
      <c r="D2478" s="33"/>
    </row>
    <row r="2479" spans="1:4" ht="16.5" hidden="1" customHeight="1">
      <c r="A2479" s="2">
        <v>2132</v>
      </c>
      <c r="B2479" s="14" t="s">
        <v>5</v>
      </c>
      <c r="C2479" s="10">
        <v>44928</v>
      </c>
      <c r="D2479" s="33"/>
    </row>
    <row r="2480" spans="1:4" ht="16.5" hidden="1" customHeight="1">
      <c r="A2480" s="2">
        <v>2133</v>
      </c>
      <c r="B2480" s="14" t="s">
        <v>5</v>
      </c>
      <c r="C2480" s="10">
        <v>45000</v>
      </c>
      <c r="D2480" s="33"/>
    </row>
    <row r="2481" spans="1:4" ht="16.5" hidden="1" customHeight="1">
      <c r="A2481" s="2">
        <v>2134</v>
      </c>
      <c r="B2481" s="14" t="s">
        <v>5</v>
      </c>
      <c r="C2481" s="10">
        <v>45253.8</v>
      </c>
      <c r="D2481" s="33"/>
    </row>
    <row r="2482" spans="1:4" ht="16.5" hidden="1" customHeight="1">
      <c r="A2482" s="2">
        <v>2135</v>
      </c>
      <c r="B2482" s="14" t="s">
        <v>5</v>
      </c>
      <c r="C2482" s="10">
        <v>45563.76</v>
      </c>
      <c r="D2482" s="33"/>
    </row>
    <row r="2483" spans="1:4" ht="16.5" hidden="1" customHeight="1">
      <c r="A2483" s="2">
        <v>2136</v>
      </c>
      <c r="B2483" s="14" t="s">
        <v>5</v>
      </c>
      <c r="C2483" s="10">
        <v>46234.1</v>
      </c>
      <c r="D2483" s="33"/>
    </row>
    <row r="2484" spans="1:4" ht="16.5" hidden="1" customHeight="1">
      <c r="A2484" s="2">
        <v>2137</v>
      </c>
      <c r="B2484" s="14" t="s">
        <v>5</v>
      </c>
      <c r="C2484" s="10">
        <v>46500</v>
      </c>
      <c r="D2484" s="33"/>
    </row>
    <row r="2485" spans="1:4" ht="16.5" hidden="1" customHeight="1">
      <c r="A2485" s="2">
        <v>2138</v>
      </c>
      <c r="B2485" s="14" t="s">
        <v>5</v>
      </c>
      <c r="C2485" s="10">
        <v>46707.94</v>
      </c>
      <c r="D2485" s="33"/>
    </row>
    <row r="2486" spans="1:4" ht="16.5" hidden="1" customHeight="1">
      <c r="A2486" s="2">
        <v>2139</v>
      </c>
      <c r="B2486" s="14" t="s">
        <v>5</v>
      </c>
      <c r="C2486" s="10">
        <v>47795</v>
      </c>
      <c r="D2486" s="33"/>
    </row>
    <row r="2487" spans="1:4" ht="16.5" hidden="1" customHeight="1">
      <c r="A2487" s="2">
        <v>2140</v>
      </c>
      <c r="B2487" s="14" t="s">
        <v>5</v>
      </c>
      <c r="C2487" s="10">
        <v>43489.19</v>
      </c>
      <c r="D2487" s="33"/>
    </row>
    <row r="2488" spans="1:4" ht="16.5" hidden="1" customHeight="1">
      <c r="A2488" s="2">
        <v>2141</v>
      </c>
      <c r="B2488" s="14" t="s">
        <v>5</v>
      </c>
      <c r="C2488" s="10">
        <v>48132.42</v>
      </c>
      <c r="D2488" s="33"/>
    </row>
    <row r="2489" spans="1:4" ht="16.5" hidden="1" customHeight="1">
      <c r="A2489" s="2">
        <v>2142</v>
      </c>
      <c r="B2489" s="14" t="s">
        <v>5</v>
      </c>
      <c r="C2489" s="10">
        <v>45474.83</v>
      </c>
      <c r="D2489" s="33"/>
    </row>
    <row r="2490" spans="1:4" ht="16.5" hidden="1" customHeight="1">
      <c r="A2490" s="2">
        <v>2143</v>
      </c>
      <c r="B2490" s="14" t="s">
        <v>5</v>
      </c>
      <c r="C2490" s="10">
        <v>50391.5</v>
      </c>
      <c r="D2490" s="33"/>
    </row>
    <row r="2491" spans="1:4" ht="16.5" hidden="1" customHeight="1">
      <c r="A2491" s="2">
        <v>2144</v>
      </c>
      <c r="B2491" s="14" t="s">
        <v>5</v>
      </c>
      <c r="C2491" s="10">
        <v>50458.2</v>
      </c>
      <c r="D2491" s="33"/>
    </row>
    <row r="2492" spans="1:4" ht="16.5" hidden="1" customHeight="1">
      <c r="A2492" s="2">
        <v>2145</v>
      </c>
      <c r="B2492" s="14" t="s">
        <v>5</v>
      </c>
      <c r="C2492" s="10">
        <v>50783.62</v>
      </c>
      <c r="D2492" s="33"/>
    </row>
    <row r="2493" spans="1:4" ht="16.5" hidden="1" customHeight="1">
      <c r="A2493" s="2">
        <v>2146</v>
      </c>
      <c r="B2493" s="14" t="s">
        <v>5</v>
      </c>
      <c r="C2493" s="10">
        <v>20772.400000000001</v>
      </c>
      <c r="D2493" s="33"/>
    </row>
    <row r="2494" spans="1:4" ht="16.5" hidden="1" customHeight="1">
      <c r="A2494" s="2">
        <v>2147</v>
      </c>
      <c r="B2494" s="14" t="s">
        <v>5</v>
      </c>
      <c r="C2494" s="10">
        <v>44773.87</v>
      </c>
      <c r="D2494" s="33"/>
    </row>
    <row r="2495" spans="1:4" ht="16.5" hidden="1" customHeight="1">
      <c r="A2495" s="2">
        <v>2148</v>
      </c>
      <c r="B2495" s="14" t="s">
        <v>5</v>
      </c>
      <c r="C2495" s="10">
        <v>51700</v>
      </c>
      <c r="D2495" s="33"/>
    </row>
    <row r="2496" spans="1:4" ht="16.5" hidden="1" customHeight="1">
      <c r="A2496" s="2">
        <v>2149</v>
      </c>
      <c r="B2496" s="14" t="s">
        <v>5</v>
      </c>
      <c r="C2496" s="10">
        <v>52054.2</v>
      </c>
      <c r="D2496" s="33"/>
    </row>
    <row r="2497" spans="1:4" ht="16.5" hidden="1" customHeight="1">
      <c r="A2497" s="2">
        <v>2150</v>
      </c>
      <c r="B2497" s="14" t="s">
        <v>5</v>
      </c>
      <c r="C2497" s="10">
        <v>51315</v>
      </c>
      <c r="D2497" s="33"/>
    </row>
    <row r="2498" spans="1:4" ht="16.5" hidden="1" customHeight="1">
      <c r="A2498" s="2">
        <v>2151</v>
      </c>
      <c r="B2498" s="14" t="s">
        <v>5</v>
      </c>
      <c r="C2498" s="10">
        <v>53664</v>
      </c>
      <c r="D2498" s="33"/>
    </row>
    <row r="2499" spans="1:4" ht="16.5" hidden="1" customHeight="1">
      <c r="A2499" s="2">
        <v>2152</v>
      </c>
      <c r="B2499" s="14" t="s">
        <v>5</v>
      </c>
      <c r="C2499" s="10">
        <v>53944</v>
      </c>
      <c r="D2499" s="33"/>
    </row>
    <row r="2500" spans="1:4" ht="16.5" hidden="1" customHeight="1">
      <c r="A2500" s="2">
        <v>2153</v>
      </c>
      <c r="B2500" s="14" t="s">
        <v>5</v>
      </c>
      <c r="C2500" s="10">
        <v>49489</v>
      </c>
      <c r="D2500" s="33"/>
    </row>
    <row r="2501" spans="1:4" ht="16.5" hidden="1" customHeight="1">
      <c r="A2501" s="2">
        <v>2154</v>
      </c>
      <c r="B2501" s="14" t="s">
        <v>5</v>
      </c>
      <c r="C2501" s="10">
        <v>54179.53</v>
      </c>
      <c r="D2501" s="33"/>
    </row>
    <row r="2502" spans="1:4" ht="16.5" hidden="1" customHeight="1">
      <c r="A2502" s="2">
        <v>2155</v>
      </c>
      <c r="B2502" s="14" t="s">
        <v>5</v>
      </c>
      <c r="C2502" s="10">
        <v>54864.91</v>
      </c>
      <c r="D2502" s="33"/>
    </row>
    <row r="2503" spans="1:4" ht="16.5" hidden="1" customHeight="1">
      <c r="A2503" s="2">
        <v>2156</v>
      </c>
      <c r="B2503" s="14" t="s">
        <v>5</v>
      </c>
      <c r="C2503" s="10">
        <v>54072.480000000003</v>
      </c>
      <c r="D2503" s="33"/>
    </row>
    <row r="2504" spans="1:4" ht="16.5" hidden="1" customHeight="1">
      <c r="A2504" s="2">
        <v>2157</v>
      </c>
      <c r="B2504" s="14" t="s">
        <v>5</v>
      </c>
      <c r="C2504" s="10">
        <v>32549</v>
      </c>
      <c r="D2504" s="33"/>
    </row>
    <row r="2505" spans="1:4" ht="16.5" hidden="1" customHeight="1">
      <c r="A2505" s="2">
        <v>2158</v>
      </c>
      <c r="B2505" s="14" t="s">
        <v>5</v>
      </c>
      <c r="C2505" s="10">
        <v>56100</v>
      </c>
      <c r="D2505" s="33"/>
    </row>
    <row r="2506" spans="1:4" ht="16.5" hidden="1" customHeight="1">
      <c r="A2506" s="2">
        <v>2159</v>
      </c>
      <c r="B2506" s="14" t="s">
        <v>5</v>
      </c>
      <c r="C2506" s="10">
        <v>58122</v>
      </c>
      <c r="D2506" s="33"/>
    </row>
    <row r="2507" spans="1:4" ht="16.5" hidden="1" customHeight="1">
      <c r="A2507" s="2">
        <v>2160</v>
      </c>
      <c r="B2507" s="14" t="s">
        <v>5</v>
      </c>
      <c r="C2507" s="10">
        <v>58564</v>
      </c>
      <c r="D2507" s="33"/>
    </row>
    <row r="2508" spans="1:4" ht="16.5" hidden="1" customHeight="1">
      <c r="A2508" s="2">
        <v>2161</v>
      </c>
      <c r="B2508" s="14" t="s">
        <v>5</v>
      </c>
      <c r="C2508" s="10">
        <v>56430</v>
      </c>
      <c r="D2508" s="33"/>
    </row>
    <row r="2509" spans="1:4" ht="16.5" hidden="1" customHeight="1">
      <c r="A2509" s="2">
        <v>2162</v>
      </c>
      <c r="B2509" s="14" t="s">
        <v>5</v>
      </c>
      <c r="C2509" s="10">
        <v>58854.400000000001</v>
      </c>
      <c r="D2509" s="33"/>
    </row>
    <row r="2510" spans="1:4" ht="16.5" hidden="1" customHeight="1">
      <c r="A2510" s="2">
        <v>2163</v>
      </c>
      <c r="B2510" s="14" t="s">
        <v>5</v>
      </c>
      <c r="C2510" s="10">
        <v>59000</v>
      </c>
      <c r="D2510" s="33"/>
    </row>
    <row r="2511" spans="1:4" ht="16.5" hidden="1" customHeight="1">
      <c r="A2511" s="2">
        <v>2164</v>
      </c>
      <c r="B2511" s="14" t="s">
        <v>5</v>
      </c>
      <c r="C2511" s="10">
        <v>59078.17</v>
      </c>
      <c r="D2511" s="33"/>
    </row>
    <row r="2512" spans="1:4" ht="16.5" hidden="1" customHeight="1">
      <c r="A2512" s="2">
        <v>2165</v>
      </c>
      <c r="B2512" s="14" t="s">
        <v>5</v>
      </c>
      <c r="C2512" s="10">
        <v>56877.01</v>
      </c>
      <c r="D2512" s="33"/>
    </row>
    <row r="2513" spans="1:4" ht="16.5" hidden="1" customHeight="1">
      <c r="A2513" s="2">
        <v>2166</v>
      </c>
      <c r="B2513" s="14" t="s">
        <v>5</v>
      </c>
      <c r="C2513" s="10">
        <v>59395</v>
      </c>
      <c r="D2513" s="33"/>
    </row>
    <row r="2514" spans="1:4" ht="16.5" hidden="1" customHeight="1">
      <c r="A2514" s="2">
        <v>2167</v>
      </c>
      <c r="B2514" s="14" t="s">
        <v>5</v>
      </c>
      <c r="C2514" s="10">
        <v>55414.16</v>
      </c>
      <c r="D2514" s="33"/>
    </row>
    <row r="2515" spans="1:4" ht="16.5" hidden="1" customHeight="1">
      <c r="A2515" s="2">
        <v>2168</v>
      </c>
      <c r="B2515" s="14" t="s">
        <v>5</v>
      </c>
      <c r="C2515" s="10">
        <v>60200</v>
      </c>
      <c r="D2515" s="33"/>
    </row>
    <row r="2516" spans="1:4" ht="16.5" hidden="1" customHeight="1">
      <c r="A2516" s="2">
        <v>2169</v>
      </c>
      <c r="B2516" s="14" t="s">
        <v>5</v>
      </c>
      <c r="C2516" s="10">
        <v>48400</v>
      </c>
      <c r="D2516" s="33"/>
    </row>
    <row r="2517" spans="1:4" ht="16.5" hidden="1" customHeight="1">
      <c r="A2517" s="2">
        <v>2170</v>
      </c>
      <c r="B2517" s="14" t="s">
        <v>5</v>
      </c>
      <c r="C2517" s="10">
        <v>55601.82</v>
      </c>
      <c r="D2517" s="33"/>
    </row>
    <row r="2518" spans="1:4" ht="16.5" hidden="1" customHeight="1">
      <c r="A2518" s="2">
        <v>2171</v>
      </c>
      <c r="B2518" s="14" t="s">
        <v>5</v>
      </c>
      <c r="C2518" s="10">
        <v>54450</v>
      </c>
      <c r="D2518" s="33"/>
    </row>
    <row r="2519" spans="1:4" ht="16.5" hidden="1" customHeight="1">
      <c r="A2519" s="2">
        <v>2172</v>
      </c>
      <c r="B2519" s="14" t="s">
        <v>5</v>
      </c>
      <c r="C2519" s="10">
        <v>61132.5</v>
      </c>
      <c r="D2519" s="33"/>
    </row>
    <row r="2520" spans="1:4" ht="16.5" hidden="1" customHeight="1">
      <c r="A2520" s="2">
        <v>2173</v>
      </c>
      <c r="B2520" s="14" t="s">
        <v>5</v>
      </c>
      <c r="C2520" s="10">
        <v>61407.51</v>
      </c>
      <c r="D2520" s="33"/>
    </row>
    <row r="2521" spans="1:4" ht="16.5" hidden="1" customHeight="1">
      <c r="A2521" s="2">
        <v>2174</v>
      </c>
      <c r="B2521" s="14" t="s">
        <v>5</v>
      </c>
      <c r="C2521" s="10">
        <v>61710</v>
      </c>
      <c r="D2521" s="33"/>
    </row>
    <row r="2522" spans="1:4" ht="16.5" hidden="1" customHeight="1">
      <c r="A2522" s="2">
        <v>2175</v>
      </c>
      <c r="B2522" s="14" t="s">
        <v>5</v>
      </c>
      <c r="C2522" s="10">
        <v>62400</v>
      </c>
      <c r="D2522" s="33"/>
    </row>
    <row r="2523" spans="1:4" ht="16.5" hidden="1" customHeight="1">
      <c r="A2523" s="2">
        <v>2176</v>
      </c>
      <c r="B2523" s="14" t="s">
        <v>5</v>
      </c>
      <c r="C2523" s="10">
        <v>62433.279999999999</v>
      </c>
      <c r="D2523" s="33"/>
    </row>
    <row r="2524" spans="1:4" ht="16.5" hidden="1" customHeight="1">
      <c r="A2524" s="2">
        <v>2177</v>
      </c>
      <c r="B2524" s="14" t="s">
        <v>5</v>
      </c>
      <c r="C2524" s="10">
        <v>58455.32</v>
      </c>
      <c r="D2524" s="33"/>
    </row>
    <row r="2525" spans="1:4" ht="16.5" hidden="1" customHeight="1">
      <c r="A2525" s="2">
        <v>2178</v>
      </c>
      <c r="B2525" s="14" t="s">
        <v>5</v>
      </c>
      <c r="C2525" s="10">
        <v>62629.599999999999</v>
      </c>
      <c r="D2525" s="33"/>
    </row>
    <row r="2526" spans="1:4" ht="16.5" hidden="1" customHeight="1">
      <c r="A2526" s="2">
        <v>2179</v>
      </c>
      <c r="B2526" s="14" t="s">
        <v>5</v>
      </c>
      <c r="C2526" s="10">
        <v>62678.55</v>
      </c>
      <c r="D2526" s="33"/>
    </row>
    <row r="2527" spans="1:4" ht="16.5" hidden="1" customHeight="1">
      <c r="A2527" s="2">
        <v>2180</v>
      </c>
      <c r="B2527" s="14" t="s">
        <v>5</v>
      </c>
      <c r="C2527" s="10">
        <v>51531.48</v>
      </c>
      <c r="D2527" s="33"/>
    </row>
    <row r="2528" spans="1:4" ht="16.5" hidden="1" customHeight="1">
      <c r="A2528" s="2">
        <v>2181</v>
      </c>
      <c r="B2528" s="14" t="s">
        <v>5</v>
      </c>
      <c r="C2528" s="10">
        <v>62876.32</v>
      </c>
      <c r="D2528" s="33"/>
    </row>
    <row r="2529" spans="1:4" ht="16.5" hidden="1" customHeight="1">
      <c r="A2529" s="2">
        <v>2182</v>
      </c>
      <c r="B2529" s="14" t="s">
        <v>5</v>
      </c>
      <c r="C2529" s="10">
        <v>63000</v>
      </c>
      <c r="D2529" s="33"/>
    </row>
    <row r="2530" spans="1:4" ht="16.5" hidden="1" customHeight="1">
      <c r="A2530" s="2">
        <v>2183</v>
      </c>
      <c r="B2530" s="14" t="s">
        <v>5</v>
      </c>
      <c r="C2530" s="10">
        <v>63195.69</v>
      </c>
      <c r="D2530" s="33"/>
    </row>
    <row r="2531" spans="1:4" ht="16.5" hidden="1" customHeight="1">
      <c r="A2531" s="2">
        <v>2184</v>
      </c>
      <c r="B2531" s="14" t="s">
        <v>5</v>
      </c>
      <c r="C2531" s="10">
        <v>63290.239999999998</v>
      </c>
      <c r="D2531" s="33"/>
    </row>
    <row r="2532" spans="1:4" ht="16.5" hidden="1" customHeight="1">
      <c r="A2532" s="2">
        <v>2185</v>
      </c>
      <c r="B2532" s="14" t="s">
        <v>5</v>
      </c>
      <c r="C2532" s="10">
        <v>63349.55</v>
      </c>
      <c r="D2532" s="33"/>
    </row>
    <row r="2533" spans="1:4" ht="16.5" hidden="1" customHeight="1">
      <c r="A2533" s="2">
        <v>2186</v>
      </c>
      <c r="B2533" s="14" t="s">
        <v>5</v>
      </c>
      <c r="C2533" s="10">
        <v>63625.52</v>
      </c>
      <c r="D2533" s="33"/>
    </row>
    <row r="2534" spans="1:4" ht="16.5" hidden="1" customHeight="1">
      <c r="A2534" s="2">
        <v>2187</v>
      </c>
      <c r="B2534" s="14" t="s">
        <v>5</v>
      </c>
      <c r="C2534" s="10">
        <v>63815.32</v>
      </c>
      <c r="D2534" s="33"/>
    </row>
    <row r="2535" spans="1:4" ht="16.5" hidden="1" customHeight="1">
      <c r="A2535" s="2">
        <v>2188</v>
      </c>
      <c r="B2535" s="14" t="s">
        <v>5</v>
      </c>
      <c r="C2535" s="10">
        <v>64680</v>
      </c>
      <c r="D2535" s="33"/>
    </row>
    <row r="2536" spans="1:4" ht="16.5" hidden="1" customHeight="1">
      <c r="A2536" s="2">
        <v>2189</v>
      </c>
      <c r="B2536" s="14" t="s">
        <v>5</v>
      </c>
      <c r="C2536" s="10">
        <v>65000</v>
      </c>
      <c r="D2536" s="33"/>
    </row>
    <row r="2537" spans="1:4" ht="16.5" hidden="1" customHeight="1">
      <c r="A2537" s="2">
        <v>2190</v>
      </c>
      <c r="B2537" s="14" t="s">
        <v>5</v>
      </c>
      <c r="C2537" s="10">
        <v>62480</v>
      </c>
      <c r="D2537" s="33"/>
    </row>
    <row r="2538" spans="1:4" ht="16.5" hidden="1" customHeight="1">
      <c r="A2538" s="2">
        <v>2191</v>
      </c>
      <c r="B2538" s="14" t="s">
        <v>5</v>
      </c>
      <c r="C2538" s="10">
        <v>65650</v>
      </c>
      <c r="D2538" s="33"/>
    </row>
    <row r="2539" spans="1:4" ht="16.5" hidden="1" customHeight="1">
      <c r="A2539" s="2">
        <v>2192</v>
      </c>
      <c r="B2539" s="14" t="s">
        <v>5</v>
      </c>
      <c r="C2539" s="10">
        <v>66000</v>
      </c>
      <c r="D2539" s="33"/>
    </row>
    <row r="2540" spans="1:4" ht="16.5" hidden="1" customHeight="1">
      <c r="A2540" s="2">
        <v>2193</v>
      </c>
      <c r="B2540" s="14" t="s">
        <v>5</v>
      </c>
      <c r="C2540" s="10">
        <v>66304.94</v>
      </c>
      <c r="D2540" s="33"/>
    </row>
    <row r="2541" spans="1:4" ht="16.5" hidden="1" customHeight="1">
      <c r="A2541" s="2">
        <v>2194</v>
      </c>
      <c r="B2541" s="14" t="s">
        <v>5</v>
      </c>
      <c r="C2541" s="10">
        <v>55568.08</v>
      </c>
      <c r="D2541" s="33"/>
    </row>
    <row r="2542" spans="1:4" ht="16.5" hidden="1" customHeight="1">
      <c r="A2542" s="2">
        <v>2195</v>
      </c>
      <c r="B2542" s="14" t="s">
        <v>5</v>
      </c>
      <c r="C2542" s="10">
        <v>67638.39</v>
      </c>
      <c r="D2542" s="33"/>
    </row>
    <row r="2543" spans="1:4" ht="16.5" hidden="1" customHeight="1">
      <c r="A2543" s="2">
        <v>2196</v>
      </c>
      <c r="B2543" s="14" t="s">
        <v>5</v>
      </c>
      <c r="C2543" s="10">
        <v>68250</v>
      </c>
      <c r="D2543" s="33"/>
    </row>
    <row r="2544" spans="1:4" ht="16.5" hidden="1" customHeight="1">
      <c r="A2544" s="2">
        <v>2197</v>
      </c>
      <c r="B2544" s="14" t="s">
        <v>5</v>
      </c>
      <c r="C2544" s="10">
        <v>68342.600000000006</v>
      </c>
      <c r="D2544" s="33"/>
    </row>
    <row r="2545" spans="1:4" ht="16.5" hidden="1" customHeight="1">
      <c r="A2545" s="2">
        <v>2198</v>
      </c>
      <c r="B2545" s="14" t="s">
        <v>5</v>
      </c>
      <c r="C2545" s="10">
        <v>69572.5</v>
      </c>
      <c r="D2545" s="33"/>
    </row>
    <row r="2546" spans="1:4" ht="16.5" hidden="1" customHeight="1">
      <c r="A2546" s="2">
        <v>2199</v>
      </c>
      <c r="B2546" s="14" t="s">
        <v>5</v>
      </c>
      <c r="C2546" s="10">
        <v>30552.5</v>
      </c>
      <c r="D2546" s="33"/>
    </row>
    <row r="2547" spans="1:4" ht="16.5" hidden="1" customHeight="1">
      <c r="A2547" s="2">
        <v>2200</v>
      </c>
      <c r="B2547" s="14" t="s">
        <v>5</v>
      </c>
      <c r="C2547" s="10">
        <v>71033</v>
      </c>
      <c r="D2547" s="33"/>
    </row>
    <row r="2548" spans="1:4" ht="16.5" hidden="1" customHeight="1">
      <c r="A2548" s="2">
        <v>2201</v>
      </c>
      <c r="B2548" s="14" t="s">
        <v>5</v>
      </c>
      <c r="C2548" s="10">
        <v>71033</v>
      </c>
      <c r="D2548" s="33"/>
    </row>
    <row r="2549" spans="1:4" ht="16.5" hidden="1" customHeight="1">
      <c r="A2549" s="2">
        <v>2202</v>
      </c>
      <c r="B2549" s="14" t="s">
        <v>5</v>
      </c>
      <c r="C2549" s="10">
        <v>71033</v>
      </c>
      <c r="D2549" s="33"/>
    </row>
    <row r="2550" spans="1:4" ht="16.5" hidden="1" customHeight="1">
      <c r="A2550" s="2">
        <v>2203</v>
      </c>
      <c r="B2550" s="14" t="s">
        <v>5</v>
      </c>
      <c r="C2550" s="10">
        <v>71033</v>
      </c>
      <c r="D2550" s="33"/>
    </row>
    <row r="2551" spans="1:4" ht="16.5" hidden="1" customHeight="1">
      <c r="A2551" s="2">
        <v>2204</v>
      </c>
      <c r="B2551" s="14" t="s">
        <v>5</v>
      </c>
      <c r="C2551" s="10">
        <v>71540</v>
      </c>
      <c r="D2551" s="33"/>
    </row>
    <row r="2552" spans="1:4" ht="16.5" hidden="1" customHeight="1">
      <c r="A2552" s="2">
        <v>2205</v>
      </c>
      <c r="B2552" s="14" t="s">
        <v>5</v>
      </c>
      <c r="C2552" s="10">
        <v>72479</v>
      </c>
      <c r="D2552" s="33"/>
    </row>
    <row r="2553" spans="1:4" ht="16.5" hidden="1" customHeight="1">
      <c r="A2553" s="2">
        <v>2206</v>
      </c>
      <c r="B2553" s="14" t="s">
        <v>5</v>
      </c>
      <c r="C2553" s="10">
        <v>65751.399999999994</v>
      </c>
      <c r="D2553" s="33"/>
    </row>
    <row r="2554" spans="1:4" ht="16.5" hidden="1" customHeight="1">
      <c r="A2554" s="2">
        <v>2207</v>
      </c>
      <c r="B2554" s="14" t="s">
        <v>5</v>
      </c>
      <c r="C2554" s="10">
        <v>72597.58</v>
      </c>
      <c r="D2554" s="33"/>
    </row>
    <row r="2555" spans="1:4" ht="16.5" hidden="1" customHeight="1">
      <c r="A2555" s="2">
        <v>2208</v>
      </c>
      <c r="B2555" s="14" t="s">
        <v>5</v>
      </c>
      <c r="C2555" s="10">
        <v>72600</v>
      </c>
      <c r="D2555" s="33"/>
    </row>
    <row r="2556" spans="1:4" ht="16.5" hidden="1" customHeight="1">
      <c r="A2556" s="2">
        <v>2209</v>
      </c>
      <c r="B2556" s="14" t="s">
        <v>5</v>
      </c>
      <c r="C2556" s="10">
        <v>72737.59</v>
      </c>
      <c r="D2556" s="33"/>
    </row>
    <row r="2557" spans="1:4" ht="16.5" hidden="1" customHeight="1">
      <c r="A2557" s="2">
        <v>2210</v>
      </c>
      <c r="B2557" s="14" t="s">
        <v>5</v>
      </c>
      <c r="C2557" s="10">
        <v>72875.88</v>
      </c>
      <c r="D2557" s="33"/>
    </row>
    <row r="2558" spans="1:4" ht="16.5" hidden="1" customHeight="1">
      <c r="A2558" s="2">
        <v>2211</v>
      </c>
      <c r="B2558" s="14" t="s">
        <v>5</v>
      </c>
      <c r="C2558" s="10">
        <v>54450</v>
      </c>
      <c r="D2558" s="33"/>
    </row>
    <row r="2559" spans="1:4" ht="16.5" hidden="1" customHeight="1">
      <c r="A2559" s="2">
        <v>2212</v>
      </c>
      <c r="B2559" s="14" t="s">
        <v>5</v>
      </c>
      <c r="C2559" s="10">
        <v>73519.600000000006</v>
      </c>
      <c r="D2559" s="33"/>
    </row>
    <row r="2560" spans="1:4" ht="16.5" hidden="1" customHeight="1">
      <c r="A2560" s="2">
        <v>2213</v>
      </c>
      <c r="B2560" s="14" t="s">
        <v>5</v>
      </c>
      <c r="C2560" s="10">
        <v>70611.55</v>
      </c>
      <c r="D2560" s="33"/>
    </row>
    <row r="2561" spans="1:4" ht="16.5" hidden="1" customHeight="1">
      <c r="A2561" s="2">
        <v>2214</v>
      </c>
      <c r="B2561" s="14" t="s">
        <v>5</v>
      </c>
      <c r="C2561" s="10">
        <v>73873.62</v>
      </c>
      <c r="D2561" s="33"/>
    </row>
    <row r="2562" spans="1:4" ht="16.5" hidden="1" customHeight="1">
      <c r="A2562" s="2">
        <v>2215</v>
      </c>
      <c r="B2562" s="14" t="s">
        <v>5</v>
      </c>
      <c r="C2562" s="10">
        <v>71830.720000000001</v>
      </c>
      <c r="D2562" s="33"/>
    </row>
    <row r="2563" spans="1:4" ht="16.5" hidden="1" customHeight="1">
      <c r="A2563" s="2">
        <v>2216</v>
      </c>
      <c r="B2563" s="14" t="s">
        <v>5</v>
      </c>
      <c r="C2563" s="10">
        <v>74764.59</v>
      </c>
      <c r="D2563" s="33"/>
    </row>
    <row r="2564" spans="1:4" ht="16.5" hidden="1" customHeight="1">
      <c r="A2564" s="2">
        <v>2217</v>
      </c>
      <c r="B2564" s="14" t="s">
        <v>5</v>
      </c>
      <c r="C2564" s="10">
        <v>71225</v>
      </c>
      <c r="D2564" s="33"/>
    </row>
    <row r="2565" spans="1:4" ht="16.5" hidden="1" customHeight="1">
      <c r="A2565" s="2">
        <v>2218</v>
      </c>
      <c r="B2565" s="14" t="s">
        <v>5</v>
      </c>
      <c r="C2565" s="10">
        <v>63219</v>
      </c>
      <c r="D2565" s="33"/>
    </row>
    <row r="2566" spans="1:4" ht="16.5" hidden="1" customHeight="1">
      <c r="A2566" s="2">
        <v>2219</v>
      </c>
      <c r="B2566" s="14" t="s">
        <v>5</v>
      </c>
      <c r="C2566" s="10">
        <v>64680</v>
      </c>
      <c r="D2566" s="33"/>
    </row>
    <row r="2567" spans="1:4" ht="16.5" hidden="1" customHeight="1">
      <c r="A2567" s="2">
        <v>2220</v>
      </c>
      <c r="B2567" s="14" t="s">
        <v>5</v>
      </c>
      <c r="C2567" s="10">
        <v>64680</v>
      </c>
      <c r="D2567" s="33"/>
    </row>
    <row r="2568" spans="1:4" ht="16.5" hidden="1" customHeight="1">
      <c r="A2568" s="2">
        <v>2221</v>
      </c>
      <c r="B2568" s="14" t="s">
        <v>5</v>
      </c>
      <c r="C2568" s="10">
        <v>78408</v>
      </c>
      <c r="D2568" s="33"/>
    </row>
    <row r="2569" spans="1:4" ht="16.5" hidden="1" customHeight="1">
      <c r="A2569" s="2">
        <v>2222</v>
      </c>
      <c r="B2569" s="14" t="s">
        <v>5</v>
      </c>
      <c r="C2569" s="10">
        <v>66671</v>
      </c>
      <c r="D2569" s="33"/>
    </row>
    <row r="2570" spans="1:4" ht="16.5" hidden="1" customHeight="1">
      <c r="A2570" s="2">
        <v>2223</v>
      </c>
      <c r="B2570" s="14" t="s">
        <v>5</v>
      </c>
      <c r="C2570" s="10">
        <v>80121.570000000007</v>
      </c>
      <c r="D2570" s="33"/>
    </row>
    <row r="2571" spans="1:4" ht="16.5" hidden="1" customHeight="1">
      <c r="A2571" s="2">
        <v>2224</v>
      </c>
      <c r="B2571" s="14" t="s">
        <v>5</v>
      </c>
      <c r="C2571" s="10">
        <v>80360.94</v>
      </c>
      <c r="D2571" s="33"/>
    </row>
    <row r="2572" spans="1:4" ht="16.5" hidden="1" customHeight="1">
      <c r="A2572" s="2">
        <v>2225</v>
      </c>
      <c r="B2572" s="14" t="s">
        <v>5</v>
      </c>
      <c r="C2572" s="10">
        <v>79860</v>
      </c>
      <c r="D2572" s="33"/>
    </row>
    <row r="2573" spans="1:4" ht="16.5" hidden="1" customHeight="1">
      <c r="A2573" s="2">
        <v>2226</v>
      </c>
      <c r="B2573" s="14" t="s">
        <v>5</v>
      </c>
      <c r="C2573" s="10">
        <v>78534.509999999995</v>
      </c>
      <c r="D2573" s="33"/>
    </row>
    <row r="2574" spans="1:4" ht="16.5" hidden="1" customHeight="1">
      <c r="A2574" s="2">
        <v>2227</v>
      </c>
      <c r="B2574" s="14" t="s">
        <v>5</v>
      </c>
      <c r="C2574" s="10">
        <v>79596</v>
      </c>
      <c r="D2574" s="33"/>
    </row>
    <row r="2575" spans="1:4" ht="16.5" hidden="1" customHeight="1">
      <c r="A2575" s="2">
        <v>2228</v>
      </c>
      <c r="B2575" s="14" t="s">
        <v>5</v>
      </c>
      <c r="C2575" s="10">
        <v>80866.86</v>
      </c>
      <c r="D2575" s="33"/>
    </row>
    <row r="2576" spans="1:4" ht="16.5" hidden="1" customHeight="1">
      <c r="A2576" s="2">
        <v>2229</v>
      </c>
      <c r="B2576" s="14" t="s">
        <v>5</v>
      </c>
      <c r="C2576" s="10">
        <v>65412.6</v>
      </c>
      <c r="D2576" s="33"/>
    </row>
    <row r="2577" spans="1:4" ht="16.5" hidden="1" customHeight="1">
      <c r="A2577" s="2">
        <v>2230</v>
      </c>
      <c r="B2577" s="14" t="s">
        <v>5</v>
      </c>
      <c r="C2577" s="10">
        <v>81169.22</v>
      </c>
      <c r="D2577" s="33"/>
    </row>
    <row r="2578" spans="1:4" ht="16.5" hidden="1" customHeight="1">
      <c r="A2578" s="2">
        <v>2231</v>
      </c>
      <c r="B2578" s="14" t="s">
        <v>5</v>
      </c>
      <c r="C2578" s="10">
        <v>80960</v>
      </c>
      <c r="D2578" s="33"/>
    </row>
    <row r="2579" spans="1:4" ht="16.5" hidden="1" customHeight="1">
      <c r="A2579" s="2">
        <v>2232</v>
      </c>
      <c r="B2579" s="14" t="s">
        <v>5</v>
      </c>
      <c r="C2579" s="10">
        <v>83059.509999999995</v>
      </c>
      <c r="D2579" s="33"/>
    </row>
    <row r="2580" spans="1:4" ht="16.5" hidden="1" customHeight="1">
      <c r="A2580" s="2">
        <v>2233</v>
      </c>
      <c r="B2580" s="14" t="s">
        <v>5</v>
      </c>
      <c r="C2580" s="10">
        <v>80960</v>
      </c>
      <c r="D2580" s="33"/>
    </row>
    <row r="2581" spans="1:4" ht="16.5" hidden="1" customHeight="1">
      <c r="A2581" s="2">
        <v>2234</v>
      </c>
      <c r="B2581" s="14" t="s">
        <v>5</v>
      </c>
      <c r="C2581" s="10">
        <v>83756.639999999999</v>
      </c>
      <c r="D2581" s="33"/>
    </row>
    <row r="2582" spans="1:4" ht="16.5" hidden="1" customHeight="1">
      <c r="A2582" s="2">
        <v>2235</v>
      </c>
      <c r="B2582" s="14" t="s">
        <v>5</v>
      </c>
      <c r="C2582" s="10">
        <v>84458</v>
      </c>
      <c r="D2582" s="33"/>
    </row>
    <row r="2583" spans="1:4" ht="16.5" hidden="1" customHeight="1">
      <c r="A2583" s="2">
        <v>2236</v>
      </c>
      <c r="B2583" s="14" t="s">
        <v>5</v>
      </c>
      <c r="C2583" s="10">
        <v>86548.800000000003</v>
      </c>
      <c r="D2583" s="33"/>
    </row>
    <row r="2584" spans="1:4" ht="16.5" hidden="1" customHeight="1">
      <c r="A2584" s="2">
        <v>2237</v>
      </c>
      <c r="B2584" s="14" t="s">
        <v>5</v>
      </c>
      <c r="C2584" s="10">
        <v>87100</v>
      </c>
      <c r="D2584" s="33"/>
    </row>
    <row r="2585" spans="1:4" ht="16.5" hidden="1" customHeight="1">
      <c r="A2585" s="2">
        <v>2238</v>
      </c>
      <c r="B2585" s="14" t="s">
        <v>5</v>
      </c>
      <c r="C2585" s="10">
        <v>87100</v>
      </c>
      <c r="D2585" s="33"/>
    </row>
    <row r="2586" spans="1:4" ht="16.5" hidden="1" customHeight="1">
      <c r="A2586" s="2">
        <v>2239</v>
      </c>
      <c r="B2586" s="14" t="s">
        <v>5</v>
      </c>
      <c r="C2586" s="10">
        <v>87120</v>
      </c>
      <c r="D2586" s="33"/>
    </row>
    <row r="2587" spans="1:4" ht="16.5" hidden="1" customHeight="1">
      <c r="A2587" s="2">
        <v>2240</v>
      </c>
      <c r="B2587" s="14" t="s">
        <v>5</v>
      </c>
      <c r="C2587" s="10">
        <v>87120</v>
      </c>
      <c r="D2587" s="33"/>
    </row>
    <row r="2588" spans="1:4" ht="16.5" hidden="1" customHeight="1">
      <c r="A2588" s="2">
        <v>2241</v>
      </c>
      <c r="B2588" s="14" t="s">
        <v>5</v>
      </c>
      <c r="C2588" s="10">
        <v>87677.85</v>
      </c>
      <c r="D2588" s="33"/>
    </row>
    <row r="2589" spans="1:4" ht="16.5" hidden="1" customHeight="1">
      <c r="A2589" s="2">
        <v>2242</v>
      </c>
      <c r="B2589" s="14" t="s">
        <v>5</v>
      </c>
      <c r="C2589" s="10">
        <v>87983.51</v>
      </c>
      <c r="D2589" s="33"/>
    </row>
    <row r="2590" spans="1:4" ht="16.5" hidden="1" customHeight="1">
      <c r="A2590" s="2">
        <v>2243</v>
      </c>
      <c r="B2590" s="14" t="s">
        <v>5</v>
      </c>
      <c r="C2590" s="10">
        <v>88000</v>
      </c>
      <c r="D2590" s="33"/>
    </row>
    <row r="2591" spans="1:4" ht="16.5" hidden="1" customHeight="1">
      <c r="A2591" s="2">
        <v>2244</v>
      </c>
      <c r="B2591" s="14" t="s">
        <v>5</v>
      </c>
      <c r="C2591" s="10">
        <v>89205</v>
      </c>
      <c r="D2591" s="33"/>
    </row>
    <row r="2592" spans="1:4" ht="16.5" hidden="1" customHeight="1">
      <c r="A2592" s="2">
        <v>2245</v>
      </c>
      <c r="B2592" s="14" t="s">
        <v>5</v>
      </c>
      <c r="C2592" s="10">
        <v>89284</v>
      </c>
      <c r="D2592" s="33"/>
    </row>
    <row r="2593" spans="1:4" ht="16.5" hidden="1" customHeight="1">
      <c r="A2593" s="2">
        <v>2246</v>
      </c>
      <c r="B2593" s="14" t="s">
        <v>5</v>
      </c>
      <c r="C2593" s="10">
        <v>89425</v>
      </c>
      <c r="D2593" s="33"/>
    </row>
    <row r="2594" spans="1:4" ht="16.5" hidden="1" customHeight="1">
      <c r="A2594" s="2">
        <v>2247</v>
      </c>
      <c r="B2594" s="14" t="s">
        <v>5</v>
      </c>
      <c r="C2594" s="10">
        <v>89500</v>
      </c>
      <c r="D2594" s="33"/>
    </row>
    <row r="2595" spans="1:4" ht="16.5" hidden="1" customHeight="1">
      <c r="A2595" s="2">
        <v>2248</v>
      </c>
      <c r="B2595" s="14" t="s">
        <v>5</v>
      </c>
      <c r="C2595" s="10">
        <v>90532.2</v>
      </c>
      <c r="D2595" s="33"/>
    </row>
    <row r="2596" spans="1:4" ht="16.5" hidden="1" customHeight="1">
      <c r="A2596" s="2">
        <v>2249</v>
      </c>
      <c r="B2596" s="14" t="s">
        <v>5</v>
      </c>
      <c r="C2596" s="10">
        <v>90604.800000000003</v>
      </c>
      <c r="D2596" s="33"/>
    </row>
    <row r="2597" spans="1:4" ht="16.5" hidden="1" customHeight="1">
      <c r="A2597" s="2">
        <v>2250</v>
      </c>
      <c r="B2597" s="14" t="s">
        <v>5</v>
      </c>
      <c r="C2597" s="10">
        <v>79029.72</v>
      </c>
      <c r="D2597" s="33"/>
    </row>
    <row r="2598" spans="1:4" ht="16.5" hidden="1" customHeight="1">
      <c r="A2598" s="2">
        <v>2251</v>
      </c>
      <c r="B2598" s="14" t="s">
        <v>5</v>
      </c>
      <c r="C2598" s="10">
        <v>91508.67</v>
      </c>
      <c r="D2598" s="33"/>
    </row>
    <row r="2599" spans="1:4" ht="16.5" hidden="1" customHeight="1">
      <c r="A2599" s="2">
        <v>2252</v>
      </c>
      <c r="B2599" s="14" t="s">
        <v>5</v>
      </c>
      <c r="C2599" s="10">
        <v>55903.67</v>
      </c>
      <c r="D2599" s="33"/>
    </row>
    <row r="2600" spans="1:4" ht="16.5" hidden="1" customHeight="1">
      <c r="A2600" s="2">
        <v>2253</v>
      </c>
      <c r="B2600" s="14" t="s">
        <v>5</v>
      </c>
      <c r="C2600" s="10">
        <v>82500</v>
      </c>
      <c r="D2600" s="33"/>
    </row>
    <row r="2601" spans="1:4" ht="16.5" hidden="1" customHeight="1">
      <c r="A2601" s="2">
        <v>2254</v>
      </c>
      <c r="B2601" s="14" t="s">
        <v>5</v>
      </c>
      <c r="C2601" s="10">
        <v>92550.48</v>
      </c>
      <c r="D2601" s="33"/>
    </row>
    <row r="2602" spans="1:4" ht="16.5" hidden="1" customHeight="1">
      <c r="A2602" s="2">
        <v>2255</v>
      </c>
      <c r="B2602" s="14" t="s">
        <v>5</v>
      </c>
      <c r="C2602" s="10">
        <v>93049.83</v>
      </c>
      <c r="D2602" s="33"/>
    </row>
    <row r="2603" spans="1:4" ht="16.5" hidden="1" customHeight="1">
      <c r="A2603" s="2">
        <v>2256</v>
      </c>
      <c r="B2603" s="14" t="s">
        <v>5</v>
      </c>
      <c r="C2603" s="10">
        <v>93214.28</v>
      </c>
      <c r="D2603" s="33"/>
    </row>
    <row r="2604" spans="1:4" ht="16.5" hidden="1" customHeight="1">
      <c r="A2604" s="2">
        <v>2257</v>
      </c>
      <c r="B2604" s="14" t="s">
        <v>5</v>
      </c>
      <c r="C2604" s="10">
        <v>93509</v>
      </c>
      <c r="D2604" s="33"/>
    </row>
    <row r="2605" spans="1:4" ht="16.5" hidden="1" customHeight="1">
      <c r="A2605" s="2">
        <v>2258</v>
      </c>
      <c r="B2605" s="14" t="s">
        <v>5</v>
      </c>
      <c r="C2605" s="10">
        <v>93600</v>
      </c>
      <c r="D2605" s="33"/>
    </row>
    <row r="2606" spans="1:4" ht="16.5" hidden="1" customHeight="1">
      <c r="A2606" s="2">
        <v>2259</v>
      </c>
      <c r="B2606" s="14" t="s">
        <v>5</v>
      </c>
      <c r="C2606" s="10">
        <v>93604.05</v>
      </c>
      <c r="D2606" s="33"/>
    </row>
    <row r="2607" spans="1:4" ht="16.5" hidden="1" customHeight="1">
      <c r="A2607" s="2">
        <v>2260</v>
      </c>
      <c r="B2607" s="14" t="s">
        <v>5</v>
      </c>
      <c r="C2607" s="10">
        <v>85500</v>
      </c>
      <c r="D2607" s="33"/>
    </row>
    <row r="2608" spans="1:4" ht="16.5" hidden="1" customHeight="1">
      <c r="A2608" s="2">
        <v>2261</v>
      </c>
      <c r="B2608" s="14" t="s">
        <v>5</v>
      </c>
      <c r="C2608" s="10">
        <v>94860.18</v>
      </c>
      <c r="D2608" s="33"/>
    </row>
    <row r="2609" spans="1:4" ht="16.5" hidden="1" customHeight="1">
      <c r="A2609" s="2">
        <v>2262</v>
      </c>
      <c r="B2609" s="14" t="s">
        <v>5</v>
      </c>
      <c r="C2609" s="10">
        <v>95209.09</v>
      </c>
      <c r="D2609" s="33"/>
    </row>
    <row r="2610" spans="1:4" ht="16.5" hidden="1" customHeight="1">
      <c r="A2610" s="2">
        <v>2263</v>
      </c>
      <c r="B2610" s="14" t="s">
        <v>5</v>
      </c>
      <c r="C2610" s="10">
        <v>89078.99</v>
      </c>
      <c r="D2610" s="33"/>
    </row>
    <row r="2611" spans="1:4" ht="16.5" hidden="1" customHeight="1">
      <c r="A2611" s="2">
        <v>2264</v>
      </c>
      <c r="B2611" s="14" t="s">
        <v>5</v>
      </c>
      <c r="C2611" s="10">
        <v>96457.919999999998</v>
      </c>
      <c r="D2611" s="33"/>
    </row>
    <row r="2612" spans="1:4" ht="16.5" hidden="1" customHeight="1">
      <c r="A2612" s="2">
        <v>2265</v>
      </c>
      <c r="B2612" s="14" t="s">
        <v>5</v>
      </c>
      <c r="C2612" s="10">
        <v>92812.51</v>
      </c>
      <c r="D2612" s="33"/>
    </row>
    <row r="2613" spans="1:4" ht="16.5" hidden="1" customHeight="1">
      <c r="A2613" s="2">
        <v>2266</v>
      </c>
      <c r="B2613" s="14" t="s">
        <v>5</v>
      </c>
      <c r="C2613" s="10">
        <v>97334.95</v>
      </c>
      <c r="D2613" s="33"/>
    </row>
    <row r="2614" spans="1:4" ht="16.5" hidden="1" customHeight="1">
      <c r="A2614" s="2">
        <v>2267</v>
      </c>
      <c r="B2614" s="14" t="s">
        <v>5</v>
      </c>
      <c r="C2614" s="10">
        <v>97889</v>
      </c>
      <c r="D2614" s="33"/>
    </row>
    <row r="2615" spans="1:4" ht="16.5" hidden="1" customHeight="1">
      <c r="A2615" s="2">
        <v>2268</v>
      </c>
      <c r="B2615" s="14" t="s">
        <v>5</v>
      </c>
      <c r="C2615" s="10">
        <v>97982.51</v>
      </c>
      <c r="D2615" s="33"/>
    </row>
    <row r="2616" spans="1:4" ht="16.5" hidden="1" customHeight="1">
      <c r="A2616" s="2">
        <v>2269</v>
      </c>
      <c r="B2616" s="14" t="s">
        <v>5</v>
      </c>
      <c r="C2616" s="10">
        <v>98240.68</v>
      </c>
      <c r="D2616" s="33"/>
    </row>
    <row r="2617" spans="1:4" ht="16.5" hidden="1" customHeight="1">
      <c r="A2617" s="2">
        <v>2270</v>
      </c>
      <c r="B2617" s="14" t="s">
        <v>5</v>
      </c>
      <c r="C2617" s="10">
        <v>98504</v>
      </c>
      <c r="D2617" s="33"/>
    </row>
    <row r="2618" spans="1:4" ht="16.5" hidden="1" customHeight="1">
      <c r="A2618" s="2">
        <v>2271</v>
      </c>
      <c r="B2618" s="14" t="s">
        <v>5</v>
      </c>
      <c r="C2618" s="10">
        <v>98550</v>
      </c>
      <c r="D2618" s="33"/>
    </row>
    <row r="2619" spans="1:4" ht="16.5" hidden="1" customHeight="1">
      <c r="A2619" s="2">
        <v>2272</v>
      </c>
      <c r="B2619" s="14" t="s">
        <v>5</v>
      </c>
      <c r="C2619" s="10">
        <v>98917.5</v>
      </c>
      <c r="D2619" s="33"/>
    </row>
    <row r="2620" spans="1:4" ht="16.5" hidden="1" customHeight="1">
      <c r="A2620" s="2">
        <v>2273</v>
      </c>
      <c r="B2620" s="14" t="s">
        <v>5</v>
      </c>
      <c r="C2620" s="10">
        <v>87714</v>
      </c>
      <c r="D2620" s="33"/>
    </row>
    <row r="2621" spans="1:4" ht="16.5" hidden="1" customHeight="1">
      <c r="A2621" s="2">
        <v>2274</v>
      </c>
      <c r="B2621" s="14" t="s">
        <v>5</v>
      </c>
      <c r="C2621" s="10">
        <v>99008</v>
      </c>
      <c r="D2621" s="33"/>
    </row>
    <row r="2622" spans="1:4" ht="16.5" hidden="1" customHeight="1">
      <c r="A2622" s="2">
        <v>2275</v>
      </c>
      <c r="B2622" s="14" t="s">
        <v>5</v>
      </c>
      <c r="C2622" s="10">
        <v>99260</v>
      </c>
      <c r="D2622" s="33"/>
    </row>
    <row r="2623" spans="1:4" ht="16.5" hidden="1" customHeight="1">
      <c r="A2623" s="2">
        <v>2276</v>
      </c>
      <c r="B2623" s="14" t="s">
        <v>5</v>
      </c>
      <c r="C2623" s="10">
        <v>99697</v>
      </c>
      <c r="D2623" s="33"/>
    </row>
    <row r="2624" spans="1:4" ht="16.5" hidden="1" customHeight="1">
      <c r="A2624" s="2">
        <v>2277</v>
      </c>
      <c r="B2624" s="14" t="s">
        <v>5</v>
      </c>
      <c r="C2624" s="10">
        <v>99749.98</v>
      </c>
      <c r="D2624" s="33"/>
    </row>
    <row r="2625" spans="1:4" ht="16.5" hidden="1" customHeight="1">
      <c r="A2625" s="2">
        <v>2278</v>
      </c>
      <c r="B2625" s="14" t="s">
        <v>5</v>
      </c>
      <c r="C2625" s="10">
        <v>99749.98</v>
      </c>
      <c r="D2625" s="33"/>
    </row>
    <row r="2626" spans="1:4" ht="16.5" hidden="1" customHeight="1">
      <c r="A2626" s="2">
        <v>2279</v>
      </c>
      <c r="B2626" s="14" t="s">
        <v>5</v>
      </c>
      <c r="C2626" s="10">
        <v>99840</v>
      </c>
      <c r="D2626" s="33"/>
    </row>
    <row r="2627" spans="1:4" ht="16.5" hidden="1" customHeight="1">
      <c r="A2627" s="2">
        <v>2280</v>
      </c>
      <c r="B2627" s="14" t="s">
        <v>5</v>
      </c>
      <c r="C2627" s="10">
        <v>99960</v>
      </c>
      <c r="D2627" s="33"/>
    </row>
    <row r="2628" spans="1:4" ht="16.5" hidden="1" customHeight="1">
      <c r="A2628" s="2">
        <v>2281</v>
      </c>
      <c r="B2628" s="14" t="s">
        <v>5</v>
      </c>
      <c r="C2628" s="10">
        <v>100620</v>
      </c>
      <c r="D2628" s="33"/>
    </row>
    <row r="2629" spans="1:4" ht="16.5" hidden="1" customHeight="1">
      <c r="A2629" s="2">
        <v>2282</v>
      </c>
      <c r="B2629" s="14" t="s">
        <v>5</v>
      </c>
      <c r="C2629" s="10">
        <v>50620.35</v>
      </c>
      <c r="D2629" s="33"/>
    </row>
    <row r="2630" spans="1:4" ht="16.5" hidden="1" customHeight="1">
      <c r="A2630" s="2">
        <v>2283</v>
      </c>
      <c r="B2630" s="14" t="s">
        <v>5</v>
      </c>
      <c r="C2630" s="10">
        <v>50490</v>
      </c>
      <c r="D2630" s="33"/>
    </row>
    <row r="2631" spans="1:4" ht="16.5" hidden="1" customHeight="1">
      <c r="A2631" s="2">
        <v>2284</v>
      </c>
      <c r="B2631" s="14" t="s">
        <v>5</v>
      </c>
      <c r="C2631" s="10">
        <v>101400</v>
      </c>
      <c r="D2631" s="33"/>
    </row>
    <row r="2632" spans="1:4" ht="16.5" hidden="1" customHeight="1">
      <c r="A2632" s="2">
        <v>2285</v>
      </c>
      <c r="B2632" s="14" t="s">
        <v>5</v>
      </c>
      <c r="C2632" s="10">
        <v>101548.72</v>
      </c>
      <c r="D2632" s="33"/>
    </row>
    <row r="2633" spans="1:4" ht="16.5" hidden="1" customHeight="1">
      <c r="A2633" s="2">
        <v>2286</v>
      </c>
      <c r="B2633" s="14" t="s">
        <v>5</v>
      </c>
      <c r="C2633" s="10">
        <v>102090.4</v>
      </c>
      <c r="D2633" s="33"/>
    </row>
    <row r="2634" spans="1:4" ht="16.5" hidden="1" customHeight="1">
      <c r="A2634" s="2">
        <v>2287</v>
      </c>
      <c r="B2634" s="14" t="s">
        <v>5</v>
      </c>
      <c r="C2634" s="10">
        <v>102200</v>
      </c>
      <c r="D2634" s="33"/>
    </row>
    <row r="2635" spans="1:4" ht="16.5" hidden="1" customHeight="1">
      <c r="A2635" s="2">
        <v>2288</v>
      </c>
      <c r="B2635" s="14" t="s">
        <v>5</v>
      </c>
      <c r="C2635" s="10">
        <v>102626.5</v>
      </c>
      <c r="D2635" s="33"/>
    </row>
    <row r="2636" spans="1:4" ht="16.5" hidden="1" customHeight="1">
      <c r="A2636" s="2">
        <v>2289</v>
      </c>
      <c r="B2636" s="14" t="s">
        <v>5</v>
      </c>
      <c r="C2636" s="10">
        <v>101035</v>
      </c>
      <c r="D2636" s="33"/>
    </row>
    <row r="2637" spans="1:4" ht="16.5" hidden="1" customHeight="1">
      <c r="A2637" s="2">
        <v>2290</v>
      </c>
      <c r="B2637" s="14" t="s">
        <v>5</v>
      </c>
      <c r="C2637" s="10">
        <v>101035</v>
      </c>
      <c r="D2637" s="33"/>
    </row>
    <row r="2638" spans="1:4" ht="16.5" hidden="1" customHeight="1">
      <c r="A2638" s="2">
        <v>2291</v>
      </c>
      <c r="B2638" s="14" t="s">
        <v>5</v>
      </c>
      <c r="C2638" s="10">
        <v>102960</v>
      </c>
      <c r="D2638" s="33"/>
    </row>
    <row r="2639" spans="1:4" ht="16.5" hidden="1" customHeight="1">
      <c r="A2639" s="2">
        <v>2292</v>
      </c>
      <c r="B2639" s="14" t="s">
        <v>5</v>
      </c>
      <c r="C2639" s="10">
        <v>103271.32</v>
      </c>
      <c r="D2639" s="33"/>
    </row>
    <row r="2640" spans="1:4" ht="16.5" hidden="1" customHeight="1">
      <c r="A2640" s="2">
        <v>2293</v>
      </c>
      <c r="B2640" s="14" t="s">
        <v>5</v>
      </c>
      <c r="C2640" s="10">
        <v>103271.32</v>
      </c>
      <c r="D2640" s="33"/>
    </row>
    <row r="2641" spans="1:4" ht="16.5" hidden="1" customHeight="1">
      <c r="A2641" s="2">
        <v>2294</v>
      </c>
      <c r="B2641" s="14" t="s">
        <v>5</v>
      </c>
      <c r="C2641" s="10">
        <v>105040</v>
      </c>
      <c r="D2641" s="33"/>
    </row>
    <row r="2642" spans="1:4" ht="16.5" hidden="1" customHeight="1">
      <c r="A2642" s="2">
        <v>2295</v>
      </c>
      <c r="B2642" s="14" t="s">
        <v>5</v>
      </c>
      <c r="C2642" s="10">
        <v>105996</v>
      </c>
      <c r="D2642" s="33"/>
    </row>
    <row r="2643" spans="1:4" ht="16.5" hidden="1" customHeight="1">
      <c r="A2643" s="2">
        <v>2296</v>
      </c>
      <c r="B2643" s="14" t="s">
        <v>5</v>
      </c>
      <c r="C2643" s="10">
        <v>106080</v>
      </c>
      <c r="D2643" s="33"/>
    </row>
    <row r="2644" spans="1:4" ht="16.5" hidden="1" customHeight="1">
      <c r="A2644" s="2">
        <v>2297</v>
      </c>
      <c r="B2644" s="14" t="s">
        <v>5</v>
      </c>
      <c r="C2644" s="10">
        <v>106607.45</v>
      </c>
      <c r="D2644" s="33"/>
    </row>
    <row r="2645" spans="1:4" ht="16.5" hidden="1" customHeight="1">
      <c r="A2645" s="2">
        <v>2298</v>
      </c>
      <c r="B2645" s="14" t="s">
        <v>5</v>
      </c>
      <c r="C2645" s="10">
        <v>107179.07</v>
      </c>
      <c r="D2645" s="33"/>
    </row>
    <row r="2646" spans="1:4" ht="16.5" hidden="1" customHeight="1">
      <c r="A2646" s="2">
        <v>2299</v>
      </c>
      <c r="B2646" s="14" t="s">
        <v>5</v>
      </c>
      <c r="C2646" s="10">
        <v>68244</v>
      </c>
      <c r="D2646" s="33"/>
    </row>
    <row r="2647" spans="1:4" ht="16.5" hidden="1" customHeight="1">
      <c r="A2647" s="2">
        <v>2300</v>
      </c>
      <c r="B2647" s="14" t="s">
        <v>5</v>
      </c>
      <c r="C2647" s="10">
        <v>108186</v>
      </c>
      <c r="D2647" s="33"/>
    </row>
    <row r="2648" spans="1:4" ht="16.5" hidden="1" customHeight="1">
      <c r="A2648" s="2">
        <v>2301</v>
      </c>
      <c r="B2648" s="14" t="s">
        <v>5</v>
      </c>
      <c r="C2648" s="10">
        <v>104282.64</v>
      </c>
      <c r="D2648" s="33"/>
    </row>
    <row r="2649" spans="1:4" ht="16.5" hidden="1" customHeight="1">
      <c r="A2649" s="2">
        <v>2302</v>
      </c>
      <c r="B2649" s="14" t="s">
        <v>5</v>
      </c>
      <c r="C2649" s="10">
        <v>111165.43</v>
      </c>
      <c r="D2649" s="33"/>
    </row>
    <row r="2650" spans="1:4" ht="16.5" hidden="1" customHeight="1">
      <c r="A2650" s="2">
        <v>2303</v>
      </c>
      <c r="B2650" s="14" t="s">
        <v>5</v>
      </c>
      <c r="C2650" s="10">
        <v>111488</v>
      </c>
      <c r="D2650" s="33"/>
    </row>
    <row r="2651" spans="1:4" ht="16.5" hidden="1" customHeight="1">
      <c r="A2651" s="2">
        <v>2304</v>
      </c>
      <c r="B2651" s="14" t="s">
        <v>5</v>
      </c>
      <c r="C2651" s="10">
        <v>112000</v>
      </c>
      <c r="D2651" s="33"/>
    </row>
    <row r="2652" spans="1:4" ht="16.5" hidden="1" customHeight="1">
      <c r="A2652" s="2">
        <v>2305</v>
      </c>
      <c r="B2652" s="14" t="s">
        <v>5</v>
      </c>
      <c r="C2652" s="10">
        <v>74370.84</v>
      </c>
      <c r="D2652" s="33"/>
    </row>
    <row r="2653" spans="1:4" ht="16.5" hidden="1" customHeight="1">
      <c r="A2653" s="2">
        <v>2306</v>
      </c>
      <c r="B2653" s="14" t="s">
        <v>5</v>
      </c>
      <c r="C2653" s="10">
        <v>114576.5</v>
      </c>
      <c r="D2653" s="33"/>
    </row>
    <row r="2654" spans="1:4" ht="16.5" hidden="1" customHeight="1">
      <c r="A2654" s="2">
        <v>2307</v>
      </c>
      <c r="B2654" s="14" t="s">
        <v>5</v>
      </c>
      <c r="C2654" s="10">
        <v>113646.73</v>
      </c>
      <c r="D2654" s="33"/>
    </row>
    <row r="2655" spans="1:4" ht="16.5" hidden="1" customHeight="1">
      <c r="A2655" s="2">
        <v>2308</v>
      </c>
      <c r="B2655" s="14" t="s">
        <v>5</v>
      </c>
      <c r="C2655" s="10">
        <v>89636.800000000003</v>
      </c>
      <c r="D2655" s="33"/>
    </row>
    <row r="2656" spans="1:4" ht="16.5" hidden="1" customHeight="1">
      <c r="A2656" s="2">
        <v>2309</v>
      </c>
      <c r="B2656" s="14" t="s">
        <v>5</v>
      </c>
      <c r="C2656" s="10">
        <v>105850.8</v>
      </c>
      <c r="D2656" s="33"/>
    </row>
    <row r="2657" spans="1:4" ht="16.5" hidden="1" customHeight="1">
      <c r="A2657" s="2">
        <v>2310</v>
      </c>
      <c r="B2657" s="14" t="s">
        <v>5</v>
      </c>
      <c r="C2657" s="10">
        <v>116145</v>
      </c>
      <c r="D2657" s="33"/>
    </row>
    <row r="2658" spans="1:4" ht="16.5" hidden="1" customHeight="1">
      <c r="A2658" s="2">
        <v>2311</v>
      </c>
      <c r="B2658" s="14" t="s">
        <v>5</v>
      </c>
      <c r="C2658" s="10">
        <v>60366.9</v>
      </c>
      <c r="D2658" s="33"/>
    </row>
    <row r="2659" spans="1:4" ht="16.5" hidden="1" customHeight="1">
      <c r="A2659" s="2">
        <v>2312</v>
      </c>
      <c r="B2659" s="14" t="s">
        <v>5</v>
      </c>
      <c r="C2659" s="10">
        <v>116480</v>
      </c>
      <c r="D2659" s="33"/>
    </row>
    <row r="2660" spans="1:4" ht="16.5" hidden="1" customHeight="1">
      <c r="A2660" s="2">
        <v>2313</v>
      </c>
      <c r="B2660" s="14" t="s">
        <v>5</v>
      </c>
      <c r="C2660" s="10">
        <v>98545</v>
      </c>
      <c r="D2660" s="33"/>
    </row>
    <row r="2661" spans="1:4" ht="16.5" hidden="1" customHeight="1">
      <c r="A2661" s="2">
        <v>2314</v>
      </c>
      <c r="B2661" s="14" t="s">
        <v>5</v>
      </c>
      <c r="C2661" s="10">
        <v>117579</v>
      </c>
      <c r="D2661" s="33"/>
    </row>
    <row r="2662" spans="1:4" ht="16.5" hidden="1" customHeight="1">
      <c r="A2662" s="2">
        <v>2315</v>
      </c>
      <c r="B2662" s="14" t="s">
        <v>5</v>
      </c>
      <c r="C2662" s="10">
        <v>107548.51</v>
      </c>
      <c r="D2662" s="33"/>
    </row>
    <row r="2663" spans="1:4" ht="16.5" hidden="1" customHeight="1">
      <c r="A2663" s="2">
        <v>2316</v>
      </c>
      <c r="B2663" s="14" t="s">
        <v>5</v>
      </c>
      <c r="C2663" s="10">
        <v>107459.89</v>
      </c>
      <c r="D2663" s="33"/>
    </row>
    <row r="2664" spans="1:4" ht="16.5" hidden="1" customHeight="1">
      <c r="A2664" s="2">
        <v>2317</v>
      </c>
      <c r="B2664" s="14" t="s">
        <v>5</v>
      </c>
      <c r="C2664" s="10">
        <v>119000</v>
      </c>
      <c r="D2664" s="33"/>
    </row>
    <row r="2665" spans="1:4" ht="16.5" hidden="1" customHeight="1">
      <c r="A2665" s="2">
        <v>2318</v>
      </c>
      <c r="B2665" s="14" t="s">
        <v>5</v>
      </c>
      <c r="C2665" s="10">
        <v>102511.2</v>
      </c>
      <c r="D2665" s="33"/>
    </row>
    <row r="2666" spans="1:4" ht="16.5" hidden="1" customHeight="1">
      <c r="A2666" s="2">
        <v>2319</v>
      </c>
      <c r="B2666" s="14" t="s">
        <v>5</v>
      </c>
      <c r="C2666" s="10">
        <v>120733.09</v>
      </c>
      <c r="D2666" s="33"/>
    </row>
    <row r="2667" spans="1:4" ht="16.5" hidden="1" customHeight="1">
      <c r="A2667" s="2">
        <v>2320</v>
      </c>
      <c r="B2667" s="14" t="s">
        <v>5</v>
      </c>
      <c r="C2667" s="10">
        <v>120949.18</v>
      </c>
      <c r="D2667" s="33"/>
    </row>
    <row r="2668" spans="1:4" ht="16.5" hidden="1" customHeight="1">
      <c r="A2668" s="2">
        <v>2321</v>
      </c>
      <c r="B2668" s="14" t="s">
        <v>5</v>
      </c>
      <c r="C2668" s="10">
        <v>121131.24</v>
      </c>
      <c r="D2668" s="33"/>
    </row>
    <row r="2669" spans="1:4" ht="16.5" hidden="1" customHeight="1">
      <c r="A2669" s="2">
        <v>2322</v>
      </c>
      <c r="B2669" s="14" t="s">
        <v>5</v>
      </c>
      <c r="C2669" s="10">
        <v>121951.44</v>
      </c>
      <c r="D2669" s="33"/>
    </row>
    <row r="2670" spans="1:4" ht="16.5" hidden="1" customHeight="1">
      <c r="A2670" s="2">
        <v>2323</v>
      </c>
      <c r="B2670" s="14" t="s">
        <v>5</v>
      </c>
      <c r="C2670" s="10">
        <v>123159.74</v>
      </c>
      <c r="D2670" s="33"/>
    </row>
    <row r="2671" spans="1:4" ht="16.5" hidden="1" customHeight="1">
      <c r="A2671" s="2">
        <v>2324</v>
      </c>
      <c r="B2671" s="14" t="s">
        <v>5</v>
      </c>
      <c r="C2671" s="10">
        <v>123177.60000000001</v>
      </c>
      <c r="D2671" s="33"/>
    </row>
    <row r="2672" spans="1:4" ht="16.5" hidden="1" customHeight="1">
      <c r="A2672" s="2">
        <v>2325</v>
      </c>
      <c r="B2672" s="14" t="s">
        <v>5</v>
      </c>
      <c r="C2672" s="10">
        <v>33110</v>
      </c>
      <c r="D2672" s="33"/>
    </row>
    <row r="2673" spans="1:4" ht="16.5" hidden="1" customHeight="1">
      <c r="A2673" s="2">
        <v>2326</v>
      </c>
      <c r="B2673" s="14" t="s">
        <v>5</v>
      </c>
      <c r="C2673" s="10">
        <v>125094.96</v>
      </c>
      <c r="D2673" s="33"/>
    </row>
    <row r="2674" spans="1:4" ht="16.5" hidden="1" customHeight="1">
      <c r="A2674" s="2">
        <v>2327</v>
      </c>
      <c r="B2674" s="14" t="s">
        <v>5</v>
      </c>
      <c r="C2674" s="10">
        <v>125957.35</v>
      </c>
      <c r="D2674" s="33"/>
    </row>
    <row r="2675" spans="1:4" ht="16.5" hidden="1" customHeight="1">
      <c r="A2675" s="2">
        <v>2328</v>
      </c>
      <c r="B2675" s="14" t="s">
        <v>5</v>
      </c>
      <c r="C2675" s="10">
        <v>126048</v>
      </c>
      <c r="D2675" s="33"/>
    </row>
    <row r="2676" spans="1:4" ht="16.5" hidden="1" customHeight="1">
      <c r="A2676" s="2">
        <v>2329</v>
      </c>
      <c r="B2676" s="14" t="s">
        <v>5</v>
      </c>
      <c r="C2676" s="10">
        <v>126048</v>
      </c>
      <c r="D2676" s="33"/>
    </row>
    <row r="2677" spans="1:4" ht="16.5" hidden="1" customHeight="1">
      <c r="A2677" s="2">
        <v>2330</v>
      </c>
      <c r="B2677" s="14" t="s">
        <v>5</v>
      </c>
      <c r="C2677" s="10">
        <v>103576</v>
      </c>
      <c r="D2677" s="33"/>
    </row>
    <row r="2678" spans="1:4" ht="16.5" hidden="1" customHeight="1">
      <c r="A2678" s="2">
        <v>2331</v>
      </c>
      <c r="B2678" s="14" t="s">
        <v>5</v>
      </c>
      <c r="C2678" s="10">
        <v>115555</v>
      </c>
      <c r="D2678" s="33"/>
    </row>
    <row r="2679" spans="1:4" ht="16.5" hidden="1" customHeight="1">
      <c r="A2679" s="2">
        <v>2332</v>
      </c>
      <c r="B2679" s="14" t="s">
        <v>5</v>
      </c>
      <c r="C2679" s="10">
        <v>128505.05</v>
      </c>
      <c r="D2679" s="33"/>
    </row>
    <row r="2680" spans="1:4" ht="16.5" hidden="1" customHeight="1">
      <c r="A2680" s="2">
        <v>2333</v>
      </c>
      <c r="B2680" s="14" t="s">
        <v>5</v>
      </c>
      <c r="C2680" s="10">
        <v>129292.8</v>
      </c>
      <c r="D2680" s="33"/>
    </row>
    <row r="2681" spans="1:4" ht="16.5" hidden="1" customHeight="1">
      <c r="A2681" s="2">
        <v>2334</v>
      </c>
      <c r="B2681" s="14" t="s">
        <v>5</v>
      </c>
      <c r="C2681" s="10">
        <v>129661.38</v>
      </c>
      <c r="D2681" s="33"/>
    </row>
    <row r="2682" spans="1:4" ht="16.5" hidden="1" customHeight="1">
      <c r="A2682" s="2">
        <v>2335</v>
      </c>
      <c r="B2682" s="14" t="s">
        <v>5</v>
      </c>
      <c r="C2682" s="10">
        <v>130105</v>
      </c>
      <c r="D2682" s="33"/>
    </row>
    <row r="2683" spans="1:4" ht="16.5" hidden="1" customHeight="1">
      <c r="A2683" s="2">
        <v>2336</v>
      </c>
      <c r="B2683" s="14" t="s">
        <v>5</v>
      </c>
      <c r="C2683" s="10">
        <v>132912</v>
      </c>
      <c r="D2683" s="33"/>
    </row>
    <row r="2684" spans="1:4" ht="16.5" hidden="1" customHeight="1">
      <c r="A2684" s="2">
        <v>2337</v>
      </c>
      <c r="B2684" s="14" t="s">
        <v>5</v>
      </c>
      <c r="C2684" s="10">
        <v>134680</v>
      </c>
      <c r="D2684" s="33"/>
    </row>
    <row r="2685" spans="1:4" ht="16.5" hidden="1" customHeight="1">
      <c r="A2685" s="2">
        <v>2338</v>
      </c>
      <c r="B2685" s="14" t="s">
        <v>5</v>
      </c>
      <c r="C2685" s="10">
        <v>135866.25</v>
      </c>
      <c r="D2685" s="33"/>
    </row>
    <row r="2686" spans="1:4" ht="16.5" hidden="1" customHeight="1">
      <c r="A2686" s="2">
        <v>2339</v>
      </c>
      <c r="B2686" s="14" t="s">
        <v>5</v>
      </c>
      <c r="C2686" s="10">
        <v>131476.79999999999</v>
      </c>
      <c r="D2686" s="33"/>
    </row>
    <row r="2687" spans="1:4" ht="16.5" hidden="1" customHeight="1">
      <c r="A2687" s="2">
        <v>2340</v>
      </c>
      <c r="B2687" s="14" t="s">
        <v>5</v>
      </c>
      <c r="C2687" s="10">
        <v>136386.01999999999</v>
      </c>
      <c r="D2687" s="33"/>
    </row>
    <row r="2688" spans="1:4" ht="16.5" hidden="1" customHeight="1">
      <c r="A2688" s="2">
        <v>2341</v>
      </c>
      <c r="B2688" s="14" t="s">
        <v>5</v>
      </c>
      <c r="C2688" s="10">
        <v>136552</v>
      </c>
      <c r="D2688" s="33"/>
    </row>
    <row r="2689" spans="1:4" ht="16.5" hidden="1" customHeight="1">
      <c r="A2689" s="2">
        <v>2342</v>
      </c>
      <c r="B2689" s="14" t="s">
        <v>5</v>
      </c>
      <c r="C2689" s="10">
        <v>139086.15</v>
      </c>
      <c r="D2689" s="33"/>
    </row>
    <row r="2690" spans="1:4" ht="16.5" hidden="1" customHeight="1">
      <c r="A2690" s="2">
        <v>2343</v>
      </c>
      <c r="B2690" s="14" t="s">
        <v>5</v>
      </c>
      <c r="C2690" s="10">
        <v>139360</v>
      </c>
      <c r="D2690" s="33"/>
    </row>
    <row r="2691" spans="1:4" ht="16.5" hidden="1" customHeight="1">
      <c r="A2691" s="2">
        <v>2344</v>
      </c>
      <c r="B2691" s="14" t="s">
        <v>5</v>
      </c>
      <c r="C2691" s="10">
        <v>139861.81</v>
      </c>
      <c r="D2691" s="33"/>
    </row>
    <row r="2692" spans="1:4" ht="16.5" hidden="1" customHeight="1">
      <c r="A2692" s="2">
        <v>2345</v>
      </c>
      <c r="B2692" s="14" t="s">
        <v>5</v>
      </c>
      <c r="C2692" s="10">
        <v>140140</v>
      </c>
      <c r="D2692" s="33"/>
    </row>
    <row r="2693" spans="1:4" ht="16.5" hidden="1" customHeight="1">
      <c r="A2693" s="2">
        <v>2346</v>
      </c>
      <c r="B2693" s="14" t="s">
        <v>5</v>
      </c>
      <c r="C2693" s="10">
        <v>140360</v>
      </c>
      <c r="D2693" s="33"/>
    </row>
    <row r="2694" spans="1:4" ht="16.5" hidden="1" customHeight="1">
      <c r="A2694" s="2">
        <v>2347</v>
      </c>
      <c r="B2694" s="14" t="s">
        <v>5</v>
      </c>
      <c r="C2694" s="10">
        <v>77440</v>
      </c>
      <c r="D2694" s="33"/>
    </row>
    <row r="2695" spans="1:4" ht="16.5" hidden="1" customHeight="1">
      <c r="A2695" s="2">
        <v>2348</v>
      </c>
      <c r="B2695" s="14" t="s">
        <v>5</v>
      </c>
      <c r="C2695" s="10">
        <v>141900.04999999999</v>
      </c>
      <c r="D2695" s="33"/>
    </row>
    <row r="2696" spans="1:4" ht="16.5" hidden="1" customHeight="1">
      <c r="A2696" s="2">
        <v>2349</v>
      </c>
      <c r="B2696" s="14" t="s">
        <v>5</v>
      </c>
      <c r="C2696" s="10">
        <v>141899.12</v>
      </c>
      <c r="D2696" s="33"/>
    </row>
    <row r="2697" spans="1:4" ht="16.5" hidden="1" customHeight="1">
      <c r="A2697" s="2">
        <v>2350</v>
      </c>
      <c r="B2697" s="14" t="s">
        <v>5</v>
      </c>
      <c r="C2697" s="10">
        <v>145200</v>
      </c>
      <c r="D2697" s="33"/>
    </row>
    <row r="2698" spans="1:4" ht="16.5" hidden="1" customHeight="1">
      <c r="A2698" s="2">
        <v>2351</v>
      </c>
      <c r="B2698" s="14" t="s">
        <v>5</v>
      </c>
      <c r="C2698" s="10">
        <v>145200</v>
      </c>
      <c r="D2698" s="33"/>
    </row>
    <row r="2699" spans="1:4" ht="16.5" hidden="1" customHeight="1">
      <c r="A2699" s="2">
        <v>2352</v>
      </c>
      <c r="B2699" s="14" t="s">
        <v>5</v>
      </c>
      <c r="C2699" s="10">
        <v>145200</v>
      </c>
      <c r="D2699" s="33"/>
    </row>
    <row r="2700" spans="1:4" ht="16.5" hidden="1" customHeight="1">
      <c r="A2700" s="2">
        <v>2353</v>
      </c>
      <c r="B2700" s="14" t="s">
        <v>5</v>
      </c>
      <c r="C2700" s="10">
        <v>145390.34</v>
      </c>
      <c r="D2700" s="33"/>
    </row>
    <row r="2701" spans="1:4" ht="16.5" hidden="1" customHeight="1">
      <c r="A2701" s="2">
        <v>2354</v>
      </c>
      <c r="B2701" s="14" t="s">
        <v>5</v>
      </c>
      <c r="C2701" s="10">
        <v>147221.95000000001</v>
      </c>
      <c r="D2701" s="33"/>
    </row>
    <row r="2702" spans="1:4" ht="16.5" hidden="1" customHeight="1">
      <c r="A2702" s="2">
        <v>2355</v>
      </c>
      <c r="B2702" s="14" t="s">
        <v>5</v>
      </c>
      <c r="C2702" s="10">
        <v>147499</v>
      </c>
      <c r="D2702" s="33"/>
    </row>
    <row r="2703" spans="1:4" ht="16.5" hidden="1" customHeight="1">
      <c r="A2703" s="2">
        <v>2356</v>
      </c>
      <c r="B2703" s="14" t="s">
        <v>5</v>
      </c>
      <c r="C2703" s="10">
        <v>116604.38</v>
      </c>
      <c r="D2703" s="33"/>
    </row>
    <row r="2704" spans="1:4" ht="16.5" hidden="1" customHeight="1">
      <c r="A2704" s="2">
        <v>2357</v>
      </c>
      <c r="B2704" s="14" t="s">
        <v>5</v>
      </c>
      <c r="C2704" s="10">
        <v>149250</v>
      </c>
      <c r="D2704" s="33"/>
    </row>
    <row r="2705" spans="1:4" ht="16.5" hidden="1" customHeight="1">
      <c r="A2705" s="2">
        <v>2358</v>
      </c>
      <c r="B2705" s="14" t="s">
        <v>5</v>
      </c>
      <c r="C2705" s="10">
        <v>150303.18</v>
      </c>
      <c r="D2705" s="33"/>
    </row>
    <row r="2706" spans="1:4" ht="16.5" hidden="1" customHeight="1">
      <c r="A2706" s="2">
        <v>2359</v>
      </c>
      <c r="B2706" s="14" t="s">
        <v>5</v>
      </c>
      <c r="C2706" s="10">
        <v>111295.8</v>
      </c>
      <c r="D2706" s="33"/>
    </row>
    <row r="2707" spans="1:4" ht="16.5" hidden="1" customHeight="1">
      <c r="A2707" s="2">
        <v>2360</v>
      </c>
      <c r="B2707" s="14" t="s">
        <v>5</v>
      </c>
      <c r="C2707" s="10">
        <v>131164</v>
      </c>
      <c r="D2707" s="33"/>
    </row>
    <row r="2708" spans="1:4" ht="16.5" hidden="1" customHeight="1">
      <c r="A2708" s="2">
        <v>2361</v>
      </c>
      <c r="B2708" s="14" t="s">
        <v>5</v>
      </c>
      <c r="C2708" s="10">
        <v>155394.45000000001</v>
      </c>
      <c r="D2708" s="33"/>
    </row>
    <row r="2709" spans="1:4" ht="16.5" hidden="1" customHeight="1">
      <c r="A2709" s="2">
        <v>2362</v>
      </c>
      <c r="B2709" s="14" t="s">
        <v>5</v>
      </c>
      <c r="C2709" s="10">
        <v>146300</v>
      </c>
      <c r="D2709" s="33"/>
    </row>
    <row r="2710" spans="1:4" ht="16.5" hidden="1" customHeight="1">
      <c r="A2710" s="2">
        <v>2363</v>
      </c>
      <c r="B2710" s="14" t="s">
        <v>5</v>
      </c>
      <c r="C2710" s="10">
        <v>156876.5</v>
      </c>
      <c r="D2710" s="33"/>
    </row>
    <row r="2711" spans="1:4" ht="16.5" hidden="1" customHeight="1">
      <c r="A2711" s="2">
        <v>2364</v>
      </c>
      <c r="B2711" s="14" t="s">
        <v>5</v>
      </c>
      <c r="C2711" s="10">
        <v>157420.56</v>
      </c>
      <c r="D2711" s="33"/>
    </row>
    <row r="2712" spans="1:4" ht="16.5" hidden="1" customHeight="1">
      <c r="A2712" s="2">
        <v>2365</v>
      </c>
      <c r="B2712" s="14" t="s">
        <v>5</v>
      </c>
      <c r="C2712" s="10">
        <v>157741.57999999999</v>
      </c>
      <c r="D2712" s="33"/>
    </row>
    <row r="2713" spans="1:4" ht="16.5" hidden="1" customHeight="1">
      <c r="A2713" s="2">
        <v>2366</v>
      </c>
      <c r="B2713" s="14" t="s">
        <v>5</v>
      </c>
      <c r="C2713" s="10">
        <v>159516.25</v>
      </c>
      <c r="D2713" s="33"/>
    </row>
    <row r="2714" spans="1:4" ht="16.5" hidden="1" customHeight="1">
      <c r="A2714" s="2">
        <v>2367</v>
      </c>
      <c r="B2714" s="14" t="s">
        <v>5</v>
      </c>
      <c r="C2714" s="10">
        <v>160992</v>
      </c>
      <c r="D2714" s="33"/>
    </row>
    <row r="2715" spans="1:4" ht="16.5" hidden="1" customHeight="1">
      <c r="A2715" s="2">
        <v>2368</v>
      </c>
      <c r="B2715" s="14" t="s">
        <v>5</v>
      </c>
      <c r="C2715" s="10">
        <v>162672.4</v>
      </c>
      <c r="D2715" s="33"/>
    </row>
    <row r="2716" spans="1:4" ht="16.5" hidden="1" customHeight="1">
      <c r="A2716" s="2">
        <v>2369</v>
      </c>
      <c r="B2716" s="14" t="s">
        <v>5</v>
      </c>
      <c r="C2716" s="10">
        <v>162920.04999999999</v>
      </c>
      <c r="D2716" s="33"/>
    </row>
    <row r="2717" spans="1:4" ht="16.5" hidden="1" customHeight="1">
      <c r="A2717" s="2">
        <v>2370</v>
      </c>
      <c r="B2717" s="14" t="s">
        <v>5</v>
      </c>
      <c r="C2717" s="10">
        <v>162987</v>
      </c>
      <c r="D2717" s="33"/>
    </row>
    <row r="2718" spans="1:4" ht="16.5" hidden="1" customHeight="1">
      <c r="A2718" s="2">
        <v>2371</v>
      </c>
      <c r="B2718" s="14" t="s">
        <v>5</v>
      </c>
      <c r="C2718" s="10">
        <v>163774.63</v>
      </c>
      <c r="D2718" s="33"/>
    </row>
    <row r="2719" spans="1:4" ht="16.5" hidden="1" customHeight="1">
      <c r="A2719" s="2">
        <v>2372</v>
      </c>
      <c r="B2719" s="14" t="s">
        <v>5</v>
      </c>
      <c r="C2719" s="10">
        <v>163861.22</v>
      </c>
      <c r="D2719" s="33"/>
    </row>
    <row r="2720" spans="1:4" ht="16.5" hidden="1" customHeight="1">
      <c r="A2720" s="2">
        <v>2373</v>
      </c>
      <c r="B2720" s="14" t="s">
        <v>5</v>
      </c>
      <c r="C2720" s="10">
        <v>163894.5</v>
      </c>
      <c r="D2720" s="33"/>
    </row>
    <row r="2721" spans="1:4" ht="16.5" hidden="1" customHeight="1">
      <c r="A2721" s="2">
        <v>2374</v>
      </c>
      <c r="B2721" s="14" t="s">
        <v>5</v>
      </c>
      <c r="C2721" s="10">
        <v>165905</v>
      </c>
      <c r="D2721" s="33"/>
    </row>
    <row r="2722" spans="1:4" ht="16.5" hidden="1" customHeight="1">
      <c r="A2722" s="2">
        <v>2375</v>
      </c>
      <c r="B2722" s="14" t="s">
        <v>5</v>
      </c>
      <c r="C2722" s="10">
        <v>166381.97</v>
      </c>
      <c r="D2722" s="33"/>
    </row>
    <row r="2723" spans="1:4" ht="16.5" hidden="1" customHeight="1">
      <c r="A2723" s="2">
        <v>2376</v>
      </c>
      <c r="B2723" s="14" t="s">
        <v>5</v>
      </c>
      <c r="C2723" s="10">
        <v>167481.60000000001</v>
      </c>
      <c r="D2723" s="33"/>
    </row>
    <row r="2724" spans="1:4" ht="16.5" hidden="1" customHeight="1">
      <c r="A2724" s="2">
        <v>2377</v>
      </c>
      <c r="B2724" s="14" t="s">
        <v>5</v>
      </c>
      <c r="C2724" s="10">
        <v>98611.41</v>
      </c>
      <c r="D2724" s="33"/>
    </row>
    <row r="2725" spans="1:4" ht="16.5" hidden="1" customHeight="1">
      <c r="A2725" s="2">
        <v>2378</v>
      </c>
      <c r="B2725" s="14" t="s">
        <v>5</v>
      </c>
      <c r="C2725" s="10">
        <v>169478.39999999999</v>
      </c>
      <c r="D2725" s="33"/>
    </row>
    <row r="2726" spans="1:4" ht="16.5" hidden="1" customHeight="1">
      <c r="A2726" s="2">
        <v>2379</v>
      </c>
      <c r="B2726" s="14" t="s">
        <v>5</v>
      </c>
      <c r="C2726" s="10">
        <v>170603.99</v>
      </c>
      <c r="D2726" s="33"/>
    </row>
    <row r="2727" spans="1:4" ht="16.5" hidden="1" customHeight="1">
      <c r="A2727" s="2">
        <v>2380</v>
      </c>
      <c r="B2727" s="14" t="s">
        <v>5</v>
      </c>
      <c r="C2727" s="10">
        <v>171183.64</v>
      </c>
      <c r="D2727" s="33"/>
    </row>
    <row r="2728" spans="1:4" ht="16.5" hidden="1" customHeight="1">
      <c r="A2728" s="2">
        <v>2381</v>
      </c>
      <c r="B2728" s="14" t="s">
        <v>5</v>
      </c>
      <c r="C2728" s="10">
        <v>160930</v>
      </c>
      <c r="D2728" s="33"/>
    </row>
    <row r="2729" spans="1:4" ht="16.5" hidden="1" customHeight="1">
      <c r="A2729" s="2">
        <v>2382</v>
      </c>
      <c r="B2729" s="14" t="s">
        <v>5</v>
      </c>
      <c r="C2729" s="10">
        <v>174200</v>
      </c>
      <c r="D2729" s="33"/>
    </row>
    <row r="2730" spans="1:4" ht="16.5" hidden="1" customHeight="1">
      <c r="A2730" s="2">
        <v>2383</v>
      </c>
      <c r="B2730" s="14" t="s">
        <v>5</v>
      </c>
      <c r="C2730" s="10">
        <v>175631.5</v>
      </c>
      <c r="D2730" s="33"/>
    </row>
    <row r="2731" spans="1:4" ht="16.5" hidden="1" customHeight="1">
      <c r="A2731" s="2">
        <v>2384</v>
      </c>
      <c r="B2731" s="14" t="s">
        <v>5</v>
      </c>
      <c r="C2731" s="10">
        <v>177008</v>
      </c>
      <c r="D2731" s="33"/>
    </row>
    <row r="2732" spans="1:4" ht="16.5" hidden="1" customHeight="1">
      <c r="A2732" s="2">
        <v>2385</v>
      </c>
      <c r="B2732" s="14" t="s">
        <v>5</v>
      </c>
      <c r="C2732" s="10">
        <v>179379.20000000001</v>
      </c>
      <c r="D2732" s="33"/>
    </row>
    <row r="2733" spans="1:4" ht="16.5" hidden="1" customHeight="1">
      <c r="A2733" s="2">
        <v>2386</v>
      </c>
      <c r="B2733" s="14" t="s">
        <v>5</v>
      </c>
      <c r="C2733" s="10">
        <v>180402.48</v>
      </c>
      <c r="D2733" s="33"/>
    </row>
    <row r="2734" spans="1:4" ht="16.5" hidden="1" customHeight="1">
      <c r="A2734" s="2">
        <v>2387</v>
      </c>
      <c r="B2734" s="14" t="s">
        <v>5</v>
      </c>
      <c r="C2734" s="10">
        <v>175164.14</v>
      </c>
      <c r="D2734" s="33"/>
    </row>
    <row r="2735" spans="1:4" ht="16.5" hidden="1" customHeight="1">
      <c r="A2735" s="2">
        <v>2388</v>
      </c>
      <c r="B2735" s="14" t="s">
        <v>5</v>
      </c>
      <c r="C2735" s="10">
        <v>180874.14</v>
      </c>
      <c r="D2735" s="33"/>
    </row>
    <row r="2736" spans="1:4" ht="16.5" hidden="1" customHeight="1">
      <c r="A2736" s="2">
        <v>2389</v>
      </c>
      <c r="B2736" s="14" t="s">
        <v>5</v>
      </c>
      <c r="C2736" s="10">
        <v>182010.4</v>
      </c>
      <c r="D2736" s="33"/>
    </row>
    <row r="2737" spans="1:4" ht="16.5" hidden="1" customHeight="1">
      <c r="A2737" s="2">
        <v>2390</v>
      </c>
      <c r="B2737" s="14" t="s">
        <v>5</v>
      </c>
      <c r="C2737" s="10">
        <v>182040.98</v>
      </c>
      <c r="D2737" s="33"/>
    </row>
    <row r="2738" spans="1:4" ht="16.5" hidden="1" customHeight="1">
      <c r="A2738" s="2">
        <v>2391</v>
      </c>
      <c r="B2738" s="14" t="s">
        <v>5</v>
      </c>
      <c r="C2738" s="10">
        <v>121000</v>
      </c>
      <c r="D2738" s="33"/>
    </row>
    <row r="2739" spans="1:4" ht="16.5" hidden="1" customHeight="1">
      <c r="A2739" s="2">
        <v>2392</v>
      </c>
      <c r="B2739" s="14" t="s">
        <v>5</v>
      </c>
      <c r="C2739" s="10">
        <v>185005</v>
      </c>
      <c r="D2739" s="33"/>
    </row>
    <row r="2740" spans="1:4" ht="16.5" hidden="1" customHeight="1">
      <c r="A2740" s="2">
        <v>2393</v>
      </c>
      <c r="B2740" s="14" t="s">
        <v>5</v>
      </c>
      <c r="C2740" s="10">
        <v>176965.36</v>
      </c>
      <c r="D2740" s="33"/>
    </row>
    <row r="2741" spans="1:4" ht="16.5" hidden="1" customHeight="1">
      <c r="A2741" s="2">
        <v>2394</v>
      </c>
      <c r="B2741" s="14" t="s">
        <v>5</v>
      </c>
      <c r="C2741" s="10">
        <v>187200</v>
      </c>
      <c r="D2741" s="33"/>
    </row>
    <row r="2742" spans="1:4" ht="16.5" hidden="1" customHeight="1">
      <c r="A2742" s="2">
        <v>2395</v>
      </c>
      <c r="B2742" s="14" t="s">
        <v>5</v>
      </c>
      <c r="C2742" s="10">
        <v>189928.95999999999</v>
      </c>
      <c r="D2742" s="33"/>
    </row>
    <row r="2743" spans="1:4" ht="16.5" hidden="1" customHeight="1">
      <c r="A2743" s="2">
        <v>2396</v>
      </c>
      <c r="B2743" s="14" t="s">
        <v>5</v>
      </c>
      <c r="C2743" s="10">
        <v>190033.86</v>
      </c>
      <c r="D2743" s="33"/>
    </row>
    <row r="2744" spans="1:4" ht="16.5" hidden="1" customHeight="1">
      <c r="A2744" s="2">
        <v>2397</v>
      </c>
      <c r="B2744" s="14" t="s">
        <v>5</v>
      </c>
      <c r="C2744" s="10">
        <v>171408.4</v>
      </c>
      <c r="D2744" s="33"/>
    </row>
    <row r="2745" spans="1:4" ht="16.5" hidden="1" customHeight="1">
      <c r="A2745" s="2">
        <v>2398</v>
      </c>
      <c r="B2745" s="14" t="s">
        <v>5</v>
      </c>
      <c r="C2745" s="10">
        <v>193365.12</v>
      </c>
      <c r="D2745" s="33"/>
    </row>
    <row r="2746" spans="1:4" ht="16.5" hidden="1" customHeight="1">
      <c r="A2746" s="2">
        <v>2399</v>
      </c>
      <c r="B2746" s="14" t="s">
        <v>5</v>
      </c>
      <c r="C2746" s="10">
        <v>194367.16</v>
      </c>
      <c r="D2746" s="33"/>
    </row>
    <row r="2747" spans="1:4" ht="16.5" hidden="1" customHeight="1">
      <c r="A2747" s="2">
        <v>2400</v>
      </c>
      <c r="B2747" s="14" t="s">
        <v>5</v>
      </c>
      <c r="C2747" s="10">
        <v>196560</v>
      </c>
      <c r="D2747" s="33"/>
    </row>
    <row r="2748" spans="1:4" ht="16.5" hidden="1" customHeight="1">
      <c r="A2748" s="2">
        <v>2401</v>
      </c>
      <c r="B2748" s="14" t="s">
        <v>5</v>
      </c>
      <c r="C2748" s="10">
        <v>202402.02</v>
      </c>
      <c r="D2748" s="33"/>
    </row>
    <row r="2749" spans="1:4" ht="16.5" hidden="1" customHeight="1">
      <c r="A2749" s="2">
        <v>2402</v>
      </c>
      <c r="B2749" s="14" t="s">
        <v>5</v>
      </c>
      <c r="C2749" s="10">
        <v>202402.02</v>
      </c>
      <c r="D2749" s="33"/>
    </row>
    <row r="2750" spans="1:4" ht="16.5" hidden="1" customHeight="1">
      <c r="A2750" s="2">
        <v>2403</v>
      </c>
      <c r="B2750" s="14" t="s">
        <v>5</v>
      </c>
      <c r="C2750" s="10">
        <v>203506.5</v>
      </c>
      <c r="D2750" s="33"/>
    </row>
    <row r="2751" spans="1:4" ht="16.5" hidden="1" customHeight="1">
      <c r="A2751" s="2">
        <v>2404</v>
      </c>
      <c r="B2751" s="14" t="s">
        <v>5</v>
      </c>
      <c r="C2751" s="10">
        <v>204160</v>
      </c>
      <c r="D2751" s="33"/>
    </row>
    <row r="2752" spans="1:4" ht="16.5" hidden="1" customHeight="1">
      <c r="A2752" s="2">
        <v>2405</v>
      </c>
      <c r="B2752" s="14" t="s">
        <v>5</v>
      </c>
      <c r="C2752" s="10">
        <v>165356.04999999999</v>
      </c>
      <c r="D2752" s="33"/>
    </row>
    <row r="2753" spans="1:4" ht="16.5" hidden="1" customHeight="1">
      <c r="A2753" s="2">
        <v>2406</v>
      </c>
      <c r="B2753" s="14" t="s">
        <v>5</v>
      </c>
      <c r="C2753" s="10">
        <v>207273</v>
      </c>
      <c r="D2753" s="33"/>
    </row>
    <row r="2754" spans="1:4" ht="16.5" hidden="1" customHeight="1">
      <c r="A2754" s="2">
        <v>2407</v>
      </c>
      <c r="B2754" s="14" t="s">
        <v>5</v>
      </c>
      <c r="C2754" s="10">
        <v>208317.25</v>
      </c>
      <c r="D2754" s="33"/>
    </row>
    <row r="2755" spans="1:4" ht="16.5" hidden="1" customHeight="1">
      <c r="A2755" s="2">
        <v>2408</v>
      </c>
      <c r="B2755" s="14" t="s">
        <v>5</v>
      </c>
      <c r="C2755" s="10">
        <v>208725</v>
      </c>
      <c r="D2755" s="33"/>
    </row>
    <row r="2756" spans="1:4" ht="16.5" hidden="1" customHeight="1">
      <c r="A2756" s="2">
        <v>2409</v>
      </c>
      <c r="B2756" s="14" t="s">
        <v>5</v>
      </c>
      <c r="C2756" s="10">
        <v>208800</v>
      </c>
      <c r="D2756" s="33"/>
    </row>
    <row r="2757" spans="1:4" ht="16.5" hidden="1" customHeight="1">
      <c r="A2757" s="2">
        <v>2410</v>
      </c>
      <c r="B2757" s="14" t="s">
        <v>5</v>
      </c>
      <c r="C2757" s="10">
        <v>193020.24</v>
      </c>
      <c r="D2757" s="33"/>
    </row>
    <row r="2758" spans="1:4" ht="16.5" hidden="1" customHeight="1">
      <c r="A2758" s="2">
        <v>2411</v>
      </c>
      <c r="B2758" s="14" t="s">
        <v>5</v>
      </c>
      <c r="C2758" s="10">
        <v>209664</v>
      </c>
      <c r="D2758" s="33"/>
    </row>
    <row r="2759" spans="1:4" ht="16.5" hidden="1" customHeight="1">
      <c r="A2759" s="2">
        <v>2412</v>
      </c>
      <c r="B2759" s="14" t="s">
        <v>5</v>
      </c>
      <c r="C2759" s="10">
        <v>214838.39999999999</v>
      </c>
      <c r="D2759" s="33"/>
    </row>
    <row r="2760" spans="1:4" ht="16.5" hidden="1" customHeight="1">
      <c r="A2760" s="2">
        <v>2413</v>
      </c>
      <c r="B2760" s="14" t="s">
        <v>5</v>
      </c>
      <c r="C2760" s="10">
        <v>214884.54</v>
      </c>
      <c r="D2760" s="33"/>
    </row>
    <row r="2761" spans="1:4" ht="16.5" hidden="1" customHeight="1">
      <c r="A2761" s="2">
        <v>2414</v>
      </c>
      <c r="B2761" s="14" t="s">
        <v>5</v>
      </c>
      <c r="C2761" s="10">
        <v>215332.01</v>
      </c>
      <c r="D2761" s="33"/>
    </row>
    <row r="2762" spans="1:4" ht="16.5" hidden="1" customHeight="1">
      <c r="A2762" s="2">
        <v>2415</v>
      </c>
      <c r="B2762" s="14" t="s">
        <v>5</v>
      </c>
      <c r="C2762" s="10">
        <v>216232.81</v>
      </c>
      <c r="D2762" s="33"/>
    </row>
    <row r="2763" spans="1:4" ht="16.5" hidden="1" customHeight="1">
      <c r="A2763" s="2">
        <v>2416</v>
      </c>
      <c r="B2763" s="14" t="s">
        <v>5</v>
      </c>
      <c r="C2763" s="10">
        <v>217800</v>
      </c>
      <c r="D2763" s="33"/>
    </row>
    <row r="2764" spans="1:4" ht="16.5" hidden="1" customHeight="1">
      <c r="A2764" s="2">
        <v>2417</v>
      </c>
      <c r="B2764" s="14" t="s">
        <v>5</v>
      </c>
      <c r="C2764" s="10">
        <v>221220.13</v>
      </c>
      <c r="D2764" s="33"/>
    </row>
    <row r="2765" spans="1:4" ht="16.5" hidden="1" customHeight="1">
      <c r="A2765" s="2">
        <v>2418</v>
      </c>
      <c r="B2765" s="14" t="s">
        <v>5</v>
      </c>
      <c r="C2765" s="10">
        <v>220158.36</v>
      </c>
      <c r="D2765" s="33"/>
    </row>
    <row r="2766" spans="1:4" ht="16.5" hidden="1" customHeight="1">
      <c r="A2766" s="2">
        <v>2419</v>
      </c>
      <c r="B2766" s="14" t="s">
        <v>5</v>
      </c>
      <c r="C2766" s="10">
        <v>222971.54</v>
      </c>
      <c r="D2766" s="33"/>
    </row>
    <row r="2767" spans="1:4" ht="16.5" hidden="1" customHeight="1">
      <c r="A2767" s="2">
        <v>2420</v>
      </c>
      <c r="B2767" s="14" t="s">
        <v>5</v>
      </c>
      <c r="C2767" s="10">
        <v>151250</v>
      </c>
      <c r="D2767" s="33"/>
    </row>
    <row r="2768" spans="1:4" ht="16.5" hidden="1" customHeight="1">
      <c r="A2768" s="2">
        <v>2421</v>
      </c>
      <c r="B2768" s="14" t="s">
        <v>5</v>
      </c>
      <c r="C2768" s="10">
        <v>222168.44</v>
      </c>
      <c r="D2768" s="33"/>
    </row>
    <row r="2769" spans="1:4" ht="16.5" hidden="1" customHeight="1">
      <c r="A2769" s="2">
        <v>2422</v>
      </c>
      <c r="B2769" s="14" t="s">
        <v>5</v>
      </c>
      <c r="C2769" s="10">
        <v>223608</v>
      </c>
      <c r="D2769" s="33"/>
    </row>
    <row r="2770" spans="1:4" ht="16.5" hidden="1" customHeight="1">
      <c r="A2770" s="2">
        <v>2423</v>
      </c>
      <c r="B2770" s="14" t="s">
        <v>5</v>
      </c>
      <c r="C2770" s="10">
        <v>226503.53</v>
      </c>
      <c r="D2770" s="33"/>
    </row>
    <row r="2771" spans="1:4" ht="16.5" hidden="1" customHeight="1">
      <c r="A2771" s="2">
        <v>2424</v>
      </c>
      <c r="B2771" s="14" t="s">
        <v>5</v>
      </c>
      <c r="C2771" s="10">
        <v>232277.76000000001</v>
      </c>
      <c r="D2771" s="33"/>
    </row>
    <row r="2772" spans="1:4" ht="16.5" hidden="1" customHeight="1">
      <c r="A2772" s="2">
        <v>2425</v>
      </c>
      <c r="B2772" s="14" t="s">
        <v>5</v>
      </c>
      <c r="C2772" s="10">
        <v>227480</v>
      </c>
      <c r="D2772" s="33"/>
    </row>
    <row r="2773" spans="1:4" ht="16.5" hidden="1" customHeight="1">
      <c r="A2773" s="2">
        <v>2426</v>
      </c>
      <c r="B2773" s="14" t="s">
        <v>5</v>
      </c>
      <c r="C2773" s="10">
        <v>233472.16</v>
      </c>
      <c r="D2773" s="33"/>
    </row>
    <row r="2774" spans="1:4" ht="16.5" hidden="1" customHeight="1">
      <c r="A2774" s="2">
        <v>2427</v>
      </c>
      <c r="B2774" s="14" t="s">
        <v>5</v>
      </c>
      <c r="C2774" s="10">
        <v>233472.16</v>
      </c>
      <c r="D2774" s="33"/>
    </row>
    <row r="2775" spans="1:4" ht="16.5" hidden="1" customHeight="1">
      <c r="A2775" s="2">
        <v>2428</v>
      </c>
      <c r="B2775" s="14" t="s">
        <v>5</v>
      </c>
      <c r="C2775" s="10">
        <v>220220</v>
      </c>
      <c r="D2775" s="33"/>
    </row>
    <row r="2776" spans="1:4" ht="16.5" hidden="1" customHeight="1">
      <c r="A2776" s="2">
        <v>2429</v>
      </c>
      <c r="B2776" s="14" t="s">
        <v>5</v>
      </c>
      <c r="C2776" s="10">
        <v>242336.64000000001</v>
      </c>
      <c r="D2776" s="33"/>
    </row>
    <row r="2777" spans="1:4" ht="16.5" hidden="1" customHeight="1">
      <c r="A2777" s="2">
        <v>2430</v>
      </c>
      <c r="B2777" s="14" t="s">
        <v>5</v>
      </c>
      <c r="C2777" s="10">
        <v>242700</v>
      </c>
      <c r="D2777" s="33"/>
    </row>
    <row r="2778" spans="1:4" ht="16.5" hidden="1" customHeight="1">
      <c r="A2778" s="2">
        <v>2431</v>
      </c>
      <c r="B2778" s="14" t="s">
        <v>5</v>
      </c>
      <c r="C2778" s="10">
        <v>244089.04</v>
      </c>
      <c r="D2778" s="33"/>
    </row>
    <row r="2779" spans="1:4" ht="16.5" hidden="1" customHeight="1">
      <c r="A2779" s="2">
        <v>2432</v>
      </c>
      <c r="B2779" s="14" t="s">
        <v>5</v>
      </c>
      <c r="C2779" s="10">
        <v>244952.4</v>
      </c>
      <c r="D2779" s="33"/>
    </row>
    <row r="2780" spans="1:4" ht="16.5" hidden="1" customHeight="1">
      <c r="A2780" s="2">
        <v>2433</v>
      </c>
      <c r="B2780" s="14" t="s">
        <v>5</v>
      </c>
      <c r="C2780" s="10">
        <v>245775</v>
      </c>
      <c r="D2780" s="33"/>
    </row>
    <row r="2781" spans="1:4" ht="16.5" hidden="1" customHeight="1">
      <c r="A2781" s="2">
        <v>2434</v>
      </c>
      <c r="B2781" s="14" t="s">
        <v>5</v>
      </c>
      <c r="C2781" s="10">
        <v>252236.6</v>
      </c>
      <c r="D2781" s="33"/>
    </row>
    <row r="2782" spans="1:4" ht="16.5" hidden="1" customHeight="1">
      <c r="A2782" s="2">
        <v>2435</v>
      </c>
      <c r="B2782" s="14" t="s">
        <v>5</v>
      </c>
      <c r="C2782" s="10">
        <v>252435.46</v>
      </c>
      <c r="D2782" s="33"/>
    </row>
    <row r="2783" spans="1:4" ht="16.5" hidden="1" customHeight="1">
      <c r="A2783" s="2">
        <v>2436</v>
      </c>
      <c r="B2783" s="14" t="s">
        <v>5</v>
      </c>
      <c r="C2783" s="10">
        <v>245224.65</v>
      </c>
      <c r="D2783" s="33"/>
    </row>
    <row r="2784" spans="1:4" ht="16.5" hidden="1" customHeight="1">
      <c r="A2784" s="2">
        <v>2437</v>
      </c>
      <c r="B2784" s="14" t="s">
        <v>5</v>
      </c>
      <c r="C2784" s="10">
        <v>254891.34</v>
      </c>
      <c r="D2784" s="33"/>
    </row>
    <row r="2785" spans="1:4" ht="16.5" hidden="1" customHeight="1">
      <c r="A2785" s="2">
        <v>2438</v>
      </c>
      <c r="B2785" s="14" t="s">
        <v>5</v>
      </c>
      <c r="C2785" s="10">
        <v>255851</v>
      </c>
      <c r="D2785" s="33"/>
    </row>
    <row r="2786" spans="1:4" ht="16.5" hidden="1" customHeight="1">
      <c r="A2786" s="2">
        <v>2439</v>
      </c>
      <c r="B2786" s="14" t="s">
        <v>5</v>
      </c>
      <c r="C2786" s="10">
        <v>256568.44</v>
      </c>
      <c r="D2786" s="33"/>
    </row>
    <row r="2787" spans="1:4" ht="16.5" hidden="1" customHeight="1">
      <c r="A2787" s="2">
        <v>2440</v>
      </c>
      <c r="B2787" s="14" t="s">
        <v>5</v>
      </c>
      <c r="C2787" s="10">
        <v>248762.93</v>
      </c>
      <c r="D2787" s="33"/>
    </row>
    <row r="2788" spans="1:4" ht="16.5" hidden="1" customHeight="1">
      <c r="A2788" s="2">
        <v>2441</v>
      </c>
      <c r="B2788" s="14" t="s">
        <v>5</v>
      </c>
      <c r="C2788" s="10">
        <v>262600</v>
      </c>
      <c r="D2788" s="33"/>
    </row>
    <row r="2789" spans="1:4" ht="16.5" hidden="1" customHeight="1">
      <c r="A2789" s="2">
        <v>2442</v>
      </c>
      <c r="B2789" s="14" t="s">
        <v>5</v>
      </c>
      <c r="C2789" s="10">
        <v>263160</v>
      </c>
      <c r="D2789" s="33"/>
    </row>
    <row r="2790" spans="1:4" ht="16.5" hidden="1" customHeight="1">
      <c r="A2790" s="2">
        <v>2443</v>
      </c>
      <c r="B2790" s="14" t="s">
        <v>5</v>
      </c>
      <c r="C2790" s="10">
        <v>263144.7</v>
      </c>
      <c r="D2790" s="33"/>
    </row>
    <row r="2791" spans="1:4" ht="16.5" hidden="1" customHeight="1">
      <c r="A2791" s="2">
        <v>2444</v>
      </c>
      <c r="B2791" s="14" t="s">
        <v>5</v>
      </c>
      <c r="C2791" s="10">
        <v>165380.37</v>
      </c>
      <c r="D2791" s="33"/>
    </row>
    <row r="2792" spans="1:4" ht="16.5" hidden="1" customHeight="1">
      <c r="A2792" s="2">
        <v>2445</v>
      </c>
      <c r="B2792" s="14" t="s">
        <v>5</v>
      </c>
      <c r="C2792" s="10">
        <v>266200</v>
      </c>
      <c r="D2792" s="33"/>
    </row>
    <row r="2793" spans="1:4" ht="16.5" hidden="1" customHeight="1">
      <c r="A2793" s="2">
        <v>2446</v>
      </c>
      <c r="B2793" s="14" t="s">
        <v>5</v>
      </c>
      <c r="C2793" s="10">
        <v>268524.40000000002</v>
      </c>
      <c r="D2793" s="33"/>
    </row>
    <row r="2794" spans="1:4" ht="16.5" hidden="1" customHeight="1">
      <c r="A2794" s="2">
        <v>2447</v>
      </c>
      <c r="B2794" s="14" t="s">
        <v>5</v>
      </c>
      <c r="C2794" s="10">
        <v>269068.79999999999</v>
      </c>
      <c r="D2794" s="33"/>
    </row>
    <row r="2795" spans="1:4" ht="16.5" hidden="1" customHeight="1">
      <c r="A2795" s="2">
        <v>2448</v>
      </c>
      <c r="B2795" s="14" t="s">
        <v>5</v>
      </c>
      <c r="C2795" s="10">
        <v>273000</v>
      </c>
      <c r="D2795" s="33"/>
    </row>
    <row r="2796" spans="1:4" ht="16.5" hidden="1" customHeight="1">
      <c r="A2796" s="2">
        <v>2449</v>
      </c>
      <c r="B2796" s="14" t="s">
        <v>5</v>
      </c>
      <c r="C2796" s="10">
        <v>255139.39</v>
      </c>
      <c r="D2796" s="33"/>
    </row>
    <row r="2797" spans="1:4" ht="16.5" hidden="1" customHeight="1">
      <c r="A2797" s="2">
        <v>2450</v>
      </c>
      <c r="B2797" s="14" t="s">
        <v>5</v>
      </c>
      <c r="C2797" s="10">
        <v>274049.36</v>
      </c>
      <c r="D2797" s="33"/>
    </row>
    <row r="2798" spans="1:4" ht="16.5" hidden="1" customHeight="1">
      <c r="A2798" s="2">
        <v>2451</v>
      </c>
      <c r="B2798" s="14" t="s">
        <v>5</v>
      </c>
      <c r="C2798" s="10">
        <v>279323.67</v>
      </c>
      <c r="D2798" s="33"/>
    </row>
    <row r="2799" spans="1:4" ht="16.5" hidden="1" customHeight="1">
      <c r="A2799" s="2">
        <v>2452</v>
      </c>
      <c r="B2799" s="14" t="s">
        <v>5</v>
      </c>
      <c r="C2799" s="10">
        <v>263683.20000000001</v>
      </c>
      <c r="D2799" s="33"/>
    </row>
    <row r="2800" spans="1:4" ht="16.5" hidden="1" customHeight="1">
      <c r="A2800" s="2">
        <v>2453</v>
      </c>
      <c r="B2800" s="14" t="s">
        <v>5</v>
      </c>
      <c r="C2800" s="10">
        <v>159236</v>
      </c>
      <c r="D2800" s="33"/>
    </row>
    <row r="2801" spans="1:4" ht="16.5" hidden="1" customHeight="1">
      <c r="A2801" s="2">
        <v>2454</v>
      </c>
      <c r="B2801" s="14" t="s">
        <v>5</v>
      </c>
      <c r="C2801" s="10">
        <v>291798</v>
      </c>
      <c r="D2801" s="33"/>
    </row>
    <row r="2802" spans="1:4" ht="16.5" hidden="1" customHeight="1">
      <c r="A2802" s="2">
        <v>2455</v>
      </c>
      <c r="B2802" s="14" t="s">
        <v>5</v>
      </c>
      <c r="C2802" s="10">
        <v>291561.59999999998</v>
      </c>
      <c r="D2802" s="33"/>
    </row>
    <row r="2803" spans="1:4" ht="16.5" hidden="1" customHeight="1">
      <c r="A2803" s="2">
        <v>2456</v>
      </c>
      <c r="B2803" s="14" t="s">
        <v>5</v>
      </c>
      <c r="C2803" s="10">
        <v>295262</v>
      </c>
      <c r="D2803" s="33"/>
    </row>
    <row r="2804" spans="1:4" ht="16.5" hidden="1" customHeight="1">
      <c r="A2804" s="2">
        <v>2457</v>
      </c>
      <c r="B2804" s="14" t="s">
        <v>5</v>
      </c>
      <c r="C2804" s="10">
        <v>296462.15000000002</v>
      </c>
      <c r="D2804" s="33"/>
    </row>
    <row r="2805" spans="1:4" ht="16.5" hidden="1" customHeight="1">
      <c r="A2805" s="2">
        <v>2458</v>
      </c>
      <c r="B2805" s="14" t="s">
        <v>5</v>
      </c>
      <c r="C2805" s="10">
        <v>298587.88</v>
      </c>
      <c r="D2805" s="33"/>
    </row>
    <row r="2806" spans="1:4" ht="16.5" hidden="1" customHeight="1">
      <c r="A2806" s="2">
        <v>2459</v>
      </c>
      <c r="B2806" s="14" t="s">
        <v>5</v>
      </c>
      <c r="C2806" s="10">
        <v>298677.39</v>
      </c>
      <c r="D2806" s="33"/>
    </row>
    <row r="2807" spans="1:4" ht="16.5" hidden="1" customHeight="1">
      <c r="A2807" s="2">
        <v>2460</v>
      </c>
      <c r="B2807" s="14" t="s">
        <v>5</v>
      </c>
      <c r="C2807" s="10">
        <v>298713</v>
      </c>
      <c r="D2807" s="33"/>
    </row>
    <row r="2808" spans="1:4" ht="16.5" hidden="1" customHeight="1">
      <c r="A2808" s="2">
        <v>2461</v>
      </c>
      <c r="B2808" s="14" t="s">
        <v>5</v>
      </c>
      <c r="C2808" s="10">
        <v>301653</v>
      </c>
      <c r="D2808" s="33"/>
    </row>
    <row r="2809" spans="1:4" ht="16.5" hidden="1" customHeight="1">
      <c r="A2809" s="2">
        <v>2462</v>
      </c>
      <c r="B2809" s="14" t="s">
        <v>5</v>
      </c>
      <c r="C2809" s="10">
        <v>302016</v>
      </c>
      <c r="D2809" s="33"/>
    </row>
    <row r="2810" spans="1:4" ht="16.5" hidden="1" customHeight="1">
      <c r="A2810" s="2">
        <v>2463</v>
      </c>
      <c r="B2810" s="14" t="s">
        <v>5</v>
      </c>
      <c r="C2810" s="10">
        <v>302400</v>
      </c>
      <c r="D2810" s="33"/>
    </row>
    <row r="2811" spans="1:4" ht="16.5" hidden="1" customHeight="1">
      <c r="A2811" s="2">
        <v>2464</v>
      </c>
      <c r="B2811" s="14" t="s">
        <v>5</v>
      </c>
      <c r="C2811" s="10">
        <v>303319.21999999997</v>
      </c>
      <c r="D2811" s="33"/>
    </row>
    <row r="2812" spans="1:4" ht="16.5" hidden="1" customHeight="1">
      <c r="A2812" s="2">
        <v>2465</v>
      </c>
      <c r="B2812" s="14" t="s">
        <v>5</v>
      </c>
      <c r="C2812" s="10">
        <v>304500</v>
      </c>
      <c r="D2812" s="33"/>
    </row>
    <row r="2813" spans="1:4" ht="16.5" hidden="1" customHeight="1">
      <c r="A2813" s="2">
        <v>2466</v>
      </c>
      <c r="B2813" s="14" t="s">
        <v>5</v>
      </c>
      <c r="C2813" s="10">
        <v>168061.43</v>
      </c>
      <c r="D2813" s="33"/>
    </row>
    <row r="2814" spans="1:4" ht="16.5" hidden="1" customHeight="1">
      <c r="A2814" s="2">
        <v>2467</v>
      </c>
      <c r="B2814" s="14" t="s">
        <v>5</v>
      </c>
      <c r="C2814" s="10">
        <v>307037.5</v>
      </c>
      <c r="D2814" s="33"/>
    </row>
    <row r="2815" spans="1:4" ht="16.5" hidden="1" customHeight="1">
      <c r="A2815" s="2">
        <v>2468</v>
      </c>
      <c r="B2815" s="14" t="s">
        <v>5</v>
      </c>
      <c r="C2815" s="10">
        <v>308436.27</v>
      </c>
      <c r="D2815" s="33"/>
    </row>
    <row r="2816" spans="1:4" ht="16.5" hidden="1" customHeight="1">
      <c r="A2816" s="2">
        <v>2469</v>
      </c>
      <c r="B2816" s="14" t="s">
        <v>5</v>
      </c>
      <c r="C2816" s="10">
        <v>309852.78000000003</v>
      </c>
      <c r="D2816" s="33"/>
    </row>
    <row r="2817" spans="1:4" ht="16.5" hidden="1" customHeight="1">
      <c r="A2817" s="2">
        <v>2470</v>
      </c>
      <c r="B2817" s="14" t="s">
        <v>5</v>
      </c>
      <c r="C2817" s="10">
        <v>310514.24</v>
      </c>
      <c r="D2817" s="33"/>
    </row>
    <row r="2818" spans="1:4" ht="16.5" hidden="1" customHeight="1">
      <c r="A2818" s="2">
        <v>2471</v>
      </c>
      <c r="B2818" s="14" t="s">
        <v>5</v>
      </c>
      <c r="C2818" s="10">
        <v>313560</v>
      </c>
      <c r="D2818" s="33"/>
    </row>
    <row r="2819" spans="1:4" ht="16.5" hidden="1" customHeight="1">
      <c r="A2819" s="2">
        <v>2472</v>
      </c>
      <c r="B2819" s="14" t="s">
        <v>5</v>
      </c>
      <c r="C2819" s="10">
        <v>268016.21000000002</v>
      </c>
      <c r="D2819" s="33"/>
    </row>
    <row r="2820" spans="1:4" ht="16.5" hidden="1" customHeight="1">
      <c r="A2820" s="2">
        <v>2473</v>
      </c>
      <c r="B2820" s="14" t="s">
        <v>5</v>
      </c>
      <c r="C2820" s="10">
        <v>23650</v>
      </c>
      <c r="D2820" s="33"/>
    </row>
    <row r="2821" spans="1:4" ht="16.5" hidden="1" customHeight="1">
      <c r="A2821" s="2">
        <v>2474</v>
      </c>
      <c r="B2821" s="14" t="s">
        <v>5</v>
      </c>
      <c r="C2821" s="10">
        <v>316935.84000000003</v>
      </c>
      <c r="D2821" s="33"/>
    </row>
    <row r="2822" spans="1:4" ht="16.5" hidden="1" customHeight="1">
      <c r="A2822" s="2">
        <v>2475</v>
      </c>
      <c r="B2822" s="14" t="s">
        <v>5</v>
      </c>
      <c r="C2822" s="10">
        <v>317069.99</v>
      </c>
      <c r="D2822" s="33"/>
    </row>
    <row r="2823" spans="1:4" ht="16.5" hidden="1" customHeight="1">
      <c r="A2823" s="2">
        <v>2476</v>
      </c>
      <c r="B2823" s="14" t="s">
        <v>5</v>
      </c>
      <c r="C2823" s="10">
        <v>231170.5</v>
      </c>
      <c r="D2823" s="33"/>
    </row>
    <row r="2824" spans="1:4" ht="16.5" hidden="1" customHeight="1">
      <c r="A2824" s="2">
        <v>2477</v>
      </c>
      <c r="B2824" s="14" t="s">
        <v>5</v>
      </c>
      <c r="C2824" s="10">
        <v>157080</v>
      </c>
      <c r="D2824" s="33"/>
    </row>
    <row r="2825" spans="1:4" ht="16.5" hidden="1" customHeight="1">
      <c r="A2825" s="2">
        <v>2478</v>
      </c>
      <c r="B2825" s="14" t="s">
        <v>5</v>
      </c>
      <c r="C2825" s="10">
        <v>119669</v>
      </c>
      <c r="D2825" s="33"/>
    </row>
    <row r="2826" spans="1:4" ht="16.5" hidden="1" customHeight="1">
      <c r="A2826" s="2">
        <v>2479</v>
      </c>
      <c r="B2826" s="14" t="s">
        <v>5</v>
      </c>
      <c r="C2826" s="10">
        <v>14374.8</v>
      </c>
      <c r="D2826" s="33"/>
    </row>
    <row r="2827" spans="1:4" ht="16.5" hidden="1" customHeight="1">
      <c r="A2827" s="2">
        <v>2480</v>
      </c>
      <c r="B2827" s="14" t="s">
        <v>5</v>
      </c>
      <c r="C2827" s="10">
        <v>326753.24</v>
      </c>
      <c r="D2827" s="33"/>
    </row>
    <row r="2828" spans="1:4" ht="16.5" hidden="1" customHeight="1">
      <c r="A2828" s="2">
        <v>2481</v>
      </c>
      <c r="B2828" s="14" t="s">
        <v>5</v>
      </c>
      <c r="C2828" s="10">
        <v>328338.09999999998</v>
      </c>
      <c r="D2828" s="33"/>
    </row>
    <row r="2829" spans="1:4" ht="16.5" hidden="1" customHeight="1">
      <c r="A2829" s="2">
        <v>2482</v>
      </c>
      <c r="B2829" s="14" t="s">
        <v>5</v>
      </c>
      <c r="C2829" s="10">
        <v>302607.87</v>
      </c>
      <c r="D2829" s="33"/>
    </row>
    <row r="2830" spans="1:4" ht="16.5" hidden="1" customHeight="1">
      <c r="A2830" s="2">
        <v>2483</v>
      </c>
      <c r="B2830" s="14" t="s">
        <v>5</v>
      </c>
      <c r="C2830" s="10">
        <v>321337.5</v>
      </c>
      <c r="D2830" s="33"/>
    </row>
    <row r="2831" spans="1:4" ht="16.5" hidden="1" customHeight="1">
      <c r="A2831" s="2">
        <v>2484</v>
      </c>
      <c r="B2831" s="14" t="s">
        <v>5</v>
      </c>
      <c r="C2831" s="10">
        <v>296116.27</v>
      </c>
      <c r="D2831" s="33"/>
    </row>
    <row r="2832" spans="1:4" ht="16.5" hidden="1" customHeight="1">
      <c r="A2832" s="2">
        <v>2485</v>
      </c>
      <c r="B2832" s="14" t="s">
        <v>5</v>
      </c>
      <c r="C2832" s="10">
        <v>331905</v>
      </c>
      <c r="D2832" s="33"/>
    </row>
    <row r="2833" spans="1:4" ht="16.5" hidden="1" customHeight="1">
      <c r="A2833" s="2">
        <v>2486</v>
      </c>
      <c r="B2833" s="14" t="s">
        <v>5</v>
      </c>
      <c r="C2833" s="10">
        <v>276096.92</v>
      </c>
      <c r="D2833" s="33"/>
    </row>
    <row r="2834" spans="1:4" ht="16.5" hidden="1" customHeight="1">
      <c r="A2834" s="2">
        <v>2487</v>
      </c>
      <c r="B2834" s="14" t="s">
        <v>5</v>
      </c>
      <c r="C2834" s="10">
        <v>281325</v>
      </c>
      <c r="D2834" s="33"/>
    </row>
    <row r="2835" spans="1:4" ht="16.5" hidden="1" customHeight="1">
      <c r="A2835" s="2">
        <v>2488</v>
      </c>
      <c r="B2835" s="14" t="s">
        <v>5</v>
      </c>
      <c r="C2835" s="10">
        <v>330000</v>
      </c>
      <c r="D2835" s="33"/>
    </row>
    <row r="2836" spans="1:4" ht="16.5" hidden="1" customHeight="1">
      <c r="A2836" s="2">
        <v>2489</v>
      </c>
      <c r="B2836" s="14" t="s">
        <v>5</v>
      </c>
      <c r="C2836" s="10">
        <v>336342.95</v>
      </c>
      <c r="D2836" s="33"/>
    </row>
    <row r="2837" spans="1:4" ht="16.5" hidden="1" customHeight="1">
      <c r="A2837" s="2">
        <v>2490</v>
      </c>
      <c r="B2837" s="14" t="s">
        <v>5</v>
      </c>
      <c r="C2837" s="10">
        <v>300854.40000000002</v>
      </c>
      <c r="D2837" s="33"/>
    </row>
    <row r="2838" spans="1:4" ht="16.5" hidden="1" customHeight="1">
      <c r="A2838" s="2">
        <v>2491</v>
      </c>
      <c r="B2838" s="14" t="s">
        <v>5</v>
      </c>
      <c r="C2838" s="10">
        <v>338800</v>
      </c>
      <c r="D2838" s="33"/>
    </row>
    <row r="2839" spans="1:4" ht="16.5" hidden="1" customHeight="1">
      <c r="A2839" s="2">
        <v>2492</v>
      </c>
      <c r="B2839" s="14" t="s">
        <v>5</v>
      </c>
      <c r="C2839" s="10">
        <v>350481.6</v>
      </c>
      <c r="D2839" s="33"/>
    </row>
    <row r="2840" spans="1:4" ht="16.5" hidden="1" customHeight="1">
      <c r="A2840" s="2">
        <v>2493</v>
      </c>
      <c r="B2840" s="14" t="s">
        <v>5</v>
      </c>
      <c r="C2840" s="10">
        <v>332946.90000000002</v>
      </c>
      <c r="D2840" s="33"/>
    </row>
    <row r="2841" spans="1:4" ht="16.5" hidden="1" customHeight="1">
      <c r="A2841" s="2">
        <v>2494</v>
      </c>
      <c r="B2841" s="14" t="s">
        <v>5</v>
      </c>
      <c r="C2841" s="10">
        <v>127715.5</v>
      </c>
      <c r="D2841" s="33"/>
    </row>
    <row r="2842" spans="1:4" ht="16.5" hidden="1" customHeight="1">
      <c r="A2842" s="2">
        <v>2495</v>
      </c>
      <c r="B2842" s="14" t="s">
        <v>5</v>
      </c>
      <c r="C2842" s="10">
        <v>365123.2</v>
      </c>
      <c r="D2842" s="33"/>
    </row>
    <row r="2843" spans="1:4" ht="16.5" hidden="1" customHeight="1">
      <c r="A2843" s="2">
        <v>2496</v>
      </c>
      <c r="B2843" s="14" t="s">
        <v>5</v>
      </c>
      <c r="C2843" s="10">
        <v>365938.84</v>
      </c>
      <c r="D2843" s="33"/>
    </row>
    <row r="2844" spans="1:4" ht="16.5" hidden="1" customHeight="1">
      <c r="A2844" s="2">
        <v>2497</v>
      </c>
      <c r="B2844" s="14" t="s">
        <v>5</v>
      </c>
      <c r="C2844" s="10">
        <v>368475.25</v>
      </c>
      <c r="D2844" s="33"/>
    </row>
    <row r="2845" spans="1:4" ht="16.5" hidden="1" customHeight="1">
      <c r="A2845" s="2">
        <v>2498</v>
      </c>
      <c r="B2845" s="14" t="s">
        <v>5</v>
      </c>
      <c r="C2845" s="10">
        <v>346534.24</v>
      </c>
      <c r="D2845" s="33"/>
    </row>
    <row r="2846" spans="1:4" ht="16.5" hidden="1" customHeight="1">
      <c r="A2846" s="2">
        <v>2499</v>
      </c>
      <c r="B2846" s="14" t="s">
        <v>5</v>
      </c>
      <c r="C2846" s="10">
        <v>373285</v>
      </c>
      <c r="D2846" s="33"/>
    </row>
    <row r="2847" spans="1:4" ht="16.5" hidden="1" customHeight="1">
      <c r="A2847" s="2">
        <v>2500</v>
      </c>
      <c r="B2847" s="14" t="s">
        <v>5</v>
      </c>
      <c r="C2847" s="10">
        <v>376915</v>
      </c>
      <c r="D2847" s="33"/>
    </row>
    <row r="2848" spans="1:4" ht="16.5" hidden="1" customHeight="1">
      <c r="A2848" s="2">
        <v>2501</v>
      </c>
      <c r="B2848" s="14" t="s">
        <v>5</v>
      </c>
      <c r="C2848" s="10">
        <v>386992.4</v>
      </c>
      <c r="D2848" s="33"/>
    </row>
    <row r="2849" spans="1:4" ht="16.5" hidden="1" customHeight="1">
      <c r="A2849" s="2">
        <v>2502</v>
      </c>
      <c r="B2849" s="14" t="s">
        <v>5</v>
      </c>
      <c r="C2849" s="10">
        <v>389966.59</v>
      </c>
      <c r="D2849" s="33"/>
    </row>
    <row r="2850" spans="1:4" ht="16.5" hidden="1" customHeight="1">
      <c r="A2850" s="2">
        <v>2503</v>
      </c>
      <c r="B2850" s="14" t="s">
        <v>5</v>
      </c>
      <c r="C2850" s="10">
        <v>393250</v>
      </c>
      <c r="D2850" s="33"/>
    </row>
    <row r="2851" spans="1:4" ht="16.5" hidden="1" customHeight="1">
      <c r="A2851" s="2">
        <v>2504</v>
      </c>
      <c r="B2851" s="14" t="s">
        <v>5</v>
      </c>
      <c r="C2851" s="10">
        <v>401054.51</v>
      </c>
      <c r="D2851" s="33"/>
    </row>
    <row r="2852" spans="1:4" ht="16.5" hidden="1" customHeight="1">
      <c r="A2852" s="2">
        <v>2505</v>
      </c>
      <c r="B2852" s="14" t="s">
        <v>5</v>
      </c>
      <c r="C2852" s="10">
        <v>401841</v>
      </c>
      <c r="D2852" s="33"/>
    </row>
    <row r="2853" spans="1:4" ht="16.5" hidden="1" customHeight="1">
      <c r="A2853" s="2">
        <v>2506</v>
      </c>
      <c r="B2853" s="14" t="s">
        <v>5</v>
      </c>
      <c r="C2853" s="10">
        <v>404799.87</v>
      </c>
      <c r="D2853" s="33"/>
    </row>
    <row r="2854" spans="1:4" ht="16.5" hidden="1" customHeight="1">
      <c r="A2854" s="2">
        <v>2507</v>
      </c>
      <c r="B2854" s="14" t="s">
        <v>5</v>
      </c>
      <c r="C2854" s="10">
        <v>406571.07</v>
      </c>
      <c r="D2854" s="33"/>
    </row>
    <row r="2855" spans="1:4" ht="16.5" hidden="1" customHeight="1">
      <c r="A2855" s="2">
        <v>2508</v>
      </c>
      <c r="B2855" s="14" t="s">
        <v>5</v>
      </c>
      <c r="C2855" s="10">
        <v>411799.1</v>
      </c>
      <c r="D2855" s="33"/>
    </row>
    <row r="2856" spans="1:4" ht="16.5" hidden="1" customHeight="1">
      <c r="A2856" s="2">
        <v>2509</v>
      </c>
      <c r="B2856" s="14" t="s">
        <v>5</v>
      </c>
      <c r="C2856" s="10">
        <v>365200</v>
      </c>
      <c r="D2856" s="33"/>
    </row>
    <row r="2857" spans="1:4" ht="16.5" hidden="1" customHeight="1">
      <c r="A2857" s="2">
        <v>2510</v>
      </c>
      <c r="B2857" s="14" t="s">
        <v>5</v>
      </c>
      <c r="C2857" s="10">
        <v>393084.51</v>
      </c>
      <c r="D2857" s="33"/>
    </row>
    <row r="2858" spans="1:4" ht="16.5" hidden="1" customHeight="1">
      <c r="A2858" s="2">
        <v>2511</v>
      </c>
      <c r="B2858" s="14" t="s">
        <v>5</v>
      </c>
      <c r="C2858" s="10">
        <v>414805.04</v>
      </c>
      <c r="D2858" s="33"/>
    </row>
    <row r="2859" spans="1:4" ht="16.5" hidden="1" customHeight="1">
      <c r="A2859" s="2">
        <v>2512</v>
      </c>
      <c r="B2859" s="14" t="s">
        <v>5</v>
      </c>
      <c r="C2859" s="10">
        <v>420906.44</v>
      </c>
      <c r="D2859" s="33"/>
    </row>
    <row r="2860" spans="1:4" ht="16.5" hidden="1" customHeight="1">
      <c r="A2860" s="2">
        <v>2513</v>
      </c>
      <c r="B2860" s="14" t="s">
        <v>5</v>
      </c>
      <c r="C2860" s="10">
        <v>430735.8</v>
      </c>
      <c r="D2860" s="33"/>
    </row>
    <row r="2861" spans="1:4" ht="16.5" hidden="1" customHeight="1">
      <c r="A2861" s="2">
        <v>2514</v>
      </c>
      <c r="B2861" s="14" t="s">
        <v>5</v>
      </c>
      <c r="C2861" s="10">
        <v>432744</v>
      </c>
      <c r="D2861" s="33"/>
    </row>
    <row r="2862" spans="1:4" ht="16.5" hidden="1" customHeight="1">
      <c r="A2862" s="2">
        <v>2515</v>
      </c>
      <c r="B2862" s="14" t="s">
        <v>5</v>
      </c>
      <c r="C2862" s="10">
        <v>390648.08</v>
      </c>
      <c r="D2862" s="33"/>
    </row>
    <row r="2863" spans="1:4" ht="16.5" hidden="1" customHeight="1">
      <c r="A2863" s="2">
        <v>2516</v>
      </c>
      <c r="B2863" s="14" t="s">
        <v>5</v>
      </c>
      <c r="C2863" s="10">
        <v>434130.06</v>
      </c>
      <c r="D2863" s="33"/>
    </row>
    <row r="2864" spans="1:4" ht="16.5" hidden="1" customHeight="1">
      <c r="A2864" s="2">
        <v>2517</v>
      </c>
      <c r="B2864" s="14" t="s">
        <v>5</v>
      </c>
      <c r="C2864" s="10">
        <v>351259.37</v>
      </c>
      <c r="D2864" s="33"/>
    </row>
    <row r="2865" spans="1:4" ht="16.5" hidden="1" customHeight="1">
      <c r="A2865" s="2">
        <v>2518</v>
      </c>
      <c r="B2865" s="14" t="s">
        <v>5</v>
      </c>
      <c r="C2865" s="10">
        <v>444675</v>
      </c>
      <c r="D2865" s="33"/>
    </row>
    <row r="2866" spans="1:4" ht="16.5" hidden="1" customHeight="1">
      <c r="A2866" s="2">
        <v>2519</v>
      </c>
      <c r="B2866" s="14" t="s">
        <v>5</v>
      </c>
      <c r="C2866" s="10">
        <v>444972.52</v>
      </c>
      <c r="D2866" s="33"/>
    </row>
    <row r="2867" spans="1:4" ht="16.5" hidden="1" customHeight="1">
      <c r="A2867" s="2">
        <v>2520</v>
      </c>
      <c r="B2867" s="14" t="s">
        <v>5</v>
      </c>
      <c r="C2867" s="10">
        <v>356210.21</v>
      </c>
      <c r="D2867" s="33"/>
    </row>
    <row r="2868" spans="1:4" ht="16.5" hidden="1" customHeight="1">
      <c r="A2868" s="2">
        <v>2521</v>
      </c>
      <c r="B2868" s="14" t="s">
        <v>5</v>
      </c>
      <c r="C2868" s="10">
        <v>449890.1</v>
      </c>
      <c r="D2868" s="33"/>
    </row>
    <row r="2869" spans="1:4" ht="16.5" hidden="1" customHeight="1">
      <c r="A2869" s="2">
        <v>2522</v>
      </c>
      <c r="B2869" s="14" t="s">
        <v>5</v>
      </c>
      <c r="C2869" s="10">
        <v>451215.59</v>
      </c>
      <c r="D2869" s="33"/>
    </row>
    <row r="2870" spans="1:4" ht="16.5" hidden="1" customHeight="1">
      <c r="A2870" s="2">
        <v>2523</v>
      </c>
      <c r="B2870" s="14" t="s">
        <v>5</v>
      </c>
      <c r="C2870" s="10">
        <v>302983.2</v>
      </c>
      <c r="D2870" s="33"/>
    </row>
    <row r="2871" spans="1:4" ht="16.5" hidden="1" customHeight="1">
      <c r="A2871" s="2">
        <v>2524</v>
      </c>
      <c r="B2871" s="14" t="s">
        <v>5</v>
      </c>
      <c r="C2871" s="10">
        <v>446752.8</v>
      </c>
      <c r="D2871" s="33"/>
    </row>
    <row r="2872" spans="1:4" ht="16.5" hidden="1" customHeight="1">
      <c r="A2872" s="2">
        <v>2525</v>
      </c>
      <c r="B2872" s="14" t="s">
        <v>5</v>
      </c>
      <c r="C2872" s="10">
        <v>468000</v>
      </c>
      <c r="D2872" s="33"/>
    </row>
    <row r="2873" spans="1:4" ht="16.5" hidden="1" customHeight="1">
      <c r="A2873" s="2">
        <v>2526</v>
      </c>
      <c r="B2873" s="14" t="s">
        <v>5</v>
      </c>
      <c r="C2873" s="10">
        <v>470870.4</v>
      </c>
      <c r="D2873" s="33"/>
    </row>
    <row r="2874" spans="1:4" ht="16.5" hidden="1" customHeight="1">
      <c r="A2874" s="2">
        <v>2527</v>
      </c>
      <c r="B2874" s="14" t="s">
        <v>5</v>
      </c>
      <c r="C2874" s="10">
        <v>357767.63</v>
      </c>
      <c r="D2874" s="33"/>
    </row>
    <row r="2875" spans="1:4" ht="16.5" hidden="1" customHeight="1">
      <c r="A2875" s="2">
        <v>2528</v>
      </c>
      <c r="B2875" s="14" t="s">
        <v>5</v>
      </c>
      <c r="C2875" s="10">
        <v>470829.84</v>
      </c>
      <c r="D2875" s="33"/>
    </row>
    <row r="2876" spans="1:4" ht="16.5" hidden="1" customHeight="1">
      <c r="A2876" s="2">
        <v>2529</v>
      </c>
      <c r="B2876" s="14" t="s">
        <v>5</v>
      </c>
      <c r="C2876" s="10">
        <v>479160</v>
      </c>
      <c r="D2876" s="33"/>
    </row>
    <row r="2877" spans="1:4" ht="16.5" hidden="1" customHeight="1">
      <c r="A2877" s="2">
        <v>2530</v>
      </c>
      <c r="B2877" s="14" t="s">
        <v>5</v>
      </c>
      <c r="C2877" s="10">
        <v>464062.5</v>
      </c>
      <c r="D2877" s="33"/>
    </row>
    <row r="2878" spans="1:4" ht="16.5" hidden="1" customHeight="1">
      <c r="A2878" s="2">
        <v>2531</v>
      </c>
      <c r="B2878" s="14" t="s">
        <v>5</v>
      </c>
      <c r="C2878" s="10">
        <v>486014.25</v>
      </c>
      <c r="D2878" s="33"/>
    </row>
    <row r="2879" spans="1:4" ht="16.5" hidden="1" customHeight="1">
      <c r="A2879" s="2">
        <v>2532</v>
      </c>
      <c r="B2879" s="14" t="s">
        <v>5</v>
      </c>
      <c r="C2879" s="10">
        <v>510809.64</v>
      </c>
      <c r="D2879" s="33"/>
    </row>
    <row r="2880" spans="1:4" ht="16.5" hidden="1" customHeight="1">
      <c r="A2880" s="2">
        <v>2533</v>
      </c>
      <c r="B2880" s="14" t="s">
        <v>5</v>
      </c>
      <c r="C2880" s="10">
        <v>518210.16</v>
      </c>
      <c r="D2880" s="33"/>
    </row>
    <row r="2881" spans="1:4" ht="16.5" hidden="1" customHeight="1">
      <c r="A2881" s="2">
        <v>2534</v>
      </c>
      <c r="B2881" s="14" t="s">
        <v>5</v>
      </c>
      <c r="C2881" s="10">
        <v>524160</v>
      </c>
      <c r="D2881" s="33"/>
    </row>
    <row r="2882" spans="1:4" ht="16.5" hidden="1" customHeight="1">
      <c r="A2882" s="2">
        <v>2535</v>
      </c>
      <c r="B2882" s="14" t="s">
        <v>5</v>
      </c>
      <c r="C2882" s="10">
        <v>524861.66</v>
      </c>
      <c r="D2882" s="33"/>
    </row>
    <row r="2883" spans="1:4" ht="16.5" hidden="1" customHeight="1">
      <c r="A2883" s="2">
        <v>2536</v>
      </c>
      <c r="B2883" s="14" t="s">
        <v>5</v>
      </c>
      <c r="C2883" s="10">
        <v>527238</v>
      </c>
      <c r="D2883" s="33"/>
    </row>
    <row r="2884" spans="1:4" ht="16.5" hidden="1" customHeight="1">
      <c r="A2884" s="2">
        <v>2537</v>
      </c>
      <c r="B2884" s="14" t="s">
        <v>5</v>
      </c>
      <c r="C2884" s="10">
        <v>530588.99</v>
      </c>
      <c r="D2884" s="33"/>
    </row>
    <row r="2885" spans="1:4" ht="16.5" hidden="1" customHeight="1">
      <c r="A2885" s="2">
        <v>2538</v>
      </c>
      <c r="B2885" s="14" t="s">
        <v>5</v>
      </c>
      <c r="C2885" s="10">
        <v>538852.06000000006</v>
      </c>
      <c r="D2885" s="33"/>
    </row>
    <row r="2886" spans="1:4" ht="16.5" hidden="1" customHeight="1">
      <c r="A2886" s="2">
        <v>2539</v>
      </c>
      <c r="B2886" s="14" t="s">
        <v>5</v>
      </c>
      <c r="C2886" s="10">
        <v>550000</v>
      </c>
      <c r="D2886" s="33"/>
    </row>
    <row r="2887" spans="1:4" ht="16.5" hidden="1" customHeight="1">
      <c r="A2887" s="2">
        <v>2540</v>
      </c>
      <c r="B2887" s="14" t="s">
        <v>5</v>
      </c>
      <c r="C2887" s="10">
        <v>552418.88</v>
      </c>
      <c r="D2887" s="33"/>
    </row>
    <row r="2888" spans="1:4" ht="16.5" hidden="1" customHeight="1">
      <c r="A2888" s="2">
        <v>2541</v>
      </c>
      <c r="B2888" s="14" t="s">
        <v>5</v>
      </c>
      <c r="C2888" s="10">
        <v>577542.85</v>
      </c>
      <c r="D2888" s="33"/>
    </row>
    <row r="2889" spans="1:4" ht="16.5" hidden="1" customHeight="1">
      <c r="A2889" s="2">
        <v>2542</v>
      </c>
      <c r="B2889" s="14" t="s">
        <v>5</v>
      </c>
      <c r="C2889" s="10">
        <v>369138.46</v>
      </c>
      <c r="D2889" s="33"/>
    </row>
    <row r="2890" spans="1:4" ht="16.5" hidden="1" customHeight="1">
      <c r="A2890" s="2">
        <v>2543</v>
      </c>
      <c r="B2890" s="14" t="s">
        <v>5</v>
      </c>
      <c r="C2890" s="10">
        <v>588784.97</v>
      </c>
      <c r="D2890" s="33"/>
    </row>
    <row r="2891" spans="1:4" ht="16.5" hidden="1" customHeight="1">
      <c r="A2891" s="2">
        <v>2544</v>
      </c>
      <c r="B2891" s="14" t="s">
        <v>5</v>
      </c>
      <c r="C2891" s="10">
        <v>591593.19999999995</v>
      </c>
      <c r="D2891" s="33"/>
    </row>
    <row r="2892" spans="1:4" ht="16.5" hidden="1" customHeight="1">
      <c r="A2892" s="2">
        <v>2545</v>
      </c>
      <c r="B2892" s="14" t="s">
        <v>5</v>
      </c>
      <c r="C2892" s="10">
        <v>551786.62</v>
      </c>
      <c r="D2892" s="33"/>
    </row>
    <row r="2893" spans="1:4" ht="16.5" hidden="1" customHeight="1">
      <c r="A2893" s="2">
        <v>2546</v>
      </c>
      <c r="B2893" s="14" t="s">
        <v>5</v>
      </c>
      <c r="C2893" s="10">
        <v>597815.4</v>
      </c>
      <c r="D2893" s="33"/>
    </row>
    <row r="2894" spans="1:4" ht="16.5" hidden="1" customHeight="1">
      <c r="A2894" s="2">
        <v>2547</v>
      </c>
      <c r="B2894" s="14" t="s">
        <v>5</v>
      </c>
      <c r="C2894" s="10">
        <v>599820</v>
      </c>
      <c r="D2894" s="33"/>
    </row>
    <row r="2895" spans="1:4" ht="16.5" hidden="1" customHeight="1">
      <c r="A2895" s="2">
        <v>2548</v>
      </c>
      <c r="B2895" s="14" t="s">
        <v>5</v>
      </c>
      <c r="C2895" s="10">
        <v>614326.68000000005</v>
      </c>
      <c r="D2895" s="33"/>
    </row>
    <row r="2896" spans="1:4" ht="16.5" hidden="1" customHeight="1">
      <c r="A2896" s="2">
        <v>2549</v>
      </c>
      <c r="B2896" s="14" t="s">
        <v>5</v>
      </c>
      <c r="C2896" s="10">
        <v>603049.56999999995</v>
      </c>
      <c r="D2896" s="33"/>
    </row>
    <row r="2897" spans="1:4" ht="16.5" hidden="1" customHeight="1">
      <c r="A2897" s="2">
        <v>2550</v>
      </c>
      <c r="B2897" s="14" t="s">
        <v>5</v>
      </c>
      <c r="C2897" s="10">
        <v>630240</v>
      </c>
      <c r="D2897" s="33"/>
    </row>
    <row r="2898" spans="1:4" ht="16.5" hidden="1" customHeight="1">
      <c r="A2898" s="2">
        <v>2551</v>
      </c>
      <c r="B2898" s="14" t="s">
        <v>5</v>
      </c>
      <c r="C2898" s="10">
        <v>646120.64</v>
      </c>
      <c r="D2898" s="33"/>
    </row>
    <row r="2899" spans="1:4" ht="16.5" hidden="1" customHeight="1">
      <c r="A2899" s="2">
        <v>2552</v>
      </c>
      <c r="B2899" s="14" t="s">
        <v>5</v>
      </c>
      <c r="C2899" s="10">
        <v>660000</v>
      </c>
      <c r="D2899" s="33"/>
    </row>
    <row r="2900" spans="1:4" ht="16.5" hidden="1" customHeight="1">
      <c r="A2900" s="2">
        <v>2553</v>
      </c>
      <c r="B2900" s="14" t="s">
        <v>5</v>
      </c>
      <c r="C2900" s="10">
        <v>660000</v>
      </c>
      <c r="D2900" s="33"/>
    </row>
    <row r="2901" spans="1:4" ht="16.5" hidden="1" customHeight="1">
      <c r="A2901" s="2">
        <v>2554</v>
      </c>
      <c r="B2901" s="14" t="s">
        <v>5</v>
      </c>
      <c r="C2901" s="10">
        <v>668748.07999999996</v>
      </c>
      <c r="D2901" s="33"/>
    </row>
    <row r="2902" spans="1:4" ht="16.5" hidden="1" customHeight="1">
      <c r="A2902" s="2">
        <v>2555</v>
      </c>
      <c r="B2902" s="14" t="s">
        <v>5</v>
      </c>
      <c r="C2902" s="10">
        <v>561246.4</v>
      </c>
      <c r="D2902" s="33"/>
    </row>
    <row r="2903" spans="1:4" ht="16.5" hidden="1" customHeight="1">
      <c r="A2903" s="2">
        <v>2556</v>
      </c>
      <c r="B2903" s="14" t="s">
        <v>5</v>
      </c>
      <c r="C2903" s="10">
        <v>669844.76</v>
      </c>
      <c r="D2903" s="33"/>
    </row>
    <row r="2904" spans="1:4" ht="16.5" hidden="1" customHeight="1">
      <c r="A2904" s="2">
        <v>2557</v>
      </c>
      <c r="B2904" s="14" t="s">
        <v>5</v>
      </c>
      <c r="C2904" s="10">
        <v>696800</v>
      </c>
      <c r="D2904" s="33"/>
    </row>
    <row r="2905" spans="1:4" ht="16.5" hidden="1" customHeight="1">
      <c r="A2905" s="2">
        <v>2558</v>
      </c>
      <c r="B2905" s="14" t="s">
        <v>5</v>
      </c>
      <c r="C2905" s="10">
        <v>689545.12</v>
      </c>
      <c r="D2905" s="33"/>
    </row>
    <row r="2906" spans="1:4" ht="16.5" hidden="1" customHeight="1">
      <c r="A2906" s="2">
        <v>2559</v>
      </c>
      <c r="B2906" s="14" t="s">
        <v>5</v>
      </c>
      <c r="C2906" s="10">
        <v>698775</v>
      </c>
      <c r="D2906" s="33"/>
    </row>
    <row r="2907" spans="1:4" ht="16.5" hidden="1" customHeight="1">
      <c r="A2907" s="2">
        <v>2560</v>
      </c>
      <c r="B2907" s="14" t="s">
        <v>5</v>
      </c>
      <c r="C2907" s="10">
        <v>706500</v>
      </c>
      <c r="D2907" s="33"/>
    </row>
    <row r="2908" spans="1:4" ht="16.5" hidden="1" customHeight="1">
      <c r="A2908" s="2">
        <v>2561</v>
      </c>
      <c r="B2908" s="14" t="s">
        <v>5</v>
      </c>
      <c r="C2908" s="10">
        <v>712486.32</v>
      </c>
      <c r="D2908" s="33"/>
    </row>
    <row r="2909" spans="1:4" ht="16.5" hidden="1" customHeight="1">
      <c r="A2909" s="2">
        <v>2562</v>
      </c>
      <c r="B2909" s="14" t="s">
        <v>5</v>
      </c>
      <c r="C2909" s="10">
        <v>717850.8</v>
      </c>
      <c r="D2909" s="33"/>
    </row>
    <row r="2910" spans="1:4" ht="16.5" hidden="1" customHeight="1">
      <c r="A2910" s="2">
        <v>2563</v>
      </c>
      <c r="B2910" s="14" t="s">
        <v>5</v>
      </c>
      <c r="C2910" s="10">
        <v>721034.16</v>
      </c>
      <c r="D2910" s="33"/>
    </row>
    <row r="2911" spans="1:4" ht="16.5" hidden="1" customHeight="1">
      <c r="A2911" s="2">
        <v>2564</v>
      </c>
      <c r="B2911" s="14" t="s">
        <v>5</v>
      </c>
      <c r="C2911" s="10">
        <v>740434.24</v>
      </c>
      <c r="D2911" s="33"/>
    </row>
    <row r="2912" spans="1:4" ht="16.5" hidden="1" customHeight="1">
      <c r="A2912" s="2">
        <v>2565</v>
      </c>
      <c r="B2912" s="14" t="s">
        <v>5</v>
      </c>
      <c r="C2912" s="10">
        <v>665469.75</v>
      </c>
      <c r="D2912" s="33"/>
    </row>
    <row r="2913" spans="1:4" ht="16.5" hidden="1" customHeight="1">
      <c r="A2913" s="2">
        <v>2566</v>
      </c>
      <c r="B2913" s="14" t="s">
        <v>5</v>
      </c>
      <c r="C2913" s="10">
        <v>578815.04</v>
      </c>
      <c r="D2913" s="33"/>
    </row>
    <row r="2914" spans="1:4" ht="16.5" hidden="1" customHeight="1">
      <c r="A2914" s="2">
        <v>2567</v>
      </c>
      <c r="B2914" s="14" t="s">
        <v>5</v>
      </c>
      <c r="C2914" s="10">
        <v>784784</v>
      </c>
      <c r="D2914" s="33"/>
    </row>
    <row r="2915" spans="1:4" ht="16.5" hidden="1" customHeight="1">
      <c r="A2915" s="2">
        <v>2568</v>
      </c>
      <c r="B2915" s="14" t="s">
        <v>5</v>
      </c>
      <c r="C2915" s="10">
        <v>792588.16</v>
      </c>
      <c r="D2915" s="33"/>
    </row>
    <row r="2916" spans="1:4" ht="16.5" hidden="1" customHeight="1">
      <c r="A2916" s="2">
        <v>2569</v>
      </c>
      <c r="B2916" s="14" t="s">
        <v>5</v>
      </c>
      <c r="C2916" s="10">
        <v>462876.11</v>
      </c>
      <c r="D2916" s="33"/>
    </row>
    <row r="2917" spans="1:4" ht="16.5" hidden="1" customHeight="1">
      <c r="A2917" s="2">
        <v>2570</v>
      </c>
      <c r="B2917" s="14" t="s">
        <v>5</v>
      </c>
      <c r="C2917" s="10">
        <v>798026.46</v>
      </c>
      <c r="D2917" s="33"/>
    </row>
    <row r="2918" spans="1:4" ht="16.5" hidden="1" customHeight="1">
      <c r="A2918" s="2">
        <v>2571</v>
      </c>
      <c r="B2918" s="14" t="s">
        <v>5</v>
      </c>
      <c r="C2918" s="10">
        <v>803825</v>
      </c>
      <c r="D2918" s="33"/>
    </row>
    <row r="2919" spans="1:4" ht="16.5" hidden="1" customHeight="1">
      <c r="A2919" s="2">
        <v>2572</v>
      </c>
      <c r="B2919" s="14" t="s">
        <v>5</v>
      </c>
      <c r="C2919" s="10">
        <v>702138.32</v>
      </c>
      <c r="D2919" s="33"/>
    </row>
    <row r="2920" spans="1:4" ht="16.5" hidden="1" customHeight="1">
      <c r="A2920" s="2">
        <v>2573</v>
      </c>
      <c r="B2920" s="14" t="s">
        <v>5</v>
      </c>
      <c r="C2920" s="10">
        <v>744213.45</v>
      </c>
      <c r="D2920" s="33"/>
    </row>
    <row r="2921" spans="1:4" ht="16.5" hidden="1" customHeight="1">
      <c r="A2921" s="2">
        <v>2574</v>
      </c>
      <c r="B2921" s="14" t="s">
        <v>5</v>
      </c>
      <c r="C2921" s="10">
        <v>836160</v>
      </c>
      <c r="D2921" s="33"/>
    </row>
    <row r="2922" spans="1:4" ht="16.5" hidden="1" customHeight="1">
      <c r="A2922" s="2">
        <v>2575</v>
      </c>
      <c r="B2922" s="14" t="s">
        <v>5</v>
      </c>
      <c r="C2922" s="10">
        <v>655200</v>
      </c>
      <c r="D2922" s="33"/>
    </row>
    <row r="2923" spans="1:4" ht="16.5" hidden="1" customHeight="1">
      <c r="A2923" s="2">
        <v>2576</v>
      </c>
      <c r="B2923" s="14" t="s">
        <v>5</v>
      </c>
      <c r="C2923" s="10">
        <v>840770.54</v>
      </c>
      <c r="D2923" s="33"/>
    </row>
    <row r="2924" spans="1:4" ht="16.5" hidden="1" customHeight="1">
      <c r="A2924" s="2">
        <v>2577</v>
      </c>
      <c r="B2924" s="14" t="s">
        <v>5</v>
      </c>
      <c r="C2924" s="10">
        <v>847000</v>
      </c>
      <c r="D2924" s="33"/>
    </row>
    <row r="2925" spans="1:4" ht="16.5" hidden="1" customHeight="1">
      <c r="A2925" s="2">
        <v>2578</v>
      </c>
      <c r="B2925" s="14" t="s">
        <v>5</v>
      </c>
      <c r="C2925" s="10">
        <v>851874.39</v>
      </c>
      <c r="D2925" s="33"/>
    </row>
    <row r="2926" spans="1:4" ht="16.5" hidden="1" customHeight="1">
      <c r="A2926" s="2">
        <v>2579</v>
      </c>
      <c r="B2926" s="14" t="s">
        <v>5</v>
      </c>
      <c r="C2926" s="10">
        <v>748354.75</v>
      </c>
      <c r="D2926" s="33"/>
    </row>
    <row r="2927" spans="1:4" ht="16.5" hidden="1" customHeight="1">
      <c r="A2927" s="2">
        <v>2580</v>
      </c>
      <c r="B2927" s="14" t="s">
        <v>5</v>
      </c>
      <c r="C2927" s="10">
        <v>858257.84</v>
      </c>
      <c r="D2927" s="33"/>
    </row>
    <row r="2928" spans="1:4" ht="16.5" hidden="1" customHeight="1">
      <c r="A2928" s="2">
        <v>2581</v>
      </c>
      <c r="B2928" s="14" t="s">
        <v>5</v>
      </c>
      <c r="C2928" s="10">
        <v>805088.02</v>
      </c>
      <c r="D2928" s="33"/>
    </row>
    <row r="2929" spans="1:4" ht="16.5" hidden="1" customHeight="1">
      <c r="A2929" s="2">
        <v>2582</v>
      </c>
      <c r="B2929" s="14" t="s">
        <v>5</v>
      </c>
      <c r="C2929" s="10">
        <v>701428.53</v>
      </c>
      <c r="D2929" s="33"/>
    </row>
    <row r="2930" spans="1:4" ht="16.5" hidden="1" customHeight="1">
      <c r="A2930" s="2">
        <v>2583</v>
      </c>
      <c r="B2930" s="14" t="s">
        <v>5</v>
      </c>
      <c r="C2930" s="10">
        <v>885228.55</v>
      </c>
      <c r="D2930" s="33"/>
    </row>
    <row r="2931" spans="1:4" ht="16.5" hidden="1" customHeight="1">
      <c r="A2931" s="2">
        <v>2584</v>
      </c>
      <c r="B2931" s="14" t="s">
        <v>5</v>
      </c>
      <c r="C2931" s="10">
        <v>893413.45</v>
      </c>
      <c r="D2931" s="33"/>
    </row>
    <row r="2932" spans="1:4" ht="16.5" hidden="1" customHeight="1">
      <c r="A2932" s="2">
        <v>2585</v>
      </c>
      <c r="B2932" s="14" t="s">
        <v>5</v>
      </c>
      <c r="C2932" s="10">
        <v>866091.49</v>
      </c>
      <c r="D2932" s="33"/>
    </row>
    <row r="2933" spans="1:4" ht="16.5" hidden="1" customHeight="1">
      <c r="A2933" s="2">
        <v>2586</v>
      </c>
      <c r="B2933" s="14" t="s">
        <v>5</v>
      </c>
      <c r="C2933" s="10">
        <v>903447.71</v>
      </c>
      <c r="D2933" s="33"/>
    </row>
    <row r="2934" spans="1:4" ht="16.5" hidden="1" customHeight="1">
      <c r="A2934" s="2">
        <v>2587</v>
      </c>
      <c r="B2934" s="14" t="s">
        <v>5</v>
      </c>
      <c r="C2934" s="10">
        <v>752253.39</v>
      </c>
      <c r="D2934" s="33"/>
    </row>
    <row r="2935" spans="1:4" ht="16.5" hidden="1" customHeight="1">
      <c r="A2935" s="2">
        <v>2588</v>
      </c>
      <c r="B2935" s="14" t="s">
        <v>5</v>
      </c>
      <c r="C2935" s="10">
        <v>915696.7</v>
      </c>
      <c r="D2935" s="33"/>
    </row>
    <row r="2936" spans="1:4" ht="16.5" hidden="1" customHeight="1">
      <c r="A2936" s="2">
        <v>2589</v>
      </c>
      <c r="B2936" s="14" t="s">
        <v>5</v>
      </c>
      <c r="C2936" s="10">
        <v>757703.39</v>
      </c>
      <c r="D2936" s="33"/>
    </row>
    <row r="2937" spans="1:4" ht="16.5" hidden="1" customHeight="1">
      <c r="A2937" s="2">
        <v>2590</v>
      </c>
      <c r="B2937" s="14" t="s">
        <v>5</v>
      </c>
      <c r="C2937" s="10">
        <v>915970</v>
      </c>
      <c r="D2937" s="33"/>
    </row>
    <row r="2938" spans="1:4" ht="16.5" hidden="1" customHeight="1">
      <c r="A2938" s="2">
        <v>2591</v>
      </c>
      <c r="B2938" s="14" t="s">
        <v>5</v>
      </c>
      <c r="C2938" s="10">
        <v>913390.5</v>
      </c>
      <c r="D2938" s="33"/>
    </row>
    <row r="2939" spans="1:4" ht="16.5" hidden="1" customHeight="1">
      <c r="A2939" s="2">
        <v>2592</v>
      </c>
      <c r="B2939" s="14" t="s">
        <v>5</v>
      </c>
      <c r="C2939" s="10">
        <v>946365.81</v>
      </c>
      <c r="D2939" s="33"/>
    </row>
    <row r="2940" spans="1:4" ht="16.5" hidden="1" customHeight="1">
      <c r="A2940" s="2">
        <v>2593</v>
      </c>
      <c r="B2940" s="14" t="s">
        <v>5</v>
      </c>
      <c r="C2940" s="10">
        <v>872986.52</v>
      </c>
      <c r="D2940" s="33"/>
    </row>
    <row r="2941" spans="1:4" ht="16.5" hidden="1" customHeight="1">
      <c r="A2941" s="2">
        <v>2594</v>
      </c>
      <c r="B2941" s="14" t="s">
        <v>5</v>
      </c>
      <c r="C2941" s="10">
        <v>1012584.95</v>
      </c>
      <c r="D2941" s="33"/>
    </row>
    <row r="2942" spans="1:4" ht="16.5" hidden="1" customHeight="1">
      <c r="A2942" s="2">
        <v>2595</v>
      </c>
      <c r="B2942" s="14" t="s">
        <v>5</v>
      </c>
      <c r="C2942" s="10">
        <v>682198</v>
      </c>
      <c r="D2942" s="33"/>
    </row>
    <row r="2943" spans="1:4" ht="16.5" hidden="1" customHeight="1">
      <c r="A2943" s="2">
        <v>2596</v>
      </c>
      <c r="B2943" s="14" t="s">
        <v>5</v>
      </c>
      <c r="C2943" s="10">
        <v>1018448.22</v>
      </c>
      <c r="D2943" s="33"/>
    </row>
    <row r="2944" spans="1:4" ht="16.5" hidden="1" customHeight="1">
      <c r="A2944" s="2">
        <v>2597</v>
      </c>
      <c r="B2944" s="14" t="s">
        <v>5</v>
      </c>
      <c r="C2944" s="10">
        <v>1016400</v>
      </c>
      <c r="D2944" s="33"/>
    </row>
    <row r="2945" spans="1:4" ht="16.5" hidden="1" customHeight="1">
      <c r="A2945" s="2">
        <v>2598</v>
      </c>
      <c r="B2945" s="14" t="s">
        <v>5</v>
      </c>
      <c r="C2945" s="10">
        <v>1019614.48</v>
      </c>
      <c r="D2945" s="33"/>
    </row>
    <row r="2946" spans="1:4" ht="16.5" hidden="1" customHeight="1">
      <c r="A2946" s="2">
        <v>2599</v>
      </c>
      <c r="B2946" s="14" t="s">
        <v>5</v>
      </c>
      <c r="C2946" s="10">
        <v>1063400.03</v>
      </c>
      <c r="D2946" s="33"/>
    </row>
    <row r="2947" spans="1:4" ht="16.5" hidden="1" customHeight="1">
      <c r="A2947" s="2">
        <v>2600</v>
      </c>
      <c r="B2947" s="14" t="s">
        <v>5</v>
      </c>
      <c r="C2947" s="10">
        <v>838783.78</v>
      </c>
      <c r="D2947" s="33"/>
    </row>
    <row r="2948" spans="1:4" ht="16.5" hidden="1" customHeight="1">
      <c r="A2948" s="2">
        <v>2601</v>
      </c>
      <c r="B2948" s="14" t="s">
        <v>5</v>
      </c>
      <c r="C2948" s="10">
        <v>1127700.1200000001</v>
      </c>
      <c r="D2948" s="33"/>
    </row>
    <row r="2949" spans="1:4" ht="16.5" hidden="1" customHeight="1">
      <c r="A2949" s="2">
        <v>2602</v>
      </c>
      <c r="B2949" s="14" t="s">
        <v>5</v>
      </c>
      <c r="C2949" s="10">
        <v>1165090.8500000001</v>
      </c>
      <c r="D2949" s="33"/>
    </row>
    <row r="2950" spans="1:4" ht="16.5" hidden="1" customHeight="1">
      <c r="A2950" s="2">
        <v>2603</v>
      </c>
      <c r="B2950" s="14" t="s">
        <v>5</v>
      </c>
      <c r="C2950" s="10">
        <v>1169800.17</v>
      </c>
      <c r="D2950" s="33"/>
    </row>
    <row r="2951" spans="1:4" ht="16.5" hidden="1" customHeight="1">
      <c r="A2951" s="2">
        <v>2604</v>
      </c>
      <c r="B2951" s="14" t="s">
        <v>5</v>
      </c>
      <c r="C2951" s="10">
        <v>1188195.8</v>
      </c>
      <c r="D2951" s="33"/>
    </row>
    <row r="2952" spans="1:4" ht="16.5" hidden="1" customHeight="1">
      <c r="A2952" s="2">
        <v>2605</v>
      </c>
      <c r="B2952" s="14" t="s">
        <v>5</v>
      </c>
      <c r="C2952" s="10">
        <v>1112072</v>
      </c>
      <c r="D2952" s="33"/>
    </row>
    <row r="2953" spans="1:4" ht="16.5" hidden="1" customHeight="1">
      <c r="A2953" s="2">
        <v>2606</v>
      </c>
      <c r="B2953" s="14" t="s">
        <v>5</v>
      </c>
      <c r="C2953" s="10">
        <v>1245890.0900000001</v>
      </c>
      <c r="D2953" s="33"/>
    </row>
    <row r="2954" spans="1:4" ht="16.5" hidden="1" customHeight="1">
      <c r="A2954" s="2">
        <v>2607</v>
      </c>
      <c r="B2954" s="14" t="s">
        <v>5</v>
      </c>
      <c r="C2954" s="10">
        <v>1245890.23</v>
      </c>
      <c r="D2954" s="33"/>
    </row>
    <row r="2955" spans="1:4" ht="16.5" hidden="1" customHeight="1">
      <c r="A2955" s="2">
        <v>2608</v>
      </c>
      <c r="B2955" s="14" t="s">
        <v>5</v>
      </c>
      <c r="C2955" s="10">
        <v>1242241.53</v>
      </c>
      <c r="D2955" s="33"/>
    </row>
    <row r="2956" spans="1:4" ht="16.5" hidden="1" customHeight="1">
      <c r="A2956" s="2">
        <v>2609</v>
      </c>
      <c r="B2956" s="14" t="s">
        <v>5</v>
      </c>
      <c r="C2956" s="10">
        <v>1271710</v>
      </c>
      <c r="D2956" s="33"/>
    </row>
    <row r="2957" spans="1:4" ht="16.5" hidden="1" customHeight="1">
      <c r="A2957" s="2">
        <v>2610</v>
      </c>
      <c r="B2957" s="14" t="s">
        <v>5</v>
      </c>
      <c r="C2957" s="10">
        <v>602545.38</v>
      </c>
      <c r="D2957" s="33"/>
    </row>
    <row r="2958" spans="1:4" ht="16.5" hidden="1" customHeight="1">
      <c r="A2958" s="2">
        <v>2611</v>
      </c>
      <c r="B2958" s="14" t="s">
        <v>5</v>
      </c>
      <c r="C2958" s="10">
        <v>1344238</v>
      </c>
      <c r="D2958" s="33"/>
    </row>
    <row r="2959" spans="1:4" ht="16.5" hidden="1" customHeight="1">
      <c r="A2959" s="2">
        <v>2612</v>
      </c>
      <c r="B2959" s="14" t="s">
        <v>5</v>
      </c>
      <c r="C2959" s="10">
        <v>1344375.25</v>
      </c>
      <c r="D2959" s="33"/>
    </row>
    <row r="2960" spans="1:4" ht="16.5" hidden="1" customHeight="1">
      <c r="A2960" s="2">
        <v>2613</v>
      </c>
      <c r="B2960" s="14" t="s">
        <v>5</v>
      </c>
      <c r="C2960" s="10">
        <v>1380392.89</v>
      </c>
      <c r="D2960" s="33"/>
    </row>
    <row r="2961" spans="1:4" ht="16.5" hidden="1" customHeight="1">
      <c r="A2961" s="2">
        <v>2614</v>
      </c>
      <c r="B2961" s="14" t="s">
        <v>5</v>
      </c>
      <c r="C2961" s="10">
        <v>1436553.41</v>
      </c>
      <c r="D2961" s="33"/>
    </row>
    <row r="2962" spans="1:4" ht="16.5" hidden="1" customHeight="1">
      <c r="A2962" s="2">
        <v>2615</v>
      </c>
      <c r="B2962" s="14" t="s">
        <v>5</v>
      </c>
      <c r="C2962" s="10">
        <v>1499997.94</v>
      </c>
      <c r="D2962" s="33"/>
    </row>
    <row r="2963" spans="1:4" ht="16.5" hidden="1" customHeight="1">
      <c r="A2963" s="2">
        <v>2616</v>
      </c>
      <c r="B2963" s="14" t="s">
        <v>5</v>
      </c>
      <c r="C2963" s="10">
        <v>1149340.6200000001</v>
      </c>
      <c r="D2963" s="33"/>
    </row>
    <row r="2964" spans="1:4" ht="16.5" hidden="1" customHeight="1">
      <c r="A2964" s="2">
        <v>2617</v>
      </c>
      <c r="B2964" s="14" t="s">
        <v>5</v>
      </c>
      <c r="C2964" s="10">
        <v>1343100</v>
      </c>
      <c r="D2964" s="33"/>
    </row>
    <row r="2965" spans="1:4" ht="16.5" hidden="1" customHeight="1">
      <c r="A2965" s="2">
        <v>2618</v>
      </c>
      <c r="B2965" s="14" t="s">
        <v>5</v>
      </c>
      <c r="C2965" s="10">
        <v>1241266</v>
      </c>
      <c r="D2965" s="33"/>
    </row>
    <row r="2966" spans="1:4" ht="16.5" hidden="1" customHeight="1">
      <c r="A2966" s="2">
        <v>2619</v>
      </c>
      <c r="B2966" s="14" t="s">
        <v>5</v>
      </c>
      <c r="C2966" s="10">
        <v>713101.51</v>
      </c>
      <c r="D2966" s="33"/>
    </row>
    <row r="2967" spans="1:4" ht="16.5" hidden="1" customHeight="1">
      <c r="A2967" s="2">
        <v>2620</v>
      </c>
      <c r="B2967" s="14" t="s">
        <v>5</v>
      </c>
      <c r="C2967" s="10">
        <v>1591997</v>
      </c>
      <c r="D2967" s="33"/>
    </row>
    <row r="2968" spans="1:4" ht="16.5" hidden="1" customHeight="1">
      <c r="A2968" s="2">
        <v>2621</v>
      </c>
      <c r="B2968" s="14" t="s">
        <v>5</v>
      </c>
      <c r="C2968" s="10">
        <v>1645000.11</v>
      </c>
      <c r="D2968" s="33"/>
    </row>
    <row r="2969" spans="1:4" ht="16.5" hidden="1" customHeight="1">
      <c r="A2969" s="2">
        <v>2622</v>
      </c>
      <c r="B2969" s="14" t="s">
        <v>5</v>
      </c>
      <c r="C2969" s="10">
        <v>1633003.98</v>
      </c>
      <c r="D2969" s="33"/>
    </row>
    <row r="2970" spans="1:4" ht="16.5" hidden="1" customHeight="1">
      <c r="A2970" s="2">
        <v>2623</v>
      </c>
      <c r="B2970" s="14" t="s">
        <v>5</v>
      </c>
      <c r="C2970" s="10">
        <v>1735079.5</v>
      </c>
      <c r="D2970" s="33"/>
    </row>
    <row r="2971" spans="1:4" ht="16.5" hidden="1" customHeight="1">
      <c r="A2971" s="2">
        <v>2624</v>
      </c>
      <c r="B2971" s="14" t="s">
        <v>5</v>
      </c>
      <c r="C2971" s="10">
        <v>1716515.68</v>
      </c>
      <c r="D2971" s="33"/>
    </row>
    <row r="2972" spans="1:4" ht="16.5" hidden="1" customHeight="1">
      <c r="A2972" s="2">
        <v>2625</v>
      </c>
      <c r="B2972" s="14" t="s">
        <v>5</v>
      </c>
      <c r="C2972" s="10">
        <v>1790090.4</v>
      </c>
      <c r="D2972" s="33"/>
    </row>
    <row r="2973" spans="1:4" ht="16.5" hidden="1" customHeight="1">
      <c r="A2973" s="2">
        <v>2626</v>
      </c>
      <c r="B2973" s="14" t="s">
        <v>5</v>
      </c>
      <c r="C2973" s="10">
        <v>1620421.47</v>
      </c>
      <c r="D2973" s="33"/>
    </row>
    <row r="2974" spans="1:4" ht="16.5" hidden="1" customHeight="1">
      <c r="A2974" s="2">
        <v>2627</v>
      </c>
      <c r="B2974" s="14" t="s">
        <v>5</v>
      </c>
      <c r="C2974" s="10">
        <v>2013408.56</v>
      </c>
      <c r="D2974" s="33"/>
    </row>
    <row r="2975" spans="1:4" ht="16.5" hidden="1" customHeight="1">
      <c r="A2975" s="2">
        <v>2628</v>
      </c>
      <c r="B2975" s="14" t="s">
        <v>5</v>
      </c>
      <c r="C2975" s="10">
        <v>2026075.43</v>
      </c>
      <c r="D2975" s="33"/>
    </row>
    <row r="2976" spans="1:4" ht="16.5" hidden="1" customHeight="1">
      <c r="A2976" s="2">
        <v>2629</v>
      </c>
      <c r="B2976" s="14" t="s">
        <v>5</v>
      </c>
      <c r="C2976" s="10">
        <v>2028743.4</v>
      </c>
      <c r="D2976" s="33"/>
    </row>
    <row r="2977" spans="1:4" ht="16.5" hidden="1" customHeight="1">
      <c r="A2977" s="2">
        <v>2630</v>
      </c>
      <c r="B2977" s="14" t="s">
        <v>5</v>
      </c>
      <c r="C2977" s="10">
        <v>2119533.59</v>
      </c>
      <c r="D2977" s="33"/>
    </row>
    <row r="2978" spans="1:4" ht="16.5" hidden="1" customHeight="1">
      <c r="A2978" s="2">
        <v>2631</v>
      </c>
      <c r="B2978" s="14" t="s">
        <v>5</v>
      </c>
      <c r="C2978" s="10">
        <v>2154209</v>
      </c>
      <c r="D2978" s="33"/>
    </row>
    <row r="2979" spans="1:4" ht="16.5" hidden="1" customHeight="1">
      <c r="A2979" s="2">
        <v>2632</v>
      </c>
      <c r="B2979" s="14" t="s">
        <v>5</v>
      </c>
      <c r="C2979" s="10">
        <v>2181818.7599999998</v>
      </c>
      <c r="D2979" s="33"/>
    </row>
    <row r="2980" spans="1:4" ht="16.5" hidden="1" customHeight="1">
      <c r="A2980" s="2">
        <v>2633</v>
      </c>
      <c r="B2980" s="14" t="s">
        <v>5</v>
      </c>
      <c r="C2980" s="10">
        <v>2235021.36</v>
      </c>
      <c r="D2980" s="33"/>
    </row>
    <row r="2981" spans="1:4" ht="16.5" hidden="1" customHeight="1">
      <c r="A2981" s="2">
        <v>2634</v>
      </c>
      <c r="B2981" s="14" t="s">
        <v>5</v>
      </c>
      <c r="C2981" s="10">
        <v>2324798.92</v>
      </c>
      <c r="D2981" s="33"/>
    </row>
    <row r="2982" spans="1:4" ht="16.5" hidden="1" customHeight="1">
      <c r="A2982" s="2">
        <v>2635</v>
      </c>
      <c r="B2982" s="14" t="s">
        <v>5</v>
      </c>
      <c r="C2982" s="10">
        <v>2324798.92</v>
      </c>
      <c r="D2982" s="33"/>
    </row>
    <row r="2983" spans="1:4" ht="16.5" hidden="1" customHeight="1">
      <c r="A2983" s="2">
        <v>2636</v>
      </c>
      <c r="B2983" s="14" t="s">
        <v>5</v>
      </c>
      <c r="C2983" s="10">
        <v>2326411.56</v>
      </c>
      <c r="D2983" s="33"/>
    </row>
    <row r="2984" spans="1:4" ht="16.5" hidden="1" customHeight="1">
      <c r="A2984" s="2">
        <v>2637</v>
      </c>
      <c r="B2984" s="14" t="s">
        <v>5</v>
      </c>
      <c r="C2984" s="10">
        <v>2012217.9</v>
      </c>
      <c r="D2984" s="33"/>
    </row>
    <row r="2985" spans="1:4" ht="16.5" hidden="1" customHeight="1">
      <c r="A2985" s="2">
        <v>2638</v>
      </c>
      <c r="B2985" s="14" t="s">
        <v>5</v>
      </c>
      <c r="C2985" s="10">
        <v>2372273.25</v>
      </c>
      <c r="D2985" s="33"/>
    </row>
    <row r="2986" spans="1:4" ht="16.5" hidden="1" customHeight="1">
      <c r="A2986" s="2">
        <v>2639</v>
      </c>
      <c r="B2986" s="14" t="s">
        <v>5</v>
      </c>
      <c r="C2986" s="10">
        <v>2409777.41</v>
      </c>
      <c r="D2986" s="33"/>
    </row>
    <row r="2987" spans="1:4" ht="16.5" hidden="1" customHeight="1">
      <c r="A2987" s="2">
        <v>2640</v>
      </c>
      <c r="B2987" s="14" t="s">
        <v>5</v>
      </c>
      <c r="C2987" s="10">
        <v>2414997.31</v>
      </c>
      <c r="D2987" s="33"/>
    </row>
    <row r="2988" spans="1:4" ht="16.5" hidden="1" customHeight="1">
      <c r="A2988" s="2">
        <v>2641</v>
      </c>
      <c r="B2988" s="14" t="s">
        <v>5</v>
      </c>
      <c r="C2988" s="10">
        <v>2049035.78</v>
      </c>
      <c r="D2988" s="33"/>
    </row>
    <row r="2989" spans="1:4" ht="16.5" hidden="1" customHeight="1">
      <c r="A2989" s="2">
        <v>2642</v>
      </c>
      <c r="B2989" s="14" t="s">
        <v>5</v>
      </c>
      <c r="C2989" s="10">
        <v>2510782.84</v>
      </c>
      <c r="D2989" s="33"/>
    </row>
    <row r="2990" spans="1:4" ht="16.5" hidden="1" customHeight="1">
      <c r="A2990" s="2">
        <v>2643</v>
      </c>
      <c r="B2990" s="14" t="s">
        <v>5</v>
      </c>
      <c r="C2990" s="10">
        <v>2525548.66</v>
      </c>
      <c r="D2990" s="33"/>
    </row>
    <row r="2991" spans="1:4" ht="16.5" hidden="1" customHeight="1">
      <c r="A2991" s="2">
        <v>2644</v>
      </c>
      <c r="B2991" s="14" t="s">
        <v>5</v>
      </c>
      <c r="C2991" s="10">
        <v>2565000</v>
      </c>
      <c r="D2991" s="33"/>
    </row>
    <row r="2992" spans="1:4" ht="16.5" hidden="1" customHeight="1">
      <c r="A2992" s="2">
        <v>2645</v>
      </c>
      <c r="B2992" s="14" t="s">
        <v>5</v>
      </c>
      <c r="C2992" s="10">
        <v>2583350</v>
      </c>
      <c r="D2992" s="33"/>
    </row>
    <row r="2993" spans="1:4" ht="16.5" hidden="1" customHeight="1">
      <c r="A2993" s="2">
        <v>2646</v>
      </c>
      <c r="B2993" s="14" t="s">
        <v>5</v>
      </c>
      <c r="C2993" s="10">
        <v>2763473.75</v>
      </c>
      <c r="D2993" s="33"/>
    </row>
    <row r="2994" spans="1:4" ht="16.5" hidden="1" customHeight="1">
      <c r="A2994" s="2">
        <v>2647</v>
      </c>
      <c r="B2994" s="14" t="s">
        <v>5</v>
      </c>
      <c r="C2994" s="10">
        <v>2526756.9</v>
      </c>
      <c r="D2994" s="33"/>
    </row>
    <row r="2995" spans="1:4" ht="16.5" hidden="1" customHeight="1">
      <c r="A2995" s="2">
        <v>2648</v>
      </c>
      <c r="B2995" s="14" t="s">
        <v>5</v>
      </c>
      <c r="C2995" s="10">
        <v>2955498.8</v>
      </c>
      <c r="D2995" s="33"/>
    </row>
    <row r="2996" spans="1:4" ht="16.5" hidden="1" customHeight="1">
      <c r="A2996" s="2">
        <v>2649</v>
      </c>
      <c r="B2996" s="14" t="s">
        <v>5</v>
      </c>
      <c r="C2996" s="10">
        <v>2693303.71</v>
      </c>
      <c r="D2996" s="33"/>
    </row>
    <row r="2997" spans="1:4" ht="16.5" hidden="1" customHeight="1">
      <c r="A2997" s="2">
        <v>2650</v>
      </c>
      <c r="B2997" s="14" t="s">
        <v>5</v>
      </c>
      <c r="C2997" s="10">
        <v>2989858.35</v>
      </c>
      <c r="D2997" s="33"/>
    </row>
    <row r="2998" spans="1:4" ht="16.5" hidden="1" customHeight="1">
      <c r="A2998" s="2">
        <v>2651</v>
      </c>
      <c r="B2998" s="14" t="s">
        <v>5</v>
      </c>
      <c r="C2998" s="10">
        <v>3050667.3</v>
      </c>
      <c r="D2998" s="33"/>
    </row>
    <row r="2999" spans="1:4" ht="16.5" hidden="1" customHeight="1">
      <c r="A2999" s="2">
        <v>2652</v>
      </c>
      <c r="B2999" s="14" t="s">
        <v>5</v>
      </c>
      <c r="C2999" s="10">
        <v>3439655.36</v>
      </c>
      <c r="D2999" s="33"/>
    </row>
    <row r="3000" spans="1:4" ht="16.5" hidden="1" customHeight="1">
      <c r="A3000" s="2">
        <v>2653</v>
      </c>
      <c r="B3000" s="14" t="s">
        <v>5</v>
      </c>
      <c r="C3000" s="10">
        <v>3512705.45</v>
      </c>
      <c r="D3000" s="33"/>
    </row>
    <row r="3001" spans="1:4" ht="16.5" hidden="1" customHeight="1">
      <c r="A3001" s="2">
        <v>2654</v>
      </c>
      <c r="B3001" s="14" t="s">
        <v>5</v>
      </c>
      <c r="C3001" s="10">
        <v>3537824.78</v>
      </c>
      <c r="D3001" s="33"/>
    </row>
    <row r="3002" spans="1:4" ht="16.5" hidden="1" customHeight="1">
      <c r="A3002" s="2">
        <v>2655</v>
      </c>
      <c r="B3002" s="14" t="s">
        <v>5</v>
      </c>
      <c r="C3002" s="10">
        <v>3537824.78</v>
      </c>
      <c r="D3002" s="33"/>
    </row>
    <row r="3003" spans="1:4" ht="16.5" hidden="1" customHeight="1">
      <c r="A3003" s="2">
        <v>2656</v>
      </c>
      <c r="B3003" s="14" t="s">
        <v>5</v>
      </c>
      <c r="C3003" s="10">
        <v>3093926.44</v>
      </c>
      <c r="D3003" s="33"/>
    </row>
    <row r="3004" spans="1:4" ht="16.5" hidden="1" customHeight="1">
      <c r="A3004" s="2">
        <v>2657</v>
      </c>
      <c r="B3004" s="14" t="s">
        <v>5</v>
      </c>
      <c r="C3004" s="10">
        <v>3241885.04</v>
      </c>
      <c r="D3004" s="33"/>
    </row>
    <row r="3005" spans="1:4" ht="16.5" hidden="1" customHeight="1">
      <c r="A3005" s="2">
        <v>2658</v>
      </c>
      <c r="B3005" s="14" t="s">
        <v>5</v>
      </c>
      <c r="C3005" s="10">
        <v>3633984.75</v>
      </c>
      <c r="D3005" s="33"/>
    </row>
    <row r="3006" spans="1:4" ht="16.5" hidden="1" customHeight="1">
      <c r="A3006" s="2">
        <v>2659</v>
      </c>
      <c r="B3006" s="14" t="s">
        <v>5</v>
      </c>
      <c r="C3006" s="10">
        <v>3690877.66</v>
      </c>
      <c r="D3006" s="33"/>
    </row>
    <row r="3007" spans="1:4" ht="16.5" hidden="1" customHeight="1">
      <c r="A3007" s="2">
        <v>2660</v>
      </c>
      <c r="B3007" s="14" t="s">
        <v>5</v>
      </c>
      <c r="C3007" s="10">
        <v>3690877.66</v>
      </c>
      <c r="D3007" s="33"/>
    </row>
    <row r="3008" spans="1:4" ht="16.5" hidden="1" customHeight="1">
      <c r="A3008" s="2">
        <v>2661</v>
      </c>
      <c r="B3008" s="14" t="s">
        <v>5</v>
      </c>
      <c r="C3008" s="10">
        <v>3788323</v>
      </c>
      <c r="D3008" s="33"/>
    </row>
    <row r="3009" spans="1:4" ht="16.5" hidden="1" customHeight="1">
      <c r="A3009" s="2">
        <v>2662</v>
      </c>
      <c r="B3009" s="14" t="s">
        <v>5</v>
      </c>
      <c r="C3009" s="10">
        <v>3788323</v>
      </c>
      <c r="D3009" s="33"/>
    </row>
    <row r="3010" spans="1:4" ht="16.5" hidden="1" customHeight="1">
      <c r="A3010" s="2">
        <v>2663</v>
      </c>
      <c r="B3010" s="14" t="s">
        <v>5</v>
      </c>
      <c r="C3010" s="10">
        <v>3820850.76</v>
      </c>
      <c r="D3010" s="33"/>
    </row>
    <row r="3011" spans="1:4" ht="16.5" hidden="1" customHeight="1">
      <c r="A3011" s="2">
        <v>2664</v>
      </c>
      <c r="B3011" s="14" t="s">
        <v>5</v>
      </c>
      <c r="C3011" s="10">
        <v>3839761.14</v>
      </c>
      <c r="D3011" s="33"/>
    </row>
    <row r="3012" spans="1:4" ht="16.5" hidden="1" customHeight="1">
      <c r="A3012" s="2">
        <v>2665</v>
      </c>
      <c r="B3012" s="14" t="s">
        <v>5</v>
      </c>
      <c r="C3012" s="10">
        <v>3289216.51</v>
      </c>
      <c r="D3012" s="33"/>
    </row>
    <row r="3013" spans="1:4" ht="16.5" hidden="1" customHeight="1">
      <c r="A3013" s="2">
        <v>2666</v>
      </c>
      <c r="B3013" s="14" t="s">
        <v>5</v>
      </c>
      <c r="C3013" s="10">
        <v>588898.01</v>
      </c>
      <c r="D3013" s="33"/>
    </row>
    <row r="3014" spans="1:4" ht="16.5" hidden="1" customHeight="1">
      <c r="A3014" s="2">
        <v>2667</v>
      </c>
      <c r="B3014" s="14" t="s">
        <v>5</v>
      </c>
      <c r="C3014" s="10">
        <v>4026817.12</v>
      </c>
      <c r="D3014" s="33"/>
    </row>
    <row r="3015" spans="1:4" ht="16.5" hidden="1" customHeight="1">
      <c r="A3015" s="2">
        <v>2668</v>
      </c>
      <c r="B3015" s="14" t="s">
        <v>5</v>
      </c>
      <c r="C3015" s="10">
        <v>4028792.96</v>
      </c>
      <c r="D3015" s="33"/>
    </row>
    <row r="3016" spans="1:4" ht="16.5" hidden="1" customHeight="1">
      <c r="A3016" s="2">
        <v>2669</v>
      </c>
      <c r="B3016" s="14" t="s">
        <v>5</v>
      </c>
      <c r="C3016" s="10">
        <v>4062980.61</v>
      </c>
      <c r="D3016" s="33"/>
    </row>
    <row r="3017" spans="1:4" ht="16.5" hidden="1" customHeight="1">
      <c r="A3017" s="2">
        <v>2670</v>
      </c>
      <c r="B3017" s="14" t="s">
        <v>5</v>
      </c>
      <c r="C3017" s="10">
        <v>4153766.85</v>
      </c>
      <c r="D3017" s="33"/>
    </row>
    <row r="3018" spans="1:4" ht="16.5" hidden="1" customHeight="1">
      <c r="A3018" s="2">
        <v>2671</v>
      </c>
      <c r="B3018" s="14" t="s">
        <v>5</v>
      </c>
      <c r="C3018" s="10">
        <v>4175723.91</v>
      </c>
      <c r="D3018" s="33"/>
    </row>
    <row r="3019" spans="1:4" ht="16.5" hidden="1" customHeight="1">
      <c r="A3019" s="2">
        <v>2672</v>
      </c>
      <c r="B3019" s="14" t="s">
        <v>5</v>
      </c>
      <c r="C3019" s="10">
        <v>4310538.32</v>
      </c>
      <c r="D3019" s="33"/>
    </row>
    <row r="3020" spans="1:4" ht="16.5" hidden="1" customHeight="1">
      <c r="A3020" s="2">
        <v>2673</v>
      </c>
      <c r="B3020" s="14" t="s">
        <v>5</v>
      </c>
      <c r="C3020" s="10">
        <v>4174500</v>
      </c>
      <c r="D3020" s="33"/>
    </row>
    <row r="3021" spans="1:4" ht="16.5" hidden="1" customHeight="1">
      <c r="A3021" s="2">
        <v>2674</v>
      </c>
      <c r="B3021" s="14" t="s">
        <v>5</v>
      </c>
      <c r="C3021" s="10">
        <v>3764301.76</v>
      </c>
      <c r="D3021" s="33"/>
    </row>
    <row r="3022" spans="1:4" ht="16.5" hidden="1" customHeight="1">
      <c r="A3022" s="2">
        <v>2675</v>
      </c>
      <c r="B3022" s="14" t="s">
        <v>5</v>
      </c>
      <c r="C3022" s="10">
        <v>4751922.04</v>
      </c>
      <c r="D3022" s="33"/>
    </row>
    <row r="3023" spans="1:4" ht="16.5" hidden="1" customHeight="1">
      <c r="A3023" s="2">
        <v>2676</v>
      </c>
      <c r="B3023" s="14" t="s">
        <v>5</v>
      </c>
      <c r="C3023" s="10">
        <v>4791097.34</v>
      </c>
      <c r="D3023" s="33"/>
    </row>
    <row r="3024" spans="1:4" ht="16.5" hidden="1" customHeight="1">
      <c r="A3024" s="2">
        <v>2677</v>
      </c>
      <c r="B3024" s="14" t="s">
        <v>5</v>
      </c>
      <c r="C3024" s="10">
        <v>4565435.28</v>
      </c>
      <c r="D3024" s="33"/>
    </row>
    <row r="3025" spans="1:4" ht="16.5" hidden="1" customHeight="1">
      <c r="A3025" s="2">
        <v>2678</v>
      </c>
      <c r="B3025" s="14" t="s">
        <v>5</v>
      </c>
      <c r="C3025" s="10">
        <v>5233701.42</v>
      </c>
      <c r="D3025" s="33"/>
    </row>
    <row r="3026" spans="1:4" ht="16.5" hidden="1" customHeight="1">
      <c r="A3026" s="2">
        <v>2679</v>
      </c>
      <c r="B3026" s="14" t="s">
        <v>5</v>
      </c>
      <c r="C3026" s="10">
        <v>6800442</v>
      </c>
      <c r="D3026" s="33"/>
    </row>
    <row r="3027" spans="1:4" ht="16.5" hidden="1" customHeight="1">
      <c r="A3027" s="2">
        <v>2680</v>
      </c>
      <c r="B3027" s="14" t="s">
        <v>5</v>
      </c>
      <c r="C3027" s="10">
        <v>5293078.45</v>
      </c>
      <c r="D3027" s="33"/>
    </row>
    <row r="3028" spans="1:4" ht="16.5" hidden="1" customHeight="1">
      <c r="A3028" s="2">
        <v>2681</v>
      </c>
      <c r="B3028" s="14" t="s">
        <v>5</v>
      </c>
      <c r="C3028" s="10">
        <v>6897000</v>
      </c>
      <c r="D3028" s="33"/>
    </row>
    <row r="3029" spans="1:4" ht="16.5" hidden="1" customHeight="1">
      <c r="A3029" s="2">
        <v>2682</v>
      </c>
      <c r="B3029" s="14" t="s">
        <v>5</v>
      </c>
      <c r="C3029" s="10">
        <v>7717601.2999999998</v>
      </c>
      <c r="D3029" s="33"/>
    </row>
    <row r="3030" spans="1:4" ht="16.5" hidden="1" customHeight="1">
      <c r="A3030" s="2">
        <v>2683</v>
      </c>
      <c r="B3030" s="14" t="s">
        <v>5</v>
      </c>
      <c r="C3030" s="10">
        <v>22058557.190000001</v>
      </c>
      <c r="D3030" s="33"/>
    </row>
    <row r="3031" spans="1:4" ht="16.5" hidden="1" customHeight="1">
      <c r="A3031" s="2">
        <v>2684</v>
      </c>
      <c r="B3031" s="14" t="s">
        <v>5</v>
      </c>
      <c r="C3031" s="10">
        <v>43064953.920000002</v>
      </c>
      <c r="D3031" s="33"/>
    </row>
    <row r="3032" spans="1:4" ht="16.5" hidden="1" customHeight="1">
      <c r="A3032" s="2">
        <v>2685</v>
      </c>
      <c r="B3032" s="14" t="s">
        <v>5</v>
      </c>
      <c r="C3032" s="10">
        <v>116207523.63</v>
      </c>
      <c r="D3032" s="33"/>
    </row>
    <row r="3033" spans="1:4" ht="16.5" hidden="1" customHeight="1">
      <c r="A3033" s="2">
        <v>2686</v>
      </c>
      <c r="B3033" s="14" t="s">
        <v>5</v>
      </c>
      <c r="C3033" s="10" t="s">
        <v>2336</v>
      </c>
      <c r="D3033" s="33"/>
    </row>
    <row r="3034" spans="1:4" ht="16.5" hidden="1" customHeight="1">
      <c r="A3034" s="2">
        <v>2687</v>
      </c>
      <c r="B3034" s="14" t="s">
        <v>5</v>
      </c>
      <c r="C3034" s="10" t="s">
        <v>2336</v>
      </c>
      <c r="D3034" s="33"/>
    </row>
    <row r="3035" spans="1:4" ht="16.5" hidden="1" customHeight="1">
      <c r="A3035" s="2">
        <v>2688</v>
      </c>
      <c r="B3035" s="14" t="s">
        <v>5</v>
      </c>
      <c r="C3035" s="10" t="s">
        <v>2336</v>
      </c>
      <c r="D3035" s="33"/>
    </row>
    <row r="3036" spans="1:4" ht="16.5" hidden="1" customHeight="1">
      <c r="A3036" s="2">
        <v>2689</v>
      </c>
      <c r="B3036" s="14" t="s">
        <v>5</v>
      </c>
      <c r="C3036" s="10" t="s">
        <v>2336</v>
      </c>
      <c r="D3036" s="33"/>
    </row>
    <row r="3037" spans="1:4" ht="16.5" hidden="1" customHeight="1">
      <c r="A3037" s="2">
        <v>2690</v>
      </c>
      <c r="B3037" s="14" t="s">
        <v>5</v>
      </c>
      <c r="C3037" s="10" t="s">
        <v>2336</v>
      </c>
      <c r="D3037" s="33"/>
    </row>
    <row r="3038" spans="1:4" ht="16.5" hidden="1" customHeight="1">
      <c r="A3038" s="2">
        <v>2691</v>
      </c>
      <c r="B3038" s="14" t="s">
        <v>5</v>
      </c>
      <c r="C3038" s="10" t="s">
        <v>2336</v>
      </c>
      <c r="D3038" s="33"/>
    </row>
    <row r="3039" spans="1:4" ht="16.5" hidden="1" customHeight="1">
      <c r="A3039" s="2">
        <v>2692</v>
      </c>
      <c r="B3039" s="14" t="s">
        <v>5</v>
      </c>
      <c r="C3039" s="10" t="s">
        <v>2336</v>
      </c>
      <c r="D3039" s="33"/>
    </row>
    <row r="3040" spans="1:4" ht="16.5" hidden="1" customHeight="1">
      <c r="A3040" s="2">
        <v>2693</v>
      </c>
      <c r="B3040" s="14" t="s">
        <v>5</v>
      </c>
      <c r="C3040" s="10" t="s">
        <v>2336</v>
      </c>
      <c r="D3040" s="33"/>
    </row>
    <row r="3041" spans="1:4" ht="16.5" hidden="1" customHeight="1">
      <c r="A3041" s="2">
        <v>2694</v>
      </c>
      <c r="B3041" s="14" t="s">
        <v>5</v>
      </c>
      <c r="C3041" s="10" t="s">
        <v>2336</v>
      </c>
      <c r="D3041" s="33"/>
    </row>
    <row r="3042" spans="1:4" ht="16.5" hidden="1" customHeight="1">
      <c r="A3042" s="2">
        <v>2695</v>
      </c>
      <c r="B3042" s="14" t="s">
        <v>5</v>
      </c>
      <c r="C3042" s="10" t="s">
        <v>2336</v>
      </c>
      <c r="D3042" s="33"/>
    </row>
    <row r="3043" spans="1:4" ht="16.5" hidden="1" customHeight="1">
      <c r="A3043" s="13">
        <v>2695</v>
      </c>
      <c r="B3043" s="13" t="s">
        <v>13202</v>
      </c>
      <c r="C3043" s="3">
        <v>956908867.55999935</v>
      </c>
      <c r="D3043" s="3">
        <f>C3043/1000000</f>
        <v>956.90886755999929</v>
      </c>
    </row>
    <row r="3044" spans="1:4" ht="16.5" hidden="1" customHeight="1">
      <c r="A3044" s="2">
        <v>1</v>
      </c>
      <c r="B3044" s="14" t="s">
        <v>6</v>
      </c>
      <c r="C3044" s="10">
        <v>0.63</v>
      </c>
      <c r="D3044" s="33"/>
    </row>
    <row r="3045" spans="1:4" ht="16.5" hidden="1" customHeight="1">
      <c r="A3045" s="2">
        <v>2</v>
      </c>
      <c r="B3045" s="14" t="s">
        <v>6</v>
      </c>
      <c r="C3045" s="10">
        <v>1.6</v>
      </c>
      <c r="D3045" s="33"/>
    </row>
    <row r="3046" spans="1:4" ht="16.5" hidden="1" customHeight="1">
      <c r="A3046" s="2">
        <v>3</v>
      </c>
      <c r="B3046" s="14" t="s">
        <v>6</v>
      </c>
      <c r="C3046" s="10">
        <v>2.2599999999999998</v>
      </c>
      <c r="D3046" s="33"/>
    </row>
    <row r="3047" spans="1:4" ht="16.5" hidden="1" customHeight="1">
      <c r="A3047" s="2">
        <v>4</v>
      </c>
      <c r="B3047" s="14" t="s">
        <v>6</v>
      </c>
      <c r="C3047" s="10">
        <v>2.9</v>
      </c>
      <c r="D3047" s="33"/>
    </row>
    <row r="3048" spans="1:4" ht="16.5" hidden="1" customHeight="1">
      <c r="A3048" s="2">
        <v>5</v>
      </c>
      <c r="B3048" s="14" t="s">
        <v>6</v>
      </c>
      <c r="C3048" s="10">
        <v>3.1</v>
      </c>
      <c r="D3048" s="33"/>
    </row>
    <row r="3049" spans="1:4" ht="16.5" hidden="1" customHeight="1">
      <c r="A3049" s="2">
        <v>6</v>
      </c>
      <c r="B3049" s="14" t="s">
        <v>6</v>
      </c>
      <c r="C3049" s="10">
        <v>3.8</v>
      </c>
      <c r="D3049" s="33"/>
    </row>
    <row r="3050" spans="1:4" ht="16.5" hidden="1" customHeight="1">
      <c r="A3050" s="2">
        <v>7</v>
      </c>
      <c r="B3050" s="14" t="s">
        <v>6</v>
      </c>
      <c r="C3050" s="10">
        <v>3.96</v>
      </c>
      <c r="D3050" s="33"/>
    </row>
    <row r="3051" spans="1:4" ht="16.5" hidden="1" customHeight="1">
      <c r="A3051" s="2">
        <v>8</v>
      </c>
      <c r="B3051" s="14" t="s">
        <v>6</v>
      </c>
      <c r="C3051" s="10">
        <v>5.31</v>
      </c>
      <c r="D3051" s="33"/>
    </row>
    <row r="3052" spans="1:4" ht="16.5" hidden="1" customHeight="1">
      <c r="A3052" s="2">
        <v>9</v>
      </c>
      <c r="B3052" s="14" t="s">
        <v>6</v>
      </c>
      <c r="C3052" s="10">
        <v>5.5</v>
      </c>
      <c r="D3052" s="33"/>
    </row>
    <row r="3053" spans="1:4" ht="16.5" hidden="1" customHeight="1">
      <c r="A3053" s="2">
        <v>10</v>
      </c>
      <c r="B3053" s="14" t="s">
        <v>6</v>
      </c>
      <c r="C3053" s="10">
        <v>7.6</v>
      </c>
      <c r="D3053" s="33"/>
    </row>
    <row r="3054" spans="1:4" ht="16.5" hidden="1" customHeight="1">
      <c r="A3054" s="2">
        <v>11</v>
      </c>
      <c r="B3054" s="14" t="s">
        <v>6</v>
      </c>
      <c r="C3054" s="10">
        <v>7.77</v>
      </c>
      <c r="D3054" s="33"/>
    </row>
    <row r="3055" spans="1:4" ht="16.5" hidden="1" customHeight="1">
      <c r="A3055" s="2">
        <v>12</v>
      </c>
      <c r="B3055" s="14" t="s">
        <v>6</v>
      </c>
      <c r="C3055" s="10">
        <v>8.65</v>
      </c>
      <c r="D3055" s="33"/>
    </row>
    <row r="3056" spans="1:4" ht="16.5" hidden="1" customHeight="1">
      <c r="A3056" s="2">
        <v>13</v>
      </c>
      <c r="B3056" s="14" t="s">
        <v>6</v>
      </c>
      <c r="C3056" s="10">
        <v>9.42</v>
      </c>
      <c r="D3056" s="33"/>
    </row>
    <row r="3057" spans="1:4" ht="16.5" hidden="1" customHeight="1">
      <c r="A3057" s="2">
        <v>14</v>
      </c>
      <c r="B3057" s="14" t="s">
        <v>6</v>
      </c>
      <c r="C3057" s="10">
        <v>9.61</v>
      </c>
      <c r="D3057" s="33"/>
    </row>
    <row r="3058" spans="1:4" ht="16.5" hidden="1" customHeight="1">
      <c r="A3058" s="2">
        <v>15</v>
      </c>
      <c r="B3058" s="14" t="s">
        <v>6</v>
      </c>
      <c r="C3058" s="10">
        <v>12.16</v>
      </c>
      <c r="D3058" s="33"/>
    </row>
    <row r="3059" spans="1:4" ht="16.5" hidden="1" customHeight="1">
      <c r="A3059" s="2">
        <v>16</v>
      </c>
      <c r="B3059" s="14" t="s">
        <v>6</v>
      </c>
      <c r="C3059" s="10">
        <v>13.9</v>
      </c>
      <c r="D3059" s="33"/>
    </row>
    <row r="3060" spans="1:4" ht="16.5" hidden="1" customHeight="1">
      <c r="A3060" s="2">
        <v>17</v>
      </c>
      <c r="B3060" s="14" t="s">
        <v>6</v>
      </c>
      <c r="C3060" s="10">
        <v>13.9</v>
      </c>
      <c r="D3060" s="33"/>
    </row>
    <row r="3061" spans="1:4" ht="16.5" hidden="1" customHeight="1">
      <c r="A3061" s="2">
        <v>18</v>
      </c>
      <c r="B3061" s="14" t="s">
        <v>6</v>
      </c>
      <c r="C3061" s="10">
        <v>13.9</v>
      </c>
      <c r="D3061" s="33"/>
    </row>
    <row r="3062" spans="1:4" ht="16.5" hidden="1" customHeight="1">
      <c r="A3062" s="2">
        <v>19</v>
      </c>
      <c r="B3062" s="14" t="s">
        <v>6</v>
      </c>
      <c r="C3062" s="10">
        <v>13.9</v>
      </c>
      <c r="D3062" s="33"/>
    </row>
    <row r="3063" spans="1:4" ht="16.5" hidden="1" customHeight="1">
      <c r="A3063" s="2">
        <v>20</v>
      </c>
      <c r="B3063" s="14" t="s">
        <v>6</v>
      </c>
      <c r="C3063" s="10">
        <v>13.9</v>
      </c>
      <c r="D3063" s="33"/>
    </row>
    <row r="3064" spans="1:4" ht="16.5" hidden="1" customHeight="1">
      <c r="A3064" s="2">
        <v>21</v>
      </c>
      <c r="B3064" s="14" t="s">
        <v>6</v>
      </c>
      <c r="C3064" s="10">
        <v>13.9</v>
      </c>
      <c r="D3064" s="33"/>
    </row>
    <row r="3065" spans="1:4" ht="16.5" hidden="1" customHeight="1">
      <c r="A3065" s="2">
        <v>22</v>
      </c>
      <c r="B3065" s="14" t="s">
        <v>6</v>
      </c>
      <c r="C3065" s="10">
        <v>13.92</v>
      </c>
      <c r="D3065" s="33"/>
    </row>
    <row r="3066" spans="1:4" ht="16.5" hidden="1" customHeight="1">
      <c r="A3066" s="2">
        <v>23</v>
      </c>
      <c r="B3066" s="14" t="s">
        <v>6</v>
      </c>
      <c r="C3066" s="10">
        <v>13.92</v>
      </c>
      <c r="D3066" s="33"/>
    </row>
    <row r="3067" spans="1:4" ht="16.5" hidden="1" customHeight="1">
      <c r="A3067" s="2">
        <v>24</v>
      </c>
      <c r="B3067" s="14" t="s">
        <v>6</v>
      </c>
      <c r="C3067" s="10">
        <v>13.92</v>
      </c>
      <c r="D3067" s="33"/>
    </row>
    <row r="3068" spans="1:4" ht="16.5" hidden="1" customHeight="1">
      <c r="A3068" s="2">
        <v>25</v>
      </c>
      <c r="B3068" s="14" t="s">
        <v>6</v>
      </c>
      <c r="C3068" s="10">
        <v>16.7</v>
      </c>
      <c r="D3068" s="33"/>
    </row>
    <row r="3069" spans="1:4" ht="16.5" hidden="1" customHeight="1">
      <c r="A3069" s="2">
        <v>26</v>
      </c>
      <c r="B3069" s="14" t="s">
        <v>6</v>
      </c>
      <c r="C3069" s="10">
        <v>16.940000000000001</v>
      </c>
      <c r="D3069" s="33"/>
    </row>
    <row r="3070" spans="1:4" ht="16.5" hidden="1" customHeight="1">
      <c r="A3070" s="2">
        <v>27</v>
      </c>
      <c r="B3070" s="14" t="s">
        <v>6</v>
      </c>
      <c r="C3070" s="10">
        <v>16.940000000000001</v>
      </c>
      <c r="D3070" s="33"/>
    </row>
    <row r="3071" spans="1:4" ht="16.5" hidden="1" customHeight="1">
      <c r="A3071" s="2">
        <v>28</v>
      </c>
      <c r="B3071" s="14" t="s">
        <v>6</v>
      </c>
      <c r="C3071" s="10">
        <v>16.940000000000001</v>
      </c>
      <c r="D3071" s="33"/>
    </row>
    <row r="3072" spans="1:4" ht="16.5" hidden="1" customHeight="1">
      <c r="A3072" s="2">
        <v>29</v>
      </c>
      <c r="B3072" s="14" t="s">
        <v>6</v>
      </c>
      <c r="C3072" s="10">
        <v>16.940000000000001</v>
      </c>
      <c r="D3072" s="33"/>
    </row>
    <row r="3073" spans="1:4" ht="16.5" hidden="1" customHeight="1">
      <c r="A3073" s="2">
        <v>30</v>
      </c>
      <c r="B3073" s="14" t="s">
        <v>6</v>
      </c>
      <c r="C3073" s="10">
        <v>16.940000000000001</v>
      </c>
      <c r="D3073" s="33"/>
    </row>
    <row r="3074" spans="1:4" ht="16.5" hidden="1" customHeight="1">
      <c r="A3074" s="2">
        <v>31</v>
      </c>
      <c r="B3074" s="14" t="s">
        <v>6</v>
      </c>
      <c r="C3074" s="10">
        <v>18.8</v>
      </c>
      <c r="D3074" s="33"/>
    </row>
    <row r="3075" spans="1:4" ht="16.5" hidden="1" customHeight="1">
      <c r="A3075" s="2">
        <v>32</v>
      </c>
      <c r="B3075" s="14" t="s">
        <v>6</v>
      </c>
      <c r="C3075" s="10">
        <v>18.8</v>
      </c>
      <c r="D3075" s="33"/>
    </row>
    <row r="3076" spans="1:4" ht="16.5" hidden="1" customHeight="1">
      <c r="A3076" s="2">
        <v>33</v>
      </c>
      <c r="B3076" s="14" t="s">
        <v>6</v>
      </c>
      <c r="C3076" s="10">
        <v>18.809999999999999</v>
      </c>
      <c r="D3076" s="33"/>
    </row>
    <row r="3077" spans="1:4" ht="16.5" hidden="1" customHeight="1">
      <c r="A3077" s="2">
        <v>34</v>
      </c>
      <c r="B3077" s="14" t="s">
        <v>6</v>
      </c>
      <c r="C3077" s="10">
        <v>19.97</v>
      </c>
      <c r="D3077" s="33"/>
    </row>
    <row r="3078" spans="1:4" ht="16.5" hidden="1" customHeight="1">
      <c r="A3078" s="2">
        <v>35</v>
      </c>
      <c r="B3078" s="14" t="s">
        <v>6</v>
      </c>
      <c r="C3078" s="10">
        <v>20.91</v>
      </c>
      <c r="D3078" s="33"/>
    </row>
    <row r="3079" spans="1:4" ht="16.5" hidden="1" customHeight="1">
      <c r="A3079" s="2">
        <v>36</v>
      </c>
      <c r="B3079" s="14" t="s">
        <v>6</v>
      </c>
      <c r="C3079" s="10">
        <v>21</v>
      </c>
      <c r="D3079" s="33"/>
    </row>
    <row r="3080" spans="1:4" ht="16.5" hidden="1" customHeight="1">
      <c r="A3080" s="2">
        <v>37</v>
      </c>
      <c r="B3080" s="14" t="s">
        <v>6</v>
      </c>
      <c r="C3080" s="10">
        <v>22.2</v>
      </c>
      <c r="D3080" s="33"/>
    </row>
    <row r="3081" spans="1:4" ht="16.5" hidden="1" customHeight="1">
      <c r="A3081" s="2">
        <v>38</v>
      </c>
      <c r="B3081" s="14" t="s">
        <v>6</v>
      </c>
      <c r="C3081" s="10">
        <v>22.2</v>
      </c>
      <c r="D3081" s="33"/>
    </row>
    <row r="3082" spans="1:4" ht="16.5" hidden="1" customHeight="1">
      <c r="A3082" s="2">
        <v>39</v>
      </c>
      <c r="B3082" s="14" t="s">
        <v>6</v>
      </c>
      <c r="C3082" s="10">
        <v>22.2</v>
      </c>
      <c r="D3082" s="33"/>
    </row>
    <row r="3083" spans="1:4" ht="16.5" hidden="1" customHeight="1">
      <c r="A3083" s="2">
        <v>40</v>
      </c>
      <c r="B3083" s="14" t="s">
        <v>6</v>
      </c>
      <c r="C3083" s="10">
        <v>22.21</v>
      </c>
      <c r="D3083" s="33"/>
    </row>
    <row r="3084" spans="1:4" ht="16.5" hidden="1" customHeight="1">
      <c r="A3084" s="2">
        <v>41</v>
      </c>
      <c r="B3084" s="14" t="s">
        <v>6</v>
      </c>
      <c r="C3084" s="10">
        <v>22.21</v>
      </c>
      <c r="D3084" s="33"/>
    </row>
    <row r="3085" spans="1:4" ht="16.5" hidden="1" customHeight="1">
      <c r="A3085" s="2">
        <v>42</v>
      </c>
      <c r="B3085" s="14" t="s">
        <v>6</v>
      </c>
      <c r="C3085" s="10">
        <v>22.21</v>
      </c>
      <c r="D3085" s="33"/>
    </row>
    <row r="3086" spans="1:4" ht="16.5" hidden="1" customHeight="1">
      <c r="A3086" s="2">
        <v>43</v>
      </c>
      <c r="B3086" s="14" t="s">
        <v>6</v>
      </c>
      <c r="C3086" s="10">
        <v>22.21</v>
      </c>
      <c r="D3086" s="33"/>
    </row>
    <row r="3087" spans="1:4" ht="16.5" hidden="1" customHeight="1">
      <c r="A3087" s="2">
        <v>44</v>
      </c>
      <c r="B3087" s="14" t="s">
        <v>6</v>
      </c>
      <c r="C3087" s="10">
        <v>22.21</v>
      </c>
      <c r="D3087" s="33"/>
    </row>
    <row r="3088" spans="1:4" ht="16.5" hidden="1" customHeight="1">
      <c r="A3088" s="2">
        <v>45</v>
      </c>
      <c r="B3088" s="14" t="s">
        <v>6</v>
      </c>
      <c r="C3088" s="10">
        <v>22.21</v>
      </c>
      <c r="D3088" s="33"/>
    </row>
    <row r="3089" spans="1:4" ht="16.5" hidden="1" customHeight="1">
      <c r="A3089" s="2">
        <v>46</v>
      </c>
      <c r="B3089" s="14" t="s">
        <v>6</v>
      </c>
      <c r="C3089" s="10">
        <v>22.22</v>
      </c>
      <c r="D3089" s="33"/>
    </row>
    <row r="3090" spans="1:4" ht="16.5" hidden="1" customHeight="1">
      <c r="A3090" s="2">
        <v>47</v>
      </c>
      <c r="B3090" s="14" t="s">
        <v>6</v>
      </c>
      <c r="C3090" s="10">
        <v>22.22</v>
      </c>
      <c r="D3090" s="33"/>
    </row>
    <row r="3091" spans="1:4" ht="16.5" hidden="1" customHeight="1">
      <c r="A3091" s="2">
        <v>48</v>
      </c>
      <c r="B3091" s="14" t="s">
        <v>6</v>
      </c>
      <c r="C3091" s="10">
        <v>22.22</v>
      </c>
      <c r="D3091" s="33"/>
    </row>
    <row r="3092" spans="1:4" ht="16.5" hidden="1" customHeight="1">
      <c r="A3092" s="2">
        <v>49</v>
      </c>
      <c r="B3092" s="14" t="s">
        <v>6</v>
      </c>
      <c r="C3092" s="10">
        <v>24.2</v>
      </c>
      <c r="D3092" s="33"/>
    </row>
    <row r="3093" spans="1:4" ht="16.5" hidden="1" customHeight="1">
      <c r="A3093" s="2">
        <v>50</v>
      </c>
      <c r="B3093" s="14" t="s">
        <v>6</v>
      </c>
      <c r="C3093" s="10">
        <v>24.3</v>
      </c>
      <c r="D3093" s="33"/>
    </row>
    <row r="3094" spans="1:4" ht="16.5" hidden="1" customHeight="1">
      <c r="A3094" s="2">
        <v>51</v>
      </c>
      <c r="B3094" s="14" t="s">
        <v>6</v>
      </c>
      <c r="C3094" s="10">
        <v>24.31</v>
      </c>
      <c r="D3094" s="33"/>
    </row>
    <row r="3095" spans="1:4" ht="16.5" hidden="1" customHeight="1">
      <c r="A3095" s="2">
        <v>52</v>
      </c>
      <c r="B3095" s="14" t="s">
        <v>6</v>
      </c>
      <c r="C3095" s="10">
        <v>24.31</v>
      </c>
      <c r="D3095" s="33"/>
    </row>
    <row r="3096" spans="1:4" ht="16.5" hidden="1" customHeight="1">
      <c r="A3096" s="2">
        <v>53</v>
      </c>
      <c r="B3096" s="14" t="s">
        <v>6</v>
      </c>
      <c r="C3096" s="10">
        <v>27.8</v>
      </c>
      <c r="D3096" s="33"/>
    </row>
    <row r="3097" spans="1:4" ht="16.5" hidden="1" customHeight="1">
      <c r="A3097" s="2">
        <v>54</v>
      </c>
      <c r="B3097" s="14" t="s">
        <v>6</v>
      </c>
      <c r="C3097" s="10">
        <v>29.3</v>
      </c>
      <c r="D3097" s="33"/>
    </row>
    <row r="3098" spans="1:4" ht="16.5" hidden="1" customHeight="1">
      <c r="A3098" s="2">
        <v>55</v>
      </c>
      <c r="B3098" s="14" t="s">
        <v>6</v>
      </c>
      <c r="C3098" s="10">
        <v>29.32</v>
      </c>
      <c r="D3098" s="33"/>
    </row>
    <row r="3099" spans="1:4" ht="16.5" hidden="1" customHeight="1">
      <c r="A3099" s="2">
        <v>56</v>
      </c>
      <c r="B3099" s="14" t="s">
        <v>6</v>
      </c>
      <c r="C3099" s="10">
        <v>29.61</v>
      </c>
      <c r="D3099" s="33"/>
    </row>
    <row r="3100" spans="1:4" ht="16.5" hidden="1" customHeight="1">
      <c r="A3100" s="2">
        <v>57</v>
      </c>
      <c r="B3100" s="14" t="s">
        <v>6</v>
      </c>
      <c r="C3100" s="10">
        <v>29.65</v>
      </c>
      <c r="D3100" s="33"/>
    </row>
    <row r="3101" spans="1:4" ht="16.5" hidden="1" customHeight="1">
      <c r="A3101" s="2">
        <v>58</v>
      </c>
      <c r="B3101" s="14" t="s">
        <v>6</v>
      </c>
      <c r="C3101" s="10">
        <v>29.65</v>
      </c>
      <c r="D3101" s="33"/>
    </row>
    <row r="3102" spans="1:4" ht="16.5" hidden="1" customHeight="1">
      <c r="A3102" s="2">
        <v>59</v>
      </c>
      <c r="B3102" s="14" t="s">
        <v>6</v>
      </c>
      <c r="C3102" s="10">
        <v>29.65</v>
      </c>
      <c r="D3102" s="33"/>
    </row>
    <row r="3103" spans="1:4" ht="16.5" hidden="1" customHeight="1">
      <c r="A3103" s="2">
        <v>60</v>
      </c>
      <c r="B3103" s="14" t="s">
        <v>6</v>
      </c>
      <c r="C3103" s="10">
        <v>31.61</v>
      </c>
      <c r="D3103" s="33"/>
    </row>
    <row r="3104" spans="1:4" ht="16.5" hidden="1" customHeight="1">
      <c r="A3104" s="2">
        <v>61</v>
      </c>
      <c r="B3104" s="14" t="s">
        <v>6</v>
      </c>
      <c r="C3104" s="10">
        <v>33.22</v>
      </c>
      <c r="D3104" s="33"/>
    </row>
    <row r="3105" spans="1:4" ht="16.5" hidden="1" customHeight="1">
      <c r="A3105" s="2">
        <v>62</v>
      </c>
      <c r="B3105" s="14" t="s">
        <v>6</v>
      </c>
      <c r="C3105" s="10">
        <v>36.299999999999997</v>
      </c>
      <c r="D3105" s="33"/>
    </row>
    <row r="3106" spans="1:4" ht="16.5" hidden="1" customHeight="1">
      <c r="A3106" s="2">
        <v>63</v>
      </c>
      <c r="B3106" s="14" t="s">
        <v>6</v>
      </c>
      <c r="C3106" s="10">
        <v>36.299999999999997</v>
      </c>
      <c r="D3106" s="33"/>
    </row>
    <row r="3107" spans="1:4" ht="16.5" hidden="1" customHeight="1">
      <c r="A3107" s="2">
        <v>64</v>
      </c>
      <c r="B3107" s="14" t="s">
        <v>6</v>
      </c>
      <c r="C3107" s="10">
        <v>36.299999999999997</v>
      </c>
      <c r="D3107" s="33"/>
    </row>
    <row r="3108" spans="1:4" ht="16.5" hidden="1" customHeight="1">
      <c r="A3108" s="2">
        <v>65</v>
      </c>
      <c r="B3108" s="14" t="s">
        <v>6</v>
      </c>
      <c r="C3108" s="10">
        <v>36.299999999999997</v>
      </c>
      <c r="D3108" s="33"/>
    </row>
    <row r="3109" spans="1:4" ht="16.5" hidden="1" customHeight="1">
      <c r="A3109" s="2">
        <v>66</v>
      </c>
      <c r="B3109" s="14" t="s">
        <v>6</v>
      </c>
      <c r="C3109" s="10">
        <v>36.299999999999997</v>
      </c>
      <c r="D3109" s="33"/>
    </row>
    <row r="3110" spans="1:4" ht="16.5" hidden="1" customHeight="1">
      <c r="A3110" s="2">
        <v>67</v>
      </c>
      <c r="B3110" s="14" t="s">
        <v>6</v>
      </c>
      <c r="C3110" s="10">
        <v>36.299999999999997</v>
      </c>
      <c r="D3110" s="33"/>
    </row>
    <row r="3111" spans="1:4" ht="16.5" hidden="1" customHeight="1">
      <c r="A3111" s="2">
        <v>68</v>
      </c>
      <c r="B3111" s="14" t="s">
        <v>6</v>
      </c>
      <c r="C3111" s="10">
        <v>36.299999999999997</v>
      </c>
      <c r="D3111" s="33"/>
    </row>
    <row r="3112" spans="1:4" ht="16.5" hidden="1" customHeight="1">
      <c r="A3112" s="2">
        <v>69</v>
      </c>
      <c r="B3112" s="14" t="s">
        <v>6</v>
      </c>
      <c r="C3112" s="10">
        <v>36.299999999999997</v>
      </c>
      <c r="D3112" s="33"/>
    </row>
    <row r="3113" spans="1:4" ht="16.5" hidden="1" customHeight="1">
      <c r="A3113" s="2">
        <v>70</v>
      </c>
      <c r="B3113" s="14" t="s">
        <v>6</v>
      </c>
      <c r="C3113" s="10">
        <v>36.299999999999997</v>
      </c>
      <c r="D3113" s="33"/>
    </row>
    <row r="3114" spans="1:4" ht="16.5" hidden="1" customHeight="1">
      <c r="A3114" s="2">
        <v>71</v>
      </c>
      <c r="B3114" s="14" t="s">
        <v>6</v>
      </c>
      <c r="C3114" s="10">
        <v>36.299999999999997</v>
      </c>
      <c r="D3114" s="33"/>
    </row>
    <row r="3115" spans="1:4" ht="16.5" hidden="1" customHeight="1">
      <c r="A3115" s="2">
        <v>72</v>
      </c>
      <c r="B3115" s="14" t="s">
        <v>6</v>
      </c>
      <c r="C3115" s="10">
        <v>36.299999999999997</v>
      </c>
      <c r="D3115" s="33"/>
    </row>
    <row r="3116" spans="1:4" ht="16.5" hidden="1" customHeight="1">
      <c r="A3116" s="2">
        <v>73</v>
      </c>
      <c r="B3116" s="14" t="s">
        <v>6</v>
      </c>
      <c r="C3116" s="10">
        <v>36.299999999999997</v>
      </c>
      <c r="D3116" s="33"/>
    </row>
    <row r="3117" spans="1:4" ht="16.5" hidden="1" customHeight="1">
      <c r="A3117" s="2">
        <v>74</v>
      </c>
      <c r="B3117" s="14" t="s">
        <v>6</v>
      </c>
      <c r="C3117" s="10">
        <v>36.299999999999997</v>
      </c>
      <c r="D3117" s="33"/>
    </row>
    <row r="3118" spans="1:4" ht="16.5" hidden="1" customHeight="1">
      <c r="A3118" s="2">
        <v>75</v>
      </c>
      <c r="B3118" s="14" t="s">
        <v>6</v>
      </c>
      <c r="C3118" s="10">
        <v>37.549999999999997</v>
      </c>
      <c r="D3118" s="33"/>
    </row>
    <row r="3119" spans="1:4" ht="16.5" hidden="1" customHeight="1">
      <c r="A3119" s="2">
        <v>76</v>
      </c>
      <c r="B3119" s="14" t="s">
        <v>6</v>
      </c>
      <c r="C3119" s="10">
        <v>38.520000000000003</v>
      </c>
      <c r="D3119" s="33"/>
    </row>
    <row r="3120" spans="1:4" ht="16.5" hidden="1" customHeight="1">
      <c r="A3120" s="2">
        <v>77</v>
      </c>
      <c r="B3120" s="14" t="s">
        <v>6</v>
      </c>
      <c r="C3120" s="10">
        <v>39.06</v>
      </c>
      <c r="D3120" s="33"/>
    </row>
    <row r="3121" spans="1:4" ht="16.5" hidden="1" customHeight="1">
      <c r="A3121" s="2">
        <v>78</v>
      </c>
      <c r="B3121" s="14" t="s">
        <v>6</v>
      </c>
      <c r="C3121" s="10">
        <v>39.06</v>
      </c>
      <c r="D3121" s="33"/>
    </row>
    <row r="3122" spans="1:4" ht="16.5" hidden="1" customHeight="1">
      <c r="A3122" s="2">
        <v>79</v>
      </c>
      <c r="B3122" s="14" t="s">
        <v>6</v>
      </c>
      <c r="C3122" s="10">
        <v>39.07</v>
      </c>
      <c r="D3122" s="33"/>
    </row>
    <row r="3123" spans="1:4" ht="16.5" hidden="1" customHeight="1">
      <c r="A3123" s="2">
        <v>80</v>
      </c>
      <c r="B3123" s="14" t="s">
        <v>6</v>
      </c>
      <c r="C3123" s="10">
        <v>41.29</v>
      </c>
      <c r="D3123" s="33"/>
    </row>
    <row r="3124" spans="1:4" ht="16.5" hidden="1" customHeight="1">
      <c r="A3124" s="2">
        <v>81</v>
      </c>
      <c r="B3124" s="14" t="s">
        <v>6</v>
      </c>
      <c r="C3124" s="10">
        <v>41.29</v>
      </c>
      <c r="D3124" s="33"/>
    </row>
    <row r="3125" spans="1:4" ht="16.5" hidden="1" customHeight="1">
      <c r="A3125" s="2">
        <v>82</v>
      </c>
      <c r="B3125" s="14" t="s">
        <v>6</v>
      </c>
      <c r="C3125" s="10">
        <v>41.29</v>
      </c>
      <c r="D3125" s="33"/>
    </row>
    <row r="3126" spans="1:4" ht="16.5" hidden="1" customHeight="1">
      <c r="A3126" s="2">
        <v>83</v>
      </c>
      <c r="B3126" s="14" t="s">
        <v>6</v>
      </c>
      <c r="C3126" s="10">
        <v>41.29</v>
      </c>
      <c r="D3126" s="33"/>
    </row>
    <row r="3127" spans="1:4" ht="16.5" hidden="1" customHeight="1">
      <c r="A3127" s="2">
        <v>84</v>
      </c>
      <c r="B3127" s="14" t="s">
        <v>6</v>
      </c>
      <c r="C3127" s="10">
        <v>41.29</v>
      </c>
      <c r="D3127" s="33"/>
    </row>
    <row r="3128" spans="1:4" ht="16.5" hidden="1" customHeight="1">
      <c r="A3128" s="2">
        <v>85</v>
      </c>
      <c r="B3128" s="14" t="s">
        <v>6</v>
      </c>
      <c r="C3128" s="10">
        <v>41.29</v>
      </c>
      <c r="D3128" s="33"/>
    </row>
    <row r="3129" spans="1:4" ht="16.5" hidden="1" customHeight="1">
      <c r="A3129" s="2">
        <v>86</v>
      </c>
      <c r="B3129" s="14" t="s">
        <v>6</v>
      </c>
      <c r="C3129" s="10">
        <v>42.35</v>
      </c>
      <c r="D3129" s="33"/>
    </row>
    <row r="3130" spans="1:4" ht="16.5" hidden="1" customHeight="1">
      <c r="A3130" s="2">
        <v>87</v>
      </c>
      <c r="B3130" s="14" t="s">
        <v>6</v>
      </c>
      <c r="C3130" s="10">
        <v>42.35</v>
      </c>
      <c r="D3130" s="33"/>
    </row>
    <row r="3131" spans="1:4" ht="16.5" hidden="1" customHeight="1">
      <c r="A3131" s="2">
        <v>88</v>
      </c>
      <c r="B3131" s="14" t="s">
        <v>6</v>
      </c>
      <c r="C3131" s="10">
        <v>42.35</v>
      </c>
      <c r="D3131" s="33"/>
    </row>
    <row r="3132" spans="1:4" ht="16.5" hidden="1" customHeight="1">
      <c r="A3132" s="2">
        <v>89</v>
      </c>
      <c r="B3132" s="14" t="s">
        <v>6</v>
      </c>
      <c r="C3132" s="10">
        <v>42.35</v>
      </c>
      <c r="D3132" s="33"/>
    </row>
    <row r="3133" spans="1:4" ht="16.5" hidden="1" customHeight="1">
      <c r="A3133" s="2">
        <v>90</v>
      </c>
      <c r="B3133" s="14" t="s">
        <v>6</v>
      </c>
      <c r="C3133" s="10">
        <v>43.21</v>
      </c>
      <c r="D3133" s="33"/>
    </row>
    <row r="3134" spans="1:4" ht="16.5" hidden="1" customHeight="1">
      <c r="A3134" s="2">
        <v>91</v>
      </c>
      <c r="B3134" s="14" t="s">
        <v>6</v>
      </c>
      <c r="C3134" s="10">
        <v>45.8</v>
      </c>
      <c r="D3134" s="33"/>
    </row>
    <row r="3135" spans="1:4" ht="16.5" hidden="1" customHeight="1">
      <c r="A3135" s="2">
        <v>92</v>
      </c>
      <c r="B3135" s="14" t="s">
        <v>6</v>
      </c>
      <c r="C3135" s="10">
        <v>45.8</v>
      </c>
      <c r="D3135" s="33"/>
    </row>
    <row r="3136" spans="1:4" ht="16.5" hidden="1" customHeight="1">
      <c r="A3136" s="2">
        <v>93</v>
      </c>
      <c r="B3136" s="14" t="s">
        <v>6</v>
      </c>
      <c r="C3136" s="10">
        <v>45.8</v>
      </c>
      <c r="D3136" s="33"/>
    </row>
    <row r="3137" spans="1:4" ht="16.5" hidden="1" customHeight="1">
      <c r="A3137" s="2">
        <v>94</v>
      </c>
      <c r="B3137" s="14" t="s">
        <v>6</v>
      </c>
      <c r="C3137" s="10">
        <v>45.8</v>
      </c>
      <c r="D3137" s="33"/>
    </row>
    <row r="3138" spans="1:4" ht="16.5" hidden="1" customHeight="1">
      <c r="A3138" s="2">
        <v>95</v>
      </c>
      <c r="B3138" s="14" t="s">
        <v>6</v>
      </c>
      <c r="C3138" s="10">
        <v>45.82</v>
      </c>
      <c r="D3138" s="33"/>
    </row>
    <row r="3139" spans="1:4" ht="16.5" hidden="1" customHeight="1">
      <c r="A3139" s="2">
        <v>96</v>
      </c>
      <c r="B3139" s="14" t="s">
        <v>6</v>
      </c>
      <c r="C3139" s="10">
        <v>45.82</v>
      </c>
      <c r="D3139" s="33"/>
    </row>
    <row r="3140" spans="1:4" ht="16.5" hidden="1" customHeight="1">
      <c r="A3140" s="2">
        <v>97</v>
      </c>
      <c r="B3140" s="14" t="s">
        <v>6</v>
      </c>
      <c r="C3140" s="10">
        <v>46</v>
      </c>
      <c r="D3140" s="33"/>
    </row>
    <row r="3141" spans="1:4" ht="16.5" hidden="1" customHeight="1">
      <c r="A3141" s="2">
        <v>98</v>
      </c>
      <c r="B3141" s="14" t="s">
        <v>6</v>
      </c>
      <c r="C3141" s="10">
        <v>46</v>
      </c>
      <c r="D3141" s="33"/>
    </row>
    <row r="3142" spans="1:4" ht="16.5" hidden="1" customHeight="1">
      <c r="A3142" s="2">
        <v>99</v>
      </c>
      <c r="B3142" s="14" t="s">
        <v>6</v>
      </c>
      <c r="C3142" s="10">
        <v>46.82</v>
      </c>
      <c r="D3142" s="33"/>
    </row>
    <row r="3143" spans="1:4" ht="16.5" hidden="1" customHeight="1">
      <c r="A3143" s="2">
        <v>100</v>
      </c>
      <c r="B3143" s="14" t="s">
        <v>6</v>
      </c>
      <c r="C3143" s="10">
        <v>47.4</v>
      </c>
      <c r="D3143" s="33"/>
    </row>
    <row r="3144" spans="1:4" ht="16.5" hidden="1" customHeight="1">
      <c r="A3144" s="2">
        <v>101</v>
      </c>
      <c r="B3144" s="14" t="s">
        <v>6</v>
      </c>
      <c r="C3144" s="10">
        <v>47.41</v>
      </c>
      <c r="D3144" s="33"/>
    </row>
    <row r="3145" spans="1:4" ht="16.5" hidden="1" customHeight="1">
      <c r="A3145" s="2">
        <v>102</v>
      </c>
      <c r="B3145" s="14" t="s">
        <v>6</v>
      </c>
      <c r="C3145" s="10">
        <v>47.41</v>
      </c>
      <c r="D3145" s="33"/>
    </row>
    <row r="3146" spans="1:4" ht="16.5" hidden="1" customHeight="1">
      <c r="A3146" s="2">
        <v>103</v>
      </c>
      <c r="B3146" s="14" t="s">
        <v>6</v>
      </c>
      <c r="C3146" s="10">
        <v>47.41</v>
      </c>
      <c r="D3146" s="33"/>
    </row>
    <row r="3147" spans="1:4" ht="16.5" hidden="1" customHeight="1">
      <c r="A3147" s="2">
        <v>104</v>
      </c>
      <c r="B3147" s="14" t="s">
        <v>6</v>
      </c>
      <c r="C3147" s="10">
        <v>47.41</v>
      </c>
      <c r="D3147" s="33"/>
    </row>
    <row r="3148" spans="1:4" ht="16.5" hidden="1" customHeight="1">
      <c r="A3148" s="2">
        <v>105</v>
      </c>
      <c r="B3148" s="14" t="s">
        <v>6</v>
      </c>
      <c r="C3148" s="10">
        <v>47.41</v>
      </c>
      <c r="D3148" s="33"/>
    </row>
    <row r="3149" spans="1:4" ht="16.5" hidden="1" customHeight="1">
      <c r="A3149" s="2">
        <v>106</v>
      </c>
      <c r="B3149" s="14" t="s">
        <v>6</v>
      </c>
      <c r="C3149" s="10">
        <v>47.41</v>
      </c>
      <c r="D3149" s="33"/>
    </row>
    <row r="3150" spans="1:4" ht="16.5" hidden="1" customHeight="1">
      <c r="A3150" s="2">
        <v>107</v>
      </c>
      <c r="B3150" s="14" t="s">
        <v>6</v>
      </c>
      <c r="C3150" s="10">
        <v>47.41</v>
      </c>
      <c r="D3150" s="33"/>
    </row>
    <row r="3151" spans="1:4" ht="16.5" hidden="1" customHeight="1">
      <c r="A3151" s="2">
        <v>108</v>
      </c>
      <c r="B3151" s="14" t="s">
        <v>6</v>
      </c>
      <c r="C3151" s="10">
        <v>47.41</v>
      </c>
      <c r="D3151" s="33"/>
    </row>
    <row r="3152" spans="1:4" ht="16.5" hidden="1" customHeight="1">
      <c r="A3152" s="2">
        <v>109</v>
      </c>
      <c r="B3152" s="14" t="s">
        <v>6</v>
      </c>
      <c r="C3152" s="10">
        <v>47.41</v>
      </c>
      <c r="D3152" s="33"/>
    </row>
    <row r="3153" spans="1:4" ht="16.5" hidden="1" customHeight="1">
      <c r="A3153" s="2">
        <v>110</v>
      </c>
      <c r="B3153" s="14" t="s">
        <v>6</v>
      </c>
      <c r="C3153" s="10">
        <v>47.41</v>
      </c>
      <c r="D3153" s="33"/>
    </row>
    <row r="3154" spans="1:4" ht="16.5" hidden="1" customHeight="1">
      <c r="A3154" s="2">
        <v>111</v>
      </c>
      <c r="B3154" s="14" t="s">
        <v>6</v>
      </c>
      <c r="C3154" s="10">
        <v>47.41</v>
      </c>
      <c r="D3154" s="33"/>
    </row>
    <row r="3155" spans="1:4" ht="16.5" hidden="1" customHeight="1">
      <c r="A3155" s="2">
        <v>112</v>
      </c>
      <c r="B3155" s="14" t="s">
        <v>6</v>
      </c>
      <c r="C3155" s="10">
        <v>47.42</v>
      </c>
      <c r="D3155" s="33"/>
    </row>
    <row r="3156" spans="1:4" ht="16.5" hidden="1" customHeight="1">
      <c r="A3156" s="2">
        <v>113</v>
      </c>
      <c r="B3156" s="14" t="s">
        <v>6</v>
      </c>
      <c r="C3156" s="10">
        <v>47.42</v>
      </c>
      <c r="D3156" s="33"/>
    </row>
    <row r="3157" spans="1:4" ht="16.5" hidden="1" customHeight="1">
      <c r="A3157" s="2">
        <v>114</v>
      </c>
      <c r="B3157" s="14" t="s">
        <v>6</v>
      </c>
      <c r="C3157" s="10">
        <v>47.42</v>
      </c>
      <c r="D3157" s="33"/>
    </row>
    <row r="3158" spans="1:4" ht="16.5" hidden="1" customHeight="1">
      <c r="A3158" s="2">
        <v>115</v>
      </c>
      <c r="B3158" s="14" t="s">
        <v>6</v>
      </c>
      <c r="C3158" s="10">
        <v>47.42</v>
      </c>
      <c r="D3158" s="33"/>
    </row>
    <row r="3159" spans="1:4" ht="16.5" hidden="1" customHeight="1">
      <c r="A3159" s="2">
        <v>116</v>
      </c>
      <c r="B3159" s="14" t="s">
        <v>6</v>
      </c>
      <c r="C3159" s="10">
        <v>47.91</v>
      </c>
      <c r="D3159" s="33"/>
    </row>
    <row r="3160" spans="1:4" ht="16.5" hidden="1" customHeight="1">
      <c r="A3160" s="2">
        <v>117</v>
      </c>
      <c r="B3160" s="14" t="s">
        <v>6</v>
      </c>
      <c r="C3160" s="10">
        <v>48.4</v>
      </c>
      <c r="D3160" s="33"/>
    </row>
    <row r="3161" spans="1:4" ht="16.5" hidden="1" customHeight="1">
      <c r="A3161" s="2">
        <v>118</v>
      </c>
      <c r="B3161" s="14" t="s">
        <v>6</v>
      </c>
      <c r="C3161" s="10">
        <v>48.55</v>
      </c>
      <c r="D3161" s="33"/>
    </row>
    <row r="3162" spans="1:4" ht="16.5" hidden="1" customHeight="1">
      <c r="A3162" s="2">
        <v>119</v>
      </c>
      <c r="B3162" s="14" t="s">
        <v>6</v>
      </c>
      <c r="C3162" s="10">
        <v>48.63</v>
      </c>
      <c r="D3162" s="33"/>
    </row>
    <row r="3163" spans="1:4" ht="16.5" hidden="1" customHeight="1">
      <c r="A3163" s="2">
        <v>120</v>
      </c>
      <c r="B3163" s="14" t="s">
        <v>6</v>
      </c>
      <c r="C3163" s="10">
        <v>50.82</v>
      </c>
      <c r="D3163" s="33"/>
    </row>
    <row r="3164" spans="1:4" ht="16.5" hidden="1" customHeight="1">
      <c r="A3164" s="2">
        <v>121</v>
      </c>
      <c r="B3164" s="14" t="s">
        <v>6</v>
      </c>
      <c r="C3164" s="10">
        <v>50.82</v>
      </c>
      <c r="D3164" s="33"/>
    </row>
    <row r="3165" spans="1:4" ht="16.5" hidden="1" customHeight="1">
      <c r="A3165" s="2">
        <v>122</v>
      </c>
      <c r="B3165" s="14" t="s">
        <v>6</v>
      </c>
      <c r="C3165" s="10">
        <v>50.82</v>
      </c>
      <c r="D3165" s="33"/>
    </row>
    <row r="3166" spans="1:4" ht="16.5" hidden="1" customHeight="1">
      <c r="A3166" s="2">
        <v>123</v>
      </c>
      <c r="B3166" s="14" t="s">
        <v>6</v>
      </c>
      <c r="C3166" s="10">
        <v>50.82</v>
      </c>
      <c r="D3166" s="33"/>
    </row>
    <row r="3167" spans="1:4" ht="16.5" hidden="1" customHeight="1">
      <c r="A3167" s="2">
        <v>124</v>
      </c>
      <c r="B3167" s="14" t="s">
        <v>6</v>
      </c>
      <c r="C3167" s="10">
        <v>50.82</v>
      </c>
      <c r="D3167" s="33"/>
    </row>
    <row r="3168" spans="1:4" ht="16.5" hidden="1" customHeight="1">
      <c r="A3168" s="2">
        <v>125</v>
      </c>
      <c r="B3168" s="14" t="s">
        <v>6</v>
      </c>
      <c r="C3168" s="10">
        <v>50.82</v>
      </c>
      <c r="D3168" s="33"/>
    </row>
    <row r="3169" spans="1:4" ht="16.5" hidden="1" customHeight="1">
      <c r="A3169" s="2">
        <v>126</v>
      </c>
      <c r="B3169" s="14" t="s">
        <v>6</v>
      </c>
      <c r="C3169" s="10">
        <v>50.82</v>
      </c>
      <c r="D3169" s="33"/>
    </row>
    <row r="3170" spans="1:4" ht="16.5" hidden="1" customHeight="1">
      <c r="A3170" s="2">
        <v>127</v>
      </c>
      <c r="B3170" s="14" t="s">
        <v>6</v>
      </c>
      <c r="C3170" s="10">
        <v>50.82</v>
      </c>
      <c r="D3170" s="33"/>
    </row>
    <row r="3171" spans="1:4" ht="16.5" hidden="1" customHeight="1">
      <c r="A3171" s="2">
        <v>128</v>
      </c>
      <c r="B3171" s="14" t="s">
        <v>6</v>
      </c>
      <c r="C3171" s="10">
        <v>50.82</v>
      </c>
      <c r="D3171" s="33"/>
    </row>
    <row r="3172" spans="1:4" ht="16.5" hidden="1" customHeight="1">
      <c r="A3172" s="2">
        <v>129</v>
      </c>
      <c r="B3172" s="14" t="s">
        <v>6</v>
      </c>
      <c r="C3172" s="10">
        <v>50.82</v>
      </c>
      <c r="D3172" s="33"/>
    </row>
    <row r="3173" spans="1:4" ht="16.5" hidden="1" customHeight="1">
      <c r="A3173" s="2">
        <v>130</v>
      </c>
      <c r="B3173" s="14" t="s">
        <v>6</v>
      </c>
      <c r="C3173" s="10">
        <v>50.82</v>
      </c>
      <c r="D3173" s="33"/>
    </row>
    <row r="3174" spans="1:4" ht="16.5" hidden="1" customHeight="1">
      <c r="A3174" s="2">
        <v>131</v>
      </c>
      <c r="B3174" s="14" t="s">
        <v>6</v>
      </c>
      <c r="C3174" s="10">
        <v>50.82</v>
      </c>
      <c r="D3174" s="33"/>
    </row>
    <row r="3175" spans="1:4" ht="16.5" hidden="1" customHeight="1">
      <c r="A3175" s="2">
        <v>132</v>
      </c>
      <c r="B3175" s="14" t="s">
        <v>6</v>
      </c>
      <c r="C3175" s="10">
        <v>50.82</v>
      </c>
      <c r="D3175" s="33"/>
    </row>
    <row r="3176" spans="1:4" ht="16.5" hidden="1" customHeight="1">
      <c r="A3176" s="2">
        <v>133</v>
      </c>
      <c r="B3176" s="14" t="s">
        <v>6</v>
      </c>
      <c r="C3176" s="10">
        <v>50.82</v>
      </c>
      <c r="D3176" s="33"/>
    </row>
    <row r="3177" spans="1:4" ht="16.5" hidden="1" customHeight="1">
      <c r="A3177" s="2">
        <v>134</v>
      </c>
      <c r="B3177" s="14" t="s">
        <v>6</v>
      </c>
      <c r="C3177" s="10">
        <v>50.82</v>
      </c>
      <c r="D3177" s="33"/>
    </row>
    <row r="3178" spans="1:4" ht="16.5" hidden="1" customHeight="1">
      <c r="A3178" s="2">
        <v>135</v>
      </c>
      <c r="B3178" s="14" t="s">
        <v>6</v>
      </c>
      <c r="C3178" s="10">
        <v>50.82</v>
      </c>
      <c r="D3178" s="33"/>
    </row>
    <row r="3179" spans="1:4" ht="16.5" hidden="1" customHeight="1">
      <c r="A3179" s="2">
        <v>136</v>
      </c>
      <c r="B3179" s="14" t="s">
        <v>6</v>
      </c>
      <c r="C3179" s="10">
        <v>51.3</v>
      </c>
      <c r="D3179" s="33"/>
    </row>
    <row r="3180" spans="1:4" ht="16.5" hidden="1" customHeight="1">
      <c r="A3180" s="2">
        <v>137</v>
      </c>
      <c r="B3180" s="14" t="s">
        <v>6</v>
      </c>
      <c r="C3180" s="10">
        <v>51.3</v>
      </c>
      <c r="D3180" s="33"/>
    </row>
    <row r="3181" spans="1:4" ht="16.5" hidden="1" customHeight="1">
      <c r="A3181" s="2">
        <v>138</v>
      </c>
      <c r="B3181" s="14" t="s">
        <v>6</v>
      </c>
      <c r="C3181" s="10">
        <v>51.45</v>
      </c>
      <c r="D3181" s="33"/>
    </row>
    <row r="3182" spans="1:4" ht="16.5" hidden="1" customHeight="1">
      <c r="A3182" s="2">
        <v>139</v>
      </c>
      <c r="B3182" s="14" t="s">
        <v>6</v>
      </c>
      <c r="C3182" s="10">
        <v>53.43</v>
      </c>
      <c r="D3182" s="33"/>
    </row>
    <row r="3183" spans="1:4" ht="16.5" hidden="1" customHeight="1">
      <c r="A3183" s="2">
        <v>140</v>
      </c>
      <c r="B3183" s="14" t="s">
        <v>6</v>
      </c>
      <c r="C3183" s="10">
        <v>53.9</v>
      </c>
      <c r="D3183" s="33"/>
    </row>
    <row r="3184" spans="1:4" ht="16.5" hidden="1" customHeight="1">
      <c r="A3184" s="2">
        <v>141</v>
      </c>
      <c r="B3184" s="14" t="s">
        <v>6</v>
      </c>
      <c r="C3184" s="10">
        <v>53.9</v>
      </c>
      <c r="D3184" s="33"/>
    </row>
    <row r="3185" spans="1:4" ht="16.5" hidden="1" customHeight="1">
      <c r="A3185" s="2">
        <v>142</v>
      </c>
      <c r="B3185" s="14" t="s">
        <v>6</v>
      </c>
      <c r="C3185" s="10">
        <v>54.51</v>
      </c>
      <c r="D3185" s="33"/>
    </row>
    <row r="3186" spans="1:4" ht="16.5" hidden="1" customHeight="1">
      <c r="A3186" s="2">
        <v>143</v>
      </c>
      <c r="B3186" s="14" t="s">
        <v>6</v>
      </c>
      <c r="C3186" s="10">
        <v>54.52</v>
      </c>
      <c r="D3186" s="33"/>
    </row>
    <row r="3187" spans="1:4" ht="16.5" hidden="1" customHeight="1">
      <c r="A3187" s="2">
        <v>144</v>
      </c>
      <c r="B3187" s="14" t="s">
        <v>6</v>
      </c>
      <c r="C3187" s="10">
        <v>55.09</v>
      </c>
      <c r="D3187" s="33"/>
    </row>
    <row r="3188" spans="1:4" ht="16.5" hidden="1" customHeight="1">
      <c r="A3188" s="2">
        <v>145</v>
      </c>
      <c r="B3188" s="14" t="s">
        <v>6</v>
      </c>
      <c r="C3188" s="10">
        <v>55.75</v>
      </c>
      <c r="D3188" s="33"/>
    </row>
    <row r="3189" spans="1:4" ht="16.5" hidden="1" customHeight="1">
      <c r="A3189" s="2">
        <v>146</v>
      </c>
      <c r="B3189" s="14" t="s">
        <v>6</v>
      </c>
      <c r="C3189" s="10">
        <v>56</v>
      </c>
      <c r="D3189" s="33"/>
    </row>
    <row r="3190" spans="1:4" ht="16.5" hidden="1" customHeight="1">
      <c r="A3190" s="2">
        <v>147</v>
      </c>
      <c r="B3190" s="14" t="s">
        <v>6</v>
      </c>
      <c r="C3190" s="10">
        <v>56</v>
      </c>
      <c r="D3190" s="33"/>
    </row>
    <row r="3191" spans="1:4" ht="16.5" hidden="1" customHeight="1">
      <c r="A3191" s="2">
        <v>148</v>
      </c>
      <c r="B3191" s="14" t="s">
        <v>6</v>
      </c>
      <c r="C3191" s="10">
        <v>56</v>
      </c>
      <c r="D3191" s="33"/>
    </row>
    <row r="3192" spans="1:4" ht="16.5" hidden="1" customHeight="1">
      <c r="A3192" s="2">
        <v>149</v>
      </c>
      <c r="B3192" s="14" t="s">
        <v>6</v>
      </c>
      <c r="C3192" s="10">
        <v>56.01</v>
      </c>
      <c r="D3192" s="33"/>
    </row>
    <row r="3193" spans="1:4" ht="16.5" hidden="1" customHeight="1">
      <c r="A3193" s="2">
        <v>150</v>
      </c>
      <c r="B3193" s="14" t="s">
        <v>6</v>
      </c>
      <c r="C3193" s="10">
        <v>56.01</v>
      </c>
      <c r="D3193" s="33"/>
    </row>
    <row r="3194" spans="1:4" ht="16.5" hidden="1" customHeight="1">
      <c r="A3194" s="2">
        <v>151</v>
      </c>
      <c r="B3194" s="14" t="s">
        <v>6</v>
      </c>
      <c r="C3194" s="10">
        <v>56.01</v>
      </c>
      <c r="D3194" s="33"/>
    </row>
    <row r="3195" spans="1:4" ht="16.5" hidden="1" customHeight="1">
      <c r="A3195" s="2">
        <v>152</v>
      </c>
      <c r="B3195" s="14" t="s">
        <v>6</v>
      </c>
      <c r="C3195" s="10">
        <v>56.55</v>
      </c>
      <c r="D3195" s="33"/>
    </row>
    <row r="3196" spans="1:4" ht="16.5" hidden="1" customHeight="1">
      <c r="A3196" s="2">
        <v>153</v>
      </c>
      <c r="B3196" s="14" t="s">
        <v>6</v>
      </c>
      <c r="C3196" s="10">
        <v>56.55</v>
      </c>
      <c r="D3196" s="33"/>
    </row>
    <row r="3197" spans="1:4" ht="16.5" hidden="1" customHeight="1">
      <c r="A3197" s="2">
        <v>154</v>
      </c>
      <c r="B3197" s="14" t="s">
        <v>6</v>
      </c>
      <c r="C3197" s="10">
        <v>56.55</v>
      </c>
      <c r="D3197" s="33"/>
    </row>
    <row r="3198" spans="1:4" ht="16.5" hidden="1" customHeight="1">
      <c r="A3198" s="2">
        <v>155</v>
      </c>
      <c r="B3198" s="14" t="s">
        <v>6</v>
      </c>
      <c r="C3198" s="10">
        <v>57.53</v>
      </c>
      <c r="D3198" s="33"/>
    </row>
    <row r="3199" spans="1:4" ht="16.5" hidden="1" customHeight="1">
      <c r="A3199" s="2">
        <v>156</v>
      </c>
      <c r="B3199" s="14" t="s">
        <v>6</v>
      </c>
      <c r="C3199" s="10">
        <v>57.73</v>
      </c>
      <c r="D3199" s="33"/>
    </row>
    <row r="3200" spans="1:4" ht="16.5" hidden="1" customHeight="1">
      <c r="A3200" s="2">
        <v>157</v>
      </c>
      <c r="B3200" s="14" t="s">
        <v>6</v>
      </c>
      <c r="C3200" s="10">
        <v>58.2</v>
      </c>
      <c r="D3200" s="33"/>
    </row>
    <row r="3201" spans="1:4" ht="16.5" hidden="1" customHeight="1">
      <c r="A3201" s="2">
        <v>158</v>
      </c>
      <c r="B3201" s="14" t="s">
        <v>6</v>
      </c>
      <c r="C3201" s="10">
        <v>58.6</v>
      </c>
      <c r="D3201" s="33"/>
    </row>
    <row r="3202" spans="1:4" ht="16.5" hidden="1" customHeight="1">
      <c r="A3202" s="2">
        <v>159</v>
      </c>
      <c r="B3202" s="14" t="s">
        <v>6</v>
      </c>
      <c r="C3202" s="10">
        <v>58.6</v>
      </c>
      <c r="D3202" s="33"/>
    </row>
    <row r="3203" spans="1:4" ht="16.5" hidden="1" customHeight="1">
      <c r="A3203" s="2">
        <v>160</v>
      </c>
      <c r="B3203" s="14" t="s">
        <v>6</v>
      </c>
      <c r="C3203" s="10">
        <v>58.6</v>
      </c>
      <c r="D3203" s="33"/>
    </row>
    <row r="3204" spans="1:4" ht="16.5" hidden="1" customHeight="1">
      <c r="A3204" s="2">
        <v>161</v>
      </c>
      <c r="B3204" s="14" t="s">
        <v>6</v>
      </c>
      <c r="C3204" s="10">
        <v>58.6</v>
      </c>
      <c r="D3204" s="33"/>
    </row>
    <row r="3205" spans="1:4" ht="16.5" hidden="1" customHeight="1">
      <c r="A3205" s="2">
        <v>162</v>
      </c>
      <c r="B3205" s="14" t="s">
        <v>6</v>
      </c>
      <c r="C3205" s="10">
        <v>58.6</v>
      </c>
      <c r="D3205" s="33"/>
    </row>
    <row r="3206" spans="1:4" ht="16.5" hidden="1" customHeight="1">
      <c r="A3206" s="2">
        <v>163</v>
      </c>
      <c r="B3206" s="14" t="s">
        <v>6</v>
      </c>
      <c r="C3206" s="10">
        <v>58.6</v>
      </c>
      <c r="D3206" s="33"/>
    </row>
    <row r="3207" spans="1:4" ht="16.5" hidden="1" customHeight="1">
      <c r="A3207" s="2">
        <v>164</v>
      </c>
      <c r="B3207" s="14" t="s">
        <v>6</v>
      </c>
      <c r="C3207" s="10">
        <v>58.6</v>
      </c>
      <c r="D3207" s="33"/>
    </row>
    <row r="3208" spans="1:4" ht="16.5" hidden="1" customHeight="1">
      <c r="A3208" s="2">
        <v>165</v>
      </c>
      <c r="B3208" s="14" t="s">
        <v>6</v>
      </c>
      <c r="C3208" s="10">
        <v>58.6</v>
      </c>
      <c r="D3208" s="33"/>
    </row>
    <row r="3209" spans="1:4" ht="16.5" hidden="1" customHeight="1">
      <c r="A3209" s="2">
        <v>166</v>
      </c>
      <c r="B3209" s="14" t="s">
        <v>6</v>
      </c>
      <c r="C3209" s="10">
        <v>58.6</v>
      </c>
      <c r="D3209" s="33"/>
    </row>
    <row r="3210" spans="1:4" ht="16.5" hidden="1" customHeight="1">
      <c r="A3210" s="2">
        <v>167</v>
      </c>
      <c r="B3210" s="14" t="s">
        <v>6</v>
      </c>
      <c r="C3210" s="10">
        <v>58.6</v>
      </c>
      <c r="D3210" s="33"/>
    </row>
    <row r="3211" spans="1:4" ht="16.5" hidden="1" customHeight="1">
      <c r="A3211" s="2">
        <v>168</v>
      </c>
      <c r="B3211" s="14" t="s">
        <v>6</v>
      </c>
      <c r="C3211" s="10">
        <v>58.6</v>
      </c>
      <c r="D3211" s="33"/>
    </row>
    <row r="3212" spans="1:4" ht="16.5" hidden="1" customHeight="1">
      <c r="A3212" s="2">
        <v>169</v>
      </c>
      <c r="B3212" s="14" t="s">
        <v>6</v>
      </c>
      <c r="C3212" s="10">
        <v>58.61</v>
      </c>
      <c r="D3212" s="33"/>
    </row>
    <row r="3213" spans="1:4" ht="16.5" hidden="1" customHeight="1">
      <c r="A3213" s="2">
        <v>170</v>
      </c>
      <c r="B3213" s="14" t="s">
        <v>6</v>
      </c>
      <c r="C3213" s="10">
        <v>58.61</v>
      </c>
      <c r="D3213" s="33"/>
    </row>
    <row r="3214" spans="1:4" ht="16.5" hidden="1" customHeight="1">
      <c r="A3214" s="2">
        <v>171</v>
      </c>
      <c r="B3214" s="14" t="s">
        <v>6</v>
      </c>
      <c r="C3214" s="10">
        <v>58.61</v>
      </c>
      <c r="D3214" s="33"/>
    </row>
    <row r="3215" spans="1:4" ht="16.5" hidden="1" customHeight="1">
      <c r="A3215" s="2">
        <v>172</v>
      </c>
      <c r="B3215" s="14" t="s">
        <v>6</v>
      </c>
      <c r="C3215" s="10">
        <v>58.61</v>
      </c>
      <c r="D3215" s="33"/>
    </row>
    <row r="3216" spans="1:4" ht="16.5" hidden="1" customHeight="1">
      <c r="A3216" s="2">
        <v>173</v>
      </c>
      <c r="B3216" s="14" t="s">
        <v>6</v>
      </c>
      <c r="C3216" s="10">
        <v>58.61</v>
      </c>
      <c r="D3216" s="33"/>
    </row>
    <row r="3217" spans="1:4" ht="16.5" hidden="1" customHeight="1">
      <c r="A3217" s="2">
        <v>174</v>
      </c>
      <c r="B3217" s="14" t="s">
        <v>6</v>
      </c>
      <c r="C3217" s="10">
        <v>58.61</v>
      </c>
      <c r="D3217" s="33"/>
    </row>
    <row r="3218" spans="1:4" ht="16.5" hidden="1" customHeight="1">
      <c r="A3218" s="2">
        <v>175</v>
      </c>
      <c r="B3218" s="14" t="s">
        <v>6</v>
      </c>
      <c r="C3218" s="10">
        <v>58.61</v>
      </c>
      <c r="D3218" s="33"/>
    </row>
    <row r="3219" spans="1:4" ht="16.5" hidden="1" customHeight="1">
      <c r="A3219" s="2">
        <v>176</v>
      </c>
      <c r="B3219" s="14" t="s">
        <v>6</v>
      </c>
      <c r="C3219" s="10">
        <v>58.62</v>
      </c>
      <c r="D3219" s="33"/>
    </row>
    <row r="3220" spans="1:4" ht="16.5" hidden="1" customHeight="1">
      <c r="A3220" s="2">
        <v>177</v>
      </c>
      <c r="B3220" s="14" t="s">
        <v>6</v>
      </c>
      <c r="C3220" s="10">
        <v>58.63</v>
      </c>
      <c r="D3220" s="33"/>
    </row>
    <row r="3221" spans="1:4" ht="16.5" hidden="1" customHeight="1">
      <c r="A3221" s="2">
        <v>178</v>
      </c>
      <c r="B3221" s="14" t="s">
        <v>6</v>
      </c>
      <c r="C3221" s="10">
        <v>59.4</v>
      </c>
      <c r="D3221" s="33"/>
    </row>
    <row r="3222" spans="1:4" ht="16.5" hidden="1" customHeight="1">
      <c r="A3222" s="2">
        <v>179</v>
      </c>
      <c r="B3222" s="14" t="s">
        <v>6</v>
      </c>
      <c r="C3222" s="10">
        <v>59.62</v>
      </c>
      <c r="D3222" s="33"/>
    </row>
    <row r="3223" spans="1:4" ht="16.5" hidden="1" customHeight="1">
      <c r="A3223" s="2">
        <v>180</v>
      </c>
      <c r="B3223" s="14" t="s">
        <v>6</v>
      </c>
      <c r="C3223" s="10">
        <v>59.71</v>
      </c>
      <c r="D3223" s="33"/>
    </row>
    <row r="3224" spans="1:4" ht="16.5" hidden="1" customHeight="1">
      <c r="A3224" s="2">
        <v>181</v>
      </c>
      <c r="B3224" s="14" t="s">
        <v>6</v>
      </c>
      <c r="C3224" s="10">
        <v>59.71</v>
      </c>
      <c r="D3224" s="33"/>
    </row>
    <row r="3225" spans="1:4" ht="16.5" hidden="1" customHeight="1">
      <c r="A3225" s="2">
        <v>182</v>
      </c>
      <c r="B3225" s="14" t="s">
        <v>6</v>
      </c>
      <c r="C3225" s="10">
        <v>59.82</v>
      </c>
      <c r="D3225" s="33"/>
    </row>
    <row r="3226" spans="1:4" ht="16.5" hidden="1" customHeight="1">
      <c r="A3226" s="2">
        <v>183</v>
      </c>
      <c r="B3226" s="14" t="s">
        <v>6</v>
      </c>
      <c r="C3226" s="10">
        <v>60.02</v>
      </c>
      <c r="D3226" s="33"/>
    </row>
    <row r="3227" spans="1:4" ht="16.5" hidden="1" customHeight="1">
      <c r="A3227" s="2">
        <v>184</v>
      </c>
      <c r="B3227" s="14" t="s">
        <v>6</v>
      </c>
      <c r="C3227" s="10">
        <v>60.02</v>
      </c>
      <c r="D3227" s="33"/>
    </row>
    <row r="3228" spans="1:4" ht="16.5" hidden="1" customHeight="1">
      <c r="A3228" s="2">
        <v>185</v>
      </c>
      <c r="B3228" s="14" t="s">
        <v>6</v>
      </c>
      <c r="C3228" s="10">
        <v>60.02</v>
      </c>
      <c r="D3228" s="33"/>
    </row>
    <row r="3229" spans="1:4" ht="16.5" hidden="1" customHeight="1">
      <c r="A3229" s="2">
        <v>186</v>
      </c>
      <c r="B3229" s="14" t="s">
        <v>6</v>
      </c>
      <c r="C3229" s="10">
        <v>60.47</v>
      </c>
      <c r="D3229" s="33"/>
    </row>
    <row r="3230" spans="1:4" ht="16.5" hidden="1" customHeight="1">
      <c r="A3230" s="2">
        <v>187</v>
      </c>
      <c r="B3230" s="14" t="s">
        <v>6</v>
      </c>
      <c r="C3230" s="10">
        <v>60.5</v>
      </c>
      <c r="D3230" s="33"/>
    </row>
    <row r="3231" spans="1:4" ht="16.5" hidden="1" customHeight="1">
      <c r="A3231" s="2">
        <v>188</v>
      </c>
      <c r="B3231" s="14" t="s">
        <v>6</v>
      </c>
      <c r="C3231" s="10">
        <v>60.5</v>
      </c>
      <c r="D3231" s="33"/>
    </row>
    <row r="3232" spans="1:4" ht="16.5" hidden="1" customHeight="1">
      <c r="A3232" s="2">
        <v>189</v>
      </c>
      <c r="B3232" s="14" t="s">
        <v>6</v>
      </c>
      <c r="C3232" s="10">
        <v>60.5</v>
      </c>
      <c r="D3232" s="33"/>
    </row>
    <row r="3233" spans="1:4" ht="16.5" hidden="1" customHeight="1">
      <c r="A3233" s="2">
        <v>190</v>
      </c>
      <c r="B3233" s="14" t="s">
        <v>6</v>
      </c>
      <c r="C3233" s="10">
        <v>60.5</v>
      </c>
      <c r="D3233" s="33"/>
    </row>
    <row r="3234" spans="1:4" ht="16.5" hidden="1" customHeight="1">
      <c r="A3234" s="2">
        <v>191</v>
      </c>
      <c r="B3234" s="14" t="s">
        <v>6</v>
      </c>
      <c r="C3234" s="10">
        <v>60.5</v>
      </c>
      <c r="D3234" s="33"/>
    </row>
    <row r="3235" spans="1:4" ht="16.5" hidden="1" customHeight="1">
      <c r="A3235" s="2">
        <v>192</v>
      </c>
      <c r="B3235" s="14" t="s">
        <v>6</v>
      </c>
      <c r="C3235" s="10">
        <v>60.5</v>
      </c>
      <c r="D3235" s="33"/>
    </row>
    <row r="3236" spans="1:4" ht="16.5" hidden="1" customHeight="1">
      <c r="A3236" s="2">
        <v>193</v>
      </c>
      <c r="B3236" s="14" t="s">
        <v>6</v>
      </c>
      <c r="C3236" s="10">
        <v>60.5</v>
      </c>
      <c r="D3236" s="33"/>
    </row>
    <row r="3237" spans="1:4" ht="16.5" hidden="1" customHeight="1">
      <c r="A3237" s="2">
        <v>194</v>
      </c>
      <c r="B3237" s="14" t="s">
        <v>6</v>
      </c>
      <c r="C3237" s="10">
        <v>60.5</v>
      </c>
      <c r="D3237" s="33"/>
    </row>
    <row r="3238" spans="1:4" ht="16.5" hidden="1" customHeight="1">
      <c r="A3238" s="2">
        <v>195</v>
      </c>
      <c r="B3238" s="14" t="s">
        <v>6</v>
      </c>
      <c r="C3238" s="10">
        <v>60.5</v>
      </c>
      <c r="D3238" s="33"/>
    </row>
    <row r="3239" spans="1:4" ht="16.5" hidden="1" customHeight="1">
      <c r="A3239" s="2">
        <v>196</v>
      </c>
      <c r="B3239" s="14" t="s">
        <v>6</v>
      </c>
      <c r="C3239" s="10">
        <v>60.5</v>
      </c>
      <c r="D3239" s="33"/>
    </row>
    <row r="3240" spans="1:4" ht="16.5" hidden="1" customHeight="1">
      <c r="A3240" s="2">
        <v>197</v>
      </c>
      <c r="B3240" s="14" t="s">
        <v>6</v>
      </c>
      <c r="C3240" s="10">
        <v>60.5</v>
      </c>
      <c r="D3240" s="33"/>
    </row>
    <row r="3241" spans="1:4" ht="16.5" hidden="1" customHeight="1">
      <c r="A3241" s="2">
        <v>198</v>
      </c>
      <c r="B3241" s="14" t="s">
        <v>6</v>
      </c>
      <c r="C3241" s="10">
        <v>60.5</v>
      </c>
      <c r="D3241" s="33"/>
    </row>
    <row r="3242" spans="1:4" ht="16.5" hidden="1" customHeight="1">
      <c r="A3242" s="2">
        <v>199</v>
      </c>
      <c r="B3242" s="14" t="s">
        <v>6</v>
      </c>
      <c r="C3242" s="10">
        <v>60.5</v>
      </c>
      <c r="D3242" s="33"/>
    </row>
    <row r="3243" spans="1:4" ht="16.5" hidden="1" customHeight="1">
      <c r="A3243" s="2">
        <v>200</v>
      </c>
      <c r="B3243" s="14" t="s">
        <v>6</v>
      </c>
      <c r="C3243" s="10">
        <v>60.5</v>
      </c>
      <c r="D3243" s="33"/>
    </row>
    <row r="3244" spans="1:4" ht="16.5" hidden="1" customHeight="1">
      <c r="A3244" s="2">
        <v>201</v>
      </c>
      <c r="B3244" s="14" t="s">
        <v>6</v>
      </c>
      <c r="C3244" s="10">
        <v>60.5</v>
      </c>
      <c r="D3244" s="33"/>
    </row>
    <row r="3245" spans="1:4" ht="16.5" hidden="1" customHeight="1">
      <c r="A3245" s="2">
        <v>202</v>
      </c>
      <c r="B3245" s="14" t="s">
        <v>6</v>
      </c>
      <c r="C3245" s="10">
        <v>60.5</v>
      </c>
      <c r="D3245" s="33"/>
    </row>
    <row r="3246" spans="1:4" ht="16.5" hidden="1" customHeight="1">
      <c r="A3246" s="2">
        <v>203</v>
      </c>
      <c r="B3246" s="14" t="s">
        <v>6</v>
      </c>
      <c r="C3246" s="10">
        <v>60.5</v>
      </c>
      <c r="D3246" s="33"/>
    </row>
    <row r="3247" spans="1:4" ht="16.5" hidden="1" customHeight="1">
      <c r="A3247" s="2">
        <v>204</v>
      </c>
      <c r="B3247" s="14" t="s">
        <v>6</v>
      </c>
      <c r="C3247" s="10">
        <v>60.5</v>
      </c>
      <c r="D3247" s="33"/>
    </row>
    <row r="3248" spans="1:4" ht="16.5" hidden="1" customHeight="1">
      <c r="A3248" s="2">
        <v>205</v>
      </c>
      <c r="B3248" s="14" t="s">
        <v>6</v>
      </c>
      <c r="C3248" s="10">
        <v>60.5</v>
      </c>
      <c r="D3248" s="33"/>
    </row>
    <row r="3249" spans="1:4" ht="16.5" hidden="1" customHeight="1">
      <c r="A3249" s="2">
        <v>206</v>
      </c>
      <c r="B3249" s="14" t="s">
        <v>6</v>
      </c>
      <c r="C3249" s="10">
        <v>60.5</v>
      </c>
      <c r="D3249" s="33"/>
    </row>
    <row r="3250" spans="1:4" ht="16.5" hidden="1" customHeight="1">
      <c r="A3250" s="2">
        <v>207</v>
      </c>
      <c r="B3250" s="14" t="s">
        <v>6</v>
      </c>
      <c r="C3250" s="10">
        <v>60.5</v>
      </c>
      <c r="D3250" s="33"/>
    </row>
    <row r="3251" spans="1:4" ht="16.5" hidden="1" customHeight="1">
      <c r="A3251" s="2">
        <v>208</v>
      </c>
      <c r="B3251" s="14" t="s">
        <v>6</v>
      </c>
      <c r="C3251" s="10">
        <v>60.5</v>
      </c>
      <c r="D3251" s="33"/>
    </row>
    <row r="3252" spans="1:4" ht="16.5" hidden="1" customHeight="1">
      <c r="A3252" s="2">
        <v>209</v>
      </c>
      <c r="B3252" s="14" t="s">
        <v>6</v>
      </c>
      <c r="C3252" s="10">
        <v>60.5</v>
      </c>
      <c r="D3252" s="33"/>
    </row>
    <row r="3253" spans="1:4" ht="16.5" hidden="1" customHeight="1">
      <c r="A3253" s="2">
        <v>210</v>
      </c>
      <c r="B3253" s="14" t="s">
        <v>6</v>
      </c>
      <c r="C3253" s="10">
        <v>60.5</v>
      </c>
      <c r="D3253" s="33"/>
    </row>
    <row r="3254" spans="1:4" ht="16.5" hidden="1" customHeight="1">
      <c r="A3254" s="2">
        <v>211</v>
      </c>
      <c r="B3254" s="14" t="s">
        <v>6</v>
      </c>
      <c r="C3254" s="10">
        <v>60.5</v>
      </c>
      <c r="D3254" s="33"/>
    </row>
    <row r="3255" spans="1:4" ht="16.5" hidden="1" customHeight="1">
      <c r="A3255" s="2">
        <v>212</v>
      </c>
      <c r="B3255" s="14" t="s">
        <v>6</v>
      </c>
      <c r="C3255" s="10">
        <v>60.5</v>
      </c>
      <c r="D3255" s="33"/>
    </row>
    <row r="3256" spans="1:4" ht="16.5" hidden="1" customHeight="1">
      <c r="A3256" s="2">
        <v>213</v>
      </c>
      <c r="B3256" s="14" t="s">
        <v>6</v>
      </c>
      <c r="C3256" s="10">
        <v>60.5</v>
      </c>
      <c r="D3256" s="33"/>
    </row>
    <row r="3257" spans="1:4" ht="16.5" hidden="1" customHeight="1">
      <c r="A3257" s="2">
        <v>214</v>
      </c>
      <c r="B3257" s="14" t="s">
        <v>6</v>
      </c>
      <c r="C3257" s="10">
        <v>60.5</v>
      </c>
      <c r="D3257" s="33"/>
    </row>
    <row r="3258" spans="1:4" ht="16.5" hidden="1" customHeight="1">
      <c r="A3258" s="2">
        <v>215</v>
      </c>
      <c r="B3258" s="14" t="s">
        <v>6</v>
      </c>
      <c r="C3258" s="10">
        <v>60.5</v>
      </c>
      <c r="D3258" s="33"/>
    </row>
    <row r="3259" spans="1:4" ht="16.5" hidden="1" customHeight="1">
      <c r="A3259" s="2">
        <v>216</v>
      </c>
      <c r="B3259" s="14" t="s">
        <v>6</v>
      </c>
      <c r="C3259" s="10">
        <v>60.5</v>
      </c>
      <c r="D3259" s="33"/>
    </row>
    <row r="3260" spans="1:4" ht="16.5" hidden="1" customHeight="1">
      <c r="A3260" s="2">
        <v>217</v>
      </c>
      <c r="B3260" s="14" t="s">
        <v>6</v>
      </c>
      <c r="C3260" s="10">
        <v>60.5</v>
      </c>
      <c r="D3260" s="33"/>
    </row>
    <row r="3261" spans="1:4" ht="16.5" hidden="1" customHeight="1">
      <c r="A3261" s="2">
        <v>218</v>
      </c>
      <c r="B3261" s="14" t="s">
        <v>6</v>
      </c>
      <c r="C3261" s="10">
        <v>60.5</v>
      </c>
      <c r="D3261" s="33"/>
    </row>
    <row r="3262" spans="1:4" ht="16.5" hidden="1" customHeight="1">
      <c r="A3262" s="2">
        <v>219</v>
      </c>
      <c r="B3262" s="14" t="s">
        <v>6</v>
      </c>
      <c r="C3262" s="10">
        <v>60.5</v>
      </c>
      <c r="D3262" s="33"/>
    </row>
    <row r="3263" spans="1:4" ht="16.5" hidden="1" customHeight="1">
      <c r="A3263" s="2">
        <v>220</v>
      </c>
      <c r="B3263" s="14" t="s">
        <v>6</v>
      </c>
      <c r="C3263" s="10">
        <v>60.5</v>
      </c>
      <c r="D3263" s="33"/>
    </row>
    <row r="3264" spans="1:4" ht="16.5" hidden="1" customHeight="1">
      <c r="A3264" s="2">
        <v>221</v>
      </c>
      <c r="B3264" s="14" t="s">
        <v>6</v>
      </c>
      <c r="C3264" s="10">
        <v>60.5</v>
      </c>
      <c r="D3264" s="33"/>
    </row>
    <row r="3265" spans="1:4" ht="16.5" hidden="1" customHeight="1">
      <c r="A3265" s="2">
        <v>222</v>
      </c>
      <c r="B3265" s="14" t="s">
        <v>6</v>
      </c>
      <c r="C3265" s="10">
        <v>60.5</v>
      </c>
      <c r="D3265" s="33"/>
    </row>
    <row r="3266" spans="1:4" ht="16.5" hidden="1" customHeight="1">
      <c r="A3266" s="2">
        <v>223</v>
      </c>
      <c r="B3266" s="14" t="s">
        <v>6</v>
      </c>
      <c r="C3266" s="10">
        <v>60.5</v>
      </c>
      <c r="D3266" s="33"/>
    </row>
    <row r="3267" spans="1:4" ht="16.5" hidden="1" customHeight="1">
      <c r="A3267" s="2">
        <v>224</v>
      </c>
      <c r="B3267" s="14" t="s">
        <v>6</v>
      </c>
      <c r="C3267" s="10">
        <v>60.5</v>
      </c>
      <c r="D3267" s="33"/>
    </row>
    <row r="3268" spans="1:4" ht="16.5" hidden="1" customHeight="1">
      <c r="A3268" s="2">
        <v>225</v>
      </c>
      <c r="B3268" s="14" t="s">
        <v>6</v>
      </c>
      <c r="C3268" s="10">
        <v>60.5</v>
      </c>
      <c r="D3268" s="33"/>
    </row>
    <row r="3269" spans="1:4" ht="16.5" hidden="1" customHeight="1">
      <c r="A3269" s="2">
        <v>226</v>
      </c>
      <c r="B3269" s="14" t="s">
        <v>6</v>
      </c>
      <c r="C3269" s="10">
        <v>60.5</v>
      </c>
      <c r="D3269" s="33"/>
    </row>
    <row r="3270" spans="1:4" ht="16.5" hidden="1" customHeight="1">
      <c r="A3270" s="2">
        <v>227</v>
      </c>
      <c r="B3270" s="14" t="s">
        <v>6</v>
      </c>
      <c r="C3270" s="10">
        <v>60.5</v>
      </c>
      <c r="D3270" s="33"/>
    </row>
    <row r="3271" spans="1:4" ht="16.5" hidden="1" customHeight="1">
      <c r="A3271" s="2">
        <v>228</v>
      </c>
      <c r="B3271" s="14" t="s">
        <v>6</v>
      </c>
      <c r="C3271" s="10">
        <v>60.5</v>
      </c>
      <c r="D3271" s="33"/>
    </row>
    <row r="3272" spans="1:4" ht="16.5" hidden="1" customHeight="1">
      <c r="A3272" s="2">
        <v>229</v>
      </c>
      <c r="B3272" s="14" t="s">
        <v>6</v>
      </c>
      <c r="C3272" s="10">
        <v>60.5</v>
      </c>
      <c r="D3272" s="33"/>
    </row>
    <row r="3273" spans="1:4" ht="16.5" hidden="1" customHeight="1">
      <c r="A3273" s="2">
        <v>230</v>
      </c>
      <c r="B3273" s="14" t="s">
        <v>6</v>
      </c>
      <c r="C3273" s="10">
        <v>60.5</v>
      </c>
      <c r="D3273" s="33"/>
    </row>
    <row r="3274" spans="1:4" ht="16.5" hidden="1" customHeight="1">
      <c r="A3274" s="2">
        <v>231</v>
      </c>
      <c r="B3274" s="14" t="s">
        <v>6</v>
      </c>
      <c r="C3274" s="10">
        <v>60.5</v>
      </c>
      <c r="D3274" s="33"/>
    </row>
    <row r="3275" spans="1:4" ht="16.5" hidden="1" customHeight="1">
      <c r="A3275" s="2">
        <v>232</v>
      </c>
      <c r="B3275" s="14" t="s">
        <v>6</v>
      </c>
      <c r="C3275" s="10">
        <v>60.5</v>
      </c>
      <c r="D3275" s="33"/>
    </row>
    <row r="3276" spans="1:4" ht="16.5" hidden="1" customHeight="1">
      <c r="A3276" s="2">
        <v>233</v>
      </c>
      <c r="B3276" s="14" t="s">
        <v>6</v>
      </c>
      <c r="C3276" s="10">
        <v>60.5</v>
      </c>
      <c r="D3276" s="33"/>
    </row>
    <row r="3277" spans="1:4" ht="16.5" hidden="1" customHeight="1">
      <c r="A3277" s="2">
        <v>234</v>
      </c>
      <c r="B3277" s="14" t="s">
        <v>6</v>
      </c>
      <c r="C3277" s="10">
        <v>60.5</v>
      </c>
      <c r="D3277" s="33"/>
    </row>
    <row r="3278" spans="1:4" ht="16.5" hidden="1" customHeight="1">
      <c r="A3278" s="2">
        <v>235</v>
      </c>
      <c r="B3278" s="14" t="s">
        <v>6</v>
      </c>
      <c r="C3278" s="10">
        <v>60.5</v>
      </c>
      <c r="D3278" s="33"/>
    </row>
    <row r="3279" spans="1:4" ht="16.5" hidden="1" customHeight="1">
      <c r="A3279" s="2">
        <v>236</v>
      </c>
      <c r="B3279" s="14" t="s">
        <v>6</v>
      </c>
      <c r="C3279" s="10">
        <v>60.95</v>
      </c>
      <c r="D3279" s="33"/>
    </row>
    <row r="3280" spans="1:4" ht="16.5" hidden="1" customHeight="1">
      <c r="A3280" s="2">
        <v>237</v>
      </c>
      <c r="B3280" s="14" t="s">
        <v>6</v>
      </c>
      <c r="C3280" s="10">
        <v>60.95</v>
      </c>
      <c r="D3280" s="33"/>
    </row>
    <row r="3281" spans="1:4" ht="16.5" hidden="1" customHeight="1">
      <c r="A3281" s="2">
        <v>238</v>
      </c>
      <c r="B3281" s="14" t="s">
        <v>6</v>
      </c>
      <c r="C3281" s="10">
        <v>60.95</v>
      </c>
      <c r="D3281" s="33"/>
    </row>
    <row r="3282" spans="1:4" ht="16.5" hidden="1" customHeight="1">
      <c r="A3282" s="2">
        <v>239</v>
      </c>
      <c r="B3282" s="14" t="s">
        <v>6</v>
      </c>
      <c r="C3282" s="10">
        <v>60.95</v>
      </c>
      <c r="D3282" s="33"/>
    </row>
    <row r="3283" spans="1:4" ht="16.5" hidden="1" customHeight="1">
      <c r="A3283" s="2">
        <v>240</v>
      </c>
      <c r="B3283" s="14" t="s">
        <v>6</v>
      </c>
      <c r="C3283" s="10">
        <v>60.95</v>
      </c>
      <c r="D3283" s="33"/>
    </row>
    <row r="3284" spans="1:4" ht="16.5" hidden="1" customHeight="1">
      <c r="A3284" s="2">
        <v>241</v>
      </c>
      <c r="B3284" s="14" t="s">
        <v>6</v>
      </c>
      <c r="C3284" s="10">
        <v>60.95</v>
      </c>
      <c r="D3284" s="33"/>
    </row>
    <row r="3285" spans="1:4" ht="16.5" hidden="1" customHeight="1">
      <c r="A3285" s="2">
        <v>242</v>
      </c>
      <c r="B3285" s="14" t="s">
        <v>6</v>
      </c>
      <c r="C3285" s="10">
        <v>60.96</v>
      </c>
      <c r="D3285" s="33"/>
    </row>
    <row r="3286" spans="1:4" ht="16.5" hidden="1" customHeight="1">
      <c r="A3286" s="2">
        <v>243</v>
      </c>
      <c r="B3286" s="14" t="s">
        <v>6</v>
      </c>
      <c r="C3286" s="10">
        <v>61</v>
      </c>
      <c r="D3286" s="33"/>
    </row>
    <row r="3287" spans="1:4" ht="16.5" hidden="1" customHeight="1">
      <c r="A3287" s="2">
        <v>244</v>
      </c>
      <c r="B3287" s="14" t="s">
        <v>6</v>
      </c>
      <c r="C3287" s="10">
        <v>61</v>
      </c>
      <c r="D3287" s="33"/>
    </row>
    <row r="3288" spans="1:4" ht="16.5" hidden="1" customHeight="1">
      <c r="A3288" s="2">
        <v>245</v>
      </c>
      <c r="B3288" s="14" t="s">
        <v>6</v>
      </c>
      <c r="C3288" s="10">
        <v>61.6</v>
      </c>
      <c r="D3288" s="33"/>
    </row>
    <row r="3289" spans="1:4" ht="16.5" hidden="1" customHeight="1">
      <c r="A3289" s="2">
        <v>246</v>
      </c>
      <c r="B3289" s="14" t="s">
        <v>6</v>
      </c>
      <c r="C3289" s="10">
        <v>62.13</v>
      </c>
      <c r="D3289" s="33"/>
    </row>
    <row r="3290" spans="1:4" ht="16.5" hidden="1" customHeight="1">
      <c r="A3290" s="2">
        <v>247</v>
      </c>
      <c r="B3290" s="14" t="s">
        <v>6</v>
      </c>
      <c r="C3290" s="10">
        <v>62.7</v>
      </c>
      <c r="D3290" s="33"/>
    </row>
    <row r="3291" spans="1:4" ht="16.5" hidden="1" customHeight="1">
      <c r="A3291" s="2">
        <v>248</v>
      </c>
      <c r="B3291" s="14" t="s">
        <v>6</v>
      </c>
      <c r="C3291" s="10">
        <v>62.7</v>
      </c>
      <c r="D3291" s="33"/>
    </row>
    <row r="3292" spans="1:4" ht="16.5" hidden="1" customHeight="1">
      <c r="A3292" s="2">
        <v>249</v>
      </c>
      <c r="B3292" s="14" t="s">
        <v>6</v>
      </c>
      <c r="C3292" s="10">
        <v>62.7</v>
      </c>
      <c r="D3292" s="33"/>
    </row>
    <row r="3293" spans="1:4" ht="16.5" hidden="1" customHeight="1">
      <c r="A3293" s="2">
        <v>250</v>
      </c>
      <c r="B3293" s="14" t="s">
        <v>6</v>
      </c>
      <c r="C3293" s="10">
        <v>62.7</v>
      </c>
      <c r="D3293" s="33"/>
    </row>
    <row r="3294" spans="1:4" ht="16.5" hidden="1" customHeight="1">
      <c r="A3294" s="2">
        <v>251</v>
      </c>
      <c r="B3294" s="14" t="s">
        <v>6</v>
      </c>
      <c r="C3294" s="10">
        <v>62.71</v>
      </c>
      <c r="D3294" s="33"/>
    </row>
    <row r="3295" spans="1:4" ht="16.5" hidden="1" customHeight="1">
      <c r="A3295" s="2">
        <v>252</v>
      </c>
      <c r="B3295" s="14" t="s">
        <v>6</v>
      </c>
      <c r="C3295" s="10">
        <v>62.71</v>
      </c>
      <c r="D3295" s="33"/>
    </row>
    <row r="3296" spans="1:4" ht="16.5" hidden="1" customHeight="1">
      <c r="A3296" s="2">
        <v>253</v>
      </c>
      <c r="B3296" s="14" t="s">
        <v>6</v>
      </c>
      <c r="C3296" s="10">
        <v>62.72</v>
      </c>
      <c r="D3296" s="33"/>
    </row>
    <row r="3297" spans="1:4" ht="16.5" hidden="1" customHeight="1">
      <c r="A3297" s="2">
        <v>254</v>
      </c>
      <c r="B3297" s="14" t="s">
        <v>6</v>
      </c>
      <c r="C3297" s="10">
        <v>63</v>
      </c>
      <c r="D3297" s="33"/>
    </row>
    <row r="3298" spans="1:4" ht="16.5" hidden="1" customHeight="1">
      <c r="A3298" s="2">
        <v>255</v>
      </c>
      <c r="B3298" s="14" t="s">
        <v>6</v>
      </c>
      <c r="C3298" s="10">
        <v>63.21</v>
      </c>
      <c r="D3298" s="33"/>
    </row>
    <row r="3299" spans="1:4" ht="16.5" hidden="1" customHeight="1">
      <c r="A3299" s="2">
        <v>256</v>
      </c>
      <c r="B3299" s="14" t="s">
        <v>6</v>
      </c>
      <c r="C3299" s="10">
        <v>63.21</v>
      </c>
      <c r="D3299" s="33"/>
    </row>
    <row r="3300" spans="1:4" ht="16.5" hidden="1" customHeight="1">
      <c r="A3300" s="2">
        <v>257</v>
      </c>
      <c r="B3300" s="14" t="s">
        <v>6</v>
      </c>
      <c r="C3300" s="10">
        <v>63.73</v>
      </c>
      <c r="D3300" s="33"/>
    </row>
    <row r="3301" spans="1:4" ht="16.5" hidden="1" customHeight="1">
      <c r="A3301" s="2">
        <v>258</v>
      </c>
      <c r="B3301" s="14" t="s">
        <v>6</v>
      </c>
      <c r="C3301" s="10">
        <v>64.27</v>
      </c>
      <c r="D3301" s="33"/>
    </row>
    <row r="3302" spans="1:4" ht="16.5" hidden="1" customHeight="1">
      <c r="A3302" s="2">
        <v>259</v>
      </c>
      <c r="B3302" s="14" t="s">
        <v>6</v>
      </c>
      <c r="C3302" s="10">
        <v>64.319999999999993</v>
      </c>
      <c r="D3302" s="33"/>
    </row>
    <row r="3303" spans="1:4" ht="16.5" hidden="1" customHeight="1">
      <c r="A3303" s="2">
        <v>260</v>
      </c>
      <c r="B3303" s="14" t="s">
        <v>6</v>
      </c>
      <c r="C3303" s="10">
        <v>64.91</v>
      </c>
      <c r="D3303" s="33"/>
    </row>
    <row r="3304" spans="1:4" ht="16.5" hidden="1" customHeight="1">
      <c r="A3304" s="2">
        <v>261</v>
      </c>
      <c r="B3304" s="14" t="s">
        <v>6</v>
      </c>
      <c r="C3304" s="10">
        <v>64.91</v>
      </c>
      <c r="D3304" s="33"/>
    </row>
    <row r="3305" spans="1:4" ht="16.5" hidden="1" customHeight="1">
      <c r="A3305" s="2">
        <v>262</v>
      </c>
      <c r="B3305" s="14" t="s">
        <v>6</v>
      </c>
      <c r="C3305" s="10">
        <v>65.14</v>
      </c>
      <c r="D3305" s="33"/>
    </row>
    <row r="3306" spans="1:4" ht="16.5" hidden="1" customHeight="1">
      <c r="A3306" s="2">
        <v>263</v>
      </c>
      <c r="B3306" s="14" t="s">
        <v>6</v>
      </c>
      <c r="C3306" s="10">
        <v>65.36</v>
      </c>
      <c r="D3306" s="33"/>
    </row>
    <row r="3307" spans="1:4" ht="16.5" hidden="1" customHeight="1">
      <c r="A3307" s="2">
        <v>264</v>
      </c>
      <c r="B3307" s="14" t="s">
        <v>6</v>
      </c>
      <c r="C3307" s="10">
        <v>65.41</v>
      </c>
      <c r="D3307" s="33"/>
    </row>
    <row r="3308" spans="1:4" ht="16.5" hidden="1" customHeight="1">
      <c r="A3308" s="2">
        <v>265</v>
      </c>
      <c r="B3308" s="14" t="s">
        <v>6</v>
      </c>
      <c r="C3308" s="10">
        <v>65.900000000000006</v>
      </c>
      <c r="D3308" s="33"/>
    </row>
    <row r="3309" spans="1:4" ht="16.5" hidden="1" customHeight="1">
      <c r="A3309" s="2">
        <v>266</v>
      </c>
      <c r="B3309" s="14" t="s">
        <v>6</v>
      </c>
      <c r="C3309" s="10">
        <v>65.900000000000006</v>
      </c>
      <c r="D3309" s="33"/>
    </row>
    <row r="3310" spans="1:4" ht="16.5" hidden="1" customHeight="1">
      <c r="A3310" s="2">
        <v>267</v>
      </c>
      <c r="B3310" s="14" t="s">
        <v>6</v>
      </c>
      <c r="C3310" s="10">
        <v>65.97</v>
      </c>
      <c r="D3310" s="33"/>
    </row>
    <row r="3311" spans="1:4" ht="16.5" hidden="1" customHeight="1">
      <c r="A3311" s="2">
        <v>268</v>
      </c>
      <c r="B3311" s="14" t="s">
        <v>6</v>
      </c>
      <c r="C3311" s="10">
        <v>65.97</v>
      </c>
      <c r="D3311" s="33"/>
    </row>
    <row r="3312" spans="1:4" ht="16.5" hidden="1" customHeight="1">
      <c r="A3312" s="2">
        <v>269</v>
      </c>
      <c r="B3312" s="14" t="s">
        <v>6</v>
      </c>
      <c r="C3312" s="10">
        <v>65.97</v>
      </c>
      <c r="D3312" s="33"/>
    </row>
    <row r="3313" spans="1:4" ht="16.5" hidden="1" customHeight="1">
      <c r="A3313" s="2">
        <v>270</v>
      </c>
      <c r="B3313" s="14" t="s">
        <v>6</v>
      </c>
      <c r="C3313" s="10">
        <v>65.97</v>
      </c>
      <c r="D3313" s="33"/>
    </row>
    <row r="3314" spans="1:4" ht="16.5" hidden="1" customHeight="1">
      <c r="A3314" s="2">
        <v>271</v>
      </c>
      <c r="B3314" s="14" t="s">
        <v>6</v>
      </c>
      <c r="C3314" s="10">
        <v>65.97</v>
      </c>
      <c r="D3314" s="33"/>
    </row>
    <row r="3315" spans="1:4" ht="16.5" hidden="1" customHeight="1">
      <c r="A3315" s="2">
        <v>272</v>
      </c>
      <c r="B3315" s="14" t="s">
        <v>6</v>
      </c>
      <c r="C3315" s="10">
        <v>65.97</v>
      </c>
      <c r="D3315" s="33"/>
    </row>
    <row r="3316" spans="1:4" ht="16.5" hidden="1" customHeight="1">
      <c r="A3316" s="2">
        <v>273</v>
      </c>
      <c r="B3316" s="14" t="s">
        <v>6</v>
      </c>
      <c r="C3316" s="10">
        <v>65.97</v>
      </c>
      <c r="D3316" s="33"/>
    </row>
    <row r="3317" spans="1:4" ht="16.5" hidden="1" customHeight="1">
      <c r="A3317" s="2">
        <v>274</v>
      </c>
      <c r="B3317" s="14" t="s">
        <v>6</v>
      </c>
      <c r="C3317" s="10">
        <v>65.97</v>
      </c>
      <c r="D3317" s="33"/>
    </row>
    <row r="3318" spans="1:4" ht="16.5" hidden="1" customHeight="1">
      <c r="A3318" s="2">
        <v>275</v>
      </c>
      <c r="B3318" s="14" t="s">
        <v>6</v>
      </c>
      <c r="C3318" s="10">
        <v>65.97</v>
      </c>
      <c r="D3318" s="33"/>
    </row>
    <row r="3319" spans="1:4" ht="16.5" hidden="1" customHeight="1">
      <c r="A3319" s="2">
        <v>276</v>
      </c>
      <c r="B3319" s="14" t="s">
        <v>6</v>
      </c>
      <c r="C3319" s="10">
        <v>66.55</v>
      </c>
      <c r="D3319" s="33"/>
    </row>
    <row r="3320" spans="1:4" ht="16.5" hidden="1" customHeight="1">
      <c r="A3320" s="2">
        <v>277</v>
      </c>
      <c r="B3320" s="14" t="s">
        <v>6</v>
      </c>
      <c r="C3320" s="10">
        <v>66.55</v>
      </c>
      <c r="D3320" s="33"/>
    </row>
    <row r="3321" spans="1:4" ht="16.5" hidden="1" customHeight="1">
      <c r="A3321" s="2">
        <v>278</v>
      </c>
      <c r="B3321" s="14" t="s">
        <v>6</v>
      </c>
      <c r="C3321" s="10">
        <v>66.55</v>
      </c>
      <c r="D3321" s="33"/>
    </row>
    <row r="3322" spans="1:4" ht="16.5" hidden="1" customHeight="1">
      <c r="A3322" s="2">
        <v>279</v>
      </c>
      <c r="B3322" s="14" t="s">
        <v>6</v>
      </c>
      <c r="C3322" s="10">
        <v>66.55</v>
      </c>
      <c r="D3322" s="33"/>
    </row>
    <row r="3323" spans="1:4" ht="16.5" hidden="1" customHeight="1">
      <c r="A3323" s="2">
        <v>280</v>
      </c>
      <c r="B3323" s="14" t="s">
        <v>6</v>
      </c>
      <c r="C3323" s="10">
        <v>66.55</v>
      </c>
      <c r="D3323" s="33"/>
    </row>
    <row r="3324" spans="1:4" ht="16.5" hidden="1" customHeight="1">
      <c r="A3324" s="2">
        <v>281</v>
      </c>
      <c r="B3324" s="14" t="s">
        <v>6</v>
      </c>
      <c r="C3324" s="10">
        <v>66.55</v>
      </c>
      <c r="D3324" s="33"/>
    </row>
    <row r="3325" spans="1:4" ht="16.5" hidden="1" customHeight="1">
      <c r="A3325" s="2">
        <v>282</v>
      </c>
      <c r="B3325" s="14" t="s">
        <v>6</v>
      </c>
      <c r="C3325" s="10">
        <v>66.55</v>
      </c>
      <c r="D3325" s="33"/>
    </row>
    <row r="3326" spans="1:4" ht="16.5" hidden="1" customHeight="1">
      <c r="A3326" s="2">
        <v>283</v>
      </c>
      <c r="B3326" s="14" t="s">
        <v>6</v>
      </c>
      <c r="C3326" s="10">
        <v>66.55</v>
      </c>
      <c r="D3326" s="33"/>
    </row>
    <row r="3327" spans="1:4" ht="16.5" hidden="1" customHeight="1">
      <c r="A3327" s="2">
        <v>284</v>
      </c>
      <c r="B3327" s="14" t="s">
        <v>6</v>
      </c>
      <c r="C3327" s="10">
        <v>66.55</v>
      </c>
      <c r="D3327" s="33"/>
    </row>
    <row r="3328" spans="1:4" ht="16.5" hidden="1" customHeight="1">
      <c r="A3328" s="2">
        <v>285</v>
      </c>
      <c r="B3328" s="14" t="s">
        <v>6</v>
      </c>
      <c r="C3328" s="10">
        <v>67</v>
      </c>
      <c r="D3328" s="33"/>
    </row>
    <row r="3329" spans="1:4" ht="16.5" hidden="1" customHeight="1">
      <c r="A3329" s="2">
        <v>286</v>
      </c>
      <c r="B3329" s="14" t="s">
        <v>6</v>
      </c>
      <c r="C3329" s="10">
        <v>67</v>
      </c>
      <c r="D3329" s="33"/>
    </row>
    <row r="3330" spans="1:4" ht="16.5" hidden="1" customHeight="1">
      <c r="A3330" s="2">
        <v>287</v>
      </c>
      <c r="B3330" s="14" t="s">
        <v>6</v>
      </c>
      <c r="C3330" s="10">
        <v>67</v>
      </c>
      <c r="D3330" s="33"/>
    </row>
    <row r="3331" spans="1:4" ht="16.5" hidden="1" customHeight="1">
      <c r="A3331" s="2">
        <v>288</v>
      </c>
      <c r="B3331" s="14" t="s">
        <v>6</v>
      </c>
      <c r="C3331" s="10">
        <v>68.11</v>
      </c>
      <c r="D3331" s="33"/>
    </row>
    <row r="3332" spans="1:4" ht="16.5" hidden="1" customHeight="1">
      <c r="A3332" s="2">
        <v>289</v>
      </c>
      <c r="B3332" s="14" t="s">
        <v>6</v>
      </c>
      <c r="C3332" s="10">
        <v>68.2</v>
      </c>
      <c r="D3332" s="33"/>
    </row>
    <row r="3333" spans="1:4" ht="16.5" hidden="1" customHeight="1">
      <c r="A3333" s="2">
        <v>290</v>
      </c>
      <c r="B3333" s="14" t="s">
        <v>6</v>
      </c>
      <c r="C3333" s="10">
        <v>68.239999999999995</v>
      </c>
      <c r="D3333" s="33"/>
    </row>
    <row r="3334" spans="1:4" ht="16.5" hidden="1" customHeight="1">
      <c r="A3334" s="2">
        <v>291</v>
      </c>
      <c r="B3334" s="14" t="s">
        <v>6</v>
      </c>
      <c r="C3334" s="10">
        <v>69.92</v>
      </c>
      <c r="D3334" s="33"/>
    </row>
    <row r="3335" spans="1:4" ht="16.5" hidden="1" customHeight="1">
      <c r="A3335" s="2">
        <v>292</v>
      </c>
      <c r="B3335" s="14" t="s">
        <v>6</v>
      </c>
      <c r="C3335" s="10">
        <v>69.92</v>
      </c>
      <c r="D3335" s="33"/>
    </row>
    <row r="3336" spans="1:4" ht="16.5" hidden="1" customHeight="1">
      <c r="A3336" s="2">
        <v>293</v>
      </c>
      <c r="B3336" s="14" t="s">
        <v>6</v>
      </c>
      <c r="C3336" s="10">
        <v>71.91</v>
      </c>
      <c r="D3336" s="33"/>
    </row>
    <row r="3337" spans="1:4" ht="16.5" hidden="1" customHeight="1">
      <c r="A3337" s="2">
        <v>294</v>
      </c>
      <c r="B3337" s="14" t="s">
        <v>6</v>
      </c>
      <c r="C3337" s="10">
        <v>71.91</v>
      </c>
      <c r="D3337" s="33"/>
    </row>
    <row r="3338" spans="1:4" ht="16.5" hidden="1" customHeight="1">
      <c r="A3338" s="2">
        <v>295</v>
      </c>
      <c r="B3338" s="14" t="s">
        <v>6</v>
      </c>
      <c r="C3338" s="10">
        <v>71.91</v>
      </c>
      <c r="D3338" s="33"/>
    </row>
    <row r="3339" spans="1:4" ht="16.5" hidden="1" customHeight="1">
      <c r="A3339" s="2">
        <v>296</v>
      </c>
      <c r="B3339" s="14" t="s">
        <v>6</v>
      </c>
      <c r="C3339" s="10">
        <v>71.91</v>
      </c>
      <c r="D3339" s="33"/>
    </row>
    <row r="3340" spans="1:4" ht="16.5" hidden="1" customHeight="1">
      <c r="A3340" s="2">
        <v>297</v>
      </c>
      <c r="B3340" s="14" t="s">
        <v>6</v>
      </c>
      <c r="C3340" s="10">
        <v>72.599999999999994</v>
      </c>
      <c r="D3340" s="33"/>
    </row>
    <row r="3341" spans="1:4" ht="16.5" hidden="1" customHeight="1">
      <c r="A3341" s="2">
        <v>298</v>
      </c>
      <c r="B3341" s="14" t="s">
        <v>6</v>
      </c>
      <c r="C3341" s="10">
        <v>72.599999999999994</v>
      </c>
      <c r="D3341" s="33"/>
    </row>
    <row r="3342" spans="1:4" ht="16.5" hidden="1" customHeight="1">
      <c r="A3342" s="2">
        <v>299</v>
      </c>
      <c r="B3342" s="14" t="s">
        <v>6</v>
      </c>
      <c r="C3342" s="10">
        <v>72.599999999999994</v>
      </c>
      <c r="D3342" s="33"/>
    </row>
    <row r="3343" spans="1:4" ht="16.5" hidden="1" customHeight="1">
      <c r="A3343" s="2">
        <v>300</v>
      </c>
      <c r="B3343" s="14" t="s">
        <v>6</v>
      </c>
      <c r="C3343" s="10">
        <v>72.599999999999994</v>
      </c>
      <c r="D3343" s="33"/>
    </row>
    <row r="3344" spans="1:4" ht="16.5" hidden="1" customHeight="1">
      <c r="A3344" s="2">
        <v>301</v>
      </c>
      <c r="B3344" s="14" t="s">
        <v>6</v>
      </c>
      <c r="C3344" s="10">
        <v>72.599999999999994</v>
      </c>
      <c r="D3344" s="33"/>
    </row>
    <row r="3345" spans="1:4" ht="16.5" hidden="1" customHeight="1">
      <c r="A3345" s="2">
        <v>302</v>
      </c>
      <c r="B3345" s="14" t="s">
        <v>6</v>
      </c>
      <c r="C3345" s="10">
        <v>72.599999999999994</v>
      </c>
      <c r="D3345" s="33"/>
    </row>
    <row r="3346" spans="1:4" ht="16.5" hidden="1" customHeight="1">
      <c r="A3346" s="2">
        <v>303</v>
      </c>
      <c r="B3346" s="14" t="s">
        <v>6</v>
      </c>
      <c r="C3346" s="10">
        <v>72.599999999999994</v>
      </c>
      <c r="D3346" s="33"/>
    </row>
    <row r="3347" spans="1:4" ht="16.5" hidden="1" customHeight="1">
      <c r="A3347" s="2">
        <v>304</v>
      </c>
      <c r="B3347" s="14" t="s">
        <v>6</v>
      </c>
      <c r="C3347" s="10">
        <v>72.599999999999994</v>
      </c>
      <c r="D3347" s="33"/>
    </row>
    <row r="3348" spans="1:4" ht="16.5" hidden="1" customHeight="1">
      <c r="A3348" s="2">
        <v>305</v>
      </c>
      <c r="B3348" s="14" t="s">
        <v>6</v>
      </c>
      <c r="C3348" s="10">
        <v>72.599999999999994</v>
      </c>
      <c r="D3348" s="33"/>
    </row>
    <row r="3349" spans="1:4" ht="16.5" hidden="1" customHeight="1">
      <c r="A3349" s="2">
        <v>306</v>
      </c>
      <c r="B3349" s="14" t="s">
        <v>6</v>
      </c>
      <c r="C3349" s="10">
        <v>72.599999999999994</v>
      </c>
      <c r="D3349" s="33"/>
    </row>
    <row r="3350" spans="1:4" ht="16.5" hidden="1" customHeight="1">
      <c r="A3350" s="2">
        <v>307</v>
      </c>
      <c r="B3350" s="14" t="s">
        <v>6</v>
      </c>
      <c r="C3350" s="10">
        <v>72.599999999999994</v>
      </c>
      <c r="D3350" s="33"/>
    </row>
    <row r="3351" spans="1:4" ht="16.5" hidden="1" customHeight="1">
      <c r="A3351" s="2">
        <v>308</v>
      </c>
      <c r="B3351" s="14" t="s">
        <v>6</v>
      </c>
      <c r="C3351" s="10">
        <v>72.599999999999994</v>
      </c>
      <c r="D3351" s="33"/>
    </row>
    <row r="3352" spans="1:4" ht="16.5" hidden="1" customHeight="1">
      <c r="A3352" s="2">
        <v>309</v>
      </c>
      <c r="B3352" s="14" t="s">
        <v>6</v>
      </c>
      <c r="C3352" s="10">
        <v>72.599999999999994</v>
      </c>
      <c r="D3352" s="33"/>
    </row>
    <row r="3353" spans="1:4" ht="16.5" hidden="1" customHeight="1">
      <c r="A3353" s="2">
        <v>310</v>
      </c>
      <c r="B3353" s="14" t="s">
        <v>6</v>
      </c>
      <c r="C3353" s="10">
        <v>72.599999999999994</v>
      </c>
      <c r="D3353" s="33"/>
    </row>
    <row r="3354" spans="1:4" ht="16.5" hidden="1" customHeight="1">
      <c r="A3354" s="2">
        <v>311</v>
      </c>
      <c r="B3354" s="14" t="s">
        <v>6</v>
      </c>
      <c r="C3354" s="10">
        <v>72.599999999999994</v>
      </c>
      <c r="D3354" s="33"/>
    </row>
    <row r="3355" spans="1:4" ht="16.5" hidden="1" customHeight="1">
      <c r="A3355" s="2">
        <v>312</v>
      </c>
      <c r="B3355" s="14" t="s">
        <v>6</v>
      </c>
      <c r="C3355" s="10">
        <v>72.599999999999994</v>
      </c>
      <c r="D3355" s="33"/>
    </row>
    <row r="3356" spans="1:4" ht="16.5" hidden="1" customHeight="1">
      <c r="A3356" s="2">
        <v>313</v>
      </c>
      <c r="B3356" s="14" t="s">
        <v>6</v>
      </c>
      <c r="C3356" s="10">
        <v>72.599999999999994</v>
      </c>
      <c r="D3356" s="33"/>
    </row>
    <row r="3357" spans="1:4" ht="16.5" hidden="1" customHeight="1">
      <c r="A3357" s="2">
        <v>314</v>
      </c>
      <c r="B3357" s="14" t="s">
        <v>6</v>
      </c>
      <c r="C3357" s="10">
        <v>72.61</v>
      </c>
      <c r="D3357" s="33"/>
    </row>
    <row r="3358" spans="1:4" ht="16.5" hidden="1" customHeight="1">
      <c r="A3358" s="2">
        <v>315</v>
      </c>
      <c r="B3358" s="14" t="s">
        <v>6</v>
      </c>
      <c r="C3358" s="10">
        <v>72.61</v>
      </c>
      <c r="D3358" s="33"/>
    </row>
    <row r="3359" spans="1:4" ht="16.5" hidden="1" customHeight="1">
      <c r="A3359" s="2">
        <v>316</v>
      </c>
      <c r="B3359" s="14" t="s">
        <v>6</v>
      </c>
      <c r="C3359" s="10">
        <v>72.84</v>
      </c>
      <c r="D3359" s="33"/>
    </row>
    <row r="3360" spans="1:4" ht="16.5" hidden="1" customHeight="1">
      <c r="A3360" s="2">
        <v>317</v>
      </c>
      <c r="B3360" s="14" t="s">
        <v>6</v>
      </c>
      <c r="C3360" s="10">
        <v>73.010000000000005</v>
      </c>
      <c r="D3360" s="33"/>
    </row>
    <row r="3361" spans="1:4" ht="16.5" hidden="1" customHeight="1">
      <c r="A3361" s="2">
        <v>318</v>
      </c>
      <c r="B3361" s="14" t="s">
        <v>6</v>
      </c>
      <c r="C3361" s="10">
        <v>73.3</v>
      </c>
      <c r="D3361" s="33"/>
    </row>
    <row r="3362" spans="1:4" ht="16.5" hidden="1" customHeight="1">
      <c r="A3362" s="2">
        <v>319</v>
      </c>
      <c r="B3362" s="14" t="s">
        <v>6</v>
      </c>
      <c r="C3362" s="10">
        <v>73.3</v>
      </c>
      <c r="D3362" s="33"/>
    </row>
    <row r="3363" spans="1:4" ht="16.5" hidden="1" customHeight="1">
      <c r="A3363" s="2">
        <v>320</v>
      </c>
      <c r="B3363" s="14" t="s">
        <v>6</v>
      </c>
      <c r="C3363" s="10">
        <v>74.86</v>
      </c>
      <c r="D3363" s="33"/>
    </row>
    <row r="3364" spans="1:4" ht="16.5" hidden="1" customHeight="1">
      <c r="A3364" s="2">
        <v>321</v>
      </c>
      <c r="B3364" s="14" t="s">
        <v>6</v>
      </c>
      <c r="C3364" s="10">
        <v>75.099999999999994</v>
      </c>
      <c r="D3364" s="33"/>
    </row>
    <row r="3365" spans="1:4" ht="16.5" hidden="1" customHeight="1">
      <c r="A3365" s="2">
        <v>322</v>
      </c>
      <c r="B3365" s="14" t="s">
        <v>6</v>
      </c>
      <c r="C3365" s="10">
        <v>75.099999999999994</v>
      </c>
      <c r="D3365" s="33"/>
    </row>
    <row r="3366" spans="1:4" ht="16.5" hidden="1" customHeight="1">
      <c r="A3366" s="2">
        <v>323</v>
      </c>
      <c r="B3366" s="14" t="s">
        <v>6</v>
      </c>
      <c r="C3366" s="10">
        <v>75.099999999999994</v>
      </c>
      <c r="D3366" s="33"/>
    </row>
    <row r="3367" spans="1:4" ht="16.5" hidden="1" customHeight="1">
      <c r="A3367" s="2">
        <v>324</v>
      </c>
      <c r="B3367" s="14" t="s">
        <v>6</v>
      </c>
      <c r="C3367" s="10">
        <v>75.099999999999994</v>
      </c>
      <c r="D3367" s="33"/>
    </row>
    <row r="3368" spans="1:4" ht="16.5" hidden="1" customHeight="1">
      <c r="A3368" s="2">
        <v>325</v>
      </c>
      <c r="B3368" s="14" t="s">
        <v>6</v>
      </c>
      <c r="C3368" s="10">
        <v>75.099999999999994</v>
      </c>
      <c r="D3368" s="33"/>
    </row>
    <row r="3369" spans="1:4" ht="16.5" hidden="1" customHeight="1">
      <c r="A3369" s="2">
        <v>326</v>
      </c>
      <c r="B3369" s="14" t="s">
        <v>6</v>
      </c>
      <c r="C3369" s="10">
        <v>75.099999999999994</v>
      </c>
      <c r="D3369" s="33"/>
    </row>
    <row r="3370" spans="1:4" ht="16.5" hidden="1" customHeight="1">
      <c r="A3370" s="2">
        <v>327</v>
      </c>
      <c r="B3370" s="14" t="s">
        <v>6</v>
      </c>
      <c r="C3370" s="10">
        <v>75.099999999999994</v>
      </c>
      <c r="D3370" s="33"/>
    </row>
    <row r="3371" spans="1:4" ht="16.5" hidden="1" customHeight="1">
      <c r="A3371" s="2">
        <v>328</v>
      </c>
      <c r="B3371" s="14" t="s">
        <v>6</v>
      </c>
      <c r="C3371" s="10">
        <v>75.11</v>
      </c>
      <c r="D3371" s="33"/>
    </row>
    <row r="3372" spans="1:4" ht="16.5" hidden="1" customHeight="1">
      <c r="A3372" s="2">
        <v>329</v>
      </c>
      <c r="B3372" s="14" t="s">
        <v>6</v>
      </c>
      <c r="C3372" s="10">
        <v>75.11</v>
      </c>
      <c r="D3372" s="33"/>
    </row>
    <row r="3373" spans="1:4" ht="16.5" hidden="1" customHeight="1">
      <c r="A3373" s="2">
        <v>330</v>
      </c>
      <c r="B3373" s="14" t="s">
        <v>6</v>
      </c>
      <c r="C3373" s="10">
        <v>75.11</v>
      </c>
      <c r="D3373" s="33"/>
    </row>
    <row r="3374" spans="1:4" ht="16.5" hidden="1" customHeight="1">
      <c r="A3374" s="2">
        <v>331</v>
      </c>
      <c r="B3374" s="14" t="s">
        <v>6</v>
      </c>
      <c r="C3374" s="10">
        <v>75.11</v>
      </c>
      <c r="D3374" s="33"/>
    </row>
    <row r="3375" spans="1:4" ht="16.5" hidden="1" customHeight="1">
      <c r="A3375" s="2">
        <v>332</v>
      </c>
      <c r="B3375" s="14" t="s">
        <v>6</v>
      </c>
      <c r="C3375" s="10">
        <v>75.11</v>
      </c>
      <c r="D3375" s="33"/>
    </row>
    <row r="3376" spans="1:4" ht="16.5" hidden="1" customHeight="1">
      <c r="A3376" s="2">
        <v>333</v>
      </c>
      <c r="B3376" s="14" t="s">
        <v>6</v>
      </c>
      <c r="C3376" s="10">
        <v>75.11</v>
      </c>
      <c r="D3376" s="33"/>
    </row>
    <row r="3377" spans="1:4" ht="16.5" hidden="1" customHeight="1">
      <c r="A3377" s="2">
        <v>334</v>
      </c>
      <c r="B3377" s="14" t="s">
        <v>6</v>
      </c>
      <c r="C3377" s="10">
        <v>75.12</v>
      </c>
      <c r="D3377" s="33"/>
    </row>
    <row r="3378" spans="1:4" ht="16.5" hidden="1" customHeight="1">
      <c r="A3378" s="2">
        <v>335</v>
      </c>
      <c r="B3378" s="14" t="s">
        <v>6</v>
      </c>
      <c r="C3378" s="10">
        <v>75.12</v>
      </c>
      <c r="D3378" s="33"/>
    </row>
    <row r="3379" spans="1:4" ht="16.5" hidden="1" customHeight="1">
      <c r="A3379" s="2">
        <v>336</v>
      </c>
      <c r="B3379" s="14" t="s">
        <v>6</v>
      </c>
      <c r="C3379" s="10">
        <v>75.13</v>
      </c>
      <c r="D3379" s="33"/>
    </row>
    <row r="3380" spans="1:4" ht="16.5" hidden="1" customHeight="1">
      <c r="A3380" s="2">
        <v>337</v>
      </c>
      <c r="B3380" s="14" t="s">
        <v>6</v>
      </c>
      <c r="C3380" s="10">
        <v>75.13</v>
      </c>
      <c r="D3380" s="33"/>
    </row>
    <row r="3381" spans="1:4" ht="16.5" hidden="1" customHeight="1">
      <c r="A3381" s="2">
        <v>338</v>
      </c>
      <c r="B3381" s="14" t="s">
        <v>6</v>
      </c>
      <c r="C3381" s="10">
        <v>75.3</v>
      </c>
      <c r="D3381" s="33"/>
    </row>
    <row r="3382" spans="1:4" ht="16.5" hidden="1" customHeight="1">
      <c r="A3382" s="2">
        <v>339</v>
      </c>
      <c r="B3382" s="14" t="s">
        <v>6</v>
      </c>
      <c r="C3382" s="10">
        <v>75.5</v>
      </c>
      <c r="D3382" s="33"/>
    </row>
    <row r="3383" spans="1:4" ht="16.5" hidden="1" customHeight="1">
      <c r="A3383" s="2">
        <v>340</v>
      </c>
      <c r="B3383" s="14" t="s">
        <v>6</v>
      </c>
      <c r="C3383" s="10">
        <v>77.400000000000006</v>
      </c>
      <c r="D3383" s="33"/>
    </row>
    <row r="3384" spans="1:4" ht="16.5" hidden="1" customHeight="1">
      <c r="A3384" s="2">
        <v>341</v>
      </c>
      <c r="B3384" s="14" t="s">
        <v>6</v>
      </c>
      <c r="C3384" s="10">
        <v>78.45</v>
      </c>
      <c r="D3384" s="33"/>
    </row>
    <row r="3385" spans="1:4" ht="16.5" hidden="1" customHeight="1">
      <c r="A3385" s="2">
        <v>342</v>
      </c>
      <c r="B3385" s="14" t="s">
        <v>6</v>
      </c>
      <c r="C3385" s="10">
        <v>80.52</v>
      </c>
      <c r="D3385" s="33"/>
    </row>
    <row r="3386" spans="1:4" ht="16.5" hidden="1" customHeight="1">
      <c r="A3386" s="2">
        <v>343</v>
      </c>
      <c r="B3386" s="14" t="s">
        <v>6</v>
      </c>
      <c r="C3386" s="10">
        <v>80.8</v>
      </c>
      <c r="D3386" s="33"/>
    </row>
    <row r="3387" spans="1:4" ht="16.5" hidden="1" customHeight="1">
      <c r="A3387" s="2">
        <v>344</v>
      </c>
      <c r="B3387" s="14" t="s">
        <v>6</v>
      </c>
      <c r="C3387" s="10">
        <v>80.8</v>
      </c>
      <c r="D3387" s="33"/>
    </row>
    <row r="3388" spans="1:4" ht="16.5" hidden="1" customHeight="1">
      <c r="A3388" s="2">
        <v>345</v>
      </c>
      <c r="B3388" s="14" t="s">
        <v>6</v>
      </c>
      <c r="C3388" s="10">
        <v>81</v>
      </c>
      <c r="D3388" s="33"/>
    </row>
    <row r="3389" spans="1:4" ht="16.5" hidden="1" customHeight="1">
      <c r="A3389" s="2">
        <v>346</v>
      </c>
      <c r="B3389" s="14" t="s">
        <v>6</v>
      </c>
      <c r="C3389" s="10">
        <v>82.57</v>
      </c>
      <c r="D3389" s="33"/>
    </row>
    <row r="3390" spans="1:4" ht="16.5" hidden="1" customHeight="1">
      <c r="A3390" s="2">
        <v>347</v>
      </c>
      <c r="B3390" s="14" t="s">
        <v>6</v>
      </c>
      <c r="C3390" s="10">
        <v>82.57</v>
      </c>
      <c r="D3390" s="33"/>
    </row>
    <row r="3391" spans="1:4" ht="16.5" hidden="1" customHeight="1">
      <c r="A3391" s="2">
        <v>348</v>
      </c>
      <c r="B3391" s="14" t="s">
        <v>6</v>
      </c>
      <c r="C3391" s="10">
        <v>82.57</v>
      </c>
      <c r="D3391" s="33"/>
    </row>
    <row r="3392" spans="1:4" ht="16.5" hidden="1" customHeight="1">
      <c r="A3392" s="2">
        <v>349</v>
      </c>
      <c r="B3392" s="14" t="s">
        <v>6</v>
      </c>
      <c r="C3392" s="10">
        <v>84.11</v>
      </c>
      <c r="D3392" s="33"/>
    </row>
    <row r="3393" spans="1:4" ht="16.5" hidden="1" customHeight="1">
      <c r="A3393" s="2">
        <v>350</v>
      </c>
      <c r="B3393" s="14" t="s">
        <v>6</v>
      </c>
      <c r="C3393" s="10">
        <v>84.25</v>
      </c>
      <c r="D3393" s="33"/>
    </row>
    <row r="3394" spans="1:4" ht="16.5" hidden="1" customHeight="1">
      <c r="A3394" s="2">
        <v>351</v>
      </c>
      <c r="B3394" s="14" t="s">
        <v>6</v>
      </c>
      <c r="C3394" s="10">
        <v>84.37</v>
      </c>
      <c r="D3394" s="33"/>
    </row>
    <row r="3395" spans="1:4" ht="16.5" hidden="1" customHeight="1">
      <c r="A3395" s="2">
        <v>352</v>
      </c>
      <c r="B3395" s="14" t="s">
        <v>6</v>
      </c>
      <c r="C3395" s="10">
        <v>84.7</v>
      </c>
      <c r="D3395" s="33"/>
    </row>
    <row r="3396" spans="1:4" ht="16.5" hidden="1" customHeight="1">
      <c r="A3396" s="2">
        <v>353</v>
      </c>
      <c r="B3396" s="14" t="s">
        <v>6</v>
      </c>
      <c r="C3396" s="10">
        <v>84.7</v>
      </c>
      <c r="D3396" s="33"/>
    </row>
    <row r="3397" spans="1:4" ht="16.5" hidden="1" customHeight="1">
      <c r="A3397" s="2">
        <v>354</v>
      </c>
      <c r="B3397" s="14" t="s">
        <v>6</v>
      </c>
      <c r="C3397" s="10">
        <v>85.09</v>
      </c>
      <c r="D3397" s="33"/>
    </row>
    <row r="3398" spans="1:4" ht="16.5" hidden="1" customHeight="1">
      <c r="A3398" s="2">
        <v>355</v>
      </c>
      <c r="B3398" s="14" t="s">
        <v>6</v>
      </c>
      <c r="C3398" s="10">
        <v>86.31</v>
      </c>
      <c r="D3398" s="33"/>
    </row>
    <row r="3399" spans="1:4" ht="16.5" hidden="1" customHeight="1">
      <c r="A3399" s="2">
        <v>356</v>
      </c>
      <c r="B3399" s="14" t="s">
        <v>6</v>
      </c>
      <c r="C3399" s="10">
        <v>87.32</v>
      </c>
      <c r="D3399" s="33"/>
    </row>
    <row r="3400" spans="1:4" ht="16.5" hidden="1" customHeight="1">
      <c r="A3400" s="2">
        <v>357</v>
      </c>
      <c r="B3400" s="14" t="s">
        <v>6</v>
      </c>
      <c r="C3400" s="10">
        <v>88.18</v>
      </c>
      <c r="D3400" s="33"/>
    </row>
    <row r="3401" spans="1:4" ht="16.5" hidden="1" customHeight="1">
      <c r="A3401" s="2">
        <v>358</v>
      </c>
      <c r="B3401" s="14" t="s">
        <v>6</v>
      </c>
      <c r="C3401" s="10">
        <v>88.21</v>
      </c>
      <c r="D3401" s="33"/>
    </row>
    <row r="3402" spans="1:4" ht="16.5" hidden="1" customHeight="1">
      <c r="A3402" s="2">
        <v>359</v>
      </c>
      <c r="B3402" s="14" t="s">
        <v>6</v>
      </c>
      <c r="C3402" s="10">
        <v>89.82</v>
      </c>
      <c r="D3402" s="33"/>
    </row>
    <row r="3403" spans="1:4" ht="16.5" hidden="1" customHeight="1">
      <c r="A3403" s="2">
        <v>360</v>
      </c>
      <c r="B3403" s="14" t="s">
        <v>6</v>
      </c>
      <c r="C3403" s="10">
        <v>89.82</v>
      </c>
      <c r="D3403" s="33"/>
    </row>
    <row r="3404" spans="1:4" ht="16.5" hidden="1" customHeight="1">
      <c r="A3404" s="2">
        <v>361</v>
      </c>
      <c r="B3404" s="14" t="s">
        <v>6</v>
      </c>
      <c r="C3404" s="10">
        <v>90</v>
      </c>
      <c r="D3404" s="33"/>
    </row>
    <row r="3405" spans="1:4" ht="16.5" hidden="1" customHeight="1">
      <c r="A3405" s="2">
        <v>362</v>
      </c>
      <c r="B3405" s="14" t="s">
        <v>6</v>
      </c>
      <c r="C3405" s="10">
        <v>90.26</v>
      </c>
      <c r="D3405" s="33"/>
    </row>
    <row r="3406" spans="1:4" ht="16.5" hidden="1" customHeight="1">
      <c r="A3406" s="2">
        <v>363</v>
      </c>
      <c r="B3406" s="14" t="s">
        <v>6</v>
      </c>
      <c r="C3406" s="10">
        <v>90.61</v>
      </c>
      <c r="D3406" s="33"/>
    </row>
    <row r="3407" spans="1:4" ht="16.5" hidden="1" customHeight="1">
      <c r="A3407" s="2">
        <v>364</v>
      </c>
      <c r="B3407" s="14" t="s">
        <v>6</v>
      </c>
      <c r="C3407" s="10">
        <v>91</v>
      </c>
      <c r="D3407" s="33"/>
    </row>
    <row r="3408" spans="1:4" ht="16.5" hidden="1" customHeight="1">
      <c r="A3408" s="2">
        <v>365</v>
      </c>
      <c r="B3408" s="14" t="s">
        <v>6</v>
      </c>
      <c r="C3408" s="10">
        <v>91</v>
      </c>
      <c r="D3408" s="33"/>
    </row>
    <row r="3409" spans="1:4" ht="16.5" hidden="1" customHeight="1">
      <c r="A3409" s="2">
        <v>366</v>
      </c>
      <c r="B3409" s="14" t="s">
        <v>6</v>
      </c>
      <c r="C3409" s="10">
        <v>91.07</v>
      </c>
      <c r="D3409" s="33"/>
    </row>
    <row r="3410" spans="1:4" ht="16.5" hidden="1" customHeight="1">
      <c r="A3410" s="2">
        <v>367</v>
      </c>
      <c r="B3410" s="14" t="s">
        <v>6</v>
      </c>
      <c r="C3410" s="10">
        <v>91.45</v>
      </c>
      <c r="D3410" s="33"/>
    </row>
    <row r="3411" spans="1:4" ht="16.5" hidden="1" customHeight="1">
      <c r="A3411" s="2">
        <v>368</v>
      </c>
      <c r="B3411" s="14" t="s">
        <v>6</v>
      </c>
      <c r="C3411" s="10">
        <v>91.62</v>
      </c>
      <c r="D3411" s="33"/>
    </row>
    <row r="3412" spans="1:4" ht="16.5" hidden="1" customHeight="1">
      <c r="A3412" s="2">
        <v>369</v>
      </c>
      <c r="B3412" s="14" t="s">
        <v>6</v>
      </c>
      <c r="C3412" s="10">
        <v>92</v>
      </c>
      <c r="D3412" s="33"/>
    </row>
    <row r="3413" spans="1:4" ht="16.5" hidden="1" customHeight="1">
      <c r="A3413" s="2">
        <v>370</v>
      </c>
      <c r="B3413" s="14" t="s">
        <v>6</v>
      </c>
      <c r="C3413" s="10">
        <v>92.98</v>
      </c>
      <c r="D3413" s="33"/>
    </row>
    <row r="3414" spans="1:4" ht="16.5" hidden="1" customHeight="1">
      <c r="A3414" s="2">
        <v>371</v>
      </c>
      <c r="B3414" s="14" t="s">
        <v>6</v>
      </c>
      <c r="C3414" s="10">
        <v>93.12</v>
      </c>
      <c r="D3414" s="33"/>
    </row>
    <row r="3415" spans="1:4" ht="16.5" hidden="1" customHeight="1">
      <c r="A3415" s="2">
        <v>372</v>
      </c>
      <c r="B3415" s="14" t="s">
        <v>6</v>
      </c>
      <c r="C3415" s="10">
        <v>93.12</v>
      </c>
      <c r="D3415" s="33"/>
    </row>
    <row r="3416" spans="1:4" ht="16.5" hidden="1" customHeight="1">
      <c r="A3416" s="2">
        <v>373</v>
      </c>
      <c r="B3416" s="14" t="s">
        <v>6</v>
      </c>
      <c r="C3416" s="10">
        <v>94</v>
      </c>
      <c r="D3416" s="33"/>
    </row>
    <row r="3417" spans="1:4" ht="16.5" hidden="1" customHeight="1">
      <c r="A3417" s="2">
        <v>374</v>
      </c>
      <c r="B3417" s="14" t="s">
        <v>6</v>
      </c>
      <c r="C3417" s="10">
        <v>94.22</v>
      </c>
      <c r="D3417" s="33"/>
    </row>
    <row r="3418" spans="1:4" ht="16.5" hidden="1" customHeight="1">
      <c r="A3418" s="2">
        <v>375</v>
      </c>
      <c r="B3418" s="14" t="s">
        <v>6</v>
      </c>
      <c r="C3418" s="10">
        <v>94.84</v>
      </c>
      <c r="D3418" s="33"/>
    </row>
    <row r="3419" spans="1:4" ht="16.5" hidden="1" customHeight="1">
      <c r="A3419" s="2">
        <v>376</v>
      </c>
      <c r="B3419" s="14" t="s">
        <v>6</v>
      </c>
      <c r="C3419" s="10">
        <v>97.33</v>
      </c>
      <c r="D3419" s="33"/>
    </row>
    <row r="3420" spans="1:4" ht="16.5" hidden="1" customHeight="1">
      <c r="A3420" s="2">
        <v>377</v>
      </c>
      <c r="B3420" s="14" t="s">
        <v>6</v>
      </c>
      <c r="C3420" s="10">
        <v>97.72</v>
      </c>
      <c r="D3420" s="33"/>
    </row>
    <row r="3421" spans="1:4" ht="16.5" hidden="1" customHeight="1">
      <c r="A3421" s="2">
        <v>378</v>
      </c>
      <c r="B3421" s="14" t="s">
        <v>6</v>
      </c>
      <c r="C3421" s="10">
        <v>98.2</v>
      </c>
      <c r="D3421" s="33"/>
    </row>
    <row r="3422" spans="1:4" ht="16.5" hidden="1" customHeight="1">
      <c r="A3422" s="2">
        <v>379</v>
      </c>
      <c r="B3422" s="14" t="s">
        <v>6</v>
      </c>
      <c r="C3422" s="10">
        <v>100.11</v>
      </c>
      <c r="D3422" s="33"/>
    </row>
    <row r="3423" spans="1:4" ht="16.5" hidden="1" customHeight="1">
      <c r="A3423" s="2">
        <v>380</v>
      </c>
      <c r="B3423" s="14" t="s">
        <v>6</v>
      </c>
      <c r="C3423" s="10">
        <v>101.79</v>
      </c>
      <c r="D3423" s="33"/>
    </row>
    <row r="3424" spans="1:4" ht="16.5" hidden="1" customHeight="1">
      <c r="A3424" s="2">
        <v>381</v>
      </c>
      <c r="B3424" s="14" t="s">
        <v>6</v>
      </c>
      <c r="C3424" s="10">
        <v>102.07</v>
      </c>
      <c r="D3424" s="33"/>
    </row>
    <row r="3425" spans="1:4" ht="16.5" hidden="1" customHeight="1">
      <c r="A3425" s="2">
        <v>382</v>
      </c>
      <c r="B3425" s="14" t="s">
        <v>6</v>
      </c>
      <c r="C3425" s="10">
        <v>103.22</v>
      </c>
      <c r="D3425" s="33"/>
    </row>
    <row r="3426" spans="1:4" ht="16.5" hidden="1" customHeight="1">
      <c r="A3426" s="2">
        <v>383</v>
      </c>
      <c r="B3426" s="14" t="s">
        <v>6</v>
      </c>
      <c r="C3426" s="10">
        <v>103.42</v>
      </c>
      <c r="D3426" s="33"/>
    </row>
    <row r="3427" spans="1:4" ht="16.5" hidden="1" customHeight="1">
      <c r="A3427" s="2">
        <v>384</v>
      </c>
      <c r="B3427" s="14" t="s">
        <v>6</v>
      </c>
      <c r="C3427" s="10">
        <v>103.52</v>
      </c>
      <c r="D3427" s="33"/>
    </row>
    <row r="3428" spans="1:4" ht="16.5" hidden="1" customHeight="1">
      <c r="A3428" s="2">
        <v>385</v>
      </c>
      <c r="B3428" s="14" t="s">
        <v>6</v>
      </c>
      <c r="C3428" s="10">
        <v>104.3</v>
      </c>
      <c r="D3428" s="33"/>
    </row>
    <row r="3429" spans="1:4" ht="16.5" hidden="1" customHeight="1">
      <c r="A3429" s="2">
        <v>386</v>
      </c>
      <c r="B3429" s="14" t="s">
        <v>6</v>
      </c>
      <c r="C3429" s="10">
        <v>104.4</v>
      </c>
      <c r="D3429" s="33"/>
    </row>
    <row r="3430" spans="1:4" ht="16.5" hidden="1" customHeight="1">
      <c r="A3430" s="2">
        <v>387</v>
      </c>
      <c r="B3430" s="14" t="s">
        <v>6</v>
      </c>
      <c r="C3430" s="10">
        <v>105.51</v>
      </c>
      <c r="D3430" s="33"/>
    </row>
    <row r="3431" spans="1:4" ht="16.5" hidden="1" customHeight="1">
      <c r="A3431" s="2">
        <v>388</v>
      </c>
      <c r="B3431" s="14" t="s">
        <v>6</v>
      </c>
      <c r="C3431" s="10">
        <v>105.6</v>
      </c>
      <c r="D3431" s="33"/>
    </row>
    <row r="3432" spans="1:4" ht="16.5" hidden="1" customHeight="1">
      <c r="A3432" s="2">
        <v>389</v>
      </c>
      <c r="B3432" s="14" t="s">
        <v>6</v>
      </c>
      <c r="C3432" s="10">
        <v>105.61</v>
      </c>
      <c r="D3432" s="33"/>
    </row>
    <row r="3433" spans="1:4" ht="16.5" hidden="1" customHeight="1">
      <c r="A3433" s="2">
        <v>390</v>
      </c>
      <c r="B3433" s="14" t="s">
        <v>6</v>
      </c>
      <c r="C3433" s="10">
        <v>106.25</v>
      </c>
      <c r="D3433" s="33"/>
    </row>
    <row r="3434" spans="1:4" ht="16.5" hidden="1" customHeight="1">
      <c r="A3434" s="2">
        <v>391</v>
      </c>
      <c r="B3434" s="14" t="s">
        <v>6</v>
      </c>
      <c r="C3434" s="10">
        <v>106.25</v>
      </c>
      <c r="D3434" s="33"/>
    </row>
    <row r="3435" spans="1:4" ht="16.5" hidden="1" customHeight="1">
      <c r="A3435" s="2">
        <v>392</v>
      </c>
      <c r="B3435" s="14" t="s">
        <v>6</v>
      </c>
      <c r="C3435" s="10">
        <v>106.48</v>
      </c>
      <c r="D3435" s="33"/>
    </row>
    <row r="3436" spans="1:4" ht="16.5" hidden="1" customHeight="1">
      <c r="A3436" s="2">
        <v>393</v>
      </c>
      <c r="B3436" s="14" t="s">
        <v>6</v>
      </c>
      <c r="C3436" s="10">
        <v>107.83</v>
      </c>
      <c r="D3436" s="33"/>
    </row>
    <row r="3437" spans="1:4" ht="16.5" hidden="1" customHeight="1">
      <c r="A3437" s="2">
        <v>394</v>
      </c>
      <c r="B3437" s="14" t="s">
        <v>6</v>
      </c>
      <c r="C3437" s="10">
        <v>108.9</v>
      </c>
      <c r="D3437" s="33"/>
    </row>
    <row r="3438" spans="1:4" ht="16.5" hidden="1" customHeight="1">
      <c r="A3438" s="2">
        <v>395</v>
      </c>
      <c r="B3438" s="14" t="s">
        <v>6</v>
      </c>
      <c r="C3438" s="10">
        <v>108.9</v>
      </c>
      <c r="D3438" s="33"/>
    </row>
    <row r="3439" spans="1:4" ht="16.5" hidden="1" customHeight="1">
      <c r="A3439" s="2">
        <v>396</v>
      </c>
      <c r="B3439" s="14" t="s">
        <v>6</v>
      </c>
      <c r="C3439" s="10">
        <v>108.9</v>
      </c>
      <c r="D3439" s="33"/>
    </row>
    <row r="3440" spans="1:4" ht="16.5" hidden="1" customHeight="1">
      <c r="A3440" s="2">
        <v>397</v>
      </c>
      <c r="B3440" s="14" t="s">
        <v>6</v>
      </c>
      <c r="C3440" s="10">
        <v>108.9</v>
      </c>
      <c r="D3440" s="33"/>
    </row>
    <row r="3441" spans="1:4" ht="16.5" hidden="1" customHeight="1">
      <c r="A3441" s="2">
        <v>398</v>
      </c>
      <c r="B3441" s="14" t="s">
        <v>6</v>
      </c>
      <c r="C3441" s="10">
        <v>109</v>
      </c>
      <c r="D3441" s="33"/>
    </row>
    <row r="3442" spans="1:4" ht="16.5" hidden="1" customHeight="1">
      <c r="A3442" s="2">
        <v>399</v>
      </c>
      <c r="B3442" s="14" t="s">
        <v>6</v>
      </c>
      <c r="C3442" s="10">
        <v>109.55</v>
      </c>
      <c r="D3442" s="33"/>
    </row>
    <row r="3443" spans="1:4" ht="16.5" hidden="1" customHeight="1">
      <c r="A3443" s="2">
        <v>400</v>
      </c>
      <c r="B3443" s="14" t="s">
        <v>6</v>
      </c>
      <c r="C3443" s="10">
        <v>110.31</v>
      </c>
      <c r="D3443" s="33"/>
    </row>
    <row r="3444" spans="1:4" ht="16.5" hidden="1" customHeight="1">
      <c r="A3444" s="2">
        <v>401</v>
      </c>
      <c r="B3444" s="14" t="s">
        <v>6</v>
      </c>
      <c r="C3444" s="10">
        <v>111.55</v>
      </c>
      <c r="D3444" s="33"/>
    </row>
    <row r="3445" spans="1:4" ht="16.5" hidden="1" customHeight="1">
      <c r="A3445" s="2">
        <v>402</v>
      </c>
      <c r="B3445" s="14" t="s">
        <v>6</v>
      </c>
      <c r="C3445" s="10">
        <v>111.8</v>
      </c>
      <c r="D3445" s="33"/>
    </row>
    <row r="3446" spans="1:4" ht="16.5" hidden="1" customHeight="1">
      <c r="A3446" s="2">
        <v>403</v>
      </c>
      <c r="B3446" s="14" t="s">
        <v>6</v>
      </c>
      <c r="C3446" s="10">
        <v>111.8</v>
      </c>
      <c r="D3446" s="33"/>
    </row>
    <row r="3447" spans="1:4" ht="16.5" hidden="1" customHeight="1">
      <c r="A3447" s="2">
        <v>404</v>
      </c>
      <c r="B3447" s="14" t="s">
        <v>6</v>
      </c>
      <c r="C3447" s="10">
        <v>111.8</v>
      </c>
      <c r="D3447" s="33"/>
    </row>
    <row r="3448" spans="1:4" ht="16.5" hidden="1" customHeight="1">
      <c r="A3448" s="2">
        <v>405</v>
      </c>
      <c r="B3448" s="14" t="s">
        <v>6</v>
      </c>
      <c r="C3448" s="10">
        <v>111.8</v>
      </c>
      <c r="D3448" s="33"/>
    </row>
    <row r="3449" spans="1:4" ht="16.5" hidden="1" customHeight="1">
      <c r="A3449" s="2">
        <v>406</v>
      </c>
      <c r="B3449" s="14" t="s">
        <v>6</v>
      </c>
      <c r="C3449" s="10">
        <v>111.8</v>
      </c>
      <c r="D3449" s="33"/>
    </row>
    <row r="3450" spans="1:4" ht="16.5" hidden="1" customHeight="1">
      <c r="A3450" s="2">
        <v>407</v>
      </c>
      <c r="B3450" s="14" t="s">
        <v>6</v>
      </c>
      <c r="C3450" s="10">
        <v>112</v>
      </c>
      <c r="D3450" s="33"/>
    </row>
    <row r="3451" spans="1:4" ht="16.5" hidden="1" customHeight="1">
      <c r="A3451" s="2">
        <v>408</v>
      </c>
      <c r="B3451" s="14" t="s">
        <v>6</v>
      </c>
      <c r="C3451" s="10">
        <v>112.01</v>
      </c>
      <c r="D3451" s="33"/>
    </row>
    <row r="3452" spans="1:4" ht="16.5" hidden="1" customHeight="1">
      <c r="A3452" s="2">
        <v>409</v>
      </c>
      <c r="B3452" s="14" t="s">
        <v>6</v>
      </c>
      <c r="C3452" s="10">
        <v>112.56</v>
      </c>
      <c r="D3452" s="33"/>
    </row>
    <row r="3453" spans="1:4" ht="16.5" hidden="1" customHeight="1">
      <c r="A3453" s="2">
        <v>410</v>
      </c>
      <c r="B3453" s="14" t="s">
        <v>6</v>
      </c>
      <c r="C3453" s="10">
        <v>112.94</v>
      </c>
      <c r="D3453" s="33"/>
    </row>
    <row r="3454" spans="1:4" ht="16.5" hidden="1" customHeight="1">
      <c r="A3454" s="2">
        <v>411</v>
      </c>
      <c r="B3454" s="14" t="s">
        <v>6</v>
      </c>
      <c r="C3454" s="10">
        <v>112.94</v>
      </c>
      <c r="D3454" s="33"/>
    </row>
    <row r="3455" spans="1:4" ht="16.5" hidden="1" customHeight="1">
      <c r="A3455" s="2">
        <v>412</v>
      </c>
      <c r="B3455" s="14" t="s">
        <v>6</v>
      </c>
      <c r="C3455" s="10">
        <v>112.94</v>
      </c>
      <c r="D3455" s="33"/>
    </row>
    <row r="3456" spans="1:4" ht="16.5" hidden="1" customHeight="1">
      <c r="A3456" s="2">
        <v>413</v>
      </c>
      <c r="B3456" s="14" t="s">
        <v>6</v>
      </c>
      <c r="C3456" s="10">
        <v>112.94</v>
      </c>
      <c r="D3456" s="33"/>
    </row>
    <row r="3457" spans="1:4" ht="16.5" hidden="1" customHeight="1">
      <c r="A3457" s="2">
        <v>414</v>
      </c>
      <c r="B3457" s="14" t="s">
        <v>6</v>
      </c>
      <c r="C3457" s="10">
        <v>112.94</v>
      </c>
      <c r="D3457" s="33"/>
    </row>
    <row r="3458" spans="1:4" ht="16.5" hidden="1" customHeight="1">
      <c r="A3458" s="2">
        <v>415</v>
      </c>
      <c r="B3458" s="14" t="s">
        <v>6</v>
      </c>
      <c r="C3458" s="10">
        <v>112.94</v>
      </c>
      <c r="D3458" s="33"/>
    </row>
    <row r="3459" spans="1:4" ht="16.5" hidden="1" customHeight="1">
      <c r="A3459" s="2">
        <v>416</v>
      </c>
      <c r="B3459" s="14" t="s">
        <v>6</v>
      </c>
      <c r="C3459" s="10">
        <v>112.94</v>
      </c>
      <c r="D3459" s="33"/>
    </row>
    <row r="3460" spans="1:4" ht="16.5" hidden="1" customHeight="1">
      <c r="A3460" s="2">
        <v>417</v>
      </c>
      <c r="B3460" s="14" t="s">
        <v>6</v>
      </c>
      <c r="C3460" s="10">
        <v>112.94</v>
      </c>
      <c r="D3460" s="33"/>
    </row>
    <row r="3461" spans="1:4" ht="16.5" hidden="1" customHeight="1">
      <c r="A3461" s="2">
        <v>418</v>
      </c>
      <c r="B3461" s="14" t="s">
        <v>6</v>
      </c>
      <c r="C3461" s="10">
        <v>112.94</v>
      </c>
      <c r="D3461" s="33"/>
    </row>
    <row r="3462" spans="1:4" ht="16.5" hidden="1" customHeight="1">
      <c r="A3462" s="2">
        <v>419</v>
      </c>
      <c r="B3462" s="14" t="s">
        <v>6</v>
      </c>
      <c r="C3462" s="10">
        <v>112.94</v>
      </c>
      <c r="D3462" s="33"/>
    </row>
    <row r="3463" spans="1:4" ht="16.5" hidden="1" customHeight="1">
      <c r="A3463" s="2">
        <v>420</v>
      </c>
      <c r="B3463" s="14" t="s">
        <v>6</v>
      </c>
      <c r="C3463" s="10">
        <v>112.94</v>
      </c>
      <c r="D3463" s="33"/>
    </row>
    <row r="3464" spans="1:4" ht="16.5" hidden="1" customHeight="1">
      <c r="A3464" s="2">
        <v>421</v>
      </c>
      <c r="B3464" s="14" t="s">
        <v>6</v>
      </c>
      <c r="C3464" s="10">
        <v>112.94</v>
      </c>
      <c r="D3464" s="33"/>
    </row>
    <row r="3465" spans="1:4" ht="16.5" hidden="1" customHeight="1">
      <c r="A3465" s="2">
        <v>422</v>
      </c>
      <c r="B3465" s="14" t="s">
        <v>6</v>
      </c>
      <c r="C3465" s="10">
        <v>112.94</v>
      </c>
      <c r="D3465" s="33"/>
    </row>
    <row r="3466" spans="1:4" ht="16.5" hidden="1" customHeight="1">
      <c r="A3466" s="2">
        <v>423</v>
      </c>
      <c r="B3466" s="14" t="s">
        <v>6</v>
      </c>
      <c r="C3466" s="10">
        <v>112.94</v>
      </c>
      <c r="D3466" s="33"/>
    </row>
    <row r="3467" spans="1:4" ht="16.5" hidden="1" customHeight="1">
      <c r="A3467" s="2">
        <v>424</v>
      </c>
      <c r="B3467" s="14" t="s">
        <v>6</v>
      </c>
      <c r="C3467" s="10">
        <v>112.94</v>
      </c>
      <c r="D3467" s="33"/>
    </row>
    <row r="3468" spans="1:4" ht="16.5" hidden="1" customHeight="1">
      <c r="A3468" s="2">
        <v>425</v>
      </c>
      <c r="B3468" s="14" t="s">
        <v>6</v>
      </c>
      <c r="C3468" s="10">
        <v>112.94</v>
      </c>
      <c r="D3468" s="33"/>
    </row>
    <row r="3469" spans="1:4" ht="16.5" hidden="1" customHeight="1">
      <c r="A3469" s="2">
        <v>426</v>
      </c>
      <c r="B3469" s="14" t="s">
        <v>6</v>
      </c>
      <c r="C3469" s="10">
        <v>112.94</v>
      </c>
      <c r="D3469" s="33"/>
    </row>
    <row r="3470" spans="1:4" ht="16.5" hidden="1" customHeight="1">
      <c r="A3470" s="2">
        <v>427</v>
      </c>
      <c r="B3470" s="14" t="s">
        <v>6</v>
      </c>
      <c r="C3470" s="10">
        <v>112.94</v>
      </c>
      <c r="D3470" s="33"/>
    </row>
    <row r="3471" spans="1:4" ht="16.5" hidden="1" customHeight="1">
      <c r="A3471" s="2">
        <v>428</v>
      </c>
      <c r="B3471" s="14" t="s">
        <v>6</v>
      </c>
      <c r="C3471" s="10">
        <v>112.94</v>
      </c>
      <c r="D3471" s="33"/>
    </row>
    <row r="3472" spans="1:4" ht="16.5" hidden="1" customHeight="1">
      <c r="A3472" s="2">
        <v>429</v>
      </c>
      <c r="B3472" s="14" t="s">
        <v>6</v>
      </c>
      <c r="C3472" s="10">
        <v>112.94</v>
      </c>
      <c r="D3472" s="33"/>
    </row>
    <row r="3473" spans="1:4" ht="16.5" hidden="1" customHeight="1">
      <c r="A3473" s="2">
        <v>430</v>
      </c>
      <c r="B3473" s="14" t="s">
        <v>6</v>
      </c>
      <c r="C3473" s="10">
        <v>112.94</v>
      </c>
      <c r="D3473" s="33"/>
    </row>
    <row r="3474" spans="1:4" ht="16.5" hidden="1" customHeight="1">
      <c r="A3474" s="2">
        <v>431</v>
      </c>
      <c r="B3474" s="14" t="s">
        <v>6</v>
      </c>
      <c r="C3474" s="10">
        <v>112.94</v>
      </c>
      <c r="D3474" s="33"/>
    </row>
    <row r="3475" spans="1:4" ht="16.5" hidden="1" customHeight="1">
      <c r="A3475" s="2">
        <v>432</v>
      </c>
      <c r="B3475" s="14" t="s">
        <v>6</v>
      </c>
      <c r="C3475" s="10">
        <v>112.94</v>
      </c>
      <c r="D3475" s="33"/>
    </row>
    <row r="3476" spans="1:4" ht="16.5" hidden="1" customHeight="1">
      <c r="A3476" s="2">
        <v>433</v>
      </c>
      <c r="B3476" s="14" t="s">
        <v>6</v>
      </c>
      <c r="C3476" s="10">
        <v>112.94</v>
      </c>
      <c r="D3476" s="33"/>
    </row>
    <row r="3477" spans="1:4" ht="16.5" hidden="1" customHeight="1">
      <c r="A3477" s="2">
        <v>434</v>
      </c>
      <c r="B3477" s="14" t="s">
        <v>6</v>
      </c>
      <c r="C3477" s="10">
        <v>112.94</v>
      </c>
      <c r="D3477" s="33"/>
    </row>
    <row r="3478" spans="1:4" ht="16.5" hidden="1" customHeight="1">
      <c r="A3478" s="2">
        <v>435</v>
      </c>
      <c r="B3478" s="14" t="s">
        <v>6</v>
      </c>
      <c r="C3478" s="10">
        <v>112.94</v>
      </c>
      <c r="D3478" s="33"/>
    </row>
    <row r="3479" spans="1:4" ht="16.5" hidden="1" customHeight="1">
      <c r="A3479" s="2">
        <v>436</v>
      </c>
      <c r="B3479" s="14" t="s">
        <v>6</v>
      </c>
      <c r="C3479" s="10">
        <v>112.94</v>
      </c>
      <c r="D3479" s="33"/>
    </row>
    <row r="3480" spans="1:4" ht="16.5" hidden="1" customHeight="1">
      <c r="A3480" s="2">
        <v>437</v>
      </c>
      <c r="B3480" s="14" t="s">
        <v>6</v>
      </c>
      <c r="C3480" s="10">
        <v>112.94</v>
      </c>
      <c r="D3480" s="33"/>
    </row>
    <row r="3481" spans="1:4" ht="16.5" hidden="1" customHeight="1">
      <c r="A3481" s="2">
        <v>438</v>
      </c>
      <c r="B3481" s="14" t="s">
        <v>6</v>
      </c>
      <c r="C3481" s="10">
        <v>112.94</v>
      </c>
      <c r="D3481" s="33"/>
    </row>
    <row r="3482" spans="1:4" ht="16.5" hidden="1" customHeight="1">
      <c r="A3482" s="2">
        <v>439</v>
      </c>
      <c r="B3482" s="14" t="s">
        <v>6</v>
      </c>
      <c r="C3482" s="10">
        <v>112.94</v>
      </c>
      <c r="D3482" s="33"/>
    </row>
    <row r="3483" spans="1:4" ht="16.5" hidden="1" customHeight="1">
      <c r="A3483" s="2">
        <v>440</v>
      </c>
      <c r="B3483" s="14" t="s">
        <v>6</v>
      </c>
      <c r="C3483" s="10">
        <v>112.94</v>
      </c>
      <c r="D3483" s="33"/>
    </row>
    <row r="3484" spans="1:4" ht="16.5" hidden="1" customHeight="1">
      <c r="A3484" s="2">
        <v>441</v>
      </c>
      <c r="B3484" s="14" t="s">
        <v>6</v>
      </c>
      <c r="C3484" s="10">
        <v>112.94</v>
      </c>
      <c r="D3484" s="33"/>
    </row>
    <row r="3485" spans="1:4" ht="16.5" hidden="1" customHeight="1">
      <c r="A3485" s="2">
        <v>442</v>
      </c>
      <c r="B3485" s="14" t="s">
        <v>6</v>
      </c>
      <c r="C3485" s="10">
        <v>112.94</v>
      </c>
      <c r="D3485" s="33"/>
    </row>
    <row r="3486" spans="1:4" ht="16.5" hidden="1" customHeight="1">
      <c r="A3486" s="2">
        <v>443</v>
      </c>
      <c r="B3486" s="14" t="s">
        <v>6</v>
      </c>
      <c r="C3486" s="10">
        <v>112.94</v>
      </c>
      <c r="D3486" s="33"/>
    </row>
    <row r="3487" spans="1:4" ht="16.5" hidden="1" customHeight="1">
      <c r="A3487" s="2">
        <v>444</v>
      </c>
      <c r="B3487" s="14" t="s">
        <v>6</v>
      </c>
      <c r="C3487" s="10">
        <v>112.94</v>
      </c>
      <c r="D3487" s="33"/>
    </row>
    <row r="3488" spans="1:4" ht="16.5" hidden="1" customHeight="1">
      <c r="A3488" s="2">
        <v>445</v>
      </c>
      <c r="B3488" s="14" t="s">
        <v>6</v>
      </c>
      <c r="C3488" s="10">
        <v>112.94</v>
      </c>
      <c r="D3488" s="33"/>
    </row>
    <row r="3489" spans="1:4" ht="16.5" hidden="1" customHeight="1">
      <c r="A3489" s="2">
        <v>446</v>
      </c>
      <c r="B3489" s="14" t="s">
        <v>6</v>
      </c>
      <c r="C3489" s="10">
        <v>112.94</v>
      </c>
      <c r="D3489" s="33"/>
    </row>
    <row r="3490" spans="1:4" ht="16.5" hidden="1" customHeight="1">
      <c r="A3490" s="2">
        <v>447</v>
      </c>
      <c r="B3490" s="14" t="s">
        <v>6</v>
      </c>
      <c r="C3490" s="10">
        <v>113.03</v>
      </c>
      <c r="D3490" s="33"/>
    </row>
    <row r="3491" spans="1:4" ht="16.5" hidden="1" customHeight="1">
      <c r="A3491" s="2">
        <v>448</v>
      </c>
      <c r="B3491" s="14" t="s">
        <v>6</v>
      </c>
      <c r="C3491" s="10">
        <v>113.41</v>
      </c>
      <c r="D3491" s="33"/>
    </row>
    <row r="3492" spans="1:4" ht="16.5" hidden="1" customHeight="1">
      <c r="A3492" s="2">
        <v>449</v>
      </c>
      <c r="B3492" s="14" t="s">
        <v>6</v>
      </c>
      <c r="C3492" s="10">
        <v>114.9</v>
      </c>
      <c r="D3492" s="33"/>
    </row>
    <row r="3493" spans="1:4" ht="16.5" hidden="1" customHeight="1">
      <c r="A3493" s="2">
        <v>450</v>
      </c>
      <c r="B3493" s="14" t="s">
        <v>6</v>
      </c>
      <c r="C3493" s="10">
        <v>116.2</v>
      </c>
      <c r="D3493" s="33"/>
    </row>
    <row r="3494" spans="1:4" ht="16.5" hidden="1" customHeight="1">
      <c r="A3494" s="2">
        <v>451</v>
      </c>
      <c r="B3494" s="14" t="s">
        <v>6</v>
      </c>
      <c r="C3494" s="10">
        <v>116.9</v>
      </c>
      <c r="D3494" s="33"/>
    </row>
    <row r="3495" spans="1:4" ht="16.5" hidden="1" customHeight="1">
      <c r="A3495" s="2">
        <v>452</v>
      </c>
      <c r="B3495" s="14" t="s">
        <v>6</v>
      </c>
      <c r="C3495" s="10">
        <v>117.22</v>
      </c>
      <c r="D3495" s="33"/>
    </row>
    <row r="3496" spans="1:4" ht="16.5" hidden="1" customHeight="1">
      <c r="A3496" s="2">
        <v>453</v>
      </c>
      <c r="B3496" s="14" t="s">
        <v>6</v>
      </c>
      <c r="C3496" s="10">
        <v>117.23</v>
      </c>
      <c r="D3496" s="33"/>
    </row>
    <row r="3497" spans="1:4" ht="16.5" hidden="1" customHeight="1">
      <c r="A3497" s="2">
        <v>454</v>
      </c>
      <c r="B3497" s="14" t="s">
        <v>6</v>
      </c>
      <c r="C3497" s="10">
        <v>117.43</v>
      </c>
      <c r="D3497" s="33"/>
    </row>
    <row r="3498" spans="1:4" ht="16.5" hidden="1" customHeight="1">
      <c r="A3498" s="2">
        <v>455</v>
      </c>
      <c r="B3498" s="14" t="s">
        <v>6</v>
      </c>
      <c r="C3498" s="10">
        <v>118.43</v>
      </c>
      <c r="D3498" s="33"/>
    </row>
    <row r="3499" spans="1:4" ht="16.5" hidden="1" customHeight="1">
      <c r="A3499" s="2">
        <v>456</v>
      </c>
      <c r="B3499" s="14" t="s">
        <v>6</v>
      </c>
      <c r="C3499" s="10">
        <v>119.8</v>
      </c>
      <c r="D3499" s="33"/>
    </row>
    <row r="3500" spans="1:4" ht="16.5" hidden="1" customHeight="1">
      <c r="A3500" s="2">
        <v>457</v>
      </c>
      <c r="B3500" s="14" t="s">
        <v>6</v>
      </c>
      <c r="C3500" s="10">
        <v>120.03</v>
      </c>
      <c r="D3500" s="33"/>
    </row>
    <row r="3501" spans="1:4" ht="16.5" hidden="1" customHeight="1">
      <c r="A3501" s="2">
        <v>458</v>
      </c>
      <c r="B3501" s="14" t="s">
        <v>6</v>
      </c>
      <c r="C3501" s="10">
        <v>121</v>
      </c>
      <c r="D3501" s="33"/>
    </row>
    <row r="3502" spans="1:4" ht="16.5" hidden="1" customHeight="1">
      <c r="A3502" s="2">
        <v>459</v>
      </c>
      <c r="B3502" s="14" t="s">
        <v>6</v>
      </c>
      <c r="C3502" s="10">
        <v>121</v>
      </c>
      <c r="D3502" s="33"/>
    </row>
    <row r="3503" spans="1:4" ht="16.5" hidden="1" customHeight="1">
      <c r="A3503" s="2">
        <v>460</v>
      </c>
      <c r="B3503" s="14" t="s">
        <v>6</v>
      </c>
      <c r="C3503" s="10">
        <v>121</v>
      </c>
      <c r="D3503" s="33"/>
    </row>
    <row r="3504" spans="1:4" ht="16.5" hidden="1" customHeight="1">
      <c r="A3504" s="2">
        <v>461</v>
      </c>
      <c r="B3504" s="14" t="s">
        <v>6</v>
      </c>
      <c r="C3504" s="10">
        <v>121.42</v>
      </c>
      <c r="D3504" s="33"/>
    </row>
    <row r="3505" spans="1:4" ht="16.5" hidden="1" customHeight="1">
      <c r="A3505" s="2">
        <v>462</v>
      </c>
      <c r="B3505" s="14" t="s">
        <v>6</v>
      </c>
      <c r="C3505" s="10">
        <v>122</v>
      </c>
      <c r="D3505" s="33"/>
    </row>
    <row r="3506" spans="1:4" ht="16.5" hidden="1" customHeight="1">
      <c r="A3506" s="2">
        <v>463</v>
      </c>
      <c r="B3506" s="14" t="s">
        <v>6</v>
      </c>
      <c r="C3506" s="10">
        <v>122.14</v>
      </c>
      <c r="D3506" s="33"/>
    </row>
    <row r="3507" spans="1:4" ht="16.5" hidden="1" customHeight="1">
      <c r="A3507" s="2">
        <v>464</v>
      </c>
      <c r="B3507" s="14" t="s">
        <v>6</v>
      </c>
      <c r="C3507" s="10">
        <v>122.14</v>
      </c>
      <c r="D3507" s="33"/>
    </row>
    <row r="3508" spans="1:4" ht="16.5" hidden="1" customHeight="1">
      <c r="A3508" s="2">
        <v>465</v>
      </c>
      <c r="B3508" s="14" t="s">
        <v>6</v>
      </c>
      <c r="C3508" s="10">
        <v>123.04</v>
      </c>
      <c r="D3508" s="33"/>
    </row>
    <row r="3509" spans="1:4" ht="16.5" hidden="1" customHeight="1">
      <c r="A3509" s="2">
        <v>466</v>
      </c>
      <c r="B3509" s="14" t="s">
        <v>6</v>
      </c>
      <c r="C3509" s="10">
        <v>123.3</v>
      </c>
      <c r="D3509" s="33"/>
    </row>
    <row r="3510" spans="1:4" ht="16.5" hidden="1" customHeight="1">
      <c r="A3510" s="2">
        <v>467</v>
      </c>
      <c r="B3510" s="14" t="s">
        <v>6</v>
      </c>
      <c r="C3510" s="10">
        <v>123.65</v>
      </c>
      <c r="D3510" s="33"/>
    </row>
    <row r="3511" spans="1:4" ht="16.5" hidden="1" customHeight="1">
      <c r="A3511" s="2">
        <v>468</v>
      </c>
      <c r="B3511" s="14" t="s">
        <v>6</v>
      </c>
      <c r="C3511" s="10">
        <v>123.65</v>
      </c>
      <c r="D3511" s="33"/>
    </row>
    <row r="3512" spans="1:4" ht="16.5" hidden="1" customHeight="1">
      <c r="A3512" s="2">
        <v>469</v>
      </c>
      <c r="B3512" s="14" t="s">
        <v>6</v>
      </c>
      <c r="C3512" s="10">
        <v>123.86</v>
      </c>
      <c r="D3512" s="33"/>
    </row>
    <row r="3513" spans="1:4" ht="16.5" hidden="1" customHeight="1">
      <c r="A3513" s="2">
        <v>470</v>
      </c>
      <c r="B3513" s="14" t="s">
        <v>6</v>
      </c>
      <c r="C3513" s="10">
        <v>123.86</v>
      </c>
      <c r="D3513" s="33"/>
    </row>
    <row r="3514" spans="1:4" ht="16.5" hidden="1" customHeight="1">
      <c r="A3514" s="2">
        <v>471</v>
      </c>
      <c r="B3514" s="14" t="s">
        <v>6</v>
      </c>
      <c r="C3514" s="10">
        <v>124.03</v>
      </c>
      <c r="D3514" s="33"/>
    </row>
    <row r="3515" spans="1:4" ht="16.5" hidden="1" customHeight="1">
      <c r="A3515" s="2">
        <v>472</v>
      </c>
      <c r="B3515" s="14" t="s">
        <v>6</v>
      </c>
      <c r="C3515" s="10">
        <v>124.87</v>
      </c>
      <c r="D3515" s="33"/>
    </row>
    <row r="3516" spans="1:4" ht="16.5" hidden="1" customHeight="1">
      <c r="A3516" s="2">
        <v>473</v>
      </c>
      <c r="B3516" s="14" t="s">
        <v>6</v>
      </c>
      <c r="C3516" s="10">
        <v>124.87</v>
      </c>
      <c r="D3516" s="33"/>
    </row>
    <row r="3517" spans="1:4" ht="16.5" hidden="1" customHeight="1">
      <c r="A3517" s="2">
        <v>474</v>
      </c>
      <c r="B3517" s="14" t="s">
        <v>6</v>
      </c>
      <c r="C3517" s="10">
        <v>124.87</v>
      </c>
      <c r="D3517" s="33"/>
    </row>
    <row r="3518" spans="1:4" ht="16.5" hidden="1" customHeight="1">
      <c r="A3518" s="2">
        <v>475</v>
      </c>
      <c r="B3518" s="14" t="s">
        <v>6</v>
      </c>
      <c r="C3518" s="10">
        <v>125.22</v>
      </c>
      <c r="D3518" s="33"/>
    </row>
    <row r="3519" spans="1:4" ht="16.5" hidden="1" customHeight="1">
      <c r="A3519" s="2">
        <v>476</v>
      </c>
      <c r="B3519" s="14" t="s">
        <v>6</v>
      </c>
      <c r="C3519" s="10">
        <v>125.4</v>
      </c>
      <c r="D3519" s="33"/>
    </row>
    <row r="3520" spans="1:4" ht="16.5" hidden="1" customHeight="1">
      <c r="A3520" s="2">
        <v>477</v>
      </c>
      <c r="B3520" s="14" t="s">
        <v>6</v>
      </c>
      <c r="C3520" s="10">
        <v>125.42</v>
      </c>
      <c r="D3520" s="33"/>
    </row>
    <row r="3521" spans="1:4" ht="16.5" hidden="1" customHeight="1">
      <c r="A3521" s="2">
        <v>478</v>
      </c>
      <c r="B3521" s="14" t="s">
        <v>6</v>
      </c>
      <c r="C3521" s="10">
        <v>125.8</v>
      </c>
      <c r="D3521" s="33"/>
    </row>
    <row r="3522" spans="1:4" ht="16.5" hidden="1" customHeight="1">
      <c r="A3522" s="2">
        <v>479</v>
      </c>
      <c r="B3522" s="14" t="s">
        <v>6</v>
      </c>
      <c r="C3522" s="10">
        <v>126.32</v>
      </c>
      <c r="D3522" s="33"/>
    </row>
    <row r="3523" spans="1:4" ht="16.5" hidden="1" customHeight="1">
      <c r="A3523" s="2">
        <v>480</v>
      </c>
      <c r="B3523" s="14" t="s">
        <v>6</v>
      </c>
      <c r="C3523" s="10">
        <v>126.78</v>
      </c>
      <c r="D3523" s="33"/>
    </row>
    <row r="3524" spans="1:4" ht="16.5" hidden="1" customHeight="1">
      <c r="A3524" s="2">
        <v>481</v>
      </c>
      <c r="B3524" s="14" t="s">
        <v>6</v>
      </c>
      <c r="C3524" s="10">
        <v>127.05</v>
      </c>
      <c r="D3524" s="33"/>
    </row>
    <row r="3525" spans="1:4" ht="16.5" hidden="1" customHeight="1">
      <c r="A3525" s="2">
        <v>482</v>
      </c>
      <c r="B3525" s="14" t="s">
        <v>6</v>
      </c>
      <c r="C3525" s="10">
        <v>127.05</v>
      </c>
      <c r="D3525" s="33"/>
    </row>
    <row r="3526" spans="1:4" ht="16.5" hidden="1" customHeight="1">
      <c r="A3526" s="2">
        <v>483</v>
      </c>
      <c r="B3526" s="14" t="s">
        <v>6</v>
      </c>
      <c r="C3526" s="10">
        <v>127.05</v>
      </c>
      <c r="D3526" s="33"/>
    </row>
    <row r="3527" spans="1:4" ht="16.5" hidden="1" customHeight="1">
      <c r="A3527" s="2">
        <v>484</v>
      </c>
      <c r="B3527" s="14" t="s">
        <v>6</v>
      </c>
      <c r="C3527" s="10">
        <v>127.05</v>
      </c>
      <c r="D3527" s="33"/>
    </row>
    <row r="3528" spans="1:4" ht="16.5" hidden="1" customHeight="1">
      <c r="A3528" s="2">
        <v>485</v>
      </c>
      <c r="B3528" s="14" t="s">
        <v>6</v>
      </c>
      <c r="C3528" s="10">
        <v>127.05</v>
      </c>
      <c r="D3528" s="33"/>
    </row>
    <row r="3529" spans="1:4" ht="16.5" hidden="1" customHeight="1">
      <c r="A3529" s="2">
        <v>486</v>
      </c>
      <c r="B3529" s="14" t="s">
        <v>6</v>
      </c>
      <c r="C3529" s="10">
        <v>127.05</v>
      </c>
      <c r="D3529" s="33"/>
    </row>
    <row r="3530" spans="1:4" ht="16.5" hidden="1" customHeight="1">
      <c r="A3530" s="2">
        <v>487</v>
      </c>
      <c r="B3530" s="14" t="s">
        <v>6</v>
      </c>
      <c r="C3530" s="10">
        <v>127.05</v>
      </c>
      <c r="D3530" s="33"/>
    </row>
    <row r="3531" spans="1:4" ht="16.5" hidden="1" customHeight="1">
      <c r="A3531" s="2">
        <v>488</v>
      </c>
      <c r="B3531" s="14" t="s">
        <v>6</v>
      </c>
      <c r="C3531" s="10">
        <v>127.05</v>
      </c>
      <c r="D3531" s="33"/>
    </row>
    <row r="3532" spans="1:4" ht="16.5" hidden="1" customHeight="1">
      <c r="A3532" s="2">
        <v>489</v>
      </c>
      <c r="B3532" s="14" t="s">
        <v>6</v>
      </c>
      <c r="C3532" s="10">
        <v>127.05</v>
      </c>
      <c r="D3532" s="33"/>
    </row>
    <row r="3533" spans="1:4" ht="16.5" hidden="1" customHeight="1">
      <c r="A3533" s="2">
        <v>490</v>
      </c>
      <c r="B3533" s="14" t="s">
        <v>6</v>
      </c>
      <c r="C3533" s="10">
        <v>127.05</v>
      </c>
      <c r="D3533" s="33"/>
    </row>
    <row r="3534" spans="1:4" ht="16.5" hidden="1" customHeight="1">
      <c r="A3534" s="2">
        <v>491</v>
      </c>
      <c r="B3534" s="14" t="s">
        <v>6</v>
      </c>
      <c r="C3534" s="10">
        <v>127.2</v>
      </c>
      <c r="D3534" s="33"/>
    </row>
    <row r="3535" spans="1:4" ht="16.5" hidden="1" customHeight="1">
      <c r="A3535" s="2">
        <v>492</v>
      </c>
      <c r="B3535" s="14" t="s">
        <v>6</v>
      </c>
      <c r="C3535" s="10">
        <v>127.2</v>
      </c>
      <c r="D3535" s="33"/>
    </row>
    <row r="3536" spans="1:4" ht="16.5" hidden="1" customHeight="1">
      <c r="A3536" s="2">
        <v>493</v>
      </c>
      <c r="B3536" s="14" t="s">
        <v>6</v>
      </c>
      <c r="C3536" s="10">
        <v>127.2</v>
      </c>
      <c r="D3536" s="33"/>
    </row>
    <row r="3537" spans="1:4" ht="16.5" hidden="1" customHeight="1">
      <c r="A3537" s="2">
        <v>494</v>
      </c>
      <c r="B3537" s="14" t="s">
        <v>6</v>
      </c>
      <c r="C3537" s="10">
        <v>127.3</v>
      </c>
      <c r="D3537" s="33"/>
    </row>
    <row r="3538" spans="1:4" ht="16.5" hidden="1" customHeight="1">
      <c r="A3538" s="2">
        <v>495</v>
      </c>
      <c r="B3538" s="14" t="s">
        <v>6</v>
      </c>
      <c r="C3538" s="10">
        <v>127.8</v>
      </c>
      <c r="D3538" s="33"/>
    </row>
    <row r="3539" spans="1:4" ht="16.5" hidden="1" customHeight="1">
      <c r="A3539" s="2">
        <v>496</v>
      </c>
      <c r="B3539" s="14" t="s">
        <v>6</v>
      </c>
      <c r="C3539" s="10">
        <v>128.21</v>
      </c>
      <c r="D3539" s="33"/>
    </row>
    <row r="3540" spans="1:4" ht="16.5" hidden="1" customHeight="1">
      <c r="A3540" s="2">
        <v>497</v>
      </c>
      <c r="B3540" s="14" t="s">
        <v>6</v>
      </c>
      <c r="C3540" s="10">
        <v>128.30000000000001</v>
      </c>
      <c r="D3540" s="33"/>
    </row>
    <row r="3541" spans="1:4" ht="16.5" hidden="1" customHeight="1">
      <c r="A3541" s="2">
        <v>498</v>
      </c>
      <c r="B3541" s="14" t="s">
        <v>6</v>
      </c>
      <c r="C3541" s="10">
        <v>129.1</v>
      </c>
      <c r="D3541" s="33"/>
    </row>
    <row r="3542" spans="1:4" ht="16.5" hidden="1" customHeight="1">
      <c r="A3542" s="2">
        <v>499</v>
      </c>
      <c r="B3542" s="14" t="s">
        <v>6</v>
      </c>
      <c r="C3542" s="10">
        <v>129.1</v>
      </c>
      <c r="D3542" s="33"/>
    </row>
    <row r="3543" spans="1:4" ht="16.5" hidden="1" customHeight="1">
      <c r="A3543" s="2">
        <v>500</v>
      </c>
      <c r="B3543" s="14" t="s">
        <v>6</v>
      </c>
      <c r="C3543" s="10">
        <v>129.25</v>
      </c>
      <c r="D3543" s="33"/>
    </row>
    <row r="3544" spans="1:4" ht="16.5" hidden="1" customHeight="1">
      <c r="A3544" s="2">
        <v>501</v>
      </c>
      <c r="B3544" s="14" t="s">
        <v>6</v>
      </c>
      <c r="C3544" s="10">
        <v>130.19999999999999</v>
      </c>
      <c r="D3544" s="33"/>
    </row>
    <row r="3545" spans="1:4" ht="16.5" hidden="1" customHeight="1">
      <c r="A3545" s="2">
        <v>502</v>
      </c>
      <c r="B3545" s="14" t="s">
        <v>6</v>
      </c>
      <c r="C3545" s="10">
        <v>130.63</v>
      </c>
      <c r="D3545" s="33"/>
    </row>
    <row r="3546" spans="1:4" ht="16.5" hidden="1" customHeight="1">
      <c r="A3546" s="2">
        <v>503</v>
      </c>
      <c r="B3546" s="14" t="s">
        <v>6</v>
      </c>
      <c r="C3546" s="10">
        <v>131.13999999999999</v>
      </c>
      <c r="D3546" s="33"/>
    </row>
    <row r="3547" spans="1:4" ht="16.5" hidden="1" customHeight="1">
      <c r="A3547" s="2">
        <v>504</v>
      </c>
      <c r="B3547" s="14" t="s">
        <v>6</v>
      </c>
      <c r="C3547" s="10">
        <v>131.80000000000001</v>
      </c>
      <c r="D3547" s="33"/>
    </row>
    <row r="3548" spans="1:4" ht="16.5" hidden="1" customHeight="1">
      <c r="A3548" s="2">
        <v>505</v>
      </c>
      <c r="B3548" s="14" t="s">
        <v>6</v>
      </c>
      <c r="C3548" s="10">
        <v>131.94999999999999</v>
      </c>
      <c r="D3548" s="33"/>
    </row>
    <row r="3549" spans="1:4" ht="16.5" hidden="1" customHeight="1">
      <c r="A3549" s="2">
        <v>506</v>
      </c>
      <c r="B3549" s="14" t="s">
        <v>6</v>
      </c>
      <c r="C3549" s="10">
        <v>132.94999999999999</v>
      </c>
      <c r="D3549" s="33"/>
    </row>
    <row r="3550" spans="1:4" ht="16.5" hidden="1" customHeight="1">
      <c r="A3550" s="2">
        <v>507</v>
      </c>
      <c r="B3550" s="14" t="s">
        <v>6</v>
      </c>
      <c r="C3550" s="10">
        <v>132.94999999999999</v>
      </c>
      <c r="D3550" s="33"/>
    </row>
    <row r="3551" spans="1:4" ht="16.5" hidden="1" customHeight="1">
      <c r="A3551" s="2">
        <v>508</v>
      </c>
      <c r="B3551" s="14" t="s">
        <v>6</v>
      </c>
      <c r="C3551" s="10">
        <v>133.1</v>
      </c>
      <c r="D3551" s="33"/>
    </row>
    <row r="3552" spans="1:4" ht="16.5" hidden="1" customHeight="1">
      <c r="A3552" s="2">
        <v>509</v>
      </c>
      <c r="B3552" s="14" t="s">
        <v>6</v>
      </c>
      <c r="C3552" s="10">
        <v>133.6</v>
      </c>
      <c r="D3552" s="33"/>
    </row>
    <row r="3553" spans="1:4" ht="16.5" hidden="1" customHeight="1">
      <c r="A3553" s="2">
        <v>510</v>
      </c>
      <c r="B3553" s="14" t="s">
        <v>6</v>
      </c>
      <c r="C3553" s="10">
        <v>133.6</v>
      </c>
      <c r="D3553" s="33"/>
    </row>
    <row r="3554" spans="1:4" ht="16.5" hidden="1" customHeight="1">
      <c r="A3554" s="2">
        <v>511</v>
      </c>
      <c r="B3554" s="14" t="s">
        <v>6</v>
      </c>
      <c r="C3554" s="10">
        <v>133.6</v>
      </c>
      <c r="D3554" s="33"/>
    </row>
    <row r="3555" spans="1:4" ht="16.5" hidden="1" customHeight="1">
      <c r="A3555" s="2">
        <v>512</v>
      </c>
      <c r="B3555" s="14" t="s">
        <v>6</v>
      </c>
      <c r="C3555" s="10">
        <v>133.94999999999999</v>
      </c>
      <c r="D3555" s="33"/>
    </row>
    <row r="3556" spans="1:4" ht="16.5" hidden="1" customHeight="1">
      <c r="A3556" s="2">
        <v>513</v>
      </c>
      <c r="B3556" s="14" t="s">
        <v>6</v>
      </c>
      <c r="C3556" s="10">
        <v>134.1</v>
      </c>
      <c r="D3556" s="33"/>
    </row>
    <row r="3557" spans="1:4" ht="16.5" hidden="1" customHeight="1">
      <c r="A3557" s="2">
        <v>514</v>
      </c>
      <c r="B3557" s="14" t="s">
        <v>6</v>
      </c>
      <c r="C3557" s="10">
        <v>134.96</v>
      </c>
      <c r="D3557" s="33"/>
    </row>
    <row r="3558" spans="1:4" ht="16.5" hidden="1" customHeight="1">
      <c r="A3558" s="2">
        <v>515</v>
      </c>
      <c r="B3558" s="14" t="s">
        <v>6</v>
      </c>
      <c r="C3558" s="10">
        <v>135.41</v>
      </c>
      <c r="D3558" s="33"/>
    </row>
    <row r="3559" spans="1:4" ht="16.5" hidden="1" customHeight="1">
      <c r="A3559" s="2">
        <v>516</v>
      </c>
      <c r="B3559" s="14" t="s">
        <v>6</v>
      </c>
      <c r="C3559" s="10">
        <v>135.69999999999999</v>
      </c>
      <c r="D3559" s="33"/>
    </row>
    <row r="3560" spans="1:4" ht="16.5" hidden="1" customHeight="1">
      <c r="A3560" s="2">
        <v>517</v>
      </c>
      <c r="B3560" s="14" t="s">
        <v>6</v>
      </c>
      <c r="C3560" s="10">
        <v>136.4</v>
      </c>
      <c r="D3560" s="33"/>
    </row>
    <row r="3561" spans="1:4" ht="16.5" hidden="1" customHeight="1">
      <c r="A3561" s="2">
        <v>518</v>
      </c>
      <c r="B3561" s="14" t="s">
        <v>6</v>
      </c>
      <c r="C3561" s="10">
        <v>136.4</v>
      </c>
      <c r="D3561" s="33"/>
    </row>
    <row r="3562" spans="1:4" ht="16.5" hidden="1" customHeight="1">
      <c r="A3562" s="2">
        <v>519</v>
      </c>
      <c r="B3562" s="14" t="s">
        <v>6</v>
      </c>
      <c r="C3562" s="10">
        <v>136.4</v>
      </c>
      <c r="D3562" s="33"/>
    </row>
    <row r="3563" spans="1:4" ht="16.5" hidden="1" customHeight="1">
      <c r="A3563" s="2">
        <v>520</v>
      </c>
      <c r="B3563" s="14" t="s">
        <v>6</v>
      </c>
      <c r="C3563" s="10">
        <v>137</v>
      </c>
      <c r="D3563" s="33"/>
    </row>
    <row r="3564" spans="1:4" ht="16.5" hidden="1" customHeight="1">
      <c r="A3564" s="2">
        <v>521</v>
      </c>
      <c r="B3564" s="14" t="s">
        <v>6</v>
      </c>
      <c r="C3564" s="10">
        <v>138.06</v>
      </c>
      <c r="D3564" s="33"/>
    </row>
    <row r="3565" spans="1:4" ht="16.5" hidden="1" customHeight="1">
      <c r="A3565" s="2">
        <v>522</v>
      </c>
      <c r="B3565" s="14" t="s">
        <v>6</v>
      </c>
      <c r="C3565" s="10">
        <v>138.06</v>
      </c>
      <c r="D3565" s="33"/>
    </row>
    <row r="3566" spans="1:4" ht="16.5" hidden="1" customHeight="1">
      <c r="A3566" s="2">
        <v>523</v>
      </c>
      <c r="B3566" s="14" t="s">
        <v>6</v>
      </c>
      <c r="C3566" s="10">
        <v>138.06</v>
      </c>
      <c r="D3566" s="33"/>
    </row>
    <row r="3567" spans="1:4" ht="16.5" hidden="1" customHeight="1">
      <c r="A3567" s="2">
        <v>524</v>
      </c>
      <c r="B3567" s="14" t="s">
        <v>6</v>
      </c>
      <c r="C3567" s="10">
        <v>138.06</v>
      </c>
      <c r="D3567" s="33"/>
    </row>
    <row r="3568" spans="1:4" ht="16.5" hidden="1" customHeight="1">
      <c r="A3568" s="2">
        <v>525</v>
      </c>
      <c r="B3568" s="14" t="s">
        <v>6</v>
      </c>
      <c r="C3568" s="10">
        <v>138.06</v>
      </c>
      <c r="D3568" s="33"/>
    </row>
    <row r="3569" spans="1:4" ht="16.5" hidden="1" customHeight="1">
      <c r="A3569" s="2">
        <v>526</v>
      </c>
      <c r="B3569" s="14" t="s">
        <v>6</v>
      </c>
      <c r="C3569" s="10">
        <v>138.06</v>
      </c>
      <c r="D3569" s="33"/>
    </row>
    <row r="3570" spans="1:4" ht="16.5" hidden="1" customHeight="1">
      <c r="A3570" s="2">
        <v>527</v>
      </c>
      <c r="B3570" s="14" t="s">
        <v>6</v>
      </c>
      <c r="C3570" s="10">
        <v>138.06</v>
      </c>
      <c r="D3570" s="33"/>
    </row>
    <row r="3571" spans="1:4" ht="16.5" hidden="1" customHeight="1">
      <c r="A3571" s="2">
        <v>528</v>
      </c>
      <c r="B3571" s="14" t="s">
        <v>6</v>
      </c>
      <c r="C3571" s="10">
        <v>138.06</v>
      </c>
      <c r="D3571" s="33"/>
    </row>
    <row r="3572" spans="1:4" ht="16.5" hidden="1" customHeight="1">
      <c r="A3572" s="2">
        <v>529</v>
      </c>
      <c r="B3572" s="14" t="s">
        <v>6</v>
      </c>
      <c r="C3572" s="10">
        <v>138.06</v>
      </c>
      <c r="D3572" s="33"/>
    </row>
    <row r="3573" spans="1:4" ht="16.5" hidden="1" customHeight="1">
      <c r="A3573" s="2">
        <v>530</v>
      </c>
      <c r="B3573" s="14" t="s">
        <v>6</v>
      </c>
      <c r="C3573" s="10">
        <v>138.06</v>
      </c>
      <c r="D3573" s="33"/>
    </row>
    <row r="3574" spans="1:4" ht="16.5" hidden="1" customHeight="1">
      <c r="A3574" s="2">
        <v>531</v>
      </c>
      <c r="B3574" s="14" t="s">
        <v>6</v>
      </c>
      <c r="C3574" s="10">
        <v>138.06</v>
      </c>
      <c r="D3574" s="33"/>
    </row>
    <row r="3575" spans="1:4" ht="16.5" hidden="1" customHeight="1">
      <c r="A3575" s="2">
        <v>532</v>
      </c>
      <c r="B3575" s="14" t="s">
        <v>6</v>
      </c>
      <c r="C3575" s="10">
        <v>138.06</v>
      </c>
      <c r="D3575" s="33"/>
    </row>
    <row r="3576" spans="1:4" ht="16.5" hidden="1" customHeight="1">
      <c r="A3576" s="2">
        <v>533</v>
      </c>
      <c r="B3576" s="14" t="s">
        <v>6</v>
      </c>
      <c r="C3576" s="10">
        <v>138.06</v>
      </c>
      <c r="D3576" s="33"/>
    </row>
    <row r="3577" spans="1:4" ht="16.5" hidden="1" customHeight="1">
      <c r="A3577" s="2">
        <v>534</v>
      </c>
      <c r="B3577" s="14" t="s">
        <v>6</v>
      </c>
      <c r="C3577" s="10">
        <v>138.06</v>
      </c>
      <c r="D3577" s="33"/>
    </row>
    <row r="3578" spans="1:4" ht="16.5" hidden="1" customHeight="1">
      <c r="A3578" s="2">
        <v>535</v>
      </c>
      <c r="B3578" s="14" t="s">
        <v>6</v>
      </c>
      <c r="C3578" s="10">
        <v>138.06</v>
      </c>
      <c r="D3578" s="33"/>
    </row>
    <row r="3579" spans="1:4" ht="16.5" hidden="1" customHeight="1">
      <c r="A3579" s="2">
        <v>536</v>
      </c>
      <c r="B3579" s="14" t="s">
        <v>6</v>
      </c>
      <c r="C3579" s="10">
        <v>138.06</v>
      </c>
      <c r="D3579" s="33"/>
    </row>
    <row r="3580" spans="1:4" ht="16.5" hidden="1" customHeight="1">
      <c r="A3580" s="2">
        <v>537</v>
      </c>
      <c r="B3580" s="14" t="s">
        <v>6</v>
      </c>
      <c r="C3580" s="10">
        <v>138.11000000000001</v>
      </c>
      <c r="D3580" s="33"/>
    </row>
    <row r="3581" spans="1:4" ht="16.5" hidden="1" customHeight="1">
      <c r="A3581" s="2">
        <v>538</v>
      </c>
      <c r="B3581" s="14" t="s">
        <v>6</v>
      </c>
      <c r="C3581" s="10">
        <v>138.35</v>
      </c>
      <c r="D3581" s="33"/>
    </row>
    <row r="3582" spans="1:4" ht="16.5" hidden="1" customHeight="1">
      <c r="A3582" s="2">
        <v>539</v>
      </c>
      <c r="B3582" s="14" t="s">
        <v>6</v>
      </c>
      <c r="C3582" s="10">
        <v>138.85</v>
      </c>
      <c r="D3582" s="33"/>
    </row>
    <row r="3583" spans="1:4" ht="16.5" hidden="1" customHeight="1">
      <c r="A3583" s="2">
        <v>540</v>
      </c>
      <c r="B3583" s="14" t="s">
        <v>6</v>
      </c>
      <c r="C3583" s="10">
        <v>139.01</v>
      </c>
      <c r="D3583" s="33"/>
    </row>
    <row r="3584" spans="1:4" ht="16.5" hidden="1" customHeight="1">
      <c r="A3584" s="2">
        <v>541</v>
      </c>
      <c r="B3584" s="14" t="s">
        <v>6</v>
      </c>
      <c r="C3584" s="10">
        <v>141.07</v>
      </c>
      <c r="D3584" s="33"/>
    </row>
    <row r="3585" spans="1:4" ht="16.5" hidden="1" customHeight="1">
      <c r="A3585" s="2">
        <v>542</v>
      </c>
      <c r="B3585" s="14" t="s">
        <v>6</v>
      </c>
      <c r="C3585" s="10">
        <v>141.07</v>
      </c>
      <c r="D3585" s="33"/>
    </row>
    <row r="3586" spans="1:4" ht="16.5" hidden="1" customHeight="1">
      <c r="A3586" s="2">
        <v>543</v>
      </c>
      <c r="B3586" s="14" t="s">
        <v>6</v>
      </c>
      <c r="C3586" s="10">
        <v>141.11000000000001</v>
      </c>
      <c r="D3586" s="33"/>
    </row>
    <row r="3587" spans="1:4" ht="16.5" hidden="1" customHeight="1">
      <c r="A3587" s="2">
        <v>544</v>
      </c>
      <c r="B3587" s="14" t="s">
        <v>6</v>
      </c>
      <c r="C3587" s="10">
        <v>142</v>
      </c>
      <c r="D3587" s="33"/>
    </row>
    <row r="3588" spans="1:4" ht="16.5" hidden="1" customHeight="1">
      <c r="A3588" s="2">
        <v>545</v>
      </c>
      <c r="B3588" s="14" t="s">
        <v>6</v>
      </c>
      <c r="C3588" s="10">
        <v>143.30000000000001</v>
      </c>
      <c r="D3588" s="33"/>
    </row>
    <row r="3589" spans="1:4" ht="16.5" hidden="1" customHeight="1">
      <c r="A3589" s="2">
        <v>546</v>
      </c>
      <c r="B3589" s="14" t="s">
        <v>6</v>
      </c>
      <c r="C3589" s="10">
        <v>143.30000000000001</v>
      </c>
      <c r="D3589" s="33"/>
    </row>
    <row r="3590" spans="1:4" ht="16.5" hidden="1" customHeight="1">
      <c r="A3590" s="2">
        <v>547</v>
      </c>
      <c r="B3590" s="14" t="s">
        <v>6</v>
      </c>
      <c r="C3590" s="10">
        <v>144.19999999999999</v>
      </c>
      <c r="D3590" s="33"/>
    </row>
    <row r="3591" spans="1:4" ht="16.5" hidden="1" customHeight="1">
      <c r="A3591" s="2">
        <v>548</v>
      </c>
      <c r="B3591" s="14" t="s">
        <v>6</v>
      </c>
      <c r="C3591" s="10">
        <v>144.19999999999999</v>
      </c>
      <c r="D3591" s="33"/>
    </row>
    <row r="3592" spans="1:4" ht="16.5" hidden="1" customHeight="1">
      <c r="A3592" s="2">
        <v>549</v>
      </c>
      <c r="B3592" s="14" t="s">
        <v>6</v>
      </c>
      <c r="C3592" s="10">
        <v>144.86000000000001</v>
      </c>
      <c r="D3592" s="33"/>
    </row>
    <row r="3593" spans="1:4" ht="16.5" hidden="1" customHeight="1">
      <c r="A3593" s="2">
        <v>550</v>
      </c>
      <c r="B3593" s="14" t="s">
        <v>6</v>
      </c>
      <c r="C3593" s="10">
        <v>144.86000000000001</v>
      </c>
      <c r="D3593" s="33"/>
    </row>
    <row r="3594" spans="1:4" ht="16.5" hidden="1" customHeight="1">
      <c r="A3594" s="2">
        <v>551</v>
      </c>
      <c r="B3594" s="14" t="s">
        <v>6</v>
      </c>
      <c r="C3594" s="10">
        <v>145.19999999999999</v>
      </c>
      <c r="D3594" s="33"/>
    </row>
    <row r="3595" spans="1:4" ht="16.5" hidden="1" customHeight="1">
      <c r="A3595" s="2">
        <v>552</v>
      </c>
      <c r="B3595" s="14" t="s">
        <v>6</v>
      </c>
      <c r="C3595" s="10">
        <v>145.19999999999999</v>
      </c>
      <c r="D3595" s="33"/>
    </row>
    <row r="3596" spans="1:4" ht="16.5" hidden="1" customHeight="1">
      <c r="A3596" s="2">
        <v>553</v>
      </c>
      <c r="B3596" s="14" t="s">
        <v>6</v>
      </c>
      <c r="C3596" s="10">
        <v>145.19999999999999</v>
      </c>
      <c r="D3596" s="33"/>
    </row>
    <row r="3597" spans="1:4" ht="16.5" hidden="1" customHeight="1">
      <c r="A3597" s="2">
        <v>554</v>
      </c>
      <c r="B3597" s="14" t="s">
        <v>6</v>
      </c>
      <c r="C3597" s="10">
        <v>145.19999999999999</v>
      </c>
      <c r="D3597" s="33"/>
    </row>
    <row r="3598" spans="1:4" ht="16.5" hidden="1" customHeight="1">
      <c r="A3598" s="2">
        <v>555</v>
      </c>
      <c r="B3598" s="14" t="s">
        <v>6</v>
      </c>
      <c r="C3598" s="10">
        <v>145.19999999999999</v>
      </c>
      <c r="D3598" s="33"/>
    </row>
    <row r="3599" spans="1:4" ht="16.5" hidden="1" customHeight="1">
      <c r="A3599" s="2">
        <v>556</v>
      </c>
      <c r="B3599" s="14" t="s">
        <v>6</v>
      </c>
      <c r="C3599" s="10">
        <v>145.19999999999999</v>
      </c>
      <c r="D3599" s="33"/>
    </row>
    <row r="3600" spans="1:4" ht="16.5" hidden="1" customHeight="1">
      <c r="A3600" s="2">
        <v>557</v>
      </c>
      <c r="B3600" s="14" t="s">
        <v>6</v>
      </c>
      <c r="C3600" s="10">
        <v>146.6</v>
      </c>
      <c r="D3600" s="33"/>
    </row>
    <row r="3601" spans="1:4" ht="16.5" hidden="1" customHeight="1">
      <c r="A3601" s="2">
        <v>558</v>
      </c>
      <c r="B3601" s="14" t="s">
        <v>6</v>
      </c>
      <c r="C3601" s="10">
        <v>146.6</v>
      </c>
      <c r="D3601" s="33"/>
    </row>
    <row r="3602" spans="1:4" ht="16.5" hidden="1" customHeight="1">
      <c r="A3602" s="2">
        <v>559</v>
      </c>
      <c r="B3602" s="14" t="s">
        <v>6</v>
      </c>
      <c r="C3602" s="10">
        <v>146.6</v>
      </c>
      <c r="D3602" s="33"/>
    </row>
    <row r="3603" spans="1:4" ht="16.5" hidden="1" customHeight="1">
      <c r="A3603" s="2">
        <v>560</v>
      </c>
      <c r="B3603" s="14" t="s">
        <v>6</v>
      </c>
      <c r="C3603" s="10">
        <v>146.6</v>
      </c>
      <c r="D3603" s="33"/>
    </row>
    <row r="3604" spans="1:4" ht="16.5" hidden="1" customHeight="1">
      <c r="A3604" s="2">
        <v>561</v>
      </c>
      <c r="B3604" s="14" t="s">
        <v>6</v>
      </c>
      <c r="C3604" s="10">
        <v>147.19999999999999</v>
      </c>
      <c r="D3604" s="33"/>
    </row>
    <row r="3605" spans="1:4" ht="16.5" hidden="1" customHeight="1">
      <c r="A3605" s="2">
        <v>562</v>
      </c>
      <c r="B3605" s="14" t="s">
        <v>6</v>
      </c>
      <c r="C3605" s="10">
        <v>147.94</v>
      </c>
      <c r="D3605" s="33"/>
    </row>
    <row r="3606" spans="1:4" ht="16.5" hidden="1" customHeight="1">
      <c r="A3606" s="2">
        <v>563</v>
      </c>
      <c r="B3606" s="14" t="s">
        <v>6</v>
      </c>
      <c r="C3606" s="10">
        <v>149.4</v>
      </c>
      <c r="D3606" s="33"/>
    </row>
    <row r="3607" spans="1:4" ht="16.5" hidden="1" customHeight="1">
      <c r="A3607" s="2">
        <v>564</v>
      </c>
      <c r="B3607" s="14" t="s">
        <v>6</v>
      </c>
      <c r="C3607" s="10">
        <v>150.1</v>
      </c>
      <c r="D3607" s="33"/>
    </row>
    <row r="3608" spans="1:4" ht="16.5" hidden="1" customHeight="1">
      <c r="A3608" s="2">
        <v>565</v>
      </c>
      <c r="B3608" s="14" t="s">
        <v>6</v>
      </c>
      <c r="C3608" s="10">
        <v>151.25</v>
      </c>
      <c r="D3608" s="33"/>
    </row>
    <row r="3609" spans="1:4" ht="16.5" hidden="1" customHeight="1">
      <c r="A3609" s="2">
        <v>566</v>
      </c>
      <c r="B3609" s="14" t="s">
        <v>6</v>
      </c>
      <c r="C3609" s="10">
        <v>151.25</v>
      </c>
      <c r="D3609" s="33"/>
    </row>
    <row r="3610" spans="1:4" ht="16.5" hidden="1" customHeight="1">
      <c r="A3610" s="2">
        <v>567</v>
      </c>
      <c r="B3610" s="14" t="s">
        <v>6</v>
      </c>
      <c r="C3610" s="10">
        <v>151.25</v>
      </c>
      <c r="D3610" s="33"/>
    </row>
    <row r="3611" spans="1:4" ht="16.5" hidden="1" customHeight="1">
      <c r="A3611" s="2">
        <v>568</v>
      </c>
      <c r="B3611" s="14" t="s">
        <v>6</v>
      </c>
      <c r="C3611" s="10">
        <v>151.25</v>
      </c>
      <c r="D3611" s="33"/>
    </row>
    <row r="3612" spans="1:4" ht="16.5" hidden="1" customHeight="1">
      <c r="A3612" s="2">
        <v>569</v>
      </c>
      <c r="B3612" s="14" t="s">
        <v>6</v>
      </c>
      <c r="C3612" s="10">
        <v>152.19999999999999</v>
      </c>
      <c r="D3612" s="33"/>
    </row>
    <row r="3613" spans="1:4" ht="16.5" hidden="1" customHeight="1">
      <c r="A3613" s="2">
        <v>570</v>
      </c>
      <c r="B3613" s="14" t="s">
        <v>6</v>
      </c>
      <c r="C3613" s="10">
        <v>152.4</v>
      </c>
      <c r="D3613" s="33"/>
    </row>
    <row r="3614" spans="1:4" ht="16.5" hidden="1" customHeight="1">
      <c r="A3614" s="2">
        <v>571</v>
      </c>
      <c r="B3614" s="14" t="s">
        <v>6</v>
      </c>
      <c r="C3614" s="10">
        <v>152.72</v>
      </c>
      <c r="D3614" s="33"/>
    </row>
    <row r="3615" spans="1:4" ht="16.5" hidden="1" customHeight="1">
      <c r="A3615" s="2">
        <v>572</v>
      </c>
      <c r="B3615" s="14" t="s">
        <v>6</v>
      </c>
      <c r="C3615" s="10">
        <v>153.31</v>
      </c>
      <c r="D3615" s="33"/>
    </row>
    <row r="3616" spans="1:4" ht="16.5" hidden="1" customHeight="1">
      <c r="A3616" s="2">
        <v>573</v>
      </c>
      <c r="B3616" s="14" t="s">
        <v>6</v>
      </c>
      <c r="C3616" s="10">
        <v>154.13999999999999</v>
      </c>
      <c r="D3616" s="33"/>
    </row>
    <row r="3617" spans="1:4" ht="16.5" hidden="1" customHeight="1">
      <c r="A3617" s="2">
        <v>574</v>
      </c>
      <c r="B3617" s="14" t="s">
        <v>6</v>
      </c>
      <c r="C3617" s="10">
        <v>154.58000000000001</v>
      </c>
      <c r="D3617" s="33"/>
    </row>
    <row r="3618" spans="1:4" ht="16.5" hidden="1" customHeight="1">
      <c r="A3618" s="2">
        <v>575</v>
      </c>
      <c r="B3618" s="14" t="s">
        <v>6</v>
      </c>
      <c r="C3618" s="10">
        <v>154.61000000000001</v>
      </c>
      <c r="D3618" s="33"/>
    </row>
    <row r="3619" spans="1:4" ht="16.5" hidden="1" customHeight="1">
      <c r="A3619" s="2">
        <v>576</v>
      </c>
      <c r="B3619" s="14" t="s">
        <v>6</v>
      </c>
      <c r="C3619" s="10">
        <v>158.1</v>
      </c>
      <c r="D3619" s="33"/>
    </row>
    <row r="3620" spans="1:4" ht="16.5" hidden="1" customHeight="1">
      <c r="A3620" s="2">
        <v>577</v>
      </c>
      <c r="B3620" s="14" t="s">
        <v>6</v>
      </c>
      <c r="C3620" s="10">
        <v>158.13</v>
      </c>
      <c r="D3620" s="33"/>
    </row>
    <row r="3621" spans="1:4" ht="16.5" hidden="1" customHeight="1">
      <c r="A3621" s="2">
        <v>578</v>
      </c>
      <c r="B3621" s="14" t="s">
        <v>6</v>
      </c>
      <c r="C3621" s="10">
        <v>158.94999999999999</v>
      </c>
      <c r="D3621" s="33"/>
    </row>
    <row r="3622" spans="1:4" ht="16.5" hidden="1" customHeight="1">
      <c r="A3622" s="2">
        <v>579</v>
      </c>
      <c r="B3622" s="14" t="s">
        <v>6</v>
      </c>
      <c r="C3622" s="10">
        <v>160.1</v>
      </c>
      <c r="D3622" s="33"/>
    </row>
    <row r="3623" spans="1:4" ht="16.5" hidden="1" customHeight="1">
      <c r="A3623" s="2">
        <v>580</v>
      </c>
      <c r="B3623" s="14" t="s">
        <v>6</v>
      </c>
      <c r="C3623" s="10">
        <v>160.4</v>
      </c>
      <c r="D3623" s="33"/>
    </row>
    <row r="3624" spans="1:4" ht="16.5" hidden="1" customHeight="1">
      <c r="A3624" s="2">
        <v>581</v>
      </c>
      <c r="B3624" s="14" t="s">
        <v>6</v>
      </c>
      <c r="C3624" s="10">
        <v>160.4</v>
      </c>
      <c r="D3624" s="33"/>
    </row>
    <row r="3625" spans="1:4" ht="16.5" hidden="1" customHeight="1">
      <c r="A3625" s="2">
        <v>582</v>
      </c>
      <c r="B3625" s="14" t="s">
        <v>6</v>
      </c>
      <c r="C3625" s="10">
        <v>160.4</v>
      </c>
      <c r="D3625" s="33"/>
    </row>
    <row r="3626" spans="1:4" ht="16.5" hidden="1" customHeight="1">
      <c r="A3626" s="2">
        <v>583</v>
      </c>
      <c r="B3626" s="14" t="s">
        <v>6</v>
      </c>
      <c r="C3626" s="10">
        <v>160.4</v>
      </c>
      <c r="D3626" s="33"/>
    </row>
    <row r="3627" spans="1:4" ht="16.5" hidden="1" customHeight="1">
      <c r="A3627" s="2">
        <v>584</v>
      </c>
      <c r="B3627" s="14" t="s">
        <v>6</v>
      </c>
      <c r="C3627" s="10">
        <v>160.4</v>
      </c>
      <c r="D3627" s="33"/>
    </row>
    <row r="3628" spans="1:4" ht="16.5" hidden="1" customHeight="1">
      <c r="A3628" s="2">
        <v>585</v>
      </c>
      <c r="B3628" s="14" t="s">
        <v>6</v>
      </c>
      <c r="C3628" s="10">
        <v>160.4</v>
      </c>
      <c r="D3628" s="33"/>
    </row>
    <row r="3629" spans="1:4" ht="16.5" hidden="1" customHeight="1">
      <c r="A3629" s="2">
        <v>586</v>
      </c>
      <c r="B3629" s="14" t="s">
        <v>6</v>
      </c>
      <c r="C3629" s="10">
        <v>160.4</v>
      </c>
      <c r="D3629" s="33"/>
    </row>
    <row r="3630" spans="1:4" ht="16.5" hidden="1" customHeight="1">
      <c r="A3630" s="2">
        <v>587</v>
      </c>
      <c r="B3630" s="14" t="s">
        <v>6</v>
      </c>
      <c r="C3630" s="10">
        <v>160.4</v>
      </c>
      <c r="D3630" s="33"/>
    </row>
    <row r="3631" spans="1:4" ht="16.5" hidden="1" customHeight="1">
      <c r="A3631" s="2">
        <v>588</v>
      </c>
      <c r="B3631" s="14" t="s">
        <v>6</v>
      </c>
      <c r="C3631" s="10">
        <v>163.25</v>
      </c>
      <c r="D3631" s="33"/>
    </row>
    <row r="3632" spans="1:4" ht="16.5" hidden="1" customHeight="1">
      <c r="A3632" s="2">
        <v>589</v>
      </c>
      <c r="B3632" s="14" t="s">
        <v>6</v>
      </c>
      <c r="C3632" s="10">
        <v>163.25</v>
      </c>
      <c r="D3632" s="33"/>
    </row>
    <row r="3633" spans="1:4" ht="16.5" hidden="1" customHeight="1">
      <c r="A3633" s="2">
        <v>590</v>
      </c>
      <c r="B3633" s="14" t="s">
        <v>6</v>
      </c>
      <c r="C3633" s="10">
        <v>163.25</v>
      </c>
      <c r="D3633" s="33"/>
    </row>
    <row r="3634" spans="1:4" ht="16.5" hidden="1" customHeight="1">
      <c r="A3634" s="2">
        <v>591</v>
      </c>
      <c r="B3634" s="14" t="s">
        <v>6</v>
      </c>
      <c r="C3634" s="10">
        <v>163.6</v>
      </c>
      <c r="D3634" s="33"/>
    </row>
    <row r="3635" spans="1:4" ht="16.5" hidden="1" customHeight="1">
      <c r="A3635" s="2">
        <v>592</v>
      </c>
      <c r="B3635" s="14" t="s">
        <v>6</v>
      </c>
      <c r="C3635" s="10">
        <v>163.82</v>
      </c>
      <c r="D3635" s="33"/>
    </row>
    <row r="3636" spans="1:4" ht="16.5" hidden="1" customHeight="1">
      <c r="A3636" s="2">
        <v>593</v>
      </c>
      <c r="B3636" s="14" t="s">
        <v>6</v>
      </c>
      <c r="C3636" s="10">
        <v>163.85</v>
      </c>
      <c r="D3636" s="33"/>
    </row>
    <row r="3637" spans="1:4" ht="16.5" hidden="1" customHeight="1">
      <c r="A3637" s="2">
        <v>594</v>
      </c>
      <c r="B3637" s="14" t="s">
        <v>6</v>
      </c>
      <c r="C3637" s="10">
        <v>164.92</v>
      </c>
      <c r="D3637" s="33"/>
    </row>
    <row r="3638" spans="1:4" ht="16.5" hidden="1" customHeight="1">
      <c r="A3638" s="2">
        <v>595</v>
      </c>
      <c r="B3638" s="14" t="s">
        <v>6</v>
      </c>
      <c r="C3638" s="10">
        <v>165.14</v>
      </c>
      <c r="D3638" s="33"/>
    </row>
    <row r="3639" spans="1:4" ht="16.5" hidden="1" customHeight="1">
      <c r="A3639" s="2">
        <v>596</v>
      </c>
      <c r="B3639" s="14" t="s">
        <v>6</v>
      </c>
      <c r="C3639" s="10">
        <v>165.47</v>
      </c>
      <c r="D3639" s="33"/>
    </row>
    <row r="3640" spans="1:4" ht="16.5" hidden="1" customHeight="1">
      <c r="A3640" s="2">
        <v>597</v>
      </c>
      <c r="B3640" s="14" t="s">
        <v>6</v>
      </c>
      <c r="C3640" s="10">
        <v>166.01</v>
      </c>
      <c r="D3640" s="33"/>
    </row>
    <row r="3641" spans="1:4" ht="16.5" hidden="1" customHeight="1">
      <c r="A3641" s="2">
        <v>598</v>
      </c>
      <c r="B3641" s="14" t="s">
        <v>6</v>
      </c>
      <c r="C3641" s="10">
        <v>166.01</v>
      </c>
      <c r="D3641" s="33"/>
    </row>
    <row r="3642" spans="1:4" ht="16.5" hidden="1" customHeight="1">
      <c r="A3642" s="2">
        <v>599</v>
      </c>
      <c r="B3642" s="14" t="s">
        <v>6</v>
      </c>
      <c r="C3642" s="10">
        <v>166.55</v>
      </c>
      <c r="D3642" s="33"/>
    </row>
    <row r="3643" spans="1:4" ht="16.5" hidden="1" customHeight="1">
      <c r="A3643" s="2">
        <v>600</v>
      </c>
      <c r="B3643" s="14" t="s">
        <v>6</v>
      </c>
      <c r="C3643" s="10">
        <v>167.2</v>
      </c>
      <c r="D3643" s="33"/>
    </row>
    <row r="3644" spans="1:4" ht="16.5" hidden="1" customHeight="1">
      <c r="A3644" s="2">
        <v>601</v>
      </c>
      <c r="B3644" s="14" t="s">
        <v>6</v>
      </c>
      <c r="C3644" s="10">
        <v>170.34</v>
      </c>
      <c r="D3644" s="33"/>
    </row>
    <row r="3645" spans="1:4" ht="16.5" hidden="1" customHeight="1">
      <c r="A3645" s="2">
        <v>602</v>
      </c>
      <c r="B3645" s="14" t="s">
        <v>6</v>
      </c>
      <c r="C3645" s="10">
        <v>172.01</v>
      </c>
      <c r="D3645" s="33"/>
    </row>
    <row r="3646" spans="1:4" ht="16.5" hidden="1" customHeight="1">
      <c r="A3646" s="2">
        <v>603</v>
      </c>
      <c r="B3646" s="14" t="s">
        <v>6</v>
      </c>
      <c r="C3646" s="10">
        <v>173.37</v>
      </c>
      <c r="D3646" s="33"/>
    </row>
    <row r="3647" spans="1:4" ht="16.5" hidden="1" customHeight="1">
      <c r="A3647" s="2">
        <v>604</v>
      </c>
      <c r="B3647" s="14" t="s">
        <v>6</v>
      </c>
      <c r="C3647" s="10">
        <v>174.05</v>
      </c>
      <c r="D3647" s="33"/>
    </row>
    <row r="3648" spans="1:4" ht="16.5" hidden="1" customHeight="1">
      <c r="A3648" s="2">
        <v>605</v>
      </c>
      <c r="B3648" s="14" t="s">
        <v>6</v>
      </c>
      <c r="C3648" s="10">
        <v>174.23</v>
      </c>
      <c r="D3648" s="33"/>
    </row>
    <row r="3649" spans="1:4" ht="16.5" hidden="1" customHeight="1">
      <c r="A3649" s="2">
        <v>606</v>
      </c>
      <c r="B3649" s="14" t="s">
        <v>6</v>
      </c>
      <c r="C3649" s="10">
        <v>174.57</v>
      </c>
      <c r="D3649" s="33"/>
    </row>
    <row r="3650" spans="1:4" ht="16.5" hidden="1" customHeight="1">
      <c r="A3650" s="2">
        <v>607</v>
      </c>
      <c r="B3650" s="14" t="s">
        <v>6</v>
      </c>
      <c r="C3650" s="10">
        <v>174.72</v>
      </c>
      <c r="D3650" s="33"/>
    </row>
    <row r="3651" spans="1:4" ht="16.5" hidden="1" customHeight="1">
      <c r="A3651" s="2">
        <v>608</v>
      </c>
      <c r="B3651" s="14" t="s">
        <v>6</v>
      </c>
      <c r="C3651" s="10">
        <v>175.85</v>
      </c>
      <c r="D3651" s="33"/>
    </row>
    <row r="3652" spans="1:4" ht="16.5" hidden="1" customHeight="1">
      <c r="A3652" s="2">
        <v>609</v>
      </c>
      <c r="B3652" s="14" t="s">
        <v>6</v>
      </c>
      <c r="C3652" s="10">
        <v>176.33</v>
      </c>
      <c r="D3652" s="33"/>
    </row>
    <row r="3653" spans="1:4" ht="16.5" hidden="1" customHeight="1">
      <c r="A3653" s="2">
        <v>610</v>
      </c>
      <c r="B3653" s="14" t="s">
        <v>6</v>
      </c>
      <c r="C3653" s="10">
        <v>177.8</v>
      </c>
      <c r="D3653" s="33"/>
    </row>
    <row r="3654" spans="1:4" ht="16.5" hidden="1" customHeight="1">
      <c r="A3654" s="2">
        <v>611</v>
      </c>
      <c r="B3654" s="14" t="s">
        <v>6</v>
      </c>
      <c r="C3654" s="10">
        <v>180.79</v>
      </c>
      <c r="D3654" s="33"/>
    </row>
    <row r="3655" spans="1:4" ht="16.5" hidden="1" customHeight="1">
      <c r="A3655" s="2">
        <v>612</v>
      </c>
      <c r="B3655" s="14" t="s">
        <v>6</v>
      </c>
      <c r="C3655" s="10">
        <v>180.91</v>
      </c>
      <c r="D3655" s="33"/>
    </row>
    <row r="3656" spans="1:4" ht="16.5" hidden="1" customHeight="1">
      <c r="A3656" s="2">
        <v>613</v>
      </c>
      <c r="B3656" s="14" t="s">
        <v>6</v>
      </c>
      <c r="C3656" s="10">
        <v>181.5</v>
      </c>
      <c r="D3656" s="33"/>
    </row>
    <row r="3657" spans="1:4" ht="16.5" hidden="1" customHeight="1">
      <c r="A3657" s="2">
        <v>614</v>
      </c>
      <c r="B3657" s="14" t="s">
        <v>6</v>
      </c>
      <c r="C3657" s="10">
        <v>181.5</v>
      </c>
      <c r="D3657" s="33"/>
    </row>
    <row r="3658" spans="1:4" ht="16.5" hidden="1" customHeight="1">
      <c r="A3658" s="2">
        <v>615</v>
      </c>
      <c r="B3658" s="14" t="s">
        <v>6</v>
      </c>
      <c r="C3658" s="10">
        <v>181.5</v>
      </c>
      <c r="D3658" s="33"/>
    </row>
    <row r="3659" spans="1:4" ht="16.5" hidden="1" customHeight="1">
      <c r="A3659" s="2">
        <v>616</v>
      </c>
      <c r="B3659" s="14" t="s">
        <v>6</v>
      </c>
      <c r="C3659" s="10">
        <v>182</v>
      </c>
      <c r="D3659" s="33"/>
    </row>
    <row r="3660" spans="1:4" ht="16.5" hidden="1" customHeight="1">
      <c r="A3660" s="2">
        <v>617</v>
      </c>
      <c r="B3660" s="14" t="s">
        <v>6</v>
      </c>
      <c r="C3660" s="10">
        <v>182.25</v>
      </c>
      <c r="D3660" s="33"/>
    </row>
    <row r="3661" spans="1:4" ht="16.5" hidden="1" customHeight="1">
      <c r="A3661" s="2">
        <v>618</v>
      </c>
      <c r="B3661" s="14" t="s">
        <v>6</v>
      </c>
      <c r="C3661" s="10">
        <v>182.91</v>
      </c>
      <c r="D3661" s="33"/>
    </row>
    <row r="3662" spans="1:4" ht="16.5" hidden="1" customHeight="1">
      <c r="A3662" s="2">
        <v>619</v>
      </c>
      <c r="B3662" s="14" t="s">
        <v>6</v>
      </c>
      <c r="C3662" s="10">
        <v>183</v>
      </c>
      <c r="D3662" s="33"/>
    </row>
    <row r="3663" spans="1:4" ht="16.5" hidden="1" customHeight="1">
      <c r="A3663" s="2">
        <v>620</v>
      </c>
      <c r="B3663" s="14" t="s">
        <v>6</v>
      </c>
      <c r="C3663" s="10">
        <v>183</v>
      </c>
      <c r="D3663" s="33"/>
    </row>
    <row r="3664" spans="1:4" ht="16.5" hidden="1" customHeight="1">
      <c r="A3664" s="2">
        <v>621</v>
      </c>
      <c r="B3664" s="14" t="s">
        <v>6</v>
      </c>
      <c r="C3664" s="10">
        <v>183</v>
      </c>
      <c r="D3664" s="33"/>
    </row>
    <row r="3665" spans="1:4" ht="16.5" hidden="1" customHeight="1">
      <c r="A3665" s="2">
        <v>622</v>
      </c>
      <c r="B3665" s="14" t="s">
        <v>6</v>
      </c>
      <c r="C3665" s="10">
        <v>183</v>
      </c>
      <c r="D3665" s="33"/>
    </row>
    <row r="3666" spans="1:4" ht="16.5" hidden="1" customHeight="1">
      <c r="A3666" s="2">
        <v>623</v>
      </c>
      <c r="B3666" s="14" t="s">
        <v>6</v>
      </c>
      <c r="C3666" s="10">
        <v>183.63</v>
      </c>
      <c r="D3666" s="33"/>
    </row>
    <row r="3667" spans="1:4" ht="16.5" hidden="1" customHeight="1">
      <c r="A3667" s="2">
        <v>624</v>
      </c>
      <c r="B3667" s="14" t="s">
        <v>6</v>
      </c>
      <c r="C3667" s="10">
        <v>183.82</v>
      </c>
      <c r="D3667" s="33"/>
    </row>
    <row r="3668" spans="1:4" ht="16.5" hidden="1" customHeight="1">
      <c r="A3668" s="2">
        <v>625</v>
      </c>
      <c r="B3668" s="14" t="s">
        <v>6</v>
      </c>
      <c r="C3668" s="10">
        <v>184.33</v>
      </c>
      <c r="D3668" s="33"/>
    </row>
    <row r="3669" spans="1:4" ht="16.5" hidden="1" customHeight="1">
      <c r="A3669" s="2">
        <v>626</v>
      </c>
      <c r="B3669" s="14" t="s">
        <v>6</v>
      </c>
      <c r="C3669" s="10">
        <v>184.92</v>
      </c>
      <c r="D3669" s="33"/>
    </row>
    <row r="3670" spans="1:4" ht="16.5" hidden="1" customHeight="1">
      <c r="A3670" s="2">
        <v>627</v>
      </c>
      <c r="B3670" s="14" t="s">
        <v>6</v>
      </c>
      <c r="C3670" s="10">
        <v>185.35</v>
      </c>
      <c r="D3670" s="33"/>
    </row>
    <row r="3671" spans="1:4" ht="16.5" hidden="1" customHeight="1">
      <c r="A3671" s="2">
        <v>628</v>
      </c>
      <c r="B3671" s="14" t="s">
        <v>6</v>
      </c>
      <c r="C3671" s="10">
        <v>188</v>
      </c>
      <c r="D3671" s="33"/>
    </row>
    <row r="3672" spans="1:4" ht="16.5" hidden="1" customHeight="1">
      <c r="A3672" s="2">
        <v>629</v>
      </c>
      <c r="B3672" s="14" t="s">
        <v>6</v>
      </c>
      <c r="C3672" s="10">
        <v>188</v>
      </c>
      <c r="D3672" s="33"/>
    </row>
    <row r="3673" spans="1:4" ht="16.5" hidden="1" customHeight="1">
      <c r="A3673" s="2">
        <v>630</v>
      </c>
      <c r="B3673" s="14" t="s">
        <v>6</v>
      </c>
      <c r="C3673" s="10">
        <v>188.2</v>
      </c>
      <c r="D3673" s="33"/>
    </row>
    <row r="3674" spans="1:4" ht="16.5" hidden="1" customHeight="1">
      <c r="A3674" s="2">
        <v>631</v>
      </c>
      <c r="B3674" s="14" t="s">
        <v>6</v>
      </c>
      <c r="C3674" s="10">
        <v>188.5</v>
      </c>
      <c r="D3674" s="33"/>
    </row>
    <row r="3675" spans="1:4" ht="16.5" hidden="1" customHeight="1">
      <c r="A3675" s="2">
        <v>632</v>
      </c>
      <c r="B3675" s="14" t="s">
        <v>6</v>
      </c>
      <c r="C3675" s="10">
        <v>188.8</v>
      </c>
      <c r="D3675" s="33"/>
    </row>
    <row r="3676" spans="1:4" ht="16.5" hidden="1" customHeight="1">
      <c r="A3676" s="2">
        <v>633</v>
      </c>
      <c r="B3676" s="14" t="s">
        <v>6</v>
      </c>
      <c r="C3676" s="10">
        <v>189.67</v>
      </c>
      <c r="D3676" s="33"/>
    </row>
    <row r="3677" spans="1:4" ht="16.5" hidden="1" customHeight="1">
      <c r="A3677" s="2">
        <v>634</v>
      </c>
      <c r="B3677" s="14" t="s">
        <v>6</v>
      </c>
      <c r="C3677" s="10">
        <v>189.67</v>
      </c>
      <c r="D3677" s="33"/>
    </row>
    <row r="3678" spans="1:4" ht="16.5" hidden="1" customHeight="1">
      <c r="A3678" s="2">
        <v>635</v>
      </c>
      <c r="B3678" s="14" t="s">
        <v>6</v>
      </c>
      <c r="C3678" s="10">
        <v>189.67</v>
      </c>
      <c r="D3678" s="33"/>
    </row>
    <row r="3679" spans="1:4" ht="16.5" hidden="1" customHeight="1">
      <c r="A3679" s="2">
        <v>636</v>
      </c>
      <c r="B3679" s="14" t="s">
        <v>6</v>
      </c>
      <c r="C3679" s="10">
        <v>189.67</v>
      </c>
      <c r="D3679" s="33"/>
    </row>
    <row r="3680" spans="1:4" ht="16.5" hidden="1" customHeight="1">
      <c r="A3680" s="2">
        <v>637</v>
      </c>
      <c r="B3680" s="14" t="s">
        <v>6</v>
      </c>
      <c r="C3680" s="10">
        <v>190.1</v>
      </c>
      <c r="D3680" s="33"/>
    </row>
    <row r="3681" spans="1:4" ht="16.5" hidden="1" customHeight="1">
      <c r="A3681" s="2">
        <v>638</v>
      </c>
      <c r="B3681" s="14" t="s">
        <v>6</v>
      </c>
      <c r="C3681" s="10">
        <v>191.52</v>
      </c>
      <c r="D3681" s="33"/>
    </row>
    <row r="3682" spans="1:4" ht="16.5" hidden="1" customHeight="1">
      <c r="A3682" s="2">
        <v>639</v>
      </c>
      <c r="B3682" s="14" t="s">
        <v>6</v>
      </c>
      <c r="C3682" s="10">
        <v>191.57</v>
      </c>
      <c r="D3682" s="33"/>
    </row>
    <row r="3683" spans="1:4" ht="16.5" hidden="1" customHeight="1">
      <c r="A3683" s="2">
        <v>640</v>
      </c>
      <c r="B3683" s="14" t="s">
        <v>6</v>
      </c>
      <c r="C3683" s="10">
        <v>191.57</v>
      </c>
      <c r="D3683" s="33"/>
    </row>
    <row r="3684" spans="1:4" ht="16.5" hidden="1" customHeight="1">
      <c r="A3684" s="2">
        <v>641</v>
      </c>
      <c r="B3684" s="14" t="s">
        <v>6</v>
      </c>
      <c r="C3684" s="10">
        <v>192.85</v>
      </c>
      <c r="D3684" s="33"/>
    </row>
    <row r="3685" spans="1:4" ht="16.5" hidden="1" customHeight="1">
      <c r="A3685" s="2">
        <v>642</v>
      </c>
      <c r="B3685" s="14" t="s">
        <v>6</v>
      </c>
      <c r="C3685" s="10">
        <v>192.98</v>
      </c>
      <c r="D3685" s="33"/>
    </row>
    <row r="3686" spans="1:4" ht="16.5" hidden="1" customHeight="1">
      <c r="A3686" s="2">
        <v>643</v>
      </c>
      <c r="B3686" s="14" t="s">
        <v>6</v>
      </c>
      <c r="C3686" s="10">
        <v>194.18</v>
      </c>
      <c r="D3686" s="33"/>
    </row>
    <row r="3687" spans="1:4" ht="16.5" hidden="1" customHeight="1">
      <c r="A3687" s="2">
        <v>644</v>
      </c>
      <c r="B3687" s="14" t="s">
        <v>6</v>
      </c>
      <c r="C3687" s="10">
        <v>194.44</v>
      </c>
      <c r="D3687" s="33"/>
    </row>
    <row r="3688" spans="1:4" ht="16.5" hidden="1" customHeight="1">
      <c r="A3688" s="2">
        <v>645</v>
      </c>
      <c r="B3688" s="14" t="s">
        <v>6</v>
      </c>
      <c r="C3688" s="10">
        <v>194.62</v>
      </c>
      <c r="D3688" s="33"/>
    </row>
    <row r="3689" spans="1:4" ht="16.5" hidden="1" customHeight="1">
      <c r="A3689" s="2">
        <v>646</v>
      </c>
      <c r="B3689" s="14" t="s">
        <v>6</v>
      </c>
      <c r="C3689" s="10">
        <v>196.83</v>
      </c>
      <c r="D3689" s="33"/>
    </row>
    <row r="3690" spans="1:4" ht="16.5" hidden="1" customHeight="1">
      <c r="A3690" s="2">
        <v>647</v>
      </c>
      <c r="B3690" s="14" t="s">
        <v>6</v>
      </c>
      <c r="C3690" s="10">
        <v>197.31</v>
      </c>
      <c r="D3690" s="33"/>
    </row>
    <row r="3691" spans="1:4" ht="16.5" hidden="1" customHeight="1">
      <c r="A3691" s="2">
        <v>648</v>
      </c>
      <c r="B3691" s="14" t="s">
        <v>6</v>
      </c>
      <c r="C3691" s="10">
        <v>197.31</v>
      </c>
      <c r="D3691" s="33"/>
    </row>
    <row r="3692" spans="1:4" ht="16.5" hidden="1" customHeight="1">
      <c r="A3692" s="2">
        <v>649</v>
      </c>
      <c r="B3692" s="14" t="s">
        <v>6</v>
      </c>
      <c r="C3692" s="10">
        <v>197.31</v>
      </c>
      <c r="D3692" s="33"/>
    </row>
    <row r="3693" spans="1:4" ht="16.5" hidden="1" customHeight="1">
      <c r="A3693" s="2">
        <v>650</v>
      </c>
      <c r="B3693" s="14" t="s">
        <v>6</v>
      </c>
      <c r="C3693" s="10">
        <v>197.31</v>
      </c>
      <c r="D3693" s="33"/>
    </row>
    <row r="3694" spans="1:4" ht="16.5" hidden="1" customHeight="1">
      <c r="A3694" s="2">
        <v>651</v>
      </c>
      <c r="B3694" s="14" t="s">
        <v>6</v>
      </c>
      <c r="C3694" s="10">
        <v>197.31</v>
      </c>
      <c r="D3694" s="33"/>
    </row>
    <row r="3695" spans="1:4" ht="16.5" hidden="1" customHeight="1">
      <c r="A3695" s="2">
        <v>652</v>
      </c>
      <c r="B3695" s="14" t="s">
        <v>6</v>
      </c>
      <c r="C3695" s="10">
        <v>198.52</v>
      </c>
      <c r="D3695" s="33"/>
    </row>
    <row r="3696" spans="1:4" ht="16.5" hidden="1" customHeight="1">
      <c r="A3696" s="2">
        <v>653</v>
      </c>
      <c r="B3696" s="14" t="s">
        <v>6</v>
      </c>
      <c r="C3696" s="10">
        <v>199.65</v>
      </c>
      <c r="D3696" s="33"/>
    </row>
    <row r="3697" spans="1:4" ht="16.5" hidden="1" customHeight="1">
      <c r="A3697" s="2">
        <v>654</v>
      </c>
      <c r="B3697" s="14" t="s">
        <v>6</v>
      </c>
      <c r="C3697" s="10">
        <v>200.06</v>
      </c>
      <c r="D3697" s="33"/>
    </row>
    <row r="3698" spans="1:4" ht="16.5" hidden="1" customHeight="1">
      <c r="A3698" s="2">
        <v>655</v>
      </c>
      <c r="B3698" s="14" t="s">
        <v>6</v>
      </c>
      <c r="C3698" s="10">
        <v>202.92</v>
      </c>
      <c r="D3698" s="33"/>
    </row>
    <row r="3699" spans="1:4" ht="16.5" hidden="1" customHeight="1">
      <c r="A3699" s="2">
        <v>656</v>
      </c>
      <c r="B3699" s="14" t="s">
        <v>6</v>
      </c>
      <c r="C3699" s="10">
        <v>202.92</v>
      </c>
      <c r="D3699" s="33"/>
    </row>
    <row r="3700" spans="1:4" ht="16.5" hidden="1" customHeight="1">
      <c r="A3700" s="2">
        <v>657</v>
      </c>
      <c r="B3700" s="14" t="s">
        <v>6</v>
      </c>
      <c r="C3700" s="10">
        <v>203.93</v>
      </c>
      <c r="D3700" s="33"/>
    </row>
    <row r="3701" spans="1:4" ht="16.5" hidden="1" customHeight="1">
      <c r="A3701" s="2">
        <v>658</v>
      </c>
      <c r="B3701" s="14" t="s">
        <v>6</v>
      </c>
      <c r="C3701" s="10">
        <v>204.83</v>
      </c>
      <c r="D3701" s="33"/>
    </row>
    <row r="3702" spans="1:4" ht="16.5" hidden="1" customHeight="1">
      <c r="A3702" s="2">
        <v>659</v>
      </c>
      <c r="B3702" s="14" t="s">
        <v>6</v>
      </c>
      <c r="C3702" s="10">
        <v>205.56</v>
      </c>
      <c r="D3702" s="33"/>
    </row>
    <row r="3703" spans="1:4" ht="16.5" hidden="1" customHeight="1">
      <c r="A3703" s="2">
        <v>660</v>
      </c>
      <c r="B3703" s="14" t="s">
        <v>6</v>
      </c>
      <c r="C3703" s="10">
        <v>208.33</v>
      </c>
      <c r="D3703" s="33"/>
    </row>
    <row r="3704" spans="1:4" ht="16.5" hidden="1" customHeight="1">
      <c r="A3704" s="2">
        <v>661</v>
      </c>
      <c r="B3704" s="14" t="s">
        <v>6</v>
      </c>
      <c r="C3704" s="10">
        <v>208.6</v>
      </c>
      <c r="D3704" s="33"/>
    </row>
    <row r="3705" spans="1:4" ht="16.5" hidden="1" customHeight="1">
      <c r="A3705" s="2">
        <v>662</v>
      </c>
      <c r="B3705" s="14" t="s">
        <v>6</v>
      </c>
      <c r="C3705" s="10">
        <v>208.87</v>
      </c>
      <c r="D3705" s="33"/>
    </row>
    <row r="3706" spans="1:4" ht="16.5" hidden="1" customHeight="1">
      <c r="A3706" s="2">
        <v>663</v>
      </c>
      <c r="B3706" s="14" t="s">
        <v>6</v>
      </c>
      <c r="C3706" s="10">
        <v>209.77</v>
      </c>
      <c r="D3706" s="33"/>
    </row>
    <row r="3707" spans="1:4" ht="16.5" hidden="1" customHeight="1">
      <c r="A3707" s="2">
        <v>664</v>
      </c>
      <c r="B3707" s="14" t="s">
        <v>6</v>
      </c>
      <c r="C3707" s="10">
        <v>210.2</v>
      </c>
      <c r="D3707" s="33"/>
    </row>
    <row r="3708" spans="1:4" ht="16.5" hidden="1" customHeight="1">
      <c r="A3708" s="2">
        <v>665</v>
      </c>
      <c r="B3708" s="14" t="s">
        <v>6</v>
      </c>
      <c r="C3708" s="10">
        <v>210.27</v>
      </c>
      <c r="D3708" s="33"/>
    </row>
    <row r="3709" spans="1:4" ht="16.5" hidden="1" customHeight="1">
      <c r="A3709" s="2">
        <v>666</v>
      </c>
      <c r="B3709" s="14" t="s">
        <v>6</v>
      </c>
      <c r="C3709" s="10">
        <v>211.28</v>
      </c>
      <c r="D3709" s="33"/>
    </row>
    <row r="3710" spans="1:4" ht="16.5" hidden="1" customHeight="1">
      <c r="A3710" s="2">
        <v>667</v>
      </c>
      <c r="B3710" s="14" t="s">
        <v>6</v>
      </c>
      <c r="C3710" s="10">
        <v>211.79</v>
      </c>
      <c r="D3710" s="33"/>
    </row>
    <row r="3711" spans="1:4" ht="16.5" hidden="1" customHeight="1">
      <c r="A3711" s="2">
        <v>668</v>
      </c>
      <c r="B3711" s="14" t="s">
        <v>6</v>
      </c>
      <c r="C3711" s="10">
        <v>211.79</v>
      </c>
      <c r="D3711" s="33"/>
    </row>
    <row r="3712" spans="1:4" ht="16.5" hidden="1" customHeight="1">
      <c r="A3712" s="2">
        <v>669</v>
      </c>
      <c r="B3712" s="14" t="s">
        <v>6</v>
      </c>
      <c r="C3712" s="10">
        <v>211.79</v>
      </c>
      <c r="D3712" s="33"/>
    </row>
    <row r="3713" spans="1:4" ht="16.5" hidden="1" customHeight="1">
      <c r="A3713" s="2">
        <v>670</v>
      </c>
      <c r="B3713" s="14" t="s">
        <v>6</v>
      </c>
      <c r="C3713" s="10">
        <v>212.17</v>
      </c>
      <c r="D3713" s="33"/>
    </row>
    <row r="3714" spans="1:4" ht="16.5" hidden="1" customHeight="1">
      <c r="A3714" s="2">
        <v>671</v>
      </c>
      <c r="B3714" s="14" t="s">
        <v>6</v>
      </c>
      <c r="C3714" s="10">
        <v>212.9</v>
      </c>
      <c r="D3714" s="33"/>
    </row>
    <row r="3715" spans="1:4" ht="16.5" hidden="1" customHeight="1">
      <c r="A3715" s="2">
        <v>672</v>
      </c>
      <c r="B3715" s="14" t="s">
        <v>6</v>
      </c>
      <c r="C3715" s="10">
        <v>212.96</v>
      </c>
      <c r="D3715" s="33"/>
    </row>
    <row r="3716" spans="1:4" ht="16.5" hidden="1" customHeight="1">
      <c r="A3716" s="2">
        <v>673</v>
      </c>
      <c r="B3716" s="14" t="s">
        <v>6</v>
      </c>
      <c r="C3716" s="10">
        <v>212.96</v>
      </c>
      <c r="D3716" s="33"/>
    </row>
    <row r="3717" spans="1:4" ht="16.5" hidden="1" customHeight="1">
      <c r="A3717" s="2">
        <v>674</v>
      </c>
      <c r="B3717" s="14" t="s">
        <v>6</v>
      </c>
      <c r="C3717" s="10">
        <v>213.52</v>
      </c>
      <c r="D3717" s="33"/>
    </row>
    <row r="3718" spans="1:4" ht="16.5" hidden="1" customHeight="1">
      <c r="A3718" s="2">
        <v>675</v>
      </c>
      <c r="B3718" s="14" t="s">
        <v>6</v>
      </c>
      <c r="C3718" s="10">
        <v>214.05</v>
      </c>
      <c r="D3718" s="33"/>
    </row>
    <row r="3719" spans="1:4" ht="16.5" hidden="1" customHeight="1">
      <c r="A3719" s="2">
        <v>676</v>
      </c>
      <c r="B3719" s="14" t="s">
        <v>6</v>
      </c>
      <c r="C3719" s="10">
        <v>215.23</v>
      </c>
      <c r="D3719" s="33"/>
    </row>
    <row r="3720" spans="1:4" ht="16.5" hidden="1" customHeight="1">
      <c r="A3720" s="2">
        <v>677</v>
      </c>
      <c r="B3720" s="14" t="s">
        <v>6</v>
      </c>
      <c r="C3720" s="10">
        <v>215.23</v>
      </c>
      <c r="D3720" s="33"/>
    </row>
    <row r="3721" spans="1:4" ht="16.5" hidden="1" customHeight="1">
      <c r="A3721" s="2">
        <v>678</v>
      </c>
      <c r="B3721" s="14" t="s">
        <v>6</v>
      </c>
      <c r="C3721" s="10">
        <v>215.23</v>
      </c>
      <c r="D3721" s="33"/>
    </row>
    <row r="3722" spans="1:4" ht="16.5" hidden="1" customHeight="1">
      <c r="A3722" s="2">
        <v>679</v>
      </c>
      <c r="B3722" s="14" t="s">
        <v>6</v>
      </c>
      <c r="C3722" s="10">
        <v>215.29</v>
      </c>
      <c r="D3722" s="33"/>
    </row>
    <row r="3723" spans="1:4" ht="16.5" hidden="1" customHeight="1">
      <c r="A3723" s="2">
        <v>680</v>
      </c>
      <c r="B3723" s="14" t="s">
        <v>6</v>
      </c>
      <c r="C3723" s="10">
        <v>215.38</v>
      </c>
      <c r="D3723" s="33"/>
    </row>
    <row r="3724" spans="1:4" ht="16.5" hidden="1" customHeight="1">
      <c r="A3724" s="2">
        <v>681</v>
      </c>
      <c r="B3724" s="14" t="s">
        <v>6</v>
      </c>
      <c r="C3724" s="10">
        <v>217.8</v>
      </c>
      <c r="D3724" s="33"/>
    </row>
    <row r="3725" spans="1:4" ht="16.5" hidden="1" customHeight="1">
      <c r="A3725" s="2">
        <v>682</v>
      </c>
      <c r="B3725" s="14" t="s">
        <v>6</v>
      </c>
      <c r="C3725" s="10">
        <v>217.95</v>
      </c>
      <c r="D3725" s="33"/>
    </row>
    <row r="3726" spans="1:4" ht="16.5" hidden="1" customHeight="1">
      <c r="A3726" s="2">
        <v>683</v>
      </c>
      <c r="B3726" s="14" t="s">
        <v>6</v>
      </c>
      <c r="C3726" s="10">
        <v>218.1</v>
      </c>
      <c r="D3726" s="33"/>
    </row>
    <row r="3727" spans="1:4" ht="16.5" hidden="1" customHeight="1">
      <c r="A3727" s="2">
        <v>684</v>
      </c>
      <c r="B3727" s="14" t="s">
        <v>6</v>
      </c>
      <c r="C3727" s="10">
        <v>221</v>
      </c>
      <c r="D3727" s="33"/>
    </row>
    <row r="3728" spans="1:4" ht="16.5" hidden="1" customHeight="1">
      <c r="A3728" s="2">
        <v>685</v>
      </c>
      <c r="B3728" s="14" t="s">
        <v>6</v>
      </c>
      <c r="C3728" s="10">
        <v>223.53</v>
      </c>
      <c r="D3728" s="33"/>
    </row>
    <row r="3729" spans="1:4" ht="16.5" hidden="1" customHeight="1">
      <c r="A3729" s="2">
        <v>686</v>
      </c>
      <c r="B3729" s="14" t="s">
        <v>6</v>
      </c>
      <c r="C3729" s="10">
        <v>223.61</v>
      </c>
      <c r="D3729" s="33"/>
    </row>
    <row r="3730" spans="1:4" ht="16.5" hidden="1" customHeight="1">
      <c r="A3730" s="2">
        <v>687</v>
      </c>
      <c r="B3730" s="14" t="s">
        <v>6</v>
      </c>
      <c r="C3730" s="10">
        <v>223.61</v>
      </c>
      <c r="D3730" s="33"/>
    </row>
    <row r="3731" spans="1:4" ht="16.5" hidden="1" customHeight="1">
      <c r="A3731" s="2">
        <v>688</v>
      </c>
      <c r="B3731" s="14" t="s">
        <v>6</v>
      </c>
      <c r="C3731" s="10">
        <v>223.61</v>
      </c>
      <c r="D3731" s="33"/>
    </row>
    <row r="3732" spans="1:4" ht="16.5" hidden="1" customHeight="1">
      <c r="A3732" s="2">
        <v>689</v>
      </c>
      <c r="B3732" s="14" t="s">
        <v>6</v>
      </c>
      <c r="C3732" s="10">
        <v>223.61</v>
      </c>
      <c r="D3732" s="33"/>
    </row>
    <row r="3733" spans="1:4" ht="16.5" hidden="1" customHeight="1">
      <c r="A3733" s="2">
        <v>690</v>
      </c>
      <c r="B3733" s="14" t="s">
        <v>6</v>
      </c>
      <c r="C3733" s="10">
        <v>223.61</v>
      </c>
      <c r="D3733" s="33"/>
    </row>
    <row r="3734" spans="1:4" ht="16.5" hidden="1" customHeight="1">
      <c r="A3734" s="2">
        <v>691</v>
      </c>
      <c r="B3734" s="14" t="s">
        <v>6</v>
      </c>
      <c r="C3734" s="10">
        <v>223.61</v>
      </c>
      <c r="D3734" s="33"/>
    </row>
    <row r="3735" spans="1:4" ht="16.5" hidden="1" customHeight="1">
      <c r="A3735" s="2">
        <v>692</v>
      </c>
      <c r="B3735" s="14" t="s">
        <v>6</v>
      </c>
      <c r="C3735" s="10">
        <v>223.61</v>
      </c>
      <c r="D3735" s="33"/>
    </row>
    <row r="3736" spans="1:4" ht="16.5" hidden="1" customHeight="1">
      <c r="A3736" s="2">
        <v>693</v>
      </c>
      <c r="B3736" s="14" t="s">
        <v>6</v>
      </c>
      <c r="C3736" s="10">
        <v>223.61</v>
      </c>
      <c r="D3736" s="33"/>
    </row>
    <row r="3737" spans="1:4" ht="16.5" hidden="1" customHeight="1">
      <c r="A3737" s="2">
        <v>694</v>
      </c>
      <c r="B3737" s="14" t="s">
        <v>6</v>
      </c>
      <c r="C3737" s="10">
        <v>223.61</v>
      </c>
      <c r="D3737" s="33"/>
    </row>
    <row r="3738" spans="1:4" ht="16.5" hidden="1" customHeight="1">
      <c r="A3738" s="2">
        <v>695</v>
      </c>
      <c r="B3738" s="14" t="s">
        <v>6</v>
      </c>
      <c r="C3738" s="10">
        <v>223.61</v>
      </c>
      <c r="D3738" s="33"/>
    </row>
    <row r="3739" spans="1:4" ht="16.5" hidden="1" customHeight="1">
      <c r="A3739" s="2">
        <v>696</v>
      </c>
      <c r="B3739" s="14" t="s">
        <v>6</v>
      </c>
      <c r="C3739" s="10">
        <v>223.61</v>
      </c>
      <c r="D3739" s="33"/>
    </row>
    <row r="3740" spans="1:4" ht="16.5" hidden="1" customHeight="1">
      <c r="A3740" s="2">
        <v>697</v>
      </c>
      <c r="B3740" s="14" t="s">
        <v>6</v>
      </c>
      <c r="C3740" s="10">
        <v>223.61</v>
      </c>
      <c r="D3740" s="33"/>
    </row>
    <row r="3741" spans="1:4" ht="16.5" hidden="1" customHeight="1">
      <c r="A3741" s="2">
        <v>698</v>
      </c>
      <c r="B3741" s="14" t="s">
        <v>6</v>
      </c>
      <c r="C3741" s="10">
        <v>223.61</v>
      </c>
      <c r="D3741" s="33"/>
    </row>
    <row r="3742" spans="1:4" ht="16.5" hidden="1" customHeight="1">
      <c r="A3742" s="2">
        <v>699</v>
      </c>
      <c r="B3742" s="14" t="s">
        <v>6</v>
      </c>
      <c r="C3742" s="10">
        <v>223.61</v>
      </c>
      <c r="D3742" s="33"/>
    </row>
    <row r="3743" spans="1:4" ht="16.5" hidden="1" customHeight="1">
      <c r="A3743" s="2">
        <v>700</v>
      </c>
      <c r="B3743" s="14" t="s">
        <v>6</v>
      </c>
      <c r="C3743" s="10">
        <v>223.61</v>
      </c>
      <c r="D3743" s="33"/>
    </row>
    <row r="3744" spans="1:4" ht="16.5" hidden="1" customHeight="1">
      <c r="A3744" s="2">
        <v>701</v>
      </c>
      <c r="B3744" s="14" t="s">
        <v>6</v>
      </c>
      <c r="C3744" s="10">
        <v>223.61</v>
      </c>
      <c r="D3744" s="33"/>
    </row>
    <row r="3745" spans="1:4" ht="16.5" hidden="1" customHeight="1">
      <c r="A3745" s="2">
        <v>702</v>
      </c>
      <c r="B3745" s="14" t="s">
        <v>6</v>
      </c>
      <c r="C3745" s="10">
        <v>223.61</v>
      </c>
      <c r="D3745" s="33"/>
    </row>
    <row r="3746" spans="1:4" ht="16.5" hidden="1" customHeight="1">
      <c r="A3746" s="2">
        <v>703</v>
      </c>
      <c r="B3746" s="14" t="s">
        <v>6</v>
      </c>
      <c r="C3746" s="10">
        <v>223.61</v>
      </c>
      <c r="D3746" s="33"/>
    </row>
    <row r="3747" spans="1:4" ht="16.5" hidden="1" customHeight="1">
      <c r="A3747" s="2">
        <v>704</v>
      </c>
      <c r="B3747" s="14" t="s">
        <v>6</v>
      </c>
      <c r="C3747" s="10">
        <v>223.61</v>
      </c>
      <c r="D3747" s="33"/>
    </row>
    <row r="3748" spans="1:4" ht="16.5" hidden="1" customHeight="1">
      <c r="A3748" s="2">
        <v>705</v>
      </c>
      <c r="B3748" s="14" t="s">
        <v>6</v>
      </c>
      <c r="C3748" s="10">
        <v>223.91</v>
      </c>
      <c r="D3748" s="33"/>
    </row>
    <row r="3749" spans="1:4" ht="16.5" hidden="1" customHeight="1">
      <c r="A3749" s="2">
        <v>706</v>
      </c>
      <c r="B3749" s="14" t="s">
        <v>6</v>
      </c>
      <c r="C3749" s="10">
        <v>224.37</v>
      </c>
      <c r="D3749" s="33"/>
    </row>
    <row r="3750" spans="1:4" ht="16.5" hidden="1" customHeight="1">
      <c r="A3750" s="2">
        <v>707</v>
      </c>
      <c r="B3750" s="14" t="s">
        <v>6</v>
      </c>
      <c r="C3750" s="10">
        <v>225.88</v>
      </c>
      <c r="D3750" s="33"/>
    </row>
    <row r="3751" spans="1:4" ht="16.5" hidden="1" customHeight="1">
      <c r="A3751" s="2">
        <v>708</v>
      </c>
      <c r="B3751" s="14" t="s">
        <v>6</v>
      </c>
      <c r="C3751" s="10">
        <v>225.88</v>
      </c>
      <c r="D3751" s="33"/>
    </row>
    <row r="3752" spans="1:4" ht="16.5" hidden="1" customHeight="1">
      <c r="A3752" s="2">
        <v>709</v>
      </c>
      <c r="B3752" s="14" t="s">
        <v>6</v>
      </c>
      <c r="C3752" s="10">
        <v>225.88</v>
      </c>
      <c r="D3752" s="33"/>
    </row>
    <row r="3753" spans="1:4" ht="16.5" hidden="1" customHeight="1">
      <c r="A3753" s="2">
        <v>710</v>
      </c>
      <c r="B3753" s="14" t="s">
        <v>6</v>
      </c>
      <c r="C3753" s="10">
        <v>225.88</v>
      </c>
      <c r="D3753" s="33"/>
    </row>
    <row r="3754" spans="1:4" ht="16.5" hidden="1" customHeight="1">
      <c r="A3754" s="2">
        <v>711</v>
      </c>
      <c r="B3754" s="14" t="s">
        <v>6</v>
      </c>
      <c r="C3754" s="10">
        <v>225.88</v>
      </c>
      <c r="D3754" s="33"/>
    </row>
    <row r="3755" spans="1:4" ht="16.5" hidden="1" customHeight="1">
      <c r="A3755" s="2">
        <v>712</v>
      </c>
      <c r="B3755" s="14" t="s">
        <v>6</v>
      </c>
      <c r="C3755" s="10">
        <v>225.88</v>
      </c>
      <c r="D3755" s="33"/>
    </row>
    <row r="3756" spans="1:4" ht="16.5" hidden="1" customHeight="1">
      <c r="A3756" s="2">
        <v>713</v>
      </c>
      <c r="B3756" s="14" t="s">
        <v>6</v>
      </c>
      <c r="C3756" s="10">
        <v>225.88</v>
      </c>
      <c r="D3756" s="33"/>
    </row>
    <row r="3757" spans="1:4" ht="16.5" hidden="1" customHeight="1">
      <c r="A3757" s="2">
        <v>714</v>
      </c>
      <c r="B3757" s="14" t="s">
        <v>6</v>
      </c>
      <c r="C3757" s="10">
        <v>225.88</v>
      </c>
      <c r="D3757" s="33"/>
    </row>
    <row r="3758" spans="1:4" ht="16.5" hidden="1" customHeight="1">
      <c r="A3758" s="2">
        <v>715</v>
      </c>
      <c r="B3758" s="14" t="s">
        <v>6</v>
      </c>
      <c r="C3758" s="10">
        <v>226.39</v>
      </c>
      <c r="D3758" s="33"/>
    </row>
    <row r="3759" spans="1:4" ht="16.5" hidden="1" customHeight="1">
      <c r="A3759" s="2">
        <v>716</v>
      </c>
      <c r="B3759" s="14" t="s">
        <v>6</v>
      </c>
      <c r="C3759" s="10">
        <v>228.53</v>
      </c>
      <c r="D3759" s="33"/>
    </row>
    <row r="3760" spans="1:4" ht="16.5" hidden="1" customHeight="1">
      <c r="A3760" s="2">
        <v>717</v>
      </c>
      <c r="B3760" s="14" t="s">
        <v>6</v>
      </c>
      <c r="C3760" s="10">
        <v>229.87</v>
      </c>
      <c r="D3760" s="33"/>
    </row>
    <row r="3761" spans="1:4" ht="16.5" hidden="1" customHeight="1">
      <c r="A3761" s="2">
        <v>718</v>
      </c>
      <c r="B3761" s="14" t="s">
        <v>6</v>
      </c>
      <c r="C3761" s="10">
        <v>233.19</v>
      </c>
      <c r="D3761" s="33"/>
    </row>
    <row r="3762" spans="1:4" ht="16.5" hidden="1" customHeight="1">
      <c r="A3762" s="2">
        <v>719</v>
      </c>
      <c r="B3762" s="14" t="s">
        <v>6</v>
      </c>
      <c r="C3762" s="10">
        <v>233.31</v>
      </c>
      <c r="D3762" s="33"/>
    </row>
    <row r="3763" spans="1:4" ht="16.5" hidden="1" customHeight="1">
      <c r="A3763" s="2">
        <v>720</v>
      </c>
      <c r="B3763" s="14" t="s">
        <v>6</v>
      </c>
      <c r="C3763" s="10">
        <v>233.31</v>
      </c>
      <c r="D3763" s="33"/>
    </row>
    <row r="3764" spans="1:4" ht="16.5" hidden="1" customHeight="1">
      <c r="A3764" s="2">
        <v>721</v>
      </c>
      <c r="B3764" s="14" t="s">
        <v>6</v>
      </c>
      <c r="C3764" s="10">
        <v>236.3</v>
      </c>
      <c r="D3764" s="33"/>
    </row>
    <row r="3765" spans="1:4" ht="16.5" hidden="1" customHeight="1">
      <c r="A3765" s="2">
        <v>722</v>
      </c>
      <c r="B3765" s="14" t="s">
        <v>6</v>
      </c>
      <c r="C3765" s="10">
        <v>239.29</v>
      </c>
      <c r="D3765" s="33"/>
    </row>
    <row r="3766" spans="1:4" ht="16.5" hidden="1" customHeight="1">
      <c r="A3766" s="2">
        <v>723</v>
      </c>
      <c r="B3766" s="14" t="s">
        <v>6</v>
      </c>
      <c r="C3766" s="10">
        <v>239.43</v>
      </c>
      <c r="D3766" s="33"/>
    </row>
    <row r="3767" spans="1:4" ht="16.5" hidden="1" customHeight="1">
      <c r="A3767" s="2">
        <v>724</v>
      </c>
      <c r="B3767" s="14" t="s">
        <v>6</v>
      </c>
      <c r="C3767" s="10">
        <v>239.43</v>
      </c>
      <c r="D3767" s="33"/>
    </row>
    <row r="3768" spans="1:4" ht="16.5" hidden="1" customHeight="1">
      <c r="A3768" s="2">
        <v>725</v>
      </c>
      <c r="B3768" s="14" t="s">
        <v>6</v>
      </c>
      <c r="C3768" s="10">
        <v>239.43</v>
      </c>
      <c r="D3768" s="33"/>
    </row>
    <row r="3769" spans="1:4" ht="16.5" hidden="1" customHeight="1">
      <c r="A3769" s="2">
        <v>726</v>
      </c>
      <c r="B3769" s="14" t="s">
        <v>6</v>
      </c>
      <c r="C3769" s="10">
        <v>239.43</v>
      </c>
      <c r="D3769" s="33"/>
    </row>
    <row r="3770" spans="1:4" ht="16.5" hidden="1" customHeight="1">
      <c r="A3770" s="2">
        <v>727</v>
      </c>
      <c r="B3770" s="14" t="s">
        <v>6</v>
      </c>
      <c r="C3770" s="10">
        <v>242</v>
      </c>
      <c r="D3770" s="33"/>
    </row>
    <row r="3771" spans="1:4" ht="16.5" hidden="1" customHeight="1">
      <c r="A3771" s="2">
        <v>728</v>
      </c>
      <c r="B3771" s="14" t="s">
        <v>6</v>
      </c>
      <c r="C3771" s="10">
        <v>242</v>
      </c>
      <c r="D3771" s="33"/>
    </row>
    <row r="3772" spans="1:4" ht="16.5" hidden="1" customHeight="1">
      <c r="A3772" s="2">
        <v>729</v>
      </c>
      <c r="B3772" s="14" t="s">
        <v>6</v>
      </c>
      <c r="C3772" s="10">
        <v>244</v>
      </c>
      <c r="D3772" s="33"/>
    </row>
    <row r="3773" spans="1:4" ht="16.5" hidden="1" customHeight="1">
      <c r="A3773" s="2">
        <v>730</v>
      </c>
      <c r="B3773" s="14" t="s">
        <v>6</v>
      </c>
      <c r="C3773" s="10">
        <v>245.04</v>
      </c>
      <c r="D3773" s="33"/>
    </row>
    <row r="3774" spans="1:4" ht="16.5" hidden="1" customHeight="1">
      <c r="A3774" s="2">
        <v>731</v>
      </c>
      <c r="B3774" s="14" t="s">
        <v>6</v>
      </c>
      <c r="C3774" s="10">
        <v>245.98</v>
      </c>
      <c r="D3774" s="33"/>
    </row>
    <row r="3775" spans="1:4" ht="16.5" hidden="1" customHeight="1">
      <c r="A3775" s="2">
        <v>732</v>
      </c>
      <c r="B3775" s="14" t="s">
        <v>6</v>
      </c>
      <c r="C3775" s="10">
        <v>247.12</v>
      </c>
      <c r="D3775" s="33"/>
    </row>
    <row r="3776" spans="1:4" ht="16.5" hidden="1" customHeight="1">
      <c r="A3776" s="2">
        <v>733</v>
      </c>
      <c r="B3776" s="14" t="s">
        <v>6</v>
      </c>
      <c r="C3776" s="10">
        <v>247.72</v>
      </c>
      <c r="D3776" s="33"/>
    </row>
    <row r="3777" spans="1:4" ht="16.5" hidden="1" customHeight="1">
      <c r="A3777" s="2">
        <v>734</v>
      </c>
      <c r="B3777" s="14" t="s">
        <v>6</v>
      </c>
      <c r="C3777" s="10">
        <v>249.74</v>
      </c>
      <c r="D3777" s="33"/>
    </row>
    <row r="3778" spans="1:4" ht="16.5" hidden="1" customHeight="1">
      <c r="A3778" s="2">
        <v>735</v>
      </c>
      <c r="B3778" s="14" t="s">
        <v>6</v>
      </c>
      <c r="C3778" s="10">
        <v>250.94</v>
      </c>
      <c r="D3778" s="33"/>
    </row>
    <row r="3779" spans="1:4" ht="16.5" hidden="1" customHeight="1">
      <c r="A3779" s="2">
        <v>736</v>
      </c>
      <c r="B3779" s="14" t="s">
        <v>6</v>
      </c>
      <c r="C3779" s="10">
        <v>252.05</v>
      </c>
      <c r="D3779" s="33"/>
    </row>
    <row r="3780" spans="1:4" ht="16.5" hidden="1" customHeight="1">
      <c r="A3780" s="2">
        <v>737</v>
      </c>
      <c r="B3780" s="14" t="s">
        <v>6</v>
      </c>
      <c r="C3780" s="10">
        <v>253.63</v>
      </c>
      <c r="D3780" s="33"/>
    </row>
    <row r="3781" spans="1:4" ht="16.5" hidden="1" customHeight="1">
      <c r="A3781" s="2">
        <v>738</v>
      </c>
      <c r="B3781" s="14" t="s">
        <v>6</v>
      </c>
      <c r="C3781" s="10">
        <v>254.1</v>
      </c>
      <c r="D3781" s="33"/>
    </row>
    <row r="3782" spans="1:4" ht="16.5" hidden="1" customHeight="1">
      <c r="A3782" s="2">
        <v>739</v>
      </c>
      <c r="B3782" s="14" t="s">
        <v>6</v>
      </c>
      <c r="C3782" s="10">
        <v>254.1</v>
      </c>
      <c r="D3782" s="33"/>
    </row>
    <row r="3783" spans="1:4" ht="16.5" hidden="1" customHeight="1">
      <c r="A3783" s="2">
        <v>740</v>
      </c>
      <c r="B3783" s="14" t="s">
        <v>6</v>
      </c>
      <c r="C3783" s="10">
        <v>256.62</v>
      </c>
      <c r="D3783" s="33"/>
    </row>
    <row r="3784" spans="1:4" ht="16.5" hidden="1" customHeight="1">
      <c r="A3784" s="2">
        <v>741</v>
      </c>
      <c r="B3784" s="14" t="s">
        <v>6</v>
      </c>
      <c r="C3784" s="10">
        <v>256.97000000000003</v>
      </c>
      <c r="D3784" s="33"/>
    </row>
    <row r="3785" spans="1:4" ht="16.5" hidden="1" customHeight="1">
      <c r="A3785" s="2">
        <v>742</v>
      </c>
      <c r="B3785" s="14" t="s">
        <v>6</v>
      </c>
      <c r="C3785" s="10">
        <v>260.14999999999998</v>
      </c>
      <c r="D3785" s="33"/>
    </row>
    <row r="3786" spans="1:4" ht="16.5" hidden="1" customHeight="1">
      <c r="A3786" s="2">
        <v>743</v>
      </c>
      <c r="B3786" s="14" t="s">
        <v>6</v>
      </c>
      <c r="C3786" s="10">
        <v>260.14999999999998</v>
      </c>
      <c r="D3786" s="33"/>
    </row>
    <row r="3787" spans="1:4" ht="16.5" hidden="1" customHeight="1">
      <c r="A3787" s="2">
        <v>744</v>
      </c>
      <c r="B3787" s="14" t="s">
        <v>6</v>
      </c>
      <c r="C3787" s="10">
        <v>261.72000000000003</v>
      </c>
      <c r="D3787" s="33"/>
    </row>
    <row r="3788" spans="1:4" ht="16.5" hidden="1" customHeight="1">
      <c r="A3788" s="2">
        <v>745</v>
      </c>
      <c r="B3788" s="14" t="s">
        <v>6</v>
      </c>
      <c r="C3788" s="10">
        <v>263.02999999999997</v>
      </c>
      <c r="D3788" s="33"/>
    </row>
    <row r="3789" spans="1:4" ht="16.5" hidden="1" customHeight="1">
      <c r="A3789" s="2">
        <v>746</v>
      </c>
      <c r="B3789" s="14" t="s">
        <v>6</v>
      </c>
      <c r="C3789" s="10">
        <v>263.88</v>
      </c>
      <c r="D3789" s="33"/>
    </row>
    <row r="3790" spans="1:4" ht="16.5" hidden="1" customHeight="1">
      <c r="A3790" s="2">
        <v>747</v>
      </c>
      <c r="B3790" s="14" t="s">
        <v>6</v>
      </c>
      <c r="C3790" s="10">
        <v>265.68</v>
      </c>
      <c r="D3790" s="33"/>
    </row>
    <row r="3791" spans="1:4" ht="16.5" hidden="1" customHeight="1">
      <c r="A3791" s="2">
        <v>748</v>
      </c>
      <c r="B3791" s="14" t="s">
        <v>6</v>
      </c>
      <c r="C3791" s="10">
        <v>267.77</v>
      </c>
      <c r="D3791" s="33"/>
    </row>
    <row r="3792" spans="1:4" ht="16.5" hidden="1" customHeight="1">
      <c r="A3792" s="2">
        <v>749</v>
      </c>
      <c r="B3792" s="14" t="s">
        <v>6</v>
      </c>
      <c r="C3792" s="10">
        <v>268.86</v>
      </c>
      <c r="D3792" s="33"/>
    </row>
    <row r="3793" spans="1:4" ht="16.5" hidden="1" customHeight="1">
      <c r="A3793" s="2">
        <v>750</v>
      </c>
      <c r="B3793" s="14" t="s">
        <v>6</v>
      </c>
      <c r="C3793" s="10">
        <v>269.83</v>
      </c>
      <c r="D3793" s="33"/>
    </row>
    <row r="3794" spans="1:4" ht="16.5" hidden="1" customHeight="1">
      <c r="A3794" s="2">
        <v>751</v>
      </c>
      <c r="B3794" s="14" t="s">
        <v>6</v>
      </c>
      <c r="C3794" s="10">
        <v>274.22000000000003</v>
      </c>
      <c r="D3794" s="33"/>
    </row>
    <row r="3795" spans="1:4" ht="16.5" hidden="1" customHeight="1">
      <c r="A3795" s="2">
        <v>752</v>
      </c>
      <c r="B3795" s="14" t="s">
        <v>6</v>
      </c>
      <c r="C3795" s="10">
        <v>275.88</v>
      </c>
      <c r="D3795" s="33"/>
    </row>
    <row r="3796" spans="1:4" ht="16.5" hidden="1" customHeight="1">
      <c r="A3796" s="2">
        <v>753</v>
      </c>
      <c r="B3796" s="14" t="s">
        <v>6</v>
      </c>
      <c r="C3796" s="10">
        <v>276.16000000000003</v>
      </c>
      <c r="D3796" s="33"/>
    </row>
    <row r="3797" spans="1:4" ht="16.5" hidden="1" customHeight="1">
      <c r="A3797" s="2">
        <v>754</v>
      </c>
      <c r="B3797" s="14" t="s">
        <v>6</v>
      </c>
      <c r="C3797" s="10">
        <v>277.08999999999997</v>
      </c>
      <c r="D3797" s="33"/>
    </row>
    <row r="3798" spans="1:4" ht="16.5" hidden="1" customHeight="1">
      <c r="A3798" s="2">
        <v>755</v>
      </c>
      <c r="B3798" s="14" t="s">
        <v>6</v>
      </c>
      <c r="C3798" s="10">
        <v>277.08999999999997</v>
      </c>
      <c r="D3798" s="33"/>
    </row>
    <row r="3799" spans="1:4" ht="16.5" hidden="1" customHeight="1">
      <c r="A3799" s="2">
        <v>756</v>
      </c>
      <c r="B3799" s="14" t="s">
        <v>6</v>
      </c>
      <c r="C3799" s="10">
        <v>277.10000000000002</v>
      </c>
      <c r="D3799" s="33"/>
    </row>
    <row r="3800" spans="1:4" ht="16.5" hidden="1" customHeight="1">
      <c r="A3800" s="2">
        <v>757</v>
      </c>
      <c r="B3800" s="14" t="s">
        <v>6</v>
      </c>
      <c r="C3800" s="10">
        <v>277.48</v>
      </c>
      <c r="D3800" s="33"/>
    </row>
    <row r="3801" spans="1:4" ht="16.5" hidden="1" customHeight="1">
      <c r="A3801" s="2">
        <v>758</v>
      </c>
      <c r="B3801" s="14" t="s">
        <v>6</v>
      </c>
      <c r="C3801" s="10">
        <v>279.13</v>
      </c>
      <c r="D3801" s="33"/>
    </row>
    <row r="3802" spans="1:4" ht="16.5" hidden="1" customHeight="1">
      <c r="A3802" s="2">
        <v>759</v>
      </c>
      <c r="B3802" s="14" t="s">
        <v>6</v>
      </c>
      <c r="C3802" s="10">
        <v>279.13</v>
      </c>
      <c r="D3802" s="33"/>
    </row>
    <row r="3803" spans="1:4" ht="16.5" hidden="1" customHeight="1">
      <c r="A3803" s="2">
        <v>760</v>
      </c>
      <c r="B3803" s="14" t="s">
        <v>6</v>
      </c>
      <c r="C3803" s="10">
        <v>279.77</v>
      </c>
      <c r="D3803" s="33"/>
    </row>
    <row r="3804" spans="1:4" ht="16.5" hidden="1" customHeight="1">
      <c r="A3804" s="2">
        <v>761</v>
      </c>
      <c r="B3804" s="14" t="s">
        <v>6</v>
      </c>
      <c r="C3804" s="10">
        <v>280.89</v>
      </c>
      <c r="D3804" s="33"/>
    </row>
    <row r="3805" spans="1:4" ht="16.5" hidden="1" customHeight="1">
      <c r="A3805" s="2">
        <v>762</v>
      </c>
      <c r="B3805" s="14" t="s">
        <v>6</v>
      </c>
      <c r="C3805" s="10">
        <v>280.89</v>
      </c>
      <c r="D3805" s="33"/>
    </row>
    <row r="3806" spans="1:4" ht="16.5" hidden="1" customHeight="1">
      <c r="A3806" s="2">
        <v>763</v>
      </c>
      <c r="B3806" s="14" t="s">
        <v>6</v>
      </c>
      <c r="C3806" s="10">
        <v>281.36</v>
      </c>
      <c r="D3806" s="33"/>
    </row>
    <row r="3807" spans="1:4" ht="16.5" hidden="1" customHeight="1">
      <c r="A3807" s="2">
        <v>764</v>
      </c>
      <c r="B3807" s="14" t="s">
        <v>6</v>
      </c>
      <c r="C3807" s="10">
        <v>282</v>
      </c>
      <c r="D3807" s="33"/>
    </row>
    <row r="3808" spans="1:4" ht="16.5" hidden="1" customHeight="1">
      <c r="A3808" s="2">
        <v>765</v>
      </c>
      <c r="B3808" s="14" t="s">
        <v>6</v>
      </c>
      <c r="C3808" s="10">
        <v>282</v>
      </c>
      <c r="D3808" s="33"/>
    </row>
    <row r="3809" spans="1:4" ht="16.5" hidden="1" customHeight="1">
      <c r="A3809" s="2">
        <v>766</v>
      </c>
      <c r="B3809" s="14" t="s">
        <v>6</v>
      </c>
      <c r="C3809" s="10">
        <v>283.2</v>
      </c>
      <c r="D3809" s="33"/>
    </row>
    <row r="3810" spans="1:4" ht="16.5" hidden="1" customHeight="1">
      <c r="A3810" s="2">
        <v>767</v>
      </c>
      <c r="B3810" s="14" t="s">
        <v>6</v>
      </c>
      <c r="C3810" s="10">
        <v>284.95</v>
      </c>
      <c r="D3810" s="33"/>
    </row>
    <row r="3811" spans="1:4" ht="16.5" hidden="1" customHeight="1">
      <c r="A3811" s="2">
        <v>768</v>
      </c>
      <c r="B3811" s="14" t="s">
        <v>6</v>
      </c>
      <c r="C3811" s="10">
        <v>285.83999999999997</v>
      </c>
      <c r="D3811" s="33"/>
    </row>
    <row r="3812" spans="1:4" ht="16.5" hidden="1" customHeight="1">
      <c r="A3812" s="2">
        <v>769</v>
      </c>
      <c r="B3812" s="14" t="s">
        <v>6</v>
      </c>
      <c r="C3812" s="10">
        <v>287.10000000000002</v>
      </c>
      <c r="D3812" s="33"/>
    </row>
    <row r="3813" spans="1:4" ht="16.5" hidden="1" customHeight="1">
      <c r="A3813" s="2">
        <v>770</v>
      </c>
      <c r="B3813" s="14" t="s">
        <v>6</v>
      </c>
      <c r="C3813" s="10">
        <v>287.38</v>
      </c>
      <c r="D3813" s="33"/>
    </row>
    <row r="3814" spans="1:4" ht="16.5" hidden="1" customHeight="1">
      <c r="A3814" s="2">
        <v>771</v>
      </c>
      <c r="B3814" s="14" t="s">
        <v>6</v>
      </c>
      <c r="C3814" s="10">
        <v>290.39999999999998</v>
      </c>
      <c r="D3814" s="33"/>
    </row>
    <row r="3815" spans="1:4" ht="16.5" hidden="1" customHeight="1">
      <c r="A3815" s="2">
        <v>772</v>
      </c>
      <c r="B3815" s="14" t="s">
        <v>6</v>
      </c>
      <c r="C3815" s="10">
        <v>290.39999999999998</v>
      </c>
      <c r="D3815" s="33"/>
    </row>
    <row r="3816" spans="1:4" ht="16.5" hidden="1" customHeight="1">
      <c r="A3816" s="2">
        <v>773</v>
      </c>
      <c r="B3816" s="14" t="s">
        <v>6</v>
      </c>
      <c r="C3816" s="10">
        <v>295.93</v>
      </c>
      <c r="D3816" s="33"/>
    </row>
    <row r="3817" spans="1:4" ht="16.5" hidden="1" customHeight="1">
      <c r="A3817" s="2">
        <v>774</v>
      </c>
      <c r="B3817" s="14" t="s">
        <v>6</v>
      </c>
      <c r="C3817" s="10">
        <v>296.62</v>
      </c>
      <c r="D3817" s="33"/>
    </row>
    <row r="3818" spans="1:4" ht="16.5" hidden="1" customHeight="1">
      <c r="A3818" s="2">
        <v>775</v>
      </c>
      <c r="B3818" s="14" t="s">
        <v>6</v>
      </c>
      <c r="C3818" s="10">
        <v>299.5</v>
      </c>
      <c r="D3818" s="33"/>
    </row>
    <row r="3819" spans="1:4" ht="16.5" hidden="1" customHeight="1">
      <c r="A3819" s="2">
        <v>776</v>
      </c>
      <c r="B3819" s="14" t="s">
        <v>6</v>
      </c>
      <c r="C3819" s="10">
        <v>299.5</v>
      </c>
      <c r="D3819" s="33"/>
    </row>
    <row r="3820" spans="1:4" ht="16.5" hidden="1" customHeight="1">
      <c r="A3820" s="2">
        <v>777</v>
      </c>
      <c r="B3820" s="14" t="s">
        <v>6</v>
      </c>
      <c r="C3820" s="10">
        <v>299.5</v>
      </c>
      <c r="D3820" s="33"/>
    </row>
    <row r="3821" spans="1:4" ht="16.5" hidden="1" customHeight="1">
      <c r="A3821" s="2">
        <v>778</v>
      </c>
      <c r="B3821" s="14" t="s">
        <v>6</v>
      </c>
      <c r="C3821" s="10">
        <v>299.5</v>
      </c>
      <c r="D3821" s="33"/>
    </row>
    <row r="3822" spans="1:4" ht="16.5" hidden="1" customHeight="1">
      <c r="A3822" s="2">
        <v>779</v>
      </c>
      <c r="B3822" s="14" t="s">
        <v>6</v>
      </c>
      <c r="C3822" s="10">
        <v>299.5</v>
      </c>
      <c r="D3822" s="33"/>
    </row>
    <row r="3823" spans="1:4" ht="16.5" hidden="1" customHeight="1">
      <c r="A3823" s="2">
        <v>780</v>
      </c>
      <c r="B3823" s="14" t="s">
        <v>6</v>
      </c>
      <c r="C3823" s="10">
        <v>299.5</v>
      </c>
      <c r="D3823" s="33"/>
    </row>
    <row r="3824" spans="1:4" ht="16.5" hidden="1" customHeight="1">
      <c r="A3824" s="2">
        <v>781</v>
      </c>
      <c r="B3824" s="14" t="s">
        <v>6</v>
      </c>
      <c r="C3824" s="10">
        <v>299.5</v>
      </c>
      <c r="D3824" s="33"/>
    </row>
    <row r="3825" spans="1:4" ht="16.5" hidden="1" customHeight="1">
      <c r="A3825" s="2">
        <v>782</v>
      </c>
      <c r="B3825" s="14" t="s">
        <v>6</v>
      </c>
      <c r="C3825" s="10">
        <v>299.5</v>
      </c>
      <c r="D3825" s="33"/>
    </row>
    <row r="3826" spans="1:4" ht="16.5" hidden="1" customHeight="1">
      <c r="A3826" s="2">
        <v>783</v>
      </c>
      <c r="B3826" s="14" t="s">
        <v>6</v>
      </c>
      <c r="C3826" s="10">
        <v>299.5</v>
      </c>
      <c r="D3826" s="33"/>
    </row>
    <row r="3827" spans="1:4" ht="16.5" hidden="1" customHeight="1">
      <c r="A3827" s="2">
        <v>784</v>
      </c>
      <c r="B3827" s="14" t="s">
        <v>6</v>
      </c>
      <c r="C3827" s="10">
        <v>299.5</v>
      </c>
      <c r="D3827" s="33"/>
    </row>
    <row r="3828" spans="1:4" ht="16.5" hidden="1" customHeight="1">
      <c r="A3828" s="2">
        <v>785</v>
      </c>
      <c r="B3828" s="14" t="s">
        <v>6</v>
      </c>
      <c r="C3828" s="10">
        <v>299.5</v>
      </c>
      <c r="D3828" s="33"/>
    </row>
    <row r="3829" spans="1:4" ht="16.5" hidden="1" customHeight="1">
      <c r="A3829" s="2">
        <v>786</v>
      </c>
      <c r="B3829" s="14" t="s">
        <v>6</v>
      </c>
      <c r="C3829" s="10">
        <v>299.5</v>
      </c>
      <c r="D3829" s="33"/>
    </row>
    <row r="3830" spans="1:4" ht="16.5" hidden="1" customHeight="1">
      <c r="A3830" s="2">
        <v>787</v>
      </c>
      <c r="B3830" s="14" t="s">
        <v>6</v>
      </c>
      <c r="C3830" s="10">
        <v>299.5</v>
      </c>
      <c r="D3830" s="33"/>
    </row>
    <row r="3831" spans="1:4" ht="16.5" hidden="1" customHeight="1">
      <c r="A3831" s="2">
        <v>788</v>
      </c>
      <c r="B3831" s="14" t="s">
        <v>6</v>
      </c>
      <c r="C3831" s="10">
        <v>299.5</v>
      </c>
      <c r="D3831" s="33"/>
    </row>
    <row r="3832" spans="1:4" ht="16.5" hidden="1" customHeight="1">
      <c r="A3832" s="2">
        <v>789</v>
      </c>
      <c r="B3832" s="14" t="s">
        <v>6</v>
      </c>
      <c r="C3832" s="10">
        <v>299.5</v>
      </c>
      <c r="D3832" s="33"/>
    </row>
    <row r="3833" spans="1:4" ht="16.5" hidden="1" customHeight="1">
      <c r="A3833" s="2">
        <v>790</v>
      </c>
      <c r="B3833" s="14" t="s">
        <v>6</v>
      </c>
      <c r="C3833" s="10">
        <v>299.5</v>
      </c>
      <c r="D3833" s="33"/>
    </row>
    <row r="3834" spans="1:4" ht="16.5" hidden="1" customHeight="1">
      <c r="A3834" s="2">
        <v>791</v>
      </c>
      <c r="B3834" s="14" t="s">
        <v>6</v>
      </c>
      <c r="C3834" s="10">
        <v>300.5</v>
      </c>
      <c r="D3834" s="33"/>
    </row>
    <row r="3835" spans="1:4" ht="16.5" hidden="1" customHeight="1">
      <c r="A3835" s="2">
        <v>792</v>
      </c>
      <c r="B3835" s="14" t="s">
        <v>6</v>
      </c>
      <c r="C3835" s="10">
        <v>300.5</v>
      </c>
      <c r="D3835" s="33"/>
    </row>
    <row r="3836" spans="1:4" ht="16.5" hidden="1" customHeight="1">
      <c r="A3836" s="2">
        <v>793</v>
      </c>
      <c r="B3836" s="14" t="s">
        <v>6</v>
      </c>
      <c r="C3836" s="10">
        <v>302.38</v>
      </c>
      <c r="D3836" s="33"/>
    </row>
    <row r="3837" spans="1:4" ht="16.5" hidden="1" customHeight="1">
      <c r="A3837" s="2">
        <v>794</v>
      </c>
      <c r="B3837" s="14" t="s">
        <v>6</v>
      </c>
      <c r="C3837" s="10">
        <v>302.38</v>
      </c>
      <c r="D3837" s="33"/>
    </row>
    <row r="3838" spans="1:4" ht="16.5" hidden="1" customHeight="1">
      <c r="A3838" s="2">
        <v>795</v>
      </c>
      <c r="B3838" s="14" t="s">
        <v>6</v>
      </c>
      <c r="C3838" s="10">
        <v>302.38</v>
      </c>
      <c r="D3838" s="33"/>
    </row>
    <row r="3839" spans="1:4" ht="16.5" hidden="1" customHeight="1">
      <c r="A3839" s="2">
        <v>796</v>
      </c>
      <c r="B3839" s="14" t="s">
        <v>6</v>
      </c>
      <c r="C3839" s="10">
        <v>302.5</v>
      </c>
      <c r="D3839" s="33"/>
    </row>
    <row r="3840" spans="1:4" ht="16.5" hidden="1" customHeight="1">
      <c r="A3840" s="2">
        <v>797</v>
      </c>
      <c r="B3840" s="14" t="s">
        <v>6</v>
      </c>
      <c r="C3840" s="10">
        <v>302.5</v>
      </c>
      <c r="D3840" s="33"/>
    </row>
    <row r="3841" spans="1:4" ht="16.5" hidden="1" customHeight="1">
      <c r="A3841" s="2">
        <v>798</v>
      </c>
      <c r="B3841" s="14" t="s">
        <v>6</v>
      </c>
      <c r="C3841" s="10">
        <v>302.5</v>
      </c>
      <c r="D3841" s="33"/>
    </row>
    <row r="3842" spans="1:4" ht="16.5" hidden="1" customHeight="1">
      <c r="A3842" s="2">
        <v>799</v>
      </c>
      <c r="B3842" s="14" t="s">
        <v>6</v>
      </c>
      <c r="C3842" s="10">
        <v>304.52</v>
      </c>
      <c r="D3842" s="33"/>
    </row>
    <row r="3843" spans="1:4" ht="16.5" hidden="1" customHeight="1">
      <c r="A3843" s="2">
        <v>800</v>
      </c>
      <c r="B3843" s="14" t="s">
        <v>6</v>
      </c>
      <c r="C3843" s="10">
        <v>310</v>
      </c>
      <c r="D3843" s="33"/>
    </row>
    <row r="3844" spans="1:4" ht="16.5" hidden="1" customHeight="1">
      <c r="A3844" s="2">
        <v>801</v>
      </c>
      <c r="B3844" s="14" t="s">
        <v>6</v>
      </c>
      <c r="C3844" s="10">
        <v>312.19</v>
      </c>
      <c r="D3844" s="33"/>
    </row>
    <row r="3845" spans="1:4" ht="16.5" hidden="1" customHeight="1">
      <c r="A3845" s="2">
        <v>802</v>
      </c>
      <c r="B3845" s="14" t="s">
        <v>6</v>
      </c>
      <c r="C3845" s="10">
        <v>318.81</v>
      </c>
      <c r="D3845" s="33"/>
    </row>
    <row r="3846" spans="1:4" ht="16.5" hidden="1" customHeight="1">
      <c r="A3846" s="2">
        <v>803</v>
      </c>
      <c r="B3846" s="14" t="s">
        <v>6</v>
      </c>
      <c r="C3846" s="10">
        <v>320.64999999999998</v>
      </c>
      <c r="D3846" s="33"/>
    </row>
    <row r="3847" spans="1:4" ht="16.5" hidden="1" customHeight="1">
      <c r="A3847" s="2">
        <v>804</v>
      </c>
      <c r="B3847" s="14" t="s">
        <v>6</v>
      </c>
      <c r="C3847" s="10">
        <v>320.64999999999998</v>
      </c>
      <c r="D3847" s="33"/>
    </row>
    <row r="3848" spans="1:4" ht="16.5" hidden="1" customHeight="1">
      <c r="A3848" s="2">
        <v>805</v>
      </c>
      <c r="B3848" s="14" t="s">
        <v>6</v>
      </c>
      <c r="C3848" s="10">
        <v>320.64999999999998</v>
      </c>
      <c r="D3848" s="33"/>
    </row>
    <row r="3849" spans="1:4" ht="16.5" hidden="1" customHeight="1">
      <c r="A3849" s="2">
        <v>806</v>
      </c>
      <c r="B3849" s="14" t="s">
        <v>6</v>
      </c>
      <c r="C3849" s="10">
        <v>326.51</v>
      </c>
      <c r="D3849" s="33"/>
    </row>
    <row r="3850" spans="1:4" ht="16.5" hidden="1" customHeight="1">
      <c r="A3850" s="2">
        <v>807</v>
      </c>
      <c r="B3850" s="14" t="s">
        <v>6</v>
      </c>
      <c r="C3850" s="10">
        <v>326.7</v>
      </c>
      <c r="D3850" s="33"/>
    </row>
    <row r="3851" spans="1:4" ht="16.5" hidden="1" customHeight="1">
      <c r="A3851" s="2">
        <v>808</v>
      </c>
      <c r="B3851" s="14" t="s">
        <v>6</v>
      </c>
      <c r="C3851" s="10">
        <v>326.7</v>
      </c>
      <c r="D3851" s="33"/>
    </row>
    <row r="3852" spans="1:4" ht="16.5" hidden="1" customHeight="1">
      <c r="A3852" s="2">
        <v>809</v>
      </c>
      <c r="B3852" s="14" t="s">
        <v>6</v>
      </c>
      <c r="C3852" s="10">
        <v>326.7</v>
      </c>
      <c r="D3852" s="33"/>
    </row>
    <row r="3853" spans="1:4" ht="16.5" hidden="1" customHeight="1">
      <c r="A3853" s="2">
        <v>810</v>
      </c>
      <c r="B3853" s="14" t="s">
        <v>6</v>
      </c>
      <c r="C3853" s="10">
        <v>329.28</v>
      </c>
      <c r="D3853" s="33"/>
    </row>
    <row r="3854" spans="1:4" ht="16.5" hidden="1" customHeight="1">
      <c r="A3854" s="2">
        <v>811</v>
      </c>
      <c r="B3854" s="14" t="s">
        <v>6</v>
      </c>
      <c r="C3854" s="10">
        <v>329.87</v>
      </c>
      <c r="D3854" s="33"/>
    </row>
    <row r="3855" spans="1:4" ht="16.5" hidden="1" customHeight="1">
      <c r="A3855" s="2">
        <v>812</v>
      </c>
      <c r="B3855" s="14" t="s">
        <v>6</v>
      </c>
      <c r="C3855" s="10">
        <v>329.95</v>
      </c>
      <c r="D3855" s="33"/>
    </row>
    <row r="3856" spans="1:4" ht="16.5" hidden="1" customHeight="1">
      <c r="A3856" s="2">
        <v>813</v>
      </c>
      <c r="B3856" s="14" t="s">
        <v>6</v>
      </c>
      <c r="C3856" s="10">
        <v>332.75</v>
      </c>
      <c r="D3856" s="33"/>
    </row>
    <row r="3857" spans="1:4" ht="16.5" hidden="1" customHeight="1">
      <c r="A3857" s="2">
        <v>814</v>
      </c>
      <c r="B3857" s="14" t="s">
        <v>6</v>
      </c>
      <c r="C3857" s="10">
        <v>335.28</v>
      </c>
      <c r="D3857" s="33"/>
    </row>
    <row r="3858" spans="1:4" ht="16.5" hidden="1" customHeight="1">
      <c r="A3858" s="2">
        <v>815</v>
      </c>
      <c r="B3858" s="14" t="s">
        <v>6</v>
      </c>
      <c r="C3858" s="10">
        <v>336.03</v>
      </c>
      <c r="D3858" s="33"/>
    </row>
    <row r="3859" spans="1:4" ht="16.5" hidden="1" customHeight="1">
      <c r="A3859" s="2">
        <v>816</v>
      </c>
      <c r="B3859" s="14" t="s">
        <v>6</v>
      </c>
      <c r="C3859" s="10">
        <v>336.08</v>
      </c>
      <c r="D3859" s="33"/>
    </row>
    <row r="3860" spans="1:4" ht="16.5" hidden="1" customHeight="1">
      <c r="A3860" s="2">
        <v>817</v>
      </c>
      <c r="B3860" s="14" t="s">
        <v>6</v>
      </c>
      <c r="C3860" s="10">
        <v>338.82</v>
      </c>
      <c r="D3860" s="33"/>
    </row>
    <row r="3861" spans="1:4" ht="16.5" hidden="1" customHeight="1">
      <c r="A3861" s="2">
        <v>818</v>
      </c>
      <c r="B3861" s="14" t="s">
        <v>6</v>
      </c>
      <c r="C3861" s="10">
        <v>338.82</v>
      </c>
      <c r="D3861" s="33"/>
    </row>
    <row r="3862" spans="1:4" ht="16.5" hidden="1" customHeight="1">
      <c r="A3862" s="2">
        <v>819</v>
      </c>
      <c r="B3862" s="14" t="s">
        <v>6</v>
      </c>
      <c r="C3862" s="10">
        <v>338.82</v>
      </c>
      <c r="D3862" s="33"/>
    </row>
    <row r="3863" spans="1:4" ht="16.5" hidden="1" customHeight="1">
      <c r="A3863" s="2">
        <v>820</v>
      </c>
      <c r="B3863" s="14" t="s">
        <v>6</v>
      </c>
      <c r="C3863" s="10">
        <v>338.82</v>
      </c>
      <c r="D3863" s="33"/>
    </row>
    <row r="3864" spans="1:4" ht="16.5" hidden="1" customHeight="1">
      <c r="A3864" s="2">
        <v>821</v>
      </c>
      <c r="B3864" s="14" t="s">
        <v>6</v>
      </c>
      <c r="C3864" s="10">
        <v>341.72</v>
      </c>
      <c r="D3864" s="33"/>
    </row>
    <row r="3865" spans="1:4" ht="16.5" hidden="1" customHeight="1">
      <c r="A3865" s="2">
        <v>822</v>
      </c>
      <c r="B3865" s="14" t="s">
        <v>6</v>
      </c>
      <c r="C3865" s="10">
        <v>344.05</v>
      </c>
      <c r="D3865" s="33"/>
    </row>
    <row r="3866" spans="1:4" ht="16.5" hidden="1" customHeight="1">
      <c r="A3866" s="2">
        <v>823</v>
      </c>
      <c r="B3866" s="14" t="s">
        <v>6</v>
      </c>
      <c r="C3866" s="10">
        <v>349.31</v>
      </c>
      <c r="D3866" s="33"/>
    </row>
    <row r="3867" spans="1:4" ht="16.5" hidden="1" customHeight="1">
      <c r="A3867" s="2">
        <v>824</v>
      </c>
      <c r="B3867" s="14" t="s">
        <v>6</v>
      </c>
      <c r="C3867" s="10">
        <v>363</v>
      </c>
      <c r="D3867" s="33"/>
    </row>
    <row r="3868" spans="1:4" ht="16.5" hidden="1" customHeight="1">
      <c r="A3868" s="2">
        <v>825</v>
      </c>
      <c r="B3868" s="14" t="s">
        <v>6</v>
      </c>
      <c r="C3868" s="10">
        <v>370.49</v>
      </c>
      <c r="D3868" s="33"/>
    </row>
    <row r="3869" spans="1:4" ht="16.5" hidden="1" customHeight="1">
      <c r="A3869" s="2">
        <v>826</v>
      </c>
      <c r="B3869" s="14" t="s">
        <v>6</v>
      </c>
      <c r="C3869" s="10">
        <v>374.37</v>
      </c>
      <c r="D3869" s="33"/>
    </row>
    <row r="3870" spans="1:4" ht="16.5" hidden="1" customHeight="1">
      <c r="A3870" s="2">
        <v>827</v>
      </c>
      <c r="B3870" s="14" t="s">
        <v>6</v>
      </c>
      <c r="C3870" s="10">
        <v>374.37</v>
      </c>
      <c r="D3870" s="33"/>
    </row>
    <row r="3871" spans="1:4" ht="16.5" hidden="1" customHeight="1">
      <c r="A3871" s="2">
        <v>828</v>
      </c>
      <c r="B3871" s="14" t="s">
        <v>6</v>
      </c>
      <c r="C3871" s="10">
        <v>374.37</v>
      </c>
      <c r="D3871" s="33"/>
    </row>
    <row r="3872" spans="1:4" ht="16.5" hidden="1" customHeight="1">
      <c r="A3872" s="2">
        <v>829</v>
      </c>
      <c r="B3872" s="14" t="s">
        <v>6</v>
      </c>
      <c r="C3872" s="10">
        <v>374.37</v>
      </c>
      <c r="D3872" s="33"/>
    </row>
    <row r="3873" spans="1:4" ht="16.5" hidden="1" customHeight="1">
      <c r="A3873" s="2">
        <v>830</v>
      </c>
      <c r="B3873" s="14" t="s">
        <v>6</v>
      </c>
      <c r="C3873" s="10">
        <v>374.37</v>
      </c>
      <c r="D3873" s="33"/>
    </row>
    <row r="3874" spans="1:4" ht="16.5" hidden="1" customHeight="1">
      <c r="A3874" s="2">
        <v>831</v>
      </c>
      <c r="B3874" s="14" t="s">
        <v>6</v>
      </c>
      <c r="C3874" s="10">
        <v>380.01</v>
      </c>
      <c r="D3874" s="33"/>
    </row>
    <row r="3875" spans="1:4" ht="16.5" hidden="1" customHeight="1">
      <c r="A3875" s="2">
        <v>832</v>
      </c>
      <c r="B3875" s="14" t="s">
        <v>6</v>
      </c>
      <c r="C3875" s="10">
        <v>382.64</v>
      </c>
      <c r="D3875" s="33"/>
    </row>
    <row r="3876" spans="1:4" ht="16.5" hidden="1" customHeight="1">
      <c r="A3876" s="2">
        <v>833</v>
      </c>
      <c r="B3876" s="14" t="s">
        <v>6</v>
      </c>
      <c r="C3876" s="10">
        <v>384.1</v>
      </c>
      <c r="D3876" s="33"/>
    </row>
    <row r="3877" spans="1:4" ht="16.5" hidden="1" customHeight="1">
      <c r="A3877" s="2">
        <v>834</v>
      </c>
      <c r="B3877" s="14" t="s">
        <v>6</v>
      </c>
      <c r="C3877" s="10">
        <v>385.45</v>
      </c>
      <c r="D3877" s="33"/>
    </row>
    <row r="3878" spans="1:4" ht="16.5" hidden="1" customHeight="1">
      <c r="A3878" s="2">
        <v>835</v>
      </c>
      <c r="B3878" s="14" t="s">
        <v>6</v>
      </c>
      <c r="C3878" s="10">
        <v>387.57</v>
      </c>
      <c r="D3878" s="33"/>
    </row>
    <row r="3879" spans="1:4" ht="16.5" hidden="1" customHeight="1">
      <c r="A3879" s="2">
        <v>836</v>
      </c>
      <c r="B3879" s="14" t="s">
        <v>6</v>
      </c>
      <c r="C3879" s="10">
        <v>394.63</v>
      </c>
      <c r="D3879" s="33"/>
    </row>
    <row r="3880" spans="1:4" ht="16.5" hidden="1" customHeight="1">
      <c r="A3880" s="2">
        <v>837</v>
      </c>
      <c r="B3880" s="14" t="s">
        <v>6</v>
      </c>
      <c r="C3880" s="10">
        <v>394.63</v>
      </c>
      <c r="D3880" s="33"/>
    </row>
    <row r="3881" spans="1:4" ht="16.5" hidden="1" customHeight="1">
      <c r="A3881" s="2">
        <v>838</v>
      </c>
      <c r="B3881" s="14" t="s">
        <v>6</v>
      </c>
      <c r="C3881" s="10">
        <v>394.63</v>
      </c>
      <c r="D3881" s="33"/>
    </row>
    <row r="3882" spans="1:4" ht="16.5" hidden="1" customHeight="1">
      <c r="A3882" s="2">
        <v>839</v>
      </c>
      <c r="B3882" s="14" t="s">
        <v>6</v>
      </c>
      <c r="C3882" s="10">
        <v>394.63</v>
      </c>
      <c r="D3882" s="33"/>
    </row>
    <row r="3883" spans="1:4" ht="16.5" hidden="1" customHeight="1">
      <c r="A3883" s="2">
        <v>840</v>
      </c>
      <c r="B3883" s="14" t="s">
        <v>6</v>
      </c>
      <c r="C3883" s="10">
        <v>394.63</v>
      </c>
      <c r="D3883" s="33"/>
    </row>
    <row r="3884" spans="1:4" ht="16.5" hidden="1" customHeight="1">
      <c r="A3884" s="2">
        <v>841</v>
      </c>
      <c r="B3884" s="14" t="s">
        <v>6</v>
      </c>
      <c r="C3884" s="10">
        <v>396.4</v>
      </c>
      <c r="D3884" s="33"/>
    </row>
    <row r="3885" spans="1:4" ht="16.5" hidden="1" customHeight="1">
      <c r="A3885" s="2">
        <v>842</v>
      </c>
      <c r="B3885" s="14" t="s">
        <v>6</v>
      </c>
      <c r="C3885" s="10">
        <v>398.2</v>
      </c>
      <c r="D3885" s="33"/>
    </row>
    <row r="3886" spans="1:4" ht="16.5" hidden="1" customHeight="1">
      <c r="A3886" s="2">
        <v>843</v>
      </c>
      <c r="B3886" s="14" t="s">
        <v>6</v>
      </c>
      <c r="C3886" s="10">
        <v>401.72</v>
      </c>
      <c r="D3886" s="33"/>
    </row>
    <row r="3887" spans="1:4" ht="16.5" hidden="1" customHeight="1">
      <c r="A3887" s="2">
        <v>844</v>
      </c>
      <c r="B3887" s="14" t="s">
        <v>6</v>
      </c>
      <c r="C3887" s="10">
        <v>401.72</v>
      </c>
      <c r="D3887" s="33"/>
    </row>
    <row r="3888" spans="1:4" ht="16.5" hidden="1" customHeight="1">
      <c r="A3888" s="2">
        <v>845</v>
      </c>
      <c r="B3888" s="14" t="s">
        <v>6</v>
      </c>
      <c r="C3888" s="10">
        <v>410.46</v>
      </c>
      <c r="D3888" s="33"/>
    </row>
    <row r="3889" spans="1:4" ht="16.5" hidden="1" customHeight="1">
      <c r="A3889" s="2">
        <v>846</v>
      </c>
      <c r="B3889" s="14" t="s">
        <v>6</v>
      </c>
      <c r="C3889" s="10">
        <v>413.93</v>
      </c>
      <c r="D3889" s="33"/>
    </row>
    <row r="3890" spans="1:4" ht="16.5" hidden="1" customHeight="1">
      <c r="A3890" s="2">
        <v>847</v>
      </c>
      <c r="B3890" s="14" t="s">
        <v>6</v>
      </c>
      <c r="C3890" s="10">
        <v>425.92</v>
      </c>
      <c r="D3890" s="33"/>
    </row>
    <row r="3891" spans="1:4" ht="16.5" hidden="1" customHeight="1">
      <c r="A3891" s="2">
        <v>848</v>
      </c>
      <c r="B3891" s="14" t="s">
        <v>6</v>
      </c>
      <c r="C3891" s="10">
        <v>431.4</v>
      </c>
      <c r="D3891" s="33"/>
    </row>
    <row r="3892" spans="1:4" ht="16.5" hidden="1" customHeight="1">
      <c r="A3892" s="2">
        <v>849</v>
      </c>
      <c r="B3892" s="14" t="s">
        <v>6</v>
      </c>
      <c r="C3892" s="10">
        <v>432.58</v>
      </c>
      <c r="D3892" s="33"/>
    </row>
    <row r="3893" spans="1:4" ht="16.5" hidden="1" customHeight="1">
      <c r="A3893" s="2">
        <v>850</v>
      </c>
      <c r="B3893" s="14" t="s">
        <v>6</v>
      </c>
      <c r="C3893" s="10">
        <v>432.58</v>
      </c>
      <c r="D3893" s="33"/>
    </row>
    <row r="3894" spans="1:4" ht="16.5" hidden="1" customHeight="1">
      <c r="A3894" s="2">
        <v>851</v>
      </c>
      <c r="B3894" s="14" t="s">
        <v>6</v>
      </c>
      <c r="C3894" s="10">
        <v>432.58</v>
      </c>
      <c r="D3894" s="33"/>
    </row>
    <row r="3895" spans="1:4" ht="16.5" hidden="1" customHeight="1">
      <c r="A3895" s="2">
        <v>852</v>
      </c>
      <c r="B3895" s="14" t="s">
        <v>6</v>
      </c>
      <c r="C3895" s="10">
        <v>432.58</v>
      </c>
      <c r="D3895" s="33"/>
    </row>
    <row r="3896" spans="1:4" ht="16.5" hidden="1" customHeight="1">
      <c r="A3896" s="2">
        <v>853</v>
      </c>
      <c r="B3896" s="14" t="s">
        <v>6</v>
      </c>
      <c r="C3896" s="10">
        <v>432.6</v>
      </c>
      <c r="D3896" s="33"/>
    </row>
    <row r="3897" spans="1:4" ht="16.5" hidden="1" customHeight="1">
      <c r="A3897" s="2">
        <v>854</v>
      </c>
      <c r="B3897" s="14" t="s">
        <v>6</v>
      </c>
      <c r="C3897" s="10">
        <v>432.6</v>
      </c>
      <c r="D3897" s="33"/>
    </row>
    <row r="3898" spans="1:4" ht="16.5" hidden="1" customHeight="1">
      <c r="A3898" s="2">
        <v>855</v>
      </c>
      <c r="B3898" s="14" t="s">
        <v>6</v>
      </c>
      <c r="C3898" s="10">
        <v>432.6</v>
      </c>
      <c r="D3898" s="33"/>
    </row>
    <row r="3899" spans="1:4" ht="16.5" hidden="1" customHeight="1">
      <c r="A3899" s="2">
        <v>856</v>
      </c>
      <c r="B3899" s="14" t="s">
        <v>6</v>
      </c>
      <c r="C3899" s="10">
        <v>432.6</v>
      </c>
      <c r="D3899" s="33"/>
    </row>
    <row r="3900" spans="1:4" ht="16.5" hidden="1" customHeight="1">
      <c r="A3900" s="2">
        <v>857</v>
      </c>
      <c r="B3900" s="14" t="s">
        <v>6</v>
      </c>
      <c r="C3900" s="10">
        <v>433.53</v>
      </c>
      <c r="D3900" s="33"/>
    </row>
    <row r="3901" spans="1:4" ht="16.5" hidden="1" customHeight="1">
      <c r="A3901" s="2">
        <v>858</v>
      </c>
      <c r="B3901" s="14" t="s">
        <v>6</v>
      </c>
      <c r="C3901" s="10">
        <v>433.53</v>
      </c>
      <c r="D3901" s="33"/>
    </row>
    <row r="3902" spans="1:4" ht="16.5" hidden="1" customHeight="1">
      <c r="A3902" s="2">
        <v>859</v>
      </c>
      <c r="B3902" s="14" t="s">
        <v>6</v>
      </c>
      <c r="C3902" s="10">
        <v>433.53</v>
      </c>
      <c r="D3902" s="33"/>
    </row>
    <row r="3903" spans="1:4" ht="16.5" hidden="1" customHeight="1">
      <c r="A3903" s="2">
        <v>860</v>
      </c>
      <c r="B3903" s="14" t="s">
        <v>6</v>
      </c>
      <c r="C3903" s="10">
        <v>433.53</v>
      </c>
      <c r="D3903" s="33"/>
    </row>
    <row r="3904" spans="1:4" ht="16.5" hidden="1" customHeight="1">
      <c r="A3904" s="2">
        <v>861</v>
      </c>
      <c r="B3904" s="14" t="s">
        <v>6</v>
      </c>
      <c r="C3904" s="10">
        <v>447.06</v>
      </c>
      <c r="D3904" s="33"/>
    </row>
    <row r="3905" spans="1:4" ht="16.5" hidden="1" customHeight="1">
      <c r="A3905" s="2">
        <v>862</v>
      </c>
      <c r="B3905" s="14" t="s">
        <v>6</v>
      </c>
      <c r="C3905" s="10">
        <v>447.22</v>
      </c>
      <c r="D3905" s="33"/>
    </row>
    <row r="3906" spans="1:4" ht="16.5" hidden="1" customHeight="1">
      <c r="A3906" s="2">
        <v>863</v>
      </c>
      <c r="B3906" s="14" t="s">
        <v>6</v>
      </c>
      <c r="C3906" s="10">
        <v>448.74</v>
      </c>
      <c r="D3906" s="33"/>
    </row>
    <row r="3907" spans="1:4" ht="16.5" hidden="1" customHeight="1">
      <c r="A3907" s="2">
        <v>864</v>
      </c>
      <c r="B3907" s="14" t="s">
        <v>6</v>
      </c>
      <c r="C3907" s="10">
        <v>448.74</v>
      </c>
      <c r="D3907" s="33"/>
    </row>
    <row r="3908" spans="1:4" ht="16.5" hidden="1" customHeight="1">
      <c r="A3908" s="2">
        <v>865</v>
      </c>
      <c r="B3908" s="14" t="s">
        <v>6</v>
      </c>
      <c r="C3908" s="10">
        <v>449.49</v>
      </c>
      <c r="D3908" s="33"/>
    </row>
    <row r="3909" spans="1:4" ht="16.5" hidden="1" customHeight="1">
      <c r="A3909" s="2">
        <v>866</v>
      </c>
      <c r="B3909" s="14" t="s">
        <v>6</v>
      </c>
      <c r="C3909" s="10">
        <v>450.8</v>
      </c>
      <c r="D3909" s="33"/>
    </row>
    <row r="3910" spans="1:4" ht="16.5" hidden="1" customHeight="1">
      <c r="A3910" s="2">
        <v>867</v>
      </c>
      <c r="B3910" s="14" t="s">
        <v>6</v>
      </c>
      <c r="C3910" s="10">
        <v>464.36</v>
      </c>
      <c r="D3910" s="33"/>
    </row>
    <row r="3911" spans="1:4" ht="16.5" hidden="1" customHeight="1">
      <c r="A3911" s="2">
        <v>868</v>
      </c>
      <c r="B3911" s="14" t="s">
        <v>6</v>
      </c>
      <c r="C3911" s="10">
        <v>468.33</v>
      </c>
      <c r="D3911" s="33"/>
    </row>
    <row r="3912" spans="1:4" ht="16.5" hidden="1" customHeight="1">
      <c r="A3912" s="2">
        <v>869</v>
      </c>
      <c r="B3912" s="14" t="s">
        <v>6</v>
      </c>
      <c r="C3912" s="10">
        <v>478.01</v>
      </c>
      <c r="D3912" s="33"/>
    </row>
    <row r="3913" spans="1:4" ht="16.5" hidden="1" customHeight="1">
      <c r="A3913" s="2">
        <v>870</v>
      </c>
      <c r="B3913" s="14" t="s">
        <v>6</v>
      </c>
      <c r="C3913" s="10">
        <v>485.51</v>
      </c>
      <c r="D3913" s="33"/>
    </row>
    <row r="3914" spans="1:4" ht="16.5" hidden="1" customHeight="1">
      <c r="A3914" s="2">
        <v>871</v>
      </c>
      <c r="B3914" s="14" t="s">
        <v>6</v>
      </c>
      <c r="C3914" s="10">
        <v>485.51</v>
      </c>
      <c r="D3914" s="33"/>
    </row>
    <row r="3915" spans="1:4" ht="16.5" hidden="1" customHeight="1">
      <c r="A3915" s="2">
        <v>872</v>
      </c>
      <c r="B3915" s="14" t="s">
        <v>6</v>
      </c>
      <c r="C3915" s="10">
        <v>485.51</v>
      </c>
      <c r="D3915" s="33"/>
    </row>
    <row r="3916" spans="1:4" ht="16.5" hidden="1" customHeight="1">
      <c r="A3916" s="2">
        <v>873</v>
      </c>
      <c r="B3916" s="14" t="s">
        <v>6</v>
      </c>
      <c r="C3916" s="10">
        <v>485.51</v>
      </c>
      <c r="D3916" s="33"/>
    </row>
    <row r="3917" spans="1:4" ht="16.5" hidden="1" customHeight="1">
      <c r="A3917" s="2">
        <v>874</v>
      </c>
      <c r="B3917" s="14" t="s">
        <v>6</v>
      </c>
      <c r="C3917" s="10">
        <v>485.51</v>
      </c>
      <c r="D3917" s="33"/>
    </row>
    <row r="3918" spans="1:4" ht="16.5" hidden="1" customHeight="1">
      <c r="A3918" s="2">
        <v>875</v>
      </c>
      <c r="B3918" s="14" t="s">
        <v>6</v>
      </c>
      <c r="C3918" s="10">
        <v>485.51</v>
      </c>
      <c r="D3918" s="33"/>
    </row>
    <row r="3919" spans="1:4" ht="16.5" hidden="1" customHeight="1">
      <c r="A3919" s="2">
        <v>876</v>
      </c>
      <c r="B3919" s="14" t="s">
        <v>6</v>
      </c>
      <c r="C3919" s="10">
        <v>485.51</v>
      </c>
      <c r="D3919" s="33"/>
    </row>
    <row r="3920" spans="1:4" ht="16.5" hidden="1" customHeight="1">
      <c r="A3920" s="2">
        <v>877</v>
      </c>
      <c r="B3920" s="14" t="s">
        <v>6</v>
      </c>
      <c r="C3920" s="10">
        <v>485.51</v>
      </c>
      <c r="D3920" s="33"/>
    </row>
    <row r="3921" spans="1:4" ht="16.5" hidden="1" customHeight="1">
      <c r="A3921" s="2">
        <v>878</v>
      </c>
      <c r="B3921" s="14" t="s">
        <v>6</v>
      </c>
      <c r="C3921" s="10">
        <v>485.68</v>
      </c>
      <c r="D3921" s="33"/>
    </row>
    <row r="3922" spans="1:4" ht="16.5" hidden="1" customHeight="1">
      <c r="A3922" s="2">
        <v>879</v>
      </c>
      <c r="B3922" s="14" t="s">
        <v>6</v>
      </c>
      <c r="C3922" s="10">
        <v>486.01</v>
      </c>
      <c r="D3922" s="33"/>
    </row>
    <row r="3923" spans="1:4" ht="16.5" hidden="1" customHeight="1">
      <c r="A3923" s="2">
        <v>880</v>
      </c>
      <c r="B3923" s="14" t="s">
        <v>6</v>
      </c>
      <c r="C3923" s="10">
        <v>242</v>
      </c>
      <c r="D3923" s="33"/>
    </row>
    <row r="3924" spans="1:4" ht="16.5" hidden="1" customHeight="1">
      <c r="A3924" s="2">
        <v>881</v>
      </c>
      <c r="B3924" s="14" t="s">
        <v>6</v>
      </c>
      <c r="C3924" s="10">
        <v>242</v>
      </c>
      <c r="D3924" s="33"/>
    </row>
    <row r="3925" spans="1:4" ht="16.5" hidden="1" customHeight="1">
      <c r="A3925" s="2">
        <v>882</v>
      </c>
      <c r="B3925" s="14" t="s">
        <v>6</v>
      </c>
      <c r="C3925" s="10">
        <v>489.5</v>
      </c>
      <c r="D3925" s="33"/>
    </row>
    <row r="3926" spans="1:4" ht="16.5" hidden="1" customHeight="1">
      <c r="A3926" s="2">
        <v>883</v>
      </c>
      <c r="B3926" s="14" t="s">
        <v>6</v>
      </c>
      <c r="C3926" s="10">
        <v>491.49</v>
      </c>
      <c r="D3926" s="33"/>
    </row>
    <row r="3927" spans="1:4" ht="16.5" hidden="1" customHeight="1">
      <c r="A3927" s="2">
        <v>884</v>
      </c>
      <c r="B3927" s="14" t="s">
        <v>6</v>
      </c>
      <c r="C3927" s="10">
        <v>492.82</v>
      </c>
      <c r="D3927" s="33"/>
    </row>
    <row r="3928" spans="1:4" ht="16.5" hidden="1" customHeight="1">
      <c r="A3928" s="2">
        <v>885</v>
      </c>
      <c r="B3928" s="14" t="s">
        <v>6</v>
      </c>
      <c r="C3928" s="10">
        <v>493.79</v>
      </c>
      <c r="D3928" s="33"/>
    </row>
    <row r="3929" spans="1:4" ht="16.5" hidden="1" customHeight="1">
      <c r="A3929" s="2">
        <v>886</v>
      </c>
      <c r="B3929" s="14" t="s">
        <v>6</v>
      </c>
      <c r="C3929" s="10">
        <v>496.29</v>
      </c>
      <c r="D3929" s="33"/>
    </row>
    <row r="3930" spans="1:4" ht="16.5" hidden="1" customHeight="1">
      <c r="A3930" s="2">
        <v>887</v>
      </c>
      <c r="B3930" s="14" t="s">
        <v>6</v>
      </c>
      <c r="C3930" s="10">
        <v>513.94000000000005</v>
      </c>
      <c r="D3930" s="33"/>
    </row>
    <row r="3931" spans="1:4" ht="16.5" hidden="1" customHeight="1">
      <c r="A3931" s="2">
        <v>888</v>
      </c>
      <c r="B3931" s="14" t="s">
        <v>6</v>
      </c>
      <c r="C3931" s="10">
        <v>522.79</v>
      </c>
      <c r="D3931" s="33"/>
    </row>
    <row r="3932" spans="1:4" ht="16.5" hidden="1" customHeight="1">
      <c r="A3932" s="2">
        <v>889</v>
      </c>
      <c r="B3932" s="14" t="s">
        <v>6</v>
      </c>
      <c r="C3932" s="10">
        <v>522.79</v>
      </c>
      <c r="D3932" s="33"/>
    </row>
    <row r="3933" spans="1:4" ht="16.5" hidden="1" customHeight="1">
      <c r="A3933" s="2">
        <v>890</v>
      </c>
      <c r="B3933" s="14" t="s">
        <v>6</v>
      </c>
      <c r="C3933" s="10">
        <v>526.35</v>
      </c>
      <c r="D3933" s="33"/>
    </row>
    <row r="3934" spans="1:4" ht="16.5" hidden="1" customHeight="1">
      <c r="A3934" s="2">
        <v>891</v>
      </c>
      <c r="B3934" s="14" t="s">
        <v>6</v>
      </c>
      <c r="C3934" s="10">
        <v>529.41</v>
      </c>
      <c r="D3934" s="33"/>
    </row>
    <row r="3935" spans="1:4" ht="16.5" hidden="1" customHeight="1">
      <c r="A3935" s="2">
        <v>892</v>
      </c>
      <c r="B3935" s="14" t="s">
        <v>6</v>
      </c>
      <c r="C3935" s="10">
        <v>546</v>
      </c>
      <c r="D3935" s="33"/>
    </row>
    <row r="3936" spans="1:4" ht="16.5" hidden="1" customHeight="1">
      <c r="A3936" s="2">
        <v>893</v>
      </c>
      <c r="B3936" s="14" t="s">
        <v>6</v>
      </c>
      <c r="C3936" s="10">
        <v>548.44000000000005</v>
      </c>
      <c r="D3936" s="33"/>
    </row>
    <row r="3937" spans="1:4" ht="16.5" hidden="1" customHeight="1">
      <c r="A3937" s="2">
        <v>894</v>
      </c>
      <c r="B3937" s="14" t="s">
        <v>6</v>
      </c>
      <c r="C3937" s="10">
        <v>549.63</v>
      </c>
      <c r="D3937" s="33"/>
    </row>
    <row r="3938" spans="1:4" ht="16.5" hidden="1" customHeight="1">
      <c r="A3938" s="2">
        <v>895</v>
      </c>
      <c r="B3938" s="14" t="s">
        <v>6</v>
      </c>
      <c r="C3938" s="10">
        <v>553.32000000000005</v>
      </c>
      <c r="D3938" s="33"/>
    </row>
    <row r="3939" spans="1:4" ht="16.5" hidden="1" customHeight="1">
      <c r="A3939" s="2">
        <v>896</v>
      </c>
      <c r="B3939" s="14" t="s">
        <v>6</v>
      </c>
      <c r="C3939" s="10">
        <v>566.77</v>
      </c>
      <c r="D3939" s="33"/>
    </row>
    <row r="3940" spans="1:4" ht="16.5" hidden="1" customHeight="1">
      <c r="A3940" s="2">
        <v>897</v>
      </c>
      <c r="B3940" s="14" t="s">
        <v>6</v>
      </c>
      <c r="C3940" s="10">
        <v>591.61</v>
      </c>
      <c r="D3940" s="33"/>
    </row>
    <row r="3941" spans="1:4" ht="16.5" hidden="1" customHeight="1">
      <c r="A3941" s="2">
        <v>898</v>
      </c>
      <c r="B3941" s="14" t="s">
        <v>6</v>
      </c>
      <c r="C3941" s="10">
        <v>596.53</v>
      </c>
      <c r="D3941" s="33"/>
    </row>
    <row r="3942" spans="1:4" ht="16.5" hidden="1" customHeight="1">
      <c r="A3942" s="2">
        <v>899</v>
      </c>
      <c r="B3942" s="14" t="s">
        <v>6</v>
      </c>
      <c r="C3942" s="10">
        <v>599</v>
      </c>
      <c r="D3942" s="33"/>
    </row>
    <row r="3943" spans="1:4" ht="16.5" hidden="1" customHeight="1">
      <c r="A3943" s="2">
        <v>900</v>
      </c>
      <c r="B3943" s="14" t="s">
        <v>6</v>
      </c>
      <c r="C3943" s="10">
        <v>599</v>
      </c>
      <c r="D3943" s="33"/>
    </row>
    <row r="3944" spans="1:4" ht="16.5" hidden="1" customHeight="1">
      <c r="A3944" s="2">
        <v>901</v>
      </c>
      <c r="B3944" s="14" t="s">
        <v>6</v>
      </c>
      <c r="C3944" s="10">
        <v>599</v>
      </c>
      <c r="D3944" s="33"/>
    </row>
    <row r="3945" spans="1:4" ht="16.5" hidden="1" customHeight="1">
      <c r="A3945" s="2">
        <v>902</v>
      </c>
      <c r="B3945" s="14" t="s">
        <v>6</v>
      </c>
      <c r="C3945" s="10">
        <v>599</v>
      </c>
      <c r="D3945" s="33"/>
    </row>
    <row r="3946" spans="1:4" ht="16.5" hidden="1" customHeight="1">
      <c r="A3946" s="2">
        <v>903</v>
      </c>
      <c r="B3946" s="14" t="s">
        <v>6</v>
      </c>
      <c r="C3946" s="10">
        <v>599</v>
      </c>
      <c r="D3946" s="33"/>
    </row>
    <row r="3947" spans="1:4" ht="16.5" hidden="1" customHeight="1">
      <c r="A3947" s="2">
        <v>904</v>
      </c>
      <c r="B3947" s="14" t="s">
        <v>6</v>
      </c>
      <c r="C3947" s="10">
        <v>599</v>
      </c>
      <c r="D3947" s="33"/>
    </row>
    <row r="3948" spans="1:4" ht="16.5" hidden="1" customHeight="1">
      <c r="A3948" s="2">
        <v>905</v>
      </c>
      <c r="B3948" s="14" t="s">
        <v>6</v>
      </c>
      <c r="C3948" s="10">
        <v>601.57000000000005</v>
      </c>
      <c r="D3948" s="33"/>
    </row>
    <row r="3949" spans="1:4" ht="16.5" hidden="1" customHeight="1">
      <c r="A3949" s="2">
        <v>906</v>
      </c>
      <c r="B3949" s="14" t="s">
        <v>6</v>
      </c>
      <c r="C3949" s="10">
        <v>609.75</v>
      </c>
      <c r="D3949" s="33"/>
    </row>
    <row r="3950" spans="1:4" ht="16.5" hidden="1" customHeight="1">
      <c r="A3950" s="2">
        <v>907</v>
      </c>
      <c r="B3950" s="14" t="s">
        <v>6</v>
      </c>
      <c r="C3950" s="10">
        <v>618.30999999999995</v>
      </c>
      <c r="D3950" s="33"/>
    </row>
    <row r="3951" spans="1:4" ht="16.5" hidden="1" customHeight="1">
      <c r="A3951" s="2">
        <v>908</v>
      </c>
      <c r="B3951" s="14" t="s">
        <v>6</v>
      </c>
      <c r="C3951" s="10">
        <v>622.34</v>
      </c>
      <c r="D3951" s="33"/>
    </row>
    <row r="3952" spans="1:4" ht="16.5" hidden="1" customHeight="1">
      <c r="A3952" s="2">
        <v>909</v>
      </c>
      <c r="B3952" s="14" t="s">
        <v>6</v>
      </c>
      <c r="C3952" s="10">
        <v>639.23</v>
      </c>
      <c r="D3952" s="33"/>
    </row>
    <row r="3953" spans="1:4" ht="16.5" hidden="1" customHeight="1">
      <c r="A3953" s="2">
        <v>910</v>
      </c>
      <c r="B3953" s="14" t="s">
        <v>6</v>
      </c>
      <c r="C3953" s="10">
        <v>640.15</v>
      </c>
      <c r="D3953" s="33"/>
    </row>
    <row r="3954" spans="1:4" ht="16.5" hidden="1" customHeight="1">
      <c r="A3954" s="2">
        <v>911</v>
      </c>
      <c r="B3954" s="14" t="s">
        <v>6</v>
      </c>
      <c r="C3954" s="10">
        <v>641.29999999999995</v>
      </c>
      <c r="D3954" s="33"/>
    </row>
    <row r="3955" spans="1:4" ht="16.5" hidden="1" customHeight="1">
      <c r="A3955" s="2">
        <v>912</v>
      </c>
      <c r="B3955" s="14" t="s">
        <v>6</v>
      </c>
      <c r="C3955" s="10">
        <v>662.66</v>
      </c>
      <c r="D3955" s="33"/>
    </row>
    <row r="3956" spans="1:4" ht="16.5" hidden="1" customHeight="1">
      <c r="A3956" s="2">
        <v>913</v>
      </c>
      <c r="B3956" s="14" t="s">
        <v>6</v>
      </c>
      <c r="C3956" s="10">
        <v>685</v>
      </c>
      <c r="D3956" s="33"/>
    </row>
    <row r="3957" spans="1:4" ht="16.5" hidden="1" customHeight="1">
      <c r="A3957" s="2">
        <v>914</v>
      </c>
      <c r="B3957" s="14" t="s">
        <v>6</v>
      </c>
      <c r="C3957" s="10">
        <v>726</v>
      </c>
      <c r="D3957" s="33"/>
    </row>
    <row r="3958" spans="1:4" ht="16.5" hidden="1" customHeight="1">
      <c r="A3958" s="2">
        <v>915</v>
      </c>
      <c r="B3958" s="14" t="s">
        <v>6</v>
      </c>
      <c r="C3958" s="10">
        <v>756.25</v>
      </c>
      <c r="D3958" s="33"/>
    </row>
    <row r="3959" spans="1:4" ht="16.5" hidden="1" customHeight="1">
      <c r="A3959" s="2">
        <v>916</v>
      </c>
      <c r="B3959" s="14" t="s">
        <v>6</v>
      </c>
      <c r="C3959" s="10">
        <v>760.64</v>
      </c>
      <c r="D3959" s="33"/>
    </row>
    <row r="3960" spans="1:4" ht="16.5" hidden="1" customHeight="1">
      <c r="A3960" s="2">
        <v>917</v>
      </c>
      <c r="B3960" s="14" t="s">
        <v>6</v>
      </c>
      <c r="C3960" s="10">
        <v>784.22</v>
      </c>
      <c r="D3960" s="33"/>
    </row>
    <row r="3961" spans="1:4" ht="16.5" hidden="1" customHeight="1">
      <c r="A3961" s="2">
        <v>918</v>
      </c>
      <c r="B3961" s="14" t="s">
        <v>6</v>
      </c>
      <c r="C3961" s="10">
        <v>786.5</v>
      </c>
      <c r="D3961" s="33"/>
    </row>
    <row r="3962" spans="1:4" ht="16.5" hidden="1" customHeight="1">
      <c r="A3962" s="2">
        <v>919</v>
      </c>
      <c r="B3962" s="14" t="s">
        <v>6</v>
      </c>
      <c r="C3962" s="10">
        <v>789.26</v>
      </c>
      <c r="D3962" s="33"/>
    </row>
    <row r="3963" spans="1:4" ht="16.5" hidden="1" customHeight="1">
      <c r="A3963" s="2">
        <v>920</v>
      </c>
      <c r="B3963" s="14" t="s">
        <v>6</v>
      </c>
      <c r="C3963" s="10">
        <v>789.26</v>
      </c>
      <c r="D3963" s="33"/>
    </row>
    <row r="3964" spans="1:4" ht="16.5" hidden="1" customHeight="1">
      <c r="A3964" s="2">
        <v>921</v>
      </c>
      <c r="B3964" s="14" t="s">
        <v>6</v>
      </c>
      <c r="C3964" s="10">
        <v>790.25</v>
      </c>
      <c r="D3964" s="33"/>
    </row>
    <row r="3965" spans="1:4" ht="16.5" hidden="1" customHeight="1">
      <c r="A3965" s="2">
        <v>922</v>
      </c>
      <c r="B3965" s="14" t="s">
        <v>6</v>
      </c>
      <c r="C3965" s="10">
        <v>801.75</v>
      </c>
      <c r="D3965" s="33"/>
    </row>
    <row r="3966" spans="1:4" ht="16.5" hidden="1" customHeight="1">
      <c r="A3966" s="2">
        <v>923</v>
      </c>
      <c r="B3966" s="14" t="s">
        <v>6</v>
      </c>
      <c r="C3966" s="10">
        <v>801.82</v>
      </c>
      <c r="D3966" s="33"/>
    </row>
    <row r="3967" spans="1:4" ht="16.5" hidden="1" customHeight="1">
      <c r="A3967" s="2">
        <v>924</v>
      </c>
      <c r="B3967" s="14" t="s">
        <v>6</v>
      </c>
      <c r="C3967" s="10">
        <v>815.54</v>
      </c>
      <c r="D3967" s="33"/>
    </row>
    <row r="3968" spans="1:4" ht="16.5" hidden="1" customHeight="1">
      <c r="A3968" s="2">
        <v>925</v>
      </c>
      <c r="B3968" s="14" t="s">
        <v>6</v>
      </c>
      <c r="C3968" s="10">
        <v>824.88</v>
      </c>
      <c r="D3968" s="33"/>
    </row>
    <row r="3969" spans="1:4" ht="16.5" hidden="1" customHeight="1">
      <c r="A3969" s="2">
        <v>926</v>
      </c>
      <c r="B3969" s="14" t="s">
        <v>6</v>
      </c>
      <c r="C3969" s="10">
        <v>849.78</v>
      </c>
      <c r="D3969" s="33"/>
    </row>
    <row r="3970" spans="1:4" ht="16.5" hidden="1" customHeight="1">
      <c r="A3970" s="2">
        <v>927</v>
      </c>
      <c r="B3970" s="14" t="s">
        <v>6</v>
      </c>
      <c r="C3970" s="10">
        <v>857.45</v>
      </c>
      <c r="D3970" s="33"/>
    </row>
    <row r="3971" spans="1:4" ht="16.5" hidden="1" customHeight="1">
      <c r="A3971" s="2">
        <v>928</v>
      </c>
      <c r="B3971" s="14" t="s">
        <v>6</v>
      </c>
      <c r="C3971" s="10">
        <v>883.37</v>
      </c>
      <c r="D3971" s="33"/>
    </row>
    <row r="3972" spans="1:4" ht="16.5" hidden="1" customHeight="1">
      <c r="A3972" s="2">
        <v>929</v>
      </c>
      <c r="B3972" s="14" t="s">
        <v>6</v>
      </c>
      <c r="C3972" s="10">
        <v>919.8</v>
      </c>
      <c r="D3972" s="33"/>
    </row>
    <row r="3973" spans="1:4" ht="16.5" hidden="1" customHeight="1">
      <c r="A3973" s="2">
        <v>930</v>
      </c>
      <c r="B3973" s="14" t="s">
        <v>6</v>
      </c>
      <c r="C3973" s="10">
        <v>923.59</v>
      </c>
      <c r="D3973" s="33"/>
    </row>
    <row r="3974" spans="1:4" ht="16.5" hidden="1" customHeight="1">
      <c r="A3974" s="2">
        <v>931</v>
      </c>
      <c r="B3974" s="14" t="s">
        <v>6</v>
      </c>
      <c r="C3974" s="10">
        <v>931.7</v>
      </c>
      <c r="D3974" s="33"/>
    </row>
    <row r="3975" spans="1:4" ht="16.5" hidden="1" customHeight="1">
      <c r="A3975" s="2">
        <v>932</v>
      </c>
      <c r="B3975" s="14" t="s">
        <v>6</v>
      </c>
      <c r="C3975" s="10">
        <v>944.79</v>
      </c>
      <c r="D3975" s="33"/>
    </row>
    <row r="3976" spans="1:4" ht="16.5" hidden="1" customHeight="1">
      <c r="A3976" s="2">
        <v>933</v>
      </c>
      <c r="B3976" s="14" t="s">
        <v>6</v>
      </c>
      <c r="C3976" s="10">
        <v>969.21</v>
      </c>
      <c r="D3976" s="33"/>
    </row>
    <row r="3977" spans="1:4" ht="16.5" hidden="1" customHeight="1">
      <c r="A3977" s="2">
        <v>934</v>
      </c>
      <c r="B3977" s="14" t="s">
        <v>6</v>
      </c>
      <c r="C3977" s="10">
        <v>971.03</v>
      </c>
      <c r="D3977" s="33"/>
    </row>
    <row r="3978" spans="1:4" ht="16.5" hidden="1" customHeight="1">
      <c r="A3978" s="2">
        <v>935</v>
      </c>
      <c r="B3978" s="14" t="s">
        <v>6</v>
      </c>
      <c r="C3978" s="10">
        <v>971.49</v>
      </c>
      <c r="D3978" s="33"/>
    </row>
    <row r="3979" spans="1:4" ht="16.5" hidden="1" customHeight="1">
      <c r="A3979" s="2">
        <v>936</v>
      </c>
      <c r="B3979" s="14" t="s">
        <v>6</v>
      </c>
      <c r="C3979" s="10">
        <v>986.57</v>
      </c>
      <c r="D3979" s="33"/>
    </row>
    <row r="3980" spans="1:4" ht="16.5" hidden="1" customHeight="1">
      <c r="A3980" s="2">
        <v>937</v>
      </c>
      <c r="B3980" s="14" t="s">
        <v>6</v>
      </c>
      <c r="C3980" s="10">
        <v>1011.12</v>
      </c>
      <c r="D3980" s="33"/>
    </row>
    <row r="3981" spans="1:4" ht="16.5" hidden="1" customHeight="1">
      <c r="A3981" s="2">
        <v>938</v>
      </c>
      <c r="B3981" s="14" t="s">
        <v>6</v>
      </c>
      <c r="C3981" s="10">
        <v>1016.4</v>
      </c>
      <c r="D3981" s="33"/>
    </row>
    <row r="3982" spans="1:4" ht="16.5" hidden="1" customHeight="1">
      <c r="A3982" s="2">
        <v>939</v>
      </c>
      <c r="B3982" s="14" t="s">
        <v>6</v>
      </c>
      <c r="C3982" s="10">
        <v>1016.4</v>
      </c>
      <c r="D3982" s="33"/>
    </row>
    <row r="3983" spans="1:4" ht="16.5" hidden="1" customHeight="1">
      <c r="A3983" s="2">
        <v>940</v>
      </c>
      <c r="B3983" s="14" t="s">
        <v>6</v>
      </c>
      <c r="C3983" s="10">
        <v>1016.4</v>
      </c>
      <c r="D3983" s="33"/>
    </row>
    <row r="3984" spans="1:4" ht="16.5" hidden="1" customHeight="1">
      <c r="A3984" s="2">
        <v>941</v>
      </c>
      <c r="B3984" s="14" t="s">
        <v>6</v>
      </c>
      <c r="C3984" s="10">
        <v>1028.68</v>
      </c>
      <c r="D3984" s="33"/>
    </row>
    <row r="3985" spans="1:4" ht="16.5" hidden="1" customHeight="1">
      <c r="A3985" s="2">
        <v>942</v>
      </c>
      <c r="B3985" s="14" t="s">
        <v>6</v>
      </c>
      <c r="C3985" s="10">
        <v>1058.82</v>
      </c>
      <c r="D3985" s="33"/>
    </row>
    <row r="3986" spans="1:4" ht="16.5" hidden="1" customHeight="1">
      <c r="A3986" s="2">
        <v>943</v>
      </c>
      <c r="B3986" s="14" t="s">
        <v>6</v>
      </c>
      <c r="C3986" s="10">
        <v>1063.73</v>
      </c>
      <c r="D3986" s="33"/>
    </row>
    <row r="3987" spans="1:4" ht="16.5" hidden="1" customHeight="1">
      <c r="A3987" s="2">
        <v>944</v>
      </c>
      <c r="B3987" s="14" t="s">
        <v>6</v>
      </c>
      <c r="C3987" s="10">
        <v>1089</v>
      </c>
      <c r="D3987" s="33"/>
    </row>
    <row r="3988" spans="1:4" ht="16.5" hidden="1" customHeight="1">
      <c r="A3988" s="2">
        <v>945</v>
      </c>
      <c r="B3988" s="14" t="s">
        <v>6</v>
      </c>
      <c r="C3988" s="10">
        <v>1089</v>
      </c>
      <c r="D3988" s="33"/>
    </row>
    <row r="3989" spans="1:4" ht="16.5" hidden="1" customHeight="1">
      <c r="A3989" s="2">
        <v>946</v>
      </c>
      <c r="B3989" s="14" t="s">
        <v>6</v>
      </c>
      <c r="C3989" s="10">
        <v>1100</v>
      </c>
      <c r="D3989" s="33"/>
    </row>
    <row r="3990" spans="1:4" ht="16.5" hidden="1" customHeight="1">
      <c r="A3990" s="2">
        <v>947</v>
      </c>
      <c r="B3990" s="14" t="s">
        <v>6</v>
      </c>
      <c r="C3990" s="10">
        <v>1124.06</v>
      </c>
      <c r="D3990" s="33"/>
    </row>
    <row r="3991" spans="1:4" ht="16.5" hidden="1" customHeight="1">
      <c r="A3991" s="2">
        <v>948</v>
      </c>
      <c r="B3991" s="14" t="s">
        <v>6</v>
      </c>
      <c r="C3991" s="10">
        <v>1124.3800000000001</v>
      </c>
      <c r="D3991" s="33"/>
    </row>
    <row r="3992" spans="1:4" ht="16.5" hidden="1" customHeight="1">
      <c r="A3992" s="2">
        <v>949</v>
      </c>
      <c r="B3992" s="14" t="s">
        <v>6</v>
      </c>
      <c r="C3992" s="10">
        <v>1149.5</v>
      </c>
      <c r="D3992" s="33"/>
    </row>
    <row r="3993" spans="1:4" ht="16.5" hidden="1" customHeight="1">
      <c r="A3993" s="2">
        <v>950</v>
      </c>
      <c r="B3993" s="14" t="s">
        <v>6</v>
      </c>
      <c r="C3993" s="10">
        <v>1159</v>
      </c>
      <c r="D3993" s="33"/>
    </row>
    <row r="3994" spans="1:4" ht="16.5" hidden="1" customHeight="1">
      <c r="A3994" s="2">
        <v>951</v>
      </c>
      <c r="B3994" s="14" t="s">
        <v>6</v>
      </c>
      <c r="C3994" s="10">
        <v>1210</v>
      </c>
      <c r="D3994" s="33"/>
    </row>
    <row r="3995" spans="1:4" ht="16.5" hidden="1" customHeight="1">
      <c r="A3995" s="2">
        <v>952</v>
      </c>
      <c r="B3995" s="14" t="s">
        <v>6</v>
      </c>
      <c r="C3995" s="10">
        <v>1210</v>
      </c>
      <c r="D3995" s="33"/>
    </row>
    <row r="3996" spans="1:4" ht="16.5" hidden="1" customHeight="1">
      <c r="A3996" s="2">
        <v>953</v>
      </c>
      <c r="B3996" s="14" t="s">
        <v>6</v>
      </c>
      <c r="C3996" s="10">
        <v>1269.25</v>
      </c>
      <c r="D3996" s="33"/>
    </row>
    <row r="3997" spans="1:4" ht="16.5" hidden="1" customHeight="1">
      <c r="A3997" s="2">
        <v>954</v>
      </c>
      <c r="B3997" s="14" t="s">
        <v>6</v>
      </c>
      <c r="C3997" s="10">
        <v>1355.2</v>
      </c>
      <c r="D3997" s="33"/>
    </row>
    <row r="3998" spans="1:4" ht="16.5" hidden="1" customHeight="1">
      <c r="A3998" s="2">
        <v>955</v>
      </c>
      <c r="B3998" s="14" t="s">
        <v>6</v>
      </c>
      <c r="C3998" s="10">
        <v>1355.2</v>
      </c>
      <c r="D3998" s="33"/>
    </row>
    <row r="3999" spans="1:4" ht="16.5" hidden="1" customHeight="1">
      <c r="A3999" s="2">
        <v>956</v>
      </c>
      <c r="B3999" s="14" t="s">
        <v>6</v>
      </c>
      <c r="C3999" s="10">
        <v>1367.47</v>
      </c>
      <c r="D3999" s="33"/>
    </row>
    <row r="4000" spans="1:4" ht="16.5" hidden="1" customHeight="1">
      <c r="A4000" s="2">
        <v>957</v>
      </c>
      <c r="B4000" s="14" t="s">
        <v>6</v>
      </c>
      <c r="C4000" s="10">
        <v>1388.26</v>
      </c>
      <c r="D4000" s="33"/>
    </row>
    <row r="4001" spans="1:4" ht="16.5" hidden="1" customHeight="1">
      <c r="A4001" s="2">
        <v>958</v>
      </c>
      <c r="B4001" s="14" t="s">
        <v>6</v>
      </c>
      <c r="C4001" s="10">
        <v>1427.5</v>
      </c>
      <c r="D4001" s="33"/>
    </row>
    <row r="4002" spans="1:4" ht="16.5" hidden="1" customHeight="1">
      <c r="A4002" s="2">
        <v>959</v>
      </c>
      <c r="B4002" s="14" t="s">
        <v>6</v>
      </c>
      <c r="C4002" s="10">
        <v>1483.83</v>
      </c>
      <c r="D4002" s="33"/>
    </row>
    <row r="4003" spans="1:4" ht="16.5" hidden="1" customHeight="1">
      <c r="A4003" s="2">
        <v>960</v>
      </c>
      <c r="B4003" s="14" t="s">
        <v>6</v>
      </c>
      <c r="C4003" s="10">
        <v>1524.6</v>
      </c>
      <c r="D4003" s="33"/>
    </row>
    <row r="4004" spans="1:4" ht="16.5" hidden="1" customHeight="1">
      <c r="A4004" s="2">
        <v>961</v>
      </c>
      <c r="B4004" s="14" t="s">
        <v>6</v>
      </c>
      <c r="C4004" s="10">
        <v>1524.6</v>
      </c>
      <c r="D4004" s="33"/>
    </row>
    <row r="4005" spans="1:4" ht="16.5" hidden="1" customHeight="1">
      <c r="A4005" s="2">
        <v>962</v>
      </c>
      <c r="B4005" s="14" t="s">
        <v>6</v>
      </c>
      <c r="C4005" s="10">
        <v>1588.23</v>
      </c>
      <c r="D4005" s="33"/>
    </row>
    <row r="4006" spans="1:4" ht="16.5" hidden="1" customHeight="1">
      <c r="A4006" s="2">
        <v>963</v>
      </c>
      <c r="B4006" s="14" t="s">
        <v>6</v>
      </c>
      <c r="C4006" s="10">
        <v>1687.76</v>
      </c>
      <c r="D4006" s="33"/>
    </row>
    <row r="4007" spans="1:4" ht="16.5" hidden="1" customHeight="1">
      <c r="A4007" s="2">
        <v>964</v>
      </c>
      <c r="B4007" s="14" t="s">
        <v>6</v>
      </c>
      <c r="C4007" s="10">
        <v>1687.76</v>
      </c>
      <c r="D4007" s="33"/>
    </row>
    <row r="4008" spans="1:4" ht="16.5" hidden="1" customHeight="1">
      <c r="A4008" s="2">
        <v>965</v>
      </c>
      <c r="B4008" s="14" t="s">
        <v>6</v>
      </c>
      <c r="C4008" s="10">
        <v>1750.57</v>
      </c>
      <c r="D4008" s="33"/>
    </row>
    <row r="4009" spans="1:4" ht="16.5" hidden="1" customHeight="1">
      <c r="A4009" s="2">
        <v>966</v>
      </c>
      <c r="B4009" s="14" t="s">
        <v>6</v>
      </c>
      <c r="C4009" s="10">
        <v>1817.28</v>
      </c>
      <c r="D4009" s="33"/>
    </row>
    <row r="4010" spans="1:4" ht="16.5" hidden="1" customHeight="1">
      <c r="A4010" s="2">
        <v>967</v>
      </c>
      <c r="B4010" s="14" t="s">
        <v>6</v>
      </c>
      <c r="C4010" s="10">
        <v>1824.08</v>
      </c>
      <c r="D4010" s="33"/>
    </row>
    <row r="4011" spans="1:4" ht="16.5" hidden="1" customHeight="1">
      <c r="A4011" s="2">
        <v>968</v>
      </c>
      <c r="B4011" s="14" t="s">
        <v>6</v>
      </c>
      <c r="C4011" s="10">
        <v>1875.5</v>
      </c>
      <c r="D4011" s="33"/>
    </row>
    <row r="4012" spans="1:4" ht="16.5" hidden="1" customHeight="1">
      <c r="A4012" s="2">
        <v>969</v>
      </c>
      <c r="B4012" s="14" t="s">
        <v>6</v>
      </c>
      <c r="C4012" s="10">
        <v>2056</v>
      </c>
      <c r="D4012" s="33"/>
    </row>
    <row r="4013" spans="1:4" ht="16.5" hidden="1" customHeight="1">
      <c r="A4013" s="2">
        <v>970</v>
      </c>
      <c r="B4013" s="14" t="s">
        <v>6</v>
      </c>
      <c r="C4013" s="10">
        <v>2070.52</v>
      </c>
      <c r="D4013" s="33"/>
    </row>
    <row r="4014" spans="1:4" ht="16.5" hidden="1" customHeight="1">
      <c r="A4014" s="2">
        <v>971</v>
      </c>
      <c r="B4014" s="14" t="s">
        <v>6</v>
      </c>
      <c r="C4014" s="10">
        <v>2425.3200000000002</v>
      </c>
      <c r="D4014" s="33"/>
    </row>
    <row r="4015" spans="1:4" ht="16.5" hidden="1" customHeight="1">
      <c r="A4015" s="2">
        <v>972</v>
      </c>
      <c r="B4015" s="14" t="s">
        <v>6</v>
      </c>
      <c r="C4015" s="10">
        <v>2506.06</v>
      </c>
      <c r="D4015" s="33"/>
    </row>
    <row r="4016" spans="1:4" ht="16.5" hidden="1" customHeight="1">
      <c r="A4016" s="2">
        <v>973</v>
      </c>
      <c r="B4016" s="14" t="s">
        <v>6</v>
      </c>
      <c r="C4016" s="10">
        <v>2695.11</v>
      </c>
      <c r="D4016" s="33"/>
    </row>
    <row r="4017" spans="1:4" ht="16.5" hidden="1" customHeight="1">
      <c r="A4017" s="2">
        <v>974</v>
      </c>
      <c r="B4017" s="14" t="s">
        <v>6</v>
      </c>
      <c r="C4017" s="10">
        <v>2855</v>
      </c>
      <c r="D4017" s="33"/>
    </row>
    <row r="4018" spans="1:4" ht="16.5" hidden="1" customHeight="1">
      <c r="A4018" s="2">
        <v>975</v>
      </c>
      <c r="B4018" s="14" t="s">
        <v>6</v>
      </c>
      <c r="C4018" s="10">
        <v>2871.65</v>
      </c>
      <c r="D4018" s="33"/>
    </row>
    <row r="4019" spans="1:4" ht="16.5" hidden="1" customHeight="1">
      <c r="A4019" s="2">
        <v>976</v>
      </c>
      <c r="B4019" s="14" t="s">
        <v>6</v>
      </c>
      <c r="C4019" s="10">
        <v>3275.31</v>
      </c>
      <c r="D4019" s="33"/>
    </row>
    <row r="4020" spans="1:4" ht="16.5" hidden="1" customHeight="1">
      <c r="A4020" s="2">
        <v>977</v>
      </c>
      <c r="B4020" s="14" t="s">
        <v>6</v>
      </c>
      <c r="C4020" s="10">
        <v>3275.31</v>
      </c>
      <c r="D4020" s="33"/>
    </row>
    <row r="4021" spans="1:4" ht="16.5" hidden="1" customHeight="1">
      <c r="A4021" s="2">
        <v>978</v>
      </c>
      <c r="B4021" s="14" t="s">
        <v>6</v>
      </c>
      <c r="C4021" s="10">
        <v>4354.09</v>
      </c>
      <c r="D4021" s="33"/>
    </row>
    <row r="4022" spans="1:4" ht="16.5" hidden="1" customHeight="1">
      <c r="A4022" s="2">
        <v>979</v>
      </c>
      <c r="B4022" s="14" t="s">
        <v>6</v>
      </c>
      <c r="C4022" s="10">
        <v>4745</v>
      </c>
      <c r="D4022" s="33"/>
    </row>
    <row r="4023" spans="1:4" ht="16.5" hidden="1" customHeight="1">
      <c r="A4023" s="2">
        <v>980</v>
      </c>
      <c r="B4023" s="14" t="s">
        <v>6</v>
      </c>
      <c r="C4023" s="10">
        <v>4902.8100000000004</v>
      </c>
      <c r="D4023" s="33"/>
    </row>
    <row r="4024" spans="1:4" ht="16.5" hidden="1" customHeight="1">
      <c r="A4024" s="2">
        <v>981</v>
      </c>
      <c r="B4024" s="14" t="s">
        <v>6</v>
      </c>
      <c r="C4024" s="10">
        <v>5964.09</v>
      </c>
      <c r="D4024" s="33"/>
    </row>
    <row r="4025" spans="1:4" ht="16.5" hidden="1" customHeight="1">
      <c r="A4025" s="2">
        <v>982</v>
      </c>
      <c r="B4025" s="14" t="s">
        <v>6</v>
      </c>
      <c r="C4025" s="10">
        <v>5964.09</v>
      </c>
      <c r="D4025" s="33"/>
    </row>
    <row r="4026" spans="1:4" ht="16.5" hidden="1" customHeight="1">
      <c r="A4026" s="2">
        <v>983</v>
      </c>
      <c r="B4026" s="14" t="s">
        <v>6</v>
      </c>
      <c r="C4026" s="10">
        <v>6059.91</v>
      </c>
      <c r="D4026" s="33"/>
    </row>
    <row r="4027" spans="1:4" ht="16.5" hidden="1" customHeight="1">
      <c r="A4027" s="2">
        <v>984</v>
      </c>
      <c r="B4027" s="14" t="s">
        <v>6</v>
      </c>
      <c r="C4027" s="10">
        <v>6059.91</v>
      </c>
      <c r="D4027" s="33"/>
    </row>
    <row r="4028" spans="1:4" ht="16.5" hidden="1" customHeight="1">
      <c r="A4028" s="2">
        <v>985</v>
      </c>
      <c r="B4028" s="14" t="s">
        <v>6</v>
      </c>
      <c r="C4028" s="10">
        <v>7253.95</v>
      </c>
      <c r="D4028" s="33"/>
    </row>
    <row r="4029" spans="1:4" ht="16.5" hidden="1" customHeight="1">
      <c r="A4029" s="2">
        <v>986</v>
      </c>
      <c r="B4029" s="14" t="s">
        <v>6</v>
      </c>
      <c r="C4029" s="10">
        <v>7253.95</v>
      </c>
      <c r="D4029" s="33"/>
    </row>
    <row r="4030" spans="1:4" ht="16.5" hidden="1" customHeight="1">
      <c r="A4030" s="2">
        <v>987</v>
      </c>
      <c r="B4030" s="14" t="s">
        <v>6</v>
      </c>
      <c r="C4030" s="10">
        <v>7526.2</v>
      </c>
      <c r="D4030" s="33"/>
    </row>
    <row r="4031" spans="1:4" ht="16.5" hidden="1" customHeight="1">
      <c r="A4031" s="2">
        <v>988</v>
      </c>
      <c r="B4031" s="14" t="s">
        <v>6</v>
      </c>
      <c r="C4031" s="10">
        <v>7526.2</v>
      </c>
      <c r="D4031" s="33"/>
    </row>
    <row r="4032" spans="1:4" ht="16.5" hidden="1" customHeight="1">
      <c r="A4032" s="2">
        <v>989</v>
      </c>
      <c r="B4032" s="14" t="s">
        <v>6</v>
      </c>
      <c r="C4032" s="10">
        <v>8799.77</v>
      </c>
      <c r="D4032" s="33"/>
    </row>
    <row r="4033" spans="1:4" ht="16.5" hidden="1" customHeight="1">
      <c r="A4033" s="2">
        <v>990</v>
      </c>
      <c r="B4033" s="14" t="s">
        <v>6</v>
      </c>
      <c r="C4033" s="10">
        <v>8799.77</v>
      </c>
      <c r="D4033" s="33"/>
    </row>
    <row r="4034" spans="1:4" ht="16.5" hidden="1" customHeight="1">
      <c r="A4034" s="2">
        <v>991</v>
      </c>
      <c r="B4034" s="14" t="s">
        <v>6</v>
      </c>
      <c r="C4034" s="10">
        <v>9418.2000000000007</v>
      </c>
      <c r="D4034" s="33"/>
    </row>
    <row r="4035" spans="1:4" ht="16.5" hidden="1" customHeight="1">
      <c r="A4035" s="2">
        <v>992</v>
      </c>
      <c r="B4035" s="14" t="s">
        <v>6</v>
      </c>
      <c r="C4035" s="10">
        <v>9075</v>
      </c>
      <c r="D4035" s="33"/>
    </row>
    <row r="4036" spans="1:4" ht="16.5" hidden="1" customHeight="1">
      <c r="A4036" s="2">
        <v>993</v>
      </c>
      <c r="B4036" s="14" t="s">
        <v>6</v>
      </c>
      <c r="C4036" s="10">
        <v>9075</v>
      </c>
      <c r="D4036" s="33"/>
    </row>
    <row r="4037" spans="1:4" ht="16.5" hidden="1" customHeight="1">
      <c r="A4037" s="2">
        <v>994</v>
      </c>
      <c r="B4037" s="14" t="s">
        <v>6</v>
      </c>
      <c r="C4037" s="10">
        <v>13341.12</v>
      </c>
      <c r="D4037" s="33"/>
    </row>
    <row r="4038" spans="1:4" ht="16.5" hidden="1" customHeight="1">
      <c r="A4038" s="2">
        <v>995</v>
      </c>
      <c r="B4038" s="14" t="s">
        <v>6</v>
      </c>
      <c r="C4038" s="10">
        <v>13341.12</v>
      </c>
      <c r="D4038" s="33"/>
    </row>
    <row r="4039" spans="1:4" ht="16.5" hidden="1" customHeight="1">
      <c r="A4039" s="2">
        <v>996</v>
      </c>
      <c r="B4039" s="14" t="s">
        <v>6</v>
      </c>
      <c r="C4039" s="10">
        <v>10454.4</v>
      </c>
      <c r="D4039" s="33"/>
    </row>
    <row r="4040" spans="1:4" ht="16.5" hidden="1" customHeight="1">
      <c r="A4040" s="2">
        <v>997</v>
      </c>
      <c r="B4040" s="14" t="s">
        <v>6</v>
      </c>
      <c r="C4040" s="10">
        <v>10454.4</v>
      </c>
      <c r="D4040" s="33"/>
    </row>
    <row r="4041" spans="1:4" ht="16.5" hidden="1" customHeight="1">
      <c r="A4041" s="2">
        <v>998</v>
      </c>
      <c r="B4041" s="14" t="s">
        <v>6</v>
      </c>
      <c r="C4041" s="10">
        <v>12321.43</v>
      </c>
      <c r="D4041" s="33"/>
    </row>
    <row r="4042" spans="1:4" ht="16.5" hidden="1" customHeight="1">
      <c r="A4042" s="2">
        <v>999</v>
      </c>
      <c r="B4042" s="14" t="s">
        <v>6</v>
      </c>
      <c r="C4042" s="10">
        <v>12321.43</v>
      </c>
      <c r="D4042" s="33"/>
    </row>
    <row r="4043" spans="1:4" ht="16.5" hidden="1" customHeight="1">
      <c r="A4043" s="2">
        <v>1000</v>
      </c>
      <c r="B4043" s="14" t="s">
        <v>6</v>
      </c>
      <c r="C4043" s="10">
        <v>12898.6</v>
      </c>
      <c r="D4043" s="33"/>
    </row>
    <row r="4044" spans="1:4" ht="16.5" hidden="1" customHeight="1">
      <c r="A4044" s="2">
        <v>1001</v>
      </c>
      <c r="B4044" s="14" t="s">
        <v>6</v>
      </c>
      <c r="C4044" s="10">
        <v>12898.6</v>
      </c>
      <c r="D4044" s="33"/>
    </row>
    <row r="4045" spans="1:4" ht="16.5" hidden="1" customHeight="1">
      <c r="A4045" s="2">
        <v>1002</v>
      </c>
      <c r="B4045" s="14" t="s">
        <v>6</v>
      </c>
      <c r="C4045" s="10">
        <v>17378.63</v>
      </c>
      <c r="D4045" s="33"/>
    </row>
    <row r="4046" spans="1:4" ht="16.5" hidden="1" customHeight="1">
      <c r="A4046" s="2">
        <v>1003</v>
      </c>
      <c r="B4046" s="14" t="s">
        <v>6</v>
      </c>
      <c r="C4046" s="10">
        <v>17378.63</v>
      </c>
      <c r="D4046" s="33"/>
    </row>
    <row r="4047" spans="1:4" ht="16.5" hidden="1" customHeight="1">
      <c r="A4047" s="2">
        <v>1004</v>
      </c>
      <c r="B4047" s="14" t="s">
        <v>6</v>
      </c>
      <c r="C4047" s="10">
        <v>18755</v>
      </c>
      <c r="D4047" s="33"/>
    </row>
    <row r="4048" spans="1:4" ht="16.5" hidden="1" customHeight="1">
      <c r="A4048" s="2">
        <v>1005</v>
      </c>
      <c r="B4048" s="14" t="s">
        <v>6</v>
      </c>
      <c r="C4048" s="10">
        <v>18755</v>
      </c>
      <c r="D4048" s="33"/>
    </row>
    <row r="4049" spans="1:4" ht="16.5" hidden="1" customHeight="1">
      <c r="A4049" s="2">
        <v>1006</v>
      </c>
      <c r="B4049" s="14" t="s">
        <v>6</v>
      </c>
      <c r="C4049" s="10">
        <v>14338.5</v>
      </c>
      <c r="D4049" s="33"/>
    </row>
    <row r="4050" spans="1:4" ht="16.5" hidden="1" customHeight="1">
      <c r="A4050" s="2">
        <v>1007</v>
      </c>
      <c r="B4050" s="14" t="s">
        <v>6</v>
      </c>
      <c r="C4050" s="10">
        <v>3147.21</v>
      </c>
      <c r="D4050" s="33"/>
    </row>
    <row r="4051" spans="1:4" ht="16.5" hidden="1" customHeight="1">
      <c r="A4051" s="2">
        <v>1008</v>
      </c>
      <c r="B4051" s="14" t="s">
        <v>6</v>
      </c>
      <c r="C4051" s="10">
        <v>14338.5</v>
      </c>
      <c r="D4051" s="33"/>
    </row>
    <row r="4052" spans="1:4" ht="16.5" hidden="1" customHeight="1">
      <c r="A4052" s="2">
        <v>1009</v>
      </c>
      <c r="B4052" s="14" t="s">
        <v>6</v>
      </c>
      <c r="C4052" s="10">
        <v>3147.21</v>
      </c>
      <c r="D4052" s="33"/>
    </row>
    <row r="4053" spans="1:4" ht="16.5" hidden="1" customHeight="1">
      <c r="A4053" s="2">
        <v>1010</v>
      </c>
      <c r="B4053" s="14" t="s">
        <v>6</v>
      </c>
      <c r="C4053" s="10">
        <v>20807.16</v>
      </c>
      <c r="D4053" s="33"/>
    </row>
    <row r="4054" spans="1:4" ht="16.5" hidden="1" customHeight="1">
      <c r="A4054" s="2">
        <v>1011</v>
      </c>
      <c r="B4054" s="14" t="s">
        <v>6</v>
      </c>
      <c r="C4054" s="10">
        <v>20807.16</v>
      </c>
      <c r="D4054" s="33"/>
    </row>
    <row r="4055" spans="1:4" ht="16.5" hidden="1" customHeight="1">
      <c r="A4055" s="2">
        <v>1012</v>
      </c>
      <c r="B4055" s="14" t="s">
        <v>6</v>
      </c>
      <c r="C4055" s="10">
        <v>21780</v>
      </c>
      <c r="D4055" s="33"/>
    </row>
    <row r="4056" spans="1:4" ht="16.5" hidden="1" customHeight="1">
      <c r="A4056" s="2">
        <v>1013</v>
      </c>
      <c r="B4056" s="14" t="s">
        <v>6</v>
      </c>
      <c r="C4056" s="10">
        <v>21780</v>
      </c>
      <c r="D4056" s="33"/>
    </row>
    <row r="4057" spans="1:4" ht="16.5" hidden="1" customHeight="1">
      <c r="A4057" s="2">
        <v>1014</v>
      </c>
      <c r="B4057" s="14" t="s">
        <v>6</v>
      </c>
      <c r="C4057" s="10">
        <v>22488</v>
      </c>
      <c r="D4057" s="33"/>
    </row>
    <row r="4058" spans="1:4" ht="16.5" hidden="1" customHeight="1">
      <c r="A4058" s="2">
        <v>1015</v>
      </c>
      <c r="B4058" s="14" t="s">
        <v>6</v>
      </c>
      <c r="C4058" s="10">
        <v>22488</v>
      </c>
      <c r="D4058" s="33"/>
    </row>
    <row r="4059" spans="1:4" ht="16.5" hidden="1" customHeight="1">
      <c r="A4059" s="2">
        <v>1016</v>
      </c>
      <c r="B4059" s="14" t="s">
        <v>6</v>
      </c>
      <c r="C4059" s="10">
        <v>28677</v>
      </c>
      <c r="D4059" s="33"/>
    </row>
    <row r="4060" spans="1:4" ht="16.5" hidden="1" customHeight="1">
      <c r="A4060" s="2">
        <v>1017</v>
      </c>
      <c r="B4060" s="14" t="s">
        <v>6</v>
      </c>
      <c r="C4060" s="10">
        <v>28677</v>
      </c>
      <c r="D4060" s="33"/>
    </row>
    <row r="4061" spans="1:4" ht="16.5" hidden="1" customHeight="1">
      <c r="A4061" s="2">
        <v>1018</v>
      </c>
      <c r="B4061" s="14" t="s">
        <v>6</v>
      </c>
      <c r="C4061" s="10">
        <v>30446.18</v>
      </c>
      <c r="D4061" s="33"/>
    </row>
    <row r="4062" spans="1:4" ht="16.5" hidden="1" customHeight="1">
      <c r="A4062" s="2">
        <v>1019</v>
      </c>
      <c r="B4062" s="14" t="s">
        <v>6</v>
      </c>
      <c r="C4062" s="10">
        <v>30446.18</v>
      </c>
      <c r="D4062" s="33"/>
    </row>
    <row r="4063" spans="1:4" ht="16.5" hidden="1" customHeight="1">
      <c r="A4063" s="2">
        <v>1020</v>
      </c>
      <c r="B4063" s="14" t="s">
        <v>6</v>
      </c>
      <c r="C4063" s="10">
        <v>24945.57</v>
      </c>
      <c r="D4063" s="33"/>
    </row>
    <row r="4064" spans="1:4" ht="16.5" hidden="1" customHeight="1">
      <c r="A4064" s="2">
        <v>1021</v>
      </c>
      <c r="B4064" s="14" t="s">
        <v>6</v>
      </c>
      <c r="C4064" s="10">
        <v>24945.57</v>
      </c>
      <c r="D4064" s="33"/>
    </row>
    <row r="4065" spans="1:4" ht="16.5" hidden="1" customHeight="1">
      <c r="A4065" s="2">
        <v>1022</v>
      </c>
      <c r="B4065" s="14" t="s">
        <v>6</v>
      </c>
      <c r="C4065" s="10">
        <v>34436.6</v>
      </c>
      <c r="D4065" s="33"/>
    </row>
    <row r="4066" spans="1:4" ht="16.5" hidden="1" customHeight="1">
      <c r="A4066" s="2">
        <v>1023</v>
      </c>
      <c r="B4066" s="14" t="s">
        <v>6</v>
      </c>
      <c r="C4066" s="10">
        <v>34436.6</v>
      </c>
      <c r="D4066" s="33"/>
    </row>
    <row r="4067" spans="1:4" ht="16.5" hidden="1" customHeight="1">
      <c r="A4067" s="2">
        <v>1024</v>
      </c>
      <c r="B4067" s="14" t="s">
        <v>6</v>
      </c>
      <c r="C4067" s="10">
        <v>30595</v>
      </c>
      <c r="D4067" s="33"/>
    </row>
    <row r="4068" spans="1:4" ht="16.5" hidden="1" customHeight="1">
      <c r="A4068" s="2">
        <v>1025</v>
      </c>
      <c r="B4068" s="14" t="s">
        <v>6</v>
      </c>
      <c r="C4068" s="10">
        <v>30595</v>
      </c>
      <c r="D4068" s="33"/>
    </row>
    <row r="4069" spans="1:4" ht="16.5" hidden="1" customHeight="1">
      <c r="A4069" s="2">
        <v>1026</v>
      </c>
      <c r="B4069" s="14" t="s">
        <v>6</v>
      </c>
      <c r="C4069" s="10">
        <v>41037.15</v>
      </c>
      <c r="D4069" s="33"/>
    </row>
    <row r="4070" spans="1:4" ht="16.5" hidden="1" customHeight="1">
      <c r="A4070" s="2">
        <v>1027</v>
      </c>
      <c r="B4070" s="14" t="s">
        <v>6</v>
      </c>
      <c r="C4070" s="10">
        <v>41037.15</v>
      </c>
      <c r="D4070" s="33"/>
    </row>
    <row r="4071" spans="1:4" ht="16.5" hidden="1" customHeight="1">
      <c r="A4071" s="2">
        <v>1028</v>
      </c>
      <c r="B4071" s="14" t="s">
        <v>6</v>
      </c>
      <c r="C4071" s="10">
        <v>29387.51</v>
      </c>
      <c r="D4071" s="33"/>
    </row>
    <row r="4072" spans="1:4" ht="16.5" hidden="1" customHeight="1">
      <c r="A4072" s="2">
        <v>1029</v>
      </c>
      <c r="B4072" s="14" t="s">
        <v>6</v>
      </c>
      <c r="C4072" s="10">
        <v>29387.51</v>
      </c>
      <c r="D4072" s="33"/>
    </row>
    <row r="4073" spans="1:4" ht="16.5" hidden="1" customHeight="1">
      <c r="A4073" s="2">
        <v>1030</v>
      </c>
      <c r="B4073" s="14" t="s">
        <v>6</v>
      </c>
      <c r="C4073" s="10">
        <v>49368</v>
      </c>
      <c r="D4073" s="33"/>
    </row>
    <row r="4074" spans="1:4" ht="16.5" hidden="1" customHeight="1">
      <c r="A4074" s="2">
        <v>1031</v>
      </c>
      <c r="B4074" s="14" t="s">
        <v>6</v>
      </c>
      <c r="C4074" s="10">
        <v>49368</v>
      </c>
      <c r="D4074" s="33"/>
    </row>
    <row r="4075" spans="1:4" ht="16.5" hidden="1" customHeight="1">
      <c r="A4075" s="2">
        <v>1032</v>
      </c>
      <c r="B4075" s="14" t="s">
        <v>6</v>
      </c>
      <c r="C4075" s="10">
        <v>45633.94</v>
      </c>
      <c r="D4075" s="33"/>
    </row>
    <row r="4076" spans="1:4" ht="16.5" hidden="1" customHeight="1">
      <c r="A4076" s="2">
        <v>1033</v>
      </c>
      <c r="B4076" s="14" t="s">
        <v>6</v>
      </c>
      <c r="C4076" s="10">
        <v>21175</v>
      </c>
      <c r="D4076" s="33"/>
    </row>
    <row r="4077" spans="1:4" ht="16.5" hidden="1" customHeight="1">
      <c r="A4077" s="2">
        <v>1034</v>
      </c>
      <c r="B4077" s="14" t="s">
        <v>6</v>
      </c>
      <c r="C4077" s="10">
        <v>45633.94</v>
      </c>
      <c r="D4077" s="33"/>
    </row>
    <row r="4078" spans="1:4" ht="16.5" hidden="1" customHeight="1">
      <c r="A4078" s="2">
        <v>1035</v>
      </c>
      <c r="B4078" s="14" t="s">
        <v>6</v>
      </c>
      <c r="C4078" s="10">
        <v>21175</v>
      </c>
      <c r="D4078" s="33"/>
    </row>
    <row r="4079" spans="1:4" ht="16.5" hidden="1" customHeight="1">
      <c r="A4079" s="2">
        <v>1036</v>
      </c>
      <c r="B4079" s="14" t="s">
        <v>6</v>
      </c>
      <c r="C4079" s="10">
        <v>75496.3</v>
      </c>
      <c r="D4079" s="33"/>
    </row>
    <row r="4080" spans="1:4" ht="16.5" hidden="1" customHeight="1">
      <c r="A4080" s="2">
        <v>1037</v>
      </c>
      <c r="B4080" s="14" t="s">
        <v>6</v>
      </c>
      <c r="C4080" s="10">
        <v>75496.3</v>
      </c>
      <c r="D4080" s="33"/>
    </row>
    <row r="4081" spans="1:4" ht="16.5" hidden="1" customHeight="1">
      <c r="A4081" s="2">
        <v>1038</v>
      </c>
      <c r="B4081" s="14" t="s">
        <v>6</v>
      </c>
      <c r="C4081" s="10">
        <v>50069.8</v>
      </c>
      <c r="D4081" s="33"/>
    </row>
    <row r="4082" spans="1:4" ht="16.5" hidden="1" customHeight="1">
      <c r="A4082" s="2">
        <v>1039</v>
      </c>
      <c r="B4082" s="14" t="s">
        <v>6</v>
      </c>
      <c r="C4082" s="10">
        <v>50069.8</v>
      </c>
      <c r="D4082" s="33"/>
    </row>
    <row r="4083" spans="1:4" ht="16.5" hidden="1" customHeight="1">
      <c r="A4083" s="2">
        <v>1040</v>
      </c>
      <c r="B4083" s="14" t="s">
        <v>6</v>
      </c>
      <c r="C4083" s="10">
        <v>85274.75</v>
      </c>
      <c r="D4083" s="33"/>
    </row>
    <row r="4084" spans="1:4" ht="16.5" hidden="1" customHeight="1">
      <c r="A4084" s="2">
        <v>1041</v>
      </c>
      <c r="B4084" s="14" t="s">
        <v>6</v>
      </c>
      <c r="C4084" s="10">
        <v>85274.75</v>
      </c>
      <c r="D4084" s="33"/>
    </row>
    <row r="4085" spans="1:4" ht="16.5" hidden="1" customHeight="1">
      <c r="A4085" s="2">
        <v>1042</v>
      </c>
      <c r="B4085" s="14" t="s">
        <v>6</v>
      </c>
      <c r="C4085" s="10">
        <v>96572.34</v>
      </c>
      <c r="D4085" s="33"/>
    </row>
    <row r="4086" spans="1:4" ht="16.5" hidden="1" customHeight="1">
      <c r="A4086" s="2">
        <v>1043</v>
      </c>
      <c r="B4086" s="14" t="s">
        <v>6</v>
      </c>
      <c r="C4086" s="10">
        <v>96572.34</v>
      </c>
      <c r="D4086" s="33"/>
    </row>
    <row r="4087" spans="1:4" ht="16.5" hidden="1" customHeight="1">
      <c r="A4087" s="2">
        <v>1044</v>
      </c>
      <c r="B4087" s="14" t="s">
        <v>6</v>
      </c>
      <c r="C4087" s="10">
        <v>103543.23</v>
      </c>
      <c r="D4087" s="33"/>
    </row>
    <row r="4088" spans="1:4" ht="16.5" hidden="1" customHeight="1">
      <c r="A4088" s="2">
        <v>1045</v>
      </c>
      <c r="B4088" s="14" t="s">
        <v>6</v>
      </c>
      <c r="C4088" s="10">
        <v>103543.23</v>
      </c>
      <c r="D4088" s="33"/>
    </row>
    <row r="4089" spans="1:4" ht="16.5" hidden="1" customHeight="1">
      <c r="A4089" s="2">
        <v>1046</v>
      </c>
      <c r="B4089" s="14" t="s">
        <v>6</v>
      </c>
      <c r="C4089" s="10">
        <v>86152</v>
      </c>
      <c r="D4089" s="33"/>
    </row>
    <row r="4090" spans="1:4" ht="16.5" hidden="1" customHeight="1">
      <c r="A4090" s="2">
        <v>1047</v>
      </c>
      <c r="B4090" s="14" t="s">
        <v>6</v>
      </c>
      <c r="C4090" s="10">
        <v>86152</v>
      </c>
      <c r="D4090" s="33"/>
    </row>
    <row r="4091" spans="1:4" ht="16.5" hidden="1" customHeight="1">
      <c r="A4091" s="2">
        <v>1048</v>
      </c>
      <c r="B4091" s="14" t="s">
        <v>6</v>
      </c>
      <c r="C4091" s="10">
        <v>116495.9</v>
      </c>
      <c r="D4091" s="33"/>
    </row>
    <row r="4092" spans="1:4" ht="16.5" hidden="1" customHeight="1">
      <c r="A4092" s="2">
        <v>1049</v>
      </c>
      <c r="B4092" s="14" t="s">
        <v>6</v>
      </c>
      <c r="C4092" s="10">
        <v>116495.9</v>
      </c>
      <c r="D4092" s="33"/>
    </row>
    <row r="4093" spans="1:4" ht="16.5" hidden="1" customHeight="1">
      <c r="A4093" s="2">
        <v>1050</v>
      </c>
      <c r="B4093" s="14" t="s">
        <v>6</v>
      </c>
      <c r="C4093" s="10">
        <v>168096.54</v>
      </c>
      <c r="D4093" s="33"/>
    </row>
    <row r="4094" spans="1:4" ht="16.5" hidden="1" customHeight="1">
      <c r="A4094" s="2">
        <v>1051</v>
      </c>
      <c r="B4094" s="14" t="s">
        <v>6</v>
      </c>
      <c r="C4094" s="10">
        <v>168096.54</v>
      </c>
      <c r="D4094" s="33"/>
    </row>
    <row r="4095" spans="1:4" ht="16.5" hidden="1" customHeight="1">
      <c r="A4095" s="2">
        <v>1052</v>
      </c>
      <c r="B4095" s="14" t="s">
        <v>6</v>
      </c>
      <c r="C4095" s="10">
        <v>34769.35</v>
      </c>
      <c r="D4095" s="33"/>
    </row>
    <row r="4096" spans="1:4" ht="16.5" hidden="1" customHeight="1">
      <c r="A4096" s="2">
        <v>1053</v>
      </c>
      <c r="B4096" s="14" t="s">
        <v>6</v>
      </c>
      <c r="C4096" s="10">
        <v>43085.68</v>
      </c>
      <c r="D4096" s="33"/>
    </row>
    <row r="4097" spans="1:4" ht="16.5" hidden="1" customHeight="1">
      <c r="A4097" s="2">
        <v>1054</v>
      </c>
      <c r="B4097" s="14" t="s">
        <v>6</v>
      </c>
      <c r="C4097" s="10">
        <v>25310.78</v>
      </c>
      <c r="D4097" s="33"/>
    </row>
    <row r="4098" spans="1:4" ht="16.5" hidden="1" customHeight="1">
      <c r="A4098" s="2">
        <v>1055</v>
      </c>
      <c r="B4098" s="14" t="s">
        <v>6</v>
      </c>
      <c r="C4098" s="10">
        <v>26906.77</v>
      </c>
      <c r="D4098" s="33"/>
    </row>
    <row r="4099" spans="1:4" ht="16.5" hidden="1" customHeight="1">
      <c r="A4099" s="2">
        <v>1056</v>
      </c>
      <c r="B4099" s="14" t="s">
        <v>6</v>
      </c>
      <c r="C4099" s="10">
        <v>34769.35</v>
      </c>
      <c r="D4099" s="33"/>
    </row>
    <row r="4100" spans="1:4" ht="16.5" hidden="1" customHeight="1">
      <c r="A4100" s="2">
        <v>1057</v>
      </c>
      <c r="B4100" s="14" t="s">
        <v>6</v>
      </c>
      <c r="C4100" s="10">
        <v>43085.68</v>
      </c>
      <c r="D4100" s="33"/>
    </row>
    <row r="4101" spans="1:4" ht="16.5" hidden="1" customHeight="1">
      <c r="A4101" s="2">
        <v>1058</v>
      </c>
      <c r="B4101" s="14" t="s">
        <v>6</v>
      </c>
      <c r="C4101" s="10">
        <v>25310.78</v>
      </c>
      <c r="D4101" s="33"/>
    </row>
    <row r="4102" spans="1:4" ht="16.5" hidden="1" customHeight="1">
      <c r="A4102" s="2">
        <v>1059</v>
      </c>
      <c r="B4102" s="14" t="s">
        <v>6</v>
      </c>
      <c r="C4102" s="10">
        <v>26906.77</v>
      </c>
      <c r="D4102" s="33"/>
    </row>
    <row r="4103" spans="1:4" ht="16.5" hidden="1" customHeight="1">
      <c r="A4103" s="2">
        <v>1060</v>
      </c>
      <c r="B4103" s="14" t="s">
        <v>6</v>
      </c>
      <c r="C4103" s="10">
        <v>199149.79</v>
      </c>
      <c r="D4103" s="33"/>
    </row>
    <row r="4104" spans="1:4" ht="16.5" hidden="1" customHeight="1">
      <c r="A4104" s="2">
        <v>1061</v>
      </c>
      <c r="B4104" s="14" t="s">
        <v>6</v>
      </c>
      <c r="C4104" s="10">
        <v>199149.79</v>
      </c>
      <c r="D4104" s="33"/>
    </row>
    <row r="4105" spans="1:4" ht="16.5" hidden="1" customHeight="1">
      <c r="A4105" s="2">
        <v>1062</v>
      </c>
      <c r="B4105" s="14" t="s">
        <v>6</v>
      </c>
      <c r="C4105" s="10">
        <v>252557.06</v>
      </c>
      <c r="D4105" s="33"/>
    </row>
    <row r="4106" spans="1:4" ht="16.5" hidden="1" customHeight="1">
      <c r="A4106" s="2">
        <v>1063</v>
      </c>
      <c r="B4106" s="14" t="s">
        <v>6</v>
      </c>
      <c r="C4106" s="10">
        <v>252557.06</v>
      </c>
      <c r="D4106" s="33"/>
    </row>
    <row r="4107" spans="1:4" ht="16.5" hidden="1" customHeight="1">
      <c r="A4107" s="2">
        <v>1064</v>
      </c>
      <c r="B4107" s="14" t="s">
        <v>6</v>
      </c>
      <c r="C4107" s="10">
        <v>295255.73</v>
      </c>
      <c r="D4107" s="33"/>
    </row>
    <row r="4108" spans="1:4" ht="16.5" hidden="1" customHeight="1">
      <c r="A4108" s="2">
        <v>1065</v>
      </c>
      <c r="B4108" s="14" t="s">
        <v>6</v>
      </c>
      <c r="C4108" s="10">
        <v>295255.73</v>
      </c>
      <c r="D4108" s="33"/>
    </row>
    <row r="4109" spans="1:4" ht="16.5" hidden="1" customHeight="1">
      <c r="A4109" s="2">
        <v>1066</v>
      </c>
      <c r="B4109" s="14" t="s">
        <v>6</v>
      </c>
      <c r="C4109" s="10">
        <v>50243.68</v>
      </c>
      <c r="D4109" s="33"/>
    </row>
    <row r="4110" spans="1:4" ht="16.5" hidden="1" customHeight="1">
      <c r="A4110" s="2">
        <v>1067</v>
      </c>
      <c r="B4110" s="14" t="s">
        <v>6</v>
      </c>
      <c r="C4110" s="10">
        <v>52666.7</v>
      </c>
      <c r="D4110" s="33"/>
    </row>
    <row r="4111" spans="1:4" ht="16.5" hidden="1" customHeight="1">
      <c r="A4111" s="2">
        <v>1068</v>
      </c>
      <c r="B4111" s="14" t="s">
        <v>6</v>
      </c>
      <c r="C4111" s="10">
        <v>28504.7</v>
      </c>
      <c r="D4111" s="33"/>
    </row>
    <row r="4112" spans="1:4" ht="16.5" hidden="1" customHeight="1">
      <c r="A4112" s="2">
        <v>1069</v>
      </c>
      <c r="B4112" s="14" t="s">
        <v>6</v>
      </c>
      <c r="C4112" s="10">
        <v>60322.25</v>
      </c>
      <c r="D4112" s="33"/>
    </row>
    <row r="4113" spans="1:9" ht="16.5" hidden="1" customHeight="1">
      <c r="A4113" s="2">
        <v>1070</v>
      </c>
      <c r="B4113" s="14" t="s">
        <v>6</v>
      </c>
      <c r="C4113" s="10">
        <v>50243.68</v>
      </c>
      <c r="D4113" s="33"/>
    </row>
    <row r="4114" spans="1:9" ht="16.5" hidden="1" customHeight="1">
      <c r="A4114" s="2">
        <v>1071</v>
      </c>
      <c r="B4114" s="14" t="s">
        <v>6</v>
      </c>
      <c r="C4114" s="10">
        <v>52666.7</v>
      </c>
      <c r="D4114" s="33"/>
    </row>
    <row r="4115" spans="1:9" ht="16.5" hidden="1" customHeight="1">
      <c r="A4115" s="2">
        <v>1072</v>
      </c>
      <c r="B4115" s="14" t="s">
        <v>6</v>
      </c>
      <c r="C4115" s="10">
        <v>28504.7</v>
      </c>
      <c r="D4115" s="33"/>
    </row>
    <row r="4116" spans="1:9" ht="16.5" hidden="1" customHeight="1">
      <c r="A4116" s="2">
        <v>1073</v>
      </c>
      <c r="B4116" s="14" t="s">
        <v>6</v>
      </c>
      <c r="C4116" s="10">
        <v>60322.25</v>
      </c>
      <c r="D4116" s="33"/>
    </row>
    <row r="4117" spans="1:9" ht="16.5" hidden="1" customHeight="1">
      <c r="A4117" s="2">
        <v>1074</v>
      </c>
      <c r="B4117" s="14" t="s">
        <v>6</v>
      </c>
      <c r="C4117" s="10">
        <v>853648.47</v>
      </c>
      <c r="D4117" s="33"/>
    </row>
    <row r="4118" spans="1:9" ht="16.5" hidden="1" customHeight="1">
      <c r="A4118" s="2">
        <v>1075</v>
      </c>
      <c r="B4118" s="14" t="s">
        <v>6</v>
      </c>
      <c r="C4118" s="10">
        <v>853648.47</v>
      </c>
      <c r="D4118" s="33"/>
    </row>
    <row r="4119" spans="1:9" ht="16.5" hidden="1" customHeight="1">
      <c r="A4119" s="2">
        <v>1076</v>
      </c>
      <c r="B4119" s="14" t="s">
        <v>6</v>
      </c>
      <c r="C4119" s="10">
        <v>865997</v>
      </c>
      <c r="D4119" s="33"/>
    </row>
    <row r="4120" spans="1:9" ht="16.5" hidden="1" customHeight="1">
      <c r="A4120" s="2">
        <v>1077</v>
      </c>
      <c r="B4120" s="14" t="s">
        <v>6</v>
      </c>
      <c r="C4120" s="10">
        <v>865997</v>
      </c>
      <c r="D4120" s="33"/>
    </row>
    <row r="4121" spans="1:9" ht="16.5" hidden="1" customHeight="1">
      <c r="A4121" s="2">
        <v>1078</v>
      </c>
      <c r="B4121" s="14" t="s">
        <v>6</v>
      </c>
      <c r="C4121" s="10">
        <v>1629999.8</v>
      </c>
      <c r="D4121" s="33"/>
    </row>
    <row r="4122" spans="1:9" ht="16.5" hidden="1" customHeight="1">
      <c r="A4122" s="2">
        <v>1079</v>
      </c>
      <c r="B4122" s="14" t="s">
        <v>6</v>
      </c>
      <c r="C4122" s="10">
        <v>1629999.8</v>
      </c>
      <c r="D4122" s="33"/>
    </row>
    <row r="4123" spans="1:9" ht="16.5" hidden="1" customHeight="1">
      <c r="A4123" s="2">
        <v>1080</v>
      </c>
      <c r="B4123" s="14" t="s">
        <v>6</v>
      </c>
      <c r="C4123" s="10">
        <v>557383.89</v>
      </c>
      <c r="D4123" s="33"/>
    </row>
    <row r="4124" spans="1:9" ht="16.5" hidden="1" customHeight="1">
      <c r="A4124" s="2">
        <v>1081</v>
      </c>
      <c r="B4124" s="14" t="s">
        <v>6</v>
      </c>
      <c r="C4124" s="10">
        <v>603687.62</v>
      </c>
      <c r="D4124" s="33"/>
    </row>
    <row r="4125" spans="1:9" ht="16.5" hidden="1" customHeight="1">
      <c r="A4125" s="2">
        <v>1082</v>
      </c>
      <c r="B4125" s="14" t="s">
        <v>6</v>
      </c>
      <c r="C4125" s="10">
        <v>222380.47</v>
      </c>
      <c r="D4125" s="33"/>
      <c r="I4125" s="2">
        <v>23913475.570000008</v>
      </c>
    </row>
    <row r="4126" spans="1:9" ht="16.5" hidden="1" customHeight="1">
      <c r="A4126" s="2">
        <v>1083</v>
      </c>
      <c r="B4126" s="14" t="s">
        <v>6</v>
      </c>
      <c r="C4126" s="10">
        <v>229565.56</v>
      </c>
      <c r="D4126" s="33"/>
    </row>
    <row r="4127" spans="1:9" ht="16.5" hidden="1" customHeight="1">
      <c r="A4127" s="2">
        <v>1084</v>
      </c>
      <c r="B4127" s="14" t="s">
        <v>6</v>
      </c>
      <c r="C4127" s="10">
        <v>557383.89</v>
      </c>
      <c r="D4127" s="33"/>
    </row>
    <row r="4128" spans="1:9" ht="16.5" hidden="1" customHeight="1">
      <c r="A4128" s="2">
        <v>1085</v>
      </c>
      <c r="B4128" s="14" t="s">
        <v>6</v>
      </c>
      <c r="C4128" s="10">
        <v>603687.62</v>
      </c>
      <c r="D4128" s="33"/>
    </row>
    <row r="4129" spans="1:4" ht="16.5" hidden="1" customHeight="1">
      <c r="A4129" s="2">
        <v>1086</v>
      </c>
      <c r="B4129" s="14" t="s">
        <v>6</v>
      </c>
      <c r="C4129" s="10">
        <v>222380.47</v>
      </c>
      <c r="D4129" s="33"/>
    </row>
    <row r="4130" spans="1:4" ht="16.5" hidden="1" customHeight="1">
      <c r="A4130" s="2">
        <v>1087</v>
      </c>
      <c r="B4130" s="14" t="s">
        <v>6</v>
      </c>
      <c r="C4130" s="10">
        <v>229565.56</v>
      </c>
      <c r="D4130" s="33"/>
    </row>
    <row r="4131" spans="1:4" ht="16.5" hidden="1" customHeight="1">
      <c r="A4131" s="2">
        <v>1088</v>
      </c>
      <c r="B4131" s="14" t="s">
        <v>6</v>
      </c>
      <c r="C4131" s="10">
        <v>4467382.92</v>
      </c>
      <c r="D4131" s="33"/>
    </row>
    <row r="4132" spans="1:4" ht="16.5" hidden="1" customHeight="1">
      <c r="A4132" s="2">
        <v>1089</v>
      </c>
      <c r="B4132" s="14" t="s">
        <v>6</v>
      </c>
      <c r="C4132" s="10">
        <v>4467382.92</v>
      </c>
      <c r="D4132" s="33"/>
    </row>
    <row r="4133" spans="1:4" ht="16.5" hidden="1" customHeight="1">
      <c r="A4133" s="2">
        <v>1090</v>
      </c>
      <c r="B4133" s="14" t="s">
        <v>6</v>
      </c>
      <c r="C4133" s="10">
        <v>0</v>
      </c>
      <c r="D4133" s="33"/>
    </row>
    <row r="4134" spans="1:4" ht="16.5" hidden="1" customHeight="1">
      <c r="A4134" s="2">
        <v>1091</v>
      </c>
      <c r="B4134" s="14" t="s">
        <v>6</v>
      </c>
      <c r="C4134" s="10">
        <v>0</v>
      </c>
      <c r="D4134" s="33"/>
    </row>
    <row r="4135" spans="1:4" ht="16.5" hidden="1" customHeight="1">
      <c r="A4135" s="2">
        <v>1092</v>
      </c>
      <c r="B4135" s="14" t="s">
        <v>6</v>
      </c>
      <c r="C4135" s="10">
        <v>0</v>
      </c>
      <c r="D4135" s="33"/>
    </row>
    <row r="4136" spans="1:4" ht="16.5" hidden="1" customHeight="1">
      <c r="A4136" s="2">
        <v>1093</v>
      </c>
      <c r="B4136" s="14" t="s">
        <v>6</v>
      </c>
      <c r="C4136" s="10">
        <v>0</v>
      </c>
      <c r="D4136" s="33"/>
    </row>
    <row r="4137" spans="1:4" ht="16.5" hidden="1" customHeight="1">
      <c r="A4137" s="2">
        <v>1094</v>
      </c>
      <c r="B4137" s="14" t="s">
        <v>6</v>
      </c>
      <c r="C4137" s="10">
        <v>0</v>
      </c>
      <c r="D4137" s="33"/>
    </row>
    <row r="4138" spans="1:4" ht="16.5" hidden="1" customHeight="1">
      <c r="A4138" s="2">
        <v>1095</v>
      </c>
      <c r="B4138" s="14" t="s">
        <v>6</v>
      </c>
      <c r="C4138" s="10">
        <v>0</v>
      </c>
      <c r="D4138" s="33"/>
    </row>
    <row r="4139" spans="1:4" ht="16.5" hidden="1" customHeight="1">
      <c r="A4139" s="2">
        <v>1096</v>
      </c>
      <c r="B4139" s="14" t="s">
        <v>6</v>
      </c>
      <c r="C4139" s="10">
        <v>0</v>
      </c>
      <c r="D4139" s="33"/>
    </row>
    <row r="4140" spans="1:4" ht="16.5" hidden="1" customHeight="1">
      <c r="A4140" s="2">
        <v>1097</v>
      </c>
      <c r="B4140" s="14" t="s">
        <v>6</v>
      </c>
      <c r="C4140" s="10">
        <v>0</v>
      </c>
      <c r="D4140" s="33"/>
    </row>
    <row r="4141" spans="1:4" ht="16.5" hidden="1" customHeight="1">
      <c r="A4141" s="13">
        <v>1097</v>
      </c>
      <c r="B4141" s="13" t="s">
        <v>6</v>
      </c>
      <c r="C4141" s="3">
        <v>23913475.570000008</v>
      </c>
      <c r="D4141" s="3">
        <f>C4141/1000000</f>
        <v>23.913475570000006</v>
      </c>
    </row>
    <row r="4142" spans="1:4" ht="16.5" hidden="1" customHeight="1">
      <c r="A4142" s="34">
        <f>SUBTOTAL(9,A2:A4141)</f>
        <v>0</v>
      </c>
      <c r="B4142" s="34"/>
      <c r="C4142" s="35">
        <f>SUBTOTAL(9,C347:C4141)</f>
        <v>0</v>
      </c>
      <c r="D4142" s="35">
        <f>SUBTOTAL(9,D347:D4141)</f>
        <v>0</v>
      </c>
    </row>
    <row r="4143" spans="1:4" ht="16.5" hidden="1" customHeight="1">
      <c r="A4143" s="14"/>
    </row>
    <row r="4144" spans="1:4" ht="16.5" hidden="1" customHeight="1">
      <c r="A4144" s="14" t="s">
        <v>13203</v>
      </c>
    </row>
    <row r="4145" spans="1:10" ht="16.5" hidden="1" customHeight="1">
      <c r="A4145" s="14">
        <v>4137</v>
      </c>
      <c r="B4145" s="14" t="s">
        <v>13204</v>
      </c>
      <c r="C4145" s="10">
        <v>1100154472.3099933</v>
      </c>
      <c r="D4145" s="10">
        <f>C4145/1000000</f>
        <v>1100.1544723099933</v>
      </c>
    </row>
    <row r="4146" spans="1:10" ht="5.45" hidden="1" customHeight="1"/>
    <row r="4148" spans="1:10" ht="45" customHeight="1">
      <c r="B4148" s="267" t="s">
        <v>13205</v>
      </c>
      <c r="C4148" s="268"/>
      <c r="D4148" s="268"/>
      <c r="E4148" s="268"/>
      <c r="F4148" s="268"/>
      <c r="G4148" s="268"/>
      <c r="H4148" s="268"/>
      <c r="I4148" s="268"/>
      <c r="J4148" s="269"/>
    </row>
    <row r="4149" spans="1:10" ht="21.6" customHeight="1">
      <c r="B4149" s="270" t="s">
        <v>13206</v>
      </c>
      <c r="C4149" s="272" t="s">
        <v>13207</v>
      </c>
      <c r="D4149" s="272"/>
      <c r="E4149" s="272"/>
      <c r="F4149" s="273"/>
      <c r="G4149" s="274" t="s">
        <v>13208</v>
      </c>
      <c r="H4149" s="274"/>
      <c r="I4149" s="274"/>
      <c r="J4149" s="275"/>
    </row>
    <row r="4150" spans="1:10" ht="58.5" customHeight="1">
      <c r="B4150" s="271"/>
      <c r="C4150" s="196" t="s">
        <v>13209</v>
      </c>
      <c r="D4150" s="195" t="s">
        <v>13210</v>
      </c>
      <c r="E4150" s="194" t="s">
        <v>13211</v>
      </c>
      <c r="F4150" s="193" t="s">
        <v>13212</v>
      </c>
      <c r="G4150" s="196" t="s">
        <v>13209</v>
      </c>
      <c r="H4150" s="195" t="s">
        <v>13210</v>
      </c>
      <c r="I4150" s="194" t="s">
        <v>13213</v>
      </c>
      <c r="J4150" s="193" t="s">
        <v>13212</v>
      </c>
    </row>
    <row r="4151" spans="1:10" ht="30.6" customHeight="1">
      <c r="B4151" s="192" t="s">
        <v>13214</v>
      </c>
      <c r="C4151" s="189">
        <v>15776</v>
      </c>
      <c r="D4151" s="187">
        <f>C4151*100/$C$4154</f>
        <v>31.252600091127004</v>
      </c>
      <c r="E4151" s="188">
        <v>59.59</v>
      </c>
      <c r="F4151" s="187">
        <f>E4151*100/$E$4154</f>
        <v>63.407107895296868</v>
      </c>
      <c r="G4151" s="189">
        <v>18311</v>
      </c>
      <c r="H4151" s="187">
        <v>44.53</v>
      </c>
      <c r="I4151" s="188">
        <v>70.61</v>
      </c>
      <c r="J4151" s="187">
        <v>76.89</v>
      </c>
    </row>
    <row r="4152" spans="1:10" ht="36" customHeight="1">
      <c r="B4152" s="191" t="s">
        <v>13215</v>
      </c>
      <c r="C4152" s="189">
        <v>3996</v>
      </c>
      <c r="D4152" s="187">
        <f>C4152*100/$C$4154</f>
        <v>7.9161631569563582</v>
      </c>
      <c r="E4152" s="188">
        <v>9.15</v>
      </c>
      <c r="F4152" s="187">
        <f>E4152*100/$E$4154</f>
        <v>9.7361140668227275</v>
      </c>
      <c r="G4152" s="189">
        <v>3712</v>
      </c>
      <c r="H4152" s="187">
        <v>9.0299999999999994</v>
      </c>
      <c r="I4152" s="188">
        <v>8.75</v>
      </c>
      <c r="J4152" s="187">
        <v>9.5299999999999994</v>
      </c>
    </row>
    <row r="4153" spans="1:10" ht="34.35" customHeight="1">
      <c r="B4153" s="190" t="s">
        <v>13216</v>
      </c>
      <c r="C4153" s="189">
        <v>30707</v>
      </c>
      <c r="D4153" s="187">
        <f>C4153*100/$C$4154</f>
        <v>60.831236751916641</v>
      </c>
      <c r="E4153" s="188">
        <v>25.24</v>
      </c>
      <c r="F4153" s="187">
        <f>E4153*100/$E$4154</f>
        <v>26.8567780378804</v>
      </c>
      <c r="G4153" s="189">
        <v>19097</v>
      </c>
      <c r="H4153" s="187">
        <v>46.44</v>
      </c>
      <c r="I4153" s="188">
        <v>12.48</v>
      </c>
      <c r="J4153" s="187">
        <v>13.58</v>
      </c>
    </row>
    <row r="4154" spans="1:10" ht="43.7" customHeight="1">
      <c r="B4154" s="186" t="s">
        <v>13217</v>
      </c>
      <c r="C4154" s="183">
        <f>SUBTOTAL(9,C4151:C4153)</f>
        <v>50479</v>
      </c>
      <c r="D4154" s="185">
        <v>100</v>
      </c>
      <c r="E4154" s="184">
        <f t="shared" ref="E4154:J4154" si="0">SUBTOTAL(9,E4151:E4153)</f>
        <v>93.98</v>
      </c>
      <c r="F4154" s="185">
        <f t="shared" si="0"/>
        <v>100</v>
      </c>
      <c r="G4154" s="183">
        <f t="shared" si="0"/>
        <v>41120</v>
      </c>
      <c r="H4154" s="183">
        <f t="shared" si="0"/>
        <v>100</v>
      </c>
      <c r="I4154" s="184">
        <f t="shared" si="0"/>
        <v>91.84</v>
      </c>
      <c r="J4154" s="183">
        <f t="shared" si="0"/>
        <v>100</v>
      </c>
    </row>
  </sheetData>
  <autoFilter ref="A1:D4141" xr:uid="{A6801C26-FBF2-4AF0-AA28-2234626EF4DC}">
    <filterColumn colId="1">
      <colorFilter dxfId="0"/>
    </filterColumn>
  </autoFilter>
  <mergeCells count="4">
    <mergeCell ref="B4148:J4148"/>
    <mergeCell ref="B4149:B4150"/>
    <mergeCell ref="C4149:F4149"/>
    <mergeCell ref="G4149:J4149"/>
  </mergeCells>
  <pageMargins left="0.7" right="0.7" top="0.75" bottom="0.75" header="0.3" footer="0.3"/>
  <pageSetup paperSize="9" orientation="landscape"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769968-3190-4D58-943A-A775204B2752}">
  <dimension ref="A2:J20"/>
  <sheetViews>
    <sheetView showGridLines="0" zoomScale="70" zoomScaleNormal="70" workbookViewId="0">
      <selection activeCell="L26" sqref="L26"/>
    </sheetView>
  </sheetViews>
  <sheetFormatPr baseColWidth="10" defaultColWidth="10.85546875" defaultRowHeight="16.5" customHeight="1"/>
  <cols>
    <col min="1" max="1" width="10.85546875" style="14"/>
    <col min="2" max="2" width="34.42578125" style="2" customWidth="1"/>
    <col min="3" max="3" width="9.7109375" style="10" customWidth="1"/>
    <col min="4" max="4" width="12.85546875" style="2" customWidth="1"/>
    <col min="5" max="5" width="10.28515625" style="2" customWidth="1"/>
    <col min="6" max="6" width="13.42578125" style="2" customWidth="1"/>
    <col min="7" max="7" width="9.5703125" style="2" customWidth="1"/>
    <col min="8" max="8" width="15" style="2" customWidth="1"/>
    <col min="9" max="9" width="10.140625" style="9" customWidth="1"/>
    <col min="10" max="10" width="14.5703125" style="2" customWidth="1"/>
    <col min="11" max="16384" width="10.85546875" style="2"/>
  </cols>
  <sheetData>
    <row r="2" spans="2:10" ht="45" customHeight="1">
      <c r="B2" s="276" t="s">
        <v>13334</v>
      </c>
      <c r="C2" s="277"/>
      <c r="D2" s="277"/>
      <c r="E2" s="277"/>
      <c r="F2" s="277"/>
      <c r="G2" s="277"/>
      <c r="H2" s="277"/>
      <c r="I2" s="277"/>
      <c r="J2" s="278"/>
    </row>
    <row r="3" spans="2:10" ht="28.5" customHeight="1">
      <c r="B3" s="279" t="s">
        <v>13335</v>
      </c>
      <c r="C3" s="281" t="s">
        <v>13207</v>
      </c>
      <c r="D3" s="282"/>
      <c r="E3" s="282"/>
      <c r="F3" s="283"/>
      <c r="G3" s="284" t="s">
        <v>13208</v>
      </c>
      <c r="H3" s="285"/>
      <c r="I3" s="285"/>
      <c r="J3" s="286"/>
    </row>
    <row r="4" spans="2:10" ht="58.5" customHeight="1">
      <c r="B4" s="280"/>
      <c r="C4" s="207" t="s">
        <v>13209</v>
      </c>
      <c r="D4" s="208" t="s">
        <v>13210</v>
      </c>
      <c r="E4" s="198" t="s">
        <v>13213</v>
      </c>
      <c r="F4" s="207" t="s">
        <v>13212</v>
      </c>
      <c r="G4" s="207" t="s">
        <v>13209</v>
      </c>
      <c r="H4" s="208" t="s">
        <v>13210</v>
      </c>
      <c r="I4" s="198" t="s">
        <v>13213</v>
      </c>
      <c r="J4" s="207" t="s">
        <v>13212</v>
      </c>
    </row>
    <row r="5" spans="2:10" ht="20.100000000000001" customHeight="1">
      <c r="B5" s="206" t="s">
        <v>13259</v>
      </c>
      <c r="C5" s="205">
        <v>5188</v>
      </c>
      <c r="D5" s="204">
        <f t="shared" ref="D5:D19" si="0">C5*100/$C$20</f>
        <v>32.885395537525355</v>
      </c>
      <c r="E5" s="204">
        <v>8.7043074000000082</v>
      </c>
      <c r="F5" s="204">
        <f t="shared" ref="F5:F19" si="1">E5*100/$E$20</f>
        <v>14.607992316894363</v>
      </c>
      <c r="G5" s="203">
        <v>5052</v>
      </c>
      <c r="H5" s="201">
        <v>27.589973240128884</v>
      </c>
      <c r="I5" s="202">
        <v>8.6904994000000553</v>
      </c>
      <c r="J5" s="201">
        <v>12.307431296640312</v>
      </c>
    </row>
    <row r="6" spans="2:10" ht="27.95" customHeight="1">
      <c r="B6" s="206" t="s">
        <v>13336</v>
      </c>
      <c r="C6" s="205">
        <v>1955</v>
      </c>
      <c r="D6" s="204">
        <f t="shared" si="0"/>
        <v>12.392241379310345</v>
      </c>
      <c r="E6" s="204">
        <v>13.186034990000023</v>
      </c>
      <c r="F6" s="204">
        <f t="shared" si="1"/>
        <v>22.129445683894435</v>
      </c>
      <c r="G6" s="203">
        <v>1685</v>
      </c>
      <c r="H6" s="201">
        <v>9.2021189448965099</v>
      </c>
      <c r="I6" s="202">
        <v>10.579652240000003</v>
      </c>
      <c r="J6" s="201">
        <v>14.982837820131024</v>
      </c>
    </row>
    <row r="7" spans="2:10" ht="20.100000000000001" customHeight="1">
      <c r="B7" s="206" t="s">
        <v>13267</v>
      </c>
      <c r="C7" s="205">
        <v>1691</v>
      </c>
      <c r="D7" s="204">
        <f t="shared" si="0"/>
        <v>10.718813387423936</v>
      </c>
      <c r="E7" s="204">
        <v>2.6445544499999922</v>
      </c>
      <c r="F7" s="204">
        <f t="shared" si="1"/>
        <v>4.4382199883253941</v>
      </c>
      <c r="G7" s="203">
        <v>1540</v>
      </c>
      <c r="H7" s="201">
        <v>8.4102452077985905</v>
      </c>
      <c r="I7" s="202">
        <v>2.2901857599999964</v>
      </c>
      <c r="J7" s="201">
        <v>3.2433468550430775</v>
      </c>
    </row>
    <row r="8" spans="2:10" ht="20.100000000000001" customHeight="1">
      <c r="B8" s="206" t="s">
        <v>13265</v>
      </c>
      <c r="C8" s="205">
        <v>1466</v>
      </c>
      <c r="D8" s="204">
        <f t="shared" si="0"/>
        <v>9.2925963488843806</v>
      </c>
      <c r="E8" s="204">
        <v>9.1758760799999504</v>
      </c>
      <c r="F8" s="204">
        <f t="shared" si="1"/>
        <v>15.399401826894797</v>
      </c>
      <c r="G8" s="203">
        <v>2389</v>
      </c>
      <c r="H8" s="201">
        <v>13.04680246846158</v>
      </c>
      <c r="I8" s="202">
        <v>22.139288809999918</v>
      </c>
      <c r="J8" s="201">
        <v>31.353523364324708</v>
      </c>
    </row>
    <row r="9" spans="2:10" ht="20.100000000000001" customHeight="1">
      <c r="B9" s="206" t="s">
        <v>13337</v>
      </c>
      <c r="C9" s="205">
        <v>1394</v>
      </c>
      <c r="D9" s="204">
        <f t="shared" si="0"/>
        <v>8.8362068965517242</v>
      </c>
      <c r="E9" s="204">
        <v>4.9408733899999984</v>
      </c>
      <c r="F9" s="204">
        <f t="shared" si="1"/>
        <v>8.292014195163615</v>
      </c>
      <c r="G9" s="203">
        <v>2003</v>
      </c>
      <c r="H9" s="201">
        <v>10.938779968325051</v>
      </c>
      <c r="I9" s="202">
        <v>5.7776960399999888</v>
      </c>
      <c r="J9" s="201">
        <v>8.1823372619035233</v>
      </c>
    </row>
    <row r="10" spans="2:10" ht="20.100000000000001" customHeight="1">
      <c r="B10" s="206" t="s">
        <v>13262</v>
      </c>
      <c r="C10" s="205">
        <v>885</v>
      </c>
      <c r="D10" s="204">
        <f t="shared" si="0"/>
        <v>5.6097870182555782</v>
      </c>
      <c r="E10" s="204">
        <v>1.3637393099999993</v>
      </c>
      <c r="F10" s="204">
        <f t="shared" si="1"/>
        <v>2.2886936831673461</v>
      </c>
      <c r="G10" s="203">
        <v>1499</v>
      </c>
      <c r="H10" s="201">
        <v>8.1863360821364211</v>
      </c>
      <c r="I10" s="202">
        <v>2.2332787999999932</v>
      </c>
      <c r="J10" s="201">
        <v>3.1627555715892526</v>
      </c>
    </row>
    <row r="11" spans="2:10" ht="29.45" customHeight="1">
      <c r="B11" s="206" t="s">
        <v>13261</v>
      </c>
      <c r="C11" s="205">
        <v>781</v>
      </c>
      <c r="D11" s="204">
        <f t="shared" si="0"/>
        <v>4.9505578093306291</v>
      </c>
      <c r="E11" s="204">
        <v>2.3377745099999996</v>
      </c>
      <c r="F11" s="204">
        <f t="shared" si="1"/>
        <v>3.92336696205277</v>
      </c>
      <c r="G11" s="203">
        <v>968</v>
      </c>
      <c r="H11" s="201">
        <v>5.2864398449019712</v>
      </c>
      <c r="I11" s="202">
        <v>2.5675059999999932</v>
      </c>
      <c r="J11" s="201">
        <v>3.6360860572306692</v>
      </c>
    </row>
    <row r="12" spans="2:10" ht="20.100000000000001" customHeight="1">
      <c r="B12" s="206" t="s">
        <v>13266</v>
      </c>
      <c r="C12" s="205">
        <v>734</v>
      </c>
      <c r="D12" s="204">
        <f t="shared" si="0"/>
        <v>4.6526369168357</v>
      </c>
      <c r="E12" s="204">
        <v>3.8697390600000015</v>
      </c>
      <c r="F12" s="204">
        <f t="shared" si="1"/>
        <v>6.4943844305023033</v>
      </c>
      <c r="G12" s="203">
        <v>1026</v>
      </c>
      <c r="H12" s="201">
        <v>5.6031893397411396</v>
      </c>
      <c r="I12" s="202">
        <v>4.4879256200000048</v>
      </c>
      <c r="J12" s="201">
        <v>6.3557724004424392</v>
      </c>
    </row>
    <row r="13" spans="2:10" ht="20.100000000000001" customHeight="1">
      <c r="B13" s="206" t="s">
        <v>13263</v>
      </c>
      <c r="C13" s="205">
        <v>631</v>
      </c>
      <c r="D13" s="204">
        <f t="shared" si="0"/>
        <v>3.9997464503042597</v>
      </c>
      <c r="E13" s="204">
        <v>9.1087902500000091</v>
      </c>
      <c r="F13" s="204">
        <f t="shared" si="1"/>
        <v>15.286815121924839</v>
      </c>
      <c r="G13" s="203">
        <v>669</v>
      </c>
      <c r="H13" s="201">
        <v>3.653541587024193</v>
      </c>
      <c r="I13" s="202">
        <v>5.9211933700000037</v>
      </c>
      <c r="J13" s="201">
        <v>8.3855572897682595</v>
      </c>
    </row>
    <row r="14" spans="2:10" ht="20.100000000000001" customHeight="1">
      <c r="B14" s="206" t="s">
        <v>13269</v>
      </c>
      <c r="C14" s="205">
        <v>410</v>
      </c>
      <c r="D14" s="204">
        <f t="shared" si="0"/>
        <v>2.5988843813387423</v>
      </c>
      <c r="E14" s="204">
        <v>1.3557080199999982</v>
      </c>
      <c r="F14" s="204">
        <f t="shared" si="1"/>
        <v>2.2752151814068542</v>
      </c>
      <c r="G14" s="203">
        <v>711</v>
      </c>
      <c r="H14" s="201">
        <v>3.8829119108732457</v>
      </c>
      <c r="I14" s="202">
        <v>1.9900445399999995</v>
      </c>
      <c r="J14" s="201">
        <v>2.8182887226600588</v>
      </c>
    </row>
    <row r="15" spans="2:10" ht="20.100000000000001" customHeight="1">
      <c r="B15" s="206" t="s">
        <v>29</v>
      </c>
      <c r="C15" s="205">
        <v>316</v>
      </c>
      <c r="D15" s="204">
        <f t="shared" si="0"/>
        <v>2.0030425963488843</v>
      </c>
      <c r="E15" s="204">
        <v>0.71463527000000093</v>
      </c>
      <c r="F15" s="204">
        <f t="shared" si="1"/>
        <v>1.1993356913775508</v>
      </c>
      <c r="G15" s="203">
        <v>346</v>
      </c>
      <c r="H15" s="201">
        <v>1.8895745726612418</v>
      </c>
      <c r="I15" s="202">
        <v>0.79222565000000034</v>
      </c>
      <c r="J15" s="201">
        <v>1.1219450471179084</v>
      </c>
    </row>
    <row r="16" spans="2:10" ht="26.45" customHeight="1">
      <c r="B16" s="206" t="s">
        <v>13264</v>
      </c>
      <c r="C16" s="205">
        <v>286</v>
      </c>
      <c r="D16" s="204">
        <f t="shared" si="0"/>
        <v>1.8128803245436105</v>
      </c>
      <c r="E16" s="204">
        <v>1.6295697600000003</v>
      </c>
      <c r="F16" s="204">
        <f t="shared" si="1"/>
        <v>2.7348232823123149</v>
      </c>
      <c r="G16" s="203">
        <v>368</v>
      </c>
      <c r="H16" s="201">
        <v>2.0097209327726504</v>
      </c>
      <c r="I16" s="202">
        <v>2.2567582000000006</v>
      </c>
      <c r="J16" s="201">
        <v>3.1960069521009906</v>
      </c>
    </row>
    <row r="17" spans="2:10" ht="20.100000000000001" customHeight="1">
      <c r="B17" s="206" t="s">
        <v>13268</v>
      </c>
      <c r="C17" s="205">
        <v>22</v>
      </c>
      <c r="D17" s="204">
        <f t="shared" si="0"/>
        <v>0.13945233265720081</v>
      </c>
      <c r="E17" s="204">
        <v>0.47846345999999995</v>
      </c>
      <c r="F17" s="204">
        <f t="shared" si="1"/>
        <v>0.80298066536513701</v>
      </c>
      <c r="G17" s="203">
        <v>35</v>
      </c>
      <c r="H17" s="201">
        <v>0.19114193654087708</v>
      </c>
      <c r="I17" s="202">
        <v>0.80331679999999994</v>
      </c>
      <c r="J17" s="201">
        <v>1.137652264890195</v>
      </c>
    </row>
    <row r="18" spans="2:10" ht="20.100000000000001" customHeight="1">
      <c r="B18" s="206" t="s">
        <v>13271</v>
      </c>
      <c r="C18" s="205">
        <v>10</v>
      </c>
      <c r="D18" s="204">
        <f t="shared" si="0"/>
        <v>6.338742393509128E-2</v>
      </c>
      <c r="E18" s="204">
        <v>3.8746389999999999E-2</v>
      </c>
      <c r="F18" s="204">
        <f t="shared" si="1"/>
        <v>6.5026077482901387E-2</v>
      </c>
      <c r="G18" s="203"/>
      <c r="H18" s="201"/>
      <c r="I18" s="202"/>
      <c r="J18" s="201"/>
    </row>
    <row r="19" spans="2:10" ht="20.100000000000001" customHeight="1">
      <c r="B19" s="206" t="s">
        <v>13338</v>
      </c>
      <c r="C19" s="205">
        <v>7</v>
      </c>
      <c r="D19" s="204">
        <f t="shared" si="0"/>
        <v>4.4371196754563892E-2</v>
      </c>
      <c r="E19" s="204">
        <v>3.7113029999999998E-2</v>
      </c>
      <c r="F19" s="204">
        <f t="shared" si="1"/>
        <v>6.2284893235350289E-2</v>
      </c>
      <c r="G19" s="203">
        <v>20</v>
      </c>
      <c r="H19" s="201">
        <v>0.10922396373764404</v>
      </c>
      <c r="I19" s="202">
        <v>8.2233870000000014E-2</v>
      </c>
      <c r="J19" s="201">
        <v>0.1164590961575631</v>
      </c>
    </row>
    <row r="20" spans="2:10" ht="33.6" customHeight="1">
      <c r="B20" s="200" t="s">
        <v>13217</v>
      </c>
      <c r="C20" s="197">
        <f>SUM(C1:C19)</f>
        <v>15776</v>
      </c>
      <c r="D20" s="199">
        <v>100</v>
      </c>
      <c r="E20" s="198">
        <f>SUM(E5:E19)</f>
        <v>59.585925369999998</v>
      </c>
      <c r="F20" s="199">
        <v>100</v>
      </c>
      <c r="G20" s="197">
        <v>18311</v>
      </c>
      <c r="H20" s="199">
        <v>100</v>
      </c>
      <c r="I20" s="198">
        <v>70.61180509999997</v>
      </c>
      <c r="J20" s="197">
        <v>100</v>
      </c>
    </row>
  </sheetData>
  <mergeCells count="4">
    <mergeCell ref="B2:J2"/>
    <mergeCell ref="B3:B4"/>
    <mergeCell ref="C3:F3"/>
    <mergeCell ref="G3:J3"/>
  </mergeCells>
  <pageMargins left="0.7" right="0.7" top="0.75" bottom="0.75" header="0.3" footer="0.3"/>
  <pageSetup paperSize="9" orientation="landscape"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DA4B25-3184-44E9-8701-3F5E0A9E64D7}">
  <dimension ref="A2:J17"/>
  <sheetViews>
    <sheetView zoomScale="70" zoomScaleNormal="70" workbookViewId="0">
      <selection activeCell="M7" sqref="M7"/>
    </sheetView>
  </sheetViews>
  <sheetFormatPr baseColWidth="10" defaultColWidth="10.85546875" defaultRowHeight="16.5" customHeight="1"/>
  <cols>
    <col min="1" max="1" width="10.85546875" style="14"/>
    <col min="2" max="2" width="35.28515625" style="2" customWidth="1"/>
    <col min="3" max="3" width="11.140625" style="10" customWidth="1"/>
    <col min="4" max="4" width="15" style="10" customWidth="1"/>
    <col min="5" max="5" width="8.85546875" style="2" customWidth="1"/>
    <col min="6" max="6" width="14.85546875" style="2" customWidth="1"/>
    <col min="7" max="7" width="10.42578125" style="2" customWidth="1"/>
    <col min="8" max="8" width="14.5703125" style="2" customWidth="1"/>
    <col min="9" max="9" width="9.140625" style="2" customWidth="1"/>
    <col min="10" max="10" width="14.85546875" style="2" customWidth="1"/>
    <col min="11" max="16384" width="10.85546875" style="2"/>
  </cols>
  <sheetData>
    <row r="2" spans="2:10" ht="52.5" customHeight="1">
      <c r="B2" s="287" t="s">
        <v>13339</v>
      </c>
      <c r="C2" s="288"/>
      <c r="D2" s="288"/>
      <c r="E2" s="288"/>
      <c r="F2" s="288"/>
      <c r="G2" s="288"/>
      <c r="H2" s="288"/>
      <c r="I2" s="288"/>
      <c r="J2" s="289"/>
    </row>
    <row r="3" spans="2:10" ht="26.1" customHeight="1">
      <c r="B3" s="290" t="s">
        <v>13335</v>
      </c>
      <c r="C3" s="292" t="s">
        <v>13207</v>
      </c>
      <c r="D3" s="293"/>
      <c r="E3" s="293"/>
      <c r="F3" s="294"/>
      <c r="G3" s="295" t="s">
        <v>13208</v>
      </c>
      <c r="H3" s="296"/>
      <c r="I3" s="296"/>
      <c r="J3" s="297"/>
    </row>
    <row r="4" spans="2:10" ht="56.45" customHeight="1">
      <c r="B4" s="291"/>
      <c r="C4" s="217" t="s">
        <v>13209</v>
      </c>
      <c r="D4" s="219" t="s">
        <v>13210</v>
      </c>
      <c r="E4" s="218" t="s">
        <v>13213</v>
      </c>
      <c r="F4" s="217" t="s">
        <v>13212</v>
      </c>
      <c r="G4" s="217" t="s">
        <v>13209</v>
      </c>
      <c r="H4" s="219" t="s">
        <v>13210</v>
      </c>
      <c r="I4" s="218" t="s">
        <v>13211</v>
      </c>
      <c r="J4" s="217" t="s">
        <v>13212</v>
      </c>
    </row>
    <row r="5" spans="2:10" ht="20.100000000000001" customHeight="1">
      <c r="B5" s="215" t="s">
        <v>13280</v>
      </c>
      <c r="C5" s="214">
        <v>1051</v>
      </c>
      <c r="D5" s="212">
        <f t="shared" ref="D5:D16" si="0">C5*100/$C$17</f>
        <v>26.301301301301301</v>
      </c>
      <c r="E5" s="213">
        <v>2.2810292900000007</v>
      </c>
      <c r="F5" s="212">
        <f t="shared" ref="F5:F16" si="1">E5*100/$E$17</f>
        <v>24.93347825768824</v>
      </c>
      <c r="G5" s="214">
        <v>1452</v>
      </c>
      <c r="H5" s="212">
        <v>39.116379310344826</v>
      </c>
      <c r="I5" s="213">
        <v>2.8801910699999995</v>
      </c>
      <c r="J5" s="212">
        <v>32.924996832722535</v>
      </c>
    </row>
    <row r="6" spans="2:10" ht="20.100000000000001" customHeight="1">
      <c r="B6" s="215" t="s">
        <v>13340</v>
      </c>
      <c r="C6" s="214">
        <v>842</v>
      </c>
      <c r="D6" s="212">
        <f t="shared" si="0"/>
        <v>21.071071071071071</v>
      </c>
      <c r="E6" s="216">
        <v>0.62245904999999979</v>
      </c>
      <c r="F6" s="212">
        <f t="shared" si="1"/>
        <v>6.8039762827755128</v>
      </c>
      <c r="G6" s="214">
        <v>750</v>
      </c>
      <c r="H6" s="212">
        <v>20.204741379310345</v>
      </c>
      <c r="I6" s="213">
        <v>0.56212444000000039</v>
      </c>
      <c r="J6" s="212">
        <v>6.4259436116493287</v>
      </c>
    </row>
    <row r="7" spans="2:10" ht="48.95" customHeight="1">
      <c r="B7" s="215" t="s">
        <v>13341</v>
      </c>
      <c r="C7" s="214">
        <v>649</v>
      </c>
      <c r="D7" s="212">
        <f t="shared" si="0"/>
        <v>16.241241241241241</v>
      </c>
      <c r="E7" s="213">
        <v>1.33307898</v>
      </c>
      <c r="F7" s="212">
        <f t="shared" si="1"/>
        <v>14.571621639988324</v>
      </c>
      <c r="G7" s="214"/>
      <c r="H7" s="212"/>
      <c r="I7" s="213"/>
      <c r="J7" s="212"/>
    </row>
    <row r="8" spans="2:10" ht="36.950000000000003" customHeight="1">
      <c r="B8" s="215" t="s">
        <v>13342</v>
      </c>
      <c r="C8" s="214">
        <v>635</v>
      </c>
      <c r="D8" s="212">
        <f t="shared" si="0"/>
        <v>15.890890890890891</v>
      </c>
      <c r="E8" s="213">
        <v>1.2498630900000001</v>
      </c>
      <c r="F8" s="212">
        <f t="shared" si="1"/>
        <v>13.662005269385222</v>
      </c>
      <c r="G8" s="214">
        <v>690</v>
      </c>
      <c r="H8" s="212">
        <v>18.588362068965516</v>
      </c>
      <c r="I8" s="213">
        <v>1.1305952099999992</v>
      </c>
      <c r="J8" s="212">
        <v>12.924435498767535</v>
      </c>
    </row>
    <row r="9" spans="2:10" ht="34.5" customHeight="1">
      <c r="B9" s="215" t="s">
        <v>13274</v>
      </c>
      <c r="C9" s="214">
        <v>375</v>
      </c>
      <c r="D9" s="212">
        <f t="shared" si="0"/>
        <v>9.3843843843843846</v>
      </c>
      <c r="E9" s="213">
        <v>1.8768141599999999</v>
      </c>
      <c r="F9" s="212">
        <f t="shared" si="1"/>
        <v>20.51508293086469</v>
      </c>
      <c r="G9" s="214">
        <v>386</v>
      </c>
      <c r="H9" s="212">
        <v>10.398706896551724</v>
      </c>
      <c r="I9" s="213">
        <v>1.9365353400000012</v>
      </c>
      <c r="J9" s="212">
        <v>22.13756601083945</v>
      </c>
    </row>
    <row r="10" spans="2:10" ht="34.5" customHeight="1">
      <c r="B10" s="215" t="s">
        <v>13279</v>
      </c>
      <c r="C10" s="214">
        <v>225</v>
      </c>
      <c r="D10" s="212">
        <f t="shared" si="0"/>
        <v>5.6306306306306304</v>
      </c>
      <c r="E10" s="213">
        <v>0.43574876000000007</v>
      </c>
      <c r="F10" s="212">
        <f t="shared" si="1"/>
        <v>4.7630831751724712</v>
      </c>
      <c r="G10" s="214">
        <v>186</v>
      </c>
      <c r="H10" s="212">
        <v>5.0107758620689653</v>
      </c>
      <c r="I10" s="213">
        <v>0.34</v>
      </c>
      <c r="J10" s="212">
        <v>3.8867209331100607</v>
      </c>
    </row>
    <row r="11" spans="2:10" ht="20.100000000000001" customHeight="1">
      <c r="B11" s="215" t="s">
        <v>13281</v>
      </c>
      <c r="C11" s="214">
        <v>120</v>
      </c>
      <c r="D11" s="212">
        <f t="shared" si="0"/>
        <v>3.0030030030030028</v>
      </c>
      <c r="E11" s="213">
        <v>0.31590131999999999</v>
      </c>
      <c r="F11" s="212">
        <f t="shared" si="1"/>
        <v>3.4530546049213648</v>
      </c>
      <c r="G11" s="214">
        <v>80</v>
      </c>
      <c r="H11" s="212">
        <v>2.1551724137931036</v>
      </c>
      <c r="I11" s="213">
        <v>0.22999001000000005</v>
      </c>
      <c r="J11" s="212">
        <v>2.6291381949211536</v>
      </c>
    </row>
    <row r="12" spans="2:10" ht="28.5" customHeight="1">
      <c r="B12" s="215" t="s">
        <v>13275</v>
      </c>
      <c r="C12" s="214">
        <v>43</v>
      </c>
      <c r="D12" s="212">
        <f t="shared" si="0"/>
        <v>1.0760760760760761</v>
      </c>
      <c r="E12" s="213">
        <v>0.38503255000000003</v>
      </c>
      <c r="F12" s="212">
        <f t="shared" si="1"/>
        <v>4.2087143536535905</v>
      </c>
      <c r="G12" s="214">
        <v>95</v>
      </c>
      <c r="H12" s="212">
        <v>2.5592672413793105</v>
      </c>
      <c r="I12" s="213">
        <v>0.61993680000000029</v>
      </c>
      <c r="J12" s="212">
        <v>7.0868274640154878</v>
      </c>
    </row>
    <row r="13" spans="2:10" ht="20.100000000000001" customHeight="1">
      <c r="B13" s="215" t="s">
        <v>13343</v>
      </c>
      <c r="C13" s="214">
        <v>26</v>
      </c>
      <c r="D13" s="212">
        <f t="shared" si="0"/>
        <v>0.65065065065065064</v>
      </c>
      <c r="E13" s="213">
        <v>0.42753551999999995</v>
      </c>
      <c r="F13" s="212">
        <f t="shared" si="1"/>
        <v>4.6733058795178515</v>
      </c>
      <c r="G13" s="214">
        <v>30</v>
      </c>
      <c r="H13" s="212">
        <v>0.80818965517241381</v>
      </c>
      <c r="I13" s="213">
        <v>0.57448842999999994</v>
      </c>
      <c r="J13" s="212">
        <v>6.5672829609133343</v>
      </c>
    </row>
    <row r="14" spans="2:10" ht="20.100000000000001" customHeight="1">
      <c r="B14" s="215" t="s">
        <v>4342</v>
      </c>
      <c r="C14" s="214">
        <v>20</v>
      </c>
      <c r="D14" s="212">
        <f t="shared" si="0"/>
        <v>0.50050050050050054</v>
      </c>
      <c r="E14" s="213">
        <v>0.15285773</v>
      </c>
      <c r="F14" s="212">
        <f t="shared" si="1"/>
        <v>1.6708574958608173</v>
      </c>
      <c r="G14" s="214">
        <v>32</v>
      </c>
      <c r="H14" s="212">
        <v>0.86206896551724133</v>
      </c>
      <c r="I14" s="213">
        <v>0.41720356000000003</v>
      </c>
      <c r="J14" s="212">
        <v>4.7692759118236445</v>
      </c>
    </row>
    <row r="15" spans="2:10" ht="30" customHeight="1">
      <c r="B15" s="215" t="s">
        <v>13344</v>
      </c>
      <c r="C15" s="214">
        <v>7</v>
      </c>
      <c r="D15" s="212">
        <f t="shared" si="0"/>
        <v>0.17517517517517517</v>
      </c>
      <c r="E15" s="213">
        <v>6.1740099999999999E-2</v>
      </c>
      <c r="F15" s="212">
        <f t="shared" si="1"/>
        <v>0.67486877425300273</v>
      </c>
      <c r="G15" s="214">
        <v>8</v>
      </c>
      <c r="H15" s="212">
        <v>0.21</v>
      </c>
      <c r="I15" s="213">
        <v>4.9128749999999999E-2</v>
      </c>
      <c r="J15" s="212">
        <v>0.5616168854192084</v>
      </c>
    </row>
    <row r="16" spans="2:10" ht="20.100000000000001" customHeight="1">
      <c r="B16" s="215" t="s">
        <v>13345</v>
      </c>
      <c r="C16" s="214">
        <v>3</v>
      </c>
      <c r="D16" s="212">
        <f t="shared" si="0"/>
        <v>7.5075075075075076E-2</v>
      </c>
      <c r="E16" s="213">
        <v>6.39947E-3</v>
      </c>
      <c r="F16" s="212">
        <f t="shared" si="1"/>
        <v>6.9951335918938651E-2</v>
      </c>
      <c r="G16" s="214">
        <v>3</v>
      </c>
      <c r="H16" s="212">
        <v>8.0818965517241381E-2</v>
      </c>
      <c r="I16" s="213">
        <v>7.5401699999999997E-3</v>
      </c>
      <c r="J16" s="212">
        <v>8.619569581826024E-2</v>
      </c>
    </row>
    <row r="17" spans="2:10" ht="30" customHeight="1">
      <c r="B17" s="211" t="s">
        <v>13217</v>
      </c>
      <c r="C17" s="209">
        <f>SUM(C5:C16)</f>
        <v>3996</v>
      </c>
      <c r="D17" s="209">
        <f>SUM(D5:D16)</f>
        <v>100</v>
      </c>
      <c r="E17" s="210">
        <f>SUM(E5:E16)</f>
        <v>9.1484600199999981</v>
      </c>
      <c r="F17" s="209">
        <f>SUM(F5:F16)</f>
        <v>100.00000000000003</v>
      </c>
      <c r="G17" s="209">
        <v>3712</v>
      </c>
      <c r="H17" s="209">
        <v>99.994482758620705</v>
      </c>
      <c r="I17" s="210">
        <v>8.7477337800000008</v>
      </c>
      <c r="J17" s="209">
        <v>99.999999999999986</v>
      </c>
    </row>
  </sheetData>
  <mergeCells count="4">
    <mergeCell ref="B2:J2"/>
    <mergeCell ref="B3:B4"/>
    <mergeCell ref="C3:F3"/>
    <mergeCell ref="G3:J3"/>
  </mergeCells>
  <pageMargins left="0.7" right="0.7" top="0.75" bottom="0.75" header="0.3" footer="0.3"/>
  <pageSetup paperSize="9"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C5E366-069E-4E1F-9E32-D7E0584EB241}">
  <dimension ref="A1:D9"/>
  <sheetViews>
    <sheetView workbookViewId="0"/>
  </sheetViews>
  <sheetFormatPr baseColWidth="10" defaultColWidth="11.42578125" defaultRowHeight="15"/>
  <cols>
    <col min="1" max="1" width="43.85546875" bestFit="1" customWidth="1"/>
    <col min="2" max="2" width="33.42578125" bestFit="1" customWidth="1"/>
    <col min="3" max="3" width="12" bestFit="1" customWidth="1"/>
    <col min="4" max="4" width="11.5703125" style="36"/>
  </cols>
  <sheetData>
    <row r="1" spans="1:4">
      <c r="A1" s="42" t="s">
        <v>8</v>
      </c>
      <c r="B1" t="s">
        <v>6</v>
      </c>
    </row>
    <row r="3" spans="1:4">
      <c r="A3" s="42" t="s">
        <v>0</v>
      </c>
      <c r="B3" t="s">
        <v>1</v>
      </c>
      <c r="C3" t="s">
        <v>2</v>
      </c>
    </row>
    <row r="4" spans="1:4">
      <c r="A4" s="43" t="s">
        <v>13</v>
      </c>
      <c r="B4">
        <v>978</v>
      </c>
      <c r="C4">
        <v>403137.65999999893</v>
      </c>
      <c r="D4" s="36">
        <f>GETPIVOTDATA("Suma de IA",$A$3,"Procedimiento de tramitación","Basado en un Acuerdo Marco")/1000000</f>
        <v>0.40313765999999895</v>
      </c>
    </row>
    <row r="5" spans="1:4">
      <c r="A5" s="43" t="s">
        <v>14</v>
      </c>
      <c r="B5">
        <v>12</v>
      </c>
      <c r="C5">
        <v>659452.79</v>
      </c>
      <c r="D5" s="36">
        <f>GETPIVOTDATA("Suma de IA",$A$3,"Procedimiento de tramitación","Procedimiento Abierto Simplificado")/1000000</f>
        <v>0.65945279000000001</v>
      </c>
    </row>
    <row r="6" spans="1:4">
      <c r="A6" s="43" t="s">
        <v>15</v>
      </c>
      <c r="B6">
        <v>8</v>
      </c>
      <c r="C6">
        <v>217146.6</v>
      </c>
      <c r="D6" s="36">
        <f>GETPIVOTDATA("Suma de IA",$A$3,"Procedimiento de tramitación","Procedimiento Abierto Simplificado Abreviado")/1000000</f>
        <v>0.2171466</v>
      </c>
    </row>
    <row r="7" spans="1:4">
      <c r="A7" s="43" t="s">
        <v>16</v>
      </c>
      <c r="B7">
        <v>26</v>
      </c>
      <c r="C7">
        <v>9482245.8200000003</v>
      </c>
      <c r="D7" s="36">
        <f>GETPIVOTDATA("Suma de IA",$A$3,"Procedimiento de tramitación","Procedimiento abierto; multiplicidad de criterios")/1000000</f>
        <v>9.482245820000001</v>
      </c>
    </row>
    <row r="8" spans="1:4">
      <c r="A8" s="43" t="s">
        <v>17</v>
      </c>
      <c r="B8">
        <v>12</v>
      </c>
      <c r="C8">
        <v>1320341.7</v>
      </c>
      <c r="D8" s="36">
        <f>GETPIVOTDATA("Suma de IA",$A$3,"Procedimiento de tramitación","Procedimiento negociado sin publicidad")/1000000</f>
        <v>1.3203417</v>
      </c>
    </row>
    <row r="9" spans="1:4">
      <c r="A9" s="43" t="s">
        <v>7</v>
      </c>
      <c r="B9">
        <v>1036</v>
      </c>
      <c r="C9">
        <v>12082324.569999997</v>
      </c>
      <c r="D9" s="36">
        <f>GETPIVOTDATA("Suma de IA",$A$3)/1000000</f>
        <v>12.082324569999997</v>
      </c>
    </row>
  </sheetData>
  <pageMargins left="0.7" right="0.7" top="0.75" bottom="0.75" header="0.3" footer="0.3"/>
  <pageSetup paperSize="9" orientation="portrait" verticalDpi="0"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469E9C-6B81-4980-B303-3D45501CA7E0}">
  <dimension ref="A2:J10"/>
  <sheetViews>
    <sheetView topLeftCell="A3" zoomScale="80" zoomScaleNormal="80" workbookViewId="0">
      <selection activeCell="K9" sqref="K9"/>
    </sheetView>
  </sheetViews>
  <sheetFormatPr baseColWidth="10" defaultColWidth="10.85546875" defaultRowHeight="16.5" customHeight="1"/>
  <cols>
    <col min="1" max="1" width="10.85546875" style="14"/>
    <col min="2" max="2" width="17.42578125" style="2" customWidth="1"/>
    <col min="3" max="3" width="11.5703125" style="10" customWidth="1"/>
    <col min="4" max="4" width="14.42578125" style="10" customWidth="1"/>
    <col min="5" max="5" width="12.5703125" style="2" customWidth="1"/>
    <col min="6" max="6" width="15.42578125" style="2" customWidth="1"/>
    <col min="7" max="7" width="12.140625" style="2" customWidth="1"/>
    <col min="8" max="8" width="15.5703125" style="2" customWidth="1"/>
    <col min="9" max="9" width="11.85546875" style="2" customWidth="1"/>
    <col min="10" max="10" width="14.42578125" style="2" customWidth="1"/>
    <col min="11" max="16384" width="10.85546875" style="2"/>
  </cols>
  <sheetData>
    <row r="2" spans="2:10" ht="51" customHeight="1">
      <c r="B2" s="287" t="s">
        <v>13346</v>
      </c>
      <c r="C2" s="288"/>
      <c r="D2" s="288"/>
      <c r="E2" s="288"/>
      <c r="F2" s="288"/>
      <c r="G2" s="288"/>
      <c r="H2" s="288"/>
      <c r="I2" s="288"/>
      <c r="J2" s="289"/>
    </row>
    <row r="3" spans="2:10" ht="43.35" customHeight="1">
      <c r="B3" s="290" t="s">
        <v>13226</v>
      </c>
      <c r="C3" s="292" t="s">
        <v>13207</v>
      </c>
      <c r="D3" s="293"/>
      <c r="E3" s="293"/>
      <c r="F3" s="294"/>
      <c r="G3" s="295" t="s">
        <v>13208</v>
      </c>
      <c r="H3" s="296"/>
      <c r="I3" s="296"/>
      <c r="J3" s="297"/>
    </row>
    <row r="4" spans="2:10" ht="66.599999999999994" customHeight="1">
      <c r="B4" s="291"/>
      <c r="C4" s="229" t="s">
        <v>13209</v>
      </c>
      <c r="D4" s="230" t="s">
        <v>13210</v>
      </c>
      <c r="E4" s="221" t="s">
        <v>13213</v>
      </c>
      <c r="F4" s="229" t="s">
        <v>13212</v>
      </c>
      <c r="G4" s="229" t="s">
        <v>13209</v>
      </c>
      <c r="H4" s="230" t="s">
        <v>13210</v>
      </c>
      <c r="I4" s="221" t="s">
        <v>13213</v>
      </c>
      <c r="J4" s="229" t="s">
        <v>13212</v>
      </c>
    </row>
    <row r="5" spans="2:10" ht="20.100000000000001" customHeight="1">
      <c r="B5" s="215" t="s">
        <v>13227</v>
      </c>
      <c r="C5" s="225">
        <v>1454</v>
      </c>
      <c r="D5" s="227">
        <f>C5*100/$C$10</f>
        <v>2.880405713266903</v>
      </c>
      <c r="E5" s="224">
        <v>12.886138469999972</v>
      </c>
      <c r="F5" s="223">
        <f>E5*100/$E$10</f>
        <v>13.712603894457962</v>
      </c>
      <c r="G5" s="225">
        <v>1260</v>
      </c>
      <c r="H5" s="227">
        <v>3.0642023346303504</v>
      </c>
      <c r="I5" s="224">
        <v>13.413883240000002</v>
      </c>
      <c r="J5" s="227">
        <v>14.605709102787458</v>
      </c>
    </row>
    <row r="6" spans="2:10" ht="20.100000000000001" customHeight="1">
      <c r="B6" s="215" t="s">
        <v>13228</v>
      </c>
      <c r="C6" s="225">
        <v>27428</v>
      </c>
      <c r="D6" s="227">
        <f>C6*100/$C$10</f>
        <v>54.335466233483231</v>
      </c>
      <c r="E6" s="224">
        <v>32.850163129999643</v>
      </c>
      <c r="F6" s="223">
        <f>E6*100/$E$10</f>
        <v>34.957041313712764</v>
      </c>
      <c r="G6" s="225">
        <v>22237</v>
      </c>
      <c r="H6" s="227">
        <v>54.078307392996109</v>
      </c>
      <c r="I6" s="224">
        <v>25.71</v>
      </c>
      <c r="J6" s="227">
        <v>27.994337979094077</v>
      </c>
    </row>
    <row r="7" spans="2:10" ht="20.100000000000001" customHeight="1">
      <c r="B7" s="215" t="s">
        <v>13229</v>
      </c>
      <c r="C7" s="225">
        <v>21554</v>
      </c>
      <c r="D7" s="227">
        <f>C7*100/$C$10</f>
        <v>42.698944115374708</v>
      </c>
      <c r="E7" s="224">
        <v>41.144946799999808</v>
      </c>
      <c r="F7" s="223">
        <f>E7*100/$E$10</f>
        <v>43.783819259777381</v>
      </c>
      <c r="G7" s="225">
        <v>17561</v>
      </c>
      <c r="H7" s="227">
        <v>42.706712062256813</v>
      </c>
      <c r="I7" s="224">
        <v>34.285025779999991</v>
      </c>
      <c r="J7" s="227">
        <v>37.331256293553999</v>
      </c>
    </row>
    <row r="8" spans="2:10" ht="27.95" customHeight="1">
      <c r="B8" s="215" t="s">
        <v>13234</v>
      </c>
      <c r="C8" s="228">
        <v>29</v>
      </c>
      <c r="D8" s="227">
        <f>C8*100/$C$10</f>
        <v>5.7449632520454048E-2</v>
      </c>
      <c r="E8" s="226">
        <v>7.0814854599999997</v>
      </c>
      <c r="F8" s="223">
        <f>E8*100/$E$10</f>
        <v>7.5356636375911643</v>
      </c>
      <c r="G8" s="225">
        <v>60</v>
      </c>
      <c r="H8" s="223">
        <v>0.14591439688715954</v>
      </c>
      <c r="I8" s="224">
        <v>18.430227349999999</v>
      </c>
      <c r="J8" s="223">
        <v>20.067756260888501</v>
      </c>
    </row>
    <row r="9" spans="2:10" ht="31.5" customHeight="1">
      <c r="B9" s="215" t="s">
        <v>13231</v>
      </c>
      <c r="C9" s="228">
        <v>14</v>
      </c>
      <c r="D9" s="227">
        <f>C9*100/$C$10</f>
        <v>2.7734305354701956E-2</v>
      </c>
      <c r="E9" s="226">
        <v>1.0216639999999999E-2</v>
      </c>
      <c r="F9" s="223">
        <f>E9*100/$E$10</f>
        <v>1.0871894460736404E-2</v>
      </c>
      <c r="G9" s="225">
        <v>2</v>
      </c>
      <c r="H9" s="223">
        <v>4.8638132295719845E-3</v>
      </c>
      <c r="I9" s="224">
        <v>0</v>
      </c>
      <c r="J9" s="223">
        <v>0</v>
      </c>
    </row>
    <row r="10" spans="2:10" ht="30" customHeight="1">
      <c r="B10" s="211" t="s">
        <v>13217</v>
      </c>
      <c r="C10" s="220">
        <f>SUM(C5:C9)</f>
        <v>50479</v>
      </c>
      <c r="D10" s="222">
        <v>100</v>
      </c>
      <c r="E10" s="221">
        <f>SUM(E5:E9)</f>
        <v>93.972950499999413</v>
      </c>
      <c r="F10" s="222">
        <v>100</v>
      </c>
      <c r="G10" s="220">
        <v>41120</v>
      </c>
      <c r="H10" s="222">
        <v>100</v>
      </c>
      <c r="I10" s="221">
        <v>91.84</v>
      </c>
      <c r="J10" s="220">
        <v>100</v>
      </c>
    </row>
  </sheetData>
  <mergeCells count="4">
    <mergeCell ref="B2:J2"/>
    <mergeCell ref="B3:B4"/>
    <mergeCell ref="C3:F3"/>
    <mergeCell ref="G3:J3"/>
  </mergeCell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DFB5B1-61FF-4A05-871C-A62C0B8A0C59}">
  <dimension ref="A1:E18"/>
  <sheetViews>
    <sheetView workbookViewId="0"/>
  </sheetViews>
  <sheetFormatPr baseColWidth="10" defaultColWidth="11.42578125" defaultRowHeight="15"/>
  <cols>
    <col min="1" max="1" width="86.5703125" bestFit="1" customWidth="1"/>
    <col min="2" max="2" width="32.85546875" bestFit="1" customWidth="1"/>
    <col min="3" max="3" width="16.5703125" bestFit="1" customWidth="1"/>
    <col min="4" max="4" width="16.85546875" style="46" customWidth="1"/>
  </cols>
  <sheetData>
    <row r="1" spans="1:5">
      <c r="A1" s="42" t="s">
        <v>8</v>
      </c>
      <c r="B1" t="s">
        <v>18</v>
      </c>
    </row>
    <row r="3" spans="1:5">
      <c r="A3" s="42" t="s">
        <v>0</v>
      </c>
      <c r="B3" t="s">
        <v>1</v>
      </c>
      <c r="C3" t="s">
        <v>2</v>
      </c>
    </row>
    <row r="4" spans="1:5">
      <c r="A4" s="43" t="s">
        <v>19</v>
      </c>
      <c r="B4">
        <v>30</v>
      </c>
      <c r="C4" s="44">
        <v>865974.5</v>
      </c>
      <c r="D4" s="108">
        <v>865974.5</v>
      </c>
      <c r="E4" s="44">
        <f>D4/1000000</f>
        <v>0.86597449999999998</v>
      </c>
    </row>
    <row r="5" spans="1:5">
      <c r="A5" s="43" t="s">
        <v>20</v>
      </c>
      <c r="B5">
        <v>102</v>
      </c>
      <c r="C5" s="44">
        <v>4505105.2300000004</v>
      </c>
      <c r="D5" s="108">
        <v>4505105.2300000004</v>
      </c>
      <c r="E5" s="44">
        <f t="shared" ref="E5:E17" si="0">D5/1000000</f>
        <v>4.5051052300000007</v>
      </c>
    </row>
    <row r="6" spans="1:5">
      <c r="A6" s="43" t="s">
        <v>21</v>
      </c>
      <c r="B6">
        <v>154</v>
      </c>
      <c r="C6" s="44">
        <v>44906836.639999993</v>
      </c>
      <c r="D6" s="108">
        <v>44906836.639999993</v>
      </c>
      <c r="E6" s="44">
        <f t="shared" si="0"/>
        <v>44.906836639999995</v>
      </c>
    </row>
    <row r="7" spans="1:5">
      <c r="A7" s="43" t="s">
        <v>22</v>
      </c>
      <c r="B7">
        <v>138</v>
      </c>
      <c r="C7" s="44">
        <v>39826834.140000001</v>
      </c>
      <c r="D7" s="108">
        <v>39826834.140000001</v>
      </c>
      <c r="E7" s="44">
        <f t="shared" si="0"/>
        <v>39.826834140000003</v>
      </c>
    </row>
    <row r="8" spans="1:5">
      <c r="A8" s="43" t="s">
        <v>23</v>
      </c>
      <c r="B8">
        <v>41</v>
      </c>
      <c r="C8" s="44">
        <v>37969542.399999999</v>
      </c>
      <c r="D8" s="108">
        <v>37969542.399999999</v>
      </c>
      <c r="E8" s="44">
        <f t="shared" si="0"/>
        <v>37.969542400000002</v>
      </c>
    </row>
    <row r="9" spans="1:5">
      <c r="A9" s="43" t="s">
        <v>24</v>
      </c>
      <c r="B9">
        <v>991</v>
      </c>
      <c r="C9" s="44">
        <v>81172995.279999942</v>
      </c>
      <c r="D9" s="108">
        <v>81172995.279999942</v>
      </c>
      <c r="E9" s="44">
        <f t="shared" si="0"/>
        <v>81.172995279999938</v>
      </c>
    </row>
    <row r="10" spans="1:5">
      <c r="A10" s="43" t="s">
        <v>25</v>
      </c>
      <c r="B10">
        <v>110</v>
      </c>
      <c r="C10" s="44">
        <v>72980525.450000003</v>
      </c>
      <c r="D10" s="108">
        <v>72980525.450000003</v>
      </c>
      <c r="E10" s="44">
        <f t="shared" si="0"/>
        <v>72.980525450000002</v>
      </c>
    </row>
    <row r="11" spans="1:5">
      <c r="A11" s="43" t="s">
        <v>26</v>
      </c>
      <c r="B11">
        <v>132</v>
      </c>
      <c r="C11" s="44">
        <v>132696197.64</v>
      </c>
      <c r="D11" s="108">
        <v>132696197.64</v>
      </c>
      <c r="E11" s="44">
        <f t="shared" si="0"/>
        <v>132.69619764000001</v>
      </c>
    </row>
    <row r="12" spans="1:5">
      <c r="A12" s="43" t="s">
        <v>27</v>
      </c>
      <c r="B12">
        <v>108</v>
      </c>
      <c r="C12" s="44">
        <v>16482297.93</v>
      </c>
      <c r="D12" s="108">
        <v>16482297.93</v>
      </c>
      <c r="E12" s="44">
        <f t="shared" si="0"/>
        <v>16.482297930000001</v>
      </c>
    </row>
    <row r="13" spans="1:5">
      <c r="A13" s="43" t="s">
        <v>28</v>
      </c>
      <c r="B13">
        <v>2</v>
      </c>
      <c r="C13" s="44">
        <v>15968.22</v>
      </c>
      <c r="D13" s="108">
        <v>15968.22</v>
      </c>
      <c r="E13" s="44">
        <f t="shared" si="0"/>
        <v>1.5968219999999998E-2</v>
      </c>
    </row>
    <row r="14" spans="1:5">
      <c r="A14" s="43" t="s">
        <v>29</v>
      </c>
      <c r="B14">
        <v>8</v>
      </c>
      <c r="C14" s="44">
        <v>30096.71</v>
      </c>
      <c r="D14" s="108">
        <v>30096.71</v>
      </c>
      <c r="E14" s="44">
        <f t="shared" si="0"/>
        <v>3.0096709999999999E-2</v>
      </c>
    </row>
    <row r="15" spans="1:5">
      <c r="A15" s="43" t="s">
        <v>30</v>
      </c>
      <c r="B15">
        <v>22</v>
      </c>
      <c r="C15" s="44">
        <v>1440263.6099999999</v>
      </c>
      <c r="D15" s="108">
        <v>1440263.6099999999</v>
      </c>
      <c r="E15" s="44">
        <f t="shared" si="0"/>
        <v>1.4402636099999999</v>
      </c>
    </row>
    <row r="16" spans="1:5">
      <c r="A16" s="43" t="s">
        <v>31</v>
      </c>
      <c r="B16">
        <v>32</v>
      </c>
      <c r="C16" s="44">
        <v>2446808.8600000003</v>
      </c>
      <c r="D16" s="108">
        <v>2446808.8600000003</v>
      </c>
      <c r="E16" s="44">
        <f t="shared" si="0"/>
        <v>2.4468088600000004</v>
      </c>
    </row>
    <row r="17" spans="1:5">
      <c r="A17" s="43" t="s">
        <v>32</v>
      </c>
      <c r="B17">
        <v>825</v>
      </c>
      <c r="C17" s="44">
        <v>521569420.94999999</v>
      </c>
      <c r="D17" s="108">
        <v>521569420.94999999</v>
      </c>
      <c r="E17" s="44">
        <f t="shared" si="0"/>
        <v>521.56942094999999</v>
      </c>
    </row>
    <row r="18" spans="1:5">
      <c r="A18" s="43" t="s">
        <v>7</v>
      </c>
      <c r="B18">
        <v>2695</v>
      </c>
      <c r="C18" s="44">
        <v>956908867.55999947</v>
      </c>
      <c r="D18" s="108">
        <f>SUM(D4:D17)</f>
        <v>956908867.55999994</v>
      </c>
      <c r="E18" s="44">
        <f>SUM(E4:E17)</f>
        <v>956.90886755999986</v>
      </c>
    </row>
  </sheetData>
  <pageMargins left="0.7" right="0.7" top="0.75" bottom="0.75" header="0.3" footer="0.3"/>
  <pageSetup paperSize="9" orientation="portrait" verticalDpi="0"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7C02E7-5B9D-44A7-99D6-90569CB7D969}">
  <dimension ref="A3:E9"/>
  <sheetViews>
    <sheetView workbookViewId="0"/>
  </sheetViews>
  <sheetFormatPr baseColWidth="10" defaultColWidth="11.42578125" defaultRowHeight="15"/>
  <cols>
    <col min="1" max="1" width="31.140625" bestFit="1" customWidth="1"/>
    <col min="2" max="3" width="12" bestFit="1" customWidth="1"/>
    <col min="4" max="4" width="11.5703125" style="46"/>
    <col min="5" max="5" width="11.5703125" style="36"/>
  </cols>
  <sheetData>
    <row r="3" spans="1:5">
      <c r="A3" s="42" t="s">
        <v>0</v>
      </c>
      <c r="B3" t="s">
        <v>33</v>
      </c>
      <c r="C3" t="s">
        <v>2</v>
      </c>
    </row>
    <row r="4" spans="1:5">
      <c r="A4" s="43" t="s">
        <v>34</v>
      </c>
      <c r="B4">
        <v>38720</v>
      </c>
      <c r="C4">
        <v>0</v>
      </c>
      <c r="D4" s="46">
        <f>GETPIVOTDATA("Suma de IL",$A$3,"Tipo de contrato","Administrativo Especial ")/1000000</f>
        <v>3.8719999999999997E-2</v>
      </c>
    </row>
    <row r="5" spans="1:5">
      <c r="A5" s="43" t="s">
        <v>9</v>
      </c>
      <c r="B5">
        <v>1565815.29</v>
      </c>
      <c r="C5">
        <v>327741.08999999997</v>
      </c>
      <c r="D5" s="46">
        <f>GETPIVOTDATA("Suma de IL",$A$3,"Tipo de contrato","Contrato de concesión de servicios")/1000000</f>
        <v>1.56581529</v>
      </c>
      <c r="E5" s="36">
        <f>GETPIVOTDATA("Suma de IA",$A$3,"Tipo de contrato","Contrato de concesión de servicios")/1000000</f>
        <v>0.32774108999999996</v>
      </c>
    </row>
    <row r="6" spans="1:5">
      <c r="A6" s="43" t="s">
        <v>10</v>
      </c>
      <c r="B6">
        <v>355472748.25999981</v>
      </c>
      <c r="C6">
        <v>312055380.20999998</v>
      </c>
      <c r="D6" s="46">
        <f>GETPIVOTDATA("Suma de IL",$A$3,"Tipo de contrato","Contrato de obras")/1000000</f>
        <v>355.47274825999983</v>
      </c>
      <c r="E6" s="36">
        <f>GETPIVOTDATA("Suma de IA",$A$3,"Tipo de contrato","Contrato de obras")/1000000</f>
        <v>312.05538020999995</v>
      </c>
    </row>
    <row r="7" spans="1:5">
      <c r="A7" s="43" t="s">
        <v>11</v>
      </c>
      <c r="B7">
        <v>473991739.03000343</v>
      </c>
      <c r="C7">
        <v>417284471.58000159</v>
      </c>
      <c r="D7" s="46">
        <f>GETPIVOTDATA("Suma de IL",$A$3,"Tipo de contrato","Contrato de servicios")/1000000</f>
        <v>473.99173903000343</v>
      </c>
      <c r="E7" s="36">
        <f>GETPIVOTDATA("Suma de IA",$A$3,"Tipo de contrato","Contrato de servicios")/1000000</f>
        <v>417.28447158000159</v>
      </c>
    </row>
    <row r="8" spans="1:5">
      <c r="A8" s="43" t="s">
        <v>12</v>
      </c>
      <c r="B8">
        <v>381291033.06000036</v>
      </c>
      <c r="C8">
        <v>358655728.43000013</v>
      </c>
      <c r="D8" s="46">
        <f>GETPIVOTDATA("Suma de IL",$A$3,"Tipo de contrato","Contrato de suministros")/1000000</f>
        <v>381.29103306000036</v>
      </c>
      <c r="E8" s="36">
        <f>GETPIVOTDATA("Suma de IA",$A$3,"Tipo de contrato","Contrato de suministros")/1000000</f>
        <v>358.65572843000012</v>
      </c>
    </row>
    <row r="9" spans="1:5">
      <c r="A9" s="43" t="s">
        <v>7</v>
      </c>
      <c r="B9">
        <v>1212360055.6400037</v>
      </c>
      <c r="C9">
        <v>1088323321.3100016</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B5D978-9820-4042-AEF0-13BE7B5B3B2F}">
  <dimension ref="A1:E22"/>
  <sheetViews>
    <sheetView workbookViewId="0"/>
  </sheetViews>
  <sheetFormatPr baseColWidth="10" defaultColWidth="11.42578125" defaultRowHeight="15"/>
  <cols>
    <col min="1" max="1" width="22.85546875" bestFit="1" customWidth="1"/>
    <col min="2" max="2" width="15.42578125" bestFit="1" customWidth="1"/>
    <col min="3" max="3" width="33.42578125" bestFit="1" customWidth="1"/>
    <col min="4" max="4" width="11.5703125" style="46"/>
  </cols>
  <sheetData>
    <row r="1" spans="1:5">
      <c r="A1" s="42" t="s">
        <v>8</v>
      </c>
      <c r="B1" t="s">
        <v>35</v>
      </c>
    </row>
    <row r="3" spans="1:5">
      <c r="A3" s="42" t="s">
        <v>0</v>
      </c>
      <c r="B3" t="s">
        <v>2</v>
      </c>
      <c r="C3" t="s">
        <v>1</v>
      </c>
    </row>
    <row r="4" spans="1:5" s="89" customFormat="1" ht="13.7" customHeight="1">
      <c r="A4" s="87" t="s">
        <v>36</v>
      </c>
      <c r="B4" s="88">
        <v>27219704.20000001</v>
      </c>
      <c r="C4" s="89">
        <v>225</v>
      </c>
      <c r="D4" s="90">
        <f>GETPIVOTDATA("Suma de IA",$A$3,"AM","2017/001559")/1000000</f>
        <v>27.21970420000001</v>
      </c>
      <c r="E4" s="89" t="s">
        <v>37</v>
      </c>
    </row>
    <row r="5" spans="1:5" s="65" customFormat="1">
      <c r="A5" s="63" t="s">
        <v>38</v>
      </c>
      <c r="B5" s="64">
        <v>5544983.9399999995</v>
      </c>
      <c r="C5" s="65">
        <v>77</v>
      </c>
      <c r="D5" s="66">
        <f>GETPIVOTDATA("Suma de IA",$A$3,"AM","2017/009222")/1000000</f>
        <v>5.5449839399999998</v>
      </c>
      <c r="E5" s="65" t="s">
        <v>39</v>
      </c>
    </row>
    <row r="6" spans="1:5" s="53" customFormat="1">
      <c r="A6" s="51" t="s">
        <v>40</v>
      </c>
      <c r="B6" s="52">
        <v>7978733.4900000002</v>
      </c>
      <c r="C6" s="53">
        <v>89</v>
      </c>
      <c r="D6" s="54">
        <f>GETPIVOTDATA("Suma de IA",$A$3,"AM","2018/000363")/1000000</f>
        <v>7.9787334900000006</v>
      </c>
      <c r="E6" s="53" t="s">
        <v>41</v>
      </c>
    </row>
    <row r="7" spans="1:5" s="61" customFormat="1">
      <c r="A7" s="59" t="s">
        <v>42</v>
      </c>
      <c r="B7" s="60">
        <v>10229148.33</v>
      </c>
      <c r="C7" s="61">
        <v>123</v>
      </c>
      <c r="D7" s="62">
        <f>GETPIVOTDATA("Suma de IA",$A$3,"AM","2018/007221")/1000000</f>
        <v>10.229148329999999</v>
      </c>
      <c r="E7" s="61" t="s">
        <v>43</v>
      </c>
    </row>
    <row r="8" spans="1:5" s="77" customFormat="1">
      <c r="A8" s="75" t="s">
        <v>44</v>
      </c>
      <c r="B8" s="76">
        <v>9474.2999999999993</v>
      </c>
      <c r="C8" s="77">
        <v>3</v>
      </c>
      <c r="D8" s="78">
        <f>GETPIVOTDATA("Suma de IA",$A$3,"AM","2018/011888")/1000000</f>
        <v>9.4742999999999997E-3</v>
      </c>
      <c r="E8" s="77" t="s">
        <v>45</v>
      </c>
    </row>
    <row r="9" spans="1:5" s="93" customFormat="1">
      <c r="A9" s="91" t="s">
        <v>46</v>
      </c>
      <c r="B9" s="92">
        <v>827985.60000000009</v>
      </c>
      <c r="C9" s="93">
        <v>8</v>
      </c>
      <c r="D9" s="94">
        <f>GETPIVOTDATA("Suma de IA",$A$3,"AM","2019/000150")/1000000</f>
        <v>0.8279856000000001</v>
      </c>
      <c r="E9" s="93" t="s">
        <v>47</v>
      </c>
    </row>
    <row r="10" spans="1:5" s="81" customFormat="1">
      <c r="A10" s="79" t="s">
        <v>48</v>
      </c>
      <c r="B10" s="80">
        <v>271471.41999999993</v>
      </c>
      <c r="C10" s="81">
        <v>139</v>
      </c>
      <c r="D10" s="82">
        <f>GETPIVOTDATA("Suma de IA",$A$3,"AM","2019/000918")/1000000</f>
        <v>0.27147141999999991</v>
      </c>
      <c r="E10" s="81" t="s">
        <v>49</v>
      </c>
    </row>
    <row r="11" spans="1:5" s="73" customFormat="1">
      <c r="A11" s="71" t="s">
        <v>50</v>
      </c>
      <c r="B11" s="72">
        <v>2288254.9000000008</v>
      </c>
      <c r="C11" s="73">
        <v>38</v>
      </c>
      <c r="D11" s="74">
        <f>GETPIVOTDATA("Suma de IA",$A$3,"AM","2020/000008")/1000000</f>
        <v>2.288254900000001</v>
      </c>
      <c r="E11" s="73" t="s">
        <v>51</v>
      </c>
    </row>
    <row r="12" spans="1:5" s="85" customFormat="1">
      <c r="A12" s="83" t="s">
        <v>52</v>
      </c>
      <c r="B12" s="84">
        <v>18610296.140000001</v>
      </c>
      <c r="C12" s="85">
        <v>38</v>
      </c>
      <c r="D12" s="86">
        <f>GETPIVOTDATA("Suma de IA",$A$3,"AM","2020/001445")/1000000</f>
        <v>18.610296139999999</v>
      </c>
      <c r="E12" s="85" t="s">
        <v>53</v>
      </c>
    </row>
    <row r="13" spans="1:5" s="57" customFormat="1">
      <c r="A13" s="55" t="s">
        <v>54</v>
      </c>
      <c r="B13" s="56">
        <v>5725382.1200000001</v>
      </c>
      <c r="C13" s="57">
        <v>43</v>
      </c>
      <c r="D13" s="58">
        <f>GETPIVOTDATA("Suma de IA",$A$3,"AM","2020/001450")/1000000</f>
        <v>5.7253821199999999</v>
      </c>
      <c r="E13" s="57" t="s">
        <v>55</v>
      </c>
    </row>
    <row r="14" spans="1:5" s="69" customFormat="1">
      <c r="A14" s="67" t="s">
        <v>56</v>
      </c>
      <c r="B14" s="68">
        <v>114318.75999999998</v>
      </c>
      <c r="C14" s="69">
        <v>24</v>
      </c>
      <c r="D14" s="70">
        <f>GETPIVOTDATA("Suma de IA",$A$3,"AM","2021/000449")/1000000</f>
        <v>0.11431875999999998</v>
      </c>
      <c r="E14" s="69" t="s">
        <v>57</v>
      </c>
    </row>
    <row r="15" spans="1:5" s="97" customFormat="1">
      <c r="A15" s="95" t="s">
        <v>58</v>
      </c>
      <c r="B15" s="96">
        <v>1174615.4000000001</v>
      </c>
      <c r="C15" s="97">
        <v>10</v>
      </c>
      <c r="D15" s="98">
        <f>GETPIVOTDATA("Suma de IA",$A$3,"AM","2021/008752")/1000000</f>
        <v>1.1746154000000002</v>
      </c>
      <c r="E15" s="97" t="s">
        <v>59</v>
      </c>
    </row>
    <row r="16" spans="1:5" s="97" customFormat="1">
      <c r="A16" s="95" t="s">
        <v>60</v>
      </c>
      <c r="B16" s="96">
        <v>405771.22000000003</v>
      </c>
      <c r="C16" s="97">
        <v>2</v>
      </c>
      <c r="D16" s="98">
        <f>GETPIVOTDATA("Suma de IA",$A$3,"AM","2021/010463")/1000000</f>
        <v>0.40577122000000004</v>
      </c>
    </row>
    <row r="17" spans="1:5" s="97" customFormat="1">
      <c r="A17" s="95" t="s">
        <v>61</v>
      </c>
      <c r="B17" s="96">
        <v>44127.49</v>
      </c>
      <c r="C17" s="97">
        <v>1</v>
      </c>
      <c r="D17" s="98">
        <f>GETPIVOTDATA("Suma de IA",$A$3,"AM","2021/016105")/1000000</f>
        <v>4.4127489999999998E-2</v>
      </c>
      <c r="E17" s="97" t="s">
        <v>59</v>
      </c>
    </row>
    <row r="18" spans="1:5" s="101" customFormat="1">
      <c r="A18" s="99" t="s">
        <v>62</v>
      </c>
      <c r="B18" s="100">
        <v>100226.08</v>
      </c>
      <c r="C18" s="101">
        <v>11</v>
      </c>
      <c r="D18" s="102">
        <f>GETPIVOTDATA("Suma de IA",$A$3,"AM","2021/017097")/1000000</f>
        <v>0.10022608</v>
      </c>
      <c r="E18" s="101" t="s">
        <v>63</v>
      </c>
    </row>
    <row r="19" spans="1:5" s="105" customFormat="1">
      <c r="A19" s="103" t="s">
        <v>64</v>
      </c>
      <c r="B19" s="104">
        <v>4463179.1899999995</v>
      </c>
      <c r="C19" s="105">
        <v>7</v>
      </c>
      <c r="D19" s="106">
        <f>GETPIVOTDATA("Suma de IA",$A$3,"AM","2021/020189")/1000000</f>
        <v>4.4631791899999991</v>
      </c>
      <c r="E19" s="105" t="s">
        <v>65</v>
      </c>
    </row>
    <row r="20" spans="1:5">
      <c r="A20" s="43" t="s">
        <v>66</v>
      </c>
      <c r="B20" s="44">
        <v>615693.63</v>
      </c>
      <c r="C20">
        <v>20</v>
      </c>
      <c r="D20" s="46">
        <f>GETPIVOTDATA("Suma de IA",$A$3,"AM","2021/020258")/1000000</f>
        <v>0.61569362999999999</v>
      </c>
      <c r="E20" t="s">
        <v>67</v>
      </c>
    </row>
    <row r="21" spans="1:5" s="53" customFormat="1">
      <c r="A21" s="51" t="s">
        <v>68</v>
      </c>
      <c r="B21" s="52">
        <v>206000</v>
      </c>
      <c r="C21" s="53">
        <v>1</v>
      </c>
      <c r="D21" s="54">
        <f>GETPIVOTDATA("Suma de IA",$A$3,"AM","2022/000192")/1000000</f>
        <v>0.20599999999999999</v>
      </c>
      <c r="E21" s="53" t="s">
        <v>41</v>
      </c>
    </row>
    <row r="22" spans="1:5">
      <c r="A22" s="43" t="s">
        <v>7</v>
      </c>
      <c r="B22" s="44">
        <v>85829366.209999993</v>
      </c>
      <c r="C22">
        <v>859</v>
      </c>
      <c r="D22" s="107">
        <f>SUM(D4:D21)</f>
        <v>85.829366210000018</v>
      </c>
    </row>
  </sheetData>
  <pageMargins left="0.7" right="0.7" top="0.75" bottom="0.75" header="0.3" footer="0.3"/>
  <pageSetup paperSize="9" orientation="portrait" verticalDpi="0"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5EEF48-C90E-4DC3-B78C-A73558E6AAE3}">
  <sheetPr filterMode="1"/>
  <dimension ref="A1:I1263"/>
  <sheetViews>
    <sheetView topLeftCell="B1" workbookViewId="0"/>
  </sheetViews>
  <sheetFormatPr baseColWidth="10" defaultColWidth="10.85546875" defaultRowHeight="12.75"/>
  <cols>
    <col min="1" max="1" width="13.85546875" style="2" hidden="1" customWidth="1"/>
    <col min="2" max="2" width="20.85546875" style="2" customWidth="1"/>
    <col min="3" max="3" width="17.85546875" style="2" customWidth="1"/>
    <col min="4" max="4" width="107.85546875" style="2" customWidth="1"/>
    <col min="5" max="5" width="24.5703125" style="2" hidden="1" customWidth="1"/>
    <col min="6" max="6" width="41.42578125" style="2" hidden="1" customWidth="1"/>
    <col min="7" max="7" width="16.85546875" style="2" customWidth="1"/>
    <col min="8" max="8" width="17.42578125" style="2" customWidth="1"/>
    <col min="9" max="9" width="46.85546875" style="2" customWidth="1"/>
    <col min="10" max="16384" width="10.85546875" style="2"/>
  </cols>
  <sheetData>
    <row r="1" spans="1:9" ht="38.25">
      <c r="A1" s="25" t="s">
        <v>8</v>
      </c>
      <c r="B1" s="26" t="s">
        <v>69</v>
      </c>
      <c r="C1" s="26" t="s">
        <v>70</v>
      </c>
      <c r="D1" s="26" t="s">
        <v>71</v>
      </c>
      <c r="E1" s="26" t="s">
        <v>72</v>
      </c>
      <c r="F1" s="26" t="s">
        <v>73</v>
      </c>
      <c r="G1" s="26" t="s">
        <v>74</v>
      </c>
      <c r="H1" s="26" t="s">
        <v>75</v>
      </c>
      <c r="I1" s="27" t="s">
        <v>76</v>
      </c>
    </row>
    <row r="2" spans="1:9" ht="15" hidden="1">
      <c r="A2" s="2" t="s">
        <v>5</v>
      </c>
      <c r="B2" s="49" t="s">
        <v>32</v>
      </c>
      <c r="C2" s="48" t="s">
        <v>77</v>
      </c>
      <c r="D2" s="48" t="s">
        <v>78</v>
      </c>
      <c r="E2" s="48" t="s">
        <v>12</v>
      </c>
      <c r="F2" s="49" t="s">
        <v>13</v>
      </c>
      <c r="G2" s="50">
        <v>242336.64000000001</v>
      </c>
      <c r="H2" s="48" t="s">
        <v>79</v>
      </c>
      <c r="I2" s="48" t="s">
        <v>36</v>
      </c>
    </row>
    <row r="3" spans="1:9" ht="15" hidden="1">
      <c r="A3" s="2" t="s">
        <v>5</v>
      </c>
      <c r="B3" s="49" t="s">
        <v>32</v>
      </c>
      <c r="C3" s="48" t="s">
        <v>80</v>
      </c>
      <c r="D3" s="48" t="s">
        <v>78</v>
      </c>
      <c r="E3" s="48" t="s">
        <v>12</v>
      </c>
      <c r="F3" s="49" t="s">
        <v>13</v>
      </c>
      <c r="G3" s="50">
        <v>33523.480000000003</v>
      </c>
      <c r="H3" s="48" t="s">
        <v>79</v>
      </c>
      <c r="I3" s="48" t="s">
        <v>36</v>
      </c>
    </row>
    <row r="4" spans="1:9" ht="15" hidden="1">
      <c r="A4" s="2" t="s">
        <v>5</v>
      </c>
      <c r="B4" s="49" t="s">
        <v>32</v>
      </c>
      <c r="C4" s="48" t="s">
        <v>81</v>
      </c>
      <c r="D4" s="48" t="s">
        <v>82</v>
      </c>
      <c r="E4" s="48" t="s">
        <v>12</v>
      </c>
      <c r="F4" s="49" t="s">
        <v>13</v>
      </c>
      <c r="G4" s="50">
        <v>93049.83</v>
      </c>
      <c r="H4" s="48" t="s">
        <v>83</v>
      </c>
      <c r="I4" s="48" t="s">
        <v>36</v>
      </c>
    </row>
    <row r="5" spans="1:9" ht="15" hidden="1">
      <c r="A5" s="2" t="s">
        <v>5</v>
      </c>
      <c r="B5" s="49" t="s">
        <v>32</v>
      </c>
      <c r="C5" s="48" t="s">
        <v>84</v>
      </c>
      <c r="D5" s="48" t="s">
        <v>82</v>
      </c>
      <c r="E5" s="48" t="s">
        <v>12</v>
      </c>
      <c r="F5" s="49" t="s">
        <v>13</v>
      </c>
      <c r="G5" s="50">
        <v>182040.98</v>
      </c>
      <c r="H5" s="48" t="s">
        <v>83</v>
      </c>
      <c r="I5" s="48" t="s">
        <v>36</v>
      </c>
    </row>
    <row r="6" spans="1:9" ht="15" hidden="1">
      <c r="A6" s="2" t="s">
        <v>5</v>
      </c>
      <c r="B6" s="49" t="s">
        <v>32</v>
      </c>
      <c r="C6" s="48" t="s">
        <v>85</v>
      </c>
      <c r="D6" s="48" t="s">
        <v>86</v>
      </c>
      <c r="E6" s="48" t="s">
        <v>12</v>
      </c>
      <c r="F6" s="49" t="s">
        <v>13</v>
      </c>
      <c r="G6" s="50">
        <v>2641.6</v>
      </c>
      <c r="H6" s="48" t="s">
        <v>87</v>
      </c>
      <c r="I6" s="48" t="s">
        <v>36</v>
      </c>
    </row>
    <row r="7" spans="1:9" ht="15" hidden="1">
      <c r="A7" s="2" t="s">
        <v>5</v>
      </c>
      <c r="B7" s="49" t="s">
        <v>32</v>
      </c>
      <c r="C7" s="48" t="s">
        <v>88</v>
      </c>
      <c r="D7" s="48" t="s">
        <v>89</v>
      </c>
      <c r="E7" s="48" t="s">
        <v>12</v>
      </c>
      <c r="F7" s="49" t="s">
        <v>13</v>
      </c>
      <c r="G7" s="50">
        <v>63290.239999999998</v>
      </c>
      <c r="H7" s="48" t="s">
        <v>90</v>
      </c>
      <c r="I7" s="48" t="s">
        <v>36</v>
      </c>
    </row>
    <row r="8" spans="1:9" ht="15" hidden="1">
      <c r="A8" s="2" t="s">
        <v>5</v>
      </c>
      <c r="B8" s="49" t="s">
        <v>32</v>
      </c>
      <c r="C8" s="48" t="s">
        <v>91</v>
      </c>
      <c r="D8" s="48" t="s">
        <v>92</v>
      </c>
      <c r="E8" s="48" t="s">
        <v>12</v>
      </c>
      <c r="F8" s="49" t="s">
        <v>13</v>
      </c>
      <c r="G8" s="50">
        <v>126048</v>
      </c>
      <c r="H8" s="48" t="s">
        <v>93</v>
      </c>
      <c r="I8" s="48" t="s">
        <v>36</v>
      </c>
    </row>
    <row r="9" spans="1:9" ht="15" hidden="1">
      <c r="A9" s="2" t="s">
        <v>5</v>
      </c>
      <c r="B9" s="49" t="s">
        <v>32</v>
      </c>
      <c r="C9" s="48" t="s">
        <v>94</v>
      </c>
      <c r="D9" s="48" t="s">
        <v>95</v>
      </c>
      <c r="E9" s="48" t="s">
        <v>12</v>
      </c>
      <c r="F9" s="49" t="s">
        <v>13</v>
      </c>
      <c r="G9" s="50">
        <v>87100</v>
      </c>
      <c r="H9" s="48" t="s">
        <v>96</v>
      </c>
      <c r="I9" s="48" t="s">
        <v>36</v>
      </c>
    </row>
    <row r="10" spans="1:9" ht="15" hidden="1">
      <c r="A10" s="2" t="s">
        <v>5</v>
      </c>
      <c r="B10" s="49" t="s">
        <v>32</v>
      </c>
      <c r="C10" s="48" t="s">
        <v>97</v>
      </c>
      <c r="D10" s="48" t="s">
        <v>98</v>
      </c>
      <c r="E10" s="48" t="s">
        <v>12</v>
      </c>
      <c r="F10" s="49" t="s">
        <v>13</v>
      </c>
      <c r="G10" s="50">
        <v>851874.39</v>
      </c>
      <c r="H10" s="48" t="s">
        <v>99</v>
      </c>
      <c r="I10" s="48" t="s">
        <v>36</v>
      </c>
    </row>
    <row r="11" spans="1:9" ht="15" hidden="1">
      <c r="A11" s="2" t="s">
        <v>5</v>
      </c>
      <c r="B11" s="49" t="s">
        <v>32</v>
      </c>
      <c r="C11" s="48" t="s">
        <v>100</v>
      </c>
      <c r="D11" s="48" t="s">
        <v>98</v>
      </c>
      <c r="E11" s="48" t="s">
        <v>12</v>
      </c>
      <c r="F11" s="49" t="s">
        <v>13</v>
      </c>
      <c r="G11" s="50">
        <v>444972.52</v>
      </c>
      <c r="H11" s="48" t="s">
        <v>99</v>
      </c>
      <c r="I11" s="48" t="s">
        <v>36</v>
      </c>
    </row>
    <row r="12" spans="1:9" ht="15" hidden="1">
      <c r="A12" s="2" t="s">
        <v>5</v>
      </c>
      <c r="B12" s="49" t="s">
        <v>32</v>
      </c>
      <c r="C12" s="48" t="s">
        <v>101</v>
      </c>
      <c r="D12" s="48" t="s">
        <v>102</v>
      </c>
      <c r="E12" s="48" t="s">
        <v>12</v>
      </c>
      <c r="F12" s="49" t="s">
        <v>13</v>
      </c>
      <c r="G12" s="50">
        <v>29203.200000000001</v>
      </c>
      <c r="H12" s="48" t="s">
        <v>103</v>
      </c>
      <c r="I12" s="48" t="s">
        <v>36</v>
      </c>
    </row>
    <row r="13" spans="1:9" ht="15" hidden="1">
      <c r="A13" s="2" t="s">
        <v>5</v>
      </c>
      <c r="B13" s="49" t="s">
        <v>32</v>
      </c>
      <c r="C13" s="48" t="s">
        <v>104</v>
      </c>
      <c r="D13" s="48" t="s">
        <v>105</v>
      </c>
      <c r="E13" s="48" t="s">
        <v>12</v>
      </c>
      <c r="F13" s="49" t="s">
        <v>13</v>
      </c>
      <c r="G13" s="50">
        <v>43274.400000000001</v>
      </c>
      <c r="H13" s="48" t="s">
        <v>106</v>
      </c>
      <c r="I13" s="48" t="s">
        <v>36</v>
      </c>
    </row>
    <row r="14" spans="1:9" ht="15" hidden="1">
      <c r="A14" s="2" t="s">
        <v>5</v>
      </c>
      <c r="B14" s="49" t="s">
        <v>32</v>
      </c>
      <c r="C14" s="48" t="s">
        <v>107</v>
      </c>
      <c r="D14" s="48" t="s">
        <v>108</v>
      </c>
      <c r="E14" s="48" t="s">
        <v>12</v>
      </c>
      <c r="F14" s="49" t="s">
        <v>13</v>
      </c>
      <c r="G14" s="50">
        <v>47.54</v>
      </c>
      <c r="H14" s="48" t="s">
        <v>109</v>
      </c>
      <c r="I14" s="48" t="s">
        <v>36</v>
      </c>
    </row>
    <row r="15" spans="1:9" ht="15" hidden="1">
      <c r="A15" s="2" t="s">
        <v>5</v>
      </c>
      <c r="B15" s="49" t="s">
        <v>32</v>
      </c>
      <c r="C15" s="48" t="s">
        <v>110</v>
      </c>
      <c r="D15" s="48" t="s">
        <v>111</v>
      </c>
      <c r="E15" s="48" t="s">
        <v>12</v>
      </c>
      <c r="F15" s="49" t="s">
        <v>13</v>
      </c>
      <c r="G15" s="50">
        <v>140140</v>
      </c>
      <c r="H15" s="48" t="s">
        <v>112</v>
      </c>
      <c r="I15" s="48" t="s">
        <v>36</v>
      </c>
    </row>
    <row r="16" spans="1:9" ht="15" hidden="1">
      <c r="A16" s="2" t="s">
        <v>5</v>
      </c>
      <c r="B16" s="28" t="s">
        <v>32</v>
      </c>
      <c r="C16" s="2" t="s">
        <v>113</v>
      </c>
      <c r="D16" s="2" t="s">
        <v>114</v>
      </c>
      <c r="E16" s="2" t="s">
        <v>12</v>
      </c>
      <c r="F16" s="28" t="s">
        <v>13</v>
      </c>
      <c r="G16" s="10">
        <v>421.2</v>
      </c>
      <c r="H16" s="2" t="s">
        <v>115</v>
      </c>
      <c r="I16" s="2" t="s">
        <v>36</v>
      </c>
    </row>
    <row r="17" spans="1:9" ht="15" hidden="1">
      <c r="A17" s="2" t="s">
        <v>5</v>
      </c>
      <c r="B17" s="49" t="s">
        <v>32</v>
      </c>
      <c r="C17" s="48" t="s">
        <v>116</v>
      </c>
      <c r="D17" s="48" t="s">
        <v>117</v>
      </c>
      <c r="E17" s="48" t="s">
        <v>12</v>
      </c>
      <c r="F17" s="49" t="s">
        <v>13</v>
      </c>
      <c r="G17" s="50">
        <v>32491.68</v>
      </c>
      <c r="H17" s="48" t="s">
        <v>118</v>
      </c>
      <c r="I17" s="48" t="s">
        <v>36</v>
      </c>
    </row>
    <row r="18" spans="1:9" ht="15" hidden="1">
      <c r="A18" s="2" t="s">
        <v>5</v>
      </c>
      <c r="B18" s="49" t="s">
        <v>32</v>
      </c>
      <c r="C18" s="48" t="s">
        <v>119</v>
      </c>
      <c r="D18" s="48" t="s">
        <v>120</v>
      </c>
      <c r="E18" s="48" t="s">
        <v>12</v>
      </c>
      <c r="F18" s="49" t="s">
        <v>13</v>
      </c>
      <c r="G18" s="50">
        <v>105040</v>
      </c>
      <c r="H18" s="48" t="s">
        <v>121</v>
      </c>
      <c r="I18" s="48" t="s">
        <v>36</v>
      </c>
    </row>
    <row r="19" spans="1:9" ht="15" hidden="1">
      <c r="A19" s="2" t="s">
        <v>5</v>
      </c>
      <c r="B19" s="49" t="s">
        <v>32</v>
      </c>
      <c r="C19" s="48" t="s">
        <v>122</v>
      </c>
      <c r="D19" s="48" t="s">
        <v>123</v>
      </c>
      <c r="E19" s="48" t="s">
        <v>12</v>
      </c>
      <c r="F19" s="49" t="s">
        <v>13</v>
      </c>
      <c r="G19" s="50">
        <v>174200</v>
      </c>
      <c r="H19" s="48" t="s">
        <v>124</v>
      </c>
      <c r="I19" s="48" t="s">
        <v>36</v>
      </c>
    </row>
    <row r="20" spans="1:9" s="48" customFormat="1" ht="15" hidden="1">
      <c r="A20" s="2" t="s">
        <v>5</v>
      </c>
      <c r="B20" s="49" t="s">
        <v>32</v>
      </c>
      <c r="C20" s="48" t="s">
        <v>125</v>
      </c>
      <c r="D20" s="48" t="s">
        <v>126</v>
      </c>
      <c r="E20" s="48" t="s">
        <v>12</v>
      </c>
      <c r="F20" s="49" t="s">
        <v>13</v>
      </c>
      <c r="G20" s="50">
        <v>106080</v>
      </c>
      <c r="H20" s="48" t="s">
        <v>127</v>
      </c>
      <c r="I20" s="48" t="s">
        <v>36</v>
      </c>
    </row>
    <row r="21" spans="1:9" s="48" customFormat="1" ht="15" hidden="1">
      <c r="A21" s="2" t="s">
        <v>5</v>
      </c>
      <c r="B21" s="28" t="s">
        <v>32</v>
      </c>
      <c r="C21" s="2" t="s">
        <v>128</v>
      </c>
      <c r="D21" s="2" t="s">
        <v>129</v>
      </c>
      <c r="E21" s="2" t="s">
        <v>12</v>
      </c>
      <c r="F21" s="28" t="s">
        <v>13</v>
      </c>
      <c r="G21" s="10">
        <v>169478.39999999999</v>
      </c>
      <c r="H21" s="2" t="s">
        <v>130</v>
      </c>
      <c r="I21" s="2" t="s">
        <v>36</v>
      </c>
    </row>
    <row r="22" spans="1:9" ht="15" hidden="1">
      <c r="A22" s="2" t="s">
        <v>5</v>
      </c>
      <c r="B22" s="28" t="s">
        <v>32</v>
      </c>
      <c r="C22" s="2" t="s">
        <v>131</v>
      </c>
      <c r="D22" s="2" t="s">
        <v>132</v>
      </c>
      <c r="E22" s="2" t="s">
        <v>12</v>
      </c>
      <c r="F22" s="28" t="s">
        <v>13</v>
      </c>
      <c r="G22" s="10">
        <v>432744</v>
      </c>
      <c r="H22" s="2" t="s">
        <v>133</v>
      </c>
      <c r="I22" s="2" t="s">
        <v>36</v>
      </c>
    </row>
    <row r="23" spans="1:9" ht="15" hidden="1">
      <c r="A23" s="2" t="s">
        <v>5</v>
      </c>
      <c r="B23" s="28" t="s">
        <v>32</v>
      </c>
      <c r="C23" s="2" t="s">
        <v>134</v>
      </c>
      <c r="D23" s="2" t="s">
        <v>132</v>
      </c>
      <c r="E23" s="2" t="s">
        <v>12</v>
      </c>
      <c r="F23" s="28" t="s">
        <v>13</v>
      </c>
      <c r="G23" s="10">
        <v>784784</v>
      </c>
      <c r="H23" s="2" t="s">
        <v>133</v>
      </c>
      <c r="I23" s="2" t="s">
        <v>36</v>
      </c>
    </row>
    <row r="24" spans="1:9" ht="15" hidden="1">
      <c r="A24" s="2" t="s">
        <v>5</v>
      </c>
      <c r="B24" s="28" t="s">
        <v>32</v>
      </c>
      <c r="C24" s="2" t="s">
        <v>135</v>
      </c>
      <c r="D24" s="2" t="s">
        <v>132</v>
      </c>
      <c r="E24" s="2" t="s">
        <v>12</v>
      </c>
      <c r="F24" s="28" t="s">
        <v>13</v>
      </c>
      <c r="G24" s="10">
        <v>193365.12</v>
      </c>
      <c r="H24" s="2" t="s">
        <v>133</v>
      </c>
      <c r="I24" s="2" t="s">
        <v>36</v>
      </c>
    </row>
    <row r="25" spans="1:9" ht="15" hidden="1">
      <c r="A25" s="2" t="s">
        <v>5</v>
      </c>
      <c r="B25" s="28" t="s">
        <v>32</v>
      </c>
      <c r="C25" s="2" t="s">
        <v>136</v>
      </c>
      <c r="D25" s="2" t="s">
        <v>132</v>
      </c>
      <c r="E25" s="2" t="s">
        <v>12</v>
      </c>
      <c r="F25" s="28" t="s">
        <v>13</v>
      </c>
      <c r="G25" s="10">
        <v>187200</v>
      </c>
      <c r="H25" s="2" t="s">
        <v>133</v>
      </c>
      <c r="I25" s="2" t="s">
        <v>36</v>
      </c>
    </row>
    <row r="26" spans="1:9" ht="15" hidden="1">
      <c r="A26" s="2" t="s">
        <v>5</v>
      </c>
      <c r="B26" s="28" t="s">
        <v>32</v>
      </c>
      <c r="C26" s="2" t="s">
        <v>137</v>
      </c>
      <c r="D26" s="2" t="s">
        <v>132</v>
      </c>
      <c r="E26" s="2" t="s">
        <v>12</v>
      </c>
      <c r="F26" s="28" t="s">
        <v>13</v>
      </c>
      <c r="G26" s="10">
        <v>9755.2000000000007</v>
      </c>
      <c r="H26" s="2" t="s">
        <v>133</v>
      </c>
      <c r="I26" s="2" t="s">
        <v>36</v>
      </c>
    </row>
    <row r="27" spans="1:9" s="48" customFormat="1" ht="15" hidden="1">
      <c r="A27" s="2" t="s">
        <v>5</v>
      </c>
      <c r="B27" s="28" t="s">
        <v>32</v>
      </c>
      <c r="C27" s="2" t="s">
        <v>138</v>
      </c>
      <c r="D27" s="2" t="s">
        <v>132</v>
      </c>
      <c r="E27" s="2" t="s">
        <v>12</v>
      </c>
      <c r="F27" s="28" t="s">
        <v>13</v>
      </c>
      <c r="G27" s="10">
        <v>630240</v>
      </c>
      <c r="H27" s="2" t="s">
        <v>133</v>
      </c>
      <c r="I27" s="2" t="s">
        <v>36</v>
      </c>
    </row>
    <row r="28" spans="1:9" s="48" customFormat="1" ht="15" hidden="1">
      <c r="A28" s="2" t="s">
        <v>5</v>
      </c>
      <c r="B28" s="28" t="s">
        <v>32</v>
      </c>
      <c r="C28" s="2" t="s">
        <v>139</v>
      </c>
      <c r="D28" s="2" t="s">
        <v>132</v>
      </c>
      <c r="E28" s="2" t="s">
        <v>12</v>
      </c>
      <c r="F28" s="28" t="s">
        <v>13</v>
      </c>
      <c r="G28" s="10">
        <v>836160</v>
      </c>
      <c r="H28" s="2" t="s">
        <v>133</v>
      </c>
      <c r="I28" s="2" t="s">
        <v>36</v>
      </c>
    </row>
    <row r="29" spans="1:9" ht="15" hidden="1">
      <c r="A29" s="2" t="s">
        <v>5</v>
      </c>
      <c r="B29" s="28" t="s">
        <v>32</v>
      </c>
      <c r="C29" s="2" t="s">
        <v>140</v>
      </c>
      <c r="D29" s="2" t="s">
        <v>141</v>
      </c>
      <c r="E29" s="2" t="s">
        <v>12</v>
      </c>
      <c r="F29" s="28" t="s">
        <v>13</v>
      </c>
      <c r="G29" s="10">
        <v>599820</v>
      </c>
      <c r="H29" s="2" t="s">
        <v>142</v>
      </c>
      <c r="I29" s="2" t="s">
        <v>36</v>
      </c>
    </row>
    <row r="30" spans="1:9" ht="15" hidden="1">
      <c r="A30" s="2" t="s">
        <v>5</v>
      </c>
      <c r="B30" s="28" t="s">
        <v>32</v>
      </c>
      <c r="C30" s="2" t="s">
        <v>143</v>
      </c>
      <c r="D30" s="2" t="s">
        <v>141</v>
      </c>
      <c r="E30" s="2" t="s">
        <v>12</v>
      </c>
      <c r="F30" s="28" t="s">
        <v>13</v>
      </c>
      <c r="G30" s="10">
        <v>552418.88</v>
      </c>
      <c r="H30" s="2" t="s">
        <v>142</v>
      </c>
      <c r="I30" s="2" t="s">
        <v>36</v>
      </c>
    </row>
    <row r="31" spans="1:9" ht="15" hidden="1">
      <c r="A31" s="2" t="s">
        <v>5</v>
      </c>
      <c r="B31" s="28" t="s">
        <v>32</v>
      </c>
      <c r="C31" s="2" t="s">
        <v>144</v>
      </c>
      <c r="D31" s="2" t="s">
        <v>141</v>
      </c>
      <c r="E31" s="2" t="s">
        <v>12</v>
      </c>
      <c r="F31" s="28" t="s">
        <v>13</v>
      </c>
      <c r="G31" s="10">
        <v>5074.0600000000004</v>
      </c>
      <c r="H31" s="2" t="s">
        <v>142</v>
      </c>
      <c r="I31" s="2" t="s">
        <v>36</v>
      </c>
    </row>
    <row r="32" spans="1:9" ht="15" hidden="1">
      <c r="A32" s="2" t="s">
        <v>5</v>
      </c>
      <c r="B32" s="28" t="s">
        <v>32</v>
      </c>
      <c r="C32" s="2" t="s">
        <v>145</v>
      </c>
      <c r="D32" s="2" t="s">
        <v>146</v>
      </c>
      <c r="E32" s="2" t="s">
        <v>12</v>
      </c>
      <c r="F32" s="28" t="s">
        <v>13</v>
      </c>
      <c r="G32" s="10">
        <v>116480</v>
      </c>
      <c r="H32" s="2" t="s">
        <v>147</v>
      </c>
      <c r="I32" s="2" t="s">
        <v>36</v>
      </c>
    </row>
    <row r="33" spans="1:9" ht="15" hidden="1">
      <c r="A33" s="2" t="s">
        <v>5</v>
      </c>
      <c r="B33" s="49" t="s">
        <v>32</v>
      </c>
      <c r="C33" s="48" t="s">
        <v>148</v>
      </c>
      <c r="D33" s="48" t="s">
        <v>149</v>
      </c>
      <c r="E33" s="48" t="s">
        <v>12</v>
      </c>
      <c r="F33" s="49" t="s">
        <v>13</v>
      </c>
      <c r="G33" s="50">
        <v>2641.6</v>
      </c>
      <c r="H33" s="48" t="s">
        <v>150</v>
      </c>
      <c r="I33" s="48" t="s">
        <v>36</v>
      </c>
    </row>
    <row r="34" spans="1:9" ht="15" hidden="1">
      <c r="A34" s="2" t="s">
        <v>5</v>
      </c>
      <c r="B34" s="49" t="s">
        <v>32</v>
      </c>
      <c r="C34" s="48" t="s">
        <v>151</v>
      </c>
      <c r="D34" s="48" t="s">
        <v>149</v>
      </c>
      <c r="E34" s="48" t="s">
        <v>12</v>
      </c>
      <c r="F34" s="49" t="s">
        <v>13</v>
      </c>
      <c r="G34" s="50">
        <v>111488</v>
      </c>
      <c r="H34" s="48" t="s">
        <v>150</v>
      </c>
      <c r="I34" s="48" t="s">
        <v>36</v>
      </c>
    </row>
    <row r="35" spans="1:9" ht="15" hidden="1">
      <c r="A35" s="2" t="s">
        <v>5</v>
      </c>
      <c r="B35" s="49" t="s">
        <v>32</v>
      </c>
      <c r="C35" s="48" t="s">
        <v>152</v>
      </c>
      <c r="D35" s="48" t="s">
        <v>149</v>
      </c>
      <c r="E35" s="48" t="s">
        <v>12</v>
      </c>
      <c r="F35" s="49" t="s">
        <v>13</v>
      </c>
      <c r="G35" s="50">
        <v>136552</v>
      </c>
      <c r="H35" s="48" t="s">
        <v>150</v>
      </c>
      <c r="I35" s="48" t="s">
        <v>36</v>
      </c>
    </row>
    <row r="36" spans="1:9" ht="15" hidden="1">
      <c r="A36" s="2" t="s">
        <v>5</v>
      </c>
      <c r="B36" s="49" t="s">
        <v>32</v>
      </c>
      <c r="C36" s="48" t="s">
        <v>153</v>
      </c>
      <c r="D36" s="48" t="s">
        <v>149</v>
      </c>
      <c r="E36" s="48" t="s">
        <v>12</v>
      </c>
      <c r="F36" s="49" t="s">
        <v>13</v>
      </c>
      <c r="G36" s="50">
        <v>17309.759999999998</v>
      </c>
      <c r="H36" s="48" t="s">
        <v>150</v>
      </c>
      <c r="I36" s="48" t="s">
        <v>36</v>
      </c>
    </row>
    <row r="37" spans="1:9" ht="15" hidden="1">
      <c r="A37" s="2" t="s">
        <v>5</v>
      </c>
      <c r="B37" s="49" t="s">
        <v>32</v>
      </c>
      <c r="C37" s="48" t="s">
        <v>154</v>
      </c>
      <c r="D37" s="48" t="s">
        <v>149</v>
      </c>
      <c r="E37" s="48" t="s">
        <v>12</v>
      </c>
      <c r="F37" s="49" t="s">
        <v>13</v>
      </c>
      <c r="G37" s="50">
        <v>269068.79999999999</v>
      </c>
      <c r="H37" s="48" t="s">
        <v>150</v>
      </c>
      <c r="I37" s="48" t="s">
        <v>36</v>
      </c>
    </row>
    <row r="38" spans="1:9" ht="15" hidden="1">
      <c r="A38" s="2" t="s">
        <v>5</v>
      </c>
      <c r="B38" s="49" t="s">
        <v>32</v>
      </c>
      <c r="C38" s="48" t="s">
        <v>155</v>
      </c>
      <c r="D38" s="48" t="s">
        <v>149</v>
      </c>
      <c r="E38" s="48" t="s">
        <v>12</v>
      </c>
      <c r="F38" s="49" t="s">
        <v>13</v>
      </c>
      <c r="G38" s="50">
        <v>40560</v>
      </c>
      <c r="H38" s="48" t="s">
        <v>150</v>
      </c>
      <c r="I38" s="48" t="s">
        <v>36</v>
      </c>
    </row>
    <row r="39" spans="1:9" ht="15" hidden="1">
      <c r="A39" s="2" t="s">
        <v>5</v>
      </c>
      <c r="B39" s="49" t="s">
        <v>32</v>
      </c>
      <c r="C39" s="48" t="s">
        <v>156</v>
      </c>
      <c r="D39" s="48" t="s">
        <v>157</v>
      </c>
      <c r="E39" s="48" t="s">
        <v>12</v>
      </c>
      <c r="F39" s="49" t="s">
        <v>13</v>
      </c>
      <c r="G39" s="50">
        <v>10818.6</v>
      </c>
      <c r="H39" s="48" t="s">
        <v>158</v>
      </c>
      <c r="I39" s="48" t="s">
        <v>36</v>
      </c>
    </row>
    <row r="40" spans="1:9" ht="15" hidden="1">
      <c r="A40" s="2" t="s">
        <v>5</v>
      </c>
      <c r="B40" s="49" t="s">
        <v>32</v>
      </c>
      <c r="C40" s="48" t="s">
        <v>159</v>
      </c>
      <c r="D40" s="48" t="s">
        <v>160</v>
      </c>
      <c r="E40" s="48" t="s">
        <v>12</v>
      </c>
      <c r="F40" s="49" t="s">
        <v>13</v>
      </c>
      <c r="G40" s="50">
        <v>107179.07</v>
      </c>
      <c r="H40" s="48" t="s">
        <v>161</v>
      </c>
      <c r="I40" s="48" t="s">
        <v>36</v>
      </c>
    </row>
    <row r="41" spans="1:9" ht="15" hidden="1">
      <c r="A41" s="2" t="s">
        <v>5</v>
      </c>
      <c r="B41" s="49" t="s">
        <v>32</v>
      </c>
      <c r="C41" s="48" t="s">
        <v>162</v>
      </c>
      <c r="D41" s="48" t="s">
        <v>163</v>
      </c>
      <c r="E41" s="48" t="s">
        <v>12</v>
      </c>
      <c r="F41" s="49" t="s">
        <v>13</v>
      </c>
      <c r="G41" s="50">
        <v>65650</v>
      </c>
      <c r="H41" s="48" t="s">
        <v>164</v>
      </c>
      <c r="I41" s="48" t="s">
        <v>36</v>
      </c>
    </row>
    <row r="42" spans="1:9" ht="15" hidden="1">
      <c r="A42" s="2" t="s">
        <v>5</v>
      </c>
      <c r="B42" s="49" t="s">
        <v>32</v>
      </c>
      <c r="C42" s="48" t="s">
        <v>165</v>
      </c>
      <c r="D42" s="48" t="s">
        <v>166</v>
      </c>
      <c r="E42" s="48" t="s">
        <v>12</v>
      </c>
      <c r="F42" s="49" t="s">
        <v>13</v>
      </c>
      <c r="G42" s="50">
        <v>14792.96</v>
      </c>
      <c r="H42" s="48" t="s">
        <v>167</v>
      </c>
      <c r="I42" s="48" t="s">
        <v>36</v>
      </c>
    </row>
    <row r="43" spans="1:9" ht="15" hidden="1">
      <c r="A43" s="2" t="s">
        <v>5</v>
      </c>
      <c r="B43" s="49" t="s">
        <v>32</v>
      </c>
      <c r="C43" s="48" t="s">
        <v>168</v>
      </c>
      <c r="D43" s="48" t="s">
        <v>169</v>
      </c>
      <c r="E43" s="48" t="s">
        <v>12</v>
      </c>
      <c r="F43" s="49" t="s">
        <v>13</v>
      </c>
      <c r="G43" s="50">
        <v>139360</v>
      </c>
      <c r="H43" s="48" t="s">
        <v>170</v>
      </c>
      <c r="I43" s="48" t="s">
        <v>36</v>
      </c>
    </row>
    <row r="44" spans="1:9" ht="15" hidden="1">
      <c r="A44" s="2" t="s">
        <v>5</v>
      </c>
      <c r="B44" s="49" t="s">
        <v>32</v>
      </c>
      <c r="C44" s="48" t="s">
        <v>171</v>
      </c>
      <c r="D44" s="48" t="s">
        <v>172</v>
      </c>
      <c r="E44" s="48" t="s">
        <v>12</v>
      </c>
      <c r="F44" s="49" t="s">
        <v>13</v>
      </c>
      <c r="G44" s="50">
        <v>99840</v>
      </c>
      <c r="H44" s="48" t="s">
        <v>173</v>
      </c>
      <c r="I44" s="48" t="s">
        <v>36</v>
      </c>
    </row>
    <row r="45" spans="1:9" ht="15" hidden="1">
      <c r="A45" s="2" t="s">
        <v>5</v>
      </c>
      <c r="B45" s="49" t="s">
        <v>32</v>
      </c>
      <c r="C45" s="48" t="s">
        <v>174</v>
      </c>
      <c r="D45" s="48" t="s">
        <v>175</v>
      </c>
      <c r="E45" s="48" t="s">
        <v>12</v>
      </c>
      <c r="F45" s="49" t="s">
        <v>13</v>
      </c>
      <c r="G45" s="50">
        <v>5616</v>
      </c>
      <c r="H45" s="48" t="s">
        <v>176</v>
      </c>
      <c r="I45" s="48" t="s">
        <v>36</v>
      </c>
    </row>
    <row r="46" spans="1:9" ht="15" hidden="1">
      <c r="A46" s="2" t="s">
        <v>5</v>
      </c>
      <c r="B46" s="28" t="s">
        <v>32</v>
      </c>
      <c r="C46" s="2" t="s">
        <v>177</v>
      </c>
      <c r="D46" s="2" t="s">
        <v>178</v>
      </c>
      <c r="E46" s="2" t="s">
        <v>12</v>
      </c>
      <c r="F46" s="28" t="s">
        <v>13</v>
      </c>
      <c r="G46" s="10">
        <v>99008</v>
      </c>
      <c r="H46" s="2" t="s">
        <v>179</v>
      </c>
      <c r="I46" s="2" t="s">
        <v>36</v>
      </c>
    </row>
    <row r="47" spans="1:9" ht="15" hidden="1">
      <c r="A47" s="2" t="s">
        <v>5</v>
      </c>
      <c r="B47" s="28" t="s">
        <v>32</v>
      </c>
      <c r="C47" s="2" t="s">
        <v>180</v>
      </c>
      <c r="D47" s="2" t="s">
        <v>181</v>
      </c>
      <c r="E47" s="2" t="s">
        <v>12</v>
      </c>
      <c r="F47" s="28" t="s">
        <v>13</v>
      </c>
      <c r="G47" s="10">
        <v>39291.160000000003</v>
      </c>
      <c r="H47" s="2" t="s">
        <v>182</v>
      </c>
      <c r="I47" s="2" t="s">
        <v>36</v>
      </c>
    </row>
    <row r="48" spans="1:9" ht="15" hidden="1">
      <c r="A48" s="2" t="s">
        <v>5</v>
      </c>
      <c r="B48" s="28" t="s">
        <v>32</v>
      </c>
      <c r="C48" s="2" t="s">
        <v>183</v>
      </c>
      <c r="D48" s="2" t="s">
        <v>184</v>
      </c>
      <c r="E48" s="2" t="s">
        <v>12</v>
      </c>
      <c r="F48" s="28" t="s">
        <v>13</v>
      </c>
      <c r="G48" s="10">
        <v>244089.04</v>
      </c>
      <c r="H48" s="2" t="s">
        <v>185</v>
      </c>
      <c r="I48" s="2" t="s">
        <v>36</v>
      </c>
    </row>
    <row r="49" spans="1:9" ht="15" hidden="1">
      <c r="A49" s="2" t="s">
        <v>5</v>
      </c>
      <c r="B49" s="28" t="s">
        <v>32</v>
      </c>
      <c r="C49" s="2" t="s">
        <v>186</v>
      </c>
      <c r="D49" s="2" t="s">
        <v>187</v>
      </c>
      <c r="E49" s="2" t="s">
        <v>12</v>
      </c>
      <c r="F49" s="28" t="s">
        <v>13</v>
      </c>
      <c r="G49" s="10">
        <v>129661.38</v>
      </c>
      <c r="H49" s="2" t="s">
        <v>188</v>
      </c>
      <c r="I49" s="2" t="s">
        <v>36</v>
      </c>
    </row>
    <row r="50" spans="1:9" ht="15" hidden="1">
      <c r="A50" s="2" t="s">
        <v>5</v>
      </c>
      <c r="B50" s="49" t="s">
        <v>32</v>
      </c>
      <c r="C50" s="48" t="s">
        <v>189</v>
      </c>
      <c r="D50" s="48" t="s">
        <v>190</v>
      </c>
      <c r="E50" s="48" t="s">
        <v>12</v>
      </c>
      <c r="F50" s="49" t="s">
        <v>13</v>
      </c>
      <c r="G50" s="50">
        <v>668748.07999999996</v>
      </c>
      <c r="H50" s="48" t="s">
        <v>191</v>
      </c>
      <c r="I50" s="48" t="s">
        <v>36</v>
      </c>
    </row>
    <row r="51" spans="1:9" ht="15" hidden="1">
      <c r="A51" s="2" t="s">
        <v>5</v>
      </c>
      <c r="B51" s="28" t="s">
        <v>32</v>
      </c>
      <c r="C51" s="2" t="s">
        <v>192</v>
      </c>
      <c r="D51" s="2" t="s">
        <v>193</v>
      </c>
      <c r="E51" s="2" t="s">
        <v>12</v>
      </c>
      <c r="F51" s="28" t="s">
        <v>13</v>
      </c>
      <c r="G51" s="10">
        <v>518210.16</v>
      </c>
      <c r="H51" s="2" t="s">
        <v>194</v>
      </c>
      <c r="I51" s="2" t="s">
        <v>36</v>
      </c>
    </row>
    <row r="52" spans="1:9" ht="15" hidden="1">
      <c r="A52" s="2" t="s">
        <v>5</v>
      </c>
      <c r="B52" s="28" t="s">
        <v>32</v>
      </c>
      <c r="C52" s="2" t="s">
        <v>195</v>
      </c>
      <c r="D52" s="2" t="s">
        <v>196</v>
      </c>
      <c r="E52" s="2" t="s">
        <v>12</v>
      </c>
      <c r="F52" s="28" t="s">
        <v>13</v>
      </c>
      <c r="G52" s="10">
        <v>10896.6</v>
      </c>
      <c r="H52" s="2" t="s">
        <v>197</v>
      </c>
      <c r="I52" s="2" t="s">
        <v>36</v>
      </c>
    </row>
    <row r="53" spans="1:9" ht="15" hidden="1">
      <c r="A53" s="2" t="s">
        <v>5</v>
      </c>
      <c r="B53" s="28" t="s">
        <v>32</v>
      </c>
      <c r="C53" s="2" t="s">
        <v>198</v>
      </c>
      <c r="D53" s="2" t="s">
        <v>199</v>
      </c>
      <c r="E53" s="2" t="s">
        <v>12</v>
      </c>
      <c r="F53" s="28" t="s">
        <v>13</v>
      </c>
      <c r="G53" s="10">
        <v>24960</v>
      </c>
      <c r="H53" s="2" t="s">
        <v>200</v>
      </c>
      <c r="I53" s="2" t="s">
        <v>36</v>
      </c>
    </row>
    <row r="54" spans="1:9" ht="15" hidden="1">
      <c r="A54" s="2" t="s">
        <v>5</v>
      </c>
      <c r="B54" s="28" t="s">
        <v>32</v>
      </c>
      <c r="C54" s="2" t="s">
        <v>201</v>
      </c>
      <c r="D54" s="2" t="s">
        <v>202</v>
      </c>
      <c r="E54" s="2" t="s">
        <v>12</v>
      </c>
      <c r="F54" s="28" t="s">
        <v>13</v>
      </c>
      <c r="G54" s="10">
        <v>126048</v>
      </c>
      <c r="H54" s="2" t="s">
        <v>203</v>
      </c>
      <c r="I54" s="2" t="s">
        <v>36</v>
      </c>
    </row>
    <row r="55" spans="1:9" ht="15" hidden="1">
      <c r="A55" s="2" t="s">
        <v>5</v>
      </c>
      <c r="B55" s="28" t="s">
        <v>32</v>
      </c>
      <c r="C55" s="2" t="s">
        <v>204</v>
      </c>
      <c r="D55" s="2" t="s">
        <v>205</v>
      </c>
      <c r="E55" s="2" t="s">
        <v>12</v>
      </c>
      <c r="F55" s="28" t="s">
        <v>13</v>
      </c>
      <c r="G55" s="10">
        <v>63815.32</v>
      </c>
      <c r="H55" s="2" t="s">
        <v>206</v>
      </c>
      <c r="I55" s="2" t="s">
        <v>36</v>
      </c>
    </row>
    <row r="56" spans="1:9" ht="15" hidden="1">
      <c r="A56" s="2" t="s">
        <v>5</v>
      </c>
      <c r="B56" s="28" t="s">
        <v>32</v>
      </c>
      <c r="C56" s="2" t="s">
        <v>207</v>
      </c>
      <c r="D56" s="2" t="s">
        <v>208</v>
      </c>
      <c r="E56" s="2" t="s">
        <v>12</v>
      </c>
      <c r="F56" s="28" t="s">
        <v>13</v>
      </c>
      <c r="G56" s="10">
        <v>298587.88</v>
      </c>
      <c r="H56" s="2" t="s">
        <v>209</v>
      </c>
      <c r="I56" s="2" t="s">
        <v>36</v>
      </c>
    </row>
    <row r="57" spans="1:9" s="48" customFormat="1" ht="15" hidden="1">
      <c r="A57" s="2" t="s">
        <v>5</v>
      </c>
      <c r="B57" s="28" t="s">
        <v>32</v>
      </c>
      <c r="C57" s="2" t="s">
        <v>210</v>
      </c>
      <c r="D57" s="2" t="s">
        <v>211</v>
      </c>
      <c r="E57" s="2" t="s">
        <v>12</v>
      </c>
      <c r="F57" s="28" t="s">
        <v>13</v>
      </c>
      <c r="G57" s="10">
        <v>44928</v>
      </c>
      <c r="H57" s="2" t="s">
        <v>212</v>
      </c>
      <c r="I57" s="2" t="s">
        <v>36</v>
      </c>
    </row>
    <row r="58" spans="1:9" ht="15" hidden="1">
      <c r="A58" s="2" t="s">
        <v>5</v>
      </c>
      <c r="B58" s="28" t="s">
        <v>32</v>
      </c>
      <c r="C58" s="2" t="s">
        <v>213</v>
      </c>
      <c r="D58" s="2" t="s">
        <v>214</v>
      </c>
      <c r="E58" s="2" t="s">
        <v>12</v>
      </c>
      <c r="F58" s="28" t="s">
        <v>13</v>
      </c>
      <c r="G58" s="10">
        <v>597815.4</v>
      </c>
      <c r="H58" s="2" t="s">
        <v>215</v>
      </c>
      <c r="I58" s="2" t="s">
        <v>36</v>
      </c>
    </row>
    <row r="59" spans="1:9" ht="15" hidden="1">
      <c r="A59" s="2" t="s">
        <v>5</v>
      </c>
      <c r="B59" s="28" t="s">
        <v>32</v>
      </c>
      <c r="C59" s="2" t="s">
        <v>216</v>
      </c>
      <c r="D59" s="2" t="s">
        <v>217</v>
      </c>
      <c r="E59" s="2" t="s">
        <v>12</v>
      </c>
      <c r="F59" s="28" t="s">
        <v>13</v>
      </c>
      <c r="G59" s="10">
        <v>43274.400000000001</v>
      </c>
      <c r="H59" s="2" t="s">
        <v>218</v>
      </c>
      <c r="I59" s="2" t="s">
        <v>36</v>
      </c>
    </row>
    <row r="60" spans="1:9" ht="15" hidden="1">
      <c r="A60" s="2" t="s">
        <v>5</v>
      </c>
      <c r="B60" s="28" t="s">
        <v>32</v>
      </c>
      <c r="C60" s="2" t="s">
        <v>219</v>
      </c>
      <c r="D60" s="2" t="s">
        <v>220</v>
      </c>
      <c r="E60" s="2" t="s">
        <v>12</v>
      </c>
      <c r="F60" s="28" t="s">
        <v>13</v>
      </c>
      <c r="G60" s="10">
        <v>252435.46</v>
      </c>
      <c r="H60" s="2" t="s">
        <v>221</v>
      </c>
      <c r="I60" s="2" t="s">
        <v>36</v>
      </c>
    </row>
    <row r="61" spans="1:9" ht="15" hidden="1">
      <c r="A61" s="2" t="s">
        <v>5</v>
      </c>
      <c r="B61" s="28" t="s">
        <v>32</v>
      </c>
      <c r="C61" s="2" t="s">
        <v>222</v>
      </c>
      <c r="D61" s="2" t="s">
        <v>223</v>
      </c>
      <c r="E61" s="2" t="s">
        <v>12</v>
      </c>
      <c r="F61" s="28" t="s">
        <v>13</v>
      </c>
      <c r="G61" s="10">
        <v>139086.15</v>
      </c>
      <c r="H61" s="2" t="s">
        <v>224</v>
      </c>
      <c r="I61" s="2" t="s">
        <v>36</v>
      </c>
    </row>
    <row r="62" spans="1:9" ht="15" hidden="1">
      <c r="A62" s="2" t="s">
        <v>5</v>
      </c>
      <c r="B62" s="28" t="s">
        <v>32</v>
      </c>
      <c r="C62" s="2" t="s">
        <v>225</v>
      </c>
      <c r="D62" s="2" t="s">
        <v>226</v>
      </c>
      <c r="E62" s="2" t="s">
        <v>12</v>
      </c>
      <c r="F62" s="28" t="s">
        <v>13</v>
      </c>
      <c r="G62" s="10">
        <v>62400</v>
      </c>
      <c r="H62" s="2" t="s">
        <v>227</v>
      </c>
      <c r="I62" s="2" t="s">
        <v>36</v>
      </c>
    </row>
    <row r="63" spans="1:9" ht="15" hidden="1">
      <c r="A63" s="2" t="s">
        <v>5</v>
      </c>
      <c r="B63" s="28" t="s">
        <v>32</v>
      </c>
      <c r="C63" s="2" t="s">
        <v>228</v>
      </c>
      <c r="D63" s="2" t="s">
        <v>226</v>
      </c>
      <c r="E63" s="2" t="s">
        <v>12</v>
      </c>
      <c r="F63" s="28" t="s">
        <v>13</v>
      </c>
      <c r="G63" s="10">
        <v>34944</v>
      </c>
      <c r="H63" s="2" t="s">
        <v>227</v>
      </c>
      <c r="I63" s="2" t="s">
        <v>36</v>
      </c>
    </row>
    <row r="64" spans="1:9" s="48" customFormat="1" ht="15" hidden="1">
      <c r="A64" s="2" t="s">
        <v>5</v>
      </c>
      <c r="B64" s="49" t="s">
        <v>32</v>
      </c>
      <c r="C64" s="48" t="s">
        <v>229</v>
      </c>
      <c r="D64" s="48" t="s">
        <v>230</v>
      </c>
      <c r="E64" s="48" t="s">
        <v>12</v>
      </c>
      <c r="F64" s="49" t="s">
        <v>13</v>
      </c>
      <c r="G64" s="50">
        <v>93600</v>
      </c>
      <c r="H64" s="48" t="s">
        <v>231</v>
      </c>
      <c r="I64" s="48" t="s">
        <v>36</v>
      </c>
    </row>
    <row r="65" spans="1:9" ht="15" hidden="1">
      <c r="A65" s="2" t="s">
        <v>5</v>
      </c>
      <c r="B65" s="49" t="s">
        <v>32</v>
      </c>
      <c r="C65" s="48" t="s">
        <v>232</v>
      </c>
      <c r="D65" s="48" t="s">
        <v>233</v>
      </c>
      <c r="E65" s="48" t="s">
        <v>12</v>
      </c>
      <c r="F65" s="49" t="s">
        <v>13</v>
      </c>
      <c r="G65" s="50">
        <v>96457.919999999998</v>
      </c>
      <c r="H65" s="48" t="s">
        <v>234</v>
      </c>
      <c r="I65" s="48" t="s">
        <v>36</v>
      </c>
    </row>
    <row r="66" spans="1:9" ht="15" hidden="1">
      <c r="A66" s="2" t="s">
        <v>5</v>
      </c>
      <c r="B66" s="49" t="s">
        <v>32</v>
      </c>
      <c r="C66" s="48" t="s">
        <v>235</v>
      </c>
      <c r="D66" s="48" t="s">
        <v>236</v>
      </c>
      <c r="E66" s="48" t="s">
        <v>12</v>
      </c>
      <c r="F66" s="49" t="s">
        <v>13</v>
      </c>
      <c r="G66" s="50">
        <v>86548.800000000003</v>
      </c>
      <c r="H66" s="48" t="s">
        <v>237</v>
      </c>
      <c r="I66" s="48" t="s">
        <v>36</v>
      </c>
    </row>
    <row r="67" spans="1:9" ht="15" hidden="1">
      <c r="A67" s="2" t="s">
        <v>5</v>
      </c>
      <c r="B67" s="49" t="s">
        <v>32</v>
      </c>
      <c r="C67" s="48" t="s">
        <v>238</v>
      </c>
      <c r="D67" s="48" t="s">
        <v>239</v>
      </c>
      <c r="E67" s="48" t="s">
        <v>12</v>
      </c>
      <c r="F67" s="49" t="s">
        <v>13</v>
      </c>
      <c r="G67" s="50">
        <v>470870.4</v>
      </c>
      <c r="H67" s="48" t="s">
        <v>240</v>
      </c>
      <c r="I67" s="48" t="s">
        <v>36</v>
      </c>
    </row>
    <row r="68" spans="1:9" ht="15" hidden="1">
      <c r="A68" s="2" t="s">
        <v>5</v>
      </c>
      <c r="B68" s="28" t="s">
        <v>32</v>
      </c>
      <c r="C68" s="2" t="s">
        <v>241</v>
      </c>
      <c r="D68" s="2" t="s">
        <v>242</v>
      </c>
      <c r="E68" s="2" t="s">
        <v>12</v>
      </c>
      <c r="F68" s="28" t="s">
        <v>13</v>
      </c>
      <c r="G68" s="10">
        <v>317069.99</v>
      </c>
      <c r="H68" s="2" t="s">
        <v>243</v>
      </c>
      <c r="I68" s="2" t="s">
        <v>36</v>
      </c>
    </row>
    <row r="69" spans="1:9" ht="15" hidden="1">
      <c r="A69" s="2" t="s">
        <v>5</v>
      </c>
      <c r="B69" s="28" t="s">
        <v>32</v>
      </c>
      <c r="C69" s="2" t="s">
        <v>244</v>
      </c>
      <c r="D69" s="2" t="s">
        <v>245</v>
      </c>
      <c r="E69" s="2" t="s">
        <v>12</v>
      </c>
      <c r="F69" s="28" t="s">
        <v>13</v>
      </c>
      <c r="G69" s="10">
        <v>6115.2</v>
      </c>
      <c r="H69" s="2" t="s">
        <v>246</v>
      </c>
      <c r="I69" s="2" t="s">
        <v>36</v>
      </c>
    </row>
    <row r="70" spans="1:9" ht="15" hidden="1">
      <c r="A70" s="2" t="s">
        <v>5</v>
      </c>
      <c r="B70" s="49" t="s">
        <v>32</v>
      </c>
      <c r="C70" s="48" t="s">
        <v>247</v>
      </c>
      <c r="D70" s="48" t="s">
        <v>248</v>
      </c>
      <c r="E70" s="48" t="s">
        <v>12</v>
      </c>
      <c r="F70" s="49" t="s">
        <v>13</v>
      </c>
      <c r="G70" s="50">
        <v>696800</v>
      </c>
      <c r="H70" s="48" t="s">
        <v>249</v>
      </c>
      <c r="I70" s="48" t="s">
        <v>36</v>
      </c>
    </row>
    <row r="71" spans="1:9" ht="15" hidden="1">
      <c r="A71" s="2" t="s">
        <v>5</v>
      </c>
      <c r="B71" s="49" t="s">
        <v>32</v>
      </c>
      <c r="C71" s="48" t="s">
        <v>250</v>
      </c>
      <c r="D71" s="48" t="s">
        <v>251</v>
      </c>
      <c r="E71" s="48" t="s">
        <v>12</v>
      </c>
      <c r="F71" s="49" t="s">
        <v>13</v>
      </c>
      <c r="G71" s="50">
        <v>274049.36</v>
      </c>
      <c r="H71" s="48" t="s">
        <v>252</v>
      </c>
      <c r="I71" s="48" t="s">
        <v>36</v>
      </c>
    </row>
    <row r="72" spans="1:9" s="48" customFormat="1" ht="15" hidden="1">
      <c r="A72" s="2" t="s">
        <v>5</v>
      </c>
      <c r="B72" s="49" t="s">
        <v>32</v>
      </c>
      <c r="C72" s="48" t="s">
        <v>253</v>
      </c>
      <c r="D72" s="48" t="s">
        <v>254</v>
      </c>
      <c r="E72" s="48" t="s">
        <v>12</v>
      </c>
      <c r="F72" s="49" t="s">
        <v>13</v>
      </c>
      <c r="G72" s="50">
        <v>414805.04</v>
      </c>
      <c r="H72" s="48" t="s">
        <v>255</v>
      </c>
      <c r="I72" s="48" t="s">
        <v>36</v>
      </c>
    </row>
    <row r="73" spans="1:9" ht="15" hidden="1">
      <c r="A73" s="2" t="s">
        <v>5</v>
      </c>
      <c r="B73" s="28" t="s">
        <v>32</v>
      </c>
      <c r="C73" s="2" t="s">
        <v>256</v>
      </c>
      <c r="D73" s="2" t="s">
        <v>257</v>
      </c>
      <c r="E73" s="2" t="s">
        <v>12</v>
      </c>
      <c r="F73" s="28" t="s">
        <v>13</v>
      </c>
      <c r="G73" s="10">
        <v>10010</v>
      </c>
      <c r="H73" s="2" t="s">
        <v>258</v>
      </c>
      <c r="I73" s="2" t="s">
        <v>36</v>
      </c>
    </row>
    <row r="74" spans="1:9" ht="15" hidden="1">
      <c r="A74" s="2" t="s">
        <v>5</v>
      </c>
      <c r="B74" s="28" t="s">
        <v>32</v>
      </c>
      <c r="C74" s="2" t="s">
        <v>259</v>
      </c>
      <c r="D74" s="2" t="s">
        <v>257</v>
      </c>
      <c r="E74" s="2" t="s">
        <v>12</v>
      </c>
      <c r="F74" s="28" t="s">
        <v>13</v>
      </c>
      <c r="G74" s="10">
        <v>64680</v>
      </c>
      <c r="H74" s="2" t="s">
        <v>258</v>
      </c>
      <c r="I74" s="2" t="s">
        <v>36</v>
      </c>
    </row>
    <row r="75" spans="1:9" s="48" customFormat="1" ht="15" hidden="1">
      <c r="A75" s="2" t="s">
        <v>5</v>
      </c>
      <c r="B75" s="49" t="s">
        <v>32</v>
      </c>
      <c r="C75" s="48" t="s">
        <v>260</v>
      </c>
      <c r="D75" s="48" t="s">
        <v>261</v>
      </c>
      <c r="E75" s="48" t="s">
        <v>12</v>
      </c>
      <c r="F75" s="49" t="s">
        <v>13</v>
      </c>
      <c r="G75" s="50">
        <v>125957.35</v>
      </c>
      <c r="H75" s="48" t="s">
        <v>262</v>
      </c>
      <c r="I75" s="48" t="s">
        <v>36</v>
      </c>
    </row>
    <row r="76" spans="1:9" ht="15" hidden="1">
      <c r="A76" s="2" t="s">
        <v>5</v>
      </c>
      <c r="B76" s="49" t="s">
        <v>32</v>
      </c>
      <c r="C76" s="48" t="s">
        <v>263</v>
      </c>
      <c r="D76" s="48" t="s">
        <v>264</v>
      </c>
      <c r="E76" s="48" t="s">
        <v>12</v>
      </c>
      <c r="F76" s="49" t="s">
        <v>13</v>
      </c>
      <c r="G76" s="50">
        <v>17531.240000000002</v>
      </c>
      <c r="H76" s="48" t="s">
        <v>265</v>
      </c>
      <c r="I76" s="48" t="s">
        <v>36</v>
      </c>
    </row>
    <row r="77" spans="1:9" ht="15" hidden="1">
      <c r="A77" s="2" t="s">
        <v>5</v>
      </c>
      <c r="B77" s="49" t="s">
        <v>32</v>
      </c>
      <c r="C77" s="48" t="s">
        <v>266</v>
      </c>
      <c r="D77" s="48" t="s">
        <v>267</v>
      </c>
      <c r="E77" s="48" t="s">
        <v>12</v>
      </c>
      <c r="F77" s="49" t="s">
        <v>13</v>
      </c>
      <c r="G77" s="50">
        <v>102960</v>
      </c>
      <c r="H77" s="48" t="s">
        <v>268</v>
      </c>
      <c r="I77" s="48" t="s">
        <v>36</v>
      </c>
    </row>
    <row r="78" spans="1:9" ht="15" hidden="1">
      <c r="A78" s="2" t="s">
        <v>5</v>
      </c>
      <c r="B78" s="49" t="s">
        <v>32</v>
      </c>
      <c r="C78" s="48" t="s">
        <v>269</v>
      </c>
      <c r="D78" s="48" t="s">
        <v>270</v>
      </c>
      <c r="E78" s="48" t="s">
        <v>12</v>
      </c>
      <c r="F78" s="49" t="s">
        <v>13</v>
      </c>
      <c r="G78" s="50">
        <v>157741.57999999999</v>
      </c>
      <c r="H78" s="48" t="s">
        <v>271</v>
      </c>
      <c r="I78" s="48" t="s">
        <v>36</v>
      </c>
    </row>
    <row r="79" spans="1:9" ht="15" hidden="1">
      <c r="A79" s="2" t="s">
        <v>5</v>
      </c>
      <c r="B79" s="49" t="s">
        <v>32</v>
      </c>
      <c r="C79" s="48" t="s">
        <v>272</v>
      </c>
      <c r="D79" s="48" t="s">
        <v>273</v>
      </c>
      <c r="E79" s="48" t="s">
        <v>12</v>
      </c>
      <c r="F79" s="49" t="s">
        <v>13</v>
      </c>
      <c r="G79" s="50">
        <v>121951.44</v>
      </c>
      <c r="H79" s="48" t="s">
        <v>274</v>
      </c>
      <c r="I79" s="48" t="s">
        <v>36</v>
      </c>
    </row>
    <row r="80" spans="1:9" s="48" customFormat="1" ht="15" hidden="1">
      <c r="A80" s="2" t="s">
        <v>5</v>
      </c>
      <c r="B80" s="28" t="s">
        <v>32</v>
      </c>
      <c r="C80" s="2" t="s">
        <v>275</v>
      </c>
      <c r="D80" s="2" t="s">
        <v>276</v>
      </c>
      <c r="E80" s="2" t="s">
        <v>12</v>
      </c>
      <c r="F80" s="28" t="s">
        <v>13</v>
      </c>
      <c r="G80" s="10">
        <v>524160</v>
      </c>
      <c r="H80" s="2" t="s">
        <v>277</v>
      </c>
      <c r="I80" s="2" t="s">
        <v>36</v>
      </c>
    </row>
    <row r="81" spans="1:9" s="48" customFormat="1" ht="15" hidden="1">
      <c r="A81" s="2" t="s">
        <v>5</v>
      </c>
      <c r="B81" s="49" t="s">
        <v>32</v>
      </c>
      <c r="C81" s="48" t="s">
        <v>278</v>
      </c>
      <c r="D81" s="48" t="s">
        <v>279</v>
      </c>
      <c r="E81" s="48" t="s">
        <v>12</v>
      </c>
      <c r="F81" s="49" t="s">
        <v>13</v>
      </c>
      <c r="G81" s="50">
        <v>262600</v>
      </c>
      <c r="H81" s="48" t="s">
        <v>280</v>
      </c>
      <c r="I81" s="48" t="s">
        <v>36</v>
      </c>
    </row>
    <row r="82" spans="1:9" s="48" customFormat="1" ht="15" hidden="1">
      <c r="A82" s="2" t="s">
        <v>5</v>
      </c>
      <c r="B82" s="49" t="s">
        <v>32</v>
      </c>
      <c r="C82" s="48" t="s">
        <v>281</v>
      </c>
      <c r="D82" s="48" t="s">
        <v>282</v>
      </c>
      <c r="E82" s="48" t="s">
        <v>12</v>
      </c>
      <c r="F82" s="49" t="s">
        <v>13</v>
      </c>
      <c r="G82" s="50">
        <v>39449.64</v>
      </c>
      <c r="H82" s="48" t="s">
        <v>283</v>
      </c>
      <c r="I82" s="48" t="s">
        <v>36</v>
      </c>
    </row>
    <row r="83" spans="1:9" ht="15" hidden="1">
      <c r="A83" s="2" t="s">
        <v>5</v>
      </c>
      <c r="B83" s="49" t="s">
        <v>32</v>
      </c>
      <c r="C83" s="48" t="s">
        <v>284</v>
      </c>
      <c r="D83" s="48" t="s">
        <v>282</v>
      </c>
      <c r="E83" s="48" t="s">
        <v>12</v>
      </c>
      <c r="F83" s="49" t="s">
        <v>13</v>
      </c>
      <c r="G83" s="50">
        <v>215332.01</v>
      </c>
      <c r="H83" s="48" t="s">
        <v>283</v>
      </c>
      <c r="I83" s="48" t="s">
        <v>36</v>
      </c>
    </row>
    <row r="84" spans="1:9" s="48" customFormat="1" ht="15" hidden="1">
      <c r="A84" s="2" t="s">
        <v>5</v>
      </c>
      <c r="B84" s="49" t="s">
        <v>32</v>
      </c>
      <c r="C84" s="48" t="s">
        <v>285</v>
      </c>
      <c r="D84" s="48" t="s">
        <v>282</v>
      </c>
      <c r="E84" s="48" t="s">
        <v>12</v>
      </c>
      <c r="F84" s="49" t="s">
        <v>13</v>
      </c>
      <c r="G84" s="50">
        <v>108186</v>
      </c>
      <c r="H84" s="48" t="s">
        <v>283</v>
      </c>
      <c r="I84" s="48" t="s">
        <v>36</v>
      </c>
    </row>
    <row r="85" spans="1:9" s="48" customFormat="1" ht="15" hidden="1">
      <c r="A85" s="2" t="s">
        <v>5</v>
      </c>
      <c r="B85" s="49" t="s">
        <v>32</v>
      </c>
      <c r="C85" s="48" t="s">
        <v>286</v>
      </c>
      <c r="D85" s="48" t="s">
        <v>282</v>
      </c>
      <c r="E85" s="48" t="s">
        <v>12</v>
      </c>
      <c r="F85" s="49" t="s">
        <v>13</v>
      </c>
      <c r="G85" s="50">
        <v>28080</v>
      </c>
      <c r="H85" s="48" t="s">
        <v>283</v>
      </c>
      <c r="I85" s="48" t="s">
        <v>36</v>
      </c>
    </row>
    <row r="86" spans="1:9" ht="15" hidden="1">
      <c r="A86" s="2" t="s">
        <v>5</v>
      </c>
      <c r="B86" s="28" t="s">
        <v>32</v>
      </c>
      <c r="C86" s="2" t="s">
        <v>287</v>
      </c>
      <c r="D86" s="2" t="s">
        <v>288</v>
      </c>
      <c r="E86" s="2" t="s">
        <v>12</v>
      </c>
      <c r="F86" s="28" t="s">
        <v>13</v>
      </c>
      <c r="G86" s="10">
        <v>87100</v>
      </c>
      <c r="H86" s="2" t="s">
        <v>289</v>
      </c>
      <c r="I86" s="2" t="s">
        <v>36</v>
      </c>
    </row>
    <row r="87" spans="1:9" ht="15" hidden="1">
      <c r="A87" s="2" t="s">
        <v>5</v>
      </c>
      <c r="B87" s="28" t="s">
        <v>32</v>
      </c>
      <c r="C87" s="2" t="s">
        <v>290</v>
      </c>
      <c r="D87" s="2" t="s">
        <v>291</v>
      </c>
      <c r="E87" s="2" t="s">
        <v>12</v>
      </c>
      <c r="F87" s="28" t="s">
        <v>13</v>
      </c>
      <c r="G87" s="10">
        <v>145390.34</v>
      </c>
      <c r="H87" s="2" t="s">
        <v>292</v>
      </c>
      <c r="I87" s="2" t="s">
        <v>36</v>
      </c>
    </row>
    <row r="88" spans="1:9" s="48" customFormat="1" ht="15" hidden="1">
      <c r="A88" s="2" t="s">
        <v>5</v>
      </c>
      <c r="B88" s="49" t="s">
        <v>32</v>
      </c>
      <c r="C88" s="48" t="s">
        <v>293</v>
      </c>
      <c r="D88" s="48" t="s">
        <v>294</v>
      </c>
      <c r="E88" s="48" t="s">
        <v>12</v>
      </c>
      <c r="F88" s="49" t="s">
        <v>13</v>
      </c>
      <c r="G88" s="50">
        <v>18330</v>
      </c>
      <c r="H88" s="48" t="s">
        <v>295</v>
      </c>
      <c r="I88" s="48" t="s">
        <v>36</v>
      </c>
    </row>
    <row r="89" spans="1:9" ht="15" hidden="1">
      <c r="A89" s="2" t="s">
        <v>5</v>
      </c>
      <c r="B89" s="49" t="s">
        <v>32</v>
      </c>
      <c r="C89" s="48" t="s">
        <v>296</v>
      </c>
      <c r="D89" s="48" t="s">
        <v>294</v>
      </c>
      <c r="E89" s="48" t="s">
        <v>12</v>
      </c>
      <c r="F89" s="49" t="s">
        <v>13</v>
      </c>
      <c r="G89" s="50">
        <v>209664</v>
      </c>
      <c r="H89" s="48" t="s">
        <v>295</v>
      </c>
      <c r="I89" s="48" t="s">
        <v>36</v>
      </c>
    </row>
    <row r="90" spans="1:9" s="48" customFormat="1" ht="15" hidden="1">
      <c r="A90" s="2" t="s">
        <v>5</v>
      </c>
      <c r="B90" s="28" t="s">
        <v>32</v>
      </c>
      <c r="C90" s="2" t="s">
        <v>297</v>
      </c>
      <c r="D90" s="2" t="s">
        <v>257</v>
      </c>
      <c r="E90" s="2" t="s">
        <v>12</v>
      </c>
      <c r="F90" s="28" t="s">
        <v>13</v>
      </c>
      <c r="G90" s="10">
        <v>48132.42</v>
      </c>
      <c r="H90" s="2" t="s">
        <v>258</v>
      </c>
      <c r="I90" s="2" t="s">
        <v>36</v>
      </c>
    </row>
    <row r="91" spans="1:9" ht="15" hidden="1">
      <c r="A91" s="2" t="s">
        <v>5</v>
      </c>
      <c r="B91" s="28" t="s">
        <v>32</v>
      </c>
      <c r="C91" s="2" t="s">
        <v>298</v>
      </c>
      <c r="D91" s="2" t="s">
        <v>257</v>
      </c>
      <c r="E91" s="2" t="s">
        <v>12</v>
      </c>
      <c r="F91" s="28" t="s">
        <v>13</v>
      </c>
      <c r="G91" s="10">
        <v>80866.86</v>
      </c>
      <c r="H91" s="2" t="s">
        <v>258</v>
      </c>
      <c r="I91" s="2" t="s">
        <v>36</v>
      </c>
    </row>
    <row r="92" spans="1:9" ht="15" hidden="1">
      <c r="A92" s="2" t="s">
        <v>5</v>
      </c>
      <c r="B92" s="28" t="s">
        <v>32</v>
      </c>
      <c r="C92" s="2" t="s">
        <v>299</v>
      </c>
      <c r="D92" s="2" t="s">
        <v>257</v>
      </c>
      <c r="E92" s="2" t="s">
        <v>12</v>
      </c>
      <c r="F92" s="28" t="s">
        <v>13</v>
      </c>
      <c r="G92" s="10">
        <v>18087.61</v>
      </c>
      <c r="H92" s="2" t="s">
        <v>258</v>
      </c>
      <c r="I92" s="2" t="s">
        <v>36</v>
      </c>
    </row>
    <row r="93" spans="1:9" s="48" customFormat="1" ht="15" hidden="1">
      <c r="A93" s="2" t="s">
        <v>5</v>
      </c>
      <c r="B93" s="28" t="s">
        <v>32</v>
      </c>
      <c r="C93" s="2" t="s">
        <v>300</v>
      </c>
      <c r="D93" s="2" t="s">
        <v>257</v>
      </c>
      <c r="E93" s="2" t="s">
        <v>12</v>
      </c>
      <c r="F93" s="28" t="s">
        <v>13</v>
      </c>
      <c r="G93" s="10">
        <v>78534.509999999995</v>
      </c>
      <c r="H93" s="2" t="s">
        <v>258</v>
      </c>
      <c r="I93" s="2" t="s">
        <v>36</v>
      </c>
    </row>
    <row r="94" spans="1:9" ht="15" hidden="1">
      <c r="A94" s="2" t="s">
        <v>5</v>
      </c>
      <c r="B94" s="28" t="s">
        <v>32</v>
      </c>
      <c r="C94" s="2" t="s">
        <v>301</v>
      </c>
      <c r="D94" s="2" t="s">
        <v>257</v>
      </c>
      <c r="E94" s="2" t="s">
        <v>12</v>
      </c>
      <c r="F94" s="28" t="s">
        <v>13</v>
      </c>
      <c r="G94" s="10">
        <v>74764.59</v>
      </c>
      <c r="H94" s="2" t="s">
        <v>258</v>
      </c>
      <c r="I94" s="2" t="s">
        <v>36</v>
      </c>
    </row>
    <row r="95" spans="1:9" s="48" customFormat="1" ht="15" hidden="1">
      <c r="A95" s="2" t="s">
        <v>5</v>
      </c>
      <c r="B95" s="28" t="s">
        <v>32</v>
      </c>
      <c r="C95" s="2" t="s">
        <v>302</v>
      </c>
      <c r="D95" s="2" t="s">
        <v>257</v>
      </c>
      <c r="E95" s="2" t="s">
        <v>12</v>
      </c>
      <c r="F95" s="28" t="s">
        <v>13</v>
      </c>
      <c r="G95" s="10">
        <v>56430</v>
      </c>
      <c r="H95" s="2" t="s">
        <v>258</v>
      </c>
      <c r="I95" s="2" t="s">
        <v>36</v>
      </c>
    </row>
    <row r="96" spans="1:9" s="48" customFormat="1" ht="15" hidden="1">
      <c r="A96" s="2" t="s">
        <v>5</v>
      </c>
      <c r="B96" s="28" t="s">
        <v>32</v>
      </c>
      <c r="C96" s="2" t="s">
        <v>303</v>
      </c>
      <c r="D96" s="2" t="s">
        <v>257</v>
      </c>
      <c r="E96" s="2" t="s">
        <v>12</v>
      </c>
      <c r="F96" s="28" t="s">
        <v>13</v>
      </c>
      <c r="G96" s="10">
        <v>79860</v>
      </c>
      <c r="H96" s="2" t="s">
        <v>258</v>
      </c>
      <c r="I96" s="2" t="s">
        <v>36</v>
      </c>
    </row>
    <row r="97" spans="1:9" ht="15" hidden="1">
      <c r="A97" s="2" t="s">
        <v>5</v>
      </c>
      <c r="B97" s="28" t="s">
        <v>32</v>
      </c>
      <c r="C97" s="2" t="s">
        <v>304</v>
      </c>
      <c r="D97" s="2" t="s">
        <v>257</v>
      </c>
      <c r="E97" s="2" t="s">
        <v>12</v>
      </c>
      <c r="F97" s="28" t="s">
        <v>13</v>
      </c>
      <c r="G97" s="10">
        <v>20772.400000000001</v>
      </c>
      <c r="H97" s="2" t="s">
        <v>258</v>
      </c>
      <c r="I97" s="2" t="s">
        <v>36</v>
      </c>
    </row>
    <row r="98" spans="1:9" ht="15" hidden="1">
      <c r="A98" s="2" t="s">
        <v>5</v>
      </c>
      <c r="B98" s="28" t="s">
        <v>32</v>
      </c>
      <c r="C98" s="2" t="s">
        <v>305</v>
      </c>
      <c r="D98" s="2" t="s">
        <v>257</v>
      </c>
      <c r="E98" s="2" t="s">
        <v>12</v>
      </c>
      <c r="F98" s="28" t="s">
        <v>13</v>
      </c>
      <c r="G98" s="10">
        <v>87983.51</v>
      </c>
      <c r="H98" s="2" t="s">
        <v>258</v>
      </c>
      <c r="I98" s="2" t="s">
        <v>36</v>
      </c>
    </row>
    <row r="99" spans="1:9" ht="15" hidden="1">
      <c r="A99" s="2" t="s">
        <v>5</v>
      </c>
      <c r="B99" s="28" t="s">
        <v>32</v>
      </c>
      <c r="C99" s="2" t="s">
        <v>306</v>
      </c>
      <c r="D99" s="2" t="s">
        <v>257</v>
      </c>
      <c r="E99" s="2" t="s">
        <v>12</v>
      </c>
      <c r="F99" s="28" t="s">
        <v>13</v>
      </c>
      <c r="G99" s="10">
        <v>62678.55</v>
      </c>
      <c r="H99" s="2" t="s">
        <v>258</v>
      </c>
      <c r="I99" s="2" t="s">
        <v>36</v>
      </c>
    </row>
    <row r="100" spans="1:9" ht="15" hidden="1">
      <c r="A100" s="2" t="s">
        <v>5</v>
      </c>
      <c r="B100" s="28" t="s">
        <v>32</v>
      </c>
      <c r="C100" s="2" t="s">
        <v>307</v>
      </c>
      <c r="D100" s="2" t="s">
        <v>257</v>
      </c>
      <c r="E100" s="2" t="s">
        <v>12</v>
      </c>
      <c r="F100" s="28" t="s">
        <v>13</v>
      </c>
      <c r="G100" s="10">
        <v>88000</v>
      </c>
      <c r="H100" s="2" t="s">
        <v>258</v>
      </c>
      <c r="I100" s="2" t="s">
        <v>36</v>
      </c>
    </row>
    <row r="101" spans="1:9" ht="15" hidden="1">
      <c r="A101" s="2" t="s">
        <v>5</v>
      </c>
      <c r="B101" s="28" t="s">
        <v>32</v>
      </c>
      <c r="C101" s="2" t="s">
        <v>308</v>
      </c>
      <c r="D101" s="2" t="s">
        <v>257</v>
      </c>
      <c r="E101" s="2" t="s">
        <v>12</v>
      </c>
      <c r="F101" s="28" t="s">
        <v>13</v>
      </c>
      <c r="G101" s="10">
        <v>97982.51</v>
      </c>
      <c r="H101" s="2" t="s">
        <v>258</v>
      </c>
      <c r="I101" s="2" t="s">
        <v>36</v>
      </c>
    </row>
    <row r="102" spans="1:9" ht="15" hidden="1">
      <c r="A102" s="2" t="s">
        <v>5</v>
      </c>
      <c r="B102" s="28" t="s">
        <v>32</v>
      </c>
      <c r="C102" s="2" t="s">
        <v>309</v>
      </c>
      <c r="D102" s="2" t="s">
        <v>257</v>
      </c>
      <c r="E102" s="2" t="s">
        <v>12</v>
      </c>
      <c r="F102" s="28" t="s">
        <v>13</v>
      </c>
      <c r="G102" s="10">
        <v>25613.51</v>
      </c>
      <c r="H102" s="2" t="s">
        <v>258</v>
      </c>
      <c r="I102" s="2" t="s">
        <v>36</v>
      </c>
    </row>
    <row r="103" spans="1:9" ht="15" hidden="1">
      <c r="A103" s="2" t="s">
        <v>5</v>
      </c>
      <c r="B103" s="28" t="s">
        <v>32</v>
      </c>
      <c r="C103" s="2" t="s">
        <v>310</v>
      </c>
      <c r="D103" s="2" t="s">
        <v>257</v>
      </c>
      <c r="E103" s="2" t="s">
        <v>12</v>
      </c>
      <c r="F103" s="28" t="s">
        <v>13</v>
      </c>
      <c r="G103" s="10">
        <v>15510</v>
      </c>
      <c r="H103" s="2" t="s">
        <v>258</v>
      </c>
      <c r="I103" s="2" t="s">
        <v>36</v>
      </c>
    </row>
    <row r="104" spans="1:9" ht="15" hidden="1">
      <c r="A104" s="2" t="s">
        <v>5</v>
      </c>
      <c r="B104" s="28" t="s">
        <v>32</v>
      </c>
      <c r="C104" s="2" t="s">
        <v>311</v>
      </c>
      <c r="D104" s="2" t="s">
        <v>257</v>
      </c>
      <c r="E104" s="2" t="s">
        <v>12</v>
      </c>
      <c r="F104" s="28" t="s">
        <v>13</v>
      </c>
      <c r="G104" s="10">
        <v>39600</v>
      </c>
      <c r="H104" s="2" t="s">
        <v>258</v>
      </c>
      <c r="I104" s="2" t="s">
        <v>36</v>
      </c>
    </row>
    <row r="105" spans="1:9" s="48" customFormat="1" ht="15" hidden="1">
      <c r="A105" s="2" t="s">
        <v>5</v>
      </c>
      <c r="B105" s="28" t="s">
        <v>32</v>
      </c>
      <c r="C105" s="2" t="s">
        <v>312</v>
      </c>
      <c r="D105" s="2" t="s">
        <v>257</v>
      </c>
      <c r="E105" s="2" t="s">
        <v>12</v>
      </c>
      <c r="F105" s="28" t="s">
        <v>13</v>
      </c>
      <c r="G105" s="10">
        <v>20900</v>
      </c>
      <c r="H105" s="2" t="s">
        <v>258</v>
      </c>
      <c r="I105" s="2" t="s">
        <v>36</v>
      </c>
    </row>
    <row r="106" spans="1:9" s="48" customFormat="1" ht="15" hidden="1">
      <c r="A106" s="2" t="s">
        <v>5</v>
      </c>
      <c r="B106" s="28" t="s">
        <v>32</v>
      </c>
      <c r="C106" s="2" t="s">
        <v>313</v>
      </c>
      <c r="D106" s="2" t="s">
        <v>257</v>
      </c>
      <c r="E106" s="2" t="s">
        <v>12</v>
      </c>
      <c r="F106" s="28" t="s">
        <v>13</v>
      </c>
      <c r="G106" s="10">
        <v>24499.200000000001</v>
      </c>
      <c r="H106" s="2" t="s">
        <v>258</v>
      </c>
      <c r="I106" s="2" t="s">
        <v>36</v>
      </c>
    </row>
    <row r="107" spans="1:9" ht="15" hidden="1">
      <c r="A107" s="2" t="s">
        <v>5</v>
      </c>
      <c r="B107" s="28" t="s">
        <v>32</v>
      </c>
      <c r="C107" s="2" t="s">
        <v>314</v>
      </c>
      <c r="D107" s="2" t="s">
        <v>257</v>
      </c>
      <c r="E107" s="2" t="s">
        <v>12</v>
      </c>
      <c r="F107" s="28" t="s">
        <v>13</v>
      </c>
      <c r="G107" s="10">
        <v>92812.51</v>
      </c>
      <c r="H107" s="2" t="s">
        <v>258</v>
      </c>
      <c r="I107" s="2" t="s">
        <v>36</v>
      </c>
    </row>
    <row r="108" spans="1:9" ht="15" hidden="1">
      <c r="A108" s="2" t="s">
        <v>5</v>
      </c>
      <c r="B108" s="28" t="s">
        <v>32</v>
      </c>
      <c r="C108" s="2" t="s">
        <v>315</v>
      </c>
      <c r="D108" s="2" t="s">
        <v>257</v>
      </c>
      <c r="E108" s="2" t="s">
        <v>12</v>
      </c>
      <c r="F108" s="28" t="s">
        <v>13</v>
      </c>
      <c r="G108" s="10">
        <v>79596</v>
      </c>
      <c r="H108" s="2" t="s">
        <v>258</v>
      </c>
      <c r="I108" s="2" t="s">
        <v>36</v>
      </c>
    </row>
    <row r="109" spans="1:9" s="48" customFormat="1" ht="15" hidden="1">
      <c r="A109" s="2" t="s">
        <v>5</v>
      </c>
      <c r="B109" s="28" t="s">
        <v>32</v>
      </c>
      <c r="C109" s="2" t="s">
        <v>316</v>
      </c>
      <c r="D109" s="2" t="s">
        <v>317</v>
      </c>
      <c r="E109" s="2" t="s">
        <v>12</v>
      </c>
      <c r="F109" s="28" t="s">
        <v>13</v>
      </c>
      <c r="G109" s="10">
        <v>316935.84000000003</v>
      </c>
      <c r="H109" s="2" t="s">
        <v>318</v>
      </c>
      <c r="I109" s="2" t="s">
        <v>36</v>
      </c>
    </row>
    <row r="110" spans="1:9" s="48" customFormat="1" ht="15" hidden="1">
      <c r="A110" s="2" t="s">
        <v>5</v>
      </c>
      <c r="B110" s="28" t="s">
        <v>32</v>
      </c>
      <c r="C110" s="2" t="s">
        <v>319</v>
      </c>
      <c r="D110" s="2" t="s">
        <v>320</v>
      </c>
      <c r="E110" s="2" t="s">
        <v>12</v>
      </c>
      <c r="F110" s="28" t="s">
        <v>13</v>
      </c>
      <c r="G110" s="10">
        <v>101400</v>
      </c>
      <c r="H110" s="2" t="s">
        <v>321</v>
      </c>
      <c r="I110" s="2" t="s">
        <v>36</v>
      </c>
    </row>
    <row r="111" spans="1:9" ht="15" hidden="1">
      <c r="A111" s="2" t="s">
        <v>5</v>
      </c>
      <c r="B111" s="49" t="s">
        <v>32</v>
      </c>
      <c r="C111" s="48" t="s">
        <v>322</v>
      </c>
      <c r="D111" s="48" t="s">
        <v>323</v>
      </c>
      <c r="E111" s="48" t="s">
        <v>12</v>
      </c>
      <c r="F111" s="49" t="s">
        <v>13</v>
      </c>
      <c r="G111" s="50">
        <v>17264</v>
      </c>
      <c r="H111" s="48" t="s">
        <v>324</v>
      </c>
      <c r="I111" s="48" t="s">
        <v>36</v>
      </c>
    </row>
    <row r="112" spans="1:9" ht="15" hidden="1">
      <c r="A112" s="2" t="s">
        <v>5</v>
      </c>
      <c r="B112" s="49" t="s">
        <v>32</v>
      </c>
      <c r="C112" s="48" t="s">
        <v>325</v>
      </c>
      <c r="D112" s="48" t="s">
        <v>326</v>
      </c>
      <c r="E112" s="48" t="s">
        <v>12</v>
      </c>
      <c r="F112" s="49" t="s">
        <v>13</v>
      </c>
      <c r="G112" s="50">
        <v>123177.60000000001</v>
      </c>
      <c r="H112" s="48" t="s">
        <v>327</v>
      </c>
      <c r="I112" s="48" t="s">
        <v>36</v>
      </c>
    </row>
    <row r="113" spans="1:9" ht="15" hidden="1">
      <c r="A113" s="2" t="s">
        <v>5</v>
      </c>
      <c r="B113" s="49" t="s">
        <v>32</v>
      </c>
      <c r="C113" s="48" t="s">
        <v>328</v>
      </c>
      <c r="D113" s="48" t="s">
        <v>323</v>
      </c>
      <c r="E113" s="48" t="s">
        <v>12</v>
      </c>
      <c r="F113" s="49" t="s">
        <v>13</v>
      </c>
      <c r="G113" s="50">
        <v>365123.2</v>
      </c>
      <c r="H113" s="48" t="s">
        <v>324</v>
      </c>
      <c r="I113" s="48" t="s">
        <v>36</v>
      </c>
    </row>
    <row r="114" spans="1:9" ht="15" hidden="1">
      <c r="A114" s="2" t="s">
        <v>5</v>
      </c>
      <c r="B114" s="49" t="s">
        <v>32</v>
      </c>
      <c r="C114" s="48" t="s">
        <v>329</v>
      </c>
      <c r="D114" s="48" t="s">
        <v>330</v>
      </c>
      <c r="E114" s="48" t="s">
        <v>12</v>
      </c>
      <c r="F114" s="49" t="s">
        <v>13</v>
      </c>
      <c r="G114" s="50">
        <v>302983.2</v>
      </c>
      <c r="H114" s="48" t="s">
        <v>331</v>
      </c>
      <c r="I114" s="48" t="s">
        <v>36</v>
      </c>
    </row>
    <row r="115" spans="1:9" ht="15" hidden="1">
      <c r="A115" s="2" t="s">
        <v>5</v>
      </c>
      <c r="B115" s="28" t="s">
        <v>32</v>
      </c>
      <c r="C115" s="2" t="s">
        <v>332</v>
      </c>
      <c r="D115" s="2" t="s">
        <v>333</v>
      </c>
      <c r="E115" s="2" t="s">
        <v>12</v>
      </c>
      <c r="F115" s="28" t="s">
        <v>13</v>
      </c>
      <c r="G115" s="10">
        <v>263144.7</v>
      </c>
      <c r="H115" s="2" t="s">
        <v>334</v>
      </c>
      <c r="I115" s="2" t="s">
        <v>36</v>
      </c>
    </row>
    <row r="116" spans="1:9" ht="15" hidden="1">
      <c r="A116" s="2" t="s">
        <v>5</v>
      </c>
      <c r="B116" s="28" t="s">
        <v>32</v>
      </c>
      <c r="C116" s="2" t="s">
        <v>335</v>
      </c>
      <c r="D116" s="2" t="s">
        <v>336</v>
      </c>
      <c r="E116" s="2" t="s">
        <v>12</v>
      </c>
      <c r="F116" s="28" t="s">
        <v>13</v>
      </c>
      <c r="G116" s="10">
        <v>58455.32</v>
      </c>
      <c r="H116" s="2" t="s">
        <v>337</v>
      </c>
      <c r="I116" s="2" t="s">
        <v>36</v>
      </c>
    </row>
    <row r="117" spans="1:9" ht="15" hidden="1">
      <c r="A117" s="2" t="s">
        <v>5</v>
      </c>
      <c r="B117" s="28" t="s">
        <v>32</v>
      </c>
      <c r="C117" s="2" t="s">
        <v>338</v>
      </c>
      <c r="D117" s="2" t="s">
        <v>336</v>
      </c>
      <c r="E117" s="2" t="s">
        <v>12</v>
      </c>
      <c r="F117" s="28" t="s">
        <v>13</v>
      </c>
      <c r="G117" s="10">
        <v>332946.90000000002</v>
      </c>
      <c r="H117" s="2" t="s">
        <v>337</v>
      </c>
      <c r="I117" s="2" t="s">
        <v>36</v>
      </c>
    </row>
    <row r="118" spans="1:9" s="48" customFormat="1" ht="15" hidden="1">
      <c r="A118" s="2" t="s">
        <v>5</v>
      </c>
      <c r="B118" s="28" t="s">
        <v>32</v>
      </c>
      <c r="C118" s="2" t="s">
        <v>339</v>
      </c>
      <c r="D118" s="2" t="s">
        <v>336</v>
      </c>
      <c r="E118" s="2" t="s">
        <v>12</v>
      </c>
      <c r="F118" s="28" t="s">
        <v>13</v>
      </c>
      <c r="G118" s="10">
        <v>510809.64</v>
      </c>
      <c r="H118" s="2" t="s">
        <v>337</v>
      </c>
      <c r="I118" s="2" t="s">
        <v>36</v>
      </c>
    </row>
    <row r="119" spans="1:9" s="48" customFormat="1" ht="15" hidden="1">
      <c r="A119" s="2" t="s">
        <v>5</v>
      </c>
      <c r="B119" s="28" t="s">
        <v>32</v>
      </c>
      <c r="C119" s="2" t="s">
        <v>340</v>
      </c>
      <c r="D119" s="2" t="s">
        <v>336</v>
      </c>
      <c r="E119" s="2" t="s">
        <v>12</v>
      </c>
      <c r="F119" s="28" t="s">
        <v>13</v>
      </c>
      <c r="G119" s="10">
        <v>70611.55</v>
      </c>
      <c r="H119" s="2" t="s">
        <v>337</v>
      </c>
      <c r="I119" s="2" t="s">
        <v>36</v>
      </c>
    </row>
    <row r="120" spans="1:9" s="48" customFormat="1" ht="15" hidden="1">
      <c r="A120" s="2" t="s">
        <v>5</v>
      </c>
      <c r="B120" s="28" t="s">
        <v>32</v>
      </c>
      <c r="C120" s="2" t="s">
        <v>341</v>
      </c>
      <c r="D120" s="2" t="s">
        <v>336</v>
      </c>
      <c r="E120" s="2" t="s">
        <v>12</v>
      </c>
      <c r="F120" s="28" t="s">
        <v>13</v>
      </c>
      <c r="G120" s="10">
        <v>298677.39</v>
      </c>
      <c r="H120" s="2" t="s">
        <v>337</v>
      </c>
      <c r="I120" s="2" t="s">
        <v>36</v>
      </c>
    </row>
    <row r="121" spans="1:9" s="48" customFormat="1" ht="15" hidden="1">
      <c r="A121" s="2" t="s">
        <v>5</v>
      </c>
      <c r="B121" s="28" t="s">
        <v>32</v>
      </c>
      <c r="C121" s="2" t="s">
        <v>342</v>
      </c>
      <c r="D121" s="2" t="s">
        <v>336</v>
      </c>
      <c r="E121" s="2" t="s">
        <v>12</v>
      </c>
      <c r="F121" s="28" t="s">
        <v>13</v>
      </c>
      <c r="G121" s="10">
        <v>478.68</v>
      </c>
      <c r="H121" s="2" t="s">
        <v>337</v>
      </c>
      <c r="I121" s="2" t="s">
        <v>36</v>
      </c>
    </row>
    <row r="122" spans="1:9" s="48" customFormat="1" ht="15" hidden="1">
      <c r="A122" s="2" t="s">
        <v>5</v>
      </c>
      <c r="B122" s="28" t="s">
        <v>32</v>
      </c>
      <c r="C122" s="2" t="s">
        <v>343</v>
      </c>
      <c r="D122" s="2" t="s">
        <v>336</v>
      </c>
      <c r="E122" s="2" t="s">
        <v>12</v>
      </c>
      <c r="F122" s="28" t="s">
        <v>13</v>
      </c>
      <c r="G122" s="10">
        <v>119669</v>
      </c>
      <c r="H122" s="2" t="s">
        <v>337</v>
      </c>
      <c r="I122" s="2" t="s">
        <v>36</v>
      </c>
    </row>
    <row r="123" spans="1:9" s="48" customFormat="1" ht="15" hidden="1">
      <c r="A123" s="2" t="s">
        <v>5</v>
      </c>
      <c r="B123" s="28" t="s">
        <v>32</v>
      </c>
      <c r="C123" s="2" t="s">
        <v>344</v>
      </c>
      <c r="D123" s="2" t="s">
        <v>336</v>
      </c>
      <c r="E123" s="2" t="s">
        <v>12</v>
      </c>
      <c r="F123" s="28" t="s">
        <v>13</v>
      </c>
      <c r="G123" s="10">
        <v>1740.66</v>
      </c>
      <c r="H123" s="2" t="s">
        <v>337</v>
      </c>
      <c r="I123" s="2" t="s">
        <v>36</v>
      </c>
    </row>
    <row r="124" spans="1:9" s="48" customFormat="1" ht="15" hidden="1">
      <c r="A124" s="2" t="s">
        <v>5</v>
      </c>
      <c r="B124" s="28" t="s">
        <v>32</v>
      </c>
      <c r="C124" s="2" t="s">
        <v>345</v>
      </c>
      <c r="D124" s="2" t="s">
        <v>336</v>
      </c>
      <c r="E124" s="2" t="s">
        <v>12</v>
      </c>
      <c r="F124" s="28" t="s">
        <v>13</v>
      </c>
      <c r="G124" s="10">
        <v>50620.35</v>
      </c>
      <c r="H124" s="2" t="s">
        <v>337</v>
      </c>
      <c r="I124" s="2" t="s">
        <v>36</v>
      </c>
    </row>
    <row r="125" spans="1:9" s="48" customFormat="1" ht="15" hidden="1">
      <c r="A125" s="2" t="s">
        <v>5</v>
      </c>
      <c r="B125" s="28" t="s">
        <v>32</v>
      </c>
      <c r="C125" s="2" t="s">
        <v>346</v>
      </c>
      <c r="D125" s="2" t="s">
        <v>336</v>
      </c>
      <c r="E125" s="2" t="s">
        <v>12</v>
      </c>
      <c r="F125" s="28" t="s">
        <v>13</v>
      </c>
      <c r="G125" s="10">
        <v>12973.29</v>
      </c>
      <c r="H125" s="2" t="s">
        <v>337</v>
      </c>
      <c r="I125" s="2" t="s">
        <v>36</v>
      </c>
    </row>
    <row r="126" spans="1:9" s="48" customFormat="1" ht="15" hidden="1">
      <c r="A126" s="2" t="s">
        <v>5</v>
      </c>
      <c r="B126" s="28" t="s">
        <v>32</v>
      </c>
      <c r="C126" s="2" t="s">
        <v>347</v>
      </c>
      <c r="D126" s="2" t="s">
        <v>348</v>
      </c>
      <c r="E126" s="2" t="s">
        <v>12</v>
      </c>
      <c r="F126" s="28" t="s">
        <v>13</v>
      </c>
      <c r="G126" s="10">
        <v>26466</v>
      </c>
      <c r="H126" s="2" t="s">
        <v>349</v>
      </c>
      <c r="I126" s="2" t="s">
        <v>36</v>
      </c>
    </row>
    <row r="127" spans="1:9" ht="15" hidden="1">
      <c r="A127" s="2" t="s">
        <v>5</v>
      </c>
      <c r="B127" s="28" t="s">
        <v>32</v>
      </c>
      <c r="C127" s="2" t="s">
        <v>350</v>
      </c>
      <c r="D127" s="2" t="s">
        <v>348</v>
      </c>
      <c r="E127" s="2" t="s">
        <v>12</v>
      </c>
      <c r="F127" s="28" t="s">
        <v>13</v>
      </c>
      <c r="G127" s="10">
        <v>42900</v>
      </c>
      <c r="H127" s="2" t="s">
        <v>349</v>
      </c>
      <c r="I127" s="2" t="s">
        <v>36</v>
      </c>
    </row>
    <row r="128" spans="1:9" s="48" customFormat="1" ht="15" hidden="1">
      <c r="A128" s="2" t="s">
        <v>5</v>
      </c>
      <c r="B128" s="28" t="s">
        <v>32</v>
      </c>
      <c r="C128" s="2" t="s">
        <v>351</v>
      </c>
      <c r="D128" s="2" t="s">
        <v>348</v>
      </c>
      <c r="E128" s="2" t="s">
        <v>12</v>
      </c>
      <c r="F128" s="28" t="s">
        <v>13</v>
      </c>
      <c r="G128" s="10">
        <v>117579</v>
      </c>
      <c r="H128" s="2" t="s">
        <v>349</v>
      </c>
      <c r="I128" s="2" t="s">
        <v>36</v>
      </c>
    </row>
    <row r="129" spans="1:9" s="48" customFormat="1" ht="15" hidden="1">
      <c r="A129" s="2" t="s">
        <v>5</v>
      </c>
      <c r="B129" s="28" t="s">
        <v>32</v>
      </c>
      <c r="C129" s="2" t="s">
        <v>352</v>
      </c>
      <c r="D129" s="2" t="s">
        <v>348</v>
      </c>
      <c r="E129" s="2" t="s">
        <v>12</v>
      </c>
      <c r="F129" s="28" t="s">
        <v>13</v>
      </c>
      <c r="G129" s="10">
        <v>14374.8</v>
      </c>
      <c r="H129" s="2" t="s">
        <v>349</v>
      </c>
      <c r="I129" s="2" t="s">
        <v>36</v>
      </c>
    </row>
    <row r="130" spans="1:9" s="48" customFormat="1" ht="15" hidden="1">
      <c r="A130" s="2" t="s">
        <v>5</v>
      </c>
      <c r="B130" s="28" t="s">
        <v>32</v>
      </c>
      <c r="C130" s="2" t="s">
        <v>353</v>
      </c>
      <c r="D130" s="2" t="s">
        <v>348</v>
      </c>
      <c r="E130" s="2" t="s">
        <v>12</v>
      </c>
      <c r="F130" s="28" t="s">
        <v>13</v>
      </c>
      <c r="G130" s="10">
        <v>4328.78</v>
      </c>
      <c r="H130" s="2" t="s">
        <v>349</v>
      </c>
      <c r="I130" s="2" t="s">
        <v>36</v>
      </c>
    </row>
    <row r="131" spans="1:9" s="48" customFormat="1" ht="15" hidden="1">
      <c r="A131" s="2" t="s">
        <v>5</v>
      </c>
      <c r="B131" s="28" t="s">
        <v>32</v>
      </c>
      <c r="C131" s="2" t="s">
        <v>354</v>
      </c>
      <c r="D131" s="2" t="s">
        <v>348</v>
      </c>
      <c r="E131" s="2" t="s">
        <v>12</v>
      </c>
      <c r="F131" s="28" t="s">
        <v>13</v>
      </c>
      <c r="G131" s="10">
        <v>22869</v>
      </c>
      <c r="H131" s="2" t="s">
        <v>349</v>
      </c>
      <c r="I131" s="2" t="s">
        <v>36</v>
      </c>
    </row>
    <row r="132" spans="1:9" ht="15" hidden="1">
      <c r="A132" s="2" t="s">
        <v>5</v>
      </c>
      <c r="B132" s="28" t="s">
        <v>32</v>
      </c>
      <c r="C132" s="2" t="s">
        <v>355</v>
      </c>
      <c r="D132" s="2" t="s">
        <v>356</v>
      </c>
      <c r="E132" s="2" t="s">
        <v>12</v>
      </c>
      <c r="F132" s="28" t="s">
        <v>13</v>
      </c>
      <c r="G132" s="10">
        <v>71225</v>
      </c>
      <c r="H132" s="2" t="s">
        <v>357</v>
      </c>
      <c r="I132" s="2" t="s">
        <v>36</v>
      </c>
    </row>
    <row r="133" spans="1:9" ht="15" hidden="1">
      <c r="A133" s="2" t="s">
        <v>5</v>
      </c>
      <c r="B133" s="28" t="s">
        <v>32</v>
      </c>
      <c r="C133" s="2" t="s">
        <v>358</v>
      </c>
      <c r="D133" s="2" t="s">
        <v>356</v>
      </c>
      <c r="E133" s="2" t="s">
        <v>12</v>
      </c>
      <c r="F133" s="28" t="s">
        <v>13</v>
      </c>
      <c r="G133" s="10">
        <v>12650</v>
      </c>
      <c r="H133" s="2" t="s">
        <v>357</v>
      </c>
      <c r="I133" s="2" t="s">
        <v>36</v>
      </c>
    </row>
    <row r="134" spans="1:9" ht="15" hidden="1">
      <c r="A134" s="2" t="s">
        <v>5</v>
      </c>
      <c r="B134" s="28" t="s">
        <v>32</v>
      </c>
      <c r="C134" s="2" t="s">
        <v>359</v>
      </c>
      <c r="D134" s="2" t="s">
        <v>356</v>
      </c>
      <c r="E134" s="2" t="s">
        <v>12</v>
      </c>
      <c r="F134" s="28" t="s">
        <v>13</v>
      </c>
      <c r="G134" s="10">
        <v>281325</v>
      </c>
      <c r="H134" s="2" t="s">
        <v>357</v>
      </c>
      <c r="I134" s="2" t="s">
        <v>36</v>
      </c>
    </row>
    <row r="135" spans="1:9" ht="15" hidden="1">
      <c r="A135" s="2" t="s">
        <v>5</v>
      </c>
      <c r="B135" s="28" t="s">
        <v>32</v>
      </c>
      <c r="C135" s="2" t="s">
        <v>360</v>
      </c>
      <c r="D135" s="2" t="s">
        <v>356</v>
      </c>
      <c r="E135" s="2" t="s">
        <v>12</v>
      </c>
      <c r="F135" s="28" t="s">
        <v>13</v>
      </c>
      <c r="G135" s="10">
        <v>146300</v>
      </c>
      <c r="H135" s="2" t="s">
        <v>357</v>
      </c>
      <c r="I135" s="2" t="s">
        <v>36</v>
      </c>
    </row>
    <row r="136" spans="1:9" ht="15" hidden="1">
      <c r="A136" s="2" t="s">
        <v>5</v>
      </c>
      <c r="B136" s="28" t="s">
        <v>32</v>
      </c>
      <c r="C136" s="2" t="s">
        <v>361</v>
      </c>
      <c r="D136" s="2" t="s">
        <v>356</v>
      </c>
      <c r="E136" s="2" t="s">
        <v>12</v>
      </c>
      <c r="F136" s="28" t="s">
        <v>13</v>
      </c>
      <c r="G136" s="10">
        <v>51700</v>
      </c>
      <c r="H136" s="2" t="s">
        <v>357</v>
      </c>
      <c r="I136" s="2" t="s">
        <v>36</v>
      </c>
    </row>
    <row r="137" spans="1:9" ht="15" hidden="1">
      <c r="A137" s="2" t="s">
        <v>5</v>
      </c>
      <c r="B137" s="28" t="s">
        <v>32</v>
      </c>
      <c r="C137" s="2" t="s">
        <v>362</v>
      </c>
      <c r="D137" s="2" t="s">
        <v>356</v>
      </c>
      <c r="E137" s="2" t="s">
        <v>12</v>
      </c>
      <c r="F137" s="28" t="s">
        <v>13</v>
      </c>
      <c r="G137" s="10">
        <v>204160</v>
      </c>
      <c r="H137" s="2" t="s">
        <v>357</v>
      </c>
      <c r="I137" s="2" t="s">
        <v>36</v>
      </c>
    </row>
    <row r="138" spans="1:9" ht="15" hidden="1">
      <c r="A138" s="2" t="s">
        <v>5</v>
      </c>
      <c r="B138" s="28" t="s">
        <v>32</v>
      </c>
      <c r="C138" s="2" t="s">
        <v>363</v>
      </c>
      <c r="D138" s="2" t="s">
        <v>356</v>
      </c>
      <c r="E138" s="2" t="s">
        <v>12</v>
      </c>
      <c r="F138" s="28" t="s">
        <v>13</v>
      </c>
      <c r="G138" s="10">
        <v>464062.5</v>
      </c>
      <c r="H138" s="2" t="s">
        <v>357</v>
      </c>
      <c r="I138" s="2" t="s">
        <v>36</v>
      </c>
    </row>
    <row r="139" spans="1:9" ht="15" hidden="1">
      <c r="A139" s="2" t="s">
        <v>5</v>
      </c>
      <c r="B139" s="28" t="s">
        <v>32</v>
      </c>
      <c r="C139" s="2" t="s">
        <v>364</v>
      </c>
      <c r="D139" s="2" t="s">
        <v>356</v>
      </c>
      <c r="E139" s="2" t="s">
        <v>12</v>
      </c>
      <c r="F139" s="28" t="s">
        <v>13</v>
      </c>
      <c r="G139" s="10">
        <v>80960</v>
      </c>
      <c r="H139" s="2" t="s">
        <v>357</v>
      </c>
      <c r="I139" s="2" t="s">
        <v>36</v>
      </c>
    </row>
    <row r="140" spans="1:9" ht="15" hidden="1">
      <c r="A140" s="2" t="s">
        <v>5</v>
      </c>
      <c r="B140" s="28" t="s">
        <v>32</v>
      </c>
      <c r="C140" s="2" t="s">
        <v>365</v>
      </c>
      <c r="D140" s="2" t="s">
        <v>356</v>
      </c>
      <c r="E140" s="2" t="s">
        <v>12</v>
      </c>
      <c r="F140" s="28" t="s">
        <v>13</v>
      </c>
      <c r="G140" s="10">
        <v>321337.5</v>
      </c>
      <c r="H140" s="2" t="s">
        <v>357</v>
      </c>
      <c r="I140" s="2" t="s">
        <v>36</v>
      </c>
    </row>
    <row r="141" spans="1:9" ht="15" hidden="1">
      <c r="A141" s="2" t="s">
        <v>5</v>
      </c>
      <c r="B141" s="28" t="s">
        <v>32</v>
      </c>
      <c r="C141" s="2" t="s">
        <v>366</v>
      </c>
      <c r="D141" s="2" t="s">
        <v>356</v>
      </c>
      <c r="E141" s="2" t="s">
        <v>12</v>
      </c>
      <c r="F141" s="28" t="s">
        <v>13</v>
      </c>
      <c r="G141" s="10">
        <v>462</v>
      </c>
      <c r="H141" s="2" t="s">
        <v>357</v>
      </c>
      <c r="I141" s="2" t="s">
        <v>36</v>
      </c>
    </row>
    <row r="142" spans="1:9" ht="15" hidden="1">
      <c r="A142" s="2" t="s">
        <v>5</v>
      </c>
      <c r="B142" s="28" t="s">
        <v>32</v>
      </c>
      <c r="C142" s="2" t="s">
        <v>367</v>
      </c>
      <c r="D142" s="2" t="s">
        <v>356</v>
      </c>
      <c r="E142" s="2" t="s">
        <v>12</v>
      </c>
      <c r="F142" s="28" t="s">
        <v>13</v>
      </c>
      <c r="G142" s="10">
        <v>157080</v>
      </c>
      <c r="H142" s="2" t="s">
        <v>357</v>
      </c>
      <c r="I142" s="2" t="s">
        <v>36</v>
      </c>
    </row>
    <row r="143" spans="1:9" ht="15" hidden="1">
      <c r="A143" s="2" t="s">
        <v>5</v>
      </c>
      <c r="B143" s="28" t="s">
        <v>32</v>
      </c>
      <c r="C143" s="2" t="s">
        <v>368</v>
      </c>
      <c r="D143" s="2" t="s">
        <v>356</v>
      </c>
      <c r="E143" s="2" t="s">
        <v>12</v>
      </c>
      <c r="F143" s="28" t="s">
        <v>13</v>
      </c>
      <c r="G143" s="10">
        <v>1683</v>
      </c>
      <c r="H143" s="2" t="s">
        <v>357</v>
      </c>
      <c r="I143" s="2" t="s">
        <v>36</v>
      </c>
    </row>
    <row r="144" spans="1:9" ht="15" hidden="1">
      <c r="A144" s="2" t="s">
        <v>5</v>
      </c>
      <c r="B144" s="28" t="s">
        <v>32</v>
      </c>
      <c r="C144" s="2" t="s">
        <v>369</v>
      </c>
      <c r="D144" s="2" t="s">
        <v>356</v>
      </c>
      <c r="E144" s="2" t="s">
        <v>12</v>
      </c>
      <c r="F144" s="28" t="s">
        <v>13</v>
      </c>
      <c r="G144" s="10">
        <v>50490</v>
      </c>
      <c r="H144" s="2" t="s">
        <v>357</v>
      </c>
      <c r="I144" s="2" t="s">
        <v>36</v>
      </c>
    </row>
    <row r="145" spans="1:9" ht="15" hidden="1">
      <c r="A145" s="2" t="s">
        <v>5</v>
      </c>
      <c r="B145" s="28" t="s">
        <v>32</v>
      </c>
      <c r="C145" s="2" t="s">
        <v>370</v>
      </c>
      <c r="D145" s="2" t="s">
        <v>356</v>
      </c>
      <c r="E145" s="2" t="s">
        <v>12</v>
      </c>
      <c r="F145" s="28" t="s">
        <v>13</v>
      </c>
      <c r="G145" s="10">
        <v>20625</v>
      </c>
      <c r="H145" s="2" t="s">
        <v>357</v>
      </c>
      <c r="I145" s="2" t="s">
        <v>36</v>
      </c>
    </row>
    <row r="146" spans="1:9" ht="15" hidden="1">
      <c r="A146" s="2" t="s">
        <v>5</v>
      </c>
      <c r="B146" s="28" t="s">
        <v>32</v>
      </c>
      <c r="C146" s="2" t="s">
        <v>371</v>
      </c>
      <c r="D146" s="2" t="s">
        <v>356</v>
      </c>
      <c r="E146" s="2" t="s">
        <v>12</v>
      </c>
      <c r="F146" s="28" t="s">
        <v>13</v>
      </c>
      <c r="G146" s="10">
        <v>53944</v>
      </c>
      <c r="H146" s="2" t="s">
        <v>357</v>
      </c>
      <c r="I146" s="2" t="s">
        <v>36</v>
      </c>
    </row>
    <row r="147" spans="1:9" ht="15" hidden="1">
      <c r="A147" s="2" t="s">
        <v>5</v>
      </c>
      <c r="B147" s="28" t="s">
        <v>32</v>
      </c>
      <c r="C147" s="2" t="s">
        <v>372</v>
      </c>
      <c r="D147" s="2" t="s">
        <v>373</v>
      </c>
      <c r="E147" s="2" t="s">
        <v>12</v>
      </c>
      <c r="F147" s="28" t="s">
        <v>13</v>
      </c>
      <c r="G147" s="10">
        <v>64680</v>
      </c>
      <c r="H147" s="2" t="s">
        <v>374</v>
      </c>
      <c r="I147" s="2" t="s">
        <v>36</v>
      </c>
    </row>
    <row r="148" spans="1:9" s="48" customFormat="1" ht="15" hidden="1">
      <c r="A148" s="2" t="s">
        <v>5</v>
      </c>
      <c r="B148" s="28" t="s">
        <v>32</v>
      </c>
      <c r="C148" s="2" t="s">
        <v>375</v>
      </c>
      <c r="D148" s="2" t="s">
        <v>373</v>
      </c>
      <c r="E148" s="2" t="s">
        <v>12</v>
      </c>
      <c r="F148" s="28" t="s">
        <v>13</v>
      </c>
      <c r="G148" s="10">
        <v>23650</v>
      </c>
      <c r="H148" s="2" t="s">
        <v>374</v>
      </c>
      <c r="I148" s="2" t="s">
        <v>36</v>
      </c>
    </row>
    <row r="149" spans="1:9" ht="15" hidden="1">
      <c r="A149" s="2" t="s">
        <v>5</v>
      </c>
      <c r="B149" s="49" t="s">
        <v>32</v>
      </c>
      <c r="C149" s="48" t="s">
        <v>376</v>
      </c>
      <c r="D149" s="48" t="s">
        <v>377</v>
      </c>
      <c r="E149" s="48" t="s">
        <v>12</v>
      </c>
      <c r="F149" s="49" t="s">
        <v>13</v>
      </c>
      <c r="G149" s="50">
        <v>100620</v>
      </c>
      <c r="H149" s="48" t="s">
        <v>378</v>
      </c>
      <c r="I149" s="48" t="s">
        <v>36</v>
      </c>
    </row>
    <row r="150" spans="1:9" ht="15" hidden="1">
      <c r="A150" s="2" t="s">
        <v>5</v>
      </c>
      <c r="B150" s="28" t="s">
        <v>32</v>
      </c>
      <c r="C150" s="2" t="s">
        <v>379</v>
      </c>
      <c r="D150" s="2" t="s">
        <v>380</v>
      </c>
      <c r="E150" s="2" t="s">
        <v>12</v>
      </c>
      <c r="F150" s="28" t="s">
        <v>13</v>
      </c>
      <c r="G150" s="10">
        <v>160992</v>
      </c>
      <c r="H150" s="2" t="s">
        <v>381</v>
      </c>
      <c r="I150" s="2" t="s">
        <v>36</v>
      </c>
    </row>
    <row r="151" spans="1:9" ht="15" hidden="1">
      <c r="A151" s="2" t="s">
        <v>5</v>
      </c>
      <c r="B151" s="28" t="s">
        <v>32</v>
      </c>
      <c r="C151" s="2" t="s">
        <v>382</v>
      </c>
      <c r="D151" s="2" t="s">
        <v>383</v>
      </c>
      <c r="E151" s="2" t="s">
        <v>12</v>
      </c>
      <c r="F151" s="28" t="s">
        <v>13</v>
      </c>
      <c r="G151" s="10">
        <v>139861.81</v>
      </c>
      <c r="H151" s="2" t="s">
        <v>384</v>
      </c>
      <c r="I151" s="2" t="s">
        <v>36</v>
      </c>
    </row>
    <row r="152" spans="1:9" ht="15" hidden="1">
      <c r="A152" s="2" t="s">
        <v>5</v>
      </c>
      <c r="B152" s="28" t="s">
        <v>32</v>
      </c>
      <c r="C152" s="2" t="s">
        <v>385</v>
      </c>
      <c r="D152" s="2" t="s">
        <v>386</v>
      </c>
      <c r="E152" s="2" t="s">
        <v>12</v>
      </c>
      <c r="F152" s="28" t="s">
        <v>13</v>
      </c>
      <c r="G152" s="10">
        <v>131476.79999999999</v>
      </c>
      <c r="H152" s="2" t="s">
        <v>387</v>
      </c>
      <c r="I152" s="2" t="s">
        <v>36</v>
      </c>
    </row>
    <row r="153" spans="1:9" ht="15" hidden="1">
      <c r="A153" s="2" t="s">
        <v>5</v>
      </c>
      <c r="B153" s="49" t="s">
        <v>32</v>
      </c>
      <c r="C153" s="48" t="s">
        <v>388</v>
      </c>
      <c r="D153" s="48" t="s">
        <v>389</v>
      </c>
      <c r="E153" s="48" t="s">
        <v>12</v>
      </c>
      <c r="F153" s="49" t="s">
        <v>13</v>
      </c>
      <c r="G153" s="50">
        <v>792588.16</v>
      </c>
      <c r="H153" s="48" t="s">
        <v>390</v>
      </c>
      <c r="I153" s="48" t="s">
        <v>36</v>
      </c>
    </row>
    <row r="154" spans="1:9" ht="15" hidden="1">
      <c r="A154" s="2" t="s">
        <v>5</v>
      </c>
      <c r="B154" s="49" t="s">
        <v>32</v>
      </c>
      <c r="C154" s="48" t="s">
        <v>391</v>
      </c>
      <c r="D154" s="48" t="s">
        <v>389</v>
      </c>
      <c r="E154" s="48" t="s">
        <v>12</v>
      </c>
      <c r="F154" s="49" t="s">
        <v>13</v>
      </c>
      <c r="G154" s="50">
        <v>167481.60000000001</v>
      </c>
      <c r="H154" s="48" t="s">
        <v>390</v>
      </c>
      <c r="I154" s="48" t="s">
        <v>36</v>
      </c>
    </row>
    <row r="155" spans="1:9" ht="15" hidden="1">
      <c r="A155" s="2" t="s">
        <v>5</v>
      </c>
      <c r="B155" s="28" t="s">
        <v>32</v>
      </c>
      <c r="C155" s="2" t="s">
        <v>392</v>
      </c>
      <c r="D155" s="2" t="s">
        <v>393</v>
      </c>
      <c r="E155" s="2" t="s">
        <v>12</v>
      </c>
      <c r="F155" s="28" t="s">
        <v>13</v>
      </c>
      <c r="G155" s="10">
        <v>291798</v>
      </c>
      <c r="H155" s="2" t="s">
        <v>394</v>
      </c>
      <c r="I155" s="2" t="s">
        <v>36</v>
      </c>
    </row>
    <row r="156" spans="1:9" ht="15" hidden="1">
      <c r="A156" s="2" t="s">
        <v>5</v>
      </c>
      <c r="B156" s="28" t="s">
        <v>32</v>
      </c>
      <c r="C156" s="2" t="s">
        <v>395</v>
      </c>
      <c r="D156" s="2" t="s">
        <v>396</v>
      </c>
      <c r="E156" s="2" t="s">
        <v>12</v>
      </c>
      <c r="F156" s="28" t="s">
        <v>13</v>
      </c>
      <c r="G156" s="10">
        <v>273000</v>
      </c>
      <c r="H156" s="2" t="s">
        <v>397</v>
      </c>
      <c r="I156" s="2" t="s">
        <v>36</v>
      </c>
    </row>
    <row r="157" spans="1:9" ht="15" hidden="1">
      <c r="A157" s="2" t="s">
        <v>5</v>
      </c>
      <c r="B157" s="28" t="s">
        <v>32</v>
      </c>
      <c r="C157" s="2" t="s">
        <v>398</v>
      </c>
      <c r="D157" s="2" t="s">
        <v>399</v>
      </c>
      <c r="E157" s="2" t="s">
        <v>12</v>
      </c>
      <c r="F157" s="28" t="s">
        <v>13</v>
      </c>
      <c r="G157" s="10">
        <v>134680</v>
      </c>
      <c r="H157" s="2" t="s">
        <v>400</v>
      </c>
      <c r="I157" s="2" t="s">
        <v>36</v>
      </c>
    </row>
    <row r="158" spans="1:9" ht="15" hidden="1">
      <c r="A158" s="2" t="s">
        <v>5</v>
      </c>
      <c r="B158" s="49" t="s">
        <v>32</v>
      </c>
      <c r="C158" s="48" t="s">
        <v>401</v>
      </c>
      <c r="D158" s="48" t="s">
        <v>402</v>
      </c>
      <c r="E158" s="48" t="s">
        <v>12</v>
      </c>
      <c r="F158" s="49" t="s">
        <v>13</v>
      </c>
      <c r="G158" s="50">
        <v>53664</v>
      </c>
      <c r="H158" s="48" t="s">
        <v>403</v>
      </c>
      <c r="I158" s="48" t="s">
        <v>36</v>
      </c>
    </row>
    <row r="159" spans="1:9" ht="15" hidden="1">
      <c r="A159" s="2" t="s">
        <v>5</v>
      </c>
      <c r="B159" s="28" t="s">
        <v>32</v>
      </c>
      <c r="C159" s="2" t="s">
        <v>404</v>
      </c>
      <c r="D159" s="2" t="s">
        <v>405</v>
      </c>
      <c r="E159" s="2" t="s">
        <v>12</v>
      </c>
      <c r="F159" s="28" t="s">
        <v>13</v>
      </c>
      <c r="G159" s="10">
        <v>7187.4</v>
      </c>
      <c r="H159" s="2" t="s">
        <v>406</v>
      </c>
      <c r="I159" s="2" t="s">
        <v>36</v>
      </c>
    </row>
    <row r="160" spans="1:9" s="48" customFormat="1" ht="15" hidden="1">
      <c r="A160" s="2" t="s">
        <v>5</v>
      </c>
      <c r="B160" s="28" t="s">
        <v>32</v>
      </c>
      <c r="C160" s="2" t="s">
        <v>407</v>
      </c>
      <c r="D160" s="2" t="s">
        <v>405</v>
      </c>
      <c r="E160" s="2" t="s">
        <v>12</v>
      </c>
      <c r="F160" s="28" t="s">
        <v>13</v>
      </c>
      <c r="G160" s="10">
        <v>34499.519999999997</v>
      </c>
      <c r="H160" s="2" t="s">
        <v>406</v>
      </c>
      <c r="I160" s="2" t="s">
        <v>36</v>
      </c>
    </row>
    <row r="161" spans="1:9" ht="15" hidden="1">
      <c r="A161" s="2" t="s">
        <v>5</v>
      </c>
      <c r="B161" s="28" t="s">
        <v>32</v>
      </c>
      <c r="C161" s="2" t="s">
        <v>408</v>
      </c>
      <c r="D161" s="2" t="s">
        <v>405</v>
      </c>
      <c r="E161" s="2" t="s">
        <v>12</v>
      </c>
      <c r="F161" s="28" t="s">
        <v>13</v>
      </c>
      <c r="G161" s="10">
        <v>16890.39</v>
      </c>
      <c r="H161" s="2" t="s">
        <v>406</v>
      </c>
      <c r="I161" s="2" t="s">
        <v>36</v>
      </c>
    </row>
    <row r="162" spans="1:9" ht="15" hidden="1">
      <c r="A162" s="2" t="s">
        <v>5</v>
      </c>
      <c r="B162" s="28" t="s">
        <v>32</v>
      </c>
      <c r="C162" s="2" t="s">
        <v>409</v>
      </c>
      <c r="D162" s="2" t="s">
        <v>405</v>
      </c>
      <c r="E162" s="2" t="s">
        <v>12</v>
      </c>
      <c r="F162" s="28" t="s">
        <v>13</v>
      </c>
      <c r="G162" s="10">
        <v>12196.8</v>
      </c>
      <c r="H162" s="2" t="s">
        <v>406</v>
      </c>
      <c r="I162" s="2" t="s">
        <v>36</v>
      </c>
    </row>
    <row r="163" spans="1:9" ht="15" hidden="1">
      <c r="A163" s="2" t="s">
        <v>5</v>
      </c>
      <c r="B163" s="28" t="s">
        <v>32</v>
      </c>
      <c r="C163" s="2" t="s">
        <v>410</v>
      </c>
      <c r="D163" s="2" t="s">
        <v>405</v>
      </c>
      <c r="E163" s="2" t="s">
        <v>12</v>
      </c>
      <c r="F163" s="28" t="s">
        <v>13</v>
      </c>
      <c r="G163" s="10">
        <v>4251.45</v>
      </c>
      <c r="H163" s="2" t="s">
        <v>406</v>
      </c>
      <c r="I163" s="2" t="s">
        <v>36</v>
      </c>
    </row>
    <row r="164" spans="1:9" ht="15" hidden="1">
      <c r="A164" s="2" t="s">
        <v>5</v>
      </c>
      <c r="B164" s="28" t="s">
        <v>32</v>
      </c>
      <c r="C164" s="2" t="s">
        <v>411</v>
      </c>
      <c r="D164" s="2" t="s">
        <v>405</v>
      </c>
      <c r="E164" s="2" t="s">
        <v>12</v>
      </c>
      <c r="F164" s="28" t="s">
        <v>13</v>
      </c>
      <c r="G164" s="10">
        <v>5379.7</v>
      </c>
      <c r="H164" s="2" t="s">
        <v>406</v>
      </c>
      <c r="I164" s="2" t="s">
        <v>36</v>
      </c>
    </row>
    <row r="165" spans="1:9" ht="15" hidden="1">
      <c r="A165" s="2" t="s">
        <v>5</v>
      </c>
      <c r="B165" s="28" t="s">
        <v>32</v>
      </c>
      <c r="C165" s="2" t="s">
        <v>412</v>
      </c>
      <c r="D165" s="2" t="s">
        <v>405</v>
      </c>
      <c r="E165" s="2" t="s">
        <v>12</v>
      </c>
      <c r="F165" s="28" t="s">
        <v>13</v>
      </c>
      <c r="G165" s="10">
        <v>6926.04</v>
      </c>
      <c r="H165" s="2" t="s">
        <v>406</v>
      </c>
      <c r="I165" s="2" t="s">
        <v>36</v>
      </c>
    </row>
    <row r="166" spans="1:9" ht="15" hidden="1">
      <c r="A166" s="2" t="s">
        <v>5</v>
      </c>
      <c r="B166" s="28" t="s">
        <v>32</v>
      </c>
      <c r="C166" s="2" t="s">
        <v>413</v>
      </c>
      <c r="D166" s="2" t="s">
        <v>405</v>
      </c>
      <c r="E166" s="2" t="s">
        <v>12</v>
      </c>
      <c r="F166" s="28" t="s">
        <v>13</v>
      </c>
      <c r="G166" s="10">
        <v>19057.5</v>
      </c>
      <c r="H166" s="2" t="s">
        <v>406</v>
      </c>
      <c r="I166" s="2" t="s">
        <v>36</v>
      </c>
    </row>
    <row r="167" spans="1:9" ht="15" hidden="1">
      <c r="A167" s="2" t="s">
        <v>5</v>
      </c>
      <c r="B167" s="28" t="s">
        <v>32</v>
      </c>
      <c r="C167" s="2" t="s">
        <v>414</v>
      </c>
      <c r="D167" s="2" t="s">
        <v>415</v>
      </c>
      <c r="E167" s="2" t="s">
        <v>12</v>
      </c>
      <c r="F167" s="28" t="s">
        <v>13</v>
      </c>
      <c r="G167" s="10">
        <v>18189.689999999999</v>
      </c>
      <c r="H167" s="2" t="s">
        <v>416</v>
      </c>
      <c r="I167" s="2" t="s">
        <v>36</v>
      </c>
    </row>
    <row r="168" spans="1:9" ht="15" hidden="1">
      <c r="A168" s="2" t="s">
        <v>5</v>
      </c>
      <c r="B168" s="28" t="s">
        <v>32</v>
      </c>
      <c r="C168" s="2" t="s">
        <v>417</v>
      </c>
      <c r="D168" s="2" t="s">
        <v>415</v>
      </c>
      <c r="E168" s="2" t="s">
        <v>12</v>
      </c>
      <c r="F168" s="28" t="s">
        <v>13</v>
      </c>
      <c r="G168" s="10">
        <v>30156.59</v>
      </c>
      <c r="H168" s="2" t="s">
        <v>416</v>
      </c>
      <c r="I168" s="2" t="s">
        <v>36</v>
      </c>
    </row>
    <row r="169" spans="1:9" ht="15" hidden="1">
      <c r="A169" s="2" t="s">
        <v>5</v>
      </c>
      <c r="B169" s="28" t="s">
        <v>32</v>
      </c>
      <c r="C169" s="2" t="s">
        <v>418</v>
      </c>
      <c r="D169" s="2" t="s">
        <v>415</v>
      </c>
      <c r="E169" s="2" t="s">
        <v>12</v>
      </c>
      <c r="F169" s="28" t="s">
        <v>13</v>
      </c>
      <c r="G169" s="10">
        <v>10443.969999999999</v>
      </c>
      <c r="H169" s="2" t="s">
        <v>416</v>
      </c>
      <c r="I169" s="2" t="s">
        <v>36</v>
      </c>
    </row>
    <row r="170" spans="1:9" ht="15" hidden="1">
      <c r="A170" s="2" t="s">
        <v>5</v>
      </c>
      <c r="B170" s="28" t="s">
        <v>32</v>
      </c>
      <c r="C170" s="2" t="s">
        <v>419</v>
      </c>
      <c r="D170" s="2" t="s">
        <v>415</v>
      </c>
      <c r="E170" s="2" t="s">
        <v>12</v>
      </c>
      <c r="F170" s="28" t="s">
        <v>13</v>
      </c>
      <c r="G170" s="10">
        <v>11811.41</v>
      </c>
      <c r="H170" s="2" t="s">
        <v>416</v>
      </c>
      <c r="I170" s="2" t="s">
        <v>36</v>
      </c>
    </row>
    <row r="171" spans="1:9" ht="15" hidden="1">
      <c r="A171" s="2" t="s">
        <v>5</v>
      </c>
      <c r="B171" s="28" t="s">
        <v>32</v>
      </c>
      <c r="C171" s="2" t="s">
        <v>420</v>
      </c>
      <c r="D171" s="2" t="s">
        <v>415</v>
      </c>
      <c r="E171" s="2" t="s">
        <v>12</v>
      </c>
      <c r="F171" s="28" t="s">
        <v>13</v>
      </c>
      <c r="G171" s="10">
        <v>4247.2299999999996</v>
      </c>
      <c r="H171" s="2" t="s">
        <v>416</v>
      </c>
      <c r="I171" s="2" t="s">
        <v>36</v>
      </c>
    </row>
    <row r="172" spans="1:9" s="48" customFormat="1" ht="15" hidden="1">
      <c r="A172" s="2" t="s">
        <v>5</v>
      </c>
      <c r="B172" s="28" t="s">
        <v>32</v>
      </c>
      <c r="C172" s="2" t="s">
        <v>421</v>
      </c>
      <c r="D172" s="2" t="s">
        <v>415</v>
      </c>
      <c r="E172" s="2" t="s">
        <v>12</v>
      </c>
      <c r="F172" s="28" t="s">
        <v>13</v>
      </c>
      <c r="G172" s="10">
        <v>6919.09</v>
      </c>
      <c r="H172" s="2" t="s">
        <v>416</v>
      </c>
      <c r="I172" s="2" t="s">
        <v>36</v>
      </c>
    </row>
    <row r="173" spans="1:9" s="48" customFormat="1" ht="15" hidden="1">
      <c r="A173" s="2" t="s">
        <v>5</v>
      </c>
      <c r="B173" s="28" t="s">
        <v>32</v>
      </c>
      <c r="C173" s="2" t="s">
        <v>422</v>
      </c>
      <c r="D173" s="2" t="s">
        <v>415</v>
      </c>
      <c r="E173" s="2" t="s">
        <v>12</v>
      </c>
      <c r="F173" s="28" t="s">
        <v>13</v>
      </c>
      <c r="G173" s="10">
        <v>5374.34</v>
      </c>
      <c r="H173" s="2" t="s">
        <v>416</v>
      </c>
      <c r="I173" s="2" t="s">
        <v>36</v>
      </c>
    </row>
    <row r="174" spans="1:9" ht="15" hidden="1">
      <c r="A174" s="2" t="s">
        <v>5</v>
      </c>
      <c r="B174" s="28" t="s">
        <v>32</v>
      </c>
      <c r="C174" s="2" t="s">
        <v>423</v>
      </c>
      <c r="D174" s="2" t="s">
        <v>424</v>
      </c>
      <c r="E174" s="2" t="s">
        <v>12</v>
      </c>
      <c r="F174" s="28" t="s">
        <v>13</v>
      </c>
      <c r="G174" s="10">
        <v>15708</v>
      </c>
      <c r="H174" s="2" t="s">
        <v>425</v>
      </c>
      <c r="I174" s="2" t="s">
        <v>36</v>
      </c>
    </row>
    <row r="175" spans="1:9" ht="15" hidden="1">
      <c r="A175" s="2" t="s">
        <v>5</v>
      </c>
      <c r="B175" s="28" t="s">
        <v>32</v>
      </c>
      <c r="C175" s="2" t="s">
        <v>426</v>
      </c>
      <c r="D175" s="2" t="s">
        <v>424</v>
      </c>
      <c r="E175" s="2" t="s">
        <v>12</v>
      </c>
      <c r="F175" s="28" t="s">
        <v>13</v>
      </c>
      <c r="G175" s="10">
        <v>24948</v>
      </c>
      <c r="H175" s="2" t="s">
        <v>425</v>
      </c>
      <c r="I175" s="2" t="s">
        <v>36</v>
      </c>
    </row>
    <row r="176" spans="1:9" s="48" customFormat="1" ht="15" hidden="1">
      <c r="A176" s="2" t="s">
        <v>5</v>
      </c>
      <c r="B176" s="28" t="s">
        <v>32</v>
      </c>
      <c r="C176" s="2" t="s">
        <v>427</v>
      </c>
      <c r="D176" s="2" t="s">
        <v>424</v>
      </c>
      <c r="E176" s="2" t="s">
        <v>12</v>
      </c>
      <c r="F176" s="28" t="s">
        <v>13</v>
      </c>
      <c r="G176" s="10">
        <v>13464</v>
      </c>
      <c r="H176" s="2" t="s">
        <v>425</v>
      </c>
      <c r="I176" s="2" t="s">
        <v>36</v>
      </c>
    </row>
    <row r="177" spans="1:9" s="48" customFormat="1" ht="15" hidden="1">
      <c r="A177" s="2" t="s">
        <v>5</v>
      </c>
      <c r="B177" s="28" t="s">
        <v>32</v>
      </c>
      <c r="C177" s="2" t="s">
        <v>428</v>
      </c>
      <c r="D177" s="2" t="s">
        <v>424</v>
      </c>
      <c r="E177" s="2" t="s">
        <v>12</v>
      </c>
      <c r="F177" s="28" t="s">
        <v>13</v>
      </c>
      <c r="G177" s="10">
        <v>6600</v>
      </c>
      <c r="H177" s="2" t="s">
        <v>425</v>
      </c>
      <c r="I177" s="2" t="s">
        <v>36</v>
      </c>
    </row>
    <row r="178" spans="1:9" ht="15" hidden="1">
      <c r="A178" s="2" t="s">
        <v>5</v>
      </c>
      <c r="B178" s="28" t="s">
        <v>32</v>
      </c>
      <c r="C178" s="2" t="s">
        <v>429</v>
      </c>
      <c r="D178" s="2" t="s">
        <v>424</v>
      </c>
      <c r="E178" s="2" t="s">
        <v>12</v>
      </c>
      <c r="F178" s="28" t="s">
        <v>13</v>
      </c>
      <c r="G178" s="10">
        <v>13464</v>
      </c>
      <c r="H178" s="2" t="s">
        <v>425</v>
      </c>
      <c r="I178" s="2" t="s">
        <v>36</v>
      </c>
    </row>
    <row r="179" spans="1:9" ht="15" hidden="1">
      <c r="A179" s="2" t="s">
        <v>5</v>
      </c>
      <c r="B179" s="28" t="s">
        <v>32</v>
      </c>
      <c r="C179" s="2" t="s">
        <v>430</v>
      </c>
      <c r="D179" s="2" t="s">
        <v>424</v>
      </c>
      <c r="E179" s="2" t="s">
        <v>12</v>
      </c>
      <c r="F179" s="28" t="s">
        <v>13</v>
      </c>
      <c r="G179" s="10">
        <v>5324</v>
      </c>
      <c r="H179" s="2" t="s">
        <v>425</v>
      </c>
      <c r="I179" s="2" t="s">
        <v>36</v>
      </c>
    </row>
    <row r="180" spans="1:9" ht="15" hidden="1">
      <c r="A180" s="2" t="s">
        <v>5</v>
      </c>
      <c r="B180" s="28" t="s">
        <v>32</v>
      </c>
      <c r="C180" s="2" t="s">
        <v>431</v>
      </c>
      <c r="D180" s="2" t="s">
        <v>424</v>
      </c>
      <c r="E180" s="2" t="s">
        <v>12</v>
      </c>
      <c r="F180" s="28" t="s">
        <v>13</v>
      </c>
      <c r="G180" s="10">
        <v>4224</v>
      </c>
      <c r="H180" s="2" t="s">
        <v>425</v>
      </c>
      <c r="I180" s="2" t="s">
        <v>36</v>
      </c>
    </row>
    <row r="181" spans="1:9" ht="15" hidden="1">
      <c r="A181" s="2" t="s">
        <v>5</v>
      </c>
      <c r="B181" s="49" t="s">
        <v>32</v>
      </c>
      <c r="C181" s="48" t="s">
        <v>432</v>
      </c>
      <c r="D181" s="48" t="s">
        <v>433</v>
      </c>
      <c r="E181" s="48" t="s">
        <v>12</v>
      </c>
      <c r="F181" s="49" t="s">
        <v>13</v>
      </c>
      <c r="G181" s="50">
        <v>232277.76000000001</v>
      </c>
      <c r="H181" s="48" t="s">
        <v>434</v>
      </c>
      <c r="I181" s="48" t="s">
        <v>36</v>
      </c>
    </row>
    <row r="182" spans="1:9" ht="15" hidden="1">
      <c r="A182" s="2" t="s">
        <v>5</v>
      </c>
      <c r="B182" s="28" t="s">
        <v>32</v>
      </c>
      <c r="C182" s="2" t="s">
        <v>435</v>
      </c>
      <c r="D182" s="2" t="s">
        <v>436</v>
      </c>
      <c r="E182" s="2" t="s">
        <v>12</v>
      </c>
      <c r="F182" s="28" t="s">
        <v>13</v>
      </c>
      <c r="G182" s="10">
        <v>33110</v>
      </c>
      <c r="H182" s="2" t="s">
        <v>437</v>
      </c>
      <c r="I182" s="2" t="s">
        <v>36</v>
      </c>
    </row>
    <row r="183" spans="1:9" ht="15" hidden="1">
      <c r="A183" s="2" t="s">
        <v>5</v>
      </c>
      <c r="B183" s="28" t="s">
        <v>32</v>
      </c>
      <c r="C183" s="2" t="s">
        <v>438</v>
      </c>
      <c r="D183" s="2" t="s">
        <v>436</v>
      </c>
      <c r="E183" s="2" t="s">
        <v>12</v>
      </c>
      <c r="F183" s="28" t="s">
        <v>13</v>
      </c>
      <c r="G183" s="10">
        <v>7095.01</v>
      </c>
      <c r="H183" s="2" t="s">
        <v>437</v>
      </c>
      <c r="I183" s="2" t="s">
        <v>36</v>
      </c>
    </row>
    <row r="184" spans="1:9" ht="15" hidden="1">
      <c r="A184" s="2" t="s">
        <v>5</v>
      </c>
      <c r="B184" s="28" t="s">
        <v>32</v>
      </c>
      <c r="C184" s="2" t="s">
        <v>439</v>
      </c>
      <c r="D184" s="2" t="s">
        <v>440</v>
      </c>
      <c r="E184" s="2" t="s">
        <v>12</v>
      </c>
      <c r="F184" s="28" t="s">
        <v>13</v>
      </c>
      <c r="G184" s="10">
        <v>196560</v>
      </c>
      <c r="H184" s="2" t="s">
        <v>441</v>
      </c>
      <c r="I184" s="2" t="s">
        <v>36</v>
      </c>
    </row>
    <row r="185" spans="1:9" s="48" customFormat="1" ht="15" hidden="1">
      <c r="A185" s="2" t="s">
        <v>5</v>
      </c>
      <c r="B185" s="49" t="s">
        <v>32</v>
      </c>
      <c r="C185" s="48" t="s">
        <v>442</v>
      </c>
      <c r="D185" s="48" t="s">
        <v>443</v>
      </c>
      <c r="E185" s="48" t="s">
        <v>12</v>
      </c>
      <c r="F185" s="49" t="s">
        <v>13</v>
      </c>
      <c r="G185" s="50">
        <v>62433.279999999999</v>
      </c>
      <c r="H185" s="48" t="s">
        <v>444</v>
      </c>
      <c r="I185" s="48" t="s">
        <v>36</v>
      </c>
    </row>
    <row r="186" spans="1:9" ht="15" hidden="1">
      <c r="A186" s="2" t="s">
        <v>5</v>
      </c>
      <c r="B186" s="49" t="s">
        <v>32</v>
      </c>
      <c r="C186" s="48" t="s">
        <v>445</v>
      </c>
      <c r="D186" s="48" t="s">
        <v>443</v>
      </c>
      <c r="E186" s="48" t="s">
        <v>12</v>
      </c>
      <c r="F186" s="49" t="s">
        <v>13</v>
      </c>
      <c r="G186" s="50">
        <v>189928.95999999999</v>
      </c>
      <c r="H186" s="48" t="s">
        <v>444</v>
      </c>
      <c r="I186" s="48" t="s">
        <v>36</v>
      </c>
    </row>
    <row r="187" spans="1:9" ht="15" hidden="1">
      <c r="A187" s="2" t="s">
        <v>5</v>
      </c>
      <c r="B187" s="49" t="s">
        <v>32</v>
      </c>
      <c r="C187" s="48" t="s">
        <v>446</v>
      </c>
      <c r="D187" s="48" t="s">
        <v>443</v>
      </c>
      <c r="E187" s="48" t="s">
        <v>12</v>
      </c>
      <c r="F187" s="49" t="s">
        <v>13</v>
      </c>
      <c r="G187" s="50">
        <v>5824</v>
      </c>
      <c r="H187" s="48" t="s">
        <v>444</v>
      </c>
      <c r="I187" s="48" t="s">
        <v>36</v>
      </c>
    </row>
    <row r="188" spans="1:9" ht="15" hidden="1">
      <c r="A188" s="2" t="s">
        <v>5</v>
      </c>
      <c r="B188" s="49" t="s">
        <v>32</v>
      </c>
      <c r="C188" s="48" t="s">
        <v>447</v>
      </c>
      <c r="D188" s="48" t="s">
        <v>443</v>
      </c>
      <c r="E188" s="48" t="s">
        <v>12</v>
      </c>
      <c r="F188" s="49" t="s">
        <v>13</v>
      </c>
      <c r="G188" s="50">
        <v>2995.2</v>
      </c>
      <c r="H188" s="48" t="s">
        <v>444</v>
      </c>
      <c r="I188" s="48" t="s">
        <v>36</v>
      </c>
    </row>
    <row r="189" spans="1:9" ht="15" hidden="1">
      <c r="A189" s="2" t="s">
        <v>5</v>
      </c>
      <c r="B189" s="49" t="s">
        <v>32</v>
      </c>
      <c r="C189" s="48" t="s">
        <v>448</v>
      </c>
      <c r="D189" s="48" t="s">
        <v>443</v>
      </c>
      <c r="E189" s="48" t="s">
        <v>12</v>
      </c>
      <c r="F189" s="49" t="s">
        <v>13</v>
      </c>
      <c r="G189" s="50">
        <v>27989.85</v>
      </c>
      <c r="H189" s="48" t="s">
        <v>444</v>
      </c>
      <c r="I189" s="48" t="s">
        <v>36</v>
      </c>
    </row>
    <row r="190" spans="1:9" ht="15" hidden="1">
      <c r="A190" s="2" t="s">
        <v>5</v>
      </c>
      <c r="B190" s="49" t="s">
        <v>32</v>
      </c>
      <c r="C190" s="48" t="s">
        <v>449</v>
      </c>
      <c r="D190" s="48" t="s">
        <v>443</v>
      </c>
      <c r="E190" s="48" t="s">
        <v>12</v>
      </c>
      <c r="F190" s="49" t="s">
        <v>13</v>
      </c>
      <c r="G190" s="50">
        <v>350481.6</v>
      </c>
      <c r="H190" s="48" t="s">
        <v>444</v>
      </c>
      <c r="I190" s="48" t="s">
        <v>36</v>
      </c>
    </row>
    <row r="191" spans="1:9" ht="15" hidden="1">
      <c r="A191" s="2" t="s">
        <v>5</v>
      </c>
      <c r="B191" s="28" t="s">
        <v>32</v>
      </c>
      <c r="C191" s="2" t="s">
        <v>450</v>
      </c>
      <c r="D191" s="2" t="s">
        <v>451</v>
      </c>
      <c r="E191" s="2" t="s">
        <v>12</v>
      </c>
      <c r="F191" s="28" t="s">
        <v>13</v>
      </c>
      <c r="G191" s="10">
        <v>61132.5</v>
      </c>
      <c r="H191" s="2" t="s">
        <v>452</v>
      </c>
      <c r="I191" s="2" t="s">
        <v>36</v>
      </c>
    </row>
    <row r="192" spans="1:9" ht="15" hidden="1">
      <c r="A192" s="2" t="s">
        <v>5</v>
      </c>
      <c r="B192" s="28" t="s">
        <v>32</v>
      </c>
      <c r="C192" s="2" t="s">
        <v>453</v>
      </c>
      <c r="D192" s="2" t="s">
        <v>454</v>
      </c>
      <c r="E192" s="2" t="s">
        <v>12</v>
      </c>
      <c r="F192" s="28" t="s">
        <v>13</v>
      </c>
      <c r="G192" s="10">
        <v>50458.2</v>
      </c>
      <c r="H192" s="2" t="s">
        <v>455</v>
      </c>
      <c r="I192" s="2" t="s">
        <v>36</v>
      </c>
    </row>
    <row r="193" spans="1:9" ht="15" hidden="1">
      <c r="A193" s="2" t="s">
        <v>5</v>
      </c>
      <c r="B193" s="28" t="s">
        <v>32</v>
      </c>
      <c r="C193" s="2" t="s">
        <v>456</v>
      </c>
      <c r="D193" s="2" t="s">
        <v>457</v>
      </c>
      <c r="E193" s="2" t="s">
        <v>12</v>
      </c>
      <c r="F193" s="28" t="s">
        <v>13</v>
      </c>
      <c r="G193" s="10">
        <v>16511.88</v>
      </c>
      <c r="H193" s="2" t="s">
        <v>458</v>
      </c>
      <c r="I193" s="2" t="s">
        <v>36</v>
      </c>
    </row>
    <row r="194" spans="1:9" s="48" customFormat="1" ht="15" hidden="1">
      <c r="A194" s="2" t="s">
        <v>5</v>
      </c>
      <c r="B194" s="28" t="s">
        <v>32</v>
      </c>
      <c r="C194" s="2" t="s">
        <v>459</v>
      </c>
      <c r="D194" s="2" t="s">
        <v>457</v>
      </c>
      <c r="E194" s="2" t="s">
        <v>12</v>
      </c>
      <c r="F194" s="28" t="s">
        <v>13</v>
      </c>
      <c r="G194" s="10">
        <v>15015</v>
      </c>
      <c r="H194" s="2" t="s">
        <v>458</v>
      </c>
      <c r="I194" s="2" t="s">
        <v>36</v>
      </c>
    </row>
    <row r="195" spans="1:9" s="48" customFormat="1" ht="15" hidden="1">
      <c r="A195" s="2" t="s">
        <v>5</v>
      </c>
      <c r="B195" s="28" t="s">
        <v>32</v>
      </c>
      <c r="C195" s="2" t="s">
        <v>460</v>
      </c>
      <c r="D195" s="2" t="s">
        <v>457</v>
      </c>
      <c r="E195" s="2" t="s">
        <v>12</v>
      </c>
      <c r="F195" s="28" t="s">
        <v>13</v>
      </c>
      <c r="G195" s="10">
        <v>19800</v>
      </c>
      <c r="H195" s="2" t="s">
        <v>458</v>
      </c>
      <c r="I195" s="2" t="s">
        <v>36</v>
      </c>
    </row>
    <row r="196" spans="1:9" s="48" customFormat="1" ht="15" hidden="1">
      <c r="A196" s="2" t="s">
        <v>5</v>
      </c>
      <c r="B196" s="28" t="s">
        <v>32</v>
      </c>
      <c r="C196" s="2" t="s">
        <v>461</v>
      </c>
      <c r="D196" s="2" t="s">
        <v>457</v>
      </c>
      <c r="E196" s="2" t="s">
        <v>12</v>
      </c>
      <c r="F196" s="28" t="s">
        <v>13</v>
      </c>
      <c r="G196" s="10">
        <v>20900</v>
      </c>
      <c r="H196" s="2" t="s">
        <v>458</v>
      </c>
      <c r="I196" s="2" t="s">
        <v>36</v>
      </c>
    </row>
    <row r="197" spans="1:9" s="48" customFormat="1" ht="15" hidden="1">
      <c r="A197" s="2" t="s">
        <v>5</v>
      </c>
      <c r="B197" s="28" t="s">
        <v>32</v>
      </c>
      <c r="C197" s="2" t="s">
        <v>462</v>
      </c>
      <c r="D197" s="2" t="s">
        <v>457</v>
      </c>
      <c r="E197" s="2" t="s">
        <v>12</v>
      </c>
      <c r="F197" s="28" t="s">
        <v>13</v>
      </c>
      <c r="G197" s="10">
        <v>79029.72</v>
      </c>
      <c r="H197" s="2" t="s">
        <v>458</v>
      </c>
      <c r="I197" s="2" t="s">
        <v>36</v>
      </c>
    </row>
    <row r="198" spans="1:9" ht="15" hidden="1">
      <c r="A198" s="2" t="s">
        <v>5</v>
      </c>
      <c r="B198" s="28" t="s">
        <v>32</v>
      </c>
      <c r="C198" s="2" t="s">
        <v>463</v>
      </c>
      <c r="D198" s="2" t="s">
        <v>457</v>
      </c>
      <c r="E198" s="2" t="s">
        <v>12</v>
      </c>
      <c r="F198" s="28" t="s">
        <v>13</v>
      </c>
      <c r="G198" s="10">
        <v>5049</v>
      </c>
      <c r="H198" s="2" t="s">
        <v>458</v>
      </c>
      <c r="I198" s="2" t="s">
        <v>36</v>
      </c>
    </row>
    <row r="199" spans="1:9" ht="15" hidden="1">
      <c r="A199" s="2" t="s">
        <v>5</v>
      </c>
      <c r="B199" s="28" t="s">
        <v>32</v>
      </c>
      <c r="C199" s="2" t="s">
        <v>464</v>
      </c>
      <c r="D199" s="2" t="s">
        <v>457</v>
      </c>
      <c r="E199" s="2" t="s">
        <v>12</v>
      </c>
      <c r="F199" s="28" t="s">
        <v>13</v>
      </c>
      <c r="G199" s="10">
        <v>56100</v>
      </c>
      <c r="H199" s="2" t="s">
        <v>458</v>
      </c>
      <c r="I199" s="2" t="s">
        <v>36</v>
      </c>
    </row>
    <row r="200" spans="1:9" ht="15" hidden="1">
      <c r="A200" s="2" t="s">
        <v>5</v>
      </c>
      <c r="B200" s="28" t="s">
        <v>32</v>
      </c>
      <c r="C200" s="2" t="s">
        <v>465</v>
      </c>
      <c r="D200" s="2" t="s">
        <v>457</v>
      </c>
      <c r="E200" s="2" t="s">
        <v>12</v>
      </c>
      <c r="F200" s="28" t="s">
        <v>13</v>
      </c>
      <c r="G200" s="10">
        <v>35189</v>
      </c>
      <c r="H200" s="2" t="s">
        <v>458</v>
      </c>
      <c r="I200" s="2" t="s">
        <v>36</v>
      </c>
    </row>
    <row r="201" spans="1:9" s="48" customFormat="1" ht="15" hidden="1">
      <c r="A201" s="2" t="s">
        <v>5</v>
      </c>
      <c r="B201" s="28" t="s">
        <v>32</v>
      </c>
      <c r="C201" s="2" t="s">
        <v>466</v>
      </c>
      <c r="D201" s="2" t="s">
        <v>457</v>
      </c>
      <c r="E201" s="2" t="s">
        <v>12</v>
      </c>
      <c r="F201" s="28" t="s">
        <v>13</v>
      </c>
      <c r="G201" s="10">
        <v>4763</v>
      </c>
      <c r="H201" s="2" t="s">
        <v>458</v>
      </c>
      <c r="I201" s="2" t="s">
        <v>36</v>
      </c>
    </row>
    <row r="202" spans="1:9" ht="15" hidden="1">
      <c r="A202" s="2" t="s">
        <v>5</v>
      </c>
      <c r="B202" s="28" t="s">
        <v>32</v>
      </c>
      <c r="C202" s="2" t="s">
        <v>467</v>
      </c>
      <c r="D202" s="2" t="s">
        <v>457</v>
      </c>
      <c r="E202" s="2" t="s">
        <v>12</v>
      </c>
      <c r="F202" s="28" t="s">
        <v>13</v>
      </c>
      <c r="G202" s="10">
        <v>11907.5</v>
      </c>
      <c r="H202" s="2" t="s">
        <v>458</v>
      </c>
      <c r="I202" s="2" t="s">
        <v>36</v>
      </c>
    </row>
    <row r="203" spans="1:9" ht="15" hidden="1">
      <c r="A203" s="2" t="s">
        <v>5</v>
      </c>
      <c r="B203" s="28" t="s">
        <v>32</v>
      </c>
      <c r="C203" s="2" t="s">
        <v>468</v>
      </c>
      <c r="D203" s="2" t="s">
        <v>457</v>
      </c>
      <c r="E203" s="2" t="s">
        <v>12</v>
      </c>
      <c r="F203" s="28" t="s">
        <v>13</v>
      </c>
      <c r="G203" s="10">
        <v>64680</v>
      </c>
      <c r="H203" s="2" t="s">
        <v>458</v>
      </c>
      <c r="I203" s="2" t="s">
        <v>36</v>
      </c>
    </row>
    <row r="204" spans="1:9" ht="15" hidden="1">
      <c r="A204" s="2" t="s">
        <v>5</v>
      </c>
      <c r="B204" s="28" t="s">
        <v>32</v>
      </c>
      <c r="C204" s="2" t="s">
        <v>469</v>
      </c>
      <c r="D204" s="2" t="s">
        <v>457</v>
      </c>
      <c r="E204" s="2" t="s">
        <v>12</v>
      </c>
      <c r="F204" s="28" t="s">
        <v>13</v>
      </c>
      <c r="G204" s="10">
        <v>7095</v>
      </c>
      <c r="H204" s="2" t="s">
        <v>458</v>
      </c>
      <c r="I204" s="2" t="s">
        <v>36</v>
      </c>
    </row>
    <row r="205" spans="1:9" ht="15" hidden="1">
      <c r="A205" s="2" t="s">
        <v>5</v>
      </c>
      <c r="B205" s="28" t="s">
        <v>32</v>
      </c>
      <c r="C205" s="2" t="s">
        <v>470</v>
      </c>
      <c r="D205" s="2" t="s">
        <v>457</v>
      </c>
      <c r="E205" s="2" t="s">
        <v>12</v>
      </c>
      <c r="F205" s="28" t="s">
        <v>13</v>
      </c>
      <c r="G205" s="10">
        <v>7095</v>
      </c>
      <c r="H205" s="2" t="s">
        <v>458</v>
      </c>
      <c r="I205" s="2" t="s">
        <v>36</v>
      </c>
    </row>
    <row r="206" spans="1:9" ht="15" hidden="1">
      <c r="A206" s="2" t="s">
        <v>5</v>
      </c>
      <c r="B206" s="28" t="s">
        <v>32</v>
      </c>
      <c r="C206" s="2" t="s">
        <v>471</v>
      </c>
      <c r="D206" s="2" t="s">
        <v>457</v>
      </c>
      <c r="E206" s="2" t="s">
        <v>12</v>
      </c>
      <c r="F206" s="28" t="s">
        <v>13</v>
      </c>
      <c r="G206" s="10">
        <v>14190</v>
      </c>
      <c r="H206" s="2" t="s">
        <v>458</v>
      </c>
      <c r="I206" s="2" t="s">
        <v>36</v>
      </c>
    </row>
    <row r="207" spans="1:9" s="48" customFormat="1" ht="15" hidden="1">
      <c r="A207" s="2" t="s">
        <v>5</v>
      </c>
      <c r="B207" s="28" t="s">
        <v>32</v>
      </c>
      <c r="C207" s="2" t="s">
        <v>472</v>
      </c>
      <c r="D207" s="2" t="s">
        <v>457</v>
      </c>
      <c r="E207" s="2" t="s">
        <v>12</v>
      </c>
      <c r="F207" s="28" t="s">
        <v>13</v>
      </c>
      <c r="G207" s="10">
        <v>51315</v>
      </c>
      <c r="H207" s="2" t="s">
        <v>458</v>
      </c>
      <c r="I207" s="2" t="s">
        <v>36</v>
      </c>
    </row>
    <row r="208" spans="1:9" ht="15" hidden="1">
      <c r="A208" s="2" t="s">
        <v>5</v>
      </c>
      <c r="B208" s="28" t="s">
        <v>32</v>
      </c>
      <c r="C208" s="2" t="s">
        <v>473</v>
      </c>
      <c r="D208" s="2" t="s">
        <v>457</v>
      </c>
      <c r="E208" s="2" t="s">
        <v>12</v>
      </c>
      <c r="F208" s="28" t="s">
        <v>13</v>
      </c>
      <c r="G208" s="10">
        <v>39192.980000000003</v>
      </c>
      <c r="H208" s="2" t="s">
        <v>458</v>
      </c>
      <c r="I208" s="2" t="s">
        <v>36</v>
      </c>
    </row>
    <row r="209" spans="1:9" ht="15" hidden="1">
      <c r="A209" s="2" t="s">
        <v>5</v>
      </c>
      <c r="B209" s="28" t="s">
        <v>32</v>
      </c>
      <c r="C209" s="2" t="s">
        <v>474</v>
      </c>
      <c r="D209" s="2" t="s">
        <v>457</v>
      </c>
      <c r="E209" s="2" t="s">
        <v>12</v>
      </c>
      <c r="F209" s="28" t="s">
        <v>13</v>
      </c>
      <c r="G209" s="10">
        <v>4791.6000000000004</v>
      </c>
      <c r="H209" s="2" t="s">
        <v>458</v>
      </c>
      <c r="I209" s="2" t="s">
        <v>36</v>
      </c>
    </row>
    <row r="210" spans="1:9" ht="15" hidden="1">
      <c r="A210" s="2" t="s">
        <v>5</v>
      </c>
      <c r="B210" s="28" t="s">
        <v>32</v>
      </c>
      <c r="C210" s="2" t="s">
        <v>475</v>
      </c>
      <c r="D210" s="2" t="s">
        <v>457</v>
      </c>
      <c r="E210" s="2" t="s">
        <v>12</v>
      </c>
      <c r="F210" s="28" t="s">
        <v>13</v>
      </c>
      <c r="G210" s="10">
        <v>5067.12</v>
      </c>
      <c r="H210" s="2" t="s">
        <v>458</v>
      </c>
      <c r="I210" s="2" t="s">
        <v>36</v>
      </c>
    </row>
    <row r="211" spans="1:9" ht="15" hidden="1">
      <c r="A211" s="2" t="s">
        <v>5</v>
      </c>
      <c r="B211" s="28" t="s">
        <v>32</v>
      </c>
      <c r="C211" s="2" t="s">
        <v>476</v>
      </c>
      <c r="D211" s="2" t="s">
        <v>457</v>
      </c>
      <c r="E211" s="2" t="s">
        <v>12</v>
      </c>
      <c r="F211" s="28" t="s">
        <v>13</v>
      </c>
      <c r="G211" s="10">
        <v>7603.18</v>
      </c>
      <c r="H211" s="2" t="s">
        <v>458</v>
      </c>
      <c r="I211" s="2" t="s">
        <v>36</v>
      </c>
    </row>
    <row r="212" spans="1:9" s="48" customFormat="1" ht="15" hidden="1">
      <c r="A212" s="2" t="s">
        <v>5</v>
      </c>
      <c r="B212" s="28" t="s">
        <v>32</v>
      </c>
      <c r="C212" s="2" t="s">
        <v>477</v>
      </c>
      <c r="D212" s="2" t="s">
        <v>457</v>
      </c>
      <c r="E212" s="2" t="s">
        <v>12</v>
      </c>
      <c r="F212" s="28" t="s">
        <v>13</v>
      </c>
      <c r="G212" s="10">
        <v>10120</v>
      </c>
      <c r="H212" s="2" t="s">
        <v>458</v>
      </c>
      <c r="I212" s="2" t="s">
        <v>36</v>
      </c>
    </row>
    <row r="213" spans="1:9" ht="15" hidden="1">
      <c r="A213" s="2" t="s">
        <v>5</v>
      </c>
      <c r="B213" s="28" t="s">
        <v>32</v>
      </c>
      <c r="C213" s="2" t="s">
        <v>478</v>
      </c>
      <c r="D213" s="2" t="s">
        <v>457</v>
      </c>
      <c r="E213" s="2" t="s">
        <v>12</v>
      </c>
      <c r="F213" s="28" t="s">
        <v>13</v>
      </c>
      <c r="G213" s="10">
        <v>82500</v>
      </c>
      <c r="H213" s="2" t="s">
        <v>458</v>
      </c>
      <c r="I213" s="2" t="s">
        <v>36</v>
      </c>
    </row>
    <row r="214" spans="1:9" ht="15" hidden="1">
      <c r="A214" s="2" t="s">
        <v>5</v>
      </c>
      <c r="B214" s="28" t="s">
        <v>32</v>
      </c>
      <c r="C214" s="2" t="s">
        <v>479</v>
      </c>
      <c r="D214" s="2" t="s">
        <v>457</v>
      </c>
      <c r="E214" s="2" t="s">
        <v>12</v>
      </c>
      <c r="F214" s="28" t="s">
        <v>13</v>
      </c>
      <c r="G214" s="10">
        <v>41800</v>
      </c>
      <c r="H214" s="2" t="s">
        <v>458</v>
      </c>
      <c r="I214" s="2" t="s">
        <v>36</v>
      </c>
    </row>
    <row r="215" spans="1:9" ht="15" hidden="1">
      <c r="A215" s="2" t="s">
        <v>5</v>
      </c>
      <c r="B215" s="28" t="s">
        <v>32</v>
      </c>
      <c r="C215" s="2" t="s">
        <v>480</v>
      </c>
      <c r="D215" s="2" t="s">
        <v>457</v>
      </c>
      <c r="E215" s="2" t="s">
        <v>12</v>
      </c>
      <c r="F215" s="28" t="s">
        <v>13</v>
      </c>
      <c r="G215" s="10">
        <v>62480</v>
      </c>
      <c r="H215" s="2" t="s">
        <v>458</v>
      </c>
      <c r="I215" s="2" t="s">
        <v>36</v>
      </c>
    </row>
    <row r="216" spans="1:9" s="48" customFormat="1" ht="15" hidden="1">
      <c r="A216" s="2" t="s">
        <v>5</v>
      </c>
      <c r="B216" s="28" t="s">
        <v>32</v>
      </c>
      <c r="C216" s="2" t="s">
        <v>481</v>
      </c>
      <c r="D216" s="2" t="s">
        <v>457</v>
      </c>
      <c r="E216" s="2" t="s">
        <v>12</v>
      </c>
      <c r="F216" s="28" t="s">
        <v>13</v>
      </c>
      <c r="G216" s="10">
        <v>80960</v>
      </c>
      <c r="H216" s="2" t="s">
        <v>458</v>
      </c>
      <c r="I216" s="2" t="s">
        <v>36</v>
      </c>
    </row>
    <row r="217" spans="1:9" s="48" customFormat="1" ht="15" hidden="1">
      <c r="A217" s="2" t="s">
        <v>5</v>
      </c>
      <c r="B217" s="28" t="s">
        <v>32</v>
      </c>
      <c r="C217" s="2" t="s">
        <v>482</v>
      </c>
      <c r="D217" s="2" t="s">
        <v>457</v>
      </c>
      <c r="E217" s="2" t="s">
        <v>12</v>
      </c>
      <c r="F217" s="28" t="s">
        <v>13</v>
      </c>
      <c r="G217" s="10">
        <v>10788.8</v>
      </c>
      <c r="H217" s="2" t="s">
        <v>458</v>
      </c>
      <c r="I217" s="2" t="s">
        <v>36</v>
      </c>
    </row>
    <row r="218" spans="1:9" ht="15" hidden="1">
      <c r="A218" s="2" t="s">
        <v>5</v>
      </c>
      <c r="B218" s="28" t="s">
        <v>32</v>
      </c>
      <c r="C218" s="2" t="s">
        <v>483</v>
      </c>
      <c r="D218" s="2" t="s">
        <v>457</v>
      </c>
      <c r="E218" s="2" t="s">
        <v>12</v>
      </c>
      <c r="F218" s="28" t="s">
        <v>13</v>
      </c>
      <c r="G218" s="10">
        <v>6930</v>
      </c>
      <c r="H218" s="2" t="s">
        <v>458</v>
      </c>
      <c r="I218" s="2" t="s">
        <v>36</v>
      </c>
    </row>
    <row r="219" spans="1:9" s="48" customFormat="1" ht="15" hidden="1">
      <c r="A219" s="2" t="s">
        <v>5</v>
      </c>
      <c r="B219" s="28" t="s">
        <v>32</v>
      </c>
      <c r="C219" s="2" t="s">
        <v>484</v>
      </c>
      <c r="D219" s="2" t="s">
        <v>457</v>
      </c>
      <c r="E219" s="2" t="s">
        <v>12</v>
      </c>
      <c r="F219" s="28" t="s">
        <v>13</v>
      </c>
      <c r="G219" s="10">
        <v>6930</v>
      </c>
      <c r="H219" s="2" t="s">
        <v>458</v>
      </c>
      <c r="I219" s="2" t="s">
        <v>36</v>
      </c>
    </row>
    <row r="220" spans="1:9" s="48" customFormat="1" ht="15" hidden="1">
      <c r="A220" s="2" t="s">
        <v>5</v>
      </c>
      <c r="B220" s="28" t="s">
        <v>32</v>
      </c>
      <c r="C220" s="2" t="s">
        <v>485</v>
      </c>
      <c r="D220" s="2" t="s">
        <v>457</v>
      </c>
      <c r="E220" s="2" t="s">
        <v>12</v>
      </c>
      <c r="F220" s="28" t="s">
        <v>13</v>
      </c>
      <c r="G220" s="10">
        <v>13860</v>
      </c>
      <c r="H220" s="2" t="s">
        <v>458</v>
      </c>
      <c r="I220" s="2" t="s">
        <v>36</v>
      </c>
    </row>
    <row r="221" spans="1:9" s="48" customFormat="1" ht="15" hidden="1">
      <c r="A221" s="2" t="s">
        <v>5</v>
      </c>
      <c r="B221" s="28" t="s">
        <v>32</v>
      </c>
      <c r="C221" s="2" t="s">
        <v>486</v>
      </c>
      <c r="D221" s="2" t="s">
        <v>457</v>
      </c>
      <c r="E221" s="2" t="s">
        <v>12</v>
      </c>
      <c r="F221" s="28" t="s">
        <v>13</v>
      </c>
      <c r="G221" s="10">
        <v>4620</v>
      </c>
      <c r="H221" s="2" t="s">
        <v>458</v>
      </c>
      <c r="I221" s="2" t="s">
        <v>36</v>
      </c>
    </row>
    <row r="222" spans="1:9" s="48" customFormat="1" ht="15" hidden="1">
      <c r="A222" s="2" t="s">
        <v>5</v>
      </c>
      <c r="B222" s="28" t="s">
        <v>32</v>
      </c>
      <c r="C222" s="2" t="s">
        <v>487</v>
      </c>
      <c r="D222" s="2" t="s">
        <v>457</v>
      </c>
      <c r="E222" s="2" t="s">
        <v>12</v>
      </c>
      <c r="F222" s="28" t="s">
        <v>13</v>
      </c>
      <c r="G222" s="10">
        <v>1848</v>
      </c>
      <c r="H222" s="2" t="s">
        <v>458</v>
      </c>
      <c r="I222" s="2" t="s">
        <v>36</v>
      </c>
    </row>
    <row r="223" spans="1:9" s="48" customFormat="1" ht="15" hidden="1">
      <c r="A223" s="2" t="s">
        <v>5</v>
      </c>
      <c r="B223" s="28" t="s">
        <v>32</v>
      </c>
      <c r="C223" s="2" t="s">
        <v>488</v>
      </c>
      <c r="D223" s="2" t="s">
        <v>457</v>
      </c>
      <c r="E223" s="2" t="s">
        <v>12</v>
      </c>
      <c r="F223" s="28" t="s">
        <v>13</v>
      </c>
      <c r="G223" s="10">
        <v>6732</v>
      </c>
      <c r="H223" s="2" t="s">
        <v>458</v>
      </c>
      <c r="I223" s="2" t="s">
        <v>36</v>
      </c>
    </row>
    <row r="224" spans="1:9" s="48" customFormat="1" ht="15" hidden="1">
      <c r="A224" s="2" t="s">
        <v>5</v>
      </c>
      <c r="B224" s="28" t="s">
        <v>32</v>
      </c>
      <c r="C224" s="2" t="s">
        <v>489</v>
      </c>
      <c r="D224" s="2" t="s">
        <v>457</v>
      </c>
      <c r="E224" s="2" t="s">
        <v>12</v>
      </c>
      <c r="F224" s="28" t="s">
        <v>13</v>
      </c>
      <c r="G224" s="10">
        <v>6732</v>
      </c>
      <c r="H224" s="2" t="s">
        <v>458</v>
      </c>
      <c r="I224" s="2" t="s">
        <v>36</v>
      </c>
    </row>
    <row r="225" spans="1:9" s="48" customFormat="1" ht="15" hidden="1">
      <c r="A225" s="2" t="s">
        <v>5</v>
      </c>
      <c r="B225" s="28" t="s">
        <v>32</v>
      </c>
      <c r="C225" s="2" t="s">
        <v>490</v>
      </c>
      <c r="D225" s="2" t="s">
        <v>457</v>
      </c>
      <c r="E225" s="2" t="s">
        <v>12</v>
      </c>
      <c r="F225" s="28" t="s">
        <v>13</v>
      </c>
      <c r="G225" s="10">
        <v>6732</v>
      </c>
      <c r="H225" s="2" t="s">
        <v>458</v>
      </c>
      <c r="I225" s="2" t="s">
        <v>36</v>
      </c>
    </row>
    <row r="226" spans="1:9" s="48" customFormat="1" ht="15" hidden="1">
      <c r="A226" s="2" t="s">
        <v>5</v>
      </c>
      <c r="B226" s="28" t="s">
        <v>32</v>
      </c>
      <c r="C226" s="2" t="s">
        <v>491</v>
      </c>
      <c r="D226" s="2" t="s">
        <v>457</v>
      </c>
      <c r="E226" s="2" t="s">
        <v>12</v>
      </c>
      <c r="F226" s="28" t="s">
        <v>13</v>
      </c>
      <c r="G226" s="10">
        <v>3366</v>
      </c>
      <c r="H226" s="2" t="s">
        <v>458</v>
      </c>
      <c r="I226" s="2" t="s">
        <v>36</v>
      </c>
    </row>
    <row r="227" spans="1:9" ht="15" hidden="1">
      <c r="A227" s="2" t="s">
        <v>4</v>
      </c>
      <c r="B227" s="28" t="s">
        <v>24</v>
      </c>
      <c r="C227" s="2" t="s">
        <v>492</v>
      </c>
      <c r="D227" s="2" t="s">
        <v>493</v>
      </c>
      <c r="E227" s="2" t="s">
        <v>11</v>
      </c>
      <c r="F227" s="28" t="s">
        <v>13</v>
      </c>
      <c r="G227" s="10">
        <v>20566.13</v>
      </c>
      <c r="H227" s="2" t="s">
        <v>494</v>
      </c>
      <c r="I227" s="2" t="s">
        <v>38</v>
      </c>
    </row>
    <row r="228" spans="1:9" ht="15" hidden="1">
      <c r="A228" s="2" t="s">
        <v>4</v>
      </c>
      <c r="B228" s="2" t="s">
        <v>26</v>
      </c>
      <c r="C228" s="2" t="s">
        <v>495</v>
      </c>
      <c r="D228" s="2" t="s">
        <v>496</v>
      </c>
      <c r="E228" s="2" t="s">
        <v>11</v>
      </c>
      <c r="F228" s="28" t="s">
        <v>13</v>
      </c>
      <c r="G228" s="10">
        <v>178117.03</v>
      </c>
      <c r="H228" s="2" t="s">
        <v>497</v>
      </c>
      <c r="I228" s="2" t="s">
        <v>38</v>
      </c>
    </row>
    <row r="229" spans="1:9" ht="15" hidden="1">
      <c r="A229" s="2" t="s">
        <v>4</v>
      </c>
      <c r="B229" s="2" t="s">
        <v>23</v>
      </c>
      <c r="C229" s="2" t="s">
        <v>498</v>
      </c>
      <c r="D229" s="2" t="s">
        <v>499</v>
      </c>
      <c r="E229" s="2" t="s">
        <v>11</v>
      </c>
      <c r="F229" s="28" t="s">
        <v>13</v>
      </c>
      <c r="G229" s="10">
        <v>30831.19</v>
      </c>
      <c r="H229" s="2" t="s">
        <v>500</v>
      </c>
      <c r="I229" s="2" t="s">
        <v>38</v>
      </c>
    </row>
    <row r="230" spans="1:9" ht="15" hidden="1">
      <c r="A230" s="2" t="s">
        <v>4</v>
      </c>
      <c r="B230" s="28" t="s">
        <v>24</v>
      </c>
      <c r="C230" s="2" t="s">
        <v>501</v>
      </c>
      <c r="D230" s="2" t="s">
        <v>502</v>
      </c>
      <c r="E230" s="2" t="s">
        <v>11</v>
      </c>
      <c r="F230" s="28" t="s">
        <v>13</v>
      </c>
      <c r="G230" s="10">
        <v>67082.399999999994</v>
      </c>
      <c r="H230" s="2" t="s">
        <v>503</v>
      </c>
      <c r="I230" s="2" t="s">
        <v>38</v>
      </c>
    </row>
    <row r="231" spans="1:9" ht="15" hidden="1">
      <c r="A231" s="2" t="s">
        <v>4</v>
      </c>
      <c r="B231" s="28" t="s">
        <v>24</v>
      </c>
      <c r="C231" s="2" t="s">
        <v>504</v>
      </c>
      <c r="D231" s="2" t="s">
        <v>505</v>
      </c>
      <c r="E231" s="2" t="s">
        <v>11</v>
      </c>
      <c r="F231" s="28" t="s">
        <v>13</v>
      </c>
      <c r="G231" s="10">
        <v>41316.949999999997</v>
      </c>
      <c r="H231" s="2" t="s">
        <v>506</v>
      </c>
      <c r="I231" s="2" t="s">
        <v>38</v>
      </c>
    </row>
    <row r="232" spans="1:9" ht="15" hidden="1">
      <c r="A232" s="2" t="s">
        <v>4</v>
      </c>
      <c r="B232" s="28" t="s">
        <v>24</v>
      </c>
      <c r="C232" s="2" t="s">
        <v>507</v>
      </c>
      <c r="D232" s="2" t="s">
        <v>508</v>
      </c>
      <c r="E232" s="2" t="s">
        <v>11</v>
      </c>
      <c r="F232" s="28" t="s">
        <v>13</v>
      </c>
      <c r="G232" s="10">
        <v>78431.23</v>
      </c>
      <c r="H232" s="2" t="s">
        <v>509</v>
      </c>
      <c r="I232" s="2" t="s">
        <v>38</v>
      </c>
    </row>
    <row r="233" spans="1:9" ht="15" hidden="1">
      <c r="A233" s="2" t="s">
        <v>4</v>
      </c>
      <c r="B233" s="28" t="s">
        <v>24</v>
      </c>
      <c r="C233" s="2" t="s">
        <v>510</v>
      </c>
      <c r="D233" s="2" t="s">
        <v>511</v>
      </c>
      <c r="E233" s="2" t="s">
        <v>11</v>
      </c>
      <c r="F233" s="28" t="s">
        <v>13</v>
      </c>
      <c r="G233" s="10">
        <v>41727</v>
      </c>
      <c r="H233" s="2" t="s">
        <v>512</v>
      </c>
      <c r="I233" s="2" t="s">
        <v>38</v>
      </c>
    </row>
    <row r="234" spans="1:9" ht="15" hidden="1">
      <c r="A234" s="2" t="s">
        <v>4</v>
      </c>
      <c r="B234" s="28" t="s">
        <v>24</v>
      </c>
      <c r="C234" s="28" t="s">
        <v>513</v>
      </c>
      <c r="D234" s="28" t="s">
        <v>514</v>
      </c>
      <c r="E234" s="28" t="s">
        <v>11</v>
      </c>
      <c r="F234" s="28" t="s">
        <v>13</v>
      </c>
      <c r="G234" s="29">
        <v>1769.63</v>
      </c>
      <c r="H234" s="28" t="s">
        <v>515</v>
      </c>
      <c r="I234" s="2" t="s">
        <v>38</v>
      </c>
    </row>
    <row r="235" spans="1:9" s="48" customFormat="1" ht="15" hidden="1">
      <c r="A235" s="2" t="s">
        <v>4</v>
      </c>
      <c r="B235" s="28" t="s">
        <v>24</v>
      </c>
      <c r="C235" s="28" t="s">
        <v>516</v>
      </c>
      <c r="D235" s="28" t="s">
        <v>514</v>
      </c>
      <c r="E235" s="28" t="s">
        <v>11</v>
      </c>
      <c r="F235" s="28" t="s">
        <v>13</v>
      </c>
      <c r="G235" s="29">
        <v>75047.710000000006</v>
      </c>
      <c r="H235" s="28" t="s">
        <v>515</v>
      </c>
      <c r="I235" s="2" t="s">
        <v>38</v>
      </c>
    </row>
    <row r="236" spans="1:9" s="48" customFormat="1" ht="15" hidden="1">
      <c r="A236" s="2" t="s">
        <v>4</v>
      </c>
      <c r="B236" s="28" t="s">
        <v>24</v>
      </c>
      <c r="C236" s="2" t="s">
        <v>517</v>
      </c>
      <c r="D236" s="2" t="s">
        <v>518</v>
      </c>
      <c r="E236" s="2" t="s">
        <v>11</v>
      </c>
      <c r="F236" s="28" t="s">
        <v>13</v>
      </c>
      <c r="G236" s="10">
        <v>102583.92</v>
      </c>
      <c r="H236" s="2" t="s">
        <v>519</v>
      </c>
      <c r="I236" s="2" t="s">
        <v>38</v>
      </c>
    </row>
    <row r="237" spans="1:9" ht="15" hidden="1">
      <c r="A237" s="2" t="s">
        <v>4</v>
      </c>
      <c r="B237" s="28" t="s">
        <v>24</v>
      </c>
      <c r="C237" s="2" t="s">
        <v>520</v>
      </c>
      <c r="D237" s="2" t="s">
        <v>521</v>
      </c>
      <c r="E237" s="2" t="s">
        <v>11</v>
      </c>
      <c r="F237" s="28" t="s">
        <v>13</v>
      </c>
      <c r="G237" s="10">
        <v>433897.28</v>
      </c>
      <c r="H237" s="2" t="s">
        <v>522</v>
      </c>
      <c r="I237" s="2" t="s">
        <v>38</v>
      </c>
    </row>
    <row r="238" spans="1:9" ht="15" hidden="1">
      <c r="A238" s="2" t="s">
        <v>4</v>
      </c>
      <c r="B238" s="2" t="s">
        <v>20</v>
      </c>
      <c r="C238" s="2" t="s">
        <v>523</v>
      </c>
      <c r="D238" s="2" t="s">
        <v>524</v>
      </c>
      <c r="E238" s="2" t="s">
        <v>11</v>
      </c>
      <c r="F238" s="28" t="s">
        <v>13</v>
      </c>
      <c r="G238" s="10">
        <v>423565.58</v>
      </c>
      <c r="H238" s="2" t="s">
        <v>525</v>
      </c>
      <c r="I238" s="2" t="s">
        <v>38</v>
      </c>
    </row>
    <row r="239" spans="1:9" ht="15" hidden="1">
      <c r="A239" s="2" t="s">
        <v>4</v>
      </c>
      <c r="B239" s="28" t="s">
        <v>24</v>
      </c>
      <c r="C239" s="2" t="s">
        <v>526</v>
      </c>
      <c r="D239" s="2" t="s">
        <v>527</v>
      </c>
      <c r="E239" s="2" t="s">
        <v>11</v>
      </c>
      <c r="F239" s="28" t="s">
        <v>13</v>
      </c>
      <c r="G239" s="10">
        <v>466559.53</v>
      </c>
      <c r="H239" s="2" t="s">
        <v>528</v>
      </c>
      <c r="I239" s="2" t="s">
        <v>38</v>
      </c>
    </row>
    <row r="240" spans="1:9" ht="15" hidden="1">
      <c r="A240" s="2" t="s">
        <v>4</v>
      </c>
      <c r="B240" s="2" t="s">
        <v>25</v>
      </c>
      <c r="C240" s="2" t="s">
        <v>529</v>
      </c>
      <c r="D240" s="2" t="s">
        <v>530</v>
      </c>
      <c r="E240" s="2" t="s">
        <v>11</v>
      </c>
      <c r="F240" s="28" t="s">
        <v>13</v>
      </c>
      <c r="G240" s="10">
        <v>116186.28</v>
      </c>
      <c r="H240" s="2" t="s">
        <v>531</v>
      </c>
      <c r="I240" s="2" t="s">
        <v>38</v>
      </c>
    </row>
    <row r="241" spans="1:9" ht="15" hidden="1">
      <c r="A241" s="2" t="s">
        <v>4</v>
      </c>
      <c r="B241" s="28" t="s">
        <v>24</v>
      </c>
      <c r="C241" s="2" t="s">
        <v>532</v>
      </c>
      <c r="D241" s="2" t="s">
        <v>533</v>
      </c>
      <c r="E241" s="2" t="s">
        <v>11</v>
      </c>
      <c r="F241" s="28" t="s">
        <v>13</v>
      </c>
      <c r="G241" s="10">
        <v>26609.93</v>
      </c>
      <c r="H241" s="2" t="s">
        <v>534</v>
      </c>
      <c r="I241" s="2" t="s">
        <v>38</v>
      </c>
    </row>
    <row r="242" spans="1:9" s="48" customFormat="1" ht="15" hidden="1">
      <c r="A242" s="2" t="s">
        <v>4</v>
      </c>
      <c r="B242" s="28" t="s">
        <v>20</v>
      </c>
      <c r="C242" s="28" t="s">
        <v>535</v>
      </c>
      <c r="D242" s="28" t="s">
        <v>536</v>
      </c>
      <c r="E242" s="28" t="s">
        <v>11</v>
      </c>
      <c r="F242" s="28" t="s">
        <v>13</v>
      </c>
      <c r="G242" s="29">
        <v>-30885.86</v>
      </c>
      <c r="H242" s="28" t="s">
        <v>537</v>
      </c>
      <c r="I242" s="2" t="s">
        <v>38</v>
      </c>
    </row>
    <row r="243" spans="1:9" s="48" customFormat="1" ht="15" hidden="1">
      <c r="A243" s="2" t="s">
        <v>4</v>
      </c>
      <c r="B243" s="28" t="s">
        <v>24</v>
      </c>
      <c r="C243" s="28" t="s">
        <v>538</v>
      </c>
      <c r="D243" s="28" t="s">
        <v>539</v>
      </c>
      <c r="E243" s="28" t="s">
        <v>11</v>
      </c>
      <c r="F243" s="28" t="s">
        <v>13</v>
      </c>
      <c r="G243" s="29">
        <v>0</v>
      </c>
      <c r="H243" s="28" t="s">
        <v>540</v>
      </c>
      <c r="I243" s="2" t="s">
        <v>38</v>
      </c>
    </row>
    <row r="244" spans="1:9" s="48" customFormat="1" ht="15" hidden="1">
      <c r="A244" s="2" t="s">
        <v>4</v>
      </c>
      <c r="B244" s="28" t="s">
        <v>24</v>
      </c>
      <c r="C244" s="2" t="s">
        <v>541</v>
      </c>
      <c r="D244" s="2" t="s">
        <v>542</v>
      </c>
      <c r="E244" s="2" t="s">
        <v>11</v>
      </c>
      <c r="F244" s="28" t="s">
        <v>13</v>
      </c>
      <c r="G244" s="10">
        <v>26499.06</v>
      </c>
      <c r="H244" s="2" t="s">
        <v>543</v>
      </c>
      <c r="I244" s="2" t="s">
        <v>38</v>
      </c>
    </row>
    <row r="245" spans="1:9" ht="15" hidden="1">
      <c r="A245" s="2" t="s">
        <v>4</v>
      </c>
      <c r="B245" s="2" t="s">
        <v>27</v>
      </c>
      <c r="C245" s="2" t="s">
        <v>544</v>
      </c>
      <c r="D245" s="2" t="s">
        <v>545</v>
      </c>
      <c r="E245" s="2" t="s">
        <v>11</v>
      </c>
      <c r="F245" s="28" t="s">
        <v>13</v>
      </c>
      <c r="G245" s="10">
        <v>36235.629999999997</v>
      </c>
      <c r="H245" s="2" t="s">
        <v>546</v>
      </c>
      <c r="I245" s="2" t="s">
        <v>38</v>
      </c>
    </row>
    <row r="246" spans="1:9" s="48" customFormat="1" ht="15" hidden="1">
      <c r="A246" s="2" t="s">
        <v>4</v>
      </c>
      <c r="B246" s="28" t="s">
        <v>24</v>
      </c>
      <c r="C246" s="2" t="s">
        <v>547</v>
      </c>
      <c r="D246" s="2" t="s">
        <v>548</v>
      </c>
      <c r="E246" s="2" t="s">
        <v>11</v>
      </c>
      <c r="F246" s="28" t="s">
        <v>13</v>
      </c>
      <c r="G246" s="10">
        <v>67446.97</v>
      </c>
      <c r="H246" s="2" t="s">
        <v>549</v>
      </c>
      <c r="I246" s="2" t="s">
        <v>38</v>
      </c>
    </row>
    <row r="247" spans="1:9" s="48" customFormat="1" ht="15" hidden="1">
      <c r="A247" s="2" t="s">
        <v>4</v>
      </c>
      <c r="B247" s="2" t="s">
        <v>20</v>
      </c>
      <c r="C247" s="2" t="s">
        <v>550</v>
      </c>
      <c r="D247" s="2" t="s">
        <v>551</v>
      </c>
      <c r="E247" s="2" t="s">
        <v>11</v>
      </c>
      <c r="F247" s="28" t="s">
        <v>13</v>
      </c>
      <c r="G247" s="10">
        <v>181935.85</v>
      </c>
      <c r="H247" s="2" t="s">
        <v>552</v>
      </c>
      <c r="I247" s="2" t="s">
        <v>38</v>
      </c>
    </row>
    <row r="248" spans="1:9" ht="15" hidden="1">
      <c r="A248" s="2" t="s">
        <v>4</v>
      </c>
      <c r="B248" s="2" t="s">
        <v>25</v>
      </c>
      <c r="C248" s="2" t="s">
        <v>553</v>
      </c>
      <c r="D248" s="2" t="s">
        <v>554</v>
      </c>
      <c r="E248" s="2" t="s">
        <v>11</v>
      </c>
      <c r="F248" s="28" t="s">
        <v>13</v>
      </c>
      <c r="G248" s="10">
        <v>105611.22</v>
      </c>
      <c r="H248" s="2" t="s">
        <v>555</v>
      </c>
      <c r="I248" s="2" t="s">
        <v>38</v>
      </c>
    </row>
    <row r="249" spans="1:9" s="48" customFormat="1" ht="15" hidden="1">
      <c r="A249" s="2" t="s">
        <v>4</v>
      </c>
      <c r="B249" s="28" t="s">
        <v>24</v>
      </c>
      <c r="C249" s="2" t="s">
        <v>556</v>
      </c>
      <c r="D249" s="2" t="s">
        <v>557</v>
      </c>
      <c r="E249" s="2" t="s">
        <v>11</v>
      </c>
      <c r="F249" s="28" t="s">
        <v>13</v>
      </c>
      <c r="G249" s="10">
        <v>38419.919999999998</v>
      </c>
      <c r="H249" s="2" t="s">
        <v>558</v>
      </c>
      <c r="I249" s="2" t="s">
        <v>38</v>
      </c>
    </row>
    <row r="250" spans="1:9" s="48" customFormat="1" ht="15" hidden="1">
      <c r="A250" s="2" t="s">
        <v>4</v>
      </c>
      <c r="B250" s="28" t="s">
        <v>24</v>
      </c>
      <c r="C250" s="2" t="s">
        <v>559</v>
      </c>
      <c r="D250" s="2" t="s">
        <v>560</v>
      </c>
      <c r="E250" s="2" t="s">
        <v>11</v>
      </c>
      <c r="F250" s="28" t="s">
        <v>13</v>
      </c>
      <c r="G250" s="10">
        <v>38639.46</v>
      </c>
      <c r="H250" s="2" t="s">
        <v>561</v>
      </c>
      <c r="I250" s="2" t="s">
        <v>38</v>
      </c>
    </row>
    <row r="251" spans="1:9" ht="15" hidden="1">
      <c r="A251" s="2" t="s">
        <v>4</v>
      </c>
      <c r="B251" s="28" t="s">
        <v>24</v>
      </c>
      <c r="C251" s="2" t="s">
        <v>562</v>
      </c>
      <c r="D251" s="2" t="s">
        <v>563</v>
      </c>
      <c r="E251" s="2" t="s">
        <v>11</v>
      </c>
      <c r="F251" s="28" t="s">
        <v>13</v>
      </c>
      <c r="G251" s="10">
        <v>39360.82</v>
      </c>
      <c r="H251" s="2" t="s">
        <v>564</v>
      </c>
      <c r="I251" s="2" t="s">
        <v>38</v>
      </c>
    </row>
    <row r="252" spans="1:9" ht="15" hidden="1">
      <c r="A252" s="2" t="s">
        <v>4</v>
      </c>
      <c r="B252" s="28" t="s">
        <v>24</v>
      </c>
      <c r="C252" s="2" t="s">
        <v>565</v>
      </c>
      <c r="D252" s="2" t="s">
        <v>566</v>
      </c>
      <c r="E252" s="2" t="s">
        <v>11</v>
      </c>
      <c r="F252" s="28" t="s">
        <v>13</v>
      </c>
      <c r="G252" s="10">
        <v>40113.53</v>
      </c>
      <c r="H252" s="2" t="s">
        <v>567</v>
      </c>
      <c r="I252" s="2" t="s">
        <v>38</v>
      </c>
    </row>
    <row r="253" spans="1:9" ht="15" hidden="1">
      <c r="A253" s="2" t="s">
        <v>4</v>
      </c>
      <c r="B253" s="28" t="s">
        <v>24</v>
      </c>
      <c r="C253" s="2" t="s">
        <v>568</v>
      </c>
      <c r="D253" s="2" t="s">
        <v>569</v>
      </c>
      <c r="E253" s="2" t="s">
        <v>11</v>
      </c>
      <c r="F253" s="28" t="s">
        <v>13</v>
      </c>
      <c r="G253" s="10">
        <v>38920.86</v>
      </c>
      <c r="H253" s="2" t="s">
        <v>570</v>
      </c>
      <c r="I253" s="2" t="s">
        <v>38</v>
      </c>
    </row>
    <row r="254" spans="1:9" s="48" customFormat="1" ht="15" hidden="1">
      <c r="A254" s="2" t="s">
        <v>4</v>
      </c>
      <c r="B254" s="28" t="s">
        <v>24</v>
      </c>
      <c r="C254" s="2" t="s">
        <v>571</v>
      </c>
      <c r="D254" s="2" t="s">
        <v>572</v>
      </c>
      <c r="E254" s="2" t="s">
        <v>11</v>
      </c>
      <c r="F254" s="28" t="s">
        <v>13</v>
      </c>
      <c r="G254" s="10">
        <v>72423.58</v>
      </c>
      <c r="H254" s="2" t="s">
        <v>573</v>
      </c>
      <c r="I254" s="2" t="s">
        <v>38</v>
      </c>
    </row>
    <row r="255" spans="1:9" s="48" customFormat="1" ht="15" hidden="1">
      <c r="A255" s="2" t="s">
        <v>4</v>
      </c>
      <c r="B255" s="28" t="s">
        <v>24</v>
      </c>
      <c r="C255" s="2" t="s">
        <v>574</v>
      </c>
      <c r="D255" s="2" t="s">
        <v>575</v>
      </c>
      <c r="E255" s="2" t="s">
        <v>11</v>
      </c>
      <c r="F255" s="28" t="s">
        <v>13</v>
      </c>
      <c r="G255" s="10">
        <v>40113.53</v>
      </c>
      <c r="H255" s="2" t="s">
        <v>576</v>
      </c>
      <c r="I255" s="2" t="s">
        <v>38</v>
      </c>
    </row>
    <row r="256" spans="1:9" ht="15" hidden="1">
      <c r="A256" s="2" t="s">
        <v>4</v>
      </c>
      <c r="B256" s="28" t="s">
        <v>24</v>
      </c>
      <c r="C256" s="2" t="s">
        <v>577</v>
      </c>
      <c r="D256" s="2" t="s">
        <v>578</v>
      </c>
      <c r="E256" s="2" t="s">
        <v>11</v>
      </c>
      <c r="F256" s="28" t="s">
        <v>13</v>
      </c>
      <c r="G256" s="10">
        <v>39486.269999999997</v>
      </c>
      <c r="H256" s="2" t="s">
        <v>579</v>
      </c>
      <c r="I256" s="2" t="s">
        <v>38</v>
      </c>
    </row>
    <row r="257" spans="1:9" ht="15" hidden="1">
      <c r="A257" s="2" t="s">
        <v>4</v>
      </c>
      <c r="B257" s="28" t="s">
        <v>24</v>
      </c>
      <c r="C257" s="2" t="s">
        <v>580</v>
      </c>
      <c r="D257" s="2" t="s">
        <v>581</v>
      </c>
      <c r="E257" s="2" t="s">
        <v>11</v>
      </c>
      <c r="F257" s="28" t="s">
        <v>13</v>
      </c>
      <c r="G257" s="10">
        <v>76221.94</v>
      </c>
      <c r="H257" s="2" t="s">
        <v>582</v>
      </c>
      <c r="I257" s="2" t="s">
        <v>38</v>
      </c>
    </row>
    <row r="258" spans="1:9" s="48" customFormat="1" ht="15" hidden="1">
      <c r="A258" s="2" t="s">
        <v>4</v>
      </c>
      <c r="B258" s="28" t="s">
        <v>24</v>
      </c>
      <c r="C258" s="2" t="s">
        <v>583</v>
      </c>
      <c r="D258" s="2" t="s">
        <v>584</v>
      </c>
      <c r="E258" s="2" t="s">
        <v>11</v>
      </c>
      <c r="F258" s="28" t="s">
        <v>13</v>
      </c>
      <c r="G258" s="10">
        <v>39476.9</v>
      </c>
      <c r="H258" s="2" t="s">
        <v>585</v>
      </c>
      <c r="I258" s="2" t="s">
        <v>38</v>
      </c>
    </row>
    <row r="259" spans="1:9" s="48" customFormat="1" ht="15" hidden="1">
      <c r="A259" s="2" t="s">
        <v>4</v>
      </c>
      <c r="B259" s="28" t="s">
        <v>24</v>
      </c>
      <c r="C259" s="2" t="s">
        <v>586</v>
      </c>
      <c r="D259" s="2" t="s">
        <v>587</v>
      </c>
      <c r="E259" s="2" t="s">
        <v>11</v>
      </c>
      <c r="F259" s="28" t="s">
        <v>13</v>
      </c>
      <c r="G259" s="10">
        <v>58930.58</v>
      </c>
      <c r="H259" s="2" t="s">
        <v>588</v>
      </c>
      <c r="I259" s="2" t="s">
        <v>38</v>
      </c>
    </row>
    <row r="260" spans="1:9" s="48" customFormat="1" ht="15" hidden="1">
      <c r="A260" s="2" t="s">
        <v>4</v>
      </c>
      <c r="B260" s="28" t="s">
        <v>24</v>
      </c>
      <c r="C260" s="2" t="s">
        <v>589</v>
      </c>
      <c r="D260" s="2" t="s">
        <v>590</v>
      </c>
      <c r="E260" s="2" t="s">
        <v>11</v>
      </c>
      <c r="F260" s="28" t="s">
        <v>13</v>
      </c>
      <c r="G260" s="10">
        <v>33934.620000000003</v>
      </c>
      <c r="H260" s="2" t="s">
        <v>591</v>
      </c>
      <c r="I260" s="2" t="s">
        <v>38</v>
      </c>
    </row>
    <row r="261" spans="1:9" s="48" customFormat="1" ht="15" hidden="1">
      <c r="A261" s="2" t="s">
        <v>4</v>
      </c>
      <c r="B261" s="28" t="s">
        <v>24</v>
      </c>
      <c r="C261" s="2" t="s">
        <v>592</v>
      </c>
      <c r="D261" s="2" t="s">
        <v>593</v>
      </c>
      <c r="E261" s="2" t="s">
        <v>11</v>
      </c>
      <c r="F261" s="28" t="s">
        <v>13</v>
      </c>
      <c r="G261" s="10">
        <v>34154.160000000003</v>
      </c>
      <c r="H261" s="2" t="s">
        <v>594</v>
      </c>
      <c r="I261" s="2" t="s">
        <v>38</v>
      </c>
    </row>
    <row r="262" spans="1:9" s="48" customFormat="1" ht="15" hidden="1">
      <c r="A262" s="2" t="s">
        <v>4</v>
      </c>
      <c r="B262" s="28" t="s">
        <v>24</v>
      </c>
      <c r="C262" s="2" t="s">
        <v>595</v>
      </c>
      <c r="D262" s="2" t="s">
        <v>596</v>
      </c>
      <c r="E262" s="2" t="s">
        <v>11</v>
      </c>
      <c r="F262" s="28" t="s">
        <v>13</v>
      </c>
      <c r="G262" s="10">
        <v>33934.620000000003</v>
      </c>
      <c r="H262" s="2" t="s">
        <v>597</v>
      </c>
      <c r="I262" s="2" t="s">
        <v>38</v>
      </c>
    </row>
    <row r="263" spans="1:9" s="48" customFormat="1" ht="15" hidden="1">
      <c r="A263" s="2" t="s">
        <v>4</v>
      </c>
      <c r="B263" s="28" t="s">
        <v>24</v>
      </c>
      <c r="C263" s="2" t="s">
        <v>598</v>
      </c>
      <c r="D263" s="2" t="s">
        <v>599</v>
      </c>
      <c r="E263" s="2" t="s">
        <v>11</v>
      </c>
      <c r="F263" s="28" t="s">
        <v>13</v>
      </c>
      <c r="G263" s="10">
        <v>33934.620000000003</v>
      </c>
      <c r="H263" s="2" t="s">
        <v>600</v>
      </c>
      <c r="I263" s="2" t="s">
        <v>38</v>
      </c>
    </row>
    <row r="264" spans="1:9" ht="15" hidden="1">
      <c r="A264" s="2" t="s">
        <v>4</v>
      </c>
      <c r="B264" s="28" t="s">
        <v>24</v>
      </c>
      <c r="C264" s="2" t="s">
        <v>601</v>
      </c>
      <c r="D264" s="2" t="s">
        <v>602</v>
      </c>
      <c r="E264" s="2" t="s">
        <v>11</v>
      </c>
      <c r="F264" s="28" t="s">
        <v>13</v>
      </c>
      <c r="G264" s="10">
        <v>33934.620000000003</v>
      </c>
      <c r="H264" s="2" t="s">
        <v>603</v>
      </c>
      <c r="I264" s="2" t="s">
        <v>38</v>
      </c>
    </row>
    <row r="265" spans="1:9" ht="15" hidden="1">
      <c r="A265" s="2" t="s">
        <v>4</v>
      </c>
      <c r="B265" s="28" t="s">
        <v>24</v>
      </c>
      <c r="C265" s="2" t="s">
        <v>604</v>
      </c>
      <c r="D265" s="2" t="s">
        <v>605</v>
      </c>
      <c r="E265" s="2" t="s">
        <v>11</v>
      </c>
      <c r="F265" s="28" t="s">
        <v>13</v>
      </c>
      <c r="G265" s="10">
        <v>22769.439999999999</v>
      </c>
      <c r="H265" s="2" t="s">
        <v>606</v>
      </c>
      <c r="I265" s="2" t="s">
        <v>38</v>
      </c>
    </row>
    <row r="266" spans="1:9" ht="15" hidden="1">
      <c r="A266" s="2" t="s">
        <v>4</v>
      </c>
      <c r="B266" s="28" t="s">
        <v>24</v>
      </c>
      <c r="C266" s="2" t="s">
        <v>607</v>
      </c>
      <c r="D266" s="2" t="s">
        <v>608</v>
      </c>
      <c r="E266" s="2" t="s">
        <v>11</v>
      </c>
      <c r="F266" s="28" t="s">
        <v>13</v>
      </c>
      <c r="G266" s="10">
        <v>35983.54</v>
      </c>
      <c r="H266" s="2" t="s">
        <v>609</v>
      </c>
      <c r="I266" s="2" t="s">
        <v>38</v>
      </c>
    </row>
    <row r="267" spans="1:9" s="48" customFormat="1" ht="15" hidden="1">
      <c r="A267" s="2" t="s">
        <v>4</v>
      </c>
      <c r="B267" s="28" t="s">
        <v>24</v>
      </c>
      <c r="C267" s="2" t="s">
        <v>610</v>
      </c>
      <c r="D267" s="2" t="s">
        <v>611</v>
      </c>
      <c r="E267" s="2" t="s">
        <v>11</v>
      </c>
      <c r="F267" s="28" t="s">
        <v>13</v>
      </c>
      <c r="G267" s="10">
        <v>33578.370000000003</v>
      </c>
      <c r="H267" s="2" t="s">
        <v>612</v>
      </c>
      <c r="I267" s="2" t="s">
        <v>38</v>
      </c>
    </row>
    <row r="268" spans="1:9" s="48" customFormat="1" ht="15" hidden="1">
      <c r="A268" s="2" t="s">
        <v>4</v>
      </c>
      <c r="B268" s="28" t="s">
        <v>24</v>
      </c>
      <c r="C268" s="2" t="s">
        <v>613</v>
      </c>
      <c r="D268" s="2" t="s">
        <v>614</v>
      </c>
      <c r="E268" s="2" t="s">
        <v>11</v>
      </c>
      <c r="F268" s="28" t="s">
        <v>13</v>
      </c>
      <c r="G268" s="10">
        <v>36040.6</v>
      </c>
      <c r="H268" s="2" t="s">
        <v>615</v>
      </c>
      <c r="I268" s="2" t="s">
        <v>38</v>
      </c>
    </row>
    <row r="269" spans="1:9" ht="15" hidden="1">
      <c r="A269" s="2" t="s">
        <v>4</v>
      </c>
      <c r="B269" s="28" t="s">
        <v>24</v>
      </c>
      <c r="C269" s="2" t="s">
        <v>616</v>
      </c>
      <c r="D269" s="2" t="s">
        <v>617</v>
      </c>
      <c r="E269" s="2" t="s">
        <v>11</v>
      </c>
      <c r="F269" s="28" t="s">
        <v>13</v>
      </c>
      <c r="G269" s="10">
        <v>41319.71</v>
      </c>
      <c r="H269" s="2" t="s">
        <v>618</v>
      </c>
      <c r="I269" s="2" t="s">
        <v>38</v>
      </c>
    </row>
    <row r="270" spans="1:9" ht="15" hidden="1">
      <c r="A270" s="2" t="s">
        <v>4</v>
      </c>
      <c r="B270" s="28" t="s">
        <v>24</v>
      </c>
      <c r="C270" s="2" t="s">
        <v>619</v>
      </c>
      <c r="D270" s="2" t="s">
        <v>620</v>
      </c>
      <c r="E270" s="2" t="s">
        <v>11</v>
      </c>
      <c r="F270" s="28" t="s">
        <v>13</v>
      </c>
      <c r="G270" s="10">
        <v>36580.53</v>
      </c>
      <c r="H270" s="2" t="s">
        <v>621</v>
      </c>
      <c r="I270" s="2" t="s">
        <v>38</v>
      </c>
    </row>
    <row r="271" spans="1:9" s="48" customFormat="1" ht="15" hidden="1">
      <c r="A271" s="2" t="s">
        <v>4</v>
      </c>
      <c r="B271" s="28" t="s">
        <v>24</v>
      </c>
      <c r="C271" s="2" t="s">
        <v>622</v>
      </c>
      <c r="D271" s="2" t="s">
        <v>623</v>
      </c>
      <c r="E271" s="2" t="s">
        <v>11</v>
      </c>
      <c r="F271" s="28" t="s">
        <v>13</v>
      </c>
      <c r="G271" s="10">
        <v>77310.5</v>
      </c>
      <c r="H271" s="2" t="s">
        <v>624</v>
      </c>
      <c r="I271" s="2" t="s">
        <v>38</v>
      </c>
    </row>
    <row r="272" spans="1:9" s="48" customFormat="1" ht="15" hidden="1">
      <c r="A272" s="2" t="s">
        <v>4</v>
      </c>
      <c r="B272" s="28" t="s">
        <v>24</v>
      </c>
      <c r="C272" s="2" t="s">
        <v>625</v>
      </c>
      <c r="D272" s="2" t="s">
        <v>626</v>
      </c>
      <c r="E272" s="2" t="s">
        <v>11</v>
      </c>
      <c r="F272" s="28" t="s">
        <v>13</v>
      </c>
      <c r="G272" s="10">
        <v>116822.98</v>
      </c>
      <c r="H272" s="2" t="s">
        <v>627</v>
      </c>
      <c r="I272" s="2" t="s">
        <v>38</v>
      </c>
    </row>
    <row r="273" spans="1:9" ht="15" hidden="1">
      <c r="A273" s="2" t="s">
        <v>4</v>
      </c>
      <c r="B273" s="28" t="s">
        <v>24</v>
      </c>
      <c r="C273" s="2" t="s">
        <v>628</v>
      </c>
      <c r="D273" s="2" t="s">
        <v>629</v>
      </c>
      <c r="E273" s="2" t="s">
        <v>11</v>
      </c>
      <c r="F273" s="28" t="s">
        <v>13</v>
      </c>
      <c r="G273" s="10">
        <v>71664.91</v>
      </c>
      <c r="H273" s="2" t="s">
        <v>630</v>
      </c>
      <c r="I273" s="2" t="s">
        <v>38</v>
      </c>
    </row>
    <row r="274" spans="1:9" ht="15" hidden="1">
      <c r="A274" s="2" t="s">
        <v>4</v>
      </c>
      <c r="B274" s="28" t="s">
        <v>24</v>
      </c>
      <c r="C274" s="2" t="s">
        <v>631</v>
      </c>
      <c r="D274" s="2" t="s">
        <v>632</v>
      </c>
      <c r="E274" s="2" t="s">
        <v>11</v>
      </c>
      <c r="F274" s="28" t="s">
        <v>13</v>
      </c>
      <c r="G274" s="10">
        <v>78721.63</v>
      </c>
      <c r="H274" s="2" t="s">
        <v>633</v>
      </c>
      <c r="I274" s="2" t="s">
        <v>38</v>
      </c>
    </row>
    <row r="275" spans="1:9" ht="15" hidden="1">
      <c r="A275" s="2" t="s">
        <v>4</v>
      </c>
      <c r="B275" s="28" t="s">
        <v>24</v>
      </c>
      <c r="C275" s="2" t="s">
        <v>634</v>
      </c>
      <c r="D275" s="2" t="s">
        <v>635</v>
      </c>
      <c r="E275" s="2" t="s">
        <v>11</v>
      </c>
      <c r="F275" s="28" t="s">
        <v>13</v>
      </c>
      <c r="G275" s="10">
        <v>38387.68</v>
      </c>
      <c r="H275" s="2" t="s">
        <v>636</v>
      </c>
      <c r="I275" s="2" t="s">
        <v>38</v>
      </c>
    </row>
    <row r="276" spans="1:9" ht="15" hidden="1">
      <c r="A276" s="2" t="s">
        <v>4</v>
      </c>
      <c r="B276" s="28" t="s">
        <v>24</v>
      </c>
      <c r="C276" s="2" t="s">
        <v>637</v>
      </c>
      <c r="D276" s="2" t="s">
        <v>638</v>
      </c>
      <c r="E276" s="2" t="s">
        <v>11</v>
      </c>
      <c r="F276" s="28" t="s">
        <v>13</v>
      </c>
      <c r="G276" s="10">
        <v>41026.839999999997</v>
      </c>
      <c r="H276" s="2" t="s">
        <v>639</v>
      </c>
      <c r="I276" s="2" t="s">
        <v>38</v>
      </c>
    </row>
    <row r="277" spans="1:9" ht="15" hidden="1">
      <c r="A277" s="2" t="s">
        <v>4</v>
      </c>
      <c r="B277" s="28" t="s">
        <v>24</v>
      </c>
      <c r="C277" s="2" t="s">
        <v>640</v>
      </c>
      <c r="D277" s="2" t="s">
        <v>641</v>
      </c>
      <c r="E277" s="2" t="s">
        <v>11</v>
      </c>
      <c r="F277" s="28" t="s">
        <v>13</v>
      </c>
      <c r="G277" s="10">
        <v>74176.36</v>
      </c>
      <c r="H277" s="2" t="s">
        <v>642</v>
      </c>
      <c r="I277" s="2" t="s">
        <v>38</v>
      </c>
    </row>
    <row r="278" spans="1:9" ht="15" hidden="1">
      <c r="A278" s="2" t="s">
        <v>4</v>
      </c>
      <c r="B278" s="28" t="s">
        <v>24</v>
      </c>
      <c r="C278" s="2" t="s">
        <v>643</v>
      </c>
      <c r="D278" s="2" t="s">
        <v>644</v>
      </c>
      <c r="E278" s="2" t="s">
        <v>11</v>
      </c>
      <c r="F278" s="28" t="s">
        <v>13</v>
      </c>
      <c r="G278" s="10">
        <v>39944.300000000003</v>
      </c>
      <c r="H278" s="2" t="s">
        <v>645</v>
      </c>
      <c r="I278" s="2" t="s">
        <v>38</v>
      </c>
    </row>
    <row r="279" spans="1:9" ht="15" hidden="1">
      <c r="A279" s="2" t="s">
        <v>4</v>
      </c>
      <c r="B279" s="28" t="s">
        <v>24</v>
      </c>
      <c r="C279" s="2" t="s">
        <v>646</v>
      </c>
      <c r="D279" s="2" t="s">
        <v>647</v>
      </c>
      <c r="E279" s="2" t="s">
        <v>11</v>
      </c>
      <c r="F279" s="28" t="s">
        <v>13</v>
      </c>
      <c r="G279" s="10">
        <v>58216.09</v>
      </c>
      <c r="H279" s="2" t="s">
        <v>648</v>
      </c>
      <c r="I279" s="2" t="s">
        <v>38</v>
      </c>
    </row>
    <row r="280" spans="1:9" ht="15" hidden="1">
      <c r="A280" s="2" t="s">
        <v>4</v>
      </c>
      <c r="B280" s="28" t="s">
        <v>24</v>
      </c>
      <c r="C280" s="2" t="s">
        <v>649</v>
      </c>
      <c r="D280" s="2" t="s">
        <v>650</v>
      </c>
      <c r="E280" s="2" t="s">
        <v>11</v>
      </c>
      <c r="F280" s="28" t="s">
        <v>13</v>
      </c>
      <c r="G280" s="10">
        <v>18598.16</v>
      </c>
      <c r="H280" s="2" t="s">
        <v>651</v>
      </c>
      <c r="I280" s="2" t="s">
        <v>38</v>
      </c>
    </row>
    <row r="281" spans="1:9" ht="15" hidden="1">
      <c r="A281" s="2" t="s">
        <v>4</v>
      </c>
      <c r="B281" s="28" t="s">
        <v>24</v>
      </c>
      <c r="C281" s="2" t="s">
        <v>652</v>
      </c>
      <c r="D281" s="2" t="s">
        <v>653</v>
      </c>
      <c r="E281" s="2" t="s">
        <v>11</v>
      </c>
      <c r="F281" s="28" t="s">
        <v>13</v>
      </c>
      <c r="G281" s="10">
        <v>37196.32</v>
      </c>
      <c r="H281" s="2" t="s">
        <v>654</v>
      </c>
      <c r="I281" s="2" t="s">
        <v>38</v>
      </c>
    </row>
    <row r="282" spans="1:9" ht="15" hidden="1">
      <c r="A282" s="2" t="s">
        <v>4</v>
      </c>
      <c r="B282" s="2" t="s">
        <v>20</v>
      </c>
      <c r="C282" s="2" t="s">
        <v>655</v>
      </c>
      <c r="D282" s="2" t="s">
        <v>656</v>
      </c>
      <c r="E282" s="2" t="s">
        <v>11</v>
      </c>
      <c r="F282" s="28" t="s">
        <v>13</v>
      </c>
      <c r="G282" s="10">
        <v>222745.32</v>
      </c>
      <c r="H282" s="2" t="s">
        <v>657</v>
      </c>
      <c r="I282" s="2" t="s">
        <v>38</v>
      </c>
    </row>
    <row r="283" spans="1:9" ht="15" hidden="1">
      <c r="A283" s="2" t="s">
        <v>4</v>
      </c>
      <c r="B283" s="28" t="s">
        <v>24</v>
      </c>
      <c r="C283" s="2" t="s">
        <v>658</v>
      </c>
      <c r="D283" s="2" t="s">
        <v>659</v>
      </c>
      <c r="E283" s="2" t="s">
        <v>11</v>
      </c>
      <c r="F283" s="28" t="s">
        <v>13</v>
      </c>
      <c r="G283" s="10">
        <v>42193.31</v>
      </c>
      <c r="H283" s="2" t="s">
        <v>660</v>
      </c>
      <c r="I283" s="2" t="s">
        <v>38</v>
      </c>
    </row>
    <row r="284" spans="1:9" ht="15" hidden="1">
      <c r="A284" s="2" t="s">
        <v>4</v>
      </c>
      <c r="B284" s="28" t="s">
        <v>24</v>
      </c>
      <c r="C284" s="2" t="s">
        <v>661</v>
      </c>
      <c r="D284" s="2" t="s">
        <v>662</v>
      </c>
      <c r="E284" s="2" t="s">
        <v>11</v>
      </c>
      <c r="F284" s="28" t="s">
        <v>13</v>
      </c>
      <c r="G284" s="10">
        <v>355435.08</v>
      </c>
      <c r="H284" s="2" t="s">
        <v>663</v>
      </c>
      <c r="I284" s="2" t="s">
        <v>38</v>
      </c>
    </row>
    <row r="285" spans="1:9" ht="15" hidden="1">
      <c r="A285" s="2" t="s">
        <v>4</v>
      </c>
      <c r="B285" s="28" t="s">
        <v>24</v>
      </c>
      <c r="C285" s="2" t="s">
        <v>664</v>
      </c>
      <c r="D285" s="2" t="s">
        <v>665</v>
      </c>
      <c r="E285" s="2" t="s">
        <v>11</v>
      </c>
      <c r="F285" s="28" t="s">
        <v>13</v>
      </c>
      <c r="G285" s="10">
        <v>127933.25</v>
      </c>
      <c r="H285" s="2" t="s">
        <v>666</v>
      </c>
      <c r="I285" s="2" t="s">
        <v>38</v>
      </c>
    </row>
    <row r="286" spans="1:9" ht="15" hidden="1">
      <c r="A286" s="2" t="s">
        <v>4</v>
      </c>
      <c r="B286" s="28" t="s">
        <v>24</v>
      </c>
      <c r="C286" s="2" t="s">
        <v>667</v>
      </c>
      <c r="D286" s="2" t="s">
        <v>668</v>
      </c>
      <c r="E286" s="2" t="s">
        <v>11</v>
      </c>
      <c r="F286" s="28" t="s">
        <v>13</v>
      </c>
      <c r="G286" s="10">
        <v>108510.14</v>
      </c>
      <c r="H286" s="2" t="s">
        <v>669</v>
      </c>
      <c r="I286" s="2" t="s">
        <v>38</v>
      </c>
    </row>
    <row r="287" spans="1:9" ht="15" hidden="1">
      <c r="A287" s="2" t="s">
        <v>4</v>
      </c>
      <c r="B287" s="28" t="s">
        <v>24</v>
      </c>
      <c r="C287" s="2" t="s">
        <v>670</v>
      </c>
      <c r="D287" s="2" t="s">
        <v>671</v>
      </c>
      <c r="E287" s="2" t="s">
        <v>11</v>
      </c>
      <c r="F287" s="28" t="s">
        <v>13</v>
      </c>
      <c r="G287" s="10">
        <v>62357.23</v>
      </c>
      <c r="H287" s="2" t="s">
        <v>672</v>
      </c>
      <c r="I287" s="2" t="s">
        <v>38</v>
      </c>
    </row>
    <row r="288" spans="1:9" ht="15" hidden="1">
      <c r="A288" s="2" t="s">
        <v>4</v>
      </c>
      <c r="B288" s="28" t="s">
        <v>24</v>
      </c>
      <c r="C288" s="2" t="s">
        <v>673</v>
      </c>
      <c r="D288" s="2" t="s">
        <v>674</v>
      </c>
      <c r="E288" s="2" t="s">
        <v>11</v>
      </c>
      <c r="F288" s="28" t="s">
        <v>13</v>
      </c>
      <c r="G288" s="10">
        <v>55520.49</v>
      </c>
      <c r="H288" s="2" t="s">
        <v>675</v>
      </c>
      <c r="I288" s="2" t="s">
        <v>38</v>
      </c>
    </row>
    <row r="289" spans="1:9" ht="15" hidden="1">
      <c r="A289" s="2" t="s">
        <v>4</v>
      </c>
      <c r="B289" s="28" t="s">
        <v>24</v>
      </c>
      <c r="C289" s="2" t="s">
        <v>676</v>
      </c>
      <c r="D289" s="2" t="s">
        <v>677</v>
      </c>
      <c r="E289" s="2" t="s">
        <v>11</v>
      </c>
      <c r="F289" s="28" t="s">
        <v>13</v>
      </c>
      <c r="G289" s="10">
        <v>32353.95</v>
      </c>
      <c r="H289" s="2" t="s">
        <v>678</v>
      </c>
      <c r="I289" s="2" t="s">
        <v>38</v>
      </c>
    </row>
    <row r="290" spans="1:9" ht="15" hidden="1">
      <c r="A290" s="2" t="s">
        <v>4</v>
      </c>
      <c r="B290" s="28" t="s">
        <v>24</v>
      </c>
      <c r="C290" s="2" t="s">
        <v>679</v>
      </c>
      <c r="D290" s="2" t="s">
        <v>680</v>
      </c>
      <c r="E290" s="2" t="s">
        <v>11</v>
      </c>
      <c r="F290" s="28" t="s">
        <v>13</v>
      </c>
      <c r="G290" s="10">
        <v>38953.089999999997</v>
      </c>
      <c r="H290" s="2" t="s">
        <v>681</v>
      </c>
      <c r="I290" s="2" t="s">
        <v>38</v>
      </c>
    </row>
    <row r="291" spans="1:9" ht="15" hidden="1">
      <c r="A291" s="2" t="s">
        <v>4</v>
      </c>
      <c r="B291" s="28" t="s">
        <v>24</v>
      </c>
      <c r="C291" s="2" t="s">
        <v>682</v>
      </c>
      <c r="D291" s="2" t="s">
        <v>683</v>
      </c>
      <c r="E291" s="2" t="s">
        <v>11</v>
      </c>
      <c r="F291" s="28" t="s">
        <v>13</v>
      </c>
      <c r="G291" s="10">
        <v>37417.24</v>
      </c>
      <c r="H291" s="2" t="s">
        <v>684</v>
      </c>
      <c r="I291" s="2" t="s">
        <v>38</v>
      </c>
    </row>
    <row r="292" spans="1:9" ht="15" hidden="1">
      <c r="A292" s="2" t="s">
        <v>4</v>
      </c>
      <c r="B292" s="28" t="s">
        <v>24</v>
      </c>
      <c r="C292" s="2" t="s">
        <v>685</v>
      </c>
      <c r="D292" s="2" t="s">
        <v>686</v>
      </c>
      <c r="E292" s="2" t="s">
        <v>11</v>
      </c>
      <c r="F292" s="28" t="s">
        <v>13</v>
      </c>
      <c r="G292" s="10">
        <v>100959.45</v>
      </c>
      <c r="H292" s="2" t="s">
        <v>687</v>
      </c>
      <c r="I292" s="2" t="s">
        <v>38</v>
      </c>
    </row>
    <row r="293" spans="1:9" ht="15" hidden="1">
      <c r="A293" s="2" t="s">
        <v>4</v>
      </c>
      <c r="B293" s="28" t="s">
        <v>24</v>
      </c>
      <c r="C293" s="2" t="s">
        <v>688</v>
      </c>
      <c r="D293" s="2" t="s">
        <v>689</v>
      </c>
      <c r="E293" s="2" t="s">
        <v>11</v>
      </c>
      <c r="F293" s="28" t="s">
        <v>13</v>
      </c>
      <c r="G293" s="10">
        <v>37479.019999999997</v>
      </c>
      <c r="H293" s="2" t="s">
        <v>690</v>
      </c>
      <c r="I293" s="2" t="s">
        <v>38</v>
      </c>
    </row>
    <row r="294" spans="1:9" ht="15" hidden="1">
      <c r="A294" s="2" t="s">
        <v>4</v>
      </c>
      <c r="B294" s="2" t="s">
        <v>25</v>
      </c>
      <c r="C294" s="2" t="s">
        <v>691</v>
      </c>
      <c r="D294" s="2" t="s">
        <v>692</v>
      </c>
      <c r="E294" s="2" t="s">
        <v>11</v>
      </c>
      <c r="F294" s="28" t="s">
        <v>13</v>
      </c>
      <c r="G294" s="10">
        <v>32106.19</v>
      </c>
      <c r="H294" s="2" t="s">
        <v>693</v>
      </c>
      <c r="I294" s="2" t="s">
        <v>38</v>
      </c>
    </row>
    <row r="295" spans="1:9" ht="15" hidden="1">
      <c r="A295" s="2" t="s">
        <v>4</v>
      </c>
      <c r="B295" s="2" t="s">
        <v>27</v>
      </c>
      <c r="C295" s="2" t="s">
        <v>694</v>
      </c>
      <c r="D295" s="2" t="s">
        <v>695</v>
      </c>
      <c r="E295" s="2" t="s">
        <v>11</v>
      </c>
      <c r="F295" s="28" t="s">
        <v>13</v>
      </c>
      <c r="G295" s="10">
        <v>4723.17</v>
      </c>
      <c r="H295" s="2" t="s">
        <v>696</v>
      </c>
      <c r="I295" s="2" t="s">
        <v>38</v>
      </c>
    </row>
    <row r="296" spans="1:9" ht="15" hidden="1">
      <c r="A296" s="2" t="s">
        <v>4</v>
      </c>
      <c r="B296" s="2" t="s">
        <v>27</v>
      </c>
      <c r="C296" s="2" t="s">
        <v>697</v>
      </c>
      <c r="D296" s="2" t="s">
        <v>698</v>
      </c>
      <c r="E296" s="2" t="s">
        <v>11</v>
      </c>
      <c r="F296" s="28" t="s">
        <v>13</v>
      </c>
      <c r="G296" s="10">
        <v>2817.85</v>
      </c>
      <c r="H296" s="2" t="s">
        <v>699</v>
      </c>
      <c r="I296" s="2" t="s">
        <v>38</v>
      </c>
    </row>
    <row r="297" spans="1:9" ht="15" hidden="1">
      <c r="A297" s="2" t="s">
        <v>4</v>
      </c>
      <c r="B297" s="28" t="s">
        <v>24</v>
      </c>
      <c r="C297" s="2" t="s">
        <v>700</v>
      </c>
      <c r="D297" s="2" t="s">
        <v>701</v>
      </c>
      <c r="E297" s="2" t="s">
        <v>11</v>
      </c>
      <c r="F297" s="28" t="s">
        <v>13</v>
      </c>
      <c r="G297" s="10">
        <v>45009.68</v>
      </c>
      <c r="H297" s="2" t="s">
        <v>702</v>
      </c>
      <c r="I297" s="2" t="s">
        <v>38</v>
      </c>
    </row>
    <row r="298" spans="1:9" ht="15" hidden="1">
      <c r="A298" s="2" t="s">
        <v>4</v>
      </c>
      <c r="B298" s="28" t="s">
        <v>24</v>
      </c>
      <c r="C298" s="2" t="s">
        <v>703</v>
      </c>
      <c r="D298" s="2" t="s">
        <v>704</v>
      </c>
      <c r="E298" s="2" t="s">
        <v>11</v>
      </c>
      <c r="F298" s="28" t="s">
        <v>13</v>
      </c>
      <c r="G298" s="10">
        <v>16256.59</v>
      </c>
      <c r="H298" s="2" t="s">
        <v>705</v>
      </c>
      <c r="I298" s="2" t="s">
        <v>38</v>
      </c>
    </row>
    <row r="299" spans="1:9" ht="15" hidden="1">
      <c r="A299" s="2" t="s">
        <v>5</v>
      </c>
      <c r="B299" s="2" t="s">
        <v>30</v>
      </c>
      <c r="C299" s="2" t="s">
        <v>706</v>
      </c>
      <c r="D299" s="2" t="s">
        <v>707</v>
      </c>
      <c r="E299" s="2" t="s">
        <v>11</v>
      </c>
      <c r="F299" s="28" t="s">
        <v>13</v>
      </c>
      <c r="G299" s="10">
        <v>44773.87</v>
      </c>
      <c r="H299" s="2" t="s">
        <v>708</v>
      </c>
      <c r="I299" s="2" t="s">
        <v>38</v>
      </c>
    </row>
    <row r="300" spans="1:9" ht="15" hidden="1">
      <c r="A300" s="2" t="s">
        <v>5</v>
      </c>
      <c r="B300" s="2" t="s">
        <v>30</v>
      </c>
      <c r="C300" s="2" t="s">
        <v>709</v>
      </c>
      <c r="D300" s="2" t="s">
        <v>710</v>
      </c>
      <c r="E300" s="2" t="s">
        <v>11</v>
      </c>
      <c r="F300" s="28" t="s">
        <v>13</v>
      </c>
      <c r="G300" s="10">
        <v>51531.48</v>
      </c>
      <c r="H300" s="2" t="s">
        <v>711</v>
      </c>
      <c r="I300" s="2" t="s">
        <v>38</v>
      </c>
    </row>
    <row r="301" spans="1:9" ht="15" hidden="1">
      <c r="A301" s="2" t="s">
        <v>4</v>
      </c>
      <c r="B301" s="2" t="s">
        <v>26</v>
      </c>
      <c r="C301" s="2" t="s">
        <v>712</v>
      </c>
      <c r="D301" s="2" t="s">
        <v>713</v>
      </c>
      <c r="E301" s="2" t="s">
        <v>11</v>
      </c>
      <c r="F301" s="28" t="s">
        <v>13</v>
      </c>
      <c r="G301" s="10">
        <v>43425.93</v>
      </c>
      <c r="H301" s="2" t="s">
        <v>714</v>
      </c>
      <c r="I301" s="2" t="s">
        <v>38</v>
      </c>
    </row>
    <row r="302" spans="1:9" ht="15" hidden="1">
      <c r="A302" s="2" t="s">
        <v>4</v>
      </c>
      <c r="B302" s="2" t="s">
        <v>26</v>
      </c>
      <c r="C302" s="2" t="s">
        <v>715</v>
      </c>
      <c r="D302" s="2" t="s">
        <v>716</v>
      </c>
      <c r="E302" s="2" t="s">
        <v>11</v>
      </c>
      <c r="F302" s="28" t="s">
        <v>13</v>
      </c>
      <c r="G302" s="10">
        <v>12200.43</v>
      </c>
      <c r="H302" s="2" t="s">
        <v>717</v>
      </c>
      <c r="I302" s="2" t="s">
        <v>38</v>
      </c>
    </row>
    <row r="303" spans="1:9" s="48" customFormat="1" ht="15" hidden="1">
      <c r="A303" s="2" t="s">
        <v>4</v>
      </c>
      <c r="B303" s="2" t="s">
        <v>26</v>
      </c>
      <c r="C303" s="2" t="s">
        <v>718</v>
      </c>
      <c r="D303" s="2" t="s">
        <v>719</v>
      </c>
      <c r="E303" s="2" t="s">
        <v>11</v>
      </c>
      <c r="F303" s="28" t="s">
        <v>13</v>
      </c>
      <c r="G303" s="10">
        <v>28808.53</v>
      </c>
      <c r="H303" s="2" t="s">
        <v>720</v>
      </c>
      <c r="I303" s="2" t="s">
        <v>38</v>
      </c>
    </row>
    <row r="304" spans="1:9" ht="15" hidden="1">
      <c r="A304" s="2" t="s">
        <v>4</v>
      </c>
      <c r="B304" s="2" t="s">
        <v>21</v>
      </c>
      <c r="C304" s="48" t="s">
        <v>721</v>
      </c>
      <c r="D304" s="48" t="s">
        <v>722</v>
      </c>
      <c r="E304" s="48" t="s">
        <v>12</v>
      </c>
      <c r="F304" s="28" t="s">
        <v>13</v>
      </c>
      <c r="G304" s="10">
        <v>6000</v>
      </c>
      <c r="H304" s="2" t="s">
        <v>723</v>
      </c>
      <c r="I304" s="48" t="s">
        <v>40</v>
      </c>
    </row>
    <row r="305" spans="1:9" ht="15" hidden="1">
      <c r="A305" s="2" t="s">
        <v>4</v>
      </c>
      <c r="B305" s="2" t="s">
        <v>21</v>
      </c>
      <c r="C305" s="48" t="s">
        <v>724</v>
      </c>
      <c r="D305" s="48" t="s">
        <v>725</v>
      </c>
      <c r="E305" s="48" t="s">
        <v>12</v>
      </c>
      <c r="F305" s="28" t="s">
        <v>13</v>
      </c>
      <c r="G305" s="10">
        <v>50000</v>
      </c>
      <c r="H305" s="2" t="s">
        <v>726</v>
      </c>
      <c r="I305" s="48" t="s">
        <v>40</v>
      </c>
    </row>
    <row r="306" spans="1:9" ht="15" hidden="1">
      <c r="A306" s="2" t="s">
        <v>4</v>
      </c>
      <c r="B306" s="2" t="s">
        <v>27</v>
      </c>
      <c r="C306" s="48" t="s">
        <v>727</v>
      </c>
      <c r="D306" s="48" t="s">
        <v>728</v>
      </c>
      <c r="E306" s="48" t="s">
        <v>12</v>
      </c>
      <c r="F306" s="28" t="s">
        <v>13</v>
      </c>
      <c r="G306" s="10">
        <v>9680</v>
      </c>
      <c r="H306" s="2" t="s">
        <v>729</v>
      </c>
      <c r="I306" s="48" t="s">
        <v>40</v>
      </c>
    </row>
    <row r="307" spans="1:9" ht="15" hidden="1">
      <c r="A307" s="2" t="s">
        <v>4</v>
      </c>
      <c r="B307" s="2" t="s">
        <v>22</v>
      </c>
      <c r="C307" s="48" t="s">
        <v>730</v>
      </c>
      <c r="D307" s="48" t="s">
        <v>731</v>
      </c>
      <c r="E307" s="48" t="s">
        <v>12</v>
      </c>
      <c r="F307" s="28" t="s">
        <v>13</v>
      </c>
      <c r="G307" s="10">
        <v>90750</v>
      </c>
      <c r="H307" s="2" t="s">
        <v>732</v>
      </c>
      <c r="I307" s="48" t="s">
        <v>40</v>
      </c>
    </row>
    <row r="308" spans="1:9" s="48" customFormat="1" ht="15" hidden="1">
      <c r="A308" s="2" t="s">
        <v>4</v>
      </c>
      <c r="B308" s="2" t="s">
        <v>27</v>
      </c>
      <c r="C308" s="48" t="s">
        <v>733</v>
      </c>
      <c r="D308" s="48" t="s">
        <v>734</v>
      </c>
      <c r="E308" s="48" t="s">
        <v>12</v>
      </c>
      <c r="F308" s="28" t="s">
        <v>13</v>
      </c>
      <c r="G308" s="10">
        <v>24000</v>
      </c>
      <c r="H308" s="2" t="s">
        <v>735</v>
      </c>
      <c r="I308" s="48" t="s">
        <v>40</v>
      </c>
    </row>
    <row r="309" spans="1:9" ht="15" hidden="1">
      <c r="A309" s="2" t="s">
        <v>4</v>
      </c>
      <c r="B309" s="2" t="s">
        <v>22</v>
      </c>
      <c r="C309" s="48" t="s">
        <v>736</v>
      </c>
      <c r="D309" s="48" t="s">
        <v>737</v>
      </c>
      <c r="E309" s="48" t="s">
        <v>12</v>
      </c>
      <c r="F309" s="28" t="s">
        <v>13</v>
      </c>
      <c r="G309" s="10">
        <v>10527</v>
      </c>
      <c r="H309" s="2" t="s">
        <v>738</v>
      </c>
      <c r="I309" s="48" t="s">
        <v>40</v>
      </c>
    </row>
    <row r="310" spans="1:9" s="48" customFormat="1" ht="15" hidden="1">
      <c r="A310" s="2" t="s">
        <v>4</v>
      </c>
      <c r="B310" s="28" t="s">
        <v>20</v>
      </c>
      <c r="C310" s="49" t="s">
        <v>739</v>
      </c>
      <c r="D310" s="49" t="s">
        <v>740</v>
      </c>
      <c r="E310" s="49" t="s">
        <v>12</v>
      </c>
      <c r="F310" s="28" t="s">
        <v>13</v>
      </c>
      <c r="G310" s="29">
        <v>3790.23</v>
      </c>
      <c r="H310" s="28" t="s">
        <v>741</v>
      </c>
      <c r="I310" s="48" t="s">
        <v>40</v>
      </c>
    </row>
    <row r="311" spans="1:9" ht="15" hidden="1">
      <c r="A311" s="2" t="s">
        <v>4</v>
      </c>
      <c r="B311" s="28" t="s">
        <v>20</v>
      </c>
      <c r="C311" s="49" t="s">
        <v>742</v>
      </c>
      <c r="D311" s="49" t="s">
        <v>743</v>
      </c>
      <c r="E311" s="49" t="s">
        <v>12</v>
      </c>
      <c r="F311" s="28" t="s">
        <v>13</v>
      </c>
      <c r="G311" s="29">
        <v>5685.33</v>
      </c>
      <c r="H311" s="28" t="s">
        <v>744</v>
      </c>
      <c r="I311" s="48" t="s">
        <v>40</v>
      </c>
    </row>
    <row r="312" spans="1:9" ht="15" hidden="1">
      <c r="A312" s="2" t="s">
        <v>4</v>
      </c>
      <c r="B312" s="2" t="s">
        <v>27</v>
      </c>
      <c r="C312" s="48" t="s">
        <v>745</v>
      </c>
      <c r="D312" s="48" t="s">
        <v>746</v>
      </c>
      <c r="E312" s="48" t="s">
        <v>12</v>
      </c>
      <c r="F312" s="28" t="s">
        <v>13</v>
      </c>
      <c r="G312" s="10">
        <v>4840</v>
      </c>
      <c r="H312" s="2" t="s">
        <v>747</v>
      </c>
      <c r="I312" s="48" t="s">
        <v>40</v>
      </c>
    </row>
    <row r="313" spans="1:9" ht="15" hidden="1">
      <c r="A313" s="2" t="s">
        <v>4</v>
      </c>
      <c r="B313" s="2" t="s">
        <v>27</v>
      </c>
      <c r="C313" s="48" t="s">
        <v>748</v>
      </c>
      <c r="D313" s="48" t="s">
        <v>749</v>
      </c>
      <c r="E313" s="48" t="s">
        <v>12</v>
      </c>
      <c r="F313" s="28" t="s">
        <v>13</v>
      </c>
      <c r="G313" s="10">
        <v>30250</v>
      </c>
      <c r="H313" s="2" t="s">
        <v>750</v>
      </c>
      <c r="I313" s="48" t="s">
        <v>40</v>
      </c>
    </row>
    <row r="314" spans="1:9" ht="15" hidden="1">
      <c r="A314" s="2" t="s">
        <v>4</v>
      </c>
      <c r="B314" s="2" t="s">
        <v>22</v>
      </c>
      <c r="C314" s="48" t="s">
        <v>751</v>
      </c>
      <c r="D314" s="48" t="s">
        <v>752</v>
      </c>
      <c r="E314" s="48" t="s">
        <v>12</v>
      </c>
      <c r="F314" s="28" t="s">
        <v>13</v>
      </c>
      <c r="G314" s="10">
        <v>10800</v>
      </c>
      <c r="H314" s="2" t="s">
        <v>753</v>
      </c>
      <c r="I314" s="48" t="s">
        <v>40</v>
      </c>
    </row>
    <row r="315" spans="1:9" ht="15" hidden="1">
      <c r="A315" s="2" t="s">
        <v>4</v>
      </c>
      <c r="B315" s="2" t="s">
        <v>22</v>
      </c>
      <c r="C315" s="48" t="s">
        <v>754</v>
      </c>
      <c r="D315" s="48" t="s">
        <v>752</v>
      </c>
      <c r="E315" s="48" t="s">
        <v>12</v>
      </c>
      <c r="F315" s="28" t="s">
        <v>13</v>
      </c>
      <c r="G315" s="10">
        <v>43200</v>
      </c>
      <c r="H315" s="2" t="s">
        <v>755</v>
      </c>
      <c r="I315" s="48" t="s">
        <v>40</v>
      </c>
    </row>
    <row r="316" spans="1:9" ht="15" hidden="1">
      <c r="A316" s="2" t="s">
        <v>4</v>
      </c>
      <c r="B316" s="2" t="s">
        <v>25</v>
      </c>
      <c r="C316" s="48" t="s">
        <v>756</v>
      </c>
      <c r="D316" s="48" t="s">
        <v>757</v>
      </c>
      <c r="E316" s="48" t="s">
        <v>12</v>
      </c>
      <c r="F316" s="28" t="s">
        <v>13</v>
      </c>
      <c r="G316" s="10">
        <v>2900</v>
      </c>
      <c r="H316" s="2" t="s">
        <v>758</v>
      </c>
      <c r="I316" s="48" t="s">
        <v>40</v>
      </c>
    </row>
    <row r="317" spans="1:9" s="48" customFormat="1" ht="15" hidden="1">
      <c r="A317" s="2" t="s">
        <v>4</v>
      </c>
      <c r="B317" s="2" t="s">
        <v>25</v>
      </c>
      <c r="C317" s="48" t="s">
        <v>759</v>
      </c>
      <c r="D317" s="48" t="s">
        <v>760</v>
      </c>
      <c r="E317" s="48" t="s">
        <v>12</v>
      </c>
      <c r="F317" s="28" t="s">
        <v>13</v>
      </c>
      <c r="G317" s="10">
        <v>48000</v>
      </c>
      <c r="H317" s="2" t="s">
        <v>761</v>
      </c>
      <c r="I317" s="48" t="s">
        <v>40</v>
      </c>
    </row>
    <row r="318" spans="1:9" ht="15" hidden="1">
      <c r="A318" s="2" t="s">
        <v>4</v>
      </c>
      <c r="B318" s="2" t="s">
        <v>31</v>
      </c>
      <c r="C318" s="48" t="s">
        <v>762</v>
      </c>
      <c r="D318" s="48" t="s">
        <v>763</v>
      </c>
      <c r="E318" s="48" t="s">
        <v>12</v>
      </c>
      <c r="F318" s="28" t="s">
        <v>13</v>
      </c>
      <c r="G318" s="10">
        <v>84000</v>
      </c>
      <c r="H318" s="2" t="s">
        <v>764</v>
      </c>
      <c r="I318" s="48" t="s">
        <v>40</v>
      </c>
    </row>
    <row r="319" spans="1:9" ht="15" hidden="1">
      <c r="A319" s="2" t="s">
        <v>4</v>
      </c>
      <c r="B319" s="2" t="s">
        <v>20</v>
      </c>
      <c r="C319" s="48" t="s">
        <v>765</v>
      </c>
      <c r="D319" s="48" t="s">
        <v>766</v>
      </c>
      <c r="E319" s="48" t="s">
        <v>12</v>
      </c>
      <c r="F319" s="28" t="s">
        <v>13</v>
      </c>
      <c r="G319" s="10">
        <v>11000</v>
      </c>
      <c r="H319" s="2" t="s">
        <v>767</v>
      </c>
      <c r="I319" s="48" t="s">
        <v>40</v>
      </c>
    </row>
    <row r="320" spans="1:9" ht="15" hidden="1">
      <c r="A320" s="2" t="s">
        <v>4</v>
      </c>
      <c r="B320" s="2" t="s">
        <v>20</v>
      </c>
      <c r="C320" s="48" t="s">
        <v>768</v>
      </c>
      <c r="D320" s="48" t="s">
        <v>766</v>
      </c>
      <c r="E320" s="48" t="s">
        <v>12</v>
      </c>
      <c r="F320" s="28" t="s">
        <v>13</v>
      </c>
      <c r="G320" s="10">
        <v>29000</v>
      </c>
      <c r="H320" s="2" t="s">
        <v>769</v>
      </c>
      <c r="I320" s="48" t="s">
        <v>40</v>
      </c>
    </row>
    <row r="321" spans="1:9" ht="15" hidden="1">
      <c r="A321" s="2" t="s">
        <v>4</v>
      </c>
      <c r="B321" s="2" t="s">
        <v>27</v>
      </c>
      <c r="C321" s="48" t="s">
        <v>770</v>
      </c>
      <c r="D321" s="48" t="s">
        <v>771</v>
      </c>
      <c r="E321" s="48" t="s">
        <v>12</v>
      </c>
      <c r="F321" s="28" t="s">
        <v>13</v>
      </c>
      <c r="G321" s="10">
        <v>46000</v>
      </c>
      <c r="H321" s="2" t="s">
        <v>772</v>
      </c>
      <c r="I321" s="48" t="s">
        <v>40</v>
      </c>
    </row>
    <row r="322" spans="1:9" ht="15" hidden="1">
      <c r="A322" s="2" t="s">
        <v>4</v>
      </c>
      <c r="B322" s="2" t="s">
        <v>25</v>
      </c>
      <c r="C322" s="2" t="s">
        <v>773</v>
      </c>
      <c r="D322" s="2" t="s">
        <v>774</v>
      </c>
      <c r="E322" s="2" t="s">
        <v>12</v>
      </c>
      <c r="F322" s="28" t="s">
        <v>13</v>
      </c>
      <c r="G322" s="10">
        <v>30008</v>
      </c>
      <c r="H322" s="2" t="s">
        <v>775</v>
      </c>
      <c r="I322" s="2" t="s">
        <v>40</v>
      </c>
    </row>
    <row r="323" spans="1:9" ht="15" hidden="1">
      <c r="A323" s="2" t="s">
        <v>4</v>
      </c>
      <c r="B323" s="2" t="s">
        <v>25</v>
      </c>
      <c r="C323" s="2" t="s">
        <v>776</v>
      </c>
      <c r="D323" s="2" t="s">
        <v>777</v>
      </c>
      <c r="E323" s="2" t="s">
        <v>12</v>
      </c>
      <c r="F323" s="28" t="s">
        <v>13</v>
      </c>
      <c r="G323" s="10">
        <v>49000</v>
      </c>
      <c r="H323" s="2" t="s">
        <v>778</v>
      </c>
      <c r="I323" s="2" t="s">
        <v>40</v>
      </c>
    </row>
    <row r="324" spans="1:9" ht="15" hidden="1">
      <c r="A324" s="2" t="s">
        <v>4</v>
      </c>
      <c r="B324" s="2" t="s">
        <v>22</v>
      </c>
      <c r="C324" s="48" t="s">
        <v>779</v>
      </c>
      <c r="D324" s="48" t="s">
        <v>780</v>
      </c>
      <c r="E324" s="48" t="s">
        <v>12</v>
      </c>
      <c r="F324" s="28" t="s">
        <v>13</v>
      </c>
      <c r="G324" s="10">
        <v>78000</v>
      </c>
      <c r="H324" s="2" t="s">
        <v>781</v>
      </c>
      <c r="I324" s="48" t="s">
        <v>40</v>
      </c>
    </row>
    <row r="325" spans="1:9" ht="15" hidden="1">
      <c r="A325" s="2" t="s">
        <v>4</v>
      </c>
      <c r="B325" s="2" t="s">
        <v>22</v>
      </c>
      <c r="C325" s="48" t="s">
        <v>782</v>
      </c>
      <c r="D325" s="48" t="s">
        <v>783</v>
      </c>
      <c r="E325" s="48" t="s">
        <v>12</v>
      </c>
      <c r="F325" s="28" t="s">
        <v>13</v>
      </c>
      <c r="G325" s="10">
        <v>78000</v>
      </c>
      <c r="H325" s="2" t="s">
        <v>784</v>
      </c>
      <c r="I325" s="48" t="s">
        <v>40</v>
      </c>
    </row>
    <row r="326" spans="1:9" ht="15" hidden="1">
      <c r="A326" s="2" t="s">
        <v>5</v>
      </c>
      <c r="B326" s="28" t="s">
        <v>32</v>
      </c>
      <c r="C326" s="48" t="s">
        <v>785</v>
      </c>
      <c r="D326" s="48" t="s">
        <v>786</v>
      </c>
      <c r="E326" s="48" t="s">
        <v>12</v>
      </c>
      <c r="F326" s="28" t="s">
        <v>13</v>
      </c>
      <c r="G326" s="10">
        <v>338.87</v>
      </c>
      <c r="H326" s="2" t="s">
        <v>787</v>
      </c>
      <c r="I326" s="48" t="s">
        <v>40</v>
      </c>
    </row>
    <row r="327" spans="1:9" ht="15" hidden="1">
      <c r="A327" s="2" t="s">
        <v>4</v>
      </c>
      <c r="B327" s="2" t="s">
        <v>25</v>
      </c>
      <c r="C327" s="2" t="s">
        <v>788</v>
      </c>
      <c r="D327" s="2" t="s">
        <v>789</v>
      </c>
      <c r="E327" s="2" t="s">
        <v>12</v>
      </c>
      <c r="F327" s="28" t="s">
        <v>13</v>
      </c>
      <c r="G327" s="10">
        <v>15004</v>
      </c>
      <c r="H327" s="2" t="s">
        <v>790</v>
      </c>
      <c r="I327" s="2" t="s">
        <v>40</v>
      </c>
    </row>
    <row r="328" spans="1:9" ht="15" hidden="1">
      <c r="A328" s="2" t="s">
        <v>4</v>
      </c>
      <c r="B328" s="2" t="s">
        <v>22</v>
      </c>
      <c r="C328" s="48" t="s">
        <v>791</v>
      </c>
      <c r="D328" s="48" t="s">
        <v>792</v>
      </c>
      <c r="E328" s="48" t="s">
        <v>12</v>
      </c>
      <c r="F328" s="28" t="s">
        <v>13</v>
      </c>
      <c r="G328" s="10">
        <v>133100</v>
      </c>
      <c r="H328" s="2" t="s">
        <v>793</v>
      </c>
      <c r="I328" s="48" t="s">
        <v>40</v>
      </c>
    </row>
    <row r="329" spans="1:9" ht="15" hidden="1">
      <c r="A329" s="2" t="s">
        <v>4</v>
      </c>
      <c r="B329" s="2" t="s">
        <v>25</v>
      </c>
      <c r="C329" s="48" t="s">
        <v>794</v>
      </c>
      <c r="D329" s="48" t="s">
        <v>795</v>
      </c>
      <c r="E329" s="48" t="s">
        <v>12</v>
      </c>
      <c r="F329" s="28" t="s">
        <v>13</v>
      </c>
      <c r="G329" s="10">
        <v>74000</v>
      </c>
      <c r="H329" s="2" t="s">
        <v>796</v>
      </c>
      <c r="I329" s="48" t="s">
        <v>40</v>
      </c>
    </row>
    <row r="330" spans="1:9" ht="15" hidden="1">
      <c r="A330" s="2" t="s">
        <v>5</v>
      </c>
      <c r="B330" s="28" t="s">
        <v>32</v>
      </c>
      <c r="C330" s="48" t="s">
        <v>797</v>
      </c>
      <c r="D330" s="48" t="s">
        <v>798</v>
      </c>
      <c r="E330" s="48" t="s">
        <v>12</v>
      </c>
      <c r="F330" s="28" t="s">
        <v>13</v>
      </c>
      <c r="G330" s="10">
        <v>36300</v>
      </c>
      <c r="H330" s="2" t="s">
        <v>799</v>
      </c>
      <c r="I330" s="48" t="s">
        <v>40</v>
      </c>
    </row>
    <row r="331" spans="1:9" ht="15" hidden="1">
      <c r="A331" s="2" t="s">
        <v>5</v>
      </c>
      <c r="B331" s="28" t="s">
        <v>32</v>
      </c>
      <c r="C331" s="48" t="s">
        <v>800</v>
      </c>
      <c r="D331" s="48" t="s">
        <v>801</v>
      </c>
      <c r="E331" s="48" t="s">
        <v>12</v>
      </c>
      <c r="F331" s="28" t="s">
        <v>13</v>
      </c>
      <c r="G331" s="10">
        <v>24823.73</v>
      </c>
      <c r="H331" s="2" t="s">
        <v>802</v>
      </c>
      <c r="I331" s="48" t="s">
        <v>40</v>
      </c>
    </row>
    <row r="332" spans="1:9" ht="15" hidden="1">
      <c r="A332" s="2" t="s">
        <v>5</v>
      </c>
      <c r="B332" s="28" t="s">
        <v>32</v>
      </c>
      <c r="C332" s="48" t="s">
        <v>803</v>
      </c>
      <c r="D332" s="48" t="s">
        <v>801</v>
      </c>
      <c r="E332" s="48" t="s">
        <v>12</v>
      </c>
      <c r="F332" s="28" t="s">
        <v>13</v>
      </c>
      <c r="G332" s="10">
        <v>68342.600000000006</v>
      </c>
      <c r="H332" s="2" t="s">
        <v>802</v>
      </c>
      <c r="I332" s="48" t="s">
        <v>40</v>
      </c>
    </row>
    <row r="333" spans="1:9" ht="15" hidden="1">
      <c r="A333" s="2" t="s">
        <v>4</v>
      </c>
      <c r="B333" s="2" t="s">
        <v>22</v>
      </c>
      <c r="C333" s="48" t="s">
        <v>804</v>
      </c>
      <c r="D333" s="48" t="s">
        <v>805</v>
      </c>
      <c r="E333" s="48" t="s">
        <v>12</v>
      </c>
      <c r="F333" s="28" t="s">
        <v>13</v>
      </c>
      <c r="G333" s="10">
        <v>24200</v>
      </c>
      <c r="H333" s="2" t="s">
        <v>806</v>
      </c>
      <c r="I333" s="48" t="s">
        <v>40</v>
      </c>
    </row>
    <row r="334" spans="1:9" ht="15" hidden="1">
      <c r="A334" s="2" t="s">
        <v>5</v>
      </c>
      <c r="B334" s="28" t="s">
        <v>32</v>
      </c>
      <c r="C334" s="48" t="s">
        <v>807</v>
      </c>
      <c r="D334" s="48" t="s">
        <v>808</v>
      </c>
      <c r="E334" s="48" t="s">
        <v>12</v>
      </c>
      <c r="F334" s="28" t="s">
        <v>13</v>
      </c>
      <c r="G334" s="10">
        <v>9508.06</v>
      </c>
      <c r="H334" s="2" t="s">
        <v>809</v>
      </c>
      <c r="I334" s="48" t="s">
        <v>40</v>
      </c>
    </row>
    <row r="335" spans="1:9" ht="15" hidden="1">
      <c r="A335" s="2" t="s">
        <v>4</v>
      </c>
      <c r="B335" s="2" t="s">
        <v>27</v>
      </c>
      <c r="C335" s="48" t="s">
        <v>810</v>
      </c>
      <c r="D335" s="48" t="s">
        <v>811</v>
      </c>
      <c r="E335" s="48" t="s">
        <v>12</v>
      </c>
      <c r="F335" s="28" t="s">
        <v>13</v>
      </c>
      <c r="G335" s="10">
        <v>82000</v>
      </c>
      <c r="H335" s="2" t="s">
        <v>812</v>
      </c>
      <c r="I335" s="48" t="s">
        <v>40</v>
      </c>
    </row>
    <row r="336" spans="1:9" ht="15" hidden="1">
      <c r="A336" s="2" t="s">
        <v>4</v>
      </c>
      <c r="B336" s="2" t="s">
        <v>27</v>
      </c>
      <c r="C336" s="48" t="s">
        <v>813</v>
      </c>
      <c r="D336" s="48" t="s">
        <v>814</v>
      </c>
      <c r="E336" s="48" t="s">
        <v>12</v>
      </c>
      <c r="F336" s="28" t="s">
        <v>13</v>
      </c>
      <c r="G336" s="10">
        <v>10000</v>
      </c>
      <c r="H336" s="2" t="s">
        <v>815</v>
      </c>
      <c r="I336" s="48" t="s">
        <v>40</v>
      </c>
    </row>
    <row r="337" spans="1:9" ht="15" hidden="1">
      <c r="A337" s="2" t="s">
        <v>5</v>
      </c>
      <c r="B337" s="28" t="s">
        <v>32</v>
      </c>
      <c r="C337" s="48" t="s">
        <v>816</v>
      </c>
      <c r="D337" s="48" t="s">
        <v>817</v>
      </c>
      <c r="E337" s="48" t="s">
        <v>12</v>
      </c>
      <c r="F337" s="28" t="s">
        <v>13</v>
      </c>
      <c r="G337" s="10">
        <v>5500</v>
      </c>
      <c r="H337" s="2" t="s">
        <v>818</v>
      </c>
      <c r="I337" s="48" t="s">
        <v>40</v>
      </c>
    </row>
    <row r="338" spans="1:9" ht="15" hidden="1">
      <c r="A338" s="2" t="s">
        <v>5</v>
      </c>
      <c r="B338" s="28" t="s">
        <v>32</v>
      </c>
      <c r="C338" s="48" t="s">
        <v>819</v>
      </c>
      <c r="D338" s="48" t="s">
        <v>820</v>
      </c>
      <c r="E338" s="48" t="s">
        <v>12</v>
      </c>
      <c r="F338" s="28" t="s">
        <v>13</v>
      </c>
      <c r="G338" s="10">
        <v>65000</v>
      </c>
      <c r="H338" s="2" t="s">
        <v>821</v>
      </c>
      <c r="I338" s="48" t="s">
        <v>40</v>
      </c>
    </row>
    <row r="339" spans="1:9" ht="15" hidden="1">
      <c r="A339" s="2" t="s">
        <v>5</v>
      </c>
      <c r="B339" s="28" t="s">
        <v>32</v>
      </c>
      <c r="C339" s="48" t="s">
        <v>822</v>
      </c>
      <c r="D339" s="48" t="s">
        <v>823</v>
      </c>
      <c r="E339" s="48" t="s">
        <v>12</v>
      </c>
      <c r="F339" s="28" t="s">
        <v>13</v>
      </c>
      <c r="G339" s="10">
        <v>2080</v>
      </c>
      <c r="H339" s="2" t="s">
        <v>824</v>
      </c>
      <c r="I339" s="48" t="s">
        <v>40</v>
      </c>
    </row>
    <row r="340" spans="1:9" ht="15" hidden="1">
      <c r="A340" s="2" t="s">
        <v>5</v>
      </c>
      <c r="B340" s="28" t="s">
        <v>32</v>
      </c>
      <c r="C340" s="48" t="s">
        <v>825</v>
      </c>
      <c r="D340" s="48" t="s">
        <v>826</v>
      </c>
      <c r="E340" s="48" t="s">
        <v>12</v>
      </c>
      <c r="F340" s="28" t="s">
        <v>13</v>
      </c>
      <c r="G340" s="10">
        <v>5280</v>
      </c>
      <c r="H340" s="2" t="s">
        <v>827</v>
      </c>
      <c r="I340" s="48" t="s">
        <v>40</v>
      </c>
    </row>
    <row r="341" spans="1:9" ht="15" hidden="1">
      <c r="A341" s="2" t="s">
        <v>5</v>
      </c>
      <c r="B341" s="28" t="s">
        <v>32</v>
      </c>
      <c r="C341" s="48" t="s">
        <v>828</v>
      </c>
      <c r="D341" s="48" t="s">
        <v>829</v>
      </c>
      <c r="E341" s="48" t="s">
        <v>12</v>
      </c>
      <c r="F341" s="28" t="s">
        <v>13</v>
      </c>
      <c r="G341" s="10">
        <v>8800.02</v>
      </c>
      <c r="H341" s="2" t="s">
        <v>830</v>
      </c>
      <c r="I341" s="48" t="s">
        <v>40</v>
      </c>
    </row>
    <row r="342" spans="1:9" ht="15" hidden="1">
      <c r="A342" s="2" t="s">
        <v>4</v>
      </c>
      <c r="B342" s="2" t="s">
        <v>27</v>
      </c>
      <c r="C342" s="48" t="s">
        <v>831</v>
      </c>
      <c r="D342" s="48" t="s">
        <v>832</v>
      </c>
      <c r="E342" s="48" t="s">
        <v>12</v>
      </c>
      <c r="F342" s="28" t="s">
        <v>13</v>
      </c>
      <c r="G342" s="10">
        <v>48347.1</v>
      </c>
      <c r="H342" s="2" t="s">
        <v>833</v>
      </c>
      <c r="I342" s="48" t="s">
        <v>40</v>
      </c>
    </row>
    <row r="343" spans="1:9" ht="15" hidden="1">
      <c r="A343" s="2" t="s">
        <v>4</v>
      </c>
      <c r="B343" s="2" t="s">
        <v>27</v>
      </c>
      <c r="C343" s="48" t="s">
        <v>834</v>
      </c>
      <c r="D343" s="48" t="s">
        <v>835</v>
      </c>
      <c r="E343" s="48" t="s">
        <v>12</v>
      </c>
      <c r="F343" s="28" t="s">
        <v>13</v>
      </c>
      <c r="G343" s="10">
        <v>103140.05</v>
      </c>
      <c r="H343" s="2" t="s">
        <v>836</v>
      </c>
      <c r="I343" s="48" t="s">
        <v>40</v>
      </c>
    </row>
    <row r="344" spans="1:9" ht="15" hidden="1">
      <c r="A344" s="2" t="s">
        <v>5</v>
      </c>
      <c r="B344" s="28" t="s">
        <v>32</v>
      </c>
      <c r="C344" s="48" t="s">
        <v>837</v>
      </c>
      <c r="D344" s="48" t="s">
        <v>838</v>
      </c>
      <c r="E344" s="48" t="s">
        <v>12</v>
      </c>
      <c r="F344" s="28" t="s">
        <v>13</v>
      </c>
      <c r="G344" s="10">
        <v>14400</v>
      </c>
      <c r="H344" s="2" t="s">
        <v>839</v>
      </c>
      <c r="I344" s="48" t="s">
        <v>40</v>
      </c>
    </row>
    <row r="345" spans="1:9" ht="15" hidden="1">
      <c r="A345" s="2" t="s">
        <v>4</v>
      </c>
      <c r="B345" s="2" t="s">
        <v>28</v>
      </c>
      <c r="C345" s="48" t="s">
        <v>840</v>
      </c>
      <c r="D345" s="48" t="s">
        <v>841</v>
      </c>
      <c r="E345" s="48" t="s">
        <v>12</v>
      </c>
      <c r="F345" s="28" t="s">
        <v>13</v>
      </c>
      <c r="G345" s="10">
        <v>15400</v>
      </c>
      <c r="H345" s="2" t="s">
        <v>842</v>
      </c>
      <c r="I345" s="48" t="s">
        <v>40</v>
      </c>
    </row>
    <row r="346" spans="1:9" ht="15" hidden="1">
      <c r="A346" s="2" t="s">
        <v>5</v>
      </c>
      <c r="B346" s="28" t="s">
        <v>32</v>
      </c>
      <c r="C346" s="48" t="s">
        <v>843</v>
      </c>
      <c r="D346" s="48" t="s">
        <v>844</v>
      </c>
      <c r="E346" s="48" t="s">
        <v>12</v>
      </c>
      <c r="F346" s="28" t="s">
        <v>13</v>
      </c>
      <c r="G346" s="10">
        <v>12920</v>
      </c>
      <c r="H346" s="2" t="s">
        <v>845</v>
      </c>
      <c r="I346" s="48" t="s">
        <v>40</v>
      </c>
    </row>
    <row r="347" spans="1:9" ht="15" hidden="1">
      <c r="A347" s="2" t="s">
        <v>4</v>
      </c>
      <c r="B347" s="2" t="s">
        <v>20</v>
      </c>
      <c r="C347" s="48" t="s">
        <v>846</v>
      </c>
      <c r="D347" s="48" t="s">
        <v>847</v>
      </c>
      <c r="E347" s="48" t="s">
        <v>12</v>
      </c>
      <c r="F347" s="28" t="s">
        <v>13</v>
      </c>
      <c r="G347" s="10">
        <v>42000</v>
      </c>
      <c r="H347" s="2" t="s">
        <v>848</v>
      </c>
      <c r="I347" s="48" t="s">
        <v>40</v>
      </c>
    </row>
    <row r="348" spans="1:9" ht="15" hidden="1">
      <c r="A348" s="2" t="s">
        <v>4</v>
      </c>
      <c r="B348" s="2" t="s">
        <v>20</v>
      </c>
      <c r="C348" s="48" t="s">
        <v>849</v>
      </c>
      <c r="D348" s="48" t="s">
        <v>850</v>
      </c>
      <c r="E348" s="48" t="s">
        <v>12</v>
      </c>
      <c r="F348" s="28" t="s">
        <v>13</v>
      </c>
      <c r="G348" s="10">
        <v>78000</v>
      </c>
      <c r="H348" s="2" t="s">
        <v>851</v>
      </c>
      <c r="I348" s="48" t="s">
        <v>40</v>
      </c>
    </row>
    <row r="349" spans="1:9" ht="15" hidden="1">
      <c r="A349" s="2" t="s">
        <v>4</v>
      </c>
      <c r="B349" s="2" t="s">
        <v>25</v>
      </c>
      <c r="C349" s="2" t="s">
        <v>852</v>
      </c>
      <c r="D349" s="2" t="s">
        <v>853</v>
      </c>
      <c r="E349" s="2" t="s">
        <v>12</v>
      </c>
      <c r="F349" s="28" t="s">
        <v>13</v>
      </c>
      <c r="G349" s="10">
        <v>204000</v>
      </c>
      <c r="H349" s="2" t="s">
        <v>854</v>
      </c>
      <c r="I349" s="2" t="s">
        <v>40</v>
      </c>
    </row>
    <row r="350" spans="1:9" ht="15" hidden="1">
      <c r="A350" s="2" t="s">
        <v>4</v>
      </c>
      <c r="B350" s="2" t="s">
        <v>25</v>
      </c>
      <c r="C350" s="2" t="s">
        <v>855</v>
      </c>
      <c r="D350" s="2" t="s">
        <v>856</v>
      </c>
      <c r="E350" s="2" t="s">
        <v>12</v>
      </c>
      <c r="F350" s="28" t="s">
        <v>13</v>
      </c>
      <c r="G350" s="10">
        <v>84000</v>
      </c>
      <c r="H350" s="2" t="s">
        <v>857</v>
      </c>
      <c r="I350" s="2" t="s">
        <v>40</v>
      </c>
    </row>
    <row r="351" spans="1:9" ht="15" hidden="1">
      <c r="A351" s="2" t="s">
        <v>4</v>
      </c>
      <c r="B351" s="2" t="s">
        <v>22</v>
      </c>
      <c r="C351" s="48" t="s">
        <v>858</v>
      </c>
      <c r="D351" s="48" t="s">
        <v>859</v>
      </c>
      <c r="E351" s="48" t="s">
        <v>12</v>
      </c>
      <c r="F351" s="28" t="s">
        <v>13</v>
      </c>
      <c r="G351" s="10">
        <v>88000</v>
      </c>
      <c r="H351" s="2" t="s">
        <v>860</v>
      </c>
      <c r="I351" s="48" t="s">
        <v>40</v>
      </c>
    </row>
    <row r="352" spans="1:9" ht="15" hidden="1">
      <c r="A352" s="2" t="s">
        <v>4</v>
      </c>
      <c r="B352" s="2" t="s">
        <v>22</v>
      </c>
      <c r="C352" s="48" t="s">
        <v>861</v>
      </c>
      <c r="D352" s="48" t="s">
        <v>862</v>
      </c>
      <c r="E352" s="48" t="s">
        <v>12</v>
      </c>
      <c r="F352" s="28" t="s">
        <v>13</v>
      </c>
      <c r="G352" s="10">
        <v>132000</v>
      </c>
      <c r="H352" s="2" t="s">
        <v>863</v>
      </c>
      <c r="I352" s="48" t="s">
        <v>40</v>
      </c>
    </row>
    <row r="353" spans="1:9" ht="15" hidden="1">
      <c r="A353" s="2" t="s">
        <v>4</v>
      </c>
      <c r="B353" s="2" t="s">
        <v>25</v>
      </c>
      <c r="C353" s="48" t="s">
        <v>864</v>
      </c>
      <c r="D353" s="48" t="s">
        <v>865</v>
      </c>
      <c r="E353" s="48" t="s">
        <v>12</v>
      </c>
      <c r="F353" s="28" t="s">
        <v>13</v>
      </c>
      <c r="G353" s="10">
        <v>28000.01</v>
      </c>
      <c r="H353" s="2" t="s">
        <v>866</v>
      </c>
      <c r="I353" s="48" t="s">
        <v>40</v>
      </c>
    </row>
    <row r="354" spans="1:9" ht="15" hidden="1">
      <c r="A354" s="2" t="s">
        <v>4</v>
      </c>
      <c r="B354" s="2" t="s">
        <v>23</v>
      </c>
      <c r="C354" s="48" t="s">
        <v>867</v>
      </c>
      <c r="D354" s="48" t="s">
        <v>868</v>
      </c>
      <c r="E354" s="48" t="s">
        <v>12</v>
      </c>
      <c r="F354" s="28" t="s">
        <v>13</v>
      </c>
      <c r="G354" s="10">
        <v>8499.98</v>
      </c>
      <c r="H354" s="2" t="s">
        <v>869</v>
      </c>
      <c r="I354" s="48" t="s">
        <v>40</v>
      </c>
    </row>
    <row r="355" spans="1:9" ht="15" hidden="1">
      <c r="A355" s="2" t="s">
        <v>4</v>
      </c>
      <c r="B355" s="2" t="s">
        <v>25</v>
      </c>
      <c r="C355" s="48" t="s">
        <v>870</v>
      </c>
      <c r="D355" s="48" t="s">
        <v>871</v>
      </c>
      <c r="E355" s="48" t="s">
        <v>12</v>
      </c>
      <c r="F355" s="28" t="s">
        <v>13</v>
      </c>
      <c r="G355" s="10">
        <v>163000</v>
      </c>
      <c r="H355" s="2" t="s">
        <v>872</v>
      </c>
      <c r="I355" s="48" t="s">
        <v>40</v>
      </c>
    </row>
    <row r="356" spans="1:9" ht="15" hidden="1">
      <c r="A356" s="2" t="s">
        <v>4</v>
      </c>
      <c r="B356" s="2" t="s">
        <v>20</v>
      </c>
      <c r="C356" s="48" t="s">
        <v>873</v>
      </c>
      <c r="D356" s="48" t="s">
        <v>874</v>
      </c>
      <c r="E356" s="48" t="s">
        <v>12</v>
      </c>
      <c r="F356" s="28" t="s">
        <v>13</v>
      </c>
      <c r="G356" s="10">
        <v>50777.69</v>
      </c>
      <c r="H356" s="2" t="s">
        <v>875</v>
      </c>
      <c r="I356" s="48" t="s">
        <v>40</v>
      </c>
    </row>
    <row r="357" spans="1:9" ht="15" hidden="1">
      <c r="A357" s="2" t="s">
        <v>3</v>
      </c>
      <c r="B357" s="2" t="s">
        <v>876</v>
      </c>
      <c r="C357" s="48" t="s">
        <v>877</v>
      </c>
      <c r="D357" s="48" t="s">
        <v>878</v>
      </c>
      <c r="E357" s="48" t="s">
        <v>12</v>
      </c>
      <c r="F357" s="28" t="s">
        <v>13</v>
      </c>
      <c r="G357" s="10">
        <v>885000</v>
      </c>
      <c r="H357" s="2" t="s">
        <v>879</v>
      </c>
      <c r="I357" s="48" t="s">
        <v>40</v>
      </c>
    </row>
    <row r="358" spans="1:9" ht="15" hidden="1">
      <c r="A358" s="2" t="s">
        <v>4</v>
      </c>
      <c r="B358" s="2" t="s">
        <v>25</v>
      </c>
      <c r="C358" s="48" t="s">
        <v>880</v>
      </c>
      <c r="D358" s="48" t="s">
        <v>881</v>
      </c>
      <c r="E358" s="48" t="s">
        <v>12</v>
      </c>
      <c r="F358" s="28" t="s">
        <v>13</v>
      </c>
      <c r="G358" s="10">
        <v>117000</v>
      </c>
      <c r="H358" s="2" t="s">
        <v>882</v>
      </c>
      <c r="I358" s="48" t="s">
        <v>40</v>
      </c>
    </row>
    <row r="359" spans="1:9" ht="15" hidden="1">
      <c r="A359" s="2" t="s">
        <v>4</v>
      </c>
      <c r="B359" s="2" t="s">
        <v>25</v>
      </c>
      <c r="C359" s="48" t="s">
        <v>883</v>
      </c>
      <c r="D359" s="48" t="s">
        <v>884</v>
      </c>
      <c r="E359" s="48" t="s">
        <v>12</v>
      </c>
      <c r="F359" s="28" t="s">
        <v>13</v>
      </c>
      <c r="G359" s="10">
        <v>22000</v>
      </c>
      <c r="H359" s="2" t="s">
        <v>885</v>
      </c>
      <c r="I359" s="48" t="s">
        <v>40</v>
      </c>
    </row>
    <row r="360" spans="1:9" ht="15" hidden="1">
      <c r="A360" s="2" t="s">
        <v>5</v>
      </c>
      <c r="B360" s="28" t="s">
        <v>32</v>
      </c>
      <c r="C360" s="48" t="s">
        <v>886</v>
      </c>
      <c r="D360" s="48" t="s">
        <v>887</v>
      </c>
      <c r="E360" s="48" t="s">
        <v>12</v>
      </c>
      <c r="F360" s="28" t="s">
        <v>13</v>
      </c>
      <c r="G360" s="10">
        <v>41214.76</v>
      </c>
      <c r="H360" s="2" t="s">
        <v>888</v>
      </c>
      <c r="I360" s="48" t="s">
        <v>40</v>
      </c>
    </row>
    <row r="361" spans="1:9" ht="15" hidden="1">
      <c r="A361" s="2" t="s">
        <v>5</v>
      </c>
      <c r="B361" s="28" t="s">
        <v>32</v>
      </c>
      <c r="C361" s="48" t="s">
        <v>889</v>
      </c>
      <c r="D361" s="48" t="s">
        <v>890</v>
      </c>
      <c r="E361" s="48" t="s">
        <v>12</v>
      </c>
      <c r="F361" s="28" t="s">
        <v>13</v>
      </c>
      <c r="G361" s="10">
        <v>5895.7</v>
      </c>
      <c r="H361" s="2" t="s">
        <v>891</v>
      </c>
      <c r="I361" s="48" t="s">
        <v>40</v>
      </c>
    </row>
    <row r="362" spans="1:9" ht="15" hidden="1">
      <c r="A362" s="2" t="s">
        <v>4</v>
      </c>
      <c r="B362" s="2" t="s">
        <v>23</v>
      </c>
      <c r="C362" s="48" t="s">
        <v>892</v>
      </c>
      <c r="D362" s="48" t="s">
        <v>893</v>
      </c>
      <c r="E362" s="48" t="s">
        <v>12</v>
      </c>
      <c r="F362" s="28" t="s">
        <v>13</v>
      </c>
      <c r="G362" s="10">
        <v>5500</v>
      </c>
      <c r="H362" s="2" t="s">
        <v>894</v>
      </c>
      <c r="I362" s="48" t="s">
        <v>40</v>
      </c>
    </row>
    <row r="363" spans="1:9" ht="15" hidden="1">
      <c r="A363" s="2" t="s">
        <v>4</v>
      </c>
      <c r="B363" s="2" t="s">
        <v>25</v>
      </c>
      <c r="C363" s="48" t="s">
        <v>895</v>
      </c>
      <c r="D363" s="48" t="s">
        <v>896</v>
      </c>
      <c r="E363" s="48" t="s">
        <v>12</v>
      </c>
      <c r="F363" s="28" t="s">
        <v>13</v>
      </c>
      <c r="G363" s="10">
        <v>11000</v>
      </c>
      <c r="H363" s="2" t="s">
        <v>897</v>
      </c>
      <c r="I363" s="48" t="s">
        <v>40</v>
      </c>
    </row>
    <row r="364" spans="1:9" ht="15" hidden="1">
      <c r="A364" s="2" t="s">
        <v>4</v>
      </c>
      <c r="B364" s="2" t="s">
        <v>25</v>
      </c>
      <c r="C364" s="48" t="s">
        <v>898</v>
      </c>
      <c r="D364" s="48" t="s">
        <v>896</v>
      </c>
      <c r="E364" s="48" t="s">
        <v>12</v>
      </c>
      <c r="F364" s="28" t="s">
        <v>13</v>
      </c>
      <c r="G364" s="10">
        <v>173000</v>
      </c>
      <c r="H364" s="2" t="s">
        <v>899</v>
      </c>
      <c r="I364" s="48" t="s">
        <v>40</v>
      </c>
    </row>
    <row r="365" spans="1:9" ht="15" hidden="1">
      <c r="A365" s="2" t="s">
        <v>4</v>
      </c>
      <c r="B365" s="2" t="s">
        <v>25</v>
      </c>
      <c r="C365" s="48" t="s">
        <v>900</v>
      </c>
      <c r="D365" s="48" t="s">
        <v>901</v>
      </c>
      <c r="E365" s="48" t="s">
        <v>12</v>
      </c>
      <c r="F365" s="28" t="s">
        <v>13</v>
      </c>
      <c r="G365" s="10">
        <v>11000</v>
      </c>
      <c r="H365" s="2" t="s">
        <v>902</v>
      </c>
      <c r="I365" s="48" t="s">
        <v>40</v>
      </c>
    </row>
    <row r="366" spans="1:9" ht="15" hidden="1">
      <c r="A366" s="2" t="s">
        <v>5</v>
      </c>
      <c r="B366" s="28" t="s">
        <v>32</v>
      </c>
      <c r="C366" s="48" t="s">
        <v>903</v>
      </c>
      <c r="D366" s="48" t="s">
        <v>904</v>
      </c>
      <c r="E366" s="48" t="s">
        <v>12</v>
      </c>
      <c r="F366" s="28" t="s">
        <v>13</v>
      </c>
      <c r="G366" s="10">
        <v>3564</v>
      </c>
      <c r="H366" s="2" t="s">
        <v>905</v>
      </c>
      <c r="I366" s="48" t="s">
        <v>40</v>
      </c>
    </row>
    <row r="367" spans="1:9" ht="15" hidden="1">
      <c r="A367" s="2" t="s">
        <v>5</v>
      </c>
      <c r="B367" s="28" t="s">
        <v>32</v>
      </c>
      <c r="C367" s="48" t="s">
        <v>906</v>
      </c>
      <c r="D367" s="48" t="s">
        <v>907</v>
      </c>
      <c r="E367" s="48" t="s">
        <v>12</v>
      </c>
      <c r="F367" s="28" t="s">
        <v>13</v>
      </c>
      <c r="G367" s="10">
        <v>34920</v>
      </c>
      <c r="H367" s="2" t="s">
        <v>908</v>
      </c>
      <c r="I367" s="48" t="s">
        <v>40</v>
      </c>
    </row>
    <row r="368" spans="1:9" ht="15" hidden="1">
      <c r="A368" s="2" t="s">
        <v>4</v>
      </c>
      <c r="B368" s="2" t="s">
        <v>25</v>
      </c>
      <c r="C368" s="48" t="s">
        <v>909</v>
      </c>
      <c r="D368" s="48" t="s">
        <v>910</v>
      </c>
      <c r="E368" s="48" t="s">
        <v>12</v>
      </c>
      <c r="F368" s="28" t="s">
        <v>13</v>
      </c>
      <c r="G368" s="10">
        <v>228000</v>
      </c>
      <c r="H368" s="2" t="s">
        <v>911</v>
      </c>
      <c r="I368" s="48" t="s">
        <v>40</v>
      </c>
    </row>
    <row r="369" spans="1:9" ht="15" hidden="1">
      <c r="A369" s="2" t="s">
        <v>5</v>
      </c>
      <c r="B369" s="28" t="s">
        <v>32</v>
      </c>
      <c r="C369" s="48" t="s">
        <v>912</v>
      </c>
      <c r="D369" s="48" t="s">
        <v>913</v>
      </c>
      <c r="E369" s="48" t="s">
        <v>12</v>
      </c>
      <c r="F369" s="28" t="s">
        <v>13</v>
      </c>
      <c r="G369" s="10">
        <v>7865</v>
      </c>
      <c r="H369" s="2" t="s">
        <v>914</v>
      </c>
      <c r="I369" s="48" t="s">
        <v>40</v>
      </c>
    </row>
    <row r="370" spans="1:9" ht="15" hidden="1">
      <c r="A370" s="2" t="s">
        <v>5</v>
      </c>
      <c r="B370" s="28" t="s">
        <v>32</v>
      </c>
      <c r="C370" s="48" t="s">
        <v>915</v>
      </c>
      <c r="D370" s="48" t="s">
        <v>916</v>
      </c>
      <c r="E370" s="48" t="s">
        <v>12</v>
      </c>
      <c r="F370" s="28" t="s">
        <v>13</v>
      </c>
      <c r="G370" s="10">
        <v>41140</v>
      </c>
      <c r="H370" s="2" t="s">
        <v>917</v>
      </c>
      <c r="I370" s="48" t="s">
        <v>40</v>
      </c>
    </row>
    <row r="371" spans="1:9" ht="15" hidden="1">
      <c r="A371" s="2" t="s">
        <v>4</v>
      </c>
      <c r="B371" s="2" t="s">
        <v>25</v>
      </c>
      <c r="C371" s="48" t="s">
        <v>918</v>
      </c>
      <c r="D371" s="48" t="s">
        <v>919</v>
      </c>
      <c r="E371" s="48" t="s">
        <v>12</v>
      </c>
      <c r="F371" s="28" t="s">
        <v>13</v>
      </c>
      <c r="G371" s="10">
        <v>20000</v>
      </c>
      <c r="H371" s="2" t="s">
        <v>920</v>
      </c>
      <c r="I371" s="48" t="s">
        <v>40</v>
      </c>
    </row>
    <row r="372" spans="1:9" ht="15" hidden="1">
      <c r="A372" s="2" t="s">
        <v>4</v>
      </c>
      <c r="B372" s="2" t="s">
        <v>25</v>
      </c>
      <c r="C372" s="48" t="s">
        <v>921</v>
      </c>
      <c r="D372" s="48" t="s">
        <v>922</v>
      </c>
      <c r="E372" s="48" t="s">
        <v>12</v>
      </c>
      <c r="F372" s="28" t="s">
        <v>13</v>
      </c>
      <c r="G372" s="10">
        <v>40000</v>
      </c>
      <c r="H372" s="2" t="s">
        <v>923</v>
      </c>
      <c r="I372" s="48" t="s">
        <v>40</v>
      </c>
    </row>
    <row r="373" spans="1:9" ht="15" hidden="1">
      <c r="A373" s="2" t="s">
        <v>4</v>
      </c>
      <c r="B373" s="2" t="s">
        <v>20</v>
      </c>
      <c r="C373" s="48" t="s">
        <v>924</v>
      </c>
      <c r="D373" s="48" t="s">
        <v>925</v>
      </c>
      <c r="E373" s="48" t="s">
        <v>12</v>
      </c>
      <c r="F373" s="28" t="s">
        <v>13</v>
      </c>
      <c r="G373" s="10">
        <v>4890.07</v>
      </c>
      <c r="H373" s="2" t="s">
        <v>926</v>
      </c>
      <c r="I373" s="48" t="s">
        <v>40</v>
      </c>
    </row>
    <row r="374" spans="1:9" ht="15" hidden="1">
      <c r="A374" s="2" t="s">
        <v>4</v>
      </c>
      <c r="B374" s="2" t="s">
        <v>27</v>
      </c>
      <c r="C374" s="48" t="s">
        <v>927</v>
      </c>
      <c r="D374" s="48" t="s">
        <v>928</v>
      </c>
      <c r="E374" s="48" t="s">
        <v>12</v>
      </c>
      <c r="F374" s="28" t="s">
        <v>13</v>
      </c>
      <c r="G374" s="10">
        <v>12254.52</v>
      </c>
      <c r="H374" s="2" t="s">
        <v>929</v>
      </c>
      <c r="I374" s="48" t="s">
        <v>40</v>
      </c>
    </row>
    <row r="375" spans="1:9" ht="15" hidden="1">
      <c r="A375" s="2" t="s">
        <v>4</v>
      </c>
      <c r="B375" s="2" t="s">
        <v>31</v>
      </c>
      <c r="C375" s="48" t="s">
        <v>930</v>
      </c>
      <c r="D375" s="48" t="s">
        <v>931</v>
      </c>
      <c r="E375" s="48" t="s">
        <v>12</v>
      </c>
      <c r="F375" s="28" t="s">
        <v>13</v>
      </c>
      <c r="G375" s="10">
        <v>54000</v>
      </c>
      <c r="H375" s="2" t="s">
        <v>932</v>
      </c>
      <c r="I375" s="48" t="s">
        <v>40</v>
      </c>
    </row>
    <row r="376" spans="1:9" ht="15" hidden="1">
      <c r="A376" s="2" t="s">
        <v>4</v>
      </c>
      <c r="B376" s="2" t="s">
        <v>20</v>
      </c>
      <c r="C376" s="48" t="s">
        <v>933</v>
      </c>
      <c r="D376" s="48" t="s">
        <v>934</v>
      </c>
      <c r="E376" s="48" t="s">
        <v>12</v>
      </c>
      <c r="F376" s="28" t="s">
        <v>13</v>
      </c>
      <c r="G376" s="10">
        <v>38332.81</v>
      </c>
      <c r="H376" s="2" t="s">
        <v>935</v>
      </c>
      <c r="I376" s="48" t="s">
        <v>40</v>
      </c>
    </row>
    <row r="377" spans="1:9" ht="15" hidden="1">
      <c r="A377" s="2" t="s">
        <v>4</v>
      </c>
      <c r="B377" s="2" t="s">
        <v>20</v>
      </c>
      <c r="C377" s="48" t="s">
        <v>936</v>
      </c>
      <c r="D377" s="48" t="s">
        <v>937</v>
      </c>
      <c r="E377" s="48" t="s">
        <v>12</v>
      </c>
      <c r="F377" s="28" t="s">
        <v>13</v>
      </c>
      <c r="G377" s="10">
        <v>76665.600000000006</v>
      </c>
      <c r="H377" s="2" t="s">
        <v>938</v>
      </c>
      <c r="I377" s="48" t="s">
        <v>40</v>
      </c>
    </row>
    <row r="378" spans="1:9" ht="15" hidden="1">
      <c r="A378" s="2" t="s">
        <v>5</v>
      </c>
      <c r="B378" s="2" t="s">
        <v>30</v>
      </c>
      <c r="C378" s="48" t="s">
        <v>939</v>
      </c>
      <c r="D378" s="48" t="s">
        <v>940</v>
      </c>
      <c r="E378" s="48" t="s">
        <v>12</v>
      </c>
      <c r="F378" s="28" t="s">
        <v>13</v>
      </c>
      <c r="G378" s="10">
        <v>12000</v>
      </c>
      <c r="H378" s="2" t="s">
        <v>941</v>
      </c>
      <c r="I378" s="48" t="s">
        <v>40</v>
      </c>
    </row>
    <row r="379" spans="1:9" ht="15" hidden="1">
      <c r="A379" s="2" t="s">
        <v>4</v>
      </c>
      <c r="B379" s="2" t="s">
        <v>20</v>
      </c>
      <c r="C379" s="48" t="s">
        <v>942</v>
      </c>
      <c r="D379" s="48" t="s">
        <v>943</v>
      </c>
      <c r="E379" s="48" t="s">
        <v>12</v>
      </c>
      <c r="F379" s="28" t="s">
        <v>13</v>
      </c>
      <c r="G379" s="10">
        <v>8000</v>
      </c>
      <c r="H379" s="2" t="s">
        <v>944</v>
      </c>
      <c r="I379" s="48" t="s">
        <v>40</v>
      </c>
    </row>
    <row r="380" spans="1:9" ht="15" hidden="1">
      <c r="A380" s="2" t="s">
        <v>4</v>
      </c>
      <c r="B380" s="2" t="s">
        <v>20</v>
      </c>
      <c r="C380" s="48" t="s">
        <v>945</v>
      </c>
      <c r="D380" s="48" t="s">
        <v>946</v>
      </c>
      <c r="E380" s="48" t="s">
        <v>12</v>
      </c>
      <c r="F380" s="28" t="s">
        <v>13</v>
      </c>
      <c r="G380" s="10">
        <v>30000</v>
      </c>
      <c r="H380" s="2" t="s">
        <v>947</v>
      </c>
      <c r="I380" s="48" t="s">
        <v>40</v>
      </c>
    </row>
    <row r="381" spans="1:9" ht="15" hidden="1">
      <c r="A381" s="2" t="s">
        <v>4</v>
      </c>
      <c r="B381" s="2" t="s">
        <v>21</v>
      </c>
      <c r="C381" s="48" t="s">
        <v>948</v>
      </c>
      <c r="D381" s="48" t="s">
        <v>949</v>
      </c>
      <c r="E381" s="48" t="s">
        <v>12</v>
      </c>
      <c r="F381" s="28" t="s">
        <v>13</v>
      </c>
      <c r="G381" s="10">
        <v>9000</v>
      </c>
      <c r="H381" s="2" t="s">
        <v>950</v>
      </c>
      <c r="I381" s="48" t="s">
        <v>40</v>
      </c>
    </row>
    <row r="382" spans="1:9" ht="15" hidden="1">
      <c r="A382" s="2" t="s">
        <v>4</v>
      </c>
      <c r="B382" s="2" t="s">
        <v>21</v>
      </c>
      <c r="C382" s="48" t="s">
        <v>951</v>
      </c>
      <c r="D382" s="48" t="s">
        <v>952</v>
      </c>
      <c r="E382" s="48" t="s">
        <v>12</v>
      </c>
      <c r="F382" s="28" t="s">
        <v>13</v>
      </c>
      <c r="G382" s="10">
        <v>33000</v>
      </c>
      <c r="H382" s="2" t="s">
        <v>953</v>
      </c>
      <c r="I382" s="48" t="s">
        <v>40</v>
      </c>
    </row>
    <row r="383" spans="1:9" ht="15" hidden="1">
      <c r="A383" s="2" t="s">
        <v>5</v>
      </c>
      <c r="B383" s="28" t="s">
        <v>32</v>
      </c>
      <c r="C383" s="48" t="s">
        <v>954</v>
      </c>
      <c r="D383" s="48" t="s">
        <v>955</v>
      </c>
      <c r="E383" s="48" t="s">
        <v>12</v>
      </c>
      <c r="F383" s="28" t="s">
        <v>13</v>
      </c>
      <c r="G383" s="10">
        <v>19360</v>
      </c>
      <c r="H383" s="2" t="s">
        <v>956</v>
      </c>
      <c r="I383" s="48" t="s">
        <v>40</v>
      </c>
    </row>
    <row r="384" spans="1:9" ht="15" hidden="1">
      <c r="A384" s="2" t="s">
        <v>3</v>
      </c>
      <c r="B384" s="2" t="s">
        <v>876</v>
      </c>
      <c r="C384" s="48" t="s">
        <v>957</v>
      </c>
      <c r="D384" s="48" t="s">
        <v>958</v>
      </c>
      <c r="E384" s="48" t="s">
        <v>12</v>
      </c>
      <c r="F384" s="28" t="s">
        <v>13</v>
      </c>
      <c r="G384" s="10">
        <v>3100000</v>
      </c>
      <c r="H384" s="2" t="s">
        <v>959</v>
      </c>
      <c r="I384" s="48" t="s">
        <v>40</v>
      </c>
    </row>
    <row r="385" spans="1:9" ht="15" hidden="1">
      <c r="A385" s="2" t="s">
        <v>5</v>
      </c>
      <c r="B385" s="28" t="s">
        <v>32</v>
      </c>
      <c r="C385" s="48" t="s">
        <v>960</v>
      </c>
      <c r="D385" s="48" t="s">
        <v>961</v>
      </c>
      <c r="E385" s="48" t="s">
        <v>12</v>
      </c>
      <c r="F385" s="28" t="s">
        <v>13</v>
      </c>
      <c r="G385" s="10">
        <v>72600</v>
      </c>
      <c r="H385" s="2" t="s">
        <v>962</v>
      </c>
      <c r="I385" s="48" t="s">
        <v>40</v>
      </c>
    </row>
    <row r="386" spans="1:9" ht="15" hidden="1">
      <c r="A386" s="2" t="s">
        <v>4</v>
      </c>
      <c r="B386" s="2" t="s">
        <v>22</v>
      </c>
      <c r="C386" s="48" t="s">
        <v>963</v>
      </c>
      <c r="D386" s="48" t="s">
        <v>964</v>
      </c>
      <c r="E386" s="48" t="s">
        <v>12</v>
      </c>
      <c r="F386" s="28" t="s">
        <v>13</v>
      </c>
      <c r="G386" s="10">
        <v>150000</v>
      </c>
      <c r="H386" s="2" t="s">
        <v>965</v>
      </c>
      <c r="I386" s="48" t="s">
        <v>40</v>
      </c>
    </row>
    <row r="387" spans="1:9" ht="15" hidden="1">
      <c r="A387" s="2" t="s">
        <v>4</v>
      </c>
      <c r="B387" s="2" t="s">
        <v>22</v>
      </c>
      <c r="C387" s="48" t="s">
        <v>966</v>
      </c>
      <c r="D387" s="48" t="s">
        <v>967</v>
      </c>
      <c r="E387" s="48" t="s">
        <v>12</v>
      </c>
      <c r="F387" s="28" t="s">
        <v>13</v>
      </c>
      <c r="G387" s="10">
        <v>55000</v>
      </c>
      <c r="H387" s="2" t="s">
        <v>968</v>
      </c>
      <c r="I387" s="48" t="s">
        <v>40</v>
      </c>
    </row>
    <row r="388" spans="1:9" ht="15" hidden="1">
      <c r="A388" s="2" t="s">
        <v>4</v>
      </c>
      <c r="B388" s="2" t="s">
        <v>22</v>
      </c>
      <c r="C388" s="48" t="s">
        <v>969</v>
      </c>
      <c r="D388" s="48" t="s">
        <v>970</v>
      </c>
      <c r="E388" s="48" t="s">
        <v>12</v>
      </c>
      <c r="F388" s="28" t="s">
        <v>13</v>
      </c>
      <c r="G388" s="10">
        <v>72575.990000000005</v>
      </c>
      <c r="H388" s="2" t="s">
        <v>971</v>
      </c>
      <c r="I388" s="48" t="s">
        <v>40</v>
      </c>
    </row>
    <row r="389" spans="1:9" ht="15" hidden="1">
      <c r="A389" s="2" t="s">
        <v>4</v>
      </c>
      <c r="B389" s="2" t="s">
        <v>22</v>
      </c>
      <c r="C389" s="48" t="s">
        <v>972</v>
      </c>
      <c r="D389" s="48" t="s">
        <v>973</v>
      </c>
      <c r="E389" s="48" t="s">
        <v>12</v>
      </c>
      <c r="F389" s="28" t="s">
        <v>13</v>
      </c>
      <c r="G389" s="10">
        <v>139103.97</v>
      </c>
      <c r="H389" s="2" t="s">
        <v>974</v>
      </c>
      <c r="I389" s="48" t="s">
        <v>40</v>
      </c>
    </row>
    <row r="390" spans="1:9" ht="15" hidden="1">
      <c r="A390" s="2" t="s">
        <v>4</v>
      </c>
      <c r="B390" s="2" t="s">
        <v>23</v>
      </c>
      <c r="C390" s="48" t="s">
        <v>975</v>
      </c>
      <c r="D390" s="48" t="s">
        <v>976</v>
      </c>
      <c r="E390" s="48" t="s">
        <v>12</v>
      </c>
      <c r="F390" s="28" t="s">
        <v>13</v>
      </c>
      <c r="G390" s="10">
        <v>13000</v>
      </c>
      <c r="H390" s="2" t="s">
        <v>977</v>
      </c>
      <c r="I390" s="48" t="s">
        <v>40</v>
      </c>
    </row>
    <row r="391" spans="1:9" ht="15" hidden="1">
      <c r="A391" s="2" t="s">
        <v>4</v>
      </c>
      <c r="B391" s="2" t="s">
        <v>21</v>
      </c>
      <c r="C391" s="48" t="s">
        <v>978</v>
      </c>
      <c r="D391" s="48" t="s">
        <v>979</v>
      </c>
      <c r="E391" s="48" t="s">
        <v>12</v>
      </c>
      <c r="F391" s="28" t="s">
        <v>13</v>
      </c>
      <c r="G391" s="10">
        <v>29526.62</v>
      </c>
      <c r="H391" s="2" t="s">
        <v>980</v>
      </c>
      <c r="I391" s="48" t="s">
        <v>40</v>
      </c>
    </row>
    <row r="392" spans="1:9" ht="15" hidden="1">
      <c r="A392" s="2" t="s">
        <v>4</v>
      </c>
      <c r="B392" s="2" t="s">
        <v>21</v>
      </c>
      <c r="C392" s="48" t="s">
        <v>981</v>
      </c>
      <c r="D392" s="48" t="s">
        <v>982</v>
      </c>
      <c r="E392" s="48" t="s">
        <v>12</v>
      </c>
      <c r="F392" s="28" t="s">
        <v>13</v>
      </c>
      <c r="G392" s="10">
        <v>20131.78</v>
      </c>
      <c r="H392" s="2" t="s">
        <v>983</v>
      </c>
      <c r="I392" s="48" t="s">
        <v>40</v>
      </c>
    </row>
    <row r="393" spans="1:9" ht="15" hidden="1">
      <c r="A393" s="2" t="s">
        <v>4</v>
      </c>
      <c r="B393" s="28" t="s">
        <v>24</v>
      </c>
      <c r="C393" s="2" t="s">
        <v>984</v>
      </c>
      <c r="D393" s="2" t="s">
        <v>985</v>
      </c>
      <c r="E393" s="2" t="s">
        <v>12</v>
      </c>
      <c r="F393" s="28" t="s">
        <v>13</v>
      </c>
      <c r="G393" s="10">
        <v>91506.27</v>
      </c>
      <c r="H393" s="2" t="s">
        <v>986</v>
      </c>
      <c r="I393" s="2" t="s">
        <v>42</v>
      </c>
    </row>
    <row r="394" spans="1:9" ht="15" hidden="1">
      <c r="A394" s="2" t="s">
        <v>4</v>
      </c>
      <c r="B394" s="28" t="s">
        <v>24</v>
      </c>
      <c r="C394" s="2" t="s">
        <v>987</v>
      </c>
      <c r="D394" s="2" t="s">
        <v>988</v>
      </c>
      <c r="E394" s="2" t="s">
        <v>12</v>
      </c>
      <c r="F394" s="28" t="s">
        <v>13</v>
      </c>
      <c r="G394" s="10">
        <v>110682.38</v>
      </c>
      <c r="H394" s="2" t="s">
        <v>989</v>
      </c>
      <c r="I394" s="2" t="s">
        <v>42</v>
      </c>
    </row>
    <row r="395" spans="1:9" ht="15" hidden="1">
      <c r="A395" s="2" t="s">
        <v>4</v>
      </c>
      <c r="B395" s="2" t="s">
        <v>26</v>
      </c>
      <c r="C395" s="2" t="s">
        <v>990</v>
      </c>
      <c r="D395" s="2" t="s">
        <v>991</v>
      </c>
      <c r="E395" s="2" t="s">
        <v>12</v>
      </c>
      <c r="F395" s="28" t="s">
        <v>13</v>
      </c>
      <c r="G395" s="10">
        <v>32000</v>
      </c>
      <c r="H395" s="2" t="s">
        <v>992</v>
      </c>
      <c r="I395" s="2" t="s">
        <v>42</v>
      </c>
    </row>
    <row r="396" spans="1:9" ht="15" hidden="1">
      <c r="A396" s="2" t="s">
        <v>4</v>
      </c>
      <c r="B396" s="2" t="s">
        <v>31</v>
      </c>
      <c r="C396" s="2" t="s">
        <v>993</v>
      </c>
      <c r="D396" s="2" t="s">
        <v>994</v>
      </c>
      <c r="E396" s="2" t="s">
        <v>12</v>
      </c>
      <c r="F396" s="28" t="s">
        <v>13</v>
      </c>
      <c r="G396" s="10">
        <v>149999.99</v>
      </c>
      <c r="H396" s="2" t="s">
        <v>995</v>
      </c>
      <c r="I396" s="2" t="s">
        <v>42</v>
      </c>
    </row>
    <row r="397" spans="1:9" ht="15" hidden="1">
      <c r="A397" s="2" t="s">
        <v>4</v>
      </c>
      <c r="B397" s="2" t="s">
        <v>25</v>
      </c>
      <c r="C397" s="28" t="s">
        <v>996</v>
      </c>
      <c r="D397" s="28" t="s">
        <v>997</v>
      </c>
      <c r="E397" s="28" t="s">
        <v>12</v>
      </c>
      <c r="F397" s="28" t="s">
        <v>13</v>
      </c>
      <c r="G397" s="29">
        <v>50000.01</v>
      </c>
      <c r="H397" s="28" t="s">
        <v>998</v>
      </c>
      <c r="I397" s="2" t="s">
        <v>42</v>
      </c>
    </row>
    <row r="398" spans="1:9" ht="15" hidden="1">
      <c r="A398" s="2" t="s">
        <v>4</v>
      </c>
      <c r="B398" s="2" t="s">
        <v>25</v>
      </c>
      <c r="C398" s="2" t="s">
        <v>999</v>
      </c>
      <c r="D398" s="2" t="s">
        <v>1000</v>
      </c>
      <c r="E398" s="2" t="s">
        <v>12</v>
      </c>
      <c r="F398" s="28" t="s">
        <v>13</v>
      </c>
      <c r="G398" s="10">
        <v>72000</v>
      </c>
      <c r="H398" s="2" t="s">
        <v>1001</v>
      </c>
      <c r="I398" s="2" t="s">
        <v>42</v>
      </c>
    </row>
    <row r="399" spans="1:9" ht="15" hidden="1">
      <c r="A399" s="2" t="s">
        <v>4</v>
      </c>
      <c r="B399" s="2" t="s">
        <v>20</v>
      </c>
      <c r="C399" s="2" t="s">
        <v>1002</v>
      </c>
      <c r="D399" s="2" t="s">
        <v>1003</v>
      </c>
      <c r="E399" s="2" t="s">
        <v>12</v>
      </c>
      <c r="F399" s="28" t="s">
        <v>13</v>
      </c>
      <c r="G399" s="10">
        <v>234962.67</v>
      </c>
      <c r="H399" s="2" t="s">
        <v>1004</v>
      </c>
      <c r="I399" s="2" t="s">
        <v>42</v>
      </c>
    </row>
    <row r="400" spans="1:9" ht="15" hidden="1">
      <c r="A400" s="2" t="s">
        <v>4</v>
      </c>
      <c r="B400" s="2" t="s">
        <v>25</v>
      </c>
      <c r="C400" s="2" t="s">
        <v>1005</v>
      </c>
      <c r="D400" s="2" t="s">
        <v>1006</v>
      </c>
      <c r="E400" s="2" t="s">
        <v>12</v>
      </c>
      <c r="F400" s="28" t="s">
        <v>13</v>
      </c>
      <c r="G400" s="10">
        <v>324000</v>
      </c>
      <c r="H400" s="2" t="s">
        <v>1007</v>
      </c>
      <c r="I400" s="2" t="s">
        <v>42</v>
      </c>
    </row>
    <row r="401" spans="1:9" ht="15" hidden="1">
      <c r="A401" s="2" t="s">
        <v>4</v>
      </c>
      <c r="B401" s="2" t="s">
        <v>21</v>
      </c>
      <c r="C401" s="2" t="s">
        <v>1008</v>
      </c>
      <c r="D401" s="2" t="s">
        <v>1009</v>
      </c>
      <c r="E401" s="2" t="s">
        <v>12</v>
      </c>
      <c r="F401" s="28" t="s">
        <v>13</v>
      </c>
      <c r="G401" s="10">
        <v>967855.37</v>
      </c>
      <c r="H401" s="2" t="s">
        <v>1010</v>
      </c>
      <c r="I401" s="2" t="s">
        <v>42</v>
      </c>
    </row>
    <row r="402" spans="1:9" ht="15" hidden="1">
      <c r="A402" s="2" t="s">
        <v>5</v>
      </c>
      <c r="B402" s="2" t="s">
        <v>30</v>
      </c>
      <c r="C402" s="2" t="s">
        <v>1011</v>
      </c>
      <c r="D402" s="2" t="s">
        <v>1012</v>
      </c>
      <c r="E402" s="2" t="s">
        <v>12</v>
      </c>
      <c r="F402" s="28" t="s">
        <v>13</v>
      </c>
      <c r="G402" s="10">
        <v>147499</v>
      </c>
      <c r="H402" s="2" t="s">
        <v>1013</v>
      </c>
      <c r="I402" s="2" t="s">
        <v>42</v>
      </c>
    </row>
    <row r="403" spans="1:9" ht="15" hidden="1">
      <c r="A403" s="2" t="s">
        <v>5</v>
      </c>
      <c r="B403" s="2" t="s">
        <v>30</v>
      </c>
      <c r="C403" s="2" t="s">
        <v>1014</v>
      </c>
      <c r="D403" s="2" t="s">
        <v>1015</v>
      </c>
      <c r="E403" s="2" t="s">
        <v>12</v>
      </c>
      <c r="F403" s="28" t="s">
        <v>13</v>
      </c>
      <c r="G403" s="10">
        <v>36300</v>
      </c>
      <c r="H403" s="2" t="s">
        <v>1016</v>
      </c>
      <c r="I403" s="2" t="s">
        <v>42</v>
      </c>
    </row>
    <row r="404" spans="1:9" ht="15" hidden="1">
      <c r="A404" s="2" t="s">
        <v>5</v>
      </c>
      <c r="B404" s="2" t="s">
        <v>30</v>
      </c>
      <c r="C404" s="2" t="s">
        <v>1017</v>
      </c>
      <c r="D404" s="2" t="s">
        <v>1018</v>
      </c>
      <c r="E404" s="2" t="s">
        <v>12</v>
      </c>
      <c r="F404" s="28" t="s">
        <v>13</v>
      </c>
      <c r="G404" s="10">
        <v>252236.6</v>
      </c>
      <c r="H404" s="2" t="s">
        <v>1019</v>
      </c>
      <c r="I404" s="2" t="s">
        <v>42</v>
      </c>
    </row>
    <row r="405" spans="1:9" ht="15" hidden="1">
      <c r="A405" s="2" t="s">
        <v>4</v>
      </c>
      <c r="B405" s="2" t="s">
        <v>23</v>
      </c>
      <c r="C405" s="2" t="s">
        <v>1020</v>
      </c>
      <c r="D405" s="2" t="s">
        <v>1021</v>
      </c>
      <c r="E405" s="2" t="s">
        <v>12</v>
      </c>
      <c r="F405" s="28" t="s">
        <v>13</v>
      </c>
      <c r="G405" s="10">
        <v>579828.47</v>
      </c>
      <c r="H405" s="2" t="s">
        <v>1022</v>
      </c>
      <c r="I405" s="2" t="s">
        <v>42</v>
      </c>
    </row>
    <row r="406" spans="1:9" ht="15" hidden="1">
      <c r="A406" s="2" t="s">
        <v>5</v>
      </c>
      <c r="B406" s="2" t="s">
        <v>30</v>
      </c>
      <c r="C406" s="2" t="s">
        <v>1023</v>
      </c>
      <c r="D406" s="2" t="s">
        <v>1024</v>
      </c>
      <c r="E406" s="2" t="s">
        <v>12</v>
      </c>
      <c r="F406" s="28" t="s">
        <v>13</v>
      </c>
      <c r="G406" s="10">
        <v>266200</v>
      </c>
      <c r="H406" s="2" t="s">
        <v>1025</v>
      </c>
      <c r="I406" s="2" t="s">
        <v>42</v>
      </c>
    </row>
    <row r="407" spans="1:9" ht="15" hidden="1">
      <c r="A407" s="2" t="s">
        <v>4</v>
      </c>
      <c r="B407" s="2" t="s">
        <v>26</v>
      </c>
      <c r="C407" s="2" t="s">
        <v>1026</v>
      </c>
      <c r="D407" s="2" t="s">
        <v>1027</v>
      </c>
      <c r="E407" s="2" t="s">
        <v>12</v>
      </c>
      <c r="F407" s="28" t="s">
        <v>13</v>
      </c>
      <c r="G407" s="10">
        <v>13915</v>
      </c>
      <c r="H407" s="2" t="s">
        <v>1028</v>
      </c>
      <c r="I407" s="2" t="s">
        <v>42</v>
      </c>
    </row>
    <row r="408" spans="1:9" ht="15" hidden="1">
      <c r="A408" s="2" t="s">
        <v>4</v>
      </c>
      <c r="B408" s="28" t="s">
        <v>24</v>
      </c>
      <c r="C408" s="28" t="s">
        <v>1029</v>
      </c>
      <c r="D408" s="28" t="s">
        <v>1030</v>
      </c>
      <c r="E408" s="28" t="s">
        <v>12</v>
      </c>
      <c r="F408" s="28" t="s">
        <v>13</v>
      </c>
      <c r="G408" s="29">
        <v>11051</v>
      </c>
      <c r="H408" s="28" t="s">
        <v>1031</v>
      </c>
      <c r="I408" s="2" t="s">
        <v>42</v>
      </c>
    </row>
    <row r="409" spans="1:9" ht="15" hidden="1">
      <c r="A409" s="2" t="s">
        <v>4</v>
      </c>
      <c r="B409" s="28" t="s">
        <v>24</v>
      </c>
      <c r="C409" s="28" t="s">
        <v>1032</v>
      </c>
      <c r="D409" s="28" t="s">
        <v>1033</v>
      </c>
      <c r="E409" s="28" t="s">
        <v>12</v>
      </c>
      <c r="F409" s="28" t="s">
        <v>13</v>
      </c>
      <c r="G409" s="29">
        <v>9117.76</v>
      </c>
      <c r="H409" s="28" t="s">
        <v>1034</v>
      </c>
      <c r="I409" s="2" t="s">
        <v>42</v>
      </c>
    </row>
    <row r="410" spans="1:9" ht="15" hidden="1">
      <c r="A410" s="2" t="s">
        <v>4</v>
      </c>
      <c r="B410" s="2" t="s">
        <v>21</v>
      </c>
      <c r="C410" s="2" t="s">
        <v>1035</v>
      </c>
      <c r="D410" s="2" t="s">
        <v>1036</v>
      </c>
      <c r="E410" s="2" t="s">
        <v>12</v>
      </c>
      <c r="F410" s="28" t="s">
        <v>13</v>
      </c>
      <c r="G410" s="10">
        <v>735179.93</v>
      </c>
      <c r="H410" s="2" t="s">
        <v>1037</v>
      </c>
      <c r="I410" s="2" t="s">
        <v>42</v>
      </c>
    </row>
    <row r="411" spans="1:9" ht="15" hidden="1">
      <c r="A411" s="2" t="s">
        <v>4</v>
      </c>
      <c r="B411" s="2" t="s">
        <v>23</v>
      </c>
      <c r="C411" s="2" t="s">
        <v>1038</v>
      </c>
      <c r="D411" s="2" t="s">
        <v>1039</v>
      </c>
      <c r="E411" s="2" t="s">
        <v>12</v>
      </c>
      <c r="F411" s="28" t="s">
        <v>13</v>
      </c>
      <c r="G411" s="10">
        <v>3360.02</v>
      </c>
      <c r="H411" s="2" t="s">
        <v>1040</v>
      </c>
      <c r="I411" s="2" t="s">
        <v>42</v>
      </c>
    </row>
    <row r="412" spans="1:9" ht="15" hidden="1">
      <c r="A412" s="2" t="s">
        <v>5</v>
      </c>
      <c r="B412" s="2" t="s">
        <v>29</v>
      </c>
      <c r="C412" s="2" t="s">
        <v>1041</v>
      </c>
      <c r="D412" s="2" t="s">
        <v>1042</v>
      </c>
      <c r="E412" s="2" t="s">
        <v>12</v>
      </c>
      <c r="F412" s="28" t="s">
        <v>13</v>
      </c>
      <c r="G412" s="10">
        <v>1700</v>
      </c>
      <c r="H412" s="2" t="s">
        <v>1043</v>
      </c>
      <c r="I412" s="2" t="s">
        <v>42</v>
      </c>
    </row>
    <row r="413" spans="1:9" ht="15" hidden="1">
      <c r="A413" s="2" t="s">
        <v>4</v>
      </c>
      <c r="B413" s="28" t="s">
        <v>24</v>
      </c>
      <c r="C413" s="2" t="s">
        <v>1044</v>
      </c>
      <c r="D413" s="2" t="s">
        <v>1045</v>
      </c>
      <c r="E413" s="2" t="s">
        <v>12</v>
      </c>
      <c r="F413" s="28" t="s">
        <v>13</v>
      </c>
      <c r="G413" s="10">
        <v>156102.70000000001</v>
      </c>
      <c r="H413" s="2" t="s">
        <v>1046</v>
      </c>
      <c r="I413" s="2" t="s">
        <v>42</v>
      </c>
    </row>
    <row r="414" spans="1:9" ht="15" hidden="1">
      <c r="A414" s="2" t="s">
        <v>4</v>
      </c>
      <c r="B414" s="2" t="s">
        <v>26</v>
      </c>
      <c r="C414" s="2" t="s">
        <v>1047</v>
      </c>
      <c r="D414" s="2" t="s">
        <v>1048</v>
      </c>
      <c r="E414" s="2" t="s">
        <v>12</v>
      </c>
      <c r="F414" s="28" t="s">
        <v>13</v>
      </c>
      <c r="G414" s="10">
        <v>944094.03</v>
      </c>
      <c r="H414" s="2" t="s">
        <v>1049</v>
      </c>
      <c r="I414" s="2" t="s">
        <v>42</v>
      </c>
    </row>
    <row r="415" spans="1:9" ht="15" hidden="1">
      <c r="A415" s="2" t="s">
        <v>4</v>
      </c>
      <c r="B415" s="28" t="s">
        <v>24</v>
      </c>
      <c r="C415" s="2" t="s">
        <v>1050</v>
      </c>
      <c r="D415" s="2" t="s">
        <v>1051</v>
      </c>
      <c r="E415" s="2" t="s">
        <v>12</v>
      </c>
      <c r="F415" s="28" t="s">
        <v>13</v>
      </c>
      <c r="G415" s="10">
        <v>10526.27</v>
      </c>
      <c r="H415" s="2" t="s">
        <v>1052</v>
      </c>
      <c r="I415" s="2" t="s">
        <v>42</v>
      </c>
    </row>
    <row r="416" spans="1:9" ht="15" hidden="1">
      <c r="A416" s="2" t="s">
        <v>4</v>
      </c>
      <c r="B416" s="28" t="s">
        <v>24</v>
      </c>
      <c r="C416" s="2" t="s">
        <v>1053</v>
      </c>
      <c r="D416" s="2" t="s">
        <v>1054</v>
      </c>
      <c r="E416" s="2" t="s">
        <v>12</v>
      </c>
      <c r="F416" s="28" t="s">
        <v>13</v>
      </c>
      <c r="G416" s="10">
        <v>14928.5</v>
      </c>
      <c r="H416" s="2" t="s">
        <v>1055</v>
      </c>
      <c r="I416" s="2" t="s">
        <v>42</v>
      </c>
    </row>
    <row r="417" spans="1:9" ht="15" hidden="1">
      <c r="A417" s="2" t="s">
        <v>4</v>
      </c>
      <c r="B417" s="2" t="s">
        <v>26</v>
      </c>
      <c r="C417" s="2" t="s">
        <v>1056</v>
      </c>
      <c r="D417" s="2" t="s">
        <v>1057</v>
      </c>
      <c r="E417" s="2" t="s">
        <v>12</v>
      </c>
      <c r="F417" s="28" t="s">
        <v>13</v>
      </c>
      <c r="G417" s="10">
        <v>2000</v>
      </c>
      <c r="H417" s="2" t="s">
        <v>1058</v>
      </c>
      <c r="I417" s="2" t="s">
        <v>42</v>
      </c>
    </row>
    <row r="418" spans="1:9" ht="15" hidden="1">
      <c r="A418" s="2" t="s">
        <v>4</v>
      </c>
      <c r="B418" s="28" t="s">
        <v>22</v>
      </c>
      <c r="C418" s="28" t="s">
        <v>1059</v>
      </c>
      <c r="D418" s="28" t="s">
        <v>1060</v>
      </c>
      <c r="E418" s="28" t="s">
        <v>12</v>
      </c>
      <c r="F418" s="28" t="s">
        <v>13</v>
      </c>
      <c r="G418" s="29">
        <v>0</v>
      </c>
      <c r="H418" s="28" t="s">
        <v>1061</v>
      </c>
      <c r="I418" s="2" t="s">
        <v>42</v>
      </c>
    </row>
    <row r="419" spans="1:9" ht="15" hidden="1">
      <c r="A419" s="2" t="s">
        <v>4</v>
      </c>
      <c r="B419" s="2" t="s">
        <v>20</v>
      </c>
      <c r="C419" s="2" t="s">
        <v>1062</v>
      </c>
      <c r="D419" s="2" t="s">
        <v>1063</v>
      </c>
      <c r="E419" s="2" t="s">
        <v>12</v>
      </c>
      <c r="F419" s="28" t="s">
        <v>13</v>
      </c>
      <c r="G419" s="10">
        <v>62547.59</v>
      </c>
      <c r="H419" s="2" t="s">
        <v>1064</v>
      </c>
      <c r="I419" s="2" t="s">
        <v>42</v>
      </c>
    </row>
    <row r="420" spans="1:9" ht="15" hidden="1">
      <c r="A420" s="2" t="s">
        <v>4</v>
      </c>
      <c r="B420" s="28" t="s">
        <v>24</v>
      </c>
      <c r="C420" s="2" t="s">
        <v>1065</v>
      </c>
      <c r="D420" s="2" t="s">
        <v>1066</v>
      </c>
      <c r="E420" s="2" t="s">
        <v>12</v>
      </c>
      <c r="F420" s="28" t="s">
        <v>13</v>
      </c>
      <c r="G420" s="10">
        <v>4501.51</v>
      </c>
      <c r="H420" s="2" t="s">
        <v>1067</v>
      </c>
      <c r="I420" s="2" t="s">
        <v>42</v>
      </c>
    </row>
    <row r="421" spans="1:9" ht="15" hidden="1">
      <c r="A421" s="2" t="s">
        <v>4</v>
      </c>
      <c r="B421" s="2" t="s">
        <v>22</v>
      </c>
      <c r="C421" s="2" t="s">
        <v>1068</v>
      </c>
      <c r="D421" s="2" t="s">
        <v>1069</v>
      </c>
      <c r="E421" s="2" t="s">
        <v>12</v>
      </c>
      <c r="F421" s="28" t="s">
        <v>13</v>
      </c>
      <c r="G421" s="10">
        <v>51323.360000000001</v>
      </c>
      <c r="H421" s="2" t="s">
        <v>1070</v>
      </c>
      <c r="I421" s="2" t="s">
        <v>42</v>
      </c>
    </row>
    <row r="422" spans="1:9" ht="15" hidden="1">
      <c r="A422" s="2" t="s">
        <v>4</v>
      </c>
      <c r="B422" s="2" t="s">
        <v>27</v>
      </c>
      <c r="C422" s="2" t="s">
        <v>1071</v>
      </c>
      <c r="D422" s="2" t="s">
        <v>1072</v>
      </c>
      <c r="E422" s="2" t="s">
        <v>12</v>
      </c>
      <c r="F422" s="28" t="s">
        <v>13</v>
      </c>
      <c r="G422" s="10">
        <v>24000</v>
      </c>
      <c r="H422" s="2" t="s">
        <v>1073</v>
      </c>
      <c r="I422" s="2" t="s">
        <v>42</v>
      </c>
    </row>
    <row r="423" spans="1:9" ht="15" hidden="1">
      <c r="A423" s="2" t="s">
        <v>4</v>
      </c>
      <c r="B423" s="2" t="s">
        <v>26</v>
      </c>
      <c r="C423" s="2" t="s">
        <v>1074</v>
      </c>
      <c r="D423" s="2" t="s">
        <v>1075</v>
      </c>
      <c r="E423" s="2" t="s">
        <v>12</v>
      </c>
      <c r="F423" s="28" t="s">
        <v>13</v>
      </c>
      <c r="G423" s="10">
        <v>35150.19</v>
      </c>
      <c r="H423" s="2" t="s">
        <v>1076</v>
      </c>
      <c r="I423" s="2" t="s">
        <v>42</v>
      </c>
    </row>
    <row r="424" spans="1:9" ht="15" hidden="1">
      <c r="A424" s="2" t="s">
        <v>4</v>
      </c>
      <c r="B424" s="2" t="s">
        <v>25</v>
      </c>
      <c r="C424" s="2" t="s">
        <v>1077</v>
      </c>
      <c r="D424" s="2" t="s">
        <v>1078</v>
      </c>
      <c r="E424" s="2" t="s">
        <v>12</v>
      </c>
      <c r="F424" s="28" t="s">
        <v>13</v>
      </c>
      <c r="G424" s="10">
        <v>1876.79</v>
      </c>
      <c r="H424" s="2" t="s">
        <v>1079</v>
      </c>
      <c r="I424" s="2" t="s">
        <v>42</v>
      </c>
    </row>
    <row r="425" spans="1:9" ht="15" hidden="1">
      <c r="A425" s="2" t="s">
        <v>4</v>
      </c>
      <c r="B425" s="2" t="s">
        <v>22</v>
      </c>
      <c r="C425" s="2" t="s">
        <v>1080</v>
      </c>
      <c r="D425" s="2" t="s">
        <v>1081</v>
      </c>
      <c r="E425" s="2" t="s">
        <v>12</v>
      </c>
      <c r="F425" s="28" t="s">
        <v>13</v>
      </c>
      <c r="G425" s="10">
        <v>107750</v>
      </c>
      <c r="H425" s="2" t="s">
        <v>1082</v>
      </c>
      <c r="I425" s="2" t="s">
        <v>42</v>
      </c>
    </row>
    <row r="426" spans="1:9" ht="15" hidden="1">
      <c r="A426" s="2" t="s">
        <v>4</v>
      </c>
      <c r="B426" s="2" t="s">
        <v>22</v>
      </c>
      <c r="C426" s="2" t="s">
        <v>1083</v>
      </c>
      <c r="D426" s="2" t="s">
        <v>1084</v>
      </c>
      <c r="E426" s="2" t="s">
        <v>12</v>
      </c>
      <c r="F426" s="28" t="s">
        <v>13</v>
      </c>
      <c r="G426" s="10">
        <v>3300</v>
      </c>
      <c r="H426" s="2" t="s">
        <v>1085</v>
      </c>
      <c r="I426" s="2" t="s">
        <v>42</v>
      </c>
    </row>
    <row r="427" spans="1:9" ht="15" hidden="1">
      <c r="A427" s="2" t="s">
        <v>4</v>
      </c>
      <c r="B427" s="2" t="s">
        <v>27</v>
      </c>
      <c r="C427" s="2" t="s">
        <v>1086</v>
      </c>
      <c r="D427" s="2" t="s">
        <v>1087</v>
      </c>
      <c r="E427" s="2" t="s">
        <v>12</v>
      </c>
      <c r="F427" s="28" t="s">
        <v>13</v>
      </c>
      <c r="G427" s="10">
        <v>62400</v>
      </c>
      <c r="H427" s="2" t="s">
        <v>1088</v>
      </c>
      <c r="I427" s="2" t="s">
        <v>42</v>
      </c>
    </row>
    <row r="428" spans="1:9" ht="15" hidden="1">
      <c r="A428" s="2" t="s">
        <v>4</v>
      </c>
      <c r="B428" s="2" t="s">
        <v>31</v>
      </c>
      <c r="C428" s="2" t="s">
        <v>1089</v>
      </c>
      <c r="D428" s="2" t="s">
        <v>1090</v>
      </c>
      <c r="E428" s="2" t="s">
        <v>12</v>
      </c>
      <c r="F428" s="28" t="s">
        <v>13</v>
      </c>
      <c r="G428" s="10">
        <v>30000</v>
      </c>
      <c r="H428" s="2" t="s">
        <v>1091</v>
      </c>
      <c r="I428" s="2" t="s">
        <v>42</v>
      </c>
    </row>
    <row r="429" spans="1:9" ht="15" hidden="1">
      <c r="A429" s="2" t="s">
        <v>4</v>
      </c>
      <c r="B429" s="2" t="s">
        <v>31</v>
      </c>
      <c r="C429" s="2" t="s">
        <v>1092</v>
      </c>
      <c r="D429" s="2" t="s">
        <v>1093</v>
      </c>
      <c r="E429" s="2" t="s">
        <v>12</v>
      </c>
      <c r="F429" s="28" t="s">
        <v>13</v>
      </c>
      <c r="G429" s="10">
        <v>30000</v>
      </c>
      <c r="H429" s="2" t="s">
        <v>1094</v>
      </c>
      <c r="I429" s="2" t="s">
        <v>42</v>
      </c>
    </row>
    <row r="430" spans="1:9" ht="15" hidden="1">
      <c r="A430" s="2" t="s">
        <v>4</v>
      </c>
      <c r="B430" s="2" t="s">
        <v>20</v>
      </c>
      <c r="C430" s="2" t="s">
        <v>1095</v>
      </c>
      <c r="D430" s="2" t="s">
        <v>1096</v>
      </c>
      <c r="E430" s="2" t="s">
        <v>12</v>
      </c>
      <c r="F430" s="28" t="s">
        <v>13</v>
      </c>
      <c r="G430" s="10">
        <v>72000</v>
      </c>
      <c r="H430" s="2" t="s">
        <v>1097</v>
      </c>
      <c r="I430" s="2" t="s">
        <v>42</v>
      </c>
    </row>
    <row r="431" spans="1:9" ht="15" hidden="1">
      <c r="A431" s="2" t="s">
        <v>4</v>
      </c>
      <c r="B431" s="2" t="s">
        <v>20</v>
      </c>
      <c r="C431" s="2" t="s">
        <v>1098</v>
      </c>
      <c r="D431" s="2" t="s">
        <v>1099</v>
      </c>
      <c r="E431" s="2" t="s">
        <v>12</v>
      </c>
      <c r="F431" s="28" t="s">
        <v>13</v>
      </c>
      <c r="G431" s="10">
        <v>60000</v>
      </c>
      <c r="H431" s="2" t="s">
        <v>1100</v>
      </c>
      <c r="I431" s="2" t="s">
        <v>42</v>
      </c>
    </row>
    <row r="432" spans="1:9" ht="15" hidden="1">
      <c r="A432" s="2" t="s">
        <v>4</v>
      </c>
      <c r="B432" s="2" t="s">
        <v>20</v>
      </c>
      <c r="C432" s="2" t="s">
        <v>1101</v>
      </c>
      <c r="D432" s="2" t="s">
        <v>1102</v>
      </c>
      <c r="E432" s="2" t="s">
        <v>12</v>
      </c>
      <c r="F432" s="28" t="s">
        <v>13</v>
      </c>
      <c r="G432" s="10">
        <v>66556.850000000006</v>
      </c>
      <c r="H432" s="2" t="s">
        <v>1103</v>
      </c>
      <c r="I432" s="2" t="s">
        <v>42</v>
      </c>
    </row>
    <row r="433" spans="1:9" ht="15" hidden="1">
      <c r="A433" s="2" t="s">
        <v>4</v>
      </c>
      <c r="B433" s="2" t="s">
        <v>20</v>
      </c>
      <c r="C433" s="2" t="s">
        <v>1104</v>
      </c>
      <c r="D433" s="2" t="s">
        <v>1105</v>
      </c>
      <c r="E433" s="2" t="s">
        <v>12</v>
      </c>
      <c r="F433" s="28" t="s">
        <v>13</v>
      </c>
      <c r="G433" s="10">
        <v>64000</v>
      </c>
      <c r="H433" s="2" t="s">
        <v>1106</v>
      </c>
      <c r="I433" s="2" t="s">
        <v>42</v>
      </c>
    </row>
    <row r="434" spans="1:9" ht="15" hidden="1">
      <c r="A434" s="2" t="s">
        <v>4</v>
      </c>
      <c r="B434" s="2" t="s">
        <v>20</v>
      </c>
      <c r="C434" s="2" t="s">
        <v>1107</v>
      </c>
      <c r="D434" s="2" t="s">
        <v>1108</v>
      </c>
      <c r="E434" s="2" t="s">
        <v>12</v>
      </c>
      <c r="F434" s="28" t="s">
        <v>13</v>
      </c>
      <c r="G434" s="10">
        <v>81000</v>
      </c>
      <c r="H434" s="2" t="s">
        <v>1109</v>
      </c>
      <c r="I434" s="2" t="s">
        <v>42</v>
      </c>
    </row>
    <row r="435" spans="1:9" ht="15" hidden="1">
      <c r="A435" s="2" t="s">
        <v>4</v>
      </c>
      <c r="B435" s="28" t="s">
        <v>24</v>
      </c>
      <c r="C435" s="28" t="s">
        <v>1110</v>
      </c>
      <c r="D435" s="28" t="s">
        <v>1111</v>
      </c>
      <c r="E435" s="28" t="s">
        <v>12</v>
      </c>
      <c r="F435" s="28" t="s">
        <v>13</v>
      </c>
      <c r="G435" s="29">
        <v>1723.3</v>
      </c>
      <c r="H435" s="28" t="s">
        <v>1112</v>
      </c>
      <c r="I435" s="2" t="s">
        <v>42</v>
      </c>
    </row>
    <row r="436" spans="1:9" ht="15" hidden="1">
      <c r="A436" s="2" t="s">
        <v>4</v>
      </c>
      <c r="B436" s="2" t="s">
        <v>20</v>
      </c>
      <c r="C436" s="2" t="s">
        <v>1113</v>
      </c>
      <c r="D436" s="2" t="s">
        <v>1114</v>
      </c>
      <c r="E436" s="2" t="s">
        <v>12</v>
      </c>
      <c r="F436" s="28" t="s">
        <v>13</v>
      </c>
      <c r="G436" s="10">
        <v>47700</v>
      </c>
      <c r="H436" s="2" t="s">
        <v>1115</v>
      </c>
      <c r="I436" s="2" t="s">
        <v>42</v>
      </c>
    </row>
    <row r="437" spans="1:9" ht="15" hidden="1">
      <c r="A437" s="2" t="s">
        <v>4</v>
      </c>
      <c r="B437" s="2" t="s">
        <v>22</v>
      </c>
      <c r="C437" s="2" t="s">
        <v>1116</v>
      </c>
      <c r="D437" s="2" t="s">
        <v>1117</v>
      </c>
      <c r="E437" s="2" t="s">
        <v>12</v>
      </c>
      <c r="F437" s="28" t="s">
        <v>13</v>
      </c>
      <c r="G437" s="10">
        <v>91710.6</v>
      </c>
      <c r="H437" s="2" t="s">
        <v>1118</v>
      </c>
      <c r="I437" s="2" t="s">
        <v>42</v>
      </c>
    </row>
    <row r="438" spans="1:9" ht="15" hidden="1">
      <c r="A438" s="2" t="s">
        <v>5</v>
      </c>
      <c r="B438" s="2" t="s">
        <v>29</v>
      </c>
      <c r="C438" s="2" t="s">
        <v>1119</v>
      </c>
      <c r="D438" s="2" t="s">
        <v>1120</v>
      </c>
      <c r="E438" s="2" t="s">
        <v>12</v>
      </c>
      <c r="F438" s="28" t="s">
        <v>13</v>
      </c>
      <c r="G438" s="10">
        <v>10500</v>
      </c>
      <c r="H438" s="2" t="s">
        <v>1121</v>
      </c>
      <c r="I438" s="2" t="s">
        <v>42</v>
      </c>
    </row>
    <row r="439" spans="1:9" ht="15" hidden="1">
      <c r="A439" s="2" t="s">
        <v>4</v>
      </c>
      <c r="B439" s="28" t="s">
        <v>24</v>
      </c>
      <c r="C439" s="2" t="s">
        <v>1122</v>
      </c>
      <c r="D439" s="2" t="s">
        <v>1123</v>
      </c>
      <c r="E439" s="2" t="s">
        <v>12</v>
      </c>
      <c r="F439" s="28" t="s">
        <v>13</v>
      </c>
      <c r="G439" s="10">
        <v>101415.67</v>
      </c>
      <c r="H439" s="2" t="s">
        <v>1124</v>
      </c>
      <c r="I439" s="2" t="s">
        <v>42</v>
      </c>
    </row>
    <row r="440" spans="1:9" ht="15" hidden="1">
      <c r="A440" s="2" t="s">
        <v>4</v>
      </c>
      <c r="B440" s="28" t="s">
        <v>24</v>
      </c>
      <c r="C440" s="2" t="s">
        <v>1125</v>
      </c>
      <c r="D440" s="2" t="s">
        <v>1126</v>
      </c>
      <c r="E440" s="2" t="s">
        <v>12</v>
      </c>
      <c r="F440" s="28" t="s">
        <v>13</v>
      </c>
      <c r="G440" s="10">
        <v>33333.46</v>
      </c>
      <c r="H440" s="2" t="s">
        <v>1127</v>
      </c>
      <c r="I440" s="2" t="s">
        <v>42</v>
      </c>
    </row>
    <row r="441" spans="1:9" ht="15" hidden="1">
      <c r="A441" s="2" t="s">
        <v>4</v>
      </c>
      <c r="B441" s="28" t="s">
        <v>24</v>
      </c>
      <c r="C441" s="2" t="s">
        <v>1128</v>
      </c>
      <c r="D441" s="2" t="s">
        <v>1129</v>
      </c>
      <c r="E441" s="2" t="s">
        <v>12</v>
      </c>
      <c r="F441" s="28" t="s">
        <v>13</v>
      </c>
      <c r="G441" s="10">
        <v>104538.07</v>
      </c>
      <c r="H441" s="2" t="s">
        <v>1130</v>
      </c>
      <c r="I441" s="2" t="s">
        <v>42</v>
      </c>
    </row>
    <row r="442" spans="1:9" ht="15" hidden="1">
      <c r="A442" s="2" t="s">
        <v>4</v>
      </c>
      <c r="B442" s="28" t="s">
        <v>24</v>
      </c>
      <c r="C442" s="2" t="s">
        <v>1131</v>
      </c>
      <c r="D442" s="2" t="s">
        <v>1132</v>
      </c>
      <c r="E442" s="2" t="s">
        <v>12</v>
      </c>
      <c r="F442" s="28" t="s">
        <v>13</v>
      </c>
      <c r="G442" s="10">
        <v>74283.95</v>
      </c>
      <c r="H442" s="2" t="s">
        <v>1133</v>
      </c>
      <c r="I442" s="2" t="s">
        <v>42</v>
      </c>
    </row>
    <row r="443" spans="1:9" ht="15" hidden="1">
      <c r="A443" s="2" t="s">
        <v>4</v>
      </c>
      <c r="B443" s="2" t="s">
        <v>25</v>
      </c>
      <c r="C443" s="2" t="s">
        <v>1134</v>
      </c>
      <c r="D443" s="2" t="s">
        <v>1135</v>
      </c>
      <c r="E443" s="2" t="s">
        <v>12</v>
      </c>
      <c r="F443" s="28" t="s">
        <v>13</v>
      </c>
      <c r="G443" s="10">
        <v>28488.82</v>
      </c>
      <c r="H443" s="2" t="s">
        <v>1136</v>
      </c>
      <c r="I443" s="2" t="s">
        <v>42</v>
      </c>
    </row>
    <row r="444" spans="1:9" ht="15" hidden="1">
      <c r="A444" s="2" t="s">
        <v>4</v>
      </c>
      <c r="B444" s="28" t="s">
        <v>24</v>
      </c>
      <c r="C444" s="2" t="s">
        <v>1137</v>
      </c>
      <c r="D444" s="2" t="s">
        <v>1138</v>
      </c>
      <c r="E444" s="2" t="s">
        <v>12</v>
      </c>
      <c r="F444" s="28" t="s">
        <v>13</v>
      </c>
      <c r="G444" s="10">
        <v>43148.13</v>
      </c>
      <c r="H444" s="2" t="s">
        <v>1139</v>
      </c>
      <c r="I444" s="2" t="s">
        <v>42</v>
      </c>
    </row>
    <row r="445" spans="1:9" ht="15" hidden="1">
      <c r="A445" s="2" t="s">
        <v>4</v>
      </c>
      <c r="B445" s="28" t="s">
        <v>24</v>
      </c>
      <c r="C445" s="2" t="s">
        <v>1140</v>
      </c>
      <c r="D445" s="2" t="s">
        <v>1141</v>
      </c>
      <c r="E445" s="2" t="s">
        <v>12</v>
      </c>
      <c r="F445" s="28" t="s">
        <v>13</v>
      </c>
      <c r="G445" s="10">
        <v>743237.95</v>
      </c>
      <c r="H445" s="2" t="s">
        <v>1142</v>
      </c>
      <c r="I445" s="2" t="s">
        <v>42</v>
      </c>
    </row>
    <row r="446" spans="1:9" ht="15" hidden="1">
      <c r="A446" s="2" t="s">
        <v>4</v>
      </c>
      <c r="B446" s="2" t="s">
        <v>22</v>
      </c>
      <c r="C446" s="2" t="s">
        <v>1143</v>
      </c>
      <c r="D446" s="2" t="s">
        <v>1144</v>
      </c>
      <c r="E446" s="2" t="s">
        <v>12</v>
      </c>
      <c r="F446" s="28" t="s">
        <v>13</v>
      </c>
      <c r="G446" s="10">
        <v>7477.76</v>
      </c>
      <c r="H446" s="2" t="s">
        <v>1145</v>
      </c>
      <c r="I446" s="2" t="s">
        <v>42</v>
      </c>
    </row>
    <row r="447" spans="1:9" ht="15" hidden="1">
      <c r="A447" s="2" t="s">
        <v>5</v>
      </c>
      <c r="B447" s="2" t="s">
        <v>29</v>
      </c>
      <c r="C447" s="2" t="s">
        <v>1146</v>
      </c>
      <c r="D447" s="2" t="s">
        <v>1147</v>
      </c>
      <c r="E447" s="2" t="s">
        <v>12</v>
      </c>
      <c r="F447" s="28" t="s">
        <v>13</v>
      </c>
      <c r="G447" s="10">
        <v>11025</v>
      </c>
      <c r="H447" s="2" t="s">
        <v>1148</v>
      </c>
      <c r="I447" s="2" t="s">
        <v>42</v>
      </c>
    </row>
    <row r="448" spans="1:9" ht="15" hidden="1">
      <c r="A448" s="2" t="s">
        <v>4</v>
      </c>
      <c r="B448" s="28" t="s">
        <v>24</v>
      </c>
      <c r="C448" s="2" t="s">
        <v>1149</v>
      </c>
      <c r="D448" s="2" t="s">
        <v>1150</v>
      </c>
      <c r="E448" s="2" t="s">
        <v>12</v>
      </c>
      <c r="F448" s="28" t="s">
        <v>13</v>
      </c>
      <c r="G448" s="10">
        <v>5994.6</v>
      </c>
      <c r="H448" s="2" t="s">
        <v>1151</v>
      </c>
      <c r="I448" s="2" t="s">
        <v>42</v>
      </c>
    </row>
    <row r="449" spans="1:9" ht="15" hidden="1">
      <c r="A449" s="2" t="s">
        <v>4</v>
      </c>
      <c r="B449" s="28" t="s">
        <v>24</v>
      </c>
      <c r="C449" s="2" t="s">
        <v>1152</v>
      </c>
      <c r="D449" s="2" t="s">
        <v>1153</v>
      </c>
      <c r="E449" s="2" t="s">
        <v>12</v>
      </c>
      <c r="F449" s="28" t="s">
        <v>13</v>
      </c>
      <c r="G449" s="10">
        <v>26760.06</v>
      </c>
      <c r="H449" s="2" t="s">
        <v>1154</v>
      </c>
      <c r="I449" s="2" t="s">
        <v>42</v>
      </c>
    </row>
    <row r="450" spans="1:9" s="48" customFormat="1" ht="15" hidden="1">
      <c r="A450" s="2" t="s">
        <v>4</v>
      </c>
      <c r="B450" s="2" t="s">
        <v>21</v>
      </c>
      <c r="C450" s="2" t="s">
        <v>1155</v>
      </c>
      <c r="D450" s="2" t="s">
        <v>1156</v>
      </c>
      <c r="E450" s="2" t="s">
        <v>12</v>
      </c>
      <c r="F450" s="28" t="s">
        <v>13</v>
      </c>
      <c r="G450" s="10">
        <v>199761.39</v>
      </c>
      <c r="H450" s="2" t="s">
        <v>1157</v>
      </c>
      <c r="I450" s="2" t="s">
        <v>42</v>
      </c>
    </row>
    <row r="451" spans="1:9" ht="15" hidden="1">
      <c r="A451" s="2" t="s">
        <v>4</v>
      </c>
      <c r="B451" s="28" t="s">
        <v>24</v>
      </c>
      <c r="C451" s="2" t="s">
        <v>1158</v>
      </c>
      <c r="D451" s="2" t="s">
        <v>1159</v>
      </c>
      <c r="E451" s="2" t="s">
        <v>12</v>
      </c>
      <c r="F451" s="28" t="s">
        <v>13</v>
      </c>
      <c r="G451" s="10">
        <v>58450.3</v>
      </c>
      <c r="H451" s="2" t="s">
        <v>1160</v>
      </c>
      <c r="I451" s="2" t="s">
        <v>42</v>
      </c>
    </row>
    <row r="452" spans="1:9" ht="15" hidden="1">
      <c r="A452" s="2" t="s">
        <v>4</v>
      </c>
      <c r="B452" s="28" t="s">
        <v>24</v>
      </c>
      <c r="C452" s="2" t="s">
        <v>1161</v>
      </c>
      <c r="D452" s="2" t="s">
        <v>1162</v>
      </c>
      <c r="E452" s="2" t="s">
        <v>12</v>
      </c>
      <c r="F452" s="28" t="s">
        <v>13</v>
      </c>
      <c r="G452" s="10">
        <v>44794.05</v>
      </c>
      <c r="H452" s="2" t="s">
        <v>1163</v>
      </c>
      <c r="I452" s="2" t="s">
        <v>42</v>
      </c>
    </row>
    <row r="453" spans="1:9" ht="15" hidden="1">
      <c r="A453" s="2" t="s">
        <v>4</v>
      </c>
      <c r="B453" s="28" t="s">
        <v>24</v>
      </c>
      <c r="C453" s="2" t="s">
        <v>1164</v>
      </c>
      <c r="D453" s="2" t="s">
        <v>1165</v>
      </c>
      <c r="E453" s="2" t="s">
        <v>12</v>
      </c>
      <c r="F453" s="28" t="s">
        <v>13</v>
      </c>
      <c r="G453" s="10">
        <v>55041.98</v>
      </c>
      <c r="H453" s="2" t="s">
        <v>1166</v>
      </c>
      <c r="I453" s="2" t="s">
        <v>42</v>
      </c>
    </row>
    <row r="454" spans="1:9" ht="15" hidden="1">
      <c r="A454" s="2" t="s">
        <v>4</v>
      </c>
      <c r="B454" s="28" t="s">
        <v>24</v>
      </c>
      <c r="C454" s="2" t="s">
        <v>1167</v>
      </c>
      <c r="D454" s="2" t="s">
        <v>1168</v>
      </c>
      <c r="E454" s="2" t="s">
        <v>12</v>
      </c>
      <c r="F454" s="28" t="s">
        <v>13</v>
      </c>
      <c r="G454" s="10">
        <v>24296.78</v>
      </c>
      <c r="H454" s="2" t="s">
        <v>1169</v>
      </c>
      <c r="I454" s="2" t="s">
        <v>42</v>
      </c>
    </row>
    <row r="455" spans="1:9" ht="15" hidden="1">
      <c r="A455" s="2" t="s">
        <v>4</v>
      </c>
      <c r="B455" s="28" t="s">
        <v>24</v>
      </c>
      <c r="C455" s="2" t="s">
        <v>1170</v>
      </c>
      <c r="D455" s="2" t="s">
        <v>1171</v>
      </c>
      <c r="E455" s="2" t="s">
        <v>12</v>
      </c>
      <c r="F455" s="28" t="s">
        <v>13</v>
      </c>
      <c r="G455" s="10">
        <v>26498.52</v>
      </c>
      <c r="H455" s="2" t="s">
        <v>1172</v>
      </c>
      <c r="I455" s="2" t="s">
        <v>42</v>
      </c>
    </row>
    <row r="456" spans="1:9" ht="15" hidden="1">
      <c r="A456" s="2" t="s">
        <v>4</v>
      </c>
      <c r="B456" s="28" t="s">
        <v>24</v>
      </c>
      <c r="C456" s="2" t="s">
        <v>1173</v>
      </c>
      <c r="D456" s="2" t="s">
        <v>1174</v>
      </c>
      <c r="E456" s="2" t="s">
        <v>12</v>
      </c>
      <c r="F456" s="28" t="s">
        <v>13</v>
      </c>
      <c r="G456" s="10">
        <v>1867.88</v>
      </c>
      <c r="H456" s="2" t="s">
        <v>1175</v>
      </c>
      <c r="I456" s="2" t="s">
        <v>42</v>
      </c>
    </row>
    <row r="457" spans="1:9" ht="15" hidden="1">
      <c r="A457" s="2" t="s">
        <v>4</v>
      </c>
      <c r="B457" s="28" t="s">
        <v>24</v>
      </c>
      <c r="C457" s="2" t="s">
        <v>1176</v>
      </c>
      <c r="D457" s="2" t="s">
        <v>1177</v>
      </c>
      <c r="E457" s="2" t="s">
        <v>12</v>
      </c>
      <c r="F457" s="28" t="s">
        <v>13</v>
      </c>
      <c r="G457" s="10">
        <v>51751.62</v>
      </c>
      <c r="H457" s="2" t="s">
        <v>1178</v>
      </c>
      <c r="I457" s="2" t="s">
        <v>42</v>
      </c>
    </row>
    <row r="458" spans="1:9" ht="15" hidden="1">
      <c r="A458" s="2" t="s">
        <v>4</v>
      </c>
      <c r="B458" s="28" t="s">
        <v>24</v>
      </c>
      <c r="C458" s="2" t="s">
        <v>1179</v>
      </c>
      <c r="D458" s="2" t="s">
        <v>1180</v>
      </c>
      <c r="E458" s="2" t="s">
        <v>12</v>
      </c>
      <c r="F458" s="28" t="s">
        <v>13</v>
      </c>
      <c r="G458" s="10">
        <v>9963.2800000000007</v>
      </c>
      <c r="H458" s="2" t="s">
        <v>1181</v>
      </c>
      <c r="I458" s="2" t="s">
        <v>42</v>
      </c>
    </row>
    <row r="459" spans="1:9" ht="15" hidden="1">
      <c r="A459" s="2" t="s">
        <v>4</v>
      </c>
      <c r="B459" s="28" t="s">
        <v>24</v>
      </c>
      <c r="C459" s="2" t="s">
        <v>1182</v>
      </c>
      <c r="D459" s="2" t="s">
        <v>1183</v>
      </c>
      <c r="E459" s="2" t="s">
        <v>12</v>
      </c>
      <c r="F459" s="28" t="s">
        <v>13</v>
      </c>
      <c r="G459" s="10">
        <v>76439.600000000006</v>
      </c>
      <c r="H459" s="2" t="s">
        <v>1184</v>
      </c>
      <c r="I459" s="2" t="s">
        <v>42</v>
      </c>
    </row>
    <row r="460" spans="1:9" ht="15" hidden="1">
      <c r="A460" s="2" t="s">
        <v>4</v>
      </c>
      <c r="B460" s="28" t="s">
        <v>24</v>
      </c>
      <c r="C460" s="2" t="s">
        <v>1185</v>
      </c>
      <c r="D460" s="2" t="s">
        <v>1186</v>
      </c>
      <c r="E460" s="2" t="s">
        <v>12</v>
      </c>
      <c r="F460" s="28" t="s">
        <v>13</v>
      </c>
      <c r="G460" s="10">
        <v>32185.7</v>
      </c>
      <c r="H460" s="2" t="s">
        <v>1187</v>
      </c>
      <c r="I460" s="2" t="s">
        <v>42</v>
      </c>
    </row>
    <row r="461" spans="1:9" ht="15" hidden="1">
      <c r="A461" s="2" t="s">
        <v>4</v>
      </c>
      <c r="B461" s="28" t="s">
        <v>24</v>
      </c>
      <c r="C461" s="2" t="s">
        <v>1188</v>
      </c>
      <c r="D461" s="2" t="s">
        <v>1189</v>
      </c>
      <c r="E461" s="2" t="s">
        <v>12</v>
      </c>
      <c r="F461" s="28" t="s">
        <v>13</v>
      </c>
      <c r="G461" s="10">
        <v>41041.94</v>
      </c>
      <c r="H461" s="2" t="s">
        <v>1190</v>
      </c>
      <c r="I461" s="2" t="s">
        <v>42</v>
      </c>
    </row>
    <row r="462" spans="1:9" ht="15" hidden="1">
      <c r="A462" s="2" t="s">
        <v>4</v>
      </c>
      <c r="B462" s="28" t="s">
        <v>24</v>
      </c>
      <c r="C462" s="2" t="s">
        <v>1191</v>
      </c>
      <c r="D462" s="2" t="s">
        <v>1192</v>
      </c>
      <c r="E462" s="2" t="s">
        <v>12</v>
      </c>
      <c r="F462" s="28" t="s">
        <v>13</v>
      </c>
      <c r="G462" s="10">
        <v>34878.83</v>
      </c>
      <c r="H462" s="2" t="s">
        <v>1193</v>
      </c>
      <c r="I462" s="2" t="s">
        <v>42</v>
      </c>
    </row>
    <row r="463" spans="1:9" ht="15" hidden="1">
      <c r="A463" s="2" t="s">
        <v>4</v>
      </c>
      <c r="B463" s="28" t="s">
        <v>24</v>
      </c>
      <c r="C463" s="2" t="s">
        <v>1194</v>
      </c>
      <c r="D463" s="2" t="s">
        <v>1195</v>
      </c>
      <c r="E463" s="2" t="s">
        <v>12</v>
      </c>
      <c r="F463" s="28" t="s">
        <v>13</v>
      </c>
      <c r="G463" s="10">
        <v>31072.44</v>
      </c>
      <c r="H463" s="2" t="s">
        <v>1196</v>
      </c>
      <c r="I463" s="2" t="s">
        <v>42</v>
      </c>
    </row>
    <row r="464" spans="1:9" ht="15" hidden="1">
      <c r="A464" s="2" t="s">
        <v>4</v>
      </c>
      <c r="B464" s="28" t="s">
        <v>24</v>
      </c>
      <c r="C464" s="2" t="s">
        <v>1197</v>
      </c>
      <c r="D464" s="2" t="s">
        <v>1198</v>
      </c>
      <c r="E464" s="2" t="s">
        <v>12</v>
      </c>
      <c r="F464" s="28" t="s">
        <v>13</v>
      </c>
      <c r="G464" s="10">
        <v>104423.16</v>
      </c>
      <c r="H464" s="2" t="s">
        <v>1199</v>
      </c>
      <c r="I464" s="2" t="s">
        <v>42</v>
      </c>
    </row>
    <row r="465" spans="1:9" ht="15" hidden="1">
      <c r="A465" s="2" t="s">
        <v>4</v>
      </c>
      <c r="B465" s="28" t="s">
        <v>24</v>
      </c>
      <c r="C465" s="2" t="s">
        <v>1200</v>
      </c>
      <c r="D465" s="2" t="s">
        <v>1201</v>
      </c>
      <c r="E465" s="2" t="s">
        <v>12</v>
      </c>
      <c r="F465" s="28" t="s">
        <v>13</v>
      </c>
      <c r="G465" s="10">
        <v>52187</v>
      </c>
      <c r="H465" s="2" t="s">
        <v>1202</v>
      </c>
      <c r="I465" s="2" t="s">
        <v>42</v>
      </c>
    </row>
    <row r="466" spans="1:9" ht="15" hidden="1">
      <c r="A466" s="2" t="s">
        <v>4</v>
      </c>
      <c r="B466" s="28" t="s">
        <v>24</v>
      </c>
      <c r="C466" s="2" t="s">
        <v>1203</v>
      </c>
      <c r="D466" s="2" t="s">
        <v>1204</v>
      </c>
      <c r="E466" s="2" t="s">
        <v>12</v>
      </c>
      <c r="F466" s="28" t="s">
        <v>13</v>
      </c>
      <c r="G466" s="10">
        <v>40753.4</v>
      </c>
      <c r="H466" s="2" t="s">
        <v>1205</v>
      </c>
      <c r="I466" s="2" t="s">
        <v>42</v>
      </c>
    </row>
    <row r="467" spans="1:9" ht="15" hidden="1">
      <c r="A467" s="2" t="s">
        <v>4</v>
      </c>
      <c r="B467" s="28" t="s">
        <v>24</v>
      </c>
      <c r="C467" s="2" t="s">
        <v>1206</v>
      </c>
      <c r="D467" s="2" t="s">
        <v>1207</v>
      </c>
      <c r="E467" s="2" t="s">
        <v>12</v>
      </c>
      <c r="F467" s="28" t="s">
        <v>13</v>
      </c>
      <c r="G467" s="10">
        <v>50781.38</v>
      </c>
      <c r="H467" s="2" t="s">
        <v>1208</v>
      </c>
      <c r="I467" s="2" t="s">
        <v>42</v>
      </c>
    </row>
    <row r="468" spans="1:9" ht="15" hidden="1">
      <c r="A468" s="2" t="s">
        <v>4</v>
      </c>
      <c r="B468" s="28" t="s">
        <v>24</v>
      </c>
      <c r="C468" s="2" t="s">
        <v>1209</v>
      </c>
      <c r="D468" s="2" t="s">
        <v>1210</v>
      </c>
      <c r="E468" s="2" t="s">
        <v>12</v>
      </c>
      <c r="F468" s="28" t="s">
        <v>13</v>
      </c>
      <c r="G468" s="10">
        <v>34129.21</v>
      </c>
      <c r="H468" s="2" t="s">
        <v>1211</v>
      </c>
      <c r="I468" s="2" t="s">
        <v>42</v>
      </c>
    </row>
    <row r="469" spans="1:9" ht="15" hidden="1">
      <c r="A469" s="2" t="s">
        <v>4</v>
      </c>
      <c r="B469" s="28" t="s">
        <v>24</v>
      </c>
      <c r="C469" s="2" t="s">
        <v>1212</v>
      </c>
      <c r="D469" s="2" t="s">
        <v>1213</v>
      </c>
      <c r="E469" s="2" t="s">
        <v>12</v>
      </c>
      <c r="F469" s="28" t="s">
        <v>13</v>
      </c>
      <c r="G469" s="10">
        <v>21726.18</v>
      </c>
      <c r="H469" s="2" t="s">
        <v>1214</v>
      </c>
      <c r="I469" s="2" t="s">
        <v>42</v>
      </c>
    </row>
    <row r="470" spans="1:9" ht="15" hidden="1">
      <c r="A470" s="2" t="s">
        <v>4</v>
      </c>
      <c r="B470" s="28" t="s">
        <v>24</v>
      </c>
      <c r="C470" s="2" t="s">
        <v>1215</v>
      </c>
      <c r="D470" s="2" t="s">
        <v>1216</v>
      </c>
      <c r="E470" s="2" t="s">
        <v>12</v>
      </c>
      <c r="F470" s="28" t="s">
        <v>13</v>
      </c>
      <c r="G470" s="10">
        <v>20987.64</v>
      </c>
      <c r="H470" s="2" t="s">
        <v>1217</v>
      </c>
      <c r="I470" s="2" t="s">
        <v>42</v>
      </c>
    </row>
    <row r="471" spans="1:9" ht="15" hidden="1">
      <c r="A471" s="2" t="s">
        <v>4</v>
      </c>
      <c r="B471" s="28" t="s">
        <v>24</v>
      </c>
      <c r="C471" s="2" t="s">
        <v>1218</v>
      </c>
      <c r="D471" s="2" t="s">
        <v>1219</v>
      </c>
      <c r="E471" s="2" t="s">
        <v>12</v>
      </c>
      <c r="F471" s="28" t="s">
        <v>13</v>
      </c>
      <c r="G471" s="10">
        <v>36363.760000000002</v>
      </c>
      <c r="H471" s="2" t="s">
        <v>1220</v>
      </c>
      <c r="I471" s="2" t="s">
        <v>42</v>
      </c>
    </row>
    <row r="472" spans="1:9" ht="15" hidden="1">
      <c r="A472" s="2" t="s">
        <v>4</v>
      </c>
      <c r="B472" s="28" t="s">
        <v>24</v>
      </c>
      <c r="C472" s="2" t="s">
        <v>1221</v>
      </c>
      <c r="D472" s="2" t="s">
        <v>1222</v>
      </c>
      <c r="E472" s="2" t="s">
        <v>12</v>
      </c>
      <c r="F472" s="28" t="s">
        <v>13</v>
      </c>
      <c r="G472" s="10">
        <v>30769.46</v>
      </c>
      <c r="H472" s="2" t="s">
        <v>1223</v>
      </c>
      <c r="I472" s="2" t="s">
        <v>42</v>
      </c>
    </row>
    <row r="473" spans="1:9" ht="15" hidden="1">
      <c r="A473" s="2" t="s">
        <v>4</v>
      </c>
      <c r="B473" s="28" t="s">
        <v>24</v>
      </c>
      <c r="C473" s="2" t="s">
        <v>1224</v>
      </c>
      <c r="D473" s="2" t="s">
        <v>1225</v>
      </c>
      <c r="E473" s="2" t="s">
        <v>12</v>
      </c>
      <c r="F473" s="28" t="s">
        <v>13</v>
      </c>
      <c r="G473" s="10">
        <v>24727.34</v>
      </c>
      <c r="H473" s="2" t="s">
        <v>1226</v>
      </c>
      <c r="I473" s="2" t="s">
        <v>42</v>
      </c>
    </row>
    <row r="474" spans="1:9" ht="15" hidden="1">
      <c r="A474" s="2" t="s">
        <v>4</v>
      </c>
      <c r="B474" s="28" t="s">
        <v>24</v>
      </c>
      <c r="C474" s="2" t="s">
        <v>1227</v>
      </c>
      <c r="D474" s="2" t="s">
        <v>1228</v>
      </c>
      <c r="E474" s="2" t="s">
        <v>12</v>
      </c>
      <c r="F474" s="28" t="s">
        <v>13</v>
      </c>
      <c r="G474" s="10">
        <v>31236.65</v>
      </c>
      <c r="H474" s="2" t="s">
        <v>1229</v>
      </c>
      <c r="I474" s="2" t="s">
        <v>42</v>
      </c>
    </row>
    <row r="475" spans="1:9" ht="15" hidden="1">
      <c r="A475" s="2" t="s">
        <v>4</v>
      </c>
      <c r="B475" s="28" t="s">
        <v>24</v>
      </c>
      <c r="C475" s="2" t="s">
        <v>1230</v>
      </c>
      <c r="D475" s="2" t="s">
        <v>1231</v>
      </c>
      <c r="E475" s="2" t="s">
        <v>12</v>
      </c>
      <c r="F475" s="28" t="s">
        <v>13</v>
      </c>
      <c r="G475" s="10">
        <v>32436.400000000001</v>
      </c>
      <c r="H475" s="2" t="s">
        <v>1232</v>
      </c>
      <c r="I475" s="2" t="s">
        <v>42</v>
      </c>
    </row>
    <row r="476" spans="1:9" ht="15" hidden="1">
      <c r="A476" s="2" t="s">
        <v>4</v>
      </c>
      <c r="B476" s="28" t="s">
        <v>24</v>
      </c>
      <c r="C476" s="2" t="s">
        <v>1233</v>
      </c>
      <c r="D476" s="2" t="s">
        <v>1234</v>
      </c>
      <c r="E476" s="2" t="s">
        <v>12</v>
      </c>
      <c r="F476" s="28" t="s">
        <v>13</v>
      </c>
      <c r="G476" s="10">
        <v>8357.44</v>
      </c>
      <c r="H476" s="2" t="s">
        <v>1235</v>
      </c>
      <c r="I476" s="2" t="s">
        <v>42</v>
      </c>
    </row>
    <row r="477" spans="1:9" ht="15" hidden="1">
      <c r="A477" s="2" t="s">
        <v>4</v>
      </c>
      <c r="B477" s="28" t="s">
        <v>24</v>
      </c>
      <c r="C477" s="2" t="s">
        <v>1236</v>
      </c>
      <c r="D477" s="2" t="s">
        <v>1237</v>
      </c>
      <c r="E477" s="2" t="s">
        <v>12</v>
      </c>
      <c r="F477" s="28" t="s">
        <v>13</v>
      </c>
      <c r="G477" s="10">
        <v>21501.26</v>
      </c>
      <c r="H477" s="2" t="s">
        <v>1238</v>
      </c>
      <c r="I477" s="2" t="s">
        <v>42</v>
      </c>
    </row>
    <row r="478" spans="1:9" ht="15" hidden="1">
      <c r="A478" s="2" t="s">
        <v>4</v>
      </c>
      <c r="B478" s="28" t="s">
        <v>24</v>
      </c>
      <c r="C478" s="2" t="s">
        <v>1239</v>
      </c>
      <c r="D478" s="2" t="s">
        <v>1240</v>
      </c>
      <c r="E478" s="2" t="s">
        <v>12</v>
      </c>
      <c r="F478" s="28" t="s">
        <v>13</v>
      </c>
      <c r="G478" s="10">
        <v>47003.46</v>
      </c>
      <c r="H478" s="2" t="s">
        <v>1241</v>
      </c>
      <c r="I478" s="2" t="s">
        <v>42</v>
      </c>
    </row>
    <row r="479" spans="1:9" ht="15" hidden="1">
      <c r="A479" s="2" t="s">
        <v>4</v>
      </c>
      <c r="B479" s="28" t="s">
        <v>24</v>
      </c>
      <c r="C479" s="2" t="s">
        <v>1242</v>
      </c>
      <c r="D479" s="2" t="s">
        <v>1243</v>
      </c>
      <c r="E479" s="2" t="s">
        <v>12</v>
      </c>
      <c r="F479" s="28" t="s">
        <v>13</v>
      </c>
      <c r="G479" s="10">
        <v>12170.28</v>
      </c>
      <c r="H479" s="2" t="s">
        <v>1244</v>
      </c>
      <c r="I479" s="2" t="s">
        <v>42</v>
      </c>
    </row>
    <row r="480" spans="1:9" ht="15" hidden="1">
      <c r="A480" s="2" t="s">
        <v>4</v>
      </c>
      <c r="B480" s="28" t="s">
        <v>24</v>
      </c>
      <c r="C480" s="2" t="s">
        <v>1245</v>
      </c>
      <c r="D480" s="2" t="s">
        <v>1246</v>
      </c>
      <c r="E480" s="2" t="s">
        <v>12</v>
      </c>
      <c r="F480" s="28" t="s">
        <v>13</v>
      </c>
      <c r="G480" s="10">
        <v>58156.160000000003</v>
      </c>
      <c r="H480" s="2" t="s">
        <v>1247</v>
      </c>
      <c r="I480" s="2" t="s">
        <v>42</v>
      </c>
    </row>
    <row r="481" spans="1:9" s="48" customFormat="1" ht="15" hidden="1">
      <c r="A481" s="2" t="s">
        <v>4</v>
      </c>
      <c r="B481" s="28" t="s">
        <v>24</v>
      </c>
      <c r="C481" s="2" t="s">
        <v>1248</v>
      </c>
      <c r="D481" s="2" t="s">
        <v>1249</v>
      </c>
      <c r="E481" s="2" t="s">
        <v>12</v>
      </c>
      <c r="F481" s="28" t="s">
        <v>13</v>
      </c>
      <c r="G481" s="10">
        <v>8639.5</v>
      </c>
      <c r="H481" s="2" t="s">
        <v>1250</v>
      </c>
      <c r="I481" s="2" t="s">
        <v>42</v>
      </c>
    </row>
    <row r="482" spans="1:9" s="48" customFormat="1" ht="15" hidden="1">
      <c r="A482" s="2" t="s">
        <v>4</v>
      </c>
      <c r="B482" s="28" t="s">
        <v>24</v>
      </c>
      <c r="C482" s="2" t="s">
        <v>1251</v>
      </c>
      <c r="D482" s="2" t="s">
        <v>1252</v>
      </c>
      <c r="E482" s="2" t="s">
        <v>12</v>
      </c>
      <c r="F482" s="28" t="s">
        <v>13</v>
      </c>
      <c r="G482" s="10">
        <v>13706.76</v>
      </c>
      <c r="H482" s="2" t="s">
        <v>1253</v>
      </c>
      <c r="I482" s="2" t="s">
        <v>42</v>
      </c>
    </row>
    <row r="483" spans="1:9" ht="15" hidden="1">
      <c r="A483" s="2" t="s">
        <v>4</v>
      </c>
      <c r="B483" s="28" t="s">
        <v>24</v>
      </c>
      <c r="C483" s="2" t="s">
        <v>1254</v>
      </c>
      <c r="D483" s="2" t="s">
        <v>1255</v>
      </c>
      <c r="E483" s="2" t="s">
        <v>12</v>
      </c>
      <c r="F483" s="28" t="s">
        <v>13</v>
      </c>
      <c r="G483" s="10">
        <v>51991.08</v>
      </c>
      <c r="H483" s="2" t="s">
        <v>1256</v>
      </c>
      <c r="I483" s="2" t="s">
        <v>42</v>
      </c>
    </row>
    <row r="484" spans="1:9" ht="15" hidden="1">
      <c r="A484" s="2" t="s">
        <v>4</v>
      </c>
      <c r="B484" s="28" t="s">
        <v>24</v>
      </c>
      <c r="C484" s="2" t="s">
        <v>1257</v>
      </c>
      <c r="D484" s="2" t="s">
        <v>1258</v>
      </c>
      <c r="E484" s="2" t="s">
        <v>12</v>
      </c>
      <c r="F484" s="28" t="s">
        <v>13</v>
      </c>
      <c r="G484" s="10">
        <v>38054.239999999998</v>
      </c>
      <c r="H484" s="2" t="s">
        <v>1259</v>
      </c>
      <c r="I484" s="2" t="s">
        <v>42</v>
      </c>
    </row>
    <row r="485" spans="1:9" ht="15" hidden="1">
      <c r="A485" s="2" t="s">
        <v>4</v>
      </c>
      <c r="B485" s="28" t="s">
        <v>24</v>
      </c>
      <c r="C485" s="2" t="s">
        <v>1260</v>
      </c>
      <c r="D485" s="2" t="s">
        <v>1261</v>
      </c>
      <c r="E485" s="2" t="s">
        <v>12</v>
      </c>
      <c r="F485" s="28" t="s">
        <v>13</v>
      </c>
      <c r="G485" s="10">
        <v>19154.759999999998</v>
      </c>
      <c r="H485" s="2" t="s">
        <v>1262</v>
      </c>
      <c r="I485" s="2" t="s">
        <v>42</v>
      </c>
    </row>
    <row r="486" spans="1:9" ht="15" hidden="1">
      <c r="A486" s="2" t="s">
        <v>4</v>
      </c>
      <c r="B486" s="28" t="s">
        <v>24</v>
      </c>
      <c r="C486" s="2" t="s">
        <v>1263</v>
      </c>
      <c r="D486" s="2" t="s">
        <v>1264</v>
      </c>
      <c r="E486" s="2" t="s">
        <v>12</v>
      </c>
      <c r="F486" s="28" t="s">
        <v>13</v>
      </c>
      <c r="G486" s="10">
        <v>20568.060000000001</v>
      </c>
      <c r="H486" s="2" t="s">
        <v>1265</v>
      </c>
      <c r="I486" s="2" t="s">
        <v>42</v>
      </c>
    </row>
    <row r="487" spans="1:9" ht="15" hidden="1">
      <c r="A487" s="2" t="s">
        <v>4</v>
      </c>
      <c r="B487" s="28" t="s">
        <v>24</v>
      </c>
      <c r="C487" s="2" t="s">
        <v>1266</v>
      </c>
      <c r="D487" s="2" t="s">
        <v>1267</v>
      </c>
      <c r="E487" s="2" t="s">
        <v>12</v>
      </c>
      <c r="F487" s="28" t="s">
        <v>13</v>
      </c>
      <c r="G487" s="10">
        <v>13413.16</v>
      </c>
      <c r="H487" s="2" t="s">
        <v>1268</v>
      </c>
      <c r="I487" s="2" t="s">
        <v>42</v>
      </c>
    </row>
    <row r="488" spans="1:9" ht="15" hidden="1">
      <c r="A488" s="2" t="s">
        <v>4</v>
      </c>
      <c r="B488" s="28" t="s">
        <v>24</v>
      </c>
      <c r="C488" s="2" t="s">
        <v>1269</v>
      </c>
      <c r="D488" s="2" t="s">
        <v>1270</v>
      </c>
      <c r="E488" s="2" t="s">
        <v>12</v>
      </c>
      <c r="F488" s="28" t="s">
        <v>13</v>
      </c>
      <c r="G488" s="10">
        <v>25386.82</v>
      </c>
      <c r="H488" s="2" t="s">
        <v>1271</v>
      </c>
      <c r="I488" s="2" t="s">
        <v>42</v>
      </c>
    </row>
    <row r="489" spans="1:9" ht="15" hidden="1">
      <c r="A489" s="2" t="s">
        <v>4</v>
      </c>
      <c r="B489" s="28" t="s">
        <v>24</v>
      </c>
      <c r="C489" s="2" t="s">
        <v>1272</v>
      </c>
      <c r="D489" s="2" t="s">
        <v>1273</v>
      </c>
      <c r="E489" s="2" t="s">
        <v>12</v>
      </c>
      <c r="F489" s="28" t="s">
        <v>13</v>
      </c>
      <c r="G489" s="10">
        <v>6034.42</v>
      </c>
      <c r="H489" s="2" t="s">
        <v>1274</v>
      </c>
      <c r="I489" s="2" t="s">
        <v>42</v>
      </c>
    </row>
    <row r="490" spans="1:9" ht="15" hidden="1">
      <c r="A490" s="2" t="s">
        <v>4</v>
      </c>
      <c r="B490" s="28" t="s">
        <v>24</v>
      </c>
      <c r="C490" s="2" t="s">
        <v>1275</v>
      </c>
      <c r="D490" s="2" t="s">
        <v>1276</v>
      </c>
      <c r="E490" s="2" t="s">
        <v>12</v>
      </c>
      <c r="F490" s="28" t="s">
        <v>13</v>
      </c>
      <c r="G490" s="10">
        <v>11090.14</v>
      </c>
      <c r="H490" s="2" t="s">
        <v>1277</v>
      </c>
      <c r="I490" s="2" t="s">
        <v>42</v>
      </c>
    </row>
    <row r="491" spans="1:9" ht="15" hidden="1">
      <c r="A491" s="2" t="s">
        <v>4</v>
      </c>
      <c r="B491" s="28" t="s">
        <v>24</v>
      </c>
      <c r="C491" s="2" t="s">
        <v>1278</v>
      </c>
      <c r="D491" s="2" t="s">
        <v>1279</v>
      </c>
      <c r="E491" s="2" t="s">
        <v>12</v>
      </c>
      <c r="F491" s="28" t="s">
        <v>13</v>
      </c>
      <c r="G491" s="10">
        <v>40362.160000000003</v>
      </c>
      <c r="H491" s="2" t="s">
        <v>1280</v>
      </c>
      <c r="I491" s="2" t="s">
        <v>42</v>
      </c>
    </row>
    <row r="492" spans="1:9" ht="15" hidden="1">
      <c r="A492" s="2" t="s">
        <v>4</v>
      </c>
      <c r="B492" s="28" t="s">
        <v>24</v>
      </c>
      <c r="C492" s="2" t="s">
        <v>1281</v>
      </c>
      <c r="D492" s="2" t="s">
        <v>1282</v>
      </c>
      <c r="E492" s="2" t="s">
        <v>12</v>
      </c>
      <c r="F492" s="28" t="s">
        <v>13</v>
      </c>
      <c r="G492" s="10">
        <v>73938.84</v>
      </c>
      <c r="H492" s="2" t="s">
        <v>1283</v>
      </c>
      <c r="I492" s="2" t="s">
        <v>42</v>
      </c>
    </row>
    <row r="493" spans="1:9" ht="15" hidden="1">
      <c r="A493" s="2" t="s">
        <v>4</v>
      </c>
      <c r="B493" s="28" t="s">
        <v>24</v>
      </c>
      <c r="C493" s="2" t="s">
        <v>1284</v>
      </c>
      <c r="D493" s="2" t="s">
        <v>1285</v>
      </c>
      <c r="E493" s="2" t="s">
        <v>12</v>
      </c>
      <c r="F493" s="28" t="s">
        <v>13</v>
      </c>
      <c r="G493" s="10">
        <v>51964.12</v>
      </c>
      <c r="H493" s="2" t="s">
        <v>1286</v>
      </c>
      <c r="I493" s="2" t="s">
        <v>42</v>
      </c>
    </row>
    <row r="494" spans="1:9" ht="15" hidden="1">
      <c r="A494" s="2" t="s">
        <v>4</v>
      </c>
      <c r="B494" s="28" t="s">
        <v>24</v>
      </c>
      <c r="C494" s="2" t="s">
        <v>1287</v>
      </c>
      <c r="D494" s="2" t="s">
        <v>1288</v>
      </c>
      <c r="E494" s="2" t="s">
        <v>12</v>
      </c>
      <c r="F494" s="28" t="s">
        <v>13</v>
      </c>
      <c r="G494" s="10">
        <v>49487.74</v>
      </c>
      <c r="H494" s="2" t="s">
        <v>1289</v>
      </c>
      <c r="I494" s="2" t="s">
        <v>42</v>
      </c>
    </row>
    <row r="495" spans="1:9" ht="15" hidden="1">
      <c r="A495" s="2" t="s">
        <v>4</v>
      </c>
      <c r="B495" s="28" t="s">
        <v>24</v>
      </c>
      <c r="C495" s="2" t="s">
        <v>1290</v>
      </c>
      <c r="D495" s="2" t="s">
        <v>1291</v>
      </c>
      <c r="E495" s="2" t="s">
        <v>12</v>
      </c>
      <c r="F495" s="28" t="s">
        <v>13</v>
      </c>
      <c r="G495" s="10">
        <v>92495.5</v>
      </c>
      <c r="H495" s="2" t="s">
        <v>1292</v>
      </c>
      <c r="I495" s="2" t="s">
        <v>42</v>
      </c>
    </row>
    <row r="496" spans="1:9" ht="15" hidden="1">
      <c r="A496" s="2" t="s">
        <v>4</v>
      </c>
      <c r="B496" s="28" t="s">
        <v>24</v>
      </c>
      <c r="C496" s="2" t="s">
        <v>1293</v>
      </c>
      <c r="D496" s="2" t="s">
        <v>1294</v>
      </c>
      <c r="E496" s="2" t="s">
        <v>12</v>
      </c>
      <c r="F496" s="28" t="s">
        <v>13</v>
      </c>
      <c r="G496" s="10">
        <v>102879.54</v>
      </c>
      <c r="H496" s="2" t="s">
        <v>1295</v>
      </c>
      <c r="I496" s="2" t="s">
        <v>42</v>
      </c>
    </row>
    <row r="497" spans="1:9" ht="15" hidden="1">
      <c r="A497" s="2" t="s">
        <v>4</v>
      </c>
      <c r="B497" s="28" t="s">
        <v>24</v>
      </c>
      <c r="C497" s="2" t="s">
        <v>1296</v>
      </c>
      <c r="D497" s="2" t="s">
        <v>1297</v>
      </c>
      <c r="E497" s="2" t="s">
        <v>12</v>
      </c>
      <c r="F497" s="28" t="s">
        <v>13</v>
      </c>
      <c r="G497" s="10">
        <v>14217.16</v>
      </c>
      <c r="H497" s="2" t="s">
        <v>1298</v>
      </c>
      <c r="I497" s="2" t="s">
        <v>42</v>
      </c>
    </row>
    <row r="498" spans="1:9" ht="15" hidden="1">
      <c r="A498" s="2" t="s">
        <v>4</v>
      </c>
      <c r="B498" s="28" t="s">
        <v>24</v>
      </c>
      <c r="C498" s="2" t="s">
        <v>1299</v>
      </c>
      <c r="D498" s="2" t="s">
        <v>1300</v>
      </c>
      <c r="E498" s="2" t="s">
        <v>12</v>
      </c>
      <c r="F498" s="28" t="s">
        <v>13</v>
      </c>
      <c r="G498" s="10">
        <v>34822.639999999999</v>
      </c>
      <c r="H498" s="2" t="s">
        <v>1301</v>
      </c>
      <c r="I498" s="2" t="s">
        <v>42</v>
      </c>
    </row>
    <row r="499" spans="1:9" ht="15" hidden="1">
      <c r="A499" s="2" t="s">
        <v>4</v>
      </c>
      <c r="B499" s="28" t="s">
        <v>24</v>
      </c>
      <c r="C499" s="2" t="s">
        <v>1302</v>
      </c>
      <c r="D499" s="2" t="s">
        <v>1303</v>
      </c>
      <c r="E499" s="2" t="s">
        <v>12</v>
      </c>
      <c r="F499" s="28" t="s">
        <v>13</v>
      </c>
      <c r="G499" s="10">
        <v>260981.7</v>
      </c>
      <c r="H499" s="2" t="s">
        <v>1304</v>
      </c>
      <c r="I499" s="2" t="s">
        <v>42</v>
      </c>
    </row>
    <row r="500" spans="1:9" ht="15" hidden="1">
      <c r="A500" s="2" t="s">
        <v>4</v>
      </c>
      <c r="B500" s="28" t="s">
        <v>24</v>
      </c>
      <c r="C500" s="2" t="s">
        <v>1305</v>
      </c>
      <c r="D500" s="2" t="s">
        <v>1306</v>
      </c>
      <c r="E500" s="2" t="s">
        <v>12</v>
      </c>
      <c r="F500" s="28" t="s">
        <v>13</v>
      </c>
      <c r="G500" s="10">
        <v>19063.96</v>
      </c>
      <c r="H500" s="2" t="s">
        <v>1307</v>
      </c>
      <c r="I500" s="2" t="s">
        <v>42</v>
      </c>
    </row>
    <row r="501" spans="1:9" ht="15" hidden="1">
      <c r="A501" s="2" t="s">
        <v>4</v>
      </c>
      <c r="B501" s="28" t="s">
        <v>24</v>
      </c>
      <c r="C501" s="2" t="s">
        <v>1308</v>
      </c>
      <c r="D501" s="2" t="s">
        <v>1309</v>
      </c>
      <c r="E501" s="2" t="s">
        <v>12</v>
      </c>
      <c r="F501" s="28" t="s">
        <v>13</v>
      </c>
      <c r="G501" s="10">
        <v>21471.360000000001</v>
      </c>
      <c r="H501" s="2" t="s">
        <v>1310</v>
      </c>
      <c r="I501" s="2" t="s">
        <v>42</v>
      </c>
    </row>
    <row r="502" spans="1:9" ht="15" hidden="1">
      <c r="A502" s="2" t="s">
        <v>4</v>
      </c>
      <c r="B502" s="28" t="s">
        <v>24</v>
      </c>
      <c r="C502" s="2" t="s">
        <v>1311</v>
      </c>
      <c r="D502" s="2" t="s">
        <v>1312</v>
      </c>
      <c r="E502" s="2" t="s">
        <v>12</v>
      </c>
      <c r="F502" s="28" t="s">
        <v>13</v>
      </c>
      <c r="G502" s="10">
        <v>35221.5</v>
      </c>
      <c r="H502" s="2" t="s">
        <v>1313</v>
      </c>
      <c r="I502" s="2" t="s">
        <v>42</v>
      </c>
    </row>
    <row r="503" spans="1:9" ht="15" hidden="1">
      <c r="A503" s="2" t="s">
        <v>5</v>
      </c>
      <c r="B503" s="2" t="s">
        <v>29</v>
      </c>
      <c r="C503" s="2" t="s">
        <v>1314</v>
      </c>
      <c r="D503" s="2" t="s">
        <v>1315</v>
      </c>
      <c r="E503" s="2" t="s">
        <v>12</v>
      </c>
      <c r="F503" s="28" t="s">
        <v>13</v>
      </c>
      <c r="G503" s="10">
        <v>5600</v>
      </c>
      <c r="H503" s="2" t="s">
        <v>1316</v>
      </c>
      <c r="I503" s="2" t="s">
        <v>42</v>
      </c>
    </row>
    <row r="504" spans="1:9" ht="15" hidden="1">
      <c r="A504" s="2" t="s">
        <v>4</v>
      </c>
      <c r="B504" s="28" t="s">
        <v>24</v>
      </c>
      <c r="C504" s="2" t="s">
        <v>1317</v>
      </c>
      <c r="D504" s="2" t="s">
        <v>1318</v>
      </c>
      <c r="E504" s="2" t="s">
        <v>12</v>
      </c>
      <c r="F504" s="28" t="s">
        <v>13</v>
      </c>
      <c r="G504" s="10">
        <v>9421.08</v>
      </c>
      <c r="H504" s="2" t="s">
        <v>1319</v>
      </c>
      <c r="I504" s="2" t="s">
        <v>42</v>
      </c>
    </row>
    <row r="505" spans="1:9" ht="15" hidden="1">
      <c r="A505" s="2" t="s">
        <v>4</v>
      </c>
      <c r="B505" s="28" t="s">
        <v>24</v>
      </c>
      <c r="C505" s="2" t="s">
        <v>1320</v>
      </c>
      <c r="D505" s="2" t="s">
        <v>1321</v>
      </c>
      <c r="E505" s="2" t="s">
        <v>12</v>
      </c>
      <c r="F505" s="28" t="s">
        <v>13</v>
      </c>
      <c r="G505" s="10">
        <v>18722.98</v>
      </c>
      <c r="H505" s="2" t="s">
        <v>1322</v>
      </c>
      <c r="I505" s="2" t="s">
        <v>42</v>
      </c>
    </row>
    <row r="506" spans="1:9" ht="15" hidden="1">
      <c r="A506" s="2" t="s">
        <v>4</v>
      </c>
      <c r="B506" s="28" t="s">
        <v>24</v>
      </c>
      <c r="C506" s="2" t="s">
        <v>1323</v>
      </c>
      <c r="D506" s="2" t="s">
        <v>1324</v>
      </c>
      <c r="E506" s="2" t="s">
        <v>12</v>
      </c>
      <c r="F506" s="28" t="s">
        <v>13</v>
      </c>
      <c r="G506" s="10">
        <v>24270.1</v>
      </c>
      <c r="H506" s="2" t="s">
        <v>1325</v>
      </c>
      <c r="I506" s="2" t="s">
        <v>42</v>
      </c>
    </row>
    <row r="507" spans="1:9" ht="15" hidden="1">
      <c r="A507" s="2" t="s">
        <v>4</v>
      </c>
      <c r="B507" s="28" t="s">
        <v>24</v>
      </c>
      <c r="C507" s="2" t="s">
        <v>1326</v>
      </c>
      <c r="D507" s="2" t="s">
        <v>1327</v>
      </c>
      <c r="E507" s="2" t="s">
        <v>12</v>
      </c>
      <c r="F507" s="28" t="s">
        <v>13</v>
      </c>
      <c r="G507" s="10">
        <v>46330.6</v>
      </c>
      <c r="H507" s="2" t="s">
        <v>1328</v>
      </c>
      <c r="I507" s="2" t="s">
        <v>42</v>
      </c>
    </row>
    <row r="508" spans="1:9" ht="15" hidden="1">
      <c r="A508" s="2" t="s">
        <v>4</v>
      </c>
      <c r="B508" s="2" t="s">
        <v>22</v>
      </c>
      <c r="C508" s="2" t="s">
        <v>1329</v>
      </c>
      <c r="D508" s="2" t="s">
        <v>1330</v>
      </c>
      <c r="E508" s="2" t="s">
        <v>12</v>
      </c>
      <c r="F508" s="28" t="s">
        <v>13</v>
      </c>
      <c r="G508" s="10">
        <v>56226.64</v>
      </c>
      <c r="H508" s="2" t="s">
        <v>1331</v>
      </c>
      <c r="I508" s="2" t="s">
        <v>42</v>
      </c>
    </row>
    <row r="509" spans="1:9" ht="15" hidden="1">
      <c r="A509" s="2" t="s">
        <v>4</v>
      </c>
      <c r="B509" s="28" t="s">
        <v>24</v>
      </c>
      <c r="C509" s="2" t="s">
        <v>1332</v>
      </c>
      <c r="D509" s="2" t="s">
        <v>1333</v>
      </c>
      <c r="E509" s="2" t="s">
        <v>12</v>
      </c>
      <c r="F509" s="28" t="s">
        <v>13</v>
      </c>
      <c r="G509" s="10">
        <v>81181.23</v>
      </c>
      <c r="H509" s="2" t="s">
        <v>1334</v>
      </c>
      <c r="I509" s="2" t="s">
        <v>42</v>
      </c>
    </row>
    <row r="510" spans="1:9" s="48" customFormat="1" ht="15" hidden="1">
      <c r="A510" s="2" t="s">
        <v>4</v>
      </c>
      <c r="B510" s="28" t="s">
        <v>24</v>
      </c>
      <c r="C510" s="2" t="s">
        <v>1335</v>
      </c>
      <c r="D510" s="2" t="s">
        <v>1336</v>
      </c>
      <c r="E510" s="2" t="s">
        <v>12</v>
      </c>
      <c r="F510" s="28" t="s">
        <v>13</v>
      </c>
      <c r="G510" s="10">
        <v>9912</v>
      </c>
      <c r="H510" s="2" t="s">
        <v>1337</v>
      </c>
      <c r="I510" s="2" t="s">
        <v>42</v>
      </c>
    </row>
    <row r="511" spans="1:9" ht="15" hidden="1">
      <c r="A511" s="2" t="s">
        <v>4</v>
      </c>
      <c r="B511" s="28" t="s">
        <v>24</v>
      </c>
      <c r="C511" s="2" t="s">
        <v>1338</v>
      </c>
      <c r="D511" s="2" t="s">
        <v>1339</v>
      </c>
      <c r="E511" s="2" t="s">
        <v>12</v>
      </c>
      <c r="F511" s="28" t="s">
        <v>13</v>
      </c>
      <c r="G511" s="10">
        <v>11453.14</v>
      </c>
      <c r="H511" s="2" t="s">
        <v>1340</v>
      </c>
      <c r="I511" s="2" t="s">
        <v>42</v>
      </c>
    </row>
    <row r="512" spans="1:9" ht="15" hidden="1">
      <c r="A512" s="2" t="s">
        <v>4</v>
      </c>
      <c r="B512" s="28" t="s">
        <v>24</v>
      </c>
      <c r="C512" s="2" t="s">
        <v>1341</v>
      </c>
      <c r="D512" s="2" t="s">
        <v>1342</v>
      </c>
      <c r="E512" s="2" t="s">
        <v>12</v>
      </c>
      <c r="F512" s="28" t="s">
        <v>13</v>
      </c>
      <c r="G512" s="10">
        <v>50784</v>
      </c>
      <c r="H512" s="2" t="s">
        <v>1343</v>
      </c>
      <c r="I512" s="2" t="s">
        <v>42</v>
      </c>
    </row>
    <row r="513" spans="1:9" ht="15" hidden="1">
      <c r="A513" s="2" t="s">
        <v>4</v>
      </c>
      <c r="B513" s="28" t="s">
        <v>24</v>
      </c>
      <c r="C513" s="2" t="s">
        <v>1344</v>
      </c>
      <c r="D513" s="2" t="s">
        <v>1345</v>
      </c>
      <c r="E513" s="2" t="s">
        <v>12</v>
      </c>
      <c r="F513" s="28" t="s">
        <v>13</v>
      </c>
      <c r="G513" s="10">
        <v>18764.599999999999</v>
      </c>
      <c r="H513" s="2" t="s">
        <v>1346</v>
      </c>
      <c r="I513" s="2" t="s">
        <v>42</v>
      </c>
    </row>
    <row r="514" spans="1:9" ht="15" hidden="1">
      <c r="A514" s="2" t="s">
        <v>4</v>
      </c>
      <c r="B514" s="2" t="s">
        <v>23</v>
      </c>
      <c r="C514" s="2" t="s">
        <v>1347</v>
      </c>
      <c r="D514" s="2" t="s">
        <v>1348</v>
      </c>
      <c r="E514" s="2" t="s">
        <v>12</v>
      </c>
      <c r="F514" s="28" t="s">
        <v>13</v>
      </c>
      <c r="G514" s="10">
        <v>1851.3</v>
      </c>
      <c r="H514" s="2" t="s">
        <v>1349</v>
      </c>
      <c r="I514" s="2" t="s">
        <v>44</v>
      </c>
    </row>
    <row r="515" spans="1:9" ht="15" hidden="1">
      <c r="A515" s="2" t="s">
        <v>4</v>
      </c>
      <c r="B515" s="2" t="s">
        <v>23</v>
      </c>
      <c r="C515" s="2" t="s">
        <v>1350</v>
      </c>
      <c r="D515" s="2" t="s">
        <v>1351</v>
      </c>
      <c r="E515" s="2" t="s">
        <v>12</v>
      </c>
      <c r="F515" s="28" t="s">
        <v>13</v>
      </c>
      <c r="G515" s="10">
        <v>4374.1499999999996</v>
      </c>
      <c r="H515" s="2" t="s">
        <v>1352</v>
      </c>
      <c r="I515" s="2" t="s">
        <v>44</v>
      </c>
    </row>
    <row r="516" spans="1:9" ht="15" hidden="1">
      <c r="A516" s="2" t="s">
        <v>4</v>
      </c>
      <c r="B516" s="2" t="s">
        <v>23</v>
      </c>
      <c r="C516" s="2" t="s">
        <v>1353</v>
      </c>
      <c r="D516" s="2" t="s">
        <v>1354</v>
      </c>
      <c r="E516" s="2" t="s">
        <v>12</v>
      </c>
      <c r="F516" s="28" t="s">
        <v>13</v>
      </c>
      <c r="G516" s="10">
        <v>3248.85</v>
      </c>
      <c r="H516" s="2" t="s">
        <v>1355</v>
      </c>
      <c r="I516" s="2" t="s">
        <v>44</v>
      </c>
    </row>
    <row r="517" spans="1:9" ht="15" hidden="1">
      <c r="A517" s="2" t="s">
        <v>5</v>
      </c>
      <c r="B517" s="28" t="s">
        <v>32</v>
      </c>
      <c r="C517" s="2" t="s">
        <v>1356</v>
      </c>
      <c r="D517" s="2" t="s">
        <v>1357</v>
      </c>
      <c r="E517" s="2" t="s">
        <v>12</v>
      </c>
      <c r="F517" s="28" t="s">
        <v>13</v>
      </c>
      <c r="G517" s="10">
        <v>313560</v>
      </c>
      <c r="H517" s="2" t="s">
        <v>1358</v>
      </c>
      <c r="I517" s="2" t="s">
        <v>46</v>
      </c>
    </row>
    <row r="518" spans="1:9" ht="15" hidden="1">
      <c r="A518" s="2" t="s">
        <v>5</v>
      </c>
      <c r="B518" s="28" t="s">
        <v>32</v>
      </c>
      <c r="C518" s="2" t="s">
        <v>1359</v>
      </c>
      <c r="D518" s="2" t="s">
        <v>1360</v>
      </c>
      <c r="E518" s="2" t="s">
        <v>12</v>
      </c>
      <c r="F518" s="28" t="s">
        <v>13</v>
      </c>
      <c r="G518" s="10">
        <v>43274.400000000001</v>
      </c>
      <c r="H518" s="2" t="s">
        <v>1361</v>
      </c>
      <c r="I518" s="2" t="s">
        <v>46</v>
      </c>
    </row>
    <row r="519" spans="1:9" ht="15" hidden="1">
      <c r="A519" s="2" t="s">
        <v>5</v>
      </c>
      <c r="B519" s="28" t="s">
        <v>32</v>
      </c>
      <c r="C519" s="2" t="s">
        <v>1362</v>
      </c>
      <c r="D519" s="2" t="s">
        <v>1363</v>
      </c>
      <c r="E519" s="2" t="s">
        <v>12</v>
      </c>
      <c r="F519" s="28" t="s">
        <v>13</v>
      </c>
      <c r="G519" s="10">
        <v>179379.20000000001</v>
      </c>
      <c r="H519" s="2" t="s">
        <v>1364</v>
      </c>
      <c r="I519" s="2" t="s">
        <v>46</v>
      </c>
    </row>
    <row r="520" spans="1:9" ht="15" hidden="1">
      <c r="A520" s="2" t="s">
        <v>5</v>
      </c>
      <c r="B520" s="28" t="s">
        <v>32</v>
      </c>
      <c r="C520" s="2" t="s">
        <v>1365</v>
      </c>
      <c r="D520" s="2" t="s">
        <v>1366</v>
      </c>
      <c r="E520" s="2" t="s">
        <v>12</v>
      </c>
      <c r="F520" s="28" t="s">
        <v>13</v>
      </c>
      <c r="G520" s="10">
        <v>132912</v>
      </c>
      <c r="H520" s="2" t="s">
        <v>1367</v>
      </c>
      <c r="I520" s="2" t="s">
        <v>46</v>
      </c>
    </row>
    <row r="521" spans="1:9" ht="15" hidden="1">
      <c r="A521" s="2" t="s">
        <v>5</v>
      </c>
      <c r="B521" s="28" t="s">
        <v>32</v>
      </c>
      <c r="C521" s="2" t="s">
        <v>1368</v>
      </c>
      <c r="D521" s="2" t="s">
        <v>1369</v>
      </c>
      <c r="E521" s="2" t="s">
        <v>12</v>
      </c>
      <c r="F521" s="28" t="s">
        <v>13</v>
      </c>
      <c r="G521" s="10">
        <v>3962.4</v>
      </c>
      <c r="H521" s="2" t="s">
        <v>1370</v>
      </c>
      <c r="I521" s="2" t="s">
        <v>46</v>
      </c>
    </row>
    <row r="522" spans="1:9" ht="15" hidden="1">
      <c r="A522" s="2" t="s">
        <v>5</v>
      </c>
      <c r="B522" s="28" t="s">
        <v>32</v>
      </c>
      <c r="C522" s="2" t="s">
        <v>1371</v>
      </c>
      <c r="D522" s="2" t="s">
        <v>1372</v>
      </c>
      <c r="E522" s="2" t="s">
        <v>12</v>
      </c>
      <c r="F522" s="28" t="s">
        <v>13</v>
      </c>
      <c r="G522" s="10">
        <v>28849.599999999999</v>
      </c>
      <c r="H522" s="2" t="s">
        <v>1373</v>
      </c>
      <c r="I522" s="2" t="s">
        <v>46</v>
      </c>
    </row>
    <row r="523" spans="1:9" ht="15" hidden="1">
      <c r="A523" s="2" t="s">
        <v>5</v>
      </c>
      <c r="B523" s="28" t="s">
        <v>32</v>
      </c>
      <c r="C523" s="2" t="s">
        <v>1374</v>
      </c>
      <c r="D523" s="2" t="s">
        <v>1375</v>
      </c>
      <c r="E523" s="2" t="s">
        <v>12</v>
      </c>
      <c r="F523" s="28" t="s">
        <v>13</v>
      </c>
      <c r="G523" s="10">
        <v>89284</v>
      </c>
      <c r="H523" s="2" t="s">
        <v>1376</v>
      </c>
      <c r="I523" s="2" t="s">
        <v>46</v>
      </c>
    </row>
    <row r="524" spans="1:9" ht="15" hidden="1">
      <c r="A524" s="2" t="s">
        <v>4</v>
      </c>
      <c r="B524" s="2" t="s">
        <v>25</v>
      </c>
      <c r="C524" s="2" t="s">
        <v>1377</v>
      </c>
      <c r="D524" s="2" t="s">
        <v>1378</v>
      </c>
      <c r="E524" s="2" t="s">
        <v>11</v>
      </c>
      <c r="F524" s="28" t="s">
        <v>13</v>
      </c>
      <c r="G524" s="10">
        <v>6233.92</v>
      </c>
      <c r="H524" s="2" t="s">
        <v>1379</v>
      </c>
      <c r="I524" s="2" t="s">
        <v>48</v>
      </c>
    </row>
    <row r="525" spans="1:9" ht="15" hidden="1">
      <c r="A525" s="2" t="s">
        <v>4</v>
      </c>
      <c r="B525" s="2" t="s">
        <v>25</v>
      </c>
      <c r="C525" s="2" t="s">
        <v>1380</v>
      </c>
      <c r="D525" s="2" t="s">
        <v>1381</v>
      </c>
      <c r="E525" s="2" t="s">
        <v>11</v>
      </c>
      <c r="F525" s="28" t="s">
        <v>13</v>
      </c>
      <c r="G525" s="10">
        <v>8169.92</v>
      </c>
      <c r="H525" s="2" t="s">
        <v>1382</v>
      </c>
      <c r="I525" s="2" t="s">
        <v>48</v>
      </c>
    </row>
    <row r="526" spans="1:9" ht="15" hidden="1">
      <c r="A526" s="2" t="s">
        <v>4</v>
      </c>
      <c r="B526" s="2" t="s">
        <v>25</v>
      </c>
      <c r="C526" s="2" t="s">
        <v>1383</v>
      </c>
      <c r="D526" s="2" t="s">
        <v>1384</v>
      </c>
      <c r="E526" s="2" t="s">
        <v>11</v>
      </c>
      <c r="F526" s="28" t="s">
        <v>13</v>
      </c>
      <c r="G526" s="10">
        <v>1197.9000000000001</v>
      </c>
      <c r="H526" s="2" t="s">
        <v>1385</v>
      </c>
      <c r="I526" s="2" t="s">
        <v>48</v>
      </c>
    </row>
    <row r="527" spans="1:9" ht="15" hidden="1">
      <c r="A527" s="2" t="s">
        <v>4</v>
      </c>
      <c r="B527" s="2" t="s">
        <v>20</v>
      </c>
      <c r="C527" s="2" t="s">
        <v>1386</v>
      </c>
      <c r="D527" s="2" t="s">
        <v>1387</v>
      </c>
      <c r="E527" s="2" t="s">
        <v>12</v>
      </c>
      <c r="F527" s="28" t="s">
        <v>13</v>
      </c>
      <c r="G527" s="10">
        <v>1118.04</v>
      </c>
      <c r="H527" s="2" t="s">
        <v>1388</v>
      </c>
      <c r="I527" s="2" t="s">
        <v>48</v>
      </c>
    </row>
    <row r="528" spans="1:9" ht="15" hidden="1">
      <c r="A528" s="2" t="s">
        <v>4</v>
      </c>
      <c r="B528" s="2" t="s">
        <v>20</v>
      </c>
      <c r="C528" s="2" t="s">
        <v>1389</v>
      </c>
      <c r="D528" s="2" t="s">
        <v>1390</v>
      </c>
      <c r="E528" s="2" t="s">
        <v>12</v>
      </c>
      <c r="F528" s="28" t="s">
        <v>13</v>
      </c>
      <c r="G528" s="10">
        <v>918.83</v>
      </c>
      <c r="H528" s="2" t="s">
        <v>1391</v>
      </c>
      <c r="I528" s="2" t="s">
        <v>48</v>
      </c>
    </row>
    <row r="529" spans="1:9" ht="15" hidden="1">
      <c r="A529" s="2" t="s">
        <v>4</v>
      </c>
      <c r="B529" s="2" t="s">
        <v>20</v>
      </c>
      <c r="C529" s="2" t="s">
        <v>1392</v>
      </c>
      <c r="D529" s="2" t="s">
        <v>1393</v>
      </c>
      <c r="E529" s="2" t="s">
        <v>12</v>
      </c>
      <c r="F529" s="28" t="s">
        <v>13</v>
      </c>
      <c r="G529" s="10">
        <v>959.48</v>
      </c>
      <c r="H529" s="2" t="s">
        <v>1394</v>
      </c>
      <c r="I529" s="2" t="s">
        <v>48</v>
      </c>
    </row>
    <row r="530" spans="1:9" ht="15" hidden="1">
      <c r="A530" s="2" t="s">
        <v>4</v>
      </c>
      <c r="B530" s="2" t="s">
        <v>20</v>
      </c>
      <c r="C530" s="2" t="s">
        <v>1395</v>
      </c>
      <c r="D530" s="2" t="s">
        <v>1396</v>
      </c>
      <c r="E530" s="2" t="s">
        <v>12</v>
      </c>
      <c r="F530" s="28" t="s">
        <v>13</v>
      </c>
      <c r="G530" s="10">
        <v>662.79</v>
      </c>
      <c r="H530" s="2" t="s">
        <v>1397</v>
      </c>
      <c r="I530" s="2" t="s">
        <v>48</v>
      </c>
    </row>
    <row r="531" spans="1:9" ht="15" hidden="1">
      <c r="A531" s="2" t="s">
        <v>4</v>
      </c>
      <c r="B531" s="2" t="s">
        <v>20</v>
      </c>
      <c r="C531" s="2" t="s">
        <v>1398</v>
      </c>
      <c r="D531" s="2" t="s">
        <v>1399</v>
      </c>
      <c r="E531" s="2" t="s">
        <v>12</v>
      </c>
      <c r="F531" s="28" t="s">
        <v>13</v>
      </c>
      <c r="G531" s="10">
        <v>678.96</v>
      </c>
      <c r="H531" s="2" t="s">
        <v>1400</v>
      </c>
      <c r="I531" s="2" t="s">
        <v>48</v>
      </c>
    </row>
    <row r="532" spans="1:9" ht="15" hidden="1">
      <c r="A532" s="2" t="s">
        <v>4</v>
      </c>
      <c r="B532" s="2" t="s">
        <v>20</v>
      </c>
      <c r="C532" s="2" t="s">
        <v>1401</v>
      </c>
      <c r="D532" s="2" t="s">
        <v>1402</v>
      </c>
      <c r="E532" s="2" t="s">
        <v>12</v>
      </c>
      <c r="F532" s="28" t="s">
        <v>13</v>
      </c>
      <c r="G532" s="10">
        <v>678.96</v>
      </c>
      <c r="H532" s="2" t="s">
        <v>1403</v>
      </c>
      <c r="I532" s="2" t="s">
        <v>48</v>
      </c>
    </row>
    <row r="533" spans="1:9" ht="15" hidden="1">
      <c r="A533" s="2" t="s">
        <v>4</v>
      </c>
      <c r="B533" s="2" t="s">
        <v>20</v>
      </c>
      <c r="C533" s="2" t="s">
        <v>1404</v>
      </c>
      <c r="D533" s="2" t="s">
        <v>1405</v>
      </c>
      <c r="E533" s="2" t="s">
        <v>12</v>
      </c>
      <c r="F533" s="28" t="s">
        <v>13</v>
      </c>
      <c r="G533" s="10">
        <v>2529.19</v>
      </c>
      <c r="H533" s="2" t="s">
        <v>1406</v>
      </c>
      <c r="I533" s="2" t="s">
        <v>48</v>
      </c>
    </row>
    <row r="534" spans="1:9" ht="15" hidden="1">
      <c r="A534" s="2" t="s">
        <v>4</v>
      </c>
      <c r="B534" s="2" t="s">
        <v>20</v>
      </c>
      <c r="C534" s="2" t="s">
        <v>1407</v>
      </c>
      <c r="D534" s="2" t="s">
        <v>1408</v>
      </c>
      <c r="E534" s="2" t="s">
        <v>12</v>
      </c>
      <c r="F534" s="28" t="s">
        <v>13</v>
      </c>
      <c r="G534" s="10">
        <v>1678.71</v>
      </c>
      <c r="H534" s="2" t="s">
        <v>1409</v>
      </c>
      <c r="I534" s="2" t="s">
        <v>48</v>
      </c>
    </row>
    <row r="535" spans="1:9" ht="15" hidden="1">
      <c r="A535" s="2" t="s">
        <v>4</v>
      </c>
      <c r="B535" s="2" t="s">
        <v>20</v>
      </c>
      <c r="C535" s="2" t="s">
        <v>1410</v>
      </c>
      <c r="D535" s="2" t="s">
        <v>1411</v>
      </c>
      <c r="E535" s="2" t="s">
        <v>12</v>
      </c>
      <c r="F535" s="28" t="s">
        <v>13</v>
      </c>
      <c r="G535" s="10">
        <v>2128.44</v>
      </c>
      <c r="H535" s="2" t="s">
        <v>1412</v>
      </c>
      <c r="I535" s="2" t="s">
        <v>48</v>
      </c>
    </row>
    <row r="536" spans="1:9" ht="15" hidden="1">
      <c r="A536" s="2" t="s">
        <v>4</v>
      </c>
      <c r="B536" s="2" t="s">
        <v>20</v>
      </c>
      <c r="C536" s="2" t="s">
        <v>1413</v>
      </c>
      <c r="D536" s="2" t="s">
        <v>1414</v>
      </c>
      <c r="E536" s="2" t="s">
        <v>12</v>
      </c>
      <c r="F536" s="28" t="s">
        <v>13</v>
      </c>
      <c r="G536" s="10">
        <v>166.01</v>
      </c>
      <c r="H536" s="2" t="s">
        <v>1415</v>
      </c>
      <c r="I536" s="2" t="s">
        <v>48</v>
      </c>
    </row>
    <row r="537" spans="1:9" ht="15" hidden="1">
      <c r="A537" s="2" t="s">
        <v>4</v>
      </c>
      <c r="B537" s="2" t="s">
        <v>20</v>
      </c>
      <c r="C537" s="2" t="s">
        <v>1416</v>
      </c>
      <c r="D537" s="2" t="s">
        <v>1417</v>
      </c>
      <c r="E537" s="2" t="s">
        <v>12</v>
      </c>
      <c r="F537" s="28" t="s">
        <v>13</v>
      </c>
      <c r="G537" s="10">
        <v>2141.8000000000002</v>
      </c>
      <c r="H537" s="2" t="s">
        <v>1418</v>
      </c>
      <c r="I537" s="2" t="s">
        <v>48</v>
      </c>
    </row>
    <row r="538" spans="1:9" ht="15" hidden="1">
      <c r="A538" s="2" t="s">
        <v>4</v>
      </c>
      <c r="B538" s="2" t="s">
        <v>20</v>
      </c>
      <c r="C538" s="2" t="s">
        <v>1419</v>
      </c>
      <c r="D538" s="2" t="s">
        <v>1420</v>
      </c>
      <c r="E538" s="2" t="s">
        <v>12</v>
      </c>
      <c r="F538" s="28" t="s">
        <v>13</v>
      </c>
      <c r="G538" s="10">
        <v>479.74</v>
      </c>
      <c r="H538" s="2" t="s">
        <v>1421</v>
      </c>
      <c r="I538" s="2" t="s">
        <v>48</v>
      </c>
    </row>
    <row r="539" spans="1:9" ht="15" hidden="1">
      <c r="A539" s="2" t="s">
        <v>4</v>
      </c>
      <c r="B539" s="2" t="s">
        <v>20</v>
      </c>
      <c r="C539" s="2" t="s">
        <v>1422</v>
      </c>
      <c r="D539" s="2" t="s">
        <v>1423</v>
      </c>
      <c r="E539" s="2" t="s">
        <v>12</v>
      </c>
      <c r="F539" s="28" t="s">
        <v>13</v>
      </c>
      <c r="G539" s="10">
        <v>1505.05</v>
      </c>
      <c r="H539" s="2" t="s">
        <v>1424</v>
      </c>
      <c r="I539" s="2" t="s">
        <v>48</v>
      </c>
    </row>
    <row r="540" spans="1:9" ht="15" hidden="1">
      <c r="A540" s="2" t="s">
        <v>4</v>
      </c>
      <c r="B540" s="2" t="s">
        <v>20</v>
      </c>
      <c r="C540" s="2" t="s">
        <v>1425</v>
      </c>
      <c r="D540" s="2" t="s">
        <v>1426</v>
      </c>
      <c r="E540" s="2" t="s">
        <v>12</v>
      </c>
      <c r="F540" s="28" t="s">
        <v>13</v>
      </c>
      <c r="G540" s="10">
        <v>1665.35</v>
      </c>
      <c r="H540" s="2" t="s">
        <v>1427</v>
      </c>
      <c r="I540" s="2" t="s">
        <v>48</v>
      </c>
    </row>
    <row r="541" spans="1:9" ht="15" hidden="1">
      <c r="A541" s="2" t="s">
        <v>4</v>
      </c>
      <c r="B541" s="2" t="s">
        <v>20</v>
      </c>
      <c r="C541" s="2" t="s">
        <v>1428</v>
      </c>
      <c r="D541" s="2" t="s">
        <v>1429</v>
      </c>
      <c r="E541" s="2" t="s">
        <v>12</v>
      </c>
      <c r="F541" s="28" t="s">
        <v>13</v>
      </c>
      <c r="G541" s="10">
        <v>970.71</v>
      </c>
      <c r="H541" s="2" t="s">
        <v>1430</v>
      </c>
      <c r="I541" s="2" t="s">
        <v>48</v>
      </c>
    </row>
    <row r="542" spans="1:9" ht="15" hidden="1">
      <c r="A542" s="2" t="s">
        <v>4</v>
      </c>
      <c r="B542" s="2" t="s">
        <v>20</v>
      </c>
      <c r="C542" s="2" t="s">
        <v>1431</v>
      </c>
      <c r="D542" s="2" t="s">
        <v>1432</v>
      </c>
      <c r="E542" s="2" t="s">
        <v>12</v>
      </c>
      <c r="F542" s="28" t="s">
        <v>13</v>
      </c>
      <c r="G542" s="10">
        <v>4777.8500000000004</v>
      </c>
      <c r="H542" s="2" t="s">
        <v>1433</v>
      </c>
      <c r="I542" s="2" t="s">
        <v>48</v>
      </c>
    </row>
    <row r="543" spans="1:9" s="48" customFormat="1" ht="15" hidden="1">
      <c r="A543" s="2" t="s">
        <v>4</v>
      </c>
      <c r="B543" s="2" t="s">
        <v>20</v>
      </c>
      <c r="C543" s="2" t="s">
        <v>1434</v>
      </c>
      <c r="D543" s="2" t="s">
        <v>1435</v>
      </c>
      <c r="E543" s="2" t="s">
        <v>12</v>
      </c>
      <c r="F543" s="28" t="s">
        <v>13</v>
      </c>
      <c r="G543" s="10">
        <v>1958.75</v>
      </c>
      <c r="H543" s="2" t="s">
        <v>1436</v>
      </c>
      <c r="I543" s="2" t="s">
        <v>48</v>
      </c>
    </row>
    <row r="544" spans="1:9" ht="15" hidden="1">
      <c r="A544" s="2" t="s">
        <v>4</v>
      </c>
      <c r="B544" s="2" t="s">
        <v>31</v>
      </c>
      <c r="C544" s="2" t="s">
        <v>1437</v>
      </c>
      <c r="D544" s="2" t="s">
        <v>1438</v>
      </c>
      <c r="E544" s="2" t="s">
        <v>11</v>
      </c>
      <c r="F544" s="28" t="s">
        <v>13</v>
      </c>
      <c r="G544" s="10">
        <v>1138.3699999999999</v>
      </c>
      <c r="H544" s="2" t="s">
        <v>1439</v>
      </c>
      <c r="I544" s="2" t="s">
        <v>48</v>
      </c>
    </row>
    <row r="545" spans="1:9" s="48" customFormat="1" ht="15" hidden="1">
      <c r="A545" s="2" t="s">
        <v>4</v>
      </c>
      <c r="B545" s="2" t="s">
        <v>25</v>
      </c>
      <c r="C545" s="2" t="s">
        <v>1440</v>
      </c>
      <c r="D545" s="2" t="s">
        <v>1441</v>
      </c>
      <c r="E545" s="2" t="s">
        <v>11</v>
      </c>
      <c r="F545" s="28" t="s">
        <v>13</v>
      </c>
      <c r="G545" s="10">
        <v>1401.52</v>
      </c>
      <c r="H545" s="2" t="s">
        <v>1442</v>
      </c>
      <c r="I545" s="2" t="s">
        <v>48</v>
      </c>
    </row>
    <row r="546" spans="1:9" ht="15" hidden="1">
      <c r="A546" s="2" t="s">
        <v>4</v>
      </c>
      <c r="B546" s="2" t="s">
        <v>20</v>
      </c>
      <c r="C546" s="2" t="s">
        <v>1443</v>
      </c>
      <c r="D546" s="2" t="s">
        <v>1444</v>
      </c>
      <c r="E546" s="2" t="s">
        <v>12</v>
      </c>
      <c r="F546" s="28" t="s">
        <v>13</v>
      </c>
      <c r="G546" s="10">
        <v>1602.66</v>
      </c>
      <c r="H546" s="2" t="s">
        <v>1445</v>
      </c>
      <c r="I546" s="2" t="s">
        <v>48</v>
      </c>
    </row>
    <row r="547" spans="1:9" ht="15" hidden="1">
      <c r="A547" s="2" t="s">
        <v>4</v>
      </c>
      <c r="B547" s="2" t="s">
        <v>20</v>
      </c>
      <c r="C547" s="2" t="s">
        <v>1446</v>
      </c>
      <c r="D547" s="2" t="s">
        <v>1447</v>
      </c>
      <c r="E547" s="2" t="s">
        <v>12</v>
      </c>
      <c r="F547" s="28" t="s">
        <v>13</v>
      </c>
      <c r="G547" s="10">
        <v>4176.68</v>
      </c>
      <c r="H547" s="2" t="s">
        <v>1448</v>
      </c>
      <c r="I547" s="2" t="s">
        <v>48</v>
      </c>
    </row>
    <row r="548" spans="1:9" ht="15" hidden="1">
      <c r="A548" s="2" t="s">
        <v>5</v>
      </c>
      <c r="B548" s="2" t="s">
        <v>30</v>
      </c>
      <c r="C548" s="2" t="s">
        <v>1449</v>
      </c>
      <c r="D548" s="2" t="s">
        <v>1450</v>
      </c>
      <c r="E548" s="2" t="s">
        <v>11</v>
      </c>
      <c r="F548" s="28" t="s">
        <v>13</v>
      </c>
      <c r="G548" s="10">
        <v>831.32</v>
      </c>
      <c r="H548" s="2" t="s">
        <v>1451</v>
      </c>
      <c r="I548" s="2" t="s">
        <v>48</v>
      </c>
    </row>
    <row r="549" spans="1:9" ht="15" hidden="1">
      <c r="A549" s="2" t="s">
        <v>5</v>
      </c>
      <c r="B549" s="2" t="s">
        <v>30</v>
      </c>
      <c r="C549" s="2" t="s">
        <v>1452</v>
      </c>
      <c r="D549" s="2" t="s">
        <v>1453</v>
      </c>
      <c r="E549" s="2" t="s">
        <v>11</v>
      </c>
      <c r="F549" s="28" t="s">
        <v>13</v>
      </c>
      <c r="G549" s="10">
        <v>878.17</v>
      </c>
      <c r="H549" s="2" t="s">
        <v>1454</v>
      </c>
      <c r="I549" s="2" t="s">
        <v>48</v>
      </c>
    </row>
    <row r="550" spans="1:9" ht="15" hidden="1">
      <c r="A550" s="2" t="s">
        <v>4</v>
      </c>
      <c r="B550" s="2" t="s">
        <v>20</v>
      </c>
      <c r="C550" s="2" t="s">
        <v>1455</v>
      </c>
      <c r="D550" s="2" t="s">
        <v>1456</v>
      </c>
      <c r="E550" s="2" t="s">
        <v>11</v>
      </c>
      <c r="F550" s="28" t="s">
        <v>13</v>
      </c>
      <c r="G550" s="10">
        <v>1055.43</v>
      </c>
      <c r="H550" s="2" t="s">
        <v>1457</v>
      </c>
      <c r="I550" s="2" t="s">
        <v>48</v>
      </c>
    </row>
    <row r="551" spans="1:9" ht="15" hidden="1">
      <c r="A551" s="2" t="s">
        <v>4</v>
      </c>
      <c r="B551" s="2" t="s">
        <v>20</v>
      </c>
      <c r="C551" s="2" t="s">
        <v>1458</v>
      </c>
      <c r="D551" s="2" t="s">
        <v>1459</v>
      </c>
      <c r="E551" s="2" t="s">
        <v>11</v>
      </c>
      <c r="F551" s="28" t="s">
        <v>13</v>
      </c>
      <c r="G551" s="10">
        <v>1274.57</v>
      </c>
      <c r="H551" s="2" t="s">
        <v>1460</v>
      </c>
      <c r="I551" s="2" t="s">
        <v>48</v>
      </c>
    </row>
    <row r="552" spans="1:9" s="48" customFormat="1" ht="15" hidden="1">
      <c r="A552" s="2" t="s">
        <v>4</v>
      </c>
      <c r="B552" s="2" t="s">
        <v>20</v>
      </c>
      <c r="C552" s="2" t="s">
        <v>1461</v>
      </c>
      <c r="D552" s="2" t="s">
        <v>1462</v>
      </c>
      <c r="E552" s="2" t="s">
        <v>11</v>
      </c>
      <c r="F552" s="28" t="s">
        <v>13</v>
      </c>
      <c r="G552" s="10">
        <v>791.57</v>
      </c>
      <c r="H552" s="2" t="s">
        <v>1463</v>
      </c>
      <c r="I552" s="2" t="s">
        <v>48</v>
      </c>
    </row>
    <row r="553" spans="1:9" ht="15" hidden="1">
      <c r="A553" s="2" t="s">
        <v>4</v>
      </c>
      <c r="B553" s="2" t="s">
        <v>20</v>
      </c>
      <c r="C553" s="2" t="s">
        <v>1464</v>
      </c>
      <c r="D553" s="2" t="s">
        <v>1465</v>
      </c>
      <c r="E553" s="2" t="s">
        <v>11</v>
      </c>
      <c r="F553" s="28" t="s">
        <v>13</v>
      </c>
      <c r="G553" s="10">
        <v>791.57</v>
      </c>
      <c r="H553" s="2" t="s">
        <v>1466</v>
      </c>
      <c r="I553" s="2" t="s">
        <v>48</v>
      </c>
    </row>
    <row r="554" spans="1:9" ht="15" hidden="1">
      <c r="A554" s="2" t="s">
        <v>4</v>
      </c>
      <c r="B554" s="2" t="s">
        <v>20</v>
      </c>
      <c r="C554" s="2" t="s">
        <v>1467</v>
      </c>
      <c r="D554" s="2" t="s">
        <v>1468</v>
      </c>
      <c r="E554" s="2" t="s">
        <v>11</v>
      </c>
      <c r="F554" s="28" t="s">
        <v>13</v>
      </c>
      <c r="G554" s="10">
        <v>263.85000000000002</v>
      </c>
      <c r="H554" s="2" t="s">
        <v>1469</v>
      </c>
      <c r="I554" s="2" t="s">
        <v>48</v>
      </c>
    </row>
    <row r="555" spans="1:9" ht="15" hidden="1">
      <c r="A555" s="2" t="s">
        <v>4</v>
      </c>
      <c r="B555" s="2" t="s">
        <v>20</v>
      </c>
      <c r="C555" s="2" t="s">
        <v>1470</v>
      </c>
      <c r="D555" s="2" t="s">
        <v>1471</v>
      </c>
      <c r="E555" s="2" t="s">
        <v>11</v>
      </c>
      <c r="F555" s="28" t="s">
        <v>13</v>
      </c>
      <c r="G555" s="10">
        <v>1800.04</v>
      </c>
      <c r="H555" s="2" t="s">
        <v>1472</v>
      </c>
      <c r="I555" s="2" t="s">
        <v>48</v>
      </c>
    </row>
    <row r="556" spans="1:9" ht="15" hidden="1">
      <c r="A556" s="2" t="s">
        <v>4</v>
      </c>
      <c r="B556" s="2" t="s">
        <v>20</v>
      </c>
      <c r="C556" s="2" t="s">
        <v>1473</v>
      </c>
      <c r="D556" s="2" t="s">
        <v>1474</v>
      </c>
      <c r="E556" s="2" t="s">
        <v>11</v>
      </c>
      <c r="F556" s="28" t="s">
        <v>13</v>
      </c>
      <c r="G556" s="10">
        <v>2211.48</v>
      </c>
      <c r="H556" s="2" t="s">
        <v>1475</v>
      </c>
      <c r="I556" s="2" t="s">
        <v>48</v>
      </c>
    </row>
    <row r="557" spans="1:9" ht="15" hidden="1">
      <c r="A557" s="2" t="s">
        <v>4</v>
      </c>
      <c r="B557" s="2" t="s">
        <v>20</v>
      </c>
      <c r="C557" s="2" t="s">
        <v>1476</v>
      </c>
      <c r="D557" s="2" t="s">
        <v>1477</v>
      </c>
      <c r="E557" s="2" t="s">
        <v>11</v>
      </c>
      <c r="F557" s="28" t="s">
        <v>13</v>
      </c>
      <c r="G557" s="10">
        <v>1628.61</v>
      </c>
      <c r="H557" s="2" t="s">
        <v>1478</v>
      </c>
      <c r="I557" s="2" t="s">
        <v>48</v>
      </c>
    </row>
    <row r="558" spans="1:9" ht="15" hidden="1">
      <c r="A558" s="2" t="s">
        <v>4</v>
      </c>
      <c r="B558" s="2" t="s">
        <v>20</v>
      </c>
      <c r="C558" s="2" t="s">
        <v>1479</v>
      </c>
      <c r="D558" s="2" t="s">
        <v>1480</v>
      </c>
      <c r="E558" s="2" t="s">
        <v>11</v>
      </c>
      <c r="F558" s="28" t="s">
        <v>13</v>
      </c>
      <c r="G558" s="10">
        <v>1452.28</v>
      </c>
      <c r="H558" s="2" t="s">
        <v>1481</v>
      </c>
      <c r="I558" s="2" t="s">
        <v>48</v>
      </c>
    </row>
    <row r="559" spans="1:9" ht="15" hidden="1">
      <c r="A559" s="2" t="s">
        <v>4</v>
      </c>
      <c r="B559" s="2" t="s">
        <v>20</v>
      </c>
      <c r="C559" s="2" t="s">
        <v>1482</v>
      </c>
      <c r="D559" s="2" t="s">
        <v>1483</v>
      </c>
      <c r="E559" s="2" t="s">
        <v>11</v>
      </c>
      <c r="F559" s="28" t="s">
        <v>13</v>
      </c>
      <c r="G559" s="10">
        <v>625.04</v>
      </c>
      <c r="H559" s="2" t="s">
        <v>1484</v>
      </c>
      <c r="I559" s="2" t="s">
        <v>48</v>
      </c>
    </row>
    <row r="560" spans="1:9" ht="15" hidden="1">
      <c r="A560" s="2" t="s">
        <v>4</v>
      </c>
      <c r="B560" s="2" t="s">
        <v>20</v>
      </c>
      <c r="C560" s="2" t="s">
        <v>1485</v>
      </c>
      <c r="D560" s="2" t="s">
        <v>1486</v>
      </c>
      <c r="E560" s="2" t="s">
        <v>11</v>
      </c>
      <c r="F560" s="28" t="s">
        <v>13</v>
      </c>
      <c r="G560" s="10">
        <v>1456.14</v>
      </c>
      <c r="H560" s="2" t="s">
        <v>1487</v>
      </c>
      <c r="I560" s="2" t="s">
        <v>48</v>
      </c>
    </row>
    <row r="561" spans="1:9" ht="15" hidden="1">
      <c r="A561" s="2" t="s">
        <v>4</v>
      </c>
      <c r="B561" s="2" t="s">
        <v>20</v>
      </c>
      <c r="C561" s="2" t="s">
        <v>1488</v>
      </c>
      <c r="D561" s="2" t="s">
        <v>1489</v>
      </c>
      <c r="E561" s="2" t="s">
        <v>11</v>
      </c>
      <c r="F561" s="28" t="s">
        <v>13</v>
      </c>
      <c r="G561" s="10">
        <v>954.91</v>
      </c>
      <c r="H561" s="2" t="s">
        <v>1490</v>
      </c>
      <c r="I561" s="2" t="s">
        <v>48</v>
      </c>
    </row>
    <row r="562" spans="1:9" ht="15" hidden="1">
      <c r="A562" s="2" t="s">
        <v>4</v>
      </c>
      <c r="B562" s="2" t="s">
        <v>22</v>
      </c>
      <c r="C562" s="2" t="s">
        <v>1491</v>
      </c>
      <c r="D562" s="2" t="s">
        <v>1492</v>
      </c>
      <c r="E562" s="2" t="s">
        <v>11</v>
      </c>
      <c r="F562" s="28" t="s">
        <v>13</v>
      </c>
      <c r="G562" s="10">
        <v>5196.6499999999996</v>
      </c>
      <c r="H562" s="2" t="s">
        <v>1493</v>
      </c>
      <c r="I562" s="2" t="s">
        <v>48</v>
      </c>
    </row>
    <row r="563" spans="1:9" ht="15" hidden="1">
      <c r="A563" s="2" t="s">
        <v>4</v>
      </c>
      <c r="B563" s="2" t="s">
        <v>22</v>
      </c>
      <c r="C563" s="2" t="s">
        <v>1494</v>
      </c>
      <c r="D563" s="2" t="s">
        <v>1495</v>
      </c>
      <c r="E563" s="2" t="s">
        <v>11</v>
      </c>
      <c r="F563" s="28" t="s">
        <v>13</v>
      </c>
      <c r="G563" s="10">
        <v>4964.1000000000004</v>
      </c>
      <c r="H563" s="2" t="s">
        <v>1496</v>
      </c>
      <c r="I563" s="2" t="s">
        <v>48</v>
      </c>
    </row>
    <row r="564" spans="1:9" ht="15" hidden="1">
      <c r="A564" s="2" t="s">
        <v>4</v>
      </c>
      <c r="B564" s="2" t="s">
        <v>22</v>
      </c>
      <c r="C564" s="2" t="s">
        <v>1497</v>
      </c>
      <c r="D564" s="2" t="s">
        <v>1498</v>
      </c>
      <c r="E564" s="2" t="s">
        <v>11</v>
      </c>
      <c r="F564" s="28" t="s">
        <v>13</v>
      </c>
      <c r="G564" s="10">
        <v>728.96</v>
      </c>
      <c r="H564" s="2" t="s">
        <v>1499</v>
      </c>
      <c r="I564" s="2" t="s">
        <v>48</v>
      </c>
    </row>
    <row r="565" spans="1:9" ht="15" hidden="1">
      <c r="A565" s="2" t="s">
        <v>4</v>
      </c>
      <c r="B565" s="2" t="s">
        <v>22</v>
      </c>
      <c r="C565" s="2" t="s">
        <v>1500</v>
      </c>
      <c r="D565" s="2" t="s">
        <v>1501</v>
      </c>
      <c r="E565" s="2" t="s">
        <v>11</v>
      </c>
      <c r="F565" s="28" t="s">
        <v>13</v>
      </c>
      <c r="G565" s="10">
        <v>1225.3699999999999</v>
      </c>
      <c r="H565" s="2" t="s">
        <v>1502</v>
      </c>
      <c r="I565" s="2" t="s">
        <v>48</v>
      </c>
    </row>
    <row r="566" spans="1:9" ht="15" hidden="1">
      <c r="A566" s="2" t="s">
        <v>4</v>
      </c>
      <c r="B566" s="2" t="s">
        <v>22</v>
      </c>
      <c r="C566" s="2" t="s">
        <v>1503</v>
      </c>
      <c r="D566" s="2" t="s">
        <v>1504</v>
      </c>
      <c r="E566" s="2" t="s">
        <v>11</v>
      </c>
      <c r="F566" s="28" t="s">
        <v>13</v>
      </c>
      <c r="G566" s="10">
        <v>2714.6</v>
      </c>
      <c r="H566" s="2" t="s">
        <v>1505</v>
      </c>
      <c r="I566" s="2" t="s">
        <v>48</v>
      </c>
    </row>
    <row r="567" spans="1:9" ht="15" hidden="1">
      <c r="A567" s="2" t="s">
        <v>4</v>
      </c>
      <c r="B567" s="2" t="s">
        <v>27</v>
      </c>
      <c r="C567" s="2" t="s">
        <v>1506</v>
      </c>
      <c r="D567" s="2" t="s">
        <v>1507</v>
      </c>
      <c r="E567" s="2" t="s">
        <v>11</v>
      </c>
      <c r="F567" s="28" t="s">
        <v>13</v>
      </c>
      <c r="G567" s="10">
        <v>1850.14</v>
      </c>
      <c r="H567" s="2" t="s">
        <v>1508</v>
      </c>
      <c r="I567" s="2" t="s">
        <v>48</v>
      </c>
    </row>
    <row r="568" spans="1:9" ht="15" hidden="1">
      <c r="A568" s="2" t="s">
        <v>4</v>
      </c>
      <c r="B568" s="2" t="s">
        <v>27</v>
      </c>
      <c r="C568" s="2" t="s">
        <v>1509</v>
      </c>
      <c r="D568" s="2" t="s">
        <v>1510</v>
      </c>
      <c r="E568" s="2" t="s">
        <v>11</v>
      </c>
      <c r="F568" s="28" t="s">
        <v>13</v>
      </c>
      <c r="G568" s="10">
        <v>1166.6300000000001</v>
      </c>
      <c r="H568" s="2" t="s">
        <v>1511</v>
      </c>
      <c r="I568" s="2" t="s">
        <v>48</v>
      </c>
    </row>
    <row r="569" spans="1:9" ht="15" hidden="1">
      <c r="A569" s="2" t="s">
        <v>4</v>
      </c>
      <c r="B569" s="2" t="s">
        <v>20</v>
      </c>
      <c r="C569" s="2" t="s">
        <v>1512</v>
      </c>
      <c r="D569" s="2" t="s">
        <v>1513</v>
      </c>
      <c r="E569" s="2" t="s">
        <v>11</v>
      </c>
      <c r="F569" s="28" t="s">
        <v>13</v>
      </c>
      <c r="G569" s="10">
        <v>11746.48</v>
      </c>
      <c r="H569" s="2" t="s">
        <v>1514</v>
      </c>
      <c r="I569" s="2" t="s">
        <v>48</v>
      </c>
    </row>
    <row r="570" spans="1:9" ht="15" hidden="1">
      <c r="A570" s="2" t="s">
        <v>4</v>
      </c>
      <c r="B570" s="2" t="s">
        <v>27</v>
      </c>
      <c r="C570" s="2" t="s">
        <v>1515</v>
      </c>
      <c r="D570" s="2" t="s">
        <v>1516</v>
      </c>
      <c r="E570" s="2" t="s">
        <v>11</v>
      </c>
      <c r="F570" s="28" t="s">
        <v>13</v>
      </c>
      <c r="G570" s="10">
        <v>881.65</v>
      </c>
      <c r="H570" s="2" t="s">
        <v>1517</v>
      </c>
      <c r="I570" s="2" t="s">
        <v>48</v>
      </c>
    </row>
    <row r="571" spans="1:9" ht="15" hidden="1">
      <c r="A571" s="2" t="s">
        <v>4</v>
      </c>
      <c r="B571" s="2" t="s">
        <v>27</v>
      </c>
      <c r="C571" s="2" t="s">
        <v>1518</v>
      </c>
      <c r="D571" s="2" t="s">
        <v>1519</v>
      </c>
      <c r="E571" s="2" t="s">
        <v>11</v>
      </c>
      <c r="F571" s="28" t="s">
        <v>13</v>
      </c>
      <c r="G571" s="10">
        <v>1925.83</v>
      </c>
      <c r="H571" s="2" t="s">
        <v>1520</v>
      </c>
      <c r="I571" s="2" t="s">
        <v>48</v>
      </c>
    </row>
    <row r="572" spans="1:9" ht="15" hidden="1">
      <c r="A572" s="2" t="s">
        <v>4</v>
      </c>
      <c r="B572" s="2" t="s">
        <v>27</v>
      </c>
      <c r="C572" s="2" t="s">
        <v>1521</v>
      </c>
      <c r="D572" s="2" t="s">
        <v>1522</v>
      </c>
      <c r="E572" s="2" t="s">
        <v>11</v>
      </c>
      <c r="F572" s="28" t="s">
        <v>13</v>
      </c>
      <c r="G572" s="10">
        <v>874.98</v>
      </c>
      <c r="H572" s="2" t="s">
        <v>1523</v>
      </c>
      <c r="I572" s="2" t="s">
        <v>48</v>
      </c>
    </row>
    <row r="573" spans="1:9" ht="15" hidden="1">
      <c r="A573" s="2" t="s">
        <v>4</v>
      </c>
      <c r="B573" s="2" t="s">
        <v>27</v>
      </c>
      <c r="C573" s="2" t="s">
        <v>1524</v>
      </c>
      <c r="D573" s="2" t="s">
        <v>1525</v>
      </c>
      <c r="E573" s="2" t="s">
        <v>11</v>
      </c>
      <c r="F573" s="28" t="s">
        <v>13</v>
      </c>
      <c r="G573" s="10">
        <v>1576.29</v>
      </c>
      <c r="H573" s="2" t="s">
        <v>1526</v>
      </c>
      <c r="I573" s="2" t="s">
        <v>48</v>
      </c>
    </row>
    <row r="574" spans="1:9" ht="15" hidden="1">
      <c r="A574" s="2" t="s">
        <v>4</v>
      </c>
      <c r="B574" s="2" t="s">
        <v>22</v>
      </c>
      <c r="C574" s="2" t="s">
        <v>1527</v>
      </c>
      <c r="D574" s="2" t="s">
        <v>1528</v>
      </c>
      <c r="E574" s="2" t="s">
        <v>11</v>
      </c>
      <c r="F574" s="28" t="s">
        <v>13</v>
      </c>
      <c r="G574" s="10">
        <v>2905.2</v>
      </c>
      <c r="H574" s="2" t="s">
        <v>1529</v>
      </c>
      <c r="I574" s="2" t="s">
        <v>48</v>
      </c>
    </row>
    <row r="575" spans="1:9" s="48" customFormat="1" ht="15" hidden="1">
      <c r="A575" s="2" t="s">
        <v>4</v>
      </c>
      <c r="B575" s="2" t="s">
        <v>20</v>
      </c>
      <c r="C575" s="2" t="s">
        <v>1530</v>
      </c>
      <c r="D575" s="2" t="s">
        <v>1531</v>
      </c>
      <c r="E575" s="2" t="s">
        <v>11</v>
      </c>
      <c r="F575" s="28" t="s">
        <v>13</v>
      </c>
      <c r="G575" s="10">
        <v>3487.97</v>
      </c>
      <c r="H575" s="2" t="s">
        <v>1532</v>
      </c>
      <c r="I575" s="2" t="s">
        <v>48</v>
      </c>
    </row>
    <row r="576" spans="1:9" ht="15" hidden="1">
      <c r="A576" s="2" t="s">
        <v>4</v>
      </c>
      <c r="B576" s="2" t="s">
        <v>20</v>
      </c>
      <c r="C576" s="2" t="s">
        <v>1533</v>
      </c>
      <c r="D576" s="2" t="s">
        <v>1534</v>
      </c>
      <c r="E576" s="2" t="s">
        <v>11</v>
      </c>
      <c r="F576" s="28" t="s">
        <v>13</v>
      </c>
      <c r="G576" s="10">
        <v>6733.24</v>
      </c>
      <c r="H576" s="2" t="s">
        <v>1535</v>
      </c>
      <c r="I576" s="2" t="s">
        <v>48</v>
      </c>
    </row>
    <row r="577" spans="1:9" ht="15" hidden="1">
      <c r="A577" s="2" t="s">
        <v>4</v>
      </c>
      <c r="B577" s="2" t="s">
        <v>27</v>
      </c>
      <c r="C577" s="2" t="s">
        <v>1536</v>
      </c>
      <c r="D577" s="2" t="s">
        <v>1537</v>
      </c>
      <c r="E577" s="2" t="s">
        <v>11</v>
      </c>
      <c r="F577" s="28" t="s">
        <v>13</v>
      </c>
      <c r="G577" s="10">
        <v>972.95</v>
      </c>
      <c r="H577" s="2" t="s">
        <v>1538</v>
      </c>
      <c r="I577" s="2" t="s">
        <v>48</v>
      </c>
    </row>
    <row r="578" spans="1:9" ht="15" hidden="1">
      <c r="A578" s="2" t="s">
        <v>4</v>
      </c>
      <c r="B578" s="2" t="s">
        <v>27</v>
      </c>
      <c r="C578" s="2" t="s">
        <v>1539</v>
      </c>
      <c r="D578" s="2" t="s">
        <v>1540</v>
      </c>
      <c r="E578" s="2" t="s">
        <v>11</v>
      </c>
      <c r="F578" s="28" t="s">
        <v>13</v>
      </c>
      <c r="G578" s="10">
        <v>1763.42</v>
      </c>
      <c r="H578" s="2" t="s">
        <v>1541</v>
      </c>
      <c r="I578" s="2" t="s">
        <v>48</v>
      </c>
    </row>
    <row r="579" spans="1:9" s="48" customFormat="1" ht="15" hidden="1">
      <c r="A579" s="2" t="s">
        <v>4</v>
      </c>
      <c r="B579" s="2" t="s">
        <v>28</v>
      </c>
      <c r="C579" s="2" t="s">
        <v>1542</v>
      </c>
      <c r="D579" s="2" t="s">
        <v>1543</v>
      </c>
      <c r="E579" s="2" t="s">
        <v>11</v>
      </c>
      <c r="F579" s="28" t="s">
        <v>13</v>
      </c>
      <c r="G579" s="10">
        <v>568.22</v>
      </c>
      <c r="H579" s="2" t="s">
        <v>1544</v>
      </c>
      <c r="I579" s="2" t="s">
        <v>48</v>
      </c>
    </row>
    <row r="580" spans="1:9" ht="15" hidden="1">
      <c r="A580" s="2" t="s">
        <v>4</v>
      </c>
      <c r="B580" s="48" t="s">
        <v>22</v>
      </c>
      <c r="C580" s="48" t="s">
        <v>1545</v>
      </c>
      <c r="D580" s="48" t="s">
        <v>1546</v>
      </c>
      <c r="E580" s="48" t="s">
        <v>12</v>
      </c>
      <c r="F580" s="49" t="s">
        <v>13</v>
      </c>
      <c r="G580" s="50">
        <v>5277.15</v>
      </c>
      <c r="H580" s="48" t="s">
        <v>1547</v>
      </c>
      <c r="I580" s="48" t="s">
        <v>48</v>
      </c>
    </row>
    <row r="581" spans="1:9" ht="15" hidden="1">
      <c r="A581" s="2" t="s">
        <v>4</v>
      </c>
      <c r="B581" s="48" t="s">
        <v>22</v>
      </c>
      <c r="C581" s="48" t="s">
        <v>1548</v>
      </c>
      <c r="D581" s="48" t="s">
        <v>1549</v>
      </c>
      <c r="E581" s="48" t="s">
        <v>12</v>
      </c>
      <c r="F581" s="49" t="s">
        <v>13</v>
      </c>
      <c r="G581" s="50">
        <v>5277.15</v>
      </c>
      <c r="H581" s="48" t="s">
        <v>1550</v>
      </c>
      <c r="I581" s="48" t="s">
        <v>48</v>
      </c>
    </row>
    <row r="582" spans="1:9" ht="15" hidden="1">
      <c r="A582" s="2" t="s">
        <v>4</v>
      </c>
      <c r="B582" s="48" t="s">
        <v>22</v>
      </c>
      <c r="C582" s="48" t="s">
        <v>1551</v>
      </c>
      <c r="D582" s="48" t="s">
        <v>1552</v>
      </c>
      <c r="E582" s="48" t="s">
        <v>12</v>
      </c>
      <c r="F582" s="49" t="s">
        <v>13</v>
      </c>
      <c r="G582" s="50">
        <v>1439.23</v>
      </c>
      <c r="H582" s="48" t="s">
        <v>1553</v>
      </c>
      <c r="I582" s="48" t="s">
        <v>48</v>
      </c>
    </row>
    <row r="583" spans="1:9" ht="15" hidden="1">
      <c r="A583" s="2" t="s">
        <v>4</v>
      </c>
      <c r="B583" s="48" t="s">
        <v>22</v>
      </c>
      <c r="C583" s="48" t="s">
        <v>1554</v>
      </c>
      <c r="D583" s="48" t="s">
        <v>1555</v>
      </c>
      <c r="E583" s="48" t="s">
        <v>12</v>
      </c>
      <c r="F583" s="49" t="s">
        <v>13</v>
      </c>
      <c r="G583" s="50">
        <v>5277.15</v>
      </c>
      <c r="H583" s="48" t="s">
        <v>1556</v>
      </c>
      <c r="I583" s="48" t="s">
        <v>48</v>
      </c>
    </row>
    <row r="584" spans="1:9" ht="15" hidden="1">
      <c r="A584" s="2" t="s">
        <v>4</v>
      </c>
      <c r="B584" s="48" t="s">
        <v>22</v>
      </c>
      <c r="C584" s="48" t="s">
        <v>1557</v>
      </c>
      <c r="D584" s="48" t="s">
        <v>1558</v>
      </c>
      <c r="E584" s="48" t="s">
        <v>12</v>
      </c>
      <c r="F584" s="49" t="s">
        <v>13</v>
      </c>
      <c r="G584" s="50">
        <v>3358.18</v>
      </c>
      <c r="H584" s="48" t="s">
        <v>1559</v>
      </c>
      <c r="I584" s="48" t="s">
        <v>48</v>
      </c>
    </row>
    <row r="585" spans="1:9" ht="15" hidden="1">
      <c r="A585" s="2" t="s">
        <v>4</v>
      </c>
      <c r="B585" s="48" t="s">
        <v>22</v>
      </c>
      <c r="C585" s="48" t="s">
        <v>1560</v>
      </c>
      <c r="D585" s="48" t="s">
        <v>1561</v>
      </c>
      <c r="E585" s="48" t="s">
        <v>12</v>
      </c>
      <c r="F585" s="49" t="s">
        <v>13</v>
      </c>
      <c r="G585" s="50">
        <v>2878.44</v>
      </c>
      <c r="H585" s="48" t="s">
        <v>1562</v>
      </c>
      <c r="I585" s="48" t="s">
        <v>48</v>
      </c>
    </row>
    <row r="586" spans="1:9" ht="15" hidden="1">
      <c r="A586" s="2" t="s">
        <v>4</v>
      </c>
      <c r="B586" s="2" t="s">
        <v>21</v>
      </c>
      <c r="C586" s="2" t="s">
        <v>1563</v>
      </c>
      <c r="D586" s="2" t="s">
        <v>1564</v>
      </c>
      <c r="E586" s="2" t="s">
        <v>11</v>
      </c>
      <c r="F586" s="28" t="s">
        <v>13</v>
      </c>
      <c r="G586" s="10">
        <v>1195.29</v>
      </c>
      <c r="H586" s="2" t="s">
        <v>1565</v>
      </c>
      <c r="I586" s="2" t="s">
        <v>48</v>
      </c>
    </row>
    <row r="587" spans="1:9" ht="15" hidden="1">
      <c r="A587" s="2" t="s">
        <v>4</v>
      </c>
      <c r="B587" s="2" t="s">
        <v>22</v>
      </c>
      <c r="C587" s="2" t="s">
        <v>1566</v>
      </c>
      <c r="D587" s="2" t="s">
        <v>1567</v>
      </c>
      <c r="E587" s="2" t="s">
        <v>12</v>
      </c>
      <c r="F587" s="28" t="s">
        <v>13</v>
      </c>
      <c r="G587" s="10">
        <v>2341.59</v>
      </c>
      <c r="H587" s="2" t="s">
        <v>1568</v>
      </c>
      <c r="I587" s="2" t="s">
        <v>48</v>
      </c>
    </row>
    <row r="588" spans="1:9" ht="15" hidden="1">
      <c r="A588" s="2" t="s">
        <v>4</v>
      </c>
      <c r="B588" s="2" t="s">
        <v>21</v>
      </c>
      <c r="C588" s="2" t="s">
        <v>1569</v>
      </c>
      <c r="D588" s="2" t="s">
        <v>1570</v>
      </c>
      <c r="E588" s="2" t="s">
        <v>11</v>
      </c>
      <c r="F588" s="28" t="s">
        <v>13</v>
      </c>
      <c r="G588" s="10">
        <v>996.07</v>
      </c>
      <c r="H588" s="2" t="s">
        <v>1571</v>
      </c>
      <c r="I588" s="2" t="s">
        <v>48</v>
      </c>
    </row>
    <row r="589" spans="1:9" ht="15" hidden="1">
      <c r="A589" s="2" t="s">
        <v>4</v>
      </c>
      <c r="B589" s="2" t="s">
        <v>21</v>
      </c>
      <c r="C589" s="2" t="s">
        <v>1572</v>
      </c>
      <c r="D589" s="2" t="s">
        <v>1573</v>
      </c>
      <c r="E589" s="2" t="s">
        <v>11</v>
      </c>
      <c r="F589" s="28" t="s">
        <v>13</v>
      </c>
      <c r="G589" s="10">
        <v>398.43</v>
      </c>
      <c r="H589" s="2" t="s">
        <v>1574</v>
      </c>
      <c r="I589" s="2" t="s">
        <v>48</v>
      </c>
    </row>
    <row r="590" spans="1:9" ht="15" hidden="1">
      <c r="A590" s="2" t="s">
        <v>4</v>
      </c>
      <c r="B590" s="2" t="s">
        <v>21</v>
      </c>
      <c r="C590" s="2" t="s">
        <v>1575</v>
      </c>
      <c r="D590" s="2" t="s">
        <v>1576</v>
      </c>
      <c r="E590" s="2" t="s">
        <v>11</v>
      </c>
      <c r="F590" s="28" t="s">
        <v>13</v>
      </c>
      <c r="G590" s="10">
        <v>398.43</v>
      </c>
      <c r="H590" s="2" t="s">
        <v>1577</v>
      </c>
      <c r="I590" s="2" t="s">
        <v>48</v>
      </c>
    </row>
    <row r="591" spans="1:9" ht="15" hidden="1">
      <c r="A591" s="2" t="s">
        <v>4</v>
      </c>
      <c r="B591" s="2" t="s">
        <v>21</v>
      </c>
      <c r="C591" s="2" t="s">
        <v>1578</v>
      </c>
      <c r="D591" s="2" t="s">
        <v>1579</v>
      </c>
      <c r="E591" s="2" t="s">
        <v>11</v>
      </c>
      <c r="F591" s="28" t="s">
        <v>13</v>
      </c>
      <c r="G591" s="10">
        <v>597.65</v>
      </c>
      <c r="H591" s="2" t="s">
        <v>1580</v>
      </c>
      <c r="I591" s="2" t="s">
        <v>48</v>
      </c>
    </row>
    <row r="592" spans="1:9" ht="15" hidden="1">
      <c r="A592" s="2" t="s">
        <v>4</v>
      </c>
      <c r="B592" s="2" t="s">
        <v>21</v>
      </c>
      <c r="C592" s="2" t="s">
        <v>1581</v>
      </c>
      <c r="D592" s="2" t="s">
        <v>1582</v>
      </c>
      <c r="E592" s="2" t="s">
        <v>11</v>
      </c>
      <c r="F592" s="28" t="s">
        <v>13</v>
      </c>
      <c r="G592" s="10">
        <v>398.43</v>
      </c>
      <c r="H592" s="2" t="s">
        <v>1583</v>
      </c>
      <c r="I592" s="2" t="s">
        <v>48</v>
      </c>
    </row>
    <row r="593" spans="1:9" ht="15" hidden="1">
      <c r="A593" s="2" t="s">
        <v>4</v>
      </c>
      <c r="B593" s="2" t="s">
        <v>21</v>
      </c>
      <c r="C593" s="2" t="s">
        <v>1584</v>
      </c>
      <c r="D593" s="2" t="s">
        <v>1585</v>
      </c>
      <c r="E593" s="2" t="s">
        <v>11</v>
      </c>
      <c r="F593" s="28" t="s">
        <v>13</v>
      </c>
      <c r="G593" s="10">
        <v>2335.4899999999998</v>
      </c>
      <c r="H593" s="2" t="s">
        <v>1586</v>
      </c>
      <c r="I593" s="2" t="s">
        <v>48</v>
      </c>
    </row>
    <row r="594" spans="1:9" ht="15" hidden="1">
      <c r="A594" s="2" t="s">
        <v>4</v>
      </c>
      <c r="B594" s="2" t="s">
        <v>21</v>
      </c>
      <c r="C594" s="2" t="s">
        <v>1587</v>
      </c>
      <c r="D594" s="2" t="s">
        <v>1588</v>
      </c>
      <c r="E594" s="2" t="s">
        <v>11</v>
      </c>
      <c r="F594" s="28" t="s">
        <v>13</v>
      </c>
      <c r="G594" s="10">
        <v>2304.33</v>
      </c>
      <c r="H594" s="2" t="s">
        <v>1589</v>
      </c>
      <c r="I594" s="2" t="s">
        <v>48</v>
      </c>
    </row>
    <row r="595" spans="1:9" ht="15" hidden="1">
      <c r="A595" s="2" t="s">
        <v>4</v>
      </c>
      <c r="B595" s="2" t="s">
        <v>21</v>
      </c>
      <c r="C595" s="2" t="s">
        <v>1590</v>
      </c>
      <c r="D595" s="2" t="s">
        <v>1591</v>
      </c>
      <c r="E595" s="2" t="s">
        <v>11</v>
      </c>
      <c r="F595" s="28" t="s">
        <v>13</v>
      </c>
      <c r="G595" s="10">
        <v>199.21</v>
      </c>
      <c r="H595" s="2" t="s">
        <v>1592</v>
      </c>
      <c r="I595" s="2" t="s">
        <v>48</v>
      </c>
    </row>
    <row r="596" spans="1:9" ht="15" hidden="1">
      <c r="A596" s="2" t="s">
        <v>4</v>
      </c>
      <c r="B596" s="2" t="s">
        <v>21</v>
      </c>
      <c r="C596" s="2" t="s">
        <v>1593</v>
      </c>
      <c r="D596" s="2" t="s">
        <v>1594</v>
      </c>
      <c r="E596" s="2" t="s">
        <v>11</v>
      </c>
      <c r="F596" s="28" t="s">
        <v>13</v>
      </c>
      <c r="G596" s="10">
        <v>772.56</v>
      </c>
      <c r="H596" s="2" t="s">
        <v>1595</v>
      </c>
      <c r="I596" s="2" t="s">
        <v>48</v>
      </c>
    </row>
    <row r="597" spans="1:9" ht="15" hidden="1">
      <c r="A597" s="2" t="s">
        <v>4</v>
      </c>
      <c r="B597" s="2" t="s">
        <v>21</v>
      </c>
      <c r="C597" s="2" t="s">
        <v>1596</v>
      </c>
      <c r="D597" s="2" t="s">
        <v>1597</v>
      </c>
      <c r="E597" s="2" t="s">
        <v>11</v>
      </c>
      <c r="F597" s="28" t="s">
        <v>13</v>
      </c>
      <c r="G597" s="10">
        <v>388.51</v>
      </c>
      <c r="H597" s="2" t="s">
        <v>1598</v>
      </c>
      <c r="I597" s="2" t="s">
        <v>48</v>
      </c>
    </row>
    <row r="598" spans="1:9" ht="15" hidden="1">
      <c r="A598" s="2" t="s">
        <v>4</v>
      </c>
      <c r="B598" s="2" t="s">
        <v>21</v>
      </c>
      <c r="C598" s="2" t="s">
        <v>1599</v>
      </c>
      <c r="D598" s="2" t="s">
        <v>1600</v>
      </c>
      <c r="E598" s="2" t="s">
        <v>11</v>
      </c>
      <c r="F598" s="28" t="s">
        <v>13</v>
      </c>
      <c r="G598" s="10">
        <v>790.37</v>
      </c>
      <c r="H598" s="2" t="s">
        <v>1601</v>
      </c>
      <c r="I598" s="2" t="s">
        <v>48</v>
      </c>
    </row>
    <row r="599" spans="1:9" ht="15" hidden="1">
      <c r="A599" s="2" t="s">
        <v>4</v>
      </c>
      <c r="B599" s="2" t="s">
        <v>21</v>
      </c>
      <c r="C599" s="2" t="s">
        <v>1602</v>
      </c>
      <c r="D599" s="2" t="s">
        <v>1603</v>
      </c>
      <c r="E599" s="2" t="s">
        <v>11</v>
      </c>
      <c r="F599" s="28" t="s">
        <v>13</v>
      </c>
      <c r="G599" s="10">
        <v>1143.26</v>
      </c>
      <c r="H599" s="2" t="s">
        <v>1604</v>
      </c>
      <c r="I599" s="2" t="s">
        <v>48</v>
      </c>
    </row>
    <row r="600" spans="1:9" ht="15" hidden="1">
      <c r="A600" s="2" t="s">
        <v>4</v>
      </c>
      <c r="B600" s="2" t="s">
        <v>21</v>
      </c>
      <c r="C600" s="2" t="s">
        <v>1605</v>
      </c>
      <c r="D600" s="2" t="s">
        <v>1606</v>
      </c>
      <c r="E600" s="2" t="s">
        <v>11</v>
      </c>
      <c r="F600" s="28" t="s">
        <v>13</v>
      </c>
      <c r="G600" s="10">
        <v>741.39</v>
      </c>
      <c r="H600" s="2" t="s">
        <v>1607</v>
      </c>
      <c r="I600" s="2" t="s">
        <v>48</v>
      </c>
    </row>
    <row r="601" spans="1:9" ht="15" hidden="1">
      <c r="A601" s="2" t="s">
        <v>4</v>
      </c>
      <c r="B601" s="2" t="s">
        <v>27</v>
      </c>
      <c r="C601" s="2" t="s">
        <v>1608</v>
      </c>
      <c r="D601" s="2" t="s">
        <v>1609</v>
      </c>
      <c r="E601" s="2" t="s">
        <v>11</v>
      </c>
      <c r="F601" s="28" t="s">
        <v>13</v>
      </c>
      <c r="G601" s="10">
        <v>2083.5700000000002</v>
      </c>
      <c r="H601" s="2" t="s">
        <v>1610</v>
      </c>
      <c r="I601" s="2" t="s">
        <v>48</v>
      </c>
    </row>
    <row r="602" spans="1:9" ht="15" hidden="1">
      <c r="A602" s="2" t="s">
        <v>4</v>
      </c>
      <c r="B602" s="2" t="s">
        <v>27</v>
      </c>
      <c r="C602" s="2" t="s">
        <v>1611</v>
      </c>
      <c r="D602" s="2" t="s">
        <v>1612</v>
      </c>
      <c r="E602" s="2" t="s">
        <v>11</v>
      </c>
      <c r="F602" s="28" t="s">
        <v>13</v>
      </c>
      <c r="G602" s="10">
        <v>1042.8</v>
      </c>
      <c r="H602" s="2" t="s">
        <v>1613</v>
      </c>
      <c r="I602" s="2" t="s">
        <v>48</v>
      </c>
    </row>
    <row r="603" spans="1:9" ht="15" hidden="1">
      <c r="A603" s="2" t="s">
        <v>4</v>
      </c>
      <c r="B603" s="2" t="s">
        <v>22</v>
      </c>
      <c r="C603" s="2" t="s">
        <v>1614</v>
      </c>
      <c r="D603" s="2" t="s">
        <v>1615</v>
      </c>
      <c r="E603" s="2" t="s">
        <v>11</v>
      </c>
      <c r="F603" s="28" t="s">
        <v>13</v>
      </c>
      <c r="G603" s="10">
        <v>2949.45</v>
      </c>
      <c r="H603" s="2" t="s">
        <v>1616</v>
      </c>
      <c r="I603" s="2" t="s">
        <v>48</v>
      </c>
    </row>
    <row r="604" spans="1:9" ht="15" hidden="1">
      <c r="A604" s="2" t="s">
        <v>4</v>
      </c>
      <c r="B604" s="2" t="s">
        <v>27</v>
      </c>
      <c r="C604" s="2" t="s">
        <v>1617</v>
      </c>
      <c r="D604" s="2" t="s">
        <v>1618</v>
      </c>
      <c r="E604" s="2" t="s">
        <v>11</v>
      </c>
      <c r="F604" s="28" t="s">
        <v>13</v>
      </c>
      <c r="G604" s="10">
        <v>996.05</v>
      </c>
      <c r="H604" s="2" t="s">
        <v>1619</v>
      </c>
      <c r="I604" s="2" t="s">
        <v>48</v>
      </c>
    </row>
    <row r="605" spans="1:9" s="48" customFormat="1" ht="15" hidden="1">
      <c r="A605" s="2" t="s">
        <v>4</v>
      </c>
      <c r="B605" s="2" t="s">
        <v>27</v>
      </c>
      <c r="C605" s="2" t="s">
        <v>1620</v>
      </c>
      <c r="D605" s="2" t="s">
        <v>1621</v>
      </c>
      <c r="E605" s="2" t="s">
        <v>11</v>
      </c>
      <c r="F605" s="28" t="s">
        <v>13</v>
      </c>
      <c r="G605" s="10">
        <v>1007.24</v>
      </c>
      <c r="H605" s="2" t="s">
        <v>1622</v>
      </c>
      <c r="I605" s="2" t="s">
        <v>48</v>
      </c>
    </row>
    <row r="606" spans="1:9" s="48" customFormat="1" ht="15" hidden="1">
      <c r="A606" s="2" t="s">
        <v>4</v>
      </c>
      <c r="B606" s="2" t="s">
        <v>21</v>
      </c>
      <c r="C606" s="2" t="s">
        <v>1623</v>
      </c>
      <c r="D606" s="2" t="s">
        <v>1624</v>
      </c>
      <c r="E606" s="2" t="s">
        <v>11</v>
      </c>
      <c r="F606" s="28" t="s">
        <v>13</v>
      </c>
      <c r="G606" s="10">
        <v>177.87</v>
      </c>
      <c r="H606" s="2" t="s">
        <v>1625</v>
      </c>
      <c r="I606" s="2" t="s">
        <v>48</v>
      </c>
    </row>
    <row r="607" spans="1:9" s="48" customFormat="1" ht="15" hidden="1">
      <c r="A607" s="2" t="s">
        <v>4</v>
      </c>
      <c r="B607" s="2" t="s">
        <v>21</v>
      </c>
      <c r="C607" s="2" t="s">
        <v>1626</v>
      </c>
      <c r="D607" s="2" t="s">
        <v>1627</v>
      </c>
      <c r="E607" s="2" t="s">
        <v>11</v>
      </c>
      <c r="F607" s="28" t="s">
        <v>13</v>
      </c>
      <c r="G607" s="10">
        <v>199.21</v>
      </c>
      <c r="H607" s="2" t="s">
        <v>1628</v>
      </c>
      <c r="I607" s="2" t="s">
        <v>48</v>
      </c>
    </row>
    <row r="608" spans="1:9" ht="15" hidden="1">
      <c r="A608" s="2" t="s">
        <v>4</v>
      </c>
      <c r="B608" s="2" t="s">
        <v>27</v>
      </c>
      <c r="C608" s="2" t="s">
        <v>1629</v>
      </c>
      <c r="D608" s="2" t="s">
        <v>1630</v>
      </c>
      <c r="E608" s="2" t="s">
        <v>11</v>
      </c>
      <c r="F608" s="28" t="s">
        <v>13</v>
      </c>
      <c r="G608" s="10">
        <v>1936.24</v>
      </c>
      <c r="H608" s="2" t="s">
        <v>1631</v>
      </c>
      <c r="I608" s="2" t="s">
        <v>48</v>
      </c>
    </row>
    <row r="609" spans="1:9" ht="15" hidden="1">
      <c r="A609" s="2" t="s">
        <v>4</v>
      </c>
      <c r="B609" s="2" t="s">
        <v>22</v>
      </c>
      <c r="C609" s="2" t="s">
        <v>1632</v>
      </c>
      <c r="D609" s="2" t="s">
        <v>1633</v>
      </c>
      <c r="E609" s="2" t="s">
        <v>12</v>
      </c>
      <c r="F609" s="28" t="s">
        <v>13</v>
      </c>
      <c r="G609" s="10">
        <v>4751.72</v>
      </c>
      <c r="H609" s="2" t="s">
        <v>1634</v>
      </c>
      <c r="I609" s="2" t="s">
        <v>48</v>
      </c>
    </row>
    <row r="610" spans="1:9" ht="15" hidden="1">
      <c r="A610" s="2" t="s">
        <v>4</v>
      </c>
      <c r="B610" s="2" t="s">
        <v>23</v>
      </c>
      <c r="C610" s="2" t="s">
        <v>1635</v>
      </c>
      <c r="D610" s="2" t="s">
        <v>1636</v>
      </c>
      <c r="E610" s="2" t="s">
        <v>11</v>
      </c>
      <c r="F610" s="28" t="s">
        <v>13</v>
      </c>
      <c r="G610" s="10">
        <v>752.27</v>
      </c>
      <c r="H610" s="2" t="s">
        <v>1637</v>
      </c>
      <c r="I610" s="2" t="s">
        <v>48</v>
      </c>
    </row>
    <row r="611" spans="1:9" ht="15" hidden="1">
      <c r="A611" s="2" t="s">
        <v>4</v>
      </c>
      <c r="B611" s="2" t="s">
        <v>22</v>
      </c>
      <c r="C611" s="2" t="s">
        <v>1638</v>
      </c>
      <c r="D611" s="2" t="s">
        <v>1639</v>
      </c>
      <c r="E611" s="2" t="s">
        <v>12</v>
      </c>
      <c r="F611" s="28" t="s">
        <v>13</v>
      </c>
      <c r="G611" s="10">
        <v>4008.12</v>
      </c>
      <c r="H611" s="2" t="s">
        <v>1640</v>
      </c>
      <c r="I611" s="2" t="s">
        <v>48</v>
      </c>
    </row>
    <row r="612" spans="1:9" ht="15" hidden="1">
      <c r="A612" s="2" t="s">
        <v>4</v>
      </c>
      <c r="B612" s="2" t="s">
        <v>22</v>
      </c>
      <c r="C612" s="2" t="s">
        <v>1641</v>
      </c>
      <c r="D612" s="2" t="s">
        <v>1642</v>
      </c>
      <c r="E612" s="2" t="s">
        <v>11</v>
      </c>
      <c r="F612" s="28" t="s">
        <v>13</v>
      </c>
      <c r="G612" s="10">
        <v>2901.1</v>
      </c>
      <c r="H612" s="2" t="s">
        <v>1643</v>
      </c>
      <c r="I612" s="2" t="s">
        <v>48</v>
      </c>
    </row>
    <row r="613" spans="1:9" ht="15" hidden="1">
      <c r="A613" s="2" t="s">
        <v>5</v>
      </c>
      <c r="B613" s="2" t="s">
        <v>30</v>
      </c>
      <c r="C613" s="2" t="s">
        <v>1644</v>
      </c>
      <c r="D613" s="2" t="s">
        <v>1645</v>
      </c>
      <c r="E613" s="2" t="s">
        <v>11</v>
      </c>
      <c r="F613" s="28" t="s">
        <v>13</v>
      </c>
      <c r="G613" s="10">
        <v>1035.28</v>
      </c>
      <c r="H613" s="2" t="s">
        <v>1646</v>
      </c>
      <c r="I613" s="2" t="s">
        <v>48</v>
      </c>
    </row>
    <row r="614" spans="1:9" ht="15" hidden="1">
      <c r="A614" s="2" t="s">
        <v>4</v>
      </c>
      <c r="B614" s="2" t="s">
        <v>22</v>
      </c>
      <c r="C614" s="2" t="s">
        <v>1647</v>
      </c>
      <c r="D614" s="2" t="s">
        <v>1648</v>
      </c>
      <c r="E614" s="2" t="s">
        <v>11</v>
      </c>
      <c r="F614" s="28" t="s">
        <v>13</v>
      </c>
      <c r="G614" s="10">
        <v>3297.2</v>
      </c>
      <c r="H614" s="2" t="s">
        <v>1649</v>
      </c>
      <c r="I614" s="2" t="s">
        <v>48</v>
      </c>
    </row>
    <row r="615" spans="1:9" s="48" customFormat="1" ht="15" hidden="1">
      <c r="A615" s="2" t="s">
        <v>4</v>
      </c>
      <c r="B615" s="2" t="s">
        <v>22</v>
      </c>
      <c r="C615" s="2" t="s">
        <v>1650</v>
      </c>
      <c r="D615" s="2" t="s">
        <v>1651</v>
      </c>
      <c r="E615" s="2" t="s">
        <v>11</v>
      </c>
      <c r="F615" s="28" t="s">
        <v>13</v>
      </c>
      <c r="G615" s="10">
        <v>3057.33</v>
      </c>
      <c r="H615" s="2" t="s">
        <v>1652</v>
      </c>
      <c r="I615" s="2" t="s">
        <v>48</v>
      </c>
    </row>
    <row r="616" spans="1:9" s="48" customFormat="1" ht="15" hidden="1">
      <c r="A616" s="2" t="s">
        <v>4</v>
      </c>
      <c r="B616" s="2" t="s">
        <v>22</v>
      </c>
      <c r="C616" s="2" t="s">
        <v>1653</v>
      </c>
      <c r="D616" s="2" t="s">
        <v>1654</v>
      </c>
      <c r="E616" s="2" t="s">
        <v>11</v>
      </c>
      <c r="F616" s="28" t="s">
        <v>13</v>
      </c>
      <c r="G616" s="10">
        <v>3537.07</v>
      </c>
      <c r="H616" s="2" t="s">
        <v>1655</v>
      </c>
      <c r="I616" s="2" t="s">
        <v>48</v>
      </c>
    </row>
    <row r="617" spans="1:9" s="48" customFormat="1" ht="15" hidden="1">
      <c r="A617" s="2" t="s">
        <v>4</v>
      </c>
      <c r="B617" s="2" t="s">
        <v>22</v>
      </c>
      <c r="C617" s="2" t="s">
        <v>1656</v>
      </c>
      <c r="D617" s="2" t="s">
        <v>1657</v>
      </c>
      <c r="E617" s="2" t="s">
        <v>11</v>
      </c>
      <c r="F617" s="28" t="s">
        <v>13</v>
      </c>
      <c r="G617" s="10">
        <v>3154.91</v>
      </c>
      <c r="H617" s="2" t="s">
        <v>1658</v>
      </c>
      <c r="I617" s="2" t="s">
        <v>48</v>
      </c>
    </row>
    <row r="618" spans="1:9" s="48" customFormat="1" ht="15" hidden="1">
      <c r="A618" s="2" t="s">
        <v>4</v>
      </c>
      <c r="B618" s="2" t="s">
        <v>22</v>
      </c>
      <c r="C618" s="2" t="s">
        <v>1659</v>
      </c>
      <c r="D618" s="2" t="s">
        <v>1660</v>
      </c>
      <c r="E618" s="2" t="s">
        <v>11</v>
      </c>
      <c r="F618" s="28" t="s">
        <v>13</v>
      </c>
      <c r="G618" s="10">
        <v>3057.33</v>
      </c>
      <c r="H618" s="2" t="s">
        <v>1661</v>
      </c>
      <c r="I618" s="2" t="s">
        <v>48</v>
      </c>
    </row>
    <row r="619" spans="1:9" ht="15" hidden="1">
      <c r="A619" s="2" t="s">
        <v>4</v>
      </c>
      <c r="B619" s="2" t="s">
        <v>22</v>
      </c>
      <c r="C619" s="2" t="s">
        <v>1662</v>
      </c>
      <c r="D619" s="2" t="s">
        <v>1663</v>
      </c>
      <c r="E619" s="2" t="s">
        <v>11</v>
      </c>
      <c r="F619" s="28" t="s">
        <v>13</v>
      </c>
      <c r="G619" s="10">
        <v>4301.3999999999996</v>
      </c>
      <c r="H619" s="2" t="s">
        <v>1664</v>
      </c>
      <c r="I619" s="2" t="s">
        <v>48</v>
      </c>
    </row>
    <row r="620" spans="1:9" s="48" customFormat="1" ht="15" hidden="1">
      <c r="A620" s="2" t="s">
        <v>4</v>
      </c>
      <c r="B620" s="2" t="s">
        <v>27</v>
      </c>
      <c r="C620" s="2" t="s">
        <v>1665</v>
      </c>
      <c r="D620" s="2" t="s">
        <v>1666</v>
      </c>
      <c r="E620" s="2" t="s">
        <v>11</v>
      </c>
      <c r="F620" s="28" t="s">
        <v>13</v>
      </c>
      <c r="G620" s="10">
        <v>1353.46</v>
      </c>
      <c r="H620" s="2" t="s">
        <v>1667</v>
      </c>
      <c r="I620" s="2" t="s">
        <v>48</v>
      </c>
    </row>
    <row r="621" spans="1:9" ht="15" hidden="1">
      <c r="A621" s="2" t="s">
        <v>4</v>
      </c>
      <c r="B621" s="2" t="s">
        <v>27</v>
      </c>
      <c r="C621" s="2" t="s">
        <v>1668</v>
      </c>
      <c r="D621" s="2" t="s">
        <v>1669</v>
      </c>
      <c r="E621" s="2" t="s">
        <v>11</v>
      </c>
      <c r="F621" s="28" t="s">
        <v>13</v>
      </c>
      <c r="G621" s="10">
        <v>1515.51</v>
      </c>
      <c r="H621" s="2" t="s">
        <v>1670</v>
      </c>
      <c r="I621" s="2" t="s">
        <v>48</v>
      </c>
    </row>
    <row r="622" spans="1:9" s="48" customFormat="1" ht="15" hidden="1">
      <c r="A622" s="2" t="s">
        <v>4</v>
      </c>
      <c r="B622" s="2" t="s">
        <v>20</v>
      </c>
      <c r="C622" s="2" t="s">
        <v>1671</v>
      </c>
      <c r="D622" s="2" t="s">
        <v>1672</v>
      </c>
      <c r="E622" s="2" t="s">
        <v>11</v>
      </c>
      <c r="F622" s="28" t="s">
        <v>13</v>
      </c>
      <c r="G622" s="10">
        <v>2453.88</v>
      </c>
      <c r="H622" s="2" t="s">
        <v>1673</v>
      </c>
      <c r="I622" s="2" t="s">
        <v>48</v>
      </c>
    </row>
    <row r="623" spans="1:9" s="48" customFormat="1" ht="15" hidden="1">
      <c r="A623" s="2" t="s">
        <v>4</v>
      </c>
      <c r="B623" s="2" t="s">
        <v>20</v>
      </c>
      <c r="C623" s="2" t="s">
        <v>1674</v>
      </c>
      <c r="D623" s="2" t="s">
        <v>1675</v>
      </c>
      <c r="E623" s="2" t="s">
        <v>11</v>
      </c>
      <c r="F623" s="28" t="s">
        <v>13</v>
      </c>
      <c r="G623" s="10">
        <v>4496.21</v>
      </c>
      <c r="H623" s="2" t="s">
        <v>1676</v>
      </c>
      <c r="I623" s="2" t="s">
        <v>48</v>
      </c>
    </row>
    <row r="624" spans="1:9" ht="15" hidden="1">
      <c r="A624" s="2" t="s">
        <v>4</v>
      </c>
      <c r="B624" s="2" t="s">
        <v>21</v>
      </c>
      <c r="C624" s="2" t="s">
        <v>1677</v>
      </c>
      <c r="D624" s="2" t="s">
        <v>1678</v>
      </c>
      <c r="E624" s="2" t="s">
        <v>11</v>
      </c>
      <c r="F624" s="28" t="s">
        <v>13</v>
      </c>
      <c r="G624" s="10">
        <v>2963.34</v>
      </c>
      <c r="H624" s="2" t="s">
        <v>1679</v>
      </c>
      <c r="I624" s="2" t="s">
        <v>48</v>
      </c>
    </row>
    <row r="625" spans="1:9" ht="15" hidden="1">
      <c r="A625" s="2" t="s">
        <v>4</v>
      </c>
      <c r="B625" s="2" t="s">
        <v>27</v>
      </c>
      <c r="C625" s="2" t="s">
        <v>1680</v>
      </c>
      <c r="D625" s="2" t="s">
        <v>1681</v>
      </c>
      <c r="E625" s="2" t="s">
        <v>11</v>
      </c>
      <c r="F625" s="28" t="s">
        <v>13</v>
      </c>
      <c r="G625" s="10">
        <v>1272.56</v>
      </c>
      <c r="H625" s="2" t="s">
        <v>1682</v>
      </c>
      <c r="I625" s="2" t="s">
        <v>48</v>
      </c>
    </row>
    <row r="626" spans="1:9" ht="15" hidden="1">
      <c r="A626" s="2" t="s">
        <v>4</v>
      </c>
      <c r="B626" s="2" t="s">
        <v>25</v>
      </c>
      <c r="C626" s="2" t="s">
        <v>1683</v>
      </c>
      <c r="D626" s="2" t="s">
        <v>1684</v>
      </c>
      <c r="E626" s="2" t="s">
        <v>11</v>
      </c>
      <c r="F626" s="28" t="s">
        <v>13</v>
      </c>
      <c r="G626" s="10">
        <v>6183.34</v>
      </c>
      <c r="H626" s="2" t="s">
        <v>1685</v>
      </c>
      <c r="I626" s="2" t="s">
        <v>48</v>
      </c>
    </row>
    <row r="627" spans="1:9" ht="15" hidden="1">
      <c r="A627" s="2" t="s">
        <v>4</v>
      </c>
      <c r="B627" s="2" t="s">
        <v>27</v>
      </c>
      <c r="C627" s="2" t="s">
        <v>1686</v>
      </c>
      <c r="D627" s="2" t="s">
        <v>1687</v>
      </c>
      <c r="E627" s="2" t="s">
        <v>11</v>
      </c>
      <c r="F627" s="28" t="s">
        <v>13</v>
      </c>
      <c r="G627" s="10">
        <v>1467.2</v>
      </c>
      <c r="H627" s="2" t="s">
        <v>1688</v>
      </c>
      <c r="I627" s="2" t="s">
        <v>48</v>
      </c>
    </row>
    <row r="628" spans="1:9" ht="15" hidden="1">
      <c r="A628" s="2" t="s">
        <v>5</v>
      </c>
      <c r="B628" s="2" t="s">
        <v>30</v>
      </c>
      <c r="C628" s="2" t="s">
        <v>1689</v>
      </c>
      <c r="D628" s="2" t="s">
        <v>1690</v>
      </c>
      <c r="E628" s="2" t="s">
        <v>11</v>
      </c>
      <c r="F628" s="28" t="s">
        <v>13</v>
      </c>
      <c r="G628" s="10">
        <v>1285.02</v>
      </c>
      <c r="H628" s="2" t="s">
        <v>1691</v>
      </c>
      <c r="I628" s="2" t="s">
        <v>48</v>
      </c>
    </row>
    <row r="629" spans="1:9" ht="15" hidden="1">
      <c r="A629" s="2" t="s">
        <v>4</v>
      </c>
      <c r="B629" s="2" t="s">
        <v>21</v>
      </c>
      <c r="C629" s="2" t="s">
        <v>1692</v>
      </c>
      <c r="D629" s="2" t="s">
        <v>1693</v>
      </c>
      <c r="E629" s="2" t="s">
        <v>11</v>
      </c>
      <c r="F629" s="28" t="s">
        <v>13</v>
      </c>
      <c r="G629" s="10">
        <v>1366.82</v>
      </c>
      <c r="H629" s="2" t="s">
        <v>1694</v>
      </c>
      <c r="I629" s="2" t="s">
        <v>48</v>
      </c>
    </row>
    <row r="630" spans="1:9" ht="15" hidden="1">
      <c r="A630" s="2" t="s">
        <v>4</v>
      </c>
      <c r="B630" s="2" t="s">
        <v>21</v>
      </c>
      <c r="C630" s="2" t="s">
        <v>1695</v>
      </c>
      <c r="D630" s="2" t="s">
        <v>1696</v>
      </c>
      <c r="E630" s="2" t="s">
        <v>11</v>
      </c>
      <c r="F630" s="28" t="s">
        <v>13</v>
      </c>
      <c r="G630" s="10">
        <v>1973.7</v>
      </c>
      <c r="H630" s="2" t="s">
        <v>1697</v>
      </c>
      <c r="I630" s="2" t="s">
        <v>48</v>
      </c>
    </row>
    <row r="631" spans="1:9" s="48" customFormat="1" ht="15" hidden="1">
      <c r="A631" s="2" t="s">
        <v>4</v>
      </c>
      <c r="B631" s="2" t="s">
        <v>27</v>
      </c>
      <c r="C631" s="2" t="s">
        <v>1698</v>
      </c>
      <c r="D631" s="2" t="s">
        <v>1699</v>
      </c>
      <c r="E631" s="2" t="s">
        <v>11</v>
      </c>
      <c r="F631" s="28" t="s">
        <v>13</v>
      </c>
      <c r="G631" s="10">
        <v>759.25</v>
      </c>
      <c r="H631" s="2" t="s">
        <v>1700</v>
      </c>
      <c r="I631" s="2" t="s">
        <v>48</v>
      </c>
    </row>
    <row r="632" spans="1:9" s="48" customFormat="1" ht="15" hidden="1">
      <c r="A632" s="2" t="s">
        <v>5</v>
      </c>
      <c r="B632" s="2" t="s">
        <v>30</v>
      </c>
      <c r="C632" s="2" t="s">
        <v>1701</v>
      </c>
      <c r="D632" s="2" t="s">
        <v>1702</v>
      </c>
      <c r="E632" s="2" t="s">
        <v>11</v>
      </c>
      <c r="F632" s="28" t="s">
        <v>13</v>
      </c>
      <c r="G632" s="10">
        <v>1228.5899999999999</v>
      </c>
      <c r="H632" s="2" t="s">
        <v>1703</v>
      </c>
      <c r="I632" s="2" t="s">
        <v>48</v>
      </c>
    </row>
    <row r="633" spans="1:9" s="48" customFormat="1" ht="15" hidden="1">
      <c r="A633" s="2" t="s">
        <v>5</v>
      </c>
      <c r="B633" s="2" t="s">
        <v>30</v>
      </c>
      <c r="C633" s="2" t="s">
        <v>1704</v>
      </c>
      <c r="D633" s="2" t="s">
        <v>1705</v>
      </c>
      <c r="E633" s="2" t="s">
        <v>11</v>
      </c>
      <c r="F633" s="28" t="s">
        <v>13</v>
      </c>
      <c r="G633" s="10">
        <v>1538.2</v>
      </c>
      <c r="H633" s="2" t="s">
        <v>1706</v>
      </c>
      <c r="I633" s="2" t="s">
        <v>48</v>
      </c>
    </row>
    <row r="634" spans="1:9" s="48" customFormat="1" ht="15" hidden="1">
      <c r="A634" s="2" t="s">
        <v>4</v>
      </c>
      <c r="B634" s="2" t="s">
        <v>21</v>
      </c>
      <c r="C634" s="2" t="s">
        <v>1707</v>
      </c>
      <c r="D634" s="2" t="s">
        <v>1708</v>
      </c>
      <c r="E634" s="2" t="s">
        <v>11</v>
      </c>
      <c r="F634" s="28" t="s">
        <v>13</v>
      </c>
      <c r="G634" s="10">
        <v>978.29</v>
      </c>
      <c r="H634" s="2" t="s">
        <v>1709</v>
      </c>
      <c r="I634" s="2" t="s">
        <v>48</v>
      </c>
    </row>
    <row r="635" spans="1:9" s="48" customFormat="1" ht="15" hidden="1">
      <c r="A635" s="2" t="s">
        <v>4</v>
      </c>
      <c r="B635" s="2" t="s">
        <v>27</v>
      </c>
      <c r="C635" s="2" t="s">
        <v>1710</v>
      </c>
      <c r="D635" s="2" t="s">
        <v>1711</v>
      </c>
      <c r="E635" s="2" t="s">
        <v>11</v>
      </c>
      <c r="F635" s="28" t="s">
        <v>13</v>
      </c>
      <c r="G635" s="10">
        <v>357.77</v>
      </c>
      <c r="H635" s="2" t="s">
        <v>1712</v>
      </c>
      <c r="I635" s="2" t="s">
        <v>48</v>
      </c>
    </row>
    <row r="636" spans="1:9" s="48" customFormat="1" ht="15" hidden="1">
      <c r="A636" s="2" t="s">
        <v>4</v>
      </c>
      <c r="B636" s="2" t="s">
        <v>27</v>
      </c>
      <c r="C636" s="2" t="s">
        <v>1713</v>
      </c>
      <c r="D636" s="2" t="s">
        <v>1714</v>
      </c>
      <c r="E636" s="2" t="s">
        <v>11</v>
      </c>
      <c r="F636" s="28" t="s">
        <v>13</v>
      </c>
      <c r="G636" s="10">
        <v>715.54</v>
      </c>
      <c r="H636" s="2" t="s">
        <v>1715</v>
      </c>
      <c r="I636" s="2" t="s">
        <v>48</v>
      </c>
    </row>
    <row r="637" spans="1:9" ht="15" hidden="1">
      <c r="A637" s="2" t="s">
        <v>4</v>
      </c>
      <c r="B637" s="2" t="s">
        <v>27</v>
      </c>
      <c r="C637" s="2" t="s">
        <v>1716</v>
      </c>
      <c r="D637" s="2" t="s">
        <v>1717</v>
      </c>
      <c r="E637" s="2" t="s">
        <v>11</v>
      </c>
      <c r="F637" s="28" t="s">
        <v>13</v>
      </c>
      <c r="G637" s="10">
        <v>894.43</v>
      </c>
      <c r="H637" s="2" t="s">
        <v>1718</v>
      </c>
      <c r="I637" s="2" t="s">
        <v>48</v>
      </c>
    </row>
    <row r="638" spans="1:9" s="48" customFormat="1" ht="15" hidden="1">
      <c r="A638" s="2" t="s">
        <v>4</v>
      </c>
      <c r="B638" s="2" t="s">
        <v>27</v>
      </c>
      <c r="C638" s="2" t="s">
        <v>1719</v>
      </c>
      <c r="D638" s="2" t="s">
        <v>1720</v>
      </c>
      <c r="E638" s="2" t="s">
        <v>11</v>
      </c>
      <c r="F638" s="28" t="s">
        <v>13</v>
      </c>
      <c r="G638" s="10">
        <v>715.54</v>
      </c>
      <c r="H638" s="2" t="s">
        <v>1721</v>
      </c>
      <c r="I638" s="2" t="s">
        <v>48</v>
      </c>
    </row>
    <row r="639" spans="1:9" s="48" customFormat="1" ht="15" hidden="1">
      <c r="A639" s="2" t="s">
        <v>4</v>
      </c>
      <c r="B639" s="2" t="s">
        <v>27</v>
      </c>
      <c r="C639" s="2" t="s">
        <v>1722</v>
      </c>
      <c r="D639" s="2" t="s">
        <v>1723</v>
      </c>
      <c r="E639" s="2" t="s">
        <v>11</v>
      </c>
      <c r="F639" s="28" t="s">
        <v>13</v>
      </c>
      <c r="G639" s="10">
        <v>715.54</v>
      </c>
      <c r="H639" s="2" t="s">
        <v>1724</v>
      </c>
      <c r="I639" s="2" t="s">
        <v>48</v>
      </c>
    </row>
    <row r="640" spans="1:9" s="48" customFormat="1" ht="15" hidden="1">
      <c r="A640" s="2" t="s">
        <v>4</v>
      </c>
      <c r="B640" s="2" t="s">
        <v>27</v>
      </c>
      <c r="C640" s="2" t="s">
        <v>1725</v>
      </c>
      <c r="D640" s="2" t="s">
        <v>1726</v>
      </c>
      <c r="E640" s="2" t="s">
        <v>11</v>
      </c>
      <c r="F640" s="28" t="s">
        <v>13</v>
      </c>
      <c r="G640" s="10">
        <v>715.54</v>
      </c>
      <c r="H640" s="2" t="s">
        <v>1727</v>
      </c>
      <c r="I640" s="2" t="s">
        <v>48</v>
      </c>
    </row>
    <row r="641" spans="1:9" ht="15" hidden="1">
      <c r="A641" s="2" t="s">
        <v>4</v>
      </c>
      <c r="B641" s="2" t="s">
        <v>27</v>
      </c>
      <c r="C641" s="2" t="s">
        <v>1728</v>
      </c>
      <c r="D641" s="2" t="s">
        <v>1729</v>
      </c>
      <c r="E641" s="2" t="s">
        <v>11</v>
      </c>
      <c r="F641" s="28" t="s">
        <v>13</v>
      </c>
      <c r="G641" s="10">
        <v>1050.03</v>
      </c>
      <c r="H641" s="2" t="s">
        <v>1730</v>
      </c>
      <c r="I641" s="2" t="s">
        <v>48</v>
      </c>
    </row>
    <row r="642" spans="1:9" s="48" customFormat="1" ht="15" hidden="1">
      <c r="A642" s="2" t="s">
        <v>4</v>
      </c>
      <c r="B642" s="2" t="s">
        <v>27</v>
      </c>
      <c r="C642" s="2" t="s">
        <v>1731</v>
      </c>
      <c r="D642" s="2" t="s">
        <v>1732</v>
      </c>
      <c r="E642" s="2" t="s">
        <v>11</v>
      </c>
      <c r="F642" s="28" t="s">
        <v>13</v>
      </c>
      <c r="G642" s="10">
        <v>1032.18</v>
      </c>
      <c r="H642" s="2" t="s">
        <v>1733</v>
      </c>
      <c r="I642" s="2" t="s">
        <v>48</v>
      </c>
    </row>
    <row r="643" spans="1:9" s="48" customFormat="1" ht="15" hidden="1">
      <c r="A643" s="2" t="s">
        <v>4</v>
      </c>
      <c r="B643" s="2" t="s">
        <v>27</v>
      </c>
      <c r="C643" s="2" t="s">
        <v>1734</v>
      </c>
      <c r="D643" s="2" t="s">
        <v>1735</v>
      </c>
      <c r="E643" s="2" t="s">
        <v>11</v>
      </c>
      <c r="F643" s="28" t="s">
        <v>13</v>
      </c>
      <c r="G643" s="10">
        <v>535.92999999999995</v>
      </c>
      <c r="H643" s="2" t="s">
        <v>1736</v>
      </c>
      <c r="I643" s="2" t="s">
        <v>48</v>
      </c>
    </row>
    <row r="644" spans="1:9" ht="15" hidden="1">
      <c r="A644" s="2" t="s">
        <v>4</v>
      </c>
      <c r="B644" s="2" t="s">
        <v>27</v>
      </c>
      <c r="C644" s="2" t="s">
        <v>1737</v>
      </c>
      <c r="D644" s="2" t="s">
        <v>1738</v>
      </c>
      <c r="E644" s="2" t="s">
        <v>11</v>
      </c>
      <c r="F644" s="28" t="s">
        <v>13</v>
      </c>
      <c r="G644" s="10">
        <v>1123.46</v>
      </c>
      <c r="H644" s="2" t="s">
        <v>1739</v>
      </c>
      <c r="I644" s="2" t="s">
        <v>48</v>
      </c>
    </row>
    <row r="645" spans="1:9" s="48" customFormat="1" ht="15" hidden="1">
      <c r="A645" s="2" t="s">
        <v>4</v>
      </c>
      <c r="B645" s="2" t="s">
        <v>27</v>
      </c>
      <c r="C645" s="2" t="s">
        <v>1740</v>
      </c>
      <c r="D645" s="2" t="s">
        <v>1741</v>
      </c>
      <c r="E645" s="2" t="s">
        <v>11</v>
      </c>
      <c r="F645" s="28" t="s">
        <v>13</v>
      </c>
      <c r="G645" s="10">
        <v>1431.09</v>
      </c>
      <c r="H645" s="2" t="s">
        <v>1742</v>
      </c>
      <c r="I645" s="2" t="s">
        <v>48</v>
      </c>
    </row>
    <row r="646" spans="1:9" ht="15" hidden="1">
      <c r="A646" s="2" t="s">
        <v>4</v>
      </c>
      <c r="B646" s="2" t="s">
        <v>27</v>
      </c>
      <c r="C646" s="2" t="s">
        <v>1743</v>
      </c>
      <c r="D646" s="2" t="s">
        <v>1744</v>
      </c>
      <c r="E646" s="2" t="s">
        <v>11</v>
      </c>
      <c r="F646" s="28" t="s">
        <v>13</v>
      </c>
      <c r="G646" s="10">
        <v>1285.26</v>
      </c>
      <c r="H646" s="2" t="s">
        <v>1745</v>
      </c>
      <c r="I646" s="2" t="s">
        <v>48</v>
      </c>
    </row>
    <row r="647" spans="1:9" s="48" customFormat="1" ht="15" hidden="1">
      <c r="A647" s="2" t="s">
        <v>4</v>
      </c>
      <c r="B647" s="2" t="s">
        <v>27</v>
      </c>
      <c r="C647" s="2" t="s">
        <v>1746</v>
      </c>
      <c r="D647" s="2" t="s">
        <v>1747</v>
      </c>
      <c r="E647" s="2" t="s">
        <v>11</v>
      </c>
      <c r="F647" s="28" t="s">
        <v>13</v>
      </c>
      <c r="G647" s="10">
        <v>1050.04</v>
      </c>
      <c r="H647" s="2" t="s">
        <v>1748</v>
      </c>
      <c r="I647" s="2" t="s">
        <v>48</v>
      </c>
    </row>
    <row r="648" spans="1:9" s="48" customFormat="1" ht="15" hidden="1">
      <c r="A648" s="2" t="s">
        <v>4</v>
      </c>
      <c r="B648" s="2" t="s">
        <v>20</v>
      </c>
      <c r="C648" s="2" t="s">
        <v>1749</v>
      </c>
      <c r="D648" s="2" t="s">
        <v>1750</v>
      </c>
      <c r="E648" s="2" t="s">
        <v>12</v>
      </c>
      <c r="F648" s="28" t="s">
        <v>13</v>
      </c>
      <c r="G648" s="10">
        <v>409.66</v>
      </c>
      <c r="H648" s="2" t="s">
        <v>1751</v>
      </c>
      <c r="I648" s="2" t="s">
        <v>48</v>
      </c>
    </row>
    <row r="649" spans="1:9" s="48" customFormat="1" ht="15" hidden="1">
      <c r="A649" s="2" t="s">
        <v>4</v>
      </c>
      <c r="B649" s="2" t="s">
        <v>27</v>
      </c>
      <c r="C649" s="2" t="s">
        <v>1752</v>
      </c>
      <c r="D649" s="2" t="s">
        <v>1753</v>
      </c>
      <c r="E649" s="2" t="s">
        <v>11</v>
      </c>
      <c r="F649" s="28" t="s">
        <v>13</v>
      </c>
      <c r="G649" s="10">
        <v>2272.67</v>
      </c>
      <c r="H649" s="2" t="s">
        <v>1754</v>
      </c>
      <c r="I649" s="2" t="s">
        <v>48</v>
      </c>
    </row>
    <row r="650" spans="1:9" s="48" customFormat="1" ht="15" hidden="1">
      <c r="A650" s="2" t="s">
        <v>4</v>
      </c>
      <c r="B650" s="2" t="s">
        <v>27</v>
      </c>
      <c r="C650" s="2" t="s">
        <v>1755</v>
      </c>
      <c r="D650" s="2" t="s">
        <v>1753</v>
      </c>
      <c r="E650" s="2" t="s">
        <v>11</v>
      </c>
      <c r="F650" s="28" t="s">
        <v>13</v>
      </c>
      <c r="G650" s="10">
        <v>918.82</v>
      </c>
      <c r="H650" s="2" t="s">
        <v>1754</v>
      </c>
      <c r="I650" s="2" t="s">
        <v>48</v>
      </c>
    </row>
    <row r="651" spans="1:9" s="48" customFormat="1" ht="15" hidden="1">
      <c r="A651" s="2" t="s">
        <v>4</v>
      </c>
      <c r="B651" s="2" t="s">
        <v>27</v>
      </c>
      <c r="C651" s="2" t="s">
        <v>1756</v>
      </c>
      <c r="D651" s="2" t="s">
        <v>1753</v>
      </c>
      <c r="E651" s="2" t="s">
        <v>11</v>
      </c>
      <c r="F651" s="28" t="s">
        <v>13</v>
      </c>
      <c r="G651" s="10">
        <v>2272.67</v>
      </c>
      <c r="H651" s="2" t="s">
        <v>1754</v>
      </c>
      <c r="I651" s="2" t="s">
        <v>48</v>
      </c>
    </row>
    <row r="652" spans="1:9" s="48" customFormat="1" ht="15" hidden="1">
      <c r="A652" s="2" t="s">
        <v>4</v>
      </c>
      <c r="B652" s="2" t="s">
        <v>27</v>
      </c>
      <c r="C652" s="2" t="s">
        <v>1757</v>
      </c>
      <c r="D652" s="2" t="s">
        <v>1753</v>
      </c>
      <c r="E652" s="2" t="s">
        <v>11</v>
      </c>
      <c r="F652" s="28" t="s">
        <v>13</v>
      </c>
      <c r="G652" s="10">
        <v>719.61</v>
      </c>
      <c r="H652" s="2" t="s">
        <v>1754</v>
      </c>
      <c r="I652" s="2" t="s">
        <v>48</v>
      </c>
    </row>
    <row r="653" spans="1:9" s="48" customFormat="1" ht="15" hidden="1">
      <c r="A653" s="2" t="s">
        <v>4</v>
      </c>
      <c r="B653" s="2" t="s">
        <v>27</v>
      </c>
      <c r="C653" s="2" t="s">
        <v>1758</v>
      </c>
      <c r="D653" s="2" t="s">
        <v>1753</v>
      </c>
      <c r="E653" s="2" t="s">
        <v>11</v>
      </c>
      <c r="F653" s="28" t="s">
        <v>13</v>
      </c>
      <c r="G653" s="10">
        <v>918.83</v>
      </c>
      <c r="H653" s="2" t="s">
        <v>1754</v>
      </c>
      <c r="I653" s="2" t="s">
        <v>48</v>
      </c>
    </row>
    <row r="654" spans="1:9" s="48" customFormat="1" ht="15" hidden="1">
      <c r="A654" s="2" t="s">
        <v>4</v>
      </c>
      <c r="B654" s="2" t="s">
        <v>27</v>
      </c>
      <c r="C654" s="2" t="s">
        <v>1759</v>
      </c>
      <c r="D654" s="2" t="s">
        <v>1753</v>
      </c>
      <c r="E654" s="2" t="s">
        <v>11</v>
      </c>
      <c r="F654" s="28" t="s">
        <v>13</v>
      </c>
      <c r="G654" s="10">
        <v>2512.54</v>
      </c>
      <c r="H654" s="2" t="s">
        <v>1754</v>
      </c>
      <c r="I654" s="2" t="s">
        <v>48</v>
      </c>
    </row>
    <row r="655" spans="1:9" s="48" customFormat="1" ht="15" hidden="1">
      <c r="A655" s="2" t="s">
        <v>4</v>
      </c>
      <c r="B655" s="48" t="s">
        <v>27</v>
      </c>
      <c r="C655" s="48" t="s">
        <v>1760</v>
      </c>
      <c r="D655" s="48" t="s">
        <v>1761</v>
      </c>
      <c r="E655" s="48" t="s">
        <v>12</v>
      </c>
      <c r="F655" s="49" t="s">
        <v>13</v>
      </c>
      <c r="G655" s="50">
        <v>3424.2</v>
      </c>
      <c r="H655" s="48" t="s">
        <v>1762</v>
      </c>
      <c r="I655" s="48" t="s">
        <v>48</v>
      </c>
    </row>
    <row r="656" spans="1:9" s="48" customFormat="1" ht="15" hidden="1">
      <c r="A656" s="2" t="s">
        <v>4</v>
      </c>
      <c r="B656" s="48" t="s">
        <v>27</v>
      </c>
      <c r="C656" s="48" t="s">
        <v>1763</v>
      </c>
      <c r="D656" s="48" t="s">
        <v>1761</v>
      </c>
      <c r="E656" s="48" t="s">
        <v>12</v>
      </c>
      <c r="F656" s="49" t="s">
        <v>13</v>
      </c>
      <c r="G656" s="50">
        <v>3088.02</v>
      </c>
      <c r="H656" s="48" t="s">
        <v>1762</v>
      </c>
      <c r="I656" s="48" t="s">
        <v>48</v>
      </c>
    </row>
    <row r="657" spans="1:9" s="48" customFormat="1" ht="15" hidden="1">
      <c r="A657" s="2" t="s">
        <v>4</v>
      </c>
      <c r="B657" s="48" t="s">
        <v>27</v>
      </c>
      <c r="C657" s="48" t="s">
        <v>1764</v>
      </c>
      <c r="D657" s="48" t="s">
        <v>1761</v>
      </c>
      <c r="E657" s="48" t="s">
        <v>12</v>
      </c>
      <c r="F657" s="49" t="s">
        <v>13</v>
      </c>
      <c r="G657" s="50">
        <v>1469.42</v>
      </c>
      <c r="H657" s="48" t="s">
        <v>1762</v>
      </c>
      <c r="I657" s="48" t="s">
        <v>48</v>
      </c>
    </row>
    <row r="658" spans="1:9" s="48" customFormat="1" ht="15" hidden="1">
      <c r="A658" s="2" t="s">
        <v>4</v>
      </c>
      <c r="B658" s="48" t="s">
        <v>27</v>
      </c>
      <c r="C658" s="48" t="s">
        <v>1765</v>
      </c>
      <c r="D658" s="48" t="s">
        <v>1761</v>
      </c>
      <c r="E658" s="48" t="s">
        <v>12</v>
      </c>
      <c r="F658" s="49" t="s">
        <v>13</v>
      </c>
      <c r="G658" s="50">
        <v>1215.6099999999999</v>
      </c>
      <c r="H658" s="48" t="s">
        <v>1762</v>
      </c>
      <c r="I658" s="48" t="s">
        <v>48</v>
      </c>
    </row>
    <row r="659" spans="1:9" ht="15" hidden="1">
      <c r="A659" s="2" t="s">
        <v>4</v>
      </c>
      <c r="B659" s="48" t="s">
        <v>27</v>
      </c>
      <c r="C659" s="48" t="s">
        <v>1766</v>
      </c>
      <c r="D659" s="48" t="s">
        <v>1761</v>
      </c>
      <c r="E659" s="48" t="s">
        <v>12</v>
      </c>
      <c r="F659" s="49" t="s">
        <v>13</v>
      </c>
      <c r="G659" s="50">
        <v>1469.42</v>
      </c>
      <c r="H659" s="48" t="s">
        <v>1762</v>
      </c>
      <c r="I659" s="48" t="s">
        <v>48</v>
      </c>
    </row>
    <row r="660" spans="1:9" s="48" customFormat="1" ht="15" hidden="1">
      <c r="A660" s="2" t="s">
        <v>4</v>
      </c>
      <c r="B660" s="48" t="s">
        <v>27</v>
      </c>
      <c r="C660" s="48" t="s">
        <v>1767</v>
      </c>
      <c r="D660" s="48" t="s">
        <v>1761</v>
      </c>
      <c r="E660" s="48" t="s">
        <v>12</v>
      </c>
      <c r="F660" s="49" t="s">
        <v>13</v>
      </c>
      <c r="G660" s="50">
        <v>3154.82</v>
      </c>
      <c r="H660" s="48" t="s">
        <v>1762</v>
      </c>
      <c r="I660" s="48" t="s">
        <v>48</v>
      </c>
    </row>
    <row r="661" spans="1:9" s="48" customFormat="1" ht="15" hidden="1">
      <c r="A661" s="2" t="s">
        <v>4</v>
      </c>
      <c r="B661" s="2" t="s">
        <v>22</v>
      </c>
      <c r="C661" s="2" t="s">
        <v>1768</v>
      </c>
      <c r="D661" s="2" t="s">
        <v>1769</v>
      </c>
      <c r="E661" s="2" t="s">
        <v>12</v>
      </c>
      <c r="F661" s="28" t="s">
        <v>13</v>
      </c>
      <c r="G661" s="10">
        <v>1998.92</v>
      </c>
      <c r="H661" s="2" t="s">
        <v>1770</v>
      </c>
      <c r="I661" s="2" t="s">
        <v>48</v>
      </c>
    </row>
    <row r="662" spans="1:9" s="48" customFormat="1" ht="15" hidden="1">
      <c r="A662" s="2" t="s">
        <v>4</v>
      </c>
      <c r="B662" s="2" t="s">
        <v>27</v>
      </c>
      <c r="C662" s="2" t="s">
        <v>1771</v>
      </c>
      <c r="D662" s="2" t="s">
        <v>1772</v>
      </c>
      <c r="E662" s="2" t="s">
        <v>12</v>
      </c>
      <c r="F662" s="28" t="s">
        <v>13</v>
      </c>
      <c r="G662" s="10">
        <v>4176.7299999999996</v>
      </c>
      <c r="H662" s="2" t="s">
        <v>1773</v>
      </c>
      <c r="I662" s="2" t="s">
        <v>48</v>
      </c>
    </row>
    <row r="663" spans="1:9" s="48" customFormat="1" ht="15" hidden="1">
      <c r="A663" s="2" t="s">
        <v>4</v>
      </c>
      <c r="B663" s="2" t="s">
        <v>23</v>
      </c>
      <c r="C663" s="2" t="s">
        <v>1774</v>
      </c>
      <c r="D663" s="2" t="s">
        <v>1775</v>
      </c>
      <c r="E663" s="2" t="s">
        <v>11</v>
      </c>
      <c r="F663" s="28" t="s">
        <v>13</v>
      </c>
      <c r="G663" s="10">
        <v>51453.99</v>
      </c>
      <c r="H663" s="2" t="s">
        <v>1776</v>
      </c>
      <c r="I663" s="2" t="s">
        <v>50</v>
      </c>
    </row>
    <row r="664" spans="1:9" ht="15" hidden="1">
      <c r="A664" s="2" t="s">
        <v>4</v>
      </c>
      <c r="B664" s="28" t="s">
        <v>24</v>
      </c>
      <c r="C664" s="2" t="s">
        <v>1777</v>
      </c>
      <c r="D664" s="2" t="s">
        <v>1778</v>
      </c>
      <c r="E664" s="2" t="s">
        <v>11</v>
      </c>
      <c r="F664" s="28" t="s">
        <v>13</v>
      </c>
      <c r="G664" s="10">
        <v>114238.52</v>
      </c>
      <c r="H664" s="2" t="s">
        <v>1779</v>
      </c>
      <c r="I664" s="2" t="s">
        <v>50</v>
      </c>
    </row>
    <row r="665" spans="1:9" ht="15" hidden="1">
      <c r="A665" s="2" t="s">
        <v>4</v>
      </c>
      <c r="B665" s="2" t="s">
        <v>22</v>
      </c>
      <c r="C665" s="2" t="s">
        <v>1780</v>
      </c>
      <c r="D665" s="2" t="s">
        <v>1781</v>
      </c>
      <c r="E665" s="2" t="s">
        <v>11</v>
      </c>
      <c r="F665" s="28" t="s">
        <v>13</v>
      </c>
      <c r="G665" s="10">
        <v>1300.99</v>
      </c>
      <c r="H665" s="2" t="s">
        <v>1782</v>
      </c>
      <c r="I665" s="2" t="s">
        <v>50</v>
      </c>
    </row>
    <row r="666" spans="1:9" ht="15" hidden="1">
      <c r="A666" s="2" t="s">
        <v>4</v>
      </c>
      <c r="B666" s="2" t="s">
        <v>22</v>
      </c>
      <c r="C666" s="2" t="s">
        <v>1783</v>
      </c>
      <c r="D666" s="2" t="s">
        <v>1784</v>
      </c>
      <c r="E666" s="2" t="s">
        <v>11</v>
      </c>
      <c r="F666" s="28" t="s">
        <v>13</v>
      </c>
      <c r="G666" s="10">
        <v>811.91</v>
      </c>
      <c r="H666" s="2" t="s">
        <v>1785</v>
      </c>
      <c r="I666" s="2" t="s">
        <v>50</v>
      </c>
    </row>
    <row r="667" spans="1:9" ht="15" hidden="1">
      <c r="A667" s="2" t="s">
        <v>4</v>
      </c>
      <c r="B667" s="2" t="s">
        <v>27</v>
      </c>
      <c r="C667" s="2" t="s">
        <v>1786</v>
      </c>
      <c r="D667" s="2" t="s">
        <v>1787</v>
      </c>
      <c r="E667" s="2" t="s">
        <v>11</v>
      </c>
      <c r="F667" s="28" t="s">
        <v>13</v>
      </c>
      <c r="G667" s="10">
        <v>14242.14</v>
      </c>
      <c r="H667" s="2" t="s">
        <v>1788</v>
      </c>
      <c r="I667" s="2" t="s">
        <v>50</v>
      </c>
    </row>
    <row r="668" spans="1:9" ht="15" hidden="1">
      <c r="A668" s="2" t="s">
        <v>4</v>
      </c>
      <c r="B668" s="2" t="s">
        <v>22</v>
      </c>
      <c r="C668" s="2" t="s">
        <v>1789</v>
      </c>
      <c r="D668" s="2" t="s">
        <v>1790</v>
      </c>
      <c r="E668" s="2" t="s">
        <v>11</v>
      </c>
      <c r="F668" s="28" t="s">
        <v>13</v>
      </c>
      <c r="G668" s="10">
        <v>4695.87</v>
      </c>
      <c r="H668" s="2" t="s">
        <v>1791</v>
      </c>
      <c r="I668" s="2" t="s">
        <v>50</v>
      </c>
    </row>
    <row r="669" spans="1:9" ht="15" hidden="1">
      <c r="A669" s="2" t="s">
        <v>4</v>
      </c>
      <c r="B669" s="28" t="s">
        <v>24</v>
      </c>
      <c r="C669" s="2" t="s">
        <v>1792</v>
      </c>
      <c r="D669" s="2" t="s">
        <v>1793</v>
      </c>
      <c r="E669" s="2" t="s">
        <v>11</v>
      </c>
      <c r="F669" s="28" t="s">
        <v>13</v>
      </c>
      <c r="G669" s="10">
        <v>165805.07999999999</v>
      </c>
      <c r="H669" s="2" t="s">
        <v>1794</v>
      </c>
      <c r="I669" s="2" t="s">
        <v>50</v>
      </c>
    </row>
    <row r="670" spans="1:9" ht="15" hidden="1">
      <c r="A670" s="2" t="s">
        <v>4</v>
      </c>
      <c r="B670" s="28" t="s">
        <v>24</v>
      </c>
      <c r="C670" s="2" t="s">
        <v>1795</v>
      </c>
      <c r="D670" s="2" t="s">
        <v>1796</v>
      </c>
      <c r="E670" s="2" t="s">
        <v>11</v>
      </c>
      <c r="F670" s="28" t="s">
        <v>13</v>
      </c>
      <c r="G670" s="10">
        <v>124489.2</v>
      </c>
      <c r="H670" s="2" t="s">
        <v>1797</v>
      </c>
      <c r="I670" s="2" t="s">
        <v>50</v>
      </c>
    </row>
    <row r="671" spans="1:9" ht="15" hidden="1">
      <c r="A671" s="2" t="s">
        <v>4</v>
      </c>
      <c r="B671" s="2" t="s">
        <v>23</v>
      </c>
      <c r="C671" s="2" t="s">
        <v>1798</v>
      </c>
      <c r="D671" s="2" t="s">
        <v>1799</v>
      </c>
      <c r="E671" s="2" t="s">
        <v>11</v>
      </c>
      <c r="F671" s="28" t="s">
        <v>13</v>
      </c>
      <c r="G671" s="10">
        <v>10577.7</v>
      </c>
      <c r="H671" s="2" t="s">
        <v>1800</v>
      </c>
      <c r="I671" s="2" t="s">
        <v>50</v>
      </c>
    </row>
    <row r="672" spans="1:9" ht="15" hidden="1">
      <c r="A672" s="2" t="s">
        <v>4</v>
      </c>
      <c r="B672" s="2" t="s">
        <v>23</v>
      </c>
      <c r="C672" s="2" t="s">
        <v>1801</v>
      </c>
      <c r="D672" s="2" t="s">
        <v>1802</v>
      </c>
      <c r="E672" s="2" t="s">
        <v>11</v>
      </c>
      <c r="F672" s="28" t="s">
        <v>13</v>
      </c>
      <c r="G672" s="10">
        <v>93121.600000000006</v>
      </c>
      <c r="H672" s="2" t="s">
        <v>1803</v>
      </c>
      <c r="I672" s="2" t="s">
        <v>50</v>
      </c>
    </row>
    <row r="673" spans="1:9" ht="15" hidden="1">
      <c r="A673" s="2" t="s">
        <v>4</v>
      </c>
      <c r="B673" s="2" t="s">
        <v>25</v>
      </c>
      <c r="C673" s="2" t="s">
        <v>1804</v>
      </c>
      <c r="D673" s="2" t="s">
        <v>1805</v>
      </c>
      <c r="E673" s="2" t="s">
        <v>11</v>
      </c>
      <c r="F673" s="28" t="s">
        <v>13</v>
      </c>
      <c r="G673" s="10">
        <v>6866.15</v>
      </c>
      <c r="H673" s="2" t="s">
        <v>1806</v>
      </c>
      <c r="I673" s="2" t="s">
        <v>50</v>
      </c>
    </row>
    <row r="674" spans="1:9" ht="15" hidden="1">
      <c r="A674" s="2" t="s">
        <v>4</v>
      </c>
      <c r="B674" s="2" t="s">
        <v>22</v>
      </c>
      <c r="C674" s="2" t="s">
        <v>1807</v>
      </c>
      <c r="D674" s="2" t="s">
        <v>1808</v>
      </c>
      <c r="E674" s="2" t="s">
        <v>11</v>
      </c>
      <c r="F674" s="28" t="s">
        <v>13</v>
      </c>
      <c r="G674" s="10">
        <v>168122.23999999999</v>
      </c>
      <c r="H674" s="2" t="s">
        <v>1809</v>
      </c>
      <c r="I674" s="2" t="s">
        <v>50</v>
      </c>
    </row>
    <row r="675" spans="1:9" ht="15" hidden="1">
      <c r="A675" s="2" t="s">
        <v>4</v>
      </c>
      <c r="B675" s="28" t="s">
        <v>24</v>
      </c>
      <c r="C675" s="2" t="s">
        <v>1810</v>
      </c>
      <c r="D675" s="2" t="s">
        <v>1811</v>
      </c>
      <c r="E675" s="2" t="s">
        <v>11</v>
      </c>
      <c r="F675" s="28" t="s">
        <v>13</v>
      </c>
      <c r="G675" s="10">
        <v>82162.759999999995</v>
      </c>
      <c r="H675" s="2" t="s">
        <v>1812</v>
      </c>
      <c r="I675" s="2" t="s">
        <v>50</v>
      </c>
    </row>
    <row r="676" spans="1:9" ht="15" hidden="1">
      <c r="A676" s="2" t="s">
        <v>4</v>
      </c>
      <c r="B676" s="28" t="s">
        <v>24</v>
      </c>
      <c r="C676" s="2" t="s">
        <v>1813</v>
      </c>
      <c r="D676" s="2" t="s">
        <v>1814</v>
      </c>
      <c r="E676" s="2" t="s">
        <v>11</v>
      </c>
      <c r="F676" s="28" t="s">
        <v>13</v>
      </c>
      <c r="G676" s="10">
        <v>53101.07</v>
      </c>
      <c r="H676" s="2" t="s">
        <v>1815</v>
      </c>
      <c r="I676" s="2" t="s">
        <v>50</v>
      </c>
    </row>
    <row r="677" spans="1:9" ht="15" hidden="1">
      <c r="A677" s="2" t="s">
        <v>4</v>
      </c>
      <c r="B677" s="28" t="s">
        <v>24</v>
      </c>
      <c r="C677" s="2" t="s">
        <v>1816</v>
      </c>
      <c r="D677" s="2" t="s">
        <v>1817</v>
      </c>
      <c r="E677" s="2" t="s">
        <v>11</v>
      </c>
      <c r="F677" s="28" t="s">
        <v>13</v>
      </c>
      <c r="G677" s="10">
        <v>77255.570000000007</v>
      </c>
      <c r="H677" s="2" t="s">
        <v>1818</v>
      </c>
      <c r="I677" s="2" t="s">
        <v>50</v>
      </c>
    </row>
    <row r="678" spans="1:9" ht="15" hidden="1">
      <c r="A678" s="2" t="s">
        <v>4</v>
      </c>
      <c r="B678" s="2" t="s">
        <v>22</v>
      </c>
      <c r="C678" s="2" t="s">
        <v>1819</v>
      </c>
      <c r="D678" s="2" t="s">
        <v>1820</v>
      </c>
      <c r="E678" s="2" t="s">
        <v>11</v>
      </c>
      <c r="F678" s="28" t="s">
        <v>13</v>
      </c>
      <c r="G678" s="10">
        <v>2610.62</v>
      </c>
      <c r="H678" s="2" t="s">
        <v>1821</v>
      </c>
      <c r="I678" s="2" t="s">
        <v>50</v>
      </c>
    </row>
    <row r="679" spans="1:9" ht="15" hidden="1">
      <c r="A679" s="2" t="s">
        <v>4</v>
      </c>
      <c r="B679" s="2" t="s">
        <v>27</v>
      </c>
      <c r="C679" s="2" t="s">
        <v>1822</v>
      </c>
      <c r="D679" s="2" t="s">
        <v>1823</v>
      </c>
      <c r="E679" s="2" t="s">
        <v>11</v>
      </c>
      <c r="F679" s="28" t="s">
        <v>13</v>
      </c>
      <c r="G679" s="10">
        <v>1275.6500000000001</v>
      </c>
      <c r="H679" s="2" t="s">
        <v>1824</v>
      </c>
      <c r="I679" s="2" t="s">
        <v>50</v>
      </c>
    </row>
    <row r="680" spans="1:9" s="48" customFormat="1" ht="15" hidden="1">
      <c r="A680" s="2" t="s">
        <v>4</v>
      </c>
      <c r="B680" s="2" t="s">
        <v>20</v>
      </c>
      <c r="C680" s="2" t="s">
        <v>1825</v>
      </c>
      <c r="D680" s="2" t="s">
        <v>1826</v>
      </c>
      <c r="E680" s="2" t="s">
        <v>11</v>
      </c>
      <c r="F680" s="28" t="s">
        <v>13</v>
      </c>
      <c r="G680" s="10">
        <v>3798.43</v>
      </c>
      <c r="H680" s="2" t="s">
        <v>1827</v>
      </c>
      <c r="I680" s="2" t="s">
        <v>50</v>
      </c>
    </row>
    <row r="681" spans="1:9" s="48" customFormat="1" ht="15" hidden="1">
      <c r="A681" s="2" t="s">
        <v>4</v>
      </c>
      <c r="B681" s="2" t="s">
        <v>27</v>
      </c>
      <c r="C681" s="2" t="s">
        <v>1828</v>
      </c>
      <c r="D681" s="2" t="s">
        <v>1829</v>
      </c>
      <c r="E681" s="2" t="s">
        <v>11</v>
      </c>
      <c r="F681" s="28" t="s">
        <v>13</v>
      </c>
      <c r="G681" s="10">
        <v>1931.16</v>
      </c>
      <c r="H681" s="2" t="s">
        <v>1830</v>
      </c>
      <c r="I681" s="2" t="s">
        <v>50</v>
      </c>
    </row>
    <row r="682" spans="1:9" s="48" customFormat="1" ht="15" hidden="1">
      <c r="A682" s="2" t="s">
        <v>4</v>
      </c>
      <c r="B682" s="2" t="s">
        <v>27</v>
      </c>
      <c r="C682" s="2" t="s">
        <v>1831</v>
      </c>
      <c r="D682" s="2" t="s">
        <v>1832</v>
      </c>
      <c r="E682" s="2" t="s">
        <v>11</v>
      </c>
      <c r="F682" s="28" t="s">
        <v>13</v>
      </c>
      <c r="G682" s="10">
        <v>75220.06</v>
      </c>
      <c r="H682" s="2" t="s">
        <v>1833</v>
      </c>
      <c r="I682" s="2" t="s">
        <v>50</v>
      </c>
    </row>
    <row r="683" spans="1:9" s="48" customFormat="1" ht="15" hidden="1">
      <c r="A683" s="2" t="s">
        <v>5</v>
      </c>
      <c r="B683" s="2" t="s">
        <v>30</v>
      </c>
      <c r="C683" s="2" t="s">
        <v>1834</v>
      </c>
      <c r="D683" s="2" t="s">
        <v>1835</v>
      </c>
      <c r="E683" s="2" t="s">
        <v>11</v>
      </c>
      <c r="F683" s="28" t="s">
        <v>13</v>
      </c>
      <c r="G683" s="10">
        <v>27152.400000000001</v>
      </c>
      <c r="H683" s="2" t="s">
        <v>1836</v>
      </c>
      <c r="I683" s="2" t="s">
        <v>50</v>
      </c>
    </row>
    <row r="684" spans="1:9" s="48" customFormat="1" ht="15" hidden="1">
      <c r="A684" s="2" t="s">
        <v>5</v>
      </c>
      <c r="B684" s="2" t="s">
        <v>30</v>
      </c>
      <c r="C684" s="2" t="s">
        <v>1837</v>
      </c>
      <c r="D684" s="2" t="s">
        <v>1838</v>
      </c>
      <c r="E684" s="2" t="s">
        <v>11</v>
      </c>
      <c r="F684" s="28" t="s">
        <v>13</v>
      </c>
      <c r="G684" s="10">
        <v>13576.2</v>
      </c>
      <c r="H684" s="2" t="s">
        <v>1839</v>
      </c>
      <c r="I684" s="2" t="s">
        <v>50</v>
      </c>
    </row>
    <row r="685" spans="1:9" s="48" customFormat="1" ht="15" hidden="1">
      <c r="A685" s="2" t="s">
        <v>5</v>
      </c>
      <c r="B685" s="2" t="s">
        <v>30</v>
      </c>
      <c r="C685" s="2" t="s">
        <v>1840</v>
      </c>
      <c r="D685" s="2" t="s">
        <v>1841</v>
      </c>
      <c r="E685" s="2" t="s">
        <v>11</v>
      </c>
      <c r="F685" s="28" t="s">
        <v>13</v>
      </c>
      <c r="G685" s="10">
        <v>8830.58</v>
      </c>
      <c r="H685" s="2" t="s">
        <v>1842</v>
      </c>
      <c r="I685" s="2" t="s">
        <v>50</v>
      </c>
    </row>
    <row r="686" spans="1:9" ht="15" hidden="1">
      <c r="A686" s="2" t="s">
        <v>5</v>
      </c>
      <c r="B686" s="2" t="s">
        <v>30</v>
      </c>
      <c r="C686" s="2" t="s">
        <v>1843</v>
      </c>
      <c r="D686" s="2" t="s">
        <v>1844</v>
      </c>
      <c r="E686" s="2" t="s">
        <v>11</v>
      </c>
      <c r="F686" s="28" t="s">
        <v>13</v>
      </c>
      <c r="G686" s="10">
        <v>12308.12</v>
      </c>
      <c r="H686" s="2" t="s">
        <v>1845</v>
      </c>
      <c r="I686" s="2" t="s">
        <v>50</v>
      </c>
    </row>
    <row r="687" spans="1:9" ht="15" hidden="1">
      <c r="A687" s="2" t="s">
        <v>4</v>
      </c>
      <c r="B687" s="28" t="s">
        <v>24</v>
      </c>
      <c r="C687" s="2" t="s">
        <v>1846</v>
      </c>
      <c r="D687" s="2" t="s">
        <v>1847</v>
      </c>
      <c r="E687" s="2" t="s">
        <v>11</v>
      </c>
      <c r="F687" s="28" t="s">
        <v>13</v>
      </c>
      <c r="G687" s="10">
        <v>289390.3</v>
      </c>
      <c r="H687" s="2" t="s">
        <v>1848</v>
      </c>
      <c r="I687" s="2" t="s">
        <v>50</v>
      </c>
    </row>
    <row r="688" spans="1:9" ht="15" hidden="1">
      <c r="A688" s="2" t="s">
        <v>5</v>
      </c>
      <c r="B688" s="2" t="s">
        <v>30</v>
      </c>
      <c r="C688" s="2" t="s">
        <v>1849</v>
      </c>
      <c r="D688" s="2" t="s">
        <v>1850</v>
      </c>
      <c r="E688" s="2" t="s">
        <v>11</v>
      </c>
      <c r="F688" s="28" t="s">
        <v>13</v>
      </c>
      <c r="G688" s="10">
        <v>3252.48</v>
      </c>
      <c r="H688" s="2" t="s">
        <v>1851</v>
      </c>
      <c r="I688" s="2" t="s">
        <v>50</v>
      </c>
    </row>
    <row r="689" spans="1:9" ht="15" hidden="1">
      <c r="A689" s="2" t="s">
        <v>4</v>
      </c>
      <c r="B689" s="2" t="s">
        <v>21</v>
      </c>
      <c r="C689" s="2" t="s">
        <v>1852</v>
      </c>
      <c r="D689" s="2" t="s">
        <v>1853</v>
      </c>
      <c r="E689" s="2" t="s">
        <v>11</v>
      </c>
      <c r="F689" s="28" t="s">
        <v>13</v>
      </c>
      <c r="G689" s="10">
        <v>26809.97</v>
      </c>
      <c r="H689" s="2" t="s">
        <v>1854</v>
      </c>
      <c r="I689" s="2" t="s">
        <v>50</v>
      </c>
    </row>
    <row r="690" spans="1:9" ht="15" hidden="1">
      <c r="A690" s="2" t="s">
        <v>4</v>
      </c>
      <c r="B690" s="2" t="s">
        <v>22</v>
      </c>
      <c r="C690" s="2" t="s">
        <v>1855</v>
      </c>
      <c r="D690" s="2" t="s">
        <v>1856</v>
      </c>
      <c r="E690" s="2" t="s">
        <v>11</v>
      </c>
      <c r="F690" s="28" t="s">
        <v>13</v>
      </c>
      <c r="G690" s="10">
        <v>13437.18</v>
      </c>
      <c r="H690" s="2" t="s">
        <v>1857</v>
      </c>
      <c r="I690" s="2" t="s">
        <v>50</v>
      </c>
    </row>
    <row r="691" spans="1:9" ht="15" hidden="1">
      <c r="A691" s="2" t="s">
        <v>4</v>
      </c>
      <c r="B691" s="2" t="s">
        <v>25</v>
      </c>
      <c r="C691" s="2" t="s">
        <v>1858</v>
      </c>
      <c r="D691" s="2" t="s">
        <v>1859</v>
      </c>
      <c r="E691" s="2" t="s">
        <v>11</v>
      </c>
      <c r="F691" s="28" t="s">
        <v>13</v>
      </c>
      <c r="G691" s="10">
        <v>99413.6</v>
      </c>
      <c r="H691" s="2" t="s">
        <v>1860</v>
      </c>
      <c r="I691" s="2" t="s">
        <v>50</v>
      </c>
    </row>
    <row r="692" spans="1:9" ht="15" hidden="1">
      <c r="A692" s="2" t="s">
        <v>5</v>
      </c>
      <c r="B692" s="28" t="s">
        <v>32</v>
      </c>
      <c r="C692" s="2" t="s">
        <v>1861</v>
      </c>
      <c r="D692" s="2" t="s">
        <v>1862</v>
      </c>
      <c r="E692" s="2" t="s">
        <v>11</v>
      </c>
      <c r="F692" s="28" t="s">
        <v>13</v>
      </c>
      <c r="G692" s="10">
        <v>3570.71</v>
      </c>
      <c r="H692" s="2" t="s">
        <v>1863</v>
      </c>
      <c r="I692" s="2" t="s">
        <v>50</v>
      </c>
    </row>
    <row r="693" spans="1:9" ht="15" hidden="1">
      <c r="A693" s="2" t="s">
        <v>4</v>
      </c>
      <c r="B693" s="2" t="s">
        <v>27</v>
      </c>
      <c r="C693" s="2" t="s">
        <v>1864</v>
      </c>
      <c r="D693" s="2" t="s">
        <v>1865</v>
      </c>
      <c r="E693" s="2" t="s">
        <v>11</v>
      </c>
      <c r="F693" s="28" t="s">
        <v>13</v>
      </c>
      <c r="G693" s="10">
        <v>2265.12</v>
      </c>
      <c r="H693" s="2" t="s">
        <v>1866</v>
      </c>
      <c r="I693" s="2" t="s">
        <v>50</v>
      </c>
    </row>
    <row r="694" spans="1:9" s="48" customFormat="1" ht="15" hidden="1">
      <c r="A694" s="2" t="s">
        <v>4</v>
      </c>
      <c r="B694" s="2" t="s">
        <v>20</v>
      </c>
      <c r="C694" s="2" t="s">
        <v>1867</v>
      </c>
      <c r="D694" s="2" t="s">
        <v>1868</v>
      </c>
      <c r="E694" s="2" t="s">
        <v>11</v>
      </c>
      <c r="F694" s="28" t="s">
        <v>13</v>
      </c>
      <c r="G694" s="10">
        <v>3093.63</v>
      </c>
      <c r="H694" s="2" t="s">
        <v>1869</v>
      </c>
      <c r="I694" s="2" t="s">
        <v>50</v>
      </c>
    </row>
    <row r="695" spans="1:9" s="48" customFormat="1" ht="15" hidden="1">
      <c r="A695" s="2" t="s">
        <v>4</v>
      </c>
      <c r="B695" s="2" t="s">
        <v>21</v>
      </c>
      <c r="C695" s="2" t="s">
        <v>1870</v>
      </c>
      <c r="D695" s="2" t="s">
        <v>1871</v>
      </c>
      <c r="E695" s="2" t="s">
        <v>11</v>
      </c>
      <c r="F695" s="28" t="s">
        <v>13</v>
      </c>
      <c r="G695" s="10">
        <v>346580</v>
      </c>
      <c r="H695" s="2" t="s">
        <v>1872</v>
      </c>
      <c r="I695" s="2" t="s">
        <v>50</v>
      </c>
    </row>
    <row r="696" spans="1:9" s="48" customFormat="1" ht="15" hidden="1">
      <c r="A696" s="2" t="s">
        <v>4</v>
      </c>
      <c r="B696" s="2" t="s">
        <v>21</v>
      </c>
      <c r="C696" s="2" t="s">
        <v>1873</v>
      </c>
      <c r="D696" s="2" t="s">
        <v>1874</v>
      </c>
      <c r="E696" s="2" t="s">
        <v>11</v>
      </c>
      <c r="F696" s="28" t="s">
        <v>13</v>
      </c>
      <c r="G696" s="10">
        <v>367885.98</v>
      </c>
      <c r="H696" s="2" t="s">
        <v>1875</v>
      </c>
      <c r="I696" s="2" t="s">
        <v>50</v>
      </c>
    </row>
    <row r="697" spans="1:9" s="48" customFormat="1" ht="15" hidden="1">
      <c r="A697" s="2" t="s">
        <v>4</v>
      </c>
      <c r="B697" s="2" t="s">
        <v>26</v>
      </c>
      <c r="C697" s="2" t="s">
        <v>1876</v>
      </c>
      <c r="D697" s="2" t="s">
        <v>1877</v>
      </c>
      <c r="E697" s="2" t="s">
        <v>11</v>
      </c>
      <c r="F697" s="28" t="s">
        <v>13</v>
      </c>
      <c r="G697" s="10">
        <v>8054</v>
      </c>
      <c r="H697" s="2" t="s">
        <v>1878</v>
      </c>
      <c r="I697" s="2" t="s">
        <v>50</v>
      </c>
    </row>
    <row r="698" spans="1:9" s="48" customFormat="1" ht="15" hidden="1">
      <c r="A698" s="2" t="s">
        <v>4</v>
      </c>
      <c r="B698" s="2" t="s">
        <v>20</v>
      </c>
      <c r="C698" s="2" t="s">
        <v>1879</v>
      </c>
      <c r="D698" s="2" t="s">
        <v>1880</v>
      </c>
      <c r="E698" s="2" t="s">
        <v>11</v>
      </c>
      <c r="F698" s="28" t="s">
        <v>13</v>
      </c>
      <c r="G698" s="10">
        <v>6575.14</v>
      </c>
      <c r="H698" s="2" t="s">
        <v>1881</v>
      </c>
      <c r="I698" s="2" t="s">
        <v>50</v>
      </c>
    </row>
    <row r="699" spans="1:9" s="48" customFormat="1" ht="15" hidden="1">
      <c r="A699" s="2" t="s">
        <v>4</v>
      </c>
      <c r="B699" s="2" t="s">
        <v>25</v>
      </c>
      <c r="C699" s="2" t="s">
        <v>1882</v>
      </c>
      <c r="D699" s="2" t="s">
        <v>1883</v>
      </c>
      <c r="E699" s="2" t="s">
        <v>11</v>
      </c>
      <c r="F699" s="28" t="s">
        <v>13</v>
      </c>
      <c r="G699" s="10">
        <v>564.83000000000004</v>
      </c>
      <c r="H699" s="2" t="s">
        <v>1884</v>
      </c>
      <c r="I699" s="2" t="s">
        <v>50</v>
      </c>
    </row>
    <row r="700" spans="1:9" ht="15" hidden="1">
      <c r="A700" s="2" t="s">
        <v>4</v>
      </c>
      <c r="B700" s="2" t="s">
        <v>22</v>
      </c>
      <c r="C700" s="2" t="s">
        <v>1885</v>
      </c>
      <c r="D700" s="2" t="s">
        <v>1886</v>
      </c>
      <c r="E700" s="2" t="s">
        <v>11</v>
      </c>
      <c r="F700" s="28" t="s">
        <v>13</v>
      </c>
      <c r="G700" s="10">
        <v>2413.9499999999998</v>
      </c>
      <c r="H700" s="2" t="s">
        <v>1887</v>
      </c>
      <c r="I700" s="2" t="s">
        <v>50</v>
      </c>
    </row>
    <row r="701" spans="1:9" ht="15" hidden="1">
      <c r="A701" s="2" t="s">
        <v>5</v>
      </c>
      <c r="B701" s="28" t="s">
        <v>32</v>
      </c>
      <c r="C701" s="2" t="s">
        <v>1888</v>
      </c>
      <c r="D701" s="2" t="s">
        <v>1889</v>
      </c>
      <c r="E701" s="2" t="s">
        <v>12</v>
      </c>
      <c r="F701" s="28" t="s">
        <v>13</v>
      </c>
      <c r="G701" s="10">
        <v>63625.52</v>
      </c>
      <c r="H701" s="2" t="s">
        <v>1890</v>
      </c>
      <c r="I701" s="2" t="s">
        <v>52</v>
      </c>
    </row>
    <row r="702" spans="1:9" ht="15" hidden="1">
      <c r="A702" s="2" t="s">
        <v>5</v>
      </c>
      <c r="B702" s="28" t="s">
        <v>32</v>
      </c>
      <c r="C702" s="2" t="s">
        <v>1891</v>
      </c>
      <c r="D702" s="2" t="s">
        <v>1892</v>
      </c>
      <c r="E702" s="2" t="s">
        <v>12</v>
      </c>
      <c r="F702" s="28" t="s">
        <v>13</v>
      </c>
      <c r="G702" s="10">
        <v>216232.81</v>
      </c>
      <c r="H702" s="2" t="s">
        <v>1893</v>
      </c>
      <c r="I702" s="2" t="s">
        <v>52</v>
      </c>
    </row>
    <row r="703" spans="1:9" ht="15" hidden="1">
      <c r="A703" s="2" t="s">
        <v>5</v>
      </c>
      <c r="B703" s="28" t="s">
        <v>32</v>
      </c>
      <c r="C703" s="2" t="s">
        <v>1894</v>
      </c>
      <c r="D703" s="2" t="s">
        <v>1895</v>
      </c>
      <c r="E703" s="2" t="s">
        <v>12</v>
      </c>
      <c r="F703" s="28" t="s">
        <v>13</v>
      </c>
      <c r="G703" s="10">
        <v>326753.24</v>
      </c>
      <c r="H703" s="2" t="s">
        <v>1896</v>
      </c>
      <c r="I703" s="2" t="s">
        <v>52</v>
      </c>
    </row>
    <row r="704" spans="1:9" ht="15" hidden="1">
      <c r="A704" s="2" t="s">
        <v>5</v>
      </c>
      <c r="B704" s="28" t="s">
        <v>32</v>
      </c>
      <c r="C704" s="2" t="s">
        <v>1897</v>
      </c>
      <c r="D704" s="2" t="s">
        <v>1898</v>
      </c>
      <c r="E704" s="2" t="s">
        <v>12</v>
      </c>
      <c r="F704" s="28" t="s">
        <v>13</v>
      </c>
      <c r="G704" s="10">
        <v>401841</v>
      </c>
      <c r="H704" s="2" t="s">
        <v>1899</v>
      </c>
      <c r="I704" s="2" t="s">
        <v>52</v>
      </c>
    </row>
    <row r="705" spans="1:9" ht="15" hidden="1">
      <c r="A705" s="2" t="s">
        <v>5</v>
      </c>
      <c r="B705" s="28" t="s">
        <v>32</v>
      </c>
      <c r="C705" s="2" t="s">
        <v>1900</v>
      </c>
      <c r="D705" s="2" t="s">
        <v>1901</v>
      </c>
      <c r="E705" s="2" t="s">
        <v>12</v>
      </c>
      <c r="F705" s="28" t="s">
        <v>13</v>
      </c>
      <c r="G705" s="10">
        <v>140360</v>
      </c>
      <c r="H705" s="2" t="s">
        <v>1902</v>
      </c>
      <c r="I705" s="2" t="s">
        <v>52</v>
      </c>
    </row>
    <row r="706" spans="1:9" ht="15" hidden="1">
      <c r="A706" s="2" t="s">
        <v>5</v>
      </c>
      <c r="B706" s="28" t="s">
        <v>32</v>
      </c>
      <c r="C706" s="2" t="s">
        <v>1903</v>
      </c>
      <c r="D706" s="2" t="s">
        <v>1904</v>
      </c>
      <c r="E706" s="2" t="s">
        <v>12</v>
      </c>
      <c r="F706" s="28" t="s">
        <v>13</v>
      </c>
      <c r="G706" s="10">
        <v>94860.18</v>
      </c>
      <c r="H706" s="2" t="s">
        <v>1905</v>
      </c>
      <c r="I706" s="2" t="s">
        <v>52</v>
      </c>
    </row>
    <row r="707" spans="1:9" ht="15" hidden="1">
      <c r="A707" s="2" t="s">
        <v>5</v>
      </c>
      <c r="B707" s="28" t="s">
        <v>32</v>
      </c>
      <c r="C707" s="2" t="s">
        <v>1906</v>
      </c>
      <c r="D707" s="2" t="s">
        <v>1907</v>
      </c>
      <c r="E707" s="2" t="s">
        <v>12</v>
      </c>
      <c r="F707" s="28" t="s">
        <v>13</v>
      </c>
      <c r="G707" s="10">
        <v>893413.45</v>
      </c>
      <c r="H707" s="2" t="s">
        <v>1908</v>
      </c>
      <c r="I707" s="2" t="s">
        <v>52</v>
      </c>
    </row>
    <row r="708" spans="1:9" ht="15" hidden="1">
      <c r="A708" s="2" t="s">
        <v>5</v>
      </c>
      <c r="B708" s="28" t="s">
        <v>32</v>
      </c>
      <c r="C708" s="2" t="s">
        <v>1909</v>
      </c>
      <c r="D708" s="2" t="s">
        <v>1910</v>
      </c>
      <c r="E708" s="2" t="s">
        <v>12</v>
      </c>
      <c r="F708" s="28" t="s">
        <v>13</v>
      </c>
      <c r="G708" s="10">
        <v>698775</v>
      </c>
      <c r="H708" s="2" t="s">
        <v>1911</v>
      </c>
      <c r="I708" s="2" t="s">
        <v>52</v>
      </c>
    </row>
    <row r="709" spans="1:9" ht="15" hidden="1">
      <c r="A709" s="2" t="s">
        <v>5</v>
      </c>
      <c r="B709" s="28" t="s">
        <v>32</v>
      </c>
      <c r="C709" s="2" t="s">
        <v>1912</v>
      </c>
      <c r="D709" s="2" t="s">
        <v>1913</v>
      </c>
      <c r="E709" s="2" t="s">
        <v>12</v>
      </c>
      <c r="F709" s="28" t="s">
        <v>13</v>
      </c>
      <c r="G709" s="10">
        <v>3194.4</v>
      </c>
      <c r="H709" s="2" t="s">
        <v>1914</v>
      </c>
      <c r="I709" s="2" t="s">
        <v>52</v>
      </c>
    </row>
    <row r="710" spans="1:9" ht="15" hidden="1">
      <c r="A710" s="2" t="s">
        <v>5</v>
      </c>
      <c r="B710" s="28" t="s">
        <v>32</v>
      </c>
      <c r="C710" s="2" t="s">
        <v>1915</v>
      </c>
      <c r="D710" s="2" t="s">
        <v>1916</v>
      </c>
      <c r="E710" s="2" t="s">
        <v>12</v>
      </c>
      <c r="F710" s="28" t="s">
        <v>13</v>
      </c>
      <c r="G710" s="10">
        <v>307037.5</v>
      </c>
      <c r="H710" s="2" t="s">
        <v>1917</v>
      </c>
      <c r="I710" s="2" t="s">
        <v>52</v>
      </c>
    </row>
    <row r="711" spans="1:9" ht="15" hidden="1">
      <c r="A711" s="2" t="s">
        <v>5</v>
      </c>
      <c r="B711" s="28" t="s">
        <v>32</v>
      </c>
      <c r="C711" s="2" t="s">
        <v>1918</v>
      </c>
      <c r="D711" s="2" t="s">
        <v>1919</v>
      </c>
      <c r="E711" s="2" t="s">
        <v>12</v>
      </c>
      <c r="F711" s="28" t="s">
        <v>13</v>
      </c>
      <c r="G711" s="10">
        <v>33517</v>
      </c>
      <c r="H711" s="2" t="s">
        <v>1920</v>
      </c>
      <c r="I711" s="2" t="s">
        <v>52</v>
      </c>
    </row>
    <row r="712" spans="1:9" ht="15" hidden="1">
      <c r="A712" s="2" t="s">
        <v>5</v>
      </c>
      <c r="B712" s="28" t="s">
        <v>32</v>
      </c>
      <c r="C712" s="2" t="s">
        <v>1921</v>
      </c>
      <c r="D712" s="2" t="s">
        <v>1922</v>
      </c>
      <c r="E712" s="2" t="s">
        <v>12</v>
      </c>
      <c r="F712" s="28" t="s">
        <v>13</v>
      </c>
      <c r="G712" s="10">
        <v>73519.600000000006</v>
      </c>
      <c r="H712" s="2" t="s">
        <v>1923</v>
      </c>
      <c r="I712" s="2" t="s">
        <v>52</v>
      </c>
    </row>
    <row r="713" spans="1:9" ht="15" hidden="1">
      <c r="A713" s="2" t="s">
        <v>5</v>
      </c>
      <c r="B713" s="28" t="s">
        <v>32</v>
      </c>
      <c r="C713" s="2" t="s">
        <v>1924</v>
      </c>
      <c r="D713" s="2" t="s">
        <v>1925</v>
      </c>
      <c r="E713" s="2" t="s">
        <v>12</v>
      </c>
      <c r="F713" s="28" t="s">
        <v>13</v>
      </c>
      <c r="G713" s="10">
        <v>61710</v>
      </c>
      <c r="H713" s="2" t="s">
        <v>1926</v>
      </c>
      <c r="I713" s="2" t="s">
        <v>52</v>
      </c>
    </row>
    <row r="714" spans="1:9" ht="15" hidden="1">
      <c r="A714" s="2" t="s">
        <v>5</v>
      </c>
      <c r="B714" s="28" t="s">
        <v>32</v>
      </c>
      <c r="C714" s="2" t="s">
        <v>1927</v>
      </c>
      <c r="D714" s="2" t="s">
        <v>1928</v>
      </c>
      <c r="E714" s="2" t="s">
        <v>12</v>
      </c>
      <c r="F714" s="28" t="s">
        <v>13</v>
      </c>
      <c r="G714" s="10">
        <v>847000</v>
      </c>
      <c r="H714" s="2" t="s">
        <v>1929</v>
      </c>
      <c r="I714" s="2" t="s">
        <v>52</v>
      </c>
    </row>
    <row r="715" spans="1:9" ht="15" hidden="1">
      <c r="A715" s="2" t="s">
        <v>5</v>
      </c>
      <c r="B715" s="28" t="s">
        <v>32</v>
      </c>
      <c r="C715" s="2" t="s">
        <v>1930</v>
      </c>
      <c r="D715" s="2" t="s">
        <v>1931</v>
      </c>
      <c r="E715" s="2" t="s">
        <v>12</v>
      </c>
      <c r="F715" s="28" t="s">
        <v>13</v>
      </c>
      <c r="G715" s="10">
        <v>430735.8</v>
      </c>
      <c r="H715" s="2" t="s">
        <v>1932</v>
      </c>
      <c r="I715" s="2" t="s">
        <v>52</v>
      </c>
    </row>
    <row r="716" spans="1:9" ht="15" hidden="1">
      <c r="A716" s="2" t="s">
        <v>5</v>
      </c>
      <c r="B716" s="28" t="s">
        <v>32</v>
      </c>
      <c r="C716" s="2" t="s">
        <v>1933</v>
      </c>
      <c r="D716" s="2" t="s">
        <v>1934</v>
      </c>
      <c r="E716" s="2" t="s">
        <v>12</v>
      </c>
      <c r="F716" s="28" t="s">
        <v>13</v>
      </c>
      <c r="G716" s="10">
        <v>903447.71</v>
      </c>
      <c r="H716" s="2" t="s">
        <v>1935</v>
      </c>
      <c r="I716" s="2" t="s">
        <v>52</v>
      </c>
    </row>
    <row r="717" spans="1:9" ht="15" hidden="1">
      <c r="A717" s="2" t="s">
        <v>5</v>
      </c>
      <c r="B717" s="28" t="s">
        <v>32</v>
      </c>
      <c r="C717" s="2" t="s">
        <v>1936</v>
      </c>
      <c r="D717" s="2" t="s">
        <v>1937</v>
      </c>
      <c r="E717" s="2" t="s">
        <v>12</v>
      </c>
      <c r="F717" s="28" t="s">
        <v>13</v>
      </c>
      <c r="G717" s="10">
        <v>1591997</v>
      </c>
      <c r="H717" s="2" t="s">
        <v>1938</v>
      </c>
      <c r="I717" s="2" t="s">
        <v>52</v>
      </c>
    </row>
    <row r="718" spans="1:9" s="47" customFormat="1" ht="15" hidden="1">
      <c r="A718" s="2" t="s">
        <v>5</v>
      </c>
      <c r="B718" s="28" t="s">
        <v>32</v>
      </c>
      <c r="C718" s="2" t="s">
        <v>1939</v>
      </c>
      <c r="D718" s="2" t="s">
        <v>1940</v>
      </c>
      <c r="E718" s="2" t="s">
        <v>12</v>
      </c>
      <c r="F718" s="28" t="s">
        <v>13</v>
      </c>
      <c r="G718" s="10">
        <v>175631.5</v>
      </c>
      <c r="H718" s="2" t="s">
        <v>1941</v>
      </c>
      <c r="I718" s="2" t="s">
        <v>52</v>
      </c>
    </row>
    <row r="719" spans="1:9" ht="15" hidden="1">
      <c r="A719" s="2" t="s">
        <v>5</v>
      </c>
      <c r="B719" s="28" t="s">
        <v>32</v>
      </c>
      <c r="C719" s="2" t="s">
        <v>1942</v>
      </c>
      <c r="D719" s="2" t="s">
        <v>1943</v>
      </c>
      <c r="E719" s="2" t="s">
        <v>12</v>
      </c>
      <c r="F719" s="28" t="s">
        <v>13</v>
      </c>
      <c r="G719" s="10">
        <v>479160</v>
      </c>
      <c r="H719" s="2" t="s">
        <v>1944</v>
      </c>
      <c r="I719" s="2" t="s">
        <v>52</v>
      </c>
    </row>
    <row r="720" spans="1:9" ht="15" hidden="1">
      <c r="A720" s="2" t="s">
        <v>5</v>
      </c>
      <c r="B720" s="28" t="s">
        <v>32</v>
      </c>
      <c r="C720" s="2" t="s">
        <v>1945</v>
      </c>
      <c r="D720" s="2" t="s">
        <v>1946</v>
      </c>
      <c r="E720" s="2" t="s">
        <v>12</v>
      </c>
      <c r="F720" s="28" t="s">
        <v>13</v>
      </c>
      <c r="G720" s="10">
        <v>591593.19999999995</v>
      </c>
      <c r="H720" s="2" t="s">
        <v>1947</v>
      </c>
      <c r="I720" s="2" t="s">
        <v>52</v>
      </c>
    </row>
    <row r="721" spans="1:9" ht="15" hidden="1">
      <c r="A721" s="2" t="s">
        <v>5</v>
      </c>
      <c r="B721" s="28" t="s">
        <v>32</v>
      </c>
      <c r="C721" s="2" t="s">
        <v>1948</v>
      </c>
      <c r="D721" s="2" t="s">
        <v>1949</v>
      </c>
      <c r="E721" s="2" t="s">
        <v>12</v>
      </c>
      <c r="F721" s="28" t="s">
        <v>13</v>
      </c>
      <c r="G721" s="10">
        <v>162672.4</v>
      </c>
      <c r="H721" s="2" t="s">
        <v>1950</v>
      </c>
      <c r="I721" s="2" t="s">
        <v>52</v>
      </c>
    </row>
    <row r="722" spans="1:9" ht="15" hidden="1">
      <c r="A722" s="2" t="s">
        <v>5</v>
      </c>
      <c r="B722" s="28" t="s">
        <v>32</v>
      </c>
      <c r="C722" s="2" t="s">
        <v>1951</v>
      </c>
      <c r="D722" s="2" t="s">
        <v>1952</v>
      </c>
      <c r="E722" s="2" t="s">
        <v>12</v>
      </c>
      <c r="F722" s="28" t="s">
        <v>13</v>
      </c>
      <c r="G722" s="10">
        <v>373285</v>
      </c>
      <c r="H722" s="2" t="s">
        <v>1953</v>
      </c>
      <c r="I722" s="2" t="s">
        <v>52</v>
      </c>
    </row>
    <row r="723" spans="1:9" ht="15" hidden="1">
      <c r="A723" s="2" t="s">
        <v>5</v>
      </c>
      <c r="B723" s="28" t="s">
        <v>32</v>
      </c>
      <c r="C723" s="2" t="s">
        <v>1954</v>
      </c>
      <c r="D723" s="2" t="s">
        <v>1955</v>
      </c>
      <c r="E723" s="2" t="s">
        <v>12</v>
      </c>
      <c r="F723" s="28" t="s">
        <v>13</v>
      </c>
      <c r="G723" s="10">
        <v>614326.68000000005</v>
      </c>
      <c r="H723" s="2" t="s">
        <v>1956</v>
      </c>
      <c r="I723" s="2" t="s">
        <v>52</v>
      </c>
    </row>
    <row r="724" spans="1:9" ht="15" hidden="1">
      <c r="A724" s="2" t="s">
        <v>5</v>
      </c>
      <c r="B724" s="28" t="s">
        <v>32</v>
      </c>
      <c r="C724" s="2" t="s">
        <v>1957</v>
      </c>
      <c r="D724" s="2" t="s">
        <v>1958</v>
      </c>
      <c r="E724" s="2" t="s">
        <v>12</v>
      </c>
      <c r="F724" s="28" t="s">
        <v>13</v>
      </c>
      <c r="G724" s="10">
        <v>646120.64</v>
      </c>
      <c r="H724" s="2" t="s">
        <v>1959</v>
      </c>
      <c r="I724" s="2" t="s">
        <v>52</v>
      </c>
    </row>
    <row r="725" spans="1:9" ht="15" hidden="1">
      <c r="A725" s="2" t="s">
        <v>5</v>
      </c>
      <c r="B725" s="28" t="s">
        <v>32</v>
      </c>
      <c r="C725" s="2" t="s">
        <v>1960</v>
      </c>
      <c r="D725" s="2" t="s">
        <v>1961</v>
      </c>
      <c r="E725" s="2" t="s">
        <v>12</v>
      </c>
      <c r="F725" s="28" t="s">
        <v>13</v>
      </c>
      <c r="G725" s="10">
        <v>1169800.17</v>
      </c>
      <c r="H725" s="2" t="s">
        <v>1962</v>
      </c>
      <c r="I725" s="2" t="s">
        <v>52</v>
      </c>
    </row>
    <row r="726" spans="1:9" ht="15" hidden="1">
      <c r="A726" s="2" t="s">
        <v>5</v>
      </c>
      <c r="B726" s="28" t="s">
        <v>32</v>
      </c>
      <c r="C726" s="2" t="s">
        <v>1963</v>
      </c>
      <c r="D726" s="2" t="s">
        <v>1964</v>
      </c>
      <c r="E726" s="2" t="s">
        <v>12</v>
      </c>
      <c r="F726" s="28" t="s">
        <v>13</v>
      </c>
      <c r="G726" s="10">
        <v>1165090.8500000001</v>
      </c>
      <c r="H726" s="2" t="s">
        <v>1965</v>
      </c>
      <c r="I726" s="2" t="s">
        <v>52</v>
      </c>
    </row>
    <row r="727" spans="1:9" ht="15" hidden="1">
      <c r="A727" s="2" t="s">
        <v>5</v>
      </c>
      <c r="B727" s="28" t="s">
        <v>32</v>
      </c>
      <c r="C727" s="2" t="s">
        <v>1966</v>
      </c>
      <c r="D727" s="2" t="s">
        <v>1967</v>
      </c>
      <c r="E727" s="2" t="s">
        <v>12</v>
      </c>
      <c r="F727" s="28" t="s">
        <v>13</v>
      </c>
      <c r="G727" s="10">
        <v>449890.1</v>
      </c>
      <c r="H727" s="2" t="s">
        <v>1968</v>
      </c>
      <c r="I727" s="2" t="s">
        <v>52</v>
      </c>
    </row>
    <row r="728" spans="1:9" ht="15" hidden="1">
      <c r="A728" s="2" t="s">
        <v>5</v>
      </c>
      <c r="B728" s="28" t="s">
        <v>32</v>
      </c>
      <c r="C728" s="2" t="s">
        <v>1969</v>
      </c>
      <c r="D728" s="2" t="s">
        <v>1970</v>
      </c>
      <c r="E728" s="2" t="s">
        <v>12</v>
      </c>
      <c r="F728" s="28" t="s">
        <v>13</v>
      </c>
      <c r="G728" s="10">
        <v>368475.25</v>
      </c>
      <c r="H728" s="2" t="s">
        <v>1971</v>
      </c>
      <c r="I728" s="2" t="s">
        <v>52</v>
      </c>
    </row>
    <row r="729" spans="1:9" ht="15" hidden="1">
      <c r="A729" s="2" t="s">
        <v>5</v>
      </c>
      <c r="B729" s="28" t="s">
        <v>32</v>
      </c>
      <c r="C729" s="2" t="s">
        <v>1972</v>
      </c>
      <c r="D729" s="2" t="s">
        <v>1973</v>
      </c>
      <c r="E729" s="2" t="s">
        <v>12</v>
      </c>
      <c r="F729" s="28" t="s">
        <v>13</v>
      </c>
      <c r="G729" s="10">
        <v>389966.59</v>
      </c>
      <c r="H729" s="2" t="s">
        <v>1974</v>
      </c>
      <c r="I729" s="2" t="s">
        <v>52</v>
      </c>
    </row>
    <row r="730" spans="1:9" ht="15" hidden="1">
      <c r="A730" s="2" t="s">
        <v>5</v>
      </c>
      <c r="B730" s="49" t="s">
        <v>32</v>
      </c>
      <c r="C730" s="48" t="s">
        <v>1975</v>
      </c>
      <c r="D730" s="48" t="s">
        <v>1976</v>
      </c>
      <c r="E730" s="48" t="s">
        <v>12</v>
      </c>
      <c r="F730" s="49" t="s">
        <v>13</v>
      </c>
      <c r="G730" s="50">
        <v>1271710</v>
      </c>
      <c r="H730" s="48" t="s">
        <v>1977</v>
      </c>
      <c r="I730" s="48" t="s">
        <v>52</v>
      </c>
    </row>
    <row r="731" spans="1:9" ht="15" hidden="1">
      <c r="A731" s="2" t="s">
        <v>5</v>
      </c>
      <c r="B731" s="49" t="s">
        <v>32</v>
      </c>
      <c r="C731" s="48" t="s">
        <v>1978</v>
      </c>
      <c r="D731" s="48" t="s">
        <v>1979</v>
      </c>
      <c r="E731" s="48" t="s">
        <v>12</v>
      </c>
      <c r="F731" s="49" t="s">
        <v>13</v>
      </c>
      <c r="G731" s="50">
        <v>798026.46</v>
      </c>
      <c r="H731" s="48" t="s">
        <v>1980</v>
      </c>
      <c r="I731" s="48" t="s">
        <v>52</v>
      </c>
    </row>
    <row r="732" spans="1:9" ht="15" hidden="1">
      <c r="A732" s="2" t="s">
        <v>5</v>
      </c>
      <c r="B732" s="49" t="s">
        <v>32</v>
      </c>
      <c r="C732" s="48" t="s">
        <v>1981</v>
      </c>
      <c r="D732" s="48" t="s">
        <v>1982</v>
      </c>
      <c r="E732" s="48" t="s">
        <v>12</v>
      </c>
      <c r="F732" s="49" t="s">
        <v>13</v>
      </c>
      <c r="G732" s="50">
        <v>31218</v>
      </c>
      <c r="H732" s="48" t="s">
        <v>1983</v>
      </c>
      <c r="I732" s="48" t="s">
        <v>52</v>
      </c>
    </row>
    <row r="733" spans="1:9" ht="15" hidden="1">
      <c r="A733" s="2" t="s">
        <v>5</v>
      </c>
      <c r="B733" s="28" t="s">
        <v>32</v>
      </c>
      <c r="C733" s="2" t="s">
        <v>1984</v>
      </c>
      <c r="D733" s="2" t="s">
        <v>1985</v>
      </c>
      <c r="E733" s="2" t="s">
        <v>12</v>
      </c>
      <c r="F733" s="28" t="s">
        <v>13</v>
      </c>
      <c r="G733" s="10">
        <v>302016</v>
      </c>
      <c r="H733" s="2" t="s">
        <v>1986</v>
      </c>
      <c r="I733" s="2" t="s">
        <v>52</v>
      </c>
    </row>
    <row r="734" spans="1:9" ht="15" hidden="1">
      <c r="A734" s="2" t="s">
        <v>5</v>
      </c>
      <c r="B734" s="28" t="s">
        <v>32</v>
      </c>
      <c r="C734" s="2" t="s">
        <v>1987</v>
      </c>
      <c r="D734" s="2" t="s">
        <v>1988</v>
      </c>
      <c r="E734" s="2" t="s">
        <v>12</v>
      </c>
      <c r="F734" s="28" t="s">
        <v>13</v>
      </c>
      <c r="G734" s="10">
        <v>32912</v>
      </c>
      <c r="H734" s="2" t="s">
        <v>1989</v>
      </c>
      <c r="I734" s="2" t="s">
        <v>52</v>
      </c>
    </row>
    <row r="735" spans="1:9" ht="15" hidden="1">
      <c r="A735" s="2" t="s">
        <v>5</v>
      </c>
      <c r="B735" s="28" t="s">
        <v>32</v>
      </c>
      <c r="C735" s="2" t="s">
        <v>1990</v>
      </c>
      <c r="D735" s="2" t="s">
        <v>1991</v>
      </c>
      <c r="E735" s="2" t="s">
        <v>12</v>
      </c>
      <c r="F735" s="28" t="s">
        <v>13</v>
      </c>
      <c r="G735" s="10">
        <v>338800</v>
      </c>
      <c r="H735" s="2" t="s">
        <v>1992</v>
      </c>
      <c r="I735" s="2" t="s">
        <v>52</v>
      </c>
    </row>
    <row r="736" spans="1:9" ht="15" hidden="1">
      <c r="A736" s="2" t="s">
        <v>5</v>
      </c>
      <c r="B736" s="28" t="s">
        <v>32</v>
      </c>
      <c r="C736" s="2" t="s">
        <v>1993</v>
      </c>
      <c r="D736" s="2" t="s">
        <v>1994</v>
      </c>
      <c r="E736" s="2" t="s">
        <v>12</v>
      </c>
      <c r="F736" s="28" t="s">
        <v>13</v>
      </c>
      <c r="G736" s="10">
        <v>22990</v>
      </c>
      <c r="H736" s="2" t="s">
        <v>1995</v>
      </c>
      <c r="I736" s="2" t="s">
        <v>52</v>
      </c>
    </row>
    <row r="737" spans="1:9" ht="15" hidden="1">
      <c r="A737" s="2" t="s">
        <v>5</v>
      </c>
      <c r="B737" s="28" t="s">
        <v>32</v>
      </c>
      <c r="C737" s="2" t="s">
        <v>1996</v>
      </c>
      <c r="D737" s="2" t="s">
        <v>1997</v>
      </c>
      <c r="E737" s="2" t="s">
        <v>12</v>
      </c>
      <c r="F737" s="28" t="s">
        <v>13</v>
      </c>
      <c r="G737" s="10">
        <v>19057.5</v>
      </c>
      <c r="H737" s="2" t="s">
        <v>1998</v>
      </c>
      <c r="I737" s="2" t="s">
        <v>52</v>
      </c>
    </row>
    <row r="738" spans="1:9" ht="15" hidden="1">
      <c r="A738" s="2" t="s">
        <v>5</v>
      </c>
      <c r="B738" s="28" t="s">
        <v>32</v>
      </c>
      <c r="C738" s="2" t="s">
        <v>1999</v>
      </c>
      <c r="D738" s="2" t="s">
        <v>2000</v>
      </c>
      <c r="E738" s="2" t="s">
        <v>12</v>
      </c>
      <c r="F738" s="28" t="s">
        <v>13</v>
      </c>
      <c r="G738" s="10">
        <v>2119533.59</v>
      </c>
      <c r="H738" s="2" t="s">
        <v>2001</v>
      </c>
      <c r="I738" s="2" t="s">
        <v>52</v>
      </c>
    </row>
    <row r="739" spans="1:9" ht="15" hidden="1">
      <c r="A739" s="2" t="s">
        <v>4</v>
      </c>
      <c r="B739" s="28" t="s">
        <v>22</v>
      </c>
      <c r="C739" s="28" t="s">
        <v>2002</v>
      </c>
      <c r="D739" s="28" t="s">
        <v>2003</v>
      </c>
      <c r="E739" s="28" t="s">
        <v>11</v>
      </c>
      <c r="F739" s="28" t="s">
        <v>13</v>
      </c>
      <c r="G739" s="29">
        <v>3754.18</v>
      </c>
      <c r="H739" s="28" t="s">
        <v>2004</v>
      </c>
      <c r="I739" s="2" t="s">
        <v>54</v>
      </c>
    </row>
    <row r="740" spans="1:9" ht="15" hidden="1">
      <c r="A740" s="2" t="s">
        <v>4</v>
      </c>
      <c r="B740" s="2" t="s">
        <v>22</v>
      </c>
      <c r="C740" s="2" t="s">
        <v>2005</v>
      </c>
      <c r="D740" s="2" t="s">
        <v>2003</v>
      </c>
      <c r="E740" s="2" t="s">
        <v>11</v>
      </c>
      <c r="F740" s="28" t="s">
        <v>13</v>
      </c>
      <c r="G740" s="10">
        <v>9385.4599999999991</v>
      </c>
      <c r="H740" s="2" t="s">
        <v>2004</v>
      </c>
      <c r="I740" s="2" t="s">
        <v>54</v>
      </c>
    </row>
    <row r="741" spans="1:9" ht="15" hidden="1">
      <c r="A741" s="2" t="s">
        <v>4</v>
      </c>
      <c r="B741" s="2" t="s">
        <v>22</v>
      </c>
      <c r="C741" s="2" t="s">
        <v>2006</v>
      </c>
      <c r="D741" s="2" t="s">
        <v>2007</v>
      </c>
      <c r="E741" s="2" t="s">
        <v>11</v>
      </c>
      <c r="F741" s="28" t="s">
        <v>13</v>
      </c>
      <c r="G741" s="10">
        <v>20027.09</v>
      </c>
      <c r="H741" s="2" t="s">
        <v>2008</v>
      </c>
      <c r="I741" s="2" t="s">
        <v>54</v>
      </c>
    </row>
    <row r="742" spans="1:9" ht="15" hidden="1">
      <c r="A742" s="2" t="s">
        <v>4</v>
      </c>
      <c r="B742" s="2" t="s">
        <v>22</v>
      </c>
      <c r="C742" s="2" t="s">
        <v>2009</v>
      </c>
      <c r="D742" s="2" t="s">
        <v>2010</v>
      </c>
      <c r="E742" s="2" t="s">
        <v>11</v>
      </c>
      <c r="F742" s="28" t="s">
        <v>13</v>
      </c>
      <c r="G742" s="10">
        <v>238.62</v>
      </c>
      <c r="H742" s="2" t="s">
        <v>2011</v>
      </c>
      <c r="I742" s="2" t="s">
        <v>54</v>
      </c>
    </row>
    <row r="743" spans="1:9" ht="15" hidden="1">
      <c r="A743" s="2" t="s">
        <v>4</v>
      </c>
      <c r="B743" s="2" t="s">
        <v>25</v>
      </c>
      <c r="C743" s="2" t="s">
        <v>2012</v>
      </c>
      <c r="D743" s="2" t="s">
        <v>2013</v>
      </c>
      <c r="E743" s="2" t="s">
        <v>11</v>
      </c>
      <c r="F743" s="28" t="s">
        <v>13</v>
      </c>
      <c r="G743" s="10">
        <v>4719</v>
      </c>
      <c r="H743" s="2" t="s">
        <v>2014</v>
      </c>
      <c r="I743" s="2" t="s">
        <v>54</v>
      </c>
    </row>
    <row r="744" spans="1:9" ht="15" hidden="1">
      <c r="A744" s="2" t="s">
        <v>4</v>
      </c>
      <c r="B744" s="28" t="s">
        <v>27</v>
      </c>
      <c r="C744" s="28" t="s">
        <v>2015</v>
      </c>
      <c r="D744" s="28" t="s">
        <v>2016</v>
      </c>
      <c r="E744" s="28" t="s">
        <v>11</v>
      </c>
      <c r="F744" s="28" t="s">
        <v>13</v>
      </c>
      <c r="G744" s="29">
        <v>60000</v>
      </c>
      <c r="H744" s="28" t="s">
        <v>2017</v>
      </c>
      <c r="I744" s="2" t="s">
        <v>54</v>
      </c>
    </row>
    <row r="745" spans="1:9" ht="15" hidden="1">
      <c r="A745" s="2" t="s">
        <v>4</v>
      </c>
      <c r="B745" s="28" t="s">
        <v>24</v>
      </c>
      <c r="C745" s="28" t="s">
        <v>2018</v>
      </c>
      <c r="D745" s="28" t="s">
        <v>2019</v>
      </c>
      <c r="E745" s="28" t="s">
        <v>11</v>
      </c>
      <c r="F745" s="28" t="s">
        <v>13</v>
      </c>
      <c r="G745" s="29">
        <v>5392.6600000000008</v>
      </c>
      <c r="H745" s="28" t="s">
        <v>2020</v>
      </c>
      <c r="I745" s="2" t="s">
        <v>54</v>
      </c>
    </row>
    <row r="746" spans="1:9" ht="15" hidden="1">
      <c r="A746" s="2" t="s">
        <v>4</v>
      </c>
      <c r="B746" s="28" t="s">
        <v>24</v>
      </c>
      <c r="C746" s="28" t="s">
        <v>2021</v>
      </c>
      <c r="D746" s="28" t="s">
        <v>2022</v>
      </c>
      <c r="E746" s="28" t="s">
        <v>11</v>
      </c>
      <c r="F746" s="28" t="s">
        <v>13</v>
      </c>
      <c r="G746" s="29">
        <v>11903.4</v>
      </c>
      <c r="H746" s="28" t="s">
        <v>2023</v>
      </c>
      <c r="I746" s="2" t="s">
        <v>54</v>
      </c>
    </row>
    <row r="747" spans="1:9" ht="15" hidden="1">
      <c r="A747" s="2" t="s">
        <v>4</v>
      </c>
      <c r="B747" s="28" t="s">
        <v>24</v>
      </c>
      <c r="C747" s="28" t="s">
        <v>2024</v>
      </c>
      <c r="D747" s="28" t="s">
        <v>2025</v>
      </c>
      <c r="E747" s="28" t="s">
        <v>11</v>
      </c>
      <c r="F747" s="28" t="s">
        <v>13</v>
      </c>
      <c r="G747" s="29">
        <v>39.950000000000003</v>
      </c>
      <c r="H747" s="28" t="s">
        <v>2026</v>
      </c>
      <c r="I747" s="2" t="s">
        <v>54</v>
      </c>
    </row>
    <row r="748" spans="1:9" ht="15" hidden="1">
      <c r="A748" s="2" t="s">
        <v>4</v>
      </c>
      <c r="B748" s="28" t="s">
        <v>24</v>
      </c>
      <c r="C748" s="28" t="s">
        <v>2027</v>
      </c>
      <c r="D748" s="28" t="s">
        <v>2028</v>
      </c>
      <c r="E748" s="28" t="s">
        <v>11</v>
      </c>
      <c r="F748" s="28" t="s">
        <v>13</v>
      </c>
      <c r="G748" s="29">
        <v>12219.76</v>
      </c>
      <c r="H748" s="28" t="s">
        <v>2029</v>
      </c>
      <c r="I748" s="2" t="s">
        <v>54</v>
      </c>
    </row>
    <row r="749" spans="1:9" ht="15" hidden="1">
      <c r="A749" s="2" t="s">
        <v>4</v>
      </c>
      <c r="B749" s="2" t="s">
        <v>20</v>
      </c>
      <c r="C749" s="2" t="s">
        <v>2030</v>
      </c>
      <c r="D749" s="2" t="s">
        <v>2031</v>
      </c>
      <c r="E749" s="2" t="s">
        <v>11</v>
      </c>
      <c r="F749" s="28" t="s">
        <v>13</v>
      </c>
      <c r="G749" s="10">
        <v>6633.8</v>
      </c>
      <c r="H749" s="2" t="s">
        <v>2032</v>
      </c>
      <c r="I749" s="2" t="s">
        <v>54</v>
      </c>
    </row>
    <row r="750" spans="1:9" ht="15" hidden="1">
      <c r="A750" s="2" t="s">
        <v>4</v>
      </c>
      <c r="B750" s="2" t="s">
        <v>20</v>
      </c>
      <c r="C750" s="2" t="s">
        <v>2033</v>
      </c>
      <c r="D750" s="2" t="s">
        <v>2034</v>
      </c>
      <c r="E750" s="2" t="s">
        <v>11</v>
      </c>
      <c r="F750" s="28" t="s">
        <v>13</v>
      </c>
      <c r="G750" s="10">
        <v>74503.95</v>
      </c>
      <c r="H750" s="2" t="s">
        <v>2035</v>
      </c>
      <c r="I750" s="2" t="s">
        <v>54</v>
      </c>
    </row>
    <row r="751" spans="1:9" ht="15" hidden="1">
      <c r="A751" s="2" t="s">
        <v>4</v>
      </c>
      <c r="B751" s="2" t="s">
        <v>20</v>
      </c>
      <c r="C751" s="2" t="s">
        <v>2036</v>
      </c>
      <c r="D751" s="2" t="s">
        <v>2037</v>
      </c>
      <c r="E751" s="2" t="s">
        <v>11</v>
      </c>
      <c r="F751" s="28" t="s">
        <v>13</v>
      </c>
      <c r="G751" s="10">
        <v>656.6</v>
      </c>
      <c r="H751" s="2" t="s">
        <v>2038</v>
      </c>
      <c r="I751" s="2" t="s">
        <v>54</v>
      </c>
    </row>
    <row r="752" spans="1:9" ht="15" hidden="1">
      <c r="A752" s="2" t="s">
        <v>4</v>
      </c>
      <c r="B752" s="2" t="s">
        <v>20</v>
      </c>
      <c r="C752" s="2" t="s">
        <v>2039</v>
      </c>
      <c r="D752" s="2" t="s">
        <v>2040</v>
      </c>
      <c r="E752" s="2" t="s">
        <v>11</v>
      </c>
      <c r="F752" s="28" t="s">
        <v>13</v>
      </c>
      <c r="G752" s="10">
        <v>51.43</v>
      </c>
      <c r="H752" s="2" t="s">
        <v>2041</v>
      </c>
      <c r="I752" s="2" t="s">
        <v>54</v>
      </c>
    </row>
    <row r="753" spans="1:9" ht="15" hidden="1">
      <c r="A753" s="2" t="s">
        <v>4</v>
      </c>
      <c r="B753" s="2" t="s">
        <v>22</v>
      </c>
      <c r="C753" s="2" t="s">
        <v>2042</v>
      </c>
      <c r="D753" s="2" t="s">
        <v>2043</v>
      </c>
      <c r="E753" s="2" t="s">
        <v>11</v>
      </c>
      <c r="F753" s="28" t="s">
        <v>13</v>
      </c>
      <c r="G753" s="10">
        <v>2420</v>
      </c>
      <c r="H753" s="2" t="s">
        <v>2044</v>
      </c>
      <c r="I753" s="2" t="s">
        <v>54</v>
      </c>
    </row>
    <row r="754" spans="1:9" ht="15" hidden="1">
      <c r="A754" s="2" t="s">
        <v>4</v>
      </c>
      <c r="B754" s="2" t="s">
        <v>22</v>
      </c>
      <c r="C754" s="2" t="s">
        <v>2045</v>
      </c>
      <c r="D754" s="2" t="s">
        <v>2046</v>
      </c>
      <c r="E754" s="2" t="s">
        <v>11</v>
      </c>
      <c r="F754" s="28" t="s">
        <v>13</v>
      </c>
      <c r="G754" s="10">
        <v>39930</v>
      </c>
      <c r="H754" s="2" t="s">
        <v>2047</v>
      </c>
      <c r="I754" s="2" t="s">
        <v>54</v>
      </c>
    </row>
    <row r="755" spans="1:9" ht="15" hidden="1">
      <c r="A755" s="2" t="s">
        <v>4</v>
      </c>
      <c r="B755" s="2" t="s">
        <v>22</v>
      </c>
      <c r="C755" s="2" t="s">
        <v>2048</v>
      </c>
      <c r="D755" s="2" t="s">
        <v>2049</v>
      </c>
      <c r="E755" s="2" t="s">
        <v>11</v>
      </c>
      <c r="F755" s="28" t="s">
        <v>13</v>
      </c>
      <c r="G755" s="10">
        <v>248.05</v>
      </c>
      <c r="H755" s="2" t="s">
        <v>2050</v>
      </c>
      <c r="I755" s="2" t="s">
        <v>54</v>
      </c>
    </row>
    <row r="756" spans="1:9" ht="15" hidden="1">
      <c r="A756" s="2" t="s">
        <v>4</v>
      </c>
      <c r="B756" s="2" t="s">
        <v>22</v>
      </c>
      <c r="C756" s="2" t="s">
        <v>2051</v>
      </c>
      <c r="D756" s="2" t="s">
        <v>2052</v>
      </c>
      <c r="E756" s="2" t="s">
        <v>11</v>
      </c>
      <c r="F756" s="28" t="s">
        <v>13</v>
      </c>
      <c r="G756" s="10">
        <v>102.85</v>
      </c>
      <c r="H756" s="2" t="s">
        <v>2053</v>
      </c>
      <c r="I756" s="2" t="s">
        <v>54</v>
      </c>
    </row>
    <row r="757" spans="1:9" ht="15" hidden="1">
      <c r="A757" s="2" t="s">
        <v>4</v>
      </c>
      <c r="B757" s="2" t="s">
        <v>20</v>
      </c>
      <c r="C757" s="2" t="s">
        <v>2054</v>
      </c>
      <c r="D757" s="2" t="s">
        <v>2055</v>
      </c>
      <c r="E757" s="2" t="s">
        <v>11</v>
      </c>
      <c r="F757" s="28" t="s">
        <v>13</v>
      </c>
      <c r="G757" s="10">
        <v>8095.28</v>
      </c>
      <c r="H757" s="2" t="s">
        <v>2056</v>
      </c>
      <c r="I757" s="2" t="s">
        <v>54</v>
      </c>
    </row>
    <row r="758" spans="1:9" ht="15" hidden="1">
      <c r="A758" s="2" t="s">
        <v>4</v>
      </c>
      <c r="B758" s="2" t="s">
        <v>20</v>
      </c>
      <c r="C758" s="2" t="s">
        <v>2057</v>
      </c>
      <c r="D758" s="2" t="s">
        <v>2058</v>
      </c>
      <c r="E758" s="2" t="s">
        <v>11</v>
      </c>
      <c r="F758" s="28" t="s">
        <v>13</v>
      </c>
      <c r="G758" s="10">
        <v>98822.15</v>
      </c>
      <c r="H758" s="2" t="s">
        <v>2059</v>
      </c>
      <c r="I758" s="2" t="s">
        <v>54</v>
      </c>
    </row>
    <row r="759" spans="1:9" ht="15" hidden="1">
      <c r="A759" s="2" t="s">
        <v>4</v>
      </c>
      <c r="B759" s="2" t="s">
        <v>20</v>
      </c>
      <c r="C759" s="2" t="s">
        <v>2060</v>
      </c>
      <c r="D759" s="2" t="s">
        <v>2061</v>
      </c>
      <c r="E759" s="2" t="s">
        <v>11</v>
      </c>
      <c r="F759" s="28" t="s">
        <v>13</v>
      </c>
      <c r="G759" s="10">
        <v>2871.45</v>
      </c>
      <c r="H759" s="2" t="s">
        <v>2062</v>
      </c>
      <c r="I759" s="2" t="s">
        <v>54</v>
      </c>
    </row>
    <row r="760" spans="1:9" ht="15" hidden="1">
      <c r="A760" s="2" t="s">
        <v>4</v>
      </c>
      <c r="B760" s="2" t="s">
        <v>20</v>
      </c>
      <c r="C760" s="2" t="s">
        <v>2063</v>
      </c>
      <c r="D760" s="2" t="s">
        <v>2064</v>
      </c>
      <c r="E760" s="2" t="s">
        <v>11</v>
      </c>
      <c r="F760" s="28" t="s">
        <v>13</v>
      </c>
      <c r="G760" s="10">
        <v>118.7</v>
      </c>
      <c r="H760" s="2" t="s">
        <v>2065</v>
      </c>
      <c r="I760" s="2" t="s">
        <v>54</v>
      </c>
    </row>
    <row r="761" spans="1:9" ht="15" hidden="1">
      <c r="A761" s="2" t="s">
        <v>4</v>
      </c>
      <c r="B761" s="2" t="s">
        <v>20</v>
      </c>
      <c r="C761" s="2" t="s">
        <v>2066</v>
      </c>
      <c r="D761" s="2" t="s">
        <v>2067</v>
      </c>
      <c r="E761" s="2" t="s">
        <v>11</v>
      </c>
      <c r="F761" s="28" t="s">
        <v>13</v>
      </c>
      <c r="G761" s="10">
        <v>605</v>
      </c>
      <c r="H761" s="2" t="s">
        <v>2068</v>
      </c>
      <c r="I761" s="2" t="s">
        <v>54</v>
      </c>
    </row>
    <row r="762" spans="1:9" ht="15" hidden="1">
      <c r="A762" s="2" t="s">
        <v>5</v>
      </c>
      <c r="B762" s="2" t="s">
        <v>30</v>
      </c>
      <c r="C762" s="2" t="s">
        <v>2069</v>
      </c>
      <c r="D762" s="2" t="s">
        <v>2070</v>
      </c>
      <c r="E762" s="2" t="s">
        <v>11</v>
      </c>
      <c r="F762" s="28" t="s">
        <v>13</v>
      </c>
      <c r="G762" s="10">
        <v>2400</v>
      </c>
      <c r="H762" s="2" t="s">
        <v>2071</v>
      </c>
      <c r="I762" s="2" t="s">
        <v>54</v>
      </c>
    </row>
    <row r="763" spans="1:9" ht="15" hidden="1">
      <c r="A763" s="2" t="s">
        <v>5</v>
      </c>
      <c r="B763" s="2" t="s">
        <v>30</v>
      </c>
      <c r="C763" s="2" t="s">
        <v>2072</v>
      </c>
      <c r="D763" s="2" t="s">
        <v>2073</v>
      </c>
      <c r="E763" s="2" t="s">
        <v>11</v>
      </c>
      <c r="F763" s="28" t="s">
        <v>13</v>
      </c>
      <c r="G763" s="10">
        <v>2400</v>
      </c>
      <c r="H763" s="2" t="s">
        <v>2074</v>
      </c>
      <c r="I763" s="2" t="s">
        <v>54</v>
      </c>
    </row>
    <row r="764" spans="1:9" ht="15" hidden="1">
      <c r="A764" s="2" t="s">
        <v>4</v>
      </c>
      <c r="B764" s="2" t="s">
        <v>20</v>
      </c>
      <c r="C764" s="2" t="s">
        <v>2075</v>
      </c>
      <c r="D764" s="2" t="s">
        <v>2076</v>
      </c>
      <c r="E764" s="2" t="s">
        <v>11</v>
      </c>
      <c r="F764" s="28" t="s">
        <v>13</v>
      </c>
      <c r="G764" s="10">
        <v>7825.64</v>
      </c>
      <c r="H764" s="2" t="s">
        <v>2077</v>
      </c>
      <c r="I764" s="2" t="s">
        <v>54</v>
      </c>
    </row>
    <row r="765" spans="1:9" ht="15" hidden="1">
      <c r="A765" s="2" t="s">
        <v>4</v>
      </c>
      <c r="B765" s="2" t="s">
        <v>20</v>
      </c>
      <c r="C765" s="2" t="s">
        <v>2078</v>
      </c>
      <c r="D765" s="2" t="s">
        <v>2079</v>
      </c>
      <c r="E765" s="2" t="s">
        <v>11</v>
      </c>
      <c r="F765" s="28" t="s">
        <v>13</v>
      </c>
      <c r="G765" s="10">
        <v>94541.77</v>
      </c>
      <c r="H765" s="2" t="s">
        <v>2080</v>
      </c>
      <c r="I765" s="2" t="s">
        <v>54</v>
      </c>
    </row>
    <row r="766" spans="1:9" ht="15" hidden="1">
      <c r="A766" s="2" t="s">
        <v>4</v>
      </c>
      <c r="B766" s="2" t="s">
        <v>20</v>
      </c>
      <c r="C766" s="2" t="s">
        <v>2081</v>
      </c>
      <c r="D766" s="2" t="s">
        <v>2082</v>
      </c>
      <c r="E766" s="2" t="s">
        <v>11</v>
      </c>
      <c r="F766" s="28" t="s">
        <v>13</v>
      </c>
      <c r="G766" s="10">
        <v>55.1</v>
      </c>
      <c r="H766" s="2" t="s">
        <v>2083</v>
      </c>
      <c r="I766" s="2" t="s">
        <v>54</v>
      </c>
    </row>
    <row r="767" spans="1:9" ht="15" hidden="1">
      <c r="A767" s="2" t="s">
        <v>5</v>
      </c>
      <c r="B767" s="28" t="s">
        <v>32</v>
      </c>
      <c r="C767" s="2" t="s">
        <v>2084</v>
      </c>
      <c r="D767" s="2" t="s">
        <v>2085</v>
      </c>
      <c r="E767" s="2" t="s">
        <v>11</v>
      </c>
      <c r="F767" s="28" t="s">
        <v>13</v>
      </c>
      <c r="G767" s="10">
        <v>4062980.61</v>
      </c>
      <c r="H767" s="2" t="s">
        <v>2086</v>
      </c>
      <c r="I767" s="2" t="s">
        <v>54</v>
      </c>
    </row>
    <row r="768" spans="1:9" ht="15" hidden="1">
      <c r="A768" s="2" t="s">
        <v>5</v>
      </c>
      <c r="B768" s="28" t="s">
        <v>32</v>
      </c>
      <c r="C768" s="2" t="s">
        <v>2087</v>
      </c>
      <c r="D768" s="2" t="s">
        <v>2088</v>
      </c>
      <c r="E768" s="2" t="s">
        <v>11</v>
      </c>
      <c r="F768" s="28" t="s">
        <v>13</v>
      </c>
      <c r="G768" s="10">
        <v>840770.54</v>
      </c>
      <c r="H768" s="2" t="s">
        <v>2089</v>
      </c>
      <c r="I768" s="2" t="s">
        <v>54</v>
      </c>
    </row>
    <row r="769" spans="1:9" ht="15" hidden="1">
      <c r="A769" s="2" t="s">
        <v>4</v>
      </c>
      <c r="B769" s="2" t="s">
        <v>22</v>
      </c>
      <c r="C769" s="2" t="s">
        <v>2090</v>
      </c>
      <c r="D769" s="2" t="s">
        <v>2091</v>
      </c>
      <c r="E769" s="2" t="s">
        <v>11</v>
      </c>
      <c r="F769" s="28" t="s">
        <v>13</v>
      </c>
      <c r="G769" s="10">
        <v>2400</v>
      </c>
      <c r="H769" s="2" t="s">
        <v>2092</v>
      </c>
      <c r="I769" s="2" t="s">
        <v>54</v>
      </c>
    </row>
    <row r="770" spans="1:9" ht="15" hidden="1">
      <c r="A770" s="2" t="s">
        <v>4</v>
      </c>
      <c r="B770" s="2" t="s">
        <v>22</v>
      </c>
      <c r="C770" s="2" t="s">
        <v>2093</v>
      </c>
      <c r="D770" s="2" t="s">
        <v>2094</v>
      </c>
      <c r="E770" s="2" t="s">
        <v>11</v>
      </c>
      <c r="F770" s="28" t="s">
        <v>13</v>
      </c>
      <c r="G770" s="10">
        <v>56000.08</v>
      </c>
      <c r="H770" s="2" t="s">
        <v>2095</v>
      </c>
      <c r="I770" s="2" t="s">
        <v>54</v>
      </c>
    </row>
    <row r="771" spans="1:9" ht="15" hidden="1">
      <c r="A771" s="2" t="s">
        <v>4</v>
      </c>
      <c r="B771" s="2" t="s">
        <v>26</v>
      </c>
      <c r="C771" s="2" t="s">
        <v>2096</v>
      </c>
      <c r="D771" s="2" t="s">
        <v>2097</v>
      </c>
      <c r="E771" s="2" t="s">
        <v>11</v>
      </c>
      <c r="F771" s="28" t="s">
        <v>13</v>
      </c>
      <c r="G771" s="10">
        <v>110000</v>
      </c>
      <c r="H771" s="2" t="s">
        <v>2098</v>
      </c>
      <c r="I771" s="2" t="s">
        <v>54</v>
      </c>
    </row>
    <row r="772" spans="1:9" ht="15" hidden="1">
      <c r="A772" s="2" t="s">
        <v>4</v>
      </c>
      <c r="B772" s="2" t="s">
        <v>26</v>
      </c>
      <c r="C772" s="2" t="s">
        <v>2099</v>
      </c>
      <c r="D772" s="2" t="s">
        <v>2100</v>
      </c>
      <c r="E772" s="2" t="s">
        <v>11</v>
      </c>
      <c r="F772" s="28" t="s">
        <v>13</v>
      </c>
      <c r="G772" s="10">
        <v>5000</v>
      </c>
      <c r="H772" s="2" t="s">
        <v>2101</v>
      </c>
      <c r="I772" s="2" t="s">
        <v>54</v>
      </c>
    </row>
    <row r="773" spans="1:9" ht="15" hidden="1">
      <c r="A773" s="2" t="s">
        <v>4</v>
      </c>
      <c r="B773" s="2" t="s">
        <v>26</v>
      </c>
      <c r="C773" s="2" t="s">
        <v>2102</v>
      </c>
      <c r="D773" s="2" t="s">
        <v>2103</v>
      </c>
      <c r="E773" s="2" t="s">
        <v>11</v>
      </c>
      <c r="F773" s="28" t="s">
        <v>13</v>
      </c>
      <c r="G773" s="10">
        <v>1000</v>
      </c>
      <c r="H773" s="2" t="s">
        <v>2104</v>
      </c>
      <c r="I773" s="2" t="s">
        <v>54</v>
      </c>
    </row>
    <row r="774" spans="1:9" ht="15" hidden="1">
      <c r="A774" s="2" t="s">
        <v>4</v>
      </c>
      <c r="B774" s="28" t="s">
        <v>24</v>
      </c>
      <c r="C774" s="2" t="s">
        <v>2105</v>
      </c>
      <c r="D774" s="2" t="s">
        <v>2106</v>
      </c>
      <c r="E774" s="2" t="s">
        <v>11</v>
      </c>
      <c r="F774" s="28" t="s">
        <v>13</v>
      </c>
      <c r="G774" s="10">
        <v>100072</v>
      </c>
      <c r="H774" s="2" t="s">
        <v>2107</v>
      </c>
      <c r="I774" s="2" t="s">
        <v>54</v>
      </c>
    </row>
    <row r="775" spans="1:9" ht="15" hidden="1">
      <c r="A775" s="2" t="s">
        <v>4</v>
      </c>
      <c r="B775" s="2" t="s">
        <v>22</v>
      </c>
      <c r="C775" s="2" t="s">
        <v>2108</v>
      </c>
      <c r="D775" s="2" t="s">
        <v>2109</v>
      </c>
      <c r="E775" s="2" t="s">
        <v>11</v>
      </c>
      <c r="F775" s="28" t="s">
        <v>13</v>
      </c>
      <c r="G775" s="10">
        <v>2547.9299999999998</v>
      </c>
      <c r="H775" s="2" t="s">
        <v>2110</v>
      </c>
      <c r="I775" s="2" t="s">
        <v>54</v>
      </c>
    </row>
    <row r="776" spans="1:9" ht="15" hidden="1">
      <c r="A776" s="2" t="s">
        <v>4</v>
      </c>
      <c r="B776" s="2" t="s">
        <v>22</v>
      </c>
      <c r="C776" s="2" t="s">
        <v>2111</v>
      </c>
      <c r="D776" s="2" t="s">
        <v>2112</v>
      </c>
      <c r="E776" s="2" t="s">
        <v>11</v>
      </c>
      <c r="F776" s="28" t="s">
        <v>13</v>
      </c>
      <c r="G776" s="10">
        <v>16754.82</v>
      </c>
      <c r="H776" s="2" t="s">
        <v>2113</v>
      </c>
      <c r="I776" s="2" t="s">
        <v>54</v>
      </c>
    </row>
    <row r="777" spans="1:9" ht="15" hidden="1">
      <c r="A777" s="2" t="s">
        <v>4</v>
      </c>
      <c r="B777" s="2" t="s">
        <v>22</v>
      </c>
      <c r="C777" s="2" t="s">
        <v>2114</v>
      </c>
      <c r="D777" s="2" t="s">
        <v>2115</v>
      </c>
      <c r="E777" s="2" t="s">
        <v>11</v>
      </c>
      <c r="F777" s="28" t="s">
        <v>13</v>
      </c>
      <c r="G777" s="10">
        <v>2520</v>
      </c>
      <c r="H777" s="2" t="s">
        <v>2116</v>
      </c>
      <c r="I777" s="2" t="s">
        <v>54</v>
      </c>
    </row>
    <row r="778" spans="1:9" ht="15" hidden="1">
      <c r="A778" s="2" t="s">
        <v>5</v>
      </c>
      <c r="B778" s="28" t="s">
        <v>32</v>
      </c>
      <c r="C778" s="2" t="s">
        <v>2117</v>
      </c>
      <c r="D778" s="2" t="s">
        <v>2118</v>
      </c>
      <c r="E778" s="2" t="s">
        <v>11</v>
      </c>
      <c r="F778" s="28" t="s">
        <v>13</v>
      </c>
      <c r="G778" s="10">
        <v>11854.85</v>
      </c>
      <c r="H778" s="2" t="s">
        <v>2119</v>
      </c>
      <c r="I778" s="2" t="s">
        <v>54</v>
      </c>
    </row>
    <row r="779" spans="1:9" ht="15" hidden="1">
      <c r="A779" s="2" t="s">
        <v>5</v>
      </c>
      <c r="B779" s="28" t="s">
        <v>32</v>
      </c>
      <c r="C779" s="2" t="s">
        <v>2120</v>
      </c>
      <c r="D779" s="2" t="s">
        <v>2121</v>
      </c>
      <c r="E779" s="2" t="s">
        <v>11</v>
      </c>
      <c r="F779" s="28" t="s">
        <v>13</v>
      </c>
      <c r="G779" s="10">
        <v>5653.12</v>
      </c>
      <c r="H779" s="2" t="s">
        <v>2122</v>
      </c>
      <c r="I779" s="2" t="s">
        <v>54</v>
      </c>
    </row>
    <row r="780" spans="1:9" ht="15" hidden="1">
      <c r="A780" s="2" t="s">
        <v>4</v>
      </c>
      <c r="B780" s="2" t="s">
        <v>22</v>
      </c>
      <c r="C780" s="2" t="s">
        <v>2123</v>
      </c>
      <c r="D780" s="2" t="s">
        <v>2124</v>
      </c>
      <c r="E780" s="2" t="s">
        <v>11</v>
      </c>
      <c r="F780" s="28" t="s">
        <v>13</v>
      </c>
      <c r="G780" s="10">
        <v>5123.3599999999997</v>
      </c>
      <c r="H780" s="2" t="s">
        <v>2125</v>
      </c>
      <c r="I780" s="2" t="s">
        <v>54</v>
      </c>
    </row>
    <row r="781" spans="1:9" ht="15" hidden="1">
      <c r="A781" s="2" t="s">
        <v>4</v>
      </c>
      <c r="B781" s="2" t="s">
        <v>22</v>
      </c>
      <c r="C781" s="2" t="s">
        <v>2126</v>
      </c>
      <c r="D781" s="2" t="s">
        <v>2127</v>
      </c>
      <c r="E781" s="2" t="s">
        <v>11</v>
      </c>
      <c r="F781" s="28" t="s">
        <v>13</v>
      </c>
      <c r="G781" s="10">
        <v>32742.92</v>
      </c>
      <c r="H781" s="2" t="s">
        <v>2128</v>
      </c>
      <c r="I781" s="2" t="s">
        <v>54</v>
      </c>
    </row>
    <row r="782" spans="1:9" ht="15" hidden="1">
      <c r="A782" s="2" t="s">
        <v>4</v>
      </c>
      <c r="B782" s="2" t="s">
        <v>20</v>
      </c>
      <c r="C782" s="2" t="s">
        <v>2129</v>
      </c>
      <c r="D782" s="2" t="s">
        <v>2130</v>
      </c>
      <c r="E782" s="2" t="s">
        <v>12</v>
      </c>
      <c r="F782" s="28" t="s">
        <v>13</v>
      </c>
      <c r="G782" s="10">
        <v>10109.549999999999</v>
      </c>
      <c r="H782" s="2" t="s">
        <v>2131</v>
      </c>
      <c r="I782" s="2" t="s">
        <v>56</v>
      </c>
    </row>
    <row r="783" spans="1:9" ht="15" hidden="1">
      <c r="A783" s="2" t="s">
        <v>5</v>
      </c>
      <c r="B783" s="2" t="s">
        <v>29</v>
      </c>
      <c r="C783" s="2" t="s">
        <v>2132</v>
      </c>
      <c r="D783" s="2" t="s">
        <v>2133</v>
      </c>
      <c r="E783" s="2" t="s">
        <v>12</v>
      </c>
      <c r="F783" s="28" t="s">
        <v>13</v>
      </c>
      <c r="G783" s="10">
        <v>673.97</v>
      </c>
      <c r="H783" s="2" t="s">
        <v>2134</v>
      </c>
      <c r="I783" s="2" t="s">
        <v>56</v>
      </c>
    </row>
    <row r="784" spans="1:9" ht="15" hidden="1">
      <c r="A784" s="2" t="s">
        <v>5</v>
      </c>
      <c r="B784" s="2" t="s">
        <v>29</v>
      </c>
      <c r="C784" s="2" t="s">
        <v>2135</v>
      </c>
      <c r="D784" s="2" t="s">
        <v>2136</v>
      </c>
      <c r="E784" s="2" t="s">
        <v>12</v>
      </c>
      <c r="F784" s="28" t="s">
        <v>13</v>
      </c>
      <c r="G784" s="10">
        <v>152.46</v>
      </c>
      <c r="H784" s="2" t="s">
        <v>2137</v>
      </c>
      <c r="I784" s="2" t="s">
        <v>56</v>
      </c>
    </row>
    <row r="785" spans="1:9" ht="15" hidden="1">
      <c r="A785" s="2" t="s">
        <v>5</v>
      </c>
      <c r="B785" s="2" t="s">
        <v>29</v>
      </c>
      <c r="C785" s="2" t="s">
        <v>2138</v>
      </c>
      <c r="D785" s="2" t="s">
        <v>2139</v>
      </c>
      <c r="E785" s="2" t="s">
        <v>12</v>
      </c>
      <c r="F785" s="28" t="s">
        <v>13</v>
      </c>
      <c r="G785" s="10">
        <v>152.46</v>
      </c>
      <c r="H785" s="2" t="s">
        <v>2140</v>
      </c>
      <c r="I785" s="2" t="s">
        <v>56</v>
      </c>
    </row>
    <row r="786" spans="1:9" ht="15" hidden="1">
      <c r="A786" s="2" t="s">
        <v>5</v>
      </c>
      <c r="B786" s="2" t="s">
        <v>29</v>
      </c>
      <c r="C786" s="2" t="s">
        <v>2141</v>
      </c>
      <c r="D786" s="2" t="s">
        <v>2142</v>
      </c>
      <c r="E786" s="2" t="s">
        <v>12</v>
      </c>
      <c r="F786" s="28" t="s">
        <v>13</v>
      </c>
      <c r="G786" s="10">
        <v>292.82</v>
      </c>
      <c r="H786" s="2" t="s">
        <v>2143</v>
      </c>
      <c r="I786" s="2" t="s">
        <v>56</v>
      </c>
    </row>
    <row r="787" spans="1:9" ht="15" hidden="1">
      <c r="A787" s="2" t="s">
        <v>5</v>
      </c>
      <c r="B787" s="28" t="s">
        <v>32</v>
      </c>
      <c r="C787" s="2" t="s">
        <v>2144</v>
      </c>
      <c r="D787" s="2" t="s">
        <v>2145</v>
      </c>
      <c r="E787" s="2" t="s">
        <v>12</v>
      </c>
      <c r="F787" s="28" t="s">
        <v>13</v>
      </c>
      <c r="G787" s="10">
        <v>1837.38</v>
      </c>
      <c r="H787" s="2" t="s">
        <v>2146</v>
      </c>
      <c r="I787" s="2" t="s">
        <v>56</v>
      </c>
    </row>
    <row r="788" spans="1:9" ht="15" hidden="1">
      <c r="A788" s="2" t="s">
        <v>5</v>
      </c>
      <c r="B788" s="28" t="s">
        <v>32</v>
      </c>
      <c r="C788" s="2" t="s">
        <v>2147</v>
      </c>
      <c r="D788" s="2" t="s">
        <v>2145</v>
      </c>
      <c r="E788" s="2" t="s">
        <v>12</v>
      </c>
      <c r="F788" s="28" t="s">
        <v>13</v>
      </c>
      <c r="G788" s="10">
        <v>1677.06</v>
      </c>
      <c r="H788" s="2" t="s">
        <v>2146</v>
      </c>
      <c r="I788" s="2" t="s">
        <v>56</v>
      </c>
    </row>
    <row r="789" spans="1:9" ht="15" hidden="1">
      <c r="A789" s="2" t="s">
        <v>5</v>
      </c>
      <c r="B789" s="28" t="s">
        <v>32</v>
      </c>
      <c r="C789" s="2" t="s">
        <v>2148</v>
      </c>
      <c r="D789" s="2" t="s">
        <v>2145</v>
      </c>
      <c r="E789" s="2" t="s">
        <v>12</v>
      </c>
      <c r="F789" s="28" t="s">
        <v>13</v>
      </c>
      <c r="G789" s="10">
        <v>838.53</v>
      </c>
      <c r="H789" s="2" t="s">
        <v>2146</v>
      </c>
      <c r="I789" s="2" t="s">
        <v>56</v>
      </c>
    </row>
    <row r="790" spans="1:9" ht="15" hidden="1">
      <c r="A790" s="2" t="s">
        <v>5</v>
      </c>
      <c r="B790" s="28" t="s">
        <v>32</v>
      </c>
      <c r="C790" s="2" t="s">
        <v>2149</v>
      </c>
      <c r="D790" s="2" t="s">
        <v>2145</v>
      </c>
      <c r="E790" s="2" t="s">
        <v>12</v>
      </c>
      <c r="F790" s="28" t="s">
        <v>13</v>
      </c>
      <c r="G790" s="10">
        <v>946.83</v>
      </c>
      <c r="H790" s="2" t="s">
        <v>2146</v>
      </c>
      <c r="I790" s="2" t="s">
        <v>56</v>
      </c>
    </row>
    <row r="791" spans="1:9" ht="15" hidden="1">
      <c r="A791" s="2" t="s">
        <v>5</v>
      </c>
      <c r="B791" s="28" t="s">
        <v>32</v>
      </c>
      <c r="C791" s="2" t="s">
        <v>2150</v>
      </c>
      <c r="D791" s="2" t="s">
        <v>2145</v>
      </c>
      <c r="E791" s="2" t="s">
        <v>12</v>
      </c>
      <c r="F791" s="28" t="s">
        <v>13</v>
      </c>
      <c r="G791" s="10">
        <v>2479.29</v>
      </c>
      <c r="H791" s="2" t="s">
        <v>2146</v>
      </c>
      <c r="I791" s="2" t="s">
        <v>56</v>
      </c>
    </row>
    <row r="792" spans="1:9" ht="15" hidden="1">
      <c r="A792" s="2" t="s">
        <v>4</v>
      </c>
      <c r="B792" s="2" t="s">
        <v>31</v>
      </c>
      <c r="C792" s="2" t="s">
        <v>2151</v>
      </c>
      <c r="D792" s="2" t="s">
        <v>2152</v>
      </c>
      <c r="E792" s="2" t="s">
        <v>12</v>
      </c>
      <c r="F792" s="28" t="s">
        <v>13</v>
      </c>
      <c r="G792" s="10">
        <v>5336.1</v>
      </c>
      <c r="H792" s="2" t="s">
        <v>2153</v>
      </c>
      <c r="I792" s="2" t="s">
        <v>56</v>
      </c>
    </row>
    <row r="793" spans="1:9" ht="15" hidden="1">
      <c r="A793" s="2" t="s">
        <v>4</v>
      </c>
      <c r="B793" s="2" t="s">
        <v>26</v>
      </c>
      <c r="C793" s="2" t="s">
        <v>2154</v>
      </c>
      <c r="D793" s="2" t="s">
        <v>2155</v>
      </c>
      <c r="E793" s="2" t="s">
        <v>12</v>
      </c>
      <c r="F793" s="28" t="s">
        <v>13</v>
      </c>
      <c r="G793" s="10">
        <v>3145.4</v>
      </c>
      <c r="H793" s="2" t="s">
        <v>2156</v>
      </c>
      <c r="I793" s="2" t="s">
        <v>56</v>
      </c>
    </row>
    <row r="794" spans="1:9" ht="15" hidden="1">
      <c r="A794" s="2" t="s">
        <v>4</v>
      </c>
      <c r="B794" s="2" t="s">
        <v>27</v>
      </c>
      <c r="C794" s="2" t="s">
        <v>2157</v>
      </c>
      <c r="D794" s="2" t="s">
        <v>2158</v>
      </c>
      <c r="E794" s="2" t="s">
        <v>12</v>
      </c>
      <c r="F794" s="28" t="s">
        <v>13</v>
      </c>
      <c r="G794" s="10">
        <v>2110.2399999999998</v>
      </c>
      <c r="H794" s="2" t="s">
        <v>2159</v>
      </c>
      <c r="I794" s="2" t="s">
        <v>56</v>
      </c>
    </row>
    <row r="795" spans="1:9" ht="15" hidden="1">
      <c r="A795" s="2" t="s">
        <v>5</v>
      </c>
      <c r="B795" s="2" t="s">
        <v>30</v>
      </c>
      <c r="C795" s="2" t="s">
        <v>2160</v>
      </c>
      <c r="D795" s="2" t="s">
        <v>2161</v>
      </c>
      <c r="E795" s="2" t="s">
        <v>12</v>
      </c>
      <c r="F795" s="28" t="s">
        <v>13</v>
      </c>
      <c r="G795" s="10">
        <v>1219.68</v>
      </c>
      <c r="H795" s="2" t="s">
        <v>2162</v>
      </c>
      <c r="I795" s="2" t="s">
        <v>56</v>
      </c>
    </row>
    <row r="796" spans="1:9" ht="15" hidden="1">
      <c r="A796" s="2" t="s">
        <v>4</v>
      </c>
      <c r="B796" s="2" t="s">
        <v>31</v>
      </c>
      <c r="C796" s="2" t="s">
        <v>2163</v>
      </c>
      <c r="D796" s="2" t="s">
        <v>2164</v>
      </c>
      <c r="E796" s="2" t="s">
        <v>12</v>
      </c>
      <c r="F796" s="28" t="s">
        <v>13</v>
      </c>
      <c r="G796" s="10">
        <v>533.61</v>
      </c>
      <c r="H796" s="2" t="s">
        <v>2165</v>
      </c>
      <c r="I796" s="2" t="s">
        <v>56</v>
      </c>
    </row>
    <row r="797" spans="1:9" ht="15" hidden="1">
      <c r="A797" s="2" t="s">
        <v>4</v>
      </c>
      <c r="B797" s="2" t="s">
        <v>23</v>
      </c>
      <c r="C797" s="2" t="s">
        <v>2166</v>
      </c>
      <c r="D797" s="2" t="s">
        <v>2167</v>
      </c>
      <c r="E797" s="2" t="s">
        <v>12</v>
      </c>
      <c r="F797" s="28" t="s">
        <v>13</v>
      </c>
      <c r="G797" s="10">
        <v>7799.06</v>
      </c>
      <c r="H797" s="2" t="s">
        <v>2168</v>
      </c>
      <c r="I797" s="2" t="s">
        <v>56</v>
      </c>
    </row>
    <row r="798" spans="1:9" ht="15" hidden="1">
      <c r="A798" s="2" t="s">
        <v>4</v>
      </c>
      <c r="B798" s="2" t="s">
        <v>23</v>
      </c>
      <c r="C798" s="2" t="s">
        <v>2169</v>
      </c>
      <c r="D798" s="2" t="s">
        <v>2170</v>
      </c>
      <c r="E798" s="2" t="s">
        <v>12</v>
      </c>
      <c r="F798" s="28" t="s">
        <v>13</v>
      </c>
      <c r="G798" s="10">
        <v>36967.919999999998</v>
      </c>
      <c r="H798" s="2" t="s">
        <v>2171</v>
      </c>
      <c r="I798" s="2" t="s">
        <v>56</v>
      </c>
    </row>
    <row r="799" spans="1:9" ht="15" hidden="1">
      <c r="A799" s="2" t="s">
        <v>4</v>
      </c>
      <c r="B799" s="2" t="s">
        <v>21</v>
      </c>
      <c r="C799" s="2" t="s">
        <v>2172</v>
      </c>
      <c r="D799" s="2" t="s">
        <v>2173</v>
      </c>
      <c r="E799" s="2" t="s">
        <v>12</v>
      </c>
      <c r="F799" s="28" t="s">
        <v>13</v>
      </c>
      <c r="G799" s="10">
        <v>4647.37</v>
      </c>
      <c r="H799" s="2" t="s">
        <v>2174</v>
      </c>
      <c r="I799" s="2" t="s">
        <v>56</v>
      </c>
    </row>
    <row r="800" spans="1:9" ht="15" hidden="1">
      <c r="A800" s="2" t="s">
        <v>4</v>
      </c>
      <c r="B800" s="28" t="s">
        <v>24</v>
      </c>
      <c r="C800" s="2" t="s">
        <v>2175</v>
      </c>
      <c r="D800" s="2" t="s">
        <v>2176</v>
      </c>
      <c r="E800" s="2" t="s">
        <v>12</v>
      </c>
      <c r="F800" s="28" t="s">
        <v>13</v>
      </c>
      <c r="G800" s="10">
        <v>5520.02</v>
      </c>
      <c r="H800" s="2" t="s">
        <v>2177</v>
      </c>
      <c r="I800" s="2" t="s">
        <v>56</v>
      </c>
    </row>
    <row r="801" spans="1:9" ht="15" hidden="1">
      <c r="A801" s="2" t="s">
        <v>4</v>
      </c>
      <c r="B801" s="28" t="s">
        <v>24</v>
      </c>
      <c r="C801" s="2" t="s">
        <v>2178</v>
      </c>
      <c r="D801" s="2" t="s">
        <v>2179</v>
      </c>
      <c r="E801" s="2" t="s">
        <v>12</v>
      </c>
      <c r="F801" s="28" t="s">
        <v>13</v>
      </c>
      <c r="G801" s="10">
        <v>521.51</v>
      </c>
      <c r="H801" s="2" t="s">
        <v>2180</v>
      </c>
      <c r="I801" s="2" t="s">
        <v>56</v>
      </c>
    </row>
    <row r="802" spans="1:9" ht="15" hidden="1">
      <c r="A802" s="2" t="s">
        <v>4</v>
      </c>
      <c r="B802" s="2" t="s">
        <v>21</v>
      </c>
      <c r="C802" s="2" t="s">
        <v>2181</v>
      </c>
      <c r="D802" s="2" t="s">
        <v>2182</v>
      </c>
      <c r="E802" s="2" t="s">
        <v>12</v>
      </c>
      <c r="F802" s="28" t="s">
        <v>13</v>
      </c>
      <c r="G802" s="10">
        <v>9728.4</v>
      </c>
      <c r="H802" s="2" t="s">
        <v>2183</v>
      </c>
      <c r="I802" s="2" t="s">
        <v>56</v>
      </c>
    </row>
    <row r="803" spans="1:9" ht="15" hidden="1">
      <c r="A803" s="2" t="s">
        <v>5</v>
      </c>
      <c r="B803" s="28" t="s">
        <v>32</v>
      </c>
      <c r="C803" s="2" t="s">
        <v>2184</v>
      </c>
      <c r="D803" s="2" t="s">
        <v>2185</v>
      </c>
      <c r="E803" s="2" t="s">
        <v>12</v>
      </c>
      <c r="F803" s="28" t="s">
        <v>13</v>
      </c>
      <c r="G803" s="10">
        <v>1829.52</v>
      </c>
      <c r="H803" s="2" t="s">
        <v>2186</v>
      </c>
      <c r="I803" s="2" t="s">
        <v>56</v>
      </c>
    </row>
    <row r="804" spans="1:9" ht="15" hidden="1">
      <c r="A804" s="2" t="s">
        <v>5</v>
      </c>
      <c r="B804" s="28" t="s">
        <v>32</v>
      </c>
      <c r="C804" s="2" t="s">
        <v>2187</v>
      </c>
      <c r="D804" s="2" t="s">
        <v>2188</v>
      </c>
      <c r="E804" s="2" t="s">
        <v>12</v>
      </c>
      <c r="F804" s="28" t="s">
        <v>13</v>
      </c>
      <c r="G804" s="10">
        <v>11891.88</v>
      </c>
      <c r="H804" s="2" t="s">
        <v>2189</v>
      </c>
      <c r="I804" s="2" t="s">
        <v>56</v>
      </c>
    </row>
    <row r="805" spans="1:9" ht="15" hidden="1">
      <c r="A805" s="2" t="s">
        <v>4</v>
      </c>
      <c r="B805" s="2" t="s">
        <v>22</v>
      </c>
      <c r="C805" s="2" t="s">
        <v>2190</v>
      </c>
      <c r="D805" s="2" t="s">
        <v>2191</v>
      </c>
      <c r="E805" s="2" t="s">
        <v>12</v>
      </c>
      <c r="F805" s="28" t="s">
        <v>13</v>
      </c>
      <c r="G805" s="10">
        <v>3907.7</v>
      </c>
      <c r="H805" s="2" t="s">
        <v>2192</v>
      </c>
      <c r="I805" s="2" t="s">
        <v>56</v>
      </c>
    </row>
    <row r="806" spans="1:9" ht="15" hidden="1">
      <c r="A806" s="2" t="s">
        <v>5</v>
      </c>
      <c r="B806" s="28" t="s">
        <v>32</v>
      </c>
      <c r="C806" s="2" t="s">
        <v>2193</v>
      </c>
      <c r="D806" s="2" t="s">
        <v>2194</v>
      </c>
      <c r="E806" s="2" t="s">
        <v>12</v>
      </c>
      <c r="F806" s="28" t="s">
        <v>13</v>
      </c>
      <c r="G806" s="10">
        <v>46234.1</v>
      </c>
      <c r="H806" s="2" t="s">
        <v>2195</v>
      </c>
      <c r="I806" s="2" t="s">
        <v>58</v>
      </c>
    </row>
    <row r="807" spans="1:9" ht="15" hidden="1">
      <c r="A807" s="2" t="s">
        <v>5</v>
      </c>
      <c r="B807" s="28" t="s">
        <v>32</v>
      </c>
      <c r="C807" s="2" t="s">
        <v>2196</v>
      </c>
      <c r="D807" s="2" t="s">
        <v>2197</v>
      </c>
      <c r="E807" s="2" t="s">
        <v>12</v>
      </c>
      <c r="F807" s="28" t="s">
        <v>13</v>
      </c>
      <c r="G807" s="10">
        <v>72875.88</v>
      </c>
      <c r="H807" s="2" t="s">
        <v>2198</v>
      </c>
      <c r="I807" s="2" t="s">
        <v>58</v>
      </c>
    </row>
    <row r="808" spans="1:9" ht="15" hidden="1">
      <c r="A808" s="2" t="s">
        <v>5</v>
      </c>
      <c r="B808" s="28" t="s">
        <v>32</v>
      </c>
      <c r="C808" s="2" t="s">
        <v>2199</v>
      </c>
      <c r="D808" s="2" t="s">
        <v>2200</v>
      </c>
      <c r="E808" s="2" t="s">
        <v>12</v>
      </c>
      <c r="F808" s="28" t="s">
        <v>13</v>
      </c>
      <c r="G808" s="10">
        <v>244952.4</v>
      </c>
      <c r="H808" s="2" t="s">
        <v>2201</v>
      </c>
      <c r="I808" s="2" t="s">
        <v>58</v>
      </c>
    </row>
    <row r="809" spans="1:9" ht="15" hidden="1">
      <c r="A809" s="2" t="s">
        <v>5</v>
      </c>
      <c r="B809" s="28" t="s">
        <v>32</v>
      </c>
      <c r="C809" s="2" t="s">
        <v>2202</v>
      </c>
      <c r="D809" s="2" t="s">
        <v>2203</v>
      </c>
      <c r="E809" s="2" t="s">
        <v>12</v>
      </c>
      <c r="F809" s="28" t="s">
        <v>13</v>
      </c>
      <c r="G809" s="10">
        <v>136386.01999999999</v>
      </c>
      <c r="H809" s="2" t="s">
        <v>2204</v>
      </c>
      <c r="I809" s="2" t="s">
        <v>58</v>
      </c>
    </row>
    <row r="810" spans="1:9" ht="15" hidden="1">
      <c r="A810" s="2" t="s">
        <v>5</v>
      </c>
      <c r="B810" s="28" t="s">
        <v>32</v>
      </c>
      <c r="C810" s="2" t="s">
        <v>2205</v>
      </c>
      <c r="D810" s="2" t="s">
        <v>2206</v>
      </c>
      <c r="E810" s="2" t="s">
        <v>12</v>
      </c>
      <c r="F810" s="28" t="s">
        <v>13</v>
      </c>
      <c r="G810" s="10">
        <v>226503.53</v>
      </c>
      <c r="H810" s="2" t="s">
        <v>2207</v>
      </c>
      <c r="I810" s="2" t="s">
        <v>58</v>
      </c>
    </row>
    <row r="811" spans="1:9" ht="15" hidden="1">
      <c r="A811" s="2" t="s">
        <v>5</v>
      </c>
      <c r="B811" s="28" t="s">
        <v>32</v>
      </c>
      <c r="C811" s="2" t="s">
        <v>2208</v>
      </c>
      <c r="D811" s="2" t="s">
        <v>2209</v>
      </c>
      <c r="E811" s="2" t="s">
        <v>12</v>
      </c>
      <c r="F811" s="28" t="s">
        <v>13</v>
      </c>
      <c r="G811" s="10">
        <v>63195.69</v>
      </c>
      <c r="H811" s="2" t="s">
        <v>2210</v>
      </c>
      <c r="I811" s="2" t="s">
        <v>58</v>
      </c>
    </row>
    <row r="812" spans="1:9" ht="15" hidden="1">
      <c r="A812" s="2" t="s">
        <v>5</v>
      </c>
      <c r="B812" s="28" t="s">
        <v>32</v>
      </c>
      <c r="C812" s="2" t="s">
        <v>2211</v>
      </c>
      <c r="D812" s="2" t="s">
        <v>2212</v>
      </c>
      <c r="E812" s="2" t="s">
        <v>12</v>
      </c>
      <c r="F812" s="28" t="s">
        <v>13</v>
      </c>
      <c r="G812" s="10">
        <v>254891.34</v>
      </c>
      <c r="H812" s="2" t="s">
        <v>2213</v>
      </c>
      <c r="I812" s="2" t="s">
        <v>58</v>
      </c>
    </row>
    <row r="813" spans="1:9" ht="15" hidden="1">
      <c r="A813" s="2" t="s">
        <v>5</v>
      </c>
      <c r="B813" s="28" t="s">
        <v>32</v>
      </c>
      <c r="C813" s="2" t="s">
        <v>2214</v>
      </c>
      <c r="D813" s="2" t="s">
        <v>2215</v>
      </c>
      <c r="E813" s="2" t="s">
        <v>12</v>
      </c>
      <c r="F813" s="28" t="s">
        <v>13</v>
      </c>
      <c r="G813" s="10">
        <v>2240.7399999999998</v>
      </c>
      <c r="H813" s="2" t="s">
        <v>2216</v>
      </c>
      <c r="I813" s="2" t="s">
        <v>58</v>
      </c>
    </row>
    <row r="814" spans="1:9" ht="15" hidden="1">
      <c r="A814" s="2" t="s">
        <v>5</v>
      </c>
      <c r="B814" s="28" t="s">
        <v>32</v>
      </c>
      <c r="C814" s="2" t="s">
        <v>2217</v>
      </c>
      <c r="D814" s="2" t="s">
        <v>2218</v>
      </c>
      <c r="E814" s="2" t="s">
        <v>12</v>
      </c>
      <c r="F814" s="28" t="s">
        <v>13</v>
      </c>
      <c r="G814" s="10">
        <v>125094.96</v>
      </c>
      <c r="H814" s="2" t="s">
        <v>2219</v>
      </c>
      <c r="I814" s="2" t="s">
        <v>58</v>
      </c>
    </row>
    <row r="815" spans="1:9" ht="15" hidden="1">
      <c r="A815" s="2" t="s">
        <v>5</v>
      </c>
      <c r="B815" s="28" t="s">
        <v>32</v>
      </c>
      <c r="C815" s="2" t="s">
        <v>2220</v>
      </c>
      <c r="D815" s="2" t="s">
        <v>2221</v>
      </c>
      <c r="E815" s="2" t="s">
        <v>12</v>
      </c>
      <c r="F815" s="28" t="s">
        <v>13</v>
      </c>
      <c r="G815" s="10">
        <v>2240.7399999999998</v>
      </c>
      <c r="H815" s="2" t="s">
        <v>2222</v>
      </c>
      <c r="I815" s="2" t="s">
        <v>58</v>
      </c>
    </row>
    <row r="816" spans="1:9" ht="15" hidden="1">
      <c r="A816" s="2" t="s">
        <v>5</v>
      </c>
      <c r="B816" s="28" t="s">
        <v>32</v>
      </c>
      <c r="C816" s="2" t="s">
        <v>2223</v>
      </c>
      <c r="D816" s="2" t="s">
        <v>2224</v>
      </c>
      <c r="E816" s="2" t="s">
        <v>12</v>
      </c>
      <c r="F816" s="28" t="s">
        <v>13</v>
      </c>
      <c r="G816" s="10">
        <v>308436.27</v>
      </c>
      <c r="H816" s="2" t="s">
        <v>2225</v>
      </c>
      <c r="I816" s="2" t="s">
        <v>60</v>
      </c>
    </row>
    <row r="817" spans="1:9" ht="15" hidden="1">
      <c r="A817" s="2" t="s">
        <v>5</v>
      </c>
      <c r="B817" s="28" t="s">
        <v>32</v>
      </c>
      <c r="C817" s="2" t="s">
        <v>2226</v>
      </c>
      <c r="D817" s="2" t="s">
        <v>2227</v>
      </c>
      <c r="E817" s="2" t="s">
        <v>12</v>
      </c>
      <c r="F817" s="28" t="s">
        <v>13</v>
      </c>
      <c r="G817" s="10">
        <v>97334.95</v>
      </c>
      <c r="H817" s="2" t="s">
        <v>2228</v>
      </c>
      <c r="I817" s="2" t="s">
        <v>60</v>
      </c>
    </row>
    <row r="818" spans="1:9" ht="15" hidden="1">
      <c r="A818" s="2" t="s">
        <v>5</v>
      </c>
      <c r="B818" s="28" t="s">
        <v>32</v>
      </c>
      <c r="C818" s="2" t="s">
        <v>2229</v>
      </c>
      <c r="D818" s="2" t="s">
        <v>2230</v>
      </c>
      <c r="E818" s="2" t="s">
        <v>12</v>
      </c>
      <c r="F818" s="28" t="s">
        <v>13</v>
      </c>
      <c r="G818" s="10">
        <v>44127.49</v>
      </c>
      <c r="H818" s="2" t="s">
        <v>2231</v>
      </c>
      <c r="I818" s="2" t="s">
        <v>61</v>
      </c>
    </row>
    <row r="819" spans="1:9" ht="15" hidden="1">
      <c r="A819" s="2" t="s">
        <v>3</v>
      </c>
      <c r="B819" s="2" t="s">
        <v>2232</v>
      </c>
      <c r="C819" s="2" t="s">
        <v>2233</v>
      </c>
      <c r="D819" s="2" t="s">
        <v>2234</v>
      </c>
      <c r="E819" s="2" t="s">
        <v>11</v>
      </c>
      <c r="F819" s="28" t="s">
        <v>13</v>
      </c>
      <c r="G819" s="10">
        <v>6670.85</v>
      </c>
      <c r="H819" s="2" t="s">
        <v>2235</v>
      </c>
      <c r="I819" s="2" t="s">
        <v>62</v>
      </c>
    </row>
    <row r="820" spans="1:9" ht="15" hidden="1">
      <c r="A820" s="2" t="s">
        <v>3</v>
      </c>
      <c r="B820" s="2" t="s">
        <v>2232</v>
      </c>
      <c r="C820" s="2" t="s">
        <v>2236</v>
      </c>
      <c r="D820" s="2" t="s">
        <v>2237</v>
      </c>
      <c r="E820" s="2" t="s">
        <v>11</v>
      </c>
      <c r="F820" s="28" t="s">
        <v>13</v>
      </c>
      <c r="G820" s="10">
        <v>3317.47</v>
      </c>
      <c r="H820" s="2" t="s">
        <v>2238</v>
      </c>
      <c r="I820" s="2" t="s">
        <v>62</v>
      </c>
    </row>
    <row r="821" spans="1:9" ht="15" hidden="1">
      <c r="A821" s="2" t="s">
        <v>3</v>
      </c>
      <c r="B821" s="2" t="s">
        <v>2232</v>
      </c>
      <c r="C821" s="2" t="s">
        <v>2239</v>
      </c>
      <c r="D821" s="2" t="s">
        <v>2240</v>
      </c>
      <c r="E821" s="2" t="s">
        <v>11</v>
      </c>
      <c r="F821" s="28" t="s">
        <v>13</v>
      </c>
      <c r="G821" s="10">
        <v>12383</v>
      </c>
      <c r="H821" s="2" t="s">
        <v>2241</v>
      </c>
      <c r="I821" s="2" t="s">
        <v>62</v>
      </c>
    </row>
    <row r="822" spans="1:9" ht="15" hidden="1">
      <c r="A822" s="2" t="s">
        <v>3</v>
      </c>
      <c r="B822" s="2" t="s">
        <v>2232</v>
      </c>
      <c r="C822" s="2" t="s">
        <v>2242</v>
      </c>
      <c r="D822" s="2" t="s">
        <v>2243</v>
      </c>
      <c r="E822" s="2" t="s">
        <v>11</v>
      </c>
      <c r="F822" s="28" t="s">
        <v>13</v>
      </c>
      <c r="G822" s="10">
        <v>3734.97</v>
      </c>
      <c r="H822" s="2" t="s">
        <v>2244</v>
      </c>
      <c r="I822" s="2" t="s">
        <v>62</v>
      </c>
    </row>
    <row r="823" spans="1:9" ht="15" hidden="1">
      <c r="A823" s="2" t="s">
        <v>3</v>
      </c>
      <c r="B823" s="2" t="s">
        <v>2232</v>
      </c>
      <c r="C823" s="2" t="s">
        <v>2245</v>
      </c>
      <c r="D823" s="2" t="s">
        <v>2243</v>
      </c>
      <c r="E823" s="2" t="s">
        <v>11</v>
      </c>
      <c r="F823" s="28" t="s">
        <v>13</v>
      </c>
      <c r="G823" s="10">
        <v>11210.9</v>
      </c>
      <c r="H823" s="2" t="s">
        <v>2246</v>
      </c>
      <c r="I823" s="2" t="s">
        <v>62</v>
      </c>
    </row>
    <row r="824" spans="1:9" ht="15" hidden="1">
      <c r="A824" s="2" t="s">
        <v>3</v>
      </c>
      <c r="B824" s="2" t="s">
        <v>2232</v>
      </c>
      <c r="C824" s="2" t="s">
        <v>2247</v>
      </c>
      <c r="D824" s="2" t="s">
        <v>2248</v>
      </c>
      <c r="E824" s="2" t="s">
        <v>11</v>
      </c>
      <c r="F824" s="28" t="s">
        <v>13</v>
      </c>
      <c r="G824" s="10">
        <v>8619.01</v>
      </c>
      <c r="H824" s="2" t="s">
        <v>2249</v>
      </c>
      <c r="I824" s="2" t="s">
        <v>62</v>
      </c>
    </row>
    <row r="825" spans="1:9" ht="15" hidden="1">
      <c r="A825" s="2" t="s">
        <v>3</v>
      </c>
      <c r="B825" s="2" t="s">
        <v>2232</v>
      </c>
      <c r="C825" s="2" t="s">
        <v>2250</v>
      </c>
      <c r="D825" s="2" t="s">
        <v>2251</v>
      </c>
      <c r="E825" s="2" t="s">
        <v>11</v>
      </c>
      <c r="F825" s="28" t="s">
        <v>13</v>
      </c>
      <c r="G825" s="10">
        <v>5500.98</v>
      </c>
      <c r="H825" s="2" t="s">
        <v>2252</v>
      </c>
      <c r="I825" s="2" t="s">
        <v>62</v>
      </c>
    </row>
    <row r="826" spans="1:9" ht="15" hidden="1">
      <c r="A826" s="2" t="s">
        <v>3</v>
      </c>
      <c r="B826" s="2" t="s">
        <v>2232</v>
      </c>
      <c r="C826" s="2" t="s">
        <v>2253</v>
      </c>
      <c r="D826" s="2" t="s">
        <v>2254</v>
      </c>
      <c r="E826" s="2" t="s">
        <v>11</v>
      </c>
      <c r="F826" s="28" t="s">
        <v>13</v>
      </c>
      <c r="G826" s="10">
        <v>4099.34</v>
      </c>
      <c r="H826" s="2" t="s">
        <v>2255</v>
      </c>
      <c r="I826" s="2" t="s">
        <v>62</v>
      </c>
    </row>
    <row r="827" spans="1:9" ht="15" hidden="1">
      <c r="A827" s="2" t="s">
        <v>3</v>
      </c>
      <c r="B827" s="2" t="s">
        <v>2232</v>
      </c>
      <c r="C827" s="2" t="s">
        <v>2256</v>
      </c>
      <c r="D827" s="2" t="s">
        <v>2257</v>
      </c>
      <c r="E827" s="2" t="s">
        <v>11</v>
      </c>
      <c r="F827" s="28" t="s">
        <v>13</v>
      </c>
      <c r="G827" s="10">
        <v>19875</v>
      </c>
      <c r="H827" s="2" t="s">
        <v>2258</v>
      </c>
      <c r="I827" s="2" t="s">
        <v>62</v>
      </c>
    </row>
    <row r="828" spans="1:9" ht="15" hidden="1">
      <c r="A828" s="2" t="s">
        <v>3</v>
      </c>
      <c r="B828" s="2" t="s">
        <v>2232</v>
      </c>
      <c r="C828" s="2" t="s">
        <v>2259</v>
      </c>
      <c r="D828" s="2" t="s">
        <v>2260</v>
      </c>
      <c r="E828" s="2" t="s">
        <v>11</v>
      </c>
      <c r="F828" s="28" t="s">
        <v>13</v>
      </c>
      <c r="G828" s="10">
        <v>20706</v>
      </c>
      <c r="H828" s="2" t="s">
        <v>2261</v>
      </c>
      <c r="I828" s="2" t="s">
        <v>62</v>
      </c>
    </row>
    <row r="829" spans="1:9" ht="15" hidden="1">
      <c r="A829" s="2" t="s">
        <v>3</v>
      </c>
      <c r="B829" s="2" t="s">
        <v>2232</v>
      </c>
      <c r="C829" s="2" t="s">
        <v>2262</v>
      </c>
      <c r="D829" s="2" t="s">
        <v>2263</v>
      </c>
      <c r="E829" s="2" t="s">
        <v>11</v>
      </c>
      <c r="F829" s="28" t="s">
        <v>13</v>
      </c>
      <c r="G829" s="10">
        <v>4108.5600000000004</v>
      </c>
      <c r="H829" s="2" t="s">
        <v>2264</v>
      </c>
      <c r="I829" s="2" t="s">
        <v>62</v>
      </c>
    </row>
    <row r="830" spans="1:9" ht="15" hidden="1">
      <c r="A830" s="2" t="s">
        <v>5</v>
      </c>
      <c r="B830" s="28" t="s">
        <v>32</v>
      </c>
      <c r="C830" s="2" t="s">
        <v>2265</v>
      </c>
      <c r="D830" s="2" t="s">
        <v>2266</v>
      </c>
      <c r="E830" s="2" t="s">
        <v>12</v>
      </c>
      <c r="F830" s="28" t="s">
        <v>13</v>
      </c>
      <c r="G830" s="10">
        <v>245224.65</v>
      </c>
      <c r="H830" s="2" t="s">
        <v>2267</v>
      </c>
      <c r="I830" s="2" t="s">
        <v>64</v>
      </c>
    </row>
    <row r="831" spans="1:9" ht="15" hidden="1">
      <c r="A831" s="2" t="s">
        <v>5</v>
      </c>
      <c r="B831" s="28" t="s">
        <v>32</v>
      </c>
      <c r="C831" s="2" t="s">
        <v>2268</v>
      </c>
      <c r="D831" s="2" t="s">
        <v>2269</v>
      </c>
      <c r="E831" s="2" t="s">
        <v>12</v>
      </c>
      <c r="F831" s="28" t="s">
        <v>13</v>
      </c>
      <c r="G831" s="10">
        <v>1242241.53</v>
      </c>
      <c r="H831" s="2" t="s">
        <v>2270</v>
      </c>
      <c r="I831" s="2" t="s">
        <v>64</v>
      </c>
    </row>
    <row r="832" spans="1:9" ht="15" hidden="1">
      <c r="A832" s="2" t="s">
        <v>4</v>
      </c>
      <c r="B832" s="2" t="s">
        <v>26</v>
      </c>
      <c r="C832" s="2" t="s">
        <v>2271</v>
      </c>
      <c r="D832" s="2" t="s">
        <v>2272</v>
      </c>
      <c r="E832" s="2" t="s">
        <v>12</v>
      </c>
      <c r="F832" s="28" t="s">
        <v>13</v>
      </c>
      <c r="G832" s="10">
        <v>512362.4</v>
      </c>
      <c r="H832" s="2" t="s">
        <v>2273</v>
      </c>
      <c r="I832" s="2" t="s">
        <v>64</v>
      </c>
    </row>
    <row r="833" spans="1:9" ht="15" hidden="1">
      <c r="A833" s="2" t="s">
        <v>4</v>
      </c>
      <c r="B833" s="2" t="s">
        <v>26</v>
      </c>
      <c r="C833" s="2" t="s">
        <v>2274</v>
      </c>
      <c r="D833" s="2" t="s">
        <v>2275</v>
      </c>
      <c r="E833" s="2" t="s">
        <v>12</v>
      </c>
      <c r="F833" s="28" t="s">
        <v>13</v>
      </c>
      <c r="G833" s="10">
        <v>158925.26999999999</v>
      </c>
      <c r="H833" s="2" t="s">
        <v>2276</v>
      </c>
      <c r="I833" s="2" t="s">
        <v>64</v>
      </c>
    </row>
    <row r="834" spans="1:9" ht="15" hidden="1">
      <c r="A834" s="2" t="s">
        <v>4</v>
      </c>
      <c r="B834" s="2" t="s">
        <v>26</v>
      </c>
      <c r="C834" s="2" t="s">
        <v>2277</v>
      </c>
      <c r="D834" s="2" t="s">
        <v>2278</v>
      </c>
      <c r="E834" s="2" t="s">
        <v>12</v>
      </c>
      <c r="F834" s="28" t="s">
        <v>13</v>
      </c>
      <c r="G834" s="10">
        <v>1187004.19</v>
      </c>
      <c r="H834" s="2" t="s">
        <v>2279</v>
      </c>
      <c r="I834" s="2" t="s">
        <v>64</v>
      </c>
    </row>
    <row r="835" spans="1:9" ht="15" hidden="1">
      <c r="A835" s="2" t="s">
        <v>4</v>
      </c>
      <c r="B835" s="2" t="s">
        <v>26</v>
      </c>
      <c r="C835" s="2" t="s">
        <v>2280</v>
      </c>
      <c r="D835" s="2" t="s">
        <v>2281</v>
      </c>
      <c r="E835" s="2" t="s">
        <v>12</v>
      </c>
      <c r="F835" s="28" t="s">
        <v>13</v>
      </c>
      <c r="G835" s="10">
        <v>52347.69</v>
      </c>
      <c r="H835" s="2" t="s">
        <v>2282</v>
      </c>
      <c r="I835" s="2" t="s">
        <v>64</v>
      </c>
    </row>
    <row r="836" spans="1:9" ht="15" hidden="1">
      <c r="A836" s="2" t="s">
        <v>4</v>
      </c>
      <c r="B836" s="2" t="s">
        <v>26</v>
      </c>
      <c r="C836" s="2" t="s">
        <v>2283</v>
      </c>
      <c r="D836" s="2" t="s">
        <v>2284</v>
      </c>
      <c r="E836" s="2" t="s">
        <v>12</v>
      </c>
      <c r="F836" s="28" t="s">
        <v>13</v>
      </c>
      <c r="G836" s="10">
        <v>1065073.46</v>
      </c>
      <c r="H836" s="2" t="s">
        <v>2285</v>
      </c>
      <c r="I836" s="2" t="s">
        <v>64</v>
      </c>
    </row>
    <row r="837" spans="1:9" ht="15">
      <c r="A837" s="2" t="s">
        <v>3</v>
      </c>
      <c r="B837" s="2" t="s">
        <v>876</v>
      </c>
      <c r="C837" s="2" t="s">
        <v>2286</v>
      </c>
      <c r="D837" s="2" t="s">
        <v>2287</v>
      </c>
      <c r="E837" s="2" t="s">
        <v>12</v>
      </c>
      <c r="F837" s="28" t="s">
        <v>13</v>
      </c>
      <c r="G837" s="10">
        <v>1800.6</v>
      </c>
      <c r="H837" s="2" t="s">
        <v>2288</v>
      </c>
      <c r="I837" s="2" t="s">
        <v>66</v>
      </c>
    </row>
    <row r="838" spans="1:9" ht="15">
      <c r="A838" s="2" t="s">
        <v>3</v>
      </c>
      <c r="B838" s="2" t="s">
        <v>876</v>
      </c>
      <c r="C838" s="2" t="s">
        <v>2289</v>
      </c>
      <c r="D838" s="2" t="s">
        <v>2290</v>
      </c>
      <c r="E838" s="2" t="s">
        <v>12</v>
      </c>
      <c r="F838" s="28" t="s">
        <v>13</v>
      </c>
      <c r="G838" s="10">
        <v>23906.33</v>
      </c>
      <c r="H838" s="2" t="s">
        <v>2291</v>
      </c>
      <c r="I838" s="2" t="s">
        <v>66</v>
      </c>
    </row>
    <row r="839" spans="1:9" ht="15">
      <c r="A839" s="2" t="s">
        <v>3</v>
      </c>
      <c r="B839" s="2" t="s">
        <v>876</v>
      </c>
      <c r="C839" s="2" t="s">
        <v>2292</v>
      </c>
      <c r="D839" s="2" t="s">
        <v>2293</v>
      </c>
      <c r="E839" s="2" t="s">
        <v>12</v>
      </c>
      <c r="F839" s="28" t="s">
        <v>13</v>
      </c>
      <c r="G839" s="10">
        <v>88813.99</v>
      </c>
      <c r="H839" s="2" t="s">
        <v>2294</v>
      </c>
      <c r="I839" s="2" t="s">
        <v>66</v>
      </c>
    </row>
    <row r="840" spans="1:9" ht="15">
      <c r="A840" s="2" t="s">
        <v>3</v>
      </c>
      <c r="B840" s="2" t="s">
        <v>876</v>
      </c>
      <c r="C840" s="2" t="s">
        <v>2295</v>
      </c>
      <c r="D840" s="2" t="s">
        <v>2293</v>
      </c>
      <c r="E840" s="2" t="s">
        <v>12</v>
      </c>
      <c r="F840" s="28" t="s">
        <v>13</v>
      </c>
      <c r="G840" s="10">
        <v>94478.74</v>
      </c>
      <c r="H840" s="2" t="s">
        <v>2294</v>
      </c>
      <c r="I840" s="2" t="s">
        <v>66</v>
      </c>
    </row>
    <row r="841" spans="1:9" ht="15">
      <c r="A841" s="2" t="s">
        <v>3</v>
      </c>
      <c r="B841" s="2" t="s">
        <v>876</v>
      </c>
      <c r="C841" s="2" t="s">
        <v>2296</v>
      </c>
      <c r="D841" s="2" t="s">
        <v>2293</v>
      </c>
      <c r="E841" s="2" t="s">
        <v>12</v>
      </c>
      <c r="F841" s="28" t="s">
        <v>13</v>
      </c>
      <c r="G841" s="10">
        <v>25199.4</v>
      </c>
      <c r="H841" s="2" t="s">
        <v>2294</v>
      </c>
      <c r="I841" s="2" t="s">
        <v>66</v>
      </c>
    </row>
    <row r="842" spans="1:9" ht="15">
      <c r="A842" s="2" t="s">
        <v>3</v>
      </c>
      <c r="B842" s="2" t="s">
        <v>876</v>
      </c>
      <c r="C842" s="2" t="s">
        <v>2297</v>
      </c>
      <c r="D842" s="2" t="s">
        <v>2293</v>
      </c>
      <c r="E842" s="2" t="s">
        <v>12</v>
      </c>
      <c r="F842" s="28" t="s">
        <v>13</v>
      </c>
      <c r="G842" s="10">
        <v>1723.77</v>
      </c>
      <c r="H842" s="2" t="s">
        <v>2294</v>
      </c>
      <c r="I842" s="2" t="s">
        <v>66</v>
      </c>
    </row>
    <row r="843" spans="1:9" ht="15">
      <c r="A843" s="2" t="s">
        <v>3</v>
      </c>
      <c r="B843" s="2" t="s">
        <v>876</v>
      </c>
      <c r="C843" s="2" t="s">
        <v>2298</v>
      </c>
      <c r="D843" s="2" t="s">
        <v>2293</v>
      </c>
      <c r="E843" s="2" t="s">
        <v>12</v>
      </c>
      <c r="F843" s="28" t="s">
        <v>13</v>
      </c>
      <c r="G843" s="10">
        <v>6422.64</v>
      </c>
      <c r="H843" s="2" t="s">
        <v>2294</v>
      </c>
      <c r="I843" s="2" t="s">
        <v>66</v>
      </c>
    </row>
    <row r="844" spans="1:9" ht="15">
      <c r="A844" s="2" t="s">
        <v>3</v>
      </c>
      <c r="B844" s="2" t="s">
        <v>876</v>
      </c>
      <c r="C844" s="2" t="s">
        <v>2299</v>
      </c>
      <c r="D844" s="2" t="s">
        <v>2300</v>
      </c>
      <c r="E844" s="2" t="s">
        <v>12</v>
      </c>
      <c r="F844" s="28" t="s">
        <v>13</v>
      </c>
      <c r="G844" s="10">
        <v>15580.11</v>
      </c>
      <c r="H844" s="2" t="s">
        <v>2301</v>
      </c>
      <c r="I844" s="2" t="s">
        <v>66</v>
      </c>
    </row>
    <row r="845" spans="1:9" ht="15">
      <c r="A845" s="2" t="s">
        <v>3</v>
      </c>
      <c r="B845" s="2" t="s">
        <v>876</v>
      </c>
      <c r="C845" s="2" t="s">
        <v>2302</v>
      </c>
      <c r="D845" s="2" t="s">
        <v>2300</v>
      </c>
      <c r="E845" s="2" t="s">
        <v>12</v>
      </c>
      <c r="F845" s="28" t="s">
        <v>13</v>
      </c>
      <c r="G845" s="10">
        <v>8296.3799999999992</v>
      </c>
      <c r="H845" s="2" t="s">
        <v>2301</v>
      </c>
      <c r="I845" s="2" t="s">
        <v>66</v>
      </c>
    </row>
    <row r="846" spans="1:9" ht="15">
      <c r="A846" s="2" t="s">
        <v>3</v>
      </c>
      <c r="B846" s="2" t="s">
        <v>876</v>
      </c>
      <c r="C846" s="2" t="s">
        <v>2303</v>
      </c>
      <c r="D846" s="2" t="s">
        <v>2300</v>
      </c>
      <c r="E846" s="2" t="s">
        <v>12</v>
      </c>
      <c r="F846" s="28" t="s">
        <v>13</v>
      </c>
      <c r="G846" s="10">
        <v>1203.6099999999999</v>
      </c>
      <c r="H846" s="2" t="s">
        <v>2301</v>
      </c>
      <c r="I846" s="2" t="s">
        <v>66</v>
      </c>
    </row>
    <row r="847" spans="1:9" ht="15">
      <c r="A847" s="2" t="s">
        <v>3</v>
      </c>
      <c r="B847" s="2" t="s">
        <v>876</v>
      </c>
      <c r="C847" s="2" t="s">
        <v>2304</v>
      </c>
      <c r="D847" s="2" t="s">
        <v>2300</v>
      </c>
      <c r="E847" s="2" t="s">
        <v>12</v>
      </c>
      <c r="F847" s="28" t="s">
        <v>13</v>
      </c>
      <c r="G847" s="10">
        <v>59458.38</v>
      </c>
      <c r="H847" s="2" t="s">
        <v>2301</v>
      </c>
      <c r="I847" s="2" t="s">
        <v>66</v>
      </c>
    </row>
    <row r="848" spans="1:9" ht="15">
      <c r="A848" s="2" t="s">
        <v>3</v>
      </c>
      <c r="B848" s="2" t="s">
        <v>876</v>
      </c>
      <c r="C848" s="2" t="s">
        <v>2305</v>
      </c>
      <c r="D848" s="2" t="s">
        <v>2300</v>
      </c>
      <c r="E848" s="2" t="s">
        <v>12</v>
      </c>
      <c r="F848" s="28" t="s">
        <v>13</v>
      </c>
      <c r="G848" s="10">
        <v>39864.660000000003</v>
      </c>
      <c r="H848" s="2" t="s">
        <v>2301</v>
      </c>
      <c r="I848" s="2" t="s">
        <v>66</v>
      </c>
    </row>
    <row r="849" spans="1:9" ht="15">
      <c r="A849" s="2" t="s">
        <v>3</v>
      </c>
      <c r="B849" s="2" t="s">
        <v>876</v>
      </c>
      <c r="C849" s="2" t="s">
        <v>2306</v>
      </c>
      <c r="D849" s="2" t="s">
        <v>2300</v>
      </c>
      <c r="E849" s="2" t="s">
        <v>12</v>
      </c>
      <c r="F849" s="28" t="s">
        <v>13</v>
      </c>
      <c r="G849" s="10">
        <v>3938.55</v>
      </c>
      <c r="H849" s="2" t="s">
        <v>2301</v>
      </c>
      <c r="I849" s="2" t="s">
        <v>66</v>
      </c>
    </row>
    <row r="850" spans="1:9" ht="15">
      <c r="A850" s="2" t="s">
        <v>3</v>
      </c>
      <c r="B850" s="2" t="s">
        <v>876</v>
      </c>
      <c r="C850" s="2" t="s">
        <v>2307</v>
      </c>
      <c r="D850" s="2" t="s">
        <v>2308</v>
      </c>
      <c r="E850" s="2" t="s">
        <v>12</v>
      </c>
      <c r="F850" s="28" t="s">
        <v>13</v>
      </c>
      <c r="G850" s="10">
        <v>30298.400000000001</v>
      </c>
      <c r="H850" s="2" t="s">
        <v>2309</v>
      </c>
      <c r="I850" s="2" t="s">
        <v>66</v>
      </c>
    </row>
    <row r="851" spans="1:9" ht="15">
      <c r="A851" s="2" t="s">
        <v>3</v>
      </c>
      <c r="B851" s="2" t="s">
        <v>876</v>
      </c>
      <c r="C851" s="2" t="s">
        <v>2310</v>
      </c>
      <c r="D851" s="2" t="s">
        <v>2311</v>
      </c>
      <c r="E851" s="2" t="s">
        <v>12</v>
      </c>
      <c r="F851" s="28" t="s">
        <v>13</v>
      </c>
      <c r="G851" s="10">
        <v>53563.68</v>
      </c>
      <c r="H851" s="2" t="s">
        <v>2312</v>
      </c>
      <c r="I851" s="2" t="s">
        <v>66</v>
      </c>
    </row>
    <row r="852" spans="1:9" ht="15">
      <c r="A852" s="2" t="s">
        <v>3</v>
      </c>
      <c r="B852" s="2" t="s">
        <v>876</v>
      </c>
      <c r="C852" s="2" t="s">
        <v>2313</v>
      </c>
      <c r="D852" s="2" t="s">
        <v>2314</v>
      </c>
      <c r="E852" s="2" t="s">
        <v>12</v>
      </c>
      <c r="F852" s="28" t="s">
        <v>13</v>
      </c>
      <c r="G852" s="10">
        <v>27992.49</v>
      </c>
      <c r="H852" s="2" t="s">
        <v>2315</v>
      </c>
      <c r="I852" s="2" t="s">
        <v>66</v>
      </c>
    </row>
    <row r="853" spans="1:9" ht="15">
      <c r="A853" s="2" t="s">
        <v>3</v>
      </c>
      <c r="B853" s="2" t="s">
        <v>876</v>
      </c>
      <c r="C853" s="2" t="s">
        <v>2316</v>
      </c>
      <c r="D853" s="2" t="s">
        <v>2314</v>
      </c>
      <c r="E853" s="2" t="s">
        <v>12</v>
      </c>
      <c r="F853" s="28" t="s">
        <v>13</v>
      </c>
      <c r="G853" s="10">
        <v>99370.6</v>
      </c>
      <c r="H853" s="2" t="s">
        <v>2315</v>
      </c>
      <c r="I853" s="2" t="s">
        <v>66</v>
      </c>
    </row>
    <row r="854" spans="1:9" ht="15">
      <c r="A854" s="2" t="s">
        <v>3</v>
      </c>
      <c r="B854" s="2" t="s">
        <v>876</v>
      </c>
      <c r="C854" s="2" t="s">
        <v>2317</v>
      </c>
      <c r="D854" s="2" t="s">
        <v>2314</v>
      </c>
      <c r="E854" s="2" t="s">
        <v>12</v>
      </c>
      <c r="F854" s="28" t="s">
        <v>13</v>
      </c>
      <c r="G854" s="10">
        <v>27296</v>
      </c>
      <c r="H854" s="2" t="s">
        <v>2315</v>
      </c>
      <c r="I854" s="2" t="s">
        <v>66</v>
      </c>
    </row>
    <row r="855" spans="1:9" ht="15">
      <c r="A855" s="2" t="s">
        <v>3</v>
      </c>
      <c r="B855" s="2" t="s">
        <v>876</v>
      </c>
      <c r="C855" s="2" t="s">
        <v>2318</v>
      </c>
      <c r="D855" s="2" t="s">
        <v>2314</v>
      </c>
      <c r="E855" s="2" t="s">
        <v>12</v>
      </c>
      <c r="F855" s="28" t="s">
        <v>13</v>
      </c>
      <c r="G855" s="10">
        <v>1993.49</v>
      </c>
      <c r="H855" s="2" t="s">
        <v>2315</v>
      </c>
      <c r="I855" s="2" t="s">
        <v>66</v>
      </c>
    </row>
    <row r="856" spans="1:9" ht="15">
      <c r="A856" s="2" t="s">
        <v>3</v>
      </c>
      <c r="B856" s="2" t="s">
        <v>876</v>
      </c>
      <c r="C856" s="2" t="s">
        <v>2319</v>
      </c>
      <c r="D856" s="2" t="s">
        <v>2314</v>
      </c>
      <c r="E856" s="2" t="s">
        <v>12</v>
      </c>
      <c r="F856" s="28" t="s">
        <v>13</v>
      </c>
      <c r="G856" s="10">
        <v>4491.8100000000004</v>
      </c>
      <c r="H856" s="2" t="s">
        <v>2315</v>
      </c>
      <c r="I856" s="2" t="s">
        <v>66</v>
      </c>
    </row>
    <row r="857" spans="1:9" ht="15" hidden="1">
      <c r="A857" s="2" t="s">
        <v>4</v>
      </c>
      <c r="B857" s="28" t="s">
        <v>24</v>
      </c>
      <c r="C857" s="2" t="s">
        <v>2320</v>
      </c>
      <c r="D857" s="2" t="s">
        <v>2321</v>
      </c>
      <c r="E857" s="2" t="s">
        <v>12</v>
      </c>
      <c r="F857" s="28" t="s">
        <v>13</v>
      </c>
      <c r="G857" s="10">
        <v>206000</v>
      </c>
      <c r="H857" s="2" t="s">
        <v>2322</v>
      </c>
      <c r="I857" s="2" t="s">
        <v>68</v>
      </c>
    </row>
    <row r="858" spans="1:9" ht="15" hidden="1">
      <c r="A858" s="2" t="s">
        <v>4</v>
      </c>
      <c r="B858" s="28" t="s">
        <v>24</v>
      </c>
      <c r="C858" s="2" t="s">
        <v>2323</v>
      </c>
      <c r="D858" s="2" t="s">
        <v>2324</v>
      </c>
      <c r="E858" s="2" t="s">
        <v>12</v>
      </c>
      <c r="F858" s="28" t="s">
        <v>13</v>
      </c>
      <c r="G858" s="10">
        <v>40816.1</v>
      </c>
      <c r="H858" s="2" t="s">
        <v>2325</v>
      </c>
      <c r="I858" s="2" t="s">
        <v>42</v>
      </c>
    </row>
    <row r="859" spans="1:9" ht="15" hidden="1">
      <c r="A859" s="2" t="s">
        <v>4</v>
      </c>
      <c r="B859" s="2" t="s">
        <v>22</v>
      </c>
      <c r="C859" s="2" t="s">
        <v>2326</v>
      </c>
      <c r="D859" s="2" t="s">
        <v>2327</v>
      </c>
      <c r="E859" s="2" t="s">
        <v>12</v>
      </c>
      <c r="F859" s="28" t="s">
        <v>13</v>
      </c>
      <c r="G859" s="10">
        <v>230176.58</v>
      </c>
      <c r="H859" s="2" t="s">
        <v>2328</v>
      </c>
      <c r="I859" s="2" t="s">
        <v>42</v>
      </c>
    </row>
    <row r="860" spans="1:9" ht="15" hidden="1">
      <c r="A860" s="2" t="s">
        <v>5</v>
      </c>
      <c r="B860" s="28" t="s">
        <v>32</v>
      </c>
      <c r="C860" s="2" t="s">
        <v>2329</v>
      </c>
      <c r="D860" s="2" t="s">
        <v>2330</v>
      </c>
      <c r="E860" s="2" t="s">
        <v>12</v>
      </c>
      <c r="F860" s="28" t="s">
        <v>13</v>
      </c>
      <c r="G860" s="10">
        <v>36764</v>
      </c>
      <c r="H860" s="2" t="s">
        <v>2331</v>
      </c>
      <c r="I860" s="2" t="s">
        <v>46</v>
      </c>
    </row>
    <row r="861" spans="1:9" ht="15">
      <c r="F861" s="28"/>
      <c r="G861" s="10"/>
    </row>
    <row r="862" spans="1:9" ht="15">
      <c r="F862" s="28"/>
      <c r="G862" s="10"/>
    </row>
    <row r="863" spans="1:9" ht="15">
      <c r="F863" s="28"/>
      <c r="G863" s="10"/>
    </row>
    <row r="864" spans="1:9" ht="15">
      <c r="F864" s="28"/>
      <c r="G864" s="10"/>
    </row>
    <row r="865" spans="6:7" ht="15">
      <c r="F865" s="28"/>
      <c r="G865" s="10"/>
    </row>
    <row r="866" spans="6:7" ht="15">
      <c r="F866" s="28"/>
      <c r="G866" s="10"/>
    </row>
    <row r="867" spans="6:7" ht="15">
      <c r="F867" s="28"/>
      <c r="G867" s="10"/>
    </row>
    <row r="868" spans="6:7" ht="15">
      <c r="F868" s="28"/>
      <c r="G868" s="10"/>
    </row>
    <row r="869" spans="6:7" ht="15">
      <c r="F869" s="28"/>
      <c r="G869" s="10"/>
    </row>
    <row r="870" spans="6:7" ht="15">
      <c r="F870" s="28"/>
      <c r="G870" s="10"/>
    </row>
    <row r="871" spans="6:7" ht="15">
      <c r="F871" s="28"/>
      <c r="G871" s="10"/>
    </row>
    <row r="872" spans="6:7" ht="15">
      <c r="F872" s="28"/>
      <c r="G872" s="10"/>
    </row>
    <row r="873" spans="6:7" ht="15">
      <c r="F873" s="28"/>
      <c r="G873" s="10"/>
    </row>
    <row r="874" spans="6:7" ht="15">
      <c r="F874" s="28"/>
      <c r="G874" s="10"/>
    </row>
    <row r="875" spans="6:7" ht="15">
      <c r="F875" s="28"/>
      <c r="G875" s="10"/>
    </row>
    <row r="876" spans="6:7" ht="15">
      <c r="F876" s="28"/>
      <c r="G876" s="10"/>
    </row>
    <row r="877" spans="6:7" ht="15">
      <c r="F877" s="28"/>
      <c r="G877" s="10"/>
    </row>
    <row r="878" spans="6:7" ht="15">
      <c r="F878" s="28"/>
      <c r="G878" s="10"/>
    </row>
    <row r="879" spans="6:7" ht="15">
      <c r="F879" s="28"/>
      <c r="G879" s="10"/>
    </row>
    <row r="880" spans="6:7" ht="15">
      <c r="F880" s="28"/>
      <c r="G880" s="10"/>
    </row>
    <row r="881" spans="6:7" ht="15">
      <c r="F881" s="28"/>
      <c r="G881" s="10"/>
    </row>
    <row r="882" spans="6:7" ht="15">
      <c r="F882" s="28"/>
      <c r="G882" s="10"/>
    </row>
    <row r="883" spans="6:7" ht="15">
      <c r="F883" s="28"/>
      <c r="G883" s="10"/>
    </row>
    <row r="884" spans="6:7" ht="15">
      <c r="F884" s="28"/>
      <c r="G884" s="10"/>
    </row>
    <row r="885" spans="6:7" ht="15">
      <c r="F885" s="28"/>
      <c r="G885" s="10"/>
    </row>
    <row r="886" spans="6:7" ht="15">
      <c r="F886" s="28"/>
      <c r="G886" s="10"/>
    </row>
    <row r="887" spans="6:7" ht="15">
      <c r="F887" s="28"/>
      <c r="G887" s="10"/>
    </row>
    <row r="888" spans="6:7" ht="15">
      <c r="F888" s="28"/>
      <c r="G888" s="10"/>
    </row>
    <row r="889" spans="6:7" ht="15">
      <c r="F889" s="28"/>
      <c r="G889" s="10"/>
    </row>
    <row r="890" spans="6:7" ht="15">
      <c r="F890" s="28"/>
      <c r="G890" s="10"/>
    </row>
    <row r="891" spans="6:7" ht="15">
      <c r="F891" s="28"/>
      <c r="G891" s="10"/>
    </row>
    <row r="892" spans="6:7" ht="15">
      <c r="F892" s="28"/>
      <c r="G892" s="10"/>
    </row>
    <row r="893" spans="6:7" ht="15">
      <c r="F893" s="28"/>
      <c r="G893" s="10"/>
    </row>
    <row r="894" spans="6:7" ht="15">
      <c r="F894" s="28"/>
      <c r="G894" s="10"/>
    </row>
    <row r="895" spans="6:7" ht="15">
      <c r="F895" s="28"/>
      <c r="G895" s="10"/>
    </row>
    <row r="896" spans="6:7" ht="15">
      <c r="F896" s="28"/>
      <c r="G896" s="10"/>
    </row>
    <row r="897" spans="6:7" ht="15">
      <c r="F897" s="28"/>
      <c r="G897" s="10"/>
    </row>
    <row r="898" spans="6:7" ht="15">
      <c r="F898" s="28"/>
      <c r="G898" s="10"/>
    </row>
    <row r="899" spans="6:7" ht="15">
      <c r="F899" s="28"/>
      <c r="G899" s="10"/>
    </row>
    <row r="900" spans="6:7" ht="15">
      <c r="F900" s="28"/>
      <c r="G900" s="10"/>
    </row>
    <row r="901" spans="6:7" ht="15">
      <c r="F901" s="28"/>
      <c r="G901" s="10"/>
    </row>
    <row r="902" spans="6:7" ht="15">
      <c r="F902" s="28"/>
      <c r="G902" s="10"/>
    </row>
    <row r="903" spans="6:7" ht="15">
      <c r="F903" s="28"/>
      <c r="G903" s="10"/>
    </row>
    <row r="904" spans="6:7" ht="15">
      <c r="F904" s="28"/>
      <c r="G904" s="10"/>
    </row>
    <row r="905" spans="6:7" ht="15">
      <c r="F905" s="28"/>
      <c r="G905" s="10"/>
    </row>
    <row r="906" spans="6:7" ht="15">
      <c r="F906" s="28"/>
      <c r="G906" s="10"/>
    </row>
    <row r="907" spans="6:7" ht="15">
      <c r="F907" s="28"/>
      <c r="G907" s="10"/>
    </row>
    <row r="908" spans="6:7" ht="15">
      <c r="F908" s="28"/>
      <c r="G908" s="10"/>
    </row>
    <row r="909" spans="6:7" ht="15">
      <c r="F909" s="28"/>
      <c r="G909" s="10"/>
    </row>
    <row r="910" spans="6:7" ht="15">
      <c r="F910" s="28"/>
      <c r="G910" s="10"/>
    </row>
    <row r="911" spans="6:7" ht="15">
      <c r="F911" s="28"/>
      <c r="G911" s="10"/>
    </row>
    <row r="912" spans="6:7" ht="15">
      <c r="F912" s="28"/>
      <c r="G912" s="10"/>
    </row>
    <row r="913" spans="6:7" ht="15">
      <c r="F913" s="28"/>
      <c r="G913" s="10"/>
    </row>
    <row r="914" spans="6:7" ht="15">
      <c r="F914" s="28"/>
      <c r="G914" s="10"/>
    </row>
    <row r="915" spans="6:7" ht="15">
      <c r="F915" s="28"/>
      <c r="G915" s="10"/>
    </row>
    <row r="916" spans="6:7" ht="15">
      <c r="F916" s="28"/>
      <c r="G916" s="10"/>
    </row>
    <row r="917" spans="6:7" ht="15">
      <c r="F917" s="28"/>
      <c r="G917" s="10"/>
    </row>
    <row r="918" spans="6:7" ht="15">
      <c r="F918" s="28"/>
      <c r="G918" s="10"/>
    </row>
    <row r="919" spans="6:7" ht="15">
      <c r="F919" s="28"/>
      <c r="G919" s="10"/>
    </row>
    <row r="920" spans="6:7" ht="15">
      <c r="F920" s="28"/>
      <c r="G920" s="10"/>
    </row>
    <row r="921" spans="6:7" ht="15">
      <c r="F921" s="28"/>
      <c r="G921" s="10"/>
    </row>
    <row r="922" spans="6:7" ht="15">
      <c r="F922" s="28"/>
      <c r="G922" s="10"/>
    </row>
    <row r="923" spans="6:7" ht="15">
      <c r="F923" s="28"/>
      <c r="G923" s="10"/>
    </row>
    <row r="924" spans="6:7" ht="15">
      <c r="F924" s="28"/>
      <c r="G924" s="10"/>
    </row>
    <row r="925" spans="6:7" ht="15">
      <c r="F925" s="28"/>
      <c r="G925" s="10"/>
    </row>
    <row r="926" spans="6:7" ht="15">
      <c r="F926" s="28"/>
      <c r="G926" s="10"/>
    </row>
    <row r="927" spans="6:7" ht="15">
      <c r="F927" s="28"/>
      <c r="G927" s="10"/>
    </row>
    <row r="928" spans="6:7" ht="15">
      <c r="F928" s="28"/>
      <c r="G928" s="10"/>
    </row>
    <row r="929" spans="6:7" ht="15">
      <c r="F929" s="28"/>
      <c r="G929" s="10"/>
    </row>
    <row r="930" spans="6:7" ht="15">
      <c r="F930" s="28"/>
      <c r="G930" s="10"/>
    </row>
    <row r="931" spans="6:7" ht="15">
      <c r="F931" s="28"/>
      <c r="G931" s="10"/>
    </row>
    <row r="932" spans="6:7" ht="15">
      <c r="F932" s="28"/>
      <c r="G932" s="10"/>
    </row>
    <row r="933" spans="6:7" ht="15">
      <c r="F933" s="28"/>
      <c r="G933" s="10"/>
    </row>
    <row r="934" spans="6:7" ht="15">
      <c r="F934" s="28"/>
      <c r="G934" s="10"/>
    </row>
    <row r="935" spans="6:7" ht="15">
      <c r="F935" s="28"/>
      <c r="G935" s="10"/>
    </row>
    <row r="936" spans="6:7" ht="15">
      <c r="F936" s="28"/>
      <c r="G936" s="10"/>
    </row>
    <row r="937" spans="6:7" ht="15">
      <c r="F937" s="28"/>
      <c r="G937" s="10"/>
    </row>
    <row r="938" spans="6:7" ht="15">
      <c r="F938" s="28"/>
      <c r="G938" s="10"/>
    </row>
    <row r="939" spans="6:7" ht="15">
      <c r="F939" s="28"/>
      <c r="G939" s="10"/>
    </row>
    <row r="940" spans="6:7" ht="15">
      <c r="F940" s="28"/>
      <c r="G940" s="10"/>
    </row>
    <row r="941" spans="6:7" ht="15">
      <c r="F941" s="28"/>
      <c r="G941" s="10"/>
    </row>
    <row r="942" spans="6:7" ht="15">
      <c r="F942" s="28"/>
      <c r="G942" s="10"/>
    </row>
    <row r="943" spans="6:7" ht="15">
      <c r="F943" s="28"/>
      <c r="G943" s="10"/>
    </row>
    <row r="944" spans="6:7" ht="15">
      <c r="F944" s="28"/>
      <c r="G944" s="10"/>
    </row>
    <row r="945" spans="6:7" ht="15">
      <c r="F945" s="28"/>
      <c r="G945" s="10"/>
    </row>
    <row r="946" spans="6:7" ht="15">
      <c r="F946" s="28"/>
      <c r="G946" s="10"/>
    </row>
    <row r="947" spans="6:7" ht="15">
      <c r="F947" s="28"/>
      <c r="G947" s="10"/>
    </row>
    <row r="948" spans="6:7" ht="15">
      <c r="F948" s="28"/>
      <c r="G948" s="10"/>
    </row>
    <row r="949" spans="6:7" ht="15">
      <c r="F949" s="28"/>
      <c r="G949" s="10"/>
    </row>
    <row r="950" spans="6:7" ht="15">
      <c r="F950" s="28"/>
      <c r="G950" s="10"/>
    </row>
    <row r="951" spans="6:7" ht="15">
      <c r="F951" s="28"/>
      <c r="G951" s="10"/>
    </row>
    <row r="952" spans="6:7" ht="15">
      <c r="F952" s="28"/>
      <c r="G952" s="10"/>
    </row>
    <row r="953" spans="6:7" ht="15">
      <c r="F953" s="28"/>
      <c r="G953" s="10"/>
    </row>
    <row r="954" spans="6:7" ht="15">
      <c r="F954" s="28"/>
      <c r="G954" s="10"/>
    </row>
    <row r="955" spans="6:7" ht="15">
      <c r="F955" s="28"/>
      <c r="G955" s="10"/>
    </row>
    <row r="956" spans="6:7" ht="15">
      <c r="F956" s="28"/>
      <c r="G956" s="10"/>
    </row>
    <row r="957" spans="6:7" ht="15">
      <c r="F957" s="28"/>
      <c r="G957" s="10"/>
    </row>
    <row r="958" spans="6:7" ht="15">
      <c r="F958" s="28"/>
      <c r="G958" s="10"/>
    </row>
    <row r="959" spans="6:7" ht="15">
      <c r="F959" s="28"/>
      <c r="G959" s="10"/>
    </row>
    <row r="960" spans="6:7" ht="15">
      <c r="F960" s="28"/>
      <c r="G960" s="10"/>
    </row>
    <row r="961" spans="6:7" ht="15">
      <c r="F961" s="28"/>
      <c r="G961" s="10"/>
    </row>
    <row r="962" spans="6:7" ht="15">
      <c r="F962" s="28"/>
      <c r="G962" s="10"/>
    </row>
    <row r="963" spans="6:7" ht="15">
      <c r="F963" s="28"/>
      <c r="G963" s="10"/>
    </row>
    <row r="964" spans="6:7" ht="15">
      <c r="F964" s="28"/>
      <c r="G964" s="10"/>
    </row>
    <row r="965" spans="6:7" ht="15">
      <c r="F965" s="28"/>
      <c r="G965" s="10"/>
    </row>
    <row r="966" spans="6:7" ht="15">
      <c r="F966" s="28"/>
      <c r="G966" s="10"/>
    </row>
    <row r="967" spans="6:7" ht="15">
      <c r="F967" s="28"/>
      <c r="G967" s="10"/>
    </row>
    <row r="968" spans="6:7" ht="15">
      <c r="F968" s="28"/>
      <c r="G968" s="10"/>
    </row>
    <row r="969" spans="6:7" ht="15">
      <c r="F969" s="28"/>
      <c r="G969" s="10"/>
    </row>
    <row r="970" spans="6:7" ht="15">
      <c r="F970" s="28"/>
      <c r="G970" s="10"/>
    </row>
    <row r="971" spans="6:7" ht="15">
      <c r="F971" s="28"/>
      <c r="G971" s="10"/>
    </row>
    <row r="972" spans="6:7" ht="15">
      <c r="F972" s="28"/>
      <c r="G972" s="10"/>
    </row>
    <row r="973" spans="6:7" ht="15">
      <c r="F973" s="28"/>
      <c r="G973" s="10"/>
    </row>
    <row r="974" spans="6:7" ht="15">
      <c r="F974" s="28"/>
      <c r="G974" s="10"/>
    </row>
    <row r="975" spans="6:7" ht="15">
      <c r="F975" s="28"/>
      <c r="G975" s="10"/>
    </row>
    <row r="976" spans="6:7" ht="15">
      <c r="F976" s="28"/>
      <c r="G976" s="10"/>
    </row>
    <row r="977" spans="6:7" ht="15">
      <c r="F977" s="28"/>
      <c r="G977" s="10"/>
    </row>
    <row r="978" spans="6:7" ht="15">
      <c r="F978" s="28"/>
      <c r="G978" s="10"/>
    </row>
    <row r="979" spans="6:7" ht="15">
      <c r="F979" s="28"/>
      <c r="G979" s="10"/>
    </row>
    <row r="980" spans="6:7" ht="15">
      <c r="F980" s="28"/>
      <c r="G980" s="10"/>
    </row>
    <row r="981" spans="6:7" ht="15">
      <c r="F981" s="28"/>
      <c r="G981" s="10"/>
    </row>
    <row r="982" spans="6:7" ht="15">
      <c r="F982" s="28"/>
      <c r="G982" s="10"/>
    </row>
    <row r="983" spans="6:7" ht="15">
      <c r="F983" s="28"/>
      <c r="G983" s="10"/>
    </row>
    <row r="984" spans="6:7" ht="15">
      <c r="F984" s="28"/>
      <c r="G984" s="10"/>
    </row>
    <row r="985" spans="6:7" ht="15">
      <c r="F985" s="28"/>
      <c r="G985" s="10"/>
    </row>
    <row r="986" spans="6:7" ht="15">
      <c r="F986" s="28"/>
      <c r="G986" s="10"/>
    </row>
    <row r="987" spans="6:7" ht="15">
      <c r="F987" s="28"/>
      <c r="G987" s="10"/>
    </row>
    <row r="988" spans="6:7" ht="15">
      <c r="F988" s="28"/>
      <c r="G988" s="10"/>
    </row>
    <row r="989" spans="6:7" ht="15">
      <c r="F989" s="28"/>
      <c r="G989" s="10"/>
    </row>
    <row r="990" spans="6:7" ht="15">
      <c r="F990" s="28"/>
      <c r="G990" s="10"/>
    </row>
    <row r="991" spans="6:7" ht="15">
      <c r="F991" s="28"/>
      <c r="G991" s="10"/>
    </row>
    <row r="992" spans="6:7" ht="15">
      <c r="F992" s="28"/>
      <c r="G992" s="10"/>
    </row>
    <row r="993" spans="6:7" ht="15">
      <c r="F993" s="28"/>
      <c r="G993" s="10"/>
    </row>
    <row r="994" spans="6:7" ht="15">
      <c r="F994" s="28"/>
      <c r="G994" s="10"/>
    </row>
    <row r="995" spans="6:7" ht="15">
      <c r="F995" s="28"/>
      <c r="G995" s="10"/>
    </row>
    <row r="996" spans="6:7" ht="15">
      <c r="F996" s="28"/>
      <c r="G996" s="10"/>
    </row>
    <row r="997" spans="6:7" ht="15">
      <c r="F997" s="28"/>
      <c r="G997" s="10"/>
    </row>
    <row r="998" spans="6:7" ht="15">
      <c r="F998" s="28"/>
      <c r="G998" s="10"/>
    </row>
    <row r="999" spans="6:7" ht="15">
      <c r="F999" s="28"/>
      <c r="G999" s="10"/>
    </row>
    <row r="1000" spans="6:7" ht="15">
      <c r="F1000" s="28"/>
      <c r="G1000" s="10"/>
    </row>
    <row r="1001" spans="6:7" ht="15">
      <c r="F1001" s="28"/>
      <c r="G1001" s="10"/>
    </row>
    <row r="1002" spans="6:7" ht="15">
      <c r="F1002" s="28"/>
      <c r="G1002" s="10"/>
    </row>
    <row r="1003" spans="6:7" ht="15">
      <c r="F1003" s="28"/>
      <c r="G1003" s="10"/>
    </row>
    <row r="1004" spans="6:7" ht="15">
      <c r="F1004" s="28"/>
      <c r="G1004" s="10"/>
    </row>
    <row r="1005" spans="6:7" ht="15">
      <c r="F1005" s="28"/>
      <c r="G1005" s="10"/>
    </row>
    <row r="1006" spans="6:7" ht="15">
      <c r="F1006" s="28"/>
      <c r="G1006" s="10"/>
    </row>
    <row r="1007" spans="6:7" ht="15">
      <c r="F1007" s="28"/>
      <c r="G1007" s="10"/>
    </row>
    <row r="1008" spans="6:7" ht="15">
      <c r="F1008" s="28"/>
      <c r="G1008" s="10"/>
    </row>
    <row r="1009" spans="6:7" ht="15">
      <c r="F1009" s="28"/>
      <c r="G1009" s="10"/>
    </row>
    <row r="1010" spans="6:7" ht="15">
      <c r="F1010" s="28"/>
      <c r="G1010" s="10"/>
    </row>
    <row r="1011" spans="6:7" ht="15">
      <c r="F1011" s="28"/>
      <c r="G1011" s="10"/>
    </row>
    <row r="1012" spans="6:7" ht="15">
      <c r="F1012" s="28"/>
      <c r="G1012" s="10"/>
    </row>
    <row r="1013" spans="6:7" ht="15">
      <c r="F1013" s="28"/>
      <c r="G1013" s="10"/>
    </row>
    <row r="1014" spans="6:7" ht="15">
      <c r="F1014" s="28"/>
      <c r="G1014" s="10"/>
    </row>
    <row r="1015" spans="6:7" ht="15">
      <c r="F1015" s="28"/>
      <c r="G1015" s="10"/>
    </row>
    <row r="1016" spans="6:7" ht="15">
      <c r="F1016" s="28"/>
      <c r="G1016" s="10"/>
    </row>
    <row r="1017" spans="6:7" ht="15">
      <c r="F1017" s="28"/>
      <c r="G1017" s="10"/>
    </row>
    <row r="1018" spans="6:7" ht="15">
      <c r="F1018" s="28"/>
      <c r="G1018" s="10"/>
    </row>
    <row r="1019" spans="6:7" ht="15">
      <c r="F1019" s="28"/>
      <c r="G1019" s="10"/>
    </row>
    <row r="1020" spans="6:7" ht="15">
      <c r="F1020" s="28"/>
      <c r="G1020" s="10"/>
    </row>
    <row r="1021" spans="6:7" ht="15">
      <c r="F1021" s="28"/>
      <c r="G1021" s="10"/>
    </row>
    <row r="1022" spans="6:7" ht="15">
      <c r="F1022" s="28"/>
      <c r="G1022" s="10"/>
    </row>
    <row r="1023" spans="6:7" ht="15">
      <c r="F1023" s="28"/>
      <c r="G1023" s="10"/>
    </row>
    <row r="1024" spans="6:7" ht="15">
      <c r="F1024" s="28"/>
      <c r="G1024" s="10"/>
    </row>
    <row r="1025" spans="6:7" ht="15">
      <c r="F1025" s="28"/>
      <c r="G1025" s="10"/>
    </row>
    <row r="1026" spans="6:7" ht="15">
      <c r="F1026" s="28"/>
      <c r="G1026" s="10"/>
    </row>
    <row r="1027" spans="6:7" ht="15">
      <c r="F1027" s="28"/>
      <c r="G1027" s="10"/>
    </row>
    <row r="1028" spans="6:7" ht="15">
      <c r="F1028" s="28"/>
      <c r="G1028" s="10"/>
    </row>
    <row r="1029" spans="6:7" ht="15">
      <c r="F1029" s="28"/>
      <c r="G1029" s="10"/>
    </row>
    <row r="1030" spans="6:7" ht="15">
      <c r="F1030" s="28"/>
      <c r="G1030" s="10"/>
    </row>
    <row r="1031" spans="6:7" ht="15">
      <c r="F1031" s="28"/>
      <c r="G1031" s="10"/>
    </row>
    <row r="1032" spans="6:7" ht="15">
      <c r="F1032" s="28"/>
      <c r="G1032" s="10"/>
    </row>
    <row r="1033" spans="6:7" ht="15">
      <c r="F1033" s="28"/>
      <c r="G1033" s="10"/>
    </row>
    <row r="1034" spans="6:7" ht="15">
      <c r="F1034" s="28"/>
      <c r="G1034" s="10"/>
    </row>
    <row r="1035" spans="6:7" ht="15">
      <c r="F1035" s="28"/>
      <c r="G1035" s="10"/>
    </row>
    <row r="1036" spans="6:7" ht="15">
      <c r="F1036" s="28"/>
      <c r="G1036" s="10"/>
    </row>
    <row r="1037" spans="6:7" ht="15">
      <c r="F1037" s="28"/>
      <c r="G1037" s="10"/>
    </row>
    <row r="1038" spans="6:7" ht="15">
      <c r="F1038" s="28"/>
      <c r="G1038" s="10"/>
    </row>
    <row r="1039" spans="6:7" ht="15">
      <c r="F1039" s="28"/>
      <c r="G1039" s="10"/>
    </row>
    <row r="1040" spans="6:7" ht="15">
      <c r="F1040" s="28"/>
      <c r="G1040" s="10"/>
    </row>
    <row r="1041" spans="6:7" ht="15">
      <c r="F1041" s="28"/>
      <c r="G1041" s="10"/>
    </row>
    <row r="1042" spans="6:7" ht="15">
      <c r="F1042" s="28"/>
      <c r="G1042" s="10"/>
    </row>
    <row r="1043" spans="6:7" ht="15">
      <c r="F1043" s="28"/>
      <c r="G1043" s="10"/>
    </row>
    <row r="1044" spans="6:7" ht="15">
      <c r="F1044" s="28"/>
      <c r="G1044" s="10"/>
    </row>
    <row r="1045" spans="6:7" ht="15">
      <c r="F1045" s="28"/>
      <c r="G1045" s="10"/>
    </row>
    <row r="1046" spans="6:7" ht="15">
      <c r="F1046" s="28"/>
      <c r="G1046" s="10"/>
    </row>
    <row r="1047" spans="6:7" ht="15">
      <c r="F1047" s="28"/>
      <c r="G1047" s="10"/>
    </row>
    <row r="1048" spans="6:7" ht="15">
      <c r="F1048" s="28"/>
      <c r="G1048" s="10"/>
    </row>
    <row r="1049" spans="6:7" ht="15">
      <c r="F1049" s="28"/>
      <c r="G1049" s="10"/>
    </row>
    <row r="1050" spans="6:7" ht="15">
      <c r="F1050" s="28"/>
      <c r="G1050" s="10"/>
    </row>
    <row r="1051" spans="6:7" ht="15">
      <c r="F1051" s="28"/>
      <c r="G1051" s="10"/>
    </row>
    <row r="1052" spans="6:7" ht="15">
      <c r="F1052" s="28"/>
      <c r="G1052" s="10"/>
    </row>
    <row r="1053" spans="6:7" ht="15">
      <c r="F1053" s="28"/>
      <c r="G1053" s="10"/>
    </row>
    <row r="1054" spans="6:7" ht="15">
      <c r="F1054" s="28"/>
      <c r="G1054" s="10"/>
    </row>
    <row r="1055" spans="6:7" ht="15">
      <c r="F1055" s="28"/>
      <c r="G1055" s="10"/>
    </row>
    <row r="1056" spans="6:7" ht="15">
      <c r="F1056" s="28"/>
      <c r="G1056" s="10"/>
    </row>
    <row r="1057" spans="6:7" ht="15">
      <c r="F1057" s="28"/>
      <c r="G1057" s="10"/>
    </row>
    <row r="1058" spans="6:7" ht="15">
      <c r="F1058" s="28"/>
      <c r="G1058" s="10"/>
    </row>
    <row r="1059" spans="6:7" ht="15">
      <c r="F1059" s="28"/>
      <c r="G1059" s="10"/>
    </row>
    <row r="1060" spans="6:7" ht="15">
      <c r="F1060" s="28"/>
      <c r="G1060" s="10"/>
    </row>
    <row r="1061" spans="6:7" ht="15">
      <c r="F1061" s="28"/>
      <c r="G1061" s="10"/>
    </row>
    <row r="1062" spans="6:7" ht="15">
      <c r="F1062" s="28"/>
      <c r="G1062" s="10"/>
    </row>
    <row r="1063" spans="6:7" ht="15">
      <c r="F1063" s="28"/>
      <c r="G1063" s="10"/>
    </row>
    <row r="1064" spans="6:7" ht="15">
      <c r="F1064" s="28"/>
      <c r="G1064" s="10"/>
    </row>
    <row r="1065" spans="6:7" ht="15">
      <c r="F1065" s="28"/>
      <c r="G1065" s="10"/>
    </row>
    <row r="1066" spans="6:7" ht="15">
      <c r="F1066" s="28"/>
      <c r="G1066" s="10"/>
    </row>
    <row r="1067" spans="6:7" ht="15">
      <c r="F1067" s="28"/>
      <c r="G1067" s="10"/>
    </row>
    <row r="1068" spans="6:7" ht="15">
      <c r="F1068" s="28"/>
      <c r="G1068" s="10"/>
    </row>
    <row r="1069" spans="6:7" ht="15">
      <c r="F1069" s="28"/>
      <c r="G1069" s="10"/>
    </row>
    <row r="1070" spans="6:7" ht="15">
      <c r="F1070" s="28"/>
      <c r="G1070" s="10"/>
    </row>
    <row r="1071" spans="6:7" ht="15">
      <c r="F1071" s="28"/>
      <c r="G1071" s="10"/>
    </row>
    <row r="1072" spans="6:7" ht="15">
      <c r="F1072" s="28"/>
      <c r="G1072" s="10"/>
    </row>
    <row r="1073" spans="6:7" ht="15">
      <c r="F1073" s="28"/>
      <c r="G1073" s="10"/>
    </row>
    <row r="1074" spans="6:7" ht="15">
      <c r="F1074" s="28"/>
      <c r="G1074" s="10"/>
    </row>
    <row r="1075" spans="6:7" ht="15">
      <c r="F1075" s="28"/>
      <c r="G1075" s="10"/>
    </row>
    <row r="1076" spans="6:7" ht="15">
      <c r="F1076" s="28"/>
      <c r="G1076" s="10"/>
    </row>
    <row r="1077" spans="6:7" ht="15">
      <c r="F1077" s="28"/>
      <c r="G1077" s="10"/>
    </row>
    <row r="1078" spans="6:7" ht="15">
      <c r="F1078" s="28"/>
      <c r="G1078" s="10"/>
    </row>
    <row r="1079" spans="6:7" ht="15">
      <c r="F1079" s="28"/>
      <c r="G1079" s="10"/>
    </row>
    <row r="1080" spans="6:7" ht="15">
      <c r="F1080" s="28"/>
      <c r="G1080" s="10"/>
    </row>
    <row r="1081" spans="6:7" ht="15">
      <c r="F1081" s="28"/>
      <c r="G1081" s="10"/>
    </row>
    <row r="1082" spans="6:7" ht="15">
      <c r="F1082" s="28"/>
      <c r="G1082" s="10"/>
    </row>
    <row r="1083" spans="6:7" ht="15">
      <c r="F1083" s="28"/>
      <c r="G1083" s="10"/>
    </row>
    <row r="1084" spans="6:7" ht="15">
      <c r="F1084" s="28"/>
      <c r="G1084" s="10"/>
    </row>
    <row r="1085" spans="6:7" ht="15">
      <c r="F1085" s="28"/>
      <c r="G1085" s="10"/>
    </row>
    <row r="1086" spans="6:7" ht="15">
      <c r="F1086" s="28"/>
      <c r="G1086" s="10"/>
    </row>
    <row r="1087" spans="6:7" ht="15">
      <c r="F1087" s="28"/>
      <c r="G1087" s="10"/>
    </row>
    <row r="1088" spans="6:7" ht="15">
      <c r="F1088" s="28"/>
      <c r="G1088" s="10"/>
    </row>
    <row r="1089" spans="6:7" ht="15">
      <c r="F1089" s="28"/>
      <c r="G1089" s="10"/>
    </row>
    <row r="1090" spans="6:7" ht="15">
      <c r="F1090" s="28"/>
      <c r="G1090" s="10"/>
    </row>
    <row r="1091" spans="6:7" ht="15">
      <c r="F1091" s="28"/>
      <c r="G1091" s="10"/>
    </row>
    <row r="1092" spans="6:7" ht="15">
      <c r="F1092" s="28"/>
      <c r="G1092" s="10"/>
    </row>
    <row r="1093" spans="6:7" ht="15">
      <c r="F1093" s="28"/>
      <c r="G1093" s="10"/>
    </row>
    <row r="1094" spans="6:7" ht="15">
      <c r="F1094" s="28"/>
      <c r="G1094" s="10"/>
    </row>
    <row r="1095" spans="6:7" ht="15">
      <c r="F1095" s="28"/>
      <c r="G1095" s="10"/>
    </row>
    <row r="1096" spans="6:7" ht="15">
      <c r="F1096" s="28"/>
      <c r="G1096" s="10"/>
    </row>
    <row r="1097" spans="6:7" ht="15">
      <c r="F1097" s="28"/>
      <c r="G1097" s="10"/>
    </row>
    <row r="1098" spans="6:7" ht="15">
      <c r="F1098" s="28"/>
      <c r="G1098" s="10"/>
    </row>
    <row r="1099" spans="6:7" ht="15">
      <c r="F1099" s="28"/>
      <c r="G1099" s="10"/>
    </row>
    <row r="1100" spans="6:7" ht="15">
      <c r="F1100" s="28"/>
      <c r="G1100" s="10"/>
    </row>
    <row r="1101" spans="6:7" ht="15">
      <c r="F1101" s="28"/>
      <c r="G1101" s="10"/>
    </row>
    <row r="1102" spans="6:7" ht="15">
      <c r="F1102" s="28"/>
      <c r="G1102" s="10"/>
    </row>
    <row r="1103" spans="6:7" ht="15">
      <c r="F1103" s="28"/>
      <c r="G1103" s="10"/>
    </row>
    <row r="1104" spans="6:7" ht="15">
      <c r="F1104" s="28"/>
      <c r="G1104" s="10"/>
    </row>
    <row r="1105" spans="6:7" ht="15">
      <c r="F1105" s="28"/>
      <c r="G1105" s="10"/>
    </row>
    <row r="1106" spans="6:7" ht="15">
      <c r="F1106" s="28"/>
      <c r="G1106" s="10"/>
    </row>
    <row r="1107" spans="6:7" ht="15">
      <c r="F1107" s="28"/>
      <c r="G1107" s="10"/>
    </row>
    <row r="1108" spans="6:7" ht="15">
      <c r="F1108" s="28"/>
      <c r="G1108" s="10"/>
    </row>
    <row r="1109" spans="6:7" ht="15">
      <c r="F1109" s="28"/>
      <c r="G1109" s="10"/>
    </row>
    <row r="1110" spans="6:7" ht="15">
      <c r="F1110" s="28"/>
      <c r="G1110" s="10"/>
    </row>
    <row r="1111" spans="6:7" ht="15">
      <c r="F1111" s="28"/>
      <c r="G1111" s="10"/>
    </row>
    <row r="1112" spans="6:7" ht="15">
      <c r="F1112" s="28"/>
      <c r="G1112" s="10"/>
    </row>
    <row r="1113" spans="6:7" ht="15">
      <c r="F1113" s="28"/>
      <c r="G1113" s="10"/>
    </row>
    <row r="1114" spans="6:7" ht="15">
      <c r="F1114" s="28"/>
      <c r="G1114" s="10"/>
    </row>
    <row r="1115" spans="6:7" ht="15">
      <c r="F1115" s="28"/>
      <c r="G1115" s="10"/>
    </row>
    <row r="1116" spans="6:7" ht="15">
      <c r="F1116" s="28"/>
      <c r="G1116" s="10"/>
    </row>
    <row r="1117" spans="6:7" ht="15">
      <c r="F1117" s="28"/>
      <c r="G1117" s="10"/>
    </row>
    <row r="1118" spans="6:7" ht="15">
      <c r="F1118" s="28"/>
      <c r="G1118" s="10"/>
    </row>
    <row r="1119" spans="6:7" ht="15">
      <c r="F1119" s="28"/>
      <c r="G1119" s="10"/>
    </row>
    <row r="1120" spans="6:7" ht="15">
      <c r="F1120" s="28"/>
      <c r="G1120" s="10"/>
    </row>
    <row r="1121" spans="6:7" ht="15">
      <c r="F1121" s="28"/>
      <c r="G1121" s="10"/>
    </row>
    <row r="1122" spans="6:7" ht="15">
      <c r="F1122" s="28"/>
      <c r="G1122" s="10"/>
    </row>
    <row r="1123" spans="6:7" ht="15">
      <c r="F1123" s="28"/>
      <c r="G1123" s="10"/>
    </row>
    <row r="1124" spans="6:7" ht="15">
      <c r="F1124" s="28"/>
      <c r="G1124" s="10"/>
    </row>
    <row r="1125" spans="6:7" ht="15">
      <c r="F1125" s="28"/>
      <c r="G1125" s="10"/>
    </row>
    <row r="1126" spans="6:7" ht="15">
      <c r="F1126" s="28"/>
      <c r="G1126" s="10"/>
    </row>
    <row r="1127" spans="6:7" ht="15">
      <c r="F1127" s="28"/>
      <c r="G1127" s="10"/>
    </row>
    <row r="1128" spans="6:7" ht="15">
      <c r="F1128" s="28"/>
      <c r="G1128" s="10"/>
    </row>
    <row r="1129" spans="6:7" ht="15">
      <c r="F1129" s="28"/>
      <c r="G1129" s="10"/>
    </row>
    <row r="1130" spans="6:7" ht="15">
      <c r="F1130" s="28"/>
      <c r="G1130" s="10"/>
    </row>
    <row r="1131" spans="6:7" ht="15">
      <c r="F1131" s="28"/>
      <c r="G1131" s="10"/>
    </row>
    <row r="1132" spans="6:7" ht="15">
      <c r="F1132" s="28"/>
      <c r="G1132" s="10"/>
    </row>
    <row r="1133" spans="6:7" ht="15">
      <c r="F1133" s="28"/>
      <c r="G1133" s="10"/>
    </row>
    <row r="1134" spans="6:7" ht="15">
      <c r="F1134" s="28"/>
      <c r="G1134" s="10"/>
    </row>
    <row r="1135" spans="6:7" ht="15">
      <c r="F1135" s="28"/>
      <c r="G1135" s="10"/>
    </row>
    <row r="1136" spans="6:7" ht="15">
      <c r="F1136" s="28"/>
      <c r="G1136" s="10"/>
    </row>
    <row r="1137" spans="6:7" ht="15">
      <c r="F1137" s="28"/>
      <c r="G1137" s="10"/>
    </row>
    <row r="1138" spans="6:7" ht="15">
      <c r="F1138" s="28"/>
      <c r="G1138" s="10"/>
    </row>
    <row r="1139" spans="6:7" ht="15">
      <c r="F1139" s="28"/>
      <c r="G1139" s="10"/>
    </row>
    <row r="1140" spans="6:7" ht="15">
      <c r="F1140" s="28"/>
      <c r="G1140" s="10"/>
    </row>
    <row r="1141" spans="6:7" ht="15">
      <c r="F1141" s="28"/>
      <c r="G1141" s="10"/>
    </row>
    <row r="1142" spans="6:7" ht="15">
      <c r="F1142" s="28"/>
      <c r="G1142" s="10"/>
    </row>
    <row r="1143" spans="6:7" ht="15">
      <c r="F1143" s="28"/>
      <c r="G1143" s="10"/>
    </row>
    <row r="1144" spans="6:7" ht="15">
      <c r="F1144" s="28"/>
      <c r="G1144" s="10"/>
    </row>
    <row r="1145" spans="6:7" ht="15">
      <c r="F1145" s="28"/>
      <c r="G1145" s="10"/>
    </row>
    <row r="1146" spans="6:7" ht="15">
      <c r="F1146" s="28"/>
      <c r="G1146" s="10"/>
    </row>
    <row r="1147" spans="6:7" ht="15">
      <c r="F1147" s="28"/>
      <c r="G1147" s="10"/>
    </row>
    <row r="1148" spans="6:7" ht="15">
      <c r="F1148" s="28"/>
      <c r="G1148" s="10"/>
    </row>
    <row r="1149" spans="6:7" ht="15">
      <c r="F1149" s="28"/>
      <c r="G1149" s="10"/>
    </row>
    <row r="1150" spans="6:7" ht="15">
      <c r="F1150" s="28"/>
      <c r="G1150" s="10"/>
    </row>
    <row r="1151" spans="6:7" ht="15">
      <c r="F1151" s="28"/>
      <c r="G1151" s="10"/>
    </row>
    <row r="1152" spans="6:7" ht="15">
      <c r="F1152" s="28"/>
      <c r="G1152" s="10"/>
    </row>
    <row r="1153" spans="6:7" ht="15">
      <c r="F1153" s="28"/>
      <c r="G1153" s="10"/>
    </row>
    <row r="1154" spans="6:7" ht="15">
      <c r="F1154" s="28"/>
      <c r="G1154" s="10"/>
    </row>
    <row r="1155" spans="6:7" ht="15">
      <c r="F1155" s="28"/>
      <c r="G1155" s="10"/>
    </row>
    <row r="1156" spans="6:7" ht="15">
      <c r="F1156" s="28"/>
      <c r="G1156" s="10"/>
    </row>
    <row r="1157" spans="6:7" ht="15">
      <c r="F1157" s="28"/>
      <c r="G1157" s="10"/>
    </row>
    <row r="1158" spans="6:7" ht="15">
      <c r="F1158" s="28"/>
      <c r="G1158" s="10"/>
    </row>
    <row r="1159" spans="6:7" ht="15">
      <c r="F1159" s="28"/>
      <c r="G1159" s="10"/>
    </row>
    <row r="1160" spans="6:7" ht="15">
      <c r="F1160" s="28"/>
      <c r="G1160" s="10"/>
    </row>
    <row r="1161" spans="6:7">
      <c r="G1161" s="10"/>
    </row>
    <row r="1162" spans="6:7">
      <c r="G1162" s="10"/>
    </row>
    <row r="1163" spans="6:7" ht="15">
      <c r="F1163" s="28"/>
      <c r="G1163" s="10"/>
    </row>
    <row r="1164" spans="6:7" ht="15">
      <c r="F1164" s="28"/>
      <c r="G1164" s="10"/>
    </row>
    <row r="1165" spans="6:7" ht="15">
      <c r="F1165" s="28"/>
      <c r="G1165" s="10"/>
    </row>
    <row r="1166" spans="6:7" ht="15">
      <c r="F1166" s="28"/>
      <c r="G1166" s="10"/>
    </row>
    <row r="1167" spans="6:7" ht="15">
      <c r="F1167" s="28"/>
      <c r="G1167" s="10"/>
    </row>
    <row r="1168" spans="6:7" ht="15">
      <c r="F1168" s="28"/>
      <c r="G1168" s="10"/>
    </row>
    <row r="1169" spans="6:7" ht="15">
      <c r="F1169" s="28"/>
      <c r="G1169" s="10"/>
    </row>
    <row r="1170" spans="6:7" ht="15">
      <c r="F1170" s="28"/>
      <c r="G1170" s="10"/>
    </row>
    <row r="1171" spans="6:7" ht="15">
      <c r="F1171" s="28"/>
      <c r="G1171" s="10"/>
    </row>
    <row r="1172" spans="6:7" ht="15">
      <c r="F1172" s="28"/>
      <c r="G1172" s="10"/>
    </row>
    <row r="1173" spans="6:7" ht="15">
      <c r="F1173" s="28"/>
      <c r="G1173" s="10"/>
    </row>
    <row r="1174" spans="6:7" ht="15">
      <c r="F1174" s="28"/>
      <c r="G1174" s="10"/>
    </row>
    <row r="1175" spans="6:7" ht="15">
      <c r="F1175" s="28"/>
      <c r="G1175" s="10"/>
    </row>
    <row r="1176" spans="6:7" ht="15">
      <c r="F1176" s="28"/>
      <c r="G1176" s="10"/>
    </row>
    <row r="1177" spans="6:7" ht="15">
      <c r="F1177" s="28"/>
      <c r="G1177" s="10"/>
    </row>
    <row r="1178" spans="6:7" ht="15">
      <c r="F1178" s="28"/>
      <c r="G1178" s="10"/>
    </row>
    <row r="1179" spans="6:7" ht="15">
      <c r="F1179" s="28"/>
      <c r="G1179" s="10"/>
    </row>
    <row r="1180" spans="6:7" ht="15">
      <c r="F1180" s="28"/>
      <c r="G1180" s="10"/>
    </row>
    <row r="1181" spans="6:7" ht="15">
      <c r="F1181" s="28"/>
      <c r="G1181" s="10"/>
    </row>
    <row r="1182" spans="6:7" ht="15">
      <c r="F1182" s="28"/>
      <c r="G1182" s="10"/>
    </row>
    <row r="1183" spans="6:7" ht="15">
      <c r="F1183" s="28"/>
      <c r="G1183" s="10"/>
    </row>
    <row r="1184" spans="6:7" ht="15">
      <c r="F1184" s="28"/>
      <c r="G1184" s="10"/>
    </row>
    <row r="1185" spans="6:7" ht="15">
      <c r="F1185" s="28"/>
      <c r="G1185" s="10"/>
    </row>
    <row r="1186" spans="6:7" ht="15">
      <c r="F1186" s="28"/>
      <c r="G1186" s="10"/>
    </row>
    <row r="1187" spans="6:7" ht="15">
      <c r="F1187" s="28"/>
      <c r="G1187" s="10"/>
    </row>
    <row r="1188" spans="6:7" ht="15">
      <c r="F1188" s="28"/>
      <c r="G1188" s="10"/>
    </row>
    <row r="1189" spans="6:7" ht="15">
      <c r="F1189" s="28"/>
      <c r="G1189" s="10"/>
    </row>
    <row r="1190" spans="6:7">
      <c r="G1190" s="10"/>
    </row>
    <row r="1191" spans="6:7">
      <c r="G1191" s="10"/>
    </row>
    <row r="1192" spans="6:7" ht="15">
      <c r="F1192" s="28"/>
      <c r="G1192" s="10"/>
    </row>
    <row r="1193" spans="6:7" ht="15">
      <c r="F1193" s="28"/>
      <c r="G1193" s="10"/>
    </row>
    <row r="1194" spans="6:7">
      <c r="G1194" s="10"/>
    </row>
    <row r="1195" spans="6:7">
      <c r="G1195" s="10"/>
    </row>
    <row r="1196" spans="6:7" ht="15">
      <c r="F1196" s="28"/>
      <c r="G1196" s="10"/>
    </row>
    <row r="1197" spans="6:7" ht="15">
      <c r="F1197" s="28"/>
      <c r="G1197" s="10"/>
    </row>
    <row r="1198" spans="6:7" ht="15">
      <c r="F1198" s="28"/>
      <c r="G1198" s="10"/>
    </row>
    <row r="1199" spans="6:7" ht="15">
      <c r="F1199" s="28"/>
      <c r="G1199" s="10"/>
    </row>
    <row r="1200" spans="6:7" ht="15">
      <c r="F1200" s="28"/>
      <c r="G1200" s="10"/>
    </row>
    <row r="1201" spans="6:7" ht="15">
      <c r="F1201" s="28"/>
      <c r="G1201" s="10"/>
    </row>
    <row r="1202" spans="6:7" ht="15">
      <c r="F1202" s="28"/>
      <c r="G1202" s="10"/>
    </row>
    <row r="1203" spans="6:7" ht="15">
      <c r="F1203" s="28"/>
      <c r="G1203" s="10"/>
    </row>
    <row r="1204" spans="6:7" ht="15">
      <c r="F1204" s="28"/>
      <c r="G1204" s="10"/>
    </row>
    <row r="1205" spans="6:7" ht="15">
      <c r="F1205" s="28"/>
      <c r="G1205" s="10"/>
    </row>
    <row r="1206" spans="6:7" ht="15">
      <c r="F1206" s="28"/>
      <c r="G1206" s="10"/>
    </row>
    <row r="1207" spans="6:7" ht="15">
      <c r="F1207" s="28"/>
      <c r="G1207" s="10"/>
    </row>
    <row r="1208" spans="6:7" ht="15">
      <c r="F1208" s="28"/>
      <c r="G1208" s="10"/>
    </row>
    <row r="1209" spans="6:7" ht="15">
      <c r="F1209" s="28"/>
      <c r="G1209" s="10"/>
    </row>
    <row r="1210" spans="6:7" ht="15">
      <c r="F1210" s="28"/>
      <c r="G1210" s="10"/>
    </row>
    <row r="1211" spans="6:7" ht="15">
      <c r="F1211" s="28"/>
      <c r="G1211" s="10"/>
    </row>
    <row r="1212" spans="6:7" ht="15">
      <c r="F1212" s="28"/>
      <c r="G1212" s="10"/>
    </row>
    <row r="1213" spans="6:7">
      <c r="G1213" s="10"/>
    </row>
    <row r="1214" spans="6:7">
      <c r="G1214" s="10"/>
    </row>
    <row r="1215" spans="6:7">
      <c r="G1215" s="10"/>
    </row>
    <row r="1216" spans="6:7">
      <c r="G1216" s="10"/>
    </row>
    <row r="1217" spans="6:7">
      <c r="G1217" s="10"/>
    </row>
    <row r="1218" spans="6:7">
      <c r="G1218" s="10"/>
    </row>
    <row r="1219" spans="6:7" ht="15">
      <c r="F1219" s="28"/>
      <c r="G1219" s="10"/>
    </row>
    <row r="1220" spans="6:7">
      <c r="G1220" s="10"/>
    </row>
    <row r="1221" spans="6:7">
      <c r="G1221" s="10"/>
    </row>
    <row r="1222" spans="6:7">
      <c r="G1222" s="10"/>
    </row>
    <row r="1223" spans="6:7">
      <c r="G1223" s="10"/>
    </row>
    <row r="1224" spans="6:7">
      <c r="G1224" s="10"/>
    </row>
    <row r="1225" spans="6:7">
      <c r="G1225" s="10"/>
    </row>
    <row r="1226" spans="6:7">
      <c r="G1226" s="10"/>
    </row>
    <row r="1227" spans="6:7">
      <c r="G1227" s="10"/>
    </row>
    <row r="1228" spans="6:7">
      <c r="G1228" s="10"/>
    </row>
    <row r="1229" spans="6:7">
      <c r="G1229" s="10"/>
    </row>
    <row r="1230" spans="6:7">
      <c r="G1230" s="10"/>
    </row>
    <row r="1231" spans="6:7">
      <c r="G1231" s="10"/>
    </row>
    <row r="1232" spans="6:7">
      <c r="G1232" s="10"/>
    </row>
    <row r="1233" spans="7:7">
      <c r="G1233" s="10"/>
    </row>
    <row r="1234" spans="7:7">
      <c r="G1234" s="10"/>
    </row>
    <row r="1235" spans="7:7">
      <c r="G1235" s="10"/>
    </row>
    <row r="1236" spans="7:7">
      <c r="G1236" s="10"/>
    </row>
    <row r="1237" spans="7:7">
      <c r="G1237" s="10"/>
    </row>
    <row r="1238" spans="7:7">
      <c r="G1238" s="10"/>
    </row>
    <row r="1239" spans="7:7">
      <c r="G1239" s="10"/>
    </row>
    <row r="1240" spans="7:7">
      <c r="G1240" s="10"/>
    </row>
    <row r="1241" spans="7:7">
      <c r="G1241" s="10"/>
    </row>
    <row r="1242" spans="7:7">
      <c r="G1242" s="10"/>
    </row>
    <row r="1243" spans="7:7">
      <c r="G1243" s="10"/>
    </row>
    <row r="1244" spans="7:7">
      <c r="G1244" s="10"/>
    </row>
    <row r="1245" spans="7:7">
      <c r="G1245" s="10"/>
    </row>
    <row r="1246" spans="7:7">
      <c r="G1246" s="10"/>
    </row>
    <row r="1247" spans="7:7">
      <c r="G1247" s="10"/>
    </row>
    <row r="1248" spans="7:7">
      <c r="G1248" s="10"/>
    </row>
    <row r="1249" spans="7:7">
      <c r="G1249" s="10"/>
    </row>
    <row r="1250" spans="7:7">
      <c r="G1250" s="10"/>
    </row>
    <row r="1251" spans="7:7">
      <c r="G1251" s="10"/>
    </row>
    <row r="1252" spans="7:7">
      <c r="G1252" s="10"/>
    </row>
    <row r="1253" spans="7:7">
      <c r="G1253" s="10"/>
    </row>
    <row r="1254" spans="7:7">
      <c r="G1254" s="10"/>
    </row>
    <row r="1255" spans="7:7">
      <c r="G1255" s="10"/>
    </row>
    <row r="1256" spans="7:7">
      <c r="G1256" s="10"/>
    </row>
    <row r="1257" spans="7:7">
      <c r="G1257" s="10"/>
    </row>
    <row r="1258" spans="7:7">
      <c r="G1258" s="10"/>
    </row>
    <row r="1259" spans="7:7">
      <c r="G1259" s="10"/>
    </row>
    <row r="1260" spans="7:7">
      <c r="G1260" s="10"/>
    </row>
    <row r="1261" spans="7:7">
      <c r="G1261" s="10"/>
    </row>
    <row r="1262" spans="7:7">
      <c r="G1262" s="10"/>
    </row>
    <row r="1263" spans="7:7">
      <c r="G1263" s="10"/>
    </row>
  </sheetData>
  <autoFilter ref="A1:I860" xr:uid="{8E81DD12-DE97-43F3-B82F-A7E1E1D7325E}">
    <filterColumn colId="8">
      <filters>
        <filter val="2021/020258"/>
      </filters>
    </filterColumn>
    <sortState ref="A2:I860">
      <sortCondition ref="I1:I860"/>
    </sortState>
  </autoFilter>
  <sortState ref="A54:I1263">
    <sortCondition ref="D1"/>
  </sortState>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F47DA2-8DCF-475D-AB11-38679423EEA2}">
  <dimension ref="A1:N1036"/>
  <sheetViews>
    <sheetView workbookViewId="0"/>
  </sheetViews>
  <sheetFormatPr baseColWidth="10" defaultColWidth="11.42578125" defaultRowHeight="15"/>
  <cols>
    <col min="1" max="1" width="23.140625" customWidth="1"/>
    <col min="2" max="2" width="22.5703125" customWidth="1"/>
    <col min="4" max="4" width="40.5703125" customWidth="1"/>
    <col min="5" max="5" width="34.5703125" customWidth="1"/>
  </cols>
  <sheetData>
    <row r="1" spans="1:14">
      <c r="A1" t="s">
        <v>6</v>
      </c>
      <c r="B1" t="s">
        <v>2332</v>
      </c>
      <c r="C1" t="s">
        <v>2333</v>
      </c>
      <c r="D1" t="s">
        <v>2334</v>
      </c>
      <c r="E1" t="s">
        <v>11</v>
      </c>
      <c r="F1" t="s">
        <v>13</v>
      </c>
      <c r="G1" t="s">
        <v>2335</v>
      </c>
      <c r="H1">
        <v>47.41</v>
      </c>
      <c r="I1">
        <v>47.41</v>
      </c>
      <c r="J1" t="s">
        <v>2336</v>
      </c>
      <c r="K1" t="s">
        <v>2336</v>
      </c>
      <c r="L1" t="s">
        <v>2336</v>
      </c>
      <c r="M1" t="s">
        <v>2336</v>
      </c>
      <c r="N1" t="s">
        <v>2337</v>
      </c>
    </row>
    <row r="2" spans="1:14">
      <c r="A2" t="s">
        <v>6</v>
      </c>
      <c r="B2" t="s">
        <v>2332</v>
      </c>
      <c r="C2" t="s">
        <v>2338</v>
      </c>
      <c r="D2" t="s">
        <v>2339</v>
      </c>
      <c r="E2" t="s">
        <v>11</v>
      </c>
      <c r="F2" t="s">
        <v>13</v>
      </c>
      <c r="G2" t="s">
        <v>2335</v>
      </c>
      <c r="H2">
        <v>19.97</v>
      </c>
      <c r="I2">
        <v>19.97</v>
      </c>
      <c r="J2" t="s">
        <v>2336</v>
      </c>
      <c r="K2" t="s">
        <v>2336</v>
      </c>
      <c r="L2" t="s">
        <v>2336</v>
      </c>
      <c r="M2" t="s">
        <v>2336</v>
      </c>
      <c r="N2" t="s">
        <v>2337</v>
      </c>
    </row>
    <row r="3" spans="1:14">
      <c r="A3" t="s">
        <v>6</v>
      </c>
      <c r="B3" t="s">
        <v>2332</v>
      </c>
      <c r="C3" t="s">
        <v>2340</v>
      </c>
      <c r="D3" t="s">
        <v>2341</v>
      </c>
      <c r="E3" t="s">
        <v>11</v>
      </c>
      <c r="F3" t="s">
        <v>13</v>
      </c>
      <c r="G3" t="s">
        <v>2335</v>
      </c>
      <c r="H3">
        <v>60.02</v>
      </c>
      <c r="I3">
        <v>60.02</v>
      </c>
      <c r="J3" t="s">
        <v>2336</v>
      </c>
      <c r="K3" t="s">
        <v>2336</v>
      </c>
      <c r="L3" t="s">
        <v>2336</v>
      </c>
      <c r="M3" t="s">
        <v>2336</v>
      </c>
      <c r="N3" t="s">
        <v>2337</v>
      </c>
    </row>
    <row r="4" spans="1:14">
      <c r="A4" t="s">
        <v>6</v>
      </c>
      <c r="B4" t="s">
        <v>2332</v>
      </c>
      <c r="C4" t="s">
        <v>2342</v>
      </c>
      <c r="D4" t="s">
        <v>2343</v>
      </c>
      <c r="E4" t="s">
        <v>11</v>
      </c>
      <c r="F4" t="s">
        <v>13</v>
      </c>
      <c r="G4" t="s">
        <v>2335</v>
      </c>
      <c r="H4">
        <v>71.91</v>
      </c>
      <c r="I4">
        <v>71.91</v>
      </c>
      <c r="J4" t="s">
        <v>2336</v>
      </c>
      <c r="K4" t="s">
        <v>2336</v>
      </c>
      <c r="L4" t="s">
        <v>2336</v>
      </c>
      <c r="M4" t="s">
        <v>2336</v>
      </c>
      <c r="N4" t="s">
        <v>2337</v>
      </c>
    </row>
    <row r="5" spans="1:14">
      <c r="A5" t="s">
        <v>6</v>
      </c>
      <c r="B5" t="s">
        <v>2332</v>
      </c>
      <c r="C5" t="s">
        <v>2344</v>
      </c>
      <c r="D5" t="s">
        <v>2345</v>
      </c>
      <c r="E5" t="s">
        <v>11</v>
      </c>
      <c r="F5" t="s">
        <v>13</v>
      </c>
      <c r="G5" t="s">
        <v>2335</v>
      </c>
      <c r="H5">
        <v>46.82</v>
      </c>
      <c r="I5">
        <v>46.82</v>
      </c>
      <c r="J5" t="s">
        <v>2336</v>
      </c>
      <c r="K5" t="s">
        <v>2336</v>
      </c>
      <c r="L5" t="s">
        <v>2336</v>
      </c>
      <c r="M5" t="s">
        <v>2336</v>
      </c>
      <c r="N5" t="s">
        <v>2337</v>
      </c>
    </row>
    <row r="6" spans="1:14">
      <c r="A6" t="s">
        <v>6</v>
      </c>
      <c r="B6" t="s">
        <v>2332</v>
      </c>
      <c r="C6" t="s">
        <v>2346</v>
      </c>
      <c r="D6" t="s">
        <v>2347</v>
      </c>
      <c r="E6" t="s">
        <v>11</v>
      </c>
      <c r="F6" t="s">
        <v>13</v>
      </c>
      <c r="G6" t="s">
        <v>2335</v>
      </c>
      <c r="H6">
        <v>59.62</v>
      </c>
      <c r="I6">
        <v>59.62</v>
      </c>
      <c r="J6" t="s">
        <v>2336</v>
      </c>
      <c r="K6" t="s">
        <v>2336</v>
      </c>
      <c r="L6" t="s">
        <v>2336</v>
      </c>
      <c r="M6" t="s">
        <v>2336</v>
      </c>
      <c r="N6" t="s">
        <v>2337</v>
      </c>
    </row>
    <row r="7" spans="1:14">
      <c r="A7" t="s">
        <v>6</v>
      </c>
      <c r="B7" t="s">
        <v>2332</v>
      </c>
      <c r="C7" t="s">
        <v>2348</v>
      </c>
      <c r="D7" t="s">
        <v>2349</v>
      </c>
      <c r="E7" t="s">
        <v>11</v>
      </c>
      <c r="F7" t="s">
        <v>13</v>
      </c>
      <c r="G7" t="s">
        <v>2335</v>
      </c>
      <c r="H7">
        <v>47.41</v>
      </c>
      <c r="I7">
        <v>47.41</v>
      </c>
      <c r="J7" t="s">
        <v>2336</v>
      </c>
      <c r="K7" t="s">
        <v>2336</v>
      </c>
      <c r="L7" t="s">
        <v>2336</v>
      </c>
      <c r="M7" t="s">
        <v>2336</v>
      </c>
      <c r="N7" t="s">
        <v>2337</v>
      </c>
    </row>
    <row r="8" spans="1:14">
      <c r="A8" t="s">
        <v>6</v>
      </c>
      <c r="B8" t="s">
        <v>2332</v>
      </c>
      <c r="C8" t="s">
        <v>2350</v>
      </c>
      <c r="D8" t="s">
        <v>2351</v>
      </c>
      <c r="E8" t="s">
        <v>11</v>
      </c>
      <c r="F8" t="s">
        <v>13</v>
      </c>
      <c r="G8" t="s">
        <v>2335</v>
      </c>
      <c r="H8">
        <v>200.06</v>
      </c>
      <c r="I8">
        <v>200.06</v>
      </c>
      <c r="J8" t="s">
        <v>2336</v>
      </c>
      <c r="K8" t="s">
        <v>2336</v>
      </c>
      <c r="L8" t="s">
        <v>2336</v>
      </c>
      <c r="M8" t="s">
        <v>2336</v>
      </c>
      <c r="N8" t="s">
        <v>2337</v>
      </c>
    </row>
    <row r="9" spans="1:14">
      <c r="A9" t="s">
        <v>6</v>
      </c>
      <c r="B9" t="s">
        <v>2332</v>
      </c>
      <c r="C9" t="s">
        <v>2352</v>
      </c>
      <c r="D9" t="s">
        <v>2353</v>
      </c>
      <c r="E9" t="s">
        <v>11</v>
      </c>
      <c r="F9" t="s">
        <v>13</v>
      </c>
      <c r="G9" t="s">
        <v>2335</v>
      </c>
      <c r="H9">
        <v>139.01</v>
      </c>
      <c r="I9">
        <v>139.01</v>
      </c>
      <c r="J9" t="s">
        <v>2336</v>
      </c>
      <c r="K9" t="s">
        <v>2336</v>
      </c>
      <c r="L9" t="s">
        <v>2336</v>
      </c>
      <c r="M9" t="s">
        <v>2336</v>
      </c>
      <c r="N9" t="s">
        <v>2337</v>
      </c>
    </row>
    <row r="10" spans="1:14">
      <c r="A10" t="s">
        <v>6</v>
      </c>
      <c r="B10" t="s">
        <v>2332</v>
      </c>
      <c r="C10" t="s">
        <v>2354</v>
      </c>
      <c r="D10" t="s">
        <v>2355</v>
      </c>
      <c r="E10" t="s">
        <v>11</v>
      </c>
      <c r="F10" t="s">
        <v>13</v>
      </c>
      <c r="G10" t="s">
        <v>2335</v>
      </c>
      <c r="H10">
        <v>65.36</v>
      </c>
      <c r="I10">
        <v>65.36</v>
      </c>
      <c r="J10" t="s">
        <v>2336</v>
      </c>
      <c r="K10" t="s">
        <v>2336</v>
      </c>
      <c r="L10" t="s">
        <v>2336</v>
      </c>
      <c r="M10" t="s">
        <v>2336</v>
      </c>
      <c r="N10" t="s">
        <v>2337</v>
      </c>
    </row>
    <row r="11" spans="1:14">
      <c r="A11" t="s">
        <v>6</v>
      </c>
      <c r="B11" t="s">
        <v>2332</v>
      </c>
      <c r="C11" t="s">
        <v>2356</v>
      </c>
      <c r="D11" t="s">
        <v>2357</v>
      </c>
      <c r="E11" t="s">
        <v>11</v>
      </c>
      <c r="F11" t="s">
        <v>13</v>
      </c>
      <c r="G11" t="s">
        <v>2335</v>
      </c>
      <c r="H11">
        <v>71.91</v>
      </c>
      <c r="I11">
        <v>71.91</v>
      </c>
      <c r="J11" t="s">
        <v>2336</v>
      </c>
      <c r="K11" t="s">
        <v>2336</v>
      </c>
      <c r="L11" t="s">
        <v>2336</v>
      </c>
      <c r="M11" t="s">
        <v>2336</v>
      </c>
      <c r="N11" t="s">
        <v>2337</v>
      </c>
    </row>
    <row r="12" spans="1:14">
      <c r="A12" t="s">
        <v>6</v>
      </c>
      <c r="B12" t="s">
        <v>2332</v>
      </c>
      <c r="C12" t="s">
        <v>2358</v>
      </c>
      <c r="D12" t="s">
        <v>2359</v>
      </c>
      <c r="E12" t="s">
        <v>12</v>
      </c>
      <c r="F12" t="s">
        <v>13</v>
      </c>
      <c r="G12" t="s">
        <v>2335</v>
      </c>
      <c r="H12">
        <v>145.19999999999999</v>
      </c>
      <c r="I12">
        <v>145.19999999999999</v>
      </c>
      <c r="J12" t="s">
        <v>2336</v>
      </c>
      <c r="K12" t="s">
        <v>2336</v>
      </c>
      <c r="L12" t="s">
        <v>2336</v>
      </c>
      <c r="M12" t="s">
        <v>2336</v>
      </c>
      <c r="N12" t="s">
        <v>2337</v>
      </c>
    </row>
    <row r="13" spans="1:14">
      <c r="A13" t="s">
        <v>6</v>
      </c>
      <c r="B13" t="s">
        <v>2332</v>
      </c>
      <c r="C13" t="s">
        <v>2360</v>
      </c>
      <c r="D13" t="s">
        <v>2361</v>
      </c>
      <c r="E13" t="s">
        <v>11</v>
      </c>
      <c r="F13" t="s">
        <v>13</v>
      </c>
      <c r="G13" t="s">
        <v>2335</v>
      </c>
      <c r="H13">
        <v>3.96</v>
      </c>
      <c r="I13">
        <v>3.96</v>
      </c>
      <c r="J13" t="s">
        <v>2336</v>
      </c>
      <c r="K13" t="s">
        <v>2336</v>
      </c>
      <c r="L13" t="s">
        <v>2336</v>
      </c>
      <c r="M13" t="s">
        <v>2336</v>
      </c>
      <c r="N13" t="s">
        <v>2337</v>
      </c>
    </row>
    <row r="14" spans="1:14">
      <c r="A14" t="s">
        <v>6</v>
      </c>
      <c r="B14" t="s">
        <v>2332</v>
      </c>
      <c r="C14" t="s">
        <v>2362</v>
      </c>
      <c r="D14" t="s">
        <v>2363</v>
      </c>
      <c r="E14" t="s">
        <v>12</v>
      </c>
      <c r="F14" t="s">
        <v>13</v>
      </c>
      <c r="G14" t="s">
        <v>2335</v>
      </c>
      <c r="H14">
        <v>931.7</v>
      </c>
      <c r="I14">
        <v>931.7</v>
      </c>
      <c r="J14" t="s">
        <v>2336</v>
      </c>
      <c r="K14" t="s">
        <v>2336</v>
      </c>
      <c r="L14" t="s">
        <v>2336</v>
      </c>
      <c r="M14" t="s">
        <v>2336</v>
      </c>
      <c r="N14" t="s">
        <v>2337</v>
      </c>
    </row>
    <row r="15" spans="1:14">
      <c r="A15" t="s">
        <v>6</v>
      </c>
      <c r="B15" t="s">
        <v>2332</v>
      </c>
      <c r="C15" t="s">
        <v>2364</v>
      </c>
      <c r="D15" t="s">
        <v>2365</v>
      </c>
      <c r="E15" t="s">
        <v>12</v>
      </c>
      <c r="F15" t="s">
        <v>13</v>
      </c>
      <c r="G15" t="s">
        <v>2335</v>
      </c>
      <c r="H15">
        <v>448.74</v>
      </c>
      <c r="I15">
        <v>448.74</v>
      </c>
      <c r="J15" t="s">
        <v>2336</v>
      </c>
      <c r="K15" t="s">
        <v>2336</v>
      </c>
      <c r="L15" t="s">
        <v>2336</v>
      </c>
      <c r="M15" t="s">
        <v>2336</v>
      </c>
      <c r="N15" t="s">
        <v>2337</v>
      </c>
    </row>
    <row r="16" spans="1:14">
      <c r="A16" t="s">
        <v>6</v>
      </c>
      <c r="B16" t="s">
        <v>2332</v>
      </c>
      <c r="C16" t="s">
        <v>2366</v>
      </c>
      <c r="D16" t="s">
        <v>2367</v>
      </c>
      <c r="E16" t="s">
        <v>12</v>
      </c>
      <c r="F16" t="s">
        <v>13</v>
      </c>
      <c r="G16" t="s">
        <v>2335</v>
      </c>
      <c r="H16">
        <v>599</v>
      </c>
      <c r="I16">
        <v>599</v>
      </c>
      <c r="J16" t="s">
        <v>2336</v>
      </c>
      <c r="K16" t="s">
        <v>2336</v>
      </c>
      <c r="L16" t="s">
        <v>2336</v>
      </c>
      <c r="M16" t="s">
        <v>2336</v>
      </c>
      <c r="N16" t="s">
        <v>2337</v>
      </c>
    </row>
    <row r="17" spans="1:14">
      <c r="A17" t="s">
        <v>6</v>
      </c>
      <c r="B17" t="s">
        <v>2332</v>
      </c>
      <c r="C17" t="s">
        <v>2368</v>
      </c>
      <c r="D17" t="s">
        <v>2369</v>
      </c>
      <c r="E17" t="s">
        <v>12</v>
      </c>
      <c r="F17" t="s">
        <v>13</v>
      </c>
      <c r="G17" t="s">
        <v>2335</v>
      </c>
      <c r="H17">
        <v>165.14</v>
      </c>
      <c r="I17">
        <v>165.14</v>
      </c>
      <c r="J17" t="s">
        <v>2336</v>
      </c>
      <c r="K17" t="s">
        <v>2336</v>
      </c>
      <c r="L17" t="s">
        <v>2336</v>
      </c>
      <c r="M17" t="s">
        <v>2336</v>
      </c>
      <c r="N17" t="s">
        <v>2337</v>
      </c>
    </row>
    <row r="18" spans="1:14">
      <c r="A18" t="s">
        <v>6</v>
      </c>
      <c r="B18" t="s">
        <v>2332</v>
      </c>
      <c r="C18" t="s">
        <v>2370</v>
      </c>
      <c r="D18" t="s">
        <v>2371</v>
      </c>
      <c r="E18" t="s">
        <v>12</v>
      </c>
      <c r="F18" t="s">
        <v>13</v>
      </c>
      <c r="G18" t="s">
        <v>2335</v>
      </c>
      <c r="H18">
        <v>163.25</v>
      </c>
      <c r="I18">
        <v>163.25</v>
      </c>
      <c r="J18" t="s">
        <v>2336</v>
      </c>
      <c r="K18" t="s">
        <v>2336</v>
      </c>
      <c r="L18" t="s">
        <v>2336</v>
      </c>
      <c r="M18" t="s">
        <v>2336</v>
      </c>
      <c r="N18" t="s">
        <v>2337</v>
      </c>
    </row>
    <row r="19" spans="1:14">
      <c r="A19" t="s">
        <v>6</v>
      </c>
      <c r="B19" t="s">
        <v>2332</v>
      </c>
      <c r="C19" t="s">
        <v>2372</v>
      </c>
      <c r="D19" t="s">
        <v>2373</v>
      </c>
      <c r="E19" t="s">
        <v>12</v>
      </c>
      <c r="F19" t="s">
        <v>13</v>
      </c>
      <c r="G19" t="s">
        <v>2335</v>
      </c>
      <c r="H19">
        <v>338.82</v>
      </c>
      <c r="I19">
        <v>338.82</v>
      </c>
      <c r="J19" t="s">
        <v>2336</v>
      </c>
      <c r="K19" t="s">
        <v>2336</v>
      </c>
      <c r="L19" t="s">
        <v>2336</v>
      </c>
      <c r="M19" t="s">
        <v>2336</v>
      </c>
      <c r="N19" t="s">
        <v>2337</v>
      </c>
    </row>
    <row r="20" spans="1:14">
      <c r="A20" t="s">
        <v>6</v>
      </c>
      <c r="B20" t="s">
        <v>2332</v>
      </c>
      <c r="C20" t="s">
        <v>2374</v>
      </c>
      <c r="D20" t="s">
        <v>2375</v>
      </c>
      <c r="E20" t="s">
        <v>12</v>
      </c>
      <c r="F20" t="s">
        <v>13</v>
      </c>
      <c r="G20" t="s">
        <v>2335</v>
      </c>
      <c r="H20">
        <v>401.72</v>
      </c>
      <c r="I20">
        <v>401.72</v>
      </c>
      <c r="J20" t="s">
        <v>2336</v>
      </c>
      <c r="K20" t="s">
        <v>2336</v>
      </c>
      <c r="L20" t="s">
        <v>2336</v>
      </c>
      <c r="M20" t="s">
        <v>2336</v>
      </c>
      <c r="N20" t="s">
        <v>2337</v>
      </c>
    </row>
    <row r="21" spans="1:14">
      <c r="A21" t="s">
        <v>6</v>
      </c>
      <c r="B21" t="s">
        <v>2332</v>
      </c>
      <c r="C21" t="s">
        <v>2376</v>
      </c>
      <c r="D21" t="s">
        <v>2377</v>
      </c>
      <c r="E21" t="s">
        <v>12</v>
      </c>
      <c r="F21" t="s">
        <v>13</v>
      </c>
      <c r="G21" t="s">
        <v>2335</v>
      </c>
      <c r="H21">
        <v>138.06</v>
      </c>
      <c r="I21">
        <v>138.06</v>
      </c>
      <c r="J21" t="s">
        <v>2336</v>
      </c>
      <c r="K21" t="s">
        <v>2336</v>
      </c>
      <c r="L21" t="s">
        <v>2336</v>
      </c>
      <c r="M21" t="s">
        <v>2336</v>
      </c>
      <c r="N21" t="s">
        <v>2337</v>
      </c>
    </row>
    <row r="22" spans="1:14">
      <c r="A22" t="s">
        <v>6</v>
      </c>
      <c r="B22" t="s">
        <v>2332</v>
      </c>
      <c r="C22" t="s">
        <v>2378</v>
      </c>
      <c r="D22" t="s">
        <v>2379</v>
      </c>
      <c r="E22" t="s">
        <v>12</v>
      </c>
      <c r="F22" t="s">
        <v>13</v>
      </c>
      <c r="G22" t="s">
        <v>2335</v>
      </c>
      <c r="H22">
        <v>986.57</v>
      </c>
      <c r="I22">
        <v>986.57</v>
      </c>
      <c r="J22" t="s">
        <v>2336</v>
      </c>
      <c r="K22" t="s">
        <v>2336</v>
      </c>
      <c r="L22" t="s">
        <v>2336</v>
      </c>
      <c r="M22" t="s">
        <v>2336</v>
      </c>
      <c r="N22" t="s">
        <v>2337</v>
      </c>
    </row>
    <row r="23" spans="1:14">
      <c r="A23" t="s">
        <v>6</v>
      </c>
      <c r="B23" t="s">
        <v>2332</v>
      </c>
      <c r="C23" t="s">
        <v>2380</v>
      </c>
      <c r="D23" t="s">
        <v>2381</v>
      </c>
      <c r="E23" t="s">
        <v>11</v>
      </c>
      <c r="F23" t="s">
        <v>13</v>
      </c>
      <c r="G23" t="s">
        <v>2335</v>
      </c>
      <c r="H23">
        <v>60.5</v>
      </c>
      <c r="I23">
        <v>60.5</v>
      </c>
      <c r="J23" t="s">
        <v>2336</v>
      </c>
      <c r="K23" t="s">
        <v>2336</v>
      </c>
      <c r="L23" t="s">
        <v>2336</v>
      </c>
      <c r="M23" t="s">
        <v>2336</v>
      </c>
      <c r="N23" t="s">
        <v>2337</v>
      </c>
    </row>
    <row r="24" spans="1:14">
      <c r="A24" t="s">
        <v>6</v>
      </c>
      <c r="B24" t="s">
        <v>2332</v>
      </c>
      <c r="C24" t="s">
        <v>2382</v>
      </c>
      <c r="D24" t="s">
        <v>2383</v>
      </c>
      <c r="E24" t="s">
        <v>11</v>
      </c>
      <c r="F24" t="s">
        <v>13</v>
      </c>
      <c r="G24" t="s">
        <v>2335</v>
      </c>
      <c r="H24">
        <v>302.5</v>
      </c>
      <c r="I24">
        <v>302.5</v>
      </c>
      <c r="J24" t="s">
        <v>2336</v>
      </c>
      <c r="K24" t="s">
        <v>2336</v>
      </c>
      <c r="L24" t="s">
        <v>2336</v>
      </c>
      <c r="M24" t="s">
        <v>2336</v>
      </c>
      <c r="N24" t="s">
        <v>2337</v>
      </c>
    </row>
    <row r="25" spans="1:14">
      <c r="A25" t="s">
        <v>6</v>
      </c>
      <c r="B25" t="s">
        <v>2332</v>
      </c>
      <c r="C25" t="s">
        <v>2384</v>
      </c>
      <c r="D25" t="s">
        <v>2385</v>
      </c>
      <c r="E25" t="s">
        <v>11</v>
      </c>
      <c r="F25" t="s">
        <v>13</v>
      </c>
      <c r="G25" t="s">
        <v>2335</v>
      </c>
      <c r="H25">
        <v>60.5</v>
      </c>
      <c r="I25">
        <v>60.5</v>
      </c>
      <c r="J25" t="s">
        <v>2336</v>
      </c>
      <c r="K25" t="s">
        <v>2336</v>
      </c>
      <c r="L25" t="s">
        <v>2336</v>
      </c>
      <c r="M25" t="s">
        <v>2336</v>
      </c>
      <c r="N25" t="s">
        <v>2337</v>
      </c>
    </row>
    <row r="26" spans="1:14">
      <c r="A26" t="s">
        <v>6</v>
      </c>
      <c r="B26" t="s">
        <v>2332</v>
      </c>
      <c r="C26" t="s">
        <v>2386</v>
      </c>
      <c r="D26" t="s">
        <v>2387</v>
      </c>
      <c r="E26" t="s">
        <v>12</v>
      </c>
      <c r="F26" t="s">
        <v>13</v>
      </c>
      <c r="G26" t="s">
        <v>2335</v>
      </c>
      <c r="H26">
        <v>485.51</v>
      </c>
      <c r="I26">
        <v>485.51</v>
      </c>
      <c r="J26" t="s">
        <v>2336</v>
      </c>
      <c r="K26" t="s">
        <v>2336</v>
      </c>
      <c r="L26" t="s">
        <v>2336</v>
      </c>
      <c r="M26" t="s">
        <v>2336</v>
      </c>
      <c r="N26" t="s">
        <v>2337</v>
      </c>
    </row>
    <row r="27" spans="1:14">
      <c r="A27" t="s">
        <v>6</v>
      </c>
      <c r="B27" t="s">
        <v>2332</v>
      </c>
      <c r="C27" t="s">
        <v>2388</v>
      </c>
      <c r="D27" t="s">
        <v>2389</v>
      </c>
      <c r="E27" t="s">
        <v>11</v>
      </c>
      <c r="F27" t="s">
        <v>13</v>
      </c>
      <c r="G27" t="s">
        <v>2335</v>
      </c>
      <c r="H27">
        <v>176.33</v>
      </c>
      <c r="I27">
        <v>176.33</v>
      </c>
      <c r="J27" t="s">
        <v>2336</v>
      </c>
      <c r="K27" t="s">
        <v>2336</v>
      </c>
      <c r="L27" t="s">
        <v>2336</v>
      </c>
      <c r="M27" t="s">
        <v>2336</v>
      </c>
      <c r="N27" t="s">
        <v>2337</v>
      </c>
    </row>
    <row r="28" spans="1:14">
      <c r="A28" t="s">
        <v>6</v>
      </c>
      <c r="B28" t="s">
        <v>2332</v>
      </c>
      <c r="C28" t="s">
        <v>2390</v>
      </c>
      <c r="D28" t="s">
        <v>2391</v>
      </c>
      <c r="E28" t="s">
        <v>11</v>
      </c>
      <c r="F28" t="s">
        <v>13</v>
      </c>
      <c r="G28" t="s">
        <v>2335</v>
      </c>
      <c r="H28">
        <v>65.97</v>
      </c>
      <c r="I28">
        <v>65.97</v>
      </c>
      <c r="J28" t="s">
        <v>2336</v>
      </c>
      <c r="K28" t="s">
        <v>2336</v>
      </c>
      <c r="L28" t="s">
        <v>2336</v>
      </c>
      <c r="M28" t="s">
        <v>2336</v>
      </c>
      <c r="N28" t="s">
        <v>2337</v>
      </c>
    </row>
    <row r="29" spans="1:14">
      <c r="A29" t="s">
        <v>6</v>
      </c>
      <c r="B29" t="s">
        <v>2332</v>
      </c>
      <c r="C29" t="s">
        <v>2392</v>
      </c>
      <c r="D29" t="s">
        <v>2393</v>
      </c>
      <c r="E29" t="s">
        <v>12</v>
      </c>
      <c r="F29" t="s">
        <v>13</v>
      </c>
      <c r="G29" t="s">
        <v>2335</v>
      </c>
      <c r="H29">
        <v>72.599999999999994</v>
      </c>
      <c r="I29">
        <v>72.599999999999994</v>
      </c>
      <c r="J29" t="s">
        <v>2336</v>
      </c>
      <c r="K29" t="s">
        <v>2336</v>
      </c>
      <c r="L29" t="s">
        <v>2336</v>
      </c>
      <c r="M29" t="s">
        <v>2336</v>
      </c>
      <c r="N29" t="s">
        <v>2337</v>
      </c>
    </row>
    <row r="30" spans="1:14">
      <c r="A30" t="s">
        <v>6</v>
      </c>
      <c r="B30" t="s">
        <v>2332</v>
      </c>
      <c r="C30" t="s">
        <v>2394</v>
      </c>
      <c r="D30" t="s">
        <v>2395</v>
      </c>
      <c r="E30" t="s">
        <v>11</v>
      </c>
      <c r="F30" t="s">
        <v>13</v>
      </c>
      <c r="G30" t="s">
        <v>2335</v>
      </c>
      <c r="H30">
        <v>387.57</v>
      </c>
      <c r="I30">
        <v>387.57</v>
      </c>
      <c r="J30" t="s">
        <v>2336</v>
      </c>
      <c r="K30" t="s">
        <v>2336</v>
      </c>
      <c r="L30" t="s">
        <v>2336</v>
      </c>
      <c r="M30" t="s">
        <v>2336</v>
      </c>
      <c r="N30" t="s">
        <v>2337</v>
      </c>
    </row>
    <row r="31" spans="1:14">
      <c r="A31" t="s">
        <v>6</v>
      </c>
      <c r="B31" t="s">
        <v>2332</v>
      </c>
      <c r="C31" t="s">
        <v>2396</v>
      </c>
      <c r="D31" t="s">
        <v>2397</v>
      </c>
      <c r="E31" t="s">
        <v>11</v>
      </c>
      <c r="F31" t="s">
        <v>13</v>
      </c>
      <c r="G31" t="s">
        <v>2335</v>
      </c>
      <c r="H31">
        <v>1750.57</v>
      </c>
      <c r="I31">
        <v>1750.57</v>
      </c>
      <c r="J31" t="s">
        <v>2336</v>
      </c>
      <c r="K31" t="s">
        <v>2336</v>
      </c>
      <c r="L31" t="s">
        <v>2336</v>
      </c>
      <c r="M31" t="s">
        <v>2336</v>
      </c>
      <c r="N31" t="s">
        <v>2337</v>
      </c>
    </row>
    <row r="32" spans="1:14">
      <c r="A32" t="s">
        <v>6</v>
      </c>
      <c r="B32" t="s">
        <v>2332</v>
      </c>
      <c r="C32" t="s">
        <v>2398</v>
      </c>
      <c r="D32" t="s">
        <v>2399</v>
      </c>
      <c r="E32" t="s">
        <v>11</v>
      </c>
      <c r="F32" t="s">
        <v>13</v>
      </c>
      <c r="G32" t="s">
        <v>2335</v>
      </c>
      <c r="H32">
        <v>191.52</v>
      </c>
      <c r="I32">
        <v>191.52</v>
      </c>
      <c r="J32" t="s">
        <v>2336</v>
      </c>
      <c r="K32" t="s">
        <v>2336</v>
      </c>
      <c r="L32" t="s">
        <v>2336</v>
      </c>
      <c r="M32" t="s">
        <v>2336</v>
      </c>
      <c r="N32" t="s">
        <v>2337</v>
      </c>
    </row>
    <row r="33" spans="1:14">
      <c r="A33" t="s">
        <v>6</v>
      </c>
      <c r="B33" t="s">
        <v>2332</v>
      </c>
      <c r="C33" t="s">
        <v>2400</v>
      </c>
      <c r="D33" t="s">
        <v>2401</v>
      </c>
      <c r="E33" t="s">
        <v>12</v>
      </c>
      <c r="F33" t="s">
        <v>13</v>
      </c>
      <c r="G33" t="s">
        <v>2335</v>
      </c>
      <c r="H33">
        <v>596.53</v>
      </c>
      <c r="I33">
        <v>596.53</v>
      </c>
      <c r="J33" t="s">
        <v>2336</v>
      </c>
      <c r="K33" t="s">
        <v>2336</v>
      </c>
      <c r="L33" t="s">
        <v>2336</v>
      </c>
      <c r="M33" t="s">
        <v>2336</v>
      </c>
      <c r="N33" t="s">
        <v>2337</v>
      </c>
    </row>
    <row r="34" spans="1:14">
      <c r="A34" t="s">
        <v>6</v>
      </c>
      <c r="B34" t="s">
        <v>2332</v>
      </c>
      <c r="C34" t="s">
        <v>2402</v>
      </c>
      <c r="D34" t="s">
        <v>2403</v>
      </c>
      <c r="E34" t="s">
        <v>11</v>
      </c>
      <c r="F34" t="s">
        <v>13</v>
      </c>
      <c r="G34" t="s">
        <v>2335</v>
      </c>
      <c r="H34">
        <v>254.1</v>
      </c>
      <c r="I34">
        <v>254.1</v>
      </c>
      <c r="J34" t="s">
        <v>2336</v>
      </c>
      <c r="K34" t="s">
        <v>2336</v>
      </c>
      <c r="L34" t="s">
        <v>2336</v>
      </c>
      <c r="M34" t="s">
        <v>2336</v>
      </c>
      <c r="N34" t="s">
        <v>2337</v>
      </c>
    </row>
    <row r="35" spans="1:14">
      <c r="A35" t="s">
        <v>6</v>
      </c>
      <c r="B35" t="s">
        <v>2332</v>
      </c>
      <c r="C35" t="s">
        <v>2404</v>
      </c>
      <c r="D35" t="s">
        <v>2405</v>
      </c>
      <c r="E35" t="s">
        <v>12</v>
      </c>
      <c r="F35" t="s">
        <v>13</v>
      </c>
      <c r="G35" t="s">
        <v>2335</v>
      </c>
      <c r="H35">
        <v>223.61</v>
      </c>
      <c r="I35">
        <v>223.61</v>
      </c>
      <c r="J35" t="s">
        <v>2336</v>
      </c>
      <c r="K35" t="s">
        <v>2336</v>
      </c>
      <c r="L35" t="s">
        <v>2336</v>
      </c>
      <c r="M35" t="s">
        <v>2336</v>
      </c>
      <c r="N35" t="s">
        <v>2337</v>
      </c>
    </row>
    <row r="36" spans="1:14">
      <c r="A36" t="s">
        <v>6</v>
      </c>
      <c r="B36" t="s">
        <v>2332</v>
      </c>
      <c r="C36" t="s">
        <v>2406</v>
      </c>
      <c r="D36" t="s">
        <v>2407</v>
      </c>
      <c r="E36" t="s">
        <v>12</v>
      </c>
      <c r="F36" t="s">
        <v>13</v>
      </c>
      <c r="G36" t="s">
        <v>2335</v>
      </c>
      <c r="H36">
        <v>93.12</v>
      </c>
      <c r="I36">
        <v>93.12</v>
      </c>
      <c r="J36" t="s">
        <v>2336</v>
      </c>
      <c r="K36" t="s">
        <v>2336</v>
      </c>
      <c r="L36" t="s">
        <v>2336</v>
      </c>
      <c r="M36" t="s">
        <v>2336</v>
      </c>
      <c r="N36" t="s">
        <v>2337</v>
      </c>
    </row>
    <row r="37" spans="1:14">
      <c r="A37" t="s">
        <v>6</v>
      </c>
      <c r="B37" t="s">
        <v>2332</v>
      </c>
      <c r="C37" t="s">
        <v>2408</v>
      </c>
      <c r="D37" t="s">
        <v>2409</v>
      </c>
      <c r="E37" t="s">
        <v>11</v>
      </c>
      <c r="F37" t="s">
        <v>13</v>
      </c>
      <c r="G37" t="s">
        <v>2335</v>
      </c>
      <c r="H37">
        <v>181.5</v>
      </c>
      <c r="I37">
        <v>181.5</v>
      </c>
      <c r="J37" t="s">
        <v>2336</v>
      </c>
      <c r="K37" t="s">
        <v>2336</v>
      </c>
      <c r="L37" t="s">
        <v>2336</v>
      </c>
      <c r="M37" t="s">
        <v>2336</v>
      </c>
      <c r="N37" t="s">
        <v>2337</v>
      </c>
    </row>
    <row r="38" spans="1:14">
      <c r="A38" t="s">
        <v>6</v>
      </c>
      <c r="B38" t="s">
        <v>2332</v>
      </c>
      <c r="C38" t="s">
        <v>2410</v>
      </c>
      <c r="D38" t="s">
        <v>2411</v>
      </c>
      <c r="E38" t="s">
        <v>12</v>
      </c>
      <c r="F38" t="s">
        <v>13</v>
      </c>
      <c r="G38" t="s">
        <v>2335</v>
      </c>
      <c r="H38">
        <v>29.65</v>
      </c>
      <c r="I38">
        <v>29.65</v>
      </c>
      <c r="J38" t="s">
        <v>2336</v>
      </c>
      <c r="K38" t="s">
        <v>2336</v>
      </c>
      <c r="L38" t="s">
        <v>2336</v>
      </c>
      <c r="M38" t="s">
        <v>2336</v>
      </c>
      <c r="N38" t="s">
        <v>2337</v>
      </c>
    </row>
    <row r="39" spans="1:14">
      <c r="A39" t="s">
        <v>6</v>
      </c>
      <c r="B39" t="s">
        <v>2332</v>
      </c>
      <c r="C39" t="s">
        <v>2412</v>
      </c>
      <c r="D39" t="s">
        <v>2413</v>
      </c>
      <c r="E39" t="s">
        <v>12</v>
      </c>
      <c r="F39" t="s">
        <v>13</v>
      </c>
      <c r="G39" t="s">
        <v>2335</v>
      </c>
      <c r="H39">
        <v>84.7</v>
      </c>
      <c r="I39">
        <v>84.7</v>
      </c>
      <c r="J39" t="s">
        <v>2336</v>
      </c>
      <c r="K39" t="s">
        <v>2336</v>
      </c>
      <c r="L39" t="s">
        <v>2336</v>
      </c>
      <c r="M39" t="s">
        <v>2336</v>
      </c>
      <c r="N39" t="s">
        <v>2337</v>
      </c>
    </row>
    <row r="40" spans="1:14">
      <c r="A40" t="s">
        <v>6</v>
      </c>
      <c r="B40" t="s">
        <v>2332</v>
      </c>
      <c r="C40" t="s">
        <v>2414</v>
      </c>
      <c r="D40" t="s">
        <v>2415</v>
      </c>
      <c r="E40" t="s">
        <v>11</v>
      </c>
      <c r="F40" t="s">
        <v>13</v>
      </c>
      <c r="G40" t="s">
        <v>2335</v>
      </c>
      <c r="H40">
        <v>60.5</v>
      </c>
      <c r="I40">
        <v>60.5</v>
      </c>
      <c r="J40" t="s">
        <v>2336</v>
      </c>
      <c r="K40" t="s">
        <v>2336</v>
      </c>
      <c r="L40" t="s">
        <v>2336</v>
      </c>
      <c r="M40" t="s">
        <v>2336</v>
      </c>
      <c r="N40" t="s">
        <v>2337</v>
      </c>
    </row>
    <row r="41" spans="1:14">
      <c r="A41" t="s">
        <v>6</v>
      </c>
      <c r="B41" t="s">
        <v>2332</v>
      </c>
      <c r="C41" t="s">
        <v>2416</v>
      </c>
      <c r="D41" t="s">
        <v>2417</v>
      </c>
      <c r="E41" t="s">
        <v>11</v>
      </c>
      <c r="F41" t="s">
        <v>13</v>
      </c>
      <c r="G41" t="s">
        <v>2335</v>
      </c>
      <c r="H41">
        <v>60.5</v>
      </c>
      <c r="I41">
        <v>60.5</v>
      </c>
      <c r="J41" t="s">
        <v>2336</v>
      </c>
      <c r="K41" t="s">
        <v>2336</v>
      </c>
      <c r="L41" t="s">
        <v>2336</v>
      </c>
      <c r="M41" t="s">
        <v>2336</v>
      </c>
      <c r="N41" t="s">
        <v>2337</v>
      </c>
    </row>
    <row r="42" spans="1:14">
      <c r="A42" t="s">
        <v>6</v>
      </c>
      <c r="B42" t="s">
        <v>2332</v>
      </c>
      <c r="C42" t="s">
        <v>2418</v>
      </c>
      <c r="D42" t="s">
        <v>2419</v>
      </c>
      <c r="E42" t="s">
        <v>12</v>
      </c>
      <c r="F42" t="s">
        <v>13</v>
      </c>
      <c r="G42" t="s">
        <v>2335</v>
      </c>
      <c r="H42">
        <v>284.95</v>
      </c>
      <c r="I42">
        <v>284.95</v>
      </c>
      <c r="J42" t="s">
        <v>2336</v>
      </c>
      <c r="K42" t="s">
        <v>2336</v>
      </c>
      <c r="L42" t="s">
        <v>2336</v>
      </c>
      <c r="M42" t="s">
        <v>2336</v>
      </c>
      <c r="N42" t="s">
        <v>2337</v>
      </c>
    </row>
    <row r="43" spans="1:14">
      <c r="A43" t="s">
        <v>6</v>
      </c>
      <c r="B43" t="s">
        <v>2332</v>
      </c>
      <c r="C43" t="s">
        <v>2420</v>
      </c>
      <c r="D43" t="s">
        <v>2421</v>
      </c>
      <c r="E43" t="s">
        <v>11</v>
      </c>
      <c r="F43" t="s">
        <v>13</v>
      </c>
      <c r="G43" t="s">
        <v>2335</v>
      </c>
      <c r="H43">
        <v>493.79</v>
      </c>
      <c r="I43">
        <v>493.79</v>
      </c>
      <c r="J43" t="s">
        <v>2336</v>
      </c>
      <c r="K43" t="s">
        <v>2336</v>
      </c>
      <c r="L43" t="s">
        <v>2336</v>
      </c>
      <c r="M43" t="s">
        <v>2336</v>
      </c>
      <c r="N43" t="s">
        <v>2337</v>
      </c>
    </row>
    <row r="44" spans="1:14">
      <c r="A44" t="s">
        <v>6</v>
      </c>
      <c r="B44" t="s">
        <v>2332</v>
      </c>
      <c r="C44" t="s">
        <v>2422</v>
      </c>
      <c r="D44" t="s">
        <v>2423</v>
      </c>
      <c r="E44" t="s">
        <v>11</v>
      </c>
      <c r="F44" t="s">
        <v>13</v>
      </c>
      <c r="G44" t="s">
        <v>2335</v>
      </c>
      <c r="H44">
        <v>212.17</v>
      </c>
      <c r="I44">
        <v>212.17</v>
      </c>
      <c r="J44" t="s">
        <v>2336</v>
      </c>
      <c r="K44" t="s">
        <v>2336</v>
      </c>
      <c r="L44" t="s">
        <v>2336</v>
      </c>
      <c r="M44" t="s">
        <v>2336</v>
      </c>
      <c r="N44" t="s">
        <v>2337</v>
      </c>
    </row>
    <row r="45" spans="1:14">
      <c r="A45" t="s">
        <v>6</v>
      </c>
      <c r="B45" t="s">
        <v>2332</v>
      </c>
      <c r="C45" t="s">
        <v>2424</v>
      </c>
      <c r="D45" t="s">
        <v>2425</v>
      </c>
      <c r="E45" t="s">
        <v>12</v>
      </c>
      <c r="F45" t="s">
        <v>13</v>
      </c>
      <c r="G45" t="s">
        <v>2335</v>
      </c>
      <c r="H45">
        <v>211.79</v>
      </c>
      <c r="I45">
        <v>211.79</v>
      </c>
      <c r="J45" t="s">
        <v>2336</v>
      </c>
      <c r="K45" t="s">
        <v>2336</v>
      </c>
      <c r="L45" t="s">
        <v>2336</v>
      </c>
      <c r="M45" t="s">
        <v>2336</v>
      </c>
      <c r="N45" t="s">
        <v>2337</v>
      </c>
    </row>
    <row r="46" spans="1:14">
      <c r="A46" t="s">
        <v>6</v>
      </c>
      <c r="B46" t="s">
        <v>2332</v>
      </c>
      <c r="C46" t="s">
        <v>2426</v>
      </c>
      <c r="D46" t="s">
        <v>2427</v>
      </c>
      <c r="E46" t="s">
        <v>11</v>
      </c>
      <c r="F46" t="s">
        <v>13</v>
      </c>
      <c r="G46" t="s">
        <v>2335</v>
      </c>
      <c r="H46">
        <v>296.62</v>
      </c>
      <c r="I46">
        <v>296.62</v>
      </c>
      <c r="J46" t="s">
        <v>2336</v>
      </c>
      <c r="K46" t="s">
        <v>2336</v>
      </c>
      <c r="L46" t="s">
        <v>2336</v>
      </c>
      <c r="M46" t="s">
        <v>2336</v>
      </c>
      <c r="N46" t="s">
        <v>2337</v>
      </c>
    </row>
    <row r="47" spans="1:14">
      <c r="A47" t="s">
        <v>6</v>
      </c>
      <c r="B47" t="s">
        <v>2332</v>
      </c>
      <c r="C47" t="s">
        <v>2428</v>
      </c>
      <c r="D47" t="s">
        <v>2429</v>
      </c>
      <c r="E47" t="s">
        <v>11</v>
      </c>
      <c r="F47" t="s">
        <v>13</v>
      </c>
      <c r="G47" t="s">
        <v>2335</v>
      </c>
      <c r="H47">
        <v>71.91</v>
      </c>
      <c r="I47">
        <v>71.91</v>
      </c>
      <c r="J47" t="s">
        <v>2336</v>
      </c>
      <c r="K47" t="s">
        <v>2336</v>
      </c>
      <c r="L47" t="s">
        <v>2336</v>
      </c>
      <c r="M47" t="s">
        <v>2336</v>
      </c>
      <c r="N47" t="s">
        <v>2337</v>
      </c>
    </row>
    <row r="48" spans="1:14">
      <c r="A48" t="s">
        <v>6</v>
      </c>
      <c r="B48" t="s">
        <v>2332</v>
      </c>
      <c r="C48" t="s">
        <v>2430</v>
      </c>
      <c r="D48" t="s">
        <v>2431</v>
      </c>
      <c r="E48" t="s">
        <v>11</v>
      </c>
      <c r="F48" t="s">
        <v>13</v>
      </c>
      <c r="G48" t="s">
        <v>2335</v>
      </c>
      <c r="H48">
        <v>90.61</v>
      </c>
      <c r="I48">
        <v>90.61</v>
      </c>
      <c r="J48" t="s">
        <v>2336</v>
      </c>
      <c r="K48" t="s">
        <v>2336</v>
      </c>
      <c r="L48" t="s">
        <v>2336</v>
      </c>
      <c r="M48" t="s">
        <v>2336</v>
      </c>
      <c r="N48" t="s">
        <v>2337</v>
      </c>
    </row>
    <row r="49" spans="1:14">
      <c r="A49" t="s">
        <v>6</v>
      </c>
      <c r="B49" t="s">
        <v>2332</v>
      </c>
      <c r="C49" t="s">
        <v>2432</v>
      </c>
      <c r="D49" t="s">
        <v>2433</v>
      </c>
      <c r="E49" t="s">
        <v>11</v>
      </c>
      <c r="F49" t="s">
        <v>13</v>
      </c>
      <c r="G49" t="s">
        <v>2335</v>
      </c>
      <c r="H49">
        <v>65.97</v>
      </c>
      <c r="I49">
        <v>65.97</v>
      </c>
      <c r="J49" t="s">
        <v>2336</v>
      </c>
      <c r="K49" t="s">
        <v>2336</v>
      </c>
      <c r="L49" t="s">
        <v>2336</v>
      </c>
      <c r="M49" t="s">
        <v>2336</v>
      </c>
      <c r="N49" t="s">
        <v>2337</v>
      </c>
    </row>
    <row r="50" spans="1:14">
      <c r="A50" t="s">
        <v>6</v>
      </c>
      <c r="B50" t="s">
        <v>2332</v>
      </c>
      <c r="C50" t="s">
        <v>2434</v>
      </c>
      <c r="D50" t="s">
        <v>2435</v>
      </c>
      <c r="E50" t="s">
        <v>11</v>
      </c>
      <c r="F50" t="s">
        <v>13</v>
      </c>
      <c r="G50" t="s">
        <v>2335</v>
      </c>
      <c r="H50">
        <v>65.97</v>
      </c>
      <c r="I50">
        <v>65.97</v>
      </c>
      <c r="J50" t="s">
        <v>2336</v>
      </c>
      <c r="K50" t="s">
        <v>2336</v>
      </c>
      <c r="L50" t="s">
        <v>2336</v>
      </c>
      <c r="M50" t="s">
        <v>2336</v>
      </c>
      <c r="N50" t="s">
        <v>2337</v>
      </c>
    </row>
    <row r="51" spans="1:14">
      <c r="A51" t="s">
        <v>6</v>
      </c>
      <c r="B51" t="s">
        <v>2332</v>
      </c>
      <c r="C51" t="s">
        <v>2436</v>
      </c>
      <c r="D51" t="s">
        <v>2437</v>
      </c>
      <c r="E51" t="s">
        <v>11</v>
      </c>
      <c r="F51" t="s">
        <v>13</v>
      </c>
      <c r="G51" t="s">
        <v>2335</v>
      </c>
      <c r="H51">
        <v>88.18</v>
      </c>
      <c r="I51">
        <v>88.18</v>
      </c>
      <c r="J51" t="s">
        <v>2336</v>
      </c>
      <c r="K51" t="s">
        <v>2336</v>
      </c>
      <c r="L51" t="s">
        <v>2336</v>
      </c>
      <c r="M51" t="s">
        <v>2336</v>
      </c>
      <c r="N51" t="s">
        <v>2337</v>
      </c>
    </row>
    <row r="52" spans="1:14">
      <c r="A52" t="s">
        <v>6</v>
      </c>
      <c r="B52" t="s">
        <v>2332</v>
      </c>
      <c r="C52" t="s">
        <v>2438</v>
      </c>
      <c r="D52" t="s">
        <v>2439</v>
      </c>
      <c r="E52" t="s">
        <v>11</v>
      </c>
      <c r="F52" t="s">
        <v>13</v>
      </c>
      <c r="G52" t="s">
        <v>2335</v>
      </c>
      <c r="H52">
        <v>208.33</v>
      </c>
      <c r="I52">
        <v>208.33</v>
      </c>
      <c r="J52" t="s">
        <v>2336</v>
      </c>
      <c r="K52" t="s">
        <v>2336</v>
      </c>
      <c r="L52" t="s">
        <v>2336</v>
      </c>
      <c r="M52" t="s">
        <v>2336</v>
      </c>
      <c r="N52" t="s">
        <v>2337</v>
      </c>
    </row>
    <row r="53" spans="1:14">
      <c r="A53" t="s">
        <v>6</v>
      </c>
      <c r="B53" t="s">
        <v>2332</v>
      </c>
      <c r="C53" t="s">
        <v>2440</v>
      </c>
      <c r="D53" t="s">
        <v>2441</v>
      </c>
      <c r="E53" t="s">
        <v>11</v>
      </c>
      <c r="F53" t="s">
        <v>13</v>
      </c>
      <c r="G53" t="s">
        <v>2335</v>
      </c>
      <c r="H53">
        <v>601.57000000000005</v>
      </c>
      <c r="I53">
        <v>601.57000000000005</v>
      </c>
      <c r="J53" t="s">
        <v>2336</v>
      </c>
      <c r="K53" t="s">
        <v>2336</v>
      </c>
      <c r="L53" t="s">
        <v>2336</v>
      </c>
      <c r="M53" t="s">
        <v>2336</v>
      </c>
      <c r="N53" t="s">
        <v>2337</v>
      </c>
    </row>
    <row r="54" spans="1:14">
      <c r="A54" t="s">
        <v>6</v>
      </c>
      <c r="B54" t="s">
        <v>2332</v>
      </c>
      <c r="C54" t="s">
        <v>2442</v>
      </c>
      <c r="D54" t="s">
        <v>2443</v>
      </c>
      <c r="E54" t="s">
        <v>11</v>
      </c>
      <c r="F54" t="s">
        <v>13</v>
      </c>
      <c r="G54" t="s">
        <v>2335</v>
      </c>
      <c r="H54">
        <v>117.22</v>
      </c>
      <c r="I54">
        <v>117.22</v>
      </c>
      <c r="J54" t="s">
        <v>2336</v>
      </c>
      <c r="K54" t="s">
        <v>2336</v>
      </c>
      <c r="L54" t="s">
        <v>2336</v>
      </c>
      <c r="M54" t="s">
        <v>2336</v>
      </c>
      <c r="N54" t="s">
        <v>2337</v>
      </c>
    </row>
    <row r="55" spans="1:14">
      <c r="A55" t="s">
        <v>6</v>
      </c>
      <c r="B55" t="s">
        <v>2332</v>
      </c>
      <c r="C55" t="s">
        <v>2444</v>
      </c>
      <c r="D55" t="s">
        <v>2445</v>
      </c>
      <c r="E55" t="s">
        <v>11</v>
      </c>
      <c r="F55" t="s">
        <v>13</v>
      </c>
      <c r="G55" t="s">
        <v>2335</v>
      </c>
      <c r="H55">
        <v>245.98</v>
      </c>
      <c r="I55">
        <v>245.98</v>
      </c>
      <c r="J55" t="s">
        <v>2336</v>
      </c>
      <c r="K55" t="s">
        <v>2336</v>
      </c>
      <c r="L55" t="s">
        <v>2336</v>
      </c>
      <c r="M55" t="s">
        <v>2336</v>
      </c>
      <c r="N55" t="s">
        <v>2337</v>
      </c>
    </row>
    <row r="56" spans="1:14">
      <c r="A56" t="s">
        <v>6</v>
      </c>
      <c r="B56" t="s">
        <v>2332</v>
      </c>
      <c r="C56" t="s">
        <v>2446</v>
      </c>
      <c r="D56" t="s">
        <v>2447</v>
      </c>
      <c r="E56" t="s">
        <v>11</v>
      </c>
      <c r="F56" t="s">
        <v>13</v>
      </c>
      <c r="G56" t="s">
        <v>2335</v>
      </c>
      <c r="H56">
        <v>65.97</v>
      </c>
      <c r="I56">
        <v>65.97</v>
      </c>
      <c r="J56" t="s">
        <v>2336</v>
      </c>
      <c r="K56" t="s">
        <v>2336</v>
      </c>
      <c r="L56" t="s">
        <v>2336</v>
      </c>
      <c r="M56" t="s">
        <v>2336</v>
      </c>
      <c r="N56" t="s">
        <v>2337</v>
      </c>
    </row>
    <row r="57" spans="1:14">
      <c r="A57" t="s">
        <v>6</v>
      </c>
      <c r="B57" t="s">
        <v>2332</v>
      </c>
      <c r="C57" t="s">
        <v>2448</v>
      </c>
      <c r="D57" t="s">
        <v>2449</v>
      </c>
      <c r="E57" t="s">
        <v>11</v>
      </c>
      <c r="F57" t="s">
        <v>13</v>
      </c>
      <c r="G57" t="s">
        <v>2335</v>
      </c>
      <c r="H57">
        <v>65.97</v>
      </c>
      <c r="I57">
        <v>65.97</v>
      </c>
      <c r="J57" t="s">
        <v>2336</v>
      </c>
      <c r="K57" t="s">
        <v>2336</v>
      </c>
      <c r="L57" t="s">
        <v>2336</v>
      </c>
      <c r="M57" t="s">
        <v>2336</v>
      </c>
      <c r="N57" t="s">
        <v>2337</v>
      </c>
    </row>
    <row r="58" spans="1:14">
      <c r="A58" t="s">
        <v>6</v>
      </c>
      <c r="B58" t="s">
        <v>2332</v>
      </c>
      <c r="C58" t="s">
        <v>2450</v>
      </c>
      <c r="D58" t="s">
        <v>2451</v>
      </c>
      <c r="E58" t="s">
        <v>11</v>
      </c>
      <c r="F58" t="s">
        <v>13</v>
      </c>
      <c r="G58" t="s">
        <v>2335</v>
      </c>
      <c r="H58">
        <v>215.38</v>
      </c>
      <c r="I58">
        <v>215.38</v>
      </c>
      <c r="J58" t="s">
        <v>2336</v>
      </c>
      <c r="K58" t="s">
        <v>2336</v>
      </c>
      <c r="L58" t="s">
        <v>2336</v>
      </c>
      <c r="M58" t="s">
        <v>2336</v>
      </c>
      <c r="N58" t="s">
        <v>2337</v>
      </c>
    </row>
    <row r="59" spans="1:14">
      <c r="A59" t="s">
        <v>6</v>
      </c>
      <c r="B59" t="s">
        <v>2332</v>
      </c>
      <c r="C59" t="s">
        <v>2452</v>
      </c>
      <c r="D59" t="s">
        <v>2453</v>
      </c>
      <c r="E59" t="s">
        <v>11</v>
      </c>
      <c r="F59" t="s">
        <v>13</v>
      </c>
      <c r="G59" t="s">
        <v>2335</v>
      </c>
      <c r="H59">
        <v>47.41</v>
      </c>
      <c r="I59">
        <v>47.41</v>
      </c>
      <c r="J59" t="s">
        <v>2336</v>
      </c>
      <c r="K59" t="s">
        <v>2336</v>
      </c>
      <c r="L59" t="s">
        <v>2336</v>
      </c>
      <c r="M59" t="s">
        <v>2336</v>
      </c>
      <c r="N59" t="s">
        <v>2337</v>
      </c>
    </row>
    <row r="60" spans="1:14">
      <c r="A60" t="s">
        <v>6</v>
      </c>
      <c r="B60" t="s">
        <v>2332</v>
      </c>
      <c r="C60" t="s">
        <v>2454</v>
      </c>
      <c r="D60" t="s">
        <v>2377</v>
      </c>
      <c r="E60" t="s">
        <v>12</v>
      </c>
      <c r="F60" t="s">
        <v>13</v>
      </c>
      <c r="G60" t="s">
        <v>2335</v>
      </c>
      <c r="H60">
        <v>60.5</v>
      </c>
      <c r="I60">
        <v>60.5</v>
      </c>
      <c r="J60" t="s">
        <v>2336</v>
      </c>
      <c r="K60" t="s">
        <v>2336</v>
      </c>
      <c r="L60" t="s">
        <v>2336</v>
      </c>
      <c r="M60" t="s">
        <v>2336</v>
      </c>
      <c r="N60" t="s">
        <v>2337</v>
      </c>
    </row>
    <row r="61" spans="1:14">
      <c r="A61" t="s">
        <v>6</v>
      </c>
      <c r="B61" t="s">
        <v>2332</v>
      </c>
      <c r="C61" t="s">
        <v>2455</v>
      </c>
      <c r="D61" t="s">
        <v>2456</v>
      </c>
      <c r="E61" t="s">
        <v>11</v>
      </c>
      <c r="F61" t="s">
        <v>13</v>
      </c>
      <c r="G61" t="s">
        <v>2335</v>
      </c>
      <c r="H61">
        <v>22.21</v>
      </c>
      <c r="I61">
        <v>22.21</v>
      </c>
      <c r="J61" t="s">
        <v>2336</v>
      </c>
      <c r="K61" t="s">
        <v>2336</v>
      </c>
      <c r="L61" t="s">
        <v>2336</v>
      </c>
      <c r="M61" t="s">
        <v>2336</v>
      </c>
      <c r="N61" t="s">
        <v>2337</v>
      </c>
    </row>
    <row r="62" spans="1:14">
      <c r="A62" t="s">
        <v>6</v>
      </c>
      <c r="B62" t="s">
        <v>2332</v>
      </c>
      <c r="C62" t="s">
        <v>2457</v>
      </c>
      <c r="D62" t="s">
        <v>2458</v>
      </c>
      <c r="E62" t="s">
        <v>11</v>
      </c>
      <c r="F62" t="s">
        <v>13</v>
      </c>
      <c r="G62" t="s">
        <v>2335</v>
      </c>
      <c r="H62">
        <v>59.71</v>
      </c>
      <c r="I62">
        <v>59.71</v>
      </c>
      <c r="J62" t="s">
        <v>2336</v>
      </c>
      <c r="K62" t="s">
        <v>2336</v>
      </c>
      <c r="L62" t="s">
        <v>2336</v>
      </c>
      <c r="M62" t="s">
        <v>2336</v>
      </c>
      <c r="N62" t="s">
        <v>2337</v>
      </c>
    </row>
    <row r="63" spans="1:14">
      <c r="A63" t="s">
        <v>6</v>
      </c>
      <c r="B63" t="s">
        <v>2332</v>
      </c>
      <c r="C63" t="s">
        <v>2459</v>
      </c>
      <c r="D63" t="s">
        <v>2460</v>
      </c>
      <c r="E63" t="s">
        <v>11</v>
      </c>
      <c r="F63" t="s">
        <v>13</v>
      </c>
      <c r="G63" t="s">
        <v>2335</v>
      </c>
      <c r="H63">
        <v>233.31</v>
      </c>
      <c r="I63">
        <v>233.31</v>
      </c>
      <c r="J63" t="s">
        <v>2336</v>
      </c>
      <c r="K63" t="s">
        <v>2336</v>
      </c>
      <c r="L63" t="s">
        <v>2336</v>
      </c>
      <c r="M63" t="s">
        <v>2336</v>
      </c>
      <c r="N63" t="s">
        <v>2337</v>
      </c>
    </row>
    <row r="64" spans="1:14">
      <c r="A64" t="s">
        <v>6</v>
      </c>
      <c r="B64" t="s">
        <v>2332</v>
      </c>
      <c r="C64" t="s">
        <v>2461</v>
      </c>
      <c r="D64" t="s">
        <v>2462</v>
      </c>
      <c r="E64" t="s">
        <v>11</v>
      </c>
      <c r="F64" t="s">
        <v>13</v>
      </c>
      <c r="G64" t="s">
        <v>2335</v>
      </c>
      <c r="H64">
        <v>36.299999999999997</v>
      </c>
      <c r="I64">
        <v>36.299999999999997</v>
      </c>
      <c r="J64" t="s">
        <v>2336</v>
      </c>
      <c r="K64" t="s">
        <v>2336</v>
      </c>
      <c r="L64" t="s">
        <v>2336</v>
      </c>
      <c r="M64" t="s">
        <v>2336</v>
      </c>
      <c r="N64" t="s">
        <v>2337</v>
      </c>
    </row>
    <row r="65" spans="1:14">
      <c r="A65" t="s">
        <v>6</v>
      </c>
      <c r="B65" t="s">
        <v>2332</v>
      </c>
      <c r="C65" t="s">
        <v>2463</v>
      </c>
      <c r="D65" t="s">
        <v>2464</v>
      </c>
      <c r="E65" t="s">
        <v>12</v>
      </c>
      <c r="F65" t="s">
        <v>13</v>
      </c>
      <c r="G65" t="s">
        <v>2335</v>
      </c>
      <c r="H65">
        <v>127.05</v>
      </c>
      <c r="I65">
        <v>127.05</v>
      </c>
      <c r="J65" t="s">
        <v>2336</v>
      </c>
      <c r="K65" t="s">
        <v>2336</v>
      </c>
      <c r="L65" t="s">
        <v>2336</v>
      </c>
      <c r="M65" t="s">
        <v>2336</v>
      </c>
      <c r="N65" t="s">
        <v>2337</v>
      </c>
    </row>
    <row r="66" spans="1:14">
      <c r="A66" t="s">
        <v>6</v>
      </c>
      <c r="B66" t="s">
        <v>2332</v>
      </c>
      <c r="C66" t="s">
        <v>2465</v>
      </c>
      <c r="D66" t="s">
        <v>2466</v>
      </c>
      <c r="E66" t="s">
        <v>12</v>
      </c>
      <c r="F66" t="s">
        <v>13</v>
      </c>
      <c r="G66" t="s">
        <v>2335</v>
      </c>
      <c r="H66">
        <v>299.5</v>
      </c>
      <c r="I66">
        <v>299.5</v>
      </c>
      <c r="J66" t="s">
        <v>2336</v>
      </c>
      <c r="K66" t="s">
        <v>2336</v>
      </c>
      <c r="L66" t="s">
        <v>2336</v>
      </c>
      <c r="M66" t="s">
        <v>2336</v>
      </c>
      <c r="N66" t="s">
        <v>2337</v>
      </c>
    </row>
    <row r="67" spans="1:14">
      <c r="A67" t="s">
        <v>6</v>
      </c>
      <c r="B67" t="s">
        <v>2332</v>
      </c>
      <c r="C67" t="s">
        <v>2467</v>
      </c>
      <c r="D67" t="s">
        <v>2468</v>
      </c>
      <c r="E67" t="s">
        <v>11</v>
      </c>
      <c r="F67" t="s">
        <v>13</v>
      </c>
      <c r="G67" t="s">
        <v>2335</v>
      </c>
      <c r="H67">
        <v>329.87</v>
      </c>
      <c r="I67">
        <v>329.87</v>
      </c>
      <c r="J67" t="s">
        <v>2336</v>
      </c>
      <c r="K67" t="s">
        <v>2336</v>
      </c>
      <c r="L67" t="s">
        <v>2336</v>
      </c>
      <c r="M67" t="s">
        <v>2336</v>
      </c>
      <c r="N67" t="s">
        <v>2337</v>
      </c>
    </row>
    <row r="68" spans="1:14">
      <c r="A68" t="s">
        <v>6</v>
      </c>
      <c r="B68" t="s">
        <v>2332</v>
      </c>
      <c r="C68" t="s">
        <v>2469</v>
      </c>
      <c r="D68" t="s">
        <v>2470</v>
      </c>
      <c r="E68" t="s">
        <v>11</v>
      </c>
      <c r="F68" t="s">
        <v>13</v>
      </c>
      <c r="G68" t="s">
        <v>2335</v>
      </c>
      <c r="H68">
        <v>22.21</v>
      </c>
      <c r="I68">
        <v>22.21</v>
      </c>
      <c r="J68" t="s">
        <v>2336</v>
      </c>
      <c r="K68" t="s">
        <v>2336</v>
      </c>
      <c r="L68" t="s">
        <v>2336</v>
      </c>
      <c r="M68" t="s">
        <v>2336</v>
      </c>
      <c r="N68" t="s">
        <v>2337</v>
      </c>
    </row>
    <row r="69" spans="1:14">
      <c r="A69" t="s">
        <v>6</v>
      </c>
      <c r="B69" t="s">
        <v>2332</v>
      </c>
      <c r="C69" t="s">
        <v>2471</v>
      </c>
      <c r="D69" t="s">
        <v>2472</v>
      </c>
      <c r="E69" t="s">
        <v>12</v>
      </c>
      <c r="F69" t="s">
        <v>13</v>
      </c>
      <c r="G69" t="s">
        <v>2335</v>
      </c>
      <c r="H69">
        <v>641.29999999999995</v>
      </c>
      <c r="I69">
        <v>641.29999999999995</v>
      </c>
      <c r="J69" t="s">
        <v>2336</v>
      </c>
      <c r="K69" t="s">
        <v>2336</v>
      </c>
      <c r="L69" t="s">
        <v>2336</v>
      </c>
      <c r="M69" t="s">
        <v>2336</v>
      </c>
      <c r="N69" t="s">
        <v>2337</v>
      </c>
    </row>
    <row r="70" spans="1:14">
      <c r="A70" t="s">
        <v>6</v>
      </c>
      <c r="B70" t="s">
        <v>2332</v>
      </c>
      <c r="C70" t="s">
        <v>2473</v>
      </c>
      <c r="D70" t="s">
        <v>2474</v>
      </c>
      <c r="E70" t="s">
        <v>12</v>
      </c>
      <c r="F70" t="s">
        <v>13</v>
      </c>
      <c r="G70" t="s">
        <v>2335</v>
      </c>
      <c r="H70">
        <v>82.57</v>
      </c>
      <c r="I70">
        <v>82.57</v>
      </c>
      <c r="J70" t="s">
        <v>2336</v>
      </c>
      <c r="K70" t="s">
        <v>2336</v>
      </c>
      <c r="L70" t="s">
        <v>2336</v>
      </c>
      <c r="M70" t="s">
        <v>2336</v>
      </c>
      <c r="N70" t="s">
        <v>2337</v>
      </c>
    </row>
    <row r="71" spans="1:14">
      <c r="A71" t="s">
        <v>6</v>
      </c>
      <c r="B71" t="s">
        <v>2332</v>
      </c>
      <c r="C71" t="s">
        <v>2475</v>
      </c>
      <c r="D71" t="s">
        <v>2476</v>
      </c>
      <c r="E71" t="s">
        <v>12</v>
      </c>
      <c r="F71" t="s">
        <v>13</v>
      </c>
      <c r="G71" t="s">
        <v>2335</v>
      </c>
      <c r="H71">
        <v>112.94</v>
      </c>
      <c r="I71">
        <v>112.94</v>
      </c>
      <c r="J71" t="s">
        <v>2336</v>
      </c>
      <c r="K71" t="s">
        <v>2336</v>
      </c>
      <c r="L71" t="s">
        <v>2336</v>
      </c>
      <c r="M71" t="s">
        <v>2336</v>
      </c>
      <c r="N71" t="s">
        <v>2337</v>
      </c>
    </row>
    <row r="72" spans="1:14">
      <c r="A72" t="s">
        <v>6</v>
      </c>
      <c r="B72" t="s">
        <v>2332</v>
      </c>
      <c r="C72" t="s">
        <v>2477</v>
      </c>
      <c r="D72" t="s">
        <v>2476</v>
      </c>
      <c r="E72" t="s">
        <v>12</v>
      </c>
      <c r="F72" t="s">
        <v>13</v>
      </c>
      <c r="G72" t="s">
        <v>2335</v>
      </c>
      <c r="H72">
        <v>338.82</v>
      </c>
      <c r="I72">
        <v>338.82</v>
      </c>
      <c r="J72" t="s">
        <v>2336</v>
      </c>
      <c r="K72" t="s">
        <v>2336</v>
      </c>
      <c r="L72" t="s">
        <v>2336</v>
      </c>
      <c r="M72" t="s">
        <v>2336</v>
      </c>
      <c r="N72" t="s">
        <v>2337</v>
      </c>
    </row>
    <row r="73" spans="1:14">
      <c r="A73" t="s">
        <v>6</v>
      </c>
      <c r="B73" t="s">
        <v>2332</v>
      </c>
      <c r="C73" t="s">
        <v>2478</v>
      </c>
      <c r="D73" t="s">
        <v>2479</v>
      </c>
      <c r="E73" t="s">
        <v>12</v>
      </c>
      <c r="F73" t="s">
        <v>13</v>
      </c>
      <c r="G73" t="s">
        <v>2335</v>
      </c>
      <c r="H73">
        <v>1687.76</v>
      </c>
      <c r="I73">
        <v>1687.76</v>
      </c>
      <c r="J73" t="s">
        <v>2336</v>
      </c>
      <c r="K73" t="s">
        <v>2336</v>
      </c>
      <c r="L73" t="s">
        <v>2336</v>
      </c>
      <c r="M73" t="s">
        <v>2336</v>
      </c>
      <c r="N73" t="s">
        <v>2337</v>
      </c>
    </row>
    <row r="74" spans="1:14">
      <c r="A74" t="s">
        <v>6</v>
      </c>
      <c r="B74" t="s">
        <v>2332</v>
      </c>
      <c r="C74" t="s">
        <v>2480</v>
      </c>
      <c r="D74" t="s">
        <v>2481</v>
      </c>
      <c r="E74" t="s">
        <v>12</v>
      </c>
      <c r="F74" t="s">
        <v>13</v>
      </c>
      <c r="G74" t="s">
        <v>2335</v>
      </c>
      <c r="H74">
        <v>42.35</v>
      </c>
      <c r="I74">
        <v>42.35</v>
      </c>
      <c r="J74" t="s">
        <v>2336</v>
      </c>
      <c r="K74" t="s">
        <v>2336</v>
      </c>
      <c r="L74" t="s">
        <v>2336</v>
      </c>
      <c r="M74" t="s">
        <v>2336</v>
      </c>
      <c r="N74" t="s">
        <v>2337</v>
      </c>
    </row>
    <row r="75" spans="1:14">
      <c r="A75" t="s">
        <v>6</v>
      </c>
      <c r="B75" t="s">
        <v>2332</v>
      </c>
      <c r="C75" t="s">
        <v>2482</v>
      </c>
      <c r="D75" t="s">
        <v>2483</v>
      </c>
      <c r="E75" t="s">
        <v>12</v>
      </c>
      <c r="F75" t="s">
        <v>13</v>
      </c>
      <c r="G75" t="s">
        <v>2335</v>
      </c>
      <c r="H75">
        <v>50.82</v>
      </c>
      <c r="I75">
        <v>50.82</v>
      </c>
      <c r="J75" t="s">
        <v>2336</v>
      </c>
      <c r="K75" t="s">
        <v>2336</v>
      </c>
      <c r="L75" t="s">
        <v>2336</v>
      </c>
      <c r="M75" t="s">
        <v>2336</v>
      </c>
      <c r="N75" t="s">
        <v>2337</v>
      </c>
    </row>
    <row r="76" spans="1:14">
      <c r="A76" t="s">
        <v>6</v>
      </c>
      <c r="B76" t="s">
        <v>2332</v>
      </c>
      <c r="C76" t="s">
        <v>2484</v>
      </c>
      <c r="D76" t="s">
        <v>2483</v>
      </c>
      <c r="E76" t="s">
        <v>12</v>
      </c>
      <c r="F76" t="s">
        <v>13</v>
      </c>
      <c r="G76" t="s">
        <v>2335</v>
      </c>
      <c r="H76">
        <v>50.82</v>
      </c>
      <c r="I76">
        <v>50.82</v>
      </c>
      <c r="J76" t="s">
        <v>2336</v>
      </c>
      <c r="K76" t="s">
        <v>2336</v>
      </c>
      <c r="L76" t="s">
        <v>2336</v>
      </c>
      <c r="M76" t="s">
        <v>2336</v>
      </c>
      <c r="N76" t="s">
        <v>2337</v>
      </c>
    </row>
    <row r="77" spans="1:14">
      <c r="A77" t="s">
        <v>6</v>
      </c>
      <c r="B77" t="s">
        <v>2332</v>
      </c>
      <c r="C77" t="s">
        <v>2485</v>
      </c>
      <c r="D77" t="s">
        <v>2486</v>
      </c>
      <c r="E77" t="s">
        <v>11</v>
      </c>
      <c r="F77" t="s">
        <v>13</v>
      </c>
      <c r="G77" t="s">
        <v>2335</v>
      </c>
      <c r="H77">
        <v>726</v>
      </c>
      <c r="I77">
        <v>726</v>
      </c>
      <c r="J77" t="s">
        <v>2336</v>
      </c>
      <c r="K77" t="s">
        <v>2336</v>
      </c>
      <c r="L77" t="s">
        <v>2336</v>
      </c>
      <c r="M77" t="s">
        <v>2336</v>
      </c>
      <c r="N77" t="s">
        <v>2337</v>
      </c>
    </row>
    <row r="78" spans="1:14">
      <c r="A78" t="s">
        <v>6</v>
      </c>
      <c r="B78" t="s">
        <v>2332</v>
      </c>
      <c r="C78" t="s">
        <v>2487</v>
      </c>
      <c r="D78" t="s">
        <v>2488</v>
      </c>
      <c r="E78" t="s">
        <v>11</v>
      </c>
      <c r="F78" t="s">
        <v>13</v>
      </c>
      <c r="G78" t="s">
        <v>2335</v>
      </c>
      <c r="H78">
        <v>164.92</v>
      </c>
      <c r="I78">
        <v>164.92</v>
      </c>
      <c r="J78" t="s">
        <v>2336</v>
      </c>
      <c r="K78" t="s">
        <v>2336</v>
      </c>
      <c r="L78" t="s">
        <v>2336</v>
      </c>
      <c r="M78" t="s">
        <v>2336</v>
      </c>
      <c r="N78" t="s">
        <v>2337</v>
      </c>
    </row>
    <row r="79" spans="1:14">
      <c r="A79" t="s">
        <v>6</v>
      </c>
      <c r="B79" t="s">
        <v>2332</v>
      </c>
      <c r="C79" t="s">
        <v>2489</v>
      </c>
      <c r="D79" t="s">
        <v>2466</v>
      </c>
      <c r="E79" t="s">
        <v>12</v>
      </c>
      <c r="F79" t="s">
        <v>13</v>
      </c>
      <c r="G79" t="s">
        <v>2335</v>
      </c>
      <c r="H79">
        <v>299.5</v>
      </c>
      <c r="I79">
        <v>299.5</v>
      </c>
      <c r="J79" t="s">
        <v>2336</v>
      </c>
      <c r="K79" t="s">
        <v>2336</v>
      </c>
      <c r="L79" t="s">
        <v>2336</v>
      </c>
      <c r="M79" t="s">
        <v>2336</v>
      </c>
      <c r="N79" t="s">
        <v>2337</v>
      </c>
    </row>
    <row r="80" spans="1:14">
      <c r="A80" t="s">
        <v>6</v>
      </c>
      <c r="B80" t="s">
        <v>2332</v>
      </c>
      <c r="C80" t="s">
        <v>2490</v>
      </c>
      <c r="D80" t="s">
        <v>2491</v>
      </c>
      <c r="E80" t="s">
        <v>11</v>
      </c>
      <c r="F80" t="s">
        <v>13</v>
      </c>
      <c r="G80" t="s">
        <v>2335</v>
      </c>
      <c r="H80">
        <v>63.21</v>
      </c>
      <c r="I80">
        <v>63.21</v>
      </c>
      <c r="J80" t="s">
        <v>2336</v>
      </c>
      <c r="K80" t="s">
        <v>2336</v>
      </c>
      <c r="L80" t="s">
        <v>2336</v>
      </c>
      <c r="M80" t="s">
        <v>2336</v>
      </c>
      <c r="N80" t="s">
        <v>2337</v>
      </c>
    </row>
    <row r="81" spans="1:14">
      <c r="A81" t="s">
        <v>6</v>
      </c>
      <c r="B81" t="s">
        <v>2332</v>
      </c>
      <c r="C81" t="s">
        <v>2492</v>
      </c>
      <c r="D81" t="s">
        <v>2493</v>
      </c>
      <c r="E81" t="s">
        <v>11</v>
      </c>
      <c r="F81" t="s">
        <v>13</v>
      </c>
      <c r="G81" t="s">
        <v>2335</v>
      </c>
      <c r="H81">
        <v>129.1</v>
      </c>
      <c r="I81">
        <v>129.1</v>
      </c>
      <c r="J81" t="s">
        <v>2336</v>
      </c>
      <c r="K81" t="s">
        <v>2336</v>
      </c>
      <c r="L81" t="s">
        <v>2336</v>
      </c>
      <c r="M81" t="s">
        <v>2336</v>
      </c>
      <c r="N81" t="s">
        <v>2337</v>
      </c>
    </row>
    <row r="82" spans="1:14">
      <c r="A82" t="s">
        <v>6</v>
      </c>
      <c r="B82" t="s">
        <v>2332</v>
      </c>
      <c r="C82" t="s">
        <v>2494</v>
      </c>
      <c r="D82" t="s">
        <v>2495</v>
      </c>
      <c r="E82" t="s">
        <v>11</v>
      </c>
      <c r="F82" t="s">
        <v>13</v>
      </c>
      <c r="G82" t="s">
        <v>2335</v>
      </c>
      <c r="H82">
        <v>129.1</v>
      </c>
      <c r="I82">
        <v>129.1</v>
      </c>
      <c r="J82" t="s">
        <v>2336</v>
      </c>
      <c r="K82" t="s">
        <v>2336</v>
      </c>
      <c r="L82" t="s">
        <v>2336</v>
      </c>
      <c r="M82" t="s">
        <v>2336</v>
      </c>
      <c r="N82" t="s">
        <v>2337</v>
      </c>
    </row>
    <row r="83" spans="1:14">
      <c r="A83" t="s">
        <v>6</v>
      </c>
      <c r="B83" t="s">
        <v>2332</v>
      </c>
      <c r="C83" t="s">
        <v>2496</v>
      </c>
      <c r="D83" t="s">
        <v>2497</v>
      </c>
      <c r="E83" t="s">
        <v>12</v>
      </c>
      <c r="F83" t="s">
        <v>13</v>
      </c>
      <c r="G83" t="s">
        <v>2335</v>
      </c>
      <c r="H83">
        <v>211.79</v>
      </c>
      <c r="I83">
        <v>211.79</v>
      </c>
      <c r="J83" t="s">
        <v>2336</v>
      </c>
      <c r="K83" t="s">
        <v>2336</v>
      </c>
      <c r="L83" t="s">
        <v>2336</v>
      </c>
      <c r="M83" t="s">
        <v>2336</v>
      </c>
      <c r="N83" t="s">
        <v>2337</v>
      </c>
    </row>
    <row r="84" spans="1:14">
      <c r="A84" t="s">
        <v>6</v>
      </c>
      <c r="B84" t="s">
        <v>2332</v>
      </c>
      <c r="C84" t="s">
        <v>2498</v>
      </c>
      <c r="D84" t="s">
        <v>2499</v>
      </c>
      <c r="E84" t="s">
        <v>11</v>
      </c>
      <c r="F84" t="s">
        <v>13</v>
      </c>
      <c r="G84" t="s">
        <v>2335</v>
      </c>
      <c r="H84">
        <v>3.8</v>
      </c>
      <c r="I84">
        <v>3.8</v>
      </c>
      <c r="J84" t="s">
        <v>2336</v>
      </c>
      <c r="K84" t="s">
        <v>2336</v>
      </c>
      <c r="L84" t="s">
        <v>2336</v>
      </c>
      <c r="M84" t="s">
        <v>2336</v>
      </c>
      <c r="N84" t="s">
        <v>2337</v>
      </c>
    </row>
    <row r="85" spans="1:14">
      <c r="A85" t="s">
        <v>6</v>
      </c>
      <c r="B85" t="s">
        <v>2332</v>
      </c>
      <c r="C85" t="s">
        <v>2500</v>
      </c>
      <c r="D85" t="s">
        <v>2501</v>
      </c>
      <c r="E85" t="s">
        <v>12</v>
      </c>
      <c r="F85" t="s">
        <v>13</v>
      </c>
      <c r="G85" t="s">
        <v>2335</v>
      </c>
      <c r="H85">
        <v>433.53</v>
      </c>
      <c r="I85">
        <v>433.53</v>
      </c>
      <c r="J85" t="s">
        <v>2336</v>
      </c>
      <c r="K85" t="s">
        <v>2336</v>
      </c>
      <c r="L85" t="s">
        <v>2336</v>
      </c>
      <c r="M85" t="s">
        <v>2336</v>
      </c>
      <c r="N85" t="s">
        <v>2337</v>
      </c>
    </row>
    <row r="86" spans="1:14">
      <c r="A86" t="s">
        <v>6</v>
      </c>
      <c r="B86" t="s">
        <v>2332</v>
      </c>
      <c r="C86" t="s">
        <v>2502</v>
      </c>
      <c r="D86" t="s">
        <v>2503</v>
      </c>
      <c r="E86" t="s">
        <v>11</v>
      </c>
      <c r="F86" t="s">
        <v>13</v>
      </c>
      <c r="G86" t="s">
        <v>2335</v>
      </c>
      <c r="H86">
        <v>478.01</v>
      </c>
      <c r="I86">
        <v>478.01</v>
      </c>
      <c r="J86" t="s">
        <v>2336</v>
      </c>
      <c r="K86" t="s">
        <v>2336</v>
      </c>
      <c r="L86" t="s">
        <v>2336</v>
      </c>
      <c r="M86" t="s">
        <v>2336</v>
      </c>
      <c r="N86" t="s">
        <v>2337</v>
      </c>
    </row>
    <row r="87" spans="1:14">
      <c r="A87" t="s">
        <v>6</v>
      </c>
      <c r="B87" t="s">
        <v>2332</v>
      </c>
      <c r="C87" t="s">
        <v>2504</v>
      </c>
      <c r="D87" t="s">
        <v>2505</v>
      </c>
      <c r="E87" t="s">
        <v>11</v>
      </c>
      <c r="F87" t="s">
        <v>13</v>
      </c>
      <c r="G87" t="s">
        <v>2335</v>
      </c>
      <c r="H87">
        <v>59.71</v>
      </c>
      <c r="I87">
        <v>59.71</v>
      </c>
      <c r="J87" t="s">
        <v>2336</v>
      </c>
      <c r="K87" t="s">
        <v>2336</v>
      </c>
      <c r="L87" t="s">
        <v>2336</v>
      </c>
      <c r="M87" t="s">
        <v>2336</v>
      </c>
      <c r="N87" t="s">
        <v>2337</v>
      </c>
    </row>
    <row r="88" spans="1:14">
      <c r="A88" t="s">
        <v>6</v>
      </c>
      <c r="B88" t="s">
        <v>2332</v>
      </c>
      <c r="C88" t="s">
        <v>2506</v>
      </c>
      <c r="D88" t="s">
        <v>2507</v>
      </c>
      <c r="E88" t="s">
        <v>11</v>
      </c>
      <c r="F88" t="s">
        <v>13</v>
      </c>
      <c r="G88" t="s">
        <v>2335</v>
      </c>
      <c r="H88">
        <v>86.31</v>
      </c>
      <c r="I88">
        <v>86.31</v>
      </c>
      <c r="J88" t="s">
        <v>2336</v>
      </c>
      <c r="K88" t="s">
        <v>2336</v>
      </c>
      <c r="L88" t="s">
        <v>2336</v>
      </c>
      <c r="M88" t="s">
        <v>2336</v>
      </c>
      <c r="N88" t="s">
        <v>2337</v>
      </c>
    </row>
    <row r="89" spans="1:14">
      <c r="A89" t="s">
        <v>6</v>
      </c>
      <c r="B89" t="s">
        <v>2332</v>
      </c>
      <c r="C89" t="s">
        <v>2508</v>
      </c>
      <c r="D89" t="s">
        <v>2509</v>
      </c>
      <c r="E89" t="s">
        <v>11</v>
      </c>
      <c r="F89" t="s">
        <v>13</v>
      </c>
      <c r="G89" t="s">
        <v>2335</v>
      </c>
      <c r="H89">
        <v>84.37</v>
      </c>
      <c r="I89">
        <v>84.37</v>
      </c>
      <c r="J89" t="s">
        <v>2336</v>
      </c>
      <c r="K89" t="s">
        <v>2336</v>
      </c>
      <c r="L89" t="s">
        <v>2336</v>
      </c>
      <c r="M89" t="s">
        <v>2336</v>
      </c>
      <c r="N89" t="s">
        <v>2337</v>
      </c>
    </row>
    <row r="90" spans="1:14">
      <c r="A90" t="s">
        <v>6</v>
      </c>
      <c r="B90" t="s">
        <v>2332</v>
      </c>
      <c r="C90" t="s">
        <v>2510</v>
      </c>
      <c r="D90" t="s">
        <v>2511</v>
      </c>
      <c r="E90" t="s">
        <v>12</v>
      </c>
      <c r="F90" t="s">
        <v>13</v>
      </c>
      <c r="G90" t="s">
        <v>2335</v>
      </c>
      <c r="H90">
        <v>48.4</v>
      </c>
      <c r="I90">
        <v>48.4</v>
      </c>
      <c r="J90" t="s">
        <v>2336</v>
      </c>
      <c r="K90" t="s">
        <v>2336</v>
      </c>
      <c r="L90" t="s">
        <v>2336</v>
      </c>
      <c r="M90" t="s">
        <v>2336</v>
      </c>
      <c r="N90" t="s">
        <v>2337</v>
      </c>
    </row>
    <row r="91" spans="1:14">
      <c r="A91" t="s">
        <v>6</v>
      </c>
      <c r="B91" t="s">
        <v>2332</v>
      </c>
      <c r="C91" t="s">
        <v>2512</v>
      </c>
      <c r="D91" t="s">
        <v>2513</v>
      </c>
      <c r="E91" t="s">
        <v>12</v>
      </c>
      <c r="F91" t="s">
        <v>13</v>
      </c>
      <c r="G91" t="s">
        <v>2335</v>
      </c>
      <c r="H91">
        <v>249.74</v>
      </c>
      <c r="I91">
        <v>249.74</v>
      </c>
      <c r="J91" t="s">
        <v>2336</v>
      </c>
      <c r="K91" t="s">
        <v>2336</v>
      </c>
      <c r="L91" t="s">
        <v>2336</v>
      </c>
      <c r="M91" t="s">
        <v>2336</v>
      </c>
      <c r="N91" t="s">
        <v>2337</v>
      </c>
    </row>
    <row r="92" spans="1:14">
      <c r="A92" t="s">
        <v>6</v>
      </c>
      <c r="B92" t="s">
        <v>2332</v>
      </c>
      <c r="C92" t="s">
        <v>2514</v>
      </c>
      <c r="D92" t="s">
        <v>2515</v>
      </c>
      <c r="E92" t="s">
        <v>11</v>
      </c>
      <c r="F92" t="s">
        <v>13</v>
      </c>
      <c r="G92" t="s">
        <v>2335</v>
      </c>
      <c r="H92">
        <v>36.299999999999997</v>
      </c>
      <c r="I92">
        <v>36.299999999999997</v>
      </c>
      <c r="J92" t="s">
        <v>2336</v>
      </c>
      <c r="K92" t="s">
        <v>2336</v>
      </c>
      <c r="L92" t="s">
        <v>2336</v>
      </c>
      <c r="M92" t="s">
        <v>2336</v>
      </c>
      <c r="N92" t="s">
        <v>2337</v>
      </c>
    </row>
    <row r="93" spans="1:14">
      <c r="A93" t="s">
        <v>6</v>
      </c>
      <c r="B93" t="s">
        <v>2332</v>
      </c>
      <c r="C93" t="s">
        <v>2516</v>
      </c>
      <c r="D93" t="s">
        <v>2517</v>
      </c>
      <c r="E93" t="s">
        <v>11</v>
      </c>
      <c r="F93" t="s">
        <v>13</v>
      </c>
      <c r="G93" t="s">
        <v>2335</v>
      </c>
      <c r="H93">
        <v>117.23</v>
      </c>
      <c r="I93">
        <v>117.23</v>
      </c>
      <c r="J93" t="s">
        <v>2336</v>
      </c>
      <c r="K93" t="s">
        <v>2336</v>
      </c>
      <c r="L93" t="s">
        <v>2336</v>
      </c>
      <c r="M93" t="s">
        <v>2336</v>
      </c>
      <c r="N93" t="s">
        <v>2337</v>
      </c>
    </row>
    <row r="94" spans="1:14">
      <c r="A94" t="s">
        <v>6</v>
      </c>
      <c r="B94" t="s">
        <v>2332</v>
      </c>
      <c r="C94" t="s">
        <v>2518</v>
      </c>
      <c r="D94" t="s">
        <v>2519</v>
      </c>
      <c r="E94" t="s">
        <v>11</v>
      </c>
      <c r="F94" t="s">
        <v>13</v>
      </c>
      <c r="G94" t="s">
        <v>2335</v>
      </c>
      <c r="H94">
        <v>60.02</v>
      </c>
      <c r="I94">
        <v>60.02</v>
      </c>
      <c r="J94" t="s">
        <v>2336</v>
      </c>
      <c r="K94" t="s">
        <v>2336</v>
      </c>
      <c r="L94" t="s">
        <v>2336</v>
      </c>
      <c r="M94" t="s">
        <v>2336</v>
      </c>
      <c r="N94" t="s">
        <v>2337</v>
      </c>
    </row>
    <row r="95" spans="1:14">
      <c r="A95" t="s">
        <v>6</v>
      </c>
      <c r="B95" t="s">
        <v>2332</v>
      </c>
      <c r="C95" t="s">
        <v>2520</v>
      </c>
      <c r="D95" t="s">
        <v>2521</v>
      </c>
      <c r="E95" t="s">
        <v>12</v>
      </c>
      <c r="F95" t="s">
        <v>13</v>
      </c>
      <c r="G95" t="s">
        <v>2335</v>
      </c>
      <c r="H95">
        <v>112.94</v>
      </c>
      <c r="I95">
        <v>112.94</v>
      </c>
      <c r="J95" t="s">
        <v>2336</v>
      </c>
      <c r="K95" t="s">
        <v>2336</v>
      </c>
      <c r="L95" t="s">
        <v>2336</v>
      </c>
      <c r="M95" t="s">
        <v>2336</v>
      </c>
      <c r="N95" t="s">
        <v>2337</v>
      </c>
    </row>
    <row r="96" spans="1:14">
      <c r="A96" t="s">
        <v>6</v>
      </c>
      <c r="B96" t="s">
        <v>2332</v>
      </c>
      <c r="C96" t="s">
        <v>2522</v>
      </c>
      <c r="D96" t="s">
        <v>2523</v>
      </c>
      <c r="E96" t="s">
        <v>12</v>
      </c>
      <c r="F96" t="s">
        <v>13</v>
      </c>
      <c r="G96" t="s">
        <v>2335</v>
      </c>
      <c r="H96">
        <v>1124.3800000000001</v>
      </c>
      <c r="I96">
        <v>1124.3800000000001</v>
      </c>
      <c r="J96" t="s">
        <v>2336</v>
      </c>
      <c r="K96" t="s">
        <v>2336</v>
      </c>
      <c r="L96" t="s">
        <v>2336</v>
      </c>
      <c r="M96" t="s">
        <v>2336</v>
      </c>
      <c r="N96" t="s">
        <v>2337</v>
      </c>
    </row>
    <row r="97" spans="1:14">
      <c r="A97" t="s">
        <v>6</v>
      </c>
      <c r="B97" t="s">
        <v>2332</v>
      </c>
      <c r="C97" t="s">
        <v>2524</v>
      </c>
      <c r="D97" t="s">
        <v>2525</v>
      </c>
      <c r="E97" t="s">
        <v>12</v>
      </c>
      <c r="F97" t="s">
        <v>13</v>
      </c>
      <c r="G97" t="s">
        <v>2335</v>
      </c>
      <c r="H97">
        <v>123.86</v>
      </c>
      <c r="I97">
        <v>123.86</v>
      </c>
      <c r="J97" t="s">
        <v>2336</v>
      </c>
      <c r="K97" t="s">
        <v>2336</v>
      </c>
      <c r="L97" t="s">
        <v>2336</v>
      </c>
      <c r="M97" t="s">
        <v>2336</v>
      </c>
      <c r="N97" t="s">
        <v>2337</v>
      </c>
    </row>
    <row r="98" spans="1:14">
      <c r="A98" t="s">
        <v>6</v>
      </c>
      <c r="B98" t="s">
        <v>2332</v>
      </c>
      <c r="C98" t="s">
        <v>2526</v>
      </c>
      <c r="D98" t="s">
        <v>2527</v>
      </c>
      <c r="E98" t="s">
        <v>11</v>
      </c>
      <c r="F98" t="s">
        <v>13</v>
      </c>
      <c r="G98" t="s">
        <v>2335</v>
      </c>
      <c r="H98">
        <v>58.61</v>
      </c>
      <c r="I98">
        <v>58.61</v>
      </c>
      <c r="J98" t="s">
        <v>2336</v>
      </c>
      <c r="K98" t="s">
        <v>2336</v>
      </c>
      <c r="L98" t="s">
        <v>2336</v>
      </c>
      <c r="M98" t="s">
        <v>2336</v>
      </c>
      <c r="N98" t="s">
        <v>2337</v>
      </c>
    </row>
    <row r="99" spans="1:14">
      <c r="A99" t="s">
        <v>6</v>
      </c>
      <c r="B99" t="s">
        <v>2332</v>
      </c>
      <c r="C99" t="s">
        <v>2528</v>
      </c>
      <c r="D99" t="s">
        <v>2529</v>
      </c>
      <c r="E99" t="s">
        <v>12</v>
      </c>
      <c r="F99" t="s">
        <v>13</v>
      </c>
      <c r="G99" t="s">
        <v>2335</v>
      </c>
      <c r="H99">
        <v>223.61</v>
      </c>
      <c r="I99">
        <v>223.61</v>
      </c>
      <c r="J99" t="s">
        <v>2336</v>
      </c>
      <c r="K99" t="s">
        <v>2336</v>
      </c>
      <c r="L99" t="s">
        <v>2336</v>
      </c>
      <c r="M99" t="s">
        <v>2336</v>
      </c>
      <c r="N99" t="s">
        <v>2337</v>
      </c>
    </row>
    <row r="100" spans="1:14">
      <c r="A100" t="s">
        <v>6</v>
      </c>
      <c r="B100" t="s">
        <v>2332</v>
      </c>
      <c r="C100" t="s">
        <v>2530</v>
      </c>
      <c r="D100" t="s">
        <v>2531</v>
      </c>
      <c r="E100" t="s">
        <v>12</v>
      </c>
      <c r="F100" t="s">
        <v>13</v>
      </c>
      <c r="G100" t="s">
        <v>2335</v>
      </c>
      <c r="H100">
        <v>112.94</v>
      </c>
      <c r="I100">
        <v>112.94</v>
      </c>
      <c r="J100" t="s">
        <v>2336</v>
      </c>
      <c r="K100" t="s">
        <v>2336</v>
      </c>
      <c r="L100" t="s">
        <v>2336</v>
      </c>
      <c r="M100" t="s">
        <v>2336</v>
      </c>
      <c r="N100" t="s">
        <v>2337</v>
      </c>
    </row>
    <row r="101" spans="1:14">
      <c r="A101" t="s">
        <v>6</v>
      </c>
      <c r="B101" t="s">
        <v>2332</v>
      </c>
      <c r="C101" t="s">
        <v>2532</v>
      </c>
      <c r="D101" t="s">
        <v>2533</v>
      </c>
      <c r="E101" t="s">
        <v>11</v>
      </c>
      <c r="F101" t="s">
        <v>13</v>
      </c>
      <c r="G101" t="s">
        <v>2335</v>
      </c>
      <c r="H101">
        <v>36.299999999999997</v>
      </c>
      <c r="I101">
        <v>36.299999999999997</v>
      </c>
      <c r="J101" t="s">
        <v>2336</v>
      </c>
      <c r="K101" t="s">
        <v>2336</v>
      </c>
      <c r="L101" t="s">
        <v>2336</v>
      </c>
      <c r="M101" t="s">
        <v>2336</v>
      </c>
      <c r="N101" t="s">
        <v>2337</v>
      </c>
    </row>
    <row r="102" spans="1:14">
      <c r="A102" t="s">
        <v>6</v>
      </c>
      <c r="B102" t="s">
        <v>2332</v>
      </c>
      <c r="C102" t="s">
        <v>2534</v>
      </c>
      <c r="D102" t="s">
        <v>2535</v>
      </c>
      <c r="E102" t="s">
        <v>12</v>
      </c>
      <c r="F102" t="s">
        <v>13</v>
      </c>
      <c r="G102" t="s">
        <v>2335</v>
      </c>
      <c r="H102">
        <v>277.48</v>
      </c>
      <c r="I102">
        <v>277.48</v>
      </c>
      <c r="J102" t="s">
        <v>2336</v>
      </c>
      <c r="K102" t="s">
        <v>2336</v>
      </c>
      <c r="L102" t="s">
        <v>2336</v>
      </c>
      <c r="M102" t="s">
        <v>2336</v>
      </c>
      <c r="N102" t="s">
        <v>2337</v>
      </c>
    </row>
    <row r="103" spans="1:14">
      <c r="A103" t="s">
        <v>6</v>
      </c>
      <c r="B103" t="s">
        <v>2332</v>
      </c>
      <c r="C103" t="s">
        <v>2536</v>
      </c>
      <c r="D103" t="s">
        <v>2537</v>
      </c>
      <c r="E103" t="s">
        <v>11</v>
      </c>
      <c r="F103" t="s">
        <v>13</v>
      </c>
      <c r="G103" t="s">
        <v>2335</v>
      </c>
      <c r="H103">
        <v>223.53</v>
      </c>
      <c r="I103">
        <v>223.53</v>
      </c>
      <c r="J103" t="s">
        <v>2336</v>
      </c>
      <c r="K103" t="s">
        <v>2336</v>
      </c>
      <c r="L103" t="s">
        <v>2336</v>
      </c>
      <c r="M103" t="s">
        <v>2336</v>
      </c>
      <c r="N103" t="s">
        <v>2337</v>
      </c>
    </row>
    <row r="104" spans="1:14">
      <c r="A104" t="s">
        <v>6</v>
      </c>
      <c r="B104" t="s">
        <v>2332</v>
      </c>
      <c r="C104" t="s">
        <v>2538</v>
      </c>
      <c r="D104" t="s">
        <v>2539</v>
      </c>
      <c r="E104" t="s">
        <v>11</v>
      </c>
      <c r="F104" t="s">
        <v>13</v>
      </c>
      <c r="G104" t="s">
        <v>2335</v>
      </c>
      <c r="H104">
        <v>214.05</v>
      </c>
      <c r="I104">
        <v>214.05</v>
      </c>
      <c r="J104" t="s">
        <v>2336</v>
      </c>
      <c r="K104" t="s">
        <v>2336</v>
      </c>
      <c r="L104" t="s">
        <v>2336</v>
      </c>
      <c r="M104" t="s">
        <v>2336</v>
      </c>
      <c r="N104" t="s">
        <v>2337</v>
      </c>
    </row>
    <row r="105" spans="1:14">
      <c r="A105" t="s">
        <v>6</v>
      </c>
      <c r="B105" t="s">
        <v>2332</v>
      </c>
      <c r="C105" t="s">
        <v>2540</v>
      </c>
      <c r="D105" t="s">
        <v>2483</v>
      </c>
      <c r="E105" t="s">
        <v>12</v>
      </c>
      <c r="F105" t="s">
        <v>13</v>
      </c>
      <c r="G105" t="s">
        <v>2335</v>
      </c>
      <c r="H105">
        <v>50.82</v>
      </c>
      <c r="I105">
        <v>50.82</v>
      </c>
      <c r="J105" t="s">
        <v>2336</v>
      </c>
      <c r="K105" t="s">
        <v>2336</v>
      </c>
      <c r="L105" t="s">
        <v>2336</v>
      </c>
      <c r="M105" t="s">
        <v>2336</v>
      </c>
      <c r="N105" t="s">
        <v>2337</v>
      </c>
    </row>
    <row r="106" spans="1:14">
      <c r="A106" t="s">
        <v>6</v>
      </c>
      <c r="B106" t="s">
        <v>2332</v>
      </c>
      <c r="C106" t="s">
        <v>2541</v>
      </c>
      <c r="D106" t="s">
        <v>2542</v>
      </c>
      <c r="E106" t="s">
        <v>11</v>
      </c>
      <c r="F106" t="s">
        <v>13</v>
      </c>
      <c r="G106" t="s">
        <v>2335</v>
      </c>
      <c r="H106">
        <v>154.13999999999999</v>
      </c>
      <c r="I106">
        <v>154.13999999999999</v>
      </c>
      <c r="J106" t="s">
        <v>2336</v>
      </c>
      <c r="K106" t="s">
        <v>2336</v>
      </c>
      <c r="L106" t="s">
        <v>2336</v>
      </c>
      <c r="M106" t="s">
        <v>2336</v>
      </c>
      <c r="N106" t="s">
        <v>2337</v>
      </c>
    </row>
    <row r="107" spans="1:14">
      <c r="A107" t="s">
        <v>6</v>
      </c>
      <c r="B107" t="s">
        <v>2332</v>
      </c>
      <c r="C107" t="s">
        <v>2543</v>
      </c>
      <c r="D107" t="s">
        <v>2544</v>
      </c>
      <c r="E107" t="s">
        <v>11</v>
      </c>
      <c r="F107" t="s">
        <v>13</v>
      </c>
      <c r="G107" t="s">
        <v>2335</v>
      </c>
      <c r="H107">
        <v>43.21</v>
      </c>
      <c r="I107">
        <v>43.21</v>
      </c>
      <c r="J107" t="s">
        <v>2336</v>
      </c>
      <c r="K107" t="s">
        <v>2336</v>
      </c>
      <c r="L107" t="s">
        <v>2336</v>
      </c>
      <c r="M107" t="s">
        <v>2336</v>
      </c>
      <c r="N107" t="s">
        <v>2337</v>
      </c>
    </row>
    <row r="108" spans="1:14">
      <c r="A108" t="s">
        <v>6</v>
      </c>
      <c r="B108" t="s">
        <v>2332</v>
      </c>
      <c r="C108" t="s">
        <v>2545</v>
      </c>
      <c r="D108" t="s">
        <v>2546</v>
      </c>
      <c r="E108" t="s">
        <v>11</v>
      </c>
      <c r="F108" t="s">
        <v>13</v>
      </c>
      <c r="G108" t="s">
        <v>2335</v>
      </c>
      <c r="H108">
        <v>329.28</v>
      </c>
      <c r="I108">
        <v>329.28</v>
      </c>
      <c r="J108" t="s">
        <v>2336</v>
      </c>
      <c r="K108" t="s">
        <v>2336</v>
      </c>
      <c r="L108" t="s">
        <v>2336</v>
      </c>
      <c r="M108" t="s">
        <v>2336</v>
      </c>
      <c r="N108" t="s">
        <v>2337</v>
      </c>
    </row>
    <row r="109" spans="1:14">
      <c r="A109" t="s">
        <v>6</v>
      </c>
      <c r="B109" t="s">
        <v>2332</v>
      </c>
      <c r="C109" t="s">
        <v>2547</v>
      </c>
      <c r="D109" t="s">
        <v>2548</v>
      </c>
      <c r="E109" t="s">
        <v>11</v>
      </c>
      <c r="F109" t="s">
        <v>13</v>
      </c>
      <c r="G109" t="s">
        <v>2335</v>
      </c>
      <c r="H109">
        <v>89.82</v>
      </c>
      <c r="I109">
        <v>89.82</v>
      </c>
      <c r="J109" t="s">
        <v>2336</v>
      </c>
      <c r="K109" t="s">
        <v>2336</v>
      </c>
      <c r="L109" t="s">
        <v>2336</v>
      </c>
      <c r="M109" t="s">
        <v>2336</v>
      </c>
      <c r="N109" t="s">
        <v>2337</v>
      </c>
    </row>
    <row r="110" spans="1:14">
      <c r="A110" t="s">
        <v>6</v>
      </c>
      <c r="B110" t="s">
        <v>2332</v>
      </c>
      <c r="C110" t="s">
        <v>2549</v>
      </c>
      <c r="D110" t="s">
        <v>2550</v>
      </c>
      <c r="E110" t="s">
        <v>11</v>
      </c>
      <c r="F110" t="s">
        <v>13</v>
      </c>
      <c r="G110" t="s">
        <v>2335</v>
      </c>
      <c r="H110">
        <v>75.11</v>
      </c>
      <c r="I110">
        <v>75.11</v>
      </c>
      <c r="J110" t="s">
        <v>2336</v>
      </c>
      <c r="K110" t="s">
        <v>2336</v>
      </c>
      <c r="L110" t="s">
        <v>2336</v>
      </c>
      <c r="M110" t="s">
        <v>2336</v>
      </c>
      <c r="N110" t="s">
        <v>2337</v>
      </c>
    </row>
    <row r="111" spans="1:14">
      <c r="A111" t="s">
        <v>6</v>
      </c>
      <c r="B111" t="s">
        <v>2332</v>
      </c>
      <c r="C111" t="s">
        <v>2551</v>
      </c>
      <c r="D111" t="s">
        <v>2552</v>
      </c>
      <c r="E111" t="s">
        <v>11</v>
      </c>
      <c r="F111" t="s">
        <v>13</v>
      </c>
      <c r="G111" t="s">
        <v>2335</v>
      </c>
      <c r="H111">
        <v>57.73</v>
      </c>
      <c r="I111">
        <v>57.73</v>
      </c>
      <c r="J111" t="s">
        <v>2336</v>
      </c>
      <c r="K111" t="s">
        <v>2336</v>
      </c>
      <c r="L111" t="s">
        <v>2336</v>
      </c>
      <c r="M111" t="s">
        <v>2336</v>
      </c>
      <c r="N111" t="s">
        <v>2337</v>
      </c>
    </row>
    <row r="112" spans="1:14">
      <c r="A112" t="s">
        <v>6</v>
      </c>
      <c r="B112" t="s">
        <v>2332</v>
      </c>
      <c r="C112" t="s">
        <v>2553</v>
      </c>
      <c r="D112" t="s">
        <v>2554</v>
      </c>
      <c r="E112" t="s">
        <v>11</v>
      </c>
      <c r="F112" t="s">
        <v>13</v>
      </c>
      <c r="G112" t="s">
        <v>2335</v>
      </c>
      <c r="H112">
        <v>88.21</v>
      </c>
      <c r="I112">
        <v>88.21</v>
      </c>
      <c r="J112" t="s">
        <v>2336</v>
      </c>
      <c r="K112" t="s">
        <v>2336</v>
      </c>
      <c r="L112" t="s">
        <v>2336</v>
      </c>
      <c r="M112" t="s">
        <v>2336</v>
      </c>
      <c r="N112" t="s">
        <v>2337</v>
      </c>
    </row>
    <row r="113" spans="1:14">
      <c r="A113" t="s">
        <v>6</v>
      </c>
      <c r="B113" t="s">
        <v>2332</v>
      </c>
      <c r="C113" t="s">
        <v>2555</v>
      </c>
      <c r="D113" t="s">
        <v>2556</v>
      </c>
      <c r="E113" t="s">
        <v>11</v>
      </c>
      <c r="F113" t="s">
        <v>13</v>
      </c>
      <c r="G113" t="s">
        <v>2335</v>
      </c>
      <c r="H113">
        <v>108.9</v>
      </c>
      <c r="I113">
        <v>108.9</v>
      </c>
      <c r="J113" t="s">
        <v>2336</v>
      </c>
      <c r="K113" t="s">
        <v>2336</v>
      </c>
      <c r="L113" t="s">
        <v>2336</v>
      </c>
      <c r="M113" t="s">
        <v>2336</v>
      </c>
      <c r="N113" t="s">
        <v>2337</v>
      </c>
    </row>
    <row r="114" spans="1:14">
      <c r="A114" t="s">
        <v>6</v>
      </c>
      <c r="B114" t="s">
        <v>2332</v>
      </c>
      <c r="C114" t="s">
        <v>2557</v>
      </c>
      <c r="D114" t="s">
        <v>2558</v>
      </c>
      <c r="E114" t="s">
        <v>11</v>
      </c>
      <c r="F114" t="s">
        <v>13</v>
      </c>
      <c r="G114" t="s">
        <v>2335</v>
      </c>
      <c r="H114">
        <v>64.27</v>
      </c>
      <c r="I114">
        <v>64.27</v>
      </c>
      <c r="J114" t="s">
        <v>2336</v>
      </c>
      <c r="K114" t="s">
        <v>2336</v>
      </c>
      <c r="L114" t="s">
        <v>2336</v>
      </c>
      <c r="M114" t="s">
        <v>2336</v>
      </c>
      <c r="N114" t="s">
        <v>2337</v>
      </c>
    </row>
    <row r="115" spans="1:14">
      <c r="A115" t="s">
        <v>6</v>
      </c>
      <c r="B115" t="s">
        <v>2332</v>
      </c>
      <c r="C115" t="s">
        <v>2559</v>
      </c>
      <c r="D115" t="s">
        <v>2377</v>
      </c>
      <c r="E115" t="s">
        <v>12</v>
      </c>
      <c r="F115" t="s">
        <v>13</v>
      </c>
      <c r="G115" t="s">
        <v>2335</v>
      </c>
      <c r="H115">
        <v>60.5</v>
      </c>
      <c r="I115">
        <v>60.5</v>
      </c>
      <c r="J115" t="s">
        <v>2336</v>
      </c>
      <c r="K115" t="s">
        <v>2336</v>
      </c>
      <c r="L115" t="s">
        <v>2336</v>
      </c>
      <c r="M115" t="s">
        <v>2336</v>
      </c>
      <c r="N115" t="s">
        <v>2337</v>
      </c>
    </row>
    <row r="116" spans="1:14">
      <c r="A116" t="s">
        <v>6</v>
      </c>
      <c r="B116" t="s">
        <v>2332</v>
      </c>
      <c r="C116" t="s">
        <v>2560</v>
      </c>
      <c r="D116" t="s">
        <v>2561</v>
      </c>
      <c r="E116" t="s">
        <v>12</v>
      </c>
      <c r="F116" t="s">
        <v>13</v>
      </c>
      <c r="G116" t="s">
        <v>2335</v>
      </c>
      <c r="H116">
        <v>66.55</v>
      </c>
      <c r="I116">
        <v>66.55</v>
      </c>
      <c r="J116" t="s">
        <v>2336</v>
      </c>
      <c r="K116" t="s">
        <v>2336</v>
      </c>
      <c r="L116" t="s">
        <v>2336</v>
      </c>
      <c r="M116" t="s">
        <v>2336</v>
      </c>
      <c r="N116" t="s">
        <v>2337</v>
      </c>
    </row>
    <row r="117" spans="1:14">
      <c r="A117" t="s">
        <v>6</v>
      </c>
      <c r="B117" t="s">
        <v>2332</v>
      </c>
      <c r="C117" t="s">
        <v>2562</v>
      </c>
      <c r="D117" t="s">
        <v>2563</v>
      </c>
      <c r="E117" t="s">
        <v>11</v>
      </c>
      <c r="F117" t="s">
        <v>13</v>
      </c>
      <c r="G117" t="s">
        <v>2335</v>
      </c>
      <c r="H117">
        <v>65.97</v>
      </c>
      <c r="I117">
        <v>65.97</v>
      </c>
      <c r="J117" t="s">
        <v>2336</v>
      </c>
      <c r="K117" t="s">
        <v>2336</v>
      </c>
      <c r="L117" t="s">
        <v>2336</v>
      </c>
      <c r="M117" t="s">
        <v>2336</v>
      </c>
      <c r="N117" t="s">
        <v>2337</v>
      </c>
    </row>
    <row r="118" spans="1:14">
      <c r="A118" t="s">
        <v>6</v>
      </c>
      <c r="B118" t="s">
        <v>2332</v>
      </c>
      <c r="C118" t="s">
        <v>2564</v>
      </c>
      <c r="D118" t="s">
        <v>2565</v>
      </c>
      <c r="E118" t="s">
        <v>11</v>
      </c>
      <c r="F118" t="s">
        <v>13</v>
      </c>
      <c r="G118" t="s">
        <v>2335</v>
      </c>
      <c r="H118">
        <v>192.98</v>
      </c>
      <c r="I118">
        <v>192.98</v>
      </c>
      <c r="J118" t="s">
        <v>2336</v>
      </c>
      <c r="K118" t="s">
        <v>2336</v>
      </c>
      <c r="L118" t="s">
        <v>2336</v>
      </c>
      <c r="M118" t="s">
        <v>2336</v>
      </c>
      <c r="N118" t="s">
        <v>2337</v>
      </c>
    </row>
    <row r="119" spans="1:14">
      <c r="A119" t="s">
        <v>6</v>
      </c>
      <c r="B119" t="s">
        <v>2332</v>
      </c>
      <c r="C119" t="s">
        <v>2566</v>
      </c>
      <c r="D119" t="s">
        <v>2567</v>
      </c>
      <c r="E119" t="s">
        <v>11</v>
      </c>
      <c r="F119" t="s">
        <v>13</v>
      </c>
      <c r="G119" t="s">
        <v>2335</v>
      </c>
      <c r="H119">
        <v>9.42</v>
      </c>
      <c r="I119">
        <v>9.42</v>
      </c>
      <c r="J119" t="s">
        <v>2336</v>
      </c>
      <c r="K119" t="s">
        <v>2336</v>
      </c>
      <c r="L119" t="s">
        <v>2336</v>
      </c>
      <c r="M119" t="s">
        <v>2336</v>
      </c>
      <c r="N119" t="s">
        <v>2337</v>
      </c>
    </row>
    <row r="120" spans="1:14">
      <c r="A120" t="s">
        <v>6</v>
      </c>
      <c r="B120" t="s">
        <v>2332</v>
      </c>
      <c r="C120" t="s">
        <v>2568</v>
      </c>
      <c r="D120" t="s">
        <v>2569</v>
      </c>
      <c r="E120" t="s">
        <v>11</v>
      </c>
      <c r="F120" t="s">
        <v>13</v>
      </c>
      <c r="G120" t="s">
        <v>2335</v>
      </c>
      <c r="H120">
        <v>13.9</v>
      </c>
      <c r="I120">
        <v>13.9</v>
      </c>
      <c r="J120" t="s">
        <v>2336</v>
      </c>
      <c r="K120" t="s">
        <v>2336</v>
      </c>
      <c r="L120" t="s">
        <v>2336</v>
      </c>
      <c r="M120" t="s">
        <v>2336</v>
      </c>
      <c r="N120" t="s">
        <v>2337</v>
      </c>
    </row>
    <row r="121" spans="1:14">
      <c r="A121" t="s">
        <v>6</v>
      </c>
      <c r="B121" t="s">
        <v>2332</v>
      </c>
      <c r="C121" t="s">
        <v>2570</v>
      </c>
      <c r="D121" t="s">
        <v>2561</v>
      </c>
      <c r="E121" t="s">
        <v>12</v>
      </c>
      <c r="F121" t="s">
        <v>13</v>
      </c>
      <c r="G121" t="s">
        <v>2335</v>
      </c>
      <c r="H121">
        <v>66.55</v>
      </c>
      <c r="I121">
        <v>66.55</v>
      </c>
      <c r="J121" t="s">
        <v>2336</v>
      </c>
      <c r="K121" t="s">
        <v>2336</v>
      </c>
      <c r="L121" t="s">
        <v>2336</v>
      </c>
      <c r="M121" t="s">
        <v>2336</v>
      </c>
      <c r="N121" t="s">
        <v>2337</v>
      </c>
    </row>
    <row r="122" spans="1:14">
      <c r="A122" t="s">
        <v>6</v>
      </c>
      <c r="B122" t="s">
        <v>2332</v>
      </c>
      <c r="C122" t="s">
        <v>2571</v>
      </c>
      <c r="D122" t="s">
        <v>2572</v>
      </c>
      <c r="E122" t="s">
        <v>11</v>
      </c>
      <c r="F122" t="s">
        <v>13</v>
      </c>
      <c r="G122" t="s">
        <v>2335</v>
      </c>
      <c r="H122">
        <v>123.04</v>
      </c>
      <c r="I122">
        <v>123.04</v>
      </c>
      <c r="J122" t="s">
        <v>2336</v>
      </c>
      <c r="K122" t="s">
        <v>2336</v>
      </c>
      <c r="L122" t="s">
        <v>2336</v>
      </c>
      <c r="M122" t="s">
        <v>2336</v>
      </c>
      <c r="N122" t="s">
        <v>2337</v>
      </c>
    </row>
    <row r="123" spans="1:14">
      <c r="A123" t="s">
        <v>6</v>
      </c>
      <c r="B123" t="s">
        <v>2332</v>
      </c>
      <c r="C123" t="s">
        <v>2573</v>
      </c>
      <c r="D123" t="s">
        <v>2574</v>
      </c>
      <c r="E123" t="s">
        <v>11</v>
      </c>
      <c r="F123" t="s">
        <v>13</v>
      </c>
      <c r="G123" t="s">
        <v>2335</v>
      </c>
      <c r="H123">
        <v>160.1</v>
      </c>
      <c r="I123">
        <v>160.1</v>
      </c>
      <c r="J123" t="s">
        <v>2336</v>
      </c>
      <c r="K123" t="s">
        <v>2336</v>
      </c>
      <c r="L123" t="s">
        <v>2336</v>
      </c>
      <c r="M123" t="s">
        <v>2336</v>
      </c>
      <c r="N123" t="s">
        <v>2337</v>
      </c>
    </row>
    <row r="124" spans="1:14">
      <c r="A124" t="s">
        <v>6</v>
      </c>
      <c r="B124" t="s">
        <v>2332</v>
      </c>
      <c r="C124" t="s">
        <v>2575</v>
      </c>
      <c r="D124" t="s">
        <v>2576</v>
      </c>
      <c r="E124" t="s">
        <v>12</v>
      </c>
      <c r="F124" t="s">
        <v>13</v>
      </c>
      <c r="G124" t="s">
        <v>2335</v>
      </c>
      <c r="H124">
        <v>72.599999999999994</v>
      </c>
      <c r="I124">
        <v>72.599999999999994</v>
      </c>
      <c r="J124" t="s">
        <v>2336</v>
      </c>
      <c r="K124" t="s">
        <v>2336</v>
      </c>
      <c r="L124" t="s">
        <v>2336</v>
      </c>
      <c r="M124" t="s">
        <v>2336</v>
      </c>
      <c r="N124" t="s">
        <v>2337</v>
      </c>
    </row>
    <row r="125" spans="1:14">
      <c r="A125" t="s">
        <v>6</v>
      </c>
      <c r="B125" t="s">
        <v>2332</v>
      </c>
      <c r="C125" t="s">
        <v>2577</v>
      </c>
      <c r="D125" t="s">
        <v>2578</v>
      </c>
      <c r="E125" t="s">
        <v>11</v>
      </c>
      <c r="F125" t="s">
        <v>13</v>
      </c>
      <c r="G125" t="s">
        <v>2335</v>
      </c>
      <c r="H125">
        <v>130.63</v>
      </c>
      <c r="I125">
        <v>130.63</v>
      </c>
      <c r="J125" t="s">
        <v>2336</v>
      </c>
      <c r="K125" t="s">
        <v>2336</v>
      </c>
      <c r="L125" t="s">
        <v>2336</v>
      </c>
      <c r="M125" t="s">
        <v>2336</v>
      </c>
      <c r="N125" t="s">
        <v>2337</v>
      </c>
    </row>
    <row r="126" spans="1:14">
      <c r="A126" t="s">
        <v>6</v>
      </c>
      <c r="B126" t="s">
        <v>2332</v>
      </c>
      <c r="C126" t="s">
        <v>2579</v>
      </c>
      <c r="D126" t="s">
        <v>2580</v>
      </c>
      <c r="E126" t="s">
        <v>11</v>
      </c>
      <c r="F126" t="s">
        <v>13</v>
      </c>
      <c r="G126" t="s">
        <v>2335</v>
      </c>
      <c r="H126">
        <v>194.44</v>
      </c>
      <c r="I126">
        <v>194.44</v>
      </c>
      <c r="J126" t="s">
        <v>2336</v>
      </c>
      <c r="K126" t="s">
        <v>2336</v>
      </c>
      <c r="L126" t="s">
        <v>2336</v>
      </c>
      <c r="M126" t="s">
        <v>2336</v>
      </c>
      <c r="N126" t="s">
        <v>2337</v>
      </c>
    </row>
    <row r="127" spans="1:14">
      <c r="A127" t="s">
        <v>6</v>
      </c>
      <c r="B127" t="s">
        <v>2332</v>
      </c>
      <c r="C127" t="s">
        <v>2581</v>
      </c>
      <c r="D127" t="s">
        <v>2582</v>
      </c>
      <c r="E127" t="s">
        <v>11</v>
      </c>
      <c r="F127" t="s">
        <v>13</v>
      </c>
      <c r="G127" t="s">
        <v>2335</v>
      </c>
      <c r="H127">
        <v>123.3</v>
      </c>
      <c r="I127">
        <v>123.3</v>
      </c>
      <c r="J127" t="s">
        <v>2336</v>
      </c>
      <c r="K127" t="s">
        <v>2336</v>
      </c>
      <c r="L127" t="s">
        <v>2336</v>
      </c>
      <c r="M127" t="s">
        <v>2336</v>
      </c>
      <c r="N127" t="s">
        <v>2337</v>
      </c>
    </row>
    <row r="128" spans="1:14">
      <c r="A128" t="s">
        <v>6</v>
      </c>
      <c r="B128" t="s">
        <v>2332</v>
      </c>
      <c r="C128" t="s">
        <v>2583</v>
      </c>
      <c r="D128" t="s">
        <v>2584</v>
      </c>
      <c r="E128" t="s">
        <v>12</v>
      </c>
      <c r="F128" t="s">
        <v>13</v>
      </c>
      <c r="G128" t="s">
        <v>2335</v>
      </c>
      <c r="H128">
        <v>522.79</v>
      </c>
      <c r="I128">
        <v>522.79</v>
      </c>
      <c r="J128" t="s">
        <v>2336</v>
      </c>
      <c r="K128" t="s">
        <v>2336</v>
      </c>
      <c r="L128" t="s">
        <v>2336</v>
      </c>
      <c r="M128" t="s">
        <v>2336</v>
      </c>
      <c r="N128" t="s">
        <v>2337</v>
      </c>
    </row>
    <row r="129" spans="1:14">
      <c r="A129" t="s">
        <v>6</v>
      </c>
      <c r="B129" t="s">
        <v>2332</v>
      </c>
      <c r="C129" t="s">
        <v>2585</v>
      </c>
      <c r="D129" t="s">
        <v>2586</v>
      </c>
      <c r="E129" t="s">
        <v>12</v>
      </c>
      <c r="F129" t="s">
        <v>13</v>
      </c>
      <c r="G129" t="s">
        <v>2335</v>
      </c>
      <c r="H129">
        <v>84.7</v>
      </c>
      <c r="I129">
        <v>84.7</v>
      </c>
      <c r="J129" t="s">
        <v>2336</v>
      </c>
      <c r="K129" t="s">
        <v>2336</v>
      </c>
      <c r="L129" t="s">
        <v>2336</v>
      </c>
      <c r="M129" t="s">
        <v>2336</v>
      </c>
      <c r="N129" t="s">
        <v>2337</v>
      </c>
    </row>
    <row r="130" spans="1:14">
      <c r="A130" t="s">
        <v>6</v>
      </c>
      <c r="B130" t="s">
        <v>2332</v>
      </c>
      <c r="C130" t="s">
        <v>2587</v>
      </c>
      <c r="D130" t="s">
        <v>2588</v>
      </c>
      <c r="E130" t="s">
        <v>12</v>
      </c>
      <c r="F130" t="s">
        <v>13</v>
      </c>
      <c r="G130" t="s">
        <v>2335</v>
      </c>
      <c r="H130">
        <v>212.96</v>
      </c>
      <c r="I130">
        <v>212.96</v>
      </c>
      <c r="J130" t="s">
        <v>2336</v>
      </c>
      <c r="K130" t="s">
        <v>2336</v>
      </c>
      <c r="L130" t="s">
        <v>2336</v>
      </c>
      <c r="M130" t="s">
        <v>2336</v>
      </c>
      <c r="N130" t="s">
        <v>2337</v>
      </c>
    </row>
    <row r="131" spans="1:14">
      <c r="A131" t="s">
        <v>6</v>
      </c>
      <c r="B131" t="s">
        <v>2332</v>
      </c>
      <c r="C131" t="s">
        <v>2589</v>
      </c>
      <c r="D131" t="s">
        <v>2590</v>
      </c>
      <c r="E131" t="s">
        <v>11</v>
      </c>
      <c r="F131" t="s">
        <v>13</v>
      </c>
      <c r="G131" t="s">
        <v>2335</v>
      </c>
      <c r="H131">
        <v>97.72</v>
      </c>
      <c r="I131">
        <v>97.72</v>
      </c>
      <c r="J131" t="s">
        <v>2336</v>
      </c>
      <c r="K131" t="s">
        <v>2336</v>
      </c>
      <c r="L131" t="s">
        <v>2336</v>
      </c>
      <c r="M131" t="s">
        <v>2336</v>
      </c>
      <c r="N131" t="s">
        <v>2337</v>
      </c>
    </row>
    <row r="132" spans="1:14">
      <c r="A132" t="s">
        <v>6</v>
      </c>
      <c r="B132" t="s">
        <v>2332</v>
      </c>
      <c r="C132" t="s">
        <v>2591</v>
      </c>
      <c r="D132" t="s">
        <v>2592</v>
      </c>
      <c r="E132" t="s">
        <v>11</v>
      </c>
      <c r="F132" t="s">
        <v>13</v>
      </c>
      <c r="G132" t="s">
        <v>2335</v>
      </c>
      <c r="H132">
        <v>142</v>
      </c>
      <c r="I132">
        <v>142</v>
      </c>
      <c r="J132" t="s">
        <v>2336</v>
      </c>
      <c r="K132" t="s">
        <v>2336</v>
      </c>
      <c r="L132" t="s">
        <v>2336</v>
      </c>
      <c r="M132" t="s">
        <v>2336</v>
      </c>
      <c r="N132" t="s">
        <v>2337</v>
      </c>
    </row>
    <row r="133" spans="1:14">
      <c r="A133" t="s">
        <v>6</v>
      </c>
      <c r="B133" t="s">
        <v>2332</v>
      </c>
      <c r="C133" t="s">
        <v>2593</v>
      </c>
      <c r="D133" t="s">
        <v>2594</v>
      </c>
      <c r="E133" t="s">
        <v>11</v>
      </c>
      <c r="F133" t="s">
        <v>13</v>
      </c>
      <c r="G133" t="s">
        <v>2335</v>
      </c>
      <c r="H133">
        <v>279.13</v>
      </c>
      <c r="I133">
        <v>279.13</v>
      </c>
      <c r="J133" t="s">
        <v>2336</v>
      </c>
      <c r="K133" t="s">
        <v>2336</v>
      </c>
      <c r="L133" t="s">
        <v>2336</v>
      </c>
      <c r="M133" t="s">
        <v>2336</v>
      </c>
      <c r="N133" t="s">
        <v>2337</v>
      </c>
    </row>
    <row r="134" spans="1:14">
      <c r="A134" t="s">
        <v>6</v>
      </c>
      <c r="B134" t="s">
        <v>2332</v>
      </c>
      <c r="C134" t="s">
        <v>2595</v>
      </c>
      <c r="D134" t="s">
        <v>2596</v>
      </c>
      <c r="E134" t="s">
        <v>11</v>
      </c>
      <c r="F134" t="s">
        <v>13</v>
      </c>
      <c r="G134" t="s">
        <v>2335</v>
      </c>
      <c r="H134">
        <v>279.13</v>
      </c>
      <c r="I134">
        <v>279.13</v>
      </c>
      <c r="J134" t="s">
        <v>2336</v>
      </c>
      <c r="K134" t="s">
        <v>2336</v>
      </c>
      <c r="L134" t="s">
        <v>2336</v>
      </c>
      <c r="M134" t="s">
        <v>2336</v>
      </c>
      <c r="N134" t="s">
        <v>2337</v>
      </c>
    </row>
    <row r="135" spans="1:14">
      <c r="A135" t="s">
        <v>6</v>
      </c>
      <c r="B135" t="s">
        <v>2332</v>
      </c>
      <c r="C135" t="s">
        <v>2597</v>
      </c>
      <c r="D135" t="s">
        <v>2598</v>
      </c>
      <c r="E135" t="s">
        <v>12</v>
      </c>
      <c r="F135" t="s">
        <v>13</v>
      </c>
      <c r="G135" t="s">
        <v>2335</v>
      </c>
      <c r="H135">
        <v>223.61</v>
      </c>
      <c r="I135">
        <v>223.61</v>
      </c>
      <c r="J135" t="s">
        <v>2336</v>
      </c>
      <c r="K135" t="s">
        <v>2336</v>
      </c>
      <c r="L135" t="s">
        <v>2336</v>
      </c>
      <c r="M135" t="s">
        <v>2336</v>
      </c>
      <c r="N135" t="s">
        <v>2337</v>
      </c>
    </row>
    <row r="136" spans="1:14">
      <c r="A136" t="s">
        <v>6</v>
      </c>
      <c r="B136" t="s">
        <v>2332</v>
      </c>
      <c r="C136" t="s">
        <v>2599</v>
      </c>
      <c r="D136" t="s">
        <v>2600</v>
      </c>
      <c r="E136" t="s">
        <v>11</v>
      </c>
      <c r="F136" t="s">
        <v>13</v>
      </c>
      <c r="G136" t="s">
        <v>2335</v>
      </c>
      <c r="H136">
        <v>31.61</v>
      </c>
      <c r="I136">
        <v>31.61</v>
      </c>
      <c r="J136" t="s">
        <v>2336</v>
      </c>
      <c r="K136" t="s">
        <v>2336</v>
      </c>
      <c r="L136" t="s">
        <v>2336</v>
      </c>
      <c r="M136" t="s">
        <v>2336</v>
      </c>
      <c r="N136" t="s">
        <v>2337</v>
      </c>
    </row>
    <row r="137" spans="1:14">
      <c r="A137" t="s">
        <v>6</v>
      </c>
      <c r="B137" t="s">
        <v>2332</v>
      </c>
      <c r="C137" t="s">
        <v>2601</v>
      </c>
      <c r="D137" t="s">
        <v>2602</v>
      </c>
      <c r="E137" t="s">
        <v>11</v>
      </c>
      <c r="F137" t="s">
        <v>13</v>
      </c>
      <c r="G137" t="s">
        <v>2335</v>
      </c>
      <c r="H137">
        <v>72.599999999999994</v>
      </c>
      <c r="I137">
        <v>72.599999999999994</v>
      </c>
      <c r="J137" t="s">
        <v>2336</v>
      </c>
      <c r="K137" t="s">
        <v>2336</v>
      </c>
      <c r="L137" t="s">
        <v>2336</v>
      </c>
      <c r="M137" t="s">
        <v>2336</v>
      </c>
      <c r="N137" t="s">
        <v>2337</v>
      </c>
    </row>
    <row r="138" spans="1:14">
      <c r="A138" t="s">
        <v>6</v>
      </c>
      <c r="B138" t="s">
        <v>2332</v>
      </c>
      <c r="C138" t="s">
        <v>2603</v>
      </c>
      <c r="D138" t="s">
        <v>2604</v>
      </c>
      <c r="E138" t="s">
        <v>12</v>
      </c>
      <c r="F138" t="s">
        <v>13</v>
      </c>
      <c r="G138" t="s">
        <v>2335</v>
      </c>
      <c r="H138">
        <v>202.92</v>
      </c>
      <c r="I138">
        <v>202.92</v>
      </c>
      <c r="J138" t="s">
        <v>2336</v>
      </c>
      <c r="K138" t="s">
        <v>2336</v>
      </c>
      <c r="L138" t="s">
        <v>2336</v>
      </c>
      <c r="M138" t="s">
        <v>2336</v>
      </c>
      <c r="N138" t="s">
        <v>2337</v>
      </c>
    </row>
    <row r="139" spans="1:14">
      <c r="A139" t="s">
        <v>6</v>
      </c>
      <c r="B139" t="s">
        <v>2332</v>
      </c>
      <c r="C139" t="s">
        <v>2605</v>
      </c>
      <c r="D139" t="s">
        <v>2606</v>
      </c>
      <c r="E139" t="s">
        <v>11</v>
      </c>
      <c r="F139" t="s">
        <v>13</v>
      </c>
      <c r="G139" t="s">
        <v>2335</v>
      </c>
      <c r="H139">
        <v>1063.73</v>
      </c>
      <c r="I139">
        <v>1063.73</v>
      </c>
      <c r="J139" t="s">
        <v>2336</v>
      </c>
      <c r="K139" t="s">
        <v>2336</v>
      </c>
      <c r="L139" t="s">
        <v>2336</v>
      </c>
      <c r="M139" t="s">
        <v>2336</v>
      </c>
      <c r="N139" t="s">
        <v>2337</v>
      </c>
    </row>
    <row r="140" spans="1:14">
      <c r="A140" t="s">
        <v>6</v>
      </c>
      <c r="B140" t="s">
        <v>2332</v>
      </c>
      <c r="C140" t="s">
        <v>2607</v>
      </c>
      <c r="D140" t="s">
        <v>2608</v>
      </c>
      <c r="E140" t="s">
        <v>11</v>
      </c>
      <c r="F140" t="s">
        <v>13</v>
      </c>
      <c r="G140" t="s">
        <v>2335</v>
      </c>
      <c r="H140">
        <v>64.91</v>
      </c>
      <c r="I140">
        <v>64.91</v>
      </c>
      <c r="J140" t="s">
        <v>2336</v>
      </c>
      <c r="K140" t="s">
        <v>2336</v>
      </c>
      <c r="L140" t="s">
        <v>2336</v>
      </c>
      <c r="M140" t="s">
        <v>2336</v>
      </c>
      <c r="N140" t="s">
        <v>2337</v>
      </c>
    </row>
    <row r="141" spans="1:14">
      <c r="A141" t="s">
        <v>6</v>
      </c>
      <c r="B141" t="s">
        <v>2332</v>
      </c>
      <c r="C141" t="s">
        <v>2609</v>
      </c>
      <c r="D141" t="s">
        <v>2610</v>
      </c>
      <c r="E141" t="s">
        <v>11</v>
      </c>
      <c r="F141" t="s">
        <v>13</v>
      </c>
      <c r="G141" t="s">
        <v>2335</v>
      </c>
      <c r="H141">
        <v>64.91</v>
      </c>
      <c r="I141">
        <v>64.91</v>
      </c>
      <c r="J141" t="s">
        <v>2336</v>
      </c>
      <c r="K141" t="s">
        <v>2336</v>
      </c>
      <c r="L141" t="s">
        <v>2336</v>
      </c>
      <c r="M141" t="s">
        <v>2336</v>
      </c>
      <c r="N141" t="s">
        <v>2337</v>
      </c>
    </row>
    <row r="142" spans="1:14">
      <c r="A142" t="s">
        <v>6</v>
      </c>
      <c r="B142" t="s">
        <v>2332</v>
      </c>
      <c r="C142" t="s">
        <v>2611</v>
      </c>
      <c r="D142" t="s">
        <v>2612</v>
      </c>
      <c r="E142" t="s">
        <v>12</v>
      </c>
      <c r="F142" t="s">
        <v>13</v>
      </c>
      <c r="G142" t="s">
        <v>2335</v>
      </c>
      <c r="H142">
        <v>112.94</v>
      </c>
      <c r="I142">
        <v>112.94</v>
      </c>
      <c r="J142" t="s">
        <v>2336</v>
      </c>
      <c r="K142" t="s">
        <v>2336</v>
      </c>
      <c r="L142" t="s">
        <v>2336</v>
      </c>
      <c r="M142" t="s">
        <v>2336</v>
      </c>
      <c r="N142" t="s">
        <v>2337</v>
      </c>
    </row>
    <row r="143" spans="1:14">
      <c r="A143" t="s">
        <v>6</v>
      </c>
      <c r="B143" t="s">
        <v>2332</v>
      </c>
      <c r="C143" t="s">
        <v>2613</v>
      </c>
      <c r="D143" t="s">
        <v>2614</v>
      </c>
      <c r="E143" t="s">
        <v>12</v>
      </c>
      <c r="F143" t="s">
        <v>13</v>
      </c>
      <c r="G143" t="s">
        <v>2335</v>
      </c>
      <c r="H143">
        <v>41.29</v>
      </c>
      <c r="I143">
        <v>41.29</v>
      </c>
      <c r="J143" t="s">
        <v>2336</v>
      </c>
      <c r="K143" t="s">
        <v>2336</v>
      </c>
      <c r="L143" t="s">
        <v>2336</v>
      </c>
      <c r="M143" t="s">
        <v>2336</v>
      </c>
      <c r="N143" t="s">
        <v>2337</v>
      </c>
    </row>
    <row r="144" spans="1:14">
      <c r="A144" t="s">
        <v>6</v>
      </c>
      <c r="B144" t="s">
        <v>2332</v>
      </c>
      <c r="C144" t="s">
        <v>2615</v>
      </c>
      <c r="D144" t="s">
        <v>2616</v>
      </c>
      <c r="E144" t="s">
        <v>12</v>
      </c>
      <c r="F144" t="s">
        <v>13</v>
      </c>
      <c r="G144" t="s">
        <v>2335</v>
      </c>
      <c r="H144">
        <v>394.63</v>
      </c>
      <c r="I144">
        <v>394.63</v>
      </c>
      <c r="J144" t="s">
        <v>2336</v>
      </c>
      <c r="K144" t="s">
        <v>2336</v>
      </c>
      <c r="L144" t="s">
        <v>2336</v>
      </c>
      <c r="M144" t="s">
        <v>2336</v>
      </c>
      <c r="N144" t="s">
        <v>2337</v>
      </c>
    </row>
    <row r="145" spans="1:14">
      <c r="A145" t="s">
        <v>6</v>
      </c>
      <c r="B145" t="s">
        <v>2332</v>
      </c>
      <c r="C145" t="s">
        <v>2617</v>
      </c>
      <c r="D145" t="s">
        <v>2618</v>
      </c>
      <c r="E145" t="s">
        <v>11</v>
      </c>
      <c r="F145" t="s">
        <v>13</v>
      </c>
      <c r="G145" t="s">
        <v>2335</v>
      </c>
      <c r="H145">
        <v>57.53</v>
      </c>
      <c r="I145">
        <v>57.53</v>
      </c>
      <c r="J145" t="s">
        <v>2336</v>
      </c>
      <c r="K145" t="s">
        <v>2336</v>
      </c>
      <c r="L145" t="s">
        <v>2336</v>
      </c>
      <c r="M145" t="s">
        <v>2336</v>
      </c>
      <c r="N145" t="s">
        <v>2337</v>
      </c>
    </row>
    <row r="146" spans="1:14">
      <c r="A146" t="s">
        <v>6</v>
      </c>
      <c r="B146" t="s">
        <v>2332</v>
      </c>
      <c r="C146" t="s">
        <v>2619</v>
      </c>
      <c r="D146" t="s">
        <v>2620</v>
      </c>
      <c r="E146" t="s">
        <v>12</v>
      </c>
      <c r="F146" t="s">
        <v>13</v>
      </c>
      <c r="G146" t="s">
        <v>2335</v>
      </c>
      <c r="H146">
        <v>1524.6</v>
      </c>
      <c r="I146">
        <v>1524.6</v>
      </c>
      <c r="J146" t="s">
        <v>2336</v>
      </c>
      <c r="K146" t="s">
        <v>2336</v>
      </c>
      <c r="L146" t="s">
        <v>2336</v>
      </c>
      <c r="M146" t="s">
        <v>2336</v>
      </c>
      <c r="N146" t="s">
        <v>2337</v>
      </c>
    </row>
    <row r="147" spans="1:14">
      <c r="A147" t="s">
        <v>6</v>
      </c>
      <c r="B147" t="s">
        <v>2332</v>
      </c>
      <c r="C147" t="s">
        <v>2621</v>
      </c>
      <c r="D147" t="s">
        <v>2622</v>
      </c>
      <c r="E147" t="s">
        <v>11</v>
      </c>
      <c r="F147" t="s">
        <v>13</v>
      </c>
      <c r="G147" t="s">
        <v>2335</v>
      </c>
      <c r="H147">
        <v>71.91</v>
      </c>
      <c r="I147">
        <v>71.91</v>
      </c>
      <c r="J147" t="s">
        <v>2336</v>
      </c>
      <c r="K147" t="s">
        <v>2336</v>
      </c>
      <c r="L147" t="s">
        <v>2336</v>
      </c>
      <c r="M147" t="s">
        <v>2336</v>
      </c>
      <c r="N147" t="s">
        <v>2337</v>
      </c>
    </row>
    <row r="148" spans="1:14">
      <c r="A148" t="s">
        <v>6</v>
      </c>
      <c r="B148" t="s">
        <v>2332</v>
      </c>
      <c r="C148" t="s">
        <v>2623</v>
      </c>
      <c r="D148" t="s">
        <v>2624</v>
      </c>
      <c r="E148" t="s">
        <v>12</v>
      </c>
      <c r="F148" t="s">
        <v>13</v>
      </c>
      <c r="G148" t="s">
        <v>2335</v>
      </c>
      <c r="H148">
        <v>160.4</v>
      </c>
      <c r="I148">
        <v>160.4</v>
      </c>
      <c r="J148" t="s">
        <v>2336</v>
      </c>
      <c r="K148" t="s">
        <v>2336</v>
      </c>
      <c r="L148" t="s">
        <v>2336</v>
      </c>
      <c r="M148" t="s">
        <v>2336</v>
      </c>
      <c r="N148" t="s">
        <v>2337</v>
      </c>
    </row>
    <row r="149" spans="1:14">
      <c r="A149" t="s">
        <v>6</v>
      </c>
      <c r="B149" t="s">
        <v>2332</v>
      </c>
      <c r="C149" t="s">
        <v>2625</v>
      </c>
      <c r="D149" t="s">
        <v>2626</v>
      </c>
      <c r="E149" t="s">
        <v>12</v>
      </c>
      <c r="F149" t="s">
        <v>13</v>
      </c>
      <c r="G149" t="s">
        <v>2335</v>
      </c>
      <c r="H149">
        <v>16.940000000000001</v>
      </c>
      <c r="I149">
        <v>16.940000000000001</v>
      </c>
      <c r="J149" t="s">
        <v>2336</v>
      </c>
      <c r="K149" t="s">
        <v>2336</v>
      </c>
      <c r="L149" t="s">
        <v>2336</v>
      </c>
      <c r="M149" t="s">
        <v>2336</v>
      </c>
      <c r="N149" t="s">
        <v>2337</v>
      </c>
    </row>
    <row r="150" spans="1:14">
      <c r="A150" t="s">
        <v>6</v>
      </c>
      <c r="B150" t="s">
        <v>2332</v>
      </c>
      <c r="C150" t="s">
        <v>2627</v>
      </c>
      <c r="D150" t="s">
        <v>2628</v>
      </c>
      <c r="E150" t="s">
        <v>11</v>
      </c>
      <c r="F150" t="s">
        <v>13</v>
      </c>
      <c r="G150" t="s">
        <v>2335</v>
      </c>
      <c r="H150">
        <v>131.94999999999999</v>
      </c>
      <c r="I150">
        <v>131.94999999999999</v>
      </c>
      <c r="J150" t="s">
        <v>2336</v>
      </c>
      <c r="K150" t="s">
        <v>2336</v>
      </c>
      <c r="L150" t="s">
        <v>2336</v>
      </c>
      <c r="M150" t="s">
        <v>2336</v>
      </c>
      <c r="N150" t="s">
        <v>2337</v>
      </c>
    </row>
    <row r="151" spans="1:14">
      <c r="A151" t="s">
        <v>6</v>
      </c>
      <c r="B151" t="s">
        <v>2332</v>
      </c>
      <c r="C151" t="s">
        <v>2629</v>
      </c>
      <c r="D151" t="s">
        <v>2630</v>
      </c>
      <c r="E151" t="s">
        <v>11</v>
      </c>
      <c r="F151" t="s">
        <v>13</v>
      </c>
      <c r="G151" t="s">
        <v>2335</v>
      </c>
      <c r="H151">
        <v>485.68</v>
      </c>
      <c r="I151">
        <v>485.68</v>
      </c>
      <c r="J151" t="s">
        <v>2336</v>
      </c>
      <c r="K151" t="s">
        <v>2336</v>
      </c>
      <c r="L151" t="s">
        <v>2336</v>
      </c>
      <c r="M151" t="s">
        <v>2336</v>
      </c>
      <c r="N151" t="s">
        <v>2337</v>
      </c>
    </row>
    <row r="152" spans="1:14">
      <c r="A152" t="s">
        <v>6</v>
      </c>
      <c r="B152" t="s">
        <v>2332</v>
      </c>
      <c r="C152" t="s">
        <v>2631</v>
      </c>
      <c r="D152" t="s">
        <v>2632</v>
      </c>
      <c r="E152" t="s">
        <v>11</v>
      </c>
      <c r="F152" t="s">
        <v>13</v>
      </c>
      <c r="G152" t="s">
        <v>2335</v>
      </c>
      <c r="H152">
        <v>62.7</v>
      </c>
      <c r="I152">
        <v>62.7</v>
      </c>
      <c r="J152" t="s">
        <v>2336</v>
      </c>
      <c r="K152" t="s">
        <v>2336</v>
      </c>
      <c r="L152" t="s">
        <v>2336</v>
      </c>
      <c r="M152" t="s">
        <v>2336</v>
      </c>
      <c r="N152" t="s">
        <v>2337</v>
      </c>
    </row>
    <row r="153" spans="1:14">
      <c r="A153" t="s">
        <v>6</v>
      </c>
      <c r="B153" t="s">
        <v>2332</v>
      </c>
      <c r="C153" t="s">
        <v>2633</v>
      </c>
      <c r="D153" t="s">
        <v>2634</v>
      </c>
      <c r="E153" t="s">
        <v>12</v>
      </c>
      <c r="F153" t="s">
        <v>13</v>
      </c>
      <c r="G153" t="s">
        <v>2335</v>
      </c>
      <c r="H153">
        <v>599</v>
      </c>
      <c r="I153">
        <v>599</v>
      </c>
      <c r="J153" t="s">
        <v>2336</v>
      </c>
      <c r="K153" t="s">
        <v>2336</v>
      </c>
      <c r="L153" t="s">
        <v>2336</v>
      </c>
      <c r="M153" t="s">
        <v>2336</v>
      </c>
      <c r="N153" t="s">
        <v>2337</v>
      </c>
    </row>
    <row r="154" spans="1:14">
      <c r="A154" t="s">
        <v>6</v>
      </c>
      <c r="B154" t="s">
        <v>2332</v>
      </c>
      <c r="C154" t="s">
        <v>2635</v>
      </c>
      <c r="D154" t="s">
        <v>2636</v>
      </c>
      <c r="E154" t="s">
        <v>12</v>
      </c>
      <c r="F154" t="s">
        <v>13</v>
      </c>
      <c r="G154" t="s">
        <v>2335</v>
      </c>
      <c r="H154">
        <v>374.37</v>
      </c>
      <c r="I154">
        <v>374.37</v>
      </c>
      <c r="J154" t="s">
        <v>2336</v>
      </c>
      <c r="K154" t="s">
        <v>2336</v>
      </c>
      <c r="L154" t="s">
        <v>2336</v>
      </c>
      <c r="M154" t="s">
        <v>2336</v>
      </c>
      <c r="N154" t="s">
        <v>2337</v>
      </c>
    </row>
    <row r="155" spans="1:14">
      <c r="A155" t="s">
        <v>6</v>
      </c>
      <c r="B155" t="s">
        <v>2332</v>
      </c>
      <c r="C155" t="s">
        <v>2637</v>
      </c>
      <c r="D155" t="s">
        <v>2638</v>
      </c>
      <c r="E155" t="s">
        <v>12</v>
      </c>
      <c r="F155" t="s">
        <v>13</v>
      </c>
      <c r="G155" t="s">
        <v>2335</v>
      </c>
      <c r="H155">
        <v>112.94</v>
      </c>
      <c r="I155">
        <v>112.94</v>
      </c>
      <c r="J155" t="s">
        <v>2336</v>
      </c>
      <c r="K155" t="s">
        <v>2336</v>
      </c>
      <c r="L155" t="s">
        <v>2336</v>
      </c>
      <c r="M155" t="s">
        <v>2336</v>
      </c>
      <c r="N155" t="s">
        <v>2337</v>
      </c>
    </row>
    <row r="156" spans="1:14">
      <c r="A156" t="s">
        <v>6</v>
      </c>
      <c r="B156" t="s">
        <v>2332</v>
      </c>
      <c r="C156" t="s">
        <v>2639</v>
      </c>
      <c r="D156" t="s">
        <v>2640</v>
      </c>
      <c r="E156" t="s">
        <v>11</v>
      </c>
      <c r="F156" t="s">
        <v>13</v>
      </c>
      <c r="G156" t="s">
        <v>2335</v>
      </c>
      <c r="H156">
        <v>62.71</v>
      </c>
      <c r="I156">
        <v>62.71</v>
      </c>
      <c r="J156" t="s">
        <v>2336</v>
      </c>
      <c r="K156" t="s">
        <v>2336</v>
      </c>
      <c r="L156" t="s">
        <v>2336</v>
      </c>
      <c r="M156" t="s">
        <v>2336</v>
      </c>
      <c r="N156" t="s">
        <v>2337</v>
      </c>
    </row>
    <row r="157" spans="1:14">
      <c r="A157" t="s">
        <v>6</v>
      </c>
      <c r="B157" t="s">
        <v>2332</v>
      </c>
      <c r="C157" t="s">
        <v>2641</v>
      </c>
      <c r="D157" t="s">
        <v>2642</v>
      </c>
      <c r="E157" t="s">
        <v>12</v>
      </c>
      <c r="F157" t="s">
        <v>13</v>
      </c>
      <c r="G157" t="s">
        <v>2335</v>
      </c>
      <c r="H157">
        <v>485.51</v>
      </c>
      <c r="I157">
        <v>485.51</v>
      </c>
      <c r="J157" t="s">
        <v>2336</v>
      </c>
      <c r="K157" t="s">
        <v>2336</v>
      </c>
      <c r="L157" t="s">
        <v>2336</v>
      </c>
      <c r="M157" t="s">
        <v>2336</v>
      </c>
      <c r="N157" t="s">
        <v>2337</v>
      </c>
    </row>
    <row r="158" spans="1:14">
      <c r="A158" t="s">
        <v>6</v>
      </c>
      <c r="B158" t="s">
        <v>2332</v>
      </c>
      <c r="C158" t="s">
        <v>2643</v>
      </c>
      <c r="D158" t="s">
        <v>2377</v>
      </c>
      <c r="E158" t="s">
        <v>12</v>
      </c>
      <c r="F158" t="s">
        <v>13</v>
      </c>
      <c r="G158" t="s">
        <v>2335</v>
      </c>
      <c r="H158">
        <v>60.5</v>
      </c>
      <c r="I158">
        <v>60.5</v>
      </c>
      <c r="J158" t="s">
        <v>2336</v>
      </c>
      <c r="K158" t="s">
        <v>2336</v>
      </c>
      <c r="L158" t="s">
        <v>2336</v>
      </c>
      <c r="M158" t="s">
        <v>2336</v>
      </c>
      <c r="N158" t="s">
        <v>2337</v>
      </c>
    </row>
    <row r="159" spans="1:14">
      <c r="A159" t="s">
        <v>6</v>
      </c>
      <c r="B159" t="s">
        <v>2332</v>
      </c>
      <c r="C159" t="s">
        <v>2644</v>
      </c>
      <c r="D159" t="s">
        <v>2377</v>
      </c>
      <c r="E159" t="s">
        <v>12</v>
      </c>
      <c r="F159" t="s">
        <v>13</v>
      </c>
      <c r="G159" t="s">
        <v>2335</v>
      </c>
      <c r="H159">
        <v>151.25</v>
      </c>
      <c r="I159">
        <v>151.25</v>
      </c>
      <c r="J159" t="s">
        <v>2336</v>
      </c>
      <c r="K159" t="s">
        <v>2336</v>
      </c>
      <c r="L159" t="s">
        <v>2336</v>
      </c>
      <c r="M159" t="s">
        <v>2336</v>
      </c>
      <c r="N159" t="s">
        <v>2337</v>
      </c>
    </row>
    <row r="160" spans="1:14">
      <c r="A160" t="s">
        <v>6</v>
      </c>
      <c r="B160" t="s">
        <v>2332</v>
      </c>
      <c r="C160" t="s">
        <v>2645</v>
      </c>
      <c r="D160" t="s">
        <v>2646</v>
      </c>
      <c r="E160" t="s">
        <v>12</v>
      </c>
      <c r="F160" t="s">
        <v>13</v>
      </c>
      <c r="G160" t="s">
        <v>2335</v>
      </c>
      <c r="H160">
        <v>160.4</v>
      </c>
      <c r="I160">
        <v>160.4</v>
      </c>
      <c r="J160" t="s">
        <v>2336</v>
      </c>
      <c r="K160" t="s">
        <v>2336</v>
      </c>
      <c r="L160" t="s">
        <v>2336</v>
      </c>
      <c r="M160" t="s">
        <v>2336</v>
      </c>
      <c r="N160" t="s">
        <v>2337</v>
      </c>
    </row>
    <row r="161" spans="1:14">
      <c r="A161" t="s">
        <v>6</v>
      </c>
      <c r="B161" t="s">
        <v>2332</v>
      </c>
      <c r="C161" t="s">
        <v>2647</v>
      </c>
      <c r="D161" t="s">
        <v>2648</v>
      </c>
      <c r="E161" t="s">
        <v>12</v>
      </c>
      <c r="F161" t="s">
        <v>13</v>
      </c>
      <c r="G161" t="s">
        <v>2335</v>
      </c>
      <c r="H161">
        <v>548.44000000000005</v>
      </c>
      <c r="I161">
        <v>548.44000000000005</v>
      </c>
      <c r="J161" t="s">
        <v>2336</v>
      </c>
      <c r="K161" t="s">
        <v>2336</v>
      </c>
      <c r="L161" t="s">
        <v>2336</v>
      </c>
      <c r="M161" t="s">
        <v>2336</v>
      </c>
      <c r="N161" t="s">
        <v>2337</v>
      </c>
    </row>
    <row r="162" spans="1:14">
      <c r="A162" t="s">
        <v>6</v>
      </c>
      <c r="B162" t="s">
        <v>2332</v>
      </c>
      <c r="C162" t="s">
        <v>2649</v>
      </c>
      <c r="D162" t="s">
        <v>2650</v>
      </c>
      <c r="E162" t="s">
        <v>12</v>
      </c>
      <c r="F162" t="s">
        <v>13</v>
      </c>
      <c r="G162" t="s">
        <v>2335</v>
      </c>
      <c r="H162">
        <v>138.06</v>
      </c>
      <c r="I162">
        <v>138.06</v>
      </c>
      <c r="J162" t="s">
        <v>2336</v>
      </c>
      <c r="K162" t="s">
        <v>2336</v>
      </c>
      <c r="L162" t="s">
        <v>2336</v>
      </c>
      <c r="M162" t="s">
        <v>2336</v>
      </c>
      <c r="N162" t="s">
        <v>2337</v>
      </c>
    </row>
    <row r="163" spans="1:14">
      <c r="A163" t="s">
        <v>6</v>
      </c>
      <c r="B163" t="s">
        <v>2332</v>
      </c>
      <c r="C163" t="s">
        <v>2651</v>
      </c>
      <c r="D163" t="s">
        <v>2652</v>
      </c>
      <c r="E163" t="s">
        <v>11</v>
      </c>
      <c r="F163" t="s">
        <v>13</v>
      </c>
      <c r="G163" t="s">
        <v>2335</v>
      </c>
      <c r="H163">
        <v>72.599999999999994</v>
      </c>
      <c r="I163">
        <v>72.599999999999994</v>
      </c>
      <c r="J163" t="s">
        <v>2336</v>
      </c>
      <c r="K163" t="s">
        <v>2336</v>
      </c>
      <c r="L163" t="s">
        <v>2336</v>
      </c>
      <c r="M163" t="s">
        <v>2336</v>
      </c>
      <c r="N163" t="s">
        <v>2337</v>
      </c>
    </row>
    <row r="164" spans="1:14">
      <c r="A164" t="s">
        <v>6</v>
      </c>
      <c r="B164" t="s">
        <v>2332</v>
      </c>
      <c r="C164" t="s">
        <v>2653</v>
      </c>
      <c r="D164" t="s">
        <v>2654</v>
      </c>
      <c r="E164" t="s">
        <v>11</v>
      </c>
      <c r="F164" t="s">
        <v>13</v>
      </c>
      <c r="G164" t="s">
        <v>2335</v>
      </c>
      <c r="H164">
        <v>108.9</v>
      </c>
      <c r="I164">
        <v>108.9</v>
      </c>
      <c r="J164" t="s">
        <v>2336</v>
      </c>
      <c r="K164" t="s">
        <v>2336</v>
      </c>
      <c r="L164" t="s">
        <v>2336</v>
      </c>
      <c r="M164" t="s">
        <v>2336</v>
      </c>
      <c r="N164" t="s">
        <v>2337</v>
      </c>
    </row>
    <row r="165" spans="1:14">
      <c r="A165" t="s">
        <v>6</v>
      </c>
      <c r="B165" t="s">
        <v>2332</v>
      </c>
      <c r="C165" t="s">
        <v>2655</v>
      </c>
      <c r="D165" t="s">
        <v>2656</v>
      </c>
      <c r="E165" t="s">
        <v>12</v>
      </c>
      <c r="F165" t="s">
        <v>13</v>
      </c>
      <c r="G165" t="s">
        <v>2335</v>
      </c>
      <c r="H165">
        <v>41.29</v>
      </c>
      <c r="I165">
        <v>41.29</v>
      </c>
      <c r="J165" t="s">
        <v>2336</v>
      </c>
      <c r="K165" t="s">
        <v>2336</v>
      </c>
      <c r="L165" t="s">
        <v>2336</v>
      </c>
      <c r="M165" t="s">
        <v>2336</v>
      </c>
      <c r="N165" t="s">
        <v>2337</v>
      </c>
    </row>
    <row r="166" spans="1:14">
      <c r="A166" t="s">
        <v>6</v>
      </c>
      <c r="B166" t="s">
        <v>2332</v>
      </c>
      <c r="C166" t="s">
        <v>2657</v>
      </c>
      <c r="D166" t="s">
        <v>2658</v>
      </c>
      <c r="E166" t="s">
        <v>11</v>
      </c>
      <c r="F166" t="s">
        <v>13</v>
      </c>
      <c r="G166" t="s">
        <v>2335</v>
      </c>
      <c r="H166">
        <v>22.22</v>
      </c>
      <c r="I166">
        <v>22.22</v>
      </c>
      <c r="J166" t="s">
        <v>2336</v>
      </c>
      <c r="K166" t="s">
        <v>2336</v>
      </c>
      <c r="L166" t="s">
        <v>2336</v>
      </c>
      <c r="M166" t="s">
        <v>2336</v>
      </c>
      <c r="N166" t="s">
        <v>2337</v>
      </c>
    </row>
    <row r="167" spans="1:14">
      <c r="A167" t="s">
        <v>6</v>
      </c>
      <c r="B167" t="s">
        <v>2332</v>
      </c>
      <c r="C167" t="s">
        <v>2659</v>
      </c>
      <c r="D167" t="s">
        <v>2660</v>
      </c>
      <c r="E167" t="s">
        <v>11</v>
      </c>
      <c r="F167" t="s">
        <v>13</v>
      </c>
      <c r="G167" t="s">
        <v>2335</v>
      </c>
      <c r="H167">
        <v>204.83</v>
      </c>
      <c r="I167">
        <v>204.83</v>
      </c>
      <c r="J167" t="s">
        <v>2336</v>
      </c>
      <c r="K167" t="s">
        <v>2336</v>
      </c>
      <c r="L167" t="s">
        <v>2336</v>
      </c>
      <c r="M167" t="s">
        <v>2336</v>
      </c>
      <c r="N167" t="s">
        <v>2337</v>
      </c>
    </row>
    <row r="168" spans="1:14">
      <c r="A168" t="s">
        <v>6</v>
      </c>
      <c r="B168" t="s">
        <v>2332</v>
      </c>
      <c r="C168" t="s">
        <v>2661</v>
      </c>
      <c r="D168" t="s">
        <v>2662</v>
      </c>
      <c r="E168" t="s">
        <v>11</v>
      </c>
      <c r="F168" t="s">
        <v>13</v>
      </c>
      <c r="G168" t="s">
        <v>2335</v>
      </c>
      <c r="H168">
        <v>47.41</v>
      </c>
      <c r="I168">
        <v>47.41</v>
      </c>
      <c r="J168" t="s">
        <v>2336</v>
      </c>
      <c r="K168" t="s">
        <v>2336</v>
      </c>
      <c r="L168" t="s">
        <v>2336</v>
      </c>
      <c r="M168" t="s">
        <v>2336</v>
      </c>
      <c r="N168" t="s">
        <v>2337</v>
      </c>
    </row>
    <row r="169" spans="1:14">
      <c r="A169" t="s">
        <v>6</v>
      </c>
      <c r="B169" t="s">
        <v>2332</v>
      </c>
      <c r="C169" t="s">
        <v>2663</v>
      </c>
      <c r="D169" t="s">
        <v>2664</v>
      </c>
      <c r="E169" t="s">
        <v>12</v>
      </c>
      <c r="F169" t="s">
        <v>13</v>
      </c>
      <c r="G169" t="s">
        <v>2335</v>
      </c>
      <c r="H169">
        <v>302.38</v>
      </c>
      <c r="I169">
        <v>302.38</v>
      </c>
      <c r="J169" t="s">
        <v>2336</v>
      </c>
      <c r="K169" t="s">
        <v>2336</v>
      </c>
      <c r="L169" t="s">
        <v>2336</v>
      </c>
      <c r="M169" t="s">
        <v>2336</v>
      </c>
      <c r="N169" t="s">
        <v>2337</v>
      </c>
    </row>
    <row r="170" spans="1:14">
      <c r="A170" t="s">
        <v>6</v>
      </c>
      <c r="B170" t="s">
        <v>2332</v>
      </c>
      <c r="C170" t="s">
        <v>2665</v>
      </c>
      <c r="D170" t="s">
        <v>2666</v>
      </c>
      <c r="E170" t="s">
        <v>11</v>
      </c>
      <c r="F170" t="s">
        <v>13</v>
      </c>
      <c r="G170" t="s">
        <v>2335</v>
      </c>
      <c r="H170">
        <v>326.7</v>
      </c>
      <c r="I170">
        <v>326.7</v>
      </c>
      <c r="J170" t="s">
        <v>2336</v>
      </c>
      <c r="K170" t="s">
        <v>2336</v>
      </c>
      <c r="L170" t="s">
        <v>2336</v>
      </c>
      <c r="M170" t="s">
        <v>2336</v>
      </c>
      <c r="N170" t="s">
        <v>2337</v>
      </c>
    </row>
    <row r="171" spans="1:14">
      <c r="A171" t="s">
        <v>6</v>
      </c>
      <c r="B171" t="s">
        <v>2332</v>
      </c>
      <c r="C171" t="s">
        <v>2667</v>
      </c>
      <c r="D171" t="s">
        <v>2668</v>
      </c>
      <c r="E171" t="s">
        <v>12</v>
      </c>
      <c r="F171" t="s">
        <v>13</v>
      </c>
      <c r="G171" t="s">
        <v>2335</v>
      </c>
      <c r="H171">
        <v>138.06</v>
      </c>
      <c r="I171">
        <v>138.06</v>
      </c>
      <c r="J171" t="s">
        <v>2336</v>
      </c>
      <c r="K171" t="s">
        <v>2336</v>
      </c>
      <c r="L171" t="s">
        <v>2336</v>
      </c>
      <c r="M171" t="s">
        <v>2336</v>
      </c>
      <c r="N171" t="s">
        <v>2337</v>
      </c>
    </row>
    <row r="172" spans="1:14">
      <c r="A172" t="s">
        <v>6</v>
      </c>
      <c r="B172" t="s">
        <v>2332</v>
      </c>
      <c r="C172" t="s">
        <v>2669</v>
      </c>
      <c r="D172" t="s">
        <v>2584</v>
      </c>
      <c r="E172" t="s">
        <v>12</v>
      </c>
      <c r="F172" t="s">
        <v>13</v>
      </c>
      <c r="G172" t="s">
        <v>2335</v>
      </c>
      <c r="H172">
        <v>522.79</v>
      </c>
      <c r="I172">
        <v>522.79</v>
      </c>
      <c r="J172" t="s">
        <v>2336</v>
      </c>
      <c r="K172" t="s">
        <v>2336</v>
      </c>
      <c r="L172" t="s">
        <v>2336</v>
      </c>
      <c r="M172" t="s">
        <v>2336</v>
      </c>
      <c r="N172" t="s">
        <v>2337</v>
      </c>
    </row>
    <row r="173" spans="1:14">
      <c r="A173" t="s">
        <v>6</v>
      </c>
      <c r="B173" t="s">
        <v>2332</v>
      </c>
      <c r="C173" t="s">
        <v>2670</v>
      </c>
      <c r="D173" t="s">
        <v>2671</v>
      </c>
      <c r="E173" t="s">
        <v>11</v>
      </c>
      <c r="F173" t="s">
        <v>13</v>
      </c>
      <c r="G173" t="s">
        <v>2335</v>
      </c>
      <c r="H173">
        <v>326.7</v>
      </c>
      <c r="I173">
        <v>326.7</v>
      </c>
      <c r="J173" t="s">
        <v>2336</v>
      </c>
      <c r="K173" t="s">
        <v>2336</v>
      </c>
      <c r="L173" t="s">
        <v>2336</v>
      </c>
      <c r="M173" t="s">
        <v>2336</v>
      </c>
      <c r="N173" t="s">
        <v>2337</v>
      </c>
    </row>
    <row r="174" spans="1:14">
      <c r="A174" t="s">
        <v>6</v>
      </c>
      <c r="B174" t="s">
        <v>2332</v>
      </c>
      <c r="C174" t="s">
        <v>2672</v>
      </c>
      <c r="D174" t="s">
        <v>2673</v>
      </c>
      <c r="E174" t="s">
        <v>11</v>
      </c>
      <c r="F174" t="s">
        <v>13</v>
      </c>
      <c r="G174" t="s">
        <v>2335</v>
      </c>
      <c r="H174">
        <v>13.92</v>
      </c>
      <c r="I174">
        <v>13.92</v>
      </c>
      <c r="J174" t="s">
        <v>2336</v>
      </c>
      <c r="K174" t="s">
        <v>2336</v>
      </c>
      <c r="L174" t="s">
        <v>2336</v>
      </c>
      <c r="M174" t="s">
        <v>2336</v>
      </c>
      <c r="N174" t="s">
        <v>2337</v>
      </c>
    </row>
    <row r="175" spans="1:14">
      <c r="A175" t="s">
        <v>6</v>
      </c>
      <c r="B175" t="s">
        <v>2332</v>
      </c>
      <c r="C175" t="s">
        <v>2674</v>
      </c>
      <c r="D175" t="s">
        <v>2483</v>
      </c>
      <c r="E175" t="s">
        <v>12</v>
      </c>
      <c r="F175" t="s">
        <v>13</v>
      </c>
      <c r="G175" t="s">
        <v>2335</v>
      </c>
      <c r="H175">
        <v>50.82</v>
      </c>
      <c r="I175">
        <v>50.82</v>
      </c>
      <c r="J175" t="s">
        <v>2336</v>
      </c>
      <c r="K175" t="s">
        <v>2336</v>
      </c>
      <c r="L175" t="s">
        <v>2336</v>
      </c>
      <c r="M175" t="s">
        <v>2336</v>
      </c>
      <c r="N175" t="s">
        <v>2337</v>
      </c>
    </row>
    <row r="176" spans="1:14">
      <c r="A176" t="s">
        <v>6</v>
      </c>
      <c r="B176" t="s">
        <v>2332</v>
      </c>
      <c r="C176" t="s">
        <v>2675</v>
      </c>
      <c r="D176" t="s">
        <v>2676</v>
      </c>
      <c r="E176" t="s">
        <v>12</v>
      </c>
      <c r="F176" t="s">
        <v>13</v>
      </c>
      <c r="G176" t="s">
        <v>2335</v>
      </c>
      <c r="H176">
        <v>432.58</v>
      </c>
      <c r="I176">
        <v>432.58</v>
      </c>
      <c r="J176" t="s">
        <v>2336</v>
      </c>
      <c r="K176" t="s">
        <v>2336</v>
      </c>
      <c r="L176" t="s">
        <v>2336</v>
      </c>
      <c r="M176" t="s">
        <v>2336</v>
      </c>
      <c r="N176" t="s">
        <v>2337</v>
      </c>
    </row>
    <row r="177" spans="1:14">
      <c r="A177" t="s">
        <v>6</v>
      </c>
      <c r="B177" t="s">
        <v>2332</v>
      </c>
      <c r="C177" t="s">
        <v>2677</v>
      </c>
      <c r="D177" t="s">
        <v>2678</v>
      </c>
      <c r="E177" t="s">
        <v>12</v>
      </c>
      <c r="F177" t="s">
        <v>13</v>
      </c>
      <c r="G177" t="s">
        <v>2335</v>
      </c>
      <c r="H177">
        <v>299.5</v>
      </c>
      <c r="I177">
        <v>299.5</v>
      </c>
      <c r="J177" t="s">
        <v>2336</v>
      </c>
      <c r="K177" t="s">
        <v>2336</v>
      </c>
      <c r="L177" t="s">
        <v>2336</v>
      </c>
      <c r="M177" t="s">
        <v>2336</v>
      </c>
      <c r="N177" t="s">
        <v>2337</v>
      </c>
    </row>
    <row r="178" spans="1:14">
      <c r="A178" t="s">
        <v>6</v>
      </c>
      <c r="B178" t="s">
        <v>2332</v>
      </c>
      <c r="C178" t="s">
        <v>2679</v>
      </c>
      <c r="D178" t="s">
        <v>2680</v>
      </c>
      <c r="E178" t="s">
        <v>11</v>
      </c>
      <c r="F178" t="s">
        <v>13</v>
      </c>
      <c r="G178" t="s">
        <v>2335</v>
      </c>
      <c r="H178">
        <v>1028.68</v>
      </c>
      <c r="I178">
        <v>1028.68</v>
      </c>
      <c r="J178" t="s">
        <v>2336</v>
      </c>
      <c r="K178" t="s">
        <v>2336</v>
      </c>
      <c r="L178" t="s">
        <v>2336</v>
      </c>
      <c r="M178" t="s">
        <v>2336</v>
      </c>
      <c r="N178" t="s">
        <v>2337</v>
      </c>
    </row>
    <row r="179" spans="1:14">
      <c r="A179" t="s">
        <v>6</v>
      </c>
      <c r="B179" t="s">
        <v>2332</v>
      </c>
      <c r="C179" t="s">
        <v>2681</v>
      </c>
      <c r="D179" t="s">
        <v>2682</v>
      </c>
      <c r="E179" t="s">
        <v>11</v>
      </c>
      <c r="F179" t="s">
        <v>13</v>
      </c>
      <c r="G179" t="s">
        <v>2335</v>
      </c>
      <c r="H179">
        <v>61.6</v>
      </c>
      <c r="I179">
        <v>61.6</v>
      </c>
      <c r="J179" t="s">
        <v>2336</v>
      </c>
      <c r="K179" t="s">
        <v>2336</v>
      </c>
      <c r="L179" t="s">
        <v>2336</v>
      </c>
      <c r="M179" t="s">
        <v>2336</v>
      </c>
      <c r="N179" t="s">
        <v>2337</v>
      </c>
    </row>
    <row r="180" spans="1:14">
      <c r="A180" t="s">
        <v>6</v>
      </c>
      <c r="B180" t="s">
        <v>2332</v>
      </c>
      <c r="C180" t="s">
        <v>2683</v>
      </c>
      <c r="D180" t="s">
        <v>2684</v>
      </c>
      <c r="E180" t="s">
        <v>11</v>
      </c>
      <c r="F180" t="s">
        <v>13</v>
      </c>
      <c r="G180" t="s">
        <v>2335</v>
      </c>
      <c r="H180">
        <v>295.93</v>
      </c>
      <c r="I180">
        <v>295.93</v>
      </c>
      <c r="J180" t="s">
        <v>2336</v>
      </c>
      <c r="K180" t="s">
        <v>2336</v>
      </c>
      <c r="L180" t="s">
        <v>2336</v>
      </c>
      <c r="M180" t="s">
        <v>2336</v>
      </c>
      <c r="N180" t="s">
        <v>2337</v>
      </c>
    </row>
    <row r="181" spans="1:14">
      <c r="A181" t="s">
        <v>6</v>
      </c>
      <c r="B181" t="s">
        <v>2332</v>
      </c>
      <c r="C181" t="s">
        <v>2685</v>
      </c>
      <c r="D181" t="s">
        <v>2686</v>
      </c>
      <c r="E181" t="s">
        <v>11</v>
      </c>
      <c r="F181" t="s">
        <v>13</v>
      </c>
      <c r="G181" t="s">
        <v>2335</v>
      </c>
      <c r="H181">
        <v>290.39999999999998</v>
      </c>
      <c r="I181">
        <v>290.39999999999998</v>
      </c>
      <c r="J181" t="s">
        <v>2336</v>
      </c>
      <c r="K181" t="s">
        <v>2336</v>
      </c>
      <c r="L181" t="s">
        <v>2336</v>
      </c>
      <c r="M181" t="s">
        <v>2336</v>
      </c>
      <c r="N181" t="s">
        <v>2337</v>
      </c>
    </row>
    <row r="182" spans="1:14">
      <c r="A182" t="s">
        <v>6</v>
      </c>
      <c r="B182" t="s">
        <v>2332</v>
      </c>
      <c r="C182" t="s">
        <v>2687</v>
      </c>
      <c r="D182" t="s">
        <v>2688</v>
      </c>
      <c r="E182" t="s">
        <v>11</v>
      </c>
      <c r="F182" t="s">
        <v>13</v>
      </c>
      <c r="G182" t="s">
        <v>2335</v>
      </c>
      <c r="H182">
        <v>290.39999999999998</v>
      </c>
      <c r="I182">
        <v>290.39999999999998</v>
      </c>
      <c r="J182" t="s">
        <v>2336</v>
      </c>
      <c r="K182" t="s">
        <v>2336</v>
      </c>
      <c r="L182" t="s">
        <v>2336</v>
      </c>
      <c r="M182" t="s">
        <v>2336</v>
      </c>
      <c r="N182" t="s">
        <v>2337</v>
      </c>
    </row>
    <row r="183" spans="1:14">
      <c r="A183" t="s">
        <v>6</v>
      </c>
      <c r="B183" t="s">
        <v>2332</v>
      </c>
      <c r="C183" t="s">
        <v>2689</v>
      </c>
      <c r="D183" t="s">
        <v>2377</v>
      </c>
      <c r="E183" t="s">
        <v>12</v>
      </c>
      <c r="F183" t="s">
        <v>13</v>
      </c>
      <c r="G183" t="s">
        <v>2335</v>
      </c>
      <c r="H183">
        <v>127.05</v>
      </c>
      <c r="I183">
        <v>127.05</v>
      </c>
      <c r="J183" t="s">
        <v>2336</v>
      </c>
      <c r="K183" t="s">
        <v>2336</v>
      </c>
      <c r="L183" t="s">
        <v>2336</v>
      </c>
      <c r="M183" t="s">
        <v>2336</v>
      </c>
      <c r="N183" t="s">
        <v>2337</v>
      </c>
    </row>
    <row r="184" spans="1:14">
      <c r="A184" t="s">
        <v>6</v>
      </c>
      <c r="B184" t="s">
        <v>2332</v>
      </c>
      <c r="C184" t="s">
        <v>2690</v>
      </c>
      <c r="D184" t="s">
        <v>2691</v>
      </c>
      <c r="E184" t="s">
        <v>11</v>
      </c>
      <c r="F184" t="s">
        <v>13</v>
      </c>
      <c r="G184" t="s">
        <v>2335</v>
      </c>
      <c r="H184">
        <v>181.5</v>
      </c>
      <c r="I184">
        <v>181.5</v>
      </c>
      <c r="J184" t="s">
        <v>2336</v>
      </c>
      <c r="K184" t="s">
        <v>2336</v>
      </c>
      <c r="L184" t="s">
        <v>2336</v>
      </c>
      <c r="M184" t="s">
        <v>2336</v>
      </c>
      <c r="N184" t="s">
        <v>2337</v>
      </c>
    </row>
    <row r="185" spans="1:14">
      <c r="A185" t="s">
        <v>6</v>
      </c>
      <c r="B185" t="s">
        <v>2332</v>
      </c>
      <c r="C185" t="s">
        <v>2692</v>
      </c>
      <c r="D185" t="s">
        <v>2693</v>
      </c>
      <c r="E185" t="s">
        <v>11</v>
      </c>
      <c r="F185" t="s">
        <v>13</v>
      </c>
      <c r="G185" t="s">
        <v>2335</v>
      </c>
      <c r="H185">
        <v>58.61</v>
      </c>
      <c r="I185">
        <v>58.61</v>
      </c>
      <c r="J185" t="s">
        <v>2336</v>
      </c>
      <c r="K185" t="s">
        <v>2336</v>
      </c>
      <c r="L185" t="s">
        <v>2336</v>
      </c>
      <c r="M185" t="s">
        <v>2336</v>
      </c>
      <c r="N185" t="s">
        <v>2337</v>
      </c>
    </row>
    <row r="186" spans="1:14">
      <c r="A186" t="s">
        <v>6</v>
      </c>
      <c r="B186" t="s">
        <v>2332</v>
      </c>
      <c r="C186" t="s">
        <v>2694</v>
      </c>
      <c r="D186" t="s">
        <v>2695</v>
      </c>
      <c r="E186" t="s">
        <v>12</v>
      </c>
      <c r="F186" t="s">
        <v>13</v>
      </c>
      <c r="G186" t="s">
        <v>2335</v>
      </c>
      <c r="H186">
        <v>225.88</v>
      </c>
      <c r="I186">
        <v>225.88</v>
      </c>
      <c r="J186" t="s">
        <v>2336</v>
      </c>
      <c r="K186" t="s">
        <v>2336</v>
      </c>
      <c r="L186" t="s">
        <v>2336</v>
      </c>
      <c r="M186" t="s">
        <v>2336</v>
      </c>
      <c r="N186" t="s">
        <v>2337</v>
      </c>
    </row>
    <row r="187" spans="1:14">
      <c r="A187" t="s">
        <v>6</v>
      </c>
      <c r="B187" t="s">
        <v>2332</v>
      </c>
      <c r="C187" t="s">
        <v>2696</v>
      </c>
      <c r="D187" t="s">
        <v>2697</v>
      </c>
      <c r="E187" t="s">
        <v>12</v>
      </c>
      <c r="F187" t="s">
        <v>13</v>
      </c>
      <c r="G187" t="s">
        <v>2335</v>
      </c>
      <c r="H187">
        <v>449.49</v>
      </c>
      <c r="I187">
        <v>449.49</v>
      </c>
      <c r="J187" t="s">
        <v>2336</v>
      </c>
      <c r="K187" t="s">
        <v>2336</v>
      </c>
      <c r="L187" t="s">
        <v>2336</v>
      </c>
      <c r="M187" t="s">
        <v>2336</v>
      </c>
      <c r="N187" t="s">
        <v>2337</v>
      </c>
    </row>
    <row r="188" spans="1:14">
      <c r="A188" t="s">
        <v>6</v>
      </c>
      <c r="B188" t="s">
        <v>2332</v>
      </c>
      <c r="C188" t="s">
        <v>2698</v>
      </c>
      <c r="D188" t="s">
        <v>2699</v>
      </c>
      <c r="E188" t="s">
        <v>12</v>
      </c>
      <c r="F188" t="s">
        <v>13</v>
      </c>
      <c r="G188" t="s">
        <v>2335</v>
      </c>
      <c r="H188">
        <v>261.72000000000003</v>
      </c>
      <c r="I188">
        <v>261.72000000000003</v>
      </c>
      <c r="J188" t="s">
        <v>2336</v>
      </c>
      <c r="K188" t="s">
        <v>2336</v>
      </c>
      <c r="L188" t="s">
        <v>2336</v>
      </c>
      <c r="M188" t="s">
        <v>2336</v>
      </c>
      <c r="N188" t="s">
        <v>2337</v>
      </c>
    </row>
    <row r="189" spans="1:14">
      <c r="A189" t="s">
        <v>6</v>
      </c>
      <c r="B189" t="s">
        <v>2332</v>
      </c>
      <c r="C189" t="s">
        <v>2700</v>
      </c>
      <c r="D189" t="s">
        <v>2701</v>
      </c>
      <c r="E189" t="s">
        <v>11</v>
      </c>
      <c r="F189" t="s">
        <v>13</v>
      </c>
      <c r="G189" t="s">
        <v>2335</v>
      </c>
      <c r="H189">
        <v>191.57</v>
      </c>
      <c r="I189">
        <v>191.57</v>
      </c>
      <c r="J189" t="s">
        <v>2336</v>
      </c>
      <c r="K189" t="s">
        <v>2336</v>
      </c>
      <c r="L189" t="s">
        <v>2336</v>
      </c>
      <c r="M189" t="s">
        <v>2336</v>
      </c>
      <c r="N189" t="s">
        <v>2337</v>
      </c>
    </row>
    <row r="190" spans="1:14">
      <c r="A190" t="s">
        <v>6</v>
      </c>
      <c r="B190" t="s">
        <v>2332</v>
      </c>
      <c r="C190" t="s">
        <v>2702</v>
      </c>
      <c r="D190" t="s">
        <v>2703</v>
      </c>
      <c r="E190" t="s">
        <v>11</v>
      </c>
      <c r="F190" t="s">
        <v>13</v>
      </c>
      <c r="G190" t="s">
        <v>2335</v>
      </c>
      <c r="H190">
        <v>191.57</v>
      </c>
      <c r="I190">
        <v>191.57</v>
      </c>
      <c r="J190" t="s">
        <v>2336</v>
      </c>
      <c r="K190" t="s">
        <v>2336</v>
      </c>
      <c r="L190" t="s">
        <v>2336</v>
      </c>
      <c r="M190" t="s">
        <v>2336</v>
      </c>
      <c r="N190" t="s">
        <v>2337</v>
      </c>
    </row>
    <row r="191" spans="1:14">
      <c r="A191" t="s">
        <v>6</v>
      </c>
      <c r="B191" t="s">
        <v>2332</v>
      </c>
      <c r="C191" t="s">
        <v>2704</v>
      </c>
      <c r="D191" t="s">
        <v>2377</v>
      </c>
      <c r="E191" t="s">
        <v>12</v>
      </c>
      <c r="F191" t="s">
        <v>13</v>
      </c>
      <c r="G191" t="s">
        <v>2335</v>
      </c>
      <c r="H191">
        <v>60.5</v>
      </c>
      <c r="I191">
        <v>60.5</v>
      </c>
      <c r="J191" t="s">
        <v>2336</v>
      </c>
      <c r="K191" t="s">
        <v>2336</v>
      </c>
      <c r="L191" t="s">
        <v>2336</v>
      </c>
      <c r="M191" t="s">
        <v>2336</v>
      </c>
      <c r="N191" t="s">
        <v>2337</v>
      </c>
    </row>
    <row r="192" spans="1:14">
      <c r="A192" t="s">
        <v>6</v>
      </c>
      <c r="B192" t="s">
        <v>2332</v>
      </c>
      <c r="C192" t="s">
        <v>2705</v>
      </c>
      <c r="D192" t="s">
        <v>2706</v>
      </c>
      <c r="E192" t="s">
        <v>11</v>
      </c>
      <c r="F192" t="s">
        <v>13</v>
      </c>
      <c r="G192" t="s">
        <v>2335</v>
      </c>
      <c r="H192">
        <v>29.32</v>
      </c>
      <c r="I192">
        <v>29.32</v>
      </c>
      <c r="J192" t="s">
        <v>2336</v>
      </c>
      <c r="K192" t="s">
        <v>2336</v>
      </c>
      <c r="L192" t="s">
        <v>2336</v>
      </c>
      <c r="M192" t="s">
        <v>2336</v>
      </c>
      <c r="N192" t="s">
        <v>2337</v>
      </c>
    </row>
    <row r="193" spans="1:14">
      <c r="A193" t="s">
        <v>6</v>
      </c>
      <c r="B193" t="s">
        <v>2332</v>
      </c>
      <c r="C193" t="s">
        <v>2707</v>
      </c>
      <c r="D193" t="s">
        <v>2708</v>
      </c>
      <c r="E193" t="s">
        <v>12</v>
      </c>
      <c r="F193" t="s">
        <v>13</v>
      </c>
      <c r="G193" t="s">
        <v>2335</v>
      </c>
      <c r="H193">
        <v>29.65</v>
      </c>
      <c r="I193">
        <v>29.65</v>
      </c>
      <c r="J193" t="s">
        <v>2336</v>
      </c>
      <c r="K193" t="s">
        <v>2336</v>
      </c>
      <c r="L193" t="s">
        <v>2336</v>
      </c>
      <c r="M193" t="s">
        <v>2336</v>
      </c>
      <c r="N193" t="s">
        <v>2337</v>
      </c>
    </row>
    <row r="194" spans="1:14">
      <c r="A194" t="s">
        <v>6</v>
      </c>
      <c r="B194" t="s">
        <v>2332</v>
      </c>
      <c r="C194" t="s">
        <v>2709</v>
      </c>
      <c r="D194" t="s">
        <v>2710</v>
      </c>
      <c r="E194" t="s">
        <v>11</v>
      </c>
      <c r="F194" t="s">
        <v>13</v>
      </c>
      <c r="G194" t="s">
        <v>2335</v>
      </c>
      <c r="H194">
        <v>58.61</v>
      </c>
      <c r="I194">
        <v>58.61</v>
      </c>
      <c r="J194" t="s">
        <v>2336</v>
      </c>
      <c r="K194" t="s">
        <v>2336</v>
      </c>
      <c r="L194" t="s">
        <v>2336</v>
      </c>
      <c r="M194" t="s">
        <v>2336</v>
      </c>
      <c r="N194" t="s">
        <v>2337</v>
      </c>
    </row>
    <row r="195" spans="1:14">
      <c r="A195" t="s">
        <v>6</v>
      </c>
      <c r="B195" t="s">
        <v>2332</v>
      </c>
      <c r="C195" t="s">
        <v>2711</v>
      </c>
      <c r="D195" t="s">
        <v>2712</v>
      </c>
      <c r="E195" t="s">
        <v>11</v>
      </c>
      <c r="F195" t="s">
        <v>13</v>
      </c>
      <c r="G195" t="s">
        <v>2335</v>
      </c>
      <c r="H195">
        <v>174.23</v>
      </c>
      <c r="I195">
        <v>174.23</v>
      </c>
      <c r="J195" t="s">
        <v>2336</v>
      </c>
      <c r="K195" t="s">
        <v>2336</v>
      </c>
      <c r="L195" t="s">
        <v>2336</v>
      </c>
      <c r="M195" t="s">
        <v>2336</v>
      </c>
      <c r="N195" t="s">
        <v>2337</v>
      </c>
    </row>
    <row r="196" spans="1:14">
      <c r="A196" t="s">
        <v>6</v>
      </c>
      <c r="B196" t="s">
        <v>2332</v>
      </c>
      <c r="C196" t="s">
        <v>2713</v>
      </c>
      <c r="D196" t="s">
        <v>2714</v>
      </c>
      <c r="E196" t="s">
        <v>12</v>
      </c>
      <c r="F196" t="s">
        <v>13</v>
      </c>
      <c r="G196" t="s">
        <v>2335</v>
      </c>
      <c r="H196">
        <v>111.8</v>
      </c>
      <c r="I196">
        <v>111.8</v>
      </c>
      <c r="J196" t="s">
        <v>2336</v>
      </c>
      <c r="K196" t="s">
        <v>2336</v>
      </c>
      <c r="L196" t="s">
        <v>2336</v>
      </c>
      <c r="M196" t="s">
        <v>2336</v>
      </c>
      <c r="N196" t="s">
        <v>2337</v>
      </c>
    </row>
    <row r="197" spans="1:14">
      <c r="A197" t="s">
        <v>6</v>
      </c>
      <c r="B197" t="s">
        <v>2332</v>
      </c>
      <c r="C197" t="s">
        <v>2715</v>
      </c>
      <c r="D197" t="s">
        <v>2716</v>
      </c>
      <c r="E197" t="s">
        <v>12</v>
      </c>
      <c r="F197" t="s">
        <v>13</v>
      </c>
      <c r="G197" t="s">
        <v>2335</v>
      </c>
      <c r="H197">
        <v>223.61</v>
      </c>
      <c r="I197">
        <v>223.61</v>
      </c>
      <c r="J197" t="s">
        <v>2336</v>
      </c>
      <c r="K197" t="s">
        <v>2336</v>
      </c>
      <c r="L197" t="s">
        <v>2336</v>
      </c>
      <c r="M197" t="s">
        <v>2336</v>
      </c>
      <c r="N197" t="s">
        <v>2337</v>
      </c>
    </row>
    <row r="198" spans="1:14">
      <c r="A198" t="s">
        <v>6</v>
      </c>
      <c r="B198" t="s">
        <v>2332</v>
      </c>
      <c r="C198" t="s">
        <v>2717</v>
      </c>
      <c r="D198" t="s">
        <v>2718</v>
      </c>
      <c r="E198" t="s">
        <v>12</v>
      </c>
      <c r="F198" t="s">
        <v>13</v>
      </c>
      <c r="G198" t="s">
        <v>2335</v>
      </c>
      <c r="H198">
        <v>72.599999999999994</v>
      </c>
      <c r="I198">
        <v>72.599999999999994</v>
      </c>
      <c r="J198" t="s">
        <v>2336</v>
      </c>
      <c r="K198" t="s">
        <v>2336</v>
      </c>
      <c r="L198" t="s">
        <v>2336</v>
      </c>
      <c r="M198" t="s">
        <v>2336</v>
      </c>
      <c r="N198" t="s">
        <v>2337</v>
      </c>
    </row>
    <row r="199" spans="1:14">
      <c r="A199" t="s">
        <v>6</v>
      </c>
      <c r="B199" t="s">
        <v>2332</v>
      </c>
      <c r="C199" t="s">
        <v>2719</v>
      </c>
      <c r="D199" t="s">
        <v>2720</v>
      </c>
      <c r="E199" t="s">
        <v>12</v>
      </c>
      <c r="F199" t="s">
        <v>13</v>
      </c>
      <c r="G199" t="s">
        <v>2335</v>
      </c>
      <c r="H199">
        <v>599</v>
      </c>
      <c r="I199">
        <v>599</v>
      </c>
      <c r="J199" t="s">
        <v>2336</v>
      </c>
      <c r="K199" t="s">
        <v>2336</v>
      </c>
      <c r="L199" t="s">
        <v>2336</v>
      </c>
      <c r="M199" t="s">
        <v>2336</v>
      </c>
      <c r="N199" t="s">
        <v>2337</v>
      </c>
    </row>
    <row r="200" spans="1:14">
      <c r="A200" t="s">
        <v>6</v>
      </c>
      <c r="B200" t="s">
        <v>2332</v>
      </c>
      <c r="C200" t="s">
        <v>2721</v>
      </c>
      <c r="D200" t="s">
        <v>2722</v>
      </c>
      <c r="E200" t="s">
        <v>11</v>
      </c>
      <c r="F200" t="s">
        <v>13</v>
      </c>
      <c r="G200" t="s">
        <v>2335</v>
      </c>
      <c r="H200">
        <v>185.35</v>
      </c>
      <c r="I200">
        <v>185.35</v>
      </c>
      <c r="J200" t="s">
        <v>2336</v>
      </c>
      <c r="K200" t="s">
        <v>2336</v>
      </c>
      <c r="L200" t="s">
        <v>2336</v>
      </c>
      <c r="M200" t="s">
        <v>2336</v>
      </c>
      <c r="N200" t="s">
        <v>2337</v>
      </c>
    </row>
    <row r="201" spans="1:14">
      <c r="A201" t="s">
        <v>6</v>
      </c>
      <c r="B201" t="s">
        <v>2332</v>
      </c>
      <c r="C201" t="s">
        <v>2723</v>
      </c>
      <c r="D201" t="s">
        <v>2724</v>
      </c>
      <c r="E201" t="s">
        <v>12</v>
      </c>
      <c r="F201" t="s">
        <v>13</v>
      </c>
      <c r="G201" t="s">
        <v>2335</v>
      </c>
      <c r="H201">
        <v>112.94</v>
      </c>
      <c r="I201">
        <v>112.94</v>
      </c>
      <c r="J201" t="s">
        <v>2336</v>
      </c>
      <c r="K201" t="s">
        <v>2336</v>
      </c>
      <c r="L201" t="s">
        <v>2336</v>
      </c>
      <c r="M201" t="s">
        <v>2336</v>
      </c>
      <c r="N201" t="s">
        <v>2337</v>
      </c>
    </row>
    <row r="202" spans="1:14">
      <c r="A202" t="s">
        <v>6</v>
      </c>
      <c r="B202" t="s">
        <v>2332</v>
      </c>
      <c r="C202" t="s">
        <v>2725</v>
      </c>
      <c r="D202" t="s">
        <v>2726</v>
      </c>
      <c r="E202" t="s">
        <v>12</v>
      </c>
      <c r="F202" t="s">
        <v>13</v>
      </c>
      <c r="G202" t="s">
        <v>2335</v>
      </c>
      <c r="H202">
        <v>225.88</v>
      </c>
      <c r="I202">
        <v>225.88</v>
      </c>
      <c r="J202" t="s">
        <v>2336</v>
      </c>
      <c r="K202" t="s">
        <v>2336</v>
      </c>
      <c r="L202" t="s">
        <v>2336</v>
      </c>
      <c r="M202" t="s">
        <v>2336</v>
      </c>
      <c r="N202" t="s">
        <v>2337</v>
      </c>
    </row>
    <row r="203" spans="1:14">
      <c r="A203" t="s">
        <v>6</v>
      </c>
      <c r="B203" t="s">
        <v>2332</v>
      </c>
      <c r="C203" t="s">
        <v>2727</v>
      </c>
      <c r="D203" t="s">
        <v>2483</v>
      </c>
      <c r="E203" t="s">
        <v>12</v>
      </c>
      <c r="F203" t="s">
        <v>13</v>
      </c>
      <c r="G203" t="s">
        <v>2335</v>
      </c>
      <c r="H203">
        <v>50.82</v>
      </c>
      <c r="I203">
        <v>50.82</v>
      </c>
      <c r="J203" t="s">
        <v>2336</v>
      </c>
      <c r="K203" t="s">
        <v>2336</v>
      </c>
      <c r="L203" t="s">
        <v>2336</v>
      </c>
      <c r="M203" t="s">
        <v>2336</v>
      </c>
      <c r="N203" t="s">
        <v>2337</v>
      </c>
    </row>
    <row r="204" spans="1:14">
      <c r="A204" t="s">
        <v>6</v>
      </c>
      <c r="B204" t="s">
        <v>2332</v>
      </c>
      <c r="C204" t="s">
        <v>2728</v>
      </c>
      <c r="D204" t="s">
        <v>2729</v>
      </c>
      <c r="E204" t="s">
        <v>11</v>
      </c>
      <c r="F204" t="s">
        <v>13</v>
      </c>
      <c r="G204" t="s">
        <v>2335</v>
      </c>
      <c r="H204">
        <v>56.01</v>
      </c>
      <c r="I204">
        <v>56.01</v>
      </c>
      <c r="J204" t="s">
        <v>2336</v>
      </c>
      <c r="K204" t="s">
        <v>2336</v>
      </c>
      <c r="L204" t="s">
        <v>2336</v>
      </c>
      <c r="M204" t="s">
        <v>2336</v>
      </c>
      <c r="N204" t="s">
        <v>2337</v>
      </c>
    </row>
    <row r="205" spans="1:14">
      <c r="A205" t="s">
        <v>6</v>
      </c>
      <c r="B205" t="s">
        <v>2332</v>
      </c>
      <c r="C205" t="s">
        <v>2730</v>
      </c>
      <c r="D205" t="s">
        <v>2731</v>
      </c>
      <c r="E205" t="s">
        <v>11</v>
      </c>
      <c r="F205" t="s">
        <v>13</v>
      </c>
      <c r="G205" t="s">
        <v>2335</v>
      </c>
      <c r="H205">
        <v>45.82</v>
      </c>
      <c r="I205">
        <v>45.82</v>
      </c>
      <c r="J205" t="s">
        <v>2336</v>
      </c>
      <c r="K205" t="s">
        <v>2336</v>
      </c>
      <c r="L205" t="s">
        <v>2336</v>
      </c>
      <c r="M205" t="s">
        <v>2336</v>
      </c>
      <c r="N205" t="s">
        <v>2337</v>
      </c>
    </row>
    <row r="206" spans="1:14">
      <c r="A206" t="s">
        <v>6</v>
      </c>
      <c r="B206" t="s">
        <v>2332</v>
      </c>
      <c r="C206" t="s">
        <v>2732</v>
      </c>
      <c r="D206" t="s">
        <v>2733</v>
      </c>
      <c r="E206" t="s">
        <v>12</v>
      </c>
      <c r="F206" t="s">
        <v>13</v>
      </c>
      <c r="G206" t="s">
        <v>2335</v>
      </c>
      <c r="H206">
        <v>919.8</v>
      </c>
      <c r="I206">
        <v>919.8</v>
      </c>
      <c r="J206" t="s">
        <v>2336</v>
      </c>
      <c r="K206" t="s">
        <v>2336</v>
      </c>
      <c r="L206" t="s">
        <v>2336</v>
      </c>
      <c r="M206" t="s">
        <v>2336</v>
      </c>
      <c r="N206" t="s">
        <v>2337</v>
      </c>
    </row>
    <row r="207" spans="1:14">
      <c r="A207" t="s">
        <v>6</v>
      </c>
      <c r="B207" t="s">
        <v>2332</v>
      </c>
      <c r="C207" t="s">
        <v>2734</v>
      </c>
      <c r="D207" t="s">
        <v>2735</v>
      </c>
      <c r="E207" t="s">
        <v>11</v>
      </c>
      <c r="F207" t="s">
        <v>13</v>
      </c>
      <c r="G207" t="s">
        <v>2335</v>
      </c>
      <c r="H207">
        <v>801.75</v>
      </c>
      <c r="I207">
        <v>801.75</v>
      </c>
      <c r="J207" t="s">
        <v>2336</v>
      </c>
      <c r="K207" t="s">
        <v>2336</v>
      </c>
      <c r="L207" t="s">
        <v>2336</v>
      </c>
      <c r="M207" t="s">
        <v>2336</v>
      </c>
      <c r="N207" t="s">
        <v>2337</v>
      </c>
    </row>
    <row r="208" spans="1:14">
      <c r="A208" t="s">
        <v>6</v>
      </c>
      <c r="B208" t="s">
        <v>2332</v>
      </c>
      <c r="C208" t="s">
        <v>2736</v>
      </c>
      <c r="D208" t="s">
        <v>2737</v>
      </c>
      <c r="E208" t="s">
        <v>11</v>
      </c>
      <c r="F208" t="s">
        <v>13</v>
      </c>
      <c r="G208" t="s">
        <v>2335</v>
      </c>
      <c r="H208">
        <v>784.22</v>
      </c>
      <c r="I208">
        <v>784.22</v>
      </c>
      <c r="J208" t="s">
        <v>2336</v>
      </c>
      <c r="K208" t="s">
        <v>2336</v>
      </c>
      <c r="L208" t="s">
        <v>2336</v>
      </c>
      <c r="M208" t="s">
        <v>2336</v>
      </c>
      <c r="N208" t="s">
        <v>2337</v>
      </c>
    </row>
    <row r="209" spans="1:14">
      <c r="A209" t="s">
        <v>6</v>
      </c>
      <c r="B209" t="s">
        <v>2332</v>
      </c>
      <c r="C209" t="s">
        <v>2738</v>
      </c>
      <c r="D209" t="s">
        <v>2739</v>
      </c>
      <c r="E209" t="s">
        <v>11</v>
      </c>
      <c r="F209" t="s">
        <v>13</v>
      </c>
      <c r="G209" t="s">
        <v>2335</v>
      </c>
      <c r="H209">
        <v>62.7</v>
      </c>
      <c r="I209">
        <v>62.7</v>
      </c>
      <c r="J209" t="s">
        <v>2336</v>
      </c>
      <c r="K209" t="s">
        <v>2336</v>
      </c>
      <c r="L209" t="s">
        <v>2336</v>
      </c>
      <c r="M209" t="s">
        <v>2336</v>
      </c>
      <c r="N209" t="s">
        <v>2337</v>
      </c>
    </row>
    <row r="210" spans="1:14">
      <c r="A210" t="s">
        <v>6</v>
      </c>
      <c r="B210" t="s">
        <v>2332</v>
      </c>
      <c r="C210" t="s">
        <v>2740</v>
      </c>
      <c r="D210" t="s">
        <v>2741</v>
      </c>
      <c r="E210" t="s">
        <v>11</v>
      </c>
      <c r="F210" t="s">
        <v>13</v>
      </c>
      <c r="G210" t="s">
        <v>2335</v>
      </c>
      <c r="H210">
        <v>177.8</v>
      </c>
      <c r="I210">
        <v>177.8</v>
      </c>
      <c r="J210" t="s">
        <v>2336</v>
      </c>
      <c r="K210" t="s">
        <v>2336</v>
      </c>
      <c r="L210" t="s">
        <v>2336</v>
      </c>
      <c r="M210" t="s">
        <v>2336</v>
      </c>
      <c r="N210" t="s">
        <v>2337</v>
      </c>
    </row>
    <row r="211" spans="1:14">
      <c r="A211" t="s">
        <v>6</v>
      </c>
      <c r="B211" t="s">
        <v>2332</v>
      </c>
      <c r="C211" t="s">
        <v>2742</v>
      </c>
      <c r="D211" t="s">
        <v>2743</v>
      </c>
      <c r="E211" t="s">
        <v>11</v>
      </c>
      <c r="F211" t="s">
        <v>13</v>
      </c>
      <c r="G211" t="s">
        <v>2335</v>
      </c>
      <c r="H211">
        <v>47.41</v>
      </c>
      <c r="I211">
        <v>47.41</v>
      </c>
      <c r="J211" t="s">
        <v>2336</v>
      </c>
      <c r="K211" t="s">
        <v>2336</v>
      </c>
      <c r="L211" t="s">
        <v>2336</v>
      </c>
      <c r="M211" t="s">
        <v>2336</v>
      </c>
      <c r="N211" t="s">
        <v>2337</v>
      </c>
    </row>
    <row r="212" spans="1:14">
      <c r="A212" t="s">
        <v>6</v>
      </c>
      <c r="B212" t="s">
        <v>2332</v>
      </c>
      <c r="C212" t="s">
        <v>2744</v>
      </c>
      <c r="D212" t="s">
        <v>2745</v>
      </c>
      <c r="E212" t="s">
        <v>11</v>
      </c>
      <c r="F212" t="s">
        <v>13</v>
      </c>
      <c r="G212" t="s">
        <v>2335</v>
      </c>
      <c r="H212">
        <v>13.92</v>
      </c>
      <c r="I212">
        <v>13.92</v>
      </c>
      <c r="J212" t="s">
        <v>2336</v>
      </c>
      <c r="K212" t="s">
        <v>2336</v>
      </c>
      <c r="L212" t="s">
        <v>2336</v>
      </c>
      <c r="M212" t="s">
        <v>2336</v>
      </c>
      <c r="N212" t="s">
        <v>2337</v>
      </c>
    </row>
    <row r="213" spans="1:14">
      <c r="A213" t="s">
        <v>6</v>
      </c>
      <c r="B213" t="s">
        <v>2332</v>
      </c>
      <c r="C213" t="s">
        <v>2746</v>
      </c>
      <c r="D213" t="s">
        <v>2747</v>
      </c>
      <c r="E213" t="s">
        <v>11</v>
      </c>
      <c r="F213" t="s">
        <v>13</v>
      </c>
      <c r="G213" t="s">
        <v>2335</v>
      </c>
      <c r="H213">
        <v>22.22</v>
      </c>
      <c r="I213">
        <v>22.22</v>
      </c>
      <c r="J213" t="s">
        <v>2336</v>
      </c>
      <c r="K213" t="s">
        <v>2336</v>
      </c>
      <c r="L213" t="s">
        <v>2336</v>
      </c>
      <c r="M213" t="s">
        <v>2336</v>
      </c>
      <c r="N213" t="s">
        <v>2337</v>
      </c>
    </row>
    <row r="214" spans="1:14">
      <c r="A214" t="s">
        <v>6</v>
      </c>
      <c r="B214" t="s">
        <v>2332</v>
      </c>
      <c r="C214" t="s">
        <v>2748</v>
      </c>
      <c r="D214" t="s">
        <v>2749</v>
      </c>
      <c r="E214" t="s">
        <v>11</v>
      </c>
      <c r="F214" t="s">
        <v>13</v>
      </c>
      <c r="G214" t="s">
        <v>2335</v>
      </c>
      <c r="H214">
        <v>203.93</v>
      </c>
      <c r="I214">
        <v>203.93</v>
      </c>
      <c r="J214" t="s">
        <v>2336</v>
      </c>
      <c r="K214" t="s">
        <v>2336</v>
      </c>
      <c r="L214" t="s">
        <v>2336</v>
      </c>
      <c r="M214" t="s">
        <v>2336</v>
      </c>
      <c r="N214" t="s">
        <v>2337</v>
      </c>
    </row>
    <row r="215" spans="1:14">
      <c r="A215" t="s">
        <v>6</v>
      </c>
      <c r="B215" t="s">
        <v>2332</v>
      </c>
      <c r="C215" t="s">
        <v>2750</v>
      </c>
      <c r="D215" t="s">
        <v>2751</v>
      </c>
      <c r="E215" t="s">
        <v>11</v>
      </c>
      <c r="F215" t="s">
        <v>13</v>
      </c>
      <c r="G215" t="s">
        <v>2335</v>
      </c>
      <c r="H215">
        <v>154.61000000000001</v>
      </c>
      <c r="I215">
        <v>154.61000000000001</v>
      </c>
      <c r="J215" t="s">
        <v>2336</v>
      </c>
      <c r="K215" t="s">
        <v>2336</v>
      </c>
      <c r="L215" t="s">
        <v>2336</v>
      </c>
      <c r="M215" t="s">
        <v>2336</v>
      </c>
      <c r="N215" t="s">
        <v>2337</v>
      </c>
    </row>
    <row r="216" spans="1:14">
      <c r="A216" t="s">
        <v>6</v>
      </c>
      <c r="B216" t="s">
        <v>2332</v>
      </c>
      <c r="C216" t="s">
        <v>2752</v>
      </c>
      <c r="D216" t="s">
        <v>2753</v>
      </c>
      <c r="E216" t="s">
        <v>11</v>
      </c>
      <c r="F216" t="s">
        <v>13</v>
      </c>
      <c r="G216" t="s">
        <v>2335</v>
      </c>
      <c r="H216">
        <v>447.06</v>
      </c>
      <c r="I216">
        <v>447.06</v>
      </c>
      <c r="J216" t="s">
        <v>2336</v>
      </c>
      <c r="K216" t="s">
        <v>2336</v>
      </c>
      <c r="L216" t="s">
        <v>2336</v>
      </c>
      <c r="M216" t="s">
        <v>2336</v>
      </c>
      <c r="N216" t="s">
        <v>2337</v>
      </c>
    </row>
    <row r="217" spans="1:14">
      <c r="A217" t="s">
        <v>6</v>
      </c>
      <c r="B217" t="s">
        <v>2332</v>
      </c>
      <c r="C217" t="s">
        <v>2754</v>
      </c>
      <c r="D217" t="s">
        <v>2755</v>
      </c>
      <c r="E217" t="s">
        <v>11</v>
      </c>
      <c r="F217" t="s">
        <v>13</v>
      </c>
      <c r="G217" t="s">
        <v>2335</v>
      </c>
      <c r="H217">
        <v>22.22</v>
      </c>
      <c r="I217">
        <v>22.22</v>
      </c>
      <c r="J217" t="s">
        <v>2336</v>
      </c>
      <c r="K217" t="s">
        <v>2336</v>
      </c>
      <c r="L217" t="s">
        <v>2336</v>
      </c>
      <c r="M217" t="s">
        <v>2336</v>
      </c>
      <c r="N217" t="s">
        <v>2337</v>
      </c>
    </row>
    <row r="218" spans="1:14">
      <c r="A218" t="s">
        <v>6</v>
      </c>
      <c r="B218" t="s">
        <v>2332</v>
      </c>
      <c r="C218" t="s">
        <v>2756</v>
      </c>
      <c r="D218" t="s">
        <v>2757</v>
      </c>
      <c r="E218" t="s">
        <v>11</v>
      </c>
      <c r="F218" t="s">
        <v>13</v>
      </c>
      <c r="G218" t="s">
        <v>2335</v>
      </c>
      <c r="H218">
        <v>413.93</v>
      </c>
      <c r="I218">
        <v>413.93</v>
      </c>
      <c r="J218" t="s">
        <v>2336</v>
      </c>
      <c r="K218" t="s">
        <v>2336</v>
      </c>
      <c r="L218" t="s">
        <v>2336</v>
      </c>
      <c r="M218" t="s">
        <v>2336</v>
      </c>
      <c r="N218" t="s">
        <v>2337</v>
      </c>
    </row>
    <row r="219" spans="1:14">
      <c r="A219" t="s">
        <v>6</v>
      </c>
      <c r="B219" t="s">
        <v>2332</v>
      </c>
      <c r="C219" t="s">
        <v>2758</v>
      </c>
      <c r="D219" t="s">
        <v>2759</v>
      </c>
      <c r="E219" t="s">
        <v>11</v>
      </c>
      <c r="F219" t="s">
        <v>13</v>
      </c>
      <c r="G219" t="s">
        <v>2335</v>
      </c>
      <c r="H219">
        <v>468.33</v>
      </c>
      <c r="I219">
        <v>468.33</v>
      </c>
      <c r="J219" t="s">
        <v>2336</v>
      </c>
      <c r="K219" t="s">
        <v>2336</v>
      </c>
      <c r="L219" t="s">
        <v>2336</v>
      </c>
      <c r="M219" t="s">
        <v>2336</v>
      </c>
      <c r="N219" t="s">
        <v>2337</v>
      </c>
    </row>
    <row r="220" spans="1:14">
      <c r="A220" t="s">
        <v>6</v>
      </c>
      <c r="B220" t="s">
        <v>2332</v>
      </c>
      <c r="C220" t="s">
        <v>2760</v>
      </c>
      <c r="D220" t="s">
        <v>2761</v>
      </c>
      <c r="E220" t="s">
        <v>11</v>
      </c>
      <c r="F220" t="s">
        <v>13</v>
      </c>
      <c r="G220" t="s">
        <v>2335</v>
      </c>
      <c r="H220">
        <v>22.21</v>
      </c>
      <c r="I220">
        <v>22.21</v>
      </c>
      <c r="J220" t="s">
        <v>2336</v>
      </c>
      <c r="K220" t="s">
        <v>2336</v>
      </c>
      <c r="L220" t="s">
        <v>2336</v>
      </c>
      <c r="M220" t="s">
        <v>2336</v>
      </c>
      <c r="N220" t="s">
        <v>2337</v>
      </c>
    </row>
    <row r="221" spans="1:14">
      <c r="A221" t="s">
        <v>6</v>
      </c>
      <c r="B221" t="s">
        <v>2332</v>
      </c>
      <c r="C221" t="s">
        <v>2762</v>
      </c>
      <c r="D221" t="s">
        <v>2763</v>
      </c>
      <c r="E221" t="s">
        <v>11</v>
      </c>
      <c r="F221" t="s">
        <v>13</v>
      </c>
      <c r="G221" t="s">
        <v>2335</v>
      </c>
      <c r="H221">
        <v>194.62</v>
      </c>
      <c r="I221">
        <v>194.62</v>
      </c>
      <c r="J221" t="s">
        <v>2336</v>
      </c>
      <c r="K221" t="s">
        <v>2336</v>
      </c>
      <c r="L221" t="s">
        <v>2336</v>
      </c>
      <c r="M221" t="s">
        <v>2336</v>
      </c>
      <c r="N221" t="s">
        <v>2337</v>
      </c>
    </row>
    <row r="222" spans="1:14">
      <c r="A222" t="s">
        <v>6</v>
      </c>
      <c r="B222" t="s">
        <v>2332</v>
      </c>
      <c r="C222" t="s">
        <v>2764</v>
      </c>
      <c r="D222" t="s">
        <v>2765</v>
      </c>
      <c r="E222" t="s">
        <v>11</v>
      </c>
      <c r="F222" t="s">
        <v>13</v>
      </c>
      <c r="G222" t="s">
        <v>2335</v>
      </c>
      <c r="H222">
        <v>62.71</v>
      </c>
      <c r="I222">
        <v>62.71</v>
      </c>
      <c r="J222" t="s">
        <v>2336</v>
      </c>
      <c r="K222" t="s">
        <v>2336</v>
      </c>
      <c r="L222" t="s">
        <v>2336</v>
      </c>
      <c r="M222" t="s">
        <v>2336</v>
      </c>
      <c r="N222" t="s">
        <v>2337</v>
      </c>
    </row>
    <row r="223" spans="1:14">
      <c r="A223" t="s">
        <v>6</v>
      </c>
      <c r="B223" t="s">
        <v>2332</v>
      </c>
      <c r="C223" t="s">
        <v>2766</v>
      </c>
      <c r="D223" t="s">
        <v>2767</v>
      </c>
      <c r="E223" t="s">
        <v>11</v>
      </c>
      <c r="F223" t="s">
        <v>13</v>
      </c>
      <c r="G223" t="s">
        <v>2335</v>
      </c>
      <c r="H223">
        <v>97.33</v>
      </c>
      <c r="I223">
        <v>97.33</v>
      </c>
      <c r="J223" t="s">
        <v>2336</v>
      </c>
      <c r="K223" t="s">
        <v>2336</v>
      </c>
      <c r="L223" t="s">
        <v>2336</v>
      </c>
      <c r="M223" t="s">
        <v>2336</v>
      </c>
      <c r="N223" t="s">
        <v>2337</v>
      </c>
    </row>
    <row r="224" spans="1:14">
      <c r="A224" t="s">
        <v>6</v>
      </c>
      <c r="B224" t="s">
        <v>2332</v>
      </c>
      <c r="C224" t="s">
        <v>2768</v>
      </c>
      <c r="D224" t="s">
        <v>2769</v>
      </c>
      <c r="E224" t="s">
        <v>11</v>
      </c>
      <c r="F224" t="s">
        <v>13</v>
      </c>
      <c r="G224" t="s">
        <v>2335</v>
      </c>
      <c r="H224">
        <v>263.02999999999997</v>
      </c>
      <c r="I224">
        <v>263.02999999999997</v>
      </c>
      <c r="J224" t="s">
        <v>2336</v>
      </c>
      <c r="K224" t="s">
        <v>2336</v>
      </c>
      <c r="L224" t="s">
        <v>2336</v>
      </c>
      <c r="M224" t="s">
        <v>2336</v>
      </c>
      <c r="N224" t="s">
        <v>2337</v>
      </c>
    </row>
    <row r="225" spans="1:14">
      <c r="A225" t="s">
        <v>6</v>
      </c>
      <c r="B225" t="s">
        <v>2332</v>
      </c>
      <c r="C225" t="s">
        <v>2770</v>
      </c>
      <c r="D225" t="s">
        <v>2771</v>
      </c>
      <c r="E225" t="s">
        <v>11</v>
      </c>
      <c r="F225" t="s">
        <v>13</v>
      </c>
      <c r="G225" t="s">
        <v>2335</v>
      </c>
      <c r="H225">
        <v>13.9</v>
      </c>
      <c r="I225">
        <v>13.9</v>
      </c>
      <c r="J225" t="s">
        <v>2336</v>
      </c>
      <c r="K225" t="s">
        <v>2336</v>
      </c>
      <c r="L225" t="s">
        <v>2336</v>
      </c>
      <c r="M225" t="s">
        <v>2336</v>
      </c>
      <c r="N225" t="s">
        <v>2337</v>
      </c>
    </row>
    <row r="226" spans="1:14">
      <c r="A226" t="s">
        <v>6</v>
      </c>
      <c r="B226" t="s">
        <v>2332</v>
      </c>
      <c r="C226" t="s">
        <v>2772</v>
      </c>
      <c r="D226" t="s">
        <v>2773</v>
      </c>
      <c r="E226" t="s">
        <v>11</v>
      </c>
      <c r="F226" t="s">
        <v>13</v>
      </c>
      <c r="G226" t="s">
        <v>2335</v>
      </c>
      <c r="H226">
        <v>38.520000000000003</v>
      </c>
      <c r="I226">
        <v>38.520000000000003</v>
      </c>
      <c r="J226" t="s">
        <v>2336</v>
      </c>
      <c r="K226" t="s">
        <v>2336</v>
      </c>
      <c r="L226" t="s">
        <v>2336</v>
      </c>
      <c r="M226" t="s">
        <v>2336</v>
      </c>
      <c r="N226" t="s">
        <v>2337</v>
      </c>
    </row>
    <row r="227" spans="1:14">
      <c r="A227" t="s">
        <v>6</v>
      </c>
      <c r="B227" t="s">
        <v>2332</v>
      </c>
      <c r="C227" t="s">
        <v>2774</v>
      </c>
      <c r="D227" t="s">
        <v>2775</v>
      </c>
      <c r="E227" t="s">
        <v>12</v>
      </c>
      <c r="F227" t="s">
        <v>13</v>
      </c>
      <c r="G227" t="s">
        <v>2335</v>
      </c>
      <c r="H227">
        <v>394.63</v>
      </c>
      <c r="I227">
        <v>394.63</v>
      </c>
      <c r="J227" t="s">
        <v>2336</v>
      </c>
      <c r="K227" t="s">
        <v>2336</v>
      </c>
      <c r="L227" t="s">
        <v>2336</v>
      </c>
      <c r="M227" t="s">
        <v>2336</v>
      </c>
      <c r="N227" t="s">
        <v>2337</v>
      </c>
    </row>
    <row r="228" spans="1:14">
      <c r="A228" t="s">
        <v>6</v>
      </c>
      <c r="B228" t="s">
        <v>2332</v>
      </c>
      <c r="C228" t="s">
        <v>2776</v>
      </c>
      <c r="D228" t="s">
        <v>2777</v>
      </c>
      <c r="E228" t="s">
        <v>11</v>
      </c>
      <c r="F228" t="s">
        <v>13</v>
      </c>
      <c r="G228" t="s">
        <v>2335</v>
      </c>
      <c r="H228">
        <v>60.5</v>
      </c>
      <c r="I228">
        <v>60.5</v>
      </c>
      <c r="J228" t="s">
        <v>2336</v>
      </c>
      <c r="K228" t="s">
        <v>2336</v>
      </c>
      <c r="L228" t="s">
        <v>2336</v>
      </c>
      <c r="M228" t="s">
        <v>2336</v>
      </c>
      <c r="N228" t="s">
        <v>2337</v>
      </c>
    </row>
    <row r="229" spans="1:14">
      <c r="A229" t="s">
        <v>6</v>
      </c>
      <c r="B229" t="s">
        <v>2332</v>
      </c>
      <c r="C229" t="s">
        <v>2778</v>
      </c>
      <c r="D229" t="s">
        <v>2779</v>
      </c>
      <c r="E229" t="s">
        <v>11</v>
      </c>
      <c r="F229" t="s">
        <v>13</v>
      </c>
      <c r="G229" t="s">
        <v>2335</v>
      </c>
      <c r="H229">
        <v>121.42</v>
      </c>
      <c r="I229">
        <v>121.42</v>
      </c>
      <c r="J229" t="s">
        <v>2336</v>
      </c>
      <c r="K229" t="s">
        <v>2336</v>
      </c>
      <c r="L229" t="s">
        <v>2336</v>
      </c>
      <c r="M229" t="s">
        <v>2336</v>
      </c>
      <c r="N229" t="s">
        <v>2337</v>
      </c>
    </row>
    <row r="230" spans="1:14">
      <c r="A230" t="s">
        <v>6</v>
      </c>
      <c r="B230" t="s">
        <v>2332</v>
      </c>
      <c r="C230" t="s">
        <v>2780</v>
      </c>
      <c r="D230" t="s">
        <v>2781</v>
      </c>
      <c r="E230" t="s">
        <v>12</v>
      </c>
      <c r="F230" t="s">
        <v>13</v>
      </c>
      <c r="G230" t="s">
        <v>2335</v>
      </c>
      <c r="H230">
        <v>485.51</v>
      </c>
      <c r="I230">
        <v>485.51</v>
      </c>
      <c r="J230" t="s">
        <v>2336</v>
      </c>
      <c r="K230" t="s">
        <v>2336</v>
      </c>
      <c r="L230" t="s">
        <v>2336</v>
      </c>
      <c r="M230" t="s">
        <v>2336</v>
      </c>
      <c r="N230" t="s">
        <v>2337</v>
      </c>
    </row>
    <row r="231" spans="1:14">
      <c r="A231" t="s">
        <v>6</v>
      </c>
      <c r="B231" t="s">
        <v>2332</v>
      </c>
      <c r="C231" t="s">
        <v>2782</v>
      </c>
      <c r="D231" t="s">
        <v>2783</v>
      </c>
      <c r="E231" t="s">
        <v>12</v>
      </c>
      <c r="F231" t="s">
        <v>13</v>
      </c>
      <c r="G231" t="s">
        <v>2335</v>
      </c>
      <c r="H231">
        <v>197.31</v>
      </c>
      <c r="I231">
        <v>197.31</v>
      </c>
      <c r="J231" t="s">
        <v>2336</v>
      </c>
      <c r="K231" t="s">
        <v>2336</v>
      </c>
      <c r="L231" t="s">
        <v>2336</v>
      </c>
      <c r="M231" t="s">
        <v>2336</v>
      </c>
      <c r="N231" t="s">
        <v>2337</v>
      </c>
    </row>
    <row r="232" spans="1:14">
      <c r="A232" t="s">
        <v>6</v>
      </c>
      <c r="B232" t="s">
        <v>2332</v>
      </c>
      <c r="C232" t="s">
        <v>2784</v>
      </c>
      <c r="D232" t="s">
        <v>2785</v>
      </c>
      <c r="E232" t="s">
        <v>12</v>
      </c>
      <c r="F232" t="s">
        <v>13</v>
      </c>
      <c r="G232" t="s">
        <v>2335</v>
      </c>
      <c r="H232">
        <v>320.64999999999998</v>
      </c>
      <c r="I232">
        <v>320.64999999999998</v>
      </c>
      <c r="J232" t="s">
        <v>2336</v>
      </c>
      <c r="K232" t="s">
        <v>2336</v>
      </c>
      <c r="L232" t="s">
        <v>2336</v>
      </c>
      <c r="M232" t="s">
        <v>2336</v>
      </c>
      <c r="N232" t="s">
        <v>2337</v>
      </c>
    </row>
    <row r="233" spans="1:14">
      <c r="A233" t="s">
        <v>6</v>
      </c>
      <c r="B233" t="s">
        <v>2332</v>
      </c>
      <c r="C233" t="s">
        <v>2786</v>
      </c>
      <c r="D233" t="s">
        <v>2787</v>
      </c>
      <c r="E233" t="s">
        <v>12</v>
      </c>
      <c r="F233" t="s">
        <v>13</v>
      </c>
      <c r="G233" t="s">
        <v>2335</v>
      </c>
      <c r="H233">
        <v>202.92</v>
      </c>
      <c r="I233">
        <v>202.92</v>
      </c>
      <c r="J233" t="s">
        <v>2336</v>
      </c>
      <c r="K233" t="s">
        <v>2336</v>
      </c>
      <c r="L233" t="s">
        <v>2336</v>
      </c>
      <c r="M233" t="s">
        <v>2336</v>
      </c>
      <c r="N233" t="s">
        <v>2337</v>
      </c>
    </row>
    <row r="234" spans="1:14">
      <c r="A234" t="s">
        <v>6</v>
      </c>
      <c r="B234" t="s">
        <v>2332</v>
      </c>
      <c r="C234" t="s">
        <v>2788</v>
      </c>
      <c r="D234" t="s">
        <v>2789</v>
      </c>
      <c r="E234" t="s">
        <v>11</v>
      </c>
      <c r="F234" t="s">
        <v>13</v>
      </c>
      <c r="G234" t="s">
        <v>2335</v>
      </c>
      <c r="H234">
        <v>60.5</v>
      </c>
      <c r="I234">
        <v>60.5</v>
      </c>
      <c r="J234" t="s">
        <v>2336</v>
      </c>
      <c r="K234" t="s">
        <v>2336</v>
      </c>
      <c r="L234" t="s">
        <v>2336</v>
      </c>
      <c r="M234" t="s">
        <v>2336</v>
      </c>
      <c r="N234" t="s">
        <v>2337</v>
      </c>
    </row>
    <row r="235" spans="1:14">
      <c r="A235" t="s">
        <v>6</v>
      </c>
      <c r="B235" t="s">
        <v>2332</v>
      </c>
      <c r="C235" t="s">
        <v>2790</v>
      </c>
      <c r="D235" t="s">
        <v>2791</v>
      </c>
      <c r="E235" t="s">
        <v>12</v>
      </c>
      <c r="F235" t="s">
        <v>13</v>
      </c>
      <c r="G235" t="s">
        <v>2335</v>
      </c>
      <c r="H235">
        <v>163.25</v>
      </c>
      <c r="I235">
        <v>163.25</v>
      </c>
      <c r="J235" t="s">
        <v>2336</v>
      </c>
      <c r="K235" t="s">
        <v>2336</v>
      </c>
      <c r="L235" t="s">
        <v>2336</v>
      </c>
      <c r="M235" t="s">
        <v>2336</v>
      </c>
      <c r="N235" t="s">
        <v>2337</v>
      </c>
    </row>
    <row r="236" spans="1:14">
      <c r="A236" t="s">
        <v>6</v>
      </c>
      <c r="B236" t="s">
        <v>2332</v>
      </c>
      <c r="C236" t="s">
        <v>2792</v>
      </c>
      <c r="D236" t="s">
        <v>2793</v>
      </c>
      <c r="E236" t="s">
        <v>11</v>
      </c>
      <c r="F236" t="s">
        <v>13</v>
      </c>
      <c r="G236" t="s">
        <v>2335</v>
      </c>
      <c r="H236">
        <v>145.19999999999999</v>
      </c>
      <c r="I236">
        <v>145.19999999999999</v>
      </c>
      <c r="J236" t="s">
        <v>2336</v>
      </c>
      <c r="K236" t="s">
        <v>2336</v>
      </c>
      <c r="L236" t="s">
        <v>2336</v>
      </c>
      <c r="M236" t="s">
        <v>2336</v>
      </c>
      <c r="N236" t="s">
        <v>2337</v>
      </c>
    </row>
    <row r="237" spans="1:14">
      <c r="A237" t="s">
        <v>6</v>
      </c>
      <c r="B237" t="s">
        <v>2332</v>
      </c>
      <c r="C237" t="s">
        <v>2794</v>
      </c>
      <c r="D237" t="s">
        <v>2795</v>
      </c>
      <c r="E237" t="s">
        <v>12</v>
      </c>
      <c r="F237" t="s">
        <v>13</v>
      </c>
      <c r="G237" t="s">
        <v>2335</v>
      </c>
      <c r="H237">
        <v>374.37</v>
      </c>
      <c r="I237">
        <v>374.37</v>
      </c>
      <c r="J237" t="s">
        <v>2336</v>
      </c>
      <c r="K237" t="s">
        <v>2336</v>
      </c>
      <c r="L237" t="s">
        <v>2336</v>
      </c>
      <c r="M237" t="s">
        <v>2336</v>
      </c>
      <c r="N237" t="s">
        <v>2337</v>
      </c>
    </row>
    <row r="238" spans="1:14">
      <c r="A238" t="s">
        <v>6</v>
      </c>
      <c r="B238" t="s">
        <v>2332</v>
      </c>
      <c r="C238" t="s">
        <v>2796</v>
      </c>
      <c r="D238" t="s">
        <v>2797</v>
      </c>
      <c r="E238" t="s">
        <v>11</v>
      </c>
      <c r="F238" t="s">
        <v>13</v>
      </c>
      <c r="G238" t="s">
        <v>2335</v>
      </c>
      <c r="H238">
        <v>62.72</v>
      </c>
      <c r="I238">
        <v>62.72</v>
      </c>
      <c r="J238" t="s">
        <v>2336</v>
      </c>
      <c r="K238" t="s">
        <v>2336</v>
      </c>
      <c r="L238" t="s">
        <v>2336</v>
      </c>
      <c r="M238" t="s">
        <v>2336</v>
      </c>
      <c r="N238" t="s">
        <v>2337</v>
      </c>
    </row>
    <row r="239" spans="1:14">
      <c r="A239" t="s">
        <v>6</v>
      </c>
      <c r="B239" t="s">
        <v>2332</v>
      </c>
      <c r="C239" t="s">
        <v>2798</v>
      </c>
      <c r="D239" t="s">
        <v>2799</v>
      </c>
      <c r="E239" t="s">
        <v>12</v>
      </c>
      <c r="F239" t="s">
        <v>13</v>
      </c>
      <c r="G239" t="s">
        <v>2335</v>
      </c>
      <c r="H239">
        <v>112.94</v>
      </c>
      <c r="I239">
        <v>112.94</v>
      </c>
      <c r="J239" t="s">
        <v>2336</v>
      </c>
      <c r="K239" t="s">
        <v>2336</v>
      </c>
      <c r="L239" t="s">
        <v>2336</v>
      </c>
      <c r="M239" t="s">
        <v>2336</v>
      </c>
      <c r="N239" t="s">
        <v>2337</v>
      </c>
    </row>
    <row r="240" spans="1:14">
      <c r="A240" t="s">
        <v>6</v>
      </c>
      <c r="B240" t="s">
        <v>2332</v>
      </c>
      <c r="C240" t="s">
        <v>2800</v>
      </c>
      <c r="D240" t="s">
        <v>2801</v>
      </c>
      <c r="E240" t="s">
        <v>12</v>
      </c>
      <c r="F240" t="s">
        <v>13</v>
      </c>
      <c r="G240" t="s">
        <v>2335</v>
      </c>
      <c r="H240">
        <v>1016.4</v>
      </c>
      <c r="I240">
        <v>1016.4</v>
      </c>
      <c r="J240" t="s">
        <v>2336</v>
      </c>
      <c r="K240" t="s">
        <v>2336</v>
      </c>
      <c r="L240" t="s">
        <v>2336</v>
      </c>
      <c r="M240" t="s">
        <v>2336</v>
      </c>
      <c r="N240" t="s">
        <v>2337</v>
      </c>
    </row>
    <row r="241" spans="1:14">
      <c r="A241" t="s">
        <v>6</v>
      </c>
      <c r="B241" t="s">
        <v>2332</v>
      </c>
      <c r="C241" t="s">
        <v>2802</v>
      </c>
      <c r="D241" t="s">
        <v>2803</v>
      </c>
      <c r="E241" t="s">
        <v>12</v>
      </c>
      <c r="F241" t="s">
        <v>13</v>
      </c>
      <c r="G241" t="s">
        <v>2335</v>
      </c>
      <c r="H241">
        <v>197.31</v>
      </c>
      <c r="I241">
        <v>197.31</v>
      </c>
      <c r="J241" t="s">
        <v>2336</v>
      </c>
      <c r="K241" t="s">
        <v>2336</v>
      </c>
      <c r="L241" t="s">
        <v>2336</v>
      </c>
      <c r="M241" t="s">
        <v>2336</v>
      </c>
      <c r="N241" t="s">
        <v>2337</v>
      </c>
    </row>
    <row r="242" spans="1:14">
      <c r="A242" t="s">
        <v>6</v>
      </c>
      <c r="B242" t="s">
        <v>2332</v>
      </c>
      <c r="C242" t="s">
        <v>2804</v>
      </c>
      <c r="D242" t="s">
        <v>2716</v>
      </c>
      <c r="E242" t="s">
        <v>12</v>
      </c>
      <c r="F242" t="s">
        <v>13</v>
      </c>
      <c r="G242" t="s">
        <v>2335</v>
      </c>
      <c r="H242">
        <v>223.61</v>
      </c>
      <c r="I242">
        <v>223.61</v>
      </c>
      <c r="J242" t="s">
        <v>2336</v>
      </c>
      <c r="K242" t="s">
        <v>2336</v>
      </c>
      <c r="L242" t="s">
        <v>2336</v>
      </c>
      <c r="M242" t="s">
        <v>2336</v>
      </c>
      <c r="N242" t="s">
        <v>2337</v>
      </c>
    </row>
    <row r="243" spans="1:14">
      <c r="A243" t="s">
        <v>6</v>
      </c>
      <c r="B243" t="s">
        <v>2332</v>
      </c>
      <c r="C243" t="s">
        <v>2805</v>
      </c>
      <c r="D243" t="s">
        <v>2806</v>
      </c>
      <c r="E243" t="s">
        <v>12</v>
      </c>
      <c r="F243" t="s">
        <v>13</v>
      </c>
      <c r="G243" t="s">
        <v>2335</v>
      </c>
      <c r="H243">
        <v>101.79</v>
      </c>
      <c r="I243">
        <v>101.79</v>
      </c>
      <c r="J243" t="s">
        <v>2336</v>
      </c>
      <c r="K243" t="s">
        <v>2336</v>
      </c>
      <c r="L243" t="s">
        <v>2336</v>
      </c>
      <c r="M243" t="s">
        <v>2336</v>
      </c>
      <c r="N243" t="s">
        <v>2337</v>
      </c>
    </row>
    <row r="244" spans="1:14">
      <c r="A244" t="s">
        <v>6</v>
      </c>
      <c r="B244" t="s">
        <v>2332</v>
      </c>
      <c r="C244" t="s">
        <v>2807</v>
      </c>
      <c r="D244" t="s">
        <v>2808</v>
      </c>
      <c r="E244" t="s">
        <v>11</v>
      </c>
      <c r="F244" t="s">
        <v>13</v>
      </c>
      <c r="G244" t="s">
        <v>2335</v>
      </c>
      <c r="H244">
        <v>36.299999999999997</v>
      </c>
      <c r="I244">
        <v>36.299999999999997</v>
      </c>
      <c r="J244" t="s">
        <v>2336</v>
      </c>
      <c r="K244" t="s">
        <v>2336</v>
      </c>
      <c r="L244" t="s">
        <v>2336</v>
      </c>
      <c r="M244" t="s">
        <v>2336</v>
      </c>
      <c r="N244" t="s">
        <v>2337</v>
      </c>
    </row>
    <row r="245" spans="1:14">
      <c r="A245" t="s">
        <v>6</v>
      </c>
      <c r="B245" t="s">
        <v>2332</v>
      </c>
      <c r="C245" t="s">
        <v>2809</v>
      </c>
      <c r="D245" t="s">
        <v>2810</v>
      </c>
      <c r="E245" t="s">
        <v>12</v>
      </c>
      <c r="F245" t="s">
        <v>13</v>
      </c>
      <c r="G245" t="s">
        <v>2335</v>
      </c>
      <c r="H245">
        <v>72.599999999999994</v>
      </c>
      <c r="I245">
        <v>72.599999999999994</v>
      </c>
      <c r="J245" t="s">
        <v>2336</v>
      </c>
      <c r="K245" t="s">
        <v>2336</v>
      </c>
      <c r="L245" t="s">
        <v>2336</v>
      </c>
      <c r="M245" t="s">
        <v>2336</v>
      </c>
      <c r="N245" t="s">
        <v>2337</v>
      </c>
    </row>
    <row r="246" spans="1:14">
      <c r="A246" t="s">
        <v>6</v>
      </c>
      <c r="B246" t="s">
        <v>2332</v>
      </c>
      <c r="C246" t="s">
        <v>2811</v>
      </c>
      <c r="D246" t="s">
        <v>2812</v>
      </c>
      <c r="E246" t="s">
        <v>11</v>
      </c>
      <c r="F246" t="s">
        <v>13</v>
      </c>
      <c r="G246" t="s">
        <v>2335</v>
      </c>
      <c r="H246">
        <v>36.299999999999997</v>
      </c>
      <c r="I246">
        <v>36.299999999999997</v>
      </c>
      <c r="J246" t="s">
        <v>2336</v>
      </c>
      <c r="K246" t="s">
        <v>2336</v>
      </c>
      <c r="L246" t="s">
        <v>2336</v>
      </c>
      <c r="M246" t="s">
        <v>2336</v>
      </c>
      <c r="N246" t="s">
        <v>2337</v>
      </c>
    </row>
    <row r="247" spans="1:14">
      <c r="A247" t="s">
        <v>6</v>
      </c>
      <c r="B247" t="s">
        <v>2332</v>
      </c>
      <c r="C247" t="s">
        <v>2813</v>
      </c>
      <c r="D247" t="s">
        <v>2814</v>
      </c>
      <c r="E247" t="s">
        <v>11</v>
      </c>
      <c r="F247" t="s">
        <v>13</v>
      </c>
      <c r="G247" t="s">
        <v>2335</v>
      </c>
      <c r="H247">
        <v>36.299999999999997</v>
      </c>
      <c r="I247">
        <v>36.299999999999997</v>
      </c>
      <c r="J247" t="s">
        <v>2336</v>
      </c>
      <c r="K247" t="s">
        <v>2336</v>
      </c>
      <c r="L247" t="s">
        <v>2336</v>
      </c>
      <c r="M247" t="s">
        <v>2336</v>
      </c>
      <c r="N247" t="s">
        <v>2337</v>
      </c>
    </row>
    <row r="248" spans="1:14">
      <c r="A248" t="s">
        <v>6</v>
      </c>
      <c r="B248" t="s">
        <v>2332</v>
      </c>
      <c r="C248" t="s">
        <v>2815</v>
      </c>
      <c r="D248" t="s">
        <v>2816</v>
      </c>
      <c r="E248" t="s">
        <v>12</v>
      </c>
      <c r="F248" t="s">
        <v>13</v>
      </c>
      <c r="G248" t="s">
        <v>2335</v>
      </c>
      <c r="H248">
        <v>609.75</v>
      </c>
      <c r="I248">
        <v>609.75</v>
      </c>
      <c r="J248" t="s">
        <v>2336</v>
      </c>
      <c r="K248" t="s">
        <v>2336</v>
      </c>
      <c r="L248" t="s">
        <v>2336</v>
      </c>
      <c r="M248" t="s">
        <v>2336</v>
      </c>
      <c r="N248" t="s">
        <v>2337</v>
      </c>
    </row>
    <row r="249" spans="1:14">
      <c r="A249" t="s">
        <v>6</v>
      </c>
      <c r="B249" t="s">
        <v>2332</v>
      </c>
      <c r="C249" t="s">
        <v>2817</v>
      </c>
      <c r="D249" t="s">
        <v>2716</v>
      </c>
      <c r="E249" t="s">
        <v>12</v>
      </c>
      <c r="F249" t="s">
        <v>13</v>
      </c>
      <c r="G249" t="s">
        <v>2335</v>
      </c>
      <c r="H249">
        <v>223.61</v>
      </c>
      <c r="I249">
        <v>223.61</v>
      </c>
      <c r="J249" t="s">
        <v>2336</v>
      </c>
      <c r="K249" t="s">
        <v>2336</v>
      </c>
      <c r="L249" t="s">
        <v>2336</v>
      </c>
      <c r="M249" t="s">
        <v>2336</v>
      </c>
      <c r="N249" t="s">
        <v>2337</v>
      </c>
    </row>
    <row r="250" spans="1:14">
      <c r="A250" t="s">
        <v>6</v>
      </c>
      <c r="B250" t="s">
        <v>2332</v>
      </c>
      <c r="C250" t="s">
        <v>2818</v>
      </c>
      <c r="D250" t="s">
        <v>2819</v>
      </c>
      <c r="E250" t="s">
        <v>11</v>
      </c>
      <c r="F250" t="s">
        <v>13</v>
      </c>
      <c r="G250" t="s">
        <v>2335</v>
      </c>
      <c r="H250">
        <v>145.19999999999999</v>
      </c>
      <c r="I250">
        <v>145.19999999999999</v>
      </c>
      <c r="J250" t="s">
        <v>2336</v>
      </c>
      <c r="K250" t="s">
        <v>2336</v>
      </c>
      <c r="L250" t="s">
        <v>2336</v>
      </c>
      <c r="M250" t="s">
        <v>2336</v>
      </c>
      <c r="N250" t="s">
        <v>2337</v>
      </c>
    </row>
    <row r="251" spans="1:14">
      <c r="A251" t="s">
        <v>6</v>
      </c>
      <c r="B251" t="s">
        <v>2332</v>
      </c>
      <c r="C251" t="s">
        <v>2820</v>
      </c>
      <c r="D251" t="s">
        <v>2821</v>
      </c>
      <c r="E251" t="s">
        <v>12</v>
      </c>
      <c r="F251" t="s">
        <v>13</v>
      </c>
      <c r="G251" t="s">
        <v>2335</v>
      </c>
      <c r="H251">
        <v>433.53</v>
      </c>
      <c r="I251">
        <v>433.53</v>
      </c>
      <c r="J251" t="s">
        <v>2336</v>
      </c>
      <c r="K251" t="s">
        <v>2336</v>
      </c>
      <c r="L251" t="s">
        <v>2336</v>
      </c>
      <c r="M251" t="s">
        <v>2336</v>
      </c>
      <c r="N251" t="s">
        <v>2337</v>
      </c>
    </row>
    <row r="252" spans="1:14">
      <c r="A252" t="s">
        <v>6</v>
      </c>
      <c r="B252" t="s">
        <v>2332</v>
      </c>
      <c r="C252" t="s">
        <v>2822</v>
      </c>
      <c r="D252" t="s">
        <v>2823</v>
      </c>
      <c r="E252" t="s">
        <v>12</v>
      </c>
      <c r="F252" t="s">
        <v>13</v>
      </c>
      <c r="G252" t="s">
        <v>2335</v>
      </c>
      <c r="H252">
        <v>299.5</v>
      </c>
      <c r="I252">
        <v>299.5</v>
      </c>
      <c r="J252" t="s">
        <v>2336</v>
      </c>
      <c r="K252" t="s">
        <v>2336</v>
      </c>
      <c r="L252" t="s">
        <v>2336</v>
      </c>
      <c r="M252" t="s">
        <v>2336</v>
      </c>
      <c r="N252" t="s">
        <v>2337</v>
      </c>
    </row>
    <row r="253" spans="1:14">
      <c r="A253" t="s">
        <v>6</v>
      </c>
      <c r="B253" t="s">
        <v>2332</v>
      </c>
      <c r="C253" t="s">
        <v>2824</v>
      </c>
      <c r="D253" t="s">
        <v>2825</v>
      </c>
      <c r="E253" t="s">
        <v>12</v>
      </c>
      <c r="F253" t="s">
        <v>13</v>
      </c>
      <c r="G253" t="s">
        <v>2335</v>
      </c>
      <c r="H253">
        <v>1388.26</v>
      </c>
      <c r="I253">
        <v>1388.26</v>
      </c>
      <c r="J253" t="s">
        <v>2336</v>
      </c>
      <c r="K253" t="s">
        <v>2336</v>
      </c>
      <c r="L253" t="s">
        <v>2336</v>
      </c>
      <c r="M253" t="s">
        <v>2336</v>
      </c>
      <c r="N253" t="s">
        <v>2337</v>
      </c>
    </row>
    <row r="254" spans="1:14">
      <c r="A254" t="s">
        <v>6</v>
      </c>
      <c r="B254" t="s">
        <v>2332</v>
      </c>
      <c r="C254" t="s">
        <v>2826</v>
      </c>
      <c r="D254" t="s">
        <v>2724</v>
      </c>
      <c r="E254" t="s">
        <v>12</v>
      </c>
      <c r="F254" t="s">
        <v>13</v>
      </c>
      <c r="G254" t="s">
        <v>2335</v>
      </c>
      <c r="H254">
        <v>225.88</v>
      </c>
      <c r="I254">
        <v>225.88</v>
      </c>
      <c r="J254" t="s">
        <v>2336</v>
      </c>
      <c r="K254" t="s">
        <v>2336</v>
      </c>
      <c r="L254" t="s">
        <v>2336</v>
      </c>
      <c r="M254" t="s">
        <v>2336</v>
      </c>
      <c r="N254" t="s">
        <v>2337</v>
      </c>
    </row>
    <row r="255" spans="1:14">
      <c r="A255" t="s">
        <v>6</v>
      </c>
      <c r="B255" t="s">
        <v>2332</v>
      </c>
      <c r="C255" t="s">
        <v>2827</v>
      </c>
      <c r="D255" t="s">
        <v>2828</v>
      </c>
      <c r="E255" t="s">
        <v>11</v>
      </c>
      <c r="F255" t="s">
        <v>13</v>
      </c>
      <c r="G255" t="s">
        <v>2335</v>
      </c>
      <c r="H255">
        <v>47.41</v>
      </c>
      <c r="I255">
        <v>47.41</v>
      </c>
      <c r="J255" t="s">
        <v>2336</v>
      </c>
      <c r="K255" t="s">
        <v>2336</v>
      </c>
      <c r="L255" t="s">
        <v>2336</v>
      </c>
      <c r="M255" t="s">
        <v>2336</v>
      </c>
      <c r="N255" t="s">
        <v>2337</v>
      </c>
    </row>
    <row r="256" spans="1:14">
      <c r="A256" t="s">
        <v>6</v>
      </c>
      <c r="B256" t="s">
        <v>2332</v>
      </c>
      <c r="C256" t="s">
        <v>2829</v>
      </c>
      <c r="D256" t="s">
        <v>2830</v>
      </c>
      <c r="E256" t="s">
        <v>11</v>
      </c>
      <c r="F256" t="s">
        <v>13</v>
      </c>
      <c r="G256" t="s">
        <v>2335</v>
      </c>
      <c r="H256">
        <v>217.95</v>
      </c>
      <c r="I256">
        <v>217.95</v>
      </c>
      <c r="J256" t="s">
        <v>2336</v>
      </c>
      <c r="K256" t="s">
        <v>2336</v>
      </c>
      <c r="L256" t="s">
        <v>2336</v>
      </c>
      <c r="M256" t="s">
        <v>2336</v>
      </c>
      <c r="N256" t="s">
        <v>2337</v>
      </c>
    </row>
    <row r="257" spans="1:14">
      <c r="A257" t="s">
        <v>6</v>
      </c>
      <c r="B257" t="s">
        <v>2332</v>
      </c>
      <c r="C257" t="s">
        <v>2831</v>
      </c>
      <c r="D257" t="s">
        <v>2832</v>
      </c>
      <c r="E257" t="s">
        <v>12</v>
      </c>
      <c r="F257" t="s">
        <v>13</v>
      </c>
      <c r="G257" t="s">
        <v>2335</v>
      </c>
      <c r="H257">
        <v>112.94</v>
      </c>
      <c r="I257">
        <v>112.94</v>
      </c>
      <c r="J257" t="s">
        <v>2336</v>
      </c>
      <c r="K257" t="s">
        <v>2336</v>
      </c>
      <c r="L257" t="s">
        <v>2336</v>
      </c>
      <c r="M257" t="s">
        <v>2336</v>
      </c>
      <c r="N257" t="s">
        <v>2337</v>
      </c>
    </row>
    <row r="258" spans="1:14">
      <c r="A258" t="s">
        <v>6</v>
      </c>
      <c r="B258" t="s">
        <v>2332</v>
      </c>
      <c r="C258" t="s">
        <v>2833</v>
      </c>
      <c r="D258" t="s">
        <v>2834</v>
      </c>
      <c r="E258" t="s">
        <v>12</v>
      </c>
      <c r="F258" t="s">
        <v>13</v>
      </c>
      <c r="G258" t="s">
        <v>2335</v>
      </c>
      <c r="H258">
        <v>197.31</v>
      </c>
      <c r="I258">
        <v>197.31</v>
      </c>
      <c r="J258" t="s">
        <v>2336</v>
      </c>
      <c r="K258" t="s">
        <v>2336</v>
      </c>
      <c r="L258" t="s">
        <v>2336</v>
      </c>
      <c r="M258" t="s">
        <v>2336</v>
      </c>
      <c r="N258" t="s">
        <v>2337</v>
      </c>
    </row>
    <row r="259" spans="1:14">
      <c r="A259" t="s">
        <v>6</v>
      </c>
      <c r="B259" t="s">
        <v>2332</v>
      </c>
      <c r="C259" t="s">
        <v>2835</v>
      </c>
      <c r="D259" t="s">
        <v>2716</v>
      </c>
      <c r="E259" t="s">
        <v>12</v>
      </c>
      <c r="F259" t="s">
        <v>13</v>
      </c>
      <c r="G259" t="s">
        <v>2335</v>
      </c>
      <c r="H259">
        <v>223.61</v>
      </c>
      <c r="I259">
        <v>223.61</v>
      </c>
      <c r="J259" t="s">
        <v>2336</v>
      </c>
      <c r="K259" t="s">
        <v>2336</v>
      </c>
      <c r="L259" t="s">
        <v>2336</v>
      </c>
      <c r="M259" t="s">
        <v>2336</v>
      </c>
      <c r="N259" t="s">
        <v>2337</v>
      </c>
    </row>
    <row r="260" spans="1:14">
      <c r="A260" t="s">
        <v>6</v>
      </c>
      <c r="B260" t="s">
        <v>2332</v>
      </c>
      <c r="C260" t="s">
        <v>2836</v>
      </c>
      <c r="D260" t="s">
        <v>2837</v>
      </c>
      <c r="E260" t="s">
        <v>12</v>
      </c>
      <c r="F260" t="s">
        <v>13</v>
      </c>
      <c r="G260" t="s">
        <v>2335</v>
      </c>
      <c r="H260">
        <v>60.5</v>
      </c>
      <c r="I260">
        <v>60.5</v>
      </c>
      <c r="J260" t="s">
        <v>2336</v>
      </c>
      <c r="K260" t="s">
        <v>2336</v>
      </c>
      <c r="L260" t="s">
        <v>2336</v>
      </c>
      <c r="M260" t="s">
        <v>2336</v>
      </c>
      <c r="N260" t="s">
        <v>2337</v>
      </c>
    </row>
    <row r="261" spans="1:14">
      <c r="A261" t="s">
        <v>6</v>
      </c>
      <c r="B261" t="s">
        <v>2332</v>
      </c>
      <c r="C261" t="s">
        <v>2838</v>
      </c>
      <c r="D261" t="s">
        <v>2839</v>
      </c>
      <c r="E261" t="s">
        <v>11</v>
      </c>
      <c r="F261" t="s">
        <v>13</v>
      </c>
      <c r="G261" t="s">
        <v>2335</v>
      </c>
      <c r="H261">
        <v>192.85</v>
      </c>
      <c r="I261">
        <v>192.85</v>
      </c>
      <c r="J261" t="s">
        <v>2336</v>
      </c>
      <c r="K261" t="s">
        <v>2336</v>
      </c>
      <c r="L261" t="s">
        <v>2336</v>
      </c>
      <c r="M261" t="s">
        <v>2336</v>
      </c>
      <c r="N261" t="s">
        <v>2337</v>
      </c>
    </row>
    <row r="262" spans="1:14">
      <c r="A262" t="s">
        <v>6</v>
      </c>
      <c r="B262" t="s">
        <v>2332</v>
      </c>
      <c r="C262" t="s">
        <v>2840</v>
      </c>
      <c r="D262" t="s">
        <v>2841</v>
      </c>
      <c r="E262" t="s">
        <v>11</v>
      </c>
      <c r="F262" t="s">
        <v>13</v>
      </c>
      <c r="G262" t="s">
        <v>2335</v>
      </c>
      <c r="H262">
        <v>253.63</v>
      </c>
      <c r="I262">
        <v>253.63</v>
      </c>
      <c r="J262" t="s">
        <v>2336</v>
      </c>
      <c r="K262" t="s">
        <v>2336</v>
      </c>
      <c r="L262" t="s">
        <v>2336</v>
      </c>
      <c r="M262" t="s">
        <v>2336</v>
      </c>
      <c r="N262" t="s">
        <v>2337</v>
      </c>
    </row>
    <row r="263" spans="1:14">
      <c r="A263" t="s">
        <v>6</v>
      </c>
      <c r="B263" t="s">
        <v>2332</v>
      </c>
      <c r="C263" t="s">
        <v>2842</v>
      </c>
      <c r="D263" t="s">
        <v>2843</v>
      </c>
      <c r="E263" t="s">
        <v>11</v>
      </c>
      <c r="F263" t="s">
        <v>13</v>
      </c>
      <c r="G263" t="s">
        <v>2335</v>
      </c>
      <c r="H263">
        <v>245.04</v>
      </c>
      <c r="I263">
        <v>245.04</v>
      </c>
      <c r="J263" t="s">
        <v>2336</v>
      </c>
      <c r="K263" t="s">
        <v>2336</v>
      </c>
      <c r="L263" t="s">
        <v>2336</v>
      </c>
      <c r="M263" t="s">
        <v>2336</v>
      </c>
      <c r="N263" t="s">
        <v>2337</v>
      </c>
    </row>
    <row r="264" spans="1:14">
      <c r="A264" t="s">
        <v>6</v>
      </c>
      <c r="B264" t="s">
        <v>2332</v>
      </c>
      <c r="C264" t="s">
        <v>2844</v>
      </c>
      <c r="D264" t="s">
        <v>2845</v>
      </c>
      <c r="E264" t="s">
        <v>11</v>
      </c>
      <c r="F264" t="s">
        <v>13</v>
      </c>
      <c r="G264" t="s">
        <v>2335</v>
      </c>
      <c r="H264">
        <v>208.87</v>
      </c>
      <c r="I264">
        <v>208.87</v>
      </c>
      <c r="J264" t="s">
        <v>2336</v>
      </c>
      <c r="K264" t="s">
        <v>2336</v>
      </c>
      <c r="L264" t="s">
        <v>2336</v>
      </c>
      <c r="M264" t="s">
        <v>2336</v>
      </c>
      <c r="N264" t="s">
        <v>2337</v>
      </c>
    </row>
    <row r="265" spans="1:14">
      <c r="A265" t="s">
        <v>6</v>
      </c>
      <c r="B265" t="s">
        <v>2332</v>
      </c>
      <c r="C265" t="s">
        <v>2846</v>
      </c>
      <c r="D265" t="s">
        <v>2847</v>
      </c>
      <c r="E265" t="s">
        <v>11</v>
      </c>
      <c r="F265" t="s">
        <v>13</v>
      </c>
      <c r="G265" t="s">
        <v>2335</v>
      </c>
      <c r="H265">
        <v>256.62</v>
      </c>
      <c r="I265">
        <v>256.62</v>
      </c>
      <c r="J265" t="s">
        <v>2336</v>
      </c>
      <c r="K265" t="s">
        <v>2336</v>
      </c>
      <c r="L265" t="s">
        <v>2336</v>
      </c>
      <c r="M265" t="s">
        <v>2336</v>
      </c>
      <c r="N265" t="s">
        <v>2337</v>
      </c>
    </row>
    <row r="266" spans="1:14">
      <c r="A266" t="s">
        <v>6</v>
      </c>
      <c r="B266" t="s">
        <v>2332</v>
      </c>
      <c r="C266" t="s">
        <v>2848</v>
      </c>
      <c r="D266" t="s">
        <v>2849</v>
      </c>
      <c r="E266" t="s">
        <v>11</v>
      </c>
      <c r="F266" t="s">
        <v>13</v>
      </c>
      <c r="G266" t="s">
        <v>2335</v>
      </c>
      <c r="H266">
        <v>247.72</v>
      </c>
      <c r="I266">
        <v>247.72</v>
      </c>
      <c r="J266" t="s">
        <v>2336</v>
      </c>
      <c r="K266" t="s">
        <v>2336</v>
      </c>
      <c r="L266" t="s">
        <v>2336</v>
      </c>
      <c r="M266" t="s">
        <v>2336</v>
      </c>
      <c r="N266" t="s">
        <v>2337</v>
      </c>
    </row>
    <row r="267" spans="1:14">
      <c r="A267" t="s">
        <v>6</v>
      </c>
      <c r="B267" t="s">
        <v>2332</v>
      </c>
      <c r="C267" t="s">
        <v>2850</v>
      </c>
      <c r="D267" t="s">
        <v>2851</v>
      </c>
      <c r="E267" t="s">
        <v>11</v>
      </c>
      <c r="F267" t="s">
        <v>13</v>
      </c>
      <c r="G267" t="s">
        <v>2335</v>
      </c>
      <c r="H267">
        <v>60.96</v>
      </c>
      <c r="I267">
        <v>60.96</v>
      </c>
      <c r="J267" t="s">
        <v>2336</v>
      </c>
      <c r="K267" t="s">
        <v>2336</v>
      </c>
      <c r="L267" t="s">
        <v>2336</v>
      </c>
      <c r="M267" t="s">
        <v>2336</v>
      </c>
      <c r="N267" t="s">
        <v>2337</v>
      </c>
    </row>
    <row r="268" spans="1:14">
      <c r="A268" t="s">
        <v>6</v>
      </c>
      <c r="B268" t="s">
        <v>2332</v>
      </c>
      <c r="C268" t="s">
        <v>2852</v>
      </c>
      <c r="D268" t="s">
        <v>2853</v>
      </c>
      <c r="E268" t="s">
        <v>11</v>
      </c>
      <c r="F268" t="s">
        <v>13</v>
      </c>
      <c r="G268" t="s">
        <v>2335</v>
      </c>
      <c r="H268">
        <v>233.31</v>
      </c>
      <c r="I268">
        <v>233.31</v>
      </c>
      <c r="J268" t="s">
        <v>2336</v>
      </c>
      <c r="K268" t="s">
        <v>2336</v>
      </c>
      <c r="L268" t="s">
        <v>2336</v>
      </c>
      <c r="M268" t="s">
        <v>2336</v>
      </c>
      <c r="N268" t="s">
        <v>2337</v>
      </c>
    </row>
    <row r="269" spans="1:14">
      <c r="A269" t="s">
        <v>6</v>
      </c>
      <c r="B269" t="s">
        <v>2332</v>
      </c>
      <c r="C269" t="s">
        <v>2854</v>
      </c>
      <c r="D269" t="s">
        <v>2855</v>
      </c>
      <c r="E269" t="s">
        <v>11</v>
      </c>
      <c r="F269" t="s">
        <v>13</v>
      </c>
      <c r="G269" t="s">
        <v>2335</v>
      </c>
      <c r="H269">
        <v>923.59</v>
      </c>
      <c r="I269">
        <v>923.59</v>
      </c>
      <c r="J269" t="s">
        <v>2336</v>
      </c>
      <c r="K269" t="s">
        <v>2336</v>
      </c>
      <c r="L269" t="s">
        <v>2336</v>
      </c>
      <c r="M269" t="s">
        <v>2336</v>
      </c>
      <c r="N269" t="s">
        <v>2337</v>
      </c>
    </row>
    <row r="270" spans="1:14">
      <c r="A270" t="s">
        <v>6</v>
      </c>
      <c r="B270" t="s">
        <v>2332</v>
      </c>
      <c r="C270" t="s">
        <v>2856</v>
      </c>
      <c r="D270" t="s">
        <v>2857</v>
      </c>
      <c r="E270" t="s">
        <v>12</v>
      </c>
      <c r="F270" t="s">
        <v>13</v>
      </c>
      <c r="G270" t="s">
        <v>2335</v>
      </c>
      <c r="H270">
        <v>42.35</v>
      </c>
      <c r="I270">
        <v>42.35</v>
      </c>
      <c r="J270" t="s">
        <v>2336</v>
      </c>
      <c r="K270" t="s">
        <v>2336</v>
      </c>
      <c r="L270" t="s">
        <v>2336</v>
      </c>
      <c r="M270" t="s">
        <v>2336</v>
      </c>
      <c r="N270" t="s">
        <v>2337</v>
      </c>
    </row>
    <row r="271" spans="1:14">
      <c r="A271" t="s">
        <v>6</v>
      </c>
      <c r="B271" t="s">
        <v>2332</v>
      </c>
      <c r="C271" t="s">
        <v>2858</v>
      </c>
      <c r="D271" t="s">
        <v>2859</v>
      </c>
      <c r="E271" t="s">
        <v>11</v>
      </c>
      <c r="F271" t="s">
        <v>13</v>
      </c>
      <c r="G271" t="s">
        <v>2335</v>
      </c>
      <c r="H271">
        <v>45.82</v>
      </c>
      <c r="I271">
        <v>45.82</v>
      </c>
      <c r="J271" t="s">
        <v>2336</v>
      </c>
      <c r="K271" t="s">
        <v>2336</v>
      </c>
      <c r="L271" t="s">
        <v>2336</v>
      </c>
      <c r="M271" t="s">
        <v>2336</v>
      </c>
      <c r="N271" t="s">
        <v>2337</v>
      </c>
    </row>
    <row r="272" spans="1:14">
      <c r="A272" t="s">
        <v>6</v>
      </c>
      <c r="B272" t="s">
        <v>2332</v>
      </c>
      <c r="C272" t="s">
        <v>2860</v>
      </c>
      <c r="D272" t="s">
        <v>2861</v>
      </c>
      <c r="E272" t="s">
        <v>11</v>
      </c>
      <c r="F272" t="s">
        <v>13</v>
      </c>
      <c r="G272" t="s">
        <v>2335</v>
      </c>
      <c r="H272">
        <v>75.11</v>
      </c>
      <c r="I272">
        <v>75.11</v>
      </c>
      <c r="J272" t="s">
        <v>2336</v>
      </c>
      <c r="K272" t="s">
        <v>2336</v>
      </c>
      <c r="L272" t="s">
        <v>2336</v>
      </c>
      <c r="M272" t="s">
        <v>2336</v>
      </c>
      <c r="N272" t="s">
        <v>2337</v>
      </c>
    </row>
    <row r="273" spans="1:14">
      <c r="A273" t="s">
        <v>6</v>
      </c>
      <c r="B273" t="s">
        <v>2332</v>
      </c>
      <c r="C273" t="s">
        <v>2862</v>
      </c>
      <c r="D273" t="s">
        <v>2863</v>
      </c>
      <c r="E273" t="s">
        <v>11</v>
      </c>
      <c r="F273" t="s">
        <v>13</v>
      </c>
      <c r="G273" t="s">
        <v>2335</v>
      </c>
      <c r="H273">
        <v>170.34</v>
      </c>
      <c r="I273">
        <v>170.34</v>
      </c>
      <c r="J273" t="s">
        <v>2336</v>
      </c>
      <c r="K273" t="s">
        <v>2336</v>
      </c>
      <c r="L273" t="s">
        <v>2336</v>
      </c>
      <c r="M273" t="s">
        <v>2336</v>
      </c>
      <c r="N273" t="s">
        <v>2337</v>
      </c>
    </row>
    <row r="274" spans="1:14">
      <c r="A274" t="s">
        <v>6</v>
      </c>
      <c r="B274" t="s">
        <v>2332</v>
      </c>
      <c r="C274" t="s">
        <v>2864</v>
      </c>
      <c r="D274" t="s">
        <v>2865</v>
      </c>
      <c r="E274" t="s">
        <v>11</v>
      </c>
      <c r="F274" t="s">
        <v>13</v>
      </c>
      <c r="G274" t="s">
        <v>2335</v>
      </c>
      <c r="H274">
        <v>94.22</v>
      </c>
      <c r="I274">
        <v>94.22</v>
      </c>
      <c r="J274" t="s">
        <v>2336</v>
      </c>
      <c r="K274" t="s">
        <v>2336</v>
      </c>
      <c r="L274" t="s">
        <v>2336</v>
      </c>
      <c r="M274" t="s">
        <v>2336</v>
      </c>
      <c r="N274" t="s">
        <v>2337</v>
      </c>
    </row>
    <row r="275" spans="1:14">
      <c r="A275" t="s">
        <v>6</v>
      </c>
      <c r="B275" t="s">
        <v>2332</v>
      </c>
      <c r="C275" t="s">
        <v>2866</v>
      </c>
      <c r="D275" t="s">
        <v>2867</v>
      </c>
      <c r="E275" t="s">
        <v>11</v>
      </c>
      <c r="F275" t="s">
        <v>13</v>
      </c>
      <c r="G275" t="s">
        <v>2335</v>
      </c>
      <c r="H275">
        <v>89.82</v>
      </c>
      <c r="I275">
        <v>89.82</v>
      </c>
      <c r="J275" t="s">
        <v>2336</v>
      </c>
      <c r="K275" t="s">
        <v>2336</v>
      </c>
      <c r="L275" t="s">
        <v>2336</v>
      </c>
      <c r="M275" t="s">
        <v>2336</v>
      </c>
      <c r="N275" t="s">
        <v>2337</v>
      </c>
    </row>
    <row r="276" spans="1:14">
      <c r="A276" t="s">
        <v>6</v>
      </c>
      <c r="B276" t="s">
        <v>2332</v>
      </c>
      <c r="C276" t="s">
        <v>2868</v>
      </c>
      <c r="D276" t="s">
        <v>2869</v>
      </c>
      <c r="E276" t="s">
        <v>11</v>
      </c>
      <c r="F276" t="s">
        <v>13</v>
      </c>
      <c r="G276" t="s">
        <v>2335</v>
      </c>
      <c r="H276">
        <v>87.32</v>
      </c>
      <c r="I276">
        <v>87.32</v>
      </c>
      <c r="J276" t="s">
        <v>2336</v>
      </c>
      <c r="K276" t="s">
        <v>2336</v>
      </c>
      <c r="L276" t="s">
        <v>2336</v>
      </c>
      <c r="M276" t="s">
        <v>2336</v>
      </c>
      <c r="N276" t="s">
        <v>2337</v>
      </c>
    </row>
    <row r="277" spans="1:14">
      <c r="A277" t="s">
        <v>6</v>
      </c>
      <c r="B277" t="s">
        <v>2332</v>
      </c>
      <c r="C277" t="s">
        <v>2870</v>
      </c>
      <c r="D277" t="s">
        <v>2871</v>
      </c>
      <c r="E277" t="s">
        <v>12</v>
      </c>
      <c r="F277" t="s">
        <v>13</v>
      </c>
      <c r="G277" t="s">
        <v>2335</v>
      </c>
      <c r="H277">
        <v>225.88</v>
      </c>
      <c r="I277">
        <v>225.88</v>
      </c>
      <c r="J277" t="s">
        <v>2336</v>
      </c>
      <c r="K277" t="s">
        <v>2336</v>
      </c>
      <c r="L277" t="s">
        <v>2336</v>
      </c>
      <c r="M277" t="s">
        <v>2336</v>
      </c>
      <c r="N277" t="s">
        <v>2337</v>
      </c>
    </row>
    <row r="278" spans="1:14">
      <c r="A278" t="s">
        <v>6</v>
      </c>
      <c r="B278" t="s">
        <v>2332</v>
      </c>
      <c r="C278" t="s">
        <v>2872</v>
      </c>
      <c r="D278" t="s">
        <v>2873</v>
      </c>
      <c r="E278" t="s">
        <v>12</v>
      </c>
      <c r="F278" t="s">
        <v>13</v>
      </c>
      <c r="G278" t="s">
        <v>2335</v>
      </c>
      <c r="H278">
        <v>280.89</v>
      </c>
      <c r="I278">
        <v>280.89</v>
      </c>
      <c r="J278" t="s">
        <v>2336</v>
      </c>
      <c r="K278" t="s">
        <v>2336</v>
      </c>
      <c r="L278" t="s">
        <v>2336</v>
      </c>
      <c r="M278" t="s">
        <v>2336</v>
      </c>
      <c r="N278" t="s">
        <v>2337</v>
      </c>
    </row>
    <row r="279" spans="1:14">
      <c r="A279" t="s">
        <v>6</v>
      </c>
      <c r="B279" t="s">
        <v>2332</v>
      </c>
      <c r="C279" t="s">
        <v>2874</v>
      </c>
      <c r="D279" t="s">
        <v>2875</v>
      </c>
      <c r="E279" t="s">
        <v>11</v>
      </c>
      <c r="F279" t="s">
        <v>13</v>
      </c>
      <c r="G279" t="s">
        <v>2335</v>
      </c>
      <c r="H279">
        <v>112.01</v>
      </c>
      <c r="I279">
        <v>112.01</v>
      </c>
      <c r="J279" t="s">
        <v>2336</v>
      </c>
      <c r="K279" t="s">
        <v>2336</v>
      </c>
      <c r="L279" t="s">
        <v>2336</v>
      </c>
      <c r="M279" t="s">
        <v>2336</v>
      </c>
      <c r="N279" t="s">
        <v>2337</v>
      </c>
    </row>
    <row r="280" spans="1:14">
      <c r="A280" t="s">
        <v>6</v>
      </c>
      <c r="B280" t="s">
        <v>2332</v>
      </c>
      <c r="C280" t="s">
        <v>2876</v>
      </c>
      <c r="D280" t="s">
        <v>2676</v>
      </c>
      <c r="E280" t="s">
        <v>12</v>
      </c>
      <c r="F280" t="s">
        <v>13</v>
      </c>
      <c r="G280" t="s">
        <v>2335</v>
      </c>
      <c r="H280">
        <v>432.58</v>
      </c>
      <c r="I280">
        <v>432.58</v>
      </c>
      <c r="J280" t="s">
        <v>2336</v>
      </c>
      <c r="K280" t="s">
        <v>2336</v>
      </c>
      <c r="L280" t="s">
        <v>2336</v>
      </c>
      <c r="M280" t="s">
        <v>2336</v>
      </c>
      <c r="N280" t="s">
        <v>2337</v>
      </c>
    </row>
    <row r="281" spans="1:14">
      <c r="A281" t="s">
        <v>6</v>
      </c>
      <c r="B281" t="s">
        <v>2332</v>
      </c>
      <c r="C281" t="s">
        <v>2877</v>
      </c>
      <c r="D281" t="s">
        <v>2878</v>
      </c>
      <c r="E281" t="s">
        <v>11</v>
      </c>
      <c r="F281" t="s">
        <v>13</v>
      </c>
      <c r="G281" t="s">
        <v>2335</v>
      </c>
      <c r="H281">
        <v>62.13</v>
      </c>
      <c r="I281">
        <v>62.13</v>
      </c>
      <c r="J281" t="s">
        <v>2336</v>
      </c>
      <c r="K281" t="s">
        <v>2336</v>
      </c>
      <c r="L281" t="s">
        <v>2336</v>
      </c>
      <c r="M281" t="s">
        <v>2336</v>
      </c>
      <c r="N281" t="s">
        <v>2337</v>
      </c>
    </row>
    <row r="282" spans="1:14">
      <c r="A282" t="s">
        <v>6</v>
      </c>
      <c r="B282" t="s">
        <v>2332</v>
      </c>
      <c r="C282" t="s">
        <v>2879</v>
      </c>
      <c r="D282" t="s">
        <v>2880</v>
      </c>
      <c r="E282" t="s">
        <v>11</v>
      </c>
      <c r="F282" t="s">
        <v>13</v>
      </c>
      <c r="G282" t="s">
        <v>2335</v>
      </c>
      <c r="H282">
        <v>75.13</v>
      </c>
      <c r="I282">
        <v>75.13</v>
      </c>
      <c r="J282" t="s">
        <v>2336</v>
      </c>
      <c r="K282" t="s">
        <v>2336</v>
      </c>
      <c r="L282" t="s">
        <v>2336</v>
      </c>
      <c r="M282" t="s">
        <v>2336</v>
      </c>
      <c r="N282" t="s">
        <v>2337</v>
      </c>
    </row>
    <row r="283" spans="1:14">
      <c r="A283" t="s">
        <v>6</v>
      </c>
      <c r="B283" t="s">
        <v>2332</v>
      </c>
      <c r="C283" t="s">
        <v>2881</v>
      </c>
      <c r="D283" t="s">
        <v>2882</v>
      </c>
      <c r="E283" t="s">
        <v>11</v>
      </c>
      <c r="F283" t="s">
        <v>13</v>
      </c>
      <c r="G283" t="s">
        <v>2335</v>
      </c>
      <c r="H283">
        <v>13.9</v>
      </c>
      <c r="I283">
        <v>13.9</v>
      </c>
      <c r="J283" t="s">
        <v>2336</v>
      </c>
      <c r="K283" t="s">
        <v>2336</v>
      </c>
      <c r="L283" t="s">
        <v>2336</v>
      </c>
      <c r="M283" t="s">
        <v>2336</v>
      </c>
      <c r="N283" t="s">
        <v>2337</v>
      </c>
    </row>
    <row r="284" spans="1:14">
      <c r="A284" t="s">
        <v>6</v>
      </c>
      <c r="B284" t="s">
        <v>2332</v>
      </c>
      <c r="C284" t="s">
        <v>2883</v>
      </c>
      <c r="D284" t="s">
        <v>2884</v>
      </c>
      <c r="E284" t="s">
        <v>11</v>
      </c>
      <c r="F284" t="s">
        <v>13</v>
      </c>
      <c r="G284" t="s">
        <v>2335</v>
      </c>
      <c r="H284">
        <v>198.52</v>
      </c>
      <c r="I284">
        <v>198.52</v>
      </c>
      <c r="J284" t="s">
        <v>2336</v>
      </c>
      <c r="K284" t="s">
        <v>2336</v>
      </c>
      <c r="L284" t="s">
        <v>2336</v>
      </c>
      <c r="M284" t="s">
        <v>2336</v>
      </c>
      <c r="N284" t="s">
        <v>2337</v>
      </c>
    </row>
    <row r="285" spans="1:14">
      <c r="A285" t="s">
        <v>6</v>
      </c>
      <c r="B285" t="s">
        <v>2332</v>
      </c>
      <c r="C285" t="s">
        <v>2885</v>
      </c>
      <c r="D285" t="s">
        <v>2886</v>
      </c>
      <c r="E285" t="s">
        <v>11</v>
      </c>
      <c r="F285" t="s">
        <v>13</v>
      </c>
      <c r="G285" t="s">
        <v>2335</v>
      </c>
      <c r="H285">
        <v>58.62</v>
      </c>
      <c r="I285">
        <v>58.62</v>
      </c>
      <c r="J285" t="s">
        <v>2336</v>
      </c>
      <c r="K285" t="s">
        <v>2336</v>
      </c>
      <c r="L285" t="s">
        <v>2336</v>
      </c>
      <c r="M285" t="s">
        <v>2336</v>
      </c>
      <c r="N285" t="s">
        <v>2337</v>
      </c>
    </row>
    <row r="286" spans="1:14">
      <c r="A286" t="s">
        <v>6</v>
      </c>
      <c r="B286" t="s">
        <v>2332</v>
      </c>
      <c r="C286" t="s">
        <v>2887</v>
      </c>
      <c r="D286" t="s">
        <v>2888</v>
      </c>
      <c r="E286" t="s">
        <v>11</v>
      </c>
      <c r="F286" t="s">
        <v>13</v>
      </c>
      <c r="G286" t="s">
        <v>2335</v>
      </c>
      <c r="H286">
        <v>760.64</v>
      </c>
      <c r="I286">
        <v>760.64</v>
      </c>
      <c r="J286" t="s">
        <v>2336</v>
      </c>
      <c r="K286" t="s">
        <v>2336</v>
      </c>
      <c r="L286" t="s">
        <v>2336</v>
      </c>
      <c r="M286" t="s">
        <v>2336</v>
      </c>
      <c r="N286" t="s">
        <v>2337</v>
      </c>
    </row>
    <row r="287" spans="1:14">
      <c r="A287" t="s">
        <v>6</v>
      </c>
      <c r="B287" t="s">
        <v>2332</v>
      </c>
      <c r="C287" t="s">
        <v>2889</v>
      </c>
      <c r="D287" t="s">
        <v>2483</v>
      </c>
      <c r="E287" t="s">
        <v>12</v>
      </c>
      <c r="F287" t="s">
        <v>13</v>
      </c>
      <c r="G287" t="s">
        <v>2335</v>
      </c>
      <c r="H287">
        <v>50.82</v>
      </c>
      <c r="I287">
        <v>50.82</v>
      </c>
      <c r="J287" t="s">
        <v>2336</v>
      </c>
      <c r="K287" t="s">
        <v>2336</v>
      </c>
      <c r="L287" t="s">
        <v>2336</v>
      </c>
      <c r="M287" t="s">
        <v>2336</v>
      </c>
      <c r="N287" t="s">
        <v>2337</v>
      </c>
    </row>
    <row r="288" spans="1:14">
      <c r="A288" t="s">
        <v>6</v>
      </c>
      <c r="B288" t="s">
        <v>2332</v>
      </c>
      <c r="C288" t="s">
        <v>2890</v>
      </c>
      <c r="D288" t="s">
        <v>2891</v>
      </c>
      <c r="E288" t="s">
        <v>11</v>
      </c>
      <c r="F288" t="s">
        <v>13</v>
      </c>
      <c r="G288" t="s">
        <v>2335</v>
      </c>
      <c r="H288">
        <v>13.9</v>
      </c>
      <c r="I288">
        <v>13.9</v>
      </c>
      <c r="J288" t="s">
        <v>2336</v>
      </c>
      <c r="K288" t="s">
        <v>2336</v>
      </c>
      <c r="L288" t="s">
        <v>2336</v>
      </c>
      <c r="M288" t="s">
        <v>2336</v>
      </c>
      <c r="N288" t="s">
        <v>2337</v>
      </c>
    </row>
    <row r="289" spans="1:14">
      <c r="A289" t="s">
        <v>6</v>
      </c>
      <c r="B289" t="s">
        <v>2332</v>
      </c>
      <c r="C289" t="s">
        <v>2892</v>
      </c>
      <c r="D289" t="s">
        <v>2893</v>
      </c>
      <c r="E289" t="s">
        <v>11</v>
      </c>
      <c r="F289" t="s">
        <v>13</v>
      </c>
      <c r="G289" t="s">
        <v>2335</v>
      </c>
      <c r="H289">
        <v>62.7</v>
      </c>
      <c r="I289">
        <v>62.7</v>
      </c>
      <c r="J289" t="s">
        <v>2336</v>
      </c>
      <c r="K289" t="s">
        <v>2336</v>
      </c>
      <c r="L289" t="s">
        <v>2336</v>
      </c>
      <c r="M289" t="s">
        <v>2336</v>
      </c>
      <c r="N289" t="s">
        <v>2337</v>
      </c>
    </row>
    <row r="290" spans="1:14">
      <c r="A290" t="s">
        <v>6</v>
      </c>
      <c r="B290" t="s">
        <v>2332</v>
      </c>
      <c r="C290" t="s">
        <v>2894</v>
      </c>
      <c r="D290" t="s">
        <v>2895</v>
      </c>
      <c r="E290" t="s">
        <v>12</v>
      </c>
      <c r="F290" t="s">
        <v>13</v>
      </c>
      <c r="G290" t="s">
        <v>2335</v>
      </c>
      <c r="H290">
        <v>72.599999999999994</v>
      </c>
      <c r="I290">
        <v>72.599999999999994</v>
      </c>
      <c r="J290" t="s">
        <v>2336</v>
      </c>
      <c r="K290" t="s">
        <v>2336</v>
      </c>
      <c r="L290" t="s">
        <v>2336</v>
      </c>
      <c r="M290" t="s">
        <v>2336</v>
      </c>
      <c r="N290" t="s">
        <v>2337</v>
      </c>
    </row>
    <row r="291" spans="1:14">
      <c r="A291" t="s">
        <v>6</v>
      </c>
      <c r="B291" t="s">
        <v>2332</v>
      </c>
      <c r="C291" t="s">
        <v>2896</v>
      </c>
      <c r="D291" t="s">
        <v>2897</v>
      </c>
      <c r="E291" t="s">
        <v>11</v>
      </c>
      <c r="F291" t="s">
        <v>13</v>
      </c>
      <c r="G291" t="s">
        <v>2335</v>
      </c>
      <c r="H291">
        <v>285.83999999999997</v>
      </c>
      <c r="I291">
        <v>285.83999999999997</v>
      </c>
      <c r="J291" t="s">
        <v>2336</v>
      </c>
      <c r="K291" t="s">
        <v>2336</v>
      </c>
      <c r="L291" t="s">
        <v>2336</v>
      </c>
      <c r="M291" t="s">
        <v>2336</v>
      </c>
      <c r="N291" t="s">
        <v>2337</v>
      </c>
    </row>
    <row r="292" spans="1:14">
      <c r="A292" t="s">
        <v>6</v>
      </c>
      <c r="B292" t="s">
        <v>2332</v>
      </c>
      <c r="C292" t="s">
        <v>2898</v>
      </c>
      <c r="D292" t="s">
        <v>2899</v>
      </c>
      <c r="E292" t="s">
        <v>11</v>
      </c>
      <c r="F292" t="s">
        <v>13</v>
      </c>
      <c r="G292" t="s">
        <v>2335</v>
      </c>
      <c r="H292">
        <v>13.92</v>
      </c>
      <c r="I292">
        <v>13.92</v>
      </c>
      <c r="J292" t="s">
        <v>2336</v>
      </c>
      <c r="K292" t="s">
        <v>2336</v>
      </c>
      <c r="L292" t="s">
        <v>2336</v>
      </c>
      <c r="M292" t="s">
        <v>2336</v>
      </c>
      <c r="N292" t="s">
        <v>2337</v>
      </c>
    </row>
    <row r="293" spans="1:14">
      <c r="A293" t="s">
        <v>6</v>
      </c>
      <c r="B293" t="s">
        <v>2332</v>
      </c>
      <c r="C293" t="s">
        <v>2900</v>
      </c>
      <c r="D293" t="s">
        <v>2901</v>
      </c>
      <c r="E293" t="s">
        <v>11</v>
      </c>
      <c r="F293" t="s">
        <v>13</v>
      </c>
      <c r="G293" t="s">
        <v>2335</v>
      </c>
      <c r="H293">
        <v>103.22</v>
      </c>
      <c r="I293">
        <v>103.22</v>
      </c>
      <c r="J293" t="s">
        <v>2336</v>
      </c>
      <c r="K293" t="s">
        <v>2336</v>
      </c>
      <c r="L293" t="s">
        <v>2336</v>
      </c>
      <c r="M293" t="s">
        <v>2336</v>
      </c>
      <c r="N293" t="s">
        <v>2337</v>
      </c>
    </row>
    <row r="294" spans="1:14">
      <c r="A294" t="s">
        <v>6</v>
      </c>
      <c r="B294" t="s">
        <v>2332</v>
      </c>
      <c r="C294" t="s">
        <v>2902</v>
      </c>
      <c r="D294" t="s">
        <v>2837</v>
      </c>
      <c r="E294" t="s">
        <v>12</v>
      </c>
      <c r="F294" t="s">
        <v>13</v>
      </c>
      <c r="G294" t="s">
        <v>2335</v>
      </c>
      <c r="H294">
        <v>60.5</v>
      </c>
      <c r="I294">
        <v>60.5</v>
      </c>
      <c r="J294" t="s">
        <v>2336</v>
      </c>
      <c r="K294" t="s">
        <v>2336</v>
      </c>
      <c r="L294" t="s">
        <v>2336</v>
      </c>
      <c r="M294" t="s">
        <v>2336</v>
      </c>
      <c r="N294" t="s">
        <v>2337</v>
      </c>
    </row>
    <row r="295" spans="1:14">
      <c r="A295" t="s">
        <v>6</v>
      </c>
      <c r="B295" t="s">
        <v>2332</v>
      </c>
      <c r="C295" t="s">
        <v>2903</v>
      </c>
      <c r="D295" t="s">
        <v>2904</v>
      </c>
      <c r="E295" t="s">
        <v>12</v>
      </c>
      <c r="F295" t="s">
        <v>13</v>
      </c>
      <c r="G295" t="s">
        <v>2335</v>
      </c>
      <c r="H295">
        <v>24.2</v>
      </c>
      <c r="I295">
        <v>24.2</v>
      </c>
      <c r="J295" t="s">
        <v>2336</v>
      </c>
      <c r="K295" t="s">
        <v>2336</v>
      </c>
      <c r="L295" t="s">
        <v>2336</v>
      </c>
      <c r="M295" t="s">
        <v>2336</v>
      </c>
      <c r="N295" t="s">
        <v>2337</v>
      </c>
    </row>
    <row r="296" spans="1:14">
      <c r="A296" t="s">
        <v>6</v>
      </c>
      <c r="B296" t="s">
        <v>2332</v>
      </c>
      <c r="C296" t="s">
        <v>2905</v>
      </c>
      <c r="D296" t="s">
        <v>2906</v>
      </c>
      <c r="E296" t="s">
        <v>11</v>
      </c>
      <c r="F296" t="s">
        <v>13</v>
      </c>
      <c r="G296" t="s">
        <v>2335</v>
      </c>
      <c r="H296">
        <v>122.14</v>
      </c>
      <c r="I296">
        <v>122.14</v>
      </c>
      <c r="J296" t="s">
        <v>2336</v>
      </c>
      <c r="K296" t="s">
        <v>2336</v>
      </c>
      <c r="L296" t="s">
        <v>2336</v>
      </c>
      <c r="M296" t="s">
        <v>2336</v>
      </c>
      <c r="N296" t="s">
        <v>2337</v>
      </c>
    </row>
    <row r="297" spans="1:14">
      <c r="A297" t="s">
        <v>6</v>
      </c>
      <c r="B297" t="s">
        <v>2332</v>
      </c>
      <c r="C297" t="s">
        <v>2907</v>
      </c>
      <c r="D297" t="s">
        <v>2908</v>
      </c>
      <c r="E297" t="s">
        <v>11</v>
      </c>
      <c r="F297" t="s">
        <v>13</v>
      </c>
      <c r="G297" t="s">
        <v>2335</v>
      </c>
      <c r="H297">
        <v>122.14</v>
      </c>
      <c r="I297">
        <v>122.14</v>
      </c>
      <c r="J297" t="s">
        <v>2336</v>
      </c>
      <c r="K297" t="s">
        <v>2336</v>
      </c>
      <c r="L297" t="s">
        <v>2336</v>
      </c>
      <c r="M297" t="s">
        <v>2336</v>
      </c>
      <c r="N297" t="s">
        <v>2337</v>
      </c>
    </row>
    <row r="298" spans="1:14">
      <c r="A298" t="s">
        <v>6</v>
      </c>
      <c r="B298" t="s">
        <v>2332</v>
      </c>
      <c r="C298" t="s">
        <v>2909</v>
      </c>
      <c r="D298" t="s">
        <v>2910</v>
      </c>
      <c r="E298" t="s">
        <v>11</v>
      </c>
      <c r="F298" t="s">
        <v>13</v>
      </c>
      <c r="G298" t="s">
        <v>2335</v>
      </c>
      <c r="H298">
        <v>144.19999999999999</v>
      </c>
      <c r="I298">
        <v>144.19999999999999</v>
      </c>
      <c r="J298" t="s">
        <v>2336</v>
      </c>
      <c r="K298" t="s">
        <v>2336</v>
      </c>
      <c r="L298" t="s">
        <v>2336</v>
      </c>
      <c r="M298" t="s">
        <v>2336</v>
      </c>
      <c r="N298" t="s">
        <v>2337</v>
      </c>
    </row>
    <row r="299" spans="1:14">
      <c r="A299" t="s">
        <v>6</v>
      </c>
      <c r="B299" t="s">
        <v>2332</v>
      </c>
      <c r="C299" t="s">
        <v>2911</v>
      </c>
      <c r="D299" t="s">
        <v>2912</v>
      </c>
      <c r="E299" t="s">
        <v>12</v>
      </c>
      <c r="F299" t="s">
        <v>13</v>
      </c>
      <c r="G299" t="s">
        <v>2335</v>
      </c>
      <c r="H299">
        <v>394.63</v>
      </c>
      <c r="I299">
        <v>394.63</v>
      </c>
      <c r="J299" t="s">
        <v>2336</v>
      </c>
      <c r="K299" t="s">
        <v>2336</v>
      </c>
      <c r="L299" t="s">
        <v>2336</v>
      </c>
      <c r="M299" t="s">
        <v>2336</v>
      </c>
      <c r="N299" t="s">
        <v>2337</v>
      </c>
    </row>
    <row r="300" spans="1:14">
      <c r="A300" t="s">
        <v>6</v>
      </c>
      <c r="B300" t="s">
        <v>2332</v>
      </c>
      <c r="C300" t="s">
        <v>2913</v>
      </c>
      <c r="D300" t="s">
        <v>2914</v>
      </c>
      <c r="E300" t="s">
        <v>12</v>
      </c>
      <c r="F300" t="s">
        <v>13</v>
      </c>
      <c r="G300" t="s">
        <v>2335</v>
      </c>
      <c r="H300">
        <v>374.37</v>
      </c>
      <c r="I300">
        <v>374.37</v>
      </c>
      <c r="J300" t="s">
        <v>2336</v>
      </c>
      <c r="K300" t="s">
        <v>2336</v>
      </c>
      <c r="L300" t="s">
        <v>2336</v>
      </c>
      <c r="M300" t="s">
        <v>2336</v>
      </c>
      <c r="N300" t="s">
        <v>2337</v>
      </c>
    </row>
    <row r="301" spans="1:14">
      <c r="A301" t="s">
        <v>6</v>
      </c>
      <c r="B301" t="s">
        <v>2332</v>
      </c>
      <c r="C301" t="s">
        <v>2915</v>
      </c>
      <c r="D301" t="s">
        <v>2916</v>
      </c>
      <c r="E301" t="s">
        <v>12</v>
      </c>
      <c r="F301" t="s">
        <v>13</v>
      </c>
      <c r="G301" t="s">
        <v>2335</v>
      </c>
      <c r="H301">
        <v>215.23</v>
      </c>
      <c r="I301">
        <v>215.23</v>
      </c>
      <c r="J301" t="s">
        <v>2336</v>
      </c>
      <c r="K301" t="s">
        <v>2336</v>
      </c>
      <c r="L301" t="s">
        <v>2336</v>
      </c>
      <c r="M301" t="s">
        <v>2336</v>
      </c>
      <c r="N301" t="s">
        <v>2337</v>
      </c>
    </row>
    <row r="302" spans="1:14">
      <c r="A302" t="s">
        <v>6</v>
      </c>
      <c r="B302" t="s">
        <v>2332</v>
      </c>
      <c r="C302" t="s">
        <v>2917</v>
      </c>
      <c r="D302" t="s">
        <v>2918</v>
      </c>
      <c r="E302" t="s">
        <v>11</v>
      </c>
      <c r="F302" t="s">
        <v>13</v>
      </c>
      <c r="G302" t="s">
        <v>2335</v>
      </c>
      <c r="H302">
        <v>92.98</v>
      </c>
      <c r="I302">
        <v>92.98</v>
      </c>
      <c r="J302" t="s">
        <v>2336</v>
      </c>
      <c r="K302" t="s">
        <v>2336</v>
      </c>
      <c r="L302" t="s">
        <v>2336</v>
      </c>
      <c r="M302" t="s">
        <v>2336</v>
      </c>
      <c r="N302" t="s">
        <v>2337</v>
      </c>
    </row>
    <row r="303" spans="1:14">
      <c r="A303" t="s">
        <v>6</v>
      </c>
      <c r="B303" t="s">
        <v>2332</v>
      </c>
      <c r="C303" t="s">
        <v>2919</v>
      </c>
      <c r="D303" t="s">
        <v>2920</v>
      </c>
      <c r="E303" t="s">
        <v>11</v>
      </c>
      <c r="F303" t="s">
        <v>13</v>
      </c>
      <c r="G303" t="s">
        <v>2335</v>
      </c>
      <c r="H303">
        <v>180.79</v>
      </c>
      <c r="I303">
        <v>180.79</v>
      </c>
      <c r="J303" t="s">
        <v>2336</v>
      </c>
      <c r="K303" t="s">
        <v>2336</v>
      </c>
      <c r="L303" t="s">
        <v>2336</v>
      </c>
      <c r="M303" t="s">
        <v>2336</v>
      </c>
      <c r="N303" t="s">
        <v>2337</v>
      </c>
    </row>
    <row r="304" spans="1:14">
      <c r="A304" t="s">
        <v>6</v>
      </c>
      <c r="B304" t="s">
        <v>2332</v>
      </c>
      <c r="C304" t="s">
        <v>2921</v>
      </c>
      <c r="D304" t="s">
        <v>2922</v>
      </c>
      <c r="E304" t="s">
        <v>11</v>
      </c>
      <c r="F304" t="s">
        <v>13</v>
      </c>
      <c r="G304" t="s">
        <v>2335</v>
      </c>
      <c r="H304">
        <v>63.73</v>
      </c>
      <c r="I304">
        <v>63.73</v>
      </c>
      <c r="J304" t="s">
        <v>2336</v>
      </c>
      <c r="K304" t="s">
        <v>2336</v>
      </c>
      <c r="L304" t="s">
        <v>2336</v>
      </c>
      <c r="M304" t="s">
        <v>2336</v>
      </c>
      <c r="N304" t="s">
        <v>2337</v>
      </c>
    </row>
    <row r="305" spans="1:14">
      <c r="A305" t="s">
        <v>6</v>
      </c>
      <c r="B305" t="s">
        <v>2332</v>
      </c>
      <c r="C305" t="s">
        <v>2923</v>
      </c>
      <c r="D305" t="s">
        <v>2924</v>
      </c>
      <c r="E305" t="s">
        <v>11</v>
      </c>
      <c r="F305" t="s">
        <v>13</v>
      </c>
      <c r="G305" t="s">
        <v>2335</v>
      </c>
      <c r="H305">
        <v>138.85</v>
      </c>
      <c r="I305">
        <v>138.85</v>
      </c>
      <c r="J305" t="s">
        <v>2336</v>
      </c>
      <c r="K305" t="s">
        <v>2336</v>
      </c>
      <c r="L305" t="s">
        <v>2336</v>
      </c>
      <c r="M305" t="s">
        <v>2336</v>
      </c>
      <c r="N305" t="s">
        <v>2337</v>
      </c>
    </row>
    <row r="306" spans="1:14">
      <c r="A306" t="s">
        <v>6</v>
      </c>
      <c r="B306" t="s">
        <v>2332</v>
      </c>
      <c r="C306" t="s">
        <v>2925</v>
      </c>
      <c r="D306" t="s">
        <v>2837</v>
      </c>
      <c r="E306" t="s">
        <v>12</v>
      </c>
      <c r="F306" t="s">
        <v>13</v>
      </c>
      <c r="G306" t="s">
        <v>2335</v>
      </c>
      <c r="H306">
        <v>127.05</v>
      </c>
      <c r="I306">
        <v>127.05</v>
      </c>
      <c r="J306" t="s">
        <v>2336</v>
      </c>
      <c r="K306" t="s">
        <v>2336</v>
      </c>
      <c r="L306" t="s">
        <v>2336</v>
      </c>
      <c r="M306" t="s">
        <v>2336</v>
      </c>
      <c r="N306" t="s">
        <v>2337</v>
      </c>
    </row>
    <row r="307" spans="1:14">
      <c r="A307" t="s">
        <v>6</v>
      </c>
      <c r="B307" t="s">
        <v>2332</v>
      </c>
      <c r="C307" t="s">
        <v>2926</v>
      </c>
      <c r="D307" t="s">
        <v>2927</v>
      </c>
      <c r="E307" t="s">
        <v>12</v>
      </c>
      <c r="F307" t="s">
        <v>13</v>
      </c>
      <c r="G307" t="s">
        <v>2335</v>
      </c>
      <c r="H307">
        <v>299.5</v>
      </c>
      <c r="I307">
        <v>299.5</v>
      </c>
      <c r="J307" t="s">
        <v>2336</v>
      </c>
      <c r="K307" t="s">
        <v>2336</v>
      </c>
      <c r="L307" t="s">
        <v>2336</v>
      </c>
      <c r="M307" t="s">
        <v>2336</v>
      </c>
      <c r="N307" t="s">
        <v>2337</v>
      </c>
    </row>
    <row r="308" spans="1:14">
      <c r="A308" t="s">
        <v>6</v>
      </c>
      <c r="B308" t="s">
        <v>2332</v>
      </c>
      <c r="C308" t="s">
        <v>2928</v>
      </c>
      <c r="D308" t="s">
        <v>2871</v>
      </c>
      <c r="E308" t="s">
        <v>12</v>
      </c>
      <c r="F308" t="s">
        <v>13</v>
      </c>
      <c r="G308" t="s">
        <v>2335</v>
      </c>
      <c r="H308">
        <v>225.88</v>
      </c>
      <c r="I308">
        <v>225.88</v>
      </c>
      <c r="J308" t="s">
        <v>2336</v>
      </c>
      <c r="K308" t="s">
        <v>2336</v>
      </c>
      <c r="L308" t="s">
        <v>2336</v>
      </c>
      <c r="M308" t="s">
        <v>2336</v>
      </c>
      <c r="N308" t="s">
        <v>2337</v>
      </c>
    </row>
    <row r="309" spans="1:14">
      <c r="A309" t="s">
        <v>6</v>
      </c>
      <c r="B309" t="s">
        <v>2332</v>
      </c>
      <c r="C309" t="s">
        <v>2929</v>
      </c>
      <c r="D309" t="s">
        <v>2483</v>
      </c>
      <c r="E309" t="s">
        <v>12</v>
      </c>
      <c r="F309" t="s">
        <v>13</v>
      </c>
      <c r="G309" t="s">
        <v>2335</v>
      </c>
      <c r="H309">
        <v>50.82</v>
      </c>
      <c r="I309">
        <v>50.82</v>
      </c>
      <c r="J309" t="s">
        <v>2336</v>
      </c>
      <c r="K309" t="s">
        <v>2336</v>
      </c>
      <c r="L309" t="s">
        <v>2336</v>
      </c>
      <c r="M309" t="s">
        <v>2336</v>
      </c>
      <c r="N309" t="s">
        <v>2337</v>
      </c>
    </row>
    <row r="310" spans="1:14">
      <c r="A310" t="s">
        <v>6</v>
      </c>
      <c r="B310" t="s">
        <v>2332</v>
      </c>
      <c r="C310" t="s">
        <v>2930</v>
      </c>
      <c r="D310" t="s">
        <v>2931</v>
      </c>
      <c r="E310" t="s">
        <v>12</v>
      </c>
      <c r="F310" t="s">
        <v>13</v>
      </c>
      <c r="G310" t="s">
        <v>2335</v>
      </c>
      <c r="H310">
        <v>66.55</v>
      </c>
      <c r="I310">
        <v>66.55</v>
      </c>
      <c r="J310" t="s">
        <v>2336</v>
      </c>
      <c r="K310" t="s">
        <v>2336</v>
      </c>
      <c r="L310" t="s">
        <v>2336</v>
      </c>
      <c r="M310" t="s">
        <v>2336</v>
      </c>
      <c r="N310" t="s">
        <v>2337</v>
      </c>
    </row>
    <row r="311" spans="1:14">
      <c r="A311" t="s">
        <v>6</v>
      </c>
      <c r="B311" t="s">
        <v>2332</v>
      </c>
      <c r="C311" t="s">
        <v>2932</v>
      </c>
      <c r="D311" t="s">
        <v>2933</v>
      </c>
      <c r="E311" t="s">
        <v>11</v>
      </c>
      <c r="F311" t="s">
        <v>13</v>
      </c>
      <c r="G311" t="s">
        <v>2335</v>
      </c>
      <c r="H311">
        <v>944.79</v>
      </c>
      <c r="I311">
        <v>944.79</v>
      </c>
      <c r="J311" t="s">
        <v>2336</v>
      </c>
      <c r="K311" t="s">
        <v>2336</v>
      </c>
      <c r="L311" t="s">
        <v>2336</v>
      </c>
      <c r="M311" t="s">
        <v>2336</v>
      </c>
      <c r="N311" t="s">
        <v>2337</v>
      </c>
    </row>
    <row r="312" spans="1:14">
      <c r="A312" t="s">
        <v>6</v>
      </c>
      <c r="B312" t="s">
        <v>2332</v>
      </c>
      <c r="C312" t="s">
        <v>2934</v>
      </c>
      <c r="D312" t="s">
        <v>2935</v>
      </c>
      <c r="E312" t="s">
        <v>12</v>
      </c>
      <c r="F312" t="s">
        <v>13</v>
      </c>
      <c r="G312" t="s">
        <v>2335</v>
      </c>
      <c r="H312">
        <v>275.88</v>
      </c>
      <c r="I312">
        <v>275.88</v>
      </c>
      <c r="J312" t="s">
        <v>2336</v>
      </c>
      <c r="K312" t="s">
        <v>2336</v>
      </c>
      <c r="L312" t="s">
        <v>2336</v>
      </c>
      <c r="M312" t="s">
        <v>2336</v>
      </c>
      <c r="N312" t="s">
        <v>2337</v>
      </c>
    </row>
    <row r="313" spans="1:14">
      <c r="A313" t="s">
        <v>6</v>
      </c>
      <c r="B313" t="s">
        <v>2332</v>
      </c>
      <c r="C313" t="s">
        <v>2936</v>
      </c>
      <c r="D313" t="s">
        <v>2937</v>
      </c>
      <c r="E313" t="s">
        <v>11</v>
      </c>
      <c r="F313" t="s">
        <v>13</v>
      </c>
      <c r="G313" t="s">
        <v>2335</v>
      </c>
      <c r="H313">
        <v>265.68</v>
      </c>
      <c r="I313">
        <v>265.68</v>
      </c>
      <c r="J313" t="s">
        <v>2336</v>
      </c>
      <c r="K313" t="s">
        <v>2336</v>
      </c>
      <c r="L313" t="s">
        <v>2336</v>
      </c>
      <c r="M313" t="s">
        <v>2336</v>
      </c>
      <c r="N313" t="s">
        <v>2337</v>
      </c>
    </row>
    <row r="314" spans="1:14">
      <c r="A314" t="s">
        <v>6</v>
      </c>
      <c r="B314" t="s">
        <v>2332</v>
      </c>
      <c r="C314" t="s">
        <v>2938</v>
      </c>
      <c r="D314" t="s">
        <v>2939</v>
      </c>
      <c r="E314" t="s">
        <v>11</v>
      </c>
      <c r="F314" t="s">
        <v>13</v>
      </c>
      <c r="G314" t="s">
        <v>2335</v>
      </c>
      <c r="H314">
        <v>56.01</v>
      </c>
      <c r="I314">
        <v>56.01</v>
      </c>
      <c r="J314" t="s">
        <v>2336</v>
      </c>
      <c r="K314" t="s">
        <v>2336</v>
      </c>
      <c r="L314" t="s">
        <v>2336</v>
      </c>
      <c r="M314" t="s">
        <v>2336</v>
      </c>
      <c r="N314" t="s">
        <v>2337</v>
      </c>
    </row>
    <row r="315" spans="1:14">
      <c r="A315" t="s">
        <v>6</v>
      </c>
      <c r="B315" t="s">
        <v>2332</v>
      </c>
      <c r="C315" t="s">
        <v>2940</v>
      </c>
      <c r="D315" t="s">
        <v>2941</v>
      </c>
      <c r="E315" t="s">
        <v>12</v>
      </c>
      <c r="F315" t="s">
        <v>13</v>
      </c>
      <c r="G315" t="s">
        <v>2335</v>
      </c>
      <c r="H315">
        <v>160.4</v>
      </c>
      <c r="I315">
        <v>160.4</v>
      </c>
      <c r="J315" t="s">
        <v>2336</v>
      </c>
      <c r="K315" t="s">
        <v>2336</v>
      </c>
      <c r="L315" t="s">
        <v>2336</v>
      </c>
      <c r="M315" t="s">
        <v>2336</v>
      </c>
      <c r="N315" t="s">
        <v>2337</v>
      </c>
    </row>
    <row r="316" spans="1:14">
      <c r="A316" t="s">
        <v>6</v>
      </c>
      <c r="B316" t="s">
        <v>2332</v>
      </c>
      <c r="C316" t="s">
        <v>2942</v>
      </c>
      <c r="D316" t="s">
        <v>2943</v>
      </c>
      <c r="E316" t="s">
        <v>11</v>
      </c>
      <c r="F316" t="s">
        <v>13</v>
      </c>
      <c r="G316" t="s">
        <v>2335</v>
      </c>
      <c r="H316">
        <v>94.84</v>
      </c>
      <c r="I316">
        <v>94.84</v>
      </c>
      <c r="J316" t="s">
        <v>2336</v>
      </c>
      <c r="K316" t="s">
        <v>2336</v>
      </c>
      <c r="L316" t="s">
        <v>2336</v>
      </c>
      <c r="M316" t="s">
        <v>2336</v>
      </c>
      <c r="N316" t="s">
        <v>2337</v>
      </c>
    </row>
    <row r="317" spans="1:14">
      <c r="A317" t="s">
        <v>6</v>
      </c>
      <c r="B317" t="s">
        <v>2332</v>
      </c>
      <c r="C317" t="s">
        <v>2944</v>
      </c>
      <c r="D317" t="s">
        <v>2945</v>
      </c>
      <c r="E317" t="s">
        <v>11</v>
      </c>
      <c r="F317" t="s">
        <v>13</v>
      </c>
      <c r="G317" t="s">
        <v>2335</v>
      </c>
      <c r="H317">
        <v>3275.31</v>
      </c>
      <c r="I317">
        <v>3275.31</v>
      </c>
      <c r="J317" t="s">
        <v>2336</v>
      </c>
      <c r="K317" t="s">
        <v>2336</v>
      </c>
      <c r="L317" t="s">
        <v>2336</v>
      </c>
      <c r="M317" t="s">
        <v>2336</v>
      </c>
      <c r="N317" t="s">
        <v>2337</v>
      </c>
    </row>
    <row r="318" spans="1:14">
      <c r="A318" t="s">
        <v>6</v>
      </c>
      <c r="B318" t="s">
        <v>2332</v>
      </c>
      <c r="C318" t="s">
        <v>2946</v>
      </c>
      <c r="D318" t="s">
        <v>2947</v>
      </c>
      <c r="E318" t="s">
        <v>11</v>
      </c>
      <c r="F318" t="s">
        <v>13</v>
      </c>
      <c r="G318" t="s">
        <v>2335</v>
      </c>
      <c r="H318">
        <v>65.41</v>
      </c>
      <c r="I318">
        <v>65.41</v>
      </c>
      <c r="J318" t="s">
        <v>2336</v>
      </c>
      <c r="K318" t="s">
        <v>2336</v>
      </c>
      <c r="L318" t="s">
        <v>2336</v>
      </c>
      <c r="M318" t="s">
        <v>2336</v>
      </c>
      <c r="N318" t="s">
        <v>2337</v>
      </c>
    </row>
    <row r="319" spans="1:14">
      <c r="A319" t="s">
        <v>6</v>
      </c>
      <c r="B319" t="s">
        <v>2332</v>
      </c>
      <c r="C319" t="s">
        <v>2948</v>
      </c>
      <c r="D319" t="s">
        <v>2949</v>
      </c>
      <c r="E319" t="s">
        <v>11</v>
      </c>
      <c r="F319" t="s">
        <v>13</v>
      </c>
      <c r="G319" t="s">
        <v>2335</v>
      </c>
      <c r="H319">
        <v>20.91</v>
      </c>
      <c r="I319">
        <v>20.91</v>
      </c>
      <c r="J319" t="s">
        <v>2336</v>
      </c>
      <c r="K319" t="s">
        <v>2336</v>
      </c>
      <c r="L319" t="s">
        <v>2336</v>
      </c>
      <c r="M319" t="s">
        <v>2336</v>
      </c>
      <c r="N319" t="s">
        <v>2337</v>
      </c>
    </row>
    <row r="320" spans="1:14">
      <c r="A320" t="s">
        <v>6</v>
      </c>
      <c r="B320" t="s">
        <v>2332</v>
      </c>
      <c r="C320" t="s">
        <v>2950</v>
      </c>
      <c r="D320" t="s">
        <v>2951</v>
      </c>
      <c r="E320" t="s">
        <v>11</v>
      </c>
      <c r="F320" t="s">
        <v>13</v>
      </c>
      <c r="G320" t="s">
        <v>2335</v>
      </c>
      <c r="H320">
        <v>194.18</v>
      </c>
      <c r="I320">
        <v>194.18</v>
      </c>
      <c r="J320" t="s">
        <v>2336</v>
      </c>
      <c r="K320" t="s">
        <v>2336</v>
      </c>
      <c r="L320" t="s">
        <v>2336</v>
      </c>
      <c r="M320" t="s">
        <v>2336</v>
      </c>
      <c r="N320" t="s">
        <v>2337</v>
      </c>
    </row>
    <row r="321" spans="1:14">
      <c r="A321" t="s">
        <v>6</v>
      </c>
      <c r="B321" t="s">
        <v>2332</v>
      </c>
      <c r="C321" t="s">
        <v>2952</v>
      </c>
      <c r="D321" t="s">
        <v>2953</v>
      </c>
      <c r="E321" t="s">
        <v>11</v>
      </c>
      <c r="F321" t="s">
        <v>13</v>
      </c>
      <c r="G321" t="s">
        <v>2335</v>
      </c>
      <c r="H321">
        <v>133.94999999999999</v>
      </c>
      <c r="I321">
        <v>133.94999999999999</v>
      </c>
      <c r="J321" t="s">
        <v>2336</v>
      </c>
      <c r="K321" t="s">
        <v>2336</v>
      </c>
      <c r="L321" t="s">
        <v>2336</v>
      </c>
      <c r="M321" t="s">
        <v>2336</v>
      </c>
      <c r="N321" t="s">
        <v>2337</v>
      </c>
    </row>
    <row r="322" spans="1:14">
      <c r="A322" t="s">
        <v>6</v>
      </c>
      <c r="B322" t="s">
        <v>2332</v>
      </c>
      <c r="C322" t="s">
        <v>2954</v>
      </c>
      <c r="D322" t="s">
        <v>2955</v>
      </c>
      <c r="E322" t="s">
        <v>11</v>
      </c>
      <c r="F322" t="s">
        <v>13</v>
      </c>
      <c r="G322" t="s">
        <v>2335</v>
      </c>
      <c r="H322">
        <v>152.72</v>
      </c>
      <c r="I322">
        <v>152.72</v>
      </c>
      <c r="J322" t="s">
        <v>2336</v>
      </c>
      <c r="K322" t="s">
        <v>2336</v>
      </c>
      <c r="L322" t="s">
        <v>2336</v>
      </c>
      <c r="M322" t="s">
        <v>2336</v>
      </c>
      <c r="N322" t="s">
        <v>2337</v>
      </c>
    </row>
    <row r="323" spans="1:14">
      <c r="A323" t="s">
        <v>6</v>
      </c>
      <c r="B323" t="s">
        <v>2332</v>
      </c>
      <c r="C323" t="s">
        <v>2956</v>
      </c>
      <c r="D323" t="s">
        <v>2957</v>
      </c>
      <c r="E323" t="s">
        <v>11</v>
      </c>
      <c r="F323" t="s">
        <v>13</v>
      </c>
      <c r="G323" t="s">
        <v>2335</v>
      </c>
      <c r="H323">
        <v>47.42</v>
      </c>
      <c r="I323">
        <v>47.42</v>
      </c>
      <c r="J323" t="s">
        <v>2336</v>
      </c>
      <c r="K323" t="s">
        <v>2336</v>
      </c>
      <c r="L323" t="s">
        <v>2336</v>
      </c>
      <c r="M323" t="s">
        <v>2336</v>
      </c>
      <c r="N323" t="s">
        <v>2337</v>
      </c>
    </row>
    <row r="324" spans="1:14">
      <c r="A324" t="s">
        <v>6</v>
      </c>
      <c r="B324" t="s">
        <v>2332</v>
      </c>
      <c r="C324" t="s">
        <v>2958</v>
      </c>
      <c r="D324" t="s">
        <v>2959</v>
      </c>
      <c r="E324" t="s">
        <v>11</v>
      </c>
      <c r="F324" t="s">
        <v>13</v>
      </c>
      <c r="G324" t="s">
        <v>2335</v>
      </c>
      <c r="H324">
        <v>410.46</v>
      </c>
      <c r="I324">
        <v>410.46</v>
      </c>
      <c r="J324" t="s">
        <v>2336</v>
      </c>
      <c r="K324" t="s">
        <v>2336</v>
      </c>
      <c r="L324" t="s">
        <v>2336</v>
      </c>
      <c r="M324" t="s">
        <v>2336</v>
      </c>
      <c r="N324" t="s">
        <v>2337</v>
      </c>
    </row>
    <row r="325" spans="1:14">
      <c r="A325" t="s">
        <v>6</v>
      </c>
      <c r="B325" t="s">
        <v>2332</v>
      </c>
      <c r="C325" t="s">
        <v>2960</v>
      </c>
      <c r="D325" t="s">
        <v>2961</v>
      </c>
      <c r="E325" t="s">
        <v>11</v>
      </c>
      <c r="F325" t="s">
        <v>13</v>
      </c>
      <c r="G325" t="s">
        <v>2335</v>
      </c>
      <c r="H325">
        <v>174.57</v>
      </c>
      <c r="I325">
        <v>174.57</v>
      </c>
      <c r="J325" t="s">
        <v>2336</v>
      </c>
      <c r="K325" t="s">
        <v>2336</v>
      </c>
      <c r="L325" t="s">
        <v>2336</v>
      </c>
      <c r="M325" t="s">
        <v>2336</v>
      </c>
      <c r="N325" t="s">
        <v>2337</v>
      </c>
    </row>
    <row r="326" spans="1:14">
      <c r="A326" t="s">
        <v>6</v>
      </c>
      <c r="B326" t="s">
        <v>2332</v>
      </c>
      <c r="C326" t="s">
        <v>2962</v>
      </c>
      <c r="D326" t="s">
        <v>2963</v>
      </c>
      <c r="E326" t="s">
        <v>11</v>
      </c>
      <c r="F326" t="s">
        <v>13</v>
      </c>
      <c r="G326" t="s">
        <v>2335</v>
      </c>
      <c r="H326">
        <v>39.06</v>
      </c>
      <c r="I326">
        <v>39.06</v>
      </c>
      <c r="J326" t="s">
        <v>2336</v>
      </c>
      <c r="K326" t="s">
        <v>2336</v>
      </c>
      <c r="L326" t="s">
        <v>2336</v>
      </c>
      <c r="M326" t="s">
        <v>2336</v>
      </c>
      <c r="N326" t="s">
        <v>2337</v>
      </c>
    </row>
    <row r="327" spans="1:14">
      <c r="A327" t="s">
        <v>6</v>
      </c>
      <c r="B327" t="s">
        <v>2332</v>
      </c>
      <c r="C327" t="s">
        <v>2964</v>
      </c>
      <c r="D327" t="s">
        <v>2965</v>
      </c>
      <c r="E327" t="s">
        <v>11</v>
      </c>
      <c r="F327" t="s">
        <v>13</v>
      </c>
      <c r="G327" t="s">
        <v>2335</v>
      </c>
      <c r="H327">
        <v>39.06</v>
      </c>
      <c r="I327">
        <v>39.06</v>
      </c>
      <c r="J327" t="s">
        <v>2336</v>
      </c>
      <c r="K327" t="s">
        <v>2336</v>
      </c>
      <c r="L327" t="s">
        <v>2336</v>
      </c>
      <c r="M327" t="s">
        <v>2336</v>
      </c>
      <c r="N327" t="s">
        <v>2337</v>
      </c>
    </row>
    <row r="328" spans="1:14">
      <c r="A328" t="s">
        <v>6</v>
      </c>
      <c r="B328" t="s">
        <v>2332</v>
      </c>
      <c r="C328" t="s">
        <v>2966</v>
      </c>
      <c r="D328" t="s">
        <v>2967</v>
      </c>
      <c r="E328" t="s">
        <v>11</v>
      </c>
      <c r="F328" t="s">
        <v>13</v>
      </c>
      <c r="G328" t="s">
        <v>2335</v>
      </c>
      <c r="H328">
        <v>39.07</v>
      </c>
      <c r="I328">
        <v>39.07</v>
      </c>
      <c r="J328" t="s">
        <v>2336</v>
      </c>
      <c r="K328" t="s">
        <v>2336</v>
      </c>
      <c r="L328" t="s">
        <v>2336</v>
      </c>
      <c r="M328" t="s">
        <v>2336</v>
      </c>
      <c r="N328" t="s">
        <v>2337</v>
      </c>
    </row>
    <row r="329" spans="1:14">
      <c r="A329" t="s">
        <v>6</v>
      </c>
      <c r="B329" t="s">
        <v>2332</v>
      </c>
      <c r="C329" t="s">
        <v>2968</v>
      </c>
      <c r="D329" t="s">
        <v>2969</v>
      </c>
      <c r="E329" t="s">
        <v>11</v>
      </c>
      <c r="F329" t="s">
        <v>13</v>
      </c>
      <c r="G329" t="s">
        <v>2335</v>
      </c>
      <c r="H329">
        <v>58.63</v>
      </c>
      <c r="I329">
        <v>58.63</v>
      </c>
      <c r="J329" t="s">
        <v>2336</v>
      </c>
      <c r="K329" t="s">
        <v>2336</v>
      </c>
      <c r="L329" t="s">
        <v>2336</v>
      </c>
      <c r="M329" t="s">
        <v>2336</v>
      </c>
      <c r="N329" t="s">
        <v>2337</v>
      </c>
    </row>
    <row r="330" spans="1:14">
      <c r="A330" t="s">
        <v>6</v>
      </c>
      <c r="B330" t="s">
        <v>2332</v>
      </c>
      <c r="C330" t="s">
        <v>2970</v>
      </c>
      <c r="D330" t="s">
        <v>2971</v>
      </c>
      <c r="E330" t="s">
        <v>11</v>
      </c>
      <c r="F330" t="s">
        <v>13</v>
      </c>
      <c r="G330" t="s">
        <v>2335</v>
      </c>
      <c r="H330">
        <v>75.11</v>
      </c>
      <c r="I330">
        <v>75.11</v>
      </c>
      <c r="J330" t="s">
        <v>2336</v>
      </c>
      <c r="K330" t="s">
        <v>2336</v>
      </c>
      <c r="L330" t="s">
        <v>2336</v>
      </c>
      <c r="M330" t="s">
        <v>2336</v>
      </c>
      <c r="N330" t="s">
        <v>2337</v>
      </c>
    </row>
    <row r="331" spans="1:14">
      <c r="A331" t="s">
        <v>6</v>
      </c>
      <c r="B331" t="s">
        <v>2332</v>
      </c>
      <c r="C331" t="s">
        <v>2972</v>
      </c>
      <c r="D331" t="s">
        <v>2973</v>
      </c>
      <c r="E331" t="s">
        <v>12</v>
      </c>
      <c r="F331" t="s">
        <v>13</v>
      </c>
      <c r="G331" t="s">
        <v>2335</v>
      </c>
      <c r="H331">
        <v>106.48</v>
      </c>
      <c r="I331">
        <v>106.48</v>
      </c>
      <c r="J331" t="s">
        <v>2336</v>
      </c>
      <c r="K331" t="s">
        <v>2336</v>
      </c>
      <c r="L331" t="s">
        <v>2336</v>
      </c>
      <c r="M331" t="s">
        <v>2336</v>
      </c>
      <c r="N331" t="s">
        <v>2337</v>
      </c>
    </row>
    <row r="332" spans="1:14">
      <c r="A332" t="s">
        <v>6</v>
      </c>
      <c r="B332" t="s">
        <v>2332</v>
      </c>
      <c r="C332" t="s">
        <v>2974</v>
      </c>
      <c r="D332" t="s">
        <v>2975</v>
      </c>
      <c r="E332" t="s">
        <v>11</v>
      </c>
      <c r="F332" t="s">
        <v>13</v>
      </c>
      <c r="G332" t="s">
        <v>2335</v>
      </c>
      <c r="H332">
        <v>370.49</v>
      </c>
      <c r="I332">
        <v>370.49</v>
      </c>
      <c r="J332" t="s">
        <v>2336</v>
      </c>
      <c r="K332" t="s">
        <v>2336</v>
      </c>
      <c r="L332" t="s">
        <v>2336</v>
      </c>
      <c r="M332" t="s">
        <v>2336</v>
      </c>
      <c r="N332" t="s">
        <v>2337</v>
      </c>
    </row>
    <row r="333" spans="1:14">
      <c r="A333" t="s">
        <v>6</v>
      </c>
      <c r="B333" t="s">
        <v>2332</v>
      </c>
      <c r="C333" t="s">
        <v>2976</v>
      </c>
      <c r="D333" t="s">
        <v>2977</v>
      </c>
      <c r="E333" t="s">
        <v>12</v>
      </c>
      <c r="F333" t="s">
        <v>13</v>
      </c>
      <c r="G333" t="s">
        <v>2335</v>
      </c>
      <c r="H333">
        <v>112.94</v>
      </c>
      <c r="I333">
        <v>112.94</v>
      </c>
      <c r="J333" t="s">
        <v>2336</v>
      </c>
      <c r="K333" t="s">
        <v>2336</v>
      </c>
      <c r="L333" t="s">
        <v>2336</v>
      </c>
      <c r="M333" t="s">
        <v>2336</v>
      </c>
      <c r="N333" t="s">
        <v>2337</v>
      </c>
    </row>
    <row r="334" spans="1:14">
      <c r="A334" t="s">
        <v>6</v>
      </c>
      <c r="B334" t="s">
        <v>2332</v>
      </c>
      <c r="C334" t="s">
        <v>2978</v>
      </c>
      <c r="D334" t="s">
        <v>2979</v>
      </c>
      <c r="E334" t="s">
        <v>11</v>
      </c>
      <c r="F334" t="s">
        <v>13</v>
      </c>
      <c r="G334" t="s">
        <v>2335</v>
      </c>
      <c r="H334">
        <v>75.12</v>
      </c>
      <c r="I334">
        <v>75.12</v>
      </c>
      <c r="J334" t="s">
        <v>2336</v>
      </c>
      <c r="K334" t="s">
        <v>2336</v>
      </c>
      <c r="L334" t="s">
        <v>2336</v>
      </c>
      <c r="M334" t="s">
        <v>2336</v>
      </c>
      <c r="N334" t="s">
        <v>2337</v>
      </c>
    </row>
    <row r="335" spans="1:14">
      <c r="A335" t="s">
        <v>6</v>
      </c>
      <c r="B335" t="s">
        <v>2332</v>
      </c>
      <c r="C335" t="s">
        <v>2980</v>
      </c>
      <c r="D335" t="s">
        <v>2981</v>
      </c>
      <c r="E335" t="s">
        <v>11</v>
      </c>
      <c r="F335" t="s">
        <v>13</v>
      </c>
      <c r="G335" t="s">
        <v>2335</v>
      </c>
      <c r="H335">
        <v>56.01</v>
      </c>
      <c r="I335">
        <v>56.01</v>
      </c>
      <c r="J335" t="s">
        <v>2336</v>
      </c>
      <c r="K335" t="s">
        <v>2336</v>
      </c>
      <c r="L335" t="s">
        <v>2336</v>
      </c>
      <c r="M335" t="s">
        <v>2336</v>
      </c>
      <c r="N335" t="s">
        <v>2337</v>
      </c>
    </row>
    <row r="336" spans="1:14">
      <c r="A336" t="s">
        <v>6</v>
      </c>
      <c r="B336" t="s">
        <v>2332</v>
      </c>
      <c r="C336" t="s">
        <v>2982</v>
      </c>
      <c r="D336" t="s">
        <v>2983</v>
      </c>
      <c r="E336" t="s">
        <v>12</v>
      </c>
      <c r="F336" t="s">
        <v>13</v>
      </c>
      <c r="G336" t="s">
        <v>2335</v>
      </c>
      <c r="H336">
        <v>280.89</v>
      </c>
      <c r="I336">
        <v>280.89</v>
      </c>
      <c r="J336" t="s">
        <v>2336</v>
      </c>
      <c r="K336" t="s">
        <v>2336</v>
      </c>
      <c r="L336" t="s">
        <v>2336</v>
      </c>
      <c r="M336" t="s">
        <v>2336</v>
      </c>
      <c r="N336" t="s">
        <v>2337</v>
      </c>
    </row>
    <row r="337" spans="1:14">
      <c r="A337" t="s">
        <v>6</v>
      </c>
      <c r="B337" t="s">
        <v>2332</v>
      </c>
      <c r="C337" t="s">
        <v>2984</v>
      </c>
      <c r="D337" t="s">
        <v>2985</v>
      </c>
      <c r="E337" t="s">
        <v>11</v>
      </c>
      <c r="F337" t="s">
        <v>13</v>
      </c>
      <c r="G337" t="s">
        <v>2335</v>
      </c>
      <c r="H337">
        <v>318.81</v>
      </c>
      <c r="I337">
        <v>318.81</v>
      </c>
      <c r="J337" t="s">
        <v>2336</v>
      </c>
      <c r="K337" t="s">
        <v>2336</v>
      </c>
      <c r="L337" t="s">
        <v>2336</v>
      </c>
      <c r="M337" t="s">
        <v>2336</v>
      </c>
      <c r="N337" t="s">
        <v>2337</v>
      </c>
    </row>
    <row r="338" spans="1:14">
      <c r="A338" t="s">
        <v>6</v>
      </c>
      <c r="B338" t="s">
        <v>2332</v>
      </c>
      <c r="C338" t="s">
        <v>2986</v>
      </c>
      <c r="D338" t="s">
        <v>2987</v>
      </c>
      <c r="E338" t="s">
        <v>11</v>
      </c>
      <c r="F338" t="s">
        <v>13</v>
      </c>
      <c r="G338" t="s">
        <v>2335</v>
      </c>
      <c r="H338">
        <v>69.92</v>
      </c>
      <c r="I338">
        <v>69.92</v>
      </c>
      <c r="J338" t="s">
        <v>2336</v>
      </c>
      <c r="K338" t="s">
        <v>2336</v>
      </c>
      <c r="L338" t="s">
        <v>2336</v>
      </c>
      <c r="M338" t="s">
        <v>2336</v>
      </c>
      <c r="N338" t="s">
        <v>2337</v>
      </c>
    </row>
    <row r="339" spans="1:14">
      <c r="A339" t="s">
        <v>6</v>
      </c>
      <c r="B339" t="s">
        <v>2332</v>
      </c>
      <c r="C339" t="s">
        <v>2988</v>
      </c>
      <c r="D339" t="s">
        <v>2989</v>
      </c>
      <c r="E339" t="s">
        <v>11</v>
      </c>
      <c r="F339" t="s">
        <v>13</v>
      </c>
      <c r="G339" t="s">
        <v>2335</v>
      </c>
      <c r="H339">
        <v>883.37</v>
      </c>
      <c r="I339">
        <v>883.37</v>
      </c>
      <c r="J339" t="s">
        <v>2336</v>
      </c>
      <c r="K339" t="s">
        <v>2336</v>
      </c>
      <c r="L339" t="s">
        <v>2336</v>
      </c>
      <c r="M339" t="s">
        <v>2336</v>
      </c>
      <c r="N339" t="s">
        <v>2337</v>
      </c>
    </row>
    <row r="340" spans="1:14">
      <c r="A340" t="s">
        <v>6</v>
      </c>
      <c r="B340" t="s">
        <v>2332</v>
      </c>
      <c r="C340" t="s">
        <v>2990</v>
      </c>
      <c r="D340" t="s">
        <v>2991</v>
      </c>
      <c r="E340" t="s">
        <v>11</v>
      </c>
      <c r="F340" t="s">
        <v>13</v>
      </c>
      <c r="G340" t="s">
        <v>2335</v>
      </c>
      <c r="H340">
        <v>1.6</v>
      </c>
      <c r="I340">
        <v>1.6</v>
      </c>
      <c r="J340" t="s">
        <v>2336</v>
      </c>
      <c r="K340" t="s">
        <v>2336</v>
      </c>
      <c r="L340" t="s">
        <v>2336</v>
      </c>
      <c r="M340" t="s">
        <v>2336</v>
      </c>
      <c r="N340" t="s">
        <v>2337</v>
      </c>
    </row>
    <row r="341" spans="1:14">
      <c r="A341" t="s">
        <v>6</v>
      </c>
      <c r="B341" t="s">
        <v>2332</v>
      </c>
      <c r="C341" t="s">
        <v>2992</v>
      </c>
      <c r="D341" t="s">
        <v>2993</v>
      </c>
      <c r="E341" t="s">
        <v>12</v>
      </c>
      <c r="F341" t="s">
        <v>13</v>
      </c>
      <c r="G341" t="s">
        <v>2335</v>
      </c>
      <c r="H341">
        <v>188.2</v>
      </c>
      <c r="I341">
        <v>188.2</v>
      </c>
      <c r="J341" t="s">
        <v>2336</v>
      </c>
      <c r="K341" t="s">
        <v>2336</v>
      </c>
      <c r="L341" t="s">
        <v>2336</v>
      </c>
      <c r="M341" t="s">
        <v>2336</v>
      </c>
      <c r="N341" t="s">
        <v>2337</v>
      </c>
    </row>
    <row r="342" spans="1:14">
      <c r="A342" t="s">
        <v>6</v>
      </c>
      <c r="B342" t="s">
        <v>2332</v>
      </c>
      <c r="C342" t="s">
        <v>2994</v>
      </c>
      <c r="D342" t="s">
        <v>2995</v>
      </c>
      <c r="E342" t="s">
        <v>11</v>
      </c>
      <c r="F342" t="s">
        <v>13</v>
      </c>
      <c r="G342" t="s">
        <v>2335</v>
      </c>
      <c r="H342">
        <v>302.5</v>
      </c>
      <c r="I342">
        <v>302.5</v>
      </c>
      <c r="J342" t="s">
        <v>2336</v>
      </c>
      <c r="K342" t="s">
        <v>2336</v>
      </c>
      <c r="L342" t="s">
        <v>2336</v>
      </c>
      <c r="M342" t="s">
        <v>2336</v>
      </c>
      <c r="N342" t="s">
        <v>2337</v>
      </c>
    </row>
    <row r="343" spans="1:14">
      <c r="A343" t="s">
        <v>6</v>
      </c>
      <c r="B343" t="s">
        <v>2332</v>
      </c>
      <c r="C343" t="s">
        <v>2996</v>
      </c>
      <c r="D343" t="s">
        <v>2997</v>
      </c>
      <c r="E343" t="s">
        <v>12</v>
      </c>
      <c r="F343" t="s">
        <v>13</v>
      </c>
      <c r="G343" t="s">
        <v>2335</v>
      </c>
      <c r="H343">
        <v>385.45</v>
      </c>
      <c r="I343">
        <v>385.45</v>
      </c>
      <c r="J343" t="s">
        <v>2336</v>
      </c>
      <c r="K343" t="s">
        <v>2336</v>
      </c>
      <c r="L343" t="s">
        <v>2336</v>
      </c>
      <c r="M343" t="s">
        <v>2336</v>
      </c>
      <c r="N343" t="s">
        <v>2337</v>
      </c>
    </row>
    <row r="344" spans="1:14">
      <c r="A344" t="s">
        <v>6</v>
      </c>
      <c r="B344" t="s">
        <v>2332</v>
      </c>
      <c r="C344" t="s">
        <v>2998</v>
      </c>
      <c r="D344" t="s">
        <v>2999</v>
      </c>
      <c r="E344" t="s">
        <v>11</v>
      </c>
      <c r="F344" t="s">
        <v>13</v>
      </c>
      <c r="G344" t="s">
        <v>2335</v>
      </c>
      <c r="H344">
        <v>60.5</v>
      </c>
      <c r="I344">
        <v>60.5</v>
      </c>
      <c r="J344" t="s">
        <v>2336</v>
      </c>
      <c r="K344" t="s">
        <v>2336</v>
      </c>
      <c r="L344" t="s">
        <v>2336</v>
      </c>
      <c r="M344" t="s">
        <v>2336</v>
      </c>
      <c r="N344" t="s">
        <v>2337</v>
      </c>
    </row>
    <row r="345" spans="1:14">
      <c r="A345" t="s">
        <v>6</v>
      </c>
      <c r="B345" t="s">
        <v>2332</v>
      </c>
      <c r="C345" t="s">
        <v>3000</v>
      </c>
      <c r="D345" t="s">
        <v>2821</v>
      </c>
      <c r="E345" t="s">
        <v>12</v>
      </c>
      <c r="F345" t="s">
        <v>13</v>
      </c>
      <c r="G345" t="s">
        <v>2335</v>
      </c>
      <c r="H345">
        <v>433.53</v>
      </c>
      <c r="I345">
        <v>433.53</v>
      </c>
      <c r="J345" t="s">
        <v>2336</v>
      </c>
      <c r="K345" t="s">
        <v>2336</v>
      </c>
      <c r="L345" t="s">
        <v>2336</v>
      </c>
      <c r="M345" t="s">
        <v>2336</v>
      </c>
      <c r="N345" t="s">
        <v>2337</v>
      </c>
    </row>
    <row r="346" spans="1:14">
      <c r="A346" t="s">
        <v>6</v>
      </c>
      <c r="B346" t="s">
        <v>2332</v>
      </c>
      <c r="C346" t="s">
        <v>3001</v>
      </c>
      <c r="D346" t="s">
        <v>3002</v>
      </c>
      <c r="E346" t="s">
        <v>11</v>
      </c>
      <c r="F346" t="s">
        <v>13</v>
      </c>
      <c r="G346" t="s">
        <v>2335</v>
      </c>
      <c r="H346">
        <v>60.5</v>
      </c>
      <c r="I346">
        <v>60.5</v>
      </c>
      <c r="J346" t="s">
        <v>2336</v>
      </c>
      <c r="K346" t="s">
        <v>2336</v>
      </c>
      <c r="L346" t="s">
        <v>2336</v>
      </c>
      <c r="M346" t="s">
        <v>2336</v>
      </c>
      <c r="N346" t="s">
        <v>2337</v>
      </c>
    </row>
    <row r="347" spans="1:14">
      <c r="A347" t="s">
        <v>6</v>
      </c>
      <c r="B347" t="s">
        <v>2332</v>
      </c>
      <c r="C347" t="s">
        <v>3003</v>
      </c>
      <c r="D347" t="s">
        <v>2561</v>
      </c>
      <c r="E347" t="s">
        <v>12</v>
      </c>
      <c r="F347" t="s">
        <v>13</v>
      </c>
      <c r="G347" t="s">
        <v>2335</v>
      </c>
      <c r="H347">
        <v>66.55</v>
      </c>
      <c r="I347">
        <v>66.55</v>
      </c>
      <c r="J347" t="s">
        <v>2336</v>
      </c>
      <c r="K347" t="s">
        <v>2336</v>
      </c>
      <c r="L347" t="s">
        <v>2336</v>
      </c>
      <c r="M347" t="s">
        <v>2336</v>
      </c>
      <c r="N347" t="s">
        <v>2337</v>
      </c>
    </row>
    <row r="348" spans="1:14">
      <c r="A348" t="s">
        <v>6</v>
      </c>
      <c r="B348" t="s">
        <v>2332</v>
      </c>
      <c r="C348" t="s">
        <v>3004</v>
      </c>
      <c r="D348" t="s">
        <v>3005</v>
      </c>
      <c r="E348" t="s">
        <v>11</v>
      </c>
      <c r="F348" t="s">
        <v>13</v>
      </c>
      <c r="G348" t="s">
        <v>2335</v>
      </c>
      <c r="H348">
        <v>380.01</v>
      </c>
      <c r="I348">
        <v>380.01</v>
      </c>
      <c r="J348" t="s">
        <v>2336</v>
      </c>
      <c r="K348" t="s">
        <v>2336</v>
      </c>
      <c r="L348" t="s">
        <v>2336</v>
      </c>
      <c r="M348" t="s">
        <v>2336</v>
      </c>
      <c r="N348" t="s">
        <v>2337</v>
      </c>
    </row>
    <row r="349" spans="1:14">
      <c r="A349" t="s">
        <v>6</v>
      </c>
      <c r="B349" t="s">
        <v>2332</v>
      </c>
      <c r="C349" t="s">
        <v>3006</v>
      </c>
      <c r="D349" t="s">
        <v>3007</v>
      </c>
      <c r="E349" t="s">
        <v>11</v>
      </c>
      <c r="F349" t="s">
        <v>13</v>
      </c>
      <c r="G349" t="s">
        <v>2335</v>
      </c>
      <c r="H349">
        <v>60.5</v>
      </c>
      <c r="I349">
        <v>60.5</v>
      </c>
      <c r="J349" t="s">
        <v>2336</v>
      </c>
      <c r="K349" t="s">
        <v>2336</v>
      </c>
      <c r="L349" t="s">
        <v>2336</v>
      </c>
      <c r="M349" t="s">
        <v>2336</v>
      </c>
      <c r="N349" t="s">
        <v>2337</v>
      </c>
    </row>
    <row r="350" spans="1:14">
      <c r="A350" t="s">
        <v>6</v>
      </c>
      <c r="B350" t="s">
        <v>2332</v>
      </c>
      <c r="C350" t="s">
        <v>3008</v>
      </c>
      <c r="D350" t="s">
        <v>3009</v>
      </c>
      <c r="E350" t="s">
        <v>12</v>
      </c>
      <c r="F350" t="s">
        <v>13</v>
      </c>
      <c r="G350" t="s">
        <v>2335</v>
      </c>
      <c r="H350">
        <v>112.94</v>
      </c>
      <c r="I350">
        <v>112.94</v>
      </c>
      <c r="J350" t="s">
        <v>2336</v>
      </c>
      <c r="K350" t="s">
        <v>2336</v>
      </c>
      <c r="L350" t="s">
        <v>2336</v>
      </c>
      <c r="M350" t="s">
        <v>2336</v>
      </c>
      <c r="N350" t="s">
        <v>2337</v>
      </c>
    </row>
    <row r="351" spans="1:14">
      <c r="A351" t="s">
        <v>6</v>
      </c>
      <c r="B351" t="s">
        <v>2332</v>
      </c>
      <c r="C351" t="s">
        <v>3010</v>
      </c>
      <c r="D351" t="s">
        <v>3011</v>
      </c>
      <c r="E351" t="s">
        <v>11</v>
      </c>
      <c r="F351" t="s">
        <v>13</v>
      </c>
      <c r="G351" t="s">
        <v>2335</v>
      </c>
      <c r="H351">
        <v>103.42</v>
      </c>
      <c r="I351">
        <v>103.42</v>
      </c>
      <c r="J351" t="s">
        <v>2336</v>
      </c>
      <c r="K351" t="s">
        <v>2336</v>
      </c>
      <c r="L351" t="s">
        <v>2336</v>
      </c>
      <c r="M351" t="s">
        <v>2336</v>
      </c>
      <c r="N351" t="s">
        <v>2337</v>
      </c>
    </row>
    <row r="352" spans="1:14">
      <c r="A352" t="s">
        <v>6</v>
      </c>
      <c r="B352" t="s">
        <v>2332</v>
      </c>
      <c r="C352" t="s">
        <v>3012</v>
      </c>
      <c r="D352" t="s">
        <v>3013</v>
      </c>
      <c r="E352" t="s">
        <v>11</v>
      </c>
      <c r="F352" t="s">
        <v>13</v>
      </c>
      <c r="G352" t="s">
        <v>2335</v>
      </c>
      <c r="H352">
        <v>213.52</v>
      </c>
      <c r="I352">
        <v>213.52</v>
      </c>
      <c r="J352" t="s">
        <v>2336</v>
      </c>
      <c r="K352" t="s">
        <v>2336</v>
      </c>
      <c r="L352" t="s">
        <v>2336</v>
      </c>
      <c r="M352" t="s">
        <v>2336</v>
      </c>
      <c r="N352" t="s">
        <v>2337</v>
      </c>
    </row>
    <row r="353" spans="1:14">
      <c r="A353" t="s">
        <v>6</v>
      </c>
      <c r="B353" t="s">
        <v>2332</v>
      </c>
      <c r="C353" t="s">
        <v>3014</v>
      </c>
      <c r="D353" t="s">
        <v>3015</v>
      </c>
      <c r="E353" t="s">
        <v>11</v>
      </c>
      <c r="F353" t="s">
        <v>13</v>
      </c>
      <c r="G353" t="s">
        <v>2335</v>
      </c>
      <c r="H353">
        <v>141.11000000000001</v>
      </c>
      <c r="I353">
        <v>141.11000000000001</v>
      </c>
      <c r="J353" t="s">
        <v>2336</v>
      </c>
      <c r="K353" t="s">
        <v>2336</v>
      </c>
      <c r="L353" t="s">
        <v>2336</v>
      </c>
      <c r="M353" t="s">
        <v>2336</v>
      </c>
      <c r="N353" t="s">
        <v>2337</v>
      </c>
    </row>
    <row r="354" spans="1:14">
      <c r="A354" t="s">
        <v>6</v>
      </c>
      <c r="B354" t="s">
        <v>2332</v>
      </c>
      <c r="C354" t="s">
        <v>3016</v>
      </c>
      <c r="D354" t="s">
        <v>3017</v>
      </c>
      <c r="E354" t="s">
        <v>11</v>
      </c>
      <c r="F354" t="s">
        <v>13</v>
      </c>
      <c r="G354" t="s">
        <v>2335</v>
      </c>
      <c r="H354">
        <v>91.07</v>
      </c>
      <c r="I354">
        <v>91.07</v>
      </c>
      <c r="J354" t="s">
        <v>2336</v>
      </c>
      <c r="K354" t="s">
        <v>2336</v>
      </c>
      <c r="L354" t="s">
        <v>2336</v>
      </c>
      <c r="M354" t="s">
        <v>2336</v>
      </c>
      <c r="N354" t="s">
        <v>2337</v>
      </c>
    </row>
    <row r="355" spans="1:14">
      <c r="A355" t="s">
        <v>6</v>
      </c>
      <c r="B355" t="s">
        <v>2332</v>
      </c>
      <c r="C355" t="s">
        <v>3018</v>
      </c>
      <c r="D355" t="s">
        <v>3019</v>
      </c>
      <c r="E355" t="s">
        <v>11</v>
      </c>
      <c r="F355" t="s">
        <v>13</v>
      </c>
      <c r="G355" t="s">
        <v>2335</v>
      </c>
      <c r="H355">
        <v>312.19</v>
      </c>
      <c r="I355">
        <v>312.19</v>
      </c>
      <c r="J355" t="s">
        <v>2336</v>
      </c>
      <c r="K355" t="s">
        <v>2336</v>
      </c>
      <c r="L355" t="s">
        <v>2336</v>
      </c>
      <c r="M355" t="s">
        <v>2336</v>
      </c>
      <c r="N355" t="s">
        <v>2337</v>
      </c>
    </row>
    <row r="356" spans="1:14">
      <c r="A356" t="s">
        <v>6</v>
      </c>
      <c r="B356" t="s">
        <v>2332</v>
      </c>
      <c r="C356" t="s">
        <v>3020</v>
      </c>
      <c r="D356" t="s">
        <v>3021</v>
      </c>
      <c r="E356" t="s">
        <v>11</v>
      </c>
      <c r="F356" t="s">
        <v>13</v>
      </c>
      <c r="G356" t="s">
        <v>2335</v>
      </c>
      <c r="H356">
        <v>90.26</v>
      </c>
      <c r="I356">
        <v>90.26</v>
      </c>
      <c r="J356" t="s">
        <v>2336</v>
      </c>
      <c r="K356" t="s">
        <v>2336</v>
      </c>
      <c r="L356" t="s">
        <v>2336</v>
      </c>
      <c r="M356" t="s">
        <v>2336</v>
      </c>
      <c r="N356" t="s">
        <v>2337</v>
      </c>
    </row>
    <row r="357" spans="1:14">
      <c r="A357" t="s">
        <v>6</v>
      </c>
      <c r="B357" t="s">
        <v>2332</v>
      </c>
      <c r="C357" t="s">
        <v>3022</v>
      </c>
      <c r="D357" t="s">
        <v>3023</v>
      </c>
      <c r="E357" t="s">
        <v>11</v>
      </c>
      <c r="F357" t="s">
        <v>13</v>
      </c>
      <c r="G357" t="s">
        <v>2335</v>
      </c>
      <c r="H357">
        <v>5.31</v>
      </c>
      <c r="I357">
        <v>5.31</v>
      </c>
      <c r="J357" t="s">
        <v>2336</v>
      </c>
      <c r="K357" t="s">
        <v>2336</v>
      </c>
      <c r="L357" t="s">
        <v>2336</v>
      </c>
      <c r="M357" t="s">
        <v>2336</v>
      </c>
      <c r="N357" t="s">
        <v>2337</v>
      </c>
    </row>
    <row r="358" spans="1:14">
      <c r="A358" t="s">
        <v>6</v>
      </c>
      <c r="B358" t="s">
        <v>2332</v>
      </c>
      <c r="C358" t="s">
        <v>3024</v>
      </c>
      <c r="D358" t="s">
        <v>3025</v>
      </c>
      <c r="E358" t="s">
        <v>11</v>
      </c>
      <c r="F358" t="s">
        <v>13</v>
      </c>
      <c r="G358" t="s">
        <v>2335</v>
      </c>
      <c r="H358">
        <v>196.83</v>
      </c>
      <c r="I358">
        <v>196.83</v>
      </c>
      <c r="J358" t="s">
        <v>2336</v>
      </c>
      <c r="K358" t="s">
        <v>2336</v>
      </c>
      <c r="L358" t="s">
        <v>2336</v>
      </c>
      <c r="M358" t="s">
        <v>2336</v>
      </c>
      <c r="N358" t="s">
        <v>2337</v>
      </c>
    </row>
    <row r="359" spans="1:14">
      <c r="A359" t="s">
        <v>6</v>
      </c>
      <c r="B359" t="s">
        <v>2332</v>
      </c>
      <c r="C359" t="s">
        <v>3026</v>
      </c>
      <c r="D359" t="s">
        <v>2837</v>
      </c>
      <c r="E359" t="s">
        <v>12</v>
      </c>
      <c r="F359" t="s">
        <v>13</v>
      </c>
      <c r="G359" t="s">
        <v>2335</v>
      </c>
      <c r="H359">
        <v>1588.23</v>
      </c>
      <c r="I359">
        <v>1588.23</v>
      </c>
      <c r="J359" t="s">
        <v>2336</v>
      </c>
      <c r="K359" t="s">
        <v>2336</v>
      </c>
      <c r="L359" t="s">
        <v>2336</v>
      </c>
      <c r="M359" t="s">
        <v>2336</v>
      </c>
      <c r="N359" t="s">
        <v>2337</v>
      </c>
    </row>
    <row r="360" spans="1:14">
      <c r="A360" t="s">
        <v>6</v>
      </c>
      <c r="B360" t="s">
        <v>2332</v>
      </c>
      <c r="C360" t="s">
        <v>3027</v>
      </c>
      <c r="D360" t="s">
        <v>3028</v>
      </c>
      <c r="E360" t="s">
        <v>12</v>
      </c>
      <c r="F360" t="s">
        <v>13</v>
      </c>
      <c r="G360" t="s">
        <v>2335</v>
      </c>
      <c r="H360">
        <v>447.22</v>
      </c>
      <c r="I360">
        <v>447.22</v>
      </c>
      <c r="J360" t="s">
        <v>2336</v>
      </c>
      <c r="K360" t="s">
        <v>2336</v>
      </c>
      <c r="L360" t="s">
        <v>2336</v>
      </c>
      <c r="M360" t="s">
        <v>2336</v>
      </c>
      <c r="N360" t="s">
        <v>2337</v>
      </c>
    </row>
    <row r="361" spans="1:14">
      <c r="A361" t="s">
        <v>6</v>
      </c>
      <c r="B361" t="s">
        <v>2332</v>
      </c>
      <c r="C361" t="s">
        <v>3029</v>
      </c>
      <c r="D361" t="s">
        <v>2993</v>
      </c>
      <c r="E361" t="s">
        <v>12</v>
      </c>
      <c r="F361" t="s">
        <v>13</v>
      </c>
      <c r="G361" t="s">
        <v>2335</v>
      </c>
      <c r="H361">
        <v>199.65</v>
      </c>
      <c r="I361">
        <v>199.65</v>
      </c>
      <c r="J361" t="s">
        <v>2336</v>
      </c>
      <c r="K361" t="s">
        <v>2336</v>
      </c>
      <c r="L361" t="s">
        <v>2336</v>
      </c>
      <c r="M361" t="s">
        <v>2336</v>
      </c>
      <c r="N361" t="s">
        <v>2337</v>
      </c>
    </row>
    <row r="362" spans="1:14">
      <c r="A362" t="s">
        <v>6</v>
      </c>
      <c r="B362" t="s">
        <v>2332</v>
      </c>
      <c r="C362" t="s">
        <v>3030</v>
      </c>
      <c r="D362" t="s">
        <v>3031</v>
      </c>
      <c r="E362" t="s">
        <v>11</v>
      </c>
      <c r="F362" t="s">
        <v>13</v>
      </c>
      <c r="G362" t="s">
        <v>2335</v>
      </c>
      <c r="H362">
        <v>47.42</v>
      </c>
      <c r="I362">
        <v>47.42</v>
      </c>
      <c r="J362" t="s">
        <v>2336</v>
      </c>
      <c r="K362" t="s">
        <v>2336</v>
      </c>
      <c r="L362" t="s">
        <v>2336</v>
      </c>
      <c r="M362" t="s">
        <v>2336</v>
      </c>
      <c r="N362" t="s">
        <v>2337</v>
      </c>
    </row>
    <row r="363" spans="1:14">
      <c r="A363" t="s">
        <v>6</v>
      </c>
      <c r="B363" t="s">
        <v>2332</v>
      </c>
      <c r="C363" t="s">
        <v>3032</v>
      </c>
      <c r="D363" t="s">
        <v>3033</v>
      </c>
      <c r="E363" t="s">
        <v>12</v>
      </c>
      <c r="F363" t="s">
        <v>13</v>
      </c>
      <c r="G363" t="s">
        <v>2335</v>
      </c>
      <c r="H363">
        <v>1824.08</v>
      </c>
      <c r="I363">
        <v>1824.08</v>
      </c>
      <c r="J363" t="s">
        <v>2336</v>
      </c>
      <c r="K363" t="s">
        <v>2336</v>
      </c>
      <c r="L363" t="s">
        <v>2336</v>
      </c>
      <c r="M363" t="s">
        <v>2336</v>
      </c>
      <c r="N363" t="s">
        <v>2337</v>
      </c>
    </row>
    <row r="364" spans="1:14">
      <c r="A364" t="s">
        <v>6</v>
      </c>
      <c r="B364" t="s">
        <v>2332</v>
      </c>
      <c r="C364" t="s">
        <v>3034</v>
      </c>
      <c r="D364" t="s">
        <v>2716</v>
      </c>
      <c r="E364" t="s">
        <v>12</v>
      </c>
      <c r="F364" t="s">
        <v>13</v>
      </c>
      <c r="G364" t="s">
        <v>2335</v>
      </c>
      <c r="H364">
        <v>223.61</v>
      </c>
      <c r="I364">
        <v>223.61</v>
      </c>
      <c r="J364" t="s">
        <v>2336</v>
      </c>
      <c r="K364" t="s">
        <v>2336</v>
      </c>
      <c r="L364" t="s">
        <v>2336</v>
      </c>
      <c r="M364" t="s">
        <v>2336</v>
      </c>
      <c r="N364" t="s">
        <v>2337</v>
      </c>
    </row>
    <row r="365" spans="1:14">
      <c r="A365" t="s">
        <v>6</v>
      </c>
      <c r="B365" t="s">
        <v>2332</v>
      </c>
      <c r="C365" t="s">
        <v>3035</v>
      </c>
      <c r="D365" t="s">
        <v>3036</v>
      </c>
      <c r="E365" t="s">
        <v>12</v>
      </c>
      <c r="F365" t="s">
        <v>13</v>
      </c>
      <c r="G365" t="s">
        <v>2335</v>
      </c>
      <c r="H365">
        <v>111.8</v>
      </c>
      <c r="I365">
        <v>111.8</v>
      </c>
      <c r="J365" t="s">
        <v>2336</v>
      </c>
      <c r="K365" t="s">
        <v>2336</v>
      </c>
      <c r="L365" t="s">
        <v>2336</v>
      </c>
      <c r="M365" t="s">
        <v>2336</v>
      </c>
      <c r="N365" t="s">
        <v>2337</v>
      </c>
    </row>
    <row r="366" spans="1:14">
      <c r="A366" t="s">
        <v>6</v>
      </c>
      <c r="B366" t="s">
        <v>2332</v>
      </c>
      <c r="C366" t="s">
        <v>3037</v>
      </c>
      <c r="D366" t="s">
        <v>3038</v>
      </c>
      <c r="E366" t="s">
        <v>12</v>
      </c>
      <c r="F366" t="s">
        <v>13</v>
      </c>
      <c r="G366" t="s">
        <v>2335</v>
      </c>
      <c r="H366">
        <v>112.94</v>
      </c>
      <c r="I366">
        <v>112.94</v>
      </c>
      <c r="J366" t="s">
        <v>2336</v>
      </c>
      <c r="K366" t="s">
        <v>2336</v>
      </c>
      <c r="L366" t="s">
        <v>2336</v>
      </c>
      <c r="M366" t="s">
        <v>2336</v>
      </c>
      <c r="N366" t="s">
        <v>2337</v>
      </c>
    </row>
    <row r="367" spans="1:14">
      <c r="A367" t="s">
        <v>6</v>
      </c>
      <c r="B367" t="s">
        <v>2332</v>
      </c>
      <c r="C367" t="s">
        <v>3039</v>
      </c>
      <c r="D367" t="s">
        <v>3040</v>
      </c>
      <c r="E367" t="s">
        <v>12</v>
      </c>
      <c r="F367" t="s">
        <v>13</v>
      </c>
      <c r="G367" t="s">
        <v>2335</v>
      </c>
      <c r="H367">
        <v>138.06</v>
      </c>
      <c r="I367">
        <v>138.06</v>
      </c>
      <c r="J367" t="s">
        <v>2336</v>
      </c>
      <c r="K367" t="s">
        <v>2336</v>
      </c>
      <c r="L367" t="s">
        <v>2336</v>
      </c>
      <c r="M367" t="s">
        <v>2336</v>
      </c>
      <c r="N367" t="s">
        <v>2337</v>
      </c>
    </row>
    <row r="368" spans="1:14">
      <c r="A368" t="s">
        <v>6</v>
      </c>
      <c r="B368" t="s">
        <v>2332</v>
      </c>
      <c r="C368" t="s">
        <v>3041</v>
      </c>
      <c r="D368" t="s">
        <v>3042</v>
      </c>
      <c r="E368" t="s">
        <v>12</v>
      </c>
      <c r="F368" t="s">
        <v>13</v>
      </c>
      <c r="G368" t="s">
        <v>2335</v>
      </c>
      <c r="H368">
        <v>260.14999999999998</v>
      </c>
      <c r="I368">
        <v>260.14999999999998</v>
      </c>
      <c r="J368" t="s">
        <v>2336</v>
      </c>
      <c r="K368" t="s">
        <v>2336</v>
      </c>
      <c r="L368" t="s">
        <v>2336</v>
      </c>
      <c r="M368" t="s">
        <v>2336</v>
      </c>
      <c r="N368" t="s">
        <v>2337</v>
      </c>
    </row>
    <row r="369" spans="1:14">
      <c r="A369" t="s">
        <v>6</v>
      </c>
      <c r="B369" t="s">
        <v>2332</v>
      </c>
      <c r="C369" t="s">
        <v>3043</v>
      </c>
      <c r="D369" t="s">
        <v>2837</v>
      </c>
      <c r="E369" t="s">
        <v>12</v>
      </c>
      <c r="F369" t="s">
        <v>13</v>
      </c>
      <c r="G369" t="s">
        <v>2335</v>
      </c>
      <c r="H369">
        <v>60.5</v>
      </c>
      <c r="I369">
        <v>60.5</v>
      </c>
      <c r="J369" t="s">
        <v>2336</v>
      </c>
      <c r="K369" t="s">
        <v>2336</v>
      </c>
      <c r="L369" t="s">
        <v>2336</v>
      </c>
      <c r="M369" t="s">
        <v>2336</v>
      </c>
      <c r="N369" t="s">
        <v>2337</v>
      </c>
    </row>
    <row r="370" spans="1:14">
      <c r="A370" t="s">
        <v>6</v>
      </c>
      <c r="B370" t="s">
        <v>2332</v>
      </c>
      <c r="C370" t="s">
        <v>3044</v>
      </c>
      <c r="D370" t="s">
        <v>3045</v>
      </c>
      <c r="E370" t="s">
        <v>12</v>
      </c>
      <c r="F370" t="s">
        <v>13</v>
      </c>
      <c r="G370" t="s">
        <v>2335</v>
      </c>
      <c r="H370">
        <v>1687.76</v>
      </c>
      <c r="I370">
        <v>1687.76</v>
      </c>
      <c r="J370" t="s">
        <v>2336</v>
      </c>
      <c r="K370" t="s">
        <v>2336</v>
      </c>
      <c r="L370" t="s">
        <v>2336</v>
      </c>
      <c r="M370" t="s">
        <v>2336</v>
      </c>
      <c r="N370" t="s">
        <v>2337</v>
      </c>
    </row>
    <row r="371" spans="1:14">
      <c r="A371" t="s">
        <v>6</v>
      </c>
      <c r="B371" t="s">
        <v>2332</v>
      </c>
      <c r="C371" t="s">
        <v>3046</v>
      </c>
      <c r="D371" t="s">
        <v>3047</v>
      </c>
      <c r="E371" t="s">
        <v>11</v>
      </c>
      <c r="F371" t="s">
        <v>13</v>
      </c>
      <c r="G371" t="s">
        <v>2335</v>
      </c>
      <c r="H371">
        <v>152.4</v>
      </c>
      <c r="I371">
        <v>152.4</v>
      </c>
      <c r="J371" t="s">
        <v>2336</v>
      </c>
      <c r="K371" t="s">
        <v>2336</v>
      </c>
      <c r="L371" t="s">
        <v>2336</v>
      </c>
      <c r="M371" t="s">
        <v>2336</v>
      </c>
      <c r="N371" t="s">
        <v>2337</v>
      </c>
    </row>
    <row r="372" spans="1:14">
      <c r="A372" t="s">
        <v>6</v>
      </c>
      <c r="B372" t="s">
        <v>2332</v>
      </c>
      <c r="C372" t="s">
        <v>3048</v>
      </c>
      <c r="D372" t="s">
        <v>3049</v>
      </c>
      <c r="E372" t="s">
        <v>12</v>
      </c>
      <c r="F372" t="s">
        <v>13</v>
      </c>
      <c r="G372" t="s">
        <v>2335</v>
      </c>
      <c r="H372">
        <v>112.94</v>
      </c>
      <c r="I372">
        <v>112.94</v>
      </c>
      <c r="J372" t="s">
        <v>2336</v>
      </c>
      <c r="K372" t="s">
        <v>2336</v>
      </c>
      <c r="L372" t="s">
        <v>2336</v>
      </c>
      <c r="M372" t="s">
        <v>2336</v>
      </c>
      <c r="N372" t="s">
        <v>2337</v>
      </c>
    </row>
    <row r="373" spans="1:14">
      <c r="A373" t="s">
        <v>6</v>
      </c>
      <c r="B373" t="s">
        <v>2332</v>
      </c>
      <c r="C373" t="s">
        <v>3050</v>
      </c>
      <c r="D373" t="s">
        <v>3051</v>
      </c>
      <c r="E373" t="s">
        <v>11</v>
      </c>
      <c r="F373" t="s">
        <v>13</v>
      </c>
      <c r="G373" t="s">
        <v>2335</v>
      </c>
      <c r="H373">
        <v>22.21</v>
      </c>
      <c r="I373">
        <v>22.21</v>
      </c>
      <c r="J373" t="s">
        <v>2336</v>
      </c>
      <c r="K373" t="s">
        <v>2336</v>
      </c>
      <c r="L373" t="s">
        <v>2336</v>
      </c>
      <c r="M373" t="s">
        <v>2336</v>
      </c>
      <c r="N373" t="s">
        <v>2337</v>
      </c>
    </row>
    <row r="374" spans="1:14">
      <c r="A374" t="s">
        <v>6</v>
      </c>
      <c r="B374" t="s">
        <v>2332</v>
      </c>
      <c r="C374" t="s">
        <v>3052</v>
      </c>
      <c r="D374" t="s">
        <v>3053</v>
      </c>
      <c r="E374" t="s">
        <v>11</v>
      </c>
      <c r="F374" t="s">
        <v>13</v>
      </c>
      <c r="G374" t="s">
        <v>2335</v>
      </c>
      <c r="H374">
        <v>13.9</v>
      </c>
      <c r="I374">
        <v>13.9</v>
      </c>
      <c r="J374" t="s">
        <v>2336</v>
      </c>
      <c r="K374" t="s">
        <v>2336</v>
      </c>
      <c r="L374" t="s">
        <v>2336</v>
      </c>
      <c r="M374" t="s">
        <v>2336</v>
      </c>
      <c r="N374" t="s">
        <v>2337</v>
      </c>
    </row>
    <row r="375" spans="1:14">
      <c r="A375" t="s">
        <v>6</v>
      </c>
      <c r="B375" t="s">
        <v>2332</v>
      </c>
      <c r="C375" t="s">
        <v>3054</v>
      </c>
      <c r="D375" t="s">
        <v>3055</v>
      </c>
      <c r="E375" t="s">
        <v>11</v>
      </c>
      <c r="F375" t="s">
        <v>13</v>
      </c>
      <c r="G375" t="s">
        <v>2335</v>
      </c>
      <c r="H375">
        <v>75.13</v>
      </c>
      <c r="I375">
        <v>75.13</v>
      </c>
      <c r="J375" t="s">
        <v>2336</v>
      </c>
      <c r="K375" t="s">
        <v>2336</v>
      </c>
      <c r="L375" t="s">
        <v>2336</v>
      </c>
      <c r="M375" t="s">
        <v>2336</v>
      </c>
      <c r="N375" t="s">
        <v>2337</v>
      </c>
    </row>
    <row r="376" spans="1:14">
      <c r="A376" t="s">
        <v>6</v>
      </c>
      <c r="B376" t="s">
        <v>2332</v>
      </c>
      <c r="C376" t="s">
        <v>3056</v>
      </c>
      <c r="D376" t="s">
        <v>3057</v>
      </c>
      <c r="E376" t="s">
        <v>11</v>
      </c>
      <c r="F376" t="s">
        <v>13</v>
      </c>
      <c r="G376" t="s">
        <v>2335</v>
      </c>
      <c r="H376">
        <v>0.63</v>
      </c>
      <c r="I376">
        <v>0.63</v>
      </c>
      <c r="J376" t="s">
        <v>2336</v>
      </c>
      <c r="K376" t="s">
        <v>2336</v>
      </c>
      <c r="L376" t="s">
        <v>2336</v>
      </c>
      <c r="M376" t="s">
        <v>2336</v>
      </c>
      <c r="N376" t="s">
        <v>2337</v>
      </c>
    </row>
    <row r="377" spans="1:14">
      <c r="A377" t="s">
        <v>6</v>
      </c>
      <c r="B377" t="s">
        <v>2332</v>
      </c>
      <c r="C377" t="s">
        <v>3058</v>
      </c>
      <c r="D377" t="s">
        <v>3059</v>
      </c>
      <c r="E377" t="s">
        <v>11</v>
      </c>
      <c r="F377" t="s">
        <v>13</v>
      </c>
      <c r="G377" t="s">
        <v>2335</v>
      </c>
      <c r="H377">
        <v>131.80000000000001</v>
      </c>
      <c r="I377">
        <v>131.80000000000001</v>
      </c>
      <c r="J377" t="s">
        <v>2336</v>
      </c>
      <c r="K377" t="s">
        <v>2336</v>
      </c>
      <c r="L377" t="s">
        <v>2336</v>
      </c>
      <c r="M377" t="s">
        <v>2336</v>
      </c>
      <c r="N377" t="s">
        <v>2337</v>
      </c>
    </row>
    <row r="378" spans="1:14">
      <c r="A378" t="s">
        <v>6</v>
      </c>
      <c r="B378" t="s">
        <v>2332</v>
      </c>
      <c r="C378" t="s">
        <v>3060</v>
      </c>
      <c r="D378" t="s">
        <v>3061</v>
      </c>
      <c r="E378" t="s">
        <v>11</v>
      </c>
      <c r="F378" t="s">
        <v>13</v>
      </c>
      <c r="G378" t="s">
        <v>2335</v>
      </c>
      <c r="H378">
        <v>175.85</v>
      </c>
      <c r="I378">
        <v>175.85</v>
      </c>
      <c r="J378" t="s">
        <v>2336</v>
      </c>
      <c r="K378" t="s">
        <v>2336</v>
      </c>
      <c r="L378" t="s">
        <v>2336</v>
      </c>
      <c r="M378" t="s">
        <v>2336</v>
      </c>
      <c r="N378" t="s">
        <v>2337</v>
      </c>
    </row>
    <row r="379" spans="1:14">
      <c r="A379" t="s">
        <v>6</v>
      </c>
      <c r="B379" t="s">
        <v>2332</v>
      </c>
      <c r="C379" t="s">
        <v>3062</v>
      </c>
      <c r="D379" t="s">
        <v>3063</v>
      </c>
      <c r="E379" t="s">
        <v>11</v>
      </c>
      <c r="F379" t="s">
        <v>13</v>
      </c>
      <c r="G379" t="s">
        <v>2335</v>
      </c>
      <c r="H379">
        <v>158.13</v>
      </c>
      <c r="I379">
        <v>158.13</v>
      </c>
      <c r="J379" t="s">
        <v>2336</v>
      </c>
      <c r="K379" t="s">
        <v>2336</v>
      </c>
      <c r="L379" t="s">
        <v>2336</v>
      </c>
      <c r="M379" t="s">
        <v>2336</v>
      </c>
      <c r="N379" t="s">
        <v>2337</v>
      </c>
    </row>
    <row r="380" spans="1:14">
      <c r="A380" t="s">
        <v>6</v>
      </c>
      <c r="B380" t="s">
        <v>2332</v>
      </c>
      <c r="C380" t="s">
        <v>3064</v>
      </c>
      <c r="D380" t="s">
        <v>3065</v>
      </c>
      <c r="E380" t="s">
        <v>11</v>
      </c>
      <c r="F380" t="s">
        <v>13</v>
      </c>
      <c r="G380" t="s">
        <v>2335</v>
      </c>
      <c r="H380">
        <v>152.19999999999999</v>
      </c>
      <c r="I380">
        <v>152.19999999999999</v>
      </c>
      <c r="J380" t="s">
        <v>2336</v>
      </c>
      <c r="K380" t="s">
        <v>2336</v>
      </c>
      <c r="L380" t="s">
        <v>2336</v>
      </c>
      <c r="M380" t="s">
        <v>2336</v>
      </c>
      <c r="N380" t="s">
        <v>2337</v>
      </c>
    </row>
    <row r="381" spans="1:14">
      <c r="A381" t="s">
        <v>6</v>
      </c>
      <c r="B381" t="s">
        <v>2332</v>
      </c>
      <c r="C381" t="s">
        <v>3066</v>
      </c>
      <c r="D381" t="s">
        <v>3067</v>
      </c>
      <c r="E381" t="s">
        <v>11</v>
      </c>
      <c r="F381" t="s">
        <v>13</v>
      </c>
      <c r="G381" t="s">
        <v>2335</v>
      </c>
      <c r="H381">
        <v>62.7</v>
      </c>
      <c r="I381">
        <v>62.7</v>
      </c>
      <c r="J381" t="s">
        <v>2336</v>
      </c>
      <c r="K381" t="s">
        <v>2336</v>
      </c>
      <c r="L381" t="s">
        <v>2336</v>
      </c>
      <c r="M381" t="s">
        <v>2336</v>
      </c>
      <c r="N381" t="s">
        <v>2337</v>
      </c>
    </row>
    <row r="382" spans="1:14">
      <c r="A382" t="s">
        <v>6</v>
      </c>
      <c r="B382" t="s">
        <v>2332</v>
      </c>
      <c r="C382" t="s">
        <v>3068</v>
      </c>
      <c r="D382" t="s">
        <v>3069</v>
      </c>
      <c r="E382" t="s">
        <v>11</v>
      </c>
      <c r="F382" t="s">
        <v>13</v>
      </c>
      <c r="G382" t="s">
        <v>2335</v>
      </c>
      <c r="H382">
        <v>60.95</v>
      </c>
      <c r="I382">
        <v>60.95</v>
      </c>
      <c r="J382" t="s">
        <v>2336</v>
      </c>
      <c r="K382" t="s">
        <v>2336</v>
      </c>
      <c r="L382" t="s">
        <v>2336</v>
      </c>
      <c r="M382" t="s">
        <v>2336</v>
      </c>
      <c r="N382" t="s">
        <v>2337</v>
      </c>
    </row>
    <row r="383" spans="1:14">
      <c r="A383" t="s">
        <v>6</v>
      </c>
      <c r="B383" t="s">
        <v>2332</v>
      </c>
      <c r="C383" t="s">
        <v>3070</v>
      </c>
      <c r="D383" t="s">
        <v>3071</v>
      </c>
      <c r="E383" t="s">
        <v>11</v>
      </c>
      <c r="F383" t="s">
        <v>13</v>
      </c>
      <c r="G383" t="s">
        <v>2335</v>
      </c>
      <c r="H383">
        <v>188.5</v>
      </c>
      <c r="I383">
        <v>188.5</v>
      </c>
      <c r="J383" t="s">
        <v>2336</v>
      </c>
      <c r="K383" t="s">
        <v>2336</v>
      </c>
      <c r="L383" t="s">
        <v>2336</v>
      </c>
      <c r="M383" t="s">
        <v>2336</v>
      </c>
      <c r="N383" t="s">
        <v>2337</v>
      </c>
    </row>
    <row r="384" spans="1:14">
      <c r="A384" t="s">
        <v>6</v>
      </c>
      <c r="B384" t="s">
        <v>2332</v>
      </c>
      <c r="C384" t="s">
        <v>3072</v>
      </c>
      <c r="D384" t="s">
        <v>2837</v>
      </c>
      <c r="E384" t="s">
        <v>12</v>
      </c>
      <c r="F384" t="s">
        <v>13</v>
      </c>
      <c r="G384" t="s">
        <v>2335</v>
      </c>
      <c r="H384">
        <v>60.5</v>
      </c>
      <c r="I384">
        <v>60.5</v>
      </c>
      <c r="J384" t="s">
        <v>2336</v>
      </c>
      <c r="K384" t="s">
        <v>2336</v>
      </c>
      <c r="L384" t="s">
        <v>2336</v>
      </c>
      <c r="M384" t="s">
        <v>2336</v>
      </c>
      <c r="N384" t="s">
        <v>2337</v>
      </c>
    </row>
    <row r="385" spans="1:14">
      <c r="A385" t="s">
        <v>6</v>
      </c>
      <c r="B385" t="s">
        <v>2332</v>
      </c>
      <c r="C385" t="s">
        <v>3073</v>
      </c>
      <c r="D385" t="s">
        <v>3074</v>
      </c>
      <c r="E385" t="s">
        <v>12</v>
      </c>
      <c r="F385" t="s">
        <v>13</v>
      </c>
      <c r="G385" t="s">
        <v>2335</v>
      </c>
      <c r="H385">
        <v>41.29</v>
      </c>
      <c r="I385">
        <v>41.29</v>
      </c>
      <c r="J385" t="s">
        <v>2336</v>
      </c>
      <c r="K385" t="s">
        <v>2336</v>
      </c>
      <c r="L385" t="s">
        <v>2336</v>
      </c>
      <c r="M385" t="s">
        <v>2336</v>
      </c>
      <c r="N385" t="s">
        <v>2337</v>
      </c>
    </row>
    <row r="386" spans="1:14">
      <c r="A386" t="s">
        <v>6</v>
      </c>
      <c r="B386" t="s">
        <v>2332</v>
      </c>
      <c r="C386" t="s">
        <v>3075</v>
      </c>
      <c r="D386" t="s">
        <v>3076</v>
      </c>
      <c r="E386" t="s">
        <v>11</v>
      </c>
      <c r="F386" t="s">
        <v>13</v>
      </c>
      <c r="G386" t="s">
        <v>2335</v>
      </c>
      <c r="H386">
        <v>102.07</v>
      </c>
      <c r="I386">
        <v>102.07</v>
      </c>
      <c r="J386" t="s">
        <v>2336</v>
      </c>
      <c r="K386" t="s">
        <v>2336</v>
      </c>
      <c r="L386" t="s">
        <v>2336</v>
      </c>
      <c r="M386" t="s">
        <v>2336</v>
      </c>
      <c r="N386" t="s">
        <v>2337</v>
      </c>
    </row>
    <row r="387" spans="1:14">
      <c r="A387" t="s">
        <v>6</v>
      </c>
      <c r="B387" t="s">
        <v>2332</v>
      </c>
      <c r="C387" t="s">
        <v>3077</v>
      </c>
      <c r="D387" t="s">
        <v>3078</v>
      </c>
      <c r="E387" t="s">
        <v>12</v>
      </c>
      <c r="F387" t="s">
        <v>13</v>
      </c>
      <c r="G387" t="s">
        <v>2335</v>
      </c>
      <c r="H387">
        <v>299.5</v>
      </c>
      <c r="I387">
        <v>299.5</v>
      </c>
      <c r="J387" t="s">
        <v>2336</v>
      </c>
      <c r="K387" t="s">
        <v>2336</v>
      </c>
      <c r="L387" t="s">
        <v>2336</v>
      </c>
      <c r="M387" t="s">
        <v>2336</v>
      </c>
      <c r="N387" t="s">
        <v>2337</v>
      </c>
    </row>
    <row r="388" spans="1:14">
      <c r="A388" t="s">
        <v>6</v>
      </c>
      <c r="B388" t="s">
        <v>2332</v>
      </c>
      <c r="C388" t="s">
        <v>3079</v>
      </c>
      <c r="D388" t="s">
        <v>3080</v>
      </c>
      <c r="E388" t="s">
        <v>11</v>
      </c>
      <c r="F388" t="s">
        <v>13</v>
      </c>
      <c r="G388" t="s">
        <v>2335</v>
      </c>
      <c r="H388">
        <v>7.77</v>
      </c>
      <c r="I388">
        <v>7.77</v>
      </c>
      <c r="J388" t="s">
        <v>2336</v>
      </c>
      <c r="K388" t="s">
        <v>2336</v>
      </c>
      <c r="L388" t="s">
        <v>2336</v>
      </c>
      <c r="M388" t="s">
        <v>2336</v>
      </c>
      <c r="N388" t="s">
        <v>2337</v>
      </c>
    </row>
    <row r="389" spans="1:14">
      <c r="A389" t="s">
        <v>6</v>
      </c>
      <c r="B389" t="s">
        <v>2332</v>
      </c>
      <c r="C389" t="s">
        <v>3081</v>
      </c>
      <c r="D389" t="s">
        <v>3082</v>
      </c>
      <c r="E389" t="s">
        <v>11</v>
      </c>
      <c r="F389" t="s">
        <v>13</v>
      </c>
      <c r="G389" t="s">
        <v>2335</v>
      </c>
      <c r="H389">
        <v>857.45</v>
      </c>
      <c r="I389">
        <v>857.45</v>
      </c>
      <c r="J389" t="s">
        <v>2336</v>
      </c>
      <c r="K389" t="s">
        <v>2336</v>
      </c>
      <c r="L389" t="s">
        <v>2336</v>
      </c>
      <c r="M389" t="s">
        <v>2336</v>
      </c>
      <c r="N389" t="s">
        <v>2337</v>
      </c>
    </row>
    <row r="390" spans="1:14">
      <c r="A390" t="s">
        <v>6</v>
      </c>
      <c r="B390" t="s">
        <v>2332</v>
      </c>
      <c r="C390" t="s">
        <v>3083</v>
      </c>
      <c r="D390" t="s">
        <v>3084</v>
      </c>
      <c r="E390" t="s">
        <v>11</v>
      </c>
      <c r="F390" t="s">
        <v>13</v>
      </c>
      <c r="G390" t="s">
        <v>2335</v>
      </c>
      <c r="H390">
        <v>45.8</v>
      </c>
      <c r="I390">
        <v>45.8</v>
      </c>
      <c r="J390" t="s">
        <v>2336</v>
      </c>
      <c r="K390" t="s">
        <v>2336</v>
      </c>
      <c r="L390" t="s">
        <v>2336</v>
      </c>
      <c r="M390" t="s">
        <v>2336</v>
      </c>
      <c r="N390" t="s">
        <v>2337</v>
      </c>
    </row>
    <row r="391" spans="1:14">
      <c r="A391" t="s">
        <v>6</v>
      </c>
      <c r="B391" t="s">
        <v>2332</v>
      </c>
      <c r="C391" t="s">
        <v>3085</v>
      </c>
      <c r="D391" t="s">
        <v>3086</v>
      </c>
      <c r="E391" t="s">
        <v>11</v>
      </c>
      <c r="F391" t="s">
        <v>13</v>
      </c>
      <c r="G391" t="s">
        <v>2335</v>
      </c>
      <c r="H391">
        <v>64.319999999999993</v>
      </c>
      <c r="I391">
        <v>64.319999999999993</v>
      </c>
      <c r="J391" t="s">
        <v>2336</v>
      </c>
      <c r="K391" t="s">
        <v>2336</v>
      </c>
      <c r="L391" t="s">
        <v>2336</v>
      </c>
      <c r="M391" t="s">
        <v>2336</v>
      </c>
      <c r="N391" t="s">
        <v>2337</v>
      </c>
    </row>
    <row r="392" spans="1:14">
      <c r="A392" t="s">
        <v>6</v>
      </c>
      <c r="B392" t="s">
        <v>2332</v>
      </c>
      <c r="C392" t="s">
        <v>3087</v>
      </c>
      <c r="D392" t="s">
        <v>3088</v>
      </c>
      <c r="E392" t="s">
        <v>11</v>
      </c>
      <c r="F392" t="s">
        <v>13</v>
      </c>
      <c r="G392" t="s">
        <v>2335</v>
      </c>
      <c r="H392">
        <v>127.3</v>
      </c>
      <c r="I392">
        <v>127.3</v>
      </c>
      <c r="J392" t="s">
        <v>2336</v>
      </c>
      <c r="K392" t="s">
        <v>2336</v>
      </c>
      <c r="L392" t="s">
        <v>2336</v>
      </c>
      <c r="M392" t="s">
        <v>2336</v>
      </c>
      <c r="N392" t="s">
        <v>2337</v>
      </c>
    </row>
    <row r="393" spans="1:14">
      <c r="A393" t="s">
        <v>6</v>
      </c>
      <c r="B393" t="s">
        <v>2332</v>
      </c>
      <c r="C393" t="s">
        <v>3089</v>
      </c>
      <c r="D393" t="s">
        <v>3090</v>
      </c>
      <c r="E393" t="s">
        <v>11</v>
      </c>
      <c r="F393" t="s">
        <v>13</v>
      </c>
      <c r="G393" t="s">
        <v>2335</v>
      </c>
      <c r="H393">
        <v>91.62</v>
      </c>
      <c r="I393">
        <v>91.62</v>
      </c>
      <c r="J393" t="s">
        <v>2336</v>
      </c>
      <c r="K393" t="s">
        <v>2336</v>
      </c>
      <c r="L393" t="s">
        <v>2336</v>
      </c>
      <c r="M393" t="s">
        <v>2336</v>
      </c>
      <c r="N393" t="s">
        <v>2337</v>
      </c>
    </row>
    <row r="394" spans="1:14">
      <c r="A394" t="s">
        <v>6</v>
      </c>
      <c r="B394" t="s">
        <v>2332</v>
      </c>
      <c r="C394" t="s">
        <v>3091</v>
      </c>
      <c r="D394" t="s">
        <v>3092</v>
      </c>
      <c r="E394" t="s">
        <v>12</v>
      </c>
      <c r="F394" t="s">
        <v>13</v>
      </c>
      <c r="G394" t="s">
        <v>2335</v>
      </c>
      <c r="H394">
        <v>160.4</v>
      </c>
      <c r="I394">
        <v>160.4</v>
      </c>
      <c r="J394" t="s">
        <v>2336</v>
      </c>
      <c r="K394" t="s">
        <v>2336</v>
      </c>
      <c r="L394" t="s">
        <v>2336</v>
      </c>
      <c r="M394" t="s">
        <v>2336</v>
      </c>
      <c r="N394" t="s">
        <v>2337</v>
      </c>
    </row>
    <row r="395" spans="1:14">
      <c r="A395" t="s">
        <v>6</v>
      </c>
      <c r="B395" t="s">
        <v>2332</v>
      </c>
      <c r="C395" t="s">
        <v>3093</v>
      </c>
      <c r="D395" t="s">
        <v>2895</v>
      </c>
      <c r="E395" t="s">
        <v>12</v>
      </c>
      <c r="F395" t="s">
        <v>13</v>
      </c>
      <c r="G395" t="s">
        <v>2335</v>
      </c>
      <c r="H395">
        <v>72.599999999999994</v>
      </c>
      <c r="I395">
        <v>72.599999999999994</v>
      </c>
      <c r="J395" t="s">
        <v>2336</v>
      </c>
      <c r="K395" t="s">
        <v>2336</v>
      </c>
      <c r="L395" t="s">
        <v>2336</v>
      </c>
      <c r="M395" t="s">
        <v>2336</v>
      </c>
      <c r="N395" t="s">
        <v>2337</v>
      </c>
    </row>
    <row r="396" spans="1:14">
      <c r="A396" t="s">
        <v>6</v>
      </c>
      <c r="B396" t="s">
        <v>2332</v>
      </c>
      <c r="C396" t="s">
        <v>3094</v>
      </c>
      <c r="D396" t="s">
        <v>3095</v>
      </c>
      <c r="E396" t="s">
        <v>11</v>
      </c>
      <c r="F396" t="s">
        <v>13</v>
      </c>
      <c r="G396" t="s">
        <v>2335</v>
      </c>
      <c r="H396">
        <v>184.33</v>
      </c>
      <c r="I396">
        <v>184.33</v>
      </c>
      <c r="J396" t="s">
        <v>2336</v>
      </c>
      <c r="K396" t="s">
        <v>2336</v>
      </c>
      <c r="L396" t="s">
        <v>2336</v>
      </c>
      <c r="M396" t="s">
        <v>2336</v>
      </c>
      <c r="N396" t="s">
        <v>2337</v>
      </c>
    </row>
    <row r="397" spans="1:14">
      <c r="A397" t="s">
        <v>6</v>
      </c>
      <c r="B397" t="s">
        <v>2332</v>
      </c>
      <c r="C397" t="s">
        <v>3096</v>
      </c>
      <c r="D397" t="s">
        <v>3097</v>
      </c>
      <c r="E397" t="s">
        <v>11</v>
      </c>
      <c r="F397" t="s">
        <v>13</v>
      </c>
      <c r="G397" t="s">
        <v>2335</v>
      </c>
      <c r="H397">
        <v>58.2</v>
      </c>
      <c r="I397">
        <v>58.2</v>
      </c>
      <c r="J397" t="s">
        <v>2336</v>
      </c>
      <c r="K397" t="s">
        <v>2336</v>
      </c>
      <c r="L397" t="s">
        <v>2336</v>
      </c>
      <c r="M397" t="s">
        <v>2336</v>
      </c>
      <c r="N397" t="s">
        <v>2337</v>
      </c>
    </row>
    <row r="398" spans="1:14">
      <c r="A398" t="s">
        <v>6</v>
      </c>
      <c r="B398" t="s">
        <v>2332</v>
      </c>
      <c r="C398" t="s">
        <v>3098</v>
      </c>
      <c r="D398" t="s">
        <v>3099</v>
      </c>
      <c r="E398" t="s">
        <v>11</v>
      </c>
      <c r="F398" t="s">
        <v>13</v>
      </c>
      <c r="G398" t="s">
        <v>2335</v>
      </c>
      <c r="H398">
        <v>3.1</v>
      </c>
      <c r="I398">
        <v>3.1</v>
      </c>
      <c r="J398" t="s">
        <v>2336</v>
      </c>
      <c r="K398" t="s">
        <v>2336</v>
      </c>
      <c r="L398" t="s">
        <v>2336</v>
      </c>
      <c r="M398" t="s">
        <v>2336</v>
      </c>
      <c r="N398" t="s">
        <v>2337</v>
      </c>
    </row>
    <row r="399" spans="1:14">
      <c r="A399" t="s">
        <v>6</v>
      </c>
      <c r="B399" t="s">
        <v>2332</v>
      </c>
      <c r="C399" t="s">
        <v>3100</v>
      </c>
      <c r="D399" t="s">
        <v>3101</v>
      </c>
      <c r="E399" t="s">
        <v>12</v>
      </c>
      <c r="F399" t="s">
        <v>13</v>
      </c>
      <c r="G399" t="s">
        <v>2335</v>
      </c>
      <c r="H399">
        <v>112.94</v>
      </c>
      <c r="I399">
        <v>112.94</v>
      </c>
      <c r="J399" t="s">
        <v>2336</v>
      </c>
      <c r="K399" t="s">
        <v>2336</v>
      </c>
      <c r="L399" t="s">
        <v>2336</v>
      </c>
      <c r="M399" t="s">
        <v>2336</v>
      </c>
      <c r="N399" t="s">
        <v>2337</v>
      </c>
    </row>
    <row r="400" spans="1:14">
      <c r="A400" t="s">
        <v>6</v>
      </c>
      <c r="B400" t="s">
        <v>2332</v>
      </c>
      <c r="C400" t="s">
        <v>3102</v>
      </c>
      <c r="D400" t="s">
        <v>2927</v>
      </c>
      <c r="E400" t="s">
        <v>12</v>
      </c>
      <c r="F400" t="s">
        <v>13</v>
      </c>
      <c r="G400" t="s">
        <v>2335</v>
      </c>
      <c r="H400">
        <v>299.5</v>
      </c>
      <c r="I400">
        <v>299.5</v>
      </c>
      <c r="J400" t="s">
        <v>2336</v>
      </c>
      <c r="K400" t="s">
        <v>2336</v>
      </c>
      <c r="L400" t="s">
        <v>2336</v>
      </c>
      <c r="M400" t="s">
        <v>2336</v>
      </c>
      <c r="N400" t="s">
        <v>2337</v>
      </c>
    </row>
    <row r="401" spans="1:14">
      <c r="A401" t="s">
        <v>6</v>
      </c>
      <c r="B401" t="s">
        <v>2332</v>
      </c>
      <c r="C401" t="s">
        <v>3103</v>
      </c>
      <c r="D401" t="s">
        <v>3104</v>
      </c>
      <c r="E401" t="s">
        <v>12</v>
      </c>
      <c r="F401" t="s">
        <v>13</v>
      </c>
      <c r="G401" t="s">
        <v>2335</v>
      </c>
      <c r="H401">
        <v>29.65</v>
      </c>
      <c r="I401">
        <v>29.65</v>
      </c>
      <c r="J401" t="s">
        <v>2336</v>
      </c>
      <c r="K401" t="s">
        <v>2336</v>
      </c>
      <c r="L401" t="s">
        <v>2336</v>
      </c>
      <c r="M401" t="s">
        <v>2336</v>
      </c>
      <c r="N401" t="s">
        <v>2337</v>
      </c>
    </row>
    <row r="402" spans="1:14">
      <c r="A402" t="s">
        <v>6</v>
      </c>
      <c r="B402" t="s">
        <v>2332</v>
      </c>
      <c r="C402" t="s">
        <v>3105</v>
      </c>
      <c r="D402" t="s">
        <v>2634</v>
      </c>
      <c r="E402" t="s">
        <v>12</v>
      </c>
      <c r="F402" t="s">
        <v>13</v>
      </c>
      <c r="G402" t="s">
        <v>2335</v>
      </c>
      <c r="H402">
        <v>599</v>
      </c>
      <c r="I402">
        <v>599</v>
      </c>
      <c r="J402" t="s">
        <v>2336</v>
      </c>
      <c r="K402" t="s">
        <v>2336</v>
      </c>
      <c r="L402" t="s">
        <v>2336</v>
      </c>
      <c r="M402" t="s">
        <v>2336</v>
      </c>
      <c r="N402" t="s">
        <v>2337</v>
      </c>
    </row>
    <row r="403" spans="1:14">
      <c r="A403" t="s">
        <v>6</v>
      </c>
      <c r="B403" t="s">
        <v>2332</v>
      </c>
      <c r="C403" t="s">
        <v>3106</v>
      </c>
      <c r="D403" t="s">
        <v>3107</v>
      </c>
      <c r="E403" t="s">
        <v>11</v>
      </c>
      <c r="F403" t="s">
        <v>13</v>
      </c>
      <c r="G403" t="s">
        <v>2335</v>
      </c>
      <c r="H403">
        <v>65.900000000000006</v>
      </c>
      <c r="I403">
        <v>65.900000000000006</v>
      </c>
      <c r="J403" t="s">
        <v>2336</v>
      </c>
      <c r="K403" t="s">
        <v>2336</v>
      </c>
      <c r="L403" t="s">
        <v>2336</v>
      </c>
      <c r="M403" t="s">
        <v>2336</v>
      </c>
      <c r="N403" t="s">
        <v>2337</v>
      </c>
    </row>
    <row r="404" spans="1:14">
      <c r="A404" t="s">
        <v>6</v>
      </c>
      <c r="B404" t="s">
        <v>2332</v>
      </c>
      <c r="C404" t="s">
        <v>3108</v>
      </c>
      <c r="D404" t="s">
        <v>3109</v>
      </c>
      <c r="E404" t="s">
        <v>11</v>
      </c>
      <c r="F404" t="s">
        <v>13</v>
      </c>
      <c r="G404" t="s">
        <v>2335</v>
      </c>
      <c r="H404">
        <v>118.43</v>
      </c>
      <c r="I404">
        <v>118.43</v>
      </c>
      <c r="J404" t="s">
        <v>2336</v>
      </c>
      <c r="K404" t="s">
        <v>2336</v>
      </c>
      <c r="L404" t="s">
        <v>2336</v>
      </c>
      <c r="M404" t="s">
        <v>2336</v>
      </c>
      <c r="N404" t="s">
        <v>2337</v>
      </c>
    </row>
    <row r="405" spans="1:14">
      <c r="A405" t="s">
        <v>6</v>
      </c>
      <c r="B405" t="s">
        <v>2332</v>
      </c>
      <c r="C405" t="s">
        <v>3110</v>
      </c>
      <c r="D405" t="s">
        <v>3111</v>
      </c>
      <c r="E405" t="s">
        <v>11</v>
      </c>
      <c r="F405" t="s">
        <v>13</v>
      </c>
      <c r="G405" t="s">
        <v>2335</v>
      </c>
      <c r="H405">
        <v>205.56</v>
      </c>
      <c r="I405">
        <v>205.56</v>
      </c>
      <c r="J405" t="s">
        <v>2336</v>
      </c>
      <c r="K405" t="s">
        <v>2336</v>
      </c>
      <c r="L405" t="s">
        <v>2336</v>
      </c>
      <c r="M405" t="s">
        <v>2336</v>
      </c>
      <c r="N405" t="s">
        <v>2337</v>
      </c>
    </row>
    <row r="406" spans="1:14">
      <c r="A406" t="s">
        <v>6</v>
      </c>
      <c r="B406" t="s">
        <v>2332</v>
      </c>
      <c r="C406" t="s">
        <v>3112</v>
      </c>
      <c r="D406" t="s">
        <v>3113</v>
      </c>
      <c r="E406" t="s">
        <v>11</v>
      </c>
      <c r="F406" t="s">
        <v>13</v>
      </c>
      <c r="G406" t="s">
        <v>2335</v>
      </c>
      <c r="H406">
        <v>111.55</v>
      </c>
      <c r="I406">
        <v>111.55</v>
      </c>
      <c r="J406" t="s">
        <v>2336</v>
      </c>
      <c r="K406" t="s">
        <v>2336</v>
      </c>
      <c r="L406" t="s">
        <v>2336</v>
      </c>
      <c r="M406" t="s">
        <v>2336</v>
      </c>
      <c r="N406" t="s">
        <v>2337</v>
      </c>
    </row>
    <row r="407" spans="1:14">
      <c r="A407" t="s">
        <v>6</v>
      </c>
      <c r="B407" t="s">
        <v>2332</v>
      </c>
      <c r="C407" t="s">
        <v>3114</v>
      </c>
      <c r="D407" t="s">
        <v>2795</v>
      </c>
      <c r="E407" t="s">
        <v>12</v>
      </c>
      <c r="F407" t="s">
        <v>13</v>
      </c>
      <c r="G407" t="s">
        <v>2335</v>
      </c>
      <c r="H407">
        <v>374.37</v>
      </c>
      <c r="I407">
        <v>374.37</v>
      </c>
      <c r="J407" t="s">
        <v>2336</v>
      </c>
      <c r="K407" t="s">
        <v>2336</v>
      </c>
      <c r="L407" t="s">
        <v>2336</v>
      </c>
      <c r="M407" t="s">
        <v>2336</v>
      </c>
      <c r="N407" t="s">
        <v>2337</v>
      </c>
    </row>
    <row r="408" spans="1:14">
      <c r="A408" t="s">
        <v>6</v>
      </c>
      <c r="B408" t="s">
        <v>2332</v>
      </c>
      <c r="C408" t="s">
        <v>3115</v>
      </c>
      <c r="D408" t="s">
        <v>3116</v>
      </c>
      <c r="E408" t="s">
        <v>11</v>
      </c>
      <c r="F408" t="s">
        <v>13</v>
      </c>
      <c r="G408" t="s">
        <v>2335</v>
      </c>
      <c r="H408">
        <v>158.94999999999999</v>
      </c>
      <c r="I408">
        <v>158.94999999999999</v>
      </c>
      <c r="J408" t="s">
        <v>2336</v>
      </c>
      <c r="K408" t="s">
        <v>2336</v>
      </c>
      <c r="L408" t="s">
        <v>2336</v>
      </c>
      <c r="M408" t="s">
        <v>2336</v>
      </c>
      <c r="N408" t="s">
        <v>2337</v>
      </c>
    </row>
    <row r="409" spans="1:14">
      <c r="A409" t="s">
        <v>6</v>
      </c>
      <c r="B409" t="s">
        <v>2332</v>
      </c>
      <c r="C409" t="s">
        <v>3117</v>
      </c>
      <c r="D409" t="s">
        <v>3049</v>
      </c>
      <c r="E409" t="s">
        <v>12</v>
      </c>
      <c r="F409" t="s">
        <v>13</v>
      </c>
      <c r="G409" t="s">
        <v>2335</v>
      </c>
      <c r="H409">
        <v>112.94</v>
      </c>
      <c r="I409">
        <v>112.94</v>
      </c>
      <c r="J409" t="s">
        <v>2336</v>
      </c>
      <c r="K409" t="s">
        <v>2336</v>
      </c>
      <c r="L409" t="s">
        <v>2336</v>
      </c>
      <c r="M409" t="s">
        <v>2336</v>
      </c>
      <c r="N409" t="s">
        <v>2337</v>
      </c>
    </row>
    <row r="410" spans="1:14">
      <c r="A410" t="s">
        <v>6</v>
      </c>
      <c r="B410" t="s">
        <v>2332</v>
      </c>
      <c r="C410" t="s">
        <v>3118</v>
      </c>
      <c r="D410" t="s">
        <v>3119</v>
      </c>
      <c r="E410" t="s">
        <v>12</v>
      </c>
      <c r="F410" t="s">
        <v>13</v>
      </c>
      <c r="G410" t="s">
        <v>2335</v>
      </c>
      <c r="H410">
        <v>223.61</v>
      </c>
      <c r="I410">
        <v>223.61</v>
      </c>
      <c r="J410" t="s">
        <v>2336</v>
      </c>
      <c r="K410" t="s">
        <v>2336</v>
      </c>
      <c r="L410" t="s">
        <v>2336</v>
      </c>
      <c r="M410" t="s">
        <v>2336</v>
      </c>
      <c r="N410" t="s">
        <v>2337</v>
      </c>
    </row>
    <row r="411" spans="1:14">
      <c r="A411" t="s">
        <v>6</v>
      </c>
      <c r="B411" t="s">
        <v>2332</v>
      </c>
      <c r="C411" t="s">
        <v>3120</v>
      </c>
      <c r="D411" t="s">
        <v>3121</v>
      </c>
      <c r="E411" t="s">
        <v>12</v>
      </c>
      <c r="F411" t="s">
        <v>13</v>
      </c>
      <c r="G411" t="s">
        <v>2335</v>
      </c>
      <c r="H411">
        <v>16.940000000000001</v>
      </c>
      <c r="I411">
        <v>16.940000000000001</v>
      </c>
      <c r="J411" t="s">
        <v>2336</v>
      </c>
      <c r="K411" t="s">
        <v>2336</v>
      </c>
      <c r="L411" t="s">
        <v>2336</v>
      </c>
      <c r="M411" t="s">
        <v>2336</v>
      </c>
      <c r="N411" t="s">
        <v>2337</v>
      </c>
    </row>
    <row r="412" spans="1:14">
      <c r="A412" t="s">
        <v>6</v>
      </c>
      <c r="B412" t="s">
        <v>2332</v>
      </c>
      <c r="C412" t="s">
        <v>3122</v>
      </c>
      <c r="D412" t="s">
        <v>2483</v>
      </c>
      <c r="E412" t="s">
        <v>12</v>
      </c>
      <c r="F412" t="s">
        <v>13</v>
      </c>
      <c r="G412" t="s">
        <v>2335</v>
      </c>
      <c r="H412">
        <v>50.82</v>
      </c>
      <c r="I412">
        <v>50.82</v>
      </c>
      <c r="J412" t="s">
        <v>2336</v>
      </c>
      <c r="K412" t="s">
        <v>2336</v>
      </c>
      <c r="L412" t="s">
        <v>2336</v>
      </c>
      <c r="M412" t="s">
        <v>2336</v>
      </c>
      <c r="N412" t="s">
        <v>2337</v>
      </c>
    </row>
    <row r="413" spans="1:14">
      <c r="A413" t="s">
        <v>6</v>
      </c>
      <c r="B413" t="s">
        <v>2332</v>
      </c>
      <c r="C413" t="s">
        <v>3123</v>
      </c>
      <c r="D413" t="s">
        <v>2837</v>
      </c>
      <c r="E413" t="s">
        <v>12</v>
      </c>
      <c r="F413" t="s">
        <v>13</v>
      </c>
      <c r="G413" t="s">
        <v>2335</v>
      </c>
      <c r="H413">
        <v>127.05</v>
      </c>
      <c r="I413">
        <v>127.05</v>
      </c>
      <c r="J413" t="s">
        <v>2336</v>
      </c>
      <c r="K413" t="s">
        <v>2336</v>
      </c>
      <c r="L413" t="s">
        <v>2336</v>
      </c>
      <c r="M413" t="s">
        <v>2336</v>
      </c>
      <c r="N413" t="s">
        <v>2337</v>
      </c>
    </row>
    <row r="414" spans="1:14">
      <c r="A414" t="s">
        <v>6</v>
      </c>
      <c r="B414" t="s">
        <v>2332</v>
      </c>
      <c r="C414" t="s">
        <v>3124</v>
      </c>
      <c r="D414" t="s">
        <v>3125</v>
      </c>
      <c r="E414" t="s">
        <v>11</v>
      </c>
      <c r="F414" t="s">
        <v>13</v>
      </c>
      <c r="G414" t="s">
        <v>2335</v>
      </c>
      <c r="H414">
        <v>163.82</v>
      </c>
      <c r="I414">
        <v>163.82</v>
      </c>
      <c r="J414" t="s">
        <v>2336</v>
      </c>
      <c r="K414" t="s">
        <v>2336</v>
      </c>
      <c r="L414" t="s">
        <v>2336</v>
      </c>
      <c r="M414" t="s">
        <v>2336</v>
      </c>
      <c r="N414" t="s">
        <v>2337</v>
      </c>
    </row>
    <row r="415" spans="1:14">
      <c r="A415" t="s">
        <v>6</v>
      </c>
      <c r="B415" t="s">
        <v>2332</v>
      </c>
      <c r="C415" t="s">
        <v>3126</v>
      </c>
      <c r="D415" t="s">
        <v>3127</v>
      </c>
      <c r="E415" t="s">
        <v>11</v>
      </c>
      <c r="F415" t="s">
        <v>13</v>
      </c>
      <c r="G415" t="s">
        <v>2335</v>
      </c>
      <c r="H415">
        <v>247.12</v>
      </c>
      <c r="I415">
        <v>247.12</v>
      </c>
      <c r="J415" t="s">
        <v>2336</v>
      </c>
      <c r="K415" t="s">
        <v>2336</v>
      </c>
      <c r="L415" t="s">
        <v>2336</v>
      </c>
      <c r="M415" t="s">
        <v>2336</v>
      </c>
      <c r="N415" t="s">
        <v>2337</v>
      </c>
    </row>
    <row r="416" spans="1:14">
      <c r="A416" t="s">
        <v>6</v>
      </c>
      <c r="B416" t="s">
        <v>2332</v>
      </c>
      <c r="C416" t="s">
        <v>3128</v>
      </c>
      <c r="D416" t="s">
        <v>3129</v>
      </c>
      <c r="E416" t="s">
        <v>11</v>
      </c>
      <c r="F416" t="s">
        <v>13</v>
      </c>
      <c r="G416" t="s">
        <v>2335</v>
      </c>
      <c r="H416">
        <v>336.03</v>
      </c>
      <c r="I416">
        <v>336.03</v>
      </c>
      <c r="J416" t="s">
        <v>2336</v>
      </c>
      <c r="K416" t="s">
        <v>2336</v>
      </c>
      <c r="L416" t="s">
        <v>2336</v>
      </c>
      <c r="M416" t="s">
        <v>2336</v>
      </c>
      <c r="N416" t="s">
        <v>2337</v>
      </c>
    </row>
    <row r="417" spans="1:14">
      <c r="A417" t="s">
        <v>6</v>
      </c>
      <c r="B417" t="s">
        <v>2332</v>
      </c>
      <c r="C417" t="s">
        <v>3130</v>
      </c>
      <c r="D417" t="s">
        <v>3131</v>
      </c>
      <c r="E417" t="s">
        <v>11</v>
      </c>
      <c r="F417" t="s">
        <v>13</v>
      </c>
      <c r="G417" t="s">
        <v>2335</v>
      </c>
      <c r="H417">
        <v>72.599999999999994</v>
      </c>
      <c r="I417">
        <v>72.599999999999994</v>
      </c>
      <c r="J417" t="s">
        <v>2336</v>
      </c>
      <c r="K417" t="s">
        <v>2336</v>
      </c>
      <c r="L417" t="s">
        <v>2336</v>
      </c>
      <c r="M417" t="s">
        <v>2336</v>
      </c>
      <c r="N417" t="s">
        <v>2337</v>
      </c>
    </row>
    <row r="418" spans="1:14">
      <c r="A418" t="s">
        <v>6</v>
      </c>
      <c r="B418" t="s">
        <v>2332</v>
      </c>
      <c r="C418" t="s">
        <v>3132</v>
      </c>
      <c r="D418" t="s">
        <v>2634</v>
      </c>
      <c r="E418" t="s">
        <v>12</v>
      </c>
      <c r="F418" t="s">
        <v>13</v>
      </c>
      <c r="G418" t="s">
        <v>2335</v>
      </c>
      <c r="H418">
        <v>599</v>
      </c>
      <c r="I418">
        <v>599</v>
      </c>
      <c r="J418" t="s">
        <v>2336</v>
      </c>
      <c r="K418" t="s">
        <v>2336</v>
      </c>
      <c r="L418" t="s">
        <v>2336</v>
      </c>
      <c r="M418" t="s">
        <v>2336</v>
      </c>
      <c r="N418" t="s">
        <v>2337</v>
      </c>
    </row>
    <row r="419" spans="1:14">
      <c r="A419" t="s">
        <v>6</v>
      </c>
      <c r="B419" t="s">
        <v>2332</v>
      </c>
      <c r="C419" t="s">
        <v>3133</v>
      </c>
      <c r="D419" t="s">
        <v>3134</v>
      </c>
      <c r="E419" t="s">
        <v>12</v>
      </c>
      <c r="F419" t="s">
        <v>13</v>
      </c>
      <c r="G419" t="s">
        <v>2335</v>
      </c>
      <c r="H419">
        <v>789.26</v>
      </c>
      <c r="I419">
        <v>789.26</v>
      </c>
      <c r="J419" t="s">
        <v>2336</v>
      </c>
      <c r="K419" t="s">
        <v>2336</v>
      </c>
      <c r="L419" t="s">
        <v>2336</v>
      </c>
      <c r="M419" t="s">
        <v>2336</v>
      </c>
      <c r="N419" t="s">
        <v>2337</v>
      </c>
    </row>
    <row r="420" spans="1:14">
      <c r="A420" t="s">
        <v>6</v>
      </c>
      <c r="B420" t="s">
        <v>2332</v>
      </c>
      <c r="C420" t="s">
        <v>3135</v>
      </c>
      <c r="D420" t="s">
        <v>3136</v>
      </c>
      <c r="E420" t="s">
        <v>12</v>
      </c>
      <c r="F420" t="s">
        <v>13</v>
      </c>
      <c r="G420" t="s">
        <v>2335</v>
      </c>
      <c r="H420">
        <v>123.86</v>
      </c>
      <c r="I420">
        <v>123.86</v>
      </c>
      <c r="J420" t="s">
        <v>2336</v>
      </c>
      <c r="K420" t="s">
        <v>2336</v>
      </c>
      <c r="L420" t="s">
        <v>2336</v>
      </c>
      <c r="M420" t="s">
        <v>2336</v>
      </c>
      <c r="N420" t="s">
        <v>2337</v>
      </c>
    </row>
    <row r="421" spans="1:14">
      <c r="A421" t="s">
        <v>6</v>
      </c>
      <c r="B421" t="s">
        <v>2332</v>
      </c>
      <c r="C421" t="s">
        <v>3137</v>
      </c>
      <c r="D421" t="s">
        <v>3138</v>
      </c>
      <c r="E421" t="s">
        <v>11</v>
      </c>
      <c r="F421" t="s">
        <v>13</v>
      </c>
      <c r="G421" t="s">
        <v>2335</v>
      </c>
      <c r="H421">
        <v>72.599999999999994</v>
      </c>
      <c r="I421">
        <v>72.599999999999994</v>
      </c>
      <c r="J421" t="s">
        <v>2336</v>
      </c>
      <c r="K421" t="s">
        <v>2336</v>
      </c>
      <c r="L421" t="s">
        <v>2336</v>
      </c>
      <c r="M421" t="s">
        <v>2336</v>
      </c>
      <c r="N421" t="s">
        <v>2337</v>
      </c>
    </row>
    <row r="422" spans="1:14">
      <c r="A422" t="s">
        <v>6</v>
      </c>
      <c r="B422" t="s">
        <v>2332</v>
      </c>
      <c r="C422" t="s">
        <v>3139</v>
      </c>
      <c r="D422" t="s">
        <v>3140</v>
      </c>
      <c r="E422" t="s">
        <v>11</v>
      </c>
      <c r="F422" t="s">
        <v>13</v>
      </c>
      <c r="G422" t="s">
        <v>2335</v>
      </c>
      <c r="H422">
        <v>287.38</v>
      </c>
      <c r="I422">
        <v>287.38</v>
      </c>
      <c r="J422" t="s">
        <v>2336</v>
      </c>
      <c r="K422" t="s">
        <v>2336</v>
      </c>
      <c r="L422" t="s">
        <v>2336</v>
      </c>
      <c r="M422" t="s">
        <v>2336</v>
      </c>
      <c r="N422" t="s">
        <v>2337</v>
      </c>
    </row>
    <row r="423" spans="1:14">
      <c r="A423" t="s">
        <v>6</v>
      </c>
      <c r="B423" t="s">
        <v>2332</v>
      </c>
      <c r="C423" t="s">
        <v>3141</v>
      </c>
      <c r="D423" t="s">
        <v>3142</v>
      </c>
      <c r="E423" t="s">
        <v>11</v>
      </c>
      <c r="F423" t="s">
        <v>13</v>
      </c>
      <c r="G423" t="s">
        <v>2335</v>
      </c>
      <c r="H423">
        <v>22.21</v>
      </c>
      <c r="I423">
        <v>22.21</v>
      </c>
      <c r="J423" t="s">
        <v>2336</v>
      </c>
      <c r="K423" t="s">
        <v>2336</v>
      </c>
      <c r="L423" t="s">
        <v>2336</v>
      </c>
      <c r="M423" t="s">
        <v>2336</v>
      </c>
      <c r="N423" t="s">
        <v>2337</v>
      </c>
    </row>
    <row r="424" spans="1:14">
      <c r="A424" t="s">
        <v>6</v>
      </c>
      <c r="B424" t="s">
        <v>2332</v>
      </c>
      <c r="C424" t="s">
        <v>3143</v>
      </c>
      <c r="D424" t="s">
        <v>3144</v>
      </c>
      <c r="E424" t="s">
        <v>11</v>
      </c>
      <c r="F424" t="s">
        <v>13</v>
      </c>
      <c r="G424" t="s">
        <v>2335</v>
      </c>
      <c r="H424">
        <v>229.87</v>
      </c>
      <c r="I424">
        <v>229.87</v>
      </c>
      <c r="J424" t="s">
        <v>2336</v>
      </c>
      <c r="K424" t="s">
        <v>2336</v>
      </c>
      <c r="L424" t="s">
        <v>2336</v>
      </c>
      <c r="M424" t="s">
        <v>2336</v>
      </c>
      <c r="N424" t="s">
        <v>2337</v>
      </c>
    </row>
    <row r="425" spans="1:14">
      <c r="A425" t="s">
        <v>6</v>
      </c>
      <c r="B425" t="s">
        <v>2332</v>
      </c>
      <c r="C425" t="s">
        <v>3145</v>
      </c>
      <c r="D425" t="s">
        <v>3146</v>
      </c>
      <c r="E425" t="s">
        <v>11</v>
      </c>
      <c r="F425" t="s">
        <v>13</v>
      </c>
      <c r="G425" t="s">
        <v>2335</v>
      </c>
      <c r="H425">
        <v>120.03</v>
      </c>
      <c r="I425">
        <v>120.03</v>
      </c>
      <c r="J425" t="s">
        <v>2336</v>
      </c>
      <c r="K425" t="s">
        <v>2336</v>
      </c>
      <c r="L425" t="s">
        <v>2336</v>
      </c>
      <c r="M425" t="s">
        <v>2336</v>
      </c>
      <c r="N425" t="s">
        <v>2337</v>
      </c>
    </row>
    <row r="426" spans="1:14">
      <c r="A426" t="s">
        <v>6</v>
      </c>
      <c r="B426" t="s">
        <v>2332</v>
      </c>
      <c r="C426" t="s">
        <v>3147</v>
      </c>
      <c r="D426" t="s">
        <v>3148</v>
      </c>
      <c r="E426" t="s">
        <v>11</v>
      </c>
      <c r="F426" t="s">
        <v>13</v>
      </c>
      <c r="G426" t="s">
        <v>2335</v>
      </c>
      <c r="H426">
        <v>2695.11</v>
      </c>
      <c r="I426">
        <v>2695.11</v>
      </c>
      <c r="J426" t="s">
        <v>2336</v>
      </c>
      <c r="K426" t="s">
        <v>2336</v>
      </c>
      <c r="L426" t="s">
        <v>2336</v>
      </c>
      <c r="M426" t="s">
        <v>2336</v>
      </c>
      <c r="N426" t="s">
        <v>2337</v>
      </c>
    </row>
    <row r="427" spans="1:14">
      <c r="A427" t="s">
        <v>6</v>
      </c>
      <c r="B427" t="s">
        <v>2332</v>
      </c>
      <c r="C427" t="s">
        <v>3149</v>
      </c>
      <c r="D427" t="s">
        <v>2803</v>
      </c>
      <c r="E427" t="s">
        <v>12</v>
      </c>
      <c r="F427" t="s">
        <v>13</v>
      </c>
      <c r="G427" t="s">
        <v>2335</v>
      </c>
      <c r="H427">
        <v>197.31</v>
      </c>
      <c r="I427">
        <v>197.31</v>
      </c>
      <c r="J427" t="s">
        <v>2336</v>
      </c>
      <c r="K427" t="s">
        <v>2336</v>
      </c>
      <c r="L427" t="s">
        <v>2336</v>
      </c>
      <c r="M427" t="s">
        <v>2336</v>
      </c>
      <c r="N427" t="s">
        <v>2337</v>
      </c>
    </row>
    <row r="428" spans="1:14">
      <c r="A428" t="s">
        <v>6</v>
      </c>
      <c r="B428" t="s">
        <v>2332</v>
      </c>
      <c r="C428" t="s">
        <v>3150</v>
      </c>
      <c r="D428" t="s">
        <v>3151</v>
      </c>
      <c r="E428" t="s">
        <v>11</v>
      </c>
      <c r="F428" t="s">
        <v>13</v>
      </c>
      <c r="G428" t="s">
        <v>2335</v>
      </c>
      <c r="H428">
        <v>56</v>
      </c>
      <c r="I428">
        <v>56</v>
      </c>
      <c r="J428" t="s">
        <v>2336</v>
      </c>
      <c r="K428" t="s">
        <v>2336</v>
      </c>
      <c r="L428" t="s">
        <v>2336</v>
      </c>
      <c r="M428" t="s">
        <v>2336</v>
      </c>
      <c r="N428" t="s">
        <v>2337</v>
      </c>
    </row>
    <row r="429" spans="1:14">
      <c r="A429" t="s">
        <v>6</v>
      </c>
      <c r="B429" t="s">
        <v>2332</v>
      </c>
      <c r="C429" t="s">
        <v>3152</v>
      </c>
      <c r="D429" t="s">
        <v>3153</v>
      </c>
      <c r="E429" t="s">
        <v>12</v>
      </c>
      <c r="F429" t="s">
        <v>13</v>
      </c>
      <c r="G429" t="s">
        <v>2335</v>
      </c>
      <c r="H429">
        <v>224.37</v>
      </c>
      <c r="I429">
        <v>224.37</v>
      </c>
      <c r="J429" t="s">
        <v>2336</v>
      </c>
      <c r="K429" t="s">
        <v>2336</v>
      </c>
      <c r="L429" t="s">
        <v>2336</v>
      </c>
      <c r="M429" t="s">
        <v>2336</v>
      </c>
      <c r="N429" t="s">
        <v>2337</v>
      </c>
    </row>
    <row r="430" spans="1:14">
      <c r="A430" t="s">
        <v>6</v>
      </c>
      <c r="B430" t="s">
        <v>2332</v>
      </c>
      <c r="C430" t="s">
        <v>3154</v>
      </c>
      <c r="D430" t="s">
        <v>3036</v>
      </c>
      <c r="E430" t="s">
        <v>12</v>
      </c>
      <c r="F430" t="s">
        <v>13</v>
      </c>
      <c r="G430" t="s">
        <v>2335</v>
      </c>
      <c r="H430">
        <v>111.8</v>
      </c>
      <c r="I430">
        <v>111.8</v>
      </c>
      <c r="J430" t="s">
        <v>2336</v>
      </c>
      <c r="K430" t="s">
        <v>2336</v>
      </c>
      <c r="L430" t="s">
        <v>2336</v>
      </c>
      <c r="M430" t="s">
        <v>2336</v>
      </c>
      <c r="N430" t="s">
        <v>2337</v>
      </c>
    </row>
    <row r="431" spans="1:14">
      <c r="A431" t="s">
        <v>6</v>
      </c>
      <c r="B431" t="s">
        <v>2332</v>
      </c>
      <c r="C431" t="s">
        <v>3155</v>
      </c>
      <c r="D431" t="s">
        <v>3156</v>
      </c>
      <c r="E431" t="s">
        <v>12</v>
      </c>
      <c r="F431" t="s">
        <v>13</v>
      </c>
      <c r="G431" t="s">
        <v>2335</v>
      </c>
      <c r="H431">
        <v>432.6</v>
      </c>
      <c r="I431">
        <v>432.6</v>
      </c>
      <c r="J431" t="s">
        <v>2336</v>
      </c>
      <c r="K431" t="s">
        <v>2336</v>
      </c>
      <c r="L431" t="s">
        <v>2336</v>
      </c>
      <c r="M431" t="s">
        <v>2336</v>
      </c>
      <c r="N431" t="s">
        <v>2337</v>
      </c>
    </row>
    <row r="432" spans="1:14">
      <c r="A432" t="s">
        <v>6</v>
      </c>
      <c r="B432" t="s">
        <v>2332</v>
      </c>
      <c r="C432" t="s">
        <v>3157</v>
      </c>
      <c r="D432" t="s">
        <v>2724</v>
      </c>
      <c r="E432" t="s">
        <v>12</v>
      </c>
      <c r="F432" t="s">
        <v>13</v>
      </c>
      <c r="G432" t="s">
        <v>2335</v>
      </c>
      <c r="H432">
        <v>112.94</v>
      </c>
      <c r="I432">
        <v>112.94</v>
      </c>
      <c r="J432" t="s">
        <v>2336</v>
      </c>
      <c r="K432" t="s">
        <v>2336</v>
      </c>
      <c r="L432" t="s">
        <v>2336</v>
      </c>
      <c r="M432" t="s">
        <v>2336</v>
      </c>
      <c r="N432" t="s">
        <v>2337</v>
      </c>
    </row>
    <row r="433" spans="1:14">
      <c r="A433" t="s">
        <v>6</v>
      </c>
      <c r="B433" t="s">
        <v>2332</v>
      </c>
      <c r="C433" t="s">
        <v>3158</v>
      </c>
      <c r="D433" t="s">
        <v>3159</v>
      </c>
      <c r="E433" t="s">
        <v>12</v>
      </c>
      <c r="F433" t="s">
        <v>13</v>
      </c>
      <c r="G433" t="s">
        <v>2335</v>
      </c>
      <c r="H433">
        <v>211.79</v>
      </c>
      <c r="I433">
        <v>211.79</v>
      </c>
      <c r="J433" t="s">
        <v>2336</v>
      </c>
      <c r="K433" t="s">
        <v>2336</v>
      </c>
      <c r="L433" t="s">
        <v>2336</v>
      </c>
      <c r="M433" t="s">
        <v>2336</v>
      </c>
      <c r="N433" t="s">
        <v>2337</v>
      </c>
    </row>
    <row r="434" spans="1:14">
      <c r="A434" t="s">
        <v>6</v>
      </c>
      <c r="B434" t="s">
        <v>2332</v>
      </c>
      <c r="C434" t="s">
        <v>3160</v>
      </c>
      <c r="D434" t="s">
        <v>2511</v>
      </c>
      <c r="E434" t="s">
        <v>12</v>
      </c>
      <c r="F434" t="s">
        <v>13</v>
      </c>
      <c r="G434" t="s">
        <v>2335</v>
      </c>
      <c r="H434">
        <v>151.25</v>
      </c>
      <c r="I434">
        <v>151.25</v>
      </c>
      <c r="J434" t="s">
        <v>2336</v>
      </c>
      <c r="K434" t="s">
        <v>2336</v>
      </c>
      <c r="L434" t="s">
        <v>2336</v>
      </c>
      <c r="M434" t="s">
        <v>2336</v>
      </c>
      <c r="N434" t="s">
        <v>2337</v>
      </c>
    </row>
    <row r="435" spans="1:14">
      <c r="A435" t="s">
        <v>6</v>
      </c>
      <c r="B435" t="s">
        <v>2332</v>
      </c>
      <c r="C435" t="s">
        <v>3161</v>
      </c>
      <c r="D435" t="s">
        <v>3162</v>
      </c>
      <c r="E435" t="s">
        <v>12</v>
      </c>
      <c r="F435" t="s">
        <v>13</v>
      </c>
      <c r="G435" t="s">
        <v>2335</v>
      </c>
      <c r="H435">
        <v>302.38</v>
      </c>
      <c r="I435">
        <v>302.38</v>
      </c>
      <c r="J435" t="s">
        <v>2336</v>
      </c>
      <c r="K435" t="s">
        <v>2336</v>
      </c>
      <c r="L435" t="s">
        <v>2336</v>
      </c>
      <c r="M435" t="s">
        <v>2336</v>
      </c>
      <c r="N435" t="s">
        <v>2337</v>
      </c>
    </row>
    <row r="436" spans="1:14">
      <c r="A436" t="s">
        <v>6</v>
      </c>
      <c r="B436" t="s">
        <v>2332</v>
      </c>
      <c r="C436" t="s">
        <v>3163</v>
      </c>
      <c r="D436" t="s">
        <v>3164</v>
      </c>
      <c r="E436" t="s">
        <v>11</v>
      </c>
      <c r="F436" t="s">
        <v>13</v>
      </c>
      <c r="G436" t="s">
        <v>2335</v>
      </c>
      <c r="H436">
        <v>73.010000000000005</v>
      </c>
      <c r="I436">
        <v>73.010000000000005</v>
      </c>
      <c r="J436" t="s">
        <v>2336</v>
      </c>
      <c r="K436" t="s">
        <v>2336</v>
      </c>
      <c r="L436" t="s">
        <v>2336</v>
      </c>
      <c r="M436" t="s">
        <v>2336</v>
      </c>
      <c r="N436" t="s">
        <v>2337</v>
      </c>
    </row>
    <row r="437" spans="1:14">
      <c r="A437" t="s">
        <v>6</v>
      </c>
      <c r="B437" t="s">
        <v>2332</v>
      </c>
      <c r="C437" t="s">
        <v>3165</v>
      </c>
      <c r="D437" t="s">
        <v>3166</v>
      </c>
      <c r="E437" t="s">
        <v>11</v>
      </c>
      <c r="F437" t="s">
        <v>13</v>
      </c>
      <c r="G437" t="s">
        <v>2335</v>
      </c>
      <c r="H437">
        <v>69.92</v>
      </c>
      <c r="I437">
        <v>69.92</v>
      </c>
      <c r="J437" t="s">
        <v>2336</v>
      </c>
      <c r="K437" t="s">
        <v>2336</v>
      </c>
      <c r="L437" t="s">
        <v>2336</v>
      </c>
      <c r="M437" t="s">
        <v>2336</v>
      </c>
      <c r="N437" t="s">
        <v>2337</v>
      </c>
    </row>
    <row r="438" spans="1:14">
      <c r="A438" t="s">
        <v>6</v>
      </c>
      <c r="B438" t="s">
        <v>2332</v>
      </c>
      <c r="C438" t="s">
        <v>3167</v>
      </c>
      <c r="D438" t="s">
        <v>3168</v>
      </c>
      <c r="E438" t="s">
        <v>12</v>
      </c>
      <c r="F438" t="s">
        <v>13</v>
      </c>
      <c r="G438" t="s">
        <v>2335</v>
      </c>
      <c r="H438">
        <v>801.82</v>
      </c>
      <c r="I438">
        <v>801.82</v>
      </c>
      <c r="J438" t="s">
        <v>2336</v>
      </c>
      <c r="K438" t="s">
        <v>2336</v>
      </c>
      <c r="L438" t="s">
        <v>2336</v>
      </c>
      <c r="M438" t="s">
        <v>2336</v>
      </c>
      <c r="N438" t="s">
        <v>2337</v>
      </c>
    </row>
    <row r="439" spans="1:14">
      <c r="A439" t="s">
        <v>6</v>
      </c>
      <c r="B439" t="s">
        <v>2332</v>
      </c>
      <c r="C439" t="s">
        <v>3169</v>
      </c>
      <c r="D439" t="s">
        <v>3170</v>
      </c>
      <c r="E439" t="s">
        <v>11</v>
      </c>
      <c r="F439" t="s">
        <v>13</v>
      </c>
      <c r="G439" t="s">
        <v>2335</v>
      </c>
      <c r="H439">
        <v>12.16</v>
      </c>
      <c r="I439">
        <v>12.16</v>
      </c>
      <c r="J439" t="s">
        <v>2336</v>
      </c>
      <c r="K439" t="s">
        <v>2336</v>
      </c>
      <c r="L439" t="s">
        <v>2336</v>
      </c>
      <c r="M439" t="s">
        <v>2336</v>
      </c>
      <c r="N439" t="s">
        <v>2337</v>
      </c>
    </row>
    <row r="440" spans="1:14">
      <c r="A440" t="s">
        <v>6</v>
      </c>
      <c r="B440" t="s">
        <v>2332</v>
      </c>
      <c r="C440" t="s">
        <v>3171</v>
      </c>
      <c r="D440" t="s">
        <v>3172</v>
      </c>
      <c r="E440" t="s">
        <v>11</v>
      </c>
      <c r="F440" t="s">
        <v>13</v>
      </c>
      <c r="G440" t="s">
        <v>2335</v>
      </c>
      <c r="H440">
        <v>104.4</v>
      </c>
      <c r="I440">
        <v>104.4</v>
      </c>
      <c r="J440" t="s">
        <v>2336</v>
      </c>
      <c r="K440" t="s">
        <v>2336</v>
      </c>
      <c r="L440" t="s">
        <v>2336</v>
      </c>
      <c r="M440" t="s">
        <v>2336</v>
      </c>
      <c r="N440" t="s">
        <v>2337</v>
      </c>
    </row>
    <row r="441" spans="1:14">
      <c r="A441" t="s">
        <v>6</v>
      </c>
      <c r="B441" t="s">
        <v>2332</v>
      </c>
      <c r="C441" t="s">
        <v>3173</v>
      </c>
      <c r="D441" t="s">
        <v>3174</v>
      </c>
      <c r="E441" t="s">
        <v>11</v>
      </c>
      <c r="F441" t="s">
        <v>13</v>
      </c>
      <c r="G441" t="s">
        <v>2335</v>
      </c>
      <c r="H441">
        <v>75.11</v>
      </c>
      <c r="I441">
        <v>75.11</v>
      </c>
      <c r="J441" t="s">
        <v>2336</v>
      </c>
      <c r="K441" t="s">
        <v>2336</v>
      </c>
      <c r="L441" t="s">
        <v>2336</v>
      </c>
      <c r="M441" t="s">
        <v>2336</v>
      </c>
      <c r="N441" t="s">
        <v>2337</v>
      </c>
    </row>
    <row r="442" spans="1:14">
      <c r="A442" t="s">
        <v>6</v>
      </c>
      <c r="B442" t="s">
        <v>2332</v>
      </c>
      <c r="C442" t="s">
        <v>3175</v>
      </c>
      <c r="D442" t="s">
        <v>3176</v>
      </c>
      <c r="E442" t="s">
        <v>11</v>
      </c>
      <c r="F442" t="s">
        <v>13</v>
      </c>
      <c r="G442" t="s">
        <v>2335</v>
      </c>
      <c r="H442">
        <v>80.52</v>
      </c>
      <c r="I442">
        <v>80.52</v>
      </c>
      <c r="J442" t="s">
        <v>2336</v>
      </c>
      <c r="K442" t="s">
        <v>2336</v>
      </c>
      <c r="L442" t="s">
        <v>2336</v>
      </c>
      <c r="M442" t="s">
        <v>2336</v>
      </c>
      <c r="N442" t="s">
        <v>2337</v>
      </c>
    </row>
    <row r="443" spans="1:14">
      <c r="A443" t="s">
        <v>6</v>
      </c>
      <c r="B443" t="s">
        <v>2332</v>
      </c>
      <c r="C443" t="s">
        <v>3177</v>
      </c>
      <c r="D443" t="s">
        <v>3178</v>
      </c>
      <c r="E443" t="s">
        <v>11</v>
      </c>
      <c r="F443" t="s">
        <v>13</v>
      </c>
      <c r="G443" t="s">
        <v>2335</v>
      </c>
      <c r="H443">
        <v>110.31</v>
      </c>
      <c r="I443">
        <v>110.31</v>
      </c>
      <c r="J443" t="s">
        <v>2336</v>
      </c>
      <c r="K443" t="s">
        <v>2336</v>
      </c>
      <c r="L443" t="s">
        <v>2336</v>
      </c>
      <c r="M443" t="s">
        <v>2336</v>
      </c>
      <c r="N443" t="s">
        <v>2337</v>
      </c>
    </row>
    <row r="444" spans="1:14">
      <c r="A444" t="s">
        <v>6</v>
      </c>
      <c r="B444" t="s">
        <v>2332</v>
      </c>
      <c r="C444" t="s">
        <v>3179</v>
      </c>
      <c r="D444" t="s">
        <v>3180</v>
      </c>
      <c r="E444" t="s">
        <v>12</v>
      </c>
      <c r="F444" t="s">
        <v>13</v>
      </c>
      <c r="G444" t="s">
        <v>2335</v>
      </c>
      <c r="H444">
        <v>112.94</v>
      </c>
      <c r="I444">
        <v>112.94</v>
      </c>
      <c r="J444" t="s">
        <v>2336</v>
      </c>
      <c r="K444" t="s">
        <v>2336</v>
      </c>
      <c r="L444" t="s">
        <v>2336</v>
      </c>
      <c r="M444" t="s">
        <v>2336</v>
      </c>
      <c r="N444" t="s">
        <v>2337</v>
      </c>
    </row>
    <row r="445" spans="1:14">
      <c r="A445" t="s">
        <v>6</v>
      </c>
      <c r="B445" t="s">
        <v>2332</v>
      </c>
      <c r="C445" t="s">
        <v>3181</v>
      </c>
      <c r="D445" t="s">
        <v>3182</v>
      </c>
      <c r="E445" t="s">
        <v>11</v>
      </c>
      <c r="F445" t="s">
        <v>13</v>
      </c>
      <c r="G445" t="s">
        <v>2335</v>
      </c>
      <c r="H445">
        <v>60.5</v>
      </c>
      <c r="I445">
        <v>60.5</v>
      </c>
      <c r="J445" t="s">
        <v>2336</v>
      </c>
      <c r="K445" t="s">
        <v>2336</v>
      </c>
      <c r="L445" t="s">
        <v>2336</v>
      </c>
      <c r="M445" t="s">
        <v>2336</v>
      </c>
      <c r="N445" t="s">
        <v>2337</v>
      </c>
    </row>
    <row r="446" spans="1:14">
      <c r="A446" t="s">
        <v>6</v>
      </c>
      <c r="B446" t="s">
        <v>2332</v>
      </c>
      <c r="C446" t="s">
        <v>3183</v>
      </c>
      <c r="D446" t="s">
        <v>3184</v>
      </c>
      <c r="E446" t="s">
        <v>11</v>
      </c>
      <c r="F446" t="s">
        <v>13</v>
      </c>
      <c r="G446" t="s">
        <v>2335</v>
      </c>
      <c r="H446">
        <v>84.11</v>
      </c>
      <c r="I446">
        <v>84.11</v>
      </c>
      <c r="J446" t="s">
        <v>2336</v>
      </c>
      <c r="K446" t="s">
        <v>2336</v>
      </c>
      <c r="L446" t="s">
        <v>2336</v>
      </c>
      <c r="M446" t="s">
        <v>2336</v>
      </c>
      <c r="N446" t="s">
        <v>2337</v>
      </c>
    </row>
    <row r="447" spans="1:14">
      <c r="A447" t="s">
        <v>6</v>
      </c>
      <c r="B447" t="s">
        <v>2332</v>
      </c>
      <c r="C447" t="s">
        <v>3185</v>
      </c>
      <c r="D447" t="s">
        <v>3186</v>
      </c>
      <c r="E447" t="s">
        <v>11</v>
      </c>
      <c r="F447" t="s">
        <v>13</v>
      </c>
      <c r="G447" t="s">
        <v>2335</v>
      </c>
      <c r="H447">
        <v>790.25</v>
      </c>
      <c r="I447">
        <v>790.25</v>
      </c>
      <c r="J447" t="s">
        <v>2336</v>
      </c>
      <c r="K447" t="s">
        <v>2336</v>
      </c>
      <c r="L447" t="s">
        <v>2336</v>
      </c>
      <c r="M447" t="s">
        <v>2336</v>
      </c>
      <c r="N447" t="s">
        <v>2337</v>
      </c>
    </row>
    <row r="448" spans="1:14">
      <c r="A448" t="s">
        <v>6</v>
      </c>
      <c r="B448" t="s">
        <v>2332</v>
      </c>
      <c r="C448" t="s">
        <v>3187</v>
      </c>
      <c r="D448" t="s">
        <v>3188</v>
      </c>
      <c r="E448" t="s">
        <v>11</v>
      </c>
      <c r="F448" t="s">
        <v>13</v>
      </c>
      <c r="G448" t="s">
        <v>2335</v>
      </c>
      <c r="H448">
        <v>36.299999999999997</v>
      </c>
      <c r="I448">
        <v>36.299999999999997</v>
      </c>
      <c r="J448" t="s">
        <v>2336</v>
      </c>
      <c r="K448" t="s">
        <v>2336</v>
      </c>
      <c r="L448" t="s">
        <v>2336</v>
      </c>
      <c r="M448" t="s">
        <v>2336</v>
      </c>
      <c r="N448" t="s">
        <v>2337</v>
      </c>
    </row>
    <row r="449" spans="1:14">
      <c r="A449" t="s">
        <v>6</v>
      </c>
      <c r="B449" t="s">
        <v>2332</v>
      </c>
      <c r="C449" t="s">
        <v>3189</v>
      </c>
      <c r="D449" t="s">
        <v>2716</v>
      </c>
      <c r="E449" t="s">
        <v>12</v>
      </c>
      <c r="F449" t="s">
        <v>13</v>
      </c>
      <c r="G449" t="s">
        <v>2335</v>
      </c>
      <c r="H449">
        <v>223.61</v>
      </c>
      <c r="I449">
        <v>223.61</v>
      </c>
      <c r="J449" t="s">
        <v>2336</v>
      </c>
      <c r="K449" t="s">
        <v>2336</v>
      </c>
      <c r="L449" t="s">
        <v>2336</v>
      </c>
      <c r="M449" t="s">
        <v>2336</v>
      </c>
      <c r="N449" t="s">
        <v>2337</v>
      </c>
    </row>
    <row r="450" spans="1:14">
      <c r="A450" t="s">
        <v>6</v>
      </c>
      <c r="B450" t="s">
        <v>2332</v>
      </c>
      <c r="C450" t="s">
        <v>3190</v>
      </c>
      <c r="D450" t="s">
        <v>2483</v>
      </c>
      <c r="E450" t="s">
        <v>12</v>
      </c>
      <c r="F450" t="s">
        <v>13</v>
      </c>
      <c r="G450" t="s">
        <v>2335</v>
      </c>
      <c r="H450">
        <v>50.82</v>
      </c>
      <c r="I450">
        <v>50.82</v>
      </c>
      <c r="J450" t="s">
        <v>2336</v>
      </c>
      <c r="K450" t="s">
        <v>2336</v>
      </c>
      <c r="L450" t="s">
        <v>2336</v>
      </c>
      <c r="M450" t="s">
        <v>2336</v>
      </c>
      <c r="N450" t="s">
        <v>2337</v>
      </c>
    </row>
    <row r="451" spans="1:14">
      <c r="A451" t="s">
        <v>6</v>
      </c>
      <c r="B451" t="s">
        <v>2332</v>
      </c>
      <c r="C451" t="s">
        <v>3191</v>
      </c>
      <c r="D451" t="s">
        <v>3192</v>
      </c>
      <c r="E451" t="s">
        <v>11</v>
      </c>
      <c r="F451" t="s">
        <v>13</v>
      </c>
      <c r="G451" t="s">
        <v>2335</v>
      </c>
      <c r="H451">
        <v>47.42</v>
      </c>
      <c r="I451">
        <v>47.42</v>
      </c>
      <c r="J451" t="s">
        <v>2336</v>
      </c>
      <c r="K451" t="s">
        <v>2336</v>
      </c>
      <c r="L451" t="s">
        <v>2336</v>
      </c>
      <c r="M451" t="s">
        <v>2336</v>
      </c>
      <c r="N451" t="s">
        <v>2337</v>
      </c>
    </row>
    <row r="452" spans="1:14">
      <c r="A452" t="s">
        <v>6</v>
      </c>
      <c r="B452" t="s">
        <v>2332</v>
      </c>
      <c r="C452" t="s">
        <v>3193</v>
      </c>
      <c r="D452" t="s">
        <v>3194</v>
      </c>
      <c r="E452" t="s">
        <v>11</v>
      </c>
      <c r="F452" t="s">
        <v>13</v>
      </c>
      <c r="G452" t="s">
        <v>2335</v>
      </c>
      <c r="H452">
        <v>33.22</v>
      </c>
      <c r="I452">
        <v>33.22</v>
      </c>
      <c r="J452" t="s">
        <v>2336</v>
      </c>
      <c r="K452" t="s">
        <v>2336</v>
      </c>
      <c r="L452" t="s">
        <v>2336</v>
      </c>
      <c r="M452" t="s">
        <v>2336</v>
      </c>
      <c r="N452" t="s">
        <v>2337</v>
      </c>
    </row>
    <row r="453" spans="1:14">
      <c r="A453" t="s">
        <v>6</v>
      </c>
      <c r="B453" t="s">
        <v>2332</v>
      </c>
      <c r="C453" t="s">
        <v>3195</v>
      </c>
      <c r="D453" t="s">
        <v>3196</v>
      </c>
      <c r="E453" t="s">
        <v>11</v>
      </c>
      <c r="F453" t="s">
        <v>13</v>
      </c>
      <c r="G453" t="s">
        <v>2335</v>
      </c>
      <c r="H453">
        <v>113.41</v>
      </c>
      <c r="I453">
        <v>113.41</v>
      </c>
      <c r="J453" t="s">
        <v>2336</v>
      </c>
      <c r="K453" t="s">
        <v>2336</v>
      </c>
      <c r="L453" t="s">
        <v>2336</v>
      </c>
      <c r="M453" t="s">
        <v>2336</v>
      </c>
      <c r="N453" t="s">
        <v>2337</v>
      </c>
    </row>
    <row r="454" spans="1:14">
      <c r="A454" t="s">
        <v>6</v>
      </c>
      <c r="B454" t="s">
        <v>2332</v>
      </c>
      <c r="C454" t="s">
        <v>3197</v>
      </c>
      <c r="D454" t="s">
        <v>3198</v>
      </c>
      <c r="E454" t="s">
        <v>11</v>
      </c>
      <c r="F454" t="s">
        <v>13</v>
      </c>
      <c r="G454" t="s">
        <v>2335</v>
      </c>
      <c r="H454">
        <v>54.52</v>
      </c>
      <c r="I454">
        <v>54.52</v>
      </c>
      <c r="J454" t="s">
        <v>2336</v>
      </c>
      <c r="K454" t="s">
        <v>2336</v>
      </c>
      <c r="L454" t="s">
        <v>2336</v>
      </c>
      <c r="M454" t="s">
        <v>2336</v>
      </c>
      <c r="N454" t="s">
        <v>2337</v>
      </c>
    </row>
    <row r="455" spans="1:14">
      <c r="A455" t="s">
        <v>6</v>
      </c>
      <c r="B455" t="s">
        <v>2332</v>
      </c>
      <c r="C455" t="s">
        <v>3199</v>
      </c>
      <c r="D455" t="s">
        <v>3200</v>
      </c>
      <c r="E455" t="s">
        <v>11</v>
      </c>
      <c r="F455" t="s">
        <v>13</v>
      </c>
      <c r="G455" t="s">
        <v>2335</v>
      </c>
      <c r="H455">
        <v>183.63</v>
      </c>
      <c r="I455">
        <v>183.63</v>
      </c>
      <c r="J455" t="s">
        <v>2336</v>
      </c>
      <c r="K455" t="s">
        <v>2336</v>
      </c>
      <c r="L455" t="s">
        <v>2336</v>
      </c>
      <c r="M455" t="s">
        <v>2336</v>
      </c>
      <c r="N455" t="s">
        <v>2337</v>
      </c>
    </row>
    <row r="456" spans="1:14">
      <c r="A456" t="s">
        <v>6</v>
      </c>
      <c r="B456" t="s">
        <v>2332</v>
      </c>
      <c r="C456" t="s">
        <v>3201</v>
      </c>
      <c r="D456" t="s">
        <v>3202</v>
      </c>
      <c r="E456" t="s">
        <v>11</v>
      </c>
      <c r="F456" t="s">
        <v>13</v>
      </c>
      <c r="G456" t="s">
        <v>2335</v>
      </c>
      <c r="H456">
        <v>63.21</v>
      </c>
      <c r="I456">
        <v>63.21</v>
      </c>
      <c r="J456" t="s">
        <v>2336</v>
      </c>
      <c r="K456" t="s">
        <v>2336</v>
      </c>
      <c r="L456" t="s">
        <v>2336</v>
      </c>
      <c r="M456" t="s">
        <v>2336</v>
      </c>
      <c r="N456" t="s">
        <v>2337</v>
      </c>
    </row>
    <row r="457" spans="1:14">
      <c r="A457" t="s">
        <v>6</v>
      </c>
      <c r="B457" t="s">
        <v>2332</v>
      </c>
      <c r="C457" t="s">
        <v>3203</v>
      </c>
      <c r="D457" t="s">
        <v>3204</v>
      </c>
      <c r="E457" t="s">
        <v>11</v>
      </c>
      <c r="F457" t="s">
        <v>13</v>
      </c>
      <c r="G457" t="s">
        <v>2335</v>
      </c>
      <c r="H457">
        <v>53.43</v>
      </c>
      <c r="I457">
        <v>53.43</v>
      </c>
      <c r="J457" t="s">
        <v>2336</v>
      </c>
      <c r="K457" t="s">
        <v>2336</v>
      </c>
      <c r="L457" t="s">
        <v>2336</v>
      </c>
      <c r="M457" t="s">
        <v>2336</v>
      </c>
      <c r="N457" t="s">
        <v>2337</v>
      </c>
    </row>
    <row r="458" spans="1:14">
      <c r="A458" t="s">
        <v>6</v>
      </c>
      <c r="B458" t="s">
        <v>2332</v>
      </c>
      <c r="C458" t="s">
        <v>3205</v>
      </c>
      <c r="D458" t="s">
        <v>3206</v>
      </c>
      <c r="E458" t="s">
        <v>11</v>
      </c>
      <c r="F458" t="s">
        <v>13</v>
      </c>
      <c r="G458" t="s">
        <v>2335</v>
      </c>
      <c r="H458">
        <v>60.02</v>
      </c>
      <c r="I458">
        <v>60.02</v>
      </c>
      <c r="J458" t="s">
        <v>2336</v>
      </c>
      <c r="K458" t="s">
        <v>2336</v>
      </c>
      <c r="L458" t="s">
        <v>2336</v>
      </c>
      <c r="M458" t="s">
        <v>2336</v>
      </c>
      <c r="N458" t="s">
        <v>2337</v>
      </c>
    </row>
    <row r="459" spans="1:14">
      <c r="A459" t="s">
        <v>6</v>
      </c>
      <c r="B459" t="s">
        <v>2332</v>
      </c>
      <c r="C459" t="s">
        <v>3207</v>
      </c>
      <c r="D459" t="s">
        <v>2668</v>
      </c>
      <c r="E459" t="s">
        <v>12</v>
      </c>
      <c r="F459" t="s">
        <v>13</v>
      </c>
      <c r="G459" t="s">
        <v>2335</v>
      </c>
      <c r="H459">
        <v>138.06</v>
      </c>
      <c r="I459">
        <v>138.06</v>
      </c>
      <c r="J459" t="s">
        <v>2336</v>
      </c>
      <c r="K459" t="s">
        <v>2336</v>
      </c>
      <c r="L459" t="s">
        <v>2336</v>
      </c>
      <c r="M459" t="s">
        <v>2336</v>
      </c>
      <c r="N459" t="s">
        <v>2337</v>
      </c>
    </row>
    <row r="460" spans="1:14">
      <c r="A460" t="s">
        <v>6</v>
      </c>
      <c r="B460" t="s">
        <v>2332</v>
      </c>
      <c r="C460" t="s">
        <v>3208</v>
      </c>
      <c r="D460" t="s">
        <v>2676</v>
      </c>
      <c r="E460" t="s">
        <v>12</v>
      </c>
      <c r="F460" t="s">
        <v>13</v>
      </c>
      <c r="G460" t="s">
        <v>2335</v>
      </c>
      <c r="H460">
        <v>432.58</v>
      </c>
      <c r="I460">
        <v>432.58</v>
      </c>
      <c r="J460" t="s">
        <v>2336</v>
      </c>
      <c r="K460" t="s">
        <v>2336</v>
      </c>
      <c r="L460" t="s">
        <v>2336</v>
      </c>
      <c r="M460" t="s">
        <v>2336</v>
      </c>
      <c r="N460" t="s">
        <v>2337</v>
      </c>
    </row>
    <row r="461" spans="1:14">
      <c r="A461" t="s">
        <v>6</v>
      </c>
      <c r="B461" t="s">
        <v>2332</v>
      </c>
      <c r="C461" t="s">
        <v>3209</v>
      </c>
      <c r="D461" t="s">
        <v>3210</v>
      </c>
      <c r="E461" t="s">
        <v>12</v>
      </c>
      <c r="F461" t="s">
        <v>13</v>
      </c>
      <c r="G461" t="s">
        <v>2335</v>
      </c>
      <c r="H461">
        <v>513.94000000000005</v>
      </c>
      <c r="I461">
        <v>513.94000000000005</v>
      </c>
      <c r="J461" t="s">
        <v>2336</v>
      </c>
      <c r="K461" t="s">
        <v>2336</v>
      </c>
      <c r="L461" t="s">
        <v>2336</v>
      </c>
      <c r="M461" t="s">
        <v>2336</v>
      </c>
      <c r="N461" t="s">
        <v>2337</v>
      </c>
    </row>
    <row r="462" spans="1:14">
      <c r="A462" t="s">
        <v>6</v>
      </c>
      <c r="B462" t="s">
        <v>2332</v>
      </c>
      <c r="C462" t="s">
        <v>3211</v>
      </c>
      <c r="D462" t="s">
        <v>2837</v>
      </c>
      <c r="E462" t="s">
        <v>12</v>
      </c>
      <c r="F462" t="s">
        <v>13</v>
      </c>
      <c r="G462" t="s">
        <v>2335</v>
      </c>
      <c r="H462">
        <v>529.41</v>
      </c>
      <c r="I462">
        <v>529.41</v>
      </c>
      <c r="J462" t="s">
        <v>2336</v>
      </c>
      <c r="K462" t="s">
        <v>2336</v>
      </c>
      <c r="L462" t="s">
        <v>2336</v>
      </c>
      <c r="M462" t="s">
        <v>2336</v>
      </c>
      <c r="N462" t="s">
        <v>2337</v>
      </c>
    </row>
    <row r="463" spans="1:14">
      <c r="A463" t="s">
        <v>6</v>
      </c>
      <c r="B463" t="s">
        <v>2332</v>
      </c>
      <c r="C463" t="s">
        <v>3212</v>
      </c>
      <c r="D463" t="s">
        <v>3213</v>
      </c>
      <c r="E463" t="s">
        <v>11</v>
      </c>
      <c r="F463" t="s">
        <v>13</v>
      </c>
      <c r="G463" t="s">
        <v>2335</v>
      </c>
      <c r="H463">
        <v>124.03</v>
      </c>
      <c r="I463">
        <v>124.03</v>
      </c>
      <c r="J463" t="s">
        <v>2336</v>
      </c>
      <c r="K463" t="s">
        <v>2336</v>
      </c>
      <c r="L463" t="s">
        <v>2336</v>
      </c>
      <c r="M463" t="s">
        <v>2336</v>
      </c>
      <c r="N463" t="s">
        <v>2337</v>
      </c>
    </row>
    <row r="464" spans="1:14">
      <c r="A464" t="s">
        <v>6</v>
      </c>
      <c r="B464" t="s">
        <v>2332</v>
      </c>
      <c r="C464" t="s">
        <v>3214</v>
      </c>
      <c r="D464" t="s">
        <v>3215</v>
      </c>
      <c r="E464" t="s">
        <v>11</v>
      </c>
      <c r="F464" t="s">
        <v>13</v>
      </c>
      <c r="G464" t="s">
        <v>2335</v>
      </c>
      <c r="H464">
        <v>47.41</v>
      </c>
      <c r="I464">
        <v>47.41</v>
      </c>
      <c r="J464" t="s">
        <v>2336</v>
      </c>
      <c r="K464" t="s">
        <v>2336</v>
      </c>
      <c r="L464" t="s">
        <v>2336</v>
      </c>
      <c r="M464" t="s">
        <v>2336</v>
      </c>
      <c r="N464" t="s">
        <v>2337</v>
      </c>
    </row>
    <row r="465" spans="1:14">
      <c r="A465" t="s">
        <v>6</v>
      </c>
      <c r="B465" t="s">
        <v>2332</v>
      </c>
      <c r="C465" t="s">
        <v>3216</v>
      </c>
      <c r="D465" t="s">
        <v>3217</v>
      </c>
      <c r="E465" t="s">
        <v>11</v>
      </c>
      <c r="F465" t="s">
        <v>13</v>
      </c>
      <c r="G465" t="s">
        <v>2335</v>
      </c>
      <c r="H465">
        <v>165.47</v>
      </c>
      <c r="I465">
        <v>165.47</v>
      </c>
      <c r="J465" t="s">
        <v>2336</v>
      </c>
      <c r="K465" t="s">
        <v>2336</v>
      </c>
      <c r="L465" t="s">
        <v>2336</v>
      </c>
      <c r="M465" t="s">
        <v>2336</v>
      </c>
      <c r="N465" t="s">
        <v>2337</v>
      </c>
    </row>
    <row r="466" spans="1:14">
      <c r="A466" t="s">
        <v>6</v>
      </c>
      <c r="B466" t="s">
        <v>2332</v>
      </c>
      <c r="C466" t="s">
        <v>3218</v>
      </c>
      <c r="D466" t="s">
        <v>3219</v>
      </c>
      <c r="E466" t="s">
        <v>11</v>
      </c>
      <c r="F466" t="s">
        <v>13</v>
      </c>
      <c r="G466" t="s">
        <v>2335</v>
      </c>
      <c r="H466">
        <v>60.5</v>
      </c>
      <c r="I466">
        <v>60.5</v>
      </c>
      <c r="J466" t="s">
        <v>2336</v>
      </c>
      <c r="K466" t="s">
        <v>2336</v>
      </c>
      <c r="L466" t="s">
        <v>2336</v>
      </c>
      <c r="M466" t="s">
        <v>2336</v>
      </c>
      <c r="N466" t="s">
        <v>2337</v>
      </c>
    </row>
    <row r="467" spans="1:14">
      <c r="A467" t="s">
        <v>6</v>
      </c>
      <c r="B467" t="s">
        <v>2332</v>
      </c>
      <c r="C467" t="s">
        <v>3220</v>
      </c>
      <c r="D467" t="s">
        <v>3221</v>
      </c>
      <c r="E467" t="s">
        <v>12</v>
      </c>
      <c r="F467" t="s">
        <v>13</v>
      </c>
      <c r="G467" t="s">
        <v>2335</v>
      </c>
      <c r="H467">
        <v>1058.82</v>
      </c>
      <c r="I467">
        <v>1058.82</v>
      </c>
      <c r="J467" t="s">
        <v>2336</v>
      </c>
      <c r="K467" t="s">
        <v>2336</v>
      </c>
      <c r="L467" t="s">
        <v>2336</v>
      </c>
      <c r="M467" t="s">
        <v>2336</v>
      </c>
      <c r="N467" t="s">
        <v>2337</v>
      </c>
    </row>
    <row r="468" spans="1:14">
      <c r="A468" t="s">
        <v>6</v>
      </c>
      <c r="B468" t="s">
        <v>2332</v>
      </c>
      <c r="C468" t="s">
        <v>3222</v>
      </c>
      <c r="D468" t="s">
        <v>3223</v>
      </c>
      <c r="E468" t="s">
        <v>11</v>
      </c>
      <c r="F468" t="s">
        <v>13</v>
      </c>
      <c r="G468" t="s">
        <v>2335</v>
      </c>
      <c r="H468">
        <v>60.5</v>
      </c>
      <c r="I468">
        <v>60.5</v>
      </c>
      <c r="J468" t="s">
        <v>2336</v>
      </c>
      <c r="K468" t="s">
        <v>2336</v>
      </c>
      <c r="L468" t="s">
        <v>2336</v>
      </c>
      <c r="M468" t="s">
        <v>2336</v>
      </c>
      <c r="N468" t="s">
        <v>2337</v>
      </c>
    </row>
    <row r="469" spans="1:14">
      <c r="A469" t="s">
        <v>6</v>
      </c>
      <c r="B469" t="s">
        <v>2332</v>
      </c>
      <c r="C469" t="s">
        <v>3224</v>
      </c>
      <c r="D469" t="s">
        <v>3225</v>
      </c>
      <c r="E469" t="s">
        <v>12</v>
      </c>
      <c r="F469" t="s">
        <v>13</v>
      </c>
      <c r="G469" t="s">
        <v>2335</v>
      </c>
      <c r="H469">
        <v>1355.2</v>
      </c>
      <c r="I469">
        <v>1355.2</v>
      </c>
      <c r="J469" t="s">
        <v>2336</v>
      </c>
      <c r="K469" t="s">
        <v>2336</v>
      </c>
      <c r="L469" t="s">
        <v>2336</v>
      </c>
      <c r="M469" t="s">
        <v>2336</v>
      </c>
      <c r="N469" t="s">
        <v>2337</v>
      </c>
    </row>
    <row r="470" spans="1:14">
      <c r="A470" t="s">
        <v>6</v>
      </c>
      <c r="B470" t="s">
        <v>2332</v>
      </c>
      <c r="C470" t="s">
        <v>3226</v>
      </c>
      <c r="D470" t="s">
        <v>3227</v>
      </c>
      <c r="E470" t="s">
        <v>11</v>
      </c>
      <c r="F470" t="s">
        <v>13</v>
      </c>
      <c r="G470" t="s">
        <v>2335</v>
      </c>
      <c r="H470">
        <v>228.53</v>
      </c>
      <c r="I470">
        <v>228.53</v>
      </c>
      <c r="J470" t="s">
        <v>2336</v>
      </c>
      <c r="K470" t="s">
        <v>2336</v>
      </c>
      <c r="L470" t="s">
        <v>2336</v>
      </c>
      <c r="M470" t="s">
        <v>2336</v>
      </c>
      <c r="N470" t="s">
        <v>2337</v>
      </c>
    </row>
    <row r="471" spans="1:14">
      <c r="A471" t="s">
        <v>6</v>
      </c>
      <c r="B471" t="s">
        <v>2332</v>
      </c>
      <c r="C471" t="s">
        <v>3228</v>
      </c>
      <c r="D471" t="s">
        <v>3229</v>
      </c>
      <c r="E471" t="s">
        <v>12</v>
      </c>
      <c r="F471" t="s">
        <v>13</v>
      </c>
      <c r="G471" t="s">
        <v>2335</v>
      </c>
      <c r="H471">
        <v>849.78</v>
      </c>
      <c r="I471">
        <v>849.78</v>
      </c>
      <c r="J471" t="s">
        <v>2336</v>
      </c>
      <c r="K471" t="s">
        <v>2336</v>
      </c>
      <c r="L471" t="s">
        <v>2336</v>
      </c>
      <c r="M471" t="s">
        <v>2336</v>
      </c>
      <c r="N471" t="s">
        <v>2337</v>
      </c>
    </row>
    <row r="472" spans="1:14">
      <c r="A472" t="s">
        <v>6</v>
      </c>
      <c r="B472" t="s">
        <v>2332</v>
      </c>
      <c r="C472" t="s">
        <v>3230</v>
      </c>
      <c r="D472" t="s">
        <v>3231</v>
      </c>
      <c r="E472" t="s">
        <v>11</v>
      </c>
      <c r="F472" t="s">
        <v>13</v>
      </c>
      <c r="G472" t="s">
        <v>2335</v>
      </c>
      <c r="H472">
        <v>29.61</v>
      </c>
      <c r="I472">
        <v>29.61</v>
      </c>
      <c r="J472" t="s">
        <v>2336</v>
      </c>
      <c r="K472" t="s">
        <v>2336</v>
      </c>
      <c r="L472" t="s">
        <v>2336</v>
      </c>
      <c r="M472" t="s">
        <v>2336</v>
      </c>
      <c r="N472" t="s">
        <v>2337</v>
      </c>
    </row>
    <row r="473" spans="1:14">
      <c r="A473" t="s">
        <v>6</v>
      </c>
      <c r="B473" t="s">
        <v>2332</v>
      </c>
      <c r="C473" t="s">
        <v>3232</v>
      </c>
      <c r="D473" t="s">
        <v>3233</v>
      </c>
      <c r="E473" t="s">
        <v>11</v>
      </c>
      <c r="F473" t="s">
        <v>13</v>
      </c>
      <c r="G473" t="s">
        <v>2335</v>
      </c>
      <c r="H473">
        <v>112</v>
      </c>
      <c r="I473">
        <v>112</v>
      </c>
      <c r="J473" t="s">
        <v>2336</v>
      </c>
      <c r="K473" t="s">
        <v>2336</v>
      </c>
      <c r="L473" t="s">
        <v>2336</v>
      </c>
      <c r="M473" t="s">
        <v>2336</v>
      </c>
      <c r="N473" t="s">
        <v>2337</v>
      </c>
    </row>
    <row r="474" spans="1:14">
      <c r="A474" t="s">
        <v>6</v>
      </c>
      <c r="B474" t="s">
        <v>2332</v>
      </c>
      <c r="C474" t="s">
        <v>3234</v>
      </c>
      <c r="D474" t="s">
        <v>2668</v>
      </c>
      <c r="E474" t="s">
        <v>12</v>
      </c>
      <c r="F474" t="s">
        <v>13</v>
      </c>
      <c r="G474" t="s">
        <v>2335</v>
      </c>
      <c r="H474">
        <v>138.06</v>
      </c>
      <c r="I474">
        <v>138.06</v>
      </c>
      <c r="J474" t="s">
        <v>2336</v>
      </c>
      <c r="K474" t="s">
        <v>2336</v>
      </c>
      <c r="L474" t="s">
        <v>2336</v>
      </c>
      <c r="M474" t="s">
        <v>2336</v>
      </c>
      <c r="N474" t="s">
        <v>2337</v>
      </c>
    </row>
    <row r="475" spans="1:14">
      <c r="A475" t="s">
        <v>6</v>
      </c>
      <c r="B475" t="s">
        <v>2332</v>
      </c>
      <c r="C475" t="s">
        <v>3235</v>
      </c>
      <c r="D475" t="s">
        <v>3236</v>
      </c>
      <c r="E475" t="s">
        <v>11</v>
      </c>
      <c r="F475" t="s">
        <v>13</v>
      </c>
      <c r="G475" t="s">
        <v>2335</v>
      </c>
      <c r="H475">
        <v>47.42</v>
      </c>
      <c r="I475">
        <v>47.42</v>
      </c>
      <c r="J475" t="s">
        <v>2336</v>
      </c>
      <c r="K475" t="s">
        <v>2336</v>
      </c>
      <c r="L475" t="s">
        <v>2336</v>
      </c>
      <c r="M475" t="s">
        <v>2336</v>
      </c>
      <c r="N475" t="s">
        <v>2337</v>
      </c>
    </row>
    <row r="476" spans="1:14">
      <c r="A476" t="s">
        <v>6</v>
      </c>
      <c r="B476" t="s">
        <v>2332</v>
      </c>
      <c r="C476" t="s">
        <v>3237</v>
      </c>
      <c r="D476" t="s">
        <v>3238</v>
      </c>
      <c r="E476" t="s">
        <v>11</v>
      </c>
      <c r="F476" t="s">
        <v>13</v>
      </c>
      <c r="G476" t="s">
        <v>2335</v>
      </c>
      <c r="H476">
        <v>107.83</v>
      </c>
      <c r="I476">
        <v>107.83</v>
      </c>
      <c r="J476" t="s">
        <v>2336</v>
      </c>
      <c r="K476" t="s">
        <v>2336</v>
      </c>
      <c r="L476" t="s">
        <v>2336</v>
      </c>
      <c r="M476" t="s">
        <v>2336</v>
      </c>
      <c r="N476" t="s">
        <v>2337</v>
      </c>
    </row>
    <row r="477" spans="1:14">
      <c r="A477" t="s">
        <v>6</v>
      </c>
      <c r="B477" t="s">
        <v>2332</v>
      </c>
      <c r="C477" t="s">
        <v>3239</v>
      </c>
      <c r="D477" t="s">
        <v>3240</v>
      </c>
      <c r="E477" t="s">
        <v>11</v>
      </c>
      <c r="F477" t="s">
        <v>13</v>
      </c>
      <c r="G477" t="s">
        <v>2335</v>
      </c>
      <c r="H477">
        <v>341.72</v>
      </c>
      <c r="I477">
        <v>341.72</v>
      </c>
      <c r="J477" t="s">
        <v>2336</v>
      </c>
      <c r="K477" t="s">
        <v>2336</v>
      </c>
      <c r="L477" t="s">
        <v>2336</v>
      </c>
      <c r="M477" t="s">
        <v>2336</v>
      </c>
      <c r="N477" t="s">
        <v>2337</v>
      </c>
    </row>
    <row r="478" spans="1:14">
      <c r="A478" t="s">
        <v>6</v>
      </c>
      <c r="B478" t="s">
        <v>2332</v>
      </c>
      <c r="C478" t="s">
        <v>3241</v>
      </c>
      <c r="D478" t="s">
        <v>3242</v>
      </c>
      <c r="E478" t="s">
        <v>12</v>
      </c>
      <c r="F478" t="s">
        <v>13</v>
      </c>
      <c r="G478" t="s">
        <v>2335</v>
      </c>
      <c r="H478">
        <v>242</v>
      </c>
      <c r="I478">
        <v>242</v>
      </c>
      <c r="J478" t="s">
        <v>2336</v>
      </c>
      <c r="K478" t="s">
        <v>2336</v>
      </c>
      <c r="L478" t="s">
        <v>2336</v>
      </c>
      <c r="M478" t="s">
        <v>2336</v>
      </c>
      <c r="N478" t="s">
        <v>2337</v>
      </c>
    </row>
    <row r="479" spans="1:14">
      <c r="A479" t="s">
        <v>6</v>
      </c>
      <c r="B479" t="s">
        <v>2332</v>
      </c>
      <c r="C479" t="s">
        <v>3243</v>
      </c>
      <c r="D479" t="s">
        <v>3244</v>
      </c>
      <c r="E479" t="s">
        <v>12</v>
      </c>
      <c r="F479" t="s">
        <v>13</v>
      </c>
      <c r="G479" t="s">
        <v>2335</v>
      </c>
      <c r="H479">
        <v>212.96</v>
      </c>
      <c r="I479">
        <v>212.96</v>
      </c>
      <c r="J479" t="s">
        <v>2336</v>
      </c>
      <c r="K479" t="s">
        <v>2336</v>
      </c>
      <c r="L479" t="s">
        <v>2336</v>
      </c>
      <c r="M479" t="s">
        <v>2336</v>
      </c>
      <c r="N479" t="s">
        <v>2337</v>
      </c>
    </row>
    <row r="480" spans="1:14">
      <c r="A480" t="s">
        <v>6</v>
      </c>
      <c r="B480" t="s">
        <v>2332</v>
      </c>
      <c r="C480" t="s">
        <v>3245</v>
      </c>
      <c r="D480" t="s">
        <v>3246</v>
      </c>
      <c r="E480" t="s">
        <v>12</v>
      </c>
      <c r="F480" t="s">
        <v>13</v>
      </c>
      <c r="G480" t="s">
        <v>2335</v>
      </c>
      <c r="H480">
        <v>133.1</v>
      </c>
      <c r="I480">
        <v>133.1</v>
      </c>
      <c r="J480" t="s">
        <v>2336</v>
      </c>
      <c r="K480" t="s">
        <v>2336</v>
      </c>
      <c r="L480" t="s">
        <v>2336</v>
      </c>
      <c r="M480" t="s">
        <v>2336</v>
      </c>
      <c r="N480" t="s">
        <v>2337</v>
      </c>
    </row>
    <row r="481" spans="1:14">
      <c r="A481" t="s">
        <v>6</v>
      </c>
      <c r="B481" t="s">
        <v>2332</v>
      </c>
      <c r="C481" t="s">
        <v>3247</v>
      </c>
      <c r="D481" t="s">
        <v>3248</v>
      </c>
      <c r="E481" t="s">
        <v>11</v>
      </c>
      <c r="F481" t="s">
        <v>13</v>
      </c>
      <c r="G481" t="s">
        <v>2335</v>
      </c>
      <c r="H481">
        <v>149.4</v>
      </c>
      <c r="I481">
        <v>149.4</v>
      </c>
      <c r="J481" t="s">
        <v>2336</v>
      </c>
      <c r="K481" t="s">
        <v>2336</v>
      </c>
      <c r="L481" t="s">
        <v>2336</v>
      </c>
      <c r="M481" t="s">
        <v>2336</v>
      </c>
      <c r="N481" t="s">
        <v>2337</v>
      </c>
    </row>
    <row r="482" spans="1:14">
      <c r="A482" t="s">
        <v>6</v>
      </c>
      <c r="B482" t="s">
        <v>2332</v>
      </c>
      <c r="C482" t="s">
        <v>3249</v>
      </c>
      <c r="D482" t="s">
        <v>3250</v>
      </c>
      <c r="E482" t="s">
        <v>11</v>
      </c>
      <c r="F482" t="s">
        <v>13</v>
      </c>
      <c r="G482" t="s">
        <v>2335</v>
      </c>
      <c r="H482">
        <v>3275.31</v>
      </c>
      <c r="I482">
        <v>3275.31</v>
      </c>
      <c r="J482" t="s">
        <v>2336</v>
      </c>
      <c r="K482" t="s">
        <v>2336</v>
      </c>
      <c r="L482" t="s">
        <v>2336</v>
      </c>
      <c r="M482" t="s">
        <v>2336</v>
      </c>
      <c r="N482" t="s">
        <v>2337</v>
      </c>
    </row>
    <row r="483" spans="1:14">
      <c r="A483" t="s">
        <v>6</v>
      </c>
      <c r="B483" t="s">
        <v>2332</v>
      </c>
      <c r="C483" t="s">
        <v>3251</v>
      </c>
      <c r="D483" t="s">
        <v>3252</v>
      </c>
      <c r="E483" t="s">
        <v>12</v>
      </c>
      <c r="F483" t="s">
        <v>13</v>
      </c>
      <c r="G483" t="s">
        <v>2335</v>
      </c>
      <c r="H483">
        <v>124.87</v>
      </c>
      <c r="I483">
        <v>124.87</v>
      </c>
      <c r="J483" t="s">
        <v>2336</v>
      </c>
      <c r="K483" t="s">
        <v>2336</v>
      </c>
      <c r="L483" t="s">
        <v>2336</v>
      </c>
      <c r="M483" t="s">
        <v>2336</v>
      </c>
      <c r="N483" t="s">
        <v>2337</v>
      </c>
    </row>
    <row r="484" spans="1:14">
      <c r="A484" t="s">
        <v>6</v>
      </c>
      <c r="B484" t="s">
        <v>2332</v>
      </c>
      <c r="C484" t="s">
        <v>3253</v>
      </c>
      <c r="D484" t="s">
        <v>2837</v>
      </c>
      <c r="E484" t="s">
        <v>12</v>
      </c>
      <c r="F484" t="s">
        <v>13</v>
      </c>
      <c r="G484" t="s">
        <v>2335</v>
      </c>
      <c r="H484">
        <v>60.5</v>
      </c>
      <c r="I484">
        <v>60.5</v>
      </c>
      <c r="J484" t="s">
        <v>2336</v>
      </c>
      <c r="K484" t="s">
        <v>2336</v>
      </c>
      <c r="L484" t="s">
        <v>2336</v>
      </c>
      <c r="M484" t="s">
        <v>2336</v>
      </c>
      <c r="N484" t="s">
        <v>2337</v>
      </c>
    </row>
    <row r="485" spans="1:14">
      <c r="A485" t="s">
        <v>6</v>
      </c>
      <c r="B485" t="s">
        <v>2332</v>
      </c>
      <c r="C485" t="s">
        <v>3254</v>
      </c>
      <c r="D485" t="s">
        <v>3255</v>
      </c>
      <c r="E485" t="s">
        <v>11</v>
      </c>
      <c r="F485" t="s">
        <v>13</v>
      </c>
      <c r="G485" t="s">
        <v>2335</v>
      </c>
      <c r="H485">
        <v>105.6</v>
      </c>
      <c r="I485">
        <v>105.6</v>
      </c>
      <c r="J485" t="s">
        <v>2336</v>
      </c>
      <c r="K485" t="s">
        <v>2336</v>
      </c>
      <c r="L485" t="s">
        <v>2336</v>
      </c>
      <c r="M485" t="s">
        <v>2336</v>
      </c>
      <c r="N485" t="s">
        <v>2337</v>
      </c>
    </row>
    <row r="486" spans="1:14">
      <c r="A486" t="s">
        <v>6</v>
      </c>
      <c r="B486" t="s">
        <v>2332</v>
      </c>
      <c r="C486" t="s">
        <v>3256</v>
      </c>
      <c r="D486" t="s">
        <v>3257</v>
      </c>
      <c r="E486" t="s">
        <v>11</v>
      </c>
      <c r="F486" t="s">
        <v>13</v>
      </c>
      <c r="G486" t="s">
        <v>2335</v>
      </c>
      <c r="H486">
        <v>4745</v>
      </c>
      <c r="I486">
        <v>4745</v>
      </c>
      <c r="J486" t="s">
        <v>2336</v>
      </c>
      <c r="K486" t="s">
        <v>2336</v>
      </c>
      <c r="L486" t="s">
        <v>2336</v>
      </c>
      <c r="M486" t="s">
        <v>2336</v>
      </c>
      <c r="N486" t="s">
        <v>2337</v>
      </c>
    </row>
    <row r="487" spans="1:14">
      <c r="A487" t="s">
        <v>6</v>
      </c>
      <c r="B487" t="s">
        <v>2332</v>
      </c>
      <c r="C487" t="s">
        <v>3258</v>
      </c>
      <c r="D487" t="s">
        <v>2668</v>
      </c>
      <c r="E487" t="s">
        <v>12</v>
      </c>
      <c r="F487" t="s">
        <v>13</v>
      </c>
      <c r="G487" t="s">
        <v>2335</v>
      </c>
      <c r="H487">
        <v>138.06</v>
      </c>
      <c r="I487">
        <v>138.06</v>
      </c>
      <c r="J487" t="s">
        <v>2336</v>
      </c>
      <c r="K487" t="s">
        <v>2336</v>
      </c>
      <c r="L487" t="s">
        <v>2336</v>
      </c>
      <c r="M487" t="s">
        <v>2336</v>
      </c>
      <c r="N487" t="s">
        <v>2337</v>
      </c>
    </row>
    <row r="488" spans="1:14">
      <c r="A488" t="s">
        <v>6</v>
      </c>
      <c r="B488" t="s">
        <v>2332</v>
      </c>
      <c r="C488" t="s">
        <v>3259</v>
      </c>
      <c r="D488" t="s">
        <v>3260</v>
      </c>
      <c r="E488" t="s">
        <v>12</v>
      </c>
      <c r="F488" t="s">
        <v>13</v>
      </c>
      <c r="G488" t="s">
        <v>2335</v>
      </c>
      <c r="H488">
        <v>326.51</v>
      </c>
      <c r="I488">
        <v>326.51</v>
      </c>
      <c r="J488" t="s">
        <v>2336</v>
      </c>
      <c r="K488" t="s">
        <v>2336</v>
      </c>
      <c r="L488" t="s">
        <v>2336</v>
      </c>
      <c r="M488" t="s">
        <v>2336</v>
      </c>
      <c r="N488" t="s">
        <v>2337</v>
      </c>
    </row>
    <row r="489" spans="1:14">
      <c r="A489" t="s">
        <v>6</v>
      </c>
      <c r="B489" t="s">
        <v>2332</v>
      </c>
      <c r="C489" t="s">
        <v>3261</v>
      </c>
      <c r="D489" t="s">
        <v>3262</v>
      </c>
      <c r="E489" t="s">
        <v>11</v>
      </c>
      <c r="F489" t="s">
        <v>13</v>
      </c>
      <c r="G489" t="s">
        <v>2335</v>
      </c>
      <c r="H489">
        <v>215.29</v>
      </c>
      <c r="I489">
        <v>215.29</v>
      </c>
      <c r="J489" t="s">
        <v>2336</v>
      </c>
      <c r="K489" t="s">
        <v>2336</v>
      </c>
      <c r="L489" t="s">
        <v>2336</v>
      </c>
      <c r="M489" t="s">
        <v>2336</v>
      </c>
      <c r="N489" t="s">
        <v>2337</v>
      </c>
    </row>
    <row r="490" spans="1:14">
      <c r="A490" t="s">
        <v>6</v>
      </c>
      <c r="B490" t="s">
        <v>2332</v>
      </c>
      <c r="C490" t="s">
        <v>3263</v>
      </c>
      <c r="D490" t="s">
        <v>3264</v>
      </c>
      <c r="E490" t="s">
        <v>12</v>
      </c>
      <c r="F490" t="s">
        <v>13</v>
      </c>
      <c r="G490" t="s">
        <v>2335</v>
      </c>
      <c r="H490">
        <v>274.22000000000003</v>
      </c>
      <c r="I490">
        <v>274.22000000000003</v>
      </c>
      <c r="J490" t="s">
        <v>2336</v>
      </c>
      <c r="K490" t="s">
        <v>2336</v>
      </c>
      <c r="L490" t="s">
        <v>2336</v>
      </c>
      <c r="M490" t="s">
        <v>2336</v>
      </c>
      <c r="N490" t="s">
        <v>2337</v>
      </c>
    </row>
    <row r="491" spans="1:14">
      <c r="A491" t="s">
        <v>6</v>
      </c>
      <c r="B491" t="s">
        <v>2332</v>
      </c>
      <c r="C491" t="s">
        <v>3265</v>
      </c>
      <c r="D491" t="s">
        <v>3266</v>
      </c>
      <c r="E491" t="s">
        <v>12</v>
      </c>
      <c r="F491" t="s">
        <v>13</v>
      </c>
      <c r="G491" t="s">
        <v>2335</v>
      </c>
      <c r="H491">
        <v>112.94</v>
      </c>
      <c r="I491">
        <v>112.94</v>
      </c>
      <c r="J491" t="s">
        <v>2336</v>
      </c>
      <c r="K491" t="s">
        <v>2336</v>
      </c>
      <c r="L491" t="s">
        <v>2336</v>
      </c>
      <c r="M491" t="s">
        <v>2336</v>
      </c>
      <c r="N491" t="s">
        <v>2337</v>
      </c>
    </row>
    <row r="492" spans="1:14">
      <c r="A492" t="s">
        <v>6</v>
      </c>
      <c r="B492" t="s">
        <v>2332</v>
      </c>
      <c r="C492" t="s">
        <v>3267</v>
      </c>
      <c r="D492" t="s">
        <v>3268</v>
      </c>
      <c r="E492" t="s">
        <v>11</v>
      </c>
      <c r="F492" t="s">
        <v>13</v>
      </c>
      <c r="G492" t="s">
        <v>2335</v>
      </c>
      <c r="H492">
        <v>382.64</v>
      </c>
      <c r="I492">
        <v>382.64</v>
      </c>
      <c r="J492" t="s">
        <v>2336</v>
      </c>
      <c r="K492" t="s">
        <v>2336</v>
      </c>
      <c r="L492" t="s">
        <v>2336</v>
      </c>
      <c r="M492" t="s">
        <v>2336</v>
      </c>
      <c r="N492" t="s">
        <v>2337</v>
      </c>
    </row>
    <row r="493" spans="1:14">
      <c r="A493" t="s">
        <v>6</v>
      </c>
      <c r="B493" t="s">
        <v>2332</v>
      </c>
      <c r="C493" t="s">
        <v>3269</v>
      </c>
      <c r="D493" t="s">
        <v>2716</v>
      </c>
      <c r="E493" t="s">
        <v>12</v>
      </c>
      <c r="F493" t="s">
        <v>13</v>
      </c>
      <c r="G493" t="s">
        <v>2335</v>
      </c>
      <c r="H493">
        <v>223.61</v>
      </c>
      <c r="I493">
        <v>223.61</v>
      </c>
      <c r="J493" t="s">
        <v>2336</v>
      </c>
      <c r="K493" t="s">
        <v>2336</v>
      </c>
      <c r="L493" t="s">
        <v>2336</v>
      </c>
      <c r="M493" t="s">
        <v>2336</v>
      </c>
      <c r="N493" t="s">
        <v>2337</v>
      </c>
    </row>
    <row r="494" spans="1:14">
      <c r="A494" t="s">
        <v>6</v>
      </c>
      <c r="B494" t="s">
        <v>2332</v>
      </c>
      <c r="C494" t="s">
        <v>3270</v>
      </c>
      <c r="D494" t="s">
        <v>3271</v>
      </c>
      <c r="E494" t="s">
        <v>11</v>
      </c>
      <c r="F494" t="s">
        <v>13</v>
      </c>
      <c r="G494" t="s">
        <v>2335</v>
      </c>
      <c r="H494">
        <v>72.599999999999994</v>
      </c>
      <c r="I494">
        <v>72.599999999999994</v>
      </c>
      <c r="J494" t="s">
        <v>2336</v>
      </c>
      <c r="K494" t="s">
        <v>2336</v>
      </c>
      <c r="L494" t="s">
        <v>2336</v>
      </c>
      <c r="M494" t="s">
        <v>2336</v>
      </c>
      <c r="N494" t="s">
        <v>2337</v>
      </c>
    </row>
    <row r="495" spans="1:14">
      <c r="A495" t="s">
        <v>6</v>
      </c>
      <c r="B495" t="s">
        <v>2332</v>
      </c>
      <c r="C495" t="s">
        <v>3272</v>
      </c>
      <c r="D495" t="s">
        <v>3273</v>
      </c>
      <c r="E495" t="s">
        <v>12</v>
      </c>
      <c r="F495" t="s">
        <v>13</v>
      </c>
      <c r="G495" t="s">
        <v>2335</v>
      </c>
      <c r="H495">
        <v>485.51</v>
      </c>
      <c r="I495">
        <v>485.51</v>
      </c>
      <c r="J495" t="s">
        <v>2336</v>
      </c>
      <c r="K495" t="s">
        <v>2336</v>
      </c>
      <c r="L495" t="s">
        <v>2336</v>
      </c>
      <c r="M495" t="s">
        <v>2336</v>
      </c>
      <c r="N495" t="s">
        <v>2337</v>
      </c>
    </row>
    <row r="496" spans="1:14">
      <c r="A496" t="s">
        <v>6</v>
      </c>
      <c r="B496" t="s">
        <v>2332</v>
      </c>
      <c r="C496" t="s">
        <v>3274</v>
      </c>
      <c r="D496" t="s">
        <v>3275</v>
      </c>
      <c r="E496" t="s">
        <v>11</v>
      </c>
      <c r="F496" t="s">
        <v>13</v>
      </c>
      <c r="G496" t="s">
        <v>2335</v>
      </c>
      <c r="H496">
        <v>618.30999999999995</v>
      </c>
      <c r="I496">
        <v>618.30999999999995</v>
      </c>
      <c r="J496" t="s">
        <v>2336</v>
      </c>
      <c r="K496" t="s">
        <v>2336</v>
      </c>
      <c r="L496" t="s">
        <v>2336</v>
      </c>
      <c r="M496" t="s">
        <v>2336</v>
      </c>
      <c r="N496" t="s">
        <v>2337</v>
      </c>
    </row>
    <row r="497" spans="1:14">
      <c r="A497" t="s">
        <v>6</v>
      </c>
      <c r="B497" t="s">
        <v>2332</v>
      </c>
      <c r="C497" t="s">
        <v>3276</v>
      </c>
      <c r="D497" t="s">
        <v>3277</v>
      </c>
      <c r="E497" t="s">
        <v>11</v>
      </c>
      <c r="F497" t="s">
        <v>13</v>
      </c>
      <c r="G497" t="s">
        <v>2335</v>
      </c>
      <c r="H497">
        <v>239.29</v>
      </c>
      <c r="I497">
        <v>239.29</v>
      </c>
      <c r="J497" t="s">
        <v>2336</v>
      </c>
      <c r="K497" t="s">
        <v>2336</v>
      </c>
      <c r="L497" t="s">
        <v>2336</v>
      </c>
      <c r="M497" t="s">
        <v>2336</v>
      </c>
      <c r="N497" t="s">
        <v>2337</v>
      </c>
    </row>
    <row r="498" spans="1:14">
      <c r="A498" t="s">
        <v>6</v>
      </c>
      <c r="B498" t="s">
        <v>2332</v>
      </c>
      <c r="C498" t="s">
        <v>3278</v>
      </c>
      <c r="D498" t="s">
        <v>3040</v>
      </c>
      <c r="E498" t="s">
        <v>12</v>
      </c>
      <c r="F498" t="s">
        <v>13</v>
      </c>
      <c r="G498" t="s">
        <v>2335</v>
      </c>
      <c r="H498">
        <v>138.06</v>
      </c>
      <c r="I498">
        <v>138.06</v>
      </c>
      <c r="J498" t="s">
        <v>2336</v>
      </c>
      <c r="K498" t="s">
        <v>2336</v>
      </c>
      <c r="L498" t="s">
        <v>2336</v>
      </c>
      <c r="M498" t="s">
        <v>2336</v>
      </c>
      <c r="N498" t="s">
        <v>2337</v>
      </c>
    </row>
    <row r="499" spans="1:14">
      <c r="A499" t="s">
        <v>6</v>
      </c>
      <c r="B499" t="s">
        <v>2332</v>
      </c>
      <c r="C499" t="s">
        <v>3279</v>
      </c>
      <c r="D499" t="s">
        <v>3280</v>
      </c>
      <c r="E499" t="s">
        <v>11</v>
      </c>
      <c r="F499" t="s">
        <v>13</v>
      </c>
      <c r="G499" t="s">
        <v>2335</v>
      </c>
      <c r="H499">
        <v>174.72</v>
      </c>
      <c r="I499">
        <v>174.72</v>
      </c>
      <c r="J499" t="s">
        <v>2336</v>
      </c>
      <c r="K499" t="s">
        <v>2336</v>
      </c>
      <c r="L499" t="s">
        <v>2336</v>
      </c>
      <c r="M499" t="s">
        <v>2336</v>
      </c>
      <c r="N499" t="s">
        <v>2337</v>
      </c>
    </row>
    <row r="500" spans="1:14">
      <c r="A500" t="s">
        <v>6</v>
      </c>
      <c r="B500" t="s">
        <v>2332</v>
      </c>
      <c r="C500" t="s">
        <v>3281</v>
      </c>
      <c r="D500" t="s">
        <v>3282</v>
      </c>
      <c r="E500" t="s">
        <v>11</v>
      </c>
      <c r="F500" t="s">
        <v>13</v>
      </c>
      <c r="G500" t="s">
        <v>2335</v>
      </c>
      <c r="H500">
        <v>971.49</v>
      </c>
      <c r="I500">
        <v>971.49</v>
      </c>
      <c r="J500" t="s">
        <v>2336</v>
      </c>
      <c r="K500" t="s">
        <v>2336</v>
      </c>
      <c r="L500" t="s">
        <v>2336</v>
      </c>
      <c r="M500" t="s">
        <v>2336</v>
      </c>
      <c r="N500" t="s">
        <v>2337</v>
      </c>
    </row>
    <row r="501" spans="1:14">
      <c r="A501" t="s">
        <v>6</v>
      </c>
      <c r="B501" t="s">
        <v>2332</v>
      </c>
      <c r="C501" t="s">
        <v>3283</v>
      </c>
      <c r="D501" t="s">
        <v>3284</v>
      </c>
      <c r="E501" t="s">
        <v>12</v>
      </c>
      <c r="F501" t="s">
        <v>13</v>
      </c>
      <c r="G501" t="s">
        <v>2335</v>
      </c>
      <c r="H501">
        <v>112.94</v>
      </c>
      <c r="I501">
        <v>112.94</v>
      </c>
      <c r="J501" t="s">
        <v>2336</v>
      </c>
      <c r="K501" t="s">
        <v>2336</v>
      </c>
      <c r="L501" t="s">
        <v>2336</v>
      </c>
      <c r="M501" t="s">
        <v>2336</v>
      </c>
      <c r="N501" t="s">
        <v>2337</v>
      </c>
    </row>
    <row r="502" spans="1:14">
      <c r="A502" t="s">
        <v>6</v>
      </c>
      <c r="B502" t="s">
        <v>2332</v>
      </c>
      <c r="C502" t="s">
        <v>3285</v>
      </c>
      <c r="D502" t="s">
        <v>3286</v>
      </c>
      <c r="E502" t="s">
        <v>11</v>
      </c>
      <c r="F502" t="s">
        <v>13</v>
      </c>
      <c r="G502" t="s">
        <v>2335</v>
      </c>
      <c r="H502">
        <v>18.809999999999999</v>
      </c>
      <c r="I502">
        <v>18.809999999999999</v>
      </c>
      <c r="J502" t="s">
        <v>2336</v>
      </c>
      <c r="K502" t="s">
        <v>2336</v>
      </c>
      <c r="L502" t="s">
        <v>2336</v>
      </c>
      <c r="M502" t="s">
        <v>2336</v>
      </c>
      <c r="N502" t="s">
        <v>2337</v>
      </c>
    </row>
    <row r="503" spans="1:14">
      <c r="A503" t="s">
        <v>6</v>
      </c>
      <c r="B503" t="s">
        <v>2332</v>
      </c>
      <c r="C503" t="s">
        <v>3287</v>
      </c>
      <c r="D503" t="s">
        <v>2832</v>
      </c>
      <c r="E503" t="s">
        <v>12</v>
      </c>
      <c r="F503" t="s">
        <v>13</v>
      </c>
      <c r="G503" t="s">
        <v>2335</v>
      </c>
      <c r="H503">
        <v>112.94</v>
      </c>
      <c r="I503">
        <v>112.94</v>
      </c>
      <c r="J503" t="s">
        <v>2336</v>
      </c>
      <c r="K503" t="s">
        <v>2336</v>
      </c>
      <c r="L503" t="s">
        <v>2336</v>
      </c>
      <c r="M503" t="s">
        <v>2336</v>
      </c>
      <c r="N503" t="s">
        <v>2337</v>
      </c>
    </row>
    <row r="504" spans="1:14">
      <c r="A504" t="s">
        <v>6</v>
      </c>
      <c r="B504" t="s">
        <v>2332</v>
      </c>
      <c r="C504" t="s">
        <v>3288</v>
      </c>
      <c r="D504" t="s">
        <v>3289</v>
      </c>
      <c r="E504" t="s">
        <v>12</v>
      </c>
      <c r="F504" t="s">
        <v>13</v>
      </c>
      <c r="G504" t="s">
        <v>2335</v>
      </c>
      <c r="H504">
        <v>1149.5</v>
      </c>
      <c r="I504">
        <v>1149.5</v>
      </c>
      <c r="J504" t="s">
        <v>2336</v>
      </c>
      <c r="K504" t="s">
        <v>2336</v>
      </c>
      <c r="L504" t="s">
        <v>2336</v>
      </c>
      <c r="M504" t="s">
        <v>2336</v>
      </c>
      <c r="N504" t="s">
        <v>2337</v>
      </c>
    </row>
    <row r="505" spans="1:14">
      <c r="A505" t="s">
        <v>6</v>
      </c>
      <c r="B505" t="s">
        <v>2332</v>
      </c>
      <c r="C505" t="s">
        <v>3290</v>
      </c>
      <c r="D505" t="s">
        <v>3291</v>
      </c>
      <c r="E505" t="s">
        <v>12</v>
      </c>
      <c r="F505" t="s">
        <v>13</v>
      </c>
      <c r="G505" t="s">
        <v>2335</v>
      </c>
      <c r="H505">
        <v>786.5</v>
      </c>
      <c r="I505">
        <v>786.5</v>
      </c>
      <c r="J505" t="s">
        <v>2336</v>
      </c>
      <c r="K505" t="s">
        <v>2336</v>
      </c>
      <c r="L505" t="s">
        <v>2336</v>
      </c>
      <c r="M505" t="s">
        <v>2336</v>
      </c>
      <c r="N505" t="s">
        <v>2337</v>
      </c>
    </row>
    <row r="506" spans="1:14">
      <c r="A506" t="s">
        <v>6</v>
      </c>
      <c r="B506" t="s">
        <v>2332</v>
      </c>
      <c r="C506" t="s">
        <v>3292</v>
      </c>
      <c r="D506" t="s">
        <v>3293</v>
      </c>
      <c r="E506" t="s">
        <v>12</v>
      </c>
      <c r="F506" t="s">
        <v>13</v>
      </c>
      <c r="G506" t="s">
        <v>2335</v>
      </c>
      <c r="H506">
        <v>281.36</v>
      </c>
      <c r="I506">
        <v>281.36</v>
      </c>
      <c r="J506" t="s">
        <v>2336</v>
      </c>
      <c r="K506" t="s">
        <v>2336</v>
      </c>
      <c r="L506" t="s">
        <v>2336</v>
      </c>
      <c r="M506" t="s">
        <v>2336</v>
      </c>
      <c r="N506" t="s">
        <v>2337</v>
      </c>
    </row>
    <row r="507" spans="1:14">
      <c r="A507" t="s">
        <v>6</v>
      </c>
      <c r="B507" t="s">
        <v>2332</v>
      </c>
      <c r="C507" t="s">
        <v>3294</v>
      </c>
      <c r="D507" t="s">
        <v>2724</v>
      </c>
      <c r="E507" t="s">
        <v>12</v>
      </c>
      <c r="F507" t="s">
        <v>13</v>
      </c>
      <c r="G507" t="s">
        <v>2335</v>
      </c>
      <c r="H507">
        <v>225.88</v>
      </c>
      <c r="I507">
        <v>225.88</v>
      </c>
      <c r="J507" t="s">
        <v>2336</v>
      </c>
      <c r="K507" t="s">
        <v>2336</v>
      </c>
      <c r="L507" t="s">
        <v>2336</v>
      </c>
      <c r="M507" t="s">
        <v>2336</v>
      </c>
      <c r="N507" t="s">
        <v>2337</v>
      </c>
    </row>
    <row r="508" spans="1:14">
      <c r="A508" t="s">
        <v>6</v>
      </c>
      <c r="B508" t="s">
        <v>2332</v>
      </c>
      <c r="C508" t="s">
        <v>3295</v>
      </c>
      <c r="D508" t="s">
        <v>3296</v>
      </c>
      <c r="E508" t="s">
        <v>12</v>
      </c>
      <c r="F508" t="s">
        <v>13</v>
      </c>
      <c r="G508" t="s">
        <v>2335</v>
      </c>
      <c r="H508">
        <v>72.84</v>
      </c>
      <c r="I508">
        <v>72.84</v>
      </c>
      <c r="J508" t="s">
        <v>2336</v>
      </c>
      <c r="K508" t="s">
        <v>2336</v>
      </c>
      <c r="L508" t="s">
        <v>2336</v>
      </c>
      <c r="M508" t="s">
        <v>2336</v>
      </c>
      <c r="N508" t="s">
        <v>2337</v>
      </c>
    </row>
    <row r="509" spans="1:14">
      <c r="A509" t="s">
        <v>6</v>
      </c>
      <c r="B509" t="s">
        <v>2332</v>
      </c>
      <c r="C509" t="s">
        <v>3297</v>
      </c>
      <c r="D509" t="s">
        <v>3298</v>
      </c>
      <c r="E509" t="s">
        <v>11</v>
      </c>
      <c r="F509" t="s">
        <v>13</v>
      </c>
      <c r="G509" t="s">
        <v>2335</v>
      </c>
      <c r="H509">
        <v>2855</v>
      </c>
      <c r="I509">
        <v>2855</v>
      </c>
      <c r="J509" t="s">
        <v>2336</v>
      </c>
      <c r="K509" t="s">
        <v>2336</v>
      </c>
      <c r="L509" t="s">
        <v>2336</v>
      </c>
      <c r="M509" t="s">
        <v>2336</v>
      </c>
      <c r="N509" t="s">
        <v>2337</v>
      </c>
    </row>
    <row r="510" spans="1:14">
      <c r="A510" t="s">
        <v>6</v>
      </c>
      <c r="B510" t="s">
        <v>2332</v>
      </c>
      <c r="C510" t="s">
        <v>3299</v>
      </c>
      <c r="D510" t="s">
        <v>3300</v>
      </c>
      <c r="E510" t="s">
        <v>11</v>
      </c>
      <c r="F510" t="s">
        <v>13</v>
      </c>
      <c r="G510" t="s">
        <v>2335</v>
      </c>
      <c r="H510">
        <v>1427.5</v>
      </c>
      <c r="I510">
        <v>1427.5</v>
      </c>
      <c r="J510" t="s">
        <v>2336</v>
      </c>
      <c r="K510" t="s">
        <v>2336</v>
      </c>
      <c r="L510" t="s">
        <v>2336</v>
      </c>
      <c r="M510" t="s">
        <v>2336</v>
      </c>
      <c r="N510" t="s">
        <v>2337</v>
      </c>
    </row>
    <row r="511" spans="1:14">
      <c r="A511" t="s">
        <v>6</v>
      </c>
      <c r="B511" t="s">
        <v>2332</v>
      </c>
      <c r="C511" t="s">
        <v>3301</v>
      </c>
      <c r="D511" t="s">
        <v>3302</v>
      </c>
      <c r="E511" t="s">
        <v>11</v>
      </c>
      <c r="F511" t="s">
        <v>13</v>
      </c>
      <c r="G511" t="s">
        <v>2335</v>
      </c>
      <c r="H511">
        <v>60.47</v>
      </c>
      <c r="I511">
        <v>60.47</v>
      </c>
      <c r="J511" t="s">
        <v>2336</v>
      </c>
      <c r="K511" t="s">
        <v>2336</v>
      </c>
      <c r="L511" t="s">
        <v>2336</v>
      </c>
      <c r="M511" t="s">
        <v>2336</v>
      </c>
      <c r="N511" t="s">
        <v>2337</v>
      </c>
    </row>
    <row r="512" spans="1:14">
      <c r="A512" t="s">
        <v>6</v>
      </c>
      <c r="B512" t="s">
        <v>2332</v>
      </c>
      <c r="C512" t="s">
        <v>3303</v>
      </c>
      <c r="D512" t="s">
        <v>3304</v>
      </c>
      <c r="E512" t="s">
        <v>11</v>
      </c>
      <c r="F512" t="s">
        <v>13</v>
      </c>
      <c r="G512" t="s">
        <v>2335</v>
      </c>
      <c r="H512">
        <v>16.7</v>
      </c>
      <c r="I512">
        <v>16.7</v>
      </c>
      <c r="J512" t="s">
        <v>2336</v>
      </c>
      <c r="K512" t="s">
        <v>2336</v>
      </c>
      <c r="L512" t="s">
        <v>2336</v>
      </c>
      <c r="M512" t="s">
        <v>2336</v>
      </c>
      <c r="N512" t="s">
        <v>2337</v>
      </c>
    </row>
    <row r="513" spans="1:14">
      <c r="A513" t="s">
        <v>6</v>
      </c>
      <c r="B513" t="s">
        <v>2332</v>
      </c>
      <c r="C513" t="s">
        <v>3305</v>
      </c>
      <c r="D513" t="s">
        <v>3306</v>
      </c>
      <c r="E513" t="s">
        <v>11</v>
      </c>
      <c r="F513" t="s">
        <v>13</v>
      </c>
      <c r="G513" t="s">
        <v>2335</v>
      </c>
      <c r="H513">
        <v>75.12</v>
      </c>
      <c r="I513">
        <v>75.12</v>
      </c>
      <c r="J513" t="s">
        <v>2336</v>
      </c>
      <c r="K513" t="s">
        <v>2336</v>
      </c>
      <c r="L513" t="s">
        <v>2336</v>
      </c>
      <c r="M513" t="s">
        <v>2336</v>
      </c>
      <c r="N513" t="s">
        <v>2337</v>
      </c>
    </row>
    <row r="514" spans="1:14">
      <c r="A514" t="s">
        <v>6</v>
      </c>
      <c r="B514" t="s">
        <v>2332</v>
      </c>
      <c r="C514" t="s">
        <v>3307</v>
      </c>
      <c r="D514" t="s">
        <v>2716</v>
      </c>
      <c r="E514" t="s">
        <v>12</v>
      </c>
      <c r="F514" t="s">
        <v>13</v>
      </c>
      <c r="G514" t="s">
        <v>2335</v>
      </c>
      <c r="H514">
        <v>223.61</v>
      </c>
      <c r="I514">
        <v>223.61</v>
      </c>
      <c r="J514" t="s">
        <v>2336</v>
      </c>
      <c r="K514" t="s">
        <v>2336</v>
      </c>
      <c r="L514" t="s">
        <v>2336</v>
      </c>
      <c r="M514" t="s">
        <v>2336</v>
      </c>
      <c r="N514" t="s">
        <v>2337</v>
      </c>
    </row>
    <row r="515" spans="1:14">
      <c r="A515" t="s">
        <v>6</v>
      </c>
      <c r="B515" t="s">
        <v>2332</v>
      </c>
      <c r="C515" t="s">
        <v>3308</v>
      </c>
      <c r="D515" t="s">
        <v>3309</v>
      </c>
      <c r="E515" t="s">
        <v>11</v>
      </c>
      <c r="F515" t="s">
        <v>13</v>
      </c>
      <c r="G515" t="s">
        <v>2335</v>
      </c>
      <c r="H515">
        <v>135.41</v>
      </c>
      <c r="I515">
        <v>135.41</v>
      </c>
      <c r="J515" t="s">
        <v>2336</v>
      </c>
      <c r="K515" t="s">
        <v>2336</v>
      </c>
      <c r="L515" t="s">
        <v>2336</v>
      </c>
      <c r="M515" t="s">
        <v>2336</v>
      </c>
      <c r="N515" t="s">
        <v>2337</v>
      </c>
    </row>
    <row r="516" spans="1:14">
      <c r="A516" t="s">
        <v>6</v>
      </c>
      <c r="B516" t="s">
        <v>2332</v>
      </c>
      <c r="C516" t="s">
        <v>3310</v>
      </c>
      <c r="D516" t="s">
        <v>3311</v>
      </c>
      <c r="E516" t="s">
        <v>11</v>
      </c>
      <c r="F516" t="s">
        <v>13</v>
      </c>
      <c r="G516" t="s">
        <v>2335</v>
      </c>
      <c r="H516">
        <v>48.55</v>
      </c>
      <c r="I516">
        <v>48.55</v>
      </c>
      <c r="J516" t="s">
        <v>2336</v>
      </c>
      <c r="K516" t="s">
        <v>2336</v>
      </c>
      <c r="L516" t="s">
        <v>2336</v>
      </c>
      <c r="M516" t="s">
        <v>2336</v>
      </c>
      <c r="N516" t="s">
        <v>2337</v>
      </c>
    </row>
    <row r="517" spans="1:14">
      <c r="A517" t="s">
        <v>6</v>
      </c>
      <c r="B517" t="s">
        <v>2332</v>
      </c>
      <c r="C517" t="s">
        <v>3312</v>
      </c>
      <c r="D517" t="s">
        <v>3313</v>
      </c>
      <c r="E517" t="s">
        <v>11</v>
      </c>
      <c r="F517" t="s">
        <v>13</v>
      </c>
      <c r="G517" t="s">
        <v>2335</v>
      </c>
      <c r="H517">
        <v>226.39</v>
      </c>
      <c r="I517">
        <v>226.39</v>
      </c>
      <c r="J517" t="s">
        <v>2336</v>
      </c>
      <c r="K517" t="s">
        <v>2336</v>
      </c>
      <c r="L517" t="s">
        <v>2336</v>
      </c>
      <c r="M517" t="s">
        <v>2336</v>
      </c>
      <c r="N517" t="s">
        <v>2337</v>
      </c>
    </row>
    <row r="518" spans="1:14">
      <c r="A518" t="s">
        <v>6</v>
      </c>
      <c r="B518" t="s">
        <v>2332</v>
      </c>
      <c r="C518" t="s">
        <v>3314</v>
      </c>
      <c r="D518" t="s">
        <v>2714</v>
      </c>
      <c r="E518" t="s">
        <v>12</v>
      </c>
      <c r="F518" t="s">
        <v>13</v>
      </c>
      <c r="G518" t="s">
        <v>2335</v>
      </c>
      <c r="H518">
        <v>111.8</v>
      </c>
      <c r="I518">
        <v>111.8</v>
      </c>
      <c r="J518" t="s">
        <v>2336</v>
      </c>
      <c r="K518" t="s">
        <v>2336</v>
      </c>
      <c r="L518" t="s">
        <v>2336</v>
      </c>
      <c r="M518" t="s">
        <v>2336</v>
      </c>
      <c r="N518" t="s">
        <v>2337</v>
      </c>
    </row>
    <row r="519" spans="1:14">
      <c r="A519" t="s">
        <v>6</v>
      </c>
      <c r="B519" t="s">
        <v>2332</v>
      </c>
      <c r="C519" t="s">
        <v>3315</v>
      </c>
      <c r="D519" t="s">
        <v>2668</v>
      </c>
      <c r="E519" t="s">
        <v>12</v>
      </c>
      <c r="F519" t="s">
        <v>13</v>
      </c>
      <c r="G519" t="s">
        <v>2335</v>
      </c>
      <c r="H519">
        <v>138.06</v>
      </c>
      <c r="I519">
        <v>138.06</v>
      </c>
      <c r="J519" t="s">
        <v>2336</v>
      </c>
      <c r="K519" t="s">
        <v>2336</v>
      </c>
      <c r="L519" t="s">
        <v>2336</v>
      </c>
      <c r="M519" t="s">
        <v>2336</v>
      </c>
      <c r="N519" t="s">
        <v>2337</v>
      </c>
    </row>
    <row r="520" spans="1:14">
      <c r="A520" t="s">
        <v>6</v>
      </c>
      <c r="B520" t="s">
        <v>2332</v>
      </c>
      <c r="C520" t="s">
        <v>3316</v>
      </c>
      <c r="D520" t="s">
        <v>3317</v>
      </c>
      <c r="E520" t="s">
        <v>11</v>
      </c>
      <c r="F520" t="s">
        <v>13</v>
      </c>
      <c r="G520" t="s">
        <v>2335</v>
      </c>
      <c r="H520">
        <v>22.21</v>
      </c>
      <c r="I520">
        <v>22.21</v>
      </c>
      <c r="J520" t="s">
        <v>2336</v>
      </c>
      <c r="K520" t="s">
        <v>2336</v>
      </c>
      <c r="L520" t="s">
        <v>2336</v>
      </c>
      <c r="M520" t="s">
        <v>2336</v>
      </c>
      <c r="N520" t="s">
        <v>2337</v>
      </c>
    </row>
    <row r="521" spans="1:14">
      <c r="A521" t="s">
        <v>6</v>
      </c>
      <c r="B521" t="s">
        <v>2332</v>
      </c>
      <c r="C521" t="s">
        <v>3318</v>
      </c>
      <c r="D521" t="s">
        <v>3319</v>
      </c>
      <c r="E521" t="s">
        <v>11</v>
      </c>
      <c r="F521" t="s">
        <v>13</v>
      </c>
      <c r="G521" t="s">
        <v>2335</v>
      </c>
      <c r="H521">
        <v>244</v>
      </c>
      <c r="I521">
        <v>244</v>
      </c>
      <c r="J521" t="s">
        <v>2336</v>
      </c>
      <c r="K521" t="s">
        <v>2336</v>
      </c>
      <c r="L521" t="s">
        <v>2336</v>
      </c>
      <c r="M521" t="s">
        <v>2336</v>
      </c>
      <c r="N521" t="s">
        <v>2337</v>
      </c>
    </row>
    <row r="522" spans="1:14">
      <c r="A522" t="s">
        <v>6</v>
      </c>
      <c r="B522" t="s">
        <v>2332</v>
      </c>
      <c r="C522" t="s">
        <v>3320</v>
      </c>
      <c r="D522" t="s">
        <v>3321</v>
      </c>
      <c r="E522" t="s">
        <v>11</v>
      </c>
      <c r="F522" t="s">
        <v>13</v>
      </c>
      <c r="G522" t="s">
        <v>2335</v>
      </c>
      <c r="H522">
        <v>182.25</v>
      </c>
      <c r="I522">
        <v>182.25</v>
      </c>
      <c r="J522" t="s">
        <v>2336</v>
      </c>
      <c r="K522" t="s">
        <v>2336</v>
      </c>
      <c r="L522" t="s">
        <v>2336</v>
      </c>
      <c r="M522" t="s">
        <v>2336</v>
      </c>
      <c r="N522" t="s">
        <v>2337</v>
      </c>
    </row>
    <row r="523" spans="1:14">
      <c r="A523" t="s">
        <v>6</v>
      </c>
      <c r="B523" t="s">
        <v>2332</v>
      </c>
      <c r="C523" t="s">
        <v>3322</v>
      </c>
      <c r="D523" t="s">
        <v>3323</v>
      </c>
      <c r="E523" t="s">
        <v>11</v>
      </c>
      <c r="F523" t="s">
        <v>13</v>
      </c>
      <c r="G523" t="s">
        <v>2335</v>
      </c>
      <c r="H523">
        <v>492.82</v>
      </c>
      <c r="I523">
        <v>492.82</v>
      </c>
      <c r="J523" t="s">
        <v>2336</v>
      </c>
      <c r="K523" t="s">
        <v>2336</v>
      </c>
      <c r="L523" t="s">
        <v>2336</v>
      </c>
      <c r="M523" t="s">
        <v>2336</v>
      </c>
      <c r="N523" t="s">
        <v>2337</v>
      </c>
    </row>
    <row r="524" spans="1:14">
      <c r="A524" t="s">
        <v>6</v>
      </c>
      <c r="B524" t="s">
        <v>2332</v>
      </c>
      <c r="C524" t="s">
        <v>3324</v>
      </c>
      <c r="D524" t="s">
        <v>3325</v>
      </c>
      <c r="E524" t="s">
        <v>11</v>
      </c>
      <c r="F524" t="s">
        <v>13</v>
      </c>
      <c r="G524" t="s">
        <v>2335</v>
      </c>
      <c r="H524">
        <v>209.77</v>
      </c>
      <c r="I524">
        <v>209.77</v>
      </c>
      <c r="J524" t="s">
        <v>2336</v>
      </c>
      <c r="K524" t="s">
        <v>2336</v>
      </c>
      <c r="L524" t="s">
        <v>2336</v>
      </c>
      <c r="M524" t="s">
        <v>2336</v>
      </c>
      <c r="N524" t="s">
        <v>2337</v>
      </c>
    </row>
    <row r="525" spans="1:14">
      <c r="A525" t="s">
        <v>6</v>
      </c>
      <c r="B525" t="s">
        <v>2332</v>
      </c>
      <c r="C525" t="s">
        <v>3326</v>
      </c>
      <c r="D525" t="s">
        <v>3327</v>
      </c>
      <c r="E525" t="s">
        <v>11</v>
      </c>
      <c r="F525" t="s">
        <v>13</v>
      </c>
      <c r="G525" t="s">
        <v>2335</v>
      </c>
      <c r="H525">
        <v>1100</v>
      </c>
      <c r="I525">
        <v>1100</v>
      </c>
      <c r="J525" t="s">
        <v>2336</v>
      </c>
      <c r="K525" t="s">
        <v>2336</v>
      </c>
      <c r="L525" t="s">
        <v>2336</v>
      </c>
      <c r="M525" t="s">
        <v>2336</v>
      </c>
      <c r="N525" t="s">
        <v>2337</v>
      </c>
    </row>
    <row r="526" spans="1:14">
      <c r="A526" t="s">
        <v>6</v>
      </c>
      <c r="B526" t="s">
        <v>2332</v>
      </c>
      <c r="C526" t="s">
        <v>3328</v>
      </c>
      <c r="D526" t="s">
        <v>3329</v>
      </c>
      <c r="E526" t="s">
        <v>11</v>
      </c>
      <c r="F526" t="s">
        <v>13</v>
      </c>
      <c r="G526" t="s">
        <v>2335</v>
      </c>
      <c r="H526">
        <v>4902.8100000000004</v>
      </c>
      <c r="I526">
        <v>4902.8100000000004</v>
      </c>
      <c r="J526" t="s">
        <v>2336</v>
      </c>
      <c r="K526" t="s">
        <v>2336</v>
      </c>
      <c r="L526" t="s">
        <v>2336</v>
      </c>
      <c r="M526" t="s">
        <v>2336</v>
      </c>
      <c r="N526" t="s">
        <v>2337</v>
      </c>
    </row>
    <row r="527" spans="1:14">
      <c r="A527" t="s">
        <v>6</v>
      </c>
      <c r="B527" t="s">
        <v>2332</v>
      </c>
      <c r="C527" t="s">
        <v>3330</v>
      </c>
      <c r="D527" t="s">
        <v>3331</v>
      </c>
      <c r="E527" t="s">
        <v>11</v>
      </c>
      <c r="F527" t="s">
        <v>13</v>
      </c>
      <c r="G527" t="s">
        <v>2335</v>
      </c>
      <c r="H527">
        <v>47.91</v>
      </c>
      <c r="I527">
        <v>47.91</v>
      </c>
      <c r="J527" t="s">
        <v>2336</v>
      </c>
      <c r="K527" t="s">
        <v>2336</v>
      </c>
      <c r="L527" t="s">
        <v>2336</v>
      </c>
      <c r="M527" t="s">
        <v>2336</v>
      </c>
      <c r="N527" t="s">
        <v>2337</v>
      </c>
    </row>
    <row r="528" spans="1:14">
      <c r="A528" t="s">
        <v>6</v>
      </c>
      <c r="B528" t="s">
        <v>2332</v>
      </c>
      <c r="C528" t="s">
        <v>3332</v>
      </c>
      <c r="D528" t="s">
        <v>3333</v>
      </c>
      <c r="E528" t="s">
        <v>11</v>
      </c>
      <c r="F528" t="s">
        <v>13</v>
      </c>
      <c r="G528" t="s">
        <v>2335</v>
      </c>
      <c r="H528">
        <v>48.63</v>
      </c>
      <c r="I528">
        <v>48.63</v>
      </c>
      <c r="J528" t="s">
        <v>2336</v>
      </c>
      <c r="K528" t="s">
        <v>2336</v>
      </c>
      <c r="L528" t="s">
        <v>2336</v>
      </c>
      <c r="M528" t="s">
        <v>2336</v>
      </c>
      <c r="N528" t="s">
        <v>2337</v>
      </c>
    </row>
    <row r="529" spans="1:14">
      <c r="A529" t="s">
        <v>6</v>
      </c>
      <c r="B529" t="s">
        <v>2332</v>
      </c>
      <c r="C529" t="s">
        <v>3334</v>
      </c>
      <c r="D529" t="s">
        <v>2716</v>
      </c>
      <c r="E529" t="s">
        <v>12</v>
      </c>
      <c r="F529" t="s">
        <v>13</v>
      </c>
      <c r="G529" t="s">
        <v>2335</v>
      </c>
      <c r="H529">
        <v>223.61</v>
      </c>
      <c r="I529">
        <v>223.61</v>
      </c>
      <c r="J529" t="s">
        <v>2336</v>
      </c>
      <c r="K529" t="s">
        <v>2336</v>
      </c>
      <c r="L529" t="s">
        <v>2336</v>
      </c>
      <c r="M529" t="s">
        <v>2336</v>
      </c>
      <c r="N529" t="s">
        <v>2337</v>
      </c>
    </row>
    <row r="530" spans="1:14">
      <c r="A530" t="s">
        <v>6</v>
      </c>
      <c r="B530" t="s">
        <v>2332</v>
      </c>
      <c r="C530" t="s">
        <v>3335</v>
      </c>
      <c r="D530" t="s">
        <v>3336</v>
      </c>
      <c r="E530" t="s">
        <v>11</v>
      </c>
      <c r="F530" t="s">
        <v>13</v>
      </c>
      <c r="G530" t="s">
        <v>2335</v>
      </c>
      <c r="H530">
        <v>91</v>
      </c>
      <c r="I530">
        <v>91</v>
      </c>
      <c r="J530" t="s">
        <v>2336</v>
      </c>
      <c r="K530" t="s">
        <v>2336</v>
      </c>
      <c r="L530" t="s">
        <v>2336</v>
      </c>
      <c r="M530" t="s">
        <v>2336</v>
      </c>
      <c r="N530" t="s">
        <v>2337</v>
      </c>
    </row>
    <row r="531" spans="1:14">
      <c r="A531" t="s">
        <v>6</v>
      </c>
      <c r="B531" t="s">
        <v>2332</v>
      </c>
      <c r="C531" t="s">
        <v>3337</v>
      </c>
      <c r="D531" t="s">
        <v>3338</v>
      </c>
      <c r="E531" t="s">
        <v>11</v>
      </c>
      <c r="F531" t="s">
        <v>13</v>
      </c>
      <c r="G531" t="s">
        <v>2335</v>
      </c>
      <c r="H531">
        <v>310</v>
      </c>
      <c r="I531">
        <v>310</v>
      </c>
      <c r="J531" t="s">
        <v>2336</v>
      </c>
      <c r="K531" t="s">
        <v>2336</v>
      </c>
      <c r="L531" t="s">
        <v>2336</v>
      </c>
      <c r="M531" t="s">
        <v>2336</v>
      </c>
      <c r="N531" t="s">
        <v>2337</v>
      </c>
    </row>
    <row r="532" spans="1:14">
      <c r="A532" t="s">
        <v>6</v>
      </c>
      <c r="B532" t="s">
        <v>2332</v>
      </c>
      <c r="C532" t="s">
        <v>3339</v>
      </c>
      <c r="D532" t="s">
        <v>3340</v>
      </c>
      <c r="E532" t="s">
        <v>11</v>
      </c>
      <c r="F532" t="s">
        <v>13</v>
      </c>
      <c r="G532" t="s">
        <v>2335</v>
      </c>
      <c r="H532">
        <v>329.95</v>
      </c>
      <c r="I532">
        <v>329.95</v>
      </c>
      <c r="J532" t="s">
        <v>2336</v>
      </c>
      <c r="K532" t="s">
        <v>2336</v>
      </c>
      <c r="L532" t="s">
        <v>2336</v>
      </c>
      <c r="M532" t="s">
        <v>2336</v>
      </c>
      <c r="N532" t="s">
        <v>2337</v>
      </c>
    </row>
    <row r="533" spans="1:14">
      <c r="A533" t="s">
        <v>6</v>
      </c>
      <c r="B533" t="s">
        <v>2332</v>
      </c>
      <c r="C533" t="s">
        <v>3341</v>
      </c>
      <c r="D533" t="s">
        <v>3342</v>
      </c>
      <c r="E533" t="s">
        <v>11</v>
      </c>
      <c r="F533" t="s">
        <v>13</v>
      </c>
      <c r="G533" t="s">
        <v>2335</v>
      </c>
      <c r="H533">
        <v>85.09</v>
      </c>
      <c r="I533">
        <v>85.09</v>
      </c>
      <c r="J533" t="s">
        <v>2336</v>
      </c>
      <c r="K533" t="s">
        <v>2336</v>
      </c>
      <c r="L533" t="s">
        <v>2336</v>
      </c>
      <c r="M533" t="s">
        <v>2336</v>
      </c>
      <c r="N533" t="s">
        <v>2337</v>
      </c>
    </row>
    <row r="534" spans="1:14">
      <c r="A534" t="s">
        <v>6</v>
      </c>
      <c r="B534" t="s">
        <v>2332</v>
      </c>
      <c r="C534" t="s">
        <v>3343</v>
      </c>
      <c r="D534" t="s">
        <v>3344</v>
      </c>
      <c r="E534" t="s">
        <v>11</v>
      </c>
      <c r="F534" t="s">
        <v>13</v>
      </c>
      <c r="G534" t="s">
        <v>2335</v>
      </c>
      <c r="H534">
        <v>349.31</v>
      </c>
      <c r="I534">
        <v>349.31</v>
      </c>
      <c r="J534" t="s">
        <v>2336</v>
      </c>
      <c r="K534" t="s">
        <v>2336</v>
      </c>
      <c r="L534" t="s">
        <v>2336</v>
      </c>
      <c r="M534" t="s">
        <v>2336</v>
      </c>
      <c r="N534" t="s">
        <v>2337</v>
      </c>
    </row>
    <row r="535" spans="1:14">
      <c r="A535" t="s">
        <v>6</v>
      </c>
      <c r="B535" t="s">
        <v>2332</v>
      </c>
      <c r="C535" t="s">
        <v>3345</v>
      </c>
      <c r="D535" t="s">
        <v>3346</v>
      </c>
      <c r="E535" t="s">
        <v>11</v>
      </c>
      <c r="F535" t="s">
        <v>13</v>
      </c>
      <c r="G535" t="s">
        <v>2335</v>
      </c>
      <c r="H535">
        <v>125.22</v>
      </c>
      <c r="I535">
        <v>125.22</v>
      </c>
      <c r="J535" t="s">
        <v>2336</v>
      </c>
      <c r="K535" t="s">
        <v>2336</v>
      </c>
      <c r="L535" t="s">
        <v>2336</v>
      </c>
      <c r="M535" t="s">
        <v>2336</v>
      </c>
      <c r="N535" t="s">
        <v>2337</v>
      </c>
    </row>
    <row r="536" spans="1:14">
      <c r="A536" t="s">
        <v>6</v>
      </c>
      <c r="B536" t="s">
        <v>2332</v>
      </c>
      <c r="C536" t="s">
        <v>3347</v>
      </c>
      <c r="D536" t="s">
        <v>3348</v>
      </c>
      <c r="E536" t="s">
        <v>11</v>
      </c>
      <c r="F536" t="s">
        <v>13</v>
      </c>
      <c r="G536" t="s">
        <v>2335</v>
      </c>
      <c r="H536">
        <v>173.37</v>
      </c>
      <c r="I536">
        <v>173.37</v>
      </c>
      <c r="J536" t="s">
        <v>2336</v>
      </c>
      <c r="K536" t="s">
        <v>2336</v>
      </c>
      <c r="L536" t="s">
        <v>2336</v>
      </c>
      <c r="M536" t="s">
        <v>2336</v>
      </c>
      <c r="N536" t="s">
        <v>2337</v>
      </c>
    </row>
    <row r="537" spans="1:14">
      <c r="A537" t="s">
        <v>6</v>
      </c>
      <c r="B537" t="s">
        <v>2332</v>
      </c>
      <c r="C537" t="s">
        <v>3349</v>
      </c>
      <c r="D537" t="s">
        <v>3350</v>
      </c>
      <c r="E537" t="s">
        <v>11</v>
      </c>
      <c r="F537" t="s">
        <v>13</v>
      </c>
      <c r="G537" t="s">
        <v>2335</v>
      </c>
      <c r="H537">
        <v>147.94</v>
      </c>
      <c r="I537">
        <v>147.94</v>
      </c>
      <c r="J537" t="s">
        <v>2336</v>
      </c>
      <c r="K537" t="s">
        <v>2336</v>
      </c>
      <c r="L537" t="s">
        <v>2336</v>
      </c>
      <c r="M537" t="s">
        <v>2336</v>
      </c>
      <c r="N537" t="s">
        <v>2337</v>
      </c>
    </row>
    <row r="538" spans="1:14">
      <c r="A538" t="s">
        <v>6</v>
      </c>
      <c r="B538" t="s">
        <v>2332</v>
      </c>
      <c r="C538" t="s">
        <v>3351</v>
      </c>
      <c r="D538" t="s">
        <v>3352</v>
      </c>
      <c r="E538" t="s">
        <v>11</v>
      </c>
      <c r="F538" t="s">
        <v>13</v>
      </c>
      <c r="G538" t="s">
        <v>2335</v>
      </c>
      <c r="H538">
        <v>190.1</v>
      </c>
      <c r="I538">
        <v>190.1</v>
      </c>
      <c r="J538" t="s">
        <v>2336</v>
      </c>
      <c r="K538" t="s">
        <v>2336</v>
      </c>
      <c r="L538" t="s">
        <v>2336</v>
      </c>
      <c r="M538" t="s">
        <v>2336</v>
      </c>
      <c r="N538" t="s">
        <v>2337</v>
      </c>
    </row>
    <row r="539" spans="1:14">
      <c r="A539" t="s">
        <v>6</v>
      </c>
      <c r="B539" t="s">
        <v>2332</v>
      </c>
      <c r="C539" t="s">
        <v>3353</v>
      </c>
      <c r="D539" t="s">
        <v>3354</v>
      </c>
      <c r="E539" t="s">
        <v>11</v>
      </c>
      <c r="F539" t="s">
        <v>13</v>
      </c>
      <c r="G539" t="s">
        <v>2335</v>
      </c>
      <c r="H539">
        <v>167.2</v>
      </c>
      <c r="I539">
        <v>167.2</v>
      </c>
      <c r="J539" t="s">
        <v>2336</v>
      </c>
      <c r="K539" t="s">
        <v>2336</v>
      </c>
      <c r="L539" t="s">
        <v>2336</v>
      </c>
      <c r="M539" t="s">
        <v>2336</v>
      </c>
      <c r="N539" t="s">
        <v>2337</v>
      </c>
    </row>
    <row r="540" spans="1:14">
      <c r="A540" t="s">
        <v>6</v>
      </c>
      <c r="B540" t="s">
        <v>2332</v>
      </c>
      <c r="C540" t="s">
        <v>3355</v>
      </c>
      <c r="D540" t="s">
        <v>3356</v>
      </c>
      <c r="E540" t="s">
        <v>11</v>
      </c>
      <c r="F540" t="s">
        <v>13</v>
      </c>
      <c r="G540" t="s">
        <v>2335</v>
      </c>
      <c r="H540">
        <v>252.05</v>
      </c>
      <c r="I540">
        <v>252.05</v>
      </c>
      <c r="J540" t="s">
        <v>2336</v>
      </c>
      <c r="K540" t="s">
        <v>2336</v>
      </c>
      <c r="L540" t="s">
        <v>2336</v>
      </c>
      <c r="M540" t="s">
        <v>2336</v>
      </c>
      <c r="N540" t="s">
        <v>2337</v>
      </c>
    </row>
    <row r="541" spans="1:14">
      <c r="A541" t="s">
        <v>6</v>
      </c>
      <c r="B541" t="s">
        <v>2332</v>
      </c>
      <c r="C541" t="s">
        <v>3357</v>
      </c>
      <c r="D541" t="s">
        <v>3358</v>
      </c>
      <c r="E541" t="s">
        <v>11</v>
      </c>
      <c r="F541" t="s">
        <v>13</v>
      </c>
      <c r="G541" t="s">
        <v>2335</v>
      </c>
      <c r="H541">
        <v>221</v>
      </c>
      <c r="I541">
        <v>221</v>
      </c>
      <c r="J541" t="s">
        <v>2336</v>
      </c>
      <c r="K541" t="s">
        <v>2336</v>
      </c>
      <c r="L541" t="s">
        <v>2336</v>
      </c>
      <c r="M541" t="s">
        <v>2336</v>
      </c>
      <c r="N541" t="s">
        <v>2337</v>
      </c>
    </row>
    <row r="542" spans="1:14">
      <c r="A542" t="s">
        <v>6</v>
      </c>
      <c r="B542" t="s">
        <v>2332</v>
      </c>
      <c r="C542" t="s">
        <v>3359</v>
      </c>
      <c r="D542" t="s">
        <v>3360</v>
      </c>
      <c r="E542" t="s">
        <v>11</v>
      </c>
      <c r="F542" t="s">
        <v>13</v>
      </c>
      <c r="G542" t="s">
        <v>2335</v>
      </c>
      <c r="H542">
        <v>59.82</v>
      </c>
      <c r="I542">
        <v>59.82</v>
      </c>
      <c r="J542" t="s">
        <v>2336</v>
      </c>
      <c r="K542" t="s">
        <v>2336</v>
      </c>
      <c r="L542" t="s">
        <v>2336</v>
      </c>
      <c r="M542" t="s">
        <v>2336</v>
      </c>
      <c r="N542" t="s">
        <v>2337</v>
      </c>
    </row>
    <row r="543" spans="1:14">
      <c r="A543" t="s">
        <v>6</v>
      </c>
      <c r="B543" t="s">
        <v>2332</v>
      </c>
      <c r="C543" t="s">
        <v>3361</v>
      </c>
      <c r="D543" t="s">
        <v>3362</v>
      </c>
      <c r="E543" t="s">
        <v>11</v>
      </c>
      <c r="F543" t="s">
        <v>13</v>
      </c>
      <c r="G543" t="s">
        <v>2335</v>
      </c>
      <c r="H543">
        <v>489.5</v>
      </c>
      <c r="I543">
        <v>489.5</v>
      </c>
      <c r="J543" t="s">
        <v>2336</v>
      </c>
      <c r="K543" t="s">
        <v>2336</v>
      </c>
      <c r="L543" t="s">
        <v>2336</v>
      </c>
      <c r="M543" t="s">
        <v>2336</v>
      </c>
      <c r="N543" t="s">
        <v>2337</v>
      </c>
    </row>
    <row r="544" spans="1:14">
      <c r="A544" t="s">
        <v>6</v>
      </c>
      <c r="B544" t="s">
        <v>2332</v>
      </c>
      <c r="C544" t="s">
        <v>3363</v>
      </c>
      <c r="D544" t="s">
        <v>2724</v>
      </c>
      <c r="E544" t="s">
        <v>12</v>
      </c>
      <c r="F544" t="s">
        <v>13</v>
      </c>
      <c r="G544" t="s">
        <v>2335</v>
      </c>
      <c r="H544">
        <v>112.94</v>
      </c>
      <c r="I544">
        <v>112.94</v>
      </c>
      <c r="J544" t="s">
        <v>2336</v>
      </c>
      <c r="K544" t="s">
        <v>2336</v>
      </c>
      <c r="L544" t="s">
        <v>2336</v>
      </c>
      <c r="M544" t="s">
        <v>2336</v>
      </c>
      <c r="N544" t="s">
        <v>2337</v>
      </c>
    </row>
    <row r="545" spans="1:14">
      <c r="A545" t="s">
        <v>6</v>
      </c>
      <c r="B545" t="s">
        <v>2332</v>
      </c>
      <c r="C545" t="s">
        <v>3364</v>
      </c>
      <c r="D545" t="s">
        <v>3365</v>
      </c>
      <c r="E545" t="s">
        <v>11</v>
      </c>
      <c r="F545" t="s">
        <v>13</v>
      </c>
      <c r="G545" t="s">
        <v>2335</v>
      </c>
      <c r="H545">
        <v>47.41</v>
      </c>
      <c r="I545">
        <v>47.41</v>
      </c>
      <c r="J545" t="s">
        <v>2336</v>
      </c>
      <c r="K545" t="s">
        <v>2336</v>
      </c>
      <c r="L545" t="s">
        <v>2336</v>
      </c>
      <c r="M545" t="s">
        <v>2336</v>
      </c>
      <c r="N545" t="s">
        <v>2337</v>
      </c>
    </row>
    <row r="546" spans="1:14">
      <c r="A546" t="s">
        <v>6</v>
      </c>
      <c r="B546" t="s">
        <v>2332</v>
      </c>
      <c r="C546" t="s">
        <v>3366</v>
      </c>
      <c r="D546" t="s">
        <v>3367</v>
      </c>
      <c r="E546" t="s">
        <v>11</v>
      </c>
      <c r="F546" t="s">
        <v>13</v>
      </c>
      <c r="G546" t="s">
        <v>2335</v>
      </c>
      <c r="H546">
        <v>8.65</v>
      </c>
      <c r="I546">
        <v>8.65</v>
      </c>
      <c r="J546" t="s">
        <v>2336</v>
      </c>
      <c r="K546" t="s">
        <v>2336</v>
      </c>
      <c r="L546" t="s">
        <v>2336</v>
      </c>
      <c r="M546" t="s">
        <v>2336</v>
      </c>
      <c r="N546" t="s">
        <v>2337</v>
      </c>
    </row>
    <row r="547" spans="1:14">
      <c r="A547" t="s">
        <v>6</v>
      </c>
      <c r="B547" t="s">
        <v>2332</v>
      </c>
      <c r="C547" t="s">
        <v>3368</v>
      </c>
      <c r="D547" t="s">
        <v>3369</v>
      </c>
      <c r="E547" t="s">
        <v>11</v>
      </c>
      <c r="F547" t="s">
        <v>13</v>
      </c>
      <c r="G547" t="s">
        <v>2335</v>
      </c>
      <c r="H547">
        <v>640.15</v>
      </c>
      <c r="I547">
        <v>640.15</v>
      </c>
      <c r="J547" t="s">
        <v>2336</v>
      </c>
      <c r="K547" t="s">
        <v>2336</v>
      </c>
      <c r="L547" t="s">
        <v>2336</v>
      </c>
      <c r="M547" t="s">
        <v>2336</v>
      </c>
      <c r="N547" t="s">
        <v>2337</v>
      </c>
    </row>
    <row r="548" spans="1:14">
      <c r="A548" t="s">
        <v>6</v>
      </c>
      <c r="B548" t="s">
        <v>2332</v>
      </c>
      <c r="C548" t="s">
        <v>3370</v>
      </c>
      <c r="D548" t="s">
        <v>3371</v>
      </c>
      <c r="E548" t="s">
        <v>11</v>
      </c>
      <c r="F548" t="s">
        <v>13</v>
      </c>
      <c r="G548" t="s">
        <v>2335</v>
      </c>
      <c r="H548">
        <v>5.5</v>
      </c>
      <c r="I548">
        <v>5.5</v>
      </c>
      <c r="J548" t="s">
        <v>2336</v>
      </c>
      <c r="K548" t="s">
        <v>2336</v>
      </c>
      <c r="L548" t="s">
        <v>2336</v>
      </c>
      <c r="M548" t="s">
        <v>2336</v>
      </c>
      <c r="N548" t="s">
        <v>2337</v>
      </c>
    </row>
    <row r="549" spans="1:14">
      <c r="A549" t="s">
        <v>6</v>
      </c>
      <c r="B549" t="s">
        <v>2332</v>
      </c>
      <c r="C549" t="s">
        <v>3372</v>
      </c>
      <c r="D549" t="s">
        <v>3373</v>
      </c>
      <c r="E549" t="s">
        <v>11</v>
      </c>
      <c r="F549" t="s">
        <v>13</v>
      </c>
      <c r="G549" t="s">
        <v>2335</v>
      </c>
      <c r="H549">
        <v>549.63</v>
      </c>
      <c r="I549">
        <v>549.63</v>
      </c>
      <c r="J549" t="s">
        <v>2336</v>
      </c>
      <c r="K549" t="s">
        <v>2336</v>
      </c>
      <c r="L549" t="s">
        <v>2336</v>
      </c>
      <c r="M549" t="s">
        <v>2336</v>
      </c>
      <c r="N549" t="s">
        <v>2337</v>
      </c>
    </row>
    <row r="550" spans="1:14">
      <c r="A550" t="s">
        <v>6</v>
      </c>
      <c r="B550" t="s">
        <v>2332</v>
      </c>
      <c r="C550" t="s">
        <v>3374</v>
      </c>
      <c r="D550" t="s">
        <v>3375</v>
      </c>
      <c r="E550" t="s">
        <v>11</v>
      </c>
      <c r="F550" t="s">
        <v>13</v>
      </c>
      <c r="G550" t="s">
        <v>2335</v>
      </c>
      <c r="H550">
        <v>75.11</v>
      </c>
      <c r="I550">
        <v>75.11</v>
      </c>
      <c r="J550" t="s">
        <v>2336</v>
      </c>
      <c r="K550" t="s">
        <v>2336</v>
      </c>
      <c r="L550" t="s">
        <v>2336</v>
      </c>
      <c r="M550" t="s">
        <v>2336</v>
      </c>
      <c r="N550" t="s">
        <v>2337</v>
      </c>
    </row>
    <row r="551" spans="1:14">
      <c r="A551" t="s">
        <v>6</v>
      </c>
      <c r="B551" t="s">
        <v>2332</v>
      </c>
      <c r="C551" t="s">
        <v>3376</v>
      </c>
      <c r="D551" t="s">
        <v>2977</v>
      </c>
      <c r="E551" t="s">
        <v>12</v>
      </c>
      <c r="F551" t="s">
        <v>13</v>
      </c>
      <c r="G551" t="s">
        <v>2335</v>
      </c>
      <c r="H551">
        <v>112.94</v>
      </c>
      <c r="I551">
        <v>112.94</v>
      </c>
      <c r="J551" t="s">
        <v>2336</v>
      </c>
      <c r="K551" t="s">
        <v>2336</v>
      </c>
      <c r="L551" t="s">
        <v>2336</v>
      </c>
      <c r="M551" t="s">
        <v>2336</v>
      </c>
      <c r="N551" t="s">
        <v>2337</v>
      </c>
    </row>
    <row r="552" spans="1:14">
      <c r="A552" t="s">
        <v>6</v>
      </c>
      <c r="B552" t="s">
        <v>2332</v>
      </c>
      <c r="C552" t="s">
        <v>3377</v>
      </c>
      <c r="D552" t="s">
        <v>3378</v>
      </c>
      <c r="E552" t="s">
        <v>11</v>
      </c>
      <c r="F552" t="s">
        <v>13</v>
      </c>
      <c r="G552" t="s">
        <v>2335</v>
      </c>
      <c r="H552">
        <v>450.8</v>
      </c>
      <c r="I552">
        <v>450.8</v>
      </c>
      <c r="J552" t="s">
        <v>2336</v>
      </c>
      <c r="K552" t="s">
        <v>2336</v>
      </c>
      <c r="L552" t="s">
        <v>2336</v>
      </c>
      <c r="M552" t="s">
        <v>2336</v>
      </c>
      <c r="N552" t="s">
        <v>2337</v>
      </c>
    </row>
    <row r="553" spans="1:14">
      <c r="A553" t="s">
        <v>6</v>
      </c>
      <c r="B553" t="s">
        <v>2332</v>
      </c>
      <c r="C553" t="s">
        <v>3379</v>
      </c>
      <c r="D553" t="s">
        <v>3380</v>
      </c>
      <c r="E553" t="s">
        <v>11</v>
      </c>
      <c r="F553" t="s">
        <v>13</v>
      </c>
      <c r="G553" t="s">
        <v>2335</v>
      </c>
      <c r="H553">
        <v>335.28</v>
      </c>
      <c r="I553">
        <v>335.28</v>
      </c>
      <c r="J553" t="s">
        <v>2336</v>
      </c>
      <c r="K553" t="s">
        <v>2336</v>
      </c>
      <c r="L553" t="s">
        <v>2336</v>
      </c>
      <c r="M553" t="s">
        <v>2336</v>
      </c>
      <c r="N553" t="s">
        <v>2337</v>
      </c>
    </row>
    <row r="554" spans="1:14">
      <c r="A554" t="s">
        <v>6</v>
      </c>
      <c r="B554" t="s">
        <v>2332</v>
      </c>
      <c r="C554" t="s">
        <v>3381</v>
      </c>
      <c r="D554" t="s">
        <v>3382</v>
      </c>
      <c r="E554" t="s">
        <v>11</v>
      </c>
      <c r="F554" t="s">
        <v>13</v>
      </c>
      <c r="G554" t="s">
        <v>2335</v>
      </c>
      <c r="H554">
        <v>2506.06</v>
      </c>
      <c r="I554">
        <v>2506.06</v>
      </c>
      <c r="J554" t="s">
        <v>2336</v>
      </c>
      <c r="K554" t="s">
        <v>2336</v>
      </c>
      <c r="L554" t="s">
        <v>2336</v>
      </c>
      <c r="M554" t="s">
        <v>2336</v>
      </c>
      <c r="N554" t="s">
        <v>2337</v>
      </c>
    </row>
    <row r="555" spans="1:14">
      <c r="A555" t="s">
        <v>6</v>
      </c>
      <c r="B555" t="s">
        <v>2332</v>
      </c>
      <c r="C555" t="s">
        <v>3383</v>
      </c>
      <c r="D555" t="s">
        <v>3384</v>
      </c>
      <c r="E555" t="s">
        <v>11</v>
      </c>
      <c r="F555" t="s">
        <v>13</v>
      </c>
      <c r="G555" t="s">
        <v>2335</v>
      </c>
      <c r="H555">
        <v>75.099999999999994</v>
      </c>
      <c r="I555">
        <v>75.099999999999994</v>
      </c>
      <c r="J555" t="s">
        <v>2336</v>
      </c>
      <c r="K555" t="s">
        <v>2336</v>
      </c>
      <c r="L555" t="s">
        <v>2336</v>
      </c>
      <c r="M555" t="s">
        <v>2336</v>
      </c>
      <c r="N555" t="s">
        <v>2337</v>
      </c>
    </row>
    <row r="556" spans="1:14">
      <c r="A556" t="s">
        <v>6</v>
      </c>
      <c r="B556" t="s">
        <v>2332</v>
      </c>
      <c r="C556" t="s">
        <v>3385</v>
      </c>
      <c r="D556" t="s">
        <v>3386</v>
      </c>
      <c r="E556" t="s">
        <v>11</v>
      </c>
      <c r="F556" t="s">
        <v>13</v>
      </c>
      <c r="G556" t="s">
        <v>2335</v>
      </c>
      <c r="H556">
        <v>53.9</v>
      </c>
      <c r="I556">
        <v>53.9</v>
      </c>
      <c r="J556" t="s">
        <v>2336</v>
      </c>
      <c r="K556" t="s">
        <v>2336</v>
      </c>
      <c r="L556" t="s">
        <v>2336</v>
      </c>
      <c r="M556" t="s">
        <v>2336</v>
      </c>
      <c r="N556" t="s">
        <v>2337</v>
      </c>
    </row>
    <row r="557" spans="1:14">
      <c r="A557" t="s">
        <v>6</v>
      </c>
      <c r="B557" t="s">
        <v>2332</v>
      </c>
      <c r="C557" t="s">
        <v>3387</v>
      </c>
      <c r="D557" t="s">
        <v>3388</v>
      </c>
      <c r="E557" t="s">
        <v>11</v>
      </c>
      <c r="F557" t="s">
        <v>13</v>
      </c>
      <c r="G557" t="s">
        <v>2335</v>
      </c>
      <c r="H557">
        <v>276.16000000000003</v>
      </c>
      <c r="I557">
        <v>276.16000000000003</v>
      </c>
      <c r="J557" t="s">
        <v>2336</v>
      </c>
      <c r="K557" t="s">
        <v>2336</v>
      </c>
      <c r="L557" t="s">
        <v>2336</v>
      </c>
      <c r="M557" t="s">
        <v>2336</v>
      </c>
      <c r="N557" t="s">
        <v>2337</v>
      </c>
    </row>
    <row r="558" spans="1:14">
      <c r="A558" t="s">
        <v>6</v>
      </c>
      <c r="B558" t="s">
        <v>2332</v>
      </c>
      <c r="C558" t="s">
        <v>3389</v>
      </c>
      <c r="D558" t="s">
        <v>3390</v>
      </c>
      <c r="E558" t="s">
        <v>11</v>
      </c>
      <c r="F558" t="s">
        <v>13</v>
      </c>
      <c r="G558" t="s">
        <v>2335</v>
      </c>
      <c r="H558">
        <v>91</v>
      </c>
      <c r="I558">
        <v>91</v>
      </c>
      <c r="J558" t="s">
        <v>2336</v>
      </c>
      <c r="K558" t="s">
        <v>2336</v>
      </c>
      <c r="L558" t="s">
        <v>2336</v>
      </c>
      <c r="M558" t="s">
        <v>2336</v>
      </c>
      <c r="N558" t="s">
        <v>2337</v>
      </c>
    </row>
    <row r="559" spans="1:14">
      <c r="A559" t="s">
        <v>6</v>
      </c>
      <c r="B559" t="s">
        <v>2332</v>
      </c>
      <c r="C559" t="s">
        <v>3391</v>
      </c>
      <c r="D559" t="s">
        <v>3392</v>
      </c>
      <c r="E559" t="s">
        <v>11</v>
      </c>
      <c r="F559" t="s">
        <v>13</v>
      </c>
      <c r="G559" t="s">
        <v>2335</v>
      </c>
      <c r="H559">
        <v>4354.09</v>
      </c>
      <c r="I559">
        <v>4354.09</v>
      </c>
      <c r="J559" t="s">
        <v>2336</v>
      </c>
      <c r="K559" t="s">
        <v>2336</v>
      </c>
      <c r="L559" t="s">
        <v>2336</v>
      </c>
      <c r="M559" t="s">
        <v>2336</v>
      </c>
      <c r="N559" t="s">
        <v>2337</v>
      </c>
    </row>
    <row r="560" spans="1:14">
      <c r="A560" t="s">
        <v>6</v>
      </c>
      <c r="B560" t="s">
        <v>2332</v>
      </c>
      <c r="C560" t="s">
        <v>3393</v>
      </c>
      <c r="D560" t="s">
        <v>3394</v>
      </c>
      <c r="E560" t="s">
        <v>11</v>
      </c>
      <c r="F560" t="s">
        <v>13</v>
      </c>
      <c r="G560" t="s">
        <v>2335</v>
      </c>
      <c r="H560">
        <v>211.28</v>
      </c>
      <c r="I560">
        <v>211.28</v>
      </c>
      <c r="J560" t="s">
        <v>2336</v>
      </c>
      <c r="K560" t="s">
        <v>2336</v>
      </c>
      <c r="L560" t="s">
        <v>2336</v>
      </c>
      <c r="M560" t="s">
        <v>2336</v>
      </c>
      <c r="N560" t="s">
        <v>2337</v>
      </c>
    </row>
    <row r="561" spans="1:14">
      <c r="A561" t="s">
        <v>6</v>
      </c>
      <c r="B561" t="s">
        <v>2332</v>
      </c>
      <c r="C561" t="s">
        <v>3395</v>
      </c>
      <c r="D561" t="s">
        <v>3396</v>
      </c>
      <c r="E561" t="s">
        <v>11</v>
      </c>
      <c r="F561" t="s">
        <v>13</v>
      </c>
      <c r="G561" t="s">
        <v>2335</v>
      </c>
      <c r="H561">
        <v>496.29</v>
      </c>
      <c r="I561">
        <v>496.29</v>
      </c>
      <c r="J561" t="s">
        <v>2336</v>
      </c>
      <c r="K561" t="s">
        <v>2336</v>
      </c>
      <c r="L561" t="s">
        <v>2336</v>
      </c>
      <c r="M561" t="s">
        <v>2336</v>
      </c>
      <c r="N561" t="s">
        <v>2337</v>
      </c>
    </row>
    <row r="562" spans="1:14">
      <c r="A562" t="s">
        <v>6</v>
      </c>
      <c r="B562" t="s">
        <v>2332</v>
      </c>
      <c r="C562" t="s">
        <v>3397</v>
      </c>
      <c r="D562" t="s">
        <v>3398</v>
      </c>
      <c r="E562" t="s">
        <v>11</v>
      </c>
      <c r="F562" t="s">
        <v>13</v>
      </c>
      <c r="G562" t="s">
        <v>2335</v>
      </c>
      <c r="H562">
        <v>154.58000000000001</v>
      </c>
      <c r="I562">
        <v>154.58000000000001</v>
      </c>
      <c r="J562" t="s">
        <v>2336</v>
      </c>
      <c r="K562" t="s">
        <v>2336</v>
      </c>
      <c r="L562" t="s">
        <v>2336</v>
      </c>
      <c r="M562" t="s">
        <v>2336</v>
      </c>
      <c r="N562" t="s">
        <v>2337</v>
      </c>
    </row>
    <row r="563" spans="1:14">
      <c r="A563" t="s">
        <v>6</v>
      </c>
      <c r="B563" t="s">
        <v>2332</v>
      </c>
      <c r="C563" t="s">
        <v>3399</v>
      </c>
      <c r="D563" t="s">
        <v>3400</v>
      </c>
      <c r="E563" t="s">
        <v>11</v>
      </c>
      <c r="F563" t="s">
        <v>13</v>
      </c>
      <c r="G563" t="s">
        <v>2335</v>
      </c>
      <c r="H563">
        <v>210.27</v>
      </c>
      <c r="I563">
        <v>210.27</v>
      </c>
      <c r="J563" t="s">
        <v>2336</v>
      </c>
      <c r="K563" t="s">
        <v>2336</v>
      </c>
      <c r="L563" t="s">
        <v>2336</v>
      </c>
      <c r="M563" t="s">
        <v>2336</v>
      </c>
      <c r="N563" t="s">
        <v>2337</v>
      </c>
    </row>
    <row r="564" spans="1:14">
      <c r="A564" t="s">
        <v>6</v>
      </c>
      <c r="B564" t="s">
        <v>2332</v>
      </c>
      <c r="C564" t="s">
        <v>3401</v>
      </c>
      <c r="D564" t="s">
        <v>3402</v>
      </c>
      <c r="E564" t="s">
        <v>11</v>
      </c>
      <c r="F564" t="s">
        <v>13</v>
      </c>
      <c r="G564" t="s">
        <v>2335</v>
      </c>
      <c r="H564">
        <v>56</v>
      </c>
      <c r="I564">
        <v>56</v>
      </c>
      <c r="J564" t="s">
        <v>2336</v>
      </c>
      <c r="K564" t="s">
        <v>2336</v>
      </c>
      <c r="L564" t="s">
        <v>2336</v>
      </c>
      <c r="M564" t="s">
        <v>2336</v>
      </c>
      <c r="N564" t="s">
        <v>2337</v>
      </c>
    </row>
    <row r="565" spans="1:14">
      <c r="A565" t="s">
        <v>6</v>
      </c>
      <c r="B565" t="s">
        <v>2332</v>
      </c>
      <c r="C565" t="s">
        <v>3403</v>
      </c>
      <c r="D565" t="s">
        <v>3404</v>
      </c>
      <c r="E565" t="s">
        <v>11</v>
      </c>
      <c r="F565" t="s">
        <v>13</v>
      </c>
      <c r="G565" t="s">
        <v>2335</v>
      </c>
      <c r="H565">
        <v>75.099999999999994</v>
      </c>
      <c r="I565">
        <v>75.099999999999994</v>
      </c>
      <c r="J565" t="s">
        <v>2336</v>
      </c>
      <c r="K565" t="s">
        <v>2336</v>
      </c>
      <c r="L565" t="s">
        <v>2336</v>
      </c>
      <c r="M565" t="s">
        <v>2336</v>
      </c>
      <c r="N565" t="s">
        <v>2337</v>
      </c>
    </row>
    <row r="566" spans="1:14">
      <c r="A566" t="s">
        <v>6</v>
      </c>
      <c r="B566" t="s">
        <v>2332</v>
      </c>
      <c r="C566" t="s">
        <v>3405</v>
      </c>
      <c r="D566" t="s">
        <v>3406</v>
      </c>
      <c r="E566" t="s">
        <v>11</v>
      </c>
      <c r="F566" t="s">
        <v>13</v>
      </c>
      <c r="G566" t="s">
        <v>2335</v>
      </c>
      <c r="H566">
        <v>75.099999999999994</v>
      </c>
      <c r="I566">
        <v>75.099999999999994</v>
      </c>
      <c r="J566" t="s">
        <v>2336</v>
      </c>
      <c r="K566" t="s">
        <v>2336</v>
      </c>
      <c r="L566" t="s">
        <v>2336</v>
      </c>
      <c r="M566" t="s">
        <v>2336</v>
      </c>
      <c r="N566" t="s">
        <v>2337</v>
      </c>
    </row>
    <row r="567" spans="1:14">
      <c r="A567" t="s">
        <v>6</v>
      </c>
      <c r="B567" t="s">
        <v>2332</v>
      </c>
      <c r="C567" t="s">
        <v>3407</v>
      </c>
      <c r="D567" t="s">
        <v>3408</v>
      </c>
      <c r="E567" t="s">
        <v>11</v>
      </c>
      <c r="F567" t="s">
        <v>13</v>
      </c>
      <c r="G567" t="s">
        <v>2335</v>
      </c>
      <c r="H567">
        <v>75.11</v>
      </c>
      <c r="I567">
        <v>75.11</v>
      </c>
      <c r="J567" t="s">
        <v>2336</v>
      </c>
      <c r="K567" t="s">
        <v>2336</v>
      </c>
      <c r="L567" t="s">
        <v>2336</v>
      </c>
      <c r="M567" t="s">
        <v>2336</v>
      </c>
      <c r="N567" t="s">
        <v>2337</v>
      </c>
    </row>
    <row r="568" spans="1:14">
      <c r="A568" t="s">
        <v>6</v>
      </c>
      <c r="B568" t="s">
        <v>2332</v>
      </c>
      <c r="C568" t="s">
        <v>3409</v>
      </c>
      <c r="D568" t="s">
        <v>3410</v>
      </c>
      <c r="E568" t="s">
        <v>11</v>
      </c>
      <c r="F568" t="s">
        <v>13</v>
      </c>
      <c r="G568" t="s">
        <v>2335</v>
      </c>
      <c r="H568">
        <v>182.91</v>
      </c>
      <c r="I568">
        <v>182.91</v>
      </c>
      <c r="J568" t="s">
        <v>2336</v>
      </c>
      <c r="K568" t="s">
        <v>2336</v>
      </c>
      <c r="L568" t="s">
        <v>2336</v>
      </c>
      <c r="M568" t="s">
        <v>2336</v>
      </c>
      <c r="N568" t="s">
        <v>2337</v>
      </c>
    </row>
    <row r="569" spans="1:14">
      <c r="A569" t="s">
        <v>6</v>
      </c>
      <c r="B569" t="s">
        <v>2332</v>
      </c>
      <c r="C569" t="s">
        <v>3411</v>
      </c>
      <c r="D569" t="s">
        <v>3412</v>
      </c>
      <c r="E569" t="s">
        <v>11</v>
      </c>
      <c r="F569" t="s">
        <v>13</v>
      </c>
      <c r="G569" t="s">
        <v>2335</v>
      </c>
      <c r="H569">
        <v>591.61</v>
      </c>
      <c r="I569">
        <v>591.61</v>
      </c>
      <c r="J569" t="s">
        <v>2336</v>
      </c>
      <c r="K569" t="s">
        <v>2336</v>
      </c>
      <c r="L569" t="s">
        <v>2336</v>
      </c>
      <c r="M569" t="s">
        <v>2336</v>
      </c>
      <c r="N569" t="s">
        <v>2337</v>
      </c>
    </row>
    <row r="570" spans="1:14">
      <c r="A570" t="s">
        <v>6</v>
      </c>
      <c r="B570" t="s">
        <v>2332</v>
      </c>
      <c r="C570" t="s">
        <v>3413</v>
      </c>
      <c r="D570" t="s">
        <v>3414</v>
      </c>
      <c r="E570" t="s">
        <v>11</v>
      </c>
      <c r="F570" t="s">
        <v>13</v>
      </c>
      <c r="G570" t="s">
        <v>2335</v>
      </c>
      <c r="H570">
        <v>47.41</v>
      </c>
      <c r="I570">
        <v>47.41</v>
      </c>
      <c r="J570" t="s">
        <v>2336</v>
      </c>
      <c r="K570" t="s">
        <v>2336</v>
      </c>
      <c r="L570" t="s">
        <v>2336</v>
      </c>
      <c r="M570" t="s">
        <v>2336</v>
      </c>
      <c r="N570" t="s">
        <v>2337</v>
      </c>
    </row>
    <row r="571" spans="1:14">
      <c r="A571" t="s">
        <v>6</v>
      </c>
      <c r="B571" t="s">
        <v>2332</v>
      </c>
      <c r="C571" t="s">
        <v>3415</v>
      </c>
      <c r="D571" t="s">
        <v>3414</v>
      </c>
      <c r="E571" t="s">
        <v>11</v>
      </c>
      <c r="F571" t="s">
        <v>13</v>
      </c>
      <c r="G571" t="s">
        <v>2335</v>
      </c>
      <c r="H571">
        <v>47.41</v>
      </c>
      <c r="I571">
        <v>47.41</v>
      </c>
      <c r="J571" t="s">
        <v>2336</v>
      </c>
      <c r="K571" t="s">
        <v>2336</v>
      </c>
      <c r="L571" t="s">
        <v>2336</v>
      </c>
      <c r="M571" t="s">
        <v>2336</v>
      </c>
      <c r="N571" t="s">
        <v>2337</v>
      </c>
    </row>
    <row r="572" spans="1:14">
      <c r="A572" t="s">
        <v>6</v>
      </c>
      <c r="B572" t="s">
        <v>2332</v>
      </c>
      <c r="C572" t="s">
        <v>3416</v>
      </c>
      <c r="D572" t="s">
        <v>3414</v>
      </c>
      <c r="E572" t="s">
        <v>11</v>
      </c>
      <c r="F572" t="s">
        <v>13</v>
      </c>
      <c r="G572" t="s">
        <v>2335</v>
      </c>
      <c r="H572">
        <v>47.41</v>
      </c>
      <c r="I572">
        <v>47.41</v>
      </c>
      <c r="J572" t="s">
        <v>2336</v>
      </c>
      <c r="K572" t="s">
        <v>2336</v>
      </c>
      <c r="L572" t="s">
        <v>2336</v>
      </c>
      <c r="M572" t="s">
        <v>2336</v>
      </c>
      <c r="N572" t="s">
        <v>2337</v>
      </c>
    </row>
    <row r="573" spans="1:14">
      <c r="A573" t="s">
        <v>6</v>
      </c>
      <c r="B573" t="s">
        <v>2332</v>
      </c>
      <c r="C573" t="s">
        <v>3417</v>
      </c>
      <c r="D573" t="s">
        <v>3418</v>
      </c>
      <c r="E573" t="s">
        <v>11</v>
      </c>
      <c r="F573" t="s">
        <v>13</v>
      </c>
      <c r="G573" t="s">
        <v>2335</v>
      </c>
      <c r="H573">
        <v>622.34</v>
      </c>
      <c r="I573">
        <v>622.34</v>
      </c>
      <c r="J573" t="s">
        <v>2336</v>
      </c>
      <c r="K573" t="s">
        <v>2336</v>
      </c>
      <c r="L573" t="s">
        <v>2336</v>
      </c>
      <c r="M573" t="s">
        <v>2336</v>
      </c>
      <c r="N573" t="s">
        <v>2337</v>
      </c>
    </row>
    <row r="574" spans="1:14">
      <c r="A574" t="s">
        <v>6</v>
      </c>
      <c r="B574" t="s">
        <v>2332</v>
      </c>
      <c r="C574" t="s">
        <v>3419</v>
      </c>
      <c r="D574" t="s">
        <v>3420</v>
      </c>
      <c r="E574" t="s">
        <v>11</v>
      </c>
      <c r="F574" t="s">
        <v>13</v>
      </c>
      <c r="G574" t="s">
        <v>2335</v>
      </c>
      <c r="H574">
        <v>45.8</v>
      </c>
      <c r="I574">
        <v>45.8</v>
      </c>
      <c r="J574" t="s">
        <v>2336</v>
      </c>
      <c r="K574" t="s">
        <v>2336</v>
      </c>
      <c r="L574" t="s">
        <v>2336</v>
      </c>
      <c r="M574" t="s">
        <v>2336</v>
      </c>
      <c r="N574" t="s">
        <v>2337</v>
      </c>
    </row>
    <row r="575" spans="1:14">
      <c r="A575" t="s">
        <v>6</v>
      </c>
      <c r="B575" t="s">
        <v>2332</v>
      </c>
      <c r="C575" t="s">
        <v>3421</v>
      </c>
      <c r="D575" t="s">
        <v>3422</v>
      </c>
      <c r="E575" t="s">
        <v>11</v>
      </c>
      <c r="F575" t="s">
        <v>13</v>
      </c>
      <c r="G575" t="s">
        <v>2335</v>
      </c>
      <c r="H575">
        <v>117.43</v>
      </c>
      <c r="I575">
        <v>117.43</v>
      </c>
      <c r="J575" t="s">
        <v>2336</v>
      </c>
      <c r="K575" t="s">
        <v>2336</v>
      </c>
      <c r="L575" t="s">
        <v>2336</v>
      </c>
      <c r="M575" t="s">
        <v>2336</v>
      </c>
      <c r="N575" t="s">
        <v>2337</v>
      </c>
    </row>
    <row r="576" spans="1:14">
      <c r="A576" t="s">
        <v>6</v>
      </c>
      <c r="B576" t="s">
        <v>2332</v>
      </c>
      <c r="C576" t="s">
        <v>3423</v>
      </c>
      <c r="D576" t="s">
        <v>3424</v>
      </c>
      <c r="E576" t="s">
        <v>12</v>
      </c>
      <c r="F576" t="s">
        <v>13</v>
      </c>
      <c r="G576" t="s">
        <v>2335</v>
      </c>
      <c r="H576">
        <v>41.29</v>
      </c>
      <c r="I576">
        <v>41.29</v>
      </c>
      <c r="J576" t="s">
        <v>2336</v>
      </c>
      <c r="K576" t="s">
        <v>2336</v>
      </c>
      <c r="L576" t="s">
        <v>2336</v>
      </c>
      <c r="M576" t="s">
        <v>2336</v>
      </c>
      <c r="N576" t="s">
        <v>2337</v>
      </c>
    </row>
    <row r="577" spans="1:14">
      <c r="A577" t="s">
        <v>6</v>
      </c>
      <c r="B577" t="s">
        <v>2332</v>
      </c>
      <c r="C577" t="s">
        <v>3425</v>
      </c>
      <c r="D577" t="s">
        <v>3426</v>
      </c>
      <c r="E577" t="s">
        <v>12</v>
      </c>
      <c r="F577" t="s">
        <v>13</v>
      </c>
      <c r="G577" t="s">
        <v>2335</v>
      </c>
      <c r="H577">
        <v>394.63</v>
      </c>
      <c r="I577">
        <v>394.63</v>
      </c>
      <c r="J577" t="s">
        <v>2336</v>
      </c>
      <c r="K577" t="s">
        <v>2336</v>
      </c>
      <c r="L577" t="s">
        <v>2336</v>
      </c>
      <c r="M577" t="s">
        <v>2336</v>
      </c>
      <c r="N577" t="s">
        <v>2337</v>
      </c>
    </row>
    <row r="578" spans="1:14">
      <c r="A578" t="s">
        <v>6</v>
      </c>
      <c r="B578" t="s">
        <v>2332</v>
      </c>
      <c r="C578" t="s">
        <v>3427</v>
      </c>
      <c r="D578" t="s">
        <v>3428</v>
      </c>
      <c r="E578" t="s">
        <v>12</v>
      </c>
      <c r="F578" t="s">
        <v>13</v>
      </c>
      <c r="G578" t="s">
        <v>2335</v>
      </c>
      <c r="H578">
        <v>824.88</v>
      </c>
      <c r="I578">
        <v>824.88</v>
      </c>
      <c r="J578" t="s">
        <v>2336</v>
      </c>
      <c r="K578" t="s">
        <v>2336</v>
      </c>
      <c r="L578" t="s">
        <v>2336</v>
      </c>
      <c r="M578" t="s">
        <v>2336</v>
      </c>
      <c r="N578" t="s">
        <v>2337</v>
      </c>
    </row>
    <row r="579" spans="1:14">
      <c r="A579" t="s">
        <v>6</v>
      </c>
      <c r="B579" t="s">
        <v>2332</v>
      </c>
      <c r="C579" t="s">
        <v>3429</v>
      </c>
      <c r="D579" t="s">
        <v>3430</v>
      </c>
      <c r="E579" t="s">
        <v>11</v>
      </c>
      <c r="F579" t="s">
        <v>13</v>
      </c>
      <c r="G579" t="s">
        <v>2335</v>
      </c>
      <c r="H579">
        <v>145.19999999999999</v>
      </c>
      <c r="I579">
        <v>145.19999999999999</v>
      </c>
      <c r="J579" t="s">
        <v>2336</v>
      </c>
      <c r="K579" t="s">
        <v>2336</v>
      </c>
      <c r="L579" t="s">
        <v>2336</v>
      </c>
      <c r="M579" t="s">
        <v>2336</v>
      </c>
      <c r="N579" t="s">
        <v>2337</v>
      </c>
    </row>
    <row r="580" spans="1:14">
      <c r="A580" t="s">
        <v>6</v>
      </c>
      <c r="B580" t="s">
        <v>2332</v>
      </c>
      <c r="C580" t="s">
        <v>3431</v>
      </c>
      <c r="D580" t="s">
        <v>3432</v>
      </c>
      <c r="E580" t="s">
        <v>12</v>
      </c>
      <c r="F580" t="s">
        <v>13</v>
      </c>
      <c r="G580" t="s">
        <v>2335</v>
      </c>
      <c r="H580">
        <v>599</v>
      </c>
      <c r="I580">
        <v>599</v>
      </c>
      <c r="J580" t="s">
        <v>2336</v>
      </c>
      <c r="K580" t="s">
        <v>2336</v>
      </c>
      <c r="L580" t="s">
        <v>2336</v>
      </c>
      <c r="M580" t="s">
        <v>2336</v>
      </c>
      <c r="N580" t="s">
        <v>2337</v>
      </c>
    </row>
    <row r="581" spans="1:14">
      <c r="A581" t="s">
        <v>6</v>
      </c>
      <c r="B581" t="s">
        <v>2332</v>
      </c>
      <c r="C581" t="s">
        <v>3433</v>
      </c>
      <c r="D581" t="s">
        <v>3434</v>
      </c>
      <c r="E581" t="s">
        <v>12</v>
      </c>
      <c r="F581" t="s">
        <v>13</v>
      </c>
      <c r="G581" t="s">
        <v>2335</v>
      </c>
      <c r="H581">
        <v>223.61</v>
      </c>
      <c r="I581">
        <v>223.61</v>
      </c>
      <c r="J581" t="s">
        <v>2336</v>
      </c>
      <c r="K581" t="s">
        <v>2336</v>
      </c>
      <c r="L581" t="s">
        <v>2336</v>
      </c>
      <c r="M581" t="s">
        <v>2336</v>
      </c>
      <c r="N581" t="s">
        <v>2337</v>
      </c>
    </row>
    <row r="582" spans="1:14">
      <c r="A582" t="s">
        <v>6</v>
      </c>
      <c r="B582" t="s">
        <v>2332</v>
      </c>
      <c r="C582" t="s">
        <v>3435</v>
      </c>
      <c r="D582" t="s">
        <v>3436</v>
      </c>
      <c r="E582" t="s">
        <v>12</v>
      </c>
      <c r="F582" t="s">
        <v>13</v>
      </c>
      <c r="G582" t="s">
        <v>2335</v>
      </c>
      <c r="H582">
        <v>112.94</v>
      </c>
      <c r="I582">
        <v>112.94</v>
      </c>
      <c r="J582" t="s">
        <v>2336</v>
      </c>
      <c r="K582" t="s">
        <v>2336</v>
      </c>
      <c r="L582" t="s">
        <v>2336</v>
      </c>
      <c r="M582" t="s">
        <v>2336</v>
      </c>
      <c r="N582" t="s">
        <v>2337</v>
      </c>
    </row>
    <row r="583" spans="1:14">
      <c r="A583" t="s">
        <v>6</v>
      </c>
      <c r="B583" t="s">
        <v>2332</v>
      </c>
      <c r="C583" t="s">
        <v>3437</v>
      </c>
      <c r="D583" t="s">
        <v>3156</v>
      </c>
      <c r="E583" t="s">
        <v>12</v>
      </c>
      <c r="F583" t="s">
        <v>13</v>
      </c>
      <c r="G583" t="s">
        <v>2335</v>
      </c>
      <c r="H583">
        <v>432.58</v>
      </c>
      <c r="I583">
        <v>432.58</v>
      </c>
      <c r="J583" t="s">
        <v>2336</v>
      </c>
      <c r="K583" t="s">
        <v>2336</v>
      </c>
      <c r="L583" t="s">
        <v>2336</v>
      </c>
      <c r="M583" t="s">
        <v>2336</v>
      </c>
      <c r="N583" t="s">
        <v>2337</v>
      </c>
    </row>
    <row r="584" spans="1:14">
      <c r="A584" t="s">
        <v>6</v>
      </c>
      <c r="B584" t="s">
        <v>2332</v>
      </c>
      <c r="C584" t="s">
        <v>3438</v>
      </c>
      <c r="D584" t="s">
        <v>3439</v>
      </c>
      <c r="E584" t="s">
        <v>12</v>
      </c>
      <c r="F584" t="s">
        <v>13</v>
      </c>
      <c r="G584" t="s">
        <v>2335</v>
      </c>
      <c r="H584">
        <v>223.61</v>
      </c>
      <c r="I584">
        <v>223.61</v>
      </c>
      <c r="J584" t="s">
        <v>2336</v>
      </c>
      <c r="K584" t="s">
        <v>2336</v>
      </c>
      <c r="L584" t="s">
        <v>2336</v>
      </c>
      <c r="M584" t="s">
        <v>2336</v>
      </c>
      <c r="N584" t="s">
        <v>2337</v>
      </c>
    </row>
    <row r="585" spans="1:14">
      <c r="A585" t="s">
        <v>6</v>
      </c>
      <c r="B585" t="s">
        <v>2332</v>
      </c>
      <c r="C585" t="s">
        <v>3440</v>
      </c>
      <c r="D585" t="s">
        <v>3441</v>
      </c>
      <c r="E585" t="s">
        <v>12</v>
      </c>
      <c r="F585" t="s">
        <v>13</v>
      </c>
      <c r="G585" t="s">
        <v>2335</v>
      </c>
      <c r="H585">
        <v>223.61</v>
      </c>
      <c r="I585">
        <v>223.61</v>
      </c>
      <c r="J585" t="s">
        <v>2336</v>
      </c>
      <c r="K585" t="s">
        <v>2336</v>
      </c>
      <c r="L585" t="s">
        <v>2336</v>
      </c>
      <c r="M585" t="s">
        <v>2336</v>
      </c>
      <c r="N585" t="s">
        <v>2337</v>
      </c>
    </row>
    <row r="586" spans="1:14">
      <c r="A586" t="s">
        <v>6</v>
      </c>
      <c r="B586" t="s">
        <v>2332</v>
      </c>
      <c r="C586" t="s">
        <v>3442</v>
      </c>
      <c r="D586" t="s">
        <v>3443</v>
      </c>
      <c r="E586" t="s">
        <v>11</v>
      </c>
      <c r="F586" t="s">
        <v>13</v>
      </c>
      <c r="G586" t="s">
        <v>2335</v>
      </c>
      <c r="H586">
        <v>2070.52</v>
      </c>
      <c r="I586">
        <v>2070.52</v>
      </c>
      <c r="J586" t="s">
        <v>2336</v>
      </c>
      <c r="K586" t="s">
        <v>2336</v>
      </c>
      <c r="L586" t="s">
        <v>2336</v>
      </c>
      <c r="M586" t="s">
        <v>2336</v>
      </c>
      <c r="N586" t="s">
        <v>2337</v>
      </c>
    </row>
    <row r="587" spans="1:14">
      <c r="A587" t="s">
        <v>6</v>
      </c>
      <c r="B587" t="s">
        <v>2332</v>
      </c>
      <c r="C587" t="s">
        <v>3444</v>
      </c>
      <c r="D587" t="s">
        <v>3445</v>
      </c>
      <c r="E587" t="s">
        <v>11</v>
      </c>
      <c r="F587" t="s">
        <v>13</v>
      </c>
      <c r="G587" t="s">
        <v>2335</v>
      </c>
      <c r="H587">
        <v>91.45</v>
      </c>
      <c r="I587">
        <v>91.45</v>
      </c>
      <c r="J587" t="s">
        <v>2336</v>
      </c>
      <c r="K587" t="s">
        <v>2336</v>
      </c>
      <c r="L587" t="s">
        <v>2336</v>
      </c>
      <c r="M587" t="s">
        <v>2336</v>
      </c>
      <c r="N587" t="s">
        <v>2337</v>
      </c>
    </row>
    <row r="588" spans="1:14">
      <c r="A588" t="s">
        <v>6</v>
      </c>
      <c r="B588" t="s">
        <v>2332</v>
      </c>
      <c r="C588" t="s">
        <v>3446</v>
      </c>
      <c r="D588" t="s">
        <v>3447</v>
      </c>
      <c r="E588" t="s">
        <v>11</v>
      </c>
      <c r="F588" t="s">
        <v>13</v>
      </c>
      <c r="G588" t="s">
        <v>2335</v>
      </c>
      <c r="H588">
        <v>65.14</v>
      </c>
      <c r="I588">
        <v>65.14</v>
      </c>
      <c r="J588" t="s">
        <v>2336</v>
      </c>
      <c r="K588" t="s">
        <v>2336</v>
      </c>
      <c r="L588" t="s">
        <v>2336</v>
      </c>
      <c r="M588" t="s">
        <v>2336</v>
      </c>
      <c r="N588" t="s">
        <v>2337</v>
      </c>
    </row>
    <row r="589" spans="1:14">
      <c r="A589" t="s">
        <v>6</v>
      </c>
      <c r="B589" t="s">
        <v>2332</v>
      </c>
      <c r="C589" t="s">
        <v>3448</v>
      </c>
      <c r="D589" t="s">
        <v>3449</v>
      </c>
      <c r="E589" t="s">
        <v>11</v>
      </c>
      <c r="F589" t="s">
        <v>13</v>
      </c>
      <c r="G589" t="s">
        <v>2335</v>
      </c>
      <c r="H589">
        <v>58.6</v>
      </c>
      <c r="I589">
        <v>58.6</v>
      </c>
      <c r="J589" t="s">
        <v>2336</v>
      </c>
      <c r="K589" t="s">
        <v>2336</v>
      </c>
      <c r="L589" t="s">
        <v>2336</v>
      </c>
      <c r="M589" t="s">
        <v>2336</v>
      </c>
      <c r="N589" t="s">
        <v>2337</v>
      </c>
    </row>
    <row r="590" spans="1:14">
      <c r="A590" t="s">
        <v>6</v>
      </c>
      <c r="B590" t="s">
        <v>2332</v>
      </c>
      <c r="C590" t="s">
        <v>3450</v>
      </c>
      <c r="D590" t="s">
        <v>3451</v>
      </c>
      <c r="E590" t="s">
        <v>11</v>
      </c>
      <c r="F590" t="s">
        <v>13</v>
      </c>
      <c r="G590" t="s">
        <v>2335</v>
      </c>
      <c r="H590">
        <v>18.8</v>
      </c>
      <c r="I590">
        <v>18.8</v>
      </c>
      <c r="J590" t="s">
        <v>2336</v>
      </c>
      <c r="K590" t="s">
        <v>2336</v>
      </c>
      <c r="L590" t="s">
        <v>2336</v>
      </c>
      <c r="M590" t="s">
        <v>2336</v>
      </c>
      <c r="N590" t="s">
        <v>2337</v>
      </c>
    </row>
    <row r="591" spans="1:14">
      <c r="A591" t="s">
        <v>6</v>
      </c>
      <c r="B591" t="s">
        <v>2332</v>
      </c>
      <c r="C591" t="s">
        <v>3452</v>
      </c>
      <c r="D591" t="s">
        <v>3453</v>
      </c>
      <c r="E591" t="s">
        <v>11</v>
      </c>
      <c r="F591" t="s">
        <v>13</v>
      </c>
      <c r="G591" t="s">
        <v>2335</v>
      </c>
      <c r="H591">
        <v>18.8</v>
      </c>
      <c r="I591">
        <v>18.8</v>
      </c>
      <c r="J591" t="s">
        <v>2336</v>
      </c>
      <c r="K591" t="s">
        <v>2336</v>
      </c>
      <c r="L591" t="s">
        <v>2336</v>
      </c>
      <c r="M591" t="s">
        <v>2336</v>
      </c>
      <c r="N591" t="s">
        <v>2337</v>
      </c>
    </row>
    <row r="592" spans="1:14">
      <c r="A592" t="s">
        <v>6</v>
      </c>
      <c r="B592" t="s">
        <v>2332</v>
      </c>
      <c r="C592" t="s">
        <v>3454</v>
      </c>
      <c r="D592" t="s">
        <v>3455</v>
      </c>
      <c r="E592" t="s">
        <v>11</v>
      </c>
      <c r="F592" t="s">
        <v>13</v>
      </c>
      <c r="G592" t="s">
        <v>2335</v>
      </c>
      <c r="H592">
        <v>60.5</v>
      </c>
      <c r="I592">
        <v>60.5</v>
      </c>
      <c r="J592" t="s">
        <v>2336</v>
      </c>
      <c r="K592" t="s">
        <v>2336</v>
      </c>
      <c r="L592" t="s">
        <v>2336</v>
      </c>
      <c r="M592" t="s">
        <v>2336</v>
      </c>
      <c r="N592" t="s">
        <v>2337</v>
      </c>
    </row>
    <row r="593" spans="1:14">
      <c r="A593" t="s">
        <v>6</v>
      </c>
      <c r="B593" t="s">
        <v>2332</v>
      </c>
      <c r="C593" t="s">
        <v>3456</v>
      </c>
      <c r="D593" t="s">
        <v>3457</v>
      </c>
      <c r="E593" t="s">
        <v>11</v>
      </c>
      <c r="F593" t="s">
        <v>13</v>
      </c>
      <c r="G593" t="s">
        <v>2335</v>
      </c>
      <c r="H593">
        <v>60.5</v>
      </c>
      <c r="I593">
        <v>60.5</v>
      </c>
      <c r="J593" t="s">
        <v>2336</v>
      </c>
      <c r="K593" t="s">
        <v>2336</v>
      </c>
      <c r="L593" t="s">
        <v>2336</v>
      </c>
      <c r="M593" t="s">
        <v>2336</v>
      </c>
      <c r="N593" t="s">
        <v>2337</v>
      </c>
    </row>
    <row r="594" spans="1:14">
      <c r="A594" t="s">
        <v>6</v>
      </c>
      <c r="B594" t="s">
        <v>2332</v>
      </c>
      <c r="C594" t="s">
        <v>3458</v>
      </c>
      <c r="D594" t="s">
        <v>3459</v>
      </c>
      <c r="E594" t="s">
        <v>11</v>
      </c>
      <c r="F594" t="s">
        <v>13</v>
      </c>
      <c r="G594" t="s">
        <v>2335</v>
      </c>
      <c r="H594">
        <v>72.599999999999994</v>
      </c>
      <c r="I594">
        <v>72.599999999999994</v>
      </c>
      <c r="J594" t="s">
        <v>2336</v>
      </c>
      <c r="K594" t="s">
        <v>2336</v>
      </c>
      <c r="L594" t="s">
        <v>2336</v>
      </c>
      <c r="M594" t="s">
        <v>2336</v>
      </c>
      <c r="N594" t="s">
        <v>2337</v>
      </c>
    </row>
    <row r="595" spans="1:14">
      <c r="A595" t="s">
        <v>6</v>
      </c>
      <c r="B595" t="s">
        <v>2332</v>
      </c>
      <c r="C595" t="s">
        <v>3460</v>
      </c>
      <c r="D595" t="s">
        <v>2810</v>
      </c>
      <c r="E595" t="s">
        <v>12</v>
      </c>
      <c r="F595" t="s">
        <v>13</v>
      </c>
      <c r="G595" t="s">
        <v>2335</v>
      </c>
      <c r="H595">
        <v>72.599999999999994</v>
      </c>
      <c r="I595">
        <v>72.599999999999994</v>
      </c>
      <c r="J595" t="s">
        <v>2336</v>
      </c>
      <c r="K595" t="s">
        <v>2336</v>
      </c>
      <c r="L595" t="s">
        <v>2336</v>
      </c>
      <c r="M595" t="s">
        <v>2336</v>
      </c>
      <c r="N595" t="s">
        <v>2337</v>
      </c>
    </row>
    <row r="596" spans="1:14">
      <c r="A596" t="s">
        <v>6</v>
      </c>
      <c r="B596" t="s">
        <v>2332</v>
      </c>
      <c r="C596" t="s">
        <v>3461</v>
      </c>
      <c r="D596" t="s">
        <v>3462</v>
      </c>
      <c r="E596" t="s">
        <v>12</v>
      </c>
      <c r="F596" t="s">
        <v>13</v>
      </c>
      <c r="G596" t="s">
        <v>2335</v>
      </c>
      <c r="H596">
        <v>60.5</v>
      </c>
      <c r="I596">
        <v>60.5</v>
      </c>
      <c r="J596" t="s">
        <v>2336</v>
      </c>
      <c r="K596" t="s">
        <v>2336</v>
      </c>
      <c r="L596" t="s">
        <v>2336</v>
      </c>
      <c r="M596" t="s">
        <v>2336</v>
      </c>
      <c r="N596" t="s">
        <v>2337</v>
      </c>
    </row>
    <row r="597" spans="1:14">
      <c r="A597" t="s">
        <v>6</v>
      </c>
      <c r="B597" t="s">
        <v>2332</v>
      </c>
      <c r="C597" t="s">
        <v>3463</v>
      </c>
      <c r="D597" t="s">
        <v>3464</v>
      </c>
      <c r="E597" t="s">
        <v>11</v>
      </c>
      <c r="F597" t="s">
        <v>13</v>
      </c>
      <c r="G597" t="s">
        <v>2335</v>
      </c>
      <c r="H597">
        <v>145.19999999999999</v>
      </c>
      <c r="I597">
        <v>145.19999999999999</v>
      </c>
      <c r="J597" t="s">
        <v>2336</v>
      </c>
      <c r="K597" t="s">
        <v>2336</v>
      </c>
      <c r="L597" t="s">
        <v>2336</v>
      </c>
      <c r="M597" t="s">
        <v>2336</v>
      </c>
      <c r="N597" t="s">
        <v>2337</v>
      </c>
    </row>
    <row r="598" spans="1:14">
      <c r="A598" t="s">
        <v>6</v>
      </c>
      <c r="B598" t="s">
        <v>2332</v>
      </c>
      <c r="C598" t="s">
        <v>3465</v>
      </c>
      <c r="D598" t="s">
        <v>2993</v>
      </c>
      <c r="E598" t="s">
        <v>12</v>
      </c>
      <c r="F598" t="s">
        <v>13</v>
      </c>
      <c r="G598" t="s">
        <v>2335</v>
      </c>
      <c r="H598">
        <v>189.67</v>
      </c>
      <c r="I598">
        <v>189.67</v>
      </c>
      <c r="J598" t="s">
        <v>2336</v>
      </c>
      <c r="K598" t="s">
        <v>2336</v>
      </c>
      <c r="L598" t="s">
        <v>2336</v>
      </c>
      <c r="M598" t="s">
        <v>2336</v>
      </c>
      <c r="N598" t="s">
        <v>2337</v>
      </c>
    </row>
    <row r="599" spans="1:14">
      <c r="A599" t="s">
        <v>6</v>
      </c>
      <c r="B599" t="s">
        <v>2332</v>
      </c>
      <c r="C599" t="s">
        <v>3466</v>
      </c>
      <c r="D599" t="s">
        <v>3467</v>
      </c>
      <c r="E599" t="s">
        <v>11</v>
      </c>
      <c r="F599" t="s">
        <v>13</v>
      </c>
      <c r="G599" t="s">
        <v>2335</v>
      </c>
      <c r="H599">
        <v>60.5</v>
      </c>
      <c r="I599">
        <v>60.5</v>
      </c>
      <c r="J599" t="s">
        <v>2336</v>
      </c>
      <c r="K599" t="s">
        <v>2336</v>
      </c>
      <c r="L599" t="s">
        <v>2336</v>
      </c>
      <c r="M599" t="s">
        <v>2336</v>
      </c>
      <c r="N599" t="s">
        <v>2337</v>
      </c>
    </row>
    <row r="600" spans="1:14">
      <c r="A600" t="s">
        <v>6</v>
      </c>
      <c r="B600" t="s">
        <v>2332</v>
      </c>
      <c r="C600" t="s">
        <v>3468</v>
      </c>
      <c r="D600" t="s">
        <v>3462</v>
      </c>
      <c r="E600" t="s">
        <v>12</v>
      </c>
      <c r="F600" t="s">
        <v>13</v>
      </c>
      <c r="G600" t="s">
        <v>2335</v>
      </c>
      <c r="H600">
        <v>60.5</v>
      </c>
      <c r="I600">
        <v>60.5</v>
      </c>
      <c r="J600" t="s">
        <v>2336</v>
      </c>
      <c r="K600" t="s">
        <v>2336</v>
      </c>
      <c r="L600" t="s">
        <v>2336</v>
      </c>
      <c r="M600" t="s">
        <v>2336</v>
      </c>
      <c r="N600" t="s">
        <v>2337</v>
      </c>
    </row>
    <row r="601" spans="1:14">
      <c r="A601" t="s">
        <v>6</v>
      </c>
      <c r="B601" t="s">
        <v>2332</v>
      </c>
      <c r="C601" t="s">
        <v>3469</v>
      </c>
      <c r="D601" t="s">
        <v>3470</v>
      </c>
      <c r="E601" t="s">
        <v>12</v>
      </c>
      <c r="F601" t="s">
        <v>13</v>
      </c>
      <c r="G601" t="s">
        <v>2335</v>
      </c>
      <c r="H601">
        <v>332.75</v>
      </c>
      <c r="I601">
        <v>332.75</v>
      </c>
      <c r="J601" t="s">
        <v>2336</v>
      </c>
      <c r="K601" t="s">
        <v>2336</v>
      </c>
      <c r="L601" t="s">
        <v>2336</v>
      </c>
      <c r="M601" t="s">
        <v>2336</v>
      </c>
      <c r="N601" t="s">
        <v>2337</v>
      </c>
    </row>
    <row r="602" spans="1:14">
      <c r="A602" t="s">
        <v>6</v>
      </c>
      <c r="B602" t="s">
        <v>2332</v>
      </c>
      <c r="C602" t="s">
        <v>3471</v>
      </c>
      <c r="D602" t="s">
        <v>3472</v>
      </c>
      <c r="E602" t="s">
        <v>11</v>
      </c>
      <c r="F602" t="s">
        <v>13</v>
      </c>
      <c r="G602" t="s">
        <v>2335</v>
      </c>
      <c r="H602">
        <v>566.77</v>
      </c>
      <c r="I602">
        <v>566.77</v>
      </c>
      <c r="J602" t="s">
        <v>2336</v>
      </c>
      <c r="K602" t="s">
        <v>2336</v>
      </c>
      <c r="L602" t="s">
        <v>2336</v>
      </c>
      <c r="M602" t="s">
        <v>2336</v>
      </c>
      <c r="N602" t="s">
        <v>2337</v>
      </c>
    </row>
    <row r="603" spans="1:14">
      <c r="A603" t="s">
        <v>6</v>
      </c>
      <c r="B603" t="s">
        <v>2332</v>
      </c>
      <c r="C603" t="s">
        <v>3473</v>
      </c>
      <c r="D603" t="s">
        <v>3462</v>
      </c>
      <c r="E603" t="s">
        <v>12</v>
      </c>
      <c r="F603" t="s">
        <v>13</v>
      </c>
      <c r="G603" t="s">
        <v>2335</v>
      </c>
      <c r="H603">
        <v>127.05</v>
      </c>
      <c r="I603">
        <v>127.05</v>
      </c>
      <c r="J603" t="s">
        <v>2336</v>
      </c>
      <c r="K603" t="s">
        <v>2336</v>
      </c>
      <c r="L603" t="s">
        <v>2336</v>
      </c>
      <c r="M603" t="s">
        <v>2336</v>
      </c>
      <c r="N603" t="s">
        <v>2337</v>
      </c>
    </row>
    <row r="604" spans="1:14">
      <c r="A604" t="s">
        <v>6</v>
      </c>
      <c r="B604" t="s">
        <v>2332</v>
      </c>
      <c r="C604" t="s">
        <v>3474</v>
      </c>
      <c r="D604" t="s">
        <v>3475</v>
      </c>
      <c r="E604" t="s">
        <v>11</v>
      </c>
      <c r="F604" t="s">
        <v>13</v>
      </c>
      <c r="G604" t="s">
        <v>2335</v>
      </c>
      <c r="H604">
        <v>1875.5</v>
      </c>
      <c r="I604">
        <v>1875.5</v>
      </c>
      <c r="J604" t="s">
        <v>2336</v>
      </c>
      <c r="K604" t="s">
        <v>2336</v>
      </c>
      <c r="L604" t="s">
        <v>2336</v>
      </c>
      <c r="M604" t="s">
        <v>2336</v>
      </c>
      <c r="N604" t="s">
        <v>2337</v>
      </c>
    </row>
    <row r="605" spans="1:14">
      <c r="A605" t="s">
        <v>6</v>
      </c>
      <c r="B605" t="s">
        <v>2332</v>
      </c>
      <c r="C605" t="s">
        <v>3476</v>
      </c>
      <c r="D605" t="s">
        <v>3477</v>
      </c>
      <c r="E605" t="s">
        <v>12</v>
      </c>
      <c r="F605" t="s">
        <v>13</v>
      </c>
      <c r="G605" t="s">
        <v>2335</v>
      </c>
      <c r="H605">
        <v>971.03</v>
      </c>
      <c r="I605">
        <v>971.03</v>
      </c>
      <c r="J605" t="s">
        <v>2336</v>
      </c>
      <c r="K605" t="s">
        <v>2336</v>
      </c>
      <c r="L605" t="s">
        <v>2336</v>
      </c>
      <c r="M605" t="s">
        <v>2336</v>
      </c>
      <c r="N605" t="s">
        <v>2337</v>
      </c>
    </row>
    <row r="606" spans="1:14">
      <c r="A606" t="s">
        <v>6</v>
      </c>
      <c r="B606" t="s">
        <v>2332</v>
      </c>
      <c r="C606" t="s">
        <v>3478</v>
      </c>
      <c r="D606" t="s">
        <v>3479</v>
      </c>
      <c r="E606" t="s">
        <v>11</v>
      </c>
      <c r="F606" t="s">
        <v>13</v>
      </c>
      <c r="G606" t="s">
        <v>2335</v>
      </c>
      <c r="H606">
        <v>121</v>
      </c>
      <c r="I606">
        <v>121</v>
      </c>
      <c r="J606" t="s">
        <v>2336</v>
      </c>
      <c r="K606" t="s">
        <v>2336</v>
      </c>
      <c r="L606" t="s">
        <v>2336</v>
      </c>
      <c r="M606" t="s">
        <v>2336</v>
      </c>
      <c r="N606" t="s">
        <v>2337</v>
      </c>
    </row>
    <row r="607" spans="1:14">
      <c r="A607" t="s">
        <v>6</v>
      </c>
      <c r="B607" t="s">
        <v>2332</v>
      </c>
      <c r="C607" t="s">
        <v>3480</v>
      </c>
      <c r="D607" t="s">
        <v>3481</v>
      </c>
      <c r="E607" t="s">
        <v>12</v>
      </c>
      <c r="F607" t="s">
        <v>13</v>
      </c>
      <c r="G607" t="s">
        <v>2335</v>
      </c>
      <c r="H607">
        <v>1016.4</v>
      </c>
      <c r="I607">
        <v>1016.4</v>
      </c>
      <c r="J607" t="s">
        <v>2336</v>
      </c>
      <c r="K607" t="s">
        <v>2336</v>
      </c>
      <c r="L607" t="s">
        <v>2336</v>
      </c>
      <c r="M607" t="s">
        <v>2336</v>
      </c>
      <c r="N607" t="s">
        <v>2337</v>
      </c>
    </row>
    <row r="608" spans="1:14">
      <c r="A608" t="s">
        <v>6</v>
      </c>
      <c r="B608" t="s">
        <v>2332</v>
      </c>
      <c r="C608" t="s">
        <v>3482</v>
      </c>
      <c r="D608" t="s">
        <v>3483</v>
      </c>
      <c r="E608" t="s">
        <v>12</v>
      </c>
      <c r="F608" t="s">
        <v>13</v>
      </c>
      <c r="G608" t="s">
        <v>2335</v>
      </c>
      <c r="H608">
        <v>268.86</v>
      </c>
      <c r="I608">
        <v>268.86</v>
      </c>
      <c r="J608" t="s">
        <v>2336</v>
      </c>
      <c r="K608" t="s">
        <v>2336</v>
      </c>
      <c r="L608" t="s">
        <v>2336</v>
      </c>
      <c r="M608" t="s">
        <v>2336</v>
      </c>
      <c r="N608" t="s">
        <v>2337</v>
      </c>
    </row>
    <row r="609" spans="1:14">
      <c r="A609" t="s">
        <v>6</v>
      </c>
      <c r="B609" t="s">
        <v>2332</v>
      </c>
      <c r="C609" t="s">
        <v>3484</v>
      </c>
      <c r="D609" t="s">
        <v>3436</v>
      </c>
      <c r="E609" t="s">
        <v>12</v>
      </c>
      <c r="F609" t="s">
        <v>13</v>
      </c>
      <c r="G609" t="s">
        <v>2335</v>
      </c>
      <c r="H609">
        <v>138.06</v>
      </c>
      <c r="I609">
        <v>138.06</v>
      </c>
      <c r="J609" t="s">
        <v>2336</v>
      </c>
      <c r="K609" t="s">
        <v>2336</v>
      </c>
      <c r="L609" t="s">
        <v>2336</v>
      </c>
      <c r="M609" t="s">
        <v>2336</v>
      </c>
      <c r="N609" t="s">
        <v>2337</v>
      </c>
    </row>
    <row r="610" spans="1:14">
      <c r="A610" t="s">
        <v>6</v>
      </c>
      <c r="B610" t="s">
        <v>2332</v>
      </c>
      <c r="C610" t="s">
        <v>3485</v>
      </c>
      <c r="D610" t="s">
        <v>3436</v>
      </c>
      <c r="E610" t="s">
        <v>12</v>
      </c>
      <c r="F610" t="s">
        <v>13</v>
      </c>
      <c r="G610" t="s">
        <v>2335</v>
      </c>
      <c r="H610">
        <v>138.06</v>
      </c>
      <c r="I610">
        <v>138.06</v>
      </c>
      <c r="J610" t="s">
        <v>2336</v>
      </c>
      <c r="K610" t="s">
        <v>2336</v>
      </c>
      <c r="L610" t="s">
        <v>2336</v>
      </c>
      <c r="M610" t="s">
        <v>2336</v>
      </c>
      <c r="N610" t="s">
        <v>2337</v>
      </c>
    </row>
    <row r="611" spans="1:14">
      <c r="A611" t="s">
        <v>6</v>
      </c>
      <c r="B611" t="s">
        <v>2332</v>
      </c>
      <c r="C611" t="s">
        <v>3486</v>
      </c>
      <c r="D611" t="s">
        <v>2993</v>
      </c>
      <c r="E611" t="s">
        <v>12</v>
      </c>
      <c r="F611" t="s">
        <v>13</v>
      </c>
      <c r="G611" t="s">
        <v>2335</v>
      </c>
      <c r="H611">
        <v>189.67</v>
      </c>
      <c r="I611">
        <v>189.67</v>
      </c>
      <c r="J611" t="s">
        <v>2336</v>
      </c>
      <c r="K611" t="s">
        <v>2336</v>
      </c>
      <c r="L611" t="s">
        <v>2336</v>
      </c>
      <c r="M611" t="s">
        <v>2336</v>
      </c>
      <c r="N611" t="s">
        <v>2337</v>
      </c>
    </row>
    <row r="612" spans="1:14">
      <c r="A612" t="s">
        <v>6</v>
      </c>
      <c r="B612" t="s">
        <v>2332</v>
      </c>
      <c r="C612" t="s">
        <v>3487</v>
      </c>
      <c r="D612" t="s">
        <v>3488</v>
      </c>
      <c r="E612" t="s">
        <v>12</v>
      </c>
      <c r="F612" t="s">
        <v>13</v>
      </c>
      <c r="G612" t="s">
        <v>2335</v>
      </c>
      <c r="H612">
        <v>396.4</v>
      </c>
      <c r="I612">
        <v>396.4</v>
      </c>
      <c r="J612" t="s">
        <v>2336</v>
      </c>
      <c r="K612" t="s">
        <v>2336</v>
      </c>
      <c r="L612" t="s">
        <v>2336</v>
      </c>
      <c r="M612" t="s">
        <v>2336</v>
      </c>
      <c r="N612" t="s">
        <v>2337</v>
      </c>
    </row>
    <row r="613" spans="1:14">
      <c r="A613" t="s">
        <v>6</v>
      </c>
      <c r="B613" t="s">
        <v>2332</v>
      </c>
      <c r="C613" t="s">
        <v>3489</v>
      </c>
      <c r="D613" t="s">
        <v>3462</v>
      </c>
      <c r="E613" t="s">
        <v>12</v>
      </c>
      <c r="F613" t="s">
        <v>13</v>
      </c>
      <c r="G613" t="s">
        <v>2335</v>
      </c>
      <c r="H613">
        <v>127.05</v>
      </c>
      <c r="I613">
        <v>127.05</v>
      </c>
      <c r="J613" t="s">
        <v>2336</v>
      </c>
      <c r="K613" t="s">
        <v>2336</v>
      </c>
      <c r="L613" t="s">
        <v>2336</v>
      </c>
      <c r="M613" t="s">
        <v>2336</v>
      </c>
      <c r="N613" t="s">
        <v>2337</v>
      </c>
    </row>
    <row r="614" spans="1:14">
      <c r="A614" t="s">
        <v>6</v>
      </c>
      <c r="B614" t="s">
        <v>2332</v>
      </c>
      <c r="C614" t="s">
        <v>3490</v>
      </c>
      <c r="D614" t="s">
        <v>3491</v>
      </c>
      <c r="E614" t="s">
        <v>12</v>
      </c>
      <c r="F614" t="s">
        <v>13</v>
      </c>
      <c r="G614" t="s">
        <v>2335</v>
      </c>
      <c r="H614">
        <v>112.94</v>
      </c>
      <c r="I614">
        <v>112.94</v>
      </c>
      <c r="J614" t="s">
        <v>2336</v>
      </c>
      <c r="K614" t="s">
        <v>2336</v>
      </c>
      <c r="L614" t="s">
        <v>2336</v>
      </c>
      <c r="M614" t="s">
        <v>2336</v>
      </c>
      <c r="N614" t="s">
        <v>2337</v>
      </c>
    </row>
    <row r="615" spans="1:14">
      <c r="A615" t="s">
        <v>6</v>
      </c>
      <c r="B615" t="s">
        <v>2332</v>
      </c>
      <c r="C615" t="s">
        <v>3492</v>
      </c>
      <c r="D615" t="s">
        <v>3493</v>
      </c>
      <c r="E615" t="s">
        <v>12</v>
      </c>
      <c r="F615" t="s">
        <v>13</v>
      </c>
      <c r="G615" t="s">
        <v>2335</v>
      </c>
      <c r="H615">
        <v>233.19</v>
      </c>
      <c r="I615">
        <v>233.19</v>
      </c>
      <c r="J615" t="s">
        <v>2336</v>
      </c>
      <c r="K615" t="s">
        <v>2336</v>
      </c>
      <c r="L615" t="s">
        <v>2336</v>
      </c>
      <c r="M615" t="s">
        <v>2336</v>
      </c>
      <c r="N615" t="s">
        <v>2337</v>
      </c>
    </row>
    <row r="616" spans="1:14">
      <c r="A616" t="s">
        <v>6</v>
      </c>
      <c r="B616" t="s">
        <v>2332</v>
      </c>
      <c r="C616" t="s">
        <v>3494</v>
      </c>
      <c r="D616" t="s">
        <v>3495</v>
      </c>
      <c r="E616" t="s">
        <v>11</v>
      </c>
      <c r="F616" t="s">
        <v>13</v>
      </c>
      <c r="G616" t="s">
        <v>2335</v>
      </c>
      <c r="H616">
        <v>60.5</v>
      </c>
      <c r="I616">
        <v>60.5</v>
      </c>
      <c r="J616" t="s">
        <v>2336</v>
      </c>
      <c r="K616" t="s">
        <v>2336</v>
      </c>
      <c r="L616" t="s">
        <v>2336</v>
      </c>
      <c r="M616" t="s">
        <v>2336</v>
      </c>
      <c r="N616" t="s">
        <v>2337</v>
      </c>
    </row>
    <row r="617" spans="1:14">
      <c r="A617" t="s">
        <v>6</v>
      </c>
      <c r="B617" t="s">
        <v>2332</v>
      </c>
      <c r="C617" t="s">
        <v>3496</v>
      </c>
      <c r="D617" t="s">
        <v>2483</v>
      </c>
      <c r="E617" t="s">
        <v>12</v>
      </c>
      <c r="F617" t="s">
        <v>13</v>
      </c>
      <c r="G617" t="s">
        <v>2335</v>
      </c>
      <c r="H617">
        <v>50.82</v>
      </c>
      <c r="I617">
        <v>50.82</v>
      </c>
      <c r="J617" t="s">
        <v>2336</v>
      </c>
      <c r="K617" t="s">
        <v>2336</v>
      </c>
      <c r="L617" t="s">
        <v>2336</v>
      </c>
      <c r="M617" t="s">
        <v>2336</v>
      </c>
      <c r="N617" t="s">
        <v>2337</v>
      </c>
    </row>
    <row r="618" spans="1:14">
      <c r="A618" t="s">
        <v>6</v>
      </c>
      <c r="B618" t="s">
        <v>2332</v>
      </c>
      <c r="C618" t="s">
        <v>3497</v>
      </c>
      <c r="D618" t="s">
        <v>2927</v>
      </c>
      <c r="E618" t="s">
        <v>12</v>
      </c>
      <c r="F618" t="s">
        <v>13</v>
      </c>
      <c r="G618" t="s">
        <v>2335</v>
      </c>
      <c r="H618">
        <v>299.5</v>
      </c>
      <c r="I618">
        <v>299.5</v>
      </c>
      <c r="J618" t="s">
        <v>2336</v>
      </c>
      <c r="K618" t="s">
        <v>2336</v>
      </c>
      <c r="L618" t="s">
        <v>2336</v>
      </c>
      <c r="M618" t="s">
        <v>2336</v>
      </c>
      <c r="N618" t="s">
        <v>2337</v>
      </c>
    </row>
    <row r="619" spans="1:14">
      <c r="A619" t="s">
        <v>6</v>
      </c>
      <c r="B619" t="s">
        <v>2332</v>
      </c>
      <c r="C619" t="s">
        <v>3498</v>
      </c>
      <c r="D619" t="s">
        <v>2586</v>
      </c>
      <c r="E619" t="s">
        <v>12</v>
      </c>
      <c r="F619" t="s">
        <v>13</v>
      </c>
      <c r="G619" t="s">
        <v>2335</v>
      </c>
      <c r="H619">
        <v>277.08999999999997</v>
      </c>
      <c r="I619">
        <v>277.08999999999997</v>
      </c>
      <c r="J619" t="s">
        <v>2336</v>
      </c>
      <c r="K619" t="s">
        <v>2336</v>
      </c>
      <c r="L619" t="s">
        <v>2336</v>
      </c>
      <c r="M619" t="s">
        <v>2336</v>
      </c>
      <c r="N619" t="s">
        <v>2337</v>
      </c>
    </row>
    <row r="620" spans="1:14">
      <c r="A620" t="s">
        <v>6</v>
      </c>
      <c r="B620" t="s">
        <v>2332</v>
      </c>
      <c r="C620" t="s">
        <v>3499</v>
      </c>
      <c r="D620" t="s">
        <v>3462</v>
      </c>
      <c r="E620" t="s">
        <v>12</v>
      </c>
      <c r="F620" t="s">
        <v>13</v>
      </c>
      <c r="G620" t="s">
        <v>2335</v>
      </c>
      <c r="H620">
        <v>60.5</v>
      </c>
      <c r="I620">
        <v>60.5</v>
      </c>
      <c r="J620" t="s">
        <v>2336</v>
      </c>
      <c r="K620" t="s">
        <v>2336</v>
      </c>
      <c r="L620" t="s">
        <v>2336</v>
      </c>
      <c r="M620" t="s">
        <v>2336</v>
      </c>
      <c r="N620" t="s">
        <v>2337</v>
      </c>
    </row>
    <row r="621" spans="1:14">
      <c r="A621" t="s">
        <v>6</v>
      </c>
      <c r="B621" t="s">
        <v>2332</v>
      </c>
      <c r="C621" t="s">
        <v>3500</v>
      </c>
      <c r="D621" t="s">
        <v>3501</v>
      </c>
      <c r="E621" t="s">
        <v>11</v>
      </c>
      <c r="F621" t="s">
        <v>13</v>
      </c>
      <c r="G621" t="s">
        <v>2335</v>
      </c>
      <c r="H621">
        <v>277.10000000000002</v>
      </c>
      <c r="I621">
        <v>277.10000000000002</v>
      </c>
      <c r="J621" t="s">
        <v>2336</v>
      </c>
      <c r="K621" t="s">
        <v>2336</v>
      </c>
      <c r="L621" t="s">
        <v>2336</v>
      </c>
      <c r="M621" t="s">
        <v>2336</v>
      </c>
      <c r="N621" t="s">
        <v>2337</v>
      </c>
    </row>
    <row r="622" spans="1:14">
      <c r="A622" t="s">
        <v>6</v>
      </c>
      <c r="B622" t="s">
        <v>2332</v>
      </c>
      <c r="C622" t="s">
        <v>3502</v>
      </c>
      <c r="D622" t="s">
        <v>3503</v>
      </c>
      <c r="E622" t="s">
        <v>11</v>
      </c>
      <c r="F622" t="s">
        <v>13</v>
      </c>
      <c r="G622" t="s">
        <v>2335</v>
      </c>
      <c r="H622">
        <v>685</v>
      </c>
      <c r="I622">
        <v>685</v>
      </c>
      <c r="J622" t="s">
        <v>2336</v>
      </c>
      <c r="K622" t="s">
        <v>2336</v>
      </c>
      <c r="L622" t="s">
        <v>2336</v>
      </c>
      <c r="M622" t="s">
        <v>2336</v>
      </c>
      <c r="N622" t="s">
        <v>2337</v>
      </c>
    </row>
    <row r="623" spans="1:14">
      <c r="A623" t="s">
        <v>6</v>
      </c>
      <c r="B623" t="s">
        <v>2332</v>
      </c>
      <c r="C623" t="s">
        <v>3504</v>
      </c>
      <c r="D623" t="s">
        <v>3505</v>
      </c>
      <c r="E623" t="s">
        <v>12</v>
      </c>
      <c r="F623" t="s">
        <v>13</v>
      </c>
      <c r="G623" t="s">
        <v>2335</v>
      </c>
      <c r="H623">
        <v>1355.2</v>
      </c>
      <c r="I623">
        <v>1355.2</v>
      </c>
      <c r="J623" t="s">
        <v>2336</v>
      </c>
      <c r="K623" t="s">
        <v>2336</v>
      </c>
      <c r="L623" t="s">
        <v>2336</v>
      </c>
      <c r="M623" t="s">
        <v>2336</v>
      </c>
      <c r="N623" t="s">
        <v>2337</v>
      </c>
    </row>
    <row r="624" spans="1:14">
      <c r="A624" t="s">
        <v>6</v>
      </c>
      <c r="B624" t="s">
        <v>2332</v>
      </c>
      <c r="C624" t="s">
        <v>3506</v>
      </c>
      <c r="D624" t="s">
        <v>3507</v>
      </c>
      <c r="E624" t="s">
        <v>11</v>
      </c>
      <c r="F624" t="s">
        <v>13</v>
      </c>
      <c r="G624" t="s">
        <v>2335</v>
      </c>
      <c r="H624">
        <v>141.07</v>
      </c>
      <c r="I624">
        <v>141.07</v>
      </c>
      <c r="J624" t="s">
        <v>2336</v>
      </c>
      <c r="K624" t="s">
        <v>2336</v>
      </c>
      <c r="L624" t="s">
        <v>2336</v>
      </c>
      <c r="M624" t="s">
        <v>2336</v>
      </c>
      <c r="N624" t="s">
        <v>2337</v>
      </c>
    </row>
    <row r="625" spans="1:14">
      <c r="A625" t="s">
        <v>6</v>
      </c>
      <c r="B625" t="s">
        <v>2332</v>
      </c>
      <c r="C625" t="s">
        <v>3508</v>
      </c>
      <c r="D625" t="s">
        <v>3509</v>
      </c>
      <c r="E625" t="s">
        <v>12</v>
      </c>
      <c r="F625" t="s">
        <v>13</v>
      </c>
      <c r="G625" t="s">
        <v>2335</v>
      </c>
      <c r="H625">
        <v>789.26</v>
      </c>
      <c r="I625">
        <v>789.26</v>
      </c>
      <c r="J625" t="s">
        <v>2336</v>
      </c>
      <c r="K625" t="s">
        <v>2336</v>
      </c>
      <c r="L625" t="s">
        <v>2336</v>
      </c>
      <c r="M625" t="s">
        <v>2336</v>
      </c>
      <c r="N625" t="s">
        <v>2337</v>
      </c>
    </row>
    <row r="626" spans="1:14">
      <c r="A626" t="s">
        <v>6</v>
      </c>
      <c r="B626" t="s">
        <v>2332</v>
      </c>
      <c r="C626" t="s">
        <v>3510</v>
      </c>
      <c r="D626" t="s">
        <v>3462</v>
      </c>
      <c r="E626" t="s">
        <v>12</v>
      </c>
      <c r="F626" t="s">
        <v>13</v>
      </c>
      <c r="G626" t="s">
        <v>2335</v>
      </c>
      <c r="H626">
        <v>127.05</v>
      </c>
      <c r="I626">
        <v>127.05</v>
      </c>
      <c r="J626" t="s">
        <v>2336</v>
      </c>
      <c r="K626" t="s">
        <v>2336</v>
      </c>
      <c r="L626" t="s">
        <v>2336</v>
      </c>
      <c r="M626" t="s">
        <v>2336</v>
      </c>
      <c r="N626" t="s">
        <v>2337</v>
      </c>
    </row>
    <row r="627" spans="1:14">
      <c r="A627" t="s">
        <v>6</v>
      </c>
      <c r="B627" t="s">
        <v>2332</v>
      </c>
      <c r="C627" t="s">
        <v>3511</v>
      </c>
      <c r="D627" t="s">
        <v>2781</v>
      </c>
      <c r="E627" t="s">
        <v>12</v>
      </c>
      <c r="F627" t="s">
        <v>13</v>
      </c>
      <c r="G627" t="s">
        <v>2335</v>
      </c>
      <c r="H627">
        <v>485.51</v>
      </c>
      <c r="I627">
        <v>485.51</v>
      </c>
      <c r="J627" t="s">
        <v>2336</v>
      </c>
      <c r="K627" t="s">
        <v>2336</v>
      </c>
      <c r="L627" t="s">
        <v>2336</v>
      </c>
      <c r="M627" t="s">
        <v>2336</v>
      </c>
      <c r="N627" t="s">
        <v>2337</v>
      </c>
    </row>
    <row r="628" spans="1:14">
      <c r="A628" t="s">
        <v>6</v>
      </c>
      <c r="B628" t="s">
        <v>2332</v>
      </c>
      <c r="C628" t="s">
        <v>3512</v>
      </c>
      <c r="D628" t="s">
        <v>3462</v>
      </c>
      <c r="E628" t="s">
        <v>12</v>
      </c>
      <c r="F628" t="s">
        <v>13</v>
      </c>
      <c r="G628" t="s">
        <v>2335</v>
      </c>
      <c r="H628">
        <v>60.5</v>
      </c>
      <c r="I628">
        <v>60.5</v>
      </c>
      <c r="J628" t="s">
        <v>2336</v>
      </c>
      <c r="K628" t="s">
        <v>2336</v>
      </c>
      <c r="L628" t="s">
        <v>2336</v>
      </c>
      <c r="M628" t="s">
        <v>2336</v>
      </c>
      <c r="N628" t="s">
        <v>2337</v>
      </c>
    </row>
    <row r="629" spans="1:14">
      <c r="A629" t="s">
        <v>6</v>
      </c>
      <c r="B629" t="s">
        <v>2332</v>
      </c>
      <c r="C629" t="s">
        <v>3513</v>
      </c>
      <c r="D629" t="s">
        <v>3514</v>
      </c>
      <c r="E629" t="s">
        <v>11</v>
      </c>
      <c r="F629" t="s">
        <v>13</v>
      </c>
      <c r="G629" t="s">
        <v>2335</v>
      </c>
      <c r="H629">
        <v>121</v>
      </c>
      <c r="I629">
        <v>121</v>
      </c>
      <c r="J629" t="s">
        <v>2336</v>
      </c>
      <c r="K629" t="s">
        <v>2336</v>
      </c>
      <c r="L629" t="s">
        <v>2336</v>
      </c>
      <c r="M629" t="s">
        <v>2336</v>
      </c>
      <c r="N629" t="s">
        <v>2337</v>
      </c>
    </row>
    <row r="630" spans="1:14">
      <c r="A630" t="s">
        <v>6</v>
      </c>
      <c r="B630" t="s">
        <v>2332</v>
      </c>
      <c r="C630" t="s">
        <v>3515</v>
      </c>
      <c r="D630" t="s">
        <v>3516</v>
      </c>
      <c r="E630" t="s">
        <v>11</v>
      </c>
      <c r="F630" t="s">
        <v>13</v>
      </c>
      <c r="G630" t="s">
        <v>2335</v>
      </c>
      <c r="H630">
        <v>141.07</v>
      </c>
      <c r="I630">
        <v>141.07</v>
      </c>
      <c r="J630" t="s">
        <v>2336</v>
      </c>
      <c r="K630" t="s">
        <v>2336</v>
      </c>
      <c r="L630" t="s">
        <v>2336</v>
      </c>
      <c r="M630" t="s">
        <v>2336</v>
      </c>
      <c r="N630" t="s">
        <v>2337</v>
      </c>
    </row>
    <row r="631" spans="1:14">
      <c r="A631" t="s">
        <v>6</v>
      </c>
      <c r="B631" t="s">
        <v>2332</v>
      </c>
      <c r="C631" t="s">
        <v>3517</v>
      </c>
      <c r="D631" t="s">
        <v>3518</v>
      </c>
      <c r="E631" t="s">
        <v>11</v>
      </c>
      <c r="F631" t="s">
        <v>13</v>
      </c>
      <c r="G631" t="s">
        <v>2335</v>
      </c>
      <c r="H631">
        <v>103.52</v>
      </c>
      <c r="I631">
        <v>103.52</v>
      </c>
      <c r="J631" t="s">
        <v>2336</v>
      </c>
      <c r="K631" t="s">
        <v>2336</v>
      </c>
      <c r="L631" t="s">
        <v>2336</v>
      </c>
      <c r="M631" t="s">
        <v>2336</v>
      </c>
      <c r="N631" t="s">
        <v>2337</v>
      </c>
    </row>
    <row r="632" spans="1:14">
      <c r="A632" t="s">
        <v>6</v>
      </c>
      <c r="B632" t="s">
        <v>2332</v>
      </c>
      <c r="C632" t="s">
        <v>3519</v>
      </c>
      <c r="D632" t="s">
        <v>3520</v>
      </c>
      <c r="E632" t="s">
        <v>11</v>
      </c>
      <c r="F632" t="s">
        <v>13</v>
      </c>
      <c r="G632" t="s">
        <v>2335</v>
      </c>
      <c r="H632">
        <v>183</v>
      </c>
      <c r="I632">
        <v>183</v>
      </c>
      <c r="J632" t="s">
        <v>2336</v>
      </c>
      <c r="K632" t="s">
        <v>2336</v>
      </c>
      <c r="L632" t="s">
        <v>2336</v>
      </c>
      <c r="M632" t="s">
        <v>2336</v>
      </c>
      <c r="N632" t="s">
        <v>2337</v>
      </c>
    </row>
    <row r="633" spans="1:14">
      <c r="A633" t="s">
        <v>6</v>
      </c>
      <c r="B633" t="s">
        <v>2332</v>
      </c>
      <c r="C633" t="s">
        <v>3521</v>
      </c>
      <c r="D633" t="s">
        <v>3522</v>
      </c>
      <c r="E633" t="s">
        <v>11</v>
      </c>
      <c r="F633" t="s">
        <v>13</v>
      </c>
      <c r="G633" t="s">
        <v>2335</v>
      </c>
      <c r="H633">
        <v>183</v>
      </c>
      <c r="I633">
        <v>183</v>
      </c>
      <c r="J633" t="s">
        <v>2336</v>
      </c>
      <c r="K633" t="s">
        <v>2336</v>
      </c>
      <c r="L633" t="s">
        <v>2336</v>
      </c>
      <c r="M633" t="s">
        <v>2336</v>
      </c>
      <c r="N633" t="s">
        <v>2337</v>
      </c>
    </row>
    <row r="634" spans="1:14">
      <c r="A634" t="s">
        <v>6</v>
      </c>
      <c r="B634" t="s">
        <v>2332</v>
      </c>
      <c r="C634" t="s">
        <v>3523</v>
      </c>
      <c r="D634" t="s">
        <v>3524</v>
      </c>
      <c r="E634" t="s">
        <v>11</v>
      </c>
      <c r="F634" t="s">
        <v>13</v>
      </c>
      <c r="G634" t="s">
        <v>2335</v>
      </c>
      <c r="H634">
        <v>183</v>
      </c>
      <c r="I634">
        <v>183</v>
      </c>
      <c r="J634" t="s">
        <v>2336</v>
      </c>
      <c r="K634" t="s">
        <v>2336</v>
      </c>
      <c r="L634" t="s">
        <v>2336</v>
      </c>
      <c r="M634" t="s">
        <v>2336</v>
      </c>
      <c r="N634" t="s">
        <v>2337</v>
      </c>
    </row>
    <row r="635" spans="1:14">
      <c r="A635" t="s">
        <v>6</v>
      </c>
      <c r="B635" t="s">
        <v>2332</v>
      </c>
      <c r="C635" t="s">
        <v>3525</v>
      </c>
      <c r="D635" t="s">
        <v>3526</v>
      </c>
      <c r="E635" t="s">
        <v>12</v>
      </c>
      <c r="F635" t="s">
        <v>13</v>
      </c>
      <c r="G635" t="s">
        <v>2335</v>
      </c>
      <c r="H635">
        <v>969.21</v>
      </c>
      <c r="I635">
        <v>969.21</v>
      </c>
      <c r="J635" t="s">
        <v>2336</v>
      </c>
      <c r="K635" t="s">
        <v>2336</v>
      </c>
      <c r="L635" t="s">
        <v>2336</v>
      </c>
      <c r="M635" t="s">
        <v>2336</v>
      </c>
      <c r="N635" t="s">
        <v>2337</v>
      </c>
    </row>
    <row r="636" spans="1:14">
      <c r="A636" t="s">
        <v>6</v>
      </c>
      <c r="B636" t="s">
        <v>2332</v>
      </c>
      <c r="C636" t="s">
        <v>3527</v>
      </c>
      <c r="D636" t="s">
        <v>3528</v>
      </c>
      <c r="E636" t="s">
        <v>11</v>
      </c>
      <c r="F636" t="s">
        <v>13</v>
      </c>
      <c r="G636" t="s">
        <v>2335</v>
      </c>
      <c r="H636">
        <v>183</v>
      </c>
      <c r="I636">
        <v>183</v>
      </c>
      <c r="J636" t="s">
        <v>2336</v>
      </c>
      <c r="K636" t="s">
        <v>2336</v>
      </c>
      <c r="L636" t="s">
        <v>2336</v>
      </c>
      <c r="M636" t="s">
        <v>2336</v>
      </c>
      <c r="N636" t="s">
        <v>2337</v>
      </c>
    </row>
    <row r="637" spans="1:14">
      <c r="A637" t="s">
        <v>6</v>
      </c>
      <c r="B637" t="s">
        <v>2332</v>
      </c>
      <c r="C637" t="s">
        <v>3529</v>
      </c>
      <c r="D637" t="s">
        <v>3530</v>
      </c>
      <c r="E637" t="s">
        <v>11</v>
      </c>
      <c r="F637" t="s">
        <v>13</v>
      </c>
      <c r="G637" t="s">
        <v>2335</v>
      </c>
      <c r="H637">
        <v>1483.83</v>
      </c>
      <c r="I637">
        <v>1483.83</v>
      </c>
      <c r="J637" t="s">
        <v>2336</v>
      </c>
      <c r="K637" t="s">
        <v>2336</v>
      </c>
      <c r="L637" t="s">
        <v>2336</v>
      </c>
      <c r="M637" t="s">
        <v>2336</v>
      </c>
      <c r="N637" t="s">
        <v>2337</v>
      </c>
    </row>
    <row r="638" spans="1:14">
      <c r="A638" t="s">
        <v>6</v>
      </c>
      <c r="B638" t="s">
        <v>2332</v>
      </c>
      <c r="C638" t="s">
        <v>3531</v>
      </c>
      <c r="D638" t="s">
        <v>3532</v>
      </c>
      <c r="E638" t="s">
        <v>11</v>
      </c>
      <c r="F638" t="s">
        <v>13</v>
      </c>
      <c r="G638" t="s">
        <v>2335</v>
      </c>
      <c r="H638">
        <v>75.5</v>
      </c>
      <c r="I638">
        <v>75.5</v>
      </c>
      <c r="J638" t="s">
        <v>2336</v>
      </c>
      <c r="K638" t="s">
        <v>2336</v>
      </c>
      <c r="L638" t="s">
        <v>2336</v>
      </c>
      <c r="M638" t="s">
        <v>2336</v>
      </c>
      <c r="N638" t="s">
        <v>2337</v>
      </c>
    </row>
    <row r="639" spans="1:14">
      <c r="A639" t="s">
        <v>6</v>
      </c>
      <c r="B639" t="s">
        <v>2332</v>
      </c>
      <c r="C639" t="s">
        <v>3533</v>
      </c>
      <c r="D639" t="s">
        <v>3534</v>
      </c>
      <c r="E639" t="s">
        <v>11</v>
      </c>
      <c r="F639" t="s">
        <v>13</v>
      </c>
      <c r="G639" t="s">
        <v>2335</v>
      </c>
      <c r="H639">
        <v>184.92</v>
      </c>
      <c r="I639">
        <v>184.92</v>
      </c>
      <c r="J639" t="s">
        <v>2336</v>
      </c>
      <c r="K639" t="s">
        <v>2336</v>
      </c>
      <c r="L639" t="s">
        <v>2336</v>
      </c>
      <c r="M639" t="s">
        <v>2336</v>
      </c>
      <c r="N639" t="s">
        <v>2337</v>
      </c>
    </row>
    <row r="640" spans="1:14">
      <c r="A640" t="s">
        <v>6</v>
      </c>
      <c r="B640" t="s">
        <v>2332</v>
      </c>
      <c r="C640" t="s">
        <v>3535</v>
      </c>
      <c r="D640" t="s">
        <v>3536</v>
      </c>
      <c r="E640" t="s">
        <v>11</v>
      </c>
      <c r="F640" t="s">
        <v>13</v>
      </c>
      <c r="G640" t="s">
        <v>2335</v>
      </c>
      <c r="H640">
        <v>126.32</v>
      </c>
      <c r="I640">
        <v>126.32</v>
      </c>
      <c r="J640" t="s">
        <v>2336</v>
      </c>
      <c r="K640" t="s">
        <v>2336</v>
      </c>
      <c r="L640" t="s">
        <v>2336</v>
      </c>
      <c r="M640" t="s">
        <v>2336</v>
      </c>
      <c r="N640" t="s">
        <v>2337</v>
      </c>
    </row>
    <row r="641" spans="1:14">
      <c r="A641" t="s">
        <v>6</v>
      </c>
      <c r="B641" t="s">
        <v>2332</v>
      </c>
      <c r="C641" t="s">
        <v>3537</v>
      </c>
      <c r="D641" t="s">
        <v>3040</v>
      </c>
      <c r="E641" t="s">
        <v>12</v>
      </c>
      <c r="F641" t="s">
        <v>13</v>
      </c>
      <c r="G641" t="s">
        <v>2335</v>
      </c>
      <c r="H641">
        <v>66.55</v>
      </c>
      <c r="I641">
        <v>66.55</v>
      </c>
      <c r="J641" t="s">
        <v>2336</v>
      </c>
      <c r="K641" t="s">
        <v>2336</v>
      </c>
      <c r="L641" t="s">
        <v>2336</v>
      </c>
      <c r="M641" t="s">
        <v>2336</v>
      </c>
      <c r="N641" t="s">
        <v>2337</v>
      </c>
    </row>
    <row r="642" spans="1:14">
      <c r="A642" t="s">
        <v>6</v>
      </c>
      <c r="B642" t="s">
        <v>2332</v>
      </c>
      <c r="C642" t="s">
        <v>3538</v>
      </c>
      <c r="D642" t="s">
        <v>2483</v>
      </c>
      <c r="E642" t="s">
        <v>12</v>
      </c>
      <c r="F642" t="s">
        <v>13</v>
      </c>
      <c r="G642" t="s">
        <v>2335</v>
      </c>
      <c r="H642">
        <v>50.82</v>
      </c>
      <c r="I642">
        <v>50.82</v>
      </c>
      <c r="J642" t="s">
        <v>2336</v>
      </c>
      <c r="K642" t="s">
        <v>2336</v>
      </c>
      <c r="L642" t="s">
        <v>2336</v>
      </c>
      <c r="M642" t="s">
        <v>2336</v>
      </c>
      <c r="N642" t="s">
        <v>2337</v>
      </c>
    </row>
    <row r="643" spans="1:14">
      <c r="A643" t="s">
        <v>6</v>
      </c>
      <c r="B643" t="s">
        <v>2332</v>
      </c>
      <c r="C643" t="s">
        <v>3539</v>
      </c>
      <c r="D643" t="s">
        <v>2816</v>
      </c>
      <c r="E643" t="s">
        <v>12</v>
      </c>
      <c r="F643" t="s">
        <v>13</v>
      </c>
      <c r="G643" t="s">
        <v>2335</v>
      </c>
      <c r="H643">
        <v>486.01</v>
      </c>
      <c r="I643">
        <v>486.01</v>
      </c>
      <c r="J643" t="s">
        <v>2336</v>
      </c>
      <c r="K643" t="s">
        <v>2336</v>
      </c>
      <c r="L643" t="s">
        <v>2336</v>
      </c>
      <c r="M643" t="s">
        <v>2336</v>
      </c>
      <c r="N643" t="s">
        <v>2337</v>
      </c>
    </row>
    <row r="644" spans="1:14">
      <c r="A644" t="s">
        <v>6</v>
      </c>
      <c r="B644" t="s">
        <v>2332</v>
      </c>
      <c r="C644" t="s">
        <v>3540</v>
      </c>
      <c r="D644" t="s">
        <v>3541</v>
      </c>
      <c r="E644" t="s">
        <v>11</v>
      </c>
      <c r="F644" t="s">
        <v>13</v>
      </c>
      <c r="G644" t="s">
        <v>2335</v>
      </c>
      <c r="H644">
        <v>46</v>
      </c>
      <c r="I644">
        <v>46</v>
      </c>
      <c r="J644" t="s">
        <v>2336</v>
      </c>
      <c r="K644" t="s">
        <v>2336</v>
      </c>
      <c r="L644" t="s">
        <v>2336</v>
      </c>
      <c r="M644" t="s">
        <v>2336</v>
      </c>
      <c r="N644" t="s">
        <v>2337</v>
      </c>
    </row>
    <row r="645" spans="1:14">
      <c r="A645" t="s">
        <v>6</v>
      </c>
      <c r="B645" t="s">
        <v>2332</v>
      </c>
      <c r="C645" t="s">
        <v>3542</v>
      </c>
      <c r="D645" t="s">
        <v>3543</v>
      </c>
      <c r="E645" t="s">
        <v>11</v>
      </c>
      <c r="F645" t="s">
        <v>13</v>
      </c>
      <c r="G645" t="s">
        <v>2335</v>
      </c>
      <c r="H645">
        <v>51.45</v>
      </c>
      <c r="I645">
        <v>51.45</v>
      </c>
      <c r="J645" t="s">
        <v>2336</v>
      </c>
      <c r="K645" t="s">
        <v>2336</v>
      </c>
      <c r="L645" t="s">
        <v>2336</v>
      </c>
      <c r="M645" t="s">
        <v>2336</v>
      </c>
      <c r="N645" t="s">
        <v>2337</v>
      </c>
    </row>
    <row r="646" spans="1:14">
      <c r="A646" t="s">
        <v>6</v>
      </c>
      <c r="B646" t="s">
        <v>2332</v>
      </c>
      <c r="C646" t="s">
        <v>3544</v>
      </c>
      <c r="D646" t="s">
        <v>3545</v>
      </c>
      <c r="E646" t="s">
        <v>12</v>
      </c>
      <c r="F646" t="s">
        <v>13</v>
      </c>
      <c r="G646" t="s">
        <v>2335</v>
      </c>
      <c r="H646">
        <v>112.94</v>
      </c>
      <c r="I646">
        <v>112.94</v>
      </c>
      <c r="J646" t="s">
        <v>2336</v>
      </c>
      <c r="K646" t="s">
        <v>2336</v>
      </c>
      <c r="L646" t="s">
        <v>2336</v>
      </c>
      <c r="M646" t="s">
        <v>2336</v>
      </c>
      <c r="N646" t="s">
        <v>2337</v>
      </c>
    </row>
    <row r="647" spans="1:14">
      <c r="A647" t="s">
        <v>6</v>
      </c>
      <c r="B647" t="s">
        <v>2332</v>
      </c>
      <c r="C647" t="s">
        <v>3546</v>
      </c>
      <c r="D647" t="s">
        <v>3547</v>
      </c>
      <c r="E647" t="s">
        <v>12</v>
      </c>
      <c r="F647" t="s">
        <v>13</v>
      </c>
      <c r="G647" t="s">
        <v>2335</v>
      </c>
      <c r="H647">
        <v>401.72</v>
      </c>
      <c r="I647">
        <v>401.72</v>
      </c>
      <c r="J647" t="s">
        <v>2336</v>
      </c>
      <c r="K647" t="s">
        <v>2336</v>
      </c>
      <c r="L647" t="s">
        <v>2336</v>
      </c>
      <c r="M647" t="s">
        <v>2336</v>
      </c>
      <c r="N647" t="s">
        <v>2337</v>
      </c>
    </row>
    <row r="648" spans="1:14">
      <c r="A648" t="s">
        <v>6</v>
      </c>
      <c r="B648" t="s">
        <v>2332</v>
      </c>
      <c r="C648" t="s">
        <v>3548</v>
      </c>
      <c r="D648" t="s">
        <v>3549</v>
      </c>
      <c r="E648" t="s">
        <v>12</v>
      </c>
      <c r="F648" t="s">
        <v>13</v>
      </c>
      <c r="G648" t="s">
        <v>2335</v>
      </c>
      <c r="H648">
        <v>138.06</v>
      </c>
      <c r="I648">
        <v>138.06</v>
      </c>
      <c r="J648" t="s">
        <v>2336</v>
      </c>
      <c r="K648" t="s">
        <v>2336</v>
      </c>
      <c r="L648" t="s">
        <v>2336</v>
      </c>
      <c r="M648" t="s">
        <v>2336</v>
      </c>
      <c r="N648" t="s">
        <v>2337</v>
      </c>
    </row>
    <row r="649" spans="1:14">
      <c r="A649" t="s">
        <v>6</v>
      </c>
      <c r="B649" t="s">
        <v>2332</v>
      </c>
      <c r="C649" t="s">
        <v>3550</v>
      </c>
      <c r="D649" t="s">
        <v>3551</v>
      </c>
      <c r="E649" t="s">
        <v>12</v>
      </c>
      <c r="F649" t="s">
        <v>13</v>
      </c>
      <c r="G649" t="s">
        <v>2335</v>
      </c>
      <c r="H649">
        <v>42.35</v>
      </c>
      <c r="I649">
        <v>42.35</v>
      </c>
      <c r="J649" t="s">
        <v>2336</v>
      </c>
      <c r="K649" t="s">
        <v>2336</v>
      </c>
      <c r="L649" t="s">
        <v>2336</v>
      </c>
      <c r="M649" t="s">
        <v>2336</v>
      </c>
      <c r="N649" t="s">
        <v>2337</v>
      </c>
    </row>
    <row r="650" spans="1:14">
      <c r="A650" t="s">
        <v>6</v>
      </c>
      <c r="B650" t="s">
        <v>2332</v>
      </c>
      <c r="C650" t="s">
        <v>3552</v>
      </c>
      <c r="D650" t="s">
        <v>3553</v>
      </c>
      <c r="E650" t="s">
        <v>11</v>
      </c>
      <c r="F650" t="s">
        <v>13</v>
      </c>
      <c r="G650" t="s">
        <v>2335</v>
      </c>
      <c r="H650">
        <v>326.7</v>
      </c>
      <c r="I650">
        <v>326.7</v>
      </c>
      <c r="J650" t="s">
        <v>2336</v>
      </c>
      <c r="K650" t="s">
        <v>2336</v>
      </c>
      <c r="L650" t="s">
        <v>2336</v>
      </c>
      <c r="M650" t="s">
        <v>2336</v>
      </c>
      <c r="N650" t="s">
        <v>2337</v>
      </c>
    </row>
    <row r="651" spans="1:14">
      <c r="A651" t="s">
        <v>6</v>
      </c>
      <c r="B651" t="s">
        <v>2332</v>
      </c>
      <c r="C651" t="s">
        <v>3554</v>
      </c>
      <c r="D651" t="s">
        <v>3555</v>
      </c>
      <c r="E651" t="s">
        <v>12</v>
      </c>
      <c r="F651" t="s">
        <v>13</v>
      </c>
      <c r="G651" t="s">
        <v>2335</v>
      </c>
      <c r="H651">
        <v>112.94</v>
      </c>
      <c r="I651">
        <v>112.94</v>
      </c>
      <c r="J651" t="s">
        <v>2336</v>
      </c>
      <c r="K651" t="s">
        <v>2336</v>
      </c>
      <c r="L651" t="s">
        <v>2336</v>
      </c>
      <c r="M651" t="s">
        <v>2336</v>
      </c>
      <c r="N651" t="s">
        <v>2337</v>
      </c>
    </row>
    <row r="652" spans="1:14">
      <c r="A652" t="s">
        <v>6</v>
      </c>
      <c r="B652" t="s">
        <v>2332</v>
      </c>
      <c r="C652" t="s">
        <v>3556</v>
      </c>
      <c r="D652" t="s">
        <v>3557</v>
      </c>
      <c r="E652" t="s">
        <v>12</v>
      </c>
      <c r="F652" t="s">
        <v>13</v>
      </c>
      <c r="G652" t="s">
        <v>2335</v>
      </c>
      <c r="H652">
        <v>93.12</v>
      </c>
      <c r="I652">
        <v>93.12</v>
      </c>
      <c r="J652" t="s">
        <v>2336</v>
      </c>
      <c r="K652" t="s">
        <v>2336</v>
      </c>
      <c r="L652" t="s">
        <v>2336</v>
      </c>
      <c r="M652" t="s">
        <v>2336</v>
      </c>
      <c r="N652" t="s">
        <v>2337</v>
      </c>
    </row>
    <row r="653" spans="1:14">
      <c r="A653" t="s">
        <v>6</v>
      </c>
      <c r="B653" t="s">
        <v>2332</v>
      </c>
      <c r="C653" t="s">
        <v>3558</v>
      </c>
      <c r="D653" t="s">
        <v>3424</v>
      </c>
      <c r="E653" t="s">
        <v>12</v>
      </c>
      <c r="F653" t="s">
        <v>13</v>
      </c>
      <c r="G653" t="s">
        <v>2335</v>
      </c>
      <c r="H653">
        <v>41.29</v>
      </c>
      <c r="I653">
        <v>41.29</v>
      </c>
      <c r="J653" t="s">
        <v>2336</v>
      </c>
      <c r="K653" t="s">
        <v>2336</v>
      </c>
      <c r="L653" t="s">
        <v>2336</v>
      </c>
      <c r="M653" t="s">
        <v>2336</v>
      </c>
      <c r="N653" t="s">
        <v>2337</v>
      </c>
    </row>
    <row r="654" spans="1:14">
      <c r="A654" t="s">
        <v>6</v>
      </c>
      <c r="B654" t="s">
        <v>2332</v>
      </c>
      <c r="C654" t="s">
        <v>3559</v>
      </c>
      <c r="D654" t="s">
        <v>2483</v>
      </c>
      <c r="E654" t="s">
        <v>12</v>
      </c>
      <c r="F654" t="s">
        <v>13</v>
      </c>
      <c r="G654" t="s">
        <v>2335</v>
      </c>
      <c r="H654">
        <v>50.82</v>
      </c>
      <c r="I654">
        <v>50.82</v>
      </c>
      <c r="J654" t="s">
        <v>2336</v>
      </c>
      <c r="K654" t="s">
        <v>2336</v>
      </c>
      <c r="L654" t="s">
        <v>2336</v>
      </c>
      <c r="M654" t="s">
        <v>2336</v>
      </c>
      <c r="N654" t="s">
        <v>2337</v>
      </c>
    </row>
    <row r="655" spans="1:14">
      <c r="A655" t="s">
        <v>6</v>
      </c>
      <c r="B655" t="s">
        <v>2332</v>
      </c>
      <c r="C655" t="s">
        <v>3560</v>
      </c>
      <c r="D655" t="s">
        <v>3561</v>
      </c>
      <c r="E655" t="s">
        <v>12</v>
      </c>
      <c r="F655" t="s">
        <v>13</v>
      </c>
      <c r="G655" t="s">
        <v>2335</v>
      </c>
      <c r="H655">
        <v>16.940000000000001</v>
      </c>
      <c r="I655">
        <v>16.940000000000001</v>
      </c>
      <c r="J655" t="s">
        <v>2336</v>
      </c>
      <c r="K655" t="s">
        <v>2336</v>
      </c>
      <c r="L655" t="s">
        <v>2336</v>
      </c>
      <c r="M655" t="s">
        <v>2336</v>
      </c>
      <c r="N655" t="s">
        <v>2337</v>
      </c>
    </row>
    <row r="656" spans="1:14">
      <c r="A656" t="s">
        <v>6</v>
      </c>
      <c r="B656" t="s">
        <v>2332</v>
      </c>
      <c r="C656" t="s">
        <v>3562</v>
      </c>
      <c r="D656" t="s">
        <v>2977</v>
      </c>
      <c r="E656" t="s">
        <v>12</v>
      </c>
      <c r="F656" t="s">
        <v>13</v>
      </c>
      <c r="G656" t="s">
        <v>2335</v>
      </c>
      <c r="H656">
        <v>112.94</v>
      </c>
      <c r="I656">
        <v>112.94</v>
      </c>
      <c r="J656" t="s">
        <v>2336</v>
      </c>
      <c r="K656" t="s">
        <v>2336</v>
      </c>
      <c r="L656" t="s">
        <v>2336</v>
      </c>
      <c r="M656" t="s">
        <v>2336</v>
      </c>
      <c r="N656" t="s">
        <v>2337</v>
      </c>
    </row>
    <row r="657" spans="1:14">
      <c r="A657" t="s">
        <v>6</v>
      </c>
      <c r="B657" t="s">
        <v>2332</v>
      </c>
      <c r="C657" t="s">
        <v>3563</v>
      </c>
      <c r="D657" t="s">
        <v>3564</v>
      </c>
      <c r="E657" t="s">
        <v>11</v>
      </c>
      <c r="F657" t="s">
        <v>13</v>
      </c>
      <c r="G657" t="s">
        <v>2335</v>
      </c>
      <c r="H657">
        <v>163.85</v>
      </c>
      <c r="I657">
        <v>163.85</v>
      </c>
      <c r="J657" t="s">
        <v>2336</v>
      </c>
      <c r="K657" t="s">
        <v>2336</v>
      </c>
      <c r="L657" t="s">
        <v>2336</v>
      </c>
      <c r="M657" t="s">
        <v>2336</v>
      </c>
      <c r="N657" t="s">
        <v>2337</v>
      </c>
    </row>
    <row r="658" spans="1:14">
      <c r="A658" t="s">
        <v>6</v>
      </c>
      <c r="B658" t="s">
        <v>2332</v>
      </c>
      <c r="C658" t="s">
        <v>3565</v>
      </c>
      <c r="D658" t="s">
        <v>3462</v>
      </c>
      <c r="E658" t="s">
        <v>12</v>
      </c>
      <c r="F658" t="s">
        <v>13</v>
      </c>
      <c r="G658" t="s">
        <v>2335</v>
      </c>
      <c r="H658">
        <v>127.05</v>
      </c>
      <c r="I658">
        <v>127.05</v>
      </c>
      <c r="J658" t="s">
        <v>2336</v>
      </c>
      <c r="K658" t="s">
        <v>2336</v>
      </c>
      <c r="L658" t="s">
        <v>2336</v>
      </c>
      <c r="M658" t="s">
        <v>2336</v>
      </c>
      <c r="N658" t="s">
        <v>2337</v>
      </c>
    </row>
    <row r="659" spans="1:14">
      <c r="A659" t="s">
        <v>6</v>
      </c>
      <c r="B659" t="s">
        <v>2332</v>
      </c>
      <c r="C659" t="s">
        <v>3566</v>
      </c>
      <c r="D659" t="s">
        <v>3567</v>
      </c>
      <c r="E659" t="s">
        <v>11</v>
      </c>
      <c r="F659" t="s">
        <v>13</v>
      </c>
      <c r="G659" t="s">
        <v>2335</v>
      </c>
      <c r="H659">
        <v>58.6</v>
      </c>
      <c r="I659">
        <v>58.6</v>
      </c>
      <c r="J659" t="s">
        <v>2336</v>
      </c>
      <c r="K659" t="s">
        <v>2336</v>
      </c>
      <c r="L659" t="s">
        <v>2336</v>
      </c>
      <c r="M659" t="s">
        <v>2336</v>
      </c>
      <c r="N659" t="s">
        <v>2337</v>
      </c>
    </row>
    <row r="660" spans="1:14">
      <c r="A660" t="s">
        <v>6</v>
      </c>
      <c r="B660" t="s">
        <v>2332</v>
      </c>
      <c r="C660" t="s">
        <v>3568</v>
      </c>
      <c r="D660" t="s">
        <v>3545</v>
      </c>
      <c r="E660" t="s">
        <v>12</v>
      </c>
      <c r="F660" t="s">
        <v>13</v>
      </c>
      <c r="G660" t="s">
        <v>2335</v>
      </c>
      <c r="H660">
        <v>112.94</v>
      </c>
      <c r="I660">
        <v>112.94</v>
      </c>
      <c r="J660" t="s">
        <v>2336</v>
      </c>
      <c r="K660" t="s">
        <v>2336</v>
      </c>
      <c r="L660" t="s">
        <v>2336</v>
      </c>
      <c r="M660" t="s">
        <v>2336</v>
      </c>
      <c r="N660" t="s">
        <v>2337</v>
      </c>
    </row>
    <row r="661" spans="1:14">
      <c r="A661" t="s">
        <v>6</v>
      </c>
      <c r="B661" t="s">
        <v>2332</v>
      </c>
      <c r="C661" t="s">
        <v>3569</v>
      </c>
      <c r="D661" t="s">
        <v>3570</v>
      </c>
      <c r="E661" t="s">
        <v>12</v>
      </c>
      <c r="F661" t="s">
        <v>13</v>
      </c>
      <c r="G661" t="s">
        <v>2335</v>
      </c>
      <c r="H661">
        <v>160.4</v>
      </c>
      <c r="I661">
        <v>160.4</v>
      </c>
      <c r="J661" t="s">
        <v>2336</v>
      </c>
      <c r="K661" t="s">
        <v>2336</v>
      </c>
      <c r="L661" t="s">
        <v>2336</v>
      </c>
      <c r="M661" t="s">
        <v>2336</v>
      </c>
      <c r="N661" t="s">
        <v>2337</v>
      </c>
    </row>
    <row r="662" spans="1:14">
      <c r="A662" t="s">
        <v>6</v>
      </c>
      <c r="B662" t="s">
        <v>2332</v>
      </c>
      <c r="C662" t="s">
        <v>3571</v>
      </c>
      <c r="D662" t="s">
        <v>3572</v>
      </c>
      <c r="E662" t="s">
        <v>11</v>
      </c>
      <c r="F662" t="s">
        <v>13</v>
      </c>
      <c r="G662" t="s">
        <v>2335</v>
      </c>
      <c r="H662">
        <v>75.099999999999994</v>
      </c>
      <c r="I662">
        <v>75.099999999999994</v>
      </c>
      <c r="J662" t="s">
        <v>2336</v>
      </c>
      <c r="K662" t="s">
        <v>2336</v>
      </c>
      <c r="L662" t="s">
        <v>2336</v>
      </c>
      <c r="M662" t="s">
        <v>2336</v>
      </c>
      <c r="N662" t="s">
        <v>2337</v>
      </c>
    </row>
    <row r="663" spans="1:14">
      <c r="A663" t="s">
        <v>6</v>
      </c>
      <c r="B663" t="s">
        <v>2332</v>
      </c>
      <c r="C663" t="s">
        <v>3573</v>
      </c>
      <c r="D663" t="s">
        <v>3574</v>
      </c>
      <c r="E663" t="s">
        <v>11</v>
      </c>
      <c r="F663" t="s">
        <v>13</v>
      </c>
      <c r="G663" t="s">
        <v>2335</v>
      </c>
      <c r="H663">
        <v>9.61</v>
      </c>
      <c r="I663">
        <v>9.61</v>
      </c>
      <c r="J663" t="s">
        <v>2336</v>
      </c>
      <c r="K663" t="s">
        <v>2336</v>
      </c>
      <c r="L663" t="s">
        <v>2336</v>
      </c>
      <c r="M663" t="s">
        <v>2336</v>
      </c>
      <c r="N663" t="s">
        <v>2337</v>
      </c>
    </row>
    <row r="664" spans="1:14">
      <c r="A664" t="s">
        <v>6</v>
      </c>
      <c r="B664" t="s">
        <v>2332</v>
      </c>
      <c r="C664" t="s">
        <v>3575</v>
      </c>
      <c r="D664" t="s">
        <v>3576</v>
      </c>
      <c r="E664" t="s">
        <v>12</v>
      </c>
      <c r="F664" t="s">
        <v>13</v>
      </c>
      <c r="G664" t="s">
        <v>2335</v>
      </c>
      <c r="H664">
        <v>756.25</v>
      </c>
      <c r="I664">
        <v>756.25</v>
      </c>
      <c r="J664" t="s">
        <v>2336</v>
      </c>
      <c r="K664" t="s">
        <v>2336</v>
      </c>
      <c r="L664" t="s">
        <v>2336</v>
      </c>
      <c r="M664" t="s">
        <v>2336</v>
      </c>
      <c r="N664" t="s">
        <v>2337</v>
      </c>
    </row>
    <row r="665" spans="1:14">
      <c r="A665" t="s">
        <v>6</v>
      </c>
      <c r="B665" t="s">
        <v>2332</v>
      </c>
      <c r="C665" t="s">
        <v>3577</v>
      </c>
      <c r="D665" t="s">
        <v>2561</v>
      </c>
      <c r="E665" t="s">
        <v>12</v>
      </c>
      <c r="F665" t="s">
        <v>13</v>
      </c>
      <c r="G665" t="s">
        <v>2335</v>
      </c>
      <c r="H665">
        <v>66.55</v>
      </c>
      <c r="I665">
        <v>66.55</v>
      </c>
      <c r="J665" t="s">
        <v>2336</v>
      </c>
      <c r="K665" t="s">
        <v>2336</v>
      </c>
      <c r="L665" t="s">
        <v>2336</v>
      </c>
      <c r="M665" t="s">
        <v>2336</v>
      </c>
      <c r="N665" t="s">
        <v>2337</v>
      </c>
    </row>
    <row r="666" spans="1:14">
      <c r="A666" t="s">
        <v>6</v>
      </c>
      <c r="B666" t="s">
        <v>2332</v>
      </c>
      <c r="C666" t="s">
        <v>3578</v>
      </c>
      <c r="D666" t="s">
        <v>3579</v>
      </c>
      <c r="E666" t="s">
        <v>11</v>
      </c>
      <c r="F666" t="s">
        <v>13</v>
      </c>
      <c r="G666" t="s">
        <v>2335</v>
      </c>
      <c r="H666">
        <v>9418.2000000000007</v>
      </c>
      <c r="I666">
        <v>9418.2000000000007</v>
      </c>
      <c r="J666" t="s">
        <v>2336</v>
      </c>
      <c r="K666" t="s">
        <v>2336</v>
      </c>
      <c r="L666" t="s">
        <v>2336</v>
      </c>
      <c r="M666" t="s">
        <v>2336</v>
      </c>
      <c r="N666" t="s">
        <v>2337</v>
      </c>
    </row>
    <row r="667" spans="1:14">
      <c r="A667" t="s">
        <v>6</v>
      </c>
      <c r="B667" t="s">
        <v>2332</v>
      </c>
      <c r="C667" t="s">
        <v>3580</v>
      </c>
      <c r="D667" t="s">
        <v>3581</v>
      </c>
      <c r="E667" t="s">
        <v>11</v>
      </c>
      <c r="F667" t="s">
        <v>13</v>
      </c>
      <c r="G667" t="s">
        <v>2335</v>
      </c>
      <c r="H667">
        <v>37.549999999999997</v>
      </c>
      <c r="I667">
        <v>37.549999999999997</v>
      </c>
      <c r="J667" t="s">
        <v>2336</v>
      </c>
      <c r="K667" t="s">
        <v>2336</v>
      </c>
      <c r="L667" t="s">
        <v>2336</v>
      </c>
      <c r="M667" t="s">
        <v>2336</v>
      </c>
      <c r="N667" t="s">
        <v>2337</v>
      </c>
    </row>
    <row r="668" spans="1:14">
      <c r="A668" t="s">
        <v>6</v>
      </c>
      <c r="B668" t="s">
        <v>2332</v>
      </c>
      <c r="C668" t="s">
        <v>3582</v>
      </c>
      <c r="D668" t="s">
        <v>3156</v>
      </c>
      <c r="E668" t="s">
        <v>12</v>
      </c>
      <c r="F668" t="s">
        <v>13</v>
      </c>
      <c r="G668" t="s">
        <v>2335</v>
      </c>
      <c r="H668">
        <v>432.6</v>
      </c>
      <c r="I668">
        <v>432.6</v>
      </c>
      <c r="J668" t="s">
        <v>2336</v>
      </c>
      <c r="K668" t="s">
        <v>2336</v>
      </c>
      <c r="L668" t="s">
        <v>2336</v>
      </c>
      <c r="M668" t="s">
        <v>2336</v>
      </c>
      <c r="N668" t="s">
        <v>2337</v>
      </c>
    </row>
    <row r="669" spans="1:14">
      <c r="A669" t="s">
        <v>6</v>
      </c>
      <c r="B669" t="s">
        <v>2332</v>
      </c>
      <c r="C669" t="s">
        <v>3583</v>
      </c>
      <c r="D669" t="s">
        <v>3584</v>
      </c>
      <c r="E669" t="s">
        <v>12</v>
      </c>
      <c r="F669" t="s">
        <v>13</v>
      </c>
      <c r="G669" t="s">
        <v>2335</v>
      </c>
      <c r="H669">
        <v>72.599999999999994</v>
      </c>
      <c r="I669">
        <v>72.599999999999994</v>
      </c>
      <c r="J669" t="s">
        <v>2336</v>
      </c>
      <c r="K669" t="s">
        <v>2336</v>
      </c>
      <c r="L669" t="s">
        <v>2336</v>
      </c>
      <c r="M669" t="s">
        <v>2336</v>
      </c>
      <c r="N669" t="s">
        <v>2337</v>
      </c>
    </row>
    <row r="670" spans="1:14">
      <c r="A670" t="s">
        <v>6</v>
      </c>
      <c r="B670" t="s">
        <v>2332</v>
      </c>
      <c r="C670" t="s">
        <v>3585</v>
      </c>
      <c r="D670" t="s">
        <v>3586</v>
      </c>
      <c r="E670" t="s">
        <v>11</v>
      </c>
      <c r="F670" t="s">
        <v>13</v>
      </c>
      <c r="G670" t="s">
        <v>2335</v>
      </c>
      <c r="H670">
        <v>63</v>
      </c>
      <c r="I670">
        <v>63</v>
      </c>
      <c r="J670" t="s">
        <v>2336</v>
      </c>
      <c r="K670" t="s">
        <v>2336</v>
      </c>
      <c r="L670" t="s">
        <v>2336</v>
      </c>
      <c r="M670" t="s">
        <v>2336</v>
      </c>
      <c r="N670" t="s">
        <v>2337</v>
      </c>
    </row>
    <row r="671" spans="1:14">
      <c r="A671" t="s">
        <v>6</v>
      </c>
      <c r="B671" t="s">
        <v>2332</v>
      </c>
      <c r="C671" t="s">
        <v>3587</v>
      </c>
      <c r="D671" t="s">
        <v>3588</v>
      </c>
      <c r="E671" t="s">
        <v>11</v>
      </c>
      <c r="F671" t="s">
        <v>13</v>
      </c>
      <c r="G671" t="s">
        <v>2335</v>
      </c>
      <c r="H671">
        <v>300.5</v>
      </c>
      <c r="I671">
        <v>300.5</v>
      </c>
      <c r="J671" t="s">
        <v>2336</v>
      </c>
      <c r="K671" t="s">
        <v>2336</v>
      </c>
      <c r="L671" t="s">
        <v>2336</v>
      </c>
      <c r="M671" t="s">
        <v>2336</v>
      </c>
      <c r="N671" t="s">
        <v>2337</v>
      </c>
    </row>
    <row r="672" spans="1:14">
      <c r="A672" t="s">
        <v>6</v>
      </c>
      <c r="B672" t="s">
        <v>2332</v>
      </c>
      <c r="C672" t="s">
        <v>3589</v>
      </c>
      <c r="D672" t="s">
        <v>3590</v>
      </c>
      <c r="E672" t="s">
        <v>11</v>
      </c>
      <c r="F672" t="s">
        <v>13</v>
      </c>
      <c r="G672" t="s">
        <v>2335</v>
      </c>
      <c r="H672">
        <v>300.5</v>
      </c>
      <c r="I672">
        <v>300.5</v>
      </c>
      <c r="J672" t="s">
        <v>2336</v>
      </c>
      <c r="K672" t="s">
        <v>2336</v>
      </c>
      <c r="L672" t="s">
        <v>2336</v>
      </c>
      <c r="M672" t="s">
        <v>2336</v>
      </c>
      <c r="N672" t="s">
        <v>2337</v>
      </c>
    </row>
    <row r="673" spans="1:14">
      <c r="A673" t="s">
        <v>6</v>
      </c>
      <c r="B673" t="s">
        <v>2332</v>
      </c>
      <c r="C673" t="s">
        <v>3591</v>
      </c>
      <c r="D673" t="s">
        <v>3462</v>
      </c>
      <c r="E673" t="s">
        <v>12</v>
      </c>
      <c r="F673" t="s">
        <v>13</v>
      </c>
      <c r="G673" t="s">
        <v>2335</v>
      </c>
      <c r="H673">
        <v>151.25</v>
      </c>
      <c r="I673">
        <v>151.25</v>
      </c>
      <c r="J673" t="s">
        <v>2336</v>
      </c>
      <c r="K673" t="s">
        <v>2336</v>
      </c>
      <c r="L673" t="s">
        <v>2336</v>
      </c>
      <c r="M673" t="s">
        <v>2336</v>
      </c>
      <c r="N673" t="s">
        <v>2337</v>
      </c>
    </row>
    <row r="674" spans="1:14">
      <c r="A674" t="s">
        <v>6</v>
      </c>
      <c r="B674" t="s">
        <v>2332</v>
      </c>
      <c r="C674" t="s">
        <v>3592</v>
      </c>
      <c r="D674" t="s">
        <v>2724</v>
      </c>
      <c r="E674" t="s">
        <v>12</v>
      </c>
      <c r="F674" t="s">
        <v>13</v>
      </c>
      <c r="G674" t="s">
        <v>2335</v>
      </c>
      <c r="H674">
        <v>112.94</v>
      </c>
      <c r="I674">
        <v>112.94</v>
      </c>
      <c r="J674" t="s">
        <v>2336</v>
      </c>
      <c r="K674" t="s">
        <v>2336</v>
      </c>
      <c r="L674" t="s">
        <v>2336</v>
      </c>
      <c r="M674" t="s">
        <v>2336</v>
      </c>
      <c r="N674" t="s">
        <v>2337</v>
      </c>
    </row>
    <row r="675" spans="1:14">
      <c r="A675" t="s">
        <v>6</v>
      </c>
      <c r="B675" t="s">
        <v>2332</v>
      </c>
      <c r="C675" t="s">
        <v>3593</v>
      </c>
      <c r="D675" t="s">
        <v>3594</v>
      </c>
      <c r="E675" t="s">
        <v>12</v>
      </c>
      <c r="F675" t="s">
        <v>13</v>
      </c>
      <c r="G675" t="s">
        <v>2335</v>
      </c>
      <c r="H675">
        <v>1016.4</v>
      </c>
      <c r="I675">
        <v>1016.4</v>
      </c>
      <c r="J675" t="s">
        <v>2336</v>
      </c>
      <c r="K675" t="s">
        <v>2336</v>
      </c>
      <c r="L675" t="s">
        <v>2336</v>
      </c>
      <c r="M675" t="s">
        <v>2336</v>
      </c>
      <c r="N675" t="s">
        <v>2337</v>
      </c>
    </row>
    <row r="676" spans="1:14">
      <c r="A676" t="s">
        <v>6</v>
      </c>
      <c r="B676" t="s">
        <v>2332</v>
      </c>
      <c r="C676" t="s">
        <v>3595</v>
      </c>
      <c r="D676" t="s">
        <v>3596</v>
      </c>
      <c r="E676" t="s">
        <v>11</v>
      </c>
      <c r="F676" t="s">
        <v>13</v>
      </c>
      <c r="G676" t="s">
        <v>2335</v>
      </c>
      <c r="H676">
        <v>363</v>
      </c>
      <c r="I676">
        <v>363</v>
      </c>
      <c r="J676" t="s">
        <v>2336</v>
      </c>
      <c r="K676" t="s">
        <v>2336</v>
      </c>
      <c r="L676" t="s">
        <v>2336</v>
      </c>
      <c r="M676" t="s">
        <v>2336</v>
      </c>
      <c r="N676" t="s">
        <v>2337</v>
      </c>
    </row>
    <row r="677" spans="1:14">
      <c r="A677" t="s">
        <v>6</v>
      </c>
      <c r="B677" t="s">
        <v>2332</v>
      </c>
      <c r="C677" t="s">
        <v>3597</v>
      </c>
      <c r="D677" t="s">
        <v>3598</v>
      </c>
      <c r="E677" t="s">
        <v>11</v>
      </c>
      <c r="F677" t="s">
        <v>13</v>
      </c>
      <c r="G677" t="s">
        <v>2335</v>
      </c>
      <c r="H677">
        <v>181.5</v>
      </c>
      <c r="I677">
        <v>181.5</v>
      </c>
      <c r="J677" t="s">
        <v>2336</v>
      </c>
      <c r="K677" t="s">
        <v>2336</v>
      </c>
      <c r="L677" t="s">
        <v>2336</v>
      </c>
      <c r="M677" t="s">
        <v>2336</v>
      </c>
      <c r="N677" t="s">
        <v>2337</v>
      </c>
    </row>
    <row r="678" spans="1:14">
      <c r="A678" t="s">
        <v>6</v>
      </c>
      <c r="B678" t="s">
        <v>2332</v>
      </c>
      <c r="C678" t="s">
        <v>3599</v>
      </c>
      <c r="D678" t="s">
        <v>3600</v>
      </c>
      <c r="E678" t="s">
        <v>11</v>
      </c>
      <c r="F678" t="s">
        <v>13</v>
      </c>
      <c r="G678" t="s">
        <v>2335</v>
      </c>
      <c r="H678">
        <v>122</v>
      </c>
      <c r="I678">
        <v>122</v>
      </c>
      <c r="J678" t="s">
        <v>2336</v>
      </c>
      <c r="K678" t="s">
        <v>2336</v>
      </c>
      <c r="L678" t="s">
        <v>2336</v>
      </c>
      <c r="M678" t="s">
        <v>2336</v>
      </c>
      <c r="N678" t="s">
        <v>2337</v>
      </c>
    </row>
    <row r="679" spans="1:14">
      <c r="A679" t="s">
        <v>6</v>
      </c>
      <c r="B679" t="s">
        <v>2332</v>
      </c>
      <c r="C679" t="s">
        <v>3601</v>
      </c>
      <c r="D679" t="s">
        <v>3602</v>
      </c>
      <c r="E679" t="s">
        <v>11</v>
      </c>
      <c r="F679" t="s">
        <v>13</v>
      </c>
      <c r="G679" t="s">
        <v>2335</v>
      </c>
      <c r="H679">
        <v>78.45</v>
      </c>
      <c r="I679">
        <v>78.45</v>
      </c>
      <c r="J679" t="s">
        <v>2336</v>
      </c>
      <c r="K679" t="s">
        <v>2336</v>
      </c>
      <c r="L679" t="s">
        <v>2336</v>
      </c>
      <c r="M679" t="s">
        <v>2336</v>
      </c>
      <c r="N679" t="s">
        <v>2337</v>
      </c>
    </row>
    <row r="680" spans="1:14">
      <c r="A680" t="s">
        <v>6</v>
      </c>
      <c r="B680" t="s">
        <v>2332</v>
      </c>
      <c r="C680" t="s">
        <v>3603</v>
      </c>
      <c r="D680" t="s">
        <v>3604</v>
      </c>
      <c r="E680" t="s">
        <v>11</v>
      </c>
      <c r="F680" t="s">
        <v>13</v>
      </c>
      <c r="G680" t="s">
        <v>2335</v>
      </c>
      <c r="H680">
        <v>100.11</v>
      </c>
      <c r="I680">
        <v>100.11</v>
      </c>
      <c r="J680" t="s">
        <v>2336</v>
      </c>
      <c r="K680" t="s">
        <v>2336</v>
      </c>
      <c r="L680" t="s">
        <v>2336</v>
      </c>
      <c r="M680" t="s">
        <v>2336</v>
      </c>
      <c r="N680" t="s">
        <v>2337</v>
      </c>
    </row>
    <row r="681" spans="1:14">
      <c r="A681" t="s">
        <v>6</v>
      </c>
      <c r="B681" t="s">
        <v>2332</v>
      </c>
      <c r="C681" t="s">
        <v>3605</v>
      </c>
      <c r="D681" t="s">
        <v>3606</v>
      </c>
      <c r="E681" t="s">
        <v>11</v>
      </c>
      <c r="F681" t="s">
        <v>13</v>
      </c>
      <c r="G681" t="s">
        <v>2335</v>
      </c>
      <c r="H681">
        <v>45.8</v>
      </c>
      <c r="I681">
        <v>45.8</v>
      </c>
      <c r="J681" t="s">
        <v>2336</v>
      </c>
      <c r="K681" t="s">
        <v>2336</v>
      </c>
      <c r="L681" t="s">
        <v>2336</v>
      </c>
      <c r="M681" t="s">
        <v>2336</v>
      </c>
      <c r="N681" t="s">
        <v>2337</v>
      </c>
    </row>
    <row r="682" spans="1:14">
      <c r="A682" t="s">
        <v>6</v>
      </c>
      <c r="B682" t="s">
        <v>2332</v>
      </c>
      <c r="C682" t="s">
        <v>3607</v>
      </c>
      <c r="D682" t="s">
        <v>3608</v>
      </c>
      <c r="E682" t="s">
        <v>11</v>
      </c>
      <c r="F682" t="s">
        <v>13</v>
      </c>
      <c r="G682" t="s">
        <v>2335</v>
      </c>
      <c r="H682">
        <v>150.1</v>
      </c>
      <c r="I682">
        <v>150.1</v>
      </c>
      <c r="J682" t="s">
        <v>2336</v>
      </c>
      <c r="K682" t="s">
        <v>2336</v>
      </c>
      <c r="L682" t="s">
        <v>2336</v>
      </c>
      <c r="M682" t="s">
        <v>2336</v>
      </c>
      <c r="N682" t="s">
        <v>2337</v>
      </c>
    </row>
    <row r="683" spans="1:14">
      <c r="A683" t="s">
        <v>6</v>
      </c>
      <c r="B683" t="s">
        <v>2332</v>
      </c>
      <c r="C683" t="s">
        <v>3609</v>
      </c>
      <c r="D683" t="s">
        <v>3610</v>
      </c>
      <c r="E683" t="s">
        <v>11</v>
      </c>
      <c r="F683" t="s">
        <v>13</v>
      </c>
      <c r="G683" t="s">
        <v>2335</v>
      </c>
      <c r="H683">
        <v>1367.47</v>
      </c>
      <c r="I683">
        <v>1367.47</v>
      </c>
      <c r="J683" t="s">
        <v>2336</v>
      </c>
      <c r="K683" t="s">
        <v>2336</v>
      </c>
      <c r="L683" t="s">
        <v>2336</v>
      </c>
      <c r="M683" t="s">
        <v>2336</v>
      </c>
      <c r="N683" t="s">
        <v>2337</v>
      </c>
    </row>
    <row r="684" spans="1:14">
      <c r="A684" t="s">
        <v>6</v>
      </c>
      <c r="B684" t="s">
        <v>2332</v>
      </c>
      <c r="C684" t="s">
        <v>3611</v>
      </c>
      <c r="D684" t="s">
        <v>3612</v>
      </c>
      <c r="E684" t="s">
        <v>11</v>
      </c>
      <c r="F684" t="s">
        <v>13</v>
      </c>
      <c r="G684" t="s">
        <v>2335</v>
      </c>
      <c r="H684">
        <v>144.19999999999999</v>
      </c>
      <c r="I684">
        <v>144.19999999999999</v>
      </c>
      <c r="J684" t="s">
        <v>2336</v>
      </c>
      <c r="K684" t="s">
        <v>2336</v>
      </c>
      <c r="L684" t="s">
        <v>2336</v>
      </c>
      <c r="M684" t="s">
        <v>2336</v>
      </c>
      <c r="N684" t="s">
        <v>2337</v>
      </c>
    </row>
    <row r="685" spans="1:14">
      <c r="A685" t="s">
        <v>6</v>
      </c>
      <c r="B685" t="s">
        <v>2332</v>
      </c>
      <c r="C685" t="s">
        <v>3613</v>
      </c>
      <c r="D685" t="s">
        <v>3614</v>
      </c>
      <c r="E685" t="s">
        <v>11</v>
      </c>
      <c r="F685" t="s">
        <v>13</v>
      </c>
      <c r="G685" t="s">
        <v>2335</v>
      </c>
      <c r="H685">
        <v>65.97</v>
      </c>
      <c r="I685">
        <v>65.97</v>
      </c>
      <c r="J685" t="s">
        <v>2336</v>
      </c>
      <c r="K685" t="s">
        <v>2336</v>
      </c>
      <c r="L685" t="s">
        <v>2336</v>
      </c>
      <c r="M685" t="s">
        <v>2336</v>
      </c>
      <c r="N685" t="s">
        <v>2337</v>
      </c>
    </row>
    <row r="686" spans="1:14">
      <c r="A686" t="s">
        <v>6</v>
      </c>
      <c r="B686" t="s">
        <v>2332</v>
      </c>
      <c r="C686" t="s">
        <v>3615</v>
      </c>
      <c r="D686" t="s">
        <v>3616</v>
      </c>
      <c r="E686" t="s">
        <v>11</v>
      </c>
      <c r="F686" t="s">
        <v>13</v>
      </c>
      <c r="G686" t="s">
        <v>2335</v>
      </c>
      <c r="H686">
        <v>65.97</v>
      </c>
      <c r="I686">
        <v>65.97</v>
      </c>
      <c r="J686" t="s">
        <v>2336</v>
      </c>
      <c r="K686" t="s">
        <v>2336</v>
      </c>
      <c r="L686" t="s">
        <v>2336</v>
      </c>
      <c r="M686" t="s">
        <v>2336</v>
      </c>
      <c r="N686" t="s">
        <v>2337</v>
      </c>
    </row>
    <row r="687" spans="1:14">
      <c r="A687" t="s">
        <v>6</v>
      </c>
      <c r="B687" t="s">
        <v>2332</v>
      </c>
      <c r="C687" t="s">
        <v>3617</v>
      </c>
      <c r="D687" t="s">
        <v>3618</v>
      </c>
      <c r="E687" t="s">
        <v>11</v>
      </c>
      <c r="F687" t="s">
        <v>13</v>
      </c>
      <c r="G687" t="s">
        <v>2335</v>
      </c>
      <c r="H687">
        <v>65.97</v>
      </c>
      <c r="I687">
        <v>65.97</v>
      </c>
      <c r="J687" t="s">
        <v>2336</v>
      </c>
      <c r="K687" t="s">
        <v>2336</v>
      </c>
      <c r="L687" t="s">
        <v>2336</v>
      </c>
      <c r="M687" t="s">
        <v>2336</v>
      </c>
      <c r="N687" t="s">
        <v>2337</v>
      </c>
    </row>
    <row r="688" spans="1:14">
      <c r="A688" t="s">
        <v>6</v>
      </c>
      <c r="B688" t="s">
        <v>2332</v>
      </c>
      <c r="C688" t="s">
        <v>3619</v>
      </c>
      <c r="D688" t="s">
        <v>3462</v>
      </c>
      <c r="E688" t="s">
        <v>12</v>
      </c>
      <c r="F688" t="s">
        <v>13</v>
      </c>
      <c r="G688" t="s">
        <v>2335</v>
      </c>
      <c r="H688">
        <v>60.5</v>
      </c>
      <c r="I688">
        <v>60.5</v>
      </c>
      <c r="J688" t="s">
        <v>2336</v>
      </c>
      <c r="K688" t="s">
        <v>2336</v>
      </c>
      <c r="L688" t="s">
        <v>2336</v>
      </c>
      <c r="M688" t="s">
        <v>2336</v>
      </c>
      <c r="N688" t="s">
        <v>2337</v>
      </c>
    </row>
    <row r="689" spans="1:14">
      <c r="A689" t="s">
        <v>6</v>
      </c>
      <c r="B689" t="s">
        <v>2332</v>
      </c>
      <c r="C689" t="s">
        <v>3620</v>
      </c>
      <c r="D689" t="s">
        <v>3462</v>
      </c>
      <c r="E689" t="s">
        <v>12</v>
      </c>
      <c r="F689" t="s">
        <v>13</v>
      </c>
      <c r="G689" t="s">
        <v>2335</v>
      </c>
      <c r="H689">
        <v>60.5</v>
      </c>
      <c r="I689">
        <v>60.5</v>
      </c>
      <c r="J689" t="s">
        <v>2336</v>
      </c>
      <c r="K689" t="s">
        <v>2336</v>
      </c>
      <c r="L689" t="s">
        <v>2336</v>
      </c>
      <c r="M689" t="s">
        <v>2336</v>
      </c>
      <c r="N689" t="s">
        <v>2337</v>
      </c>
    </row>
    <row r="690" spans="1:14">
      <c r="A690" t="s">
        <v>6</v>
      </c>
      <c r="B690" t="s">
        <v>2332</v>
      </c>
      <c r="C690" t="s">
        <v>3621</v>
      </c>
      <c r="D690" t="s">
        <v>3622</v>
      </c>
      <c r="E690" t="s">
        <v>11</v>
      </c>
      <c r="F690" t="s">
        <v>13</v>
      </c>
      <c r="G690" t="s">
        <v>2335</v>
      </c>
      <c r="H690">
        <v>212.9</v>
      </c>
      <c r="I690">
        <v>212.9</v>
      </c>
      <c r="J690" t="s">
        <v>2336</v>
      </c>
      <c r="K690" t="s">
        <v>2336</v>
      </c>
      <c r="L690" t="s">
        <v>2336</v>
      </c>
      <c r="M690" t="s">
        <v>2336</v>
      </c>
      <c r="N690" t="s">
        <v>2337</v>
      </c>
    </row>
    <row r="691" spans="1:14">
      <c r="A691" t="s">
        <v>6</v>
      </c>
      <c r="B691" t="s">
        <v>2332</v>
      </c>
      <c r="C691" t="s">
        <v>3623</v>
      </c>
      <c r="D691" t="s">
        <v>3624</v>
      </c>
      <c r="E691" t="s">
        <v>11</v>
      </c>
      <c r="F691" t="s">
        <v>13</v>
      </c>
      <c r="G691" t="s">
        <v>2335</v>
      </c>
      <c r="H691">
        <v>182</v>
      </c>
      <c r="I691">
        <v>182</v>
      </c>
      <c r="J691" t="s">
        <v>2336</v>
      </c>
      <c r="K691" t="s">
        <v>2336</v>
      </c>
      <c r="L691" t="s">
        <v>2336</v>
      </c>
      <c r="M691" t="s">
        <v>2336</v>
      </c>
      <c r="N691" t="s">
        <v>2337</v>
      </c>
    </row>
    <row r="692" spans="1:14">
      <c r="A692" t="s">
        <v>6</v>
      </c>
      <c r="B692" t="s">
        <v>2332</v>
      </c>
      <c r="C692" t="s">
        <v>3625</v>
      </c>
      <c r="D692" t="s">
        <v>3626</v>
      </c>
      <c r="E692" t="s">
        <v>12</v>
      </c>
      <c r="F692" t="s">
        <v>13</v>
      </c>
      <c r="G692" t="s">
        <v>2335</v>
      </c>
      <c r="H692">
        <v>111.8</v>
      </c>
      <c r="I692">
        <v>111.8</v>
      </c>
      <c r="J692" t="s">
        <v>2336</v>
      </c>
      <c r="K692" t="s">
        <v>2336</v>
      </c>
      <c r="L692" t="s">
        <v>2336</v>
      </c>
      <c r="M692" t="s">
        <v>2336</v>
      </c>
      <c r="N692" t="s">
        <v>2337</v>
      </c>
    </row>
    <row r="693" spans="1:14">
      <c r="A693" t="s">
        <v>6</v>
      </c>
      <c r="B693" t="s">
        <v>2332</v>
      </c>
      <c r="C693" t="s">
        <v>3627</v>
      </c>
      <c r="D693" t="s">
        <v>3628</v>
      </c>
      <c r="E693" t="s">
        <v>12</v>
      </c>
      <c r="F693" t="s">
        <v>13</v>
      </c>
      <c r="G693" t="s">
        <v>2335</v>
      </c>
      <c r="H693">
        <v>336.08</v>
      </c>
      <c r="I693">
        <v>336.08</v>
      </c>
      <c r="J693" t="s">
        <v>2336</v>
      </c>
      <c r="K693" t="s">
        <v>2336</v>
      </c>
      <c r="L693" t="s">
        <v>2336</v>
      </c>
      <c r="M693" t="s">
        <v>2336</v>
      </c>
      <c r="N693" t="s">
        <v>2337</v>
      </c>
    </row>
    <row r="694" spans="1:14">
      <c r="A694" t="s">
        <v>6</v>
      </c>
      <c r="B694" t="s">
        <v>2332</v>
      </c>
      <c r="C694" t="s">
        <v>3629</v>
      </c>
      <c r="D694" t="s">
        <v>3630</v>
      </c>
      <c r="E694" t="s">
        <v>12</v>
      </c>
      <c r="F694" t="s">
        <v>13</v>
      </c>
      <c r="G694" t="s">
        <v>2335</v>
      </c>
      <c r="H694">
        <v>189.67</v>
      </c>
      <c r="I694">
        <v>189.67</v>
      </c>
      <c r="J694" t="s">
        <v>2336</v>
      </c>
      <c r="K694" t="s">
        <v>2336</v>
      </c>
      <c r="L694" t="s">
        <v>2336</v>
      </c>
      <c r="M694" t="s">
        <v>2336</v>
      </c>
      <c r="N694" t="s">
        <v>2337</v>
      </c>
    </row>
    <row r="695" spans="1:14">
      <c r="A695" t="s">
        <v>6</v>
      </c>
      <c r="B695" t="s">
        <v>2332</v>
      </c>
      <c r="C695" t="s">
        <v>3631</v>
      </c>
      <c r="D695" t="s">
        <v>3632</v>
      </c>
      <c r="E695" t="s">
        <v>11</v>
      </c>
      <c r="F695" t="s">
        <v>13</v>
      </c>
      <c r="G695" t="s">
        <v>2335</v>
      </c>
      <c r="H695">
        <v>60.5</v>
      </c>
      <c r="I695">
        <v>60.5</v>
      </c>
      <c r="J695" t="s">
        <v>2336</v>
      </c>
      <c r="K695" t="s">
        <v>2336</v>
      </c>
      <c r="L695" t="s">
        <v>2336</v>
      </c>
      <c r="M695" t="s">
        <v>2336</v>
      </c>
      <c r="N695" t="s">
        <v>2337</v>
      </c>
    </row>
    <row r="696" spans="1:14">
      <c r="A696" t="s">
        <v>6</v>
      </c>
      <c r="B696" t="s">
        <v>2332</v>
      </c>
      <c r="C696" t="s">
        <v>3633</v>
      </c>
      <c r="D696" t="s">
        <v>3634</v>
      </c>
      <c r="E696" t="s">
        <v>12</v>
      </c>
      <c r="F696" t="s">
        <v>13</v>
      </c>
      <c r="G696" t="s">
        <v>2335</v>
      </c>
      <c r="H696">
        <v>432.6</v>
      </c>
      <c r="I696">
        <v>432.6</v>
      </c>
      <c r="J696" t="s">
        <v>2336</v>
      </c>
      <c r="K696" t="s">
        <v>2336</v>
      </c>
      <c r="L696" t="s">
        <v>2336</v>
      </c>
      <c r="M696" t="s">
        <v>2336</v>
      </c>
      <c r="N696" t="s">
        <v>2337</v>
      </c>
    </row>
    <row r="697" spans="1:14">
      <c r="A697" t="s">
        <v>6</v>
      </c>
      <c r="B697" t="s">
        <v>2332</v>
      </c>
      <c r="C697" t="s">
        <v>3635</v>
      </c>
      <c r="D697" t="s">
        <v>3636</v>
      </c>
      <c r="E697" t="s">
        <v>11</v>
      </c>
      <c r="F697" t="s">
        <v>13</v>
      </c>
      <c r="G697" t="s">
        <v>2335</v>
      </c>
      <c r="H697">
        <v>145.19999999999999</v>
      </c>
      <c r="I697">
        <v>145.19999999999999</v>
      </c>
      <c r="J697" t="s">
        <v>2336</v>
      </c>
      <c r="K697" t="s">
        <v>2336</v>
      </c>
      <c r="L697" t="s">
        <v>2336</v>
      </c>
      <c r="M697" t="s">
        <v>2336</v>
      </c>
      <c r="N697" t="s">
        <v>2337</v>
      </c>
    </row>
    <row r="698" spans="1:14">
      <c r="A698" t="s">
        <v>6</v>
      </c>
      <c r="B698" t="s">
        <v>2332</v>
      </c>
      <c r="C698" t="s">
        <v>3637</v>
      </c>
      <c r="D698" t="s">
        <v>3638</v>
      </c>
      <c r="E698" t="s">
        <v>12</v>
      </c>
      <c r="F698" t="s">
        <v>13</v>
      </c>
      <c r="G698" t="s">
        <v>2335</v>
      </c>
      <c r="H698">
        <v>112.94</v>
      </c>
      <c r="I698">
        <v>112.94</v>
      </c>
      <c r="J698" t="s">
        <v>2336</v>
      </c>
      <c r="K698" t="s">
        <v>2336</v>
      </c>
      <c r="L698" t="s">
        <v>2336</v>
      </c>
      <c r="M698" t="s">
        <v>2336</v>
      </c>
      <c r="N698" t="s">
        <v>2337</v>
      </c>
    </row>
    <row r="699" spans="1:14">
      <c r="A699" t="s">
        <v>6</v>
      </c>
      <c r="B699" t="s">
        <v>2332</v>
      </c>
      <c r="C699" t="s">
        <v>3639</v>
      </c>
      <c r="D699" t="s">
        <v>2821</v>
      </c>
      <c r="E699" t="s">
        <v>12</v>
      </c>
      <c r="F699" t="s">
        <v>13</v>
      </c>
      <c r="G699" t="s">
        <v>2335</v>
      </c>
      <c r="H699">
        <v>433.53</v>
      </c>
      <c r="I699">
        <v>433.53</v>
      </c>
      <c r="J699" t="s">
        <v>2336</v>
      </c>
      <c r="K699" t="s">
        <v>2336</v>
      </c>
      <c r="L699" t="s">
        <v>2336</v>
      </c>
      <c r="M699" t="s">
        <v>2336</v>
      </c>
      <c r="N699" t="s">
        <v>2337</v>
      </c>
    </row>
    <row r="700" spans="1:14">
      <c r="A700" t="s">
        <v>6</v>
      </c>
      <c r="B700" t="s">
        <v>2332</v>
      </c>
      <c r="C700" t="s">
        <v>3640</v>
      </c>
      <c r="D700" t="s">
        <v>3641</v>
      </c>
      <c r="E700" t="s">
        <v>11</v>
      </c>
      <c r="F700" t="s">
        <v>13</v>
      </c>
      <c r="G700" t="s">
        <v>2335</v>
      </c>
      <c r="H700">
        <v>174.05</v>
      </c>
      <c r="I700">
        <v>174.05</v>
      </c>
      <c r="J700" t="s">
        <v>2336</v>
      </c>
      <c r="K700" t="s">
        <v>2336</v>
      </c>
      <c r="L700" t="s">
        <v>2336</v>
      </c>
      <c r="M700" t="s">
        <v>2336</v>
      </c>
      <c r="N700" t="s">
        <v>2337</v>
      </c>
    </row>
    <row r="701" spans="1:14">
      <c r="A701" t="s">
        <v>6</v>
      </c>
      <c r="B701" t="s">
        <v>2332</v>
      </c>
      <c r="C701" t="s">
        <v>3642</v>
      </c>
      <c r="D701" t="s">
        <v>3244</v>
      </c>
      <c r="E701" t="s">
        <v>12</v>
      </c>
      <c r="F701" t="s">
        <v>13</v>
      </c>
      <c r="G701" t="s">
        <v>2335</v>
      </c>
      <c r="H701">
        <v>425.92</v>
      </c>
      <c r="I701">
        <v>425.92</v>
      </c>
      <c r="J701" t="s">
        <v>2336</v>
      </c>
      <c r="K701" t="s">
        <v>2336</v>
      </c>
      <c r="L701" t="s">
        <v>2336</v>
      </c>
      <c r="M701" t="s">
        <v>2336</v>
      </c>
      <c r="N701" t="s">
        <v>2337</v>
      </c>
    </row>
    <row r="702" spans="1:14">
      <c r="A702" t="s">
        <v>6</v>
      </c>
      <c r="B702" t="s">
        <v>2332</v>
      </c>
      <c r="C702" t="s">
        <v>3643</v>
      </c>
      <c r="D702" t="s">
        <v>3644</v>
      </c>
      <c r="E702" t="s">
        <v>12</v>
      </c>
      <c r="F702" t="s">
        <v>13</v>
      </c>
      <c r="G702" t="s">
        <v>2335</v>
      </c>
      <c r="H702">
        <v>320.64999999999998</v>
      </c>
      <c r="I702">
        <v>320.64999999999998</v>
      </c>
      <c r="J702" t="s">
        <v>2336</v>
      </c>
      <c r="K702" t="s">
        <v>2336</v>
      </c>
      <c r="L702" t="s">
        <v>2336</v>
      </c>
      <c r="M702" t="s">
        <v>2336</v>
      </c>
      <c r="N702" t="s">
        <v>2337</v>
      </c>
    </row>
    <row r="703" spans="1:14">
      <c r="A703" t="s">
        <v>6</v>
      </c>
      <c r="B703" t="s">
        <v>2332</v>
      </c>
      <c r="C703" t="s">
        <v>3645</v>
      </c>
      <c r="D703" t="s">
        <v>3646</v>
      </c>
      <c r="E703" t="s">
        <v>12</v>
      </c>
      <c r="F703" t="s">
        <v>13</v>
      </c>
      <c r="G703" t="s">
        <v>2335</v>
      </c>
      <c r="H703">
        <v>485.51</v>
      </c>
      <c r="I703">
        <v>485.51</v>
      </c>
      <c r="J703" t="s">
        <v>2336</v>
      </c>
      <c r="K703" t="s">
        <v>2336</v>
      </c>
      <c r="L703" t="s">
        <v>2336</v>
      </c>
      <c r="M703" t="s">
        <v>2336</v>
      </c>
      <c r="N703" t="s">
        <v>2337</v>
      </c>
    </row>
    <row r="704" spans="1:14">
      <c r="A704" t="s">
        <v>6</v>
      </c>
      <c r="B704" t="s">
        <v>2332</v>
      </c>
      <c r="C704" t="s">
        <v>3647</v>
      </c>
      <c r="D704" t="s">
        <v>3462</v>
      </c>
      <c r="E704" t="s">
        <v>12</v>
      </c>
      <c r="F704" t="s">
        <v>13</v>
      </c>
      <c r="G704" t="s">
        <v>2335</v>
      </c>
      <c r="H704">
        <v>60.5</v>
      </c>
      <c r="I704">
        <v>60.5</v>
      </c>
      <c r="J704" t="s">
        <v>2336</v>
      </c>
      <c r="K704" t="s">
        <v>2336</v>
      </c>
      <c r="L704" t="s">
        <v>2336</v>
      </c>
      <c r="M704" t="s">
        <v>2336</v>
      </c>
      <c r="N704" t="s">
        <v>2337</v>
      </c>
    </row>
    <row r="705" spans="1:14">
      <c r="A705" t="s">
        <v>6</v>
      </c>
      <c r="B705" t="s">
        <v>2332</v>
      </c>
      <c r="C705" t="s">
        <v>3648</v>
      </c>
      <c r="D705" t="s">
        <v>3649</v>
      </c>
      <c r="E705" t="s">
        <v>12</v>
      </c>
      <c r="F705" t="s">
        <v>13</v>
      </c>
      <c r="G705" t="s">
        <v>2335</v>
      </c>
      <c r="H705">
        <v>299.5</v>
      </c>
      <c r="I705">
        <v>299.5</v>
      </c>
      <c r="J705" t="s">
        <v>2336</v>
      </c>
      <c r="K705" t="s">
        <v>2336</v>
      </c>
      <c r="L705" t="s">
        <v>2336</v>
      </c>
      <c r="M705" t="s">
        <v>2336</v>
      </c>
      <c r="N705" t="s">
        <v>2337</v>
      </c>
    </row>
    <row r="706" spans="1:14">
      <c r="A706" t="s">
        <v>6</v>
      </c>
      <c r="B706" t="s">
        <v>2332</v>
      </c>
      <c r="C706" t="s">
        <v>3650</v>
      </c>
      <c r="D706" t="s">
        <v>3651</v>
      </c>
      <c r="E706" t="s">
        <v>11</v>
      </c>
      <c r="F706" t="s">
        <v>13</v>
      </c>
      <c r="G706" t="s">
        <v>2335</v>
      </c>
      <c r="H706">
        <v>80.8</v>
      </c>
      <c r="I706">
        <v>80.8</v>
      </c>
      <c r="J706" t="s">
        <v>2336</v>
      </c>
      <c r="K706" t="s">
        <v>2336</v>
      </c>
      <c r="L706" t="s">
        <v>2336</v>
      </c>
      <c r="M706" t="s">
        <v>2336</v>
      </c>
      <c r="N706" t="s">
        <v>2337</v>
      </c>
    </row>
    <row r="707" spans="1:14">
      <c r="A707" t="s">
        <v>6</v>
      </c>
      <c r="B707" t="s">
        <v>2332</v>
      </c>
      <c r="C707" t="s">
        <v>3652</v>
      </c>
      <c r="D707" t="s">
        <v>3653</v>
      </c>
      <c r="E707" t="s">
        <v>12</v>
      </c>
      <c r="F707" t="s">
        <v>13</v>
      </c>
      <c r="G707" t="s">
        <v>2335</v>
      </c>
      <c r="H707">
        <v>68.239999999999995</v>
      </c>
      <c r="I707">
        <v>68.239999999999995</v>
      </c>
      <c r="J707" t="s">
        <v>2336</v>
      </c>
      <c r="K707" t="s">
        <v>2336</v>
      </c>
      <c r="L707" t="s">
        <v>2336</v>
      </c>
      <c r="M707" t="s">
        <v>2336</v>
      </c>
      <c r="N707" t="s">
        <v>2337</v>
      </c>
    </row>
    <row r="708" spans="1:14">
      <c r="A708" t="s">
        <v>6</v>
      </c>
      <c r="B708" t="s">
        <v>2332</v>
      </c>
      <c r="C708" t="s">
        <v>3654</v>
      </c>
      <c r="D708" t="s">
        <v>3545</v>
      </c>
      <c r="E708" t="s">
        <v>12</v>
      </c>
      <c r="F708" t="s">
        <v>13</v>
      </c>
      <c r="G708" t="s">
        <v>2335</v>
      </c>
      <c r="H708">
        <v>112.94</v>
      </c>
      <c r="I708">
        <v>112.94</v>
      </c>
      <c r="J708" t="s">
        <v>2336</v>
      </c>
      <c r="K708" t="s">
        <v>2336</v>
      </c>
      <c r="L708" t="s">
        <v>2336</v>
      </c>
      <c r="M708" t="s">
        <v>2336</v>
      </c>
      <c r="N708" t="s">
        <v>2337</v>
      </c>
    </row>
    <row r="709" spans="1:14">
      <c r="A709" t="s">
        <v>6</v>
      </c>
      <c r="B709" t="s">
        <v>2332</v>
      </c>
      <c r="C709" t="s">
        <v>3655</v>
      </c>
      <c r="D709" t="s">
        <v>3426</v>
      </c>
      <c r="E709" t="s">
        <v>12</v>
      </c>
      <c r="F709" t="s">
        <v>13</v>
      </c>
      <c r="G709" t="s">
        <v>2335</v>
      </c>
      <c r="H709">
        <v>394.63</v>
      </c>
      <c r="I709">
        <v>394.63</v>
      </c>
      <c r="J709" t="s">
        <v>2336</v>
      </c>
      <c r="K709" t="s">
        <v>2336</v>
      </c>
      <c r="L709" t="s">
        <v>2336</v>
      </c>
      <c r="M709" t="s">
        <v>2336</v>
      </c>
      <c r="N709" t="s">
        <v>2337</v>
      </c>
    </row>
    <row r="710" spans="1:14">
      <c r="A710" t="s">
        <v>6</v>
      </c>
      <c r="B710" t="s">
        <v>2332</v>
      </c>
      <c r="C710" t="s">
        <v>3656</v>
      </c>
      <c r="D710" t="s">
        <v>3657</v>
      </c>
      <c r="E710" t="s">
        <v>12</v>
      </c>
      <c r="F710" t="s">
        <v>13</v>
      </c>
      <c r="G710" t="s">
        <v>2335</v>
      </c>
      <c r="H710">
        <v>374.37</v>
      </c>
      <c r="I710">
        <v>374.37</v>
      </c>
      <c r="J710" t="s">
        <v>2336</v>
      </c>
      <c r="K710" t="s">
        <v>2336</v>
      </c>
      <c r="L710" t="s">
        <v>2336</v>
      </c>
      <c r="M710" t="s">
        <v>2336</v>
      </c>
      <c r="N710" t="s">
        <v>2337</v>
      </c>
    </row>
    <row r="711" spans="1:14">
      <c r="A711" t="s">
        <v>6</v>
      </c>
      <c r="B711" t="s">
        <v>2332</v>
      </c>
      <c r="C711" t="s">
        <v>3658</v>
      </c>
      <c r="D711" t="s">
        <v>2724</v>
      </c>
      <c r="E711" t="s">
        <v>12</v>
      </c>
      <c r="F711" t="s">
        <v>13</v>
      </c>
      <c r="G711" t="s">
        <v>2335</v>
      </c>
      <c r="H711">
        <v>225.88</v>
      </c>
      <c r="I711">
        <v>225.88</v>
      </c>
      <c r="J711" t="s">
        <v>2336</v>
      </c>
      <c r="K711" t="s">
        <v>2336</v>
      </c>
      <c r="L711" t="s">
        <v>2336</v>
      </c>
      <c r="M711" t="s">
        <v>2336</v>
      </c>
      <c r="N711" t="s">
        <v>2337</v>
      </c>
    </row>
    <row r="712" spans="1:14">
      <c r="A712" t="s">
        <v>6</v>
      </c>
      <c r="B712" t="s">
        <v>2332</v>
      </c>
      <c r="C712" t="s">
        <v>3659</v>
      </c>
      <c r="D712" t="s">
        <v>2483</v>
      </c>
      <c r="E712" t="s">
        <v>12</v>
      </c>
      <c r="F712" t="s">
        <v>13</v>
      </c>
      <c r="G712" t="s">
        <v>2335</v>
      </c>
      <c r="H712">
        <v>50.82</v>
      </c>
      <c r="I712">
        <v>50.82</v>
      </c>
      <c r="J712" t="s">
        <v>2336</v>
      </c>
      <c r="K712" t="s">
        <v>2336</v>
      </c>
      <c r="L712" t="s">
        <v>2336</v>
      </c>
      <c r="M712" t="s">
        <v>2336</v>
      </c>
      <c r="N712" t="s">
        <v>2337</v>
      </c>
    </row>
    <row r="713" spans="1:14">
      <c r="A713" t="s">
        <v>6</v>
      </c>
      <c r="B713" t="s">
        <v>2332</v>
      </c>
      <c r="C713" t="s">
        <v>3660</v>
      </c>
      <c r="D713" t="s">
        <v>3661</v>
      </c>
      <c r="E713" t="s">
        <v>12</v>
      </c>
      <c r="F713" t="s">
        <v>13</v>
      </c>
      <c r="G713" t="s">
        <v>2335</v>
      </c>
      <c r="H713">
        <v>1011.12</v>
      </c>
      <c r="I713">
        <v>1011.12</v>
      </c>
      <c r="J713" t="s">
        <v>2336</v>
      </c>
      <c r="K713" t="s">
        <v>2336</v>
      </c>
      <c r="L713" t="s">
        <v>2336</v>
      </c>
      <c r="M713" t="s">
        <v>2336</v>
      </c>
      <c r="N713" t="s">
        <v>2337</v>
      </c>
    </row>
    <row r="714" spans="1:14">
      <c r="A714" t="s">
        <v>6</v>
      </c>
      <c r="B714" t="s">
        <v>2332</v>
      </c>
      <c r="C714" t="s">
        <v>3662</v>
      </c>
      <c r="D714" t="s">
        <v>3663</v>
      </c>
      <c r="E714" t="s">
        <v>11</v>
      </c>
      <c r="F714" t="s">
        <v>13</v>
      </c>
      <c r="G714" t="s">
        <v>2335</v>
      </c>
      <c r="H714">
        <v>46</v>
      </c>
      <c r="I714">
        <v>46</v>
      </c>
      <c r="J714" t="s">
        <v>2336</v>
      </c>
      <c r="K714" t="s">
        <v>2336</v>
      </c>
      <c r="L714" t="s">
        <v>2336</v>
      </c>
      <c r="M714" t="s">
        <v>2336</v>
      </c>
      <c r="N714" t="s">
        <v>2337</v>
      </c>
    </row>
    <row r="715" spans="1:14">
      <c r="A715" t="s">
        <v>6</v>
      </c>
      <c r="B715" t="s">
        <v>2332</v>
      </c>
      <c r="C715" t="s">
        <v>3664</v>
      </c>
      <c r="D715" t="s">
        <v>2927</v>
      </c>
      <c r="E715" t="s">
        <v>12</v>
      </c>
      <c r="F715" t="s">
        <v>13</v>
      </c>
      <c r="G715" t="s">
        <v>2335</v>
      </c>
      <c r="H715">
        <v>299.5</v>
      </c>
      <c r="I715">
        <v>299.5</v>
      </c>
      <c r="J715" t="s">
        <v>2336</v>
      </c>
      <c r="K715" t="s">
        <v>2336</v>
      </c>
      <c r="L715" t="s">
        <v>2336</v>
      </c>
      <c r="M715" t="s">
        <v>2336</v>
      </c>
      <c r="N715" t="s">
        <v>2337</v>
      </c>
    </row>
    <row r="716" spans="1:14">
      <c r="A716" t="s">
        <v>6</v>
      </c>
      <c r="B716" t="s">
        <v>2332</v>
      </c>
      <c r="C716" t="s">
        <v>3665</v>
      </c>
      <c r="D716" t="s">
        <v>3551</v>
      </c>
      <c r="E716" t="s">
        <v>12</v>
      </c>
      <c r="F716" t="s">
        <v>13</v>
      </c>
      <c r="G716" t="s">
        <v>2335</v>
      </c>
      <c r="H716">
        <v>42.35</v>
      </c>
      <c r="I716">
        <v>42.35</v>
      </c>
      <c r="J716" t="s">
        <v>2336</v>
      </c>
      <c r="K716" t="s">
        <v>2336</v>
      </c>
      <c r="L716" t="s">
        <v>2336</v>
      </c>
      <c r="M716" t="s">
        <v>2336</v>
      </c>
      <c r="N716" t="s">
        <v>2337</v>
      </c>
    </row>
    <row r="717" spans="1:14">
      <c r="A717" t="s">
        <v>6</v>
      </c>
      <c r="B717" t="s">
        <v>2332</v>
      </c>
      <c r="C717" t="s">
        <v>3666</v>
      </c>
      <c r="D717" t="s">
        <v>3260</v>
      </c>
      <c r="E717" t="s">
        <v>12</v>
      </c>
      <c r="F717" t="s">
        <v>13</v>
      </c>
      <c r="G717" t="s">
        <v>2335</v>
      </c>
      <c r="H717">
        <v>163.25</v>
      </c>
      <c r="I717">
        <v>163.25</v>
      </c>
      <c r="J717" t="s">
        <v>2336</v>
      </c>
      <c r="K717" t="s">
        <v>2336</v>
      </c>
      <c r="L717" t="s">
        <v>2336</v>
      </c>
      <c r="M717" t="s">
        <v>2336</v>
      </c>
      <c r="N717" t="s">
        <v>2337</v>
      </c>
    </row>
    <row r="718" spans="1:14">
      <c r="A718" t="s">
        <v>6</v>
      </c>
      <c r="B718" t="s">
        <v>2332</v>
      </c>
      <c r="C718" t="s">
        <v>3667</v>
      </c>
      <c r="D718" t="s">
        <v>3668</v>
      </c>
      <c r="E718" t="s">
        <v>12</v>
      </c>
      <c r="F718" t="s">
        <v>13</v>
      </c>
      <c r="G718" t="s">
        <v>2335</v>
      </c>
      <c r="H718">
        <v>160.4</v>
      </c>
      <c r="I718">
        <v>160.4</v>
      </c>
      <c r="J718" t="s">
        <v>2336</v>
      </c>
      <c r="K718" t="s">
        <v>2336</v>
      </c>
      <c r="L718" t="s">
        <v>2336</v>
      </c>
      <c r="M718" t="s">
        <v>2336</v>
      </c>
      <c r="N718" t="s">
        <v>2337</v>
      </c>
    </row>
    <row r="719" spans="1:14">
      <c r="A719" t="s">
        <v>6</v>
      </c>
      <c r="B719" t="s">
        <v>2332</v>
      </c>
      <c r="C719" t="s">
        <v>3669</v>
      </c>
      <c r="D719" t="s">
        <v>3555</v>
      </c>
      <c r="E719" t="s">
        <v>12</v>
      </c>
      <c r="F719" t="s">
        <v>13</v>
      </c>
      <c r="G719" t="s">
        <v>2335</v>
      </c>
      <c r="H719">
        <v>112.94</v>
      </c>
      <c r="I719">
        <v>112.94</v>
      </c>
      <c r="J719" t="s">
        <v>2336</v>
      </c>
      <c r="K719" t="s">
        <v>2336</v>
      </c>
      <c r="L719" t="s">
        <v>2336</v>
      </c>
      <c r="M719" t="s">
        <v>2336</v>
      </c>
      <c r="N719" t="s">
        <v>2337</v>
      </c>
    </row>
    <row r="720" spans="1:14">
      <c r="A720" t="s">
        <v>6</v>
      </c>
      <c r="B720" t="s">
        <v>2332</v>
      </c>
      <c r="C720" t="s">
        <v>3670</v>
      </c>
      <c r="D720" t="s">
        <v>3671</v>
      </c>
      <c r="E720" t="s">
        <v>11</v>
      </c>
      <c r="F720" t="s">
        <v>13</v>
      </c>
      <c r="G720" t="s">
        <v>2335</v>
      </c>
      <c r="H720">
        <v>125.8</v>
      </c>
      <c r="I720">
        <v>125.8</v>
      </c>
      <c r="J720" t="s">
        <v>2336</v>
      </c>
      <c r="K720" t="s">
        <v>2336</v>
      </c>
      <c r="L720" t="s">
        <v>2336</v>
      </c>
      <c r="M720" t="s">
        <v>2336</v>
      </c>
      <c r="N720" t="s">
        <v>2337</v>
      </c>
    </row>
    <row r="721" spans="1:14">
      <c r="A721" t="s">
        <v>6</v>
      </c>
      <c r="B721" t="s">
        <v>2332</v>
      </c>
      <c r="C721" t="s">
        <v>3672</v>
      </c>
      <c r="D721" t="s">
        <v>3673</v>
      </c>
      <c r="E721" t="s">
        <v>12</v>
      </c>
      <c r="F721" t="s">
        <v>13</v>
      </c>
      <c r="G721" t="s">
        <v>2335</v>
      </c>
      <c r="H721">
        <v>215.23</v>
      </c>
      <c r="I721">
        <v>215.23</v>
      </c>
      <c r="J721" t="s">
        <v>2336</v>
      </c>
      <c r="K721" t="s">
        <v>2336</v>
      </c>
      <c r="L721" t="s">
        <v>2336</v>
      </c>
      <c r="M721" t="s">
        <v>2336</v>
      </c>
      <c r="N721" t="s">
        <v>2337</v>
      </c>
    </row>
    <row r="722" spans="1:14">
      <c r="A722" t="s">
        <v>6</v>
      </c>
      <c r="B722" t="s">
        <v>2332</v>
      </c>
      <c r="C722" t="s">
        <v>3674</v>
      </c>
      <c r="D722" t="s">
        <v>3675</v>
      </c>
      <c r="E722" t="s">
        <v>12</v>
      </c>
      <c r="F722" t="s">
        <v>13</v>
      </c>
      <c r="G722" t="s">
        <v>2335</v>
      </c>
      <c r="H722">
        <v>299.5</v>
      </c>
      <c r="I722">
        <v>299.5</v>
      </c>
      <c r="J722" t="s">
        <v>2336</v>
      </c>
      <c r="K722" t="s">
        <v>2336</v>
      </c>
      <c r="L722" t="s">
        <v>2336</v>
      </c>
      <c r="M722" t="s">
        <v>2336</v>
      </c>
      <c r="N722" t="s">
        <v>2337</v>
      </c>
    </row>
    <row r="723" spans="1:14">
      <c r="A723" t="s">
        <v>6</v>
      </c>
      <c r="B723" t="s">
        <v>2332</v>
      </c>
      <c r="C723" t="s">
        <v>3676</v>
      </c>
      <c r="D723" t="s">
        <v>3677</v>
      </c>
      <c r="E723" t="s">
        <v>11</v>
      </c>
      <c r="F723" t="s">
        <v>13</v>
      </c>
      <c r="G723" t="s">
        <v>2335</v>
      </c>
      <c r="H723">
        <v>60.5</v>
      </c>
      <c r="I723">
        <v>60.5</v>
      </c>
      <c r="J723" t="s">
        <v>2336</v>
      </c>
      <c r="K723" t="s">
        <v>2336</v>
      </c>
      <c r="L723" t="s">
        <v>2336</v>
      </c>
      <c r="M723" t="s">
        <v>2336</v>
      </c>
      <c r="N723" t="s">
        <v>2337</v>
      </c>
    </row>
    <row r="724" spans="1:14">
      <c r="A724" t="s">
        <v>6</v>
      </c>
      <c r="B724" t="s">
        <v>2332</v>
      </c>
      <c r="C724" t="s">
        <v>3678</v>
      </c>
      <c r="D724" t="s">
        <v>3679</v>
      </c>
      <c r="E724" t="s">
        <v>11</v>
      </c>
      <c r="F724" t="s">
        <v>13</v>
      </c>
      <c r="G724" t="s">
        <v>2335</v>
      </c>
      <c r="H724">
        <v>90</v>
      </c>
      <c r="I724">
        <v>90</v>
      </c>
      <c r="J724" t="s">
        <v>2336</v>
      </c>
      <c r="K724" t="s">
        <v>2336</v>
      </c>
      <c r="L724" t="s">
        <v>2336</v>
      </c>
      <c r="M724" t="s">
        <v>2336</v>
      </c>
      <c r="N724" t="s">
        <v>2337</v>
      </c>
    </row>
    <row r="725" spans="1:14">
      <c r="A725" t="s">
        <v>6</v>
      </c>
      <c r="B725" t="s">
        <v>2332</v>
      </c>
      <c r="C725" t="s">
        <v>3680</v>
      </c>
      <c r="D725" t="s">
        <v>3681</v>
      </c>
      <c r="E725" t="s">
        <v>11</v>
      </c>
      <c r="F725" t="s">
        <v>13</v>
      </c>
      <c r="G725" t="s">
        <v>2335</v>
      </c>
      <c r="H725">
        <v>67</v>
      </c>
      <c r="I725">
        <v>67</v>
      </c>
      <c r="J725" t="s">
        <v>2336</v>
      </c>
      <c r="K725" t="s">
        <v>2336</v>
      </c>
      <c r="L725" t="s">
        <v>2336</v>
      </c>
      <c r="M725" t="s">
        <v>2336</v>
      </c>
      <c r="N725" t="s">
        <v>2337</v>
      </c>
    </row>
    <row r="726" spans="1:14">
      <c r="A726" t="s">
        <v>6</v>
      </c>
      <c r="B726" t="s">
        <v>2332</v>
      </c>
      <c r="C726" t="s">
        <v>3682</v>
      </c>
      <c r="D726" t="s">
        <v>3683</v>
      </c>
      <c r="E726" t="s">
        <v>11</v>
      </c>
      <c r="F726" t="s">
        <v>13</v>
      </c>
      <c r="G726" t="s">
        <v>2335</v>
      </c>
      <c r="H726">
        <v>67</v>
      </c>
      <c r="I726">
        <v>67</v>
      </c>
      <c r="J726" t="s">
        <v>2336</v>
      </c>
      <c r="K726" t="s">
        <v>2336</v>
      </c>
      <c r="L726" t="s">
        <v>2336</v>
      </c>
      <c r="M726" t="s">
        <v>2336</v>
      </c>
      <c r="N726" t="s">
        <v>2337</v>
      </c>
    </row>
    <row r="727" spans="1:14">
      <c r="A727" t="s">
        <v>6</v>
      </c>
      <c r="B727" t="s">
        <v>2332</v>
      </c>
      <c r="C727" t="s">
        <v>3684</v>
      </c>
      <c r="D727" t="s">
        <v>3685</v>
      </c>
      <c r="E727" t="s">
        <v>11</v>
      </c>
      <c r="F727" t="s">
        <v>13</v>
      </c>
      <c r="G727" t="s">
        <v>2335</v>
      </c>
      <c r="H727">
        <v>60.5</v>
      </c>
      <c r="I727">
        <v>60.5</v>
      </c>
      <c r="J727" t="s">
        <v>2336</v>
      </c>
      <c r="K727" t="s">
        <v>2336</v>
      </c>
      <c r="L727" t="s">
        <v>2336</v>
      </c>
      <c r="M727" t="s">
        <v>2336</v>
      </c>
      <c r="N727" t="s">
        <v>2337</v>
      </c>
    </row>
    <row r="728" spans="1:14">
      <c r="A728" t="s">
        <v>6</v>
      </c>
      <c r="B728" t="s">
        <v>2332</v>
      </c>
      <c r="C728" t="s">
        <v>3686</v>
      </c>
      <c r="D728" t="s">
        <v>3687</v>
      </c>
      <c r="E728" t="s">
        <v>11</v>
      </c>
      <c r="F728" t="s">
        <v>13</v>
      </c>
      <c r="G728" t="s">
        <v>2335</v>
      </c>
      <c r="H728">
        <v>67</v>
      </c>
      <c r="I728">
        <v>67</v>
      </c>
      <c r="J728" t="s">
        <v>2336</v>
      </c>
      <c r="K728" t="s">
        <v>2336</v>
      </c>
      <c r="L728" t="s">
        <v>2336</v>
      </c>
      <c r="M728" t="s">
        <v>2336</v>
      </c>
      <c r="N728" t="s">
        <v>2337</v>
      </c>
    </row>
    <row r="729" spans="1:14">
      <c r="A729" t="s">
        <v>6</v>
      </c>
      <c r="B729" t="s">
        <v>2332</v>
      </c>
      <c r="C729" t="s">
        <v>3688</v>
      </c>
      <c r="D729" t="s">
        <v>3156</v>
      </c>
      <c r="E729" t="s">
        <v>12</v>
      </c>
      <c r="F729" t="s">
        <v>13</v>
      </c>
      <c r="G729" t="s">
        <v>2335</v>
      </c>
      <c r="H729">
        <v>432.6</v>
      </c>
      <c r="I729">
        <v>432.6</v>
      </c>
      <c r="J729" t="s">
        <v>2336</v>
      </c>
      <c r="K729" t="s">
        <v>2336</v>
      </c>
      <c r="L729" t="s">
        <v>2336</v>
      </c>
      <c r="M729" t="s">
        <v>2336</v>
      </c>
      <c r="N729" t="s">
        <v>2337</v>
      </c>
    </row>
    <row r="730" spans="1:14">
      <c r="A730" t="s">
        <v>6</v>
      </c>
      <c r="B730" t="s">
        <v>2332</v>
      </c>
      <c r="C730" t="s">
        <v>3689</v>
      </c>
      <c r="D730" t="s">
        <v>3462</v>
      </c>
      <c r="E730" t="s">
        <v>12</v>
      </c>
      <c r="F730" t="s">
        <v>13</v>
      </c>
      <c r="G730" t="s">
        <v>2335</v>
      </c>
      <c r="H730">
        <v>127.05</v>
      </c>
      <c r="I730">
        <v>127.05</v>
      </c>
      <c r="J730" t="s">
        <v>2336</v>
      </c>
      <c r="K730" t="s">
        <v>2336</v>
      </c>
      <c r="L730" t="s">
        <v>2336</v>
      </c>
      <c r="M730" t="s">
        <v>2336</v>
      </c>
      <c r="N730" t="s">
        <v>2337</v>
      </c>
    </row>
    <row r="731" spans="1:14">
      <c r="A731" t="s">
        <v>6</v>
      </c>
      <c r="B731" t="s">
        <v>2332</v>
      </c>
      <c r="C731" t="s">
        <v>3690</v>
      </c>
      <c r="D731" t="s">
        <v>3691</v>
      </c>
      <c r="E731" t="s">
        <v>12</v>
      </c>
      <c r="F731" t="s">
        <v>13</v>
      </c>
      <c r="G731" t="s">
        <v>2335</v>
      </c>
      <c r="H731">
        <v>225.88</v>
      </c>
      <c r="I731">
        <v>225.88</v>
      </c>
      <c r="J731" t="s">
        <v>2336</v>
      </c>
      <c r="K731" t="s">
        <v>2336</v>
      </c>
      <c r="L731" t="s">
        <v>2336</v>
      </c>
      <c r="M731" t="s">
        <v>2336</v>
      </c>
      <c r="N731" t="s">
        <v>2337</v>
      </c>
    </row>
    <row r="732" spans="1:14">
      <c r="A732" t="s">
        <v>6</v>
      </c>
      <c r="B732" t="s">
        <v>2332</v>
      </c>
      <c r="C732" t="s">
        <v>3692</v>
      </c>
      <c r="D732" t="s">
        <v>2483</v>
      </c>
      <c r="E732" t="s">
        <v>12</v>
      </c>
      <c r="F732" t="s">
        <v>13</v>
      </c>
      <c r="G732" t="s">
        <v>2335</v>
      </c>
      <c r="H732">
        <v>50.82</v>
      </c>
      <c r="I732">
        <v>50.82</v>
      </c>
      <c r="J732" t="s">
        <v>2336</v>
      </c>
      <c r="K732" t="s">
        <v>2336</v>
      </c>
      <c r="L732" t="s">
        <v>2336</v>
      </c>
      <c r="M732" t="s">
        <v>2336</v>
      </c>
      <c r="N732" t="s">
        <v>2337</v>
      </c>
    </row>
    <row r="733" spans="1:14">
      <c r="A733" t="s">
        <v>6</v>
      </c>
      <c r="B733" t="s">
        <v>2332</v>
      </c>
      <c r="C733" t="s">
        <v>3693</v>
      </c>
      <c r="D733" t="s">
        <v>3462</v>
      </c>
      <c r="E733" t="s">
        <v>12</v>
      </c>
      <c r="F733" t="s">
        <v>13</v>
      </c>
      <c r="G733" t="s">
        <v>2335</v>
      </c>
      <c r="H733">
        <v>60.5</v>
      </c>
      <c r="I733">
        <v>60.5</v>
      </c>
      <c r="J733" t="s">
        <v>2336</v>
      </c>
      <c r="K733" t="s">
        <v>2336</v>
      </c>
      <c r="L733" t="s">
        <v>2336</v>
      </c>
      <c r="M733" t="s">
        <v>2336</v>
      </c>
      <c r="N733" t="s">
        <v>2337</v>
      </c>
    </row>
    <row r="734" spans="1:14">
      <c r="A734" t="s">
        <v>6</v>
      </c>
      <c r="B734" t="s">
        <v>2332</v>
      </c>
      <c r="C734" t="s">
        <v>3694</v>
      </c>
      <c r="D734" t="s">
        <v>3462</v>
      </c>
      <c r="E734" t="s">
        <v>12</v>
      </c>
      <c r="F734" t="s">
        <v>13</v>
      </c>
      <c r="G734" t="s">
        <v>2335</v>
      </c>
      <c r="H734">
        <v>60.5</v>
      </c>
      <c r="I734">
        <v>60.5</v>
      </c>
      <c r="J734" t="s">
        <v>2336</v>
      </c>
      <c r="K734" t="s">
        <v>2336</v>
      </c>
      <c r="L734" t="s">
        <v>2336</v>
      </c>
      <c r="M734" t="s">
        <v>2336</v>
      </c>
      <c r="N734" t="s">
        <v>2337</v>
      </c>
    </row>
    <row r="735" spans="1:14">
      <c r="A735" t="s">
        <v>6</v>
      </c>
      <c r="B735" t="s">
        <v>2332</v>
      </c>
      <c r="C735" t="s">
        <v>3695</v>
      </c>
      <c r="D735" t="s">
        <v>3696</v>
      </c>
      <c r="E735" t="s">
        <v>11</v>
      </c>
      <c r="F735" t="s">
        <v>13</v>
      </c>
      <c r="G735" t="s">
        <v>2335</v>
      </c>
      <c r="H735">
        <v>125.4</v>
      </c>
      <c r="I735">
        <v>125.4</v>
      </c>
      <c r="J735" t="s">
        <v>2336</v>
      </c>
      <c r="K735" t="s">
        <v>2336</v>
      </c>
      <c r="L735" t="s">
        <v>2336</v>
      </c>
      <c r="M735" t="s">
        <v>2336</v>
      </c>
      <c r="N735" t="s">
        <v>2337</v>
      </c>
    </row>
    <row r="736" spans="1:14">
      <c r="A736" t="s">
        <v>6</v>
      </c>
      <c r="B736" t="s">
        <v>2332</v>
      </c>
      <c r="C736" t="s">
        <v>3697</v>
      </c>
      <c r="D736" t="s">
        <v>3698</v>
      </c>
      <c r="E736" t="s">
        <v>11</v>
      </c>
      <c r="F736" t="s">
        <v>13</v>
      </c>
      <c r="G736" t="s">
        <v>2335</v>
      </c>
      <c r="H736">
        <v>114.9</v>
      </c>
      <c r="I736">
        <v>114.9</v>
      </c>
      <c r="J736" t="s">
        <v>2336</v>
      </c>
      <c r="K736" t="s">
        <v>2336</v>
      </c>
      <c r="L736" t="s">
        <v>2336</v>
      </c>
      <c r="M736" t="s">
        <v>2336</v>
      </c>
      <c r="N736" t="s">
        <v>2337</v>
      </c>
    </row>
    <row r="737" spans="1:14">
      <c r="A737" t="s">
        <v>6</v>
      </c>
      <c r="B737" t="s">
        <v>2332</v>
      </c>
      <c r="C737" t="s">
        <v>3699</v>
      </c>
      <c r="D737" t="s">
        <v>3700</v>
      </c>
      <c r="E737" t="s">
        <v>11</v>
      </c>
      <c r="F737" t="s">
        <v>13</v>
      </c>
      <c r="G737" t="s">
        <v>2335</v>
      </c>
      <c r="H737">
        <v>45.8</v>
      </c>
      <c r="I737">
        <v>45.8</v>
      </c>
      <c r="J737" t="s">
        <v>2336</v>
      </c>
      <c r="K737" t="s">
        <v>2336</v>
      </c>
      <c r="L737" t="s">
        <v>2336</v>
      </c>
      <c r="M737" t="s">
        <v>2336</v>
      </c>
      <c r="N737" t="s">
        <v>2337</v>
      </c>
    </row>
    <row r="738" spans="1:14">
      <c r="A738" t="s">
        <v>6</v>
      </c>
      <c r="B738" t="s">
        <v>2332</v>
      </c>
      <c r="C738" t="s">
        <v>3701</v>
      </c>
      <c r="D738" t="s">
        <v>3702</v>
      </c>
      <c r="E738" t="s">
        <v>11</v>
      </c>
      <c r="F738" t="s">
        <v>13</v>
      </c>
      <c r="G738" t="s">
        <v>2335</v>
      </c>
      <c r="H738">
        <v>287.10000000000002</v>
      </c>
      <c r="I738">
        <v>287.10000000000002</v>
      </c>
      <c r="J738" t="s">
        <v>2336</v>
      </c>
      <c r="K738" t="s">
        <v>2336</v>
      </c>
      <c r="L738" t="s">
        <v>2336</v>
      </c>
      <c r="M738" t="s">
        <v>2336</v>
      </c>
      <c r="N738" t="s">
        <v>2337</v>
      </c>
    </row>
    <row r="739" spans="1:14">
      <c r="A739" t="s">
        <v>6</v>
      </c>
      <c r="B739" t="s">
        <v>2332</v>
      </c>
      <c r="C739" t="s">
        <v>3703</v>
      </c>
      <c r="D739" t="s">
        <v>3704</v>
      </c>
      <c r="E739" t="s">
        <v>11</v>
      </c>
      <c r="F739" t="s">
        <v>13</v>
      </c>
      <c r="G739" t="s">
        <v>2335</v>
      </c>
      <c r="H739">
        <v>2.2599999999999998</v>
      </c>
      <c r="I739">
        <v>2.2599999999999998</v>
      </c>
      <c r="J739" t="s">
        <v>2336</v>
      </c>
      <c r="K739" t="s">
        <v>2336</v>
      </c>
      <c r="L739" t="s">
        <v>2336</v>
      </c>
      <c r="M739" t="s">
        <v>2336</v>
      </c>
      <c r="N739" t="s">
        <v>2337</v>
      </c>
    </row>
    <row r="740" spans="1:14">
      <c r="A740" t="s">
        <v>6</v>
      </c>
      <c r="B740" t="s">
        <v>2332</v>
      </c>
      <c r="C740" t="s">
        <v>3705</v>
      </c>
      <c r="D740" t="s">
        <v>3706</v>
      </c>
      <c r="E740" t="s">
        <v>11</v>
      </c>
      <c r="F740" t="s">
        <v>13</v>
      </c>
      <c r="G740" t="s">
        <v>2335</v>
      </c>
      <c r="H740">
        <v>108.9</v>
      </c>
      <c r="I740">
        <v>108.9</v>
      </c>
      <c r="J740" t="s">
        <v>2336</v>
      </c>
      <c r="K740" t="s">
        <v>2336</v>
      </c>
      <c r="L740" t="s">
        <v>2336</v>
      </c>
      <c r="M740" t="s">
        <v>2336</v>
      </c>
      <c r="N740" t="s">
        <v>2337</v>
      </c>
    </row>
    <row r="741" spans="1:14">
      <c r="A741" t="s">
        <v>6</v>
      </c>
      <c r="B741" t="s">
        <v>2332</v>
      </c>
      <c r="C741" t="s">
        <v>3707</v>
      </c>
      <c r="D741" t="s">
        <v>3708</v>
      </c>
      <c r="E741" t="s">
        <v>11</v>
      </c>
      <c r="F741" t="s">
        <v>13</v>
      </c>
      <c r="G741" t="s">
        <v>2335</v>
      </c>
      <c r="H741">
        <v>113.03</v>
      </c>
      <c r="I741">
        <v>113.03</v>
      </c>
      <c r="J741" t="s">
        <v>2336</v>
      </c>
      <c r="K741" t="s">
        <v>2336</v>
      </c>
      <c r="L741" t="s">
        <v>2336</v>
      </c>
      <c r="M741" t="s">
        <v>2336</v>
      </c>
      <c r="N741" t="s">
        <v>2337</v>
      </c>
    </row>
    <row r="742" spans="1:14">
      <c r="A742" t="s">
        <v>6</v>
      </c>
      <c r="B742" t="s">
        <v>2332</v>
      </c>
      <c r="C742" t="s">
        <v>3709</v>
      </c>
      <c r="D742" t="s">
        <v>3710</v>
      </c>
      <c r="E742" t="s">
        <v>11</v>
      </c>
      <c r="F742" t="s">
        <v>13</v>
      </c>
      <c r="G742" t="s">
        <v>2335</v>
      </c>
      <c r="H742">
        <v>2056</v>
      </c>
      <c r="I742">
        <v>2056</v>
      </c>
      <c r="J742" t="s">
        <v>2336</v>
      </c>
      <c r="K742" t="s">
        <v>2336</v>
      </c>
      <c r="L742" t="s">
        <v>2336</v>
      </c>
      <c r="M742" t="s">
        <v>2336</v>
      </c>
      <c r="N742" t="s">
        <v>2337</v>
      </c>
    </row>
    <row r="743" spans="1:14">
      <c r="A743" t="s">
        <v>6</v>
      </c>
      <c r="B743" t="s">
        <v>2332</v>
      </c>
      <c r="C743" t="s">
        <v>3711</v>
      </c>
      <c r="D743" t="s">
        <v>3712</v>
      </c>
      <c r="E743" t="s">
        <v>11</v>
      </c>
      <c r="F743" t="s">
        <v>13</v>
      </c>
      <c r="G743" t="s">
        <v>2335</v>
      </c>
      <c r="H743">
        <v>105.61</v>
      </c>
      <c r="I743">
        <v>105.61</v>
      </c>
      <c r="J743" t="s">
        <v>2336</v>
      </c>
      <c r="K743" t="s">
        <v>2336</v>
      </c>
      <c r="L743" t="s">
        <v>2336</v>
      </c>
      <c r="M743" t="s">
        <v>2336</v>
      </c>
      <c r="N743" t="s">
        <v>2337</v>
      </c>
    </row>
    <row r="744" spans="1:14">
      <c r="A744" t="s">
        <v>6</v>
      </c>
      <c r="B744" t="s">
        <v>2332</v>
      </c>
      <c r="C744" t="s">
        <v>3713</v>
      </c>
      <c r="D744" t="s">
        <v>3714</v>
      </c>
      <c r="E744" t="s">
        <v>11</v>
      </c>
      <c r="F744" t="s">
        <v>13</v>
      </c>
      <c r="G744" t="s">
        <v>2335</v>
      </c>
      <c r="H744">
        <v>105.51</v>
      </c>
      <c r="I744">
        <v>105.51</v>
      </c>
      <c r="J744" t="s">
        <v>2336</v>
      </c>
      <c r="K744" t="s">
        <v>2336</v>
      </c>
      <c r="L744" t="s">
        <v>2336</v>
      </c>
      <c r="M744" t="s">
        <v>2336</v>
      </c>
      <c r="N744" t="s">
        <v>2337</v>
      </c>
    </row>
    <row r="745" spans="1:14">
      <c r="A745" t="s">
        <v>6</v>
      </c>
      <c r="B745" t="s">
        <v>2332</v>
      </c>
      <c r="C745" t="s">
        <v>3715</v>
      </c>
      <c r="D745" t="s">
        <v>3716</v>
      </c>
      <c r="E745" t="s">
        <v>11</v>
      </c>
      <c r="F745" t="s">
        <v>13</v>
      </c>
      <c r="G745" t="s">
        <v>2335</v>
      </c>
      <c r="H745">
        <v>72.61</v>
      </c>
      <c r="I745">
        <v>72.61</v>
      </c>
      <c r="J745" t="s">
        <v>2336</v>
      </c>
      <c r="K745" t="s">
        <v>2336</v>
      </c>
      <c r="L745" t="s">
        <v>2336</v>
      </c>
      <c r="M745" t="s">
        <v>2336</v>
      </c>
      <c r="N745" t="s">
        <v>2337</v>
      </c>
    </row>
    <row r="746" spans="1:14">
      <c r="A746" t="s">
        <v>6</v>
      </c>
      <c r="B746" t="s">
        <v>2332</v>
      </c>
      <c r="C746" t="s">
        <v>3717</v>
      </c>
      <c r="D746" t="s">
        <v>3718</v>
      </c>
      <c r="E746" t="s">
        <v>11</v>
      </c>
      <c r="F746" t="s">
        <v>13</v>
      </c>
      <c r="G746" t="s">
        <v>2335</v>
      </c>
      <c r="H746">
        <v>72.61</v>
      </c>
      <c r="I746">
        <v>72.61</v>
      </c>
      <c r="J746" t="s">
        <v>2336</v>
      </c>
      <c r="K746" t="s">
        <v>2336</v>
      </c>
      <c r="L746" t="s">
        <v>2336</v>
      </c>
      <c r="M746" t="s">
        <v>2336</v>
      </c>
      <c r="N746" t="s">
        <v>2337</v>
      </c>
    </row>
    <row r="747" spans="1:14">
      <c r="A747" t="s">
        <v>6</v>
      </c>
      <c r="B747" t="s">
        <v>2332</v>
      </c>
      <c r="C747" t="s">
        <v>3719</v>
      </c>
      <c r="D747" t="s">
        <v>2586</v>
      </c>
      <c r="E747" t="s">
        <v>12</v>
      </c>
      <c r="F747" t="s">
        <v>13</v>
      </c>
      <c r="G747" t="s">
        <v>2335</v>
      </c>
      <c r="H747">
        <v>277.08999999999997</v>
      </c>
      <c r="I747">
        <v>277.08999999999997</v>
      </c>
      <c r="J747" t="s">
        <v>2336</v>
      </c>
      <c r="K747" t="s">
        <v>2336</v>
      </c>
      <c r="L747" t="s">
        <v>2336</v>
      </c>
      <c r="M747" t="s">
        <v>2336</v>
      </c>
      <c r="N747" t="s">
        <v>2337</v>
      </c>
    </row>
    <row r="748" spans="1:14">
      <c r="A748" t="s">
        <v>6</v>
      </c>
      <c r="B748" t="s">
        <v>2332</v>
      </c>
      <c r="C748" t="s">
        <v>3720</v>
      </c>
      <c r="D748" t="s">
        <v>3040</v>
      </c>
      <c r="E748" t="s">
        <v>12</v>
      </c>
      <c r="F748" t="s">
        <v>13</v>
      </c>
      <c r="G748" t="s">
        <v>2335</v>
      </c>
      <c r="H748">
        <v>66.55</v>
      </c>
      <c r="I748">
        <v>66.55</v>
      </c>
      <c r="J748" t="s">
        <v>2336</v>
      </c>
      <c r="K748" t="s">
        <v>2336</v>
      </c>
      <c r="L748" t="s">
        <v>2336</v>
      </c>
      <c r="M748" t="s">
        <v>2336</v>
      </c>
      <c r="N748" t="s">
        <v>2337</v>
      </c>
    </row>
    <row r="749" spans="1:14">
      <c r="A749" t="s">
        <v>6</v>
      </c>
      <c r="B749" t="s">
        <v>2332</v>
      </c>
      <c r="C749" t="s">
        <v>3721</v>
      </c>
      <c r="D749" t="s">
        <v>3439</v>
      </c>
      <c r="E749" t="s">
        <v>12</v>
      </c>
      <c r="F749" t="s">
        <v>13</v>
      </c>
      <c r="G749" t="s">
        <v>2335</v>
      </c>
      <c r="H749">
        <v>223.61</v>
      </c>
      <c r="I749">
        <v>223.61</v>
      </c>
      <c r="J749" t="s">
        <v>2336</v>
      </c>
      <c r="K749" t="s">
        <v>2336</v>
      </c>
      <c r="L749" t="s">
        <v>2336</v>
      </c>
      <c r="M749" t="s">
        <v>2336</v>
      </c>
      <c r="N749" t="s">
        <v>2337</v>
      </c>
    </row>
    <row r="750" spans="1:14">
      <c r="A750" t="s">
        <v>6</v>
      </c>
      <c r="B750" t="s">
        <v>2332</v>
      </c>
      <c r="C750" t="s">
        <v>3722</v>
      </c>
      <c r="D750" t="s">
        <v>3040</v>
      </c>
      <c r="E750" t="s">
        <v>12</v>
      </c>
      <c r="F750" t="s">
        <v>13</v>
      </c>
      <c r="G750" t="s">
        <v>2335</v>
      </c>
      <c r="H750">
        <v>66.55</v>
      </c>
      <c r="I750">
        <v>66.55</v>
      </c>
      <c r="J750" t="s">
        <v>2336</v>
      </c>
      <c r="K750" t="s">
        <v>2336</v>
      </c>
      <c r="L750" t="s">
        <v>2336</v>
      </c>
      <c r="M750" t="s">
        <v>2336</v>
      </c>
      <c r="N750" t="s">
        <v>2337</v>
      </c>
    </row>
    <row r="751" spans="1:14">
      <c r="A751" t="s">
        <v>6</v>
      </c>
      <c r="B751" t="s">
        <v>2332</v>
      </c>
      <c r="C751" t="s">
        <v>3723</v>
      </c>
      <c r="D751" t="s">
        <v>3724</v>
      </c>
      <c r="E751" t="s">
        <v>11</v>
      </c>
      <c r="F751" t="s">
        <v>13</v>
      </c>
      <c r="G751" t="s">
        <v>2335</v>
      </c>
      <c r="H751">
        <v>36.299999999999997</v>
      </c>
      <c r="I751">
        <v>36.299999999999997</v>
      </c>
      <c r="J751" t="s">
        <v>2336</v>
      </c>
      <c r="K751" t="s">
        <v>2336</v>
      </c>
      <c r="L751" t="s">
        <v>2336</v>
      </c>
      <c r="M751" t="s">
        <v>2336</v>
      </c>
      <c r="N751" t="s">
        <v>2337</v>
      </c>
    </row>
    <row r="752" spans="1:14">
      <c r="A752" t="s">
        <v>6</v>
      </c>
      <c r="B752" t="s">
        <v>2332</v>
      </c>
      <c r="C752" t="s">
        <v>3725</v>
      </c>
      <c r="D752" t="s">
        <v>3726</v>
      </c>
      <c r="E752" t="s">
        <v>11</v>
      </c>
      <c r="F752" t="s">
        <v>13</v>
      </c>
      <c r="G752" t="s">
        <v>2335</v>
      </c>
      <c r="H752">
        <v>2425.3200000000002</v>
      </c>
      <c r="I752">
        <v>2425.3200000000002</v>
      </c>
      <c r="J752" t="s">
        <v>2336</v>
      </c>
      <c r="K752" t="s">
        <v>2336</v>
      </c>
      <c r="L752" t="s">
        <v>2336</v>
      </c>
      <c r="M752" t="s">
        <v>2336</v>
      </c>
      <c r="N752" t="s">
        <v>2337</v>
      </c>
    </row>
    <row r="753" spans="1:14">
      <c r="A753" t="s">
        <v>6</v>
      </c>
      <c r="B753" t="s">
        <v>2332</v>
      </c>
      <c r="C753" t="s">
        <v>3727</v>
      </c>
      <c r="D753" t="s">
        <v>3728</v>
      </c>
      <c r="E753" t="s">
        <v>11</v>
      </c>
      <c r="F753" t="s">
        <v>13</v>
      </c>
      <c r="G753" t="s">
        <v>2335</v>
      </c>
      <c r="H753">
        <v>22.2</v>
      </c>
      <c r="I753">
        <v>22.2</v>
      </c>
      <c r="J753" t="s">
        <v>2336</v>
      </c>
      <c r="K753" t="s">
        <v>2336</v>
      </c>
      <c r="L753" t="s">
        <v>2336</v>
      </c>
      <c r="M753" t="s">
        <v>2336</v>
      </c>
      <c r="N753" t="s">
        <v>2337</v>
      </c>
    </row>
    <row r="754" spans="1:14">
      <c r="A754" t="s">
        <v>6</v>
      </c>
      <c r="B754" t="s">
        <v>2332</v>
      </c>
      <c r="C754" t="s">
        <v>3729</v>
      </c>
      <c r="D754" t="s">
        <v>3730</v>
      </c>
      <c r="E754" t="s">
        <v>11</v>
      </c>
      <c r="F754" t="s">
        <v>13</v>
      </c>
      <c r="G754" t="s">
        <v>2335</v>
      </c>
      <c r="H754">
        <v>218.1</v>
      </c>
      <c r="I754">
        <v>218.1</v>
      </c>
      <c r="J754" t="s">
        <v>2336</v>
      </c>
      <c r="K754" t="s">
        <v>2336</v>
      </c>
      <c r="L754" t="s">
        <v>2336</v>
      </c>
      <c r="M754" t="s">
        <v>2336</v>
      </c>
      <c r="N754" t="s">
        <v>2337</v>
      </c>
    </row>
    <row r="755" spans="1:14">
      <c r="A755" t="s">
        <v>6</v>
      </c>
      <c r="B755" t="s">
        <v>2332</v>
      </c>
      <c r="C755" t="s">
        <v>3731</v>
      </c>
      <c r="D755" t="s">
        <v>3732</v>
      </c>
      <c r="E755" t="s">
        <v>11</v>
      </c>
      <c r="F755" t="s">
        <v>13</v>
      </c>
      <c r="G755" t="s">
        <v>2335</v>
      </c>
      <c r="H755">
        <v>60.5</v>
      </c>
      <c r="I755">
        <v>60.5</v>
      </c>
      <c r="J755" t="s">
        <v>2336</v>
      </c>
      <c r="K755" t="s">
        <v>2336</v>
      </c>
      <c r="L755" t="s">
        <v>2336</v>
      </c>
      <c r="M755" t="s">
        <v>2336</v>
      </c>
      <c r="N755" t="s">
        <v>2337</v>
      </c>
    </row>
    <row r="756" spans="1:14">
      <c r="A756" t="s">
        <v>6</v>
      </c>
      <c r="B756" t="s">
        <v>2332</v>
      </c>
      <c r="C756" t="s">
        <v>3733</v>
      </c>
      <c r="D756" t="s">
        <v>3436</v>
      </c>
      <c r="E756" t="s">
        <v>12</v>
      </c>
      <c r="F756" t="s">
        <v>13</v>
      </c>
      <c r="G756" t="s">
        <v>2335</v>
      </c>
      <c r="H756">
        <v>138.06</v>
      </c>
      <c r="I756">
        <v>138.06</v>
      </c>
      <c r="J756" t="s">
        <v>2336</v>
      </c>
      <c r="K756" t="s">
        <v>2336</v>
      </c>
      <c r="L756" t="s">
        <v>2336</v>
      </c>
      <c r="M756" t="s">
        <v>2336</v>
      </c>
      <c r="N756" t="s">
        <v>2337</v>
      </c>
    </row>
    <row r="757" spans="1:14">
      <c r="A757" t="s">
        <v>6</v>
      </c>
      <c r="B757" t="s">
        <v>2332</v>
      </c>
      <c r="C757" t="s">
        <v>3734</v>
      </c>
      <c r="D757" t="s">
        <v>3735</v>
      </c>
      <c r="E757" t="s">
        <v>11</v>
      </c>
      <c r="F757" t="s">
        <v>13</v>
      </c>
      <c r="G757" t="s">
        <v>2335</v>
      </c>
      <c r="H757">
        <v>36.299999999999997</v>
      </c>
      <c r="I757">
        <v>36.299999999999997</v>
      </c>
      <c r="J757" t="s">
        <v>2336</v>
      </c>
      <c r="K757" t="s">
        <v>2336</v>
      </c>
      <c r="L757" t="s">
        <v>2336</v>
      </c>
      <c r="M757" t="s">
        <v>2336</v>
      </c>
      <c r="N757" t="s">
        <v>2337</v>
      </c>
    </row>
    <row r="758" spans="1:14">
      <c r="A758" t="s">
        <v>6</v>
      </c>
      <c r="B758" t="s">
        <v>2332</v>
      </c>
      <c r="C758" t="s">
        <v>3736</v>
      </c>
      <c r="D758" t="s">
        <v>3737</v>
      </c>
      <c r="E758" t="s">
        <v>12</v>
      </c>
      <c r="F758" t="s">
        <v>13</v>
      </c>
      <c r="G758" t="s">
        <v>2335</v>
      </c>
      <c r="H758">
        <v>256.97000000000003</v>
      </c>
      <c r="I758">
        <v>256.97000000000003</v>
      </c>
      <c r="J758" t="s">
        <v>2336</v>
      </c>
      <c r="K758" t="s">
        <v>2336</v>
      </c>
      <c r="L758" t="s">
        <v>2336</v>
      </c>
      <c r="M758" t="s">
        <v>2336</v>
      </c>
      <c r="N758" t="s">
        <v>2337</v>
      </c>
    </row>
    <row r="759" spans="1:14">
      <c r="A759" t="s">
        <v>6</v>
      </c>
      <c r="B759" t="s">
        <v>2332</v>
      </c>
      <c r="C759" t="s">
        <v>3738</v>
      </c>
      <c r="D759" t="s">
        <v>3739</v>
      </c>
      <c r="E759" t="s">
        <v>11</v>
      </c>
      <c r="F759" t="s">
        <v>13</v>
      </c>
      <c r="G759" t="s">
        <v>2335</v>
      </c>
      <c r="H759">
        <v>242</v>
      </c>
      <c r="I759">
        <v>242</v>
      </c>
      <c r="J759" t="s">
        <v>2336</v>
      </c>
      <c r="K759" t="s">
        <v>2336</v>
      </c>
      <c r="L759" t="s">
        <v>2336</v>
      </c>
      <c r="M759" t="s">
        <v>2336</v>
      </c>
      <c r="N759" t="s">
        <v>2337</v>
      </c>
    </row>
    <row r="760" spans="1:14">
      <c r="A760" t="s">
        <v>6</v>
      </c>
      <c r="B760" t="s">
        <v>2332</v>
      </c>
      <c r="C760" t="s">
        <v>3740</v>
      </c>
      <c r="D760" t="s">
        <v>3555</v>
      </c>
      <c r="E760" t="s">
        <v>12</v>
      </c>
      <c r="F760" t="s">
        <v>13</v>
      </c>
      <c r="G760" t="s">
        <v>2335</v>
      </c>
      <c r="H760">
        <v>112.94</v>
      </c>
      <c r="I760">
        <v>112.94</v>
      </c>
      <c r="J760" t="s">
        <v>2336</v>
      </c>
      <c r="K760" t="s">
        <v>2336</v>
      </c>
      <c r="L760" t="s">
        <v>2336</v>
      </c>
      <c r="M760" t="s">
        <v>2336</v>
      </c>
      <c r="N760" t="s">
        <v>2337</v>
      </c>
    </row>
    <row r="761" spans="1:14">
      <c r="A761" t="s">
        <v>6</v>
      </c>
      <c r="B761" t="s">
        <v>2332</v>
      </c>
      <c r="C761" t="s">
        <v>3741</v>
      </c>
      <c r="D761" t="s">
        <v>2810</v>
      </c>
      <c r="E761" t="s">
        <v>12</v>
      </c>
      <c r="F761" t="s">
        <v>13</v>
      </c>
      <c r="G761" t="s">
        <v>2335</v>
      </c>
      <c r="H761">
        <v>72.599999999999994</v>
      </c>
      <c r="I761">
        <v>72.599999999999994</v>
      </c>
      <c r="J761" t="s">
        <v>2336</v>
      </c>
      <c r="K761" t="s">
        <v>2336</v>
      </c>
      <c r="L761" t="s">
        <v>2336</v>
      </c>
      <c r="M761" t="s">
        <v>2336</v>
      </c>
      <c r="N761" t="s">
        <v>2337</v>
      </c>
    </row>
    <row r="762" spans="1:14">
      <c r="A762" t="s">
        <v>6</v>
      </c>
      <c r="B762" t="s">
        <v>2332</v>
      </c>
      <c r="C762" t="s">
        <v>3742</v>
      </c>
      <c r="D762" t="s">
        <v>3462</v>
      </c>
      <c r="E762" t="s">
        <v>12</v>
      </c>
      <c r="F762" t="s">
        <v>13</v>
      </c>
      <c r="G762" t="s">
        <v>2335</v>
      </c>
      <c r="H762">
        <v>60.5</v>
      </c>
      <c r="I762">
        <v>60.5</v>
      </c>
      <c r="J762" t="s">
        <v>2336</v>
      </c>
      <c r="K762" t="s">
        <v>2336</v>
      </c>
      <c r="L762" t="s">
        <v>2336</v>
      </c>
      <c r="M762" t="s">
        <v>2336</v>
      </c>
      <c r="N762" t="s">
        <v>2337</v>
      </c>
    </row>
    <row r="763" spans="1:14">
      <c r="A763" t="s">
        <v>6</v>
      </c>
      <c r="B763" t="s">
        <v>2332</v>
      </c>
      <c r="C763" t="s">
        <v>3743</v>
      </c>
      <c r="D763" t="s">
        <v>3744</v>
      </c>
      <c r="E763" t="s">
        <v>12</v>
      </c>
      <c r="F763" t="s">
        <v>13</v>
      </c>
      <c r="G763" t="s">
        <v>2335</v>
      </c>
      <c r="H763">
        <v>16.940000000000001</v>
      </c>
      <c r="I763">
        <v>16.940000000000001</v>
      </c>
      <c r="J763" t="s">
        <v>2336</v>
      </c>
      <c r="K763" t="s">
        <v>2336</v>
      </c>
      <c r="L763" t="s">
        <v>2336</v>
      </c>
      <c r="M763" t="s">
        <v>2336</v>
      </c>
      <c r="N763" t="s">
        <v>2337</v>
      </c>
    </row>
    <row r="764" spans="1:14">
      <c r="A764" t="s">
        <v>6</v>
      </c>
      <c r="B764" t="s">
        <v>2332</v>
      </c>
      <c r="C764" t="s">
        <v>3745</v>
      </c>
      <c r="D764" t="s">
        <v>3746</v>
      </c>
      <c r="E764" t="s">
        <v>12</v>
      </c>
      <c r="F764" t="s">
        <v>13</v>
      </c>
      <c r="G764" t="s">
        <v>2335</v>
      </c>
      <c r="H764">
        <v>553.32000000000005</v>
      </c>
      <c r="I764">
        <v>553.32000000000005</v>
      </c>
      <c r="J764" t="s">
        <v>2336</v>
      </c>
      <c r="K764" t="s">
        <v>2336</v>
      </c>
      <c r="L764" t="s">
        <v>2336</v>
      </c>
      <c r="M764" t="s">
        <v>2336</v>
      </c>
      <c r="N764" t="s">
        <v>2337</v>
      </c>
    </row>
    <row r="765" spans="1:14">
      <c r="A765" t="s">
        <v>6</v>
      </c>
      <c r="B765" t="s">
        <v>2332</v>
      </c>
      <c r="C765" t="s">
        <v>3747</v>
      </c>
      <c r="D765" t="s">
        <v>3748</v>
      </c>
      <c r="E765" t="s">
        <v>12</v>
      </c>
      <c r="F765" t="s">
        <v>13</v>
      </c>
      <c r="G765" t="s">
        <v>2335</v>
      </c>
      <c r="H765">
        <v>1817.28</v>
      </c>
      <c r="I765">
        <v>1817.28</v>
      </c>
      <c r="J765" t="s">
        <v>2336</v>
      </c>
      <c r="K765" t="s">
        <v>2336</v>
      </c>
      <c r="L765" t="s">
        <v>2336</v>
      </c>
      <c r="M765" t="s">
        <v>2336</v>
      </c>
      <c r="N765" t="s">
        <v>2337</v>
      </c>
    </row>
    <row r="766" spans="1:14">
      <c r="A766" t="s">
        <v>6</v>
      </c>
      <c r="B766" t="s">
        <v>2332</v>
      </c>
      <c r="C766" t="s">
        <v>3749</v>
      </c>
      <c r="D766" t="s">
        <v>3750</v>
      </c>
      <c r="E766" t="s">
        <v>12</v>
      </c>
      <c r="F766" t="s">
        <v>13</v>
      </c>
      <c r="G766" t="s">
        <v>2335</v>
      </c>
      <c r="H766">
        <v>269.83</v>
      </c>
      <c r="I766">
        <v>269.83</v>
      </c>
      <c r="J766" t="s">
        <v>2336</v>
      </c>
      <c r="K766" t="s">
        <v>2336</v>
      </c>
      <c r="L766" t="s">
        <v>2336</v>
      </c>
      <c r="M766" t="s">
        <v>2336</v>
      </c>
      <c r="N766" t="s">
        <v>2337</v>
      </c>
    </row>
    <row r="767" spans="1:14">
      <c r="A767" t="s">
        <v>6</v>
      </c>
      <c r="B767" t="s">
        <v>2332</v>
      </c>
      <c r="C767" t="s">
        <v>3751</v>
      </c>
      <c r="D767" t="s">
        <v>3752</v>
      </c>
      <c r="E767" t="s">
        <v>11</v>
      </c>
      <c r="F767" t="s">
        <v>13</v>
      </c>
      <c r="G767" t="s">
        <v>2335</v>
      </c>
      <c r="H767">
        <v>75.099999999999994</v>
      </c>
      <c r="I767">
        <v>75.099999999999994</v>
      </c>
      <c r="J767" t="s">
        <v>2336</v>
      </c>
      <c r="K767" t="s">
        <v>2336</v>
      </c>
      <c r="L767" t="s">
        <v>2336</v>
      </c>
      <c r="M767" t="s">
        <v>2336</v>
      </c>
      <c r="N767" t="s">
        <v>2337</v>
      </c>
    </row>
    <row r="768" spans="1:14">
      <c r="A768" t="s">
        <v>6</v>
      </c>
      <c r="B768" t="s">
        <v>2332</v>
      </c>
      <c r="C768" t="s">
        <v>3753</v>
      </c>
      <c r="D768" t="s">
        <v>3754</v>
      </c>
      <c r="E768" t="s">
        <v>11</v>
      </c>
      <c r="F768" t="s">
        <v>13</v>
      </c>
      <c r="G768" t="s">
        <v>2335</v>
      </c>
      <c r="H768">
        <v>75.099999999999994</v>
      </c>
      <c r="I768">
        <v>75.099999999999994</v>
      </c>
      <c r="J768" t="s">
        <v>2336</v>
      </c>
      <c r="K768" t="s">
        <v>2336</v>
      </c>
      <c r="L768" t="s">
        <v>2336</v>
      </c>
      <c r="M768" t="s">
        <v>2336</v>
      </c>
      <c r="N768" t="s">
        <v>2337</v>
      </c>
    </row>
    <row r="769" spans="1:14">
      <c r="A769" t="s">
        <v>6</v>
      </c>
      <c r="B769" t="s">
        <v>2332</v>
      </c>
      <c r="C769" t="s">
        <v>3755</v>
      </c>
      <c r="D769" t="s">
        <v>3756</v>
      </c>
      <c r="E769" t="s">
        <v>12</v>
      </c>
      <c r="F769" t="s">
        <v>13</v>
      </c>
      <c r="G769" t="s">
        <v>2335</v>
      </c>
      <c r="H769">
        <v>254.1</v>
      </c>
      <c r="I769">
        <v>254.1</v>
      </c>
      <c r="J769" t="s">
        <v>2336</v>
      </c>
      <c r="K769" t="s">
        <v>2336</v>
      </c>
      <c r="L769" t="s">
        <v>2336</v>
      </c>
      <c r="M769" t="s">
        <v>2336</v>
      </c>
      <c r="N769" t="s">
        <v>2337</v>
      </c>
    </row>
    <row r="770" spans="1:14">
      <c r="A770" t="s">
        <v>6</v>
      </c>
      <c r="B770" t="s">
        <v>2332</v>
      </c>
      <c r="C770" t="s">
        <v>3757</v>
      </c>
      <c r="D770" t="s">
        <v>3758</v>
      </c>
      <c r="E770" t="s">
        <v>11</v>
      </c>
      <c r="F770" t="s">
        <v>13</v>
      </c>
      <c r="G770" t="s">
        <v>2335</v>
      </c>
      <c r="H770">
        <v>36.299999999999997</v>
      </c>
      <c r="I770">
        <v>36.299999999999997</v>
      </c>
      <c r="J770" t="s">
        <v>2336</v>
      </c>
      <c r="K770" t="s">
        <v>2336</v>
      </c>
      <c r="L770" t="s">
        <v>2336</v>
      </c>
      <c r="M770" t="s">
        <v>2336</v>
      </c>
      <c r="N770" t="s">
        <v>2337</v>
      </c>
    </row>
    <row r="771" spans="1:14">
      <c r="A771" t="s">
        <v>6</v>
      </c>
      <c r="B771" t="s">
        <v>2332</v>
      </c>
      <c r="C771" t="s">
        <v>3759</v>
      </c>
      <c r="D771" t="s">
        <v>3760</v>
      </c>
      <c r="E771" t="s">
        <v>11</v>
      </c>
      <c r="F771" t="s">
        <v>13</v>
      </c>
      <c r="G771" t="s">
        <v>2335</v>
      </c>
      <c r="H771">
        <v>36.299999999999997</v>
      </c>
      <c r="I771">
        <v>36.299999999999997</v>
      </c>
      <c r="J771" t="s">
        <v>2336</v>
      </c>
      <c r="K771" t="s">
        <v>2336</v>
      </c>
      <c r="L771" t="s">
        <v>2336</v>
      </c>
      <c r="M771" t="s">
        <v>2336</v>
      </c>
      <c r="N771" t="s">
        <v>2337</v>
      </c>
    </row>
    <row r="772" spans="1:14">
      <c r="A772" t="s">
        <v>6</v>
      </c>
      <c r="B772" t="s">
        <v>2332</v>
      </c>
      <c r="C772" t="s">
        <v>3761</v>
      </c>
      <c r="D772" t="s">
        <v>3762</v>
      </c>
      <c r="E772" t="s">
        <v>12</v>
      </c>
      <c r="F772" t="s">
        <v>13</v>
      </c>
      <c r="G772" t="s">
        <v>2335</v>
      </c>
      <c r="H772">
        <v>160.4</v>
      </c>
      <c r="I772">
        <v>160.4</v>
      </c>
      <c r="J772" t="s">
        <v>2336</v>
      </c>
      <c r="K772" t="s">
        <v>2336</v>
      </c>
      <c r="L772" t="s">
        <v>2336</v>
      </c>
      <c r="M772" t="s">
        <v>2336</v>
      </c>
      <c r="N772" t="s">
        <v>2337</v>
      </c>
    </row>
    <row r="773" spans="1:14">
      <c r="A773" t="s">
        <v>6</v>
      </c>
      <c r="B773" t="s">
        <v>2332</v>
      </c>
      <c r="C773" t="s">
        <v>3763</v>
      </c>
      <c r="D773" t="s">
        <v>3764</v>
      </c>
      <c r="E773" t="s">
        <v>12</v>
      </c>
      <c r="F773" t="s">
        <v>13</v>
      </c>
      <c r="G773" t="s">
        <v>2335</v>
      </c>
      <c r="H773">
        <v>128.21</v>
      </c>
      <c r="I773">
        <v>128.21</v>
      </c>
      <c r="J773" t="s">
        <v>2336</v>
      </c>
      <c r="K773" t="s">
        <v>2336</v>
      </c>
      <c r="L773" t="s">
        <v>2336</v>
      </c>
      <c r="M773" t="s">
        <v>2336</v>
      </c>
      <c r="N773" t="s">
        <v>2337</v>
      </c>
    </row>
    <row r="774" spans="1:14">
      <c r="A774" t="s">
        <v>6</v>
      </c>
      <c r="B774" t="s">
        <v>2332</v>
      </c>
      <c r="C774" t="s">
        <v>3765</v>
      </c>
      <c r="D774" t="s">
        <v>2810</v>
      </c>
      <c r="E774" t="s">
        <v>12</v>
      </c>
      <c r="F774" t="s">
        <v>13</v>
      </c>
      <c r="G774" t="s">
        <v>2335</v>
      </c>
      <c r="H774">
        <v>72.599999999999994</v>
      </c>
      <c r="I774">
        <v>72.599999999999994</v>
      </c>
      <c r="J774" t="s">
        <v>2336</v>
      </c>
      <c r="K774" t="s">
        <v>2336</v>
      </c>
      <c r="L774" t="s">
        <v>2336</v>
      </c>
      <c r="M774" t="s">
        <v>2336</v>
      </c>
      <c r="N774" t="s">
        <v>2337</v>
      </c>
    </row>
    <row r="775" spans="1:14">
      <c r="A775" t="s">
        <v>6</v>
      </c>
      <c r="B775" t="s">
        <v>2332</v>
      </c>
      <c r="C775" t="s">
        <v>3766</v>
      </c>
      <c r="D775" t="s">
        <v>3767</v>
      </c>
      <c r="E775" t="s">
        <v>12</v>
      </c>
      <c r="F775" t="s">
        <v>13</v>
      </c>
      <c r="G775" t="s">
        <v>2335</v>
      </c>
      <c r="H775">
        <v>338.82</v>
      </c>
      <c r="I775">
        <v>338.82</v>
      </c>
      <c r="J775" t="s">
        <v>2336</v>
      </c>
      <c r="K775" t="s">
        <v>2336</v>
      </c>
      <c r="L775" t="s">
        <v>2336</v>
      </c>
      <c r="M775" t="s">
        <v>2336</v>
      </c>
      <c r="N775" t="s">
        <v>2337</v>
      </c>
    </row>
    <row r="776" spans="1:14">
      <c r="A776" t="s">
        <v>6</v>
      </c>
      <c r="B776" t="s">
        <v>2332</v>
      </c>
      <c r="C776" t="s">
        <v>3768</v>
      </c>
      <c r="D776" t="s">
        <v>3769</v>
      </c>
      <c r="E776" t="s">
        <v>11</v>
      </c>
      <c r="F776" t="s">
        <v>13</v>
      </c>
      <c r="G776" t="s">
        <v>2335</v>
      </c>
      <c r="H776">
        <v>60.5</v>
      </c>
      <c r="I776">
        <v>60.5</v>
      </c>
      <c r="J776" t="s">
        <v>2336</v>
      </c>
      <c r="K776" t="s">
        <v>2336</v>
      </c>
      <c r="L776" t="s">
        <v>2336</v>
      </c>
      <c r="M776" t="s">
        <v>2336</v>
      </c>
      <c r="N776" t="s">
        <v>2337</v>
      </c>
    </row>
    <row r="777" spans="1:14">
      <c r="A777" t="s">
        <v>6</v>
      </c>
      <c r="B777" t="s">
        <v>2332</v>
      </c>
      <c r="C777" t="s">
        <v>3770</v>
      </c>
      <c r="D777" t="s">
        <v>3549</v>
      </c>
      <c r="E777" t="s">
        <v>12</v>
      </c>
      <c r="F777" t="s">
        <v>13</v>
      </c>
      <c r="G777" t="s">
        <v>2335</v>
      </c>
      <c r="H777">
        <v>138.06</v>
      </c>
      <c r="I777">
        <v>138.06</v>
      </c>
      <c r="J777" t="s">
        <v>2336</v>
      </c>
      <c r="K777" t="s">
        <v>2336</v>
      </c>
      <c r="L777" t="s">
        <v>2336</v>
      </c>
      <c r="M777" t="s">
        <v>2336</v>
      </c>
      <c r="N777" t="s">
        <v>2337</v>
      </c>
    </row>
    <row r="778" spans="1:14">
      <c r="A778" t="s">
        <v>6</v>
      </c>
      <c r="B778" t="s">
        <v>2332</v>
      </c>
      <c r="C778" t="s">
        <v>3771</v>
      </c>
      <c r="D778" t="s">
        <v>3462</v>
      </c>
      <c r="E778" t="s">
        <v>12</v>
      </c>
      <c r="F778" t="s">
        <v>13</v>
      </c>
      <c r="G778" t="s">
        <v>2335</v>
      </c>
      <c r="H778">
        <v>151.25</v>
      </c>
      <c r="I778">
        <v>151.25</v>
      </c>
      <c r="J778" t="s">
        <v>2336</v>
      </c>
      <c r="K778" t="s">
        <v>2336</v>
      </c>
      <c r="L778" t="s">
        <v>2336</v>
      </c>
      <c r="M778" t="s">
        <v>2336</v>
      </c>
      <c r="N778" t="s">
        <v>2337</v>
      </c>
    </row>
    <row r="779" spans="1:14">
      <c r="A779" t="s">
        <v>6</v>
      </c>
      <c r="B779" t="s">
        <v>2332</v>
      </c>
      <c r="C779" t="s">
        <v>3772</v>
      </c>
      <c r="D779" t="s">
        <v>2781</v>
      </c>
      <c r="E779" t="s">
        <v>12</v>
      </c>
      <c r="F779" t="s">
        <v>13</v>
      </c>
      <c r="G779" t="s">
        <v>2335</v>
      </c>
      <c r="H779">
        <v>485.51</v>
      </c>
      <c r="I779">
        <v>485.51</v>
      </c>
      <c r="J779" t="s">
        <v>2336</v>
      </c>
      <c r="K779" t="s">
        <v>2336</v>
      </c>
      <c r="L779" t="s">
        <v>2336</v>
      </c>
      <c r="M779" t="s">
        <v>2336</v>
      </c>
      <c r="N779" t="s">
        <v>2337</v>
      </c>
    </row>
    <row r="780" spans="1:14">
      <c r="A780" t="s">
        <v>6</v>
      </c>
      <c r="B780" t="s">
        <v>2332</v>
      </c>
      <c r="C780" t="s">
        <v>3773</v>
      </c>
      <c r="D780" t="s">
        <v>3561</v>
      </c>
      <c r="E780" t="s">
        <v>12</v>
      </c>
      <c r="F780" t="s">
        <v>13</v>
      </c>
      <c r="G780" t="s">
        <v>2335</v>
      </c>
      <c r="H780">
        <v>16.940000000000001</v>
      </c>
      <c r="I780">
        <v>16.940000000000001</v>
      </c>
      <c r="J780" t="s">
        <v>2336</v>
      </c>
      <c r="K780" t="s">
        <v>2336</v>
      </c>
      <c r="L780" t="s">
        <v>2336</v>
      </c>
      <c r="M780" t="s">
        <v>2336</v>
      </c>
      <c r="N780" t="s">
        <v>2337</v>
      </c>
    </row>
    <row r="781" spans="1:14">
      <c r="A781" t="s">
        <v>6</v>
      </c>
      <c r="B781" t="s">
        <v>2332</v>
      </c>
      <c r="C781" t="s">
        <v>3774</v>
      </c>
      <c r="D781" t="s">
        <v>3775</v>
      </c>
      <c r="E781" t="s">
        <v>12</v>
      </c>
      <c r="F781" t="s">
        <v>13</v>
      </c>
      <c r="G781" t="s">
        <v>2335</v>
      </c>
      <c r="H781">
        <v>166.01</v>
      </c>
      <c r="I781">
        <v>166.01</v>
      </c>
      <c r="J781" t="s">
        <v>2336</v>
      </c>
      <c r="K781" t="s">
        <v>2336</v>
      </c>
      <c r="L781" t="s">
        <v>2336</v>
      </c>
      <c r="M781" t="s">
        <v>2336</v>
      </c>
      <c r="N781" t="s">
        <v>2337</v>
      </c>
    </row>
    <row r="782" spans="1:14">
      <c r="A782" t="s">
        <v>6</v>
      </c>
      <c r="B782" t="s">
        <v>2332</v>
      </c>
      <c r="C782" t="s">
        <v>3776</v>
      </c>
      <c r="D782" t="s">
        <v>3555</v>
      </c>
      <c r="E782" t="s">
        <v>12</v>
      </c>
      <c r="F782" t="s">
        <v>13</v>
      </c>
      <c r="G782" t="s">
        <v>2335</v>
      </c>
      <c r="H782">
        <v>112.94</v>
      </c>
      <c r="I782">
        <v>112.94</v>
      </c>
      <c r="J782" t="s">
        <v>2336</v>
      </c>
      <c r="K782" t="s">
        <v>2336</v>
      </c>
      <c r="L782" t="s">
        <v>2336</v>
      </c>
      <c r="M782" t="s">
        <v>2336</v>
      </c>
      <c r="N782" t="s">
        <v>2337</v>
      </c>
    </row>
    <row r="783" spans="1:14">
      <c r="A783" t="s">
        <v>6</v>
      </c>
      <c r="B783" t="s">
        <v>2332</v>
      </c>
      <c r="C783" t="s">
        <v>3777</v>
      </c>
      <c r="D783" t="s">
        <v>3778</v>
      </c>
      <c r="E783" t="s">
        <v>11</v>
      </c>
      <c r="F783" t="s">
        <v>13</v>
      </c>
      <c r="G783" t="s">
        <v>2335</v>
      </c>
      <c r="H783">
        <v>121</v>
      </c>
      <c r="I783">
        <v>121</v>
      </c>
      <c r="J783" t="s">
        <v>2336</v>
      </c>
      <c r="K783" t="s">
        <v>2336</v>
      </c>
      <c r="L783" t="s">
        <v>2336</v>
      </c>
      <c r="M783" t="s">
        <v>2336</v>
      </c>
      <c r="N783" t="s">
        <v>2337</v>
      </c>
    </row>
    <row r="784" spans="1:14">
      <c r="A784" t="s">
        <v>6</v>
      </c>
      <c r="B784" t="s">
        <v>2332</v>
      </c>
      <c r="C784" t="s">
        <v>3779</v>
      </c>
      <c r="D784" t="s">
        <v>3780</v>
      </c>
      <c r="E784" t="s">
        <v>11</v>
      </c>
      <c r="F784" t="s">
        <v>13</v>
      </c>
      <c r="G784" t="s">
        <v>2335</v>
      </c>
      <c r="H784">
        <v>1269.25</v>
      </c>
      <c r="I784">
        <v>1269.25</v>
      </c>
      <c r="J784" t="s">
        <v>2336</v>
      </c>
      <c r="K784" t="s">
        <v>2336</v>
      </c>
      <c r="L784" t="s">
        <v>2336</v>
      </c>
      <c r="M784" t="s">
        <v>2336</v>
      </c>
      <c r="N784" t="s">
        <v>2337</v>
      </c>
    </row>
    <row r="785" spans="1:14">
      <c r="A785" t="s">
        <v>6</v>
      </c>
      <c r="B785" t="s">
        <v>2332</v>
      </c>
      <c r="C785" t="s">
        <v>3781</v>
      </c>
      <c r="D785" t="s">
        <v>3782</v>
      </c>
      <c r="E785" t="s">
        <v>11</v>
      </c>
      <c r="F785" t="s">
        <v>13</v>
      </c>
      <c r="G785" t="s">
        <v>2335</v>
      </c>
      <c r="H785">
        <v>166.55</v>
      </c>
      <c r="I785">
        <v>166.55</v>
      </c>
      <c r="J785" t="s">
        <v>2336</v>
      </c>
      <c r="K785" t="s">
        <v>2336</v>
      </c>
      <c r="L785" t="s">
        <v>2336</v>
      </c>
      <c r="M785" t="s">
        <v>2336</v>
      </c>
      <c r="N785" t="s">
        <v>2337</v>
      </c>
    </row>
    <row r="786" spans="1:14">
      <c r="A786" t="s">
        <v>6</v>
      </c>
      <c r="B786" t="s">
        <v>2332</v>
      </c>
      <c r="C786" t="s">
        <v>3783</v>
      </c>
      <c r="D786" t="s">
        <v>3784</v>
      </c>
      <c r="E786" t="s">
        <v>11</v>
      </c>
      <c r="F786" t="s">
        <v>13</v>
      </c>
      <c r="G786" t="s">
        <v>2335</v>
      </c>
      <c r="H786">
        <v>56</v>
      </c>
      <c r="I786">
        <v>56</v>
      </c>
      <c r="J786" t="s">
        <v>2336</v>
      </c>
      <c r="K786" t="s">
        <v>2336</v>
      </c>
      <c r="L786" t="s">
        <v>2336</v>
      </c>
      <c r="M786" t="s">
        <v>2336</v>
      </c>
      <c r="N786" t="s">
        <v>2337</v>
      </c>
    </row>
    <row r="787" spans="1:14">
      <c r="A787" t="s">
        <v>6</v>
      </c>
      <c r="B787" t="s">
        <v>2332</v>
      </c>
      <c r="C787" t="s">
        <v>3785</v>
      </c>
      <c r="D787" t="s">
        <v>3462</v>
      </c>
      <c r="E787" t="s">
        <v>12</v>
      </c>
      <c r="F787" t="s">
        <v>13</v>
      </c>
      <c r="G787" t="s">
        <v>2335</v>
      </c>
      <c r="H787">
        <v>138.06</v>
      </c>
      <c r="I787">
        <v>138.06</v>
      </c>
      <c r="J787" t="s">
        <v>2336</v>
      </c>
      <c r="K787" t="s">
        <v>2336</v>
      </c>
      <c r="L787" t="s">
        <v>2336</v>
      </c>
      <c r="M787" t="s">
        <v>2336</v>
      </c>
      <c r="N787" t="s">
        <v>2337</v>
      </c>
    </row>
    <row r="788" spans="1:14">
      <c r="A788" t="s">
        <v>6</v>
      </c>
      <c r="B788" t="s">
        <v>2332</v>
      </c>
      <c r="C788" t="s">
        <v>3786</v>
      </c>
      <c r="D788" t="s">
        <v>3787</v>
      </c>
      <c r="E788" t="s">
        <v>11</v>
      </c>
      <c r="F788" t="s">
        <v>13</v>
      </c>
      <c r="G788" t="s">
        <v>2335</v>
      </c>
      <c r="H788">
        <v>108.9</v>
      </c>
      <c r="I788">
        <v>108.9</v>
      </c>
      <c r="J788" t="s">
        <v>2336</v>
      </c>
      <c r="K788" t="s">
        <v>2336</v>
      </c>
      <c r="L788" t="s">
        <v>2336</v>
      </c>
      <c r="M788" t="s">
        <v>2336</v>
      </c>
      <c r="N788" t="s">
        <v>2337</v>
      </c>
    </row>
    <row r="789" spans="1:14">
      <c r="A789" t="s">
        <v>6</v>
      </c>
      <c r="B789" t="s">
        <v>2332</v>
      </c>
      <c r="C789" t="s">
        <v>3788</v>
      </c>
      <c r="D789" t="s">
        <v>3789</v>
      </c>
      <c r="E789" t="s">
        <v>11</v>
      </c>
      <c r="F789" t="s">
        <v>13</v>
      </c>
      <c r="G789" t="s">
        <v>2335</v>
      </c>
      <c r="H789">
        <v>263.88</v>
      </c>
      <c r="I789">
        <v>263.88</v>
      </c>
      <c r="J789" t="s">
        <v>2336</v>
      </c>
      <c r="K789" t="s">
        <v>2336</v>
      </c>
      <c r="L789" t="s">
        <v>2336</v>
      </c>
      <c r="M789" t="s">
        <v>2336</v>
      </c>
      <c r="N789" t="s">
        <v>2337</v>
      </c>
    </row>
    <row r="790" spans="1:14">
      <c r="A790" t="s">
        <v>6</v>
      </c>
      <c r="B790" t="s">
        <v>2332</v>
      </c>
      <c r="C790" t="s">
        <v>3790</v>
      </c>
      <c r="D790" t="s">
        <v>3791</v>
      </c>
      <c r="E790" t="s">
        <v>11</v>
      </c>
      <c r="F790" t="s">
        <v>13</v>
      </c>
      <c r="G790" t="s">
        <v>2335</v>
      </c>
      <c r="H790">
        <v>60.5</v>
      </c>
      <c r="I790">
        <v>60.5</v>
      </c>
      <c r="J790" t="s">
        <v>2336</v>
      </c>
      <c r="K790" t="s">
        <v>2336</v>
      </c>
      <c r="L790" t="s">
        <v>2336</v>
      </c>
      <c r="M790" t="s">
        <v>2336</v>
      </c>
      <c r="N790" t="s">
        <v>2337</v>
      </c>
    </row>
    <row r="791" spans="1:14">
      <c r="A791" t="s">
        <v>6</v>
      </c>
      <c r="B791" t="s">
        <v>2332</v>
      </c>
      <c r="C791" t="s">
        <v>3792</v>
      </c>
      <c r="D791" t="s">
        <v>3793</v>
      </c>
      <c r="E791" t="s">
        <v>12</v>
      </c>
      <c r="F791" t="s">
        <v>13</v>
      </c>
      <c r="G791" t="s">
        <v>2335</v>
      </c>
      <c r="H791">
        <v>448.74</v>
      </c>
      <c r="I791">
        <v>448.74</v>
      </c>
      <c r="J791" t="s">
        <v>2336</v>
      </c>
      <c r="K791" t="s">
        <v>2336</v>
      </c>
      <c r="L791" t="s">
        <v>2336</v>
      </c>
      <c r="M791" t="s">
        <v>2336</v>
      </c>
      <c r="N791" t="s">
        <v>2337</v>
      </c>
    </row>
    <row r="792" spans="1:14">
      <c r="A792" t="s">
        <v>6</v>
      </c>
      <c r="B792" t="s">
        <v>2332</v>
      </c>
      <c r="C792" t="s">
        <v>3794</v>
      </c>
      <c r="D792" t="s">
        <v>3795</v>
      </c>
      <c r="E792" t="s">
        <v>12</v>
      </c>
      <c r="F792" t="s">
        <v>13</v>
      </c>
      <c r="G792" t="s">
        <v>2335</v>
      </c>
      <c r="H792">
        <v>299.5</v>
      </c>
      <c r="I792">
        <v>299.5</v>
      </c>
      <c r="J792" t="s">
        <v>2336</v>
      </c>
      <c r="K792" t="s">
        <v>2336</v>
      </c>
      <c r="L792" t="s">
        <v>2336</v>
      </c>
      <c r="M792" t="s">
        <v>2336</v>
      </c>
      <c r="N792" t="s">
        <v>2337</v>
      </c>
    </row>
    <row r="793" spans="1:14">
      <c r="A793" t="s">
        <v>6</v>
      </c>
      <c r="B793" t="s">
        <v>2332</v>
      </c>
      <c r="C793" t="s">
        <v>3796</v>
      </c>
      <c r="D793" t="s">
        <v>3797</v>
      </c>
      <c r="E793" t="s">
        <v>12</v>
      </c>
      <c r="F793" t="s">
        <v>13</v>
      </c>
      <c r="G793" t="s">
        <v>2335</v>
      </c>
      <c r="H793">
        <v>299.5</v>
      </c>
      <c r="I793">
        <v>299.5</v>
      </c>
      <c r="J793" t="s">
        <v>2336</v>
      </c>
      <c r="K793" t="s">
        <v>2336</v>
      </c>
      <c r="L793" t="s">
        <v>2336</v>
      </c>
      <c r="M793" t="s">
        <v>2336</v>
      </c>
      <c r="N793" t="s">
        <v>2337</v>
      </c>
    </row>
    <row r="794" spans="1:14">
      <c r="A794" t="s">
        <v>6</v>
      </c>
      <c r="B794" t="s">
        <v>2332</v>
      </c>
      <c r="C794" t="s">
        <v>3798</v>
      </c>
      <c r="D794" t="s">
        <v>3799</v>
      </c>
      <c r="E794" t="s">
        <v>11</v>
      </c>
      <c r="F794" t="s">
        <v>13</v>
      </c>
      <c r="G794" t="s">
        <v>2335</v>
      </c>
      <c r="H794">
        <v>36.299999999999997</v>
      </c>
      <c r="I794">
        <v>36.299999999999997</v>
      </c>
      <c r="J794" t="s">
        <v>2336</v>
      </c>
      <c r="K794" t="s">
        <v>2336</v>
      </c>
      <c r="L794" t="s">
        <v>2336</v>
      </c>
      <c r="M794" t="s">
        <v>2336</v>
      </c>
      <c r="N794" t="s">
        <v>2337</v>
      </c>
    </row>
    <row r="795" spans="1:14">
      <c r="A795" t="s">
        <v>6</v>
      </c>
      <c r="B795" t="s">
        <v>2332</v>
      </c>
      <c r="C795" t="s">
        <v>3800</v>
      </c>
      <c r="D795" t="s">
        <v>3801</v>
      </c>
      <c r="E795" t="s">
        <v>12</v>
      </c>
      <c r="F795" t="s">
        <v>13</v>
      </c>
      <c r="G795" t="s">
        <v>2335</v>
      </c>
      <c r="H795">
        <v>217.8</v>
      </c>
      <c r="I795">
        <v>217.8</v>
      </c>
      <c r="J795" t="s">
        <v>2336</v>
      </c>
      <c r="K795" t="s">
        <v>2336</v>
      </c>
      <c r="L795" t="s">
        <v>2336</v>
      </c>
      <c r="M795" t="s">
        <v>2336</v>
      </c>
      <c r="N795" t="s">
        <v>2337</v>
      </c>
    </row>
    <row r="796" spans="1:14">
      <c r="A796" t="s">
        <v>6</v>
      </c>
      <c r="B796" t="s">
        <v>2332</v>
      </c>
      <c r="C796" t="s">
        <v>3802</v>
      </c>
      <c r="D796" t="s">
        <v>3803</v>
      </c>
      <c r="E796" t="s">
        <v>12</v>
      </c>
      <c r="F796" t="s">
        <v>13</v>
      </c>
      <c r="G796" t="s">
        <v>2335</v>
      </c>
      <c r="H796">
        <v>299.5</v>
      </c>
      <c r="I796">
        <v>299.5</v>
      </c>
      <c r="J796" t="s">
        <v>2336</v>
      </c>
      <c r="K796" t="s">
        <v>2336</v>
      </c>
      <c r="L796" t="s">
        <v>2336</v>
      </c>
      <c r="M796" t="s">
        <v>2336</v>
      </c>
      <c r="N796" t="s">
        <v>2337</v>
      </c>
    </row>
    <row r="797" spans="1:14">
      <c r="A797" t="s">
        <v>6</v>
      </c>
      <c r="B797" t="s">
        <v>2332</v>
      </c>
      <c r="C797" t="s">
        <v>3804</v>
      </c>
      <c r="D797" t="s">
        <v>3805</v>
      </c>
      <c r="E797" t="s">
        <v>11</v>
      </c>
      <c r="F797" t="s">
        <v>13</v>
      </c>
      <c r="G797" t="s">
        <v>2335</v>
      </c>
      <c r="H797">
        <v>279.77</v>
      </c>
      <c r="I797">
        <v>279.77</v>
      </c>
      <c r="J797" t="s">
        <v>2336</v>
      </c>
      <c r="K797" t="s">
        <v>2336</v>
      </c>
      <c r="L797" t="s">
        <v>2336</v>
      </c>
      <c r="M797" t="s">
        <v>2336</v>
      </c>
      <c r="N797" t="s">
        <v>2337</v>
      </c>
    </row>
    <row r="798" spans="1:14">
      <c r="A798" t="s">
        <v>6</v>
      </c>
      <c r="B798" t="s">
        <v>2332</v>
      </c>
      <c r="C798" t="s">
        <v>3806</v>
      </c>
      <c r="D798" t="s">
        <v>3807</v>
      </c>
      <c r="E798" t="s">
        <v>11</v>
      </c>
      <c r="F798" t="s">
        <v>13</v>
      </c>
      <c r="G798" t="s">
        <v>2335</v>
      </c>
      <c r="H798">
        <v>239.43</v>
      </c>
      <c r="I798">
        <v>239.43</v>
      </c>
      <c r="J798" t="s">
        <v>2336</v>
      </c>
      <c r="K798" t="s">
        <v>2336</v>
      </c>
      <c r="L798" t="s">
        <v>2336</v>
      </c>
      <c r="M798" t="s">
        <v>2336</v>
      </c>
      <c r="N798" t="s">
        <v>2337</v>
      </c>
    </row>
    <row r="799" spans="1:14">
      <c r="A799" t="s">
        <v>6</v>
      </c>
      <c r="B799" t="s">
        <v>2332</v>
      </c>
      <c r="C799" t="s">
        <v>3808</v>
      </c>
      <c r="D799" t="s">
        <v>3807</v>
      </c>
      <c r="E799" t="s">
        <v>11</v>
      </c>
      <c r="F799" t="s">
        <v>13</v>
      </c>
      <c r="G799" t="s">
        <v>2335</v>
      </c>
      <c r="H799">
        <v>239.43</v>
      </c>
      <c r="I799">
        <v>239.43</v>
      </c>
      <c r="J799" t="s">
        <v>2336</v>
      </c>
      <c r="K799" t="s">
        <v>2336</v>
      </c>
      <c r="L799" t="s">
        <v>2336</v>
      </c>
      <c r="M799" t="s">
        <v>2336</v>
      </c>
      <c r="N799" t="s">
        <v>2337</v>
      </c>
    </row>
    <row r="800" spans="1:14">
      <c r="A800" t="s">
        <v>6</v>
      </c>
      <c r="B800" t="s">
        <v>2332</v>
      </c>
      <c r="C800" t="s">
        <v>3809</v>
      </c>
      <c r="D800" t="s">
        <v>3807</v>
      </c>
      <c r="E800" t="s">
        <v>11</v>
      </c>
      <c r="F800" t="s">
        <v>13</v>
      </c>
      <c r="G800" t="s">
        <v>2335</v>
      </c>
      <c r="H800">
        <v>239.43</v>
      </c>
      <c r="I800">
        <v>239.43</v>
      </c>
      <c r="J800" t="s">
        <v>2336</v>
      </c>
      <c r="K800" t="s">
        <v>2336</v>
      </c>
      <c r="L800" t="s">
        <v>2336</v>
      </c>
      <c r="M800" t="s">
        <v>2336</v>
      </c>
      <c r="N800" t="s">
        <v>2337</v>
      </c>
    </row>
    <row r="801" spans="1:14">
      <c r="A801" t="s">
        <v>6</v>
      </c>
      <c r="B801" t="s">
        <v>2332</v>
      </c>
      <c r="C801" t="s">
        <v>3810</v>
      </c>
      <c r="D801" t="s">
        <v>3462</v>
      </c>
      <c r="E801" t="s">
        <v>12</v>
      </c>
      <c r="F801" t="s">
        <v>13</v>
      </c>
      <c r="G801" t="s">
        <v>2335</v>
      </c>
      <c r="H801">
        <v>60.5</v>
      </c>
      <c r="I801">
        <v>60.5</v>
      </c>
      <c r="J801" t="s">
        <v>2336</v>
      </c>
      <c r="K801" t="s">
        <v>2336</v>
      </c>
      <c r="L801" t="s">
        <v>2336</v>
      </c>
      <c r="M801" t="s">
        <v>2336</v>
      </c>
      <c r="N801" t="s">
        <v>2337</v>
      </c>
    </row>
    <row r="802" spans="1:14">
      <c r="A802" t="s">
        <v>6</v>
      </c>
      <c r="B802" t="s">
        <v>2332</v>
      </c>
      <c r="C802" t="s">
        <v>3811</v>
      </c>
      <c r="D802" t="s">
        <v>3812</v>
      </c>
      <c r="E802" t="s">
        <v>12</v>
      </c>
      <c r="F802" t="s">
        <v>13</v>
      </c>
      <c r="G802" t="s">
        <v>2335</v>
      </c>
      <c r="H802">
        <v>172.01</v>
      </c>
      <c r="I802">
        <v>172.01</v>
      </c>
      <c r="J802" t="s">
        <v>2336</v>
      </c>
      <c r="K802" t="s">
        <v>2336</v>
      </c>
      <c r="L802" t="s">
        <v>2336</v>
      </c>
      <c r="M802" t="s">
        <v>2336</v>
      </c>
      <c r="N802" t="s">
        <v>2337</v>
      </c>
    </row>
    <row r="803" spans="1:14">
      <c r="A803" t="s">
        <v>6</v>
      </c>
      <c r="B803" t="s">
        <v>2332</v>
      </c>
      <c r="C803" t="s">
        <v>3813</v>
      </c>
      <c r="D803" t="s">
        <v>3638</v>
      </c>
      <c r="E803" t="s">
        <v>12</v>
      </c>
      <c r="F803" t="s">
        <v>13</v>
      </c>
      <c r="G803" t="s">
        <v>2335</v>
      </c>
      <c r="H803">
        <v>112.94</v>
      </c>
      <c r="I803">
        <v>112.94</v>
      </c>
      <c r="J803" t="s">
        <v>2336</v>
      </c>
      <c r="K803" t="s">
        <v>2336</v>
      </c>
      <c r="L803" t="s">
        <v>2336</v>
      </c>
      <c r="M803" t="s">
        <v>2336</v>
      </c>
      <c r="N803" t="s">
        <v>2337</v>
      </c>
    </row>
    <row r="804" spans="1:14">
      <c r="A804" t="s">
        <v>6</v>
      </c>
      <c r="B804" t="s">
        <v>2332</v>
      </c>
      <c r="C804" t="s">
        <v>3814</v>
      </c>
      <c r="D804" t="s">
        <v>3815</v>
      </c>
      <c r="E804" t="s">
        <v>12</v>
      </c>
      <c r="F804" t="s">
        <v>13</v>
      </c>
      <c r="G804" t="s">
        <v>2335</v>
      </c>
      <c r="H804">
        <v>526.35</v>
      </c>
      <c r="I804">
        <v>526.35</v>
      </c>
      <c r="J804" t="s">
        <v>2336</v>
      </c>
      <c r="K804" t="s">
        <v>2336</v>
      </c>
      <c r="L804" t="s">
        <v>2336</v>
      </c>
      <c r="M804" t="s">
        <v>2336</v>
      </c>
      <c r="N804" t="s">
        <v>2337</v>
      </c>
    </row>
    <row r="805" spans="1:14">
      <c r="A805" t="s">
        <v>6</v>
      </c>
      <c r="B805" t="s">
        <v>2332</v>
      </c>
      <c r="C805" t="s">
        <v>3816</v>
      </c>
      <c r="D805" t="s">
        <v>3817</v>
      </c>
      <c r="E805" t="s">
        <v>12</v>
      </c>
      <c r="F805" t="s">
        <v>13</v>
      </c>
      <c r="G805" t="s">
        <v>2335</v>
      </c>
      <c r="H805">
        <v>138.11000000000001</v>
      </c>
      <c r="I805">
        <v>138.11000000000001</v>
      </c>
      <c r="J805" t="s">
        <v>2336</v>
      </c>
      <c r="K805" t="s">
        <v>2336</v>
      </c>
      <c r="L805" t="s">
        <v>2336</v>
      </c>
      <c r="M805" t="s">
        <v>2336</v>
      </c>
      <c r="N805" t="s">
        <v>2337</v>
      </c>
    </row>
    <row r="806" spans="1:14">
      <c r="A806" t="s">
        <v>6</v>
      </c>
      <c r="B806" t="s">
        <v>2332</v>
      </c>
      <c r="C806" t="s">
        <v>3818</v>
      </c>
      <c r="D806" t="s">
        <v>2977</v>
      </c>
      <c r="E806" t="s">
        <v>12</v>
      </c>
      <c r="F806" t="s">
        <v>13</v>
      </c>
      <c r="G806" t="s">
        <v>2335</v>
      </c>
      <c r="H806">
        <v>112.94</v>
      </c>
      <c r="I806">
        <v>112.94</v>
      </c>
      <c r="J806" t="s">
        <v>2336</v>
      </c>
      <c r="K806" t="s">
        <v>2336</v>
      </c>
      <c r="L806" t="s">
        <v>2336</v>
      </c>
      <c r="M806" t="s">
        <v>2336</v>
      </c>
      <c r="N806" t="s">
        <v>2337</v>
      </c>
    </row>
    <row r="807" spans="1:14">
      <c r="A807" t="s">
        <v>6</v>
      </c>
      <c r="B807" t="s">
        <v>2332</v>
      </c>
      <c r="C807" t="s">
        <v>3819</v>
      </c>
      <c r="D807" t="s">
        <v>3042</v>
      </c>
      <c r="E807" t="s">
        <v>12</v>
      </c>
      <c r="F807" t="s">
        <v>13</v>
      </c>
      <c r="G807" t="s">
        <v>2335</v>
      </c>
      <c r="H807">
        <v>260.14999999999998</v>
      </c>
      <c r="I807">
        <v>260.14999999999998</v>
      </c>
      <c r="J807" t="s">
        <v>2336</v>
      </c>
      <c r="K807" t="s">
        <v>2336</v>
      </c>
      <c r="L807" t="s">
        <v>2336</v>
      </c>
      <c r="M807" t="s">
        <v>2336</v>
      </c>
      <c r="N807" t="s">
        <v>2337</v>
      </c>
    </row>
    <row r="808" spans="1:14">
      <c r="A808" t="s">
        <v>6</v>
      </c>
      <c r="B808" t="s">
        <v>2332</v>
      </c>
      <c r="C808" t="s">
        <v>3820</v>
      </c>
      <c r="D808" t="s">
        <v>3462</v>
      </c>
      <c r="E808" t="s">
        <v>12</v>
      </c>
      <c r="F808" t="s">
        <v>13</v>
      </c>
      <c r="G808" t="s">
        <v>2335</v>
      </c>
      <c r="H808">
        <v>60.5</v>
      </c>
      <c r="I808">
        <v>60.5</v>
      </c>
      <c r="J808" t="s">
        <v>2336</v>
      </c>
      <c r="K808" t="s">
        <v>2336</v>
      </c>
      <c r="L808" t="s">
        <v>2336</v>
      </c>
      <c r="M808" t="s">
        <v>2336</v>
      </c>
      <c r="N808" t="s">
        <v>2337</v>
      </c>
    </row>
    <row r="809" spans="1:14">
      <c r="A809" t="s">
        <v>6</v>
      </c>
      <c r="B809" t="s">
        <v>2332</v>
      </c>
      <c r="C809" t="s">
        <v>3821</v>
      </c>
      <c r="D809" t="s">
        <v>2724</v>
      </c>
      <c r="E809" t="s">
        <v>12</v>
      </c>
      <c r="F809" t="s">
        <v>13</v>
      </c>
      <c r="G809" t="s">
        <v>2335</v>
      </c>
      <c r="H809">
        <v>112.94</v>
      </c>
      <c r="I809">
        <v>112.94</v>
      </c>
      <c r="J809" t="s">
        <v>2336</v>
      </c>
      <c r="K809" t="s">
        <v>2336</v>
      </c>
      <c r="L809" t="s">
        <v>2336</v>
      </c>
      <c r="M809" t="s">
        <v>2336</v>
      </c>
      <c r="N809" t="s">
        <v>2337</v>
      </c>
    </row>
    <row r="810" spans="1:14">
      <c r="A810" t="s">
        <v>6</v>
      </c>
      <c r="B810" t="s">
        <v>2332</v>
      </c>
      <c r="C810" t="s">
        <v>3822</v>
      </c>
      <c r="D810" t="s">
        <v>2483</v>
      </c>
      <c r="E810" t="s">
        <v>12</v>
      </c>
      <c r="F810" t="s">
        <v>13</v>
      </c>
      <c r="G810" t="s">
        <v>2335</v>
      </c>
      <c r="H810">
        <v>50.82</v>
      </c>
      <c r="I810">
        <v>50.82</v>
      </c>
      <c r="J810" t="s">
        <v>2336</v>
      </c>
      <c r="K810" t="s">
        <v>2336</v>
      </c>
      <c r="L810" t="s">
        <v>2336</v>
      </c>
      <c r="M810" t="s">
        <v>2336</v>
      </c>
      <c r="N810" t="s">
        <v>2337</v>
      </c>
    </row>
    <row r="811" spans="1:14">
      <c r="A811" t="s">
        <v>6</v>
      </c>
      <c r="B811" t="s">
        <v>2332</v>
      </c>
      <c r="C811" t="s">
        <v>3823</v>
      </c>
      <c r="D811" t="s">
        <v>3040</v>
      </c>
      <c r="E811" t="s">
        <v>12</v>
      </c>
      <c r="F811" t="s">
        <v>13</v>
      </c>
      <c r="G811" t="s">
        <v>2335</v>
      </c>
      <c r="H811">
        <v>66.55</v>
      </c>
      <c r="I811">
        <v>66.55</v>
      </c>
      <c r="J811" t="s">
        <v>2336</v>
      </c>
      <c r="K811" t="s">
        <v>2336</v>
      </c>
      <c r="L811" t="s">
        <v>2336</v>
      </c>
      <c r="M811" t="s">
        <v>2336</v>
      </c>
      <c r="N811" t="s">
        <v>2337</v>
      </c>
    </row>
    <row r="812" spans="1:14">
      <c r="A812" t="s">
        <v>6</v>
      </c>
      <c r="B812" t="s">
        <v>2332</v>
      </c>
      <c r="C812" t="s">
        <v>3824</v>
      </c>
      <c r="D812" t="s">
        <v>3825</v>
      </c>
      <c r="E812" t="s">
        <v>11</v>
      </c>
      <c r="F812" t="s">
        <v>13</v>
      </c>
      <c r="G812" t="s">
        <v>2335</v>
      </c>
      <c r="H812">
        <v>92</v>
      </c>
      <c r="I812">
        <v>92</v>
      </c>
      <c r="J812" t="s">
        <v>2336</v>
      </c>
      <c r="K812" t="s">
        <v>2336</v>
      </c>
      <c r="L812" t="s">
        <v>2336</v>
      </c>
      <c r="M812" t="s">
        <v>2336</v>
      </c>
      <c r="N812" t="s">
        <v>2337</v>
      </c>
    </row>
    <row r="813" spans="1:14">
      <c r="A813" t="s">
        <v>6</v>
      </c>
      <c r="B813" t="s">
        <v>2332</v>
      </c>
      <c r="C813" t="s">
        <v>3826</v>
      </c>
      <c r="D813" t="s">
        <v>3827</v>
      </c>
      <c r="E813" t="s">
        <v>12</v>
      </c>
      <c r="F813" t="s">
        <v>13</v>
      </c>
      <c r="G813" t="s">
        <v>2335</v>
      </c>
      <c r="H813">
        <v>215.23</v>
      </c>
      <c r="I813">
        <v>215.23</v>
      </c>
      <c r="J813" t="s">
        <v>2336</v>
      </c>
      <c r="K813" t="s">
        <v>2336</v>
      </c>
      <c r="L813" t="s">
        <v>2336</v>
      </c>
      <c r="M813" t="s">
        <v>2336</v>
      </c>
      <c r="N813" t="s">
        <v>2337</v>
      </c>
    </row>
    <row r="814" spans="1:14">
      <c r="A814" t="s">
        <v>6</v>
      </c>
      <c r="B814" t="s">
        <v>2332</v>
      </c>
      <c r="C814" t="s">
        <v>3828</v>
      </c>
      <c r="D814" t="s">
        <v>3807</v>
      </c>
      <c r="E814" t="s">
        <v>11</v>
      </c>
      <c r="F814" t="s">
        <v>13</v>
      </c>
      <c r="G814" t="s">
        <v>2335</v>
      </c>
      <c r="H814">
        <v>239.43</v>
      </c>
      <c r="I814">
        <v>239.43</v>
      </c>
      <c r="J814" t="s">
        <v>2336</v>
      </c>
      <c r="K814" t="s">
        <v>2336</v>
      </c>
      <c r="L814" t="s">
        <v>2336</v>
      </c>
      <c r="M814" t="s">
        <v>2336</v>
      </c>
      <c r="N814" t="s">
        <v>2337</v>
      </c>
    </row>
    <row r="815" spans="1:14">
      <c r="A815" t="s">
        <v>6</v>
      </c>
      <c r="B815" t="s">
        <v>2332</v>
      </c>
      <c r="C815" t="s">
        <v>3829</v>
      </c>
      <c r="D815" t="s">
        <v>3830</v>
      </c>
      <c r="E815" t="s">
        <v>11</v>
      </c>
      <c r="F815" t="s">
        <v>13</v>
      </c>
      <c r="G815" t="s">
        <v>2335</v>
      </c>
      <c r="H815">
        <v>7.6</v>
      </c>
      <c r="I815">
        <v>7.6</v>
      </c>
      <c r="J815" t="s">
        <v>2336</v>
      </c>
      <c r="K815" t="s">
        <v>2336</v>
      </c>
      <c r="L815" t="s">
        <v>2336</v>
      </c>
      <c r="M815" t="s">
        <v>2336</v>
      </c>
      <c r="N815" t="s">
        <v>2337</v>
      </c>
    </row>
    <row r="816" spans="1:14">
      <c r="A816" t="s">
        <v>6</v>
      </c>
      <c r="B816" t="s">
        <v>2332</v>
      </c>
      <c r="C816" t="s">
        <v>3831</v>
      </c>
      <c r="D816" t="s">
        <v>3832</v>
      </c>
      <c r="E816" t="s">
        <v>11</v>
      </c>
      <c r="F816" t="s">
        <v>13</v>
      </c>
      <c r="G816" t="s">
        <v>2335</v>
      </c>
      <c r="H816">
        <v>36.299999999999997</v>
      </c>
      <c r="I816">
        <v>36.299999999999997</v>
      </c>
      <c r="J816" t="s">
        <v>2336</v>
      </c>
      <c r="K816" t="s">
        <v>2336</v>
      </c>
      <c r="L816" t="s">
        <v>2336</v>
      </c>
      <c r="M816" t="s">
        <v>2336</v>
      </c>
      <c r="N816" t="s">
        <v>2337</v>
      </c>
    </row>
    <row r="817" spans="1:14">
      <c r="A817" t="s">
        <v>6</v>
      </c>
      <c r="B817" t="s">
        <v>2332</v>
      </c>
      <c r="C817" t="s">
        <v>3833</v>
      </c>
      <c r="D817" t="s">
        <v>3834</v>
      </c>
      <c r="E817" t="s">
        <v>12</v>
      </c>
      <c r="F817" t="s">
        <v>13</v>
      </c>
      <c r="G817" t="s">
        <v>2335</v>
      </c>
      <c r="H817">
        <v>41.29</v>
      </c>
      <c r="I817">
        <v>41.29</v>
      </c>
      <c r="J817" t="s">
        <v>2336</v>
      </c>
      <c r="K817" t="s">
        <v>2336</v>
      </c>
      <c r="L817" t="s">
        <v>2336</v>
      </c>
      <c r="M817" t="s">
        <v>2336</v>
      </c>
      <c r="N817" t="s">
        <v>2337</v>
      </c>
    </row>
    <row r="818" spans="1:14">
      <c r="A818" t="s">
        <v>6</v>
      </c>
      <c r="B818" t="s">
        <v>2332</v>
      </c>
      <c r="C818" t="s">
        <v>3835</v>
      </c>
      <c r="D818" t="s">
        <v>3836</v>
      </c>
      <c r="E818" t="s">
        <v>11</v>
      </c>
      <c r="F818" t="s">
        <v>13</v>
      </c>
      <c r="G818" t="s">
        <v>2335</v>
      </c>
      <c r="H818">
        <v>81</v>
      </c>
      <c r="I818">
        <v>81</v>
      </c>
      <c r="J818" t="s">
        <v>2336</v>
      </c>
      <c r="K818" t="s">
        <v>2336</v>
      </c>
      <c r="L818" t="s">
        <v>2336</v>
      </c>
      <c r="M818" t="s">
        <v>2336</v>
      </c>
      <c r="N818" t="s">
        <v>2337</v>
      </c>
    </row>
    <row r="819" spans="1:14">
      <c r="A819" t="s">
        <v>6</v>
      </c>
      <c r="B819" t="s">
        <v>2332</v>
      </c>
      <c r="C819" t="s">
        <v>3837</v>
      </c>
      <c r="D819" t="s">
        <v>3838</v>
      </c>
      <c r="E819" t="s">
        <v>11</v>
      </c>
      <c r="F819" t="s">
        <v>13</v>
      </c>
      <c r="G819" t="s">
        <v>2335</v>
      </c>
      <c r="H819">
        <v>210.2</v>
      </c>
      <c r="I819">
        <v>210.2</v>
      </c>
      <c r="J819" t="s">
        <v>2336</v>
      </c>
      <c r="K819" t="s">
        <v>2336</v>
      </c>
      <c r="L819" t="s">
        <v>2336</v>
      </c>
      <c r="M819" t="s">
        <v>2336</v>
      </c>
      <c r="N819" t="s">
        <v>2337</v>
      </c>
    </row>
    <row r="820" spans="1:14">
      <c r="A820" t="s">
        <v>6</v>
      </c>
      <c r="B820" t="s">
        <v>2332</v>
      </c>
      <c r="C820" t="s">
        <v>3839</v>
      </c>
      <c r="D820" t="s">
        <v>3840</v>
      </c>
      <c r="E820" t="s">
        <v>11</v>
      </c>
      <c r="F820" t="s">
        <v>13</v>
      </c>
      <c r="G820" t="s">
        <v>2335</v>
      </c>
      <c r="H820">
        <v>398.2</v>
      </c>
      <c r="I820">
        <v>398.2</v>
      </c>
      <c r="J820" t="s">
        <v>2336</v>
      </c>
      <c r="K820" t="s">
        <v>2336</v>
      </c>
      <c r="L820" t="s">
        <v>2336</v>
      </c>
      <c r="M820" t="s">
        <v>2336</v>
      </c>
      <c r="N820" t="s">
        <v>2337</v>
      </c>
    </row>
    <row r="821" spans="1:14">
      <c r="A821" t="s">
        <v>6</v>
      </c>
      <c r="B821" t="s">
        <v>2332</v>
      </c>
      <c r="C821" t="s">
        <v>3841</v>
      </c>
      <c r="D821" t="s">
        <v>3842</v>
      </c>
      <c r="E821" t="s">
        <v>11</v>
      </c>
      <c r="F821" t="s">
        <v>13</v>
      </c>
      <c r="G821" t="s">
        <v>2335</v>
      </c>
      <c r="H821">
        <v>116.2</v>
      </c>
      <c r="I821">
        <v>116.2</v>
      </c>
      <c r="J821" t="s">
        <v>2336</v>
      </c>
      <c r="K821" t="s">
        <v>2336</v>
      </c>
      <c r="L821" t="s">
        <v>2336</v>
      </c>
      <c r="M821" t="s">
        <v>2336</v>
      </c>
      <c r="N821" t="s">
        <v>2337</v>
      </c>
    </row>
    <row r="822" spans="1:14">
      <c r="A822" t="s">
        <v>6</v>
      </c>
      <c r="B822" t="s">
        <v>2332</v>
      </c>
      <c r="C822" t="s">
        <v>3843</v>
      </c>
      <c r="D822" t="s">
        <v>3844</v>
      </c>
      <c r="E822" t="s">
        <v>11</v>
      </c>
      <c r="F822" t="s">
        <v>13</v>
      </c>
      <c r="G822" t="s">
        <v>2335</v>
      </c>
      <c r="H822">
        <v>431.4</v>
      </c>
      <c r="I822">
        <v>431.4</v>
      </c>
      <c r="J822" t="s">
        <v>2336</v>
      </c>
      <c r="K822" t="s">
        <v>2336</v>
      </c>
      <c r="L822" t="s">
        <v>2336</v>
      </c>
      <c r="M822" t="s">
        <v>2336</v>
      </c>
      <c r="N822" t="s">
        <v>2337</v>
      </c>
    </row>
    <row r="823" spans="1:14">
      <c r="A823" t="s">
        <v>6</v>
      </c>
      <c r="B823" t="s">
        <v>2332</v>
      </c>
      <c r="C823" t="s">
        <v>3845</v>
      </c>
      <c r="D823" t="s">
        <v>3846</v>
      </c>
      <c r="E823" t="s">
        <v>11</v>
      </c>
      <c r="F823" t="s">
        <v>13</v>
      </c>
      <c r="G823" t="s">
        <v>2335</v>
      </c>
      <c r="H823">
        <v>188</v>
      </c>
      <c r="I823">
        <v>188</v>
      </c>
      <c r="J823" t="s">
        <v>2336</v>
      </c>
      <c r="K823" t="s">
        <v>2336</v>
      </c>
      <c r="L823" t="s">
        <v>2336</v>
      </c>
      <c r="M823" t="s">
        <v>2336</v>
      </c>
      <c r="N823" t="s">
        <v>2337</v>
      </c>
    </row>
    <row r="824" spans="1:14">
      <c r="A824" t="s">
        <v>6</v>
      </c>
      <c r="B824" t="s">
        <v>2332</v>
      </c>
      <c r="C824" t="s">
        <v>3847</v>
      </c>
      <c r="D824" t="s">
        <v>3848</v>
      </c>
      <c r="E824" t="s">
        <v>11</v>
      </c>
      <c r="F824" t="s">
        <v>13</v>
      </c>
      <c r="G824" t="s">
        <v>2335</v>
      </c>
      <c r="H824">
        <v>384.1</v>
      </c>
      <c r="I824">
        <v>384.1</v>
      </c>
      <c r="J824" t="s">
        <v>2336</v>
      </c>
      <c r="K824" t="s">
        <v>2336</v>
      </c>
      <c r="L824" t="s">
        <v>2336</v>
      </c>
      <c r="M824" t="s">
        <v>2336</v>
      </c>
      <c r="N824" t="s">
        <v>2337</v>
      </c>
    </row>
    <row r="825" spans="1:14">
      <c r="A825" t="s">
        <v>6</v>
      </c>
      <c r="B825" t="s">
        <v>2332</v>
      </c>
      <c r="C825" t="s">
        <v>3849</v>
      </c>
      <c r="D825" t="s">
        <v>3850</v>
      </c>
      <c r="E825" t="s">
        <v>11</v>
      </c>
      <c r="F825" t="s">
        <v>13</v>
      </c>
      <c r="G825" t="s">
        <v>2335</v>
      </c>
      <c r="H825">
        <v>282</v>
      </c>
      <c r="I825">
        <v>282</v>
      </c>
      <c r="J825" t="s">
        <v>2336</v>
      </c>
      <c r="K825" t="s">
        <v>2336</v>
      </c>
      <c r="L825" t="s">
        <v>2336</v>
      </c>
      <c r="M825" t="s">
        <v>2336</v>
      </c>
      <c r="N825" t="s">
        <v>2337</v>
      </c>
    </row>
    <row r="826" spans="1:14">
      <c r="A826" t="s">
        <v>6</v>
      </c>
      <c r="B826" t="s">
        <v>2332</v>
      </c>
      <c r="C826" t="s">
        <v>3851</v>
      </c>
      <c r="D826" t="s">
        <v>3852</v>
      </c>
      <c r="E826" t="s">
        <v>11</v>
      </c>
      <c r="F826" t="s">
        <v>13</v>
      </c>
      <c r="G826" t="s">
        <v>2335</v>
      </c>
      <c r="H826">
        <v>282</v>
      </c>
      <c r="I826">
        <v>282</v>
      </c>
      <c r="J826" t="s">
        <v>2336</v>
      </c>
      <c r="K826" t="s">
        <v>2336</v>
      </c>
      <c r="L826" t="s">
        <v>2336</v>
      </c>
      <c r="M826" t="s">
        <v>2336</v>
      </c>
      <c r="N826" t="s">
        <v>2337</v>
      </c>
    </row>
    <row r="827" spans="1:14">
      <c r="A827" t="s">
        <v>6</v>
      </c>
      <c r="B827" t="s">
        <v>2332</v>
      </c>
      <c r="C827" t="s">
        <v>3853</v>
      </c>
      <c r="D827" t="s">
        <v>3854</v>
      </c>
      <c r="E827" t="s">
        <v>11</v>
      </c>
      <c r="F827" t="s">
        <v>13</v>
      </c>
      <c r="G827" t="s">
        <v>2335</v>
      </c>
      <c r="H827">
        <v>188</v>
      </c>
      <c r="I827">
        <v>188</v>
      </c>
      <c r="J827" t="s">
        <v>2336</v>
      </c>
      <c r="K827" t="s">
        <v>2336</v>
      </c>
      <c r="L827" t="s">
        <v>2336</v>
      </c>
      <c r="M827" t="s">
        <v>2336</v>
      </c>
      <c r="N827" t="s">
        <v>2337</v>
      </c>
    </row>
    <row r="828" spans="1:14">
      <c r="A828" t="s">
        <v>6</v>
      </c>
      <c r="B828" t="s">
        <v>2332</v>
      </c>
      <c r="C828" t="s">
        <v>3855</v>
      </c>
      <c r="D828" t="s">
        <v>3856</v>
      </c>
      <c r="E828" t="s">
        <v>11</v>
      </c>
      <c r="F828" t="s">
        <v>13</v>
      </c>
      <c r="G828" t="s">
        <v>2335</v>
      </c>
      <c r="H828">
        <v>94</v>
      </c>
      <c r="I828">
        <v>94</v>
      </c>
      <c r="J828" t="s">
        <v>2336</v>
      </c>
      <c r="K828" t="s">
        <v>2336</v>
      </c>
      <c r="L828" t="s">
        <v>2336</v>
      </c>
      <c r="M828" t="s">
        <v>2336</v>
      </c>
      <c r="N828" t="s">
        <v>2337</v>
      </c>
    </row>
    <row r="829" spans="1:14">
      <c r="A829" t="s">
        <v>6</v>
      </c>
      <c r="B829" t="s">
        <v>2332</v>
      </c>
      <c r="C829" t="s">
        <v>3857</v>
      </c>
      <c r="D829" t="s">
        <v>3858</v>
      </c>
      <c r="E829" t="s">
        <v>11</v>
      </c>
      <c r="F829" t="s">
        <v>13</v>
      </c>
      <c r="G829" t="s">
        <v>2335</v>
      </c>
      <c r="H829">
        <v>109</v>
      </c>
      <c r="I829">
        <v>109</v>
      </c>
      <c r="J829" t="s">
        <v>2336</v>
      </c>
      <c r="K829" t="s">
        <v>2336</v>
      </c>
      <c r="L829" t="s">
        <v>2336</v>
      </c>
      <c r="M829" t="s">
        <v>2336</v>
      </c>
      <c r="N829" t="s">
        <v>2337</v>
      </c>
    </row>
    <row r="830" spans="1:14">
      <c r="A830" t="s">
        <v>6</v>
      </c>
      <c r="B830" t="s">
        <v>2332</v>
      </c>
      <c r="C830" t="s">
        <v>3859</v>
      </c>
      <c r="D830" t="s">
        <v>3860</v>
      </c>
      <c r="E830" t="s">
        <v>11</v>
      </c>
      <c r="F830" t="s">
        <v>13</v>
      </c>
      <c r="G830" t="s">
        <v>2335</v>
      </c>
      <c r="H830">
        <v>58.6</v>
      </c>
      <c r="I830">
        <v>58.6</v>
      </c>
      <c r="J830" t="s">
        <v>2336</v>
      </c>
      <c r="K830" t="s">
        <v>2336</v>
      </c>
      <c r="L830" t="s">
        <v>2336</v>
      </c>
      <c r="M830" t="s">
        <v>2336</v>
      </c>
      <c r="N830" t="s">
        <v>2337</v>
      </c>
    </row>
    <row r="831" spans="1:14">
      <c r="A831" t="s">
        <v>6</v>
      </c>
      <c r="B831" t="s">
        <v>2332</v>
      </c>
      <c r="C831" t="s">
        <v>3861</v>
      </c>
      <c r="D831" t="s">
        <v>3862</v>
      </c>
      <c r="E831" t="s">
        <v>11</v>
      </c>
      <c r="F831" t="s">
        <v>13</v>
      </c>
      <c r="G831" t="s">
        <v>2335</v>
      </c>
      <c r="H831">
        <v>133.6</v>
      </c>
      <c r="I831">
        <v>133.6</v>
      </c>
      <c r="J831" t="s">
        <v>2336</v>
      </c>
      <c r="K831" t="s">
        <v>2336</v>
      </c>
      <c r="L831" t="s">
        <v>2336</v>
      </c>
      <c r="M831" t="s">
        <v>2336</v>
      </c>
      <c r="N831" t="s">
        <v>2337</v>
      </c>
    </row>
    <row r="832" spans="1:14">
      <c r="A832" t="s">
        <v>6</v>
      </c>
      <c r="B832" t="s">
        <v>2332</v>
      </c>
      <c r="C832" t="s">
        <v>3863</v>
      </c>
      <c r="D832" t="s">
        <v>3864</v>
      </c>
      <c r="E832" t="s">
        <v>11</v>
      </c>
      <c r="F832" t="s">
        <v>13</v>
      </c>
      <c r="G832" t="s">
        <v>2335</v>
      </c>
      <c r="H832">
        <v>137</v>
      </c>
      <c r="I832">
        <v>137</v>
      </c>
      <c r="J832" t="s">
        <v>2336</v>
      </c>
      <c r="K832" t="s">
        <v>2336</v>
      </c>
      <c r="L832" t="s">
        <v>2336</v>
      </c>
      <c r="M832" t="s">
        <v>2336</v>
      </c>
      <c r="N832" t="s">
        <v>2337</v>
      </c>
    </row>
    <row r="833" spans="1:14">
      <c r="A833" t="s">
        <v>6</v>
      </c>
      <c r="B833" t="s">
        <v>2332</v>
      </c>
      <c r="C833" t="s">
        <v>3865</v>
      </c>
      <c r="D833" t="s">
        <v>3866</v>
      </c>
      <c r="E833" t="s">
        <v>11</v>
      </c>
      <c r="F833" t="s">
        <v>13</v>
      </c>
      <c r="G833" t="s">
        <v>2335</v>
      </c>
      <c r="H833">
        <v>58.6</v>
      </c>
      <c r="I833">
        <v>58.6</v>
      </c>
      <c r="J833" t="s">
        <v>2336</v>
      </c>
      <c r="K833" t="s">
        <v>2336</v>
      </c>
      <c r="L833" t="s">
        <v>2336</v>
      </c>
      <c r="M833" t="s">
        <v>2336</v>
      </c>
      <c r="N833" t="s">
        <v>2337</v>
      </c>
    </row>
    <row r="834" spans="1:14">
      <c r="A834" t="s">
        <v>6</v>
      </c>
      <c r="B834" t="s">
        <v>2332</v>
      </c>
      <c r="C834" t="s">
        <v>3867</v>
      </c>
      <c r="D834" t="s">
        <v>3868</v>
      </c>
      <c r="E834" t="s">
        <v>11</v>
      </c>
      <c r="F834" t="s">
        <v>13</v>
      </c>
      <c r="G834" t="s">
        <v>2335</v>
      </c>
      <c r="H834">
        <v>104.3</v>
      </c>
      <c r="I834">
        <v>104.3</v>
      </c>
      <c r="J834" t="s">
        <v>2336</v>
      </c>
      <c r="K834" t="s">
        <v>2336</v>
      </c>
      <c r="L834" t="s">
        <v>2336</v>
      </c>
      <c r="M834" t="s">
        <v>2336</v>
      </c>
      <c r="N834" t="s">
        <v>2337</v>
      </c>
    </row>
    <row r="835" spans="1:14">
      <c r="A835" t="s">
        <v>6</v>
      </c>
      <c r="B835" t="s">
        <v>2332</v>
      </c>
      <c r="C835" t="s">
        <v>3869</v>
      </c>
      <c r="D835" t="s">
        <v>3870</v>
      </c>
      <c r="E835" t="s">
        <v>11</v>
      </c>
      <c r="F835" t="s">
        <v>13</v>
      </c>
      <c r="G835" t="s">
        <v>2335</v>
      </c>
      <c r="H835">
        <v>344.05</v>
      </c>
      <c r="I835">
        <v>344.05</v>
      </c>
      <c r="J835" t="s">
        <v>2336</v>
      </c>
      <c r="K835" t="s">
        <v>2336</v>
      </c>
      <c r="L835" t="s">
        <v>2336</v>
      </c>
      <c r="M835" t="s">
        <v>2336</v>
      </c>
      <c r="N835" t="s">
        <v>2337</v>
      </c>
    </row>
    <row r="836" spans="1:14">
      <c r="A836" t="s">
        <v>6</v>
      </c>
      <c r="B836" t="s">
        <v>2332</v>
      </c>
      <c r="C836" t="s">
        <v>3871</v>
      </c>
      <c r="D836" t="s">
        <v>3872</v>
      </c>
      <c r="E836" t="s">
        <v>11</v>
      </c>
      <c r="F836" t="s">
        <v>13</v>
      </c>
      <c r="G836" t="s">
        <v>2335</v>
      </c>
      <c r="H836">
        <v>56.55</v>
      </c>
      <c r="I836">
        <v>56.55</v>
      </c>
      <c r="J836" t="s">
        <v>2336</v>
      </c>
      <c r="K836" t="s">
        <v>2336</v>
      </c>
      <c r="L836" t="s">
        <v>2336</v>
      </c>
      <c r="M836" t="s">
        <v>2336</v>
      </c>
      <c r="N836" t="s">
        <v>2337</v>
      </c>
    </row>
    <row r="837" spans="1:14">
      <c r="A837" t="s">
        <v>6</v>
      </c>
      <c r="B837" t="s">
        <v>2332</v>
      </c>
      <c r="C837" t="s">
        <v>3873</v>
      </c>
      <c r="D837" t="s">
        <v>3874</v>
      </c>
      <c r="E837" t="s">
        <v>11</v>
      </c>
      <c r="F837" t="s">
        <v>13</v>
      </c>
      <c r="G837" t="s">
        <v>2335</v>
      </c>
      <c r="H837">
        <v>56.55</v>
      </c>
      <c r="I837">
        <v>56.55</v>
      </c>
      <c r="J837" t="s">
        <v>2336</v>
      </c>
      <c r="K837" t="s">
        <v>2336</v>
      </c>
      <c r="L837" t="s">
        <v>2336</v>
      </c>
      <c r="M837" t="s">
        <v>2336</v>
      </c>
      <c r="N837" t="s">
        <v>2337</v>
      </c>
    </row>
    <row r="838" spans="1:14">
      <c r="A838" t="s">
        <v>6</v>
      </c>
      <c r="B838" t="s">
        <v>2332</v>
      </c>
      <c r="C838" t="s">
        <v>3875</v>
      </c>
      <c r="D838" t="s">
        <v>3876</v>
      </c>
      <c r="E838" t="s">
        <v>11</v>
      </c>
      <c r="F838" t="s">
        <v>13</v>
      </c>
      <c r="G838" t="s">
        <v>2335</v>
      </c>
      <c r="H838">
        <v>208.6</v>
      </c>
      <c r="I838">
        <v>208.6</v>
      </c>
      <c r="J838" t="s">
        <v>2336</v>
      </c>
      <c r="K838" t="s">
        <v>2336</v>
      </c>
      <c r="L838" t="s">
        <v>2336</v>
      </c>
      <c r="M838" t="s">
        <v>2336</v>
      </c>
      <c r="N838" t="s">
        <v>2337</v>
      </c>
    </row>
    <row r="839" spans="1:14">
      <c r="A839" t="s">
        <v>6</v>
      </c>
      <c r="B839" t="s">
        <v>2332</v>
      </c>
      <c r="C839" t="s">
        <v>3877</v>
      </c>
      <c r="D839" t="s">
        <v>3878</v>
      </c>
      <c r="E839" t="s">
        <v>11</v>
      </c>
      <c r="F839" t="s">
        <v>13</v>
      </c>
      <c r="G839" t="s">
        <v>2335</v>
      </c>
      <c r="H839">
        <v>133.6</v>
      </c>
      <c r="I839">
        <v>133.6</v>
      </c>
      <c r="J839" t="s">
        <v>2336</v>
      </c>
      <c r="K839" t="s">
        <v>2336</v>
      </c>
      <c r="L839" t="s">
        <v>2336</v>
      </c>
      <c r="M839" t="s">
        <v>2336</v>
      </c>
      <c r="N839" t="s">
        <v>2337</v>
      </c>
    </row>
    <row r="840" spans="1:14">
      <c r="A840" t="s">
        <v>6</v>
      </c>
      <c r="B840" t="s">
        <v>2332</v>
      </c>
      <c r="C840" t="s">
        <v>3879</v>
      </c>
      <c r="D840" t="s">
        <v>3880</v>
      </c>
      <c r="E840" t="s">
        <v>11</v>
      </c>
      <c r="F840" t="s">
        <v>13</v>
      </c>
      <c r="G840" t="s">
        <v>2335</v>
      </c>
      <c r="H840">
        <v>133.6</v>
      </c>
      <c r="I840">
        <v>133.6</v>
      </c>
      <c r="J840" t="s">
        <v>2336</v>
      </c>
      <c r="K840" t="s">
        <v>2336</v>
      </c>
      <c r="L840" t="s">
        <v>2336</v>
      </c>
      <c r="M840" t="s">
        <v>2336</v>
      </c>
      <c r="N840" t="s">
        <v>2337</v>
      </c>
    </row>
    <row r="841" spans="1:14">
      <c r="A841" t="s">
        <v>6</v>
      </c>
      <c r="B841" t="s">
        <v>2332</v>
      </c>
      <c r="C841" t="s">
        <v>3881</v>
      </c>
      <c r="D841" t="s">
        <v>3882</v>
      </c>
      <c r="E841" t="s">
        <v>11</v>
      </c>
      <c r="F841" t="s">
        <v>13</v>
      </c>
      <c r="G841" t="s">
        <v>2335</v>
      </c>
      <c r="H841">
        <v>153.31</v>
      </c>
      <c r="I841">
        <v>153.31</v>
      </c>
      <c r="J841" t="s">
        <v>2336</v>
      </c>
      <c r="K841" t="s">
        <v>2336</v>
      </c>
      <c r="L841" t="s">
        <v>2336</v>
      </c>
      <c r="M841" t="s">
        <v>2336</v>
      </c>
      <c r="N841" t="s">
        <v>2337</v>
      </c>
    </row>
    <row r="842" spans="1:14">
      <c r="A842" t="s">
        <v>6</v>
      </c>
      <c r="B842" t="s">
        <v>2332</v>
      </c>
      <c r="C842" t="s">
        <v>3883</v>
      </c>
      <c r="D842" t="s">
        <v>3884</v>
      </c>
      <c r="E842" t="s">
        <v>11</v>
      </c>
      <c r="F842" t="s">
        <v>13</v>
      </c>
      <c r="G842" t="s">
        <v>2335</v>
      </c>
      <c r="H842">
        <v>58.6</v>
      </c>
      <c r="I842">
        <v>58.6</v>
      </c>
      <c r="J842" t="s">
        <v>2336</v>
      </c>
      <c r="K842" t="s">
        <v>2336</v>
      </c>
      <c r="L842" t="s">
        <v>2336</v>
      </c>
      <c r="M842" t="s">
        <v>2336</v>
      </c>
      <c r="N842" t="s">
        <v>2337</v>
      </c>
    </row>
    <row r="843" spans="1:14">
      <c r="A843" t="s">
        <v>6</v>
      </c>
      <c r="B843" t="s">
        <v>2332</v>
      </c>
      <c r="C843" t="s">
        <v>3885</v>
      </c>
      <c r="D843" t="s">
        <v>3886</v>
      </c>
      <c r="E843" t="s">
        <v>11</v>
      </c>
      <c r="F843" t="s">
        <v>13</v>
      </c>
      <c r="G843" t="s">
        <v>2335</v>
      </c>
      <c r="H843">
        <v>2.9</v>
      </c>
      <c r="I843">
        <v>2.9</v>
      </c>
      <c r="J843" t="s">
        <v>2336</v>
      </c>
      <c r="K843" t="s">
        <v>2336</v>
      </c>
      <c r="L843" t="s">
        <v>2336</v>
      </c>
      <c r="M843" t="s">
        <v>2336</v>
      </c>
      <c r="N843" t="s">
        <v>2337</v>
      </c>
    </row>
    <row r="844" spans="1:14">
      <c r="A844" t="s">
        <v>6</v>
      </c>
      <c r="B844" t="s">
        <v>2332</v>
      </c>
      <c r="C844" t="s">
        <v>3887</v>
      </c>
      <c r="D844" t="s">
        <v>3888</v>
      </c>
      <c r="E844" t="s">
        <v>11</v>
      </c>
      <c r="F844" t="s">
        <v>13</v>
      </c>
      <c r="G844" t="s">
        <v>2335</v>
      </c>
      <c r="H844">
        <v>47.4</v>
      </c>
      <c r="I844">
        <v>47.4</v>
      </c>
      <c r="J844" t="s">
        <v>2336</v>
      </c>
      <c r="K844" t="s">
        <v>2336</v>
      </c>
      <c r="L844" t="s">
        <v>2336</v>
      </c>
      <c r="M844" t="s">
        <v>2336</v>
      </c>
      <c r="N844" t="s">
        <v>2337</v>
      </c>
    </row>
    <row r="845" spans="1:14">
      <c r="A845" t="s">
        <v>6</v>
      </c>
      <c r="B845" t="s">
        <v>2332</v>
      </c>
      <c r="C845" t="s">
        <v>3889</v>
      </c>
      <c r="D845" t="s">
        <v>3890</v>
      </c>
      <c r="E845" t="s">
        <v>11</v>
      </c>
      <c r="F845" t="s">
        <v>13</v>
      </c>
      <c r="G845" t="s">
        <v>2335</v>
      </c>
      <c r="H845">
        <v>51.3</v>
      </c>
      <c r="I845">
        <v>51.3</v>
      </c>
      <c r="J845" t="s">
        <v>2336</v>
      </c>
      <c r="K845" t="s">
        <v>2336</v>
      </c>
      <c r="L845" t="s">
        <v>2336</v>
      </c>
      <c r="M845" t="s">
        <v>2336</v>
      </c>
      <c r="N845" t="s">
        <v>2337</v>
      </c>
    </row>
    <row r="846" spans="1:14">
      <c r="A846" t="s">
        <v>6</v>
      </c>
      <c r="B846" t="s">
        <v>2332</v>
      </c>
      <c r="C846" t="s">
        <v>3891</v>
      </c>
      <c r="D846" t="s">
        <v>3892</v>
      </c>
      <c r="E846" t="s">
        <v>11</v>
      </c>
      <c r="F846" t="s">
        <v>13</v>
      </c>
      <c r="G846" t="s">
        <v>2335</v>
      </c>
      <c r="H846">
        <v>51.3</v>
      </c>
      <c r="I846">
        <v>51.3</v>
      </c>
      <c r="J846" t="s">
        <v>2336</v>
      </c>
      <c r="K846" t="s">
        <v>2336</v>
      </c>
      <c r="L846" t="s">
        <v>2336</v>
      </c>
      <c r="M846" t="s">
        <v>2336</v>
      </c>
      <c r="N846" t="s">
        <v>2337</v>
      </c>
    </row>
    <row r="847" spans="1:14">
      <c r="A847" t="s">
        <v>6</v>
      </c>
      <c r="B847" t="s">
        <v>2332</v>
      </c>
      <c r="C847" t="s">
        <v>3893</v>
      </c>
      <c r="D847" t="s">
        <v>3894</v>
      </c>
      <c r="E847" t="s">
        <v>11</v>
      </c>
      <c r="F847" t="s">
        <v>13</v>
      </c>
      <c r="G847" t="s">
        <v>2335</v>
      </c>
      <c r="H847">
        <v>58.6</v>
      </c>
      <c r="I847">
        <v>58.6</v>
      </c>
      <c r="J847" t="s">
        <v>2336</v>
      </c>
      <c r="K847" t="s">
        <v>2336</v>
      </c>
      <c r="L847" t="s">
        <v>2336</v>
      </c>
      <c r="M847" t="s">
        <v>2336</v>
      </c>
      <c r="N847" t="s">
        <v>2337</v>
      </c>
    </row>
    <row r="848" spans="1:14">
      <c r="A848" t="s">
        <v>6</v>
      </c>
      <c r="B848" t="s">
        <v>2332</v>
      </c>
      <c r="C848" t="s">
        <v>3895</v>
      </c>
      <c r="D848" t="s">
        <v>3896</v>
      </c>
      <c r="E848" t="s">
        <v>11</v>
      </c>
      <c r="F848" t="s">
        <v>13</v>
      </c>
      <c r="G848" t="s">
        <v>2335</v>
      </c>
      <c r="H848">
        <v>250.94</v>
      </c>
      <c r="I848">
        <v>250.94</v>
      </c>
      <c r="J848" t="s">
        <v>2336</v>
      </c>
      <c r="K848" t="s">
        <v>2336</v>
      </c>
      <c r="L848" t="s">
        <v>2336</v>
      </c>
      <c r="M848" t="s">
        <v>2336</v>
      </c>
      <c r="N848" t="s">
        <v>2337</v>
      </c>
    </row>
    <row r="849" spans="1:14">
      <c r="A849" t="s">
        <v>6</v>
      </c>
      <c r="B849" t="s">
        <v>2332</v>
      </c>
      <c r="C849" t="s">
        <v>3897</v>
      </c>
      <c r="D849" t="s">
        <v>3898</v>
      </c>
      <c r="E849" t="s">
        <v>11</v>
      </c>
      <c r="F849" t="s">
        <v>13</v>
      </c>
      <c r="G849" t="s">
        <v>2335</v>
      </c>
      <c r="H849">
        <v>131.13999999999999</v>
      </c>
      <c r="I849">
        <v>131.13999999999999</v>
      </c>
      <c r="J849" t="s">
        <v>2336</v>
      </c>
      <c r="K849" t="s">
        <v>2336</v>
      </c>
      <c r="L849" t="s">
        <v>2336</v>
      </c>
      <c r="M849" t="s">
        <v>2336</v>
      </c>
      <c r="N849" t="s">
        <v>2337</v>
      </c>
    </row>
    <row r="850" spans="1:14">
      <c r="A850" t="s">
        <v>6</v>
      </c>
      <c r="B850" t="s">
        <v>2332</v>
      </c>
      <c r="C850" t="s">
        <v>3899</v>
      </c>
      <c r="D850" t="s">
        <v>3900</v>
      </c>
      <c r="E850" t="s">
        <v>11</v>
      </c>
      <c r="F850" t="s">
        <v>16</v>
      </c>
      <c r="G850" t="s">
        <v>3901</v>
      </c>
      <c r="H850">
        <v>1210</v>
      </c>
      <c r="I850">
        <v>1210</v>
      </c>
      <c r="J850" t="s">
        <v>2336</v>
      </c>
      <c r="K850" t="s">
        <v>2336</v>
      </c>
      <c r="L850" t="s">
        <v>2336</v>
      </c>
      <c r="M850" t="s">
        <v>2336</v>
      </c>
      <c r="N850" t="s">
        <v>2337</v>
      </c>
    </row>
    <row r="851" spans="1:14">
      <c r="A851" t="s">
        <v>6</v>
      </c>
      <c r="B851" t="s">
        <v>2332</v>
      </c>
      <c r="C851" t="s">
        <v>3902</v>
      </c>
      <c r="D851" t="s">
        <v>3903</v>
      </c>
      <c r="E851" t="s">
        <v>10</v>
      </c>
      <c r="F851" t="s">
        <v>13</v>
      </c>
      <c r="G851" t="s">
        <v>3901</v>
      </c>
      <c r="H851">
        <v>96572.34</v>
      </c>
      <c r="I851">
        <v>96572.34</v>
      </c>
      <c r="J851" t="s">
        <v>2336</v>
      </c>
      <c r="K851" t="s">
        <v>2336</v>
      </c>
      <c r="L851" t="s">
        <v>2336</v>
      </c>
      <c r="M851" t="s">
        <v>2336</v>
      </c>
      <c r="N851" t="s">
        <v>2337</v>
      </c>
    </row>
    <row r="852" spans="1:14">
      <c r="A852" t="s">
        <v>6</v>
      </c>
      <c r="B852" t="s">
        <v>2332</v>
      </c>
      <c r="C852" t="s">
        <v>3904</v>
      </c>
      <c r="D852" t="s">
        <v>3905</v>
      </c>
      <c r="E852" t="s">
        <v>12</v>
      </c>
      <c r="F852" t="s">
        <v>15</v>
      </c>
      <c r="G852" t="s">
        <v>3901</v>
      </c>
      <c r="H852">
        <v>34442.65</v>
      </c>
      <c r="I852">
        <v>34436.6</v>
      </c>
      <c r="J852" t="s">
        <v>2336</v>
      </c>
      <c r="K852" t="s">
        <v>2336</v>
      </c>
      <c r="L852" t="s">
        <v>2336</v>
      </c>
      <c r="M852" t="s">
        <v>2336</v>
      </c>
      <c r="N852" t="s">
        <v>2337</v>
      </c>
    </row>
    <row r="853" spans="1:14">
      <c r="A853" t="s">
        <v>6</v>
      </c>
      <c r="B853" t="s">
        <v>2332</v>
      </c>
      <c r="C853" t="s">
        <v>3906</v>
      </c>
      <c r="D853" t="s">
        <v>3907</v>
      </c>
      <c r="E853" t="s">
        <v>12</v>
      </c>
      <c r="F853" t="s">
        <v>14</v>
      </c>
      <c r="G853" t="s">
        <v>3901</v>
      </c>
      <c r="H853">
        <v>18150</v>
      </c>
      <c r="I853">
        <v>17378.63</v>
      </c>
      <c r="J853" t="s">
        <v>2336</v>
      </c>
      <c r="K853" t="s">
        <v>2336</v>
      </c>
      <c r="L853" t="s">
        <v>2336</v>
      </c>
      <c r="M853" t="s">
        <v>2336</v>
      </c>
      <c r="N853" t="s">
        <v>2337</v>
      </c>
    </row>
    <row r="854" spans="1:14">
      <c r="A854" t="s">
        <v>6</v>
      </c>
      <c r="B854" t="s">
        <v>2332</v>
      </c>
      <c r="C854" t="s">
        <v>3908</v>
      </c>
      <c r="D854" t="s">
        <v>3909</v>
      </c>
      <c r="E854" t="s">
        <v>11</v>
      </c>
      <c r="F854" t="s">
        <v>17</v>
      </c>
      <c r="G854" t="s">
        <v>3901</v>
      </c>
      <c r="H854">
        <v>7526.2</v>
      </c>
      <c r="I854">
        <v>7526.2</v>
      </c>
      <c r="J854" t="s">
        <v>2336</v>
      </c>
      <c r="K854" t="s">
        <v>2336</v>
      </c>
      <c r="L854" t="s">
        <v>2336</v>
      </c>
      <c r="M854" t="s">
        <v>3910</v>
      </c>
      <c r="N854" t="s">
        <v>2337</v>
      </c>
    </row>
    <row r="855" spans="1:14">
      <c r="A855" t="s">
        <v>6</v>
      </c>
      <c r="B855" t="s">
        <v>2332</v>
      </c>
      <c r="C855" t="s">
        <v>3911</v>
      </c>
      <c r="D855" t="s">
        <v>3912</v>
      </c>
      <c r="E855" t="s">
        <v>12</v>
      </c>
      <c r="F855" t="s">
        <v>14</v>
      </c>
      <c r="G855" t="s">
        <v>3901</v>
      </c>
      <c r="H855">
        <v>43620.5</v>
      </c>
      <c r="I855">
        <v>41037.15</v>
      </c>
      <c r="J855" t="s">
        <v>2336</v>
      </c>
      <c r="K855" t="s">
        <v>2336</v>
      </c>
      <c r="L855" t="s">
        <v>2336</v>
      </c>
      <c r="M855" t="s">
        <v>2336</v>
      </c>
      <c r="N855" t="s">
        <v>2337</v>
      </c>
    </row>
    <row r="856" spans="1:14">
      <c r="A856" t="s">
        <v>6</v>
      </c>
      <c r="B856" t="s">
        <v>2332</v>
      </c>
      <c r="C856" t="s">
        <v>3913</v>
      </c>
      <c r="D856" t="s">
        <v>3914</v>
      </c>
      <c r="E856" t="s">
        <v>12</v>
      </c>
      <c r="F856" t="s">
        <v>17</v>
      </c>
      <c r="G856" t="s">
        <v>3901</v>
      </c>
      <c r="H856">
        <v>13341.12</v>
      </c>
      <c r="I856">
        <v>13341.12</v>
      </c>
      <c r="J856" t="s">
        <v>2336</v>
      </c>
      <c r="K856" t="s">
        <v>2336</v>
      </c>
      <c r="L856" t="s">
        <v>2336</v>
      </c>
      <c r="M856" t="s">
        <v>3910</v>
      </c>
      <c r="N856" t="s">
        <v>2337</v>
      </c>
    </row>
    <row r="857" spans="1:14">
      <c r="A857" t="s">
        <v>6</v>
      </c>
      <c r="B857" t="s">
        <v>2332</v>
      </c>
      <c r="C857" t="s">
        <v>3915</v>
      </c>
      <c r="D857" t="s">
        <v>3916</v>
      </c>
      <c r="E857" t="s">
        <v>11</v>
      </c>
      <c r="F857" t="s">
        <v>17</v>
      </c>
      <c r="G857" t="s">
        <v>3901</v>
      </c>
      <c r="H857">
        <v>6059.91</v>
      </c>
      <c r="I857">
        <v>6059.91</v>
      </c>
      <c r="J857" t="s">
        <v>2336</v>
      </c>
      <c r="K857" t="s">
        <v>2336</v>
      </c>
      <c r="L857" t="s">
        <v>2336</v>
      </c>
      <c r="M857" t="s">
        <v>3910</v>
      </c>
      <c r="N857" t="s">
        <v>2337</v>
      </c>
    </row>
    <row r="858" spans="1:14">
      <c r="A858" t="s">
        <v>6</v>
      </c>
      <c r="B858" t="s">
        <v>2332</v>
      </c>
      <c r="C858" t="s">
        <v>3917</v>
      </c>
      <c r="D858" t="s">
        <v>3918</v>
      </c>
      <c r="E858" t="s">
        <v>12</v>
      </c>
      <c r="F858" t="s">
        <v>17</v>
      </c>
      <c r="G858" t="s">
        <v>3901</v>
      </c>
      <c r="H858">
        <v>855281.72</v>
      </c>
      <c r="I858">
        <v>853648.47</v>
      </c>
      <c r="J858" t="s">
        <v>2336</v>
      </c>
      <c r="K858" t="s">
        <v>2336</v>
      </c>
      <c r="L858" t="s">
        <v>2336</v>
      </c>
      <c r="M858" t="s">
        <v>3910</v>
      </c>
      <c r="N858" t="s">
        <v>2337</v>
      </c>
    </row>
    <row r="859" spans="1:14">
      <c r="A859" t="s">
        <v>6</v>
      </c>
      <c r="B859" t="s">
        <v>2332</v>
      </c>
      <c r="C859" t="s">
        <v>3919</v>
      </c>
      <c r="D859" t="s">
        <v>3920</v>
      </c>
      <c r="E859" t="s">
        <v>34</v>
      </c>
      <c r="F859" t="s">
        <v>16</v>
      </c>
      <c r="G859" t="s">
        <v>3901</v>
      </c>
      <c r="H859">
        <v>0</v>
      </c>
      <c r="I859">
        <v>0</v>
      </c>
      <c r="J859" t="s">
        <v>2336</v>
      </c>
      <c r="K859" t="s">
        <v>2336</v>
      </c>
      <c r="L859" t="s">
        <v>2336</v>
      </c>
      <c r="M859" t="s">
        <v>2336</v>
      </c>
      <c r="N859" t="s">
        <v>2337</v>
      </c>
    </row>
    <row r="860" spans="1:14">
      <c r="A860" t="s">
        <v>6</v>
      </c>
      <c r="B860" t="s">
        <v>2332</v>
      </c>
      <c r="C860" t="s">
        <v>3921</v>
      </c>
      <c r="D860" t="s">
        <v>3922</v>
      </c>
      <c r="E860" t="s">
        <v>12</v>
      </c>
      <c r="F860" t="s">
        <v>16</v>
      </c>
      <c r="G860" t="s">
        <v>3901</v>
      </c>
      <c r="H860">
        <v>252557.06</v>
      </c>
      <c r="I860">
        <v>252557.06</v>
      </c>
      <c r="J860" t="s">
        <v>2336</v>
      </c>
      <c r="K860" t="s">
        <v>2336</v>
      </c>
      <c r="L860" t="s">
        <v>2336</v>
      </c>
      <c r="M860" t="s">
        <v>2336</v>
      </c>
      <c r="N860" t="s">
        <v>2337</v>
      </c>
    </row>
    <row r="861" spans="1:14">
      <c r="A861" t="s">
        <v>6</v>
      </c>
      <c r="B861" t="s">
        <v>2332</v>
      </c>
      <c r="C861" t="s">
        <v>3923</v>
      </c>
      <c r="D861" t="s">
        <v>3924</v>
      </c>
      <c r="E861" t="s">
        <v>12</v>
      </c>
      <c r="F861" t="s">
        <v>14</v>
      </c>
      <c r="G861" t="s">
        <v>3901</v>
      </c>
      <c r="H861">
        <v>133100</v>
      </c>
      <c r="I861">
        <v>116495.9</v>
      </c>
      <c r="J861" t="s">
        <v>2336</v>
      </c>
      <c r="K861" t="s">
        <v>2336</v>
      </c>
      <c r="L861" t="s">
        <v>2336</v>
      </c>
      <c r="M861" t="s">
        <v>2336</v>
      </c>
      <c r="N861" t="s">
        <v>2337</v>
      </c>
    </row>
    <row r="862" spans="1:14">
      <c r="A862" t="s">
        <v>6</v>
      </c>
      <c r="B862" t="s">
        <v>2332</v>
      </c>
      <c r="C862" t="s">
        <v>3925</v>
      </c>
      <c r="D862" t="s">
        <v>3926</v>
      </c>
      <c r="E862" t="s">
        <v>11</v>
      </c>
      <c r="F862" t="s">
        <v>16</v>
      </c>
      <c r="G862" t="s">
        <v>3901</v>
      </c>
      <c r="H862">
        <v>1921078.22</v>
      </c>
      <c r="I862">
        <v>557383.89</v>
      </c>
      <c r="J862" t="s">
        <v>2336</v>
      </c>
      <c r="K862" t="s">
        <v>2336</v>
      </c>
      <c r="L862" t="s">
        <v>2336</v>
      </c>
      <c r="M862" t="s">
        <v>2336</v>
      </c>
      <c r="N862" t="s">
        <v>2337</v>
      </c>
    </row>
    <row r="863" spans="1:14">
      <c r="A863" t="s">
        <v>6</v>
      </c>
      <c r="B863" t="s">
        <v>2332</v>
      </c>
      <c r="C863" t="s">
        <v>3927</v>
      </c>
      <c r="D863" t="s">
        <v>3926</v>
      </c>
      <c r="E863" t="s">
        <v>11</v>
      </c>
      <c r="F863" t="s">
        <v>16</v>
      </c>
      <c r="G863" t="s">
        <v>3901</v>
      </c>
      <c r="H863">
        <v>1921078.22</v>
      </c>
      <c r="I863">
        <v>603687.62</v>
      </c>
      <c r="J863" t="s">
        <v>2336</v>
      </c>
      <c r="K863" t="s">
        <v>2336</v>
      </c>
      <c r="L863" t="s">
        <v>2336</v>
      </c>
      <c r="M863" t="s">
        <v>2336</v>
      </c>
      <c r="N863" t="s">
        <v>2337</v>
      </c>
    </row>
    <row r="864" spans="1:14">
      <c r="A864" t="s">
        <v>6</v>
      </c>
      <c r="B864" t="s">
        <v>2332</v>
      </c>
      <c r="C864" t="s">
        <v>3928</v>
      </c>
      <c r="D864" t="s">
        <v>3926</v>
      </c>
      <c r="E864" t="s">
        <v>11</v>
      </c>
      <c r="F864" t="s">
        <v>16</v>
      </c>
      <c r="G864" t="s">
        <v>3901</v>
      </c>
      <c r="H864">
        <v>1921078.22</v>
      </c>
      <c r="I864">
        <v>222380.47</v>
      </c>
      <c r="J864" t="s">
        <v>2336</v>
      </c>
      <c r="K864" t="s">
        <v>2336</v>
      </c>
      <c r="L864" t="s">
        <v>2336</v>
      </c>
      <c r="M864" t="s">
        <v>2336</v>
      </c>
      <c r="N864" t="s">
        <v>2337</v>
      </c>
    </row>
    <row r="865" spans="1:14">
      <c r="A865" t="s">
        <v>6</v>
      </c>
      <c r="B865" t="s">
        <v>2332</v>
      </c>
      <c r="C865" t="s">
        <v>3929</v>
      </c>
      <c r="D865" t="s">
        <v>3926</v>
      </c>
      <c r="E865" t="s">
        <v>11</v>
      </c>
      <c r="F865" t="s">
        <v>16</v>
      </c>
      <c r="G865" t="s">
        <v>3901</v>
      </c>
      <c r="H865">
        <v>1921078.22</v>
      </c>
      <c r="I865">
        <v>229565.56</v>
      </c>
      <c r="J865" t="s">
        <v>2336</v>
      </c>
      <c r="K865" t="s">
        <v>2336</v>
      </c>
      <c r="L865" t="s">
        <v>2336</v>
      </c>
      <c r="M865" t="s">
        <v>2336</v>
      </c>
      <c r="N865" t="s">
        <v>2337</v>
      </c>
    </row>
    <row r="866" spans="1:14">
      <c r="A866" t="s">
        <v>6</v>
      </c>
      <c r="B866" t="s">
        <v>2332</v>
      </c>
      <c r="C866" t="s">
        <v>3930</v>
      </c>
      <c r="D866" t="s">
        <v>3931</v>
      </c>
      <c r="E866" t="s">
        <v>12</v>
      </c>
      <c r="F866" t="s">
        <v>15</v>
      </c>
      <c r="G866" t="s">
        <v>3901</v>
      </c>
      <c r="H866">
        <v>19110.990000000002</v>
      </c>
      <c r="I866">
        <v>14338.5</v>
      </c>
      <c r="J866" t="s">
        <v>2336</v>
      </c>
      <c r="K866" t="s">
        <v>2336</v>
      </c>
      <c r="L866" t="s">
        <v>2336</v>
      </c>
      <c r="M866" t="s">
        <v>2336</v>
      </c>
      <c r="N866" t="s">
        <v>2337</v>
      </c>
    </row>
    <row r="867" spans="1:14">
      <c r="A867" t="s">
        <v>6</v>
      </c>
      <c r="B867" t="s">
        <v>2332</v>
      </c>
      <c r="C867" t="s">
        <v>3932</v>
      </c>
      <c r="D867" t="s">
        <v>3931</v>
      </c>
      <c r="E867" t="s">
        <v>12</v>
      </c>
      <c r="F867" t="s">
        <v>15</v>
      </c>
      <c r="G867" t="s">
        <v>3901</v>
      </c>
      <c r="H867">
        <v>19110.990000000002</v>
      </c>
      <c r="I867">
        <v>3147.21</v>
      </c>
      <c r="J867" t="s">
        <v>2336</v>
      </c>
      <c r="K867" t="s">
        <v>2336</v>
      </c>
      <c r="L867" t="s">
        <v>2336</v>
      </c>
      <c r="M867" t="s">
        <v>2336</v>
      </c>
      <c r="N867" t="s">
        <v>2337</v>
      </c>
    </row>
    <row r="868" spans="1:14">
      <c r="A868" t="s">
        <v>6</v>
      </c>
      <c r="B868" t="s">
        <v>2332</v>
      </c>
      <c r="C868" t="s">
        <v>3933</v>
      </c>
      <c r="D868" t="s">
        <v>3934</v>
      </c>
      <c r="E868" t="s">
        <v>11</v>
      </c>
      <c r="F868" t="s">
        <v>16</v>
      </c>
      <c r="G868" t="s">
        <v>3901</v>
      </c>
      <c r="H868">
        <v>35100</v>
      </c>
      <c r="I868">
        <v>30595</v>
      </c>
      <c r="J868" t="s">
        <v>2336</v>
      </c>
      <c r="K868" t="s">
        <v>2336</v>
      </c>
      <c r="L868" t="s">
        <v>2336</v>
      </c>
      <c r="M868" t="s">
        <v>2336</v>
      </c>
      <c r="N868" t="s">
        <v>2337</v>
      </c>
    </row>
    <row r="869" spans="1:14">
      <c r="A869" t="s">
        <v>6</v>
      </c>
      <c r="B869" t="s">
        <v>2332</v>
      </c>
      <c r="C869" t="s">
        <v>3935</v>
      </c>
      <c r="D869" t="s">
        <v>3936</v>
      </c>
      <c r="E869" t="s">
        <v>11</v>
      </c>
      <c r="F869" t="s">
        <v>16</v>
      </c>
      <c r="G869" t="s">
        <v>3901</v>
      </c>
      <c r="H869">
        <v>304344.86</v>
      </c>
      <c r="I869">
        <v>50243.68</v>
      </c>
      <c r="J869" t="s">
        <v>2336</v>
      </c>
      <c r="K869" t="s">
        <v>2336</v>
      </c>
      <c r="L869" t="s">
        <v>2336</v>
      </c>
      <c r="M869" t="s">
        <v>2336</v>
      </c>
      <c r="N869" t="s">
        <v>2337</v>
      </c>
    </row>
    <row r="870" spans="1:14">
      <c r="A870" t="s">
        <v>6</v>
      </c>
      <c r="B870" t="s">
        <v>2332</v>
      </c>
      <c r="C870" t="s">
        <v>3937</v>
      </c>
      <c r="D870" t="s">
        <v>3936</v>
      </c>
      <c r="E870" t="s">
        <v>11</v>
      </c>
      <c r="F870" t="s">
        <v>16</v>
      </c>
      <c r="G870" t="s">
        <v>3901</v>
      </c>
      <c r="H870">
        <v>304344.86</v>
      </c>
      <c r="I870">
        <v>52666.7</v>
      </c>
      <c r="J870" t="s">
        <v>2336</v>
      </c>
      <c r="K870" t="s">
        <v>2336</v>
      </c>
      <c r="L870" t="s">
        <v>2336</v>
      </c>
      <c r="M870" t="s">
        <v>2336</v>
      </c>
      <c r="N870" t="s">
        <v>2337</v>
      </c>
    </row>
    <row r="871" spans="1:14">
      <c r="A871" t="s">
        <v>6</v>
      </c>
      <c r="B871" t="s">
        <v>2332</v>
      </c>
      <c r="C871" t="s">
        <v>3938</v>
      </c>
      <c r="D871" t="s">
        <v>3936</v>
      </c>
      <c r="E871" t="s">
        <v>11</v>
      </c>
      <c r="F871" t="s">
        <v>16</v>
      </c>
      <c r="G871" t="s">
        <v>3901</v>
      </c>
      <c r="H871">
        <v>304344.86</v>
      </c>
      <c r="I871">
        <v>28504.7</v>
      </c>
      <c r="J871" t="s">
        <v>2336</v>
      </c>
      <c r="K871" t="s">
        <v>2336</v>
      </c>
      <c r="L871" t="s">
        <v>2336</v>
      </c>
      <c r="M871" t="s">
        <v>2336</v>
      </c>
      <c r="N871" t="s">
        <v>2337</v>
      </c>
    </row>
    <row r="872" spans="1:14">
      <c r="A872" t="s">
        <v>6</v>
      </c>
      <c r="B872" t="s">
        <v>2332</v>
      </c>
      <c r="C872" t="s">
        <v>3939</v>
      </c>
      <c r="D872" t="s">
        <v>3936</v>
      </c>
      <c r="E872" t="s">
        <v>11</v>
      </c>
      <c r="F872" t="s">
        <v>16</v>
      </c>
      <c r="G872" t="s">
        <v>3901</v>
      </c>
      <c r="H872">
        <v>304344.86</v>
      </c>
      <c r="I872">
        <v>60322.25</v>
      </c>
      <c r="J872" t="s">
        <v>2336</v>
      </c>
      <c r="K872" t="s">
        <v>2336</v>
      </c>
      <c r="L872" t="s">
        <v>2336</v>
      </c>
      <c r="M872" t="s">
        <v>2336</v>
      </c>
      <c r="N872" t="s">
        <v>2337</v>
      </c>
    </row>
    <row r="873" spans="1:14">
      <c r="A873" t="s">
        <v>6</v>
      </c>
      <c r="B873" t="s">
        <v>2332</v>
      </c>
      <c r="C873" t="s">
        <v>3940</v>
      </c>
      <c r="D873" t="s">
        <v>3941</v>
      </c>
      <c r="E873" t="s">
        <v>11</v>
      </c>
      <c r="F873" t="s">
        <v>14</v>
      </c>
      <c r="G873" t="s">
        <v>3901</v>
      </c>
      <c r="H873">
        <v>118063.39</v>
      </c>
      <c r="I873">
        <v>86152</v>
      </c>
      <c r="J873" t="s">
        <v>2336</v>
      </c>
      <c r="K873" t="s">
        <v>2336</v>
      </c>
      <c r="L873" t="s">
        <v>2336</v>
      </c>
      <c r="M873" t="s">
        <v>2336</v>
      </c>
      <c r="N873" t="s">
        <v>2337</v>
      </c>
    </row>
    <row r="874" spans="1:14">
      <c r="A874" t="s">
        <v>6</v>
      </c>
      <c r="B874" t="s">
        <v>2332</v>
      </c>
      <c r="C874" t="s">
        <v>3942</v>
      </c>
      <c r="D874" t="s">
        <v>3943</v>
      </c>
      <c r="E874" t="s">
        <v>12</v>
      </c>
      <c r="F874" t="s">
        <v>17</v>
      </c>
      <c r="G874" t="s">
        <v>3901</v>
      </c>
      <c r="H874">
        <v>21780</v>
      </c>
      <c r="I874">
        <v>21780</v>
      </c>
      <c r="J874" t="s">
        <v>2336</v>
      </c>
      <c r="K874" t="s">
        <v>2336</v>
      </c>
      <c r="L874" t="s">
        <v>2336</v>
      </c>
      <c r="M874" t="s">
        <v>3910</v>
      </c>
      <c r="N874" t="s">
        <v>2337</v>
      </c>
    </row>
    <row r="875" spans="1:14">
      <c r="A875" t="s">
        <v>6</v>
      </c>
      <c r="B875" t="s">
        <v>2332</v>
      </c>
      <c r="C875" t="s">
        <v>3944</v>
      </c>
      <c r="D875" t="s">
        <v>3945</v>
      </c>
      <c r="E875" t="s">
        <v>12</v>
      </c>
      <c r="F875" t="s">
        <v>14</v>
      </c>
      <c r="G875" t="s">
        <v>3901</v>
      </c>
      <c r="H875">
        <v>7260</v>
      </c>
      <c r="I875">
        <v>7253.95</v>
      </c>
      <c r="J875" t="s">
        <v>2336</v>
      </c>
      <c r="K875" t="s">
        <v>2336</v>
      </c>
      <c r="L875" t="s">
        <v>2336</v>
      </c>
      <c r="M875" t="s">
        <v>2336</v>
      </c>
      <c r="N875" t="s">
        <v>2337</v>
      </c>
    </row>
    <row r="876" spans="1:14">
      <c r="A876" t="s">
        <v>6</v>
      </c>
      <c r="B876" t="s">
        <v>2332</v>
      </c>
      <c r="C876" t="s">
        <v>3946</v>
      </c>
      <c r="D876" t="s">
        <v>3947</v>
      </c>
      <c r="E876" t="s">
        <v>12</v>
      </c>
      <c r="F876" t="s">
        <v>16</v>
      </c>
      <c r="G876" t="s">
        <v>3901</v>
      </c>
      <c r="H876">
        <v>65340</v>
      </c>
      <c r="I876">
        <v>49368</v>
      </c>
      <c r="J876" t="s">
        <v>2336</v>
      </c>
      <c r="K876" t="s">
        <v>2336</v>
      </c>
      <c r="L876" t="s">
        <v>2336</v>
      </c>
      <c r="M876" t="s">
        <v>2336</v>
      </c>
      <c r="N876" t="s">
        <v>2337</v>
      </c>
    </row>
    <row r="877" spans="1:14">
      <c r="A877" t="s">
        <v>6</v>
      </c>
      <c r="B877" t="s">
        <v>2332</v>
      </c>
      <c r="C877" t="s">
        <v>3948</v>
      </c>
      <c r="D877" t="s">
        <v>3949</v>
      </c>
      <c r="E877" t="s">
        <v>12</v>
      </c>
      <c r="F877" t="s">
        <v>17</v>
      </c>
      <c r="G877" t="s">
        <v>3901</v>
      </c>
      <c r="H877">
        <v>18755</v>
      </c>
      <c r="I877">
        <v>18755</v>
      </c>
      <c r="J877" t="s">
        <v>2336</v>
      </c>
      <c r="K877" t="s">
        <v>2336</v>
      </c>
      <c r="L877" t="s">
        <v>2336</v>
      </c>
      <c r="M877" t="s">
        <v>3910</v>
      </c>
      <c r="N877" t="s">
        <v>2337</v>
      </c>
    </row>
    <row r="878" spans="1:14">
      <c r="A878" t="s">
        <v>6</v>
      </c>
      <c r="B878" t="s">
        <v>2332</v>
      </c>
      <c r="C878" t="s">
        <v>3950</v>
      </c>
      <c r="D878" t="s">
        <v>3951</v>
      </c>
      <c r="E878" t="s">
        <v>11</v>
      </c>
      <c r="F878" t="s">
        <v>17</v>
      </c>
      <c r="G878" t="s">
        <v>3901</v>
      </c>
      <c r="H878">
        <v>103543.23</v>
      </c>
      <c r="I878">
        <v>103543.23</v>
      </c>
      <c r="J878" t="s">
        <v>2336</v>
      </c>
      <c r="K878" t="s">
        <v>2336</v>
      </c>
      <c r="L878" t="s">
        <v>2336</v>
      </c>
      <c r="M878" t="s">
        <v>3910</v>
      </c>
      <c r="N878" t="s">
        <v>2337</v>
      </c>
    </row>
    <row r="879" spans="1:14">
      <c r="A879" t="s">
        <v>6</v>
      </c>
      <c r="B879" t="s">
        <v>2332</v>
      </c>
      <c r="C879" t="s">
        <v>3952</v>
      </c>
      <c r="D879" t="s">
        <v>3953</v>
      </c>
      <c r="E879" t="s">
        <v>11</v>
      </c>
      <c r="F879" t="s">
        <v>17</v>
      </c>
      <c r="G879" t="s">
        <v>3901</v>
      </c>
      <c r="H879">
        <v>8799.77</v>
      </c>
      <c r="I879">
        <v>8799.77</v>
      </c>
      <c r="J879" t="s">
        <v>2336</v>
      </c>
      <c r="K879" t="s">
        <v>2336</v>
      </c>
      <c r="L879" t="s">
        <v>2336</v>
      </c>
      <c r="M879" t="s">
        <v>3910</v>
      </c>
      <c r="N879" t="s">
        <v>2337</v>
      </c>
    </row>
    <row r="880" spans="1:14">
      <c r="A880" t="s">
        <v>6</v>
      </c>
      <c r="B880" t="s">
        <v>2332</v>
      </c>
      <c r="C880" t="s">
        <v>3954</v>
      </c>
      <c r="D880" t="s">
        <v>3955</v>
      </c>
      <c r="E880" t="s">
        <v>12</v>
      </c>
      <c r="F880" t="s">
        <v>17</v>
      </c>
      <c r="G880" t="s">
        <v>3901</v>
      </c>
      <c r="H880">
        <v>168096.54</v>
      </c>
      <c r="I880">
        <v>168096.54</v>
      </c>
      <c r="J880" t="s">
        <v>2336</v>
      </c>
      <c r="K880" t="s">
        <v>2336</v>
      </c>
      <c r="L880" t="s">
        <v>2336</v>
      </c>
      <c r="M880" t="s">
        <v>3910</v>
      </c>
      <c r="N880" t="s">
        <v>2337</v>
      </c>
    </row>
    <row r="881" spans="1:14">
      <c r="A881" t="s">
        <v>6</v>
      </c>
      <c r="B881" t="s">
        <v>2332</v>
      </c>
      <c r="C881" t="s">
        <v>3956</v>
      </c>
      <c r="D881" t="s">
        <v>3957</v>
      </c>
      <c r="E881" t="s">
        <v>34</v>
      </c>
      <c r="F881" t="s">
        <v>16</v>
      </c>
      <c r="G881" t="s">
        <v>3901</v>
      </c>
      <c r="H881">
        <v>0</v>
      </c>
      <c r="I881">
        <v>0</v>
      </c>
      <c r="J881" t="s">
        <v>2336</v>
      </c>
      <c r="K881" t="s">
        <v>2336</v>
      </c>
      <c r="L881" t="s">
        <v>2336</v>
      </c>
      <c r="M881" t="s">
        <v>2336</v>
      </c>
      <c r="N881" t="s">
        <v>2337</v>
      </c>
    </row>
    <row r="882" spans="1:14">
      <c r="A882" t="s">
        <v>6</v>
      </c>
      <c r="B882" t="s">
        <v>2332</v>
      </c>
      <c r="C882" t="s">
        <v>3958</v>
      </c>
      <c r="D882" t="s">
        <v>3959</v>
      </c>
      <c r="E882" t="s">
        <v>12</v>
      </c>
      <c r="F882" t="s">
        <v>17</v>
      </c>
      <c r="G882" t="s">
        <v>3901</v>
      </c>
      <c r="H882">
        <v>75496.3</v>
      </c>
      <c r="I882">
        <v>75496.3</v>
      </c>
      <c r="J882" t="s">
        <v>2336</v>
      </c>
      <c r="K882" t="s">
        <v>2336</v>
      </c>
      <c r="L882" t="s">
        <v>2336</v>
      </c>
      <c r="M882" t="s">
        <v>3910</v>
      </c>
      <c r="N882" t="s">
        <v>2337</v>
      </c>
    </row>
    <row r="883" spans="1:14">
      <c r="A883" t="s">
        <v>6</v>
      </c>
      <c r="B883" t="s">
        <v>2332</v>
      </c>
      <c r="C883" t="s">
        <v>3960</v>
      </c>
      <c r="D883" t="s">
        <v>3961</v>
      </c>
      <c r="E883" t="s">
        <v>11</v>
      </c>
      <c r="F883" t="s">
        <v>17</v>
      </c>
      <c r="G883" t="s">
        <v>3901</v>
      </c>
      <c r="H883">
        <v>22488</v>
      </c>
      <c r="I883">
        <v>22488</v>
      </c>
      <c r="J883" t="s">
        <v>2336</v>
      </c>
      <c r="K883" t="s">
        <v>2336</v>
      </c>
      <c r="L883" t="s">
        <v>2336</v>
      </c>
      <c r="M883" t="s">
        <v>3910</v>
      </c>
      <c r="N883" t="s">
        <v>2337</v>
      </c>
    </row>
    <row r="884" spans="1:14">
      <c r="A884" t="s">
        <v>6</v>
      </c>
      <c r="B884" t="s">
        <v>2332</v>
      </c>
      <c r="C884" t="s">
        <v>3962</v>
      </c>
      <c r="D884" t="s">
        <v>3963</v>
      </c>
      <c r="E884" t="s">
        <v>11</v>
      </c>
      <c r="F884" t="s">
        <v>16</v>
      </c>
      <c r="G884" t="s">
        <v>3901</v>
      </c>
      <c r="H884">
        <v>4467382.92</v>
      </c>
      <c r="I884">
        <v>4467382.92</v>
      </c>
      <c r="J884" t="s">
        <v>2336</v>
      </c>
      <c r="K884" t="s">
        <v>2336</v>
      </c>
      <c r="L884" t="s">
        <v>2336</v>
      </c>
      <c r="M884" t="s">
        <v>2336</v>
      </c>
      <c r="N884" t="s">
        <v>2337</v>
      </c>
    </row>
    <row r="885" spans="1:14">
      <c r="A885" t="s">
        <v>6</v>
      </c>
      <c r="B885" t="s">
        <v>2332</v>
      </c>
      <c r="C885" t="s">
        <v>3964</v>
      </c>
      <c r="D885" t="s">
        <v>3965</v>
      </c>
      <c r="E885" t="s">
        <v>11</v>
      </c>
      <c r="F885" t="s">
        <v>16</v>
      </c>
      <c r="G885" t="s">
        <v>3901</v>
      </c>
      <c r="H885">
        <v>1629999.8</v>
      </c>
      <c r="I885">
        <v>1629999.8</v>
      </c>
      <c r="J885" t="s">
        <v>2336</v>
      </c>
      <c r="K885" t="s">
        <v>2336</v>
      </c>
      <c r="L885" t="s">
        <v>2336</v>
      </c>
      <c r="M885" t="s">
        <v>2336</v>
      </c>
      <c r="N885" t="s">
        <v>2337</v>
      </c>
    </row>
    <row r="886" spans="1:14">
      <c r="A886" t="s">
        <v>6</v>
      </c>
      <c r="B886" t="s">
        <v>2332</v>
      </c>
      <c r="C886" t="s">
        <v>3966</v>
      </c>
      <c r="D886" t="s">
        <v>3967</v>
      </c>
      <c r="E886" t="s">
        <v>12</v>
      </c>
      <c r="F886" t="s">
        <v>13</v>
      </c>
      <c r="G886" t="s">
        <v>3901</v>
      </c>
      <c r="H886">
        <v>30808.75</v>
      </c>
      <c r="I886">
        <v>30446.18</v>
      </c>
      <c r="J886" t="s">
        <v>2336</v>
      </c>
      <c r="K886" t="s">
        <v>2336</v>
      </c>
      <c r="L886" t="s">
        <v>2336</v>
      </c>
      <c r="M886" t="s">
        <v>2336</v>
      </c>
      <c r="N886" t="s">
        <v>2337</v>
      </c>
    </row>
    <row r="887" spans="1:14">
      <c r="A887" t="s">
        <v>6</v>
      </c>
      <c r="B887" t="s">
        <v>2332</v>
      </c>
      <c r="C887" t="s">
        <v>3968</v>
      </c>
      <c r="D887" t="s">
        <v>3969</v>
      </c>
      <c r="E887" t="s">
        <v>11</v>
      </c>
      <c r="F887" t="s">
        <v>14</v>
      </c>
      <c r="G887" t="s">
        <v>3901</v>
      </c>
      <c r="H887">
        <v>49831.01</v>
      </c>
      <c r="I887">
        <v>29387.51</v>
      </c>
      <c r="J887" t="s">
        <v>2336</v>
      </c>
      <c r="K887" t="s">
        <v>2336</v>
      </c>
      <c r="L887" t="s">
        <v>2336</v>
      </c>
      <c r="M887" t="s">
        <v>2336</v>
      </c>
      <c r="N887" t="s">
        <v>2337</v>
      </c>
    </row>
    <row r="888" spans="1:14">
      <c r="A888" t="s">
        <v>6</v>
      </c>
      <c r="B888" t="s">
        <v>2332</v>
      </c>
      <c r="C888" t="s">
        <v>3970</v>
      </c>
      <c r="D888" t="s">
        <v>3971</v>
      </c>
      <c r="E888" t="s">
        <v>12</v>
      </c>
      <c r="F888" t="s">
        <v>13</v>
      </c>
      <c r="G888" t="s">
        <v>3901</v>
      </c>
      <c r="H888">
        <v>33583.550000000003</v>
      </c>
      <c r="I888">
        <v>24945.57</v>
      </c>
      <c r="J888" t="s">
        <v>2336</v>
      </c>
      <c r="K888" t="s">
        <v>2336</v>
      </c>
      <c r="L888" t="s">
        <v>2336</v>
      </c>
      <c r="M888" t="s">
        <v>2336</v>
      </c>
      <c r="N888" t="s">
        <v>2337</v>
      </c>
    </row>
    <row r="889" spans="1:14">
      <c r="A889" t="s">
        <v>6</v>
      </c>
      <c r="B889" t="s">
        <v>2332</v>
      </c>
      <c r="C889" t="s">
        <v>3972</v>
      </c>
      <c r="D889" t="s">
        <v>3973</v>
      </c>
      <c r="E889" t="s">
        <v>12</v>
      </c>
      <c r="F889" t="s">
        <v>14</v>
      </c>
      <c r="G889" t="s">
        <v>3901</v>
      </c>
      <c r="H889">
        <v>13612.5</v>
      </c>
      <c r="I889">
        <v>10454.4</v>
      </c>
      <c r="J889" t="s">
        <v>2336</v>
      </c>
      <c r="K889" t="s">
        <v>2336</v>
      </c>
      <c r="L889" t="s">
        <v>2336</v>
      </c>
      <c r="M889" t="s">
        <v>2336</v>
      </c>
      <c r="N889" t="s">
        <v>2337</v>
      </c>
    </row>
    <row r="890" spans="1:14">
      <c r="A890" t="s">
        <v>6</v>
      </c>
      <c r="B890" t="s">
        <v>2332</v>
      </c>
      <c r="C890" t="s">
        <v>3974</v>
      </c>
      <c r="D890" t="s">
        <v>3975</v>
      </c>
      <c r="E890" t="s">
        <v>11</v>
      </c>
      <c r="F890" t="s">
        <v>14</v>
      </c>
      <c r="G890" t="s">
        <v>3901</v>
      </c>
      <c r="H890">
        <v>30250</v>
      </c>
      <c r="I890">
        <v>28677</v>
      </c>
      <c r="J890" t="s">
        <v>2336</v>
      </c>
      <c r="K890" t="s">
        <v>2336</v>
      </c>
      <c r="L890" t="s">
        <v>2336</v>
      </c>
      <c r="M890" t="s">
        <v>2336</v>
      </c>
      <c r="N890" t="s">
        <v>2337</v>
      </c>
    </row>
    <row r="891" spans="1:14">
      <c r="A891" t="s">
        <v>6</v>
      </c>
      <c r="B891" t="s">
        <v>2332</v>
      </c>
      <c r="C891" t="s">
        <v>3976</v>
      </c>
      <c r="D891" t="s">
        <v>3977</v>
      </c>
      <c r="E891" t="s">
        <v>10</v>
      </c>
      <c r="F891" t="s">
        <v>14</v>
      </c>
      <c r="G891" t="s">
        <v>3901</v>
      </c>
      <c r="H891">
        <v>298540.38</v>
      </c>
      <c r="I891">
        <v>295255.73</v>
      </c>
      <c r="J891" t="s">
        <v>2336</v>
      </c>
      <c r="K891" t="s">
        <v>2336</v>
      </c>
      <c r="L891" t="s">
        <v>2336</v>
      </c>
      <c r="M891" t="s">
        <v>2336</v>
      </c>
      <c r="N891" t="s">
        <v>2337</v>
      </c>
    </row>
    <row r="892" spans="1:14">
      <c r="A892" t="s">
        <v>6</v>
      </c>
      <c r="B892" t="s">
        <v>2332</v>
      </c>
      <c r="C892" t="s">
        <v>3978</v>
      </c>
      <c r="D892" t="s">
        <v>3979</v>
      </c>
      <c r="E892" t="s">
        <v>11</v>
      </c>
      <c r="F892" t="s">
        <v>16</v>
      </c>
      <c r="G892" t="s">
        <v>3901</v>
      </c>
      <c r="H892">
        <v>84700</v>
      </c>
      <c r="I892">
        <v>50069.8</v>
      </c>
      <c r="J892" t="s">
        <v>2336</v>
      </c>
      <c r="K892" t="s">
        <v>2336</v>
      </c>
      <c r="L892" t="s">
        <v>2336</v>
      </c>
      <c r="M892" t="s">
        <v>2336</v>
      </c>
      <c r="N892" t="s">
        <v>2337</v>
      </c>
    </row>
    <row r="893" spans="1:14">
      <c r="A893" t="s">
        <v>6</v>
      </c>
      <c r="B893" t="s">
        <v>2332</v>
      </c>
      <c r="C893" t="s">
        <v>3980</v>
      </c>
      <c r="D893" t="s">
        <v>3981</v>
      </c>
      <c r="E893" t="s">
        <v>11</v>
      </c>
      <c r="F893" t="s">
        <v>16</v>
      </c>
      <c r="G893" t="s">
        <v>3901</v>
      </c>
      <c r="H893">
        <v>1089</v>
      </c>
      <c r="I893">
        <v>1089</v>
      </c>
      <c r="J893" t="s">
        <v>2336</v>
      </c>
      <c r="K893" t="s">
        <v>2336</v>
      </c>
      <c r="L893" t="s">
        <v>2336</v>
      </c>
      <c r="M893" t="s">
        <v>2336</v>
      </c>
      <c r="N893" t="s">
        <v>2337</v>
      </c>
    </row>
    <row r="894" spans="1:14">
      <c r="A894" t="s">
        <v>6</v>
      </c>
      <c r="B894" t="s">
        <v>2332</v>
      </c>
      <c r="C894" t="s">
        <v>3982</v>
      </c>
      <c r="D894" t="s">
        <v>3983</v>
      </c>
      <c r="E894" t="s">
        <v>12</v>
      </c>
      <c r="F894" t="s">
        <v>15</v>
      </c>
      <c r="G894" t="s">
        <v>3901</v>
      </c>
      <c r="H894">
        <v>85274.75</v>
      </c>
      <c r="I894">
        <v>85274.75</v>
      </c>
      <c r="J894" t="s">
        <v>2336</v>
      </c>
      <c r="K894" t="s">
        <v>2336</v>
      </c>
      <c r="L894" t="s">
        <v>2336</v>
      </c>
      <c r="M894" t="s">
        <v>2336</v>
      </c>
      <c r="N894" t="s">
        <v>2337</v>
      </c>
    </row>
    <row r="895" spans="1:14">
      <c r="A895" t="s">
        <v>6</v>
      </c>
      <c r="B895" t="s">
        <v>2332</v>
      </c>
      <c r="C895" t="s">
        <v>3984</v>
      </c>
      <c r="D895" t="s">
        <v>3985</v>
      </c>
      <c r="E895" t="s">
        <v>12</v>
      </c>
      <c r="F895" t="s">
        <v>14</v>
      </c>
      <c r="G895" t="s">
        <v>3901</v>
      </c>
      <c r="H895">
        <v>9982.5</v>
      </c>
      <c r="I895">
        <v>9075</v>
      </c>
      <c r="J895" t="s">
        <v>2336</v>
      </c>
      <c r="K895" t="s">
        <v>2336</v>
      </c>
      <c r="L895" t="s">
        <v>2336</v>
      </c>
      <c r="M895" t="s">
        <v>2336</v>
      </c>
      <c r="N895" t="s">
        <v>2337</v>
      </c>
    </row>
    <row r="896" spans="1:14">
      <c r="A896" t="s">
        <v>6</v>
      </c>
      <c r="B896" t="s">
        <v>2332</v>
      </c>
      <c r="C896" t="s">
        <v>3986</v>
      </c>
      <c r="D896" t="s">
        <v>3987</v>
      </c>
      <c r="E896" t="s">
        <v>12</v>
      </c>
      <c r="F896" t="s">
        <v>14</v>
      </c>
      <c r="G896" t="s">
        <v>3901</v>
      </c>
      <c r="H896">
        <v>6000</v>
      </c>
      <c r="I896">
        <v>5964.09</v>
      </c>
      <c r="J896" t="s">
        <v>2336</v>
      </c>
      <c r="K896" t="s">
        <v>2336</v>
      </c>
      <c r="L896" t="s">
        <v>2336</v>
      </c>
      <c r="M896" t="s">
        <v>2336</v>
      </c>
      <c r="N896" t="s">
        <v>2337</v>
      </c>
    </row>
    <row r="897" spans="1:14">
      <c r="A897" t="s">
        <v>6</v>
      </c>
      <c r="B897" t="s">
        <v>2332</v>
      </c>
      <c r="C897" t="s">
        <v>3988</v>
      </c>
      <c r="D897" t="s">
        <v>3989</v>
      </c>
      <c r="E897" t="s">
        <v>12</v>
      </c>
      <c r="F897" t="s">
        <v>16</v>
      </c>
      <c r="G897" t="s">
        <v>3901</v>
      </c>
      <c r="H897">
        <v>866126.47</v>
      </c>
      <c r="I897">
        <v>865997</v>
      </c>
      <c r="J897" t="s">
        <v>2336</v>
      </c>
      <c r="K897" t="s">
        <v>2336</v>
      </c>
      <c r="L897" t="s">
        <v>2336</v>
      </c>
      <c r="M897" t="s">
        <v>2336</v>
      </c>
      <c r="N897" t="s">
        <v>2337</v>
      </c>
    </row>
    <row r="898" spans="1:14">
      <c r="A898" t="s">
        <v>6</v>
      </c>
      <c r="B898" t="s">
        <v>2332</v>
      </c>
      <c r="C898" t="s">
        <v>3990</v>
      </c>
      <c r="D898" t="s">
        <v>3991</v>
      </c>
      <c r="E898" t="s">
        <v>12</v>
      </c>
      <c r="F898" t="s">
        <v>15</v>
      </c>
      <c r="G898" t="s">
        <v>3901</v>
      </c>
      <c r="H898">
        <v>17999.84</v>
      </c>
      <c r="I898">
        <v>12898.6</v>
      </c>
      <c r="J898" t="s">
        <v>2336</v>
      </c>
      <c r="K898" t="s">
        <v>2336</v>
      </c>
      <c r="L898" t="s">
        <v>2336</v>
      </c>
      <c r="M898" t="s">
        <v>2336</v>
      </c>
      <c r="N898" t="s">
        <v>2337</v>
      </c>
    </row>
    <row r="899" spans="1:14">
      <c r="A899" t="s">
        <v>6</v>
      </c>
      <c r="B899" t="s">
        <v>2332</v>
      </c>
      <c r="C899" t="s">
        <v>3992</v>
      </c>
      <c r="D899" t="s">
        <v>3993</v>
      </c>
      <c r="E899" t="s">
        <v>11</v>
      </c>
      <c r="F899" t="s">
        <v>15</v>
      </c>
      <c r="G899" t="s">
        <v>3901</v>
      </c>
      <c r="H899">
        <v>489</v>
      </c>
      <c r="I899">
        <v>242</v>
      </c>
      <c r="J899" t="s">
        <v>2336</v>
      </c>
      <c r="K899" t="s">
        <v>2336</v>
      </c>
      <c r="L899" t="s">
        <v>2336</v>
      </c>
      <c r="M899" t="s">
        <v>2336</v>
      </c>
      <c r="N899" t="s">
        <v>2337</v>
      </c>
    </row>
    <row r="900" spans="1:14">
      <c r="A900" t="s">
        <v>6</v>
      </c>
      <c r="B900" t="s">
        <v>2332</v>
      </c>
      <c r="C900" t="s">
        <v>3994</v>
      </c>
      <c r="D900" t="s">
        <v>3995</v>
      </c>
      <c r="E900" t="s">
        <v>34</v>
      </c>
      <c r="F900" t="s">
        <v>16</v>
      </c>
      <c r="G900" t="s">
        <v>3901</v>
      </c>
      <c r="H900">
        <v>0</v>
      </c>
      <c r="I900">
        <v>0</v>
      </c>
      <c r="J900" t="s">
        <v>2336</v>
      </c>
      <c r="K900" t="s">
        <v>2336</v>
      </c>
      <c r="L900" t="s">
        <v>2336</v>
      </c>
      <c r="M900" t="s">
        <v>2336</v>
      </c>
      <c r="N900" t="s">
        <v>2337</v>
      </c>
    </row>
    <row r="901" spans="1:14">
      <c r="A901" t="s">
        <v>6</v>
      </c>
      <c r="B901" t="s">
        <v>2332</v>
      </c>
      <c r="C901" t="s">
        <v>3996</v>
      </c>
      <c r="D901" t="s">
        <v>3997</v>
      </c>
      <c r="E901" t="s">
        <v>11</v>
      </c>
      <c r="F901" t="s">
        <v>16</v>
      </c>
      <c r="G901" t="s">
        <v>3901</v>
      </c>
      <c r="H901">
        <v>180786.49</v>
      </c>
      <c r="I901">
        <v>34769.35</v>
      </c>
      <c r="J901" t="s">
        <v>2336</v>
      </c>
      <c r="K901" t="s">
        <v>2336</v>
      </c>
      <c r="L901" t="s">
        <v>2336</v>
      </c>
      <c r="M901" t="s">
        <v>2336</v>
      </c>
      <c r="N901" t="s">
        <v>2337</v>
      </c>
    </row>
    <row r="902" spans="1:14">
      <c r="A902" t="s">
        <v>6</v>
      </c>
      <c r="B902" t="s">
        <v>2332</v>
      </c>
      <c r="C902" t="s">
        <v>3998</v>
      </c>
      <c r="D902" t="s">
        <v>3997</v>
      </c>
      <c r="E902" t="s">
        <v>11</v>
      </c>
      <c r="F902" t="s">
        <v>16</v>
      </c>
      <c r="G902" t="s">
        <v>3901</v>
      </c>
      <c r="H902">
        <v>180786.49</v>
      </c>
      <c r="I902">
        <v>43085.68</v>
      </c>
      <c r="J902" t="s">
        <v>2336</v>
      </c>
      <c r="K902" t="s">
        <v>2336</v>
      </c>
      <c r="L902" t="s">
        <v>2336</v>
      </c>
      <c r="M902" t="s">
        <v>2336</v>
      </c>
      <c r="N902" t="s">
        <v>2337</v>
      </c>
    </row>
    <row r="903" spans="1:14">
      <c r="A903" t="s">
        <v>6</v>
      </c>
      <c r="B903" t="s">
        <v>2332</v>
      </c>
      <c r="C903" t="s">
        <v>3999</v>
      </c>
      <c r="D903" t="s">
        <v>3997</v>
      </c>
      <c r="E903" t="s">
        <v>11</v>
      </c>
      <c r="F903" t="s">
        <v>16</v>
      </c>
      <c r="G903" t="s">
        <v>3901</v>
      </c>
      <c r="H903">
        <v>180786.49</v>
      </c>
      <c r="I903">
        <v>25310.78</v>
      </c>
      <c r="J903" t="s">
        <v>2336</v>
      </c>
      <c r="K903" t="s">
        <v>2336</v>
      </c>
      <c r="L903" t="s">
        <v>2336</v>
      </c>
      <c r="M903" t="s">
        <v>2336</v>
      </c>
      <c r="N903" t="s">
        <v>2337</v>
      </c>
    </row>
    <row r="904" spans="1:14">
      <c r="A904" t="s">
        <v>6</v>
      </c>
      <c r="B904" t="s">
        <v>2332</v>
      </c>
      <c r="C904" t="s">
        <v>4000</v>
      </c>
      <c r="D904" t="s">
        <v>3997</v>
      </c>
      <c r="E904" t="s">
        <v>11</v>
      </c>
      <c r="F904" t="s">
        <v>16</v>
      </c>
      <c r="G904" t="s">
        <v>3901</v>
      </c>
      <c r="H904">
        <v>180786.49</v>
      </c>
      <c r="I904">
        <v>26906.77</v>
      </c>
      <c r="J904" t="s">
        <v>2336</v>
      </c>
      <c r="K904" t="s">
        <v>2336</v>
      </c>
      <c r="L904" t="s">
        <v>2336</v>
      </c>
      <c r="M904" t="s">
        <v>2336</v>
      </c>
      <c r="N904" t="s">
        <v>2337</v>
      </c>
    </row>
    <row r="905" spans="1:14">
      <c r="A905" t="s">
        <v>6</v>
      </c>
      <c r="B905" t="s">
        <v>2332</v>
      </c>
      <c r="C905" t="s">
        <v>4001</v>
      </c>
      <c r="D905" t="s">
        <v>4002</v>
      </c>
      <c r="E905" t="s">
        <v>34</v>
      </c>
      <c r="F905" t="s">
        <v>16</v>
      </c>
      <c r="G905" t="s">
        <v>3901</v>
      </c>
      <c r="H905">
        <v>0</v>
      </c>
      <c r="I905">
        <v>0</v>
      </c>
      <c r="J905" t="s">
        <v>2336</v>
      </c>
      <c r="K905" t="s">
        <v>2336</v>
      </c>
      <c r="L905" t="s">
        <v>2336</v>
      </c>
      <c r="M905" t="s">
        <v>2336</v>
      </c>
      <c r="N905" t="s">
        <v>2337</v>
      </c>
    </row>
    <row r="906" spans="1:14">
      <c r="A906" t="s">
        <v>6</v>
      </c>
      <c r="B906" t="s">
        <v>2332</v>
      </c>
      <c r="C906" t="s">
        <v>4003</v>
      </c>
      <c r="D906" t="s">
        <v>4004</v>
      </c>
      <c r="E906" t="s">
        <v>12</v>
      </c>
      <c r="F906" t="s">
        <v>15</v>
      </c>
      <c r="G906" t="s">
        <v>3901</v>
      </c>
      <c r="H906">
        <v>71294.41</v>
      </c>
      <c r="I906">
        <v>45633.94</v>
      </c>
      <c r="J906" t="s">
        <v>2336</v>
      </c>
      <c r="K906" t="s">
        <v>2336</v>
      </c>
      <c r="L906" t="s">
        <v>2336</v>
      </c>
      <c r="M906" t="s">
        <v>2336</v>
      </c>
      <c r="N906" t="s">
        <v>2337</v>
      </c>
    </row>
    <row r="907" spans="1:14">
      <c r="A907" t="s">
        <v>6</v>
      </c>
      <c r="B907" t="s">
        <v>2332</v>
      </c>
      <c r="C907" t="s">
        <v>4005</v>
      </c>
      <c r="D907" t="s">
        <v>4004</v>
      </c>
      <c r="E907" t="s">
        <v>12</v>
      </c>
      <c r="F907" t="s">
        <v>15</v>
      </c>
      <c r="G907" t="s">
        <v>3901</v>
      </c>
      <c r="H907">
        <v>71294.41</v>
      </c>
      <c r="I907">
        <v>21175</v>
      </c>
      <c r="J907" t="s">
        <v>2336</v>
      </c>
      <c r="K907" t="s">
        <v>2336</v>
      </c>
      <c r="L907" t="s">
        <v>2336</v>
      </c>
      <c r="M907" t="s">
        <v>2336</v>
      </c>
      <c r="N907" t="s">
        <v>2337</v>
      </c>
    </row>
    <row r="908" spans="1:14">
      <c r="A908" t="s">
        <v>6</v>
      </c>
      <c r="B908" t="s">
        <v>2332</v>
      </c>
      <c r="C908" t="s">
        <v>4006</v>
      </c>
      <c r="D908" t="s">
        <v>4007</v>
      </c>
      <c r="E908" t="s">
        <v>11</v>
      </c>
      <c r="F908" t="s">
        <v>14</v>
      </c>
      <c r="G908" t="s">
        <v>3901</v>
      </c>
      <c r="H908">
        <v>14520</v>
      </c>
      <c r="I908">
        <v>12321.43</v>
      </c>
      <c r="J908" t="s">
        <v>2336</v>
      </c>
      <c r="K908" t="s">
        <v>2336</v>
      </c>
      <c r="L908" t="s">
        <v>2336</v>
      </c>
      <c r="M908" t="s">
        <v>2336</v>
      </c>
      <c r="N908" t="s">
        <v>2337</v>
      </c>
    </row>
    <row r="909" spans="1:14">
      <c r="A909" t="s">
        <v>6</v>
      </c>
      <c r="B909" t="s">
        <v>2332</v>
      </c>
      <c r="C909" t="s">
        <v>4008</v>
      </c>
      <c r="D909" t="s">
        <v>4009</v>
      </c>
      <c r="E909" t="s">
        <v>12</v>
      </c>
      <c r="F909" t="s">
        <v>17</v>
      </c>
      <c r="G909" t="s">
        <v>3901</v>
      </c>
      <c r="H909">
        <v>20807.16</v>
      </c>
      <c r="I909">
        <v>20807.16</v>
      </c>
      <c r="J909" t="s">
        <v>2336</v>
      </c>
      <c r="K909" t="s">
        <v>2336</v>
      </c>
      <c r="L909" t="s">
        <v>2336</v>
      </c>
      <c r="M909" t="s">
        <v>3910</v>
      </c>
      <c r="N909" t="s">
        <v>2337</v>
      </c>
    </row>
    <row r="910" spans="1:14">
      <c r="A910" t="s">
        <v>6</v>
      </c>
      <c r="B910" t="s">
        <v>2332</v>
      </c>
      <c r="C910" t="s">
        <v>4010</v>
      </c>
      <c r="D910" t="s">
        <v>4011</v>
      </c>
      <c r="E910" t="s">
        <v>12</v>
      </c>
      <c r="F910" t="s">
        <v>16</v>
      </c>
      <c r="G910" t="s">
        <v>3901</v>
      </c>
      <c r="H910">
        <v>199250.7</v>
      </c>
      <c r="I910">
        <v>199149.79</v>
      </c>
      <c r="J910" t="s">
        <v>2336</v>
      </c>
      <c r="K910" t="s">
        <v>2336</v>
      </c>
      <c r="L910" t="s">
        <v>2336</v>
      </c>
      <c r="M910" t="s">
        <v>2336</v>
      </c>
      <c r="N910" t="s">
        <v>2337</v>
      </c>
    </row>
    <row r="911" spans="1:14">
      <c r="A911" t="s">
        <v>6</v>
      </c>
      <c r="B911" t="s">
        <v>2332</v>
      </c>
      <c r="C911" t="s">
        <v>4012</v>
      </c>
      <c r="D911" t="s">
        <v>4013</v>
      </c>
      <c r="E911" t="s">
        <v>12</v>
      </c>
      <c r="F911" t="s">
        <v>13</v>
      </c>
      <c r="G911" t="s">
        <v>2335</v>
      </c>
      <c r="H911">
        <v>639.23</v>
      </c>
      <c r="I911">
        <v>639.23</v>
      </c>
      <c r="J911" t="s">
        <v>2336</v>
      </c>
      <c r="K911" t="s">
        <v>2336</v>
      </c>
      <c r="L911" t="s">
        <v>2336</v>
      </c>
      <c r="M911" t="s">
        <v>2336</v>
      </c>
      <c r="N911" t="s">
        <v>2337</v>
      </c>
    </row>
    <row r="912" spans="1:14">
      <c r="A912" t="s">
        <v>6</v>
      </c>
      <c r="B912" t="s">
        <v>2332</v>
      </c>
      <c r="C912" t="s">
        <v>4014</v>
      </c>
      <c r="D912" t="s">
        <v>4015</v>
      </c>
      <c r="E912" t="s">
        <v>11</v>
      </c>
      <c r="F912" t="s">
        <v>13</v>
      </c>
      <c r="G912" t="s">
        <v>2335</v>
      </c>
      <c r="H912">
        <v>21</v>
      </c>
      <c r="I912">
        <v>21</v>
      </c>
      <c r="J912" t="s">
        <v>2336</v>
      </c>
      <c r="K912" t="s">
        <v>2336</v>
      </c>
      <c r="L912" t="s">
        <v>2336</v>
      </c>
      <c r="M912" t="s">
        <v>2336</v>
      </c>
      <c r="N912" t="s">
        <v>2337</v>
      </c>
    </row>
    <row r="913" spans="1:14">
      <c r="A913" t="s">
        <v>6</v>
      </c>
      <c r="B913" t="s">
        <v>2332</v>
      </c>
      <c r="C913" t="s">
        <v>4016</v>
      </c>
      <c r="D913" t="s">
        <v>4017</v>
      </c>
      <c r="E913" t="s">
        <v>11</v>
      </c>
      <c r="F913" t="s">
        <v>13</v>
      </c>
      <c r="G913" t="s">
        <v>2335</v>
      </c>
      <c r="H913">
        <v>464.36</v>
      </c>
      <c r="I913">
        <v>464.36</v>
      </c>
      <c r="J913" t="s">
        <v>2336</v>
      </c>
      <c r="K913" t="s">
        <v>2336</v>
      </c>
      <c r="L913" t="s">
        <v>2336</v>
      </c>
      <c r="M913" t="s">
        <v>2336</v>
      </c>
      <c r="N913" t="s">
        <v>2337</v>
      </c>
    </row>
    <row r="914" spans="1:14">
      <c r="A914" t="s">
        <v>6</v>
      </c>
      <c r="B914" t="s">
        <v>2332</v>
      </c>
      <c r="C914" t="s">
        <v>4018</v>
      </c>
      <c r="D914" t="s">
        <v>2857</v>
      </c>
      <c r="E914" t="s">
        <v>12</v>
      </c>
      <c r="F914" t="s">
        <v>13</v>
      </c>
      <c r="G914" t="s">
        <v>2335</v>
      </c>
      <c r="H914">
        <v>60.5</v>
      </c>
      <c r="I914">
        <v>60.5</v>
      </c>
      <c r="J914" t="s">
        <v>2336</v>
      </c>
      <c r="K914" t="s">
        <v>2336</v>
      </c>
      <c r="L914" t="s">
        <v>2336</v>
      </c>
      <c r="M914" t="s">
        <v>2336</v>
      </c>
      <c r="N914" t="s">
        <v>2337</v>
      </c>
    </row>
    <row r="915" spans="1:14">
      <c r="A915" t="s">
        <v>6</v>
      </c>
      <c r="B915" t="s">
        <v>2332</v>
      </c>
      <c r="C915" t="s">
        <v>4019</v>
      </c>
      <c r="D915" t="s">
        <v>4020</v>
      </c>
      <c r="E915" t="s">
        <v>11</v>
      </c>
      <c r="F915" t="s">
        <v>13</v>
      </c>
      <c r="G915" t="s">
        <v>2335</v>
      </c>
      <c r="H915">
        <v>125.42</v>
      </c>
      <c r="I915">
        <v>125.42</v>
      </c>
      <c r="J915" t="s">
        <v>2336</v>
      </c>
      <c r="K915" t="s">
        <v>2336</v>
      </c>
      <c r="L915" t="s">
        <v>2336</v>
      </c>
      <c r="M915" t="s">
        <v>2336</v>
      </c>
      <c r="N915" t="s">
        <v>2337</v>
      </c>
    </row>
    <row r="916" spans="1:14">
      <c r="A916" t="s">
        <v>6</v>
      </c>
      <c r="B916" t="s">
        <v>2332</v>
      </c>
      <c r="C916" t="s">
        <v>4021</v>
      </c>
      <c r="D916" t="s">
        <v>4022</v>
      </c>
      <c r="E916" t="s">
        <v>12</v>
      </c>
      <c r="F916" t="s">
        <v>13</v>
      </c>
      <c r="G916" t="s">
        <v>2335</v>
      </c>
      <c r="H916">
        <v>126.78</v>
      </c>
      <c r="I916">
        <v>126.78</v>
      </c>
      <c r="J916" t="s">
        <v>2336</v>
      </c>
      <c r="K916" t="s">
        <v>2336</v>
      </c>
      <c r="L916" t="s">
        <v>2336</v>
      </c>
      <c r="M916" t="s">
        <v>2336</v>
      </c>
      <c r="N916" t="s">
        <v>2337</v>
      </c>
    </row>
    <row r="917" spans="1:14">
      <c r="A917" t="s">
        <v>6</v>
      </c>
      <c r="B917" t="s">
        <v>2332</v>
      </c>
      <c r="C917" t="s">
        <v>4023</v>
      </c>
      <c r="D917" t="s">
        <v>2781</v>
      </c>
      <c r="E917" t="s">
        <v>12</v>
      </c>
      <c r="F917" t="s">
        <v>13</v>
      </c>
      <c r="G917" t="s">
        <v>2335</v>
      </c>
      <c r="H917">
        <v>485.51</v>
      </c>
      <c r="I917">
        <v>485.51</v>
      </c>
      <c r="J917" t="s">
        <v>2336</v>
      </c>
      <c r="K917" t="s">
        <v>2336</v>
      </c>
      <c r="L917" t="s">
        <v>2336</v>
      </c>
      <c r="M917" t="s">
        <v>2336</v>
      </c>
      <c r="N917" t="s">
        <v>2337</v>
      </c>
    </row>
    <row r="918" spans="1:14">
      <c r="A918" t="s">
        <v>6</v>
      </c>
      <c r="B918" t="s">
        <v>2332</v>
      </c>
      <c r="C918" t="s">
        <v>4024</v>
      </c>
      <c r="D918" t="s">
        <v>4025</v>
      </c>
      <c r="E918" t="s">
        <v>11</v>
      </c>
      <c r="F918" t="s">
        <v>13</v>
      </c>
      <c r="G918" t="s">
        <v>2335</v>
      </c>
      <c r="H918">
        <v>75.099999999999994</v>
      </c>
      <c r="I918">
        <v>75.099999999999994</v>
      </c>
      <c r="J918" t="s">
        <v>2336</v>
      </c>
      <c r="K918" t="s">
        <v>2336</v>
      </c>
      <c r="L918" t="s">
        <v>2336</v>
      </c>
      <c r="M918" t="s">
        <v>2336</v>
      </c>
      <c r="N918" t="s">
        <v>2337</v>
      </c>
    </row>
    <row r="919" spans="1:14">
      <c r="A919" t="s">
        <v>6</v>
      </c>
      <c r="B919" t="s">
        <v>2332</v>
      </c>
      <c r="C919" t="s">
        <v>4026</v>
      </c>
      <c r="D919" t="s">
        <v>4027</v>
      </c>
      <c r="E919" t="s">
        <v>11</v>
      </c>
      <c r="F919" t="s">
        <v>13</v>
      </c>
      <c r="G919" t="s">
        <v>2335</v>
      </c>
      <c r="H919">
        <v>60.5</v>
      </c>
      <c r="I919">
        <v>60.5</v>
      </c>
      <c r="J919" t="s">
        <v>2336</v>
      </c>
      <c r="K919" t="s">
        <v>2336</v>
      </c>
      <c r="L919" t="s">
        <v>2336</v>
      </c>
      <c r="M919" t="s">
        <v>2336</v>
      </c>
      <c r="N919" t="s">
        <v>2337</v>
      </c>
    </row>
    <row r="920" spans="1:14">
      <c r="A920" t="s">
        <v>6</v>
      </c>
      <c r="B920" t="s">
        <v>2332</v>
      </c>
      <c r="C920" t="s">
        <v>4028</v>
      </c>
      <c r="D920" t="s">
        <v>4029</v>
      </c>
      <c r="E920" t="s">
        <v>11</v>
      </c>
      <c r="F920" t="s">
        <v>13</v>
      </c>
      <c r="G920" t="s">
        <v>2335</v>
      </c>
      <c r="H920">
        <v>60.5</v>
      </c>
      <c r="I920">
        <v>60.5</v>
      </c>
      <c r="J920" t="s">
        <v>2336</v>
      </c>
      <c r="K920" t="s">
        <v>2336</v>
      </c>
      <c r="L920" t="s">
        <v>2336</v>
      </c>
      <c r="M920" t="s">
        <v>2336</v>
      </c>
      <c r="N920" t="s">
        <v>2337</v>
      </c>
    </row>
    <row r="921" spans="1:14">
      <c r="A921" t="s">
        <v>6</v>
      </c>
      <c r="B921" t="s">
        <v>2332</v>
      </c>
      <c r="C921" t="s">
        <v>4030</v>
      </c>
      <c r="D921" t="s">
        <v>4031</v>
      </c>
      <c r="E921" t="s">
        <v>12</v>
      </c>
      <c r="F921" t="s">
        <v>13</v>
      </c>
      <c r="G921" t="s">
        <v>2335</v>
      </c>
      <c r="H921">
        <v>1524.6</v>
      </c>
      <c r="I921">
        <v>1524.6</v>
      </c>
      <c r="J921" t="s">
        <v>2336</v>
      </c>
      <c r="K921" t="s">
        <v>2336</v>
      </c>
      <c r="L921" t="s">
        <v>2336</v>
      </c>
      <c r="M921" t="s">
        <v>2336</v>
      </c>
      <c r="N921" t="s">
        <v>2337</v>
      </c>
    </row>
    <row r="922" spans="1:14">
      <c r="A922" t="s">
        <v>6</v>
      </c>
      <c r="B922" t="s">
        <v>2332</v>
      </c>
      <c r="C922" t="s">
        <v>4032</v>
      </c>
      <c r="D922" t="s">
        <v>2816</v>
      </c>
      <c r="E922" t="s">
        <v>12</v>
      </c>
      <c r="F922" t="s">
        <v>13</v>
      </c>
      <c r="G922" t="s">
        <v>2335</v>
      </c>
      <c r="H922">
        <v>815.54</v>
      </c>
      <c r="I922">
        <v>815.54</v>
      </c>
      <c r="J922" t="s">
        <v>2336</v>
      </c>
      <c r="K922" t="s">
        <v>2336</v>
      </c>
      <c r="L922" t="s">
        <v>2336</v>
      </c>
      <c r="M922" t="s">
        <v>2336</v>
      </c>
      <c r="N922" t="s">
        <v>2337</v>
      </c>
    </row>
    <row r="923" spans="1:14">
      <c r="A923" t="s">
        <v>6</v>
      </c>
      <c r="B923" t="s">
        <v>2332</v>
      </c>
      <c r="C923" t="s">
        <v>4033</v>
      </c>
      <c r="D923" t="s">
        <v>4034</v>
      </c>
      <c r="E923" t="s">
        <v>11</v>
      </c>
      <c r="F923" t="s">
        <v>13</v>
      </c>
      <c r="G923" t="s">
        <v>2335</v>
      </c>
      <c r="H923">
        <v>60.5</v>
      </c>
      <c r="I923">
        <v>60.5</v>
      </c>
      <c r="J923" t="s">
        <v>2336</v>
      </c>
      <c r="K923" t="s">
        <v>2336</v>
      </c>
      <c r="L923" t="s">
        <v>2336</v>
      </c>
      <c r="M923" t="s">
        <v>2336</v>
      </c>
      <c r="N923" t="s">
        <v>2337</v>
      </c>
    </row>
    <row r="924" spans="1:14">
      <c r="A924" t="s">
        <v>6</v>
      </c>
      <c r="B924" t="s">
        <v>2332</v>
      </c>
      <c r="C924" t="s">
        <v>4035</v>
      </c>
      <c r="D924" t="s">
        <v>4036</v>
      </c>
      <c r="E924" t="s">
        <v>11</v>
      </c>
      <c r="F924" t="s">
        <v>13</v>
      </c>
      <c r="G924" t="s">
        <v>2335</v>
      </c>
      <c r="H924">
        <v>302.5</v>
      </c>
      <c r="I924">
        <v>302.5</v>
      </c>
      <c r="J924" t="s">
        <v>2336</v>
      </c>
      <c r="K924" t="s">
        <v>2336</v>
      </c>
      <c r="L924" t="s">
        <v>2336</v>
      </c>
      <c r="M924" t="s">
        <v>2336</v>
      </c>
      <c r="N924" t="s">
        <v>2337</v>
      </c>
    </row>
    <row r="925" spans="1:14">
      <c r="A925" t="s">
        <v>6</v>
      </c>
      <c r="B925" t="s">
        <v>2332</v>
      </c>
      <c r="C925" t="s">
        <v>4037</v>
      </c>
      <c r="D925" t="s">
        <v>3630</v>
      </c>
      <c r="E925" t="s">
        <v>12</v>
      </c>
      <c r="F925" t="s">
        <v>13</v>
      </c>
      <c r="G925" t="s">
        <v>2335</v>
      </c>
      <c r="H925">
        <v>189.67</v>
      </c>
      <c r="I925">
        <v>189.67</v>
      </c>
      <c r="J925" t="s">
        <v>2336</v>
      </c>
      <c r="K925" t="s">
        <v>2336</v>
      </c>
      <c r="L925" t="s">
        <v>2336</v>
      </c>
      <c r="M925" t="s">
        <v>2336</v>
      </c>
      <c r="N925" t="s">
        <v>2337</v>
      </c>
    </row>
    <row r="926" spans="1:14">
      <c r="A926" t="s">
        <v>6</v>
      </c>
      <c r="B926" t="s">
        <v>2332</v>
      </c>
      <c r="C926" t="s">
        <v>4038</v>
      </c>
      <c r="D926" t="s">
        <v>3436</v>
      </c>
      <c r="E926" t="s">
        <v>12</v>
      </c>
      <c r="F926" t="s">
        <v>13</v>
      </c>
      <c r="G926" t="s">
        <v>2335</v>
      </c>
      <c r="H926">
        <v>82.57</v>
      </c>
      <c r="I926">
        <v>82.57</v>
      </c>
      <c r="J926" t="s">
        <v>2336</v>
      </c>
      <c r="K926" t="s">
        <v>2336</v>
      </c>
      <c r="L926" t="s">
        <v>2336</v>
      </c>
      <c r="M926" t="s">
        <v>2336</v>
      </c>
      <c r="N926" t="s">
        <v>2337</v>
      </c>
    </row>
    <row r="927" spans="1:14">
      <c r="A927" t="s">
        <v>6</v>
      </c>
      <c r="B927" t="s">
        <v>2332</v>
      </c>
      <c r="C927" t="s">
        <v>4039</v>
      </c>
      <c r="D927" t="s">
        <v>4040</v>
      </c>
      <c r="E927" t="s">
        <v>12</v>
      </c>
      <c r="F927" t="s">
        <v>13</v>
      </c>
      <c r="G927" t="s">
        <v>2335</v>
      </c>
      <c r="H927">
        <v>197.31</v>
      </c>
      <c r="I927">
        <v>197.31</v>
      </c>
      <c r="J927" t="s">
        <v>2336</v>
      </c>
      <c r="K927" t="s">
        <v>2336</v>
      </c>
      <c r="L927" t="s">
        <v>2336</v>
      </c>
      <c r="M927" t="s">
        <v>2336</v>
      </c>
      <c r="N927" t="s">
        <v>2337</v>
      </c>
    </row>
    <row r="928" spans="1:14">
      <c r="A928" t="s">
        <v>6</v>
      </c>
      <c r="B928" t="s">
        <v>2332</v>
      </c>
      <c r="C928" t="s">
        <v>4041</v>
      </c>
      <c r="D928" t="s">
        <v>3462</v>
      </c>
      <c r="E928" t="s">
        <v>12</v>
      </c>
      <c r="F928" t="s">
        <v>13</v>
      </c>
      <c r="G928" t="s">
        <v>2335</v>
      </c>
      <c r="H928">
        <v>127.05</v>
      </c>
      <c r="I928">
        <v>127.05</v>
      </c>
      <c r="J928" t="s">
        <v>2336</v>
      </c>
      <c r="K928" t="s">
        <v>2336</v>
      </c>
      <c r="L928" t="s">
        <v>2336</v>
      </c>
      <c r="M928" t="s">
        <v>2336</v>
      </c>
      <c r="N928" t="s">
        <v>2337</v>
      </c>
    </row>
    <row r="929" spans="1:14">
      <c r="A929" t="s">
        <v>6</v>
      </c>
      <c r="B929" t="s">
        <v>2332</v>
      </c>
      <c r="C929" t="s">
        <v>4042</v>
      </c>
      <c r="D929" t="s">
        <v>4043</v>
      </c>
      <c r="E929" t="s">
        <v>11</v>
      </c>
      <c r="F929" t="s">
        <v>13</v>
      </c>
      <c r="G929" t="s">
        <v>2335</v>
      </c>
      <c r="H929">
        <v>22.2</v>
      </c>
      <c r="I929">
        <v>22.2</v>
      </c>
      <c r="J929" t="s">
        <v>2336</v>
      </c>
      <c r="K929" t="s">
        <v>2336</v>
      </c>
      <c r="L929" t="s">
        <v>2336</v>
      </c>
      <c r="M929" t="s">
        <v>2336</v>
      </c>
      <c r="N929" t="s">
        <v>2337</v>
      </c>
    </row>
    <row r="930" spans="1:14">
      <c r="A930" t="s">
        <v>6</v>
      </c>
      <c r="B930" t="s">
        <v>2332</v>
      </c>
      <c r="C930" t="s">
        <v>4044</v>
      </c>
      <c r="D930" t="s">
        <v>2810</v>
      </c>
      <c r="E930" t="s">
        <v>12</v>
      </c>
      <c r="F930" t="s">
        <v>13</v>
      </c>
      <c r="G930" t="s">
        <v>2335</v>
      </c>
      <c r="H930">
        <v>72.599999999999994</v>
      </c>
      <c r="I930">
        <v>72.599999999999994</v>
      </c>
      <c r="J930" t="s">
        <v>2336</v>
      </c>
      <c r="K930" t="s">
        <v>2336</v>
      </c>
      <c r="L930" t="s">
        <v>2336</v>
      </c>
      <c r="M930" t="s">
        <v>2336</v>
      </c>
      <c r="N930" t="s">
        <v>2337</v>
      </c>
    </row>
    <row r="931" spans="1:14">
      <c r="A931" t="s">
        <v>6</v>
      </c>
      <c r="B931" t="s">
        <v>2332</v>
      </c>
      <c r="C931" t="s">
        <v>4045</v>
      </c>
      <c r="D931" t="s">
        <v>4046</v>
      </c>
      <c r="E931" t="s">
        <v>12</v>
      </c>
      <c r="F931" t="s">
        <v>13</v>
      </c>
      <c r="G931" t="s">
        <v>2335</v>
      </c>
      <c r="H931">
        <v>299.5</v>
      </c>
      <c r="I931">
        <v>299.5</v>
      </c>
      <c r="J931" t="s">
        <v>2336</v>
      </c>
      <c r="K931" t="s">
        <v>2336</v>
      </c>
      <c r="L931" t="s">
        <v>2336</v>
      </c>
      <c r="M931" t="s">
        <v>2336</v>
      </c>
      <c r="N931" t="s">
        <v>2337</v>
      </c>
    </row>
    <row r="932" spans="1:14">
      <c r="A932" t="s">
        <v>6</v>
      </c>
      <c r="B932" t="s">
        <v>2332</v>
      </c>
      <c r="C932" t="s">
        <v>4047</v>
      </c>
      <c r="D932" t="s">
        <v>4048</v>
      </c>
      <c r="E932" t="s">
        <v>12</v>
      </c>
      <c r="F932" t="s">
        <v>13</v>
      </c>
      <c r="G932" t="s">
        <v>2335</v>
      </c>
      <c r="H932">
        <v>124.87</v>
      </c>
      <c r="I932">
        <v>124.87</v>
      </c>
      <c r="J932" t="s">
        <v>2336</v>
      </c>
      <c r="K932" t="s">
        <v>2336</v>
      </c>
      <c r="L932" t="s">
        <v>2336</v>
      </c>
      <c r="M932" t="s">
        <v>2336</v>
      </c>
      <c r="N932" t="s">
        <v>2337</v>
      </c>
    </row>
    <row r="933" spans="1:14">
      <c r="A933" t="s">
        <v>6</v>
      </c>
      <c r="B933" t="s">
        <v>2332</v>
      </c>
      <c r="C933" t="s">
        <v>4049</v>
      </c>
      <c r="D933" t="s">
        <v>3439</v>
      </c>
      <c r="E933" t="s">
        <v>12</v>
      </c>
      <c r="F933" t="s">
        <v>13</v>
      </c>
      <c r="G933" t="s">
        <v>2335</v>
      </c>
      <c r="H933">
        <v>223.61</v>
      </c>
      <c r="I933">
        <v>223.61</v>
      </c>
      <c r="J933" t="s">
        <v>2336</v>
      </c>
      <c r="K933" t="s">
        <v>2336</v>
      </c>
      <c r="L933" t="s">
        <v>2336</v>
      </c>
      <c r="M933" t="s">
        <v>2336</v>
      </c>
      <c r="N933" t="s">
        <v>2337</v>
      </c>
    </row>
    <row r="934" spans="1:14">
      <c r="A934" t="s">
        <v>6</v>
      </c>
      <c r="B934" t="s">
        <v>2332</v>
      </c>
      <c r="C934" t="s">
        <v>4050</v>
      </c>
      <c r="D934" t="s">
        <v>4051</v>
      </c>
      <c r="E934" t="s">
        <v>12</v>
      </c>
      <c r="F934" t="s">
        <v>13</v>
      </c>
      <c r="G934" t="s">
        <v>2335</v>
      </c>
      <c r="H934">
        <v>320.64999999999998</v>
      </c>
      <c r="I934">
        <v>320.64999999999998</v>
      </c>
      <c r="J934" t="s">
        <v>2336</v>
      </c>
      <c r="K934" t="s">
        <v>2336</v>
      </c>
      <c r="L934" t="s">
        <v>2336</v>
      </c>
      <c r="M934" t="s">
        <v>2336</v>
      </c>
      <c r="N934" t="s">
        <v>2337</v>
      </c>
    </row>
    <row r="935" spans="1:14">
      <c r="A935" t="s">
        <v>6</v>
      </c>
      <c r="B935" t="s">
        <v>2332</v>
      </c>
      <c r="C935" t="s">
        <v>4052</v>
      </c>
      <c r="D935" t="s">
        <v>4053</v>
      </c>
      <c r="E935" t="s">
        <v>12</v>
      </c>
      <c r="F935" t="s">
        <v>13</v>
      </c>
      <c r="G935" t="s">
        <v>2335</v>
      </c>
      <c r="H935">
        <v>82.57</v>
      </c>
      <c r="I935">
        <v>82.57</v>
      </c>
      <c r="J935" t="s">
        <v>2336</v>
      </c>
      <c r="K935" t="s">
        <v>2336</v>
      </c>
      <c r="L935" t="s">
        <v>2336</v>
      </c>
      <c r="M935" t="s">
        <v>2336</v>
      </c>
      <c r="N935" t="s">
        <v>2337</v>
      </c>
    </row>
    <row r="936" spans="1:14">
      <c r="A936" t="s">
        <v>6</v>
      </c>
      <c r="B936" t="s">
        <v>2332</v>
      </c>
      <c r="C936" t="s">
        <v>4054</v>
      </c>
      <c r="D936" t="s">
        <v>3252</v>
      </c>
      <c r="E936" t="s">
        <v>12</v>
      </c>
      <c r="F936" t="s">
        <v>13</v>
      </c>
      <c r="G936" t="s">
        <v>2335</v>
      </c>
      <c r="H936">
        <v>124.87</v>
      </c>
      <c r="I936">
        <v>124.87</v>
      </c>
      <c r="J936" t="s">
        <v>2336</v>
      </c>
      <c r="K936" t="s">
        <v>2336</v>
      </c>
      <c r="L936" t="s">
        <v>2336</v>
      </c>
      <c r="M936" t="s">
        <v>2336</v>
      </c>
      <c r="N936" t="s">
        <v>2337</v>
      </c>
    </row>
    <row r="937" spans="1:14">
      <c r="A937" t="s">
        <v>6</v>
      </c>
      <c r="B937" t="s">
        <v>2332</v>
      </c>
      <c r="C937" t="s">
        <v>4055</v>
      </c>
      <c r="D937" t="s">
        <v>4056</v>
      </c>
      <c r="E937" t="s">
        <v>11</v>
      </c>
      <c r="F937" t="s">
        <v>13</v>
      </c>
      <c r="G937" t="s">
        <v>2335</v>
      </c>
      <c r="H937">
        <v>60.5</v>
      </c>
      <c r="I937">
        <v>60.5</v>
      </c>
      <c r="J937" t="s">
        <v>2336</v>
      </c>
      <c r="K937" t="s">
        <v>2336</v>
      </c>
      <c r="L937" t="s">
        <v>2336</v>
      </c>
      <c r="M937" t="s">
        <v>2336</v>
      </c>
      <c r="N937" t="s">
        <v>2337</v>
      </c>
    </row>
    <row r="938" spans="1:14">
      <c r="A938" t="s">
        <v>6</v>
      </c>
      <c r="B938" t="s">
        <v>2332</v>
      </c>
      <c r="C938" t="s">
        <v>4057</v>
      </c>
      <c r="D938" t="s">
        <v>3570</v>
      </c>
      <c r="E938" t="s">
        <v>12</v>
      </c>
      <c r="F938" t="s">
        <v>13</v>
      </c>
      <c r="G938" t="s">
        <v>2335</v>
      </c>
      <c r="H938">
        <v>160.4</v>
      </c>
      <c r="I938">
        <v>160.4</v>
      </c>
      <c r="J938" t="s">
        <v>2336</v>
      </c>
      <c r="K938" t="s">
        <v>2336</v>
      </c>
      <c r="L938" t="s">
        <v>2336</v>
      </c>
      <c r="M938" t="s">
        <v>2336</v>
      </c>
      <c r="N938" t="s">
        <v>2337</v>
      </c>
    </row>
    <row r="939" spans="1:14">
      <c r="A939" t="s">
        <v>6</v>
      </c>
      <c r="B939" t="s">
        <v>2332</v>
      </c>
      <c r="C939" t="s">
        <v>4058</v>
      </c>
      <c r="D939" t="s">
        <v>4059</v>
      </c>
      <c r="E939" t="s">
        <v>12</v>
      </c>
      <c r="F939" t="s">
        <v>13</v>
      </c>
      <c r="G939" t="s">
        <v>2335</v>
      </c>
      <c r="H939">
        <v>302.38</v>
      </c>
      <c r="I939">
        <v>302.38</v>
      </c>
      <c r="J939" t="s">
        <v>2336</v>
      </c>
      <c r="K939" t="s">
        <v>2336</v>
      </c>
      <c r="L939" t="s">
        <v>2336</v>
      </c>
      <c r="M939" t="s">
        <v>2336</v>
      </c>
      <c r="N939" t="s">
        <v>2337</v>
      </c>
    </row>
    <row r="940" spans="1:14">
      <c r="A940" t="s">
        <v>6</v>
      </c>
      <c r="B940" t="s">
        <v>2332</v>
      </c>
      <c r="C940" t="s">
        <v>4060</v>
      </c>
      <c r="D940" t="s">
        <v>4061</v>
      </c>
      <c r="E940" t="s">
        <v>11</v>
      </c>
      <c r="F940" t="s">
        <v>13</v>
      </c>
      <c r="G940" t="s">
        <v>2335</v>
      </c>
      <c r="H940">
        <v>60.5</v>
      </c>
      <c r="I940">
        <v>60.5</v>
      </c>
      <c r="J940" t="s">
        <v>2336</v>
      </c>
      <c r="K940" t="s">
        <v>2336</v>
      </c>
      <c r="L940" t="s">
        <v>2336</v>
      </c>
      <c r="M940" t="s">
        <v>2336</v>
      </c>
      <c r="N940" t="s">
        <v>2337</v>
      </c>
    </row>
    <row r="941" spans="1:14">
      <c r="A941" t="s">
        <v>6</v>
      </c>
      <c r="B941" t="s">
        <v>2332</v>
      </c>
      <c r="C941" t="s">
        <v>4062</v>
      </c>
      <c r="D941" t="s">
        <v>4063</v>
      </c>
      <c r="E941" t="s">
        <v>12</v>
      </c>
      <c r="F941" t="s">
        <v>13</v>
      </c>
      <c r="G941" t="s">
        <v>2335</v>
      </c>
      <c r="H941">
        <v>2871.65</v>
      </c>
      <c r="I941">
        <v>2871.65</v>
      </c>
      <c r="J941" t="s">
        <v>2336</v>
      </c>
      <c r="K941" t="s">
        <v>2336</v>
      </c>
      <c r="L941" t="s">
        <v>2336</v>
      </c>
      <c r="M941" t="s">
        <v>2336</v>
      </c>
      <c r="N941" t="s">
        <v>2337</v>
      </c>
    </row>
    <row r="942" spans="1:14">
      <c r="A942" t="s">
        <v>6</v>
      </c>
      <c r="B942" t="s">
        <v>2332</v>
      </c>
      <c r="C942" t="s">
        <v>4064</v>
      </c>
      <c r="D942" t="s">
        <v>3180</v>
      </c>
      <c r="E942" t="s">
        <v>12</v>
      </c>
      <c r="F942" t="s">
        <v>13</v>
      </c>
      <c r="G942" t="s">
        <v>2335</v>
      </c>
      <c r="H942">
        <v>112.94</v>
      </c>
      <c r="I942">
        <v>112.94</v>
      </c>
      <c r="J942" t="s">
        <v>2336</v>
      </c>
      <c r="K942" t="s">
        <v>2336</v>
      </c>
      <c r="L942" t="s">
        <v>2336</v>
      </c>
      <c r="M942" t="s">
        <v>2336</v>
      </c>
      <c r="N942" t="s">
        <v>2337</v>
      </c>
    </row>
    <row r="943" spans="1:14">
      <c r="A943" t="s">
        <v>6</v>
      </c>
      <c r="B943" t="s">
        <v>2332</v>
      </c>
      <c r="C943" t="s">
        <v>4065</v>
      </c>
      <c r="D943" t="s">
        <v>2724</v>
      </c>
      <c r="E943" t="s">
        <v>12</v>
      </c>
      <c r="F943" t="s">
        <v>13</v>
      </c>
      <c r="G943" t="s">
        <v>2335</v>
      </c>
      <c r="H943">
        <v>338.82</v>
      </c>
      <c r="I943">
        <v>338.82</v>
      </c>
      <c r="J943" t="s">
        <v>2336</v>
      </c>
      <c r="K943" t="s">
        <v>2336</v>
      </c>
      <c r="L943" t="s">
        <v>2336</v>
      </c>
      <c r="M943" t="s">
        <v>2336</v>
      </c>
      <c r="N943" t="s">
        <v>2337</v>
      </c>
    </row>
    <row r="944" spans="1:14">
      <c r="A944" t="s">
        <v>6</v>
      </c>
      <c r="B944" t="s">
        <v>2332</v>
      </c>
      <c r="C944" t="s">
        <v>4066</v>
      </c>
      <c r="D944" t="s">
        <v>4067</v>
      </c>
      <c r="E944" t="s">
        <v>11</v>
      </c>
      <c r="F944" t="s">
        <v>13</v>
      </c>
      <c r="G944" t="s">
        <v>2335</v>
      </c>
      <c r="H944">
        <v>58.6</v>
      </c>
      <c r="I944">
        <v>58.6</v>
      </c>
      <c r="J944" t="s">
        <v>2336</v>
      </c>
      <c r="K944" t="s">
        <v>2336</v>
      </c>
      <c r="L944" t="s">
        <v>2336</v>
      </c>
      <c r="M944" t="s">
        <v>2336</v>
      </c>
      <c r="N944" t="s">
        <v>2337</v>
      </c>
    </row>
    <row r="945" spans="1:14">
      <c r="A945" t="s">
        <v>6</v>
      </c>
      <c r="B945" t="s">
        <v>2332</v>
      </c>
      <c r="C945" t="s">
        <v>4068</v>
      </c>
      <c r="D945" t="s">
        <v>4069</v>
      </c>
      <c r="E945" t="s">
        <v>11</v>
      </c>
      <c r="F945" t="s">
        <v>13</v>
      </c>
      <c r="G945" t="s">
        <v>2335</v>
      </c>
      <c r="H945">
        <v>58.6</v>
      </c>
      <c r="I945">
        <v>58.6</v>
      </c>
      <c r="J945" t="s">
        <v>2336</v>
      </c>
      <c r="K945" t="s">
        <v>2336</v>
      </c>
      <c r="L945" t="s">
        <v>2336</v>
      </c>
      <c r="M945" t="s">
        <v>2336</v>
      </c>
      <c r="N945" t="s">
        <v>2337</v>
      </c>
    </row>
    <row r="946" spans="1:14">
      <c r="A946" t="s">
        <v>6</v>
      </c>
      <c r="B946" t="s">
        <v>2332</v>
      </c>
      <c r="C946" t="s">
        <v>4070</v>
      </c>
      <c r="D946" t="s">
        <v>4071</v>
      </c>
      <c r="E946" t="s">
        <v>11</v>
      </c>
      <c r="F946" t="s">
        <v>13</v>
      </c>
      <c r="G946" t="s">
        <v>2335</v>
      </c>
      <c r="H946">
        <v>116.9</v>
      </c>
      <c r="I946">
        <v>116.9</v>
      </c>
      <c r="J946" t="s">
        <v>2336</v>
      </c>
      <c r="K946" t="s">
        <v>2336</v>
      </c>
      <c r="L946" t="s">
        <v>2336</v>
      </c>
      <c r="M946" t="s">
        <v>2336</v>
      </c>
      <c r="N946" t="s">
        <v>2337</v>
      </c>
    </row>
    <row r="947" spans="1:14">
      <c r="A947" t="s">
        <v>6</v>
      </c>
      <c r="B947" t="s">
        <v>2332</v>
      </c>
      <c r="C947" t="s">
        <v>4072</v>
      </c>
      <c r="D947" t="s">
        <v>3462</v>
      </c>
      <c r="E947" t="s">
        <v>12</v>
      </c>
      <c r="F947" t="s">
        <v>13</v>
      </c>
      <c r="G947" t="s">
        <v>2335</v>
      </c>
      <c r="H947">
        <v>166.01</v>
      </c>
      <c r="I947">
        <v>166.01</v>
      </c>
      <c r="J947" t="s">
        <v>2336</v>
      </c>
      <c r="K947" t="s">
        <v>2336</v>
      </c>
      <c r="L947" t="s">
        <v>2336</v>
      </c>
      <c r="M947" t="s">
        <v>2336</v>
      </c>
      <c r="N947" t="s">
        <v>2337</v>
      </c>
    </row>
    <row r="948" spans="1:14">
      <c r="A948" t="s">
        <v>6</v>
      </c>
      <c r="B948" t="s">
        <v>2332</v>
      </c>
      <c r="C948" t="s">
        <v>4073</v>
      </c>
      <c r="D948" t="s">
        <v>4074</v>
      </c>
      <c r="E948" t="s">
        <v>11</v>
      </c>
      <c r="F948" t="s">
        <v>13</v>
      </c>
      <c r="G948" t="s">
        <v>2335</v>
      </c>
      <c r="H948">
        <v>183.82</v>
      </c>
      <c r="I948">
        <v>183.82</v>
      </c>
      <c r="J948" t="s">
        <v>2336</v>
      </c>
      <c r="K948" t="s">
        <v>2336</v>
      </c>
      <c r="L948" t="s">
        <v>2336</v>
      </c>
      <c r="M948" t="s">
        <v>2336</v>
      </c>
      <c r="N948" t="s">
        <v>2337</v>
      </c>
    </row>
    <row r="949" spans="1:14">
      <c r="A949" t="s">
        <v>6</v>
      </c>
      <c r="B949" t="s">
        <v>2332</v>
      </c>
      <c r="C949" t="s">
        <v>4075</v>
      </c>
      <c r="D949" t="s">
        <v>4076</v>
      </c>
      <c r="E949" t="s">
        <v>11</v>
      </c>
      <c r="F949" t="s">
        <v>13</v>
      </c>
      <c r="G949" t="s">
        <v>2335</v>
      </c>
      <c r="H949">
        <v>180.91</v>
      </c>
      <c r="I949">
        <v>180.91</v>
      </c>
      <c r="J949" t="s">
        <v>2336</v>
      </c>
      <c r="K949" t="s">
        <v>2336</v>
      </c>
      <c r="L949" t="s">
        <v>2336</v>
      </c>
      <c r="M949" t="s">
        <v>2336</v>
      </c>
      <c r="N949" t="s">
        <v>2337</v>
      </c>
    </row>
    <row r="950" spans="1:14">
      <c r="A950" t="s">
        <v>6</v>
      </c>
      <c r="B950" t="s">
        <v>2332</v>
      </c>
      <c r="C950" t="s">
        <v>4077</v>
      </c>
      <c r="D950" t="s">
        <v>4078</v>
      </c>
      <c r="E950" t="s">
        <v>11</v>
      </c>
      <c r="F950" t="s">
        <v>13</v>
      </c>
      <c r="G950" t="s">
        <v>2335</v>
      </c>
      <c r="H950">
        <v>75.3</v>
      </c>
      <c r="I950">
        <v>75.3</v>
      </c>
      <c r="J950" t="s">
        <v>2336</v>
      </c>
      <c r="K950" t="s">
        <v>2336</v>
      </c>
      <c r="L950" t="s">
        <v>2336</v>
      </c>
      <c r="M950" t="s">
        <v>2336</v>
      </c>
      <c r="N950" t="s">
        <v>2337</v>
      </c>
    </row>
    <row r="951" spans="1:14">
      <c r="A951" t="s">
        <v>6</v>
      </c>
      <c r="B951" t="s">
        <v>2332</v>
      </c>
      <c r="C951" t="s">
        <v>4079</v>
      </c>
      <c r="D951" t="s">
        <v>4080</v>
      </c>
      <c r="E951" t="s">
        <v>11</v>
      </c>
      <c r="F951" t="s">
        <v>13</v>
      </c>
      <c r="G951" t="s">
        <v>2335</v>
      </c>
      <c r="H951">
        <v>135.69999999999999</v>
      </c>
      <c r="I951">
        <v>135.69999999999999</v>
      </c>
      <c r="J951" t="s">
        <v>2336</v>
      </c>
      <c r="K951" t="s">
        <v>2336</v>
      </c>
      <c r="L951" t="s">
        <v>2336</v>
      </c>
      <c r="M951" t="s">
        <v>2336</v>
      </c>
      <c r="N951" t="s">
        <v>2337</v>
      </c>
    </row>
    <row r="952" spans="1:14">
      <c r="A952" t="s">
        <v>6</v>
      </c>
      <c r="B952" t="s">
        <v>2332</v>
      </c>
      <c r="C952" t="s">
        <v>4081</v>
      </c>
      <c r="D952" t="s">
        <v>4082</v>
      </c>
      <c r="E952" t="s">
        <v>11</v>
      </c>
      <c r="F952" t="s">
        <v>13</v>
      </c>
      <c r="G952" t="s">
        <v>2335</v>
      </c>
      <c r="H952">
        <v>138.35</v>
      </c>
      <c r="I952">
        <v>138.35</v>
      </c>
      <c r="J952" t="s">
        <v>2336</v>
      </c>
      <c r="K952" t="s">
        <v>2336</v>
      </c>
      <c r="L952" t="s">
        <v>2336</v>
      </c>
      <c r="M952" t="s">
        <v>2336</v>
      </c>
      <c r="N952" t="s">
        <v>2337</v>
      </c>
    </row>
    <row r="953" spans="1:14">
      <c r="A953" t="s">
        <v>6</v>
      </c>
      <c r="B953" t="s">
        <v>2332</v>
      </c>
      <c r="C953" t="s">
        <v>4083</v>
      </c>
      <c r="D953" t="s">
        <v>4084</v>
      </c>
      <c r="E953" t="s">
        <v>12</v>
      </c>
      <c r="F953" t="s">
        <v>13</v>
      </c>
      <c r="G953" t="s">
        <v>2335</v>
      </c>
      <c r="H953">
        <v>1124.06</v>
      </c>
      <c r="I953">
        <v>1124.06</v>
      </c>
      <c r="J953" t="s">
        <v>2336</v>
      </c>
      <c r="K953" t="s">
        <v>2336</v>
      </c>
      <c r="L953" t="s">
        <v>2336</v>
      </c>
      <c r="M953" t="s">
        <v>2336</v>
      </c>
      <c r="N953" t="s">
        <v>2337</v>
      </c>
    </row>
    <row r="954" spans="1:14">
      <c r="A954" t="s">
        <v>6</v>
      </c>
      <c r="B954" t="s">
        <v>2332</v>
      </c>
      <c r="C954" t="s">
        <v>4085</v>
      </c>
      <c r="D954" t="s">
        <v>3439</v>
      </c>
      <c r="E954" t="s">
        <v>12</v>
      </c>
      <c r="F954" t="s">
        <v>13</v>
      </c>
      <c r="G954" t="s">
        <v>2335</v>
      </c>
      <c r="H954">
        <v>223.61</v>
      </c>
      <c r="I954">
        <v>223.61</v>
      </c>
      <c r="J954" t="s">
        <v>2336</v>
      </c>
      <c r="K954" t="s">
        <v>2336</v>
      </c>
      <c r="L954" t="s">
        <v>2336</v>
      </c>
      <c r="M954" t="s">
        <v>2336</v>
      </c>
      <c r="N954" t="s">
        <v>2337</v>
      </c>
    </row>
    <row r="955" spans="1:14">
      <c r="A955" t="s">
        <v>6</v>
      </c>
      <c r="B955" t="s">
        <v>2332</v>
      </c>
      <c r="C955" t="s">
        <v>4086</v>
      </c>
      <c r="D955" t="s">
        <v>4087</v>
      </c>
      <c r="E955" t="s">
        <v>11</v>
      </c>
      <c r="F955" t="s">
        <v>13</v>
      </c>
      <c r="G955" t="s">
        <v>2335</v>
      </c>
      <c r="H955">
        <v>53.9</v>
      </c>
      <c r="I955">
        <v>53.9</v>
      </c>
      <c r="J955" t="s">
        <v>2336</v>
      </c>
      <c r="K955" t="s">
        <v>2336</v>
      </c>
      <c r="L955" t="s">
        <v>2336</v>
      </c>
      <c r="M955" t="s">
        <v>2336</v>
      </c>
      <c r="N955" t="s">
        <v>2337</v>
      </c>
    </row>
    <row r="956" spans="1:14">
      <c r="A956" t="s">
        <v>6</v>
      </c>
      <c r="B956" t="s">
        <v>2332</v>
      </c>
      <c r="C956" t="s">
        <v>4088</v>
      </c>
      <c r="D956" t="s">
        <v>4089</v>
      </c>
      <c r="E956" t="s">
        <v>11</v>
      </c>
      <c r="F956" t="s">
        <v>13</v>
      </c>
      <c r="G956" t="s">
        <v>2335</v>
      </c>
      <c r="H956">
        <v>60.95</v>
      </c>
      <c r="I956">
        <v>60.95</v>
      </c>
      <c r="J956" t="s">
        <v>2336</v>
      </c>
      <c r="K956" t="s">
        <v>2336</v>
      </c>
      <c r="L956" t="s">
        <v>2336</v>
      </c>
      <c r="M956" t="s">
        <v>2336</v>
      </c>
      <c r="N956" t="s">
        <v>2337</v>
      </c>
    </row>
    <row r="957" spans="1:14">
      <c r="A957" t="s">
        <v>6</v>
      </c>
      <c r="B957" t="s">
        <v>2332</v>
      </c>
      <c r="C957" t="s">
        <v>4090</v>
      </c>
      <c r="D957" t="s">
        <v>4091</v>
      </c>
      <c r="E957" t="s">
        <v>11</v>
      </c>
      <c r="F957" t="s">
        <v>13</v>
      </c>
      <c r="G957" t="s">
        <v>2335</v>
      </c>
      <c r="H957">
        <v>22.2</v>
      </c>
      <c r="I957">
        <v>22.2</v>
      </c>
      <c r="J957" t="s">
        <v>2336</v>
      </c>
      <c r="K957" t="s">
        <v>2336</v>
      </c>
      <c r="L957" t="s">
        <v>2336</v>
      </c>
      <c r="M957" t="s">
        <v>2336</v>
      </c>
      <c r="N957" t="s">
        <v>2337</v>
      </c>
    </row>
    <row r="958" spans="1:14">
      <c r="A958" t="s">
        <v>6</v>
      </c>
      <c r="B958" t="s">
        <v>2332</v>
      </c>
      <c r="C958" t="s">
        <v>4092</v>
      </c>
      <c r="D958" t="s">
        <v>4093</v>
      </c>
      <c r="E958" t="s">
        <v>11</v>
      </c>
      <c r="F958" t="s">
        <v>13</v>
      </c>
      <c r="G958" t="s">
        <v>2335</v>
      </c>
      <c r="H958">
        <v>60.95</v>
      </c>
      <c r="I958">
        <v>60.95</v>
      </c>
      <c r="J958" t="s">
        <v>2336</v>
      </c>
      <c r="K958" t="s">
        <v>2336</v>
      </c>
      <c r="L958" t="s">
        <v>2336</v>
      </c>
      <c r="M958" t="s">
        <v>2336</v>
      </c>
      <c r="N958" t="s">
        <v>2337</v>
      </c>
    </row>
    <row r="959" spans="1:14">
      <c r="A959" t="s">
        <v>6</v>
      </c>
      <c r="B959" t="s">
        <v>2332</v>
      </c>
      <c r="C959" t="s">
        <v>4094</v>
      </c>
      <c r="D959" t="s">
        <v>4095</v>
      </c>
      <c r="E959" t="s">
        <v>11</v>
      </c>
      <c r="F959" t="s">
        <v>13</v>
      </c>
      <c r="G959" t="s">
        <v>2335</v>
      </c>
      <c r="H959">
        <v>58.6</v>
      </c>
      <c r="I959">
        <v>58.6</v>
      </c>
      <c r="J959" t="s">
        <v>2336</v>
      </c>
      <c r="K959" t="s">
        <v>2336</v>
      </c>
      <c r="L959" t="s">
        <v>2336</v>
      </c>
      <c r="M959" t="s">
        <v>2336</v>
      </c>
      <c r="N959" t="s">
        <v>2337</v>
      </c>
    </row>
    <row r="960" spans="1:14">
      <c r="A960" t="s">
        <v>6</v>
      </c>
      <c r="B960" t="s">
        <v>2332</v>
      </c>
      <c r="C960" t="s">
        <v>4096</v>
      </c>
      <c r="D960" t="s">
        <v>4097</v>
      </c>
      <c r="E960" t="s">
        <v>11</v>
      </c>
      <c r="F960" t="s">
        <v>13</v>
      </c>
      <c r="G960" t="s">
        <v>2335</v>
      </c>
      <c r="H960">
        <v>134.1</v>
      </c>
      <c r="I960">
        <v>134.1</v>
      </c>
      <c r="J960" t="s">
        <v>2336</v>
      </c>
      <c r="K960" t="s">
        <v>2336</v>
      </c>
      <c r="L960" t="s">
        <v>2336</v>
      </c>
      <c r="M960" t="s">
        <v>2336</v>
      </c>
      <c r="N960" t="s">
        <v>2337</v>
      </c>
    </row>
    <row r="961" spans="1:14">
      <c r="A961" t="s">
        <v>6</v>
      </c>
      <c r="B961" t="s">
        <v>2332</v>
      </c>
      <c r="C961" t="s">
        <v>4098</v>
      </c>
      <c r="D961" t="s">
        <v>4099</v>
      </c>
      <c r="E961" t="s">
        <v>11</v>
      </c>
      <c r="F961" t="s">
        <v>13</v>
      </c>
      <c r="G961" t="s">
        <v>2335</v>
      </c>
      <c r="H961">
        <v>188.8</v>
      </c>
      <c r="I961">
        <v>188.8</v>
      </c>
      <c r="J961" t="s">
        <v>2336</v>
      </c>
      <c r="K961" t="s">
        <v>2336</v>
      </c>
      <c r="L961" t="s">
        <v>2336</v>
      </c>
      <c r="M961" t="s">
        <v>2336</v>
      </c>
      <c r="N961" t="s">
        <v>2337</v>
      </c>
    </row>
    <row r="962" spans="1:14">
      <c r="A962" t="s">
        <v>6</v>
      </c>
      <c r="B962" t="s">
        <v>2332</v>
      </c>
      <c r="C962" t="s">
        <v>4100</v>
      </c>
      <c r="D962" t="s">
        <v>4101</v>
      </c>
      <c r="E962" t="s">
        <v>11</v>
      </c>
      <c r="F962" t="s">
        <v>13</v>
      </c>
      <c r="G962" t="s">
        <v>2335</v>
      </c>
      <c r="H962">
        <v>60.95</v>
      </c>
      <c r="I962">
        <v>60.95</v>
      </c>
      <c r="J962" t="s">
        <v>2336</v>
      </c>
      <c r="K962" t="s">
        <v>2336</v>
      </c>
      <c r="L962" t="s">
        <v>2336</v>
      </c>
      <c r="M962" t="s">
        <v>2336</v>
      </c>
      <c r="N962" t="s">
        <v>2337</v>
      </c>
    </row>
    <row r="963" spans="1:14">
      <c r="A963" t="s">
        <v>6</v>
      </c>
      <c r="B963" t="s">
        <v>2332</v>
      </c>
      <c r="C963" t="s">
        <v>4102</v>
      </c>
      <c r="D963" t="s">
        <v>4103</v>
      </c>
      <c r="E963" t="s">
        <v>11</v>
      </c>
      <c r="F963" t="s">
        <v>13</v>
      </c>
      <c r="G963" t="s">
        <v>2335</v>
      </c>
      <c r="H963">
        <v>27.8</v>
      </c>
      <c r="I963">
        <v>27.8</v>
      </c>
      <c r="J963" t="s">
        <v>2336</v>
      </c>
      <c r="K963" t="s">
        <v>2336</v>
      </c>
      <c r="L963" t="s">
        <v>2336</v>
      </c>
      <c r="M963" t="s">
        <v>2336</v>
      </c>
      <c r="N963" t="s">
        <v>2337</v>
      </c>
    </row>
    <row r="964" spans="1:14">
      <c r="A964" t="s">
        <v>6</v>
      </c>
      <c r="B964" t="s">
        <v>2332</v>
      </c>
      <c r="C964" t="s">
        <v>4104</v>
      </c>
      <c r="D964" t="s">
        <v>4105</v>
      </c>
      <c r="E964" t="s">
        <v>12</v>
      </c>
      <c r="F964" t="s">
        <v>13</v>
      </c>
      <c r="G964" t="s">
        <v>2335</v>
      </c>
      <c r="H964">
        <v>138.06</v>
      </c>
      <c r="I964">
        <v>138.06</v>
      </c>
      <c r="J964" t="s">
        <v>2336</v>
      </c>
      <c r="K964" t="s">
        <v>2336</v>
      </c>
      <c r="L964" t="s">
        <v>2336</v>
      </c>
      <c r="M964" t="s">
        <v>2336</v>
      </c>
      <c r="N964" t="s">
        <v>2337</v>
      </c>
    </row>
    <row r="965" spans="1:14">
      <c r="A965" t="s">
        <v>6</v>
      </c>
      <c r="B965" t="s">
        <v>2332</v>
      </c>
      <c r="C965" t="s">
        <v>4106</v>
      </c>
      <c r="D965" t="s">
        <v>4107</v>
      </c>
      <c r="E965" t="s">
        <v>11</v>
      </c>
      <c r="F965" t="s">
        <v>13</v>
      </c>
      <c r="G965" t="s">
        <v>2335</v>
      </c>
      <c r="H965">
        <v>134.96</v>
      </c>
      <c r="I965">
        <v>134.96</v>
      </c>
      <c r="J965" t="s">
        <v>2336</v>
      </c>
      <c r="K965" t="s">
        <v>2336</v>
      </c>
      <c r="L965" t="s">
        <v>2336</v>
      </c>
      <c r="M965" t="s">
        <v>2336</v>
      </c>
      <c r="N965" t="s">
        <v>2337</v>
      </c>
    </row>
    <row r="966" spans="1:14">
      <c r="A966" t="s">
        <v>6</v>
      </c>
      <c r="B966" t="s">
        <v>2332</v>
      </c>
      <c r="C966" t="s">
        <v>4108</v>
      </c>
      <c r="D966" t="s">
        <v>4109</v>
      </c>
      <c r="E966" t="s">
        <v>11</v>
      </c>
      <c r="F966" t="s">
        <v>13</v>
      </c>
      <c r="G966" t="s">
        <v>2335</v>
      </c>
      <c r="H966">
        <v>123.65</v>
      </c>
      <c r="I966">
        <v>123.65</v>
      </c>
      <c r="J966" t="s">
        <v>2336</v>
      </c>
      <c r="K966" t="s">
        <v>2336</v>
      </c>
      <c r="L966" t="s">
        <v>2336</v>
      </c>
      <c r="M966" t="s">
        <v>2336</v>
      </c>
      <c r="N966" t="s">
        <v>2337</v>
      </c>
    </row>
    <row r="967" spans="1:14">
      <c r="A967" t="s">
        <v>6</v>
      </c>
      <c r="B967" t="s">
        <v>2332</v>
      </c>
      <c r="C967" t="s">
        <v>4110</v>
      </c>
      <c r="D967" t="s">
        <v>4111</v>
      </c>
      <c r="E967" t="s">
        <v>11</v>
      </c>
      <c r="F967" t="s">
        <v>13</v>
      </c>
      <c r="G967" t="s">
        <v>2335</v>
      </c>
      <c r="H967">
        <v>80.8</v>
      </c>
      <c r="I967">
        <v>80.8</v>
      </c>
      <c r="J967" t="s">
        <v>2336</v>
      </c>
      <c r="K967" t="s">
        <v>2336</v>
      </c>
      <c r="L967" t="s">
        <v>2336</v>
      </c>
      <c r="M967" t="s">
        <v>2336</v>
      </c>
      <c r="N967" t="s">
        <v>2337</v>
      </c>
    </row>
    <row r="968" spans="1:14">
      <c r="A968" t="s">
        <v>6</v>
      </c>
      <c r="B968" t="s">
        <v>2332</v>
      </c>
      <c r="C968" t="s">
        <v>4112</v>
      </c>
      <c r="D968" t="s">
        <v>4113</v>
      </c>
      <c r="E968" t="s">
        <v>11</v>
      </c>
      <c r="F968" t="s">
        <v>13</v>
      </c>
      <c r="G968" t="s">
        <v>2335</v>
      </c>
      <c r="H968">
        <v>60.95</v>
      </c>
      <c r="I968">
        <v>60.95</v>
      </c>
      <c r="J968" t="s">
        <v>2336</v>
      </c>
      <c r="K968" t="s">
        <v>2336</v>
      </c>
      <c r="L968" t="s">
        <v>2336</v>
      </c>
      <c r="M968" t="s">
        <v>2336</v>
      </c>
      <c r="N968" t="s">
        <v>2337</v>
      </c>
    </row>
    <row r="969" spans="1:14">
      <c r="A969" t="s">
        <v>6</v>
      </c>
      <c r="B969" t="s">
        <v>2332</v>
      </c>
      <c r="C969" t="s">
        <v>4114</v>
      </c>
      <c r="D969" t="s">
        <v>4115</v>
      </c>
      <c r="E969" t="s">
        <v>11</v>
      </c>
      <c r="F969" t="s">
        <v>13</v>
      </c>
      <c r="G969" t="s">
        <v>2335</v>
      </c>
      <c r="H969">
        <v>123.65</v>
      </c>
      <c r="I969">
        <v>123.65</v>
      </c>
      <c r="J969" t="s">
        <v>2336</v>
      </c>
      <c r="K969" t="s">
        <v>2336</v>
      </c>
      <c r="L969" t="s">
        <v>2336</v>
      </c>
      <c r="M969" t="s">
        <v>2336</v>
      </c>
      <c r="N969" t="s">
        <v>2337</v>
      </c>
    </row>
    <row r="970" spans="1:14">
      <c r="A970" t="s">
        <v>6</v>
      </c>
      <c r="B970" t="s">
        <v>2332</v>
      </c>
      <c r="C970" t="s">
        <v>4116</v>
      </c>
      <c r="D970" t="s">
        <v>4117</v>
      </c>
      <c r="E970" t="s">
        <v>11</v>
      </c>
      <c r="F970" t="s">
        <v>13</v>
      </c>
      <c r="G970" t="s">
        <v>2335</v>
      </c>
      <c r="H970">
        <v>136.4</v>
      </c>
      <c r="I970">
        <v>136.4</v>
      </c>
      <c r="J970" t="s">
        <v>2336</v>
      </c>
      <c r="K970" t="s">
        <v>2336</v>
      </c>
      <c r="L970" t="s">
        <v>2336</v>
      </c>
      <c r="M970" t="s">
        <v>2336</v>
      </c>
      <c r="N970" t="s">
        <v>2337</v>
      </c>
    </row>
    <row r="971" spans="1:14">
      <c r="A971" t="s">
        <v>6</v>
      </c>
      <c r="B971" t="s">
        <v>2332</v>
      </c>
      <c r="C971" t="s">
        <v>4118</v>
      </c>
      <c r="D971" t="s">
        <v>4119</v>
      </c>
      <c r="E971" t="s">
        <v>11</v>
      </c>
      <c r="F971" t="s">
        <v>13</v>
      </c>
      <c r="G971" t="s">
        <v>2335</v>
      </c>
      <c r="H971">
        <v>68.2</v>
      </c>
      <c r="I971">
        <v>68.2</v>
      </c>
      <c r="J971" t="s">
        <v>2336</v>
      </c>
      <c r="K971" t="s">
        <v>2336</v>
      </c>
      <c r="L971" t="s">
        <v>2336</v>
      </c>
      <c r="M971" t="s">
        <v>2336</v>
      </c>
      <c r="N971" t="s">
        <v>2337</v>
      </c>
    </row>
    <row r="972" spans="1:14">
      <c r="A972" t="s">
        <v>6</v>
      </c>
      <c r="B972" t="s">
        <v>2332</v>
      </c>
      <c r="C972" t="s">
        <v>4120</v>
      </c>
      <c r="D972" t="s">
        <v>4121</v>
      </c>
      <c r="E972" t="s">
        <v>11</v>
      </c>
      <c r="F972" t="s">
        <v>13</v>
      </c>
      <c r="G972" t="s">
        <v>2335</v>
      </c>
      <c r="H972">
        <v>143.30000000000001</v>
      </c>
      <c r="I972">
        <v>143.30000000000001</v>
      </c>
      <c r="J972" t="s">
        <v>2336</v>
      </c>
      <c r="K972" t="s">
        <v>2336</v>
      </c>
      <c r="L972" t="s">
        <v>2336</v>
      </c>
      <c r="M972" t="s">
        <v>2336</v>
      </c>
      <c r="N972" t="s">
        <v>2337</v>
      </c>
    </row>
    <row r="973" spans="1:14">
      <c r="A973" t="s">
        <v>6</v>
      </c>
      <c r="B973" t="s">
        <v>2332</v>
      </c>
      <c r="C973" t="s">
        <v>4122</v>
      </c>
      <c r="D973" t="s">
        <v>4123</v>
      </c>
      <c r="E973" t="s">
        <v>11</v>
      </c>
      <c r="F973" t="s">
        <v>13</v>
      </c>
      <c r="G973" t="s">
        <v>2335</v>
      </c>
      <c r="H973">
        <v>143.30000000000001</v>
      </c>
      <c r="I973">
        <v>143.30000000000001</v>
      </c>
      <c r="J973" t="s">
        <v>2336</v>
      </c>
      <c r="K973" t="s">
        <v>2336</v>
      </c>
      <c r="L973" t="s">
        <v>2336</v>
      </c>
      <c r="M973" t="s">
        <v>2336</v>
      </c>
      <c r="N973" t="s">
        <v>2337</v>
      </c>
    </row>
    <row r="974" spans="1:14">
      <c r="A974" t="s">
        <v>6</v>
      </c>
      <c r="B974" t="s">
        <v>2332</v>
      </c>
      <c r="C974" t="s">
        <v>4124</v>
      </c>
      <c r="D974" t="s">
        <v>4125</v>
      </c>
      <c r="E974" t="s">
        <v>11</v>
      </c>
      <c r="F974" t="s">
        <v>13</v>
      </c>
      <c r="G974" t="s">
        <v>2335</v>
      </c>
      <c r="H974">
        <v>236.3</v>
      </c>
      <c r="I974">
        <v>236.3</v>
      </c>
      <c r="J974" t="s">
        <v>2336</v>
      </c>
      <c r="K974" t="s">
        <v>2336</v>
      </c>
      <c r="L974" t="s">
        <v>2336</v>
      </c>
      <c r="M974" t="s">
        <v>2336</v>
      </c>
      <c r="N974" t="s">
        <v>2337</v>
      </c>
    </row>
    <row r="975" spans="1:14">
      <c r="A975" t="s">
        <v>6</v>
      </c>
      <c r="B975" t="s">
        <v>2332</v>
      </c>
      <c r="C975" t="s">
        <v>4126</v>
      </c>
      <c r="D975" t="s">
        <v>4127</v>
      </c>
      <c r="E975" t="s">
        <v>11</v>
      </c>
      <c r="F975" t="s">
        <v>13</v>
      </c>
      <c r="G975" t="s">
        <v>2335</v>
      </c>
      <c r="H975">
        <v>136.4</v>
      </c>
      <c r="I975">
        <v>136.4</v>
      </c>
      <c r="J975" t="s">
        <v>2336</v>
      </c>
      <c r="K975" t="s">
        <v>2336</v>
      </c>
      <c r="L975" t="s">
        <v>2336</v>
      </c>
      <c r="M975" t="s">
        <v>2336</v>
      </c>
      <c r="N975" t="s">
        <v>2337</v>
      </c>
    </row>
    <row r="976" spans="1:14">
      <c r="A976" t="s">
        <v>6</v>
      </c>
      <c r="B976" t="s">
        <v>2332</v>
      </c>
      <c r="C976" t="s">
        <v>4128</v>
      </c>
      <c r="D976" t="s">
        <v>4129</v>
      </c>
      <c r="E976" t="s">
        <v>12</v>
      </c>
      <c r="F976" t="s">
        <v>13</v>
      </c>
      <c r="G976" t="s">
        <v>2335</v>
      </c>
      <c r="H976">
        <v>299.5</v>
      </c>
      <c r="I976">
        <v>299.5</v>
      </c>
      <c r="J976" t="s">
        <v>2336</v>
      </c>
      <c r="K976" t="s">
        <v>2336</v>
      </c>
      <c r="L976" t="s">
        <v>2336</v>
      </c>
      <c r="M976" t="s">
        <v>2336</v>
      </c>
      <c r="N976" t="s">
        <v>2337</v>
      </c>
    </row>
    <row r="977" spans="1:14">
      <c r="A977" t="s">
        <v>6</v>
      </c>
      <c r="B977" t="s">
        <v>2332</v>
      </c>
      <c r="C977" t="s">
        <v>4130</v>
      </c>
      <c r="D977" t="s">
        <v>4131</v>
      </c>
      <c r="E977" t="s">
        <v>11</v>
      </c>
      <c r="F977" t="s">
        <v>13</v>
      </c>
      <c r="G977" t="s">
        <v>2335</v>
      </c>
      <c r="H977">
        <v>136.4</v>
      </c>
      <c r="I977">
        <v>136.4</v>
      </c>
      <c r="J977" t="s">
        <v>2336</v>
      </c>
      <c r="K977" t="s">
        <v>2336</v>
      </c>
      <c r="L977" t="s">
        <v>2336</v>
      </c>
      <c r="M977" t="s">
        <v>2336</v>
      </c>
      <c r="N977" t="s">
        <v>2337</v>
      </c>
    </row>
    <row r="978" spans="1:14">
      <c r="A978" t="s">
        <v>6</v>
      </c>
      <c r="B978" t="s">
        <v>2332</v>
      </c>
      <c r="C978" t="s">
        <v>4132</v>
      </c>
      <c r="D978" t="s">
        <v>4133</v>
      </c>
      <c r="E978" t="s">
        <v>11</v>
      </c>
      <c r="F978" t="s">
        <v>13</v>
      </c>
      <c r="G978" t="s">
        <v>2335</v>
      </c>
      <c r="H978">
        <v>662.66</v>
      </c>
      <c r="I978">
        <v>662.66</v>
      </c>
      <c r="J978" t="s">
        <v>2336</v>
      </c>
      <c r="K978" t="s">
        <v>2336</v>
      </c>
      <c r="L978" t="s">
        <v>2336</v>
      </c>
      <c r="M978" t="s">
        <v>2336</v>
      </c>
      <c r="N978" t="s">
        <v>2337</v>
      </c>
    </row>
    <row r="979" spans="1:14">
      <c r="A979" t="s">
        <v>6</v>
      </c>
      <c r="B979" t="s">
        <v>2332</v>
      </c>
      <c r="C979" t="s">
        <v>4134</v>
      </c>
      <c r="D979" t="s">
        <v>4135</v>
      </c>
      <c r="E979" t="s">
        <v>11</v>
      </c>
      <c r="F979" t="s">
        <v>13</v>
      </c>
      <c r="G979" t="s">
        <v>2335</v>
      </c>
      <c r="H979">
        <v>54.51</v>
      </c>
      <c r="I979">
        <v>54.51</v>
      </c>
      <c r="J979" t="s">
        <v>2336</v>
      </c>
      <c r="K979" t="s">
        <v>2336</v>
      </c>
      <c r="L979" t="s">
        <v>2336</v>
      </c>
      <c r="M979" t="s">
        <v>2336</v>
      </c>
      <c r="N979" t="s">
        <v>2337</v>
      </c>
    </row>
    <row r="980" spans="1:14">
      <c r="A980" t="s">
        <v>6</v>
      </c>
      <c r="B980" t="s">
        <v>2332</v>
      </c>
      <c r="C980" t="s">
        <v>4136</v>
      </c>
      <c r="D980" t="s">
        <v>4137</v>
      </c>
      <c r="E980" t="s">
        <v>11</v>
      </c>
      <c r="F980" t="s">
        <v>13</v>
      </c>
      <c r="G980" t="s">
        <v>2335</v>
      </c>
      <c r="H980">
        <v>119.8</v>
      </c>
      <c r="I980">
        <v>119.8</v>
      </c>
      <c r="J980" t="s">
        <v>2336</v>
      </c>
      <c r="K980" t="s">
        <v>2336</v>
      </c>
      <c r="L980" t="s">
        <v>2336</v>
      </c>
      <c r="M980" t="s">
        <v>2336</v>
      </c>
      <c r="N980" t="s">
        <v>2337</v>
      </c>
    </row>
    <row r="981" spans="1:14">
      <c r="A981" t="s">
        <v>6</v>
      </c>
      <c r="B981" t="s">
        <v>2332</v>
      </c>
      <c r="C981" t="s">
        <v>4138</v>
      </c>
      <c r="D981" t="s">
        <v>4139</v>
      </c>
      <c r="E981" t="s">
        <v>11</v>
      </c>
      <c r="F981" t="s">
        <v>13</v>
      </c>
      <c r="G981" t="s">
        <v>2335</v>
      </c>
      <c r="H981">
        <v>56.55</v>
      </c>
      <c r="I981">
        <v>56.55</v>
      </c>
      <c r="J981" t="s">
        <v>2336</v>
      </c>
      <c r="K981" t="s">
        <v>2336</v>
      </c>
      <c r="L981" t="s">
        <v>2336</v>
      </c>
      <c r="M981" t="s">
        <v>2336</v>
      </c>
      <c r="N981" t="s">
        <v>2337</v>
      </c>
    </row>
    <row r="982" spans="1:14">
      <c r="A982" t="s">
        <v>6</v>
      </c>
      <c r="B982" t="s">
        <v>2332</v>
      </c>
      <c r="C982" t="s">
        <v>4140</v>
      </c>
      <c r="D982" t="s">
        <v>4141</v>
      </c>
      <c r="E982" t="s">
        <v>11</v>
      </c>
      <c r="F982" t="s">
        <v>13</v>
      </c>
      <c r="G982" t="s">
        <v>2335</v>
      </c>
      <c r="H982">
        <v>24.3</v>
      </c>
      <c r="I982">
        <v>24.3</v>
      </c>
      <c r="J982" t="s">
        <v>2336</v>
      </c>
      <c r="K982" t="s">
        <v>2336</v>
      </c>
      <c r="L982" t="s">
        <v>2336</v>
      </c>
      <c r="M982" t="s">
        <v>2336</v>
      </c>
      <c r="N982" t="s">
        <v>2337</v>
      </c>
    </row>
    <row r="983" spans="1:14">
      <c r="A983" t="s">
        <v>6</v>
      </c>
      <c r="B983" t="s">
        <v>2332</v>
      </c>
      <c r="C983" t="s">
        <v>4142</v>
      </c>
      <c r="D983" t="s">
        <v>4143</v>
      </c>
      <c r="E983" t="s">
        <v>11</v>
      </c>
      <c r="F983" t="s">
        <v>13</v>
      </c>
      <c r="G983" t="s">
        <v>2335</v>
      </c>
      <c r="H983">
        <v>59.4</v>
      </c>
      <c r="I983">
        <v>59.4</v>
      </c>
      <c r="J983" t="s">
        <v>2336</v>
      </c>
      <c r="K983" t="s">
        <v>2336</v>
      </c>
      <c r="L983" t="s">
        <v>2336</v>
      </c>
      <c r="M983" t="s">
        <v>2336</v>
      </c>
      <c r="N983" t="s">
        <v>2337</v>
      </c>
    </row>
    <row r="984" spans="1:14">
      <c r="A984" t="s">
        <v>6</v>
      </c>
      <c r="B984" t="s">
        <v>2332</v>
      </c>
      <c r="C984" t="s">
        <v>4144</v>
      </c>
      <c r="D984" t="s">
        <v>4145</v>
      </c>
      <c r="E984" t="s">
        <v>11</v>
      </c>
      <c r="F984" t="s">
        <v>13</v>
      </c>
      <c r="G984" t="s">
        <v>2335</v>
      </c>
      <c r="H984">
        <v>24.31</v>
      </c>
      <c r="I984">
        <v>24.31</v>
      </c>
      <c r="J984" t="s">
        <v>2336</v>
      </c>
      <c r="K984" t="s">
        <v>2336</v>
      </c>
      <c r="L984" t="s">
        <v>2336</v>
      </c>
      <c r="M984" t="s">
        <v>2336</v>
      </c>
      <c r="N984" t="s">
        <v>2337</v>
      </c>
    </row>
    <row r="985" spans="1:14">
      <c r="A985" t="s">
        <v>6</v>
      </c>
      <c r="B985" t="s">
        <v>2332</v>
      </c>
      <c r="C985" t="s">
        <v>4146</v>
      </c>
      <c r="D985" t="s">
        <v>4147</v>
      </c>
      <c r="E985" t="s">
        <v>11</v>
      </c>
      <c r="F985" t="s">
        <v>13</v>
      </c>
      <c r="G985" t="s">
        <v>2335</v>
      </c>
      <c r="H985">
        <v>24.31</v>
      </c>
      <c r="I985">
        <v>24.31</v>
      </c>
      <c r="J985" t="s">
        <v>2336</v>
      </c>
      <c r="K985" t="s">
        <v>2336</v>
      </c>
      <c r="L985" t="s">
        <v>2336</v>
      </c>
      <c r="M985" t="s">
        <v>2336</v>
      </c>
      <c r="N985" t="s">
        <v>2337</v>
      </c>
    </row>
    <row r="986" spans="1:14">
      <c r="A986" t="s">
        <v>6</v>
      </c>
      <c r="B986" t="s">
        <v>2332</v>
      </c>
      <c r="C986" t="s">
        <v>4148</v>
      </c>
      <c r="D986" t="s">
        <v>4149</v>
      </c>
      <c r="E986" t="s">
        <v>11</v>
      </c>
      <c r="F986" t="s">
        <v>13</v>
      </c>
      <c r="G986" t="s">
        <v>2335</v>
      </c>
      <c r="H986">
        <v>223.91</v>
      </c>
      <c r="I986">
        <v>223.91</v>
      </c>
      <c r="J986" t="s">
        <v>2336</v>
      </c>
      <c r="K986" t="s">
        <v>2336</v>
      </c>
      <c r="L986" t="s">
        <v>2336</v>
      </c>
      <c r="M986" t="s">
        <v>2336</v>
      </c>
      <c r="N986" t="s">
        <v>2337</v>
      </c>
    </row>
    <row r="987" spans="1:14">
      <c r="A987" t="s">
        <v>6</v>
      </c>
      <c r="B987" t="s">
        <v>2332</v>
      </c>
      <c r="C987" t="s">
        <v>4150</v>
      </c>
      <c r="D987" t="s">
        <v>4151</v>
      </c>
      <c r="E987" t="s">
        <v>11</v>
      </c>
      <c r="F987" t="s">
        <v>13</v>
      </c>
      <c r="G987" t="s">
        <v>2335</v>
      </c>
      <c r="H987">
        <v>58.61</v>
      </c>
      <c r="I987">
        <v>58.61</v>
      </c>
      <c r="J987" t="s">
        <v>2336</v>
      </c>
      <c r="K987" t="s">
        <v>2336</v>
      </c>
      <c r="L987" t="s">
        <v>2336</v>
      </c>
      <c r="M987" t="s">
        <v>2336</v>
      </c>
      <c r="N987" t="s">
        <v>2337</v>
      </c>
    </row>
    <row r="988" spans="1:14">
      <c r="A988" t="s">
        <v>6</v>
      </c>
      <c r="B988" t="s">
        <v>2332</v>
      </c>
      <c r="C988" t="s">
        <v>4152</v>
      </c>
      <c r="D988" t="s">
        <v>4153</v>
      </c>
      <c r="E988" t="s">
        <v>11</v>
      </c>
      <c r="F988" t="s">
        <v>13</v>
      </c>
      <c r="G988" t="s">
        <v>2335</v>
      </c>
      <c r="H988">
        <v>146.6</v>
      </c>
      <c r="I988">
        <v>146.6</v>
      </c>
      <c r="J988" t="s">
        <v>2336</v>
      </c>
      <c r="K988" t="s">
        <v>2336</v>
      </c>
      <c r="L988" t="s">
        <v>2336</v>
      </c>
      <c r="M988" t="s">
        <v>2336</v>
      </c>
      <c r="N988" t="s">
        <v>2337</v>
      </c>
    </row>
    <row r="989" spans="1:14">
      <c r="A989" t="s">
        <v>6</v>
      </c>
      <c r="B989" t="s">
        <v>2332</v>
      </c>
      <c r="C989" t="s">
        <v>4154</v>
      </c>
      <c r="D989" t="s">
        <v>4155</v>
      </c>
      <c r="E989" t="s">
        <v>11</v>
      </c>
      <c r="F989" t="s">
        <v>13</v>
      </c>
      <c r="G989" t="s">
        <v>2335</v>
      </c>
      <c r="H989">
        <v>146.6</v>
      </c>
      <c r="I989">
        <v>146.6</v>
      </c>
      <c r="J989" t="s">
        <v>2336</v>
      </c>
      <c r="K989" t="s">
        <v>2336</v>
      </c>
      <c r="L989" t="s">
        <v>2336</v>
      </c>
      <c r="M989" t="s">
        <v>2336</v>
      </c>
      <c r="N989" t="s">
        <v>2337</v>
      </c>
    </row>
    <row r="990" spans="1:14">
      <c r="A990" t="s">
        <v>6</v>
      </c>
      <c r="B990" t="s">
        <v>2332</v>
      </c>
      <c r="C990" t="s">
        <v>4156</v>
      </c>
      <c r="D990" t="s">
        <v>4157</v>
      </c>
      <c r="E990" t="s">
        <v>11</v>
      </c>
      <c r="F990" t="s">
        <v>13</v>
      </c>
      <c r="G990" t="s">
        <v>2335</v>
      </c>
      <c r="H990">
        <v>146.6</v>
      </c>
      <c r="I990">
        <v>146.6</v>
      </c>
      <c r="J990" t="s">
        <v>2336</v>
      </c>
      <c r="K990" t="s">
        <v>2336</v>
      </c>
      <c r="L990" t="s">
        <v>2336</v>
      </c>
      <c r="M990" t="s">
        <v>2336</v>
      </c>
      <c r="N990" t="s">
        <v>2337</v>
      </c>
    </row>
    <row r="991" spans="1:14">
      <c r="A991" t="s">
        <v>6</v>
      </c>
      <c r="B991" t="s">
        <v>2332</v>
      </c>
      <c r="C991" t="s">
        <v>4158</v>
      </c>
      <c r="D991" t="s">
        <v>4159</v>
      </c>
      <c r="E991" t="s">
        <v>11</v>
      </c>
      <c r="F991" t="s">
        <v>13</v>
      </c>
      <c r="G991" t="s">
        <v>2335</v>
      </c>
      <c r="H991">
        <v>146.6</v>
      </c>
      <c r="I991">
        <v>146.6</v>
      </c>
      <c r="J991" t="s">
        <v>2336</v>
      </c>
      <c r="K991" t="s">
        <v>2336</v>
      </c>
      <c r="L991" t="s">
        <v>2336</v>
      </c>
      <c r="M991" t="s">
        <v>2336</v>
      </c>
      <c r="N991" t="s">
        <v>2337</v>
      </c>
    </row>
    <row r="992" spans="1:14">
      <c r="A992" t="s">
        <v>6</v>
      </c>
      <c r="B992" t="s">
        <v>2332</v>
      </c>
      <c r="C992" t="s">
        <v>4160</v>
      </c>
      <c r="D992" t="s">
        <v>4161</v>
      </c>
      <c r="E992" t="s">
        <v>11</v>
      </c>
      <c r="F992" t="s">
        <v>13</v>
      </c>
      <c r="G992" t="s">
        <v>2335</v>
      </c>
      <c r="H992">
        <v>73.3</v>
      </c>
      <c r="I992">
        <v>73.3</v>
      </c>
      <c r="J992" t="s">
        <v>2336</v>
      </c>
      <c r="K992" t="s">
        <v>2336</v>
      </c>
      <c r="L992" t="s">
        <v>2336</v>
      </c>
      <c r="M992" t="s">
        <v>2336</v>
      </c>
      <c r="N992" t="s">
        <v>2337</v>
      </c>
    </row>
    <row r="993" spans="1:14">
      <c r="A993" t="s">
        <v>6</v>
      </c>
      <c r="B993" t="s">
        <v>2332</v>
      </c>
      <c r="C993" t="s">
        <v>4162</v>
      </c>
      <c r="D993" t="s">
        <v>4163</v>
      </c>
      <c r="E993" t="s">
        <v>11</v>
      </c>
      <c r="F993" t="s">
        <v>13</v>
      </c>
      <c r="G993" t="s">
        <v>2335</v>
      </c>
      <c r="H993">
        <v>73.3</v>
      </c>
      <c r="I993">
        <v>73.3</v>
      </c>
      <c r="J993" t="s">
        <v>2336</v>
      </c>
      <c r="K993" t="s">
        <v>2336</v>
      </c>
      <c r="L993" t="s">
        <v>2336</v>
      </c>
      <c r="M993" t="s">
        <v>2336</v>
      </c>
      <c r="N993" t="s">
        <v>2337</v>
      </c>
    </row>
    <row r="994" spans="1:14">
      <c r="A994" t="s">
        <v>6</v>
      </c>
      <c r="B994" t="s">
        <v>2332</v>
      </c>
      <c r="C994" t="s">
        <v>4164</v>
      </c>
      <c r="D994" t="s">
        <v>4165</v>
      </c>
      <c r="E994" t="s">
        <v>11</v>
      </c>
      <c r="F994" t="s">
        <v>13</v>
      </c>
      <c r="G994" t="s">
        <v>2335</v>
      </c>
      <c r="H994">
        <v>127.8</v>
      </c>
      <c r="I994">
        <v>127.8</v>
      </c>
      <c r="J994" t="s">
        <v>2336</v>
      </c>
      <c r="K994" t="s">
        <v>2336</v>
      </c>
      <c r="L994" t="s">
        <v>2336</v>
      </c>
      <c r="M994" t="s">
        <v>2336</v>
      </c>
      <c r="N994" t="s">
        <v>2337</v>
      </c>
    </row>
    <row r="995" spans="1:14">
      <c r="A995" t="s">
        <v>6</v>
      </c>
      <c r="B995" t="s">
        <v>2332</v>
      </c>
      <c r="C995" t="s">
        <v>4166</v>
      </c>
      <c r="D995" t="s">
        <v>4167</v>
      </c>
      <c r="E995" t="s">
        <v>11</v>
      </c>
      <c r="F995" t="s">
        <v>13</v>
      </c>
      <c r="G995" t="s">
        <v>2335</v>
      </c>
      <c r="H995">
        <v>130.19999999999999</v>
      </c>
      <c r="I995">
        <v>130.19999999999999</v>
      </c>
      <c r="J995" t="s">
        <v>2336</v>
      </c>
      <c r="K995" t="s">
        <v>2336</v>
      </c>
      <c r="L995" t="s">
        <v>2336</v>
      </c>
      <c r="M995" t="s">
        <v>2336</v>
      </c>
      <c r="N995" t="s">
        <v>2337</v>
      </c>
    </row>
    <row r="996" spans="1:14">
      <c r="A996" t="s">
        <v>6</v>
      </c>
      <c r="B996" t="s">
        <v>2332</v>
      </c>
      <c r="C996" t="s">
        <v>4168</v>
      </c>
      <c r="D996" t="s">
        <v>4169</v>
      </c>
      <c r="E996" t="s">
        <v>11</v>
      </c>
      <c r="F996" t="s">
        <v>13</v>
      </c>
      <c r="G996" t="s">
        <v>2335</v>
      </c>
      <c r="H996">
        <v>58.6</v>
      </c>
      <c r="I996">
        <v>58.6</v>
      </c>
      <c r="J996" t="s">
        <v>2336</v>
      </c>
      <c r="K996" t="s">
        <v>2336</v>
      </c>
      <c r="L996" t="s">
        <v>2336</v>
      </c>
      <c r="M996" t="s">
        <v>2336</v>
      </c>
      <c r="N996" t="s">
        <v>2337</v>
      </c>
    </row>
    <row r="997" spans="1:14">
      <c r="A997" t="s">
        <v>6</v>
      </c>
      <c r="B997" t="s">
        <v>2332</v>
      </c>
      <c r="C997" t="s">
        <v>4170</v>
      </c>
      <c r="D997" t="s">
        <v>4171</v>
      </c>
      <c r="E997" t="s">
        <v>11</v>
      </c>
      <c r="F997" t="s">
        <v>13</v>
      </c>
      <c r="G997" t="s">
        <v>2335</v>
      </c>
      <c r="H997">
        <v>1159</v>
      </c>
      <c r="I997">
        <v>1159</v>
      </c>
      <c r="J997" t="s">
        <v>2336</v>
      </c>
      <c r="K997" t="s">
        <v>2336</v>
      </c>
      <c r="L997" t="s">
        <v>2336</v>
      </c>
      <c r="M997" t="s">
        <v>2336</v>
      </c>
      <c r="N997" t="s">
        <v>2337</v>
      </c>
    </row>
    <row r="998" spans="1:14">
      <c r="A998" t="s">
        <v>6</v>
      </c>
      <c r="B998" t="s">
        <v>2332</v>
      </c>
      <c r="C998" t="s">
        <v>4172</v>
      </c>
      <c r="D998" t="s">
        <v>4173</v>
      </c>
      <c r="E998" t="s">
        <v>11</v>
      </c>
      <c r="F998" t="s">
        <v>13</v>
      </c>
      <c r="G998" t="s">
        <v>2335</v>
      </c>
      <c r="H998">
        <v>58.61</v>
      </c>
      <c r="I998">
        <v>58.61</v>
      </c>
      <c r="J998" t="s">
        <v>2336</v>
      </c>
      <c r="K998" t="s">
        <v>2336</v>
      </c>
      <c r="L998" t="s">
        <v>2336</v>
      </c>
      <c r="M998" t="s">
        <v>2336</v>
      </c>
      <c r="N998" t="s">
        <v>2337</v>
      </c>
    </row>
    <row r="999" spans="1:14">
      <c r="A999" t="s">
        <v>6</v>
      </c>
      <c r="B999" t="s">
        <v>2332</v>
      </c>
      <c r="C999" t="s">
        <v>4174</v>
      </c>
      <c r="D999" t="s">
        <v>4175</v>
      </c>
      <c r="E999" t="s">
        <v>11</v>
      </c>
      <c r="F999" t="s">
        <v>13</v>
      </c>
      <c r="G999" t="s">
        <v>2335</v>
      </c>
      <c r="H999">
        <v>58.61</v>
      </c>
      <c r="I999">
        <v>58.61</v>
      </c>
      <c r="J999" t="s">
        <v>2336</v>
      </c>
      <c r="K999" t="s">
        <v>2336</v>
      </c>
      <c r="L999" t="s">
        <v>2336</v>
      </c>
      <c r="M999" t="s">
        <v>2336</v>
      </c>
      <c r="N999" t="s">
        <v>2337</v>
      </c>
    </row>
    <row r="1000" spans="1:14">
      <c r="A1000" t="s">
        <v>6</v>
      </c>
      <c r="B1000" t="s">
        <v>2332</v>
      </c>
      <c r="C1000" t="s">
        <v>4176</v>
      </c>
      <c r="D1000" t="s">
        <v>2483</v>
      </c>
      <c r="E1000" t="s">
        <v>12</v>
      </c>
      <c r="F1000" t="s">
        <v>13</v>
      </c>
      <c r="G1000" t="s">
        <v>2335</v>
      </c>
      <c r="H1000">
        <v>50.82</v>
      </c>
      <c r="I1000">
        <v>50.82</v>
      </c>
      <c r="J1000" t="s">
        <v>2336</v>
      </c>
      <c r="K1000" t="s">
        <v>2336</v>
      </c>
      <c r="L1000" t="s">
        <v>2336</v>
      </c>
      <c r="M1000" t="s">
        <v>2336</v>
      </c>
      <c r="N1000" t="s">
        <v>2337</v>
      </c>
    </row>
    <row r="1001" spans="1:14">
      <c r="A1001" t="s">
        <v>6</v>
      </c>
      <c r="B1001" t="s">
        <v>2332</v>
      </c>
      <c r="C1001" t="s">
        <v>4177</v>
      </c>
      <c r="D1001" t="s">
        <v>4178</v>
      </c>
      <c r="E1001" t="s">
        <v>11</v>
      </c>
      <c r="F1001" t="s">
        <v>13</v>
      </c>
      <c r="G1001" t="s">
        <v>2335</v>
      </c>
      <c r="H1001">
        <v>112.56</v>
      </c>
      <c r="I1001">
        <v>112.56</v>
      </c>
      <c r="J1001" t="s">
        <v>2336</v>
      </c>
      <c r="K1001" t="s">
        <v>2336</v>
      </c>
      <c r="L1001" t="s">
        <v>2336</v>
      </c>
      <c r="M1001" t="s">
        <v>2336</v>
      </c>
      <c r="N1001" t="s">
        <v>2337</v>
      </c>
    </row>
    <row r="1002" spans="1:14">
      <c r="A1002" t="s">
        <v>6</v>
      </c>
      <c r="B1002" t="s">
        <v>2332</v>
      </c>
      <c r="C1002" t="s">
        <v>4179</v>
      </c>
      <c r="D1002" t="s">
        <v>4180</v>
      </c>
      <c r="E1002" t="s">
        <v>11</v>
      </c>
      <c r="F1002" t="s">
        <v>13</v>
      </c>
      <c r="G1002" t="s">
        <v>2335</v>
      </c>
      <c r="H1002">
        <v>129.25</v>
      </c>
      <c r="I1002">
        <v>129.25</v>
      </c>
      <c r="J1002" t="s">
        <v>2336</v>
      </c>
      <c r="K1002" t="s">
        <v>2336</v>
      </c>
      <c r="L1002" t="s">
        <v>2336</v>
      </c>
      <c r="M1002" t="s">
        <v>2336</v>
      </c>
      <c r="N1002" t="s">
        <v>2337</v>
      </c>
    </row>
    <row r="1003" spans="1:14">
      <c r="A1003" t="s">
        <v>6</v>
      </c>
      <c r="B1003" t="s">
        <v>2332</v>
      </c>
      <c r="C1003" t="s">
        <v>4181</v>
      </c>
      <c r="D1003" t="s">
        <v>4182</v>
      </c>
      <c r="E1003" t="s">
        <v>11</v>
      </c>
      <c r="F1003" t="s">
        <v>13</v>
      </c>
      <c r="G1003" t="s">
        <v>2335</v>
      </c>
      <c r="H1003">
        <v>127.2</v>
      </c>
      <c r="I1003">
        <v>127.2</v>
      </c>
      <c r="J1003" t="s">
        <v>2336</v>
      </c>
      <c r="K1003" t="s">
        <v>2336</v>
      </c>
      <c r="L1003" t="s">
        <v>2336</v>
      </c>
      <c r="M1003" t="s">
        <v>2336</v>
      </c>
      <c r="N1003" t="s">
        <v>2337</v>
      </c>
    </row>
    <row r="1004" spans="1:14">
      <c r="A1004" t="s">
        <v>6</v>
      </c>
      <c r="B1004" t="s">
        <v>2332</v>
      </c>
      <c r="C1004" t="s">
        <v>4183</v>
      </c>
      <c r="D1004" t="s">
        <v>4184</v>
      </c>
      <c r="E1004" t="s">
        <v>11</v>
      </c>
      <c r="F1004" t="s">
        <v>13</v>
      </c>
      <c r="G1004" t="s">
        <v>2335</v>
      </c>
      <c r="H1004">
        <v>127.2</v>
      </c>
      <c r="I1004">
        <v>127.2</v>
      </c>
      <c r="J1004" t="s">
        <v>2336</v>
      </c>
      <c r="K1004" t="s">
        <v>2336</v>
      </c>
      <c r="L1004" t="s">
        <v>2336</v>
      </c>
      <c r="M1004" t="s">
        <v>2336</v>
      </c>
      <c r="N1004" t="s">
        <v>2337</v>
      </c>
    </row>
    <row r="1005" spans="1:14">
      <c r="A1005" t="s">
        <v>6</v>
      </c>
      <c r="B1005" t="s">
        <v>2332</v>
      </c>
      <c r="C1005" t="s">
        <v>4185</v>
      </c>
      <c r="D1005" t="s">
        <v>4186</v>
      </c>
      <c r="E1005" t="s">
        <v>11</v>
      </c>
      <c r="F1005" t="s">
        <v>13</v>
      </c>
      <c r="G1005" t="s">
        <v>2335</v>
      </c>
      <c r="H1005">
        <v>127.2</v>
      </c>
      <c r="I1005">
        <v>127.2</v>
      </c>
      <c r="J1005" t="s">
        <v>2336</v>
      </c>
      <c r="K1005" t="s">
        <v>2336</v>
      </c>
      <c r="L1005" t="s">
        <v>2336</v>
      </c>
      <c r="M1005" t="s">
        <v>2336</v>
      </c>
      <c r="N1005" t="s">
        <v>2337</v>
      </c>
    </row>
    <row r="1006" spans="1:14">
      <c r="A1006" t="s">
        <v>6</v>
      </c>
      <c r="B1006" t="s">
        <v>2332</v>
      </c>
      <c r="C1006" t="s">
        <v>4187</v>
      </c>
      <c r="D1006" t="s">
        <v>4188</v>
      </c>
      <c r="E1006" t="s">
        <v>11</v>
      </c>
      <c r="F1006" t="s">
        <v>13</v>
      </c>
      <c r="G1006" t="s">
        <v>2335</v>
      </c>
      <c r="H1006">
        <v>55.09</v>
      </c>
      <c r="I1006">
        <v>55.09</v>
      </c>
      <c r="J1006" t="s">
        <v>2336</v>
      </c>
      <c r="K1006" t="s">
        <v>2336</v>
      </c>
      <c r="L1006" t="s">
        <v>2336</v>
      </c>
      <c r="M1006" t="s">
        <v>2336</v>
      </c>
      <c r="N1006" t="s">
        <v>2337</v>
      </c>
    </row>
    <row r="1007" spans="1:14">
      <c r="A1007" t="s">
        <v>6</v>
      </c>
      <c r="B1007" t="s">
        <v>2332</v>
      </c>
      <c r="C1007" t="s">
        <v>4189</v>
      </c>
      <c r="D1007" t="s">
        <v>4190</v>
      </c>
      <c r="E1007" t="s">
        <v>11</v>
      </c>
      <c r="F1007" t="s">
        <v>13</v>
      </c>
      <c r="G1007" t="s">
        <v>2335</v>
      </c>
      <c r="H1007">
        <v>98.2</v>
      </c>
      <c r="I1007">
        <v>98.2</v>
      </c>
      <c r="J1007" t="s">
        <v>2336</v>
      </c>
      <c r="K1007" t="s">
        <v>2336</v>
      </c>
      <c r="L1007" t="s">
        <v>2336</v>
      </c>
      <c r="M1007" t="s">
        <v>2336</v>
      </c>
      <c r="N1007" t="s">
        <v>2337</v>
      </c>
    </row>
    <row r="1008" spans="1:14">
      <c r="A1008" t="s">
        <v>6</v>
      </c>
      <c r="B1008" t="s">
        <v>2332</v>
      </c>
      <c r="C1008" t="s">
        <v>4191</v>
      </c>
      <c r="D1008" t="s">
        <v>4192</v>
      </c>
      <c r="E1008" t="s">
        <v>11</v>
      </c>
      <c r="F1008" t="s">
        <v>13</v>
      </c>
      <c r="G1008" t="s">
        <v>2335</v>
      </c>
      <c r="H1008">
        <v>283.2</v>
      </c>
      <c r="I1008">
        <v>283.2</v>
      </c>
      <c r="J1008" t="s">
        <v>2336</v>
      </c>
      <c r="K1008" t="s">
        <v>2336</v>
      </c>
      <c r="L1008" t="s">
        <v>2336</v>
      </c>
      <c r="M1008" t="s">
        <v>2336</v>
      </c>
      <c r="N1008" t="s">
        <v>2337</v>
      </c>
    </row>
    <row r="1009" spans="1:14">
      <c r="A1009" t="s">
        <v>6</v>
      </c>
      <c r="B1009" t="s">
        <v>2332</v>
      </c>
      <c r="C1009" t="s">
        <v>4193</v>
      </c>
      <c r="D1009" t="s">
        <v>4194</v>
      </c>
      <c r="E1009" t="s">
        <v>11</v>
      </c>
      <c r="F1009" t="s">
        <v>13</v>
      </c>
      <c r="G1009" t="s">
        <v>2335</v>
      </c>
      <c r="H1009">
        <v>128.30000000000001</v>
      </c>
      <c r="I1009">
        <v>128.30000000000001</v>
      </c>
      <c r="J1009" t="s">
        <v>2336</v>
      </c>
      <c r="K1009" t="s">
        <v>2336</v>
      </c>
      <c r="L1009" t="s">
        <v>2336</v>
      </c>
      <c r="M1009" t="s">
        <v>2336</v>
      </c>
      <c r="N1009" t="s">
        <v>2337</v>
      </c>
    </row>
    <row r="1010" spans="1:14">
      <c r="A1010" t="s">
        <v>6</v>
      </c>
      <c r="B1010" t="s">
        <v>2332</v>
      </c>
      <c r="C1010" t="s">
        <v>4195</v>
      </c>
      <c r="D1010" t="s">
        <v>4196</v>
      </c>
      <c r="E1010" t="s">
        <v>11</v>
      </c>
      <c r="F1010" t="s">
        <v>13</v>
      </c>
      <c r="G1010" t="s">
        <v>2335</v>
      </c>
      <c r="H1010">
        <v>106.25</v>
      </c>
      <c r="I1010">
        <v>106.25</v>
      </c>
      <c r="J1010" t="s">
        <v>2336</v>
      </c>
      <c r="K1010" t="s">
        <v>2336</v>
      </c>
      <c r="L1010" t="s">
        <v>2336</v>
      </c>
      <c r="M1010" t="s">
        <v>2336</v>
      </c>
      <c r="N1010" t="s">
        <v>2337</v>
      </c>
    </row>
    <row r="1011" spans="1:14">
      <c r="A1011" t="s">
        <v>6</v>
      </c>
      <c r="B1011" t="s">
        <v>2332</v>
      </c>
      <c r="C1011" t="s">
        <v>4197</v>
      </c>
      <c r="D1011" t="s">
        <v>4198</v>
      </c>
      <c r="E1011" t="s">
        <v>11</v>
      </c>
      <c r="F1011" t="s">
        <v>13</v>
      </c>
      <c r="G1011" t="s">
        <v>2335</v>
      </c>
      <c r="H1011">
        <v>13.9</v>
      </c>
      <c r="I1011">
        <v>13.9</v>
      </c>
      <c r="J1011" t="s">
        <v>2336</v>
      </c>
      <c r="K1011" t="s">
        <v>2336</v>
      </c>
      <c r="L1011" t="s">
        <v>2336</v>
      </c>
      <c r="M1011" t="s">
        <v>2336</v>
      </c>
      <c r="N1011" t="s">
        <v>2337</v>
      </c>
    </row>
    <row r="1012" spans="1:14">
      <c r="A1012" t="s">
        <v>6</v>
      </c>
      <c r="B1012" t="s">
        <v>2332</v>
      </c>
      <c r="C1012" t="s">
        <v>4199</v>
      </c>
      <c r="D1012" t="s">
        <v>4200</v>
      </c>
      <c r="E1012" t="s">
        <v>11</v>
      </c>
      <c r="F1012" t="s">
        <v>13</v>
      </c>
      <c r="G1012" t="s">
        <v>2335</v>
      </c>
      <c r="H1012">
        <v>77.400000000000006</v>
      </c>
      <c r="I1012">
        <v>77.400000000000006</v>
      </c>
      <c r="J1012" t="s">
        <v>2336</v>
      </c>
      <c r="K1012" t="s">
        <v>2336</v>
      </c>
      <c r="L1012" t="s">
        <v>2336</v>
      </c>
      <c r="M1012" t="s">
        <v>2336</v>
      </c>
      <c r="N1012" t="s">
        <v>2337</v>
      </c>
    </row>
    <row r="1013" spans="1:14">
      <c r="A1013" t="s">
        <v>6</v>
      </c>
      <c r="B1013" t="s">
        <v>2332</v>
      </c>
      <c r="C1013" t="s">
        <v>4201</v>
      </c>
      <c r="D1013" t="s">
        <v>4202</v>
      </c>
      <c r="E1013" t="s">
        <v>11</v>
      </c>
      <c r="F1013" t="s">
        <v>13</v>
      </c>
      <c r="G1013" t="s">
        <v>2335</v>
      </c>
      <c r="H1013">
        <v>109.55</v>
      </c>
      <c r="I1013">
        <v>109.55</v>
      </c>
      <c r="J1013" t="s">
        <v>2336</v>
      </c>
      <c r="K1013" t="s">
        <v>2336</v>
      </c>
      <c r="L1013" t="s">
        <v>2336</v>
      </c>
      <c r="M1013" t="s">
        <v>2336</v>
      </c>
      <c r="N1013" t="s">
        <v>2337</v>
      </c>
    </row>
    <row r="1014" spans="1:14">
      <c r="A1014" t="s">
        <v>6</v>
      </c>
      <c r="B1014" t="s">
        <v>2332</v>
      </c>
      <c r="C1014" t="s">
        <v>4203</v>
      </c>
      <c r="D1014" t="s">
        <v>4204</v>
      </c>
      <c r="E1014" t="s">
        <v>11</v>
      </c>
      <c r="F1014" t="s">
        <v>13</v>
      </c>
      <c r="G1014" t="s">
        <v>2335</v>
      </c>
      <c r="H1014">
        <v>60.95</v>
      </c>
      <c r="I1014">
        <v>60.95</v>
      </c>
      <c r="J1014" t="s">
        <v>2336</v>
      </c>
      <c r="K1014" t="s">
        <v>2336</v>
      </c>
      <c r="L1014" t="s">
        <v>2336</v>
      </c>
      <c r="M1014" t="s">
        <v>2336</v>
      </c>
      <c r="N1014" t="s">
        <v>2337</v>
      </c>
    </row>
    <row r="1015" spans="1:14">
      <c r="A1015" t="s">
        <v>6</v>
      </c>
      <c r="B1015" t="s">
        <v>2332</v>
      </c>
      <c r="C1015" t="s">
        <v>4205</v>
      </c>
      <c r="D1015" t="s">
        <v>4206</v>
      </c>
      <c r="E1015" t="s">
        <v>11</v>
      </c>
      <c r="F1015" t="s">
        <v>13</v>
      </c>
      <c r="G1015" t="s">
        <v>2335</v>
      </c>
      <c r="H1015">
        <v>147.19999999999999</v>
      </c>
      <c r="I1015">
        <v>147.19999999999999</v>
      </c>
      <c r="J1015" t="s">
        <v>2336</v>
      </c>
      <c r="K1015" t="s">
        <v>2336</v>
      </c>
      <c r="L1015" t="s">
        <v>2336</v>
      </c>
      <c r="M1015" t="s">
        <v>2336</v>
      </c>
      <c r="N1015" t="s">
        <v>2337</v>
      </c>
    </row>
    <row r="1016" spans="1:14">
      <c r="A1016" t="s">
        <v>6</v>
      </c>
      <c r="B1016" t="s">
        <v>2332</v>
      </c>
      <c r="C1016" t="s">
        <v>4207</v>
      </c>
      <c r="D1016" t="s">
        <v>4208</v>
      </c>
      <c r="E1016" t="s">
        <v>11</v>
      </c>
      <c r="F1016" t="s">
        <v>13</v>
      </c>
      <c r="G1016" t="s">
        <v>2335</v>
      </c>
      <c r="H1016">
        <v>74.86</v>
      </c>
      <c r="I1016">
        <v>74.86</v>
      </c>
      <c r="J1016" t="s">
        <v>2336</v>
      </c>
      <c r="K1016" t="s">
        <v>2336</v>
      </c>
      <c r="L1016" t="s">
        <v>2336</v>
      </c>
      <c r="M1016" t="s">
        <v>2336</v>
      </c>
      <c r="N1016" t="s">
        <v>2337</v>
      </c>
    </row>
    <row r="1017" spans="1:14">
      <c r="A1017" t="s">
        <v>6</v>
      </c>
      <c r="B1017" t="s">
        <v>2332</v>
      </c>
      <c r="C1017" t="s">
        <v>4209</v>
      </c>
      <c r="D1017" t="s">
        <v>4210</v>
      </c>
      <c r="E1017" t="s">
        <v>11</v>
      </c>
      <c r="F1017" t="s">
        <v>13</v>
      </c>
      <c r="G1017" t="s">
        <v>2335</v>
      </c>
      <c r="H1017">
        <v>144.86000000000001</v>
      </c>
      <c r="I1017">
        <v>144.86000000000001</v>
      </c>
      <c r="J1017" t="s">
        <v>2336</v>
      </c>
      <c r="K1017" t="s">
        <v>2336</v>
      </c>
      <c r="L1017" t="s">
        <v>2336</v>
      </c>
      <c r="M1017" t="s">
        <v>2336</v>
      </c>
      <c r="N1017" t="s">
        <v>2337</v>
      </c>
    </row>
    <row r="1018" spans="1:14">
      <c r="A1018" t="s">
        <v>6</v>
      </c>
      <c r="B1018" t="s">
        <v>2332</v>
      </c>
      <c r="C1018" t="s">
        <v>4211</v>
      </c>
      <c r="D1018" t="s">
        <v>4212</v>
      </c>
      <c r="E1018" t="s">
        <v>11</v>
      </c>
      <c r="F1018" t="s">
        <v>13</v>
      </c>
      <c r="G1018" t="s">
        <v>2335</v>
      </c>
      <c r="H1018">
        <v>144.86000000000001</v>
      </c>
      <c r="I1018">
        <v>144.86000000000001</v>
      </c>
      <c r="J1018" t="s">
        <v>2336</v>
      </c>
      <c r="K1018" t="s">
        <v>2336</v>
      </c>
      <c r="L1018" t="s">
        <v>2336</v>
      </c>
      <c r="M1018" t="s">
        <v>2336</v>
      </c>
      <c r="N1018" t="s">
        <v>2337</v>
      </c>
    </row>
    <row r="1019" spans="1:14">
      <c r="A1019" t="s">
        <v>6</v>
      </c>
      <c r="B1019" t="s">
        <v>2332</v>
      </c>
      <c r="C1019" t="s">
        <v>4213</v>
      </c>
      <c r="D1019" t="s">
        <v>4214</v>
      </c>
      <c r="E1019" t="s">
        <v>11</v>
      </c>
      <c r="F1019" t="s">
        <v>13</v>
      </c>
      <c r="G1019" t="s">
        <v>2335</v>
      </c>
      <c r="H1019">
        <v>65.900000000000006</v>
      </c>
      <c r="I1019">
        <v>65.900000000000006</v>
      </c>
      <c r="J1019" t="s">
        <v>2336</v>
      </c>
      <c r="K1019" t="s">
        <v>2336</v>
      </c>
      <c r="L1019" t="s">
        <v>2336</v>
      </c>
      <c r="M1019" t="s">
        <v>2336</v>
      </c>
      <c r="N1019" t="s">
        <v>2337</v>
      </c>
    </row>
    <row r="1020" spans="1:14">
      <c r="A1020" t="s">
        <v>6</v>
      </c>
      <c r="B1020" t="s">
        <v>2332</v>
      </c>
      <c r="C1020" t="s">
        <v>4215</v>
      </c>
      <c r="D1020" t="s">
        <v>4216</v>
      </c>
      <c r="E1020" t="s">
        <v>11</v>
      </c>
      <c r="F1020" t="s">
        <v>13</v>
      </c>
      <c r="G1020" t="s">
        <v>2335</v>
      </c>
      <c r="H1020">
        <v>158.1</v>
      </c>
      <c r="I1020">
        <v>158.1</v>
      </c>
      <c r="J1020" t="s">
        <v>2336</v>
      </c>
      <c r="K1020" t="s">
        <v>2336</v>
      </c>
      <c r="L1020" t="s">
        <v>2336</v>
      </c>
      <c r="M1020" t="s">
        <v>2336</v>
      </c>
      <c r="N1020" t="s">
        <v>2337</v>
      </c>
    </row>
    <row r="1021" spans="1:14">
      <c r="A1021" t="s">
        <v>6</v>
      </c>
      <c r="B1021" t="s">
        <v>2332</v>
      </c>
      <c r="C1021" t="s">
        <v>4217</v>
      </c>
      <c r="D1021" t="s">
        <v>4218</v>
      </c>
      <c r="E1021" t="s">
        <v>11</v>
      </c>
      <c r="F1021" t="s">
        <v>13</v>
      </c>
      <c r="G1021" t="s">
        <v>2335</v>
      </c>
      <c r="H1021">
        <v>267.77</v>
      </c>
      <c r="I1021">
        <v>267.77</v>
      </c>
      <c r="J1021" t="s">
        <v>2336</v>
      </c>
      <c r="K1021" t="s">
        <v>2336</v>
      </c>
      <c r="L1021" t="s">
        <v>2336</v>
      </c>
      <c r="M1021" t="s">
        <v>2336</v>
      </c>
      <c r="N1021" t="s">
        <v>2337</v>
      </c>
    </row>
    <row r="1022" spans="1:14">
      <c r="A1022" t="s">
        <v>6</v>
      </c>
      <c r="B1022" t="s">
        <v>2332</v>
      </c>
      <c r="C1022" t="s">
        <v>4219</v>
      </c>
      <c r="D1022" t="s">
        <v>4220</v>
      </c>
      <c r="E1022" t="s">
        <v>11</v>
      </c>
      <c r="F1022" t="s">
        <v>13</v>
      </c>
      <c r="G1022" t="s">
        <v>2335</v>
      </c>
      <c r="H1022">
        <v>68.11</v>
      </c>
      <c r="I1022">
        <v>68.11</v>
      </c>
      <c r="J1022" t="s">
        <v>2336</v>
      </c>
      <c r="K1022" t="s">
        <v>2336</v>
      </c>
      <c r="L1022" t="s">
        <v>2336</v>
      </c>
      <c r="M1022" t="s">
        <v>2336</v>
      </c>
      <c r="N1022" t="s">
        <v>2337</v>
      </c>
    </row>
    <row r="1023" spans="1:14">
      <c r="A1023" t="s">
        <v>6</v>
      </c>
      <c r="B1023" t="s">
        <v>2332</v>
      </c>
      <c r="C1023" t="s">
        <v>4221</v>
      </c>
      <c r="D1023" t="s">
        <v>4222</v>
      </c>
      <c r="E1023" t="s">
        <v>11</v>
      </c>
      <c r="F1023" t="s">
        <v>13</v>
      </c>
      <c r="G1023" t="s">
        <v>2335</v>
      </c>
      <c r="H1023">
        <v>163.6</v>
      </c>
      <c r="I1023">
        <v>163.6</v>
      </c>
      <c r="J1023" t="s">
        <v>2336</v>
      </c>
      <c r="K1023" t="s">
        <v>2336</v>
      </c>
      <c r="L1023" t="s">
        <v>2336</v>
      </c>
      <c r="M1023" t="s">
        <v>2336</v>
      </c>
      <c r="N1023" t="s">
        <v>2337</v>
      </c>
    </row>
    <row r="1024" spans="1:14">
      <c r="A1024" t="s">
        <v>6</v>
      </c>
      <c r="B1024" t="s">
        <v>2332</v>
      </c>
      <c r="C1024" t="s">
        <v>4223</v>
      </c>
      <c r="D1024" t="s">
        <v>4224</v>
      </c>
      <c r="E1024" t="s">
        <v>11</v>
      </c>
      <c r="F1024" t="s">
        <v>13</v>
      </c>
      <c r="G1024" t="s">
        <v>2335</v>
      </c>
      <c r="H1024">
        <v>29.3</v>
      </c>
      <c r="I1024">
        <v>29.3</v>
      </c>
      <c r="J1024" t="s">
        <v>2336</v>
      </c>
      <c r="K1024" t="s">
        <v>2336</v>
      </c>
      <c r="L1024" t="s">
        <v>2336</v>
      </c>
      <c r="M1024" t="s">
        <v>2336</v>
      </c>
      <c r="N1024" t="s">
        <v>2337</v>
      </c>
    </row>
    <row r="1025" spans="1:14">
      <c r="A1025" t="s">
        <v>6</v>
      </c>
      <c r="B1025" t="s">
        <v>2332</v>
      </c>
      <c r="C1025" t="s">
        <v>4225</v>
      </c>
      <c r="D1025" t="s">
        <v>4226</v>
      </c>
      <c r="E1025" t="s">
        <v>11</v>
      </c>
      <c r="F1025" t="s">
        <v>13</v>
      </c>
      <c r="G1025" t="s">
        <v>2335</v>
      </c>
      <c r="H1025">
        <v>58.61</v>
      </c>
      <c r="I1025">
        <v>58.61</v>
      </c>
      <c r="J1025" t="s">
        <v>2336</v>
      </c>
      <c r="K1025" t="s">
        <v>2336</v>
      </c>
      <c r="L1025" t="s">
        <v>2336</v>
      </c>
      <c r="M1025" t="s">
        <v>2336</v>
      </c>
      <c r="N1025" t="s">
        <v>2337</v>
      </c>
    </row>
    <row r="1026" spans="1:14">
      <c r="A1026" t="s">
        <v>6</v>
      </c>
      <c r="B1026" t="s">
        <v>2332</v>
      </c>
      <c r="C1026" t="s">
        <v>4227</v>
      </c>
      <c r="D1026" t="s">
        <v>4228</v>
      </c>
      <c r="E1026" t="s">
        <v>11</v>
      </c>
      <c r="F1026" t="s">
        <v>13</v>
      </c>
      <c r="G1026" t="s">
        <v>2335</v>
      </c>
      <c r="H1026">
        <v>491.49</v>
      </c>
      <c r="I1026">
        <v>491.49</v>
      </c>
      <c r="J1026" t="s">
        <v>2336</v>
      </c>
      <c r="K1026" t="s">
        <v>2336</v>
      </c>
      <c r="L1026" t="s">
        <v>2336</v>
      </c>
      <c r="M1026" t="s">
        <v>2336</v>
      </c>
      <c r="N1026" t="s">
        <v>2337</v>
      </c>
    </row>
    <row r="1027" spans="1:14">
      <c r="A1027" t="s">
        <v>6</v>
      </c>
      <c r="B1027" t="s">
        <v>2332</v>
      </c>
      <c r="C1027" t="s">
        <v>4229</v>
      </c>
      <c r="D1027" t="s">
        <v>4230</v>
      </c>
      <c r="E1027" t="s">
        <v>11</v>
      </c>
      <c r="F1027" t="s">
        <v>13</v>
      </c>
      <c r="G1027" t="s">
        <v>2335</v>
      </c>
      <c r="H1027">
        <v>84.25</v>
      </c>
      <c r="I1027">
        <v>84.25</v>
      </c>
      <c r="J1027" t="s">
        <v>2336</v>
      </c>
      <c r="K1027" t="s">
        <v>2336</v>
      </c>
      <c r="L1027" t="s">
        <v>2336</v>
      </c>
      <c r="M1027" t="s">
        <v>2336</v>
      </c>
      <c r="N1027" t="s">
        <v>2337</v>
      </c>
    </row>
    <row r="1028" spans="1:14">
      <c r="A1028" t="s">
        <v>6</v>
      </c>
      <c r="B1028" t="s">
        <v>2332</v>
      </c>
      <c r="C1028" t="s">
        <v>4231</v>
      </c>
      <c r="D1028" t="s">
        <v>4232</v>
      </c>
      <c r="E1028" t="s">
        <v>11</v>
      </c>
      <c r="F1028" t="s">
        <v>13</v>
      </c>
      <c r="G1028" t="s">
        <v>2335</v>
      </c>
      <c r="H1028">
        <v>55.75</v>
      </c>
      <c r="I1028">
        <v>55.75</v>
      </c>
      <c r="J1028" t="s">
        <v>2336</v>
      </c>
      <c r="K1028" t="s">
        <v>2336</v>
      </c>
      <c r="L1028" t="s">
        <v>2336</v>
      </c>
      <c r="M1028" t="s">
        <v>2336</v>
      </c>
      <c r="N1028" t="s">
        <v>2337</v>
      </c>
    </row>
    <row r="1029" spans="1:14">
      <c r="A1029" t="s">
        <v>6</v>
      </c>
      <c r="B1029" t="s">
        <v>2332</v>
      </c>
      <c r="C1029" t="s">
        <v>4233</v>
      </c>
      <c r="D1029" t="s">
        <v>4234</v>
      </c>
      <c r="E1029" t="s">
        <v>11</v>
      </c>
      <c r="F1029" t="s">
        <v>13</v>
      </c>
      <c r="G1029" t="s">
        <v>2335</v>
      </c>
      <c r="H1029">
        <v>58.6</v>
      </c>
      <c r="I1029">
        <v>58.6</v>
      </c>
      <c r="J1029" t="s">
        <v>2336</v>
      </c>
      <c r="K1029" t="s">
        <v>2336</v>
      </c>
      <c r="L1029" t="s">
        <v>2336</v>
      </c>
      <c r="M1029" t="s">
        <v>2336</v>
      </c>
      <c r="N1029" t="s">
        <v>2337</v>
      </c>
    </row>
    <row r="1030" spans="1:14">
      <c r="A1030" t="s">
        <v>6</v>
      </c>
      <c r="B1030" t="s">
        <v>2332</v>
      </c>
      <c r="C1030" t="s">
        <v>4235</v>
      </c>
      <c r="D1030" t="s">
        <v>4236</v>
      </c>
      <c r="E1030" t="s">
        <v>11</v>
      </c>
      <c r="F1030" t="s">
        <v>13</v>
      </c>
      <c r="G1030" t="s">
        <v>2335</v>
      </c>
      <c r="H1030">
        <v>304.52</v>
      </c>
      <c r="I1030">
        <v>304.52</v>
      </c>
      <c r="J1030" t="s">
        <v>2336</v>
      </c>
      <c r="K1030" t="s">
        <v>2336</v>
      </c>
      <c r="L1030" t="s">
        <v>2336</v>
      </c>
      <c r="M1030" t="s">
        <v>2336</v>
      </c>
      <c r="N1030" t="s">
        <v>2337</v>
      </c>
    </row>
    <row r="1031" spans="1:14">
      <c r="A1031" t="s">
        <v>6</v>
      </c>
      <c r="B1031" t="s">
        <v>2332</v>
      </c>
      <c r="C1031" t="s">
        <v>4237</v>
      </c>
      <c r="D1031" t="s">
        <v>4238</v>
      </c>
      <c r="E1031" t="s">
        <v>11</v>
      </c>
      <c r="F1031" t="s">
        <v>13</v>
      </c>
      <c r="G1031" t="s">
        <v>2335</v>
      </c>
      <c r="H1031">
        <v>546</v>
      </c>
      <c r="I1031">
        <v>546</v>
      </c>
      <c r="J1031" t="s">
        <v>2336</v>
      </c>
      <c r="K1031" t="s">
        <v>2336</v>
      </c>
      <c r="L1031" t="s">
        <v>2336</v>
      </c>
      <c r="M1031" t="s">
        <v>2336</v>
      </c>
      <c r="N1031" t="s">
        <v>2337</v>
      </c>
    </row>
    <row r="1032" spans="1:14">
      <c r="A1032" t="s">
        <v>6</v>
      </c>
      <c r="B1032" t="s">
        <v>2332</v>
      </c>
      <c r="C1032" t="s">
        <v>4239</v>
      </c>
      <c r="D1032" t="s">
        <v>4240</v>
      </c>
      <c r="E1032" t="s">
        <v>11</v>
      </c>
      <c r="F1032" t="s">
        <v>13</v>
      </c>
      <c r="G1032" t="s">
        <v>2335</v>
      </c>
      <c r="H1032">
        <v>132.94999999999999</v>
      </c>
      <c r="I1032">
        <v>132.94999999999999</v>
      </c>
      <c r="J1032" t="s">
        <v>2336</v>
      </c>
      <c r="K1032" t="s">
        <v>2336</v>
      </c>
      <c r="L1032" t="s">
        <v>2336</v>
      </c>
      <c r="M1032" t="s">
        <v>2336</v>
      </c>
      <c r="N1032" t="s">
        <v>2337</v>
      </c>
    </row>
    <row r="1033" spans="1:14">
      <c r="A1033" t="s">
        <v>6</v>
      </c>
      <c r="B1033" t="s">
        <v>2332</v>
      </c>
      <c r="C1033" t="s">
        <v>4241</v>
      </c>
      <c r="D1033" t="s">
        <v>4242</v>
      </c>
      <c r="E1033" t="s">
        <v>11</v>
      </c>
      <c r="F1033" t="s">
        <v>13</v>
      </c>
      <c r="G1033" t="s">
        <v>2335</v>
      </c>
      <c r="H1033">
        <v>61</v>
      </c>
      <c r="I1033">
        <v>61</v>
      </c>
      <c r="J1033" t="s">
        <v>2336</v>
      </c>
      <c r="K1033" t="s">
        <v>2336</v>
      </c>
      <c r="L1033" t="s">
        <v>2336</v>
      </c>
      <c r="M1033" t="s">
        <v>2336</v>
      </c>
      <c r="N1033" t="s">
        <v>2337</v>
      </c>
    </row>
    <row r="1034" spans="1:14">
      <c r="A1034" t="s">
        <v>6</v>
      </c>
      <c r="B1034" t="s">
        <v>2332</v>
      </c>
      <c r="C1034" t="s">
        <v>4243</v>
      </c>
      <c r="D1034" t="s">
        <v>4244</v>
      </c>
      <c r="E1034" t="s">
        <v>11</v>
      </c>
      <c r="F1034" t="s">
        <v>13</v>
      </c>
      <c r="G1034" t="s">
        <v>2335</v>
      </c>
      <c r="H1034">
        <v>61</v>
      </c>
      <c r="I1034">
        <v>61</v>
      </c>
      <c r="J1034" t="s">
        <v>2336</v>
      </c>
      <c r="K1034" t="s">
        <v>2336</v>
      </c>
      <c r="L1034" t="s">
        <v>2336</v>
      </c>
      <c r="M1034" t="s">
        <v>2336</v>
      </c>
      <c r="N1034" t="s">
        <v>2337</v>
      </c>
    </row>
    <row r="1035" spans="1:14">
      <c r="A1035" t="s">
        <v>6</v>
      </c>
      <c r="B1035" t="s">
        <v>2332</v>
      </c>
      <c r="C1035" t="s">
        <v>4245</v>
      </c>
      <c r="D1035" t="s">
        <v>4246</v>
      </c>
      <c r="E1035" t="s">
        <v>11</v>
      </c>
      <c r="F1035" t="s">
        <v>13</v>
      </c>
      <c r="G1035" t="s">
        <v>2335</v>
      </c>
      <c r="H1035">
        <v>106.25</v>
      </c>
      <c r="I1035">
        <v>106.25</v>
      </c>
      <c r="J1035" t="s">
        <v>2336</v>
      </c>
      <c r="K1035" t="s">
        <v>2336</v>
      </c>
      <c r="L1035" t="s">
        <v>2336</v>
      </c>
      <c r="M1035" t="s">
        <v>2336</v>
      </c>
      <c r="N1035" t="s">
        <v>2337</v>
      </c>
    </row>
    <row r="1036" spans="1:14">
      <c r="A1036" t="s">
        <v>6</v>
      </c>
      <c r="B1036" t="s">
        <v>2332</v>
      </c>
      <c r="C1036" t="s">
        <v>4247</v>
      </c>
      <c r="D1036" t="s">
        <v>4248</v>
      </c>
      <c r="E1036" t="s">
        <v>11</v>
      </c>
      <c r="F1036" t="s">
        <v>13</v>
      </c>
      <c r="G1036" t="s">
        <v>2335</v>
      </c>
      <c r="H1036">
        <v>132.94999999999999</v>
      </c>
      <c r="I1036">
        <v>132.94999999999999</v>
      </c>
      <c r="J1036" t="s">
        <v>2336</v>
      </c>
      <c r="K1036" t="s">
        <v>2336</v>
      </c>
      <c r="L1036" t="s">
        <v>2336</v>
      </c>
      <c r="M1036" t="s">
        <v>2336</v>
      </c>
      <c r="N1036" t="s">
        <v>2337</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filterMode="1"/>
  <dimension ref="A1:N3811"/>
  <sheetViews>
    <sheetView workbookViewId="0"/>
  </sheetViews>
  <sheetFormatPr baseColWidth="10" defaultColWidth="10.85546875" defaultRowHeight="16.5" customHeight="1"/>
  <cols>
    <col min="1" max="1" width="39.140625" style="2" customWidth="1"/>
    <col min="2" max="2" width="13.42578125" style="10" customWidth="1"/>
    <col min="3" max="3" width="109.85546875" style="2" customWidth="1"/>
    <col min="4" max="4" width="21.140625" style="2" customWidth="1"/>
    <col min="5" max="5" width="14.140625" style="9" customWidth="1"/>
    <col min="6" max="7" width="15.42578125" style="2" customWidth="1"/>
    <col min="8" max="8" width="10.85546875" style="2"/>
    <col min="9" max="9" width="14" style="10" customWidth="1"/>
    <col min="10" max="10" width="12.5703125" style="2" customWidth="1"/>
    <col min="11" max="11" width="12.85546875" style="2" customWidth="1"/>
    <col min="12" max="12" width="14.85546875" style="2" customWidth="1"/>
    <col min="13" max="13" width="61.42578125" style="2" customWidth="1"/>
    <col min="14" max="14" width="53.85546875" style="2" customWidth="1"/>
    <col min="15" max="16384" width="10.85546875" style="2"/>
  </cols>
  <sheetData>
    <row r="1" spans="1:14" s="8" customFormat="1" ht="66" customHeight="1">
      <c r="A1" s="5" t="s">
        <v>73</v>
      </c>
      <c r="B1" s="7" t="s">
        <v>74</v>
      </c>
      <c r="C1" s="5" t="s">
        <v>71</v>
      </c>
      <c r="D1" s="5" t="s">
        <v>72</v>
      </c>
      <c r="E1" s="6" t="s">
        <v>70</v>
      </c>
      <c r="F1" s="5" t="s">
        <v>75</v>
      </c>
      <c r="G1" s="5" t="s">
        <v>4249</v>
      </c>
      <c r="H1" s="5" t="s">
        <v>4250</v>
      </c>
      <c r="I1" s="7" t="s">
        <v>4251</v>
      </c>
      <c r="J1" s="5" t="s">
        <v>4252</v>
      </c>
      <c r="K1" s="5" t="s">
        <v>4253</v>
      </c>
      <c r="L1" s="5" t="s">
        <v>4254</v>
      </c>
      <c r="M1" s="5" t="s">
        <v>4255</v>
      </c>
      <c r="N1" s="5" t="s">
        <v>69</v>
      </c>
    </row>
    <row r="2" spans="1:14" ht="16.5" hidden="1" customHeight="1">
      <c r="A2" s="2" t="s">
        <v>16</v>
      </c>
      <c r="B2" s="10">
        <v>130555.67</v>
      </c>
      <c r="C2" s="2" t="s">
        <v>4256</v>
      </c>
      <c r="D2" s="2" t="s">
        <v>10</v>
      </c>
      <c r="E2" s="9" t="s">
        <v>4257</v>
      </c>
      <c r="F2" s="2" t="s">
        <v>4258</v>
      </c>
      <c r="G2" s="2" t="s">
        <v>3</v>
      </c>
      <c r="H2" s="2" t="s">
        <v>3901</v>
      </c>
      <c r="I2" s="10">
        <v>154947.22</v>
      </c>
      <c r="J2" s="2" t="s">
        <v>2336</v>
      </c>
      <c r="K2" s="2" t="s">
        <v>2336</v>
      </c>
      <c r="L2" s="2" t="s">
        <v>2336</v>
      </c>
      <c r="M2" s="2" t="s">
        <v>2336</v>
      </c>
      <c r="N2" s="2" t="s">
        <v>876</v>
      </c>
    </row>
    <row r="3" spans="1:14" ht="16.5" hidden="1" customHeight="1">
      <c r="A3" s="2" t="s">
        <v>16</v>
      </c>
      <c r="B3" s="10">
        <v>118513.56</v>
      </c>
      <c r="C3" s="2" t="s">
        <v>4259</v>
      </c>
      <c r="D3" s="2" t="s">
        <v>12</v>
      </c>
      <c r="E3" s="9" t="s">
        <v>4260</v>
      </c>
      <c r="F3" s="2" t="s">
        <v>4261</v>
      </c>
      <c r="G3" s="2" t="s">
        <v>3</v>
      </c>
      <c r="H3" s="2" t="s">
        <v>3901</v>
      </c>
      <c r="I3" s="10">
        <v>147834.57</v>
      </c>
      <c r="J3" s="2" t="s">
        <v>2336</v>
      </c>
      <c r="K3" s="2" t="s">
        <v>2336</v>
      </c>
      <c r="L3" s="2" t="s">
        <v>2336</v>
      </c>
      <c r="M3" s="2" t="s">
        <v>2336</v>
      </c>
      <c r="N3" s="2" t="s">
        <v>4262</v>
      </c>
    </row>
    <row r="4" spans="1:14" ht="16.5" hidden="1" customHeight="1">
      <c r="A4" s="2" t="s">
        <v>17</v>
      </c>
      <c r="B4" s="10">
        <v>68081.73</v>
      </c>
      <c r="C4" s="2" t="s">
        <v>4263</v>
      </c>
      <c r="D4" s="2" t="s">
        <v>11</v>
      </c>
      <c r="E4" s="9" t="s">
        <v>4264</v>
      </c>
      <c r="F4" s="2" t="s">
        <v>4265</v>
      </c>
      <c r="G4" s="2" t="s">
        <v>3</v>
      </c>
      <c r="H4" s="2" t="s">
        <v>3901</v>
      </c>
      <c r="I4" s="10">
        <v>68081.73</v>
      </c>
      <c r="J4" s="2" t="s">
        <v>4266</v>
      </c>
      <c r="K4" s="2" t="s">
        <v>4267</v>
      </c>
      <c r="L4" s="2" t="s">
        <v>4268</v>
      </c>
      <c r="M4" s="2" t="s">
        <v>3910</v>
      </c>
      <c r="N4" s="2" t="s">
        <v>876</v>
      </c>
    </row>
    <row r="5" spans="1:14" ht="16.5" hidden="1" customHeight="1">
      <c r="A5" s="2" t="s">
        <v>16</v>
      </c>
      <c r="B5" s="4">
        <v>0</v>
      </c>
      <c r="C5" s="2" t="s">
        <v>4269</v>
      </c>
      <c r="D5" s="2" t="s">
        <v>12</v>
      </c>
      <c r="E5" s="9" t="s">
        <v>4270</v>
      </c>
      <c r="F5" s="2" t="s">
        <v>4271</v>
      </c>
      <c r="G5" s="2" t="s">
        <v>3</v>
      </c>
      <c r="H5" s="2" t="s">
        <v>2335</v>
      </c>
      <c r="I5" s="4">
        <v>0</v>
      </c>
      <c r="J5" s="2" t="s">
        <v>2336</v>
      </c>
      <c r="K5" s="2" t="s">
        <v>2336</v>
      </c>
      <c r="L5" s="2" t="s">
        <v>2336</v>
      </c>
      <c r="M5" s="2" t="s">
        <v>2336</v>
      </c>
      <c r="N5" s="2" t="s">
        <v>876</v>
      </c>
    </row>
    <row r="6" spans="1:14" ht="16.5" hidden="1" customHeight="1">
      <c r="A6" s="2" t="s">
        <v>16</v>
      </c>
      <c r="B6" s="4">
        <v>0</v>
      </c>
      <c r="C6" s="2" t="s">
        <v>4269</v>
      </c>
      <c r="D6" s="2" t="s">
        <v>12</v>
      </c>
      <c r="E6" s="9" t="s">
        <v>4272</v>
      </c>
      <c r="F6" s="2" t="s">
        <v>4271</v>
      </c>
      <c r="G6" s="2" t="s">
        <v>3</v>
      </c>
      <c r="H6" s="2" t="s">
        <v>2335</v>
      </c>
      <c r="I6" s="4">
        <v>0</v>
      </c>
      <c r="J6" s="2" t="s">
        <v>2336</v>
      </c>
      <c r="K6" s="2" t="s">
        <v>2336</v>
      </c>
      <c r="L6" s="2" t="s">
        <v>2336</v>
      </c>
      <c r="M6" s="2" t="s">
        <v>2336</v>
      </c>
      <c r="N6" s="2" t="s">
        <v>876</v>
      </c>
    </row>
    <row r="7" spans="1:14" ht="16.5" hidden="1" customHeight="1">
      <c r="A7" s="2" t="s">
        <v>16</v>
      </c>
      <c r="B7" s="4">
        <v>0</v>
      </c>
      <c r="C7" s="2" t="s">
        <v>4269</v>
      </c>
      <c r="D7" s="2" t="s">
        <v>12</v>
      </c>
      <c r="E7" s="9" t="s">
        <v>4273</v>
      </c>
      <c r="F7" s="2" t="s">
        <v>4271</v>
      </c>
      <c r="G7" s="2" t="s">
        <v>3</v>
      </c>
      <c r="H7" s="2" t="s">
        <v>2335</v>
      </c>
      <c r="I7" s="4">
        <v>0</v>
      </c>
      <c r="J7" s="2" t="s">
        <v>2336</v>
      </c>
      <c r="K7" s="2" t="s">
        <v>2336</v>
      </c>
      <c r="L7" s="2" t="s">
        <v>2336</v>
      </c>
      <c r="M7" s="2" t="s">
        <v>2336</v>
      </c>
      <c r="N7" s="2" t="s">
        <v>876</v>
      </c>
    </row>
    <row r="8" spans="1:14" ht="16.5" hidden="1" customHeight="1">
      <c r="A8" s="2" t="s">
        <v>16</v>
      </c>
      <c r="B8" s="4">
        <v>58650</v>
      </c>
      <c r="C8" s="2" t="s">
        <v>4274</v>
      </c>
      <c r="D8" s="2" t="s">
        <v>11</v>
      </c>
      <c r="E8" s="9" t="s">
        <v>4275</v>
      </c>
      <c r="F8" s="2" t="s">
        <v>4276</v>
      </c>
      <c r="G8" s="2" t="s">
        <v>3</v>
      </c>
      <c r="H8" s="2" t="s">
        <v>3901</v>
      </c>
      <c r="I8" s="4">
        <v>64600</v>
      </c>
      <c r="J8" s="2" t="s">
        <v>2336</v>
      </c>
      <c r="K8" s="2" t="s">
        <v>2336</v>
      </c>
      <c r="L8" s="2" t="s">
        <v>2336</v>
      </c>
      <c r="M8" s="2" t="s">
        <v>2336</v>
      </c>
      <c r="N8" s="2" t="s">
        <v>2232</v>
      </c>
    </row>
    <row r="9" spans="1:14" ht="16.5" hidden="1" customHeight="1">
      <c r="A9" s="2" t="s">
        <v>16</v>
      </c>
      <c r="B9" s="4">
        <v>0</v>
      </c>
      <c r="C9" s="2" t="s">
        <v>4269</v>
      </c>
      <c r="D9" s="2" t="s">
        <v>12</v>
      </c>
      <c r="E9" s="9" t="s">
        <v>4277</v>
      </c>
      <c r="F9" s="2" t="s">
        <v>4271</v>
      </c>
      <c r="G9" s="2" t="s">
        <v>3</v>
      </c>
      <c r="H9" s="2" t="s">
        <v>2335</v>
      </c>
      <c r="I9" s="4">
        <v>0</v>
      </c>
      <c r="J9" s="2" t="s">
        <v>2336</v>
      </c>
      <c r="K9" s="2" t="s">
        <v>2336</v>
      </c>
      <c r="L9" s="2" t="s">
        <v>2336</v>
      </c>
      <c r="M9" s="2" t="s">
        <v>2336</v>
      </c>
      <c r="N9" s="2" t="s">
        <v>876</v>
      </c>
    </row>
    <row r="10" spans="1:14" ht="16.5" hidden="1" customHeight="1">
      <c r="A10" s="2" t="s">
        <v>16</v>
      </c>
      <c r="B10" s="4">
        <v>0</v>
      </c>
      <c r="C10" s="2" t="s">
        <v>4269</v>
      </c>
      <c r="D10" s="2" t="s">
        <v>12</v>
      </c>
      <c r="E10" s="9" t="s">
        <v>4278</v>
      </c>
      <c r="F10" s="2" t="s">
        <v>4271</v>
      </c>
      <c r="G10" s="2" t="s">
        <v>3</v>
      </c>
      <c r="H10" s="2" t="s">
        <v>2335</v>
      </c>
      <c r="I10" s="4">
        <v>0</v>
      </c>
      <c r="J10" s="2" t="s">
        <v>2336</v>
      </c>
      <c r="K10" s="2" t="s">
        <v>2336</v>
      </c>
      <c r="L10" s="2" t="s">
        <v>2336</v>
      </c>
      <c r="M10" s="2" t="s">
        <v>2336</v>
      </c>
      <c r="N10" s="2" t="s">
        <v>876</v>
      </c>
    </row>
    <row r="11" spans="1:14" ht="16.5" hidden="1" customHeight="1">
      <c r="A11" s="2" t="s">
        <v>16</v>
      </c>
      <c r="B11" s="4">
        <v>0</v>
      </c>
      <c r="C11" s="2" t="s">
        <v>4269</v>
      </c>
      <c r="D11" s="2" t="s">
        <v>12</v>
      </c>
      <c r="E11" s="9" t="s">
        <v>4279</v>
      </c>
      <c r="F11" s="2" t="s">
        <v>4271</v>
      </c>
      <c r="G11" s="2" t="s">
        <v>3</v>
      </c>
      <c r="H11" s="2" t="s">
        <v>2335</v>
      </c>
      <c r="I11" s="4">
        <v>0</v>
      </c>
      <c r="J11" s="2" t="s">
        <v>2336</v>
      </c>
      <c r="K11" s="2" t="s">
        <v>2336</v>
      </c>
      <c r="L11" s="2" t="s">
        <v>2336</v>
      </c>
      <c r="M11" s="2" t="s">
        <v>2336</v>
      </c>
      <c r="N11" s="2" t="s">
        <v>876</v>
      </c>
    </row>
    <row r="12" spans="1:14" ht="16.5" hidden="1" customHeight="1">
      <c r="A12" s="2" t="s">
        <v>16</v>
      </c>
      <c r="B12" s="4">
        <v>0</v>
      </c>
      <c r="C12" s="2" t="s">
        <v>4269</v>
      </c>
      <c r="D12" s="2" t="s">
        <v>12</v>
      </c>
      <c r="E12" s="9" t="s">
        <v>4280</v>
      </c>
      <c r="F12" s="2" t="s">
        <v>4271</v>
      </c>
      <c r="G12" s="2" t="s">
        <v>3</v>
      </c>
      <c r="H12" s="2" t="s">
        <v>2335</v>
      </c>
      <c r="I12" s="4">
        <v>0</v>
      </c>
      <c r="J12" s="2" t="s">
        <v>2336</v>
      </c>
      <c r="K12" s="2" t="s">
        <v>2336</v>
      </c>
      <c r="L12" s="2" t="s">
        <v>2336</v>
      </c>
      <c r="M12" s="2" t="s">
        <v>2336</v>
      </c>
      <c r="N12" s="2" t="s">
        <v>876</v>
      </c>
    </row>
    <row r="13" spans="1:14" ht="16.5" hidden="1" customHeight="1">
      <c r="A13" s="2" t="s">
        <v>16</v>
      </c>
      <c r="B13" s="4">
        <v>0</v>
      </c>
      <c r="C13" s="2" t="s">
        <v>4269</v>
      </c>
      <c r="D13" s="2" t="s">
        <v>12</v>
      </c>
      <c r="E13" s="9" t="s">
        <v>4281</v>
      </c>
      <c r="F13" s="2" t="s">
        <v>4271</v>
      </c>
      <c r="G13" s="2" t="s">
        <v>3</v>
      </c>
      <c r="H13" s="2" t="s">
        <v>2335</v>
      </c>
      <c r="I13" s="4">
        <v>0</v>
      </c>
      <c r="J13" s="2" t="s">
        <v>2336</v>
      </c>
      <c r="K13" s="2" t="s">
        <v>2336</v>
      </c>
      <c r="L13" s="2" t="s">
        <v>2336</v>
      </c>
      <c r="M13" s="2" t="s">
        <v>2336</v>
      </c>
      <c r="N13" s="2" t="s">
        <v>876</v>
      </c>
    </row>
    <row r="14" spans="1:14" ht="16.5" hidden="1" customHeight="1">
      <c r="A14" s="2" t="s">
        <v>16</v>
      </c>
      <c r="B14" s="4">
        <v>0</v>
      </c>
      <c r="C14" s="2" t="s">
        <v>4269</v>
      </c>
      <c r="D14" s="2" t="s">
        <v>12</v>
      </c>
      <c r="E14" s="9" t="s">
        <v>4282</v>
      </c>
      <c r="F14" s="2" t="s">
        <v>4271</v>
      </c>
      <c r="G14" s="2" t="s">
        <v>3</v>
      </c>
      <c r="H14" s="2" t="s">
        <v>2335</v>
      </c>
      <c r="I14" s="4">
        <v>0</v>
      </c>
      <c r="J14" s="2" t="s">
        <v>2336</v>
      </c>
      <c r="K14" s="2" t="s">
        <v>2336</v>
      </c>
      <c r="L14" s="2" t="s">
        <v>2336</v>
      </c>
      <c r="M14" s="2" t="s">
        <v>2336</v>
      </c>
      <c r="N14" s="2" t="s">
        <v>876</v>
      </c>
    </row>
    <row r="15" spans="1:14" ht="16.5" hidden="1" customHeight="1">
      <c r="A15" s="2" t="s">
        <v>16</v>
      </c>
      <c r="B15" s="4">
        <v>0</v>
      </c>
      <c r="C15" s="2" t="s">
        <v>4269</v>
      </c>
      <c r="D15" s="2" t="s">
        <v>12</v>
      </c>
      <c r="E15" s="9" t="s">
        <v>4283</v>
      </c>
      <c r="F15" s="2" t="s">
        <v>4271</v>
      </c>
      <c r="G15" s="2" t="s">
        <v>3</v>
      </c>
      <c r="H15" s="2" t="s">
        <v>2335</v>
      </c>
      <c r="I15" s="4">
        <v>0</v>
      </c>
      <c r="J15" s="2" t="s">
        <v>2336</v>
      </c>
      <c r="K15" s="2" t="s">
        <v>2336</v>
      </c>
      <c r="L15" s="2" t="s">
        <v>2336</v>
      </c>
      <c r="M15" s="2" t="s">
        <v>2336</v>
      </c>
      <c r="N15" s="2" t="s">
        <v>876</v>
      </c>
    </row>
    <row r="16" spans="1:14" ht="16.5" hidden="1" customHeight="1">
      <c r="A16" s="2" t="s">
        <v>16</v>
      </c>
      <c r="B16" s="4">
        <v>0</v>
      </c>
      <c r="C16" s="2" t="s">
        <v>4269</v>
      </c>
      <c r="D16" s="2" t="s">
        <v>12</v>
      </c>
      <c r="E16" s="9" t="s">
        <v>4284</v>
      </c>
      <c r="F16" s="2" t="s">
        <v>4271</v>
      </c>
      <c r="G16" s="2" t="s">
        <v>3</v>
      </c>
      <c r="H16" s="2" t="s">
        <v>2335</v>
      </c>
      <c r="I16" s="4">
        <v>0</v>
      </c>
      <c r="J16" s="2" t="s">
        <v>2336</v>
      </c>
      <c r="K16" s="2" t="s">
        <v>2336</v>
      </c>
      <c r="L16" s="2" t="s">
        <v>2336</v>
      </c>
      <c r="M16" s="2" t="s">
        <v>2336</v>
      </c>
      <c r="N16" s="2" t="s">
        <v>876</v>
      </c>
    </row>
    <row r="17" spans="1:14" ht="16.5" hidden="1" customHeight="1">
      <c r="A17" s="2" t="s">
        <v>16</v>
      </c>
      <c r="B17" s="4">
        <v>133100</v>
      </c>
      <c r="C17" s="2" t="s">
        <v>4285</v>
      </c>
      <c r="D17" s="2" t="s">
        <v>12</v>
      </c>
      <c r="E17" s="9" t="s">
        <v>4286</v>
      </c>
      <c r="F17" s="2" t="s">
        <v>4287</v>
      </c>
      <c r="G17" s="2" t="s">
        <v>3</v>
      </c>
      <c r="H17" s="2" t="s">
        <v>3901</v>
      </c>
      <c r="I17" s="4">
        <v>133100</v>
      </c>
      <c r="J17" s="2" t="s">
        <v>2336</v>
      </c>
      <c r="K17" s="2" t="s">
        <v>2336</v>
      </c>
      <c r="L17" s="2" t="s">
        <v>2336</v>
      </c>
      <c r="M17" s="2" t="s">
        <v>2336</v>
      </c>
      <c r="N17" s="2" t="s">
        <v>4288</v>
      </c>
    </row>
    <row r="18" spans="1:14" ht="16.5" hidden="1" customHeight="1">
      <c r="A18" s="2" t="s">
        <v>14</v>
      </c>
      <c r="B18" s="10">
        <v>33515.46</v>
      </c>
      <c r="C18" s="2" t="s">
        <v>4289</v>
      </c>
      <c r="D18" s="2" t="s">
        <v>11</v>
      </c>
      <c r="E18" s="9" t="s">
        <v>4290</v>
      </c>
      <c r="F18" s="2" t="s">
        <v>4291</v>
      </c>
      <c r="G18" s="2" t="s">
        <v>3</v>
      </c>
      <c r="H18" s="2" t="s">
        <v>3901</v>
      </c>
      <c r="I18" s="10">
        <v>35379.99</v>
      </c>
      <c r="J18" s="2" t="s">
        <v>2336</v>
      </c>
      <c r="K18" s="2" t="s">
        <v>2336</v>
      </c>
      <c r="L18" s="2" t="s">
        <v>2336</v>
      </c>
      <c r="M18" s="2" t="s">
        <v>2336</v>
      </c>
      <c r="N18" s="2" t="s">
        <v>4292</v>
      </c>
    </row>
    <row r="19" spans="1:14" ht="16.5" hidden="1" customHeight="1">
      <c r="A19" s="2" t="s">
        <v>16</v>
      </c>
      <c r="B19" s="4">
        <v>0</v>
      </c>
      <c r="C19" s="2" t="s">
        <v>4269</v>
      </c>
      <c r="D19" s="2" t="s">
        <v>12</v>
      </c>
      <c r="E19" s="9" t="s">
        <v>4293</v>
      </c>
      <c r="F19" s="2" t="s">
        <v>4271</v>
      </c>
      <c r="G19" s="2" t="s">
        <v>3</v>
      </c>
      <c r="H19" s="2" t="s">
        <v>2335</v>
      </c>
      <c r="I19" s="4">
        <v>0</v>
      </c>
      <c r="J19" s="2" t="s">
        <v>2336</v>
      </c>
      <c r="K19" s="2" t="s">
        <v>2336</v>
      </c>
      <c r="L19" s="2" t="s">
        <v>2336</v>
      </c>
      <c r="M19" s="2" t="s">
        <v>2336</v>
      </c>
      <c r="N19" s="2" t="s">
        <v>876</v>
      </c>
    </row>
    <row r="20" spans="1:14" ht="16.5" hidden="1" customHeight="1">
      <c r="A20" s="2" t="s">
        <v>16</v>
      </c>
      <c r="B20" s="4">
        <v>0</v>
      </c>
      <c r="C20" s="2" t="s">
        <v>4269</v>
      </c>
      <c r="D20" s="2" t="s">
        <v>12</v>
      </c>
      <c r="E20" s="9" t="s">
        <v>4294</v>
      </c>
      <c r="F20" s="2" t="s">
        <v>4271</v>
      </c>
      <c r="G20" s="2" t="s">
        <v>3</v>
      </c>
      <c r="H20" s="2" t="s">
        <v>2335</v>
      </c>
      <c r="I20" s="4">
        <v>0</v>
      </c>
      <c r="J20" s="2" t="s">
        <v>2336</v>
      </c>
      <c r="K20" s="2" t="s">
        <v>2336</v>
      </c>
      <c r="L20" s="2" t="s">
        <v>2336</v>
      </c>
      <c r="M20" s="2" t="s">
        <v>2336</v>
      </c>
      <c r="N20" s="2" t="s">
        <v>876</v>
      </c>
    </row>
    <row r="21" spans="1:14" ht="16.5" hidden="1" customHeight="1">
      <c r="A21" s="2" t="s">
        <v>16</v>
      </c>
      <c r="B21" s="4">
        <v>0</v>
      </c>
      <c r="C21" s="2" t="s">
        <v>4269</v>
      </c>
      <c r="D21" s="2" t="s">
        <v>12</v>
      </c>
      <c r="E21" s="9" t="s">
        <v>4295</v>
      </c>
      <c r="F21" s="2" t="s">
        <v>4271</v>
      </c>
      <c r="G21" s="2" t="s">
        <v>3</v>
      </c>
      <c r="H21" s="2" t="s">
        <v>2335</v>
      </c>
      <c r="I21" s="4">
        <v>0</v>
      </c>
      <c r="J21" s="2" t="s">
        <v>2336</v>
      </c>
      <c r="K21" s="2" t="s">
        <v>2336</v>
      </c>
      <c r="L21" s="2" t="s">
        <v>2336</v>
      </c>
      <c r="M21" s="2" t="s">
        <v>2336</v>
      </c>
      <c r="N21" s="2" t="s">
        <v>876</v>
      </c>
    </row>
    <row r="22" spans="1:14" ht="16.5" hidden="1" customHeight="1">
      <c r="A22" s="2" t="s">
        <v>16</v>
      </c>
      <c r="B22" s="4">
        <v>0</v>
      </c>
      <c r="C22" s="2" t="s">
        <v>4269</v>
      </c>
      <c r="D22" s="2" t="s">
        <v>12</v>
      </c>
      <c r="E22" s="9" t="s">
        <v>4296</v>
      </c>
      <c r="F22" s="2" t="s">
        <v>4271</v>
      </c>
      <c r="G22" s="2" t="s">
        <v>3</v>
      </c>
      <c r="H22" s="2" t="s">
        <v>2335</v>
      </c>
      <c r="I22" s="4">
        <v>0</v>
      </c>
      <c r="J22" s="2" t="s">
        <v>2336</v>
      </c>
      <c r="K22" s="2" t="s">
        <v>2336</v>
      </c>
      <c r="L22" s="2" t="s">
        <v>2336</v>
      </c>
      <c r="M22" s="2" t="s">
        <v>2336</v>
      </c>
      <c r="N22" s="2" t="s">
        <v>876</v>
      </c>
    </row>
    <row r="23" spans="1:14" ht="16.5" hidden="1" customHeight="1">
      <c r="A23" s="2" t="s">
        <v>16</v>
      </c>
      <c r="B23" s="4">
        <v>0</v>
      </c>
      <c r="C23" s="2" t="s">
        <v>4269</v>
      </c>
      <c r="D23" s="2" t="s">
        <v>12</v>
      </c>
      <c r="E23" s="9" t="s">
        <v>4297</v>
      </c>
      <c r="F23" s="2" t="s">
        <v>4271</v>
      </c>
      <c r="G23" s="2" t="s">
        <v>3</v>
      </c>
      <c r="H23" s="2" t="s">
        <v>2335</v>
      </c>
      <c r="I23" s="4">
        <v>0</v>
      </c>
      <c r="J23" s="2" t="s">
        <v>2336</v>
      </c>
      <c r="K23" s="2" t="s">
        <v>2336</v>
      </c>
      <c r="L23" s="2" t="s">
        <v>2336</v>
      </c>
      <c r="M23" s="2" t="s">
        <v>2336</v>
      </c>
      <c r="N23" s="2" t="s">
        <v>876</v>
      </c>
    </row>
    <row r="24" spans="1:14" ht="16.5" hidden="1" customHeight="1">
      <c r="A24" s="2" t="s">
        <v>16</v>
      </c>
      <c r="B24" s="4">
        <v>0</v>
      </c>
      <c r="C24" s="2" t="s">
        <v>4269</v>
      </c>
      <c r="D24" s="2" t="s">
        <v>12</v>
      </c>
      <c r="E24" s="9" t="s">
        <v>4298</v>
      </c>
      <c r="F24" s="2" t="s">
        <v>4271</v>
      </c>
      <c r="G24" s="2" t="s">
        <v>3</v>
      </c>
      <c r="H24" s="2" t="s">
        <v>2335</v>
      </c>
      <c r="I24" s="4">
        <v>0</v>
      </c>
      <c r="J24" s="2" t="s">
        <v>2336</v>
      </c>
      <c r="K24" s="2" t="s">
        <v>2336</v>
      </c>
      <c r="L24" s="2" t="s">
        <v>2336</v>
      </c>
      <c r="M24" s="2" t="s">
        <v>2336</v>
      </c>
      <c r="N24" s="2" t="s">
        <v>876</v>
      </c>
    </row>
    <row r="25" spans="1:14" ht="16.5" hidden="1" customHeight="1">
      <c r="A25" s="2" t="s">
        <v>16</v>
      </c>
      <c r="B25" s="4">
        <v>0</v>
      </c>
      <c r="C25" s="2" t="s">
        <v>4269</v>
      </c>
      <c r="D25" s="2" t="s">
        <v>12</v>
      </c>
      <c r="E25" s="9" t="s">
        <v>4299</v>
      </c>
      <c r="F25" s="2" t="s">
        <v>4271</v>
      </c>
      <c r="G25" s="2" t="s">
        <v>3</v>
      </c>
      <c r="H25" s="2" t="s">
        <v>2335</v>
      </c>
      <c r="I25" s="4">
        <v>0</v>
      </c>
      <c r="J25" s="2" t="s">
        <v>2336</v>
      </c>
      <c r="K25" s="2" t="s">
        <v>2336</v>
      </c>
      <c r="L25" s="2" t="s">
        <v>2336</v>
      </c>
      <c r="M25" s="2" t="s">
        <v>2336</v>
      </c>
      <c r="N25" s="2" t="s">
        <v>876</v>
      </c>
    </row>
    <row r="26" spans="1:14" ht="16.5" hidden="1" customHeight="1">
      <c r="A26" s="2" t="s">
        <v>16</v>
      </c>
      <c r="B26" s="4">
        <v>0</v>
      </c>
      <c r="C26" s="2" t="s">
        <v>4269</v>
      </c>
      <c r="D26" s="2" t="s">
        <v>12</v>
      </c>
      <c r="E26" s="9" t="s">
        <v>4300</v>
      </c>
      <c r="F26" s="2" t="s">
        <v>4271</v>
      </c>
      <c r="G26" s="2" t="s">
        <v>3</v>
      </c>
      <c r="H26" s="2" t="s">
        <v>2335</v>
      </c>
      <c r="I26" s="4">
        <v>0</v>
      </c>
      <c r="J26" s="2" t="s">
        <v>2336</v>
      </c>
      <c r="K26" s="2" t="s">
        <v>2336</v>
      </c>
      <c r="L26" s="2" t="s">
        <v>2336</v>
      </c>
      <c r="M26" s="2" t="s">
        <v>2336</v>
      </c>
      <c r="N26" s="2" t="s">
        <v>876</v>
      </c>
    </row>
    <row r="27" spans="1:14" ht="16.5" hidden="1" customHeight="1">
      <c r="A27" s="2" t="s">
        <v>16</v>
      </c>
      <c r="B27" s="4">
        <v>0</v>
      </c>
      <c r="C27" s="2" t="s">
        <v>4269</v>
      </c>
      <c r="D27" s="2" t="s">
        <v>12</v>
      </c>
      <c r="E27" s="9" t="s">
        <v>4301</v>
      </c>
      <c r="F27" s="2" t="s">
        <v>4271</v>
      </c>
      <c r="G27" s="2" t="s">
        <v>3</v>
      </c>
      <c r="H27" s="2" t="s">
        <v>2335</v>
      </c>
      <c r="I27" s="4">
        <v>0</v>
      </c>
      <c r="J27" s="2" t="s">
        <v>2336</v>
      </c>
      <c r="K27" s="2" t="s">
        <v>2336</v>
      </c>
      <c r="L27" s="2" t="s">
        <v>2336</v>
      </c>
      <c r="M27" s="2" t="s">
        <v>2336</v>
      </c>
      <c r="N27" s="2" t="s">
        <v>876</v>
      </c>
    </row>
    <row r="28" spans="1:14" ht="16.5" hidden="1" customHeight="1">
      <c r="A28" s="2" t="s">
        <v>16</v>
      </c>
      <c r="B28" s="4">
        <v>0</v>
      </c>
      <c r="C28" s="2" t="s">
        <v>4269</v>
      </c>
      <c r="D28" s="2" t="s">
        <v>12</v>
      </c>
      <c r="E28" s="9" t="s">
        <v>4302</v>
      </c>
      <c r="F28" s="2" t="s">
        <v>4271</v>
      </c>
      <c r="G28" s="2" t="s">
        <v>3</v>
      </c>
      <c r="H28" s="2" t="s">
        <v>2335</v>
      </c>
      <c r="I28" s="4">
        <v>0</v>
      </c>
      <c r="J28" s="2" t="s">
        <v>2336</v>
      </c>
      <c r="K28" s="2" t="s">
        <v>2336</v>
      </c>
      <c r="L28" s="2" t="s">
        <v>2336</v>
      </c>
      <c r="M28" s="2" t="s">
        <v>2336</v>
      </c>
      <c r="N28" s="2" t="s">
        <v>876</v>
      </c>
    </row>
    <row r="29" spans="1:14" ht="16.5" hidden="1" customHeight="1">
      <c r="A29" s="2" t="s">
        <v>16</v>
      </c>
      <c r="B29" s="10">
        <v>52674.33</v>
      </c>
      <c r="C29" s="2" t="s">
        <v>4303</v>
      </c>
      <c r="D29" s="2" t="s">
        <v>11</v>
      </c>
      <c r="E29" s="9" t="s">
        <v>4304</v>
      </c>
      <c r="F29" s="2" t="s">
        <v>4305</v>
      </c>
      <c r="G29" s="2" t="s">
        <v>3</v>
      </c>
      <c r="H29" s="2" t="s">
        <v>3901</v>
      </c>
      <c r="I29" s="10">
        <v>58382.5</v>
      </c>
      <c r="J29" s="2" t="s">
        <v>2336</v>
      </c>
      <c r="K29" s="2" t="s">
        <v>2336</v>
      </c>
      <c r="L29" s="2" t="s">
        <v>2336</v>
      </c>
      <c r="M29" s="2" t="s">
        <v>2336</v>
      </c>
      <c r="N29" s="2" t="s">
        <v>2232</v>
      </c>
    </row>
    <row r="30" spans="1:14" ht="16.5" hidden="1" customHeight="1">
      <c r="A30" s="2" t="s">
        <v>4306</v>
      </c>
      <c r="B30" s="10">
        <v>50668.33</v>
      </c>
      <c r="C30" s="2" t="s">
        <v>4307</v>
      </c>
      <c r="D30" s="2" t="s">
        <v>12</v>
      </c>
      <c r="E30" s="9" t="s">
        <v>4308</v>
      </c>
      <c r="F30" s="2" t="s">
        <v>4309</v>
      </c>
      <c r="G30" s="2" t="s">
        <v>3</v>
      </c>
      <c r="H30" s="2" t="s">
        <v>3901</v>
      </c>
      <c r="I30" s="10">
        <v>50668.33</v>
      </c>
      <c r="J30" s="2" t="s">
        <v>2336</v>
      </c>
      <c r="K30" s="2" t="s">
        <v>2336</v>
      </c>
      <c r="L30" s="2" t="s">
        <v>2336</v>
      </c>
      <c r="M30" s="2" t="s">
        <v>2336</v>
      </c>
      <c r="N30" s="2" t="s">
        <v>876</v>
      </c>
    </row>
    <row r="31" spans="1:14" ht="16.5" hidden="1" customHeight="1">
      <c r="A31" s="2" t="s">
        <v>16</v>
      </c>
      <c r="B31" s="10">
        <v>986970.04</v>
      </c>
      <c r="C31" s="2" t="s">
        <v>4310</v>
      </c>
      <c r="D31" s="2" t="s">
        <v>11</v>
      </c>
      <c r="E31" s="9" t="s">
        <v>4311</v>
      </c>
      <c r="F31" s="2" t="s">
        <v>4312</v>
      </c>
      <c r="G31" s="2" t="s">
        <v>3</v>
      </c>
      <c r="H31" s="2" t="s">
        <v>3901</v>
      </c>
      <c r="I31" s="4">
        <v>1028500</v>
      </c>
      <c r="J31" s="2" t="s">
        <v>2336</v>
      </c>
      <c r="K31" s="2" t="s">
        <v>2336</v>
      </c>
      <c r="L31" s="2" t="s">
        <v>2336</v>
      </c>
      <c r="M31" s="2" t="s">
        <v>2336</v>
      </c>
      <c r="N31" s="2" t="s">
        <v>4288</v>
      </c>
    </row>
    <row r="32" spans="1:14" ht="16.5" hidden="1" customHeight="1">
      <c r="A32" s="2" t="s">
        <v>13</v>
      </c>
      <c r="B32" s="10">
        <v>722.98</v>
      </c>
      <c r="C32" s="2" t="s">
        <v>4313</v>
      </c>
      <c r="D32" s="2" t="s">
        <v>12</v>
      </c>
      <c r="E32" s="9" t="s">
        <v>4314</v>
      </c>
      <c r="F32" s="2" t="s">
        <v>4315</v>
      </c>
      <c r="G32" s="2" t="s">
        <v>3</v>
      </c>
      <c r="H32" s="2" t="s">
        <v>3901</v>
      </c>
      <c r="I32" s="10">
        <v>722.98</v>
      </c>
      <c r="J32" s="2" t="s">
        <v>2336</v>
      </c>
      <c r="K32" s="2" t="s">
        <v>2336</v>
      </c>
      <c r="L32" s="2" t="s">
        <v>2336</v>
      </c>
      <c r="M32" s="2" t="s">
        <v>2336</v>
      </c>
      <c r="N32" s="2" t="s">
        <v>2232</v>
      </c>
    </row>
    <row r="33" spans="1:14" ht="16.5" hidden="1" customHeight="1">
      <c r="A33" s="2" t="s">
        <v>14</v>
      </c>
      <c r="B33" s="4">
        <v>14520</v>
      </c>
      <c r="C33" s="2" t="s">
        <v>4316</v>
      </c>
      <c r="D33" s="2" t="s">
        <v>11</v>
      </c>
      <c r="E33" s="9" t="s">
        <v>4317</v>
      </c>
      <c r="F33" s="2" t="s">
        <v>4318</v>
      </c>
      <c r="G33" s="2" t="s">
        <v>3</v>
      </c>
      <c r="H33" s="2" t="s">
        <v>3901</v>
      </c>
      <c r="I33" s="10">
        <v>14739.26</v>
      </c>
      <c r="J33" s="2" t="s">
        <v>2336</v>
      </c>
      <c r="K33" s="2" t="s">
        <v>2336</v>
      </c>
      <c r="L33" s="2" t="s">
        <v>2336</v>
      </c>
      <c r="M33" s="2" t="s">
        <v>2336</v>
      </c>
      <c r="N33" s="2" t="s">
        <v>4292</v>
      </c>
    </row>
    <row r="34" spans="1:14" ht="16.5" hidden="1" customHeight="1">
      <c r="A34" s="2" t="s">
        <v>16</v>
      </c>
      <c r="B34" s="10">
        <v>440387.98</v>
      </c>
      <c r="C34" s="2" t="s">
        <v>4319</v>
      </c>
      <c r="D34" s="2" t="s">
        <v>11</v>
      </c>
      <c r="E34" s="9" t="s">
        <v>4320</v>
      </c>
      <c r="F34" s="2" t="s">
        <v>4321</v>
      </c>
      <c r="G34" s="2" t="s">
        <v>3</v>
      </c>
      <c r="H34" s="2" t="s">
        <v>3901</v>
      </c>
      <c r="I34" s="10">
        <v>491723.1</v>
      </c>
      <c r="J34" s="2" t="s">
        <v>2336</v>
      </c>
      <c r="K34" s="2" t="s">
        <v>2336</v>
      </c>
      <c r="L34" s="2" t="s">
        <v>2336</v>
      </c>
      <c r="M34" s="2" t="s">
        <v>2336</v>
      </c>
      <c r="N34" s="2" t="s">
        <v>4322</v>
      </c>
    </row>
    <row r="35" spans="1:14" ht="16.5" hidden="1" customHeight="1">
      <c r="A35" s="2" t="s">
        <v>16</v>
      </c>
      <c r="B35" s="10">
        <v>75328.95</v>
      </c>
      <c r="C35" s="2" t="s">
        <v>4323</v>
      </c>
      <c r="D35" s="2" t="s">
        <v>10</v>
      </c>
      <c r="E35" s="9" t="s">
        <v>4324</v>
      </c>
      <c r="F35" s="2" t="s">
        <v>4325</v>
      </c>
      <c r="G35" s="2" t="s">
        <v>3</v>
      </c>
      <c r="H35" s="2" t="s">
        <v>3901</v>
      </c>
      <c r="I35" s="10">
        <v>88688.21</v>
      </c>
      <c r="J35" s="2" t="s">
        <v>2336</v>
      </c>
      <c r="K35" s="2" t="s">
        <v>2336</v>
      </c>
      <c r="L35" s="2" t="s">
        <v>2336</v>
      </c>
      <c r="M35" s="2" t="s">
        <v>2336</v>
      </c>
      <c r="N35" s="2" t="s">
        <v>876</v>
      </c>
    </row>
    <row r="36" spans="1:14" ht="16.5" hidden="1" customHeight="1">
      <c r="A36" s="2" t="s">
        <v>14</v>
      </c>
      <c r="B36" s="10">
        <v>9950.64</v>
      </c>
      <c r="C36" s="2" t="s">
        <v>4326</v>
      </c>
      <c r="D36" s="2" t="s">
        <v>11</v>
      </c>
      <c r="E36" s="9" t="s">
        <v>4327</v>
      </c>
      <c r="F36" s="2" t="s">
        <v>4328</v>
      </c>
      <c r="G36" s="2" t="s">
        <v>3</v>
      </c>
      <c r="H36" s="2" t="s">
        <v>3901</v>
      </c>
      <c r="I36" s="10">
        <v>13267.53</v>
      </c>
      <c r="J36" s="2" t="s">
        <v>2336</v>
      </c>
      <c r="K36" s="2" t="s">
        <v>2336</v>
      </c>
      <c r="L36" s="2" t="s">
        <v>2336</v>
      </c>
      <c r="M36" s="2" t="s">
        <v>2336</v>
      </c>
      <c r="N36" s="2" t="s">
        <v>4292</v>
      </c>
    </row>
    <row r="37" spans="1:14" ht="16.5" hidden="1" customHeight="1">
      <c r="A37" s="2" t="s">
        <v>16</v>
      </c>
      <c r="B37" s="10">
        <v>210588.24</v>
      </c>
      <c r="C37" s="2" t="s">
        <v>4329</v>
      </c>
      <c r="D37" s="2" t="s">
        <v>12</v>
      </c>
      <c r="E37" s="9" t="s">
        <v>4330</v>
      </c>
      <c r="F37" s="2" t="s">
        <v>4331</v>
      </c>
      <c r="G37" s="2" t="s">
        <v>3</v>
      </c>
      <c r="H37" s="2" t="s">
        <v>3901</v>
      </c>
      <c r="I37" s="4">
        <v>239850</v>
      </c>
      <c r="J37" s="2" t="s">
        <v>2336</v>
      </c>
      <c r="K37" s="2" t="s">
        <v>2336</v>
      </c>
      <c r="L37" s="2" t="s">
        <v>2336</v>
      </c>
      <c r="M37" s="2" t="s">
        <v>2336</v>
      </c>
      <c r="N37" s="2" t="s">
        <v>4262</v>
      </c>
    </row>
    <row r="38" spans="1:14" ht="16.5" hidden="1" customHeight="1">
      <c r="A38" s="2" t="s">
        <v>17</v>
      </c>
      <c r="B38" s="4">
        <v>363000</v>
      </c>
      <c r="C38" s="2" t="s">
        <v>4332</v>
      </c>
      <c r="D38" s="2" t="s">
        <v>11</v>
      </c>
      <c r="E38" s="9" t="s">
        <v>4333</v>
      </c>
      <c r="F38" s="2" t="s">
        <v>4334</v>
      </c>
      <c r="G38" s="2" t="s">
        <v>3</v>
      </c>
      <c r="H38" s="2" t="s">
        <v>3901</v>
      </c>
      <c r="I38" s="4">
        <v>363000</v>
      </c>
      <c r="J38" s="2" t="s">
        <v>4266</v>
      </c>
      <c r="K38" s="2" t="s">
        <v>4267</v>
      </c>
      <c r="L38" s="2" t="s">
        <v>4268</v>
      </c>
      <c r="M38" s="2" t="s">
        <v>3910</v>
      </c>
      <c r="N38" s="2" t="s">
        <v>4262</v>
      </c>
    </row>
    <row r="39" spans="1:14" ht="16.5" hidden="1" customHeight="1">
      <c r="A39" s="2" t="s">
        <v>16</v>
      </c>
      <c r="B39" s="10">
        <v>133467.84</v>
      </c>
      <c r="C39" s="2" t="s">
        <v>4335</v>
      </c>
      <c r="D39" s="2" t="s">
        <v>12</v>
      </c>
      <c r="E39" s="9" t="s">
        <v>4336</v>
      </c>
      <c r="F39" s="2" t="s">
        <v>4337</v>
      </c>
      <c r="G39" s="2" t="s">
        <v>3</v>
      </c>
      <c r="H39" s="2" t="s">
        <v>3901</v>
      </c>
      <c r="I39" s="4">
        <v>139150</v>
      </c>
      <c r="J39" s="2" t="s">
        <v>2336</v>
      </c>
      <c r="K39" s="2" t="s">
        <v>2336</v>
      </c>
      <c r="L39" s="2" t="s">
        <v>2336</v>
      </c>
      <c r="M39" s="2" t="s">
        <v>2336</v>
      </c>
      <c r="N39" s="2" t="s">
        <v>4288</v>
      </c>
    </row>
    <row r="40" spans="1:14" ht="16.5" hidden="1" customHeight="1">
      <c r="A40" s="2" t="s">
        <v>4338</v>
      </c>
      <c r="B40" s="10">
        <v>119499.6</v>
      </c>
      <c r="C40" s="2" t="s">
        <v>4339</v>
      </c>
      <c r="D40" s="2" t="s">
        <v>11</v>
      </c>
      <c r="E40" s="9" t="s">
        <v>4340</v>
      </c>
      <c r="F40" s="2" t="s">
        <v>4341</v>
      </c>
      <c r="G40" s="2" t="s">
        <v>3</v>
      </c>
      <c r="H40" s="2" t="s">
        <v>3901</v>
      </c>
      <c r="I40" s="4">
        <v>133100</v>
      </c>
      <c r="J40" s="2" t="s">
        <v>2336</v>
      </c>
      <c r="K40" s="2" t="s">
        <v>2336</v>
      </c>
      <c r="L40" s="2" t="s">
        <v>2336</v>
      </c>
      <c r="M40" s="2" t="s">
        <v>2336</v>
      </c>
      <c r="N40" s="2" t="s">
        <v>4342</v>
      </c>
    </row>
    <row r="41" spans="1:14" ht="16.5" hidden="1" customHeight="1">
      <c r="A41" s="2" t="s">
        <v>13</v>
      </c>
      <c r="B41" s="10">
        <v>3649668.79</v>
      </c>
      <c r="C41" s="2" t="s">
        <v>4343</v>
      </c>
      <c r="D41" s="2" t="s">
        <v>12</v>
      </c>
      <c r="E41" s="9" t="s">
        <v>4344</v>
      </c>
      <c r="F41" s="2" t="s">
        <v>4345</v>
      </c>
      <c r="G41" s="2" t="s">
        <v>3</v>
      </c>
      <c r="H41" s="2" t="s">
        <v>3901</v>
      </c>
      <c r="I41" s="10">
        <v>3649668.79</v>
      </c>
      <c r="J41" s="2" t="s">
        <v>2336</v>
      </c>
      <c r="K41" s="2" t="s">
        <v>2336</v>
      </c>
      <c r="L41" s="2" t="s">
        <v>2336</v>
      </c>
      <c r="M41" s="2" t="s">
        <v>2336</v>
      </c>
      <c r="N41" s="2" t="s">
        <v>876</v>
      </c>
    </row>
    <row r="42" spans="1:14" ht="16.5" hidden="1" customHeight="1">
      <c r="A42" s="2" t="s">
        <v>13</v>
      </c>
      <c r="B42" s="10">
        <v>1350208.63</v>
      </c>
      <c r="C42" s="2" t="s">
        <v>4343</v>
      </c>
      <c r="D42" s="2" t="s">
        <v>12</v>
      </c>
      <c r="E42" s="9" t="s">
        <v>4346</v>
      </c>
      <c r="F42" s="2" t="s">
        <v>4345</v>
      </c>
      <c r="G42" s="2" t="s">
        <v>3</v>
      </c>
      <c r="H42" s="2" t="s">
        <v>3901</v>
      </c>
      <c r="I42" s="10">
        <v>1350208.63</v>
      </c>
      <c r="J42" s="2" t="s">
        <v>2336</v>
      </c>
      <c r="K42" s="2" t="s">
        <v>2336</v>
      </c>
      <c r="L42" s="2" t="s">
        <v>2336</v>
      </c>
      <c r="M42" s="2" t="s">
        <v>2336</v>
      </c>
      <c r="N42" s="2" t="s">
        <v>876</v>
      </c>
    </row>
    <row r="43" spans="1:14" ht="16.5" hidden="1" customHeight="1">
      <c r="A43" s="2" t="s">
        <v>13</v>
      </c>
      <c r="B43" s="4">
        <v>595320</v>
      </c>
      <c r="C43" s="2" t="s">
        <v>4343</v>
      </c>
      <c r="D43" s="2" t="s">
        <v>12</v>
      </c>
      <c r="E43" s="9" t="s">
        <v>4347</v>
      </c>
      <c r="F43" s="2" t="s">
        <v>4345</v>
      </c>
      <c r="G43" s="2" t="s">
        <v>3</v>
      </c>
      <c r="H43" s="2" t="s">
        <v>3901</v>
      </c>
      <c r="I43" s="4">
        <v>595320</v>
      </c>
      <c r="J43" s="2" t="s">
        <v>2336</v>
      </c>
      <c r="K43" s="2" t="s">
        <v>2336</v>
      </c>
      <c r="L43" s="2" t="s">
        <v>2336</v>
      </c>
      <c r="M43" s="2" t="s">
        <v>2336</v>
      </c>
      <c r="N43" s="2" t="s">
        <v>876</v>
      </c>
    </row>
    <row r="44" spans="1:14" ht="16.5" hidden="1" customHeight="1">
      <c r="A44" s="2" t="s">
        <v>13</v>
      </c>
      <c r="B44" s="4">
        <v>595320</v>
      </c>
      <c r="C44" s="2" t="s">
        <v>4343</v>
      </c>
      <c r="D44" s="2" t="s">
        <v>12</v>
      </c>
      <c r="E44" s="9" t="s">
        <v>4348</v>
      </c>
      <c r="F44" s="2" t="s">
        <v>4345</v>
      </c>
      <c r="G44" s="2" t="s">
        <v>3</v>
      </c>
      <c r="H44" s="2" t="s">
        <v>3901</v>
      </c>
      <c r="I44" s="4">
        <v>595320</v>
      </c>
      <c r="J44" s="2" t="s">
        <v>2336</v>
      </c>
      <c r="K44" s="2" t="s">
        <v>2336</v>
      </c>
      <c r="L44" s="2" t="s">
        <v>2336</v>
      </c>
      <c r="M44" s="2" t="s">
        <v>2336</v>
      </c>
      <c r="N44" s="2" t="s">
        <v>876</v>
      </c>
    </row>
    <row r="45" spans="1:14" ht="16.5" hidden="1" customHeight="1">
      <c r="A45" s="2" t="s">
        <v>13</v>
      </c>
      <c r="B45" s="10">
        <v>1703953.02</v>
      </c>
      <c r="C45" s="2" t="s">
        <v>4343</v>
      </c>
      <c r="D45" s="2" t="s">
        <v>12</v>
      </c>
      <c r="E45" s="9" t="s">
        <v>4349</v>
      </c>
      <c r="F45" s="2" t="s">
        <v>4345</v>
      </c>
      <c r="G45" s="2" t="s">
        <v>3</v>
      </c>
      <c r="H45" s="2" t="s">
        <v>3901</v>
      </c>
      <c r="I45" s="10">
        <v>1703953.02</v>
      </c>
      <c r="J45" s="2" t="s">
        <v>2336</v>
      </c>
      <c r="K45" s="2" t="s">
        <v>2336</v>
      </c>
      <c r="L45" s="2" t="s">
        <v>2336</v>
      </c>
      <c r="M45" s="2" t="s">
        <v>2336</v>
      </c>
      <c r="N45" s="2" t="s">
        <v>876</v>
      </c>
    </row>
    <row r="46" spans="1:14" ht="16.5" hidden="1" customHeight="1">
      <c r="A46" s="2" t="s">
        <v>13</v>
      </c>
      <c r="B46" s="10">
        <v>251547.82</v>
      </c>
      <c r="C46" s="2" t="s">
        <v>4343</v>
      </c>
      <c r="D46" s="2" t="s">
        <v>12</v>
      </c>
      <c r="E46" s="9" t="s">
        <v>4350</v>
      </c>
      <c r="F46" s="2" t="s">
        <v>4345</v>
      </c>
      <c r="G46" s="2" t="s">
        <v>3</v>
      </c>
      <c r="H46" s="2" t="s">
        <v>3901</v>
      </c>
      <c r="I46" s="10">
        <v>251547.82</v>
      </c>
      <c r="J46" s="2" t="s">
        <v>2336</v>
      </c>
      <c r="K46" s="2" t="s">
        <v>2336</v>
      </c>
      <c r="L46" s="2" t="s">
        <v>2336</v>
      </c>
      <c r="M46" s="2" t="s">
        <v>2336</v>
      </c>
      <c r="N46" s="2" t="s">
        <v>876</v>
      </c>
    </row>
    <row r="47" spans="1:14" ht="16.5" hidden="1" customHeight="1">
      <c r="A47" s="2" t="s">
        <v>13</v>
      </c>
      <c r="B47" s="4">
        <v>3345408</v>
      </c>
      <c r="C47" s="2" t="s">
        <v>4343</v>
      </c>
      <c r="D47" s="2" t="s">
        <v>12</v>
      </c>
      <c r="E47" s="9" t="s">
        <v>4351</v>
      </c>
      <c r="F47" s="2" t="s">
        <v>4345</v>
      </c>
      <c r="G47" s="2" t="s">
        <v>3</v>
      </c>
      <c r="H47" s="2" t="s">
        <v>3901</v>
      </c>
      <c r="I47" s="4">
        <v>3345408</v>
      </c>
      <c r="J47" s="2" t="s">
        <v>2336</v>
      </c>
      <c r="K47" s="2" t="s">
        <v>2336</v>
      </c>
      <c r="L47" s="2" t="s">
        <v>2336</v>
      </c>
      <c r="M47" s="2" t="s">
        <v>2336</v>
      </c>
      <c r="N47" s="2" t="s">
        <v>876</v>
      </c>
    </row>
    <row r="48" spans="1:14" ht="16.5" hidden="1" customHeight="1">
      <c r="A48" s="2" t="s">
        <v>13</v>
      </c>
      <c r="B48" s="10">
        <v>109771.2</v>
      </c>
      <c r="C48" s="2" t="s">
        <v>4343</v>
      </c>
      <c r="D48" s="2" t="s">
        <v>12</v>
      </c>
      <c r="E48" s="9" t="s">
        <v>4352</v>
      </c>
      <c r="F48" s="2" t="s">
        <v>4345</v>
      </c>
      <c r="G48" s="2" t="s">
        <v>3</v>
      </c>
      <c r="H48" s="2" t="s">
        <v>3901</v>
      </c>
      <c r="I48" s="10">
        <v>109771.2</v>
      </c>
      <c r="J48" s="2" t="s">
        <v>2336</v>
      </c>
      <c r="K48" s="2" t="s">
        <v>2336</v>
      </c>
      <c r="L48" s="2" t="s">
        <v>2336</v>
      </c>
      <c r="M48" s="2" t="s">
        <v>2336</v>
      </c>
      <c r="N48" s="2" t="s">
        <v>876</v>
      </c>
    </row>
    <row r="49" spans="1:14" ht="16.5" hidden="1" customHeight="1">
      <c r="A49" s="2" t="s">
        <v>13</v>
      </c>
      <c r="B49" s="10">
        <v>240451.20000000001</v>
      </c>
      <c r="C49" s="2" t="s">
        <v>4343</v>
      </c>
      <c r="D49" s="2" t="s">
        <v>12</v>
      </c>
      <c r="E49" s="9" t="s">
        <v>4353</v>
      </c>
      <c r="F49" s="2" t="s">
        <v>4345</v>
      </c>
      <c r="G49" s="2" t="s">
        <v>3</v>
      </c>
      <c r="H49" s="2" t="s">
        <v>3901</v>
      </c>
      <c r="I49" s="10">
        <v>240451.20000000001</v>
      </c>
      <c r="J49" s="2" t="s">
        <v>2336</v>
      </c>
      <c r="K49" s="2" t="s">
        <v>2336</v>
      </c>
      <c r="L49" s="2" t="s">
        <v>2336</v>
      </c>
      <c r="M49" s="2" t="s">
        <v>2336</v>
      </c>
      <c r="N49" s="2" t="s">
        <v>876</v>
      </c>
    </row>
    <row r="50" spans="1:14" ht="16.5" hidden="1" customHeight="1">
      <c r="A50" s="2" t="s">
        <v>13</v>
      </c>
      <c r="B50" s="10">
        <v>186872.4</v>
      </c>
      <c r="C50" s="2" t="s">
        <v>4354</v>
      </c>
      <c r="D50" s="2" t="s">
        <v>12</v>
      </c>
      <c r="E50" s="9" t="s">
        <v>4355</v>
      </c>
      <c r="F50" s="2" t="s">
        <v>4356</v>
      </c>
      <c r="G50" s="2" t="s">
        <v>3</v>
      </c>
      <c r="H50" s="2" t="s">
        <v>3901</v>
      </c>
      <c r="I50" s="10">
        <v>186872.4</v>
      </c>
      <c r="J50" s="2" t="s">
        <v>2336</v>
      </c>
      <c r="K50" s="2" t="s">
        <v>2336</v>
      </c>
      <c r="L50" s="2" t="s">
        <v>2336</v>
      </c>
      <c r="M50" s="2" t="s">
        <v>2336</v>
      </c>
      <c r="N50" s="2" t="s">
        <v>876</v>
      </c>
    </row>
    <row r="51" spans="1:14" ht="16.5" hidden="1" customHeight="1">
      <c r="A51" s="2" t="s">
        <v>17</v>
      </c>
      <c r="B51" s="10">
        <v>58999.6</v>
      </c>
      <c r="C51" s="2" t="s">
        <v>4357</v>
      </c>
      <c r="D51" s="2" t="s">
        <v>11</v>
      </c>
      <c r="E51" s="9" t="s">
        <v>4358</v>
      </c>
      <c r="F51" s="2" t="s">
        <v>4359</v>
      </c>
      <c r="G51" s="2" t="s">
        <v>3</v>
      </c>
      <c r="H51" s="2" t="s">
        <v>3901</v>
      </c>
      <c r="I51" s="10">
        <v>58999.6</v>
      </c>
      <c r="J51" s="2" t="s">
        <v>4266</v>
      </c>
      <c r="K51" s="2" t="s">
        <v>4267</v>
      </c>
      <c r="L51" s="2" t="s">
        <v>4268</v>
      </c>
      <c r="M51" s="2" t="s">
        <v>3910</v>
      </c>
      <c r="N51" s="2" t="s">
        <v>876</v>
      </c>
    </row>
    <row r="52" spans="1:14" ht="16.5" hidden="1" customHeight="1">
      <c r="A52" s="2" t="s">
        <v>16</v>
      </c>
      <c r="B52" s="10">
        <v>89367.45</v>
      </c>
      <c r="C52" s="2" t="s">
        <v>4360</v>
      </c>
      <c r="D52" s="2" t="s">
        <v>11</v>
      </c>
      <c r="E52" s="9" t="s">
        <v>4361</v>
      </c>
      <c r="F52" s="2" t="s">
        <v>4362</v>
      </c>
      <c r="G52" s="2" t="s">
        <v>3</v>
      </c>
      <c r="H52" s="2" t="s">
        <v>3901</v>
      </c>
      <c r="I52" s="10">
        <v>102022.7</v>
      </c>
      <c r="J52" s="2" t="s">
        <v>2336</v>
      </c>
      <c r="K52" s="2" t="s">
        <v>2336</v>
      </c>
      <c r="L52" s="2" t="s">
        <v>2336</v>
      </c>
      <c r="M52" s="2" t="s">
        <v>2336</v>
      </c>
      <c r="N52" s="2" t="s">
        <v>4363</v>
      </c>
    </row>
    <row r="53" spans="1:14" ht="16.5" hidden="1" customHeight="1">
      <c r="A53" s="2" t="s">
        <v>17</v>
      </c>
      <c r="B53" s="10">
        <v>21649.32</v>
      </c>
      <c r="C53" s="2" t="s">
        <v>4364</v>
      </c>
      <c r="D53" s="2" t="s">
        <v>11</v>
      </c>
      <c r="E53" s="9" t="s">
        <v>4365</v>
      </c>
      <c r="F53" s="2" t="s">
        <v>4366</v>
      </c>
      <c r="G53" s="2" t="s">
        <v>3</v>
      </c>
      <c r="H53" s="2" t="s">
        <v>3901</v>
      </c>
      <c r="I53" s="10">
        <v>21649.32</v>
      </c>
      <c r="J53" s="2" t="s">
        <v>4266</v>
      </c>
      <c r="K53" s="2" t="s">
        <v>4267</v>
      </c>
      <c r="L53" s="2" t="s">
        <v>4268</v>
      </c>
      <c r="M53" s="2" t="s">
        <v>3910</v>
      </c>
      <c r="N53" s="2" t="s">
        <v>876</v>
      </c>
    </row>
    <row r="54" spans="1:14" ht="16.5" hidden="1" customHeight="1">
      <c r="A54" s="2" t="s">
        <v>17</v>
      </c>
      <c r="B54" s="10">
        <v>51836.4</v>
      </c>
      <c r="C54" s="2" t="s">
        <v>4367</v>
      </c>
      <c r="D54" s="2" t="s">
        <v>11</v>
      </c>
      <c r="E54" s="9" t="s">
        <v>4368</v>
      </c>
      <c r="F54" s="2" t="s">
        <v>4369</v>
      </c>
      <c r="G54" s="2" t="s">
        <v>3</v>
      </c>
      <c r="H54" s="2" t="s">
        <v>3901</v>
      </c>
      <c r="I54" s="10">
        <v>51836.4</v>
      </c>
      <c r="J54" s="2" t="s">
        <v>4266</v>
      </c>
      <c r="K54" s="2" t="s">
        <v>4267</v>
      </c>
      <c r="L54" s="2" t="s">
        <v>4268</v>
      </c>
      <c r="M54" s="2" t="s">
        <v>3910</v>
      </c>
      <c r="N54" s="2" t="s">
        <v>876</v>
      </c>
    </row>
    <row r="55" spans="1:14" ht="16.5" hidden="1" customHeight="1">
      <c r="A55" s="2" t="s">
        <v>4338</v>
      </c>
      <c r="B55" s="4">
        <v>27725</v>
      </c>
      <c r="C55" s="2" t="s">
        <v>4370</v>
      </c>
      <c r="D55" s="2" t="s">
        <v>10</v>
      </c>
      <c r="E55" s="9" t="s">
        <v>4371</v>
      </c>
      <c r="F55" s="2" t="s">
        <v>4372</v>
      </c>
      <c r="G55" s="2" t="s">
        <v>3</v>
      </c>
      <c r="H55" s="2" t="s">
        <v>3901</v>
      </c>
      <c r="I55" s="10">
        <v>32624.5</v>
      </c>
      <c r="J55" s="2" t="s">
        <v>2336</v>
      </c>
      <c r="K55" s="2" t="s">
        <v>2336</v>
      </c>
      <c r="L55" s="2" t="s">
        <v>2336</v>
      </c>
      <c r="M55" s="2" t="s">
        <v>2336</v>
      </c>
      <c r="N55" s="2" t="s">
        <v>876</v>
      </c>
    </row>
    <row r="56" spans="1:14" ht="16.5" hidden="1" customHeight="1">
      <c r="A56" s="2" t="s">
        <v>16</v>
      </c>
      <c r="B56" s="4">
        <v>159720</v>
      </c>
      <c r="C56" s="2" t="s">
        <v>4373</v>
      </c>
      <c r="D56" s="2" t="s">
        <v>10</v>
      </c>
      <c r="E56" s="9" t="s">
        <v>4374</v>
      </c>
      <c r="F56" s="2" t="s">
        <v>4375</v>
      </c>
      <c r="G56" s="2" t="s">
        <v>3</v>
      </c>
      <c r="H56" s="2" t="s">
        <v>3901</v>
      </c>
      <c r="I56" s="10">
        <v>201931.79</v>
      </c>
      <c r="J56" s="2" t="s">
        <v>2336</v>
      </c>
      <c r="K56" s="2" t="s">
        <v>2336</v>
      </c>
      <c r="L56" s="2" t="s">
        <v>2336</v>
      </c>
      <c r="M56" s="2" t="s">
        <v>2336</v>
      </c>
      <c r="N56" s="2" t="s">
        <v>876</v>
      </c>
    </row>
    <row r="57" spans="1:14" ht="16.5" hidden="1" customHeight="1">
      <c r="A57" s="2" t="s">
        <v>4338</v>
      </c>
      <c r="B57" s="10">
        <v>173997.25</v>
      </c>
      <c r="C57" s="2" t="s">
        <v>4370</v>
      </c>
      <c r="D57" s="2" t="s">
        <v>10</v>
      </c>
      <c r="E57" s="9" t="s">
        <v>4376</v>
      </c>
      <c r="F57" s="2" t="s">
        <v>4372</v>
      </c>
      <c r="G57" s="2" t="s">
        <v>3</v>
      </c>
      <c r="H57" s="2" t="s">
        <v>3901</v>
      </c>
      <c r="I57" s="10">
        <v>210081.1</v>
      </c>
      <c r="J57" s="2" t="s">
        <v>2336</v>
      </c>
      <c r="K57" s="2" t="s">
        <v>2336</v>
      </c>
      <c r="L57" s="2" t="s">
        <v>2336</v>
      </c>
      <c r="M57" s="2" t="s">
        <v>2336</v>
      </c>
      <c r="N57" s="2" t="s">
        <v>876</v>
      </c>
    </row>
    <row r="58" spans="1:14" ht="16.5" hidden="1" customHeight="1">
      <c r="A58" s="2" t="s">
        <v>4338</v>
      </c>
      <c r="B58" s="10">
        <v>60255.99</v>
      </c>
      <c r="C58" s="2" t="s">
        <v>4370</v>
      </c>
      <c r="D58" s="2" t="s">
        <v>10</v>
      </c>
      <c r="E58" s="9" t="s">
        <v>4377</v>
      </c>
      <c r="F58" s="2" t="s">
        <v>4372</v>
      </c>
      <c r="G58" s="2" t="s">
        <v>3</v>
      </c>
      <c r="H58" s="2" t="s">
        <v>3901</v>
      </c>
      <c r="I58" s="4">
        <v>70148</v>
      </c>
      <c r="J58" s="2" t="s">
        <v>2336</v>
      </c>
      <c r="K58" s="2" t="s">
        <v>2336</v>
      </c>
      <c r="L58" s="2" t="s">
        <v>2336</v>
      </c>
      <c r="M58" s="2" t="s">
        <v>2336</v>
      </c>
      <c r="N58" s="2" t="s">
        <v>876</v>
      </c>
    </row>
    <row r="59" spans="1:14" ht="16.5" hidden="1" customHeight="1">
      <c r="A59" s="2" t="s">
        <v>16</v>
      </c>
      <c r="B59" s="4">
        <v>15239.9</v>
      </c>
      <c r="C59" s="2" t="s">
        <v>4378</v>
      </c>
      <c r="D59" s="2" t="s">
        <v>11</v>
      </c>
      <c r="E59" s="9" t="s">
        <v>4379</v>
      </c>
      <c r="F59" s="2" t="s">
        <v>4380</v>
      </c>
      <c r="G59" s="2" t="s">
        <v>3</v>
      </c>
      <c r="H59" s="1" t="s">
        <v>3901</v>
      </c>
      <c r="I59" s="4">
        <v>15239.9</v>
      </c>
      <c r="J59" s="4"/>
      <c r="K59" s="4"/>
      <c r="L59" s="4"/>
      <c r="M59" s="4"/>
      <c r="N59" s="2" t="s">
        <v>4363</v>
      </c>
    </row>
    <row r="60" spans="1:14" ht="16.5" hidden="1" customHeight="1">
      <c r="A60" s="2" t="s">
        <v>4338</v>
      </c>
      <c r="B60" s="10">
        <v>47263.96</v>
      </c>
      <c r="C60" s="2" t="s">
        <v>4381</v>
      </c>
      <c r="D60" s="2" t="s">
        <v>12</v>
      </c>
      <c r="E60" s="9" t="s">
        <v>4382</v>
      </c>
      <c r="F60" s="2" t="s">
        <v>4383</v>
      </c>
      <c r="G60" s="2" t="s">
        <v>3</v>
      </c>
      <c r="H60" s="2" t="s">
        <v>3901</v>
      </c>
      <c r="I60" s="10">
        <v>55171.16</v>
      </c>
      <c r="J60" s="2" t="s">
        <v>2336</v>
      </c>
      <c r="K60" s="2" t="s">
        <v>2336</v>
      </c>
      <c r="L60" s="2" t="s">
        <v>2336</v>
      </c>
      <c r="M60" s="2" t="s">
        <v>2336</v>
      </c>
      <c r="N60" s="2" t="s">
        <v>4384</v>
      </c>
    </row>
    <row r="61" spans="1:14" ht="16.5" hidden="1" customHeight="1">
      <c r="A61" s="2" t="s">
        <v>16</v>
      </c>
      <c r="B61" s="10">
        <v>53536.45</v>
      </c>
      <c r="C61" s="2" t="s">
        <v>4385</v>
      </c>
      <c r="D61" s="2" t="s">
        <v>12</v>
      </c>
      <c r="E61" s="9" t="s">
        <v>4386</v>
      </c>
      <c r="F61" s="2" t="s">
        <v>4387</v>
      </c>
      <c r="G61" s="2" t="s">
        <v>3</v>
      </c>
      <c r="H61" s="2" t="s">
        <v>3901</v>
      </c>
      <c r="I61" s="10">
        <v>59616.7</v>
      </c>
      <c r="J61" s="2" t="s">
        <v>2336</v>
      </c>
      <c r="K61" s="2" t="s">
        <v>2336</v>
      </c>
      <c r="L61" s="2" t="s">
        <v>2336</v>
      </c>
      <c r="M61" s="2" t="s">
        <v>2336</v>
      </c>
      <c r="N61" s="2" t="s">
        <v>876</v>
      </c>
    </row>
    <row r="62" spans="1:14" ht="16.5" hidden="1" customHeight="1">
      <c r="A62" s="2" t="s">
        <v>16</v>
      </c>
      <c r="B62" s="10">
        <v>2922.15</v>
      </c>
      <c r="C62" s="2" t="s">
        <v>4388</v>
      </c>
      <c r="D62" s="2" t="s">
        <v>12</v>
      </c>
      <c r="E62" s="9" t="s">
        <v>4389</v>
      </c>
      <c r="F62" s="2" t="s">
        <v>4390</v>
      </c>
      <c r="G62" s="2" t="s">
        <v>3</v>
      </c>
      <c r="H62" s="2" t="s">
        <v>3901</v>
      </c>
      <c r="I62" s="4">
        <v>4375</v>
      </c>
      <c r="J62" s="2" t="s">
        <v>2336</v>
      </c>
      <c r="K62" s="2" t="s">
        <v>2336</v>
      </c>
      <c r="L62" s="2" t="s">
        <v>2336</v>
      </c>
      <c r="M62" s="2" t="s">
        <v>2336</v>
      </c>
      <c r="N62" s="2" t="s">
        <v>876</v>
      </c>
    </row>
    <row r="63" spans="1:14" ht="16.5" hidden="1" customHeight="1">
      <c r="A63" s="2" t="s">
        <v>16</v>
      </c>
      <c r="B63" s="10">
        <v>5742.66</v>
      </c>
      <c r="C63" s="2" t="s">
        <v>4388</v>
      </c>
      <c r="D63" s="2" t="s">
        <v>12</v>
      </c>
      <c r="E63" s="9" t="s">
        <v>4391</v>
      </c>
      <c r="F63" s="2" t="s">
        <v>4390</v>
      </c>
      <c r="G63" s="2" t="s">
        <v>3</v>
      </c>
      <c r="H63" s="2" t="s">
        <v>3901</v>
      </c>
      <c r="I63" s="4">
        <v>16308</v>
      </c>
      <c r="J63" s="2" t="s">
        <v>2336</v>
      </c>
      <c r="K63" s="2" t="s">
        <v>2336</v>
      </c>
      <c r="L63" s="2" t="s">
        <v>2336</v>
      </c>
      <c r="M63" s="2" t="s">
        <v>2336</v>
      </c>
      <c r="N63" s="2" t="s">
        <v>876</v>
      </c>
    </row>
    <row r="64" spans="1:14" ht="16.5" hidden="1" customHeight="1">
      <c r="A64" s="2" t="s">
        <v>16</v>
      </c>
      <c r="B64" s="10">
        <v>59749.8</v>
      </c>
      <c r="C64" s="2" t="s">
        <v>4392</v>
      </c>
      <c r="D64" s="2" t="s">
        <v>11</v>
      </c>
      <c r="E64" s="9" t="s">
        <v>4393</v>
      </c>
      <c r="F64" s="2" t="s">
        <v>4394</v>
      </c>
      <c r="G64" s="2" t="s">
        <v>3</v>
      </c>
      <c r="H64" s="2" t="s">
        <v>3901</v>
      </c>
      <c r="I64" s="10">
        <v>59749.8</v>
      </c>
      <c r="J64" s="2" t="s">
        <v>2336</v>
      </c>
      <c r="K64" s="2" t="s">
        <v>2336</v>
      </c>
      <c r="L64" s="2" t="s">
        <v>2336</v>
      </c>
      <c r="M64" s="2" t="s">
        <v>2336</v>
      </c>
      <c r="N64" s="2" t="s">
        <v>4384</v>
      </c>
    </row>
    <row r="65" spans="1:14" ht="16.5" hidden="1" customHeight="1">
      <c r="A65" s="2" t="s">
        <v>16</v>
      </c>
      <c r="B65" s="4">
        <v>94380</v>
      </c>
      <c r="C65" s="2" t="s">
        <v>4395</v>
      </c>
      <c r="D65" s="2" t="s">
        <v>10</v>
      </c>
      <c r="E65" s="9" t="s">
        <v>4396</v>
      </c>
      <c r="F65" s="2" t="s">
        <v>4397</v>
      </c>
      <c r="G65" s="2" t="s">
        <v>3</v>
      </c>
      <c r="H65" s="2" t="s">
        <v>3901</v>
      </c>
      <c r="I65" s="10">
        <v>100692.28</v>
      </c>
      <c r="J65" s="2" t="s">
        <v>2336</v>
      </c>
      <c r="K65" s="2" t="s">
        <v>2336</v>
      </c>
      <c r="L65" s="2" t="s">
        <v>2336</v>
      </c>
      <c r="M65" s="2" t="s">
        <v>2336</v>
      </c>
      <c r="N65" s="2" t="s">
        <v>876</v>
      </c>
    </row>
    <row r="66" spans="1:14" ht="16.5" hidden="1" customHeight="1">
      <c r="A66" s="2" t="s">
        <v>16</v>
      </c>
      <c r="B66" s="4">
        <v>144837</v>
      </c>
      <c r="C66" s="2" t="s">
        <v>4398</v>
      </c>
      <c r="D66" s="2" t="s">
        <v>11</v>
      </c>
      <c r="E66" s="9" t="s">
        <v>4399</v>
      </c>
      <c r="F66" s="2" t="s">
        <v>4400</v>
      </c>
      <c r="G66" s="2" t="s">
        <v>3</v>
      </c>
      <c r="H66" s="2" t="s">
        <v>3901</v>
      </c>
      <c r="I66" s="4">
        <v>254100</v>
      </c>
      <c r="J66" s="2" t="s">
        <v>2336</v>
      </c>
      <c r="K66" s="2" t="s">
        <v>2336</v>
      </c>
      <c r="L66" s="2" t="s">
        <v>2336</v>
      </c>
      <c r="M66" s="2" t="s">
        <v>2336</v>
      </c>
      <c r="N66" s="2" t="s">
        <v>876</v>
      </c>
    </row>
    <row r="67" spans="1:14" ht="16.5" hidden="1" customHeight="1">
      <c r="A67" s="2" t="s">
        <v>17</v>
      </c>
      <c r="B67" s="4">
        <v>247082</v>
      </c>
      <c r="C67" s="2" t="s">
        <v>4401</v>
      </c>
      <c r="D67" s="2" t="s">
        <v>11</v>
      </c>
      <c r="E67" s="9" t="s">
        <v>4402</v>
      </c>
      <c r="F67" s="2" t="s">
        <v>4403</v>
      </c>
      <c r="G67" s="2" t="s">
        <v>3</v>
      </c>
      <c r="H67" s="1" t="s">
        <v>3901</v>
      </c>
      <c r="I67" s="4">
        <v>247082</v>
      </c>
      <c r="J67" s="11">
        <v>168</v>
      </c>
      <c r="K67" s="11" t="s">
        <v>4267</v>
      </c>
      <c r="L67" s="11">
        <v>2</v>
      </c>
      <c r="M67" s="2" t="s">
        <v>3910</v>
      </c>
      <c r="N67" s="2" t="s">
        <v>4262</v>
      </c>
    </row>
    <row r="68" spans="1:14" ht="16.5" hidden="1" customHeight="1">
      <c r="A68" s="2" t="s">
        <v>17</v>
      </c>
      <c r="B68" s="10">
        <v>1188522.5</v>
      </c>
      <c r="C68" s="2" t="s">
        <v>4401</v>
      </c>
      <c r="D68" s="2" t="s">
        <v>11</v>
      </c>
      <c r="E68" s="9" t="s">
        <v>4404</v>
      </c>
      <c r="F68" s="2" t="s">
        <v>4403</v>
      </c>
      <c r="G68" s="2" t="s">
        <v>3</v>
      </c>
      <c r="H68" s="2" t="s">
        <v>3901</v>
      </c>
      <c r="I68" s="10">
        <v>1188522.5</v>
      </c>
      <c r="J68" s="2" t="s">
        <v>4266</v>
      </c>
      <c r="K68" s="2" t="s">
        <v>4267</v>
      </c>
      <c r="L68" s="2" t="s">
        <v>4268</v>
      </c>
      <c r="M68" s="2" t="s">
        <v>3910</v>
      </c>
      <c r="N68" s="2" t="s">
        <v>4262</v>
      </c>
    </row>
    <row r="69" spans="1:14" ht="16.5" hidden="1" customHeight="1">
      <c r="A69" s="2" t="s">
        <v>16</v>
      </c>
      <c r="B69" s="10">
        <v>37055.040000000001</v>
      </c>
      <c r="C69" s="2" t="s">
        <v>4405</v>
      </c>
      <c r="D69" s="2" t="s">
        <v>12</v>
      </c>
      <c r="E69" s="9" t="s">
        <v>4406</v>
      </c>
      <c r="F69" s="2" t="s">
        <v>4407</v>
      </c>
      <c r="G69" s="2" t="s">
        <v>3</v>
      </c>
      <c r="H69" s="2" t="s">
        <v>3901</v>
      </c>
      <c r="I69" s="10">
        <v>37171.199999999997</v>
      </c>
      <c r="J69" s="2" t="s">
        <v>2336</v>
      </c>
      <c r="K69" s="2" t="s">
        <v>2336</v>
      </c>
      <c r="L69" s="2" t="s">
        <v>2336</v>
      </c>
      <c r="M69" s="2" t="s">
        <v>2336</v>
      </c>
      <c r="N69" s="2" t="s">
        <v>4363</v>
      </c>
    </row>
    <row r="70" spans="1:14" ht="16.5" hidden="1" customHeight="1">
      <c r="A70" s="2" t="s">
        <v>16</v>
      </c>
      <c r="B70" s="10">
        <v>51086.03</v>
      </c>
      <c r="C70" s="2" t="s">
        <v>4388</v>
      </c>
      <c r="D70" s="2" t="s">
        <v>12</v>
      </c>
      <c r="E70" s="9" t="s">
        <v>4408</v>
      </c>
      <c r="F70" s="2" t="s">
        <v>4390</v>
      </c>
      <c r="G70" s="2" t="s">
        <v>3</v>
      </c>
      <c r="H70" s="2" t="s">
        <v>3901</v>
      </c>
      <c r="I70" s="4">
        <v>52820</v>
      </c>
      <c r="J70" s="2" t="s">
        <v>2336</v>
      </c>
      <c r="K70" s="2" t="s">
        <v>2336</v>
      </c>
      <c r="L70" s="2" t="s">
        <v>2336</v>
      </c>
      <c r="M70" s="2" t="s">
        <v>2336</v>
      </c>
      <c r="N70" s="2" t="s">
        <v>876</v>
      </c>
    </row>
    <row r="71" spans="1:14" ht="16.5" hidden="1" customHeight="1">
      <c r="A71" s="2" t="s">
        <v>16</v>
      </c>
      <c r="B71" s="10">
        <v>37918.980000000003</v>
      </c>
      <c r="C71" s="2" t="s">
        <v>4388</v>
      </c>
      <c r="D71" s="2" t="s">
        <v>12</v>
      </c>
      <c r="E71" s="9" t="s">
        <v>4409</v>
      </c>
      <c r="F71" s="2" t="s">
        <v>4390</v>
      </c>
      <c r="G71" s="2" t="s">
        <v>3</v>
      </c>
      <c r="H71" s="2" t="s">
        <v>3901</v>
      </c>
      <c r="I71" s="4">
        <v>40200</v>
      </c>
      <c r="J71" s="2" t="s">
        <v>2336</v>
      </c>
      <c r="K71" s="2" t="s">
        <v>2336</v>
      </c>
      <c r="L71" s="2" t="s">
        <v>2336</v>
      </c>
      <c r="M71" s="2" t="s">
        <v>2336</v>
      </c>
      <c r="N71" s="2" t="s">
        <v>876</v>
      </c>
    </row>
    <row r="72" spans="1:14" ht="16.5" hidden="1" customHeight="1">
      <c r="A72" s="2" t="s">
        <v>16</v>
      </c>
      <c r="B72" s="10">
        <v>47429.58</v>
      </c>
      <c r="C72" s="2" t="s">
        <v>4388</v>
      </c>
      <c r="D72" s="2" t="s">
        <v>12</v>
      </c>
      <c r="E72" s="9" t="s">
        <v>4410</v>
      </c>
      <c r="F72" s="2" t="s">
        <v>4390</v>
      </c>
      <c r="G72" s="2" t="s">
        <v>3</v>
      </c>
      <c r="H72" s="2" t="s">
        <v>3901</v>
      </c>
      <c r="I72" s="4">
        <v>51000</v>
      </c>
      <c r="J72" s="2" t="s">
        <v>2336</v>
      </c>
      <c r="K72" s="2" t="s">
        <v>2336</v>
      </c>
      <c r="L72" s="2" t="s">
        <v>2336</v>
      </c>
      <c r="M72" s="2" t="s">
        <v>2336</v>
      </c>
      <c r="N72" s="2" t="s">
        <v>876</v>
      </c>
    </row>
    <row r="73" spans="1:14" ht="16.5" hidden="1" customHeight="1">
      <c r="A73" s="2" t="s">
        <v>16</v>
      </c>
      <c r="B73" s="10">
        <v>106903.5</v>
      </c>
      <c r="C73" s="2" t="s">
        <v>4388</v>
      </c>
      <c r="D73" s="2" t="s">
        <v>12</v>
      </c>
      <c r="E73" s="9" t="s">
        <v>4411</v>
      </c>
      <c r="F73" s="2" t="s">
        <v>4390</v>
      </c>
      <c r="G73" s="2" t="s">
        <v>3</v>
      </c>
      <c r="H73" s="2" t="s">
        <v>3901</v>
      </c>
      <c r="I73" s="4">
        <v>120000</v>
      </c>
      <c r="J73" s="2" t="s">
        <v>2336</v>
      </c>
      <c r="K73" s="2" t="s">
        <v>2336</v>
      </c>
      <c r="L73" s="2" t="s">
        <v>2336</v>
      </c>
      <c r="M73" s="2" t="s">
        <v>2336</v>
      </c>
      <c r="N73" s="2" t="s">
        <v>876</v>
      </c>
    </row>
    <row r="74" spans="1:14" ht="16.5" hidden="1" customHeight="1">
      <c r="A74" s="2" t="s">
        <v>16</v>
      </c>
      <c r="B74" s="10">
        <v>30159.25</v>
      </c>
      <c r="C74" s="2" t="s">
        <v>4388</v>
      </c>
      <c r="D74" s="2" t="s">
        <v>12</v>
      </c>
      <c r="E74" s="9" t="s">
        <v>4412</v>
      </c>
      <c r="F74" s="2" t="s">
        <v>4390</v>
      </c>
      <c r="G74" s="2" t="s">
        <v>3</v>
      </c>
      <c r="H74" s="2" t="s">
        <v>3901</v>
      </c>
      <c r="I74" s="4">
        <v>85000</v>
      </c>
      <c r="J74" s="2" t="s">
        <v>2336</v>
      </c>
      <c r="K74" s="2" t="s">
        <v>2336</v>
      </c>
      <c r="L74" s="2" t="s">
        <v>2336</v>
      </c>
      <c r="M74" s="2" t="s">
        <v>2336</v>
      </c>
      <c r="N74" s="2" t="s">
        <v>876</v>
      </c>
    </row>
    <row r="75" spans="1:14" ht="16.5" hidden="1" customHeight="1">
      <c r="A75" s="2" t="s">
        <v>16</v>
      </c>
      <c r="B75" s="10">
        <v>416.24</v>
      </c>
      <c r="C75" s="2" t="s">
        <v>4388</v>
      </c>
      <c r="D75" s="2" t="s">
        <v>12</v>
      </c>
      <c r="E75" s="9" t="s">
        <v>4413</v>
      </c>
      <c r="F75" s="2" t="s">
        <v>4390</v>
      </c>
      <c r="G75" s="2" t="s">
        <v>3</v>
      </c>
      <c r="H75" s="2" t="s">
        <v>3901</v>
      </c>
      <c r="I75" s="10">
        <v>1760.01</v>
      </c>
      <c r="J75" s="2" t="s">
        <v>2336</v>
      </c>
      <c r="K75" s="2" t="s">
        <v>2336</v>
      </c>
      <c r="L75" s="2" t="s">
        <v>2336</v>
      </c>
      <c r="M75" s="2" t="s">
        <v>2336</v>
      </c>
      <c r="N75" s="2" t="s">
        <v>876</v>
      </c>
    </row>
    <row r="76" spans="1:14" ht="16.5" hidden="1" customHeight="1">
      <c r="A76" s="2" t="s">
        <v>16</v>
      </c>
      <c r="B76" s="10">
        <v>24193.040000000001</v>
      </c>
      <c r="C76" s="2" t="s">
        <v>4388</v>
      </c>
      <c r="D76" s="2" t="s">
        <v>12</v>
      </c>
      <c r="E76" s="9" t="s">
        <v>4414</v>
      </c>
      <c r="F76" s="2" t="s">
        <v>4390</v>
      </c>
      <c r="G76" s="2" t="s">
        <v>3</v>
      </c>
      <c r="H76" s="2" t="s">
        <v>3901</v>
      </c>
      <c r="I76" s="10">
        <v>30431.5</v>
      </c>
      <c r="J76" s="2" t="s">
        <v>2336</v>
      </c>
      <c r="K76" s="2" t="s">
        <v>2336</v>
      </c>
      <c r="L76" s="2" t="s">
        <v>2336</v>
      </c>
      <c r="M76" s="2" t="s">
        <v>2336</v>
      </c>
      <c r="N76" s="2" t="s">
        <v>876</v>
      </c>
    </row>
    <row r="77" spans="1:14" ht="16.5" hidden="1" customHeight="1">
      <c r="A77" s="2" t="s">
        <v>16</v>
      </c>
      <c r="B77" s="10">
        <v>36613.629999999997</v>
      </c>
      <c r="C77" s="2" t="s">
        <v>4388</v>
      </c>
      <c r="D77" s="2" t="s">
        <v>12</v>
      </c>
      <c r="E77" s="9" t="s">
        <v>4415</v>
      </c>
      <c r="F77" s="2" t="s">
        <v>4390</v>
      </c>
      <c r="G77" s="2" t="s">
        <v>3</v>
      </c>
      <c r="H77" s="2" t="s">
        <v>3901</v>
      </c>
      <c r="I77" s="4">
        <v>55160</v>
      </c>
      <c r="J77" s="2" t="s">
        <v>2336</v>
      </c>
      <c r="K77" s="2" t="s">
        <v>2336</v>
      </c>
      <c r="L77" s="2" t="s">
        <v>2336</v>
      </c>
      <c r="M77" s="2" t="s">
        <v>2336</v>
      </c>
      <c r="N77" s="2" t="s">
        <v>876</v>
      </c>
    </row>
    <row r="78" spans="1:14" ht="16.5" hidden="1" customHeight="1">
      <c r="A78" s="2" t="s">
        <v>16</v>
      </c>
      <c r="B78" s="10">
        <v>63354.92</v>
      </c>
      <c r="C78" s="2" t="s">
        <v>4388</v>
      </c>
      <c r="D78" s="2" t="s">
        <v>12</v>
      </c>
      <c r="E78" s="9" t="s">
        <v>4416</v>
      </c>
      <c r="F78" s="2" t="s">
        <v>4390</v>
      </c>
      <c r="G78" s="2" t="s">
        <v>3</v>
      </c>
      <c r="H78" s="2" t="s">
        <v>3901</v>
      </c>
      <c r="I78" s="4">
        <v>67032</v>
      </c>
      <c r="J78" s="2" t="s">
        <v>2336</v>
      </c>
      <c r="K78" s="2" t="s">
        <v>2336</v>
      </c>
      <c r="L78" s="2" t="s">
        <v>2336</v>
      </c>
      <c r="M78" s="2" t="s">
        <v>2336</v>
      </c>
      <c r="N78" s="2" t="s">
        <v>876</v>
      </c>
    </row>
    <row r="79" spans="1:14" ht="16.5" hidden="1" customHeight="1">
      <c r="A79" s="2" t="s">
        <v>16</v>
      </c>
      <c r="B79" s="10">
        <v>14265.9</v>
      </c>
      <c r="C79" s="2" t="s">
        <v>4388</v>
      </c>
      <c r="D79" s="2" t="s">
        <v>12</v>
      </c>
      <c r="E79" s="9" t="s">
        <v>4417</v>
      </c>
      <c r="F79" s="2" t="s">
        <v>4390</v>
      </c>
      <c r="G79" s="2" t="s">
        <v>3</v>
      </c>
      <c r="H79" s="2" t="s">
        <v>3901</v>
      </c>
      <c r="I79" s="4">
        <v>14550</v>
      </c>
      <c r="J79" s="2" t="s">
        <v>2336</v>
      </c>
      <c r="K79" s="2" t="s">
        <v>2336</v>
      </c>
      <c r="L79" s="2" t="s">
        <v>2336</v>
      </c>
      <c r="M79" s="2" t="s">
        <v>2336</v>
      </c>
      <c r="N79" s="2" t="s">
        <v>876</v>
      </c>
    </row>
    <row r="80" spans="1:14" ht="16.5" hidden="1" customHeight="1">
      <c r="A80" s="2" t="s">
        <v>16</v>
      </c>
      <c r="B80" s="10">
        <v>14538.15</v>
      </c>
      <c r="C80" s="2" t="s">
        <v>4388</v>
      </c>
      <c r="D80" s="2" t="s">
        <v>12</v>
      </c>
      <c r="E80" s="9" t="s">
        <v>4418</v>
      </c>
      <c r="F80" s="2" t="s">
        <v>4390</v>
      </c>
      <c r="G80" s="2" t="s">
        <v>3</v>
      </c>
      <c r="H80" s="2" t="s">
        <v>3901</v>
      </c>
      <c r="I80" s="4">
        <v>14550</v>
      </c>
      <c r="J80" s="2" t="s">
        <v>2336</v>
      </c>
      <c r="K80" s="2" t="s">
        <v>2336</v>
      </c>
      <c r="L80" s="2" t="s">
        <v>2336</v>
      </c>
      <c r="M80" s="2" t="s">
        <v>2336</v>
      </c>
      <c r="N80" s="2" t="s">
        <v>876</v>
      </c>
    </row>
    <row r="81" spans="1:14" ht="16.5" hidden="1" customHeight="1">
      <c r="A81" s="2" t="s">
        <v>16</v>
      </c>
      <c r="B81" s="10">
        <v>11679.53</v>
      </c>
      <c r="C81" s="2" t="s">
        <v>4388</v>
      </c>
      <c r="D81" s="2" t="s">
        <v>12</v>
      </c>
      <c r="E81" s="9" t="s">
        <v>4419</v>
      </c>
      <c r="F81" s="2" t="s">
        <v>4390</v>
      </c>
      <c r="G81" s="2" t="s">
        <v>3</v>
      </c>
      <c r="H81" s="2" t="s">
        <v>3901</v>
      </c>
      <c r="I81" s="4">
        <v>11700</v>
      </c>
      <c r="J81" s="2" t="s">
        <v>2336</v>
      </c>
      <c r="K81" s="2" t="s">
        <v>2336</v>
      </c>
      <c r="L81" s="2" t="s">
        <v>2336</v>
      </c>
      <c r="M81" s="2" t="s">
        <v>2336</v>
      </c>
      <c r="N81" s="2" t="s">
        <v>876</v>
      </c>
    </row>
    <row r="82" spans="1:14" ht="16.5" hidden="1" customHeight="1">
      <c r="A82" s="2" t="s">
        <v>16</v>
      </c>
      <c r="B82" s="10">
        <v>25600.94</v>
      </c>
      <c r="C82" s="2" t="s">
        <v>4388</v>
      </c>
      <c r="D82" s="2" t="s">
        <v>12</v>
      </c>
      <c r="E82" s="9" t="s">
        <v>4420</v>
      </c>
      <c r="F82" s="2" t="s">
        <v>4390</v>
      </c>
      <c r="G82" s="2" t="s">
        <v>3</v>
      </c>
      <c r="H82" s="2" t="s">
        <v>3901</v>
      </c>
      <c r="I82" s="4">
        <v>25776</v>
      </c>
      <c r="J82" s="2" t="s">
        <v>2336</v>
      </c>
      <c r="K82" s="2" t="s">
        <v>2336</v>
      </c>
      <c r="L82" s="2" t="s">
        <v>2336</v>
      </c>
      <c r="M82" s="2" t="s">
        <v>2336</v>
      </c>
      <c r="N82" s="2" t="s">
        <v>876</v>
      </c>
    </row>
    <row r="83" spans="1:14" ht="16.5" hidden="1" customHeight="1">
      <c r="A83" s="2" t="s">
        <v>16</v>
      </c>
      <c r="B83" s="10">
        <v>25626.93</v>
      </c>
      <c r="C83" s="2" t="s">
        <v>4388</v>
      </c>
      <c r="D83" s="2" t="s">
        <v>12</v>
      </c>
      <c r="E83" s="9" t="s">
        <v>4421</v>
      </c>
      <c r="F83" s="2" t="s">
        <v>4390</v>
      </c>
      <c r="G83" s="2" t="s">
        <v>3</v>
      </c>
      <c r="H83" s="2" t="s">
        <v>3901</v>
      </c>
      <c r="I83" s="4">
        <v>25776</v>
      </c>
      <c r="J83" s="2" t="s">
        <v>2336</v>
      </c>
      <c r="K83" s="2" t="s">
        <v>2336</v>
      </c>
      <c r="L83" s="2" t="s">
        <v>2336</v>
      </c>
      <c r="M83" s="2" t="s">
        <v>2336</v>
      </c>
      <c r="N83" s="2" t="s">
        <v>876</v>
      </c>
    </row>
    <row r="84" spans="1:14" ht="16.5" hidden="1" customHeight="1">
      <c r="A84" s="2" t="s">
        <v>16</v>
      </c>
      <c r="B84" s="10">
        <v>24485.08</v>
      </c>
      <c r="C84" s="2" t="s">
        <v>4388</v>
      </c>
      <c r="D84" s="2" t="s">
        <v>12</v>
      </c>
      <c r="E84" s="9" t="s">
        <v>4422</v>
      </c>
      <c r="F84" s="2" t="s">
        <v>4390</v>
      </c>
      <c r="G84" s="2" t="s">
        <v>3</v>
      </c>
      <c r="H84" s="2" t="s">
        <v>3901</v>
      </c>
      <c r="I84" s="10">
        <v>26367.59</v>
      </c>
      <c r="J84" s="2" t="s">
        <v>2336</v>
      </c>
      <c r="K84" s="2" t="s">
        <v>2336</v>
      </c>
      <c r="L84" s="2" t="s">
        <v>2336</v>
      </c>
      <c r="M84" s="2" t="s">
        <v>2336</v>
      </c>
      <c r="N84" s="2" t="s">
        <v>876</v>
      </c>
    </row>
    <row r="85" spans="1:14" ht="16.5" hidden="1" customHeight="1">
      <c r="A85" s="2" t="s">
        <v>16</v>
      </c>
      <c r="B85" s="10">
        <v>11773.3</v>
      </c>
      <c r="C85" s="2" t="s">
        <v>4388</v>
      </c>
      <c r="D85" s="2" t="s">
        <v>12</v>
      </c>
      <c r="E85" s="9" t="s">
        <v>4423</v>
      </c>
      <c r="F85" s="2" t="s">
        <v>4390</v>
      </c>
      <c r="G85" s="2" t="s">
        <v>3</v>
      </c>
      <c r="H85" s="2" t="s">
        <v>3901</v>
      </c>
      <c r="I85" s="4">
        <v>12510</v>
      </c>
      <c r="J85" s="2" t="s">
        <v>2336</v>
      </c>
      <c r="K85" s="2" t="s">
        <v>2336</v>
      </c>
      <c r="L85" s="2" t="s">
        <v>2336</v>
      </c>
      <c r="M85" s="2" t="s">
        <v>2336</v>
      </c>
      <c r="N85" s="2" t="s">
        <v>876</v>
      </c>
    </row>
    <row r="86" spans="1:14" ht="16.5" hidden="1" customHeight="1">
      <c r="A86" s="2" t="s">
        <v>16</v>
      </c>
      <c r="B86" s="10">
        <v>1766.9</v>
      </c>
      <c r="C86" s="2" t="s">
        <v>4388</v>
      </c>
      <c r="D86" s="2" t="s">
        <v>12</v>
      </c>
      <c r="E86" s="9" t="s">
        <v>4424</v>
      </c>
      <c r="F86" s="2" t="s">
        <v>4390</v>
      </c>
      <c r="G86" s="2" t="s">
        <v>3</v>
      </c>
      <c r="H86" s="2" t="s">
        <v>3901</v>
      </c>
      <c r="I86" s="10">
        <v>1917.5</v>
      </c>
      <c r="J86" s="2" t="s">
        <v>2336</v>
      </c>
      <c r="K86" s="2" t="s">
        <v>2336</v>
      </c>
      <c r="L86" s="2" t="s">
        <v>2336</v>
      </c>
      <c r="M86" s="2" t="s">
        <v>2336</v>
      </c>
      <c r="N86" s="2" t="s">
        <v>876</v>
      </c>
    </row>
    <row r="87" spans="1:14" ht="16.5" hidden="1" customHeight="1">
      <c r="A87" s="2" t="s">
        <v>16</v>
      </c>
      <c r="B87" s="10">
        <v>9476.7199999999993</v>
      </c>
      <c r="C87" s="2" t="s">
        <v>4388</v>
      </c>
      <c r="D87" s="2" t="s">
        <v>12</v>
      </c>
      <c r="E87" s="9" t="s">
        <v>4425</v>
      </c>
      <c r="F87" s="2" t="s">
        <v>4390</v>
      </c>
      <c r="G87" s="2" t="s">
        <v>3</v>
      </c>
      <c r="H87" s="2" t="s">
        <v>3901</v>
      </c>
      <c r="I87" s="4">
        <v>21560</v>
      </c>
      <c r="J87" s="2" t="s">
        <v>2336</v>
      </c>
      <c r="K87" s="2" t="s">
        <v>2336</v>
      </c>
      <c r="L87" s="2" t="s">
        <v>2336</v>
      </c>
      <c r="M87" s="2" t="s">
        <v>2336</v>
      </c>
      <c r="N87" s="2" t="s">
        <v>876</v>
      </c>
    </row>
    <row r="88" spans="1:14" ht="16.5" hidden="1" customHeight="1">
      <c r="A88" s="2" t="s">
        <v>16</v>
      </c>
      <c r="B88" s="10">
        <v>10091.4</v>
      </c>
      <c r="C88" s="2" t="s">
        <v>4388</v>
      </c>
      <c r="D88" s="2" t="s">
        <v>12</v>
      </c>
      <c r="E88" s="9" t="s">
        <v>4426</v>
      </c>
      <c r="F88" s="2" t="s">
        <v>4390</v>
      </c>
      <c r="G88" s="2" t="s">
        <v>3</v>
      </c>
      <c r="H88" s="2" t="s">
        <v>3901</v>
      </c>
      <c r="I88" s="4">
        <v>11120</v>
      </c>
      <c r="J88" s="2" t="s">
        <v>2336</v>
      </c>
      <c r="K88" s="2" t="s">
        <v>2336</v>
      </c>
      <c r="L88" s="2" t="s">
        <v>2336</v>
      </c>
      <c r="M88" s="2" t="s">
        <v>2336</v>
      </c>
      <c r="N88" s="2" t="s">
        <v>876</v>
      </c>
    </row>
    <row r="89" spans="1:14" ht="16.5" hidden="1" customHeight="1">
      <c r="A89" s="2" t="s">
        <v>16</v>
      </c>
      <c r="B89" s="10">
        <v>128479.2</v>
      </c>
      <c r="C89" s="2" t="s">
        <v>4388</v>
      </c>
      <c r="D89" s="2" t="s">
        <v>12</v>
      </c>
      <c r="E89" s="9" t="s">
        <v>4427</v>
      </c>
      <c r="F89" s="2" t="s">
        <v>4390</v>
      </c>
      <c r="G89" s="2" t="s">
        <v>3</v>
      </c>
      <c r="H89" s="2" t="s">
        <v>3901</v>
      </c>
      <c r="I89" s="4">
        <v>153975</v>
      </c>
      <c r="J89" s="2" t="s">
        <v>2336</v>
      </c>
      <c r="K89" s="2" t="s">
        <v>2336</v>
      </c>
      <c r="L89" s="2" t="s">
        <v>2336</v>
      </c>
      <c r="M89" s="2" t="s">
        <v>2336</v>
      </c>
      <c r="N89" s="2" t="s">
        <v>876</v>
      </c>
    </row>
    <row r="90" spans="1:14" ht="16.5" hidden="1" customHeight="1">
      <c r="A90" s="2" t="s">
        <v>16</v>
      </c>
      <c r="B90" s="4">
        <v>8107</v>
      </c>
      <c r="C90" s="2" t="s">
        <v>4388</v>
      </c>
      <c r="D90" s="2" t="s">
        <v>12</v>
      </c>
      <c r="E90" s="9" t="s">
        <v>4428</v>
      </c>
      <c r="F90" s="2" t="s">
        <v>4390</v>
      </c>
      <c r="G90" s="2" t="s">
        <v>3</v>
      </c>
      <c r="H90" s="2" t="s">
        <v>3901</v>
      </c>
      <c r="I90" s="4">
        <v>10000</v>
      </c>
      <c r="J90" s="2" t="s">
        <v>2336</v>
      </c>
      <c r="K90" s="2" t="s">
        <v>2336</v>
      </c>
      <c r="L90" s="2" t="s">
        <v>2336</v>
      </c>
      <c r="M90" s="2" t="s">
        <v>2336</v>
      </c>
      <c r="N90" s="2" t="s">
        <v>876</v>
      </c>
    </row>
    <row r="91" spans="1:14" ht="16.5" hidden="1" customHeight="1">
      <c r="A91" s="2" t="s">
        <v>16</v>
      </c>
      <c r="B91" s="10">
        <v>19874.25</v>
      </c>
      <c r="C91" s="2" t="s">
        <v>4388</v>
      </c>
      <c r="D91" s="2" t="s">
        <v>12</v>
      </c>
      <c r="E91" s="9" t="s">
        <v>4429</v>
      </c>
      <c r="F91" s="2" t="s">
        <v>4390</v>
      </c>
      <c r="G91" s="2" t="s">
        <v>3</v>
      </c>
      <c r="H91" s="2" t="s">
        <v>3901</v>
      </c>
      <c r="I91" s="10">
        <v>70080.009999999995</v>
      </c>
      <c r="J91" s="2" t="s">
        <v>2336</v>
      </c>
      <c r="K91" s="2" t="s">
        <v>2336</v>
      </c>
      <c r="L91" s="2" t="s">
        <v>2336</v>
      </c>
      <c r="M91" s="2" t="s">
        <v>2336</v>
      </c>
      <c r="N91" s="2" t="s">
        <v>876</v>
      </c>
    </row>
    <row r="92" spans="1:14" ht="16.5" hidden="1" customHeight="1">
      <c r="A92" s="2" t="s">
        <v>16</v>
      </c>
      <c r="B92" s="10">
        <v>66202.13</v>
      </c>
      <c r="C92" s="2" t="s">
        <v>4388</v>
      </c>
      <c r="D92" s="2" t="s">
        <v>12</v>
      </c>
      <c r="E92" s="9" t="s">
        <v>4430</v>
      </c>
      <c r="F92" s="2" t="s">
        <v>4390</v>
      </c>
      <c r="G92" s="2" t="s">
        <v>3</v>
      </c>
      <c r="H92" s="2" t="s">
        <v>3901</v>
      </c>
      <c r="I92" s="4">
        <v>127500</v>
      </c>
      <c r="J92" s="2" t="s">
        <v>2336</v>
      </c>
      <c r="K92" s="2" t="s">
        <v>2336</v>
      </c>
      <c r="L92" s="2" t="s">
        <v>2336</v>
      </c>
      <c r="M92" s="2" t="s">
        <v>2336</v>
      </c>
      <c r="N92" s="2" t="s">
        <v>876</v>
      </c>
    </row>
    <row r="93" spans="1:14" ht="16.5" hidden="1" customHeight="1">
      <c r="A93" s="2" t="s">
        <v>16</v>
      </c>
      <c r="B93" s="10">
        <v>65476.13</v>
      </c>
      <c r="C93" s="2" t="s">
        <v>4388</v>
      </c>
      <c r="D93" s="2" t="s">
        <v>12</v>
      </c>
      <c r="E93" s="9" t="s">
        <v>4431</v>
      </c>
      <c r="F93" s="2" t="s">
        <v>4390</v>
      </c>
      <c r="G93" s="2" t="s">
        <v>3</v>
      </c>
      <c r="H93" s="2" t="s">
        <v>3901</v>
      </c>
      <c r="I93" s="4">
        <v>112500</v>
      </c>
      <c r="J93" s="2" t="s">
        <v>2336</v>
      </c>
      <c r="K93" s="2" t="s">
        <v>2336</v>
      </c>
      <c r="L93" s="2" t="s">
        <v>2336</v>
      </c>
      <c r="M93" s="2" t="s">
        <v>2336</v>
      </c>
      <c r="N93" s="2" t="s">
        <v>876</v>
      </c>
    </row>
    <row r="94" spans="1:14" ht="16.5" hidden="1" customHeight="1">
      <c r="A94" s="2" t="s">
        <v>4338</v>
      </c>
      <c r="B94" s="10">
        <v>101309.6</v>
      </c>
      <c r="C94" s="2" t="s">
        <v>4432</v>
      </c>
      <c r="D94" s="2" t="s">
        <v>10</v>
      </c>
      <c r="E94" s="9" t="s">
        <v>4433</v>
      </c>
      <c r="F94" s="2" t="s">
        <v>4434</v>
      </c>
      <c r="G94" s="2" t="s">
        <v>3</v>
      </c>
      <c r="H94" s="2" t="s">
        <v>3901</v>
      </c>
      <c r="I94" s="10">
        <v>133318.13</v>
      </c>
      <c r="J94" s="2" t="s">
        <v>2336</v>
      </c>
      <c r="K94" s="2" t="s">
        <v>2336</v>
      </c>
      <c r="L94" s="2" t="s">
        <v>2336</v>
      </c>
      <c r="M94" s="2" t="s">
        <v>2336</v>
      </c>
      <c r="N94" s="2" t="s">
        <v>876</v>
      </c>
    </row>
    <row r="95" spans="1:14" ht="16.5" hidden="1" customHeight="1">
      <c r="A95" s="2" t="s">
        <v>4338</v>
      </c>
      <c r="B95" s="10">
        <v>117563.04</v>
      </c>
      <c r="C95" s="2" t="s">
        <v>4432</v>
      </c>
      <c r="D95" s="2" t="s">
        <v>10</v>
      </c>
      <c r="E95" s="9" t="s">
        <v>4435</v>
      </c>
      <c r="F95" s="2" t="s">
        <v>4434</v>
      </c>
      <c r="G95" s="2" t="s">
        <v>3</v>
      </c>
      <c r="H95" s="2" t="s">
        <v>3901</v>
      </c>
      <c r="I95" s="10">
        <v>162992.04999999999</v>
      </c>
      <c r="J95" s="2" t="s">
        <v>2336</v>
      </c>
      <c r="K95" s="2" t="s">
        <v>2336</v>
      </c>
      <c r="L95" s="2" t="s">
        <v>2336</v>
      </c>
      <c r="M95" s="2" t="s">
        <v>2336</v>
      </c>
      <c r="N95" s="2" t="s">
        <v>876</v>
      </c>
    </row>
    <row r="96" spans="1:14" ht="16.5" hidden="1" customHeight="1">
      <c r="A96" s="2" t="s">
        <v>4338</v>
      </c>
      <c r="B96" s="10">
        <v>57789.81</v>
      </c>
      <c r="C96" s="2" t="s">
        <v>4432</v>
      </c>
      <c r="D96" s="2" t="s">
        <v>10</v>
      </c>
      <c r="E96" s="9" t="s">
        <v>4436</v>
      </c>
      <c r="F96" s="2" t="s">
        <v>4434</v>
      </c>
      <c r="G96" s="2" t="s">
        <v>3</v>
      </c>
      <c r="H96" s="2" t="s">
        <v>3901</v>
      </c>
      <c r="I96" s="10">
        <v>73793.23</v>
      </c>
      <c r="J96" s="2" t="s">
        <v>2336</v>
      </c>
      <c r="K96" s="2" t="s">
        <v>2336</v>
      </c>
      <c r="L96" s="2" t="s">
        <v>2336</v>
      </c>
      <c r="M96" s="2" t="s">
        <v>2336</v>
      </c>
      <c r="N96" s="2" t="s">
        <v>876</v>
      </c>
    </row>
    <row r="97" spans="1:14" ht="16.5" hidden="1" customHeight="1">
      <c r="A97" s="2" t="s">
        <v>4338</v>
      </c>
      <c r="B97" s="10">
        <v>84474.82</v>
      </c>
      <c r="C97" s="2" t="s">
        <v>4432</v>
      </c>
      <c r="D97" s="2" t="s">
        <v>10</v>
      </c>
      <c r="E97" s="9" t="s">
        <v>4437</v>
      </c>
      <c r="F97" s="2" t="s">
        <v>4434</v>
      </c>
      <c r="G97" s="2" t="s">
        <v>3</v>
      </c>
      <c r="H97" s="2" t="s">
        <v>3901</v>
      </c>
      <c r="I97" s="10">
        <v>107411.14</v>
      </c>
      <c r="J97" s="2" t="s">
        <v>2336</v>
      </c>
      <c r="K97" s="2" t="s">
        <v>2336</v>
      </c>
      <c r="L97" s="2" t="s">
        <v>2336</v>
      </c>
      <c r="M97" s="2" t="s">
        <v>2336</v>
      </c>
      <c r="N97" s="2" t="s">
        <v>876</v>
      </c>
    </row>
    <row r="98" spans="1:14" ht="16.5" hidden="1" customHeight="1">
      <c r="A98" s="2" t="s">
        <v>4338</v>
      </c>
      <c r="B98" s="10">
        <v>99180.69</v>
      </c>
      <c r="C98" s="2" t="s">
        <v>4432</v>
      </c>
      <c r="D98" s="2" t="s">
        <v>10</v>
      </c>
      <c r="E98" s="9" t="s">
        <v>4438</v>
      </c>
      <c r="F98" s="2" t="s">
        <v>4434</v>
      </c>
      <c r="G98" s="2" t="s">
        <v>3</v>
      </c>
      <c r="H98" s="2" t="s">
        <v>3901</v>
      </c>
      <c r="I98" s="10">
        <v>131364.85</v>
      </c>
      <c r="J98" s="2" t="s">
        <v>2336</v>
      </c>
      <c r="K98" s="2" t="s">
        <v>2336</v>
      </c>
      <c r="L98" s="2" t="s">
        <v>2336</v>
      </c>
      <c r="M98" s="2" t="s">
        <v>2336</v>
      </c>
      <c r="N98" s="2" t="s">
        <v>876</v>
      </c>
    </row>
    <row r="99" spans="1:14" ht="16.5" hidden="1" customHeight="1">
      <c r="A99" s="2" t="s">
        <v>4338</v>
      </c>
      <c r="B99" s="10">
        <v>53151.86</v>
      </c>
      <c r="C99" s="2" t="s">
        <v>4432</v>
      </c>
      <c r="D99" s="2" t="s">
        <v>10</v>
      </c>
      <c r="E99" s="9" t="s">
        <v>4439</v>
      </c>
      <c r="F99" s="2" t="s">
        <v>4434</v>
      </c>
      <c r="G99" s="2" t="s">
        <v>3</v>
      </c>
      <c r="H99" s="2" t="s">
        <v>3901</v>
      </c>
      <c r="I99" s="10">
        <v>77992.39</v>
      </c>
      <c r="J99" s="2" t="s">
        <v>2336</v>
      </c>
      <c r="K99" s="2" t="s">
        <v>2336</v>
      </c>
      <c r="L99" s="2" t="s">
        <v>2336</v>
      </c>
      <c r="M99" s="2" t="s">
        <v>2336</v>
      </c>
      <c r="N99" s="2" t="s">
        <v>876</v>
      </c>
    </row>
    <row r="100" spans="1:14" ht="16.5" hidden="1" customHeight="1">
      <c r="A100" s="2" t="s">
        <v>4338</v>
      </c>
      <c r="B100" s="10">
        <v>49780.1</v>
      </c>
      <c r="C100" s="2" t="s">
        <v>4432</v>
      </c>
      <c r="D100" s="2" t="s">
        <v>10</v>
      </c>
      <c r="E100" s="9" t="s">
        <v>4440</v>
      </c>
      <c r="F100" s="2" t="s">
        <v>4434</v>
      </c>
      <c r="G100" s="2" t="s">
        <v>3</v>
      </c>
      <c r="H100" s="2" t="s">
        <v>3901</v>
      </c>
      <c r="I100" s="4">
        <v>63386</v>
      </c>
      <c r="J100" s="2" t="s">
        <v>2336</v>
      </c>
      <c r="K100" s="2" t="s">
        <v>2336</v>
      </c>
      <c r="L100" s="2" t="s">
        <v>2336</v>
      </c>
      <c r="M100" s="2" t="s">
        <v>2336</v>
      </c>
      <c r="N100" s="2" t="s">
        <v>876</v>
      </c>
    </row>
    <row r="101" spans="1:14" ht="16.5" hidden="1" customHeight="1">
      <c r="A101" s="2" t="s">
        <v>4338</v>
      </c>
      <c r="B101" s="10">
        <v>62400.38</v>
      </c>
      <c r="C101" s="2" t="s">
        <v>4432</v>
      </c>
      <c r="D101" s="2" t="s">
        <v>10</v>
      </c>
      <c r="E101" s="9" t="s">
        <v>4441</v>
      </c>
      <c r="F101" s="2" t="s">
        <v>4434</v>
      </c>
      <c r="G101" s="2" t="s">
        <v>3</v>
      </c>
      <c r="H101" s="2" t="s">
        <v>3901</v>
      </c>
      <c r="I101" s="10">
        <v>79612.820000000007</v>
      </c>
      <c r="J101" s="2" t="s">
        <v>2336</v>
      </c>
      <c r="K101" s="2" t="s">
        <v>2336</v>
      </c>
      <c r="L101" s="2" t="s">
        <v>2336</v>
      </c>
      <c r="M101" s="2" t="s">
        <v>2336</v>
      </c>
      <c r="N101" s="2" t="s">
        <v>876</v>
      </c>
    </row>
    <row r="102" spans="1:14" ht="16.5" hidden="1" customHeight="1">
      <c r="A102" s="2" t="s">
        <v>4338</v>
      </c>
      <c r="B102" s="10">
        <v>53019.48</v>
      </c>
      <c r="C102" s="2" t="s">
        <v>4432</v>
      </c>
      <c r="D102" s="2" t="s">
        <v>10</v>
      </c>
      <c r="E102" s="9" t="s">
        <v>4442</v>
      </c>
      <c r="F102" s="2" t="s">
        <v>4434</v>
      </c>
      <c r="G102" s="2" t="s">
        <v>3</v>
      </c>
      <c r="H102" s="2" t="s">
        <v>3901</v>
      </c>
      <c r="I102" s="10">
        <v>74052.23</v>
      </c>
      <c r="J102" s="2" t="s">
        <v>2336</v>
      </c>
      <c r="K102" s="2" t="s">
        <v>2336</v>
      </c>
      <c r="L102" s="2" t="s">
        <v>2336</v>
      </c>
      <c r="M102" s="2" t="s">
        <v>2336</v>
      </c>
      <c r="N102" s="2" t="s">
        <v>876</v>
      </c>
    </row>
    <row r="103" spans="1:14" ht="16.5" hidden="1" customHeight="1">
      <c r="A103" s="2" t="s">
        <v>4338</v>
      </c>
      <c r="B103" s="10">
        <v>59594.86</v>
      </c>
      <c r="C103" s="2" t="s">
        <v>4432</v>
      </c>
      <c r="D103" s="2" t="s">
        <v>10</v>
      </c>
      <c r="E103" s="9" t="s">
        <v>4443</v>
      </c>
      <c r="F103" s="2" t="s">
        <v>4434</v>
      </c>
      <c r="G103" s="2" t="s">
        <v>3</v>
      </c>
      <c r="H103" s="2" t="s">
        <v>3901</v>
      </c>
      <c r="I103" s="10">
        <v>85135.06</v>
      </c>
      <c r="J103" s="2" t="s">
        <v>2336</v>
      </c>
      <c r="K103" s="2" t="s">
        <v>2336</v>
      </c>
      <c r="L103" s="2" t="s">
        <v>2336</v>
      </c>
      <c r="M103" s="2" t="s">
        <v>2336</v>
      </c>
      <c r="N103" s="2" t="s">
        <v>876</v>
      </c>
    </row>
    <row r="104" spans="1:14" ht="16.5" hidden="1" customHeight="1">
      <c r="A104" s="2" t="s">
        <v>4338</v>
      </c>
      <c r="B104" s="10">
        <v>48631.88</v>
      </c>
      <c r="C104" s="2" t="s">
        <v>4432</v>
      </c>
      <c r="D104" s="2" t="s">
        <v>10</v>
      </c>
      <c r="E104" s="9" t="s">
        <v>4444</v>
      </c>
      <c r="F104" s="2" t="s">
        <v>4434</v>
      </c>
      <c r="G104" s="2" t="s">
        <v>3</v>
      </c>
      <c r="H104" s="2" t="s">
        <v>3901</v>
      </c>
      <c r="I104" s="10">
        <v>67553.66</v>
      </c>
      <c r="J104" s="2" t="s">
        <v>2336</v>
      </c>
      <c r="K104" s="2" t="s">
        <v>2336</v>
      </c>
      <c r="L104" s="2" t="s">
        <v>2336</v>
      </c>
      <c r="M104" s="2" t="s">
        <v>2336</v>
      </c>
      <c r="N104" s="2" t="s">
        <v>876</v>
      </c>
    </row>
    <row r="105" spans="1:14" ht="16.5" hidden="1" customHeight="1">
      <c r="A105" s="2" t="s">
        <v>4338</v>
      </c>
      <c r="B105" s="10">
        <v>30058.7</v>
      </c>
      <c r="C105" s="2" t="s">
        <v>4432</v>
      </c>
      <c r="D105" s="2" t="s">
        <v>10</v>
      </c>
      <c r="E105" s="9" t="s">
        <v>4445</v>
      </c>
      <c r="F105" s="2" t="s">
        <v>4434</v>
      </c>
      <c r="G105" s="2" t="s">
        <v>3</v>
      </c>
      <c r="H105" s="2" t="s">
        <v>3901</v>
      </c>
      <c r="I105" s="10">
        <v>41753.99</v>
      </c>
      <c r="J105" s="2" t="s">
        <v>2336</v>
      </c>
      <c r="K105" s="2" t="s">
        <v>2336</v>
      </c>
      <c r="L105" s="2" t="s">
        <v>2336</v>
      </c>
      <c r="M105" s="2" t="s">
        <v>2336</v>
      </c>
      <c r="N105" s="2" t="s">
        <v>876</v>
      </c>
    </row>
    <row r="106" spans="1:14" ht="16.5" hidden="1" customHeight="1">
      <c r="A106" s="2" t="s">
        <v>4338</v>
      </c>
      <c r="B106" s="10">
        <v>43044.65</v>
      </c>
      <c r="C106" s="2" t="s">
        <v>4432</v>
      </c>
      <c r="D106" s="2" t="s">
        <v>10</v>
      </c>
      <c r="E106" s="9" t="s">
        <v>4446</v>
      </c>
      <c r="F106" s="2" t="s">
        <v>4434</v>
      </c>
      <c r="G106" s="2" t="s">
        <v>3</v>
      </c>
      <c r="H106" s="2" t="s">
        <v>3901</v>
      </c>
      <c r="I106" s="10">
        <v>58973.36</v>
      </c>
      <c r="J106" s="2" t="s">
        <v>2336</v>
      </c>
      <c r="K106" s="2" t="s">
        <v>2336</v>
      </c>
      <c r="L106" s="2" t="s">
        <v>2336</v>
      </c>
      <c r="M106" s="2" t="s">
        <v>2336</v>
      </c>
      <c r="N106" s="2" t="s">
        <v>876</v>
      </c>
    </row>
    <row r="107" spans="1:14" ht="16.5" hidden="1" customHeight="1">
      <c r="A107" s="2" t="s">
        <v>4338</v>
      </c>
      <c r="B107" s="10">
        <v>26349.63</v>
      </c>
      <c r="C107" s="2" t="s">
        <v>4432</v>
      </c>
      <c r="D107" s="2" t="s">
        <v>10</v>
      </c>
      <c r="E107" s="9" t="s">
        <v>4447</v>
      </c>
      <c r="F107" s="2" t="s">
        <v>4434</v>
      </c>
      <c r="G107" s="2" t="s">
        <v>3</v>
      </c>
      <c r="H107" s="2" t="s">
        <v>3901</v>
      </c>
      <c r="I107" s="10">
        <v>36100.35</v>
      </c>
      <c r="J107" s="2" t="s">
        <v>2336</v>
      </c>
      <c r="K107" s="2" t="s">
        <v>2336</v>
      </c>
      <c r="L107" s="2" t="s">
        <v>2336</v>
      </c>
      <c r="M107" s="2" t="s">
        <v>2336</v>
      </c>
      <c r="N107" s="2" t="s">
        <v>876</v>
      </c>
    </row>
    <row r="108" spans="1:14" ht="16.5" hidden="1" customHeight="1">
      <c r="A108" s="2" t="s">
        <v>4338</v>
      </c>
      <c r="B108" s="10">
        <v>93060.63</v>
      </c>
      <c r="C108" s="2" t="s">
        <v>4432</v>
      </c>
      <c r="D108" s="2" t="s">
        <v>10</v>
      </c>
      <c r="E108" s="9" t="s">
        <v>4448</v>
      </c>
      <c r="F108" s="2" t="s">
        <v>4434</v>
      </c>
      <c r="G108" s="2" t="s">
        <v>3</v>
      </c>
      <c r="H108" s="2" t="s">
        <v>3901</v>
      </c>
      <c r="I108" s="10">
        <v>129447.83</v>
      </c>
      <c r="J108" s="2" t="s">
        <v>2336</v>
      </c>
      <c r="K108" s="2" t="s">
        <v>2336</v>
      </c>
      <c r="L108" s="2" t="s">
        <v>2336</v>
      </c>
      <c r="M108" s="2" t="s">
        <v>2336</v>
      </c>
      <c r="N108" s="2" t="s">
        <v>876</v>
      </c>
    </row>
    <row r="109" spans="1:14" ht="16.5" hidden="1" customHeight="1">
      <c r="A109" s="2" t="s">
        <v>4338</v>
      </c>
      <c r="B109" s="10">
        <v>95675.79</v>
      </c>
      <c r="C109" s="2" t="s">
        <v>4432</v>
      </c>
      <c r="D109" s="2" t="s">
        <v>10</v>
      </c>
      <c r="E109" s="9" t="s">
        <v>4449</v>
      </c>
      <c r="F109" s="2" t="s">
        <v>4434</v>
      </c>
      <c r="G109" s="2" t="s">
        <v>3</v>
      </c>
      <c r="H109" s="2" t="s">
        <v>3901</v>
      </c>
      <c r="I109" s="10">
        <v>137030.32999999999</v>
      </c>
      <c r="J109" s="2" t="s">
        <v>2336</v>
      </c>
      <c r="K109" s="2" t="s">
        <v>2336</v>
      </c>
      <c r="L109" s="2" t="s">
        <v>2336</v>
      </c>
      <c r="M109" s="2" t="s">
        <v>2336</v>
      </c>
      <c r="N109" s="2" t="s">
        <v>876</v>
      </c>
    </row>
    <row r="110" spans="1:14" ht="16.5" hidden="1" customHeight="1">
      <c r="A110" s="2" t="s">
        <v>4338</v>
      </c>
      <c r="B110" s="4">
        <v>37718</v>
      </c>
      <c r="C110" s="2" t="s">
        <v>4432</v>
      </c>
      <c r="D110" s="2" t="s">
        <v>10</v>
      </c>
      <c r="E110" s="9" t="s">
        <v>4450</v>
      </c>
      <c r="F110" s="2" t="s">
        <v>4434</v>
      </c>
      <c r="G110" s="2" t="s">
        <v>3</v>
      </c>
      <c r="H110" s="2" t="s">
        <v>3901</v>
      </c>
      <c r="I110" s="10">
        <v>52393.38</v>
      </c>
      <c r="J110" s="2" t="s">
        <v>2336</v>
      </c>
      <c r="K110" s="2" t="s">
        <v>2336</v>
      </c>
      <c r="L110" s="2" t="s">
        <v>2336</v>
      </c>
      <c r="M110" s="2" t="s">
        <v>2336</v>
      </c>
      <c r="N110" s="2" t="s">
        <v>876</v>
      </c>
    </row>
    <row r="111" spans="1:14" ht="16.5" hidden="1" customHeight="1">
      <c r="A111" s="2" t="s">
        <v>4338</v>
      </c>
      <c r="B111" s="10">
        <v>35071.86</v>
      </c>
      <c r="C111" s="2" t="s">
        <v>4432</v>
      </c>
      <c r="D111" s="2" t="s">
        <v>10</v>
      </c>
      <c r="E111" s="9" t="s">
        <v>4451</v>
      </c>
      <c r="F111" s="2" t="s">
        <v>4434</v>
      </c>
      <c r="G111" s="2" t="s">
        <v>3</v>
      </c>
      <c r="H111" s="2" t="s">
        <v>3901</v>
      </c>
      <c r="I111" s="10">
        <v>48717.69</v>
      </c>
      <c r="J111" s="2" t="s">
        <v>2336</v>
      </c>
      <c r="K111" s="2" t="s">
        <v>2336</v>
      </c>
      <c r="L111" s="2" t="s">
        <v>2336</v>
      </c>
      <c r="M111" s="2" t="s">
        <v>2336</v>
      </c>
      <c r="N111" s="2" t="s">
        <v>876</v>
      </c>
    </row>
    <row r="112" spans="1:14" ht="16.5" hidden="1" customHeight="1">
      <c r="A112" s="2" t="s">
        <v>4338</v>
      </c>
      <c r="B112" s="10">
        <v>97921.17</v>
      </c>
      <c r="C112" s="2" t="s">
        <v>4432</v>
      </c>
      <c r="D112" s="2" t="s">
        <v>10</v>
      </c>
      <c r="E112" s="9" t="s">
        <v>4452</v>
      </c>
      <c r="F112" s="2" t="s">
        <v>4434</v>
      </c>
      <c r="G112" s="2" t="s">
        <v>3</v>
      </c>
      <c r="H112" s="2" t="s">
        <v>3901</v>
      </c>
      <c r="I112" s="10">
        <v>136437.19</v>
      </c>
      <c r="J112" s="2" t="s">
        <v>2336</v>
      </c>
      <c r="K112" s="2" t="s">
        <v>2336</v>
      </c>
      <c r="L112" s="2" t="s">
        <v>2336</v>
      </c>
      <c r="M112" s="2" t="s">
        <v>2336</v>
      </c>
      <c r="N112" s="2" t="s">
        <v>876</v>
      </c>
    </row>
    <row r="113" spans="1:14" ht="16.5" hidden="1" customHeight="1">
      <c r="A113" s="2" t="s">
        <v>4338</v>
      </c>
      <c r="B113" s="10">
        <v>74237.899999999994</v>
      </c>
      <c r="C113" s="2" t="s">
        <v>4432</v>
      </c>
      <c r="D113" s="2" t="s">
        <v>10</v>
      </c>
      <c r="E113" s="9" t="s">
        <v>4453</v>
      </c>
      <c r="F113" s="2" t="s">
        <v>4434</v>
      </c>
      <c r="G113" s="2" t="s">
        <v>3</v>
      </c>
      <c r="H113" s="2" t="s">
        <v>3901</v>
      </c>
      <c r="I113" s="10">
        <v>99315.51</v>
      </c>
      <c r="J113" s="2" t="s">
        <v>2336</v>
      </c>
      <c r="K113" s="2" t="s">
        <v>2336</v>
      </c>
      <c r="L113" s="2" t="s">
        <v>2336</v>
      </c>
      <c r="M113" s="2" t="s">
        <v>2336</v>
      </c>
      <c r="N113" s="2" t="s">
        <v>876</v>
      </c>
    </row>
    <row r="114" spans="1:14" ht="16.5" hidden="1" customHeight="1">
      <c r="A114" s="2" t="s">
        <v>16</v>
      </c>
      <c r="B114" s="10">
        <v>48393.95</v>
      </c>
      <c r="C114" s="2" t="s">
        <v>4454</v>
      </c>
      <c r="D114" s="2" t="s">
        <v>11</v>
      </c>
      <c r="E114" s="9" t="s">
        <v>4455</v>
      </c>
      <c r="F114" s="2" t="s">
        <v>4456</v>
      </c>
      <c r="G114" s="2" t="s">
        <v>3</v>
      </c>
      <c r="H114" s="2" t="s">
        <v>3901</v>
      </c>
      <c r="I114" s="4">
        <v>48400</v>
      </c>
      <c r="J114" s="2" t="s">
        <v>2336</v>
      </c>
      <c r="K114" s="2" t="s">
        <v>2336</v>
      </c>
      <c r="L114" s="2" t="s">
        <v>2336</v>
      </c>
      <c r="M114" s="2" t="s">
        <v>2336</v>
      </c>
      <c r="N114" s="2" t="s">
        <v>4288</v>
      </c>
    </row>
    <row r="115" spans="1:14" ht="16.5" hidden="1" customHeight="1">
      <c r="A115" s="2" t="s">
        <v>16</v>
      </c>
      <c r="B115" s="10">
        <v>14015.01</v>
      </c>
      <c r="C115" s="2" t="s">
        <v>4454</v>
      </c>
      <c r="D115" s="2" t="s">
        <v>11</v>
      </c>
      <c r="E115" s="9" t="s">
        <v>4457</v>
      </c>
      <c r="F115" s="2" t="s">
        <v>4456</v>
      </c>
      <c r="G115" s="2" t="s">
        <v>3</v>
      </c>
      <c r="H115" s="2" t="s">
        <v>3901</v>
      </c>
      <c r="I115" s="4">
        <v>26620</v>
      </c>
      <c r="J115" s="2" t="s">
        <v>2336</v>
      </c>
      <c r="K115" s="2" t="s">
        <v>2336</v>
      </c>
      <c r="L115" s="2" t="s">
        <v>2336</v>
      </c>
      <c r="M115" s="2" t="s">
        <v>2336</v>
      </c>
      <c r="N115" s="2" t="s">
        <v>4288</v>
      </c>
    </row>
    <row r="116" spans="1:14" ht="16.5" hidden="1" customHeight="1">
      <c r="A116" s="2" t="s">
        <v>16</v>
      </c>
      <c r="B116" s="10">
        <v>75896.77</v>
      </c>
      <c r="C116" s="2" t="s">
        <v>4458</v>
      </c>
      <c r="D116" s="2" t="s">
        <v>11</v>
      </c>
      <c r="E116" s="9" t="s">
        <v>4459</v>
      </c>
      <c r="F116" s="2" t="s">
        <v>4460</v>
      </c>
      <c r="G116" s="2" t="s">
        <v>3</v>
      </c>
      <c r="H116" s="2" t="s">
        <v>3901</v>
      </c>
      <c r="I116" s="4">
        <v>87120</v>
      </c>
      <c r="J116" s="2" t="s">
        <v>2336</v>
      </c>
      <c r="K116" s="2" t="s">
        <v>2336</v>
      </c>
      <c r="L116" s="2" t="s">
        <v>2336</v>
      </c>
      <c r="M116" s="2" t="s">
        <v>2336</v>
      </c>
      <c r="N116" s="2" t="s">
        <v>4288</v>
      </c>
    </row>
    <row r="117" spans="1:14" ht="16.5" hidden="1" customHeight="1">
      <c r="A117" s="2" t="s">
        <v>4338</v>
      </c>
      <c r="B117" s="10">
        <v>53853.29</v>
      </c>
      <c r="C117" s="2" t="s">
        <v>4432</v>
      </c>
      <c r="D117" s="2" t="s">
        <v>10</v>
      </c>
      <c r="E117" s="9" t="s">
        <v>4461</v>
      </c>
      <c r="F117" s="2" t="s">
        <v>4434</v>
      </c>
      <c r="G117" s="2" t="s">
        <v>3</v>
      </c>
      <c r="H117" s="2" t="s">
        <v>3901</v>
      </c>
      <c r="I117" s="10">
        <v>69449.279999999999</v>
      </c>
      <c r="J117" s="2" t="s">
        <v>2336</v>
      </c>
      <c r="K117" s="2" t="s">
        <v>2336</v>
      </c>
      <c r="L117" s="2" t="s">
        <v>2336</v>
      </c>
      <c r="M117" s="2" t="s">
        <v>2336</v>
      </c>
      <c r="N117" s="2" t="s">
        <v>876</v>
      </c>
    </row>
    <row r="118" spans="1:14" ht="16.5" hidden="1" customHeight="1">
      <c r="A118" s="2" t="s">
        <v>4338</v>
      </c>
      <c r="B118" s="10">
        <v>49113.5</v>
      </c>
      <c r="C118" s="2" t="s">
        <v>4432</v>
      </c>
      <c r="D118" s="2" t="s">
        <v>10</v>
      </c>
      <c r="E118" s="9" t="s">
        <v>4462</v>
      </c>
      <c r="F118" s="2" t="s">
        <v>4434</v>
      </c>
      <c r="G118" s="2" t="s">
        <v>3</v>
      </c>
      <c r="H118" s="2" t="s">
        <v>3901</v>
      </c>
      <c r="I118" s="10">
        <v>65389.760000000002</v>
      </c>
      <c r="J118" s="2" t="s">
        <v>2336</v>
      </c>
      <c r="K118" s="2" t="s">
        <v>2336</v>
      </c>
      <c r="L118" s="2" t="s">
        <v>2336</v>
      </c>
      <c r="M118" s="2" t="s">
        <v>2336</v>
      </c>
      <c r="N118" s="2" t="s">
        <v>876</v>
      </c>
    </row>
    <row r="119" spans="1:14" ht="16.5" hidden="1" customHeight="1">
      <c r="A119" s="2" t="s">
        <v>4338</v>
      </c>
      <c r="B119" s="10">
        <v>71417.27</v>
      </c>
      <c r="C119" s="2" t="s">
        <v>4432</v>
      </c>
      <c r="D119" s="2" t="s">
        <v>10</v>
      </c>
      <c r="E119" s="9" t="s">
        <v>4463</v>
      </c>
      <c r="F119" s="2" t="s">
        <v>4434</v>
      </c>
      <c r="G119" s="2" t="s">
        <v>3</v>
      </c>
      <c r="H119" s="2" t="s">
        <v>3901</v>
      </c>
      <c r="I119" s="10">
        <v>95140.5</v>
      </c>
      <c r="J119" s="2" t="s">
        <v>2336</v>
      </c>
      <c r="K119" s="2" t="s">
        <v>2336</v>
      </c>
      <c r="L119" s="2" t="s">
        <v>2336</v>
      </c>
      <c r="M119" s="2" t="s">
        <v>2336</v>
      </c>
      <c r="N119" s="2" t="s">
        <v>876</v>
      </c>
    </row>
    <row r="120" spans="1:14" ht="16.5" hidden="1" customHeight="1">
      <c r="A120" s="2" t="s">
        <v>4338</v>
      </c>
      <c r="B120" s="10">
        <v>34286.370000000003</v>
      </c>
      <c r="C120" s="2" t="s">
        <v>4432</v>
      </c>
      <c r="D120" s="2" t="s">
        <v>10</v>
      </c>
      <c r="E120" s="9" t="s">
        <v>4464</v>
      </c>
      <c r="F120" s="2" t="s">
        <v>4434</v>
      </c>
      <c r="G120" s="2" t="s">
        <v>3</v>
      </c>
      <c r="H120" s="2" t="s">
        <v>3901</v>
      </c>
      <c r="I120" s="10">
        <v>47749.98</v>
      </c>
      <c r="J120" s="2" t="s">
        <v>2336</v>
      </c>
      <c r="K120" s="2" t="s">
        <v>2336</v>
      </c>
      <c r="L120" s="2" t="s">
        <v>2336</v>
      </c>
      <c r="M120" s="2" t="s">
        <v>2336</v>
      </c>
      <c r="N120" s="2" t="s">
        <v>876</v>
      </c>
    </row>
    <row r="121" spans="1:14" ht="16.5" hidden="1" customHeight="1">
      <c r="A121" s="2" t="s">
        <v>4338</v>
      </c>
      <c r="B121" s="10">
        <v>29871.62</v>
      </c>
      <c r="C121" s="2" t="s">
        <v>4432</v>
      </c>
      <c r="D121" s="2" t="s">
        <v>10</v>
      </c>
      <c r="E121" s="9" t="s">
        <v>4465</v>
      </c>
      <c r="F121" s="2" t="s">
        <v>4434</v>
      </c>
      <c r="G121" s="2" t="s">
        <v>3</v>
      </c>
      <c r="H121" s="2" t="s">
        <v>3901</v>
      </c>
      <c r="I121" s="10">
        <v>37276.239999999998</v>
      </c>
      <c r="J121" s="2" t="s">
        <v>2336</v>
      </c>
      <c r="K121" s="2" t="s">
        <v>2336</v>
      </c>
      <c r="L121" s="2" t="s">
        <v>2336</v>
      </c>
      <c r="M121" s="2" t="s">
        <v>2336</v>
      </c>
      <c r="N121" s="2" t="s">
        <v>876</v>
      </c>
    </row>
    <row r="122" spans="1:14" ht="16.5" hidden="1" customHeight="1">
      <c r="A122" s="2" t="s">
        <v>4338</v>
      </c>
      <c r="B122" s="10">
        <v>55813.17</v>
      </c>
      <c r="C122" s="2" t="s">
        <v>4432</v>
      </c>
      <c r="D122" s="2" t="s">
        <v>10</v>
      </c>
      <c r="E122" s="9" t="s">
        <v>4466</v>
      </c>
      <c r="F122" s="2" t="s">
        <v>4434</v>
      </c>
      <c r="G122" s="2" t="s">
        <v>3</v>
      </c>
      <c r="H122" s="2" t="s">
        <v>3901</v>
      </c>
      <c r="I122" s="10">
        <v>76577.91</v>
      </c>
      <c r="J122" s="2" t="s">
        <v>2336</v>
      </c>
      <c r="K122" s="2" t="s">
        <v>2336</v>
      </c>
      <c r="L122" s="2" t="s">
        <v>2336</v>
      </c>
      <c r="M122" s="2" t="s">
        <v>2336</v>
      </c>
      <c r="N122" s="2" t="s">
        <v>876</v>
      </c>
    </row>
    <row r="123" spans="1:14" ht="16.5" hidden="1" customHeight="1">
      <c r="A123" s="2" t="s">
        <v>4338</v>
      </c>
      <c r="B123" s="10">
        <v>61614.48</v>
      </c>
      <c r="C123" s="2" t="s">
        <v>4432</v>
      </c>
      <c r="D123" s="2" t="s">
        <v>10</v>
      </c>
      <c r="E123" s="9" t="s">
        <v>4467</v>
      </c>
      <c r="F123" s="2" t="s">
        <v>4434</v>
      </c>
      <c r="G123" s="2" t="s">
        <v>3</v>
      </c>
      <c r="H123" s="2" t="s">
        <v>3901</v>
      </c>
      <c r="I123" s="10">
        <v>84527.19</v>
      </c>
      <c r="J123" s="2" t="s">
        <v>2336</v>
      </c>
      <c r="K123" s="2" t="s">
        <v>2336</v>
      </c>
      <c r="L123" s="2" t="s">
        <v>2336</v>
      </c>
      <c r="M123" s="2" t="s">
        <v>2336</v>
      </c>
      <c r="N123" s="2" t="s">
        <v>876</v>
      </c>
    </row>
    <row r="124" spans="1:14" ht="16.5" hidden="1" customHeight="1">
      <c r="A124" s="2" t="s">
        <v>4338</v>
      </c>
      <c r="B124" s="10">
        <v>104065.24</v>
      </c>
      <c r="C124" s="2" t="s">
        <v>4432</v>
      </c>
      <c r="D124" s="2" t="s">
        <v>10</v>
      </c>
      <c r="E124" s="9" t="s">
        <v>4468</v>
      </c>
      <c r="F124" s="2" t="s">
        <v>4434</v>
      </c>
      <c r="G124" s="2" t="s">
        <v>3</v>
      </c>
      <c r="H124" s="2" t="s">
        <v>3901</v>
      </c>
      <c r="I124" s="10">
        <v>142790.31</v>
      </c>
      <c r="J124" s="2" t="s">
        <v>2336</v>
      </c>
      <c r="K124" s="2" t="s">
        <v>2336</v>
      </c>
      <c r="L124" s="2" t="s">
        <v>2336</v>
      </c>
      <c r="M124" s="2" t="s">
        <v>2336</v>
      </c>
      <c r="N124" s="2" t="s">
        <v>876</v>
      </c>
    </row>
    <row r="125" spans="1:14" ht="16.5" hidden="1" customHeight="1">
      <c r="A125" s="2" t="s">
        <v>4338</v>
      </c>
      <c r="B125" s="10">
        <v>62496.12</v>
      </c>
      <c r="C125" s="2" t="s">
        <v>4432</v>
      </c>
      <c r="D125" s="2" t="s">
        <v>10</v>
      </c>
      <c r="E125" s="9" t="s">
        <v>4469</v>
      </c>
      <c r="F125" s="2" t="s">
        <v>4434</v>
      </c>
      <c r="G125" s="2" t="s">
        <v>3</v>
      </c>
      <c r="H125" s="2" t="s">
        <v>3901</v>
      </c>
      <c r="I125" s="10">
        <v>85752.1</v>
      </c>
      <c r="J125" s="2" t="s">
        <v>2336</v>
      </c>
      <c r="K125" s="2" t="s">
        <v>2336</v>
      </c>
      <c r="L125" s="2" t="s">
        <v>2336</v>
      </c>
      <c r="M125" s="2" t="s">
        <v>2336</v>
      </c>
      <c r="N125" s="2" t="s">
        <v>876</v>
      </c>
    </row>
    <row r="126" spans="1:14" ht="16.5" hidden="1" customHeight="1">
      <c r="A126" s="2" t="s">
        <v>4338</v>
      </c>
      <c r="B126" s="10">
        <v>56758.559999999998</v>
      </c>
      <c r="C126" s="2" t="s">
        <v>4432</v>
      </c>
      <c r="D126" s="2" t="s">
        <v>10</v>
      </c>
      <c r="E126" s="9" t="s">
        <v>4470</v>
      </c>
      <c r="F126" s="2" t="s">
        <v>4434</v>
      </c>
      <c r="G126" s="2" t="s">
        <v>3</v>
      </c>
      <c r="H126" s="2" t="s">
        <v>3901</v>
      </c>
      <c r="I126" s="10">
        <v>82392.149999999994</v>
      </c>
      <c r="J126" s="2" t="s">
        <v>2336</v>
      </c>
      <c r="K126" s="2" t="s">
        <v>2336</v>
      </c>
      <c r="L126" s="2" t="s">
        <v>2336</v>
      </c>
      <c r="M126" s="2" t="s">
        <v>2336</v>
      </c>
      <c r="N126" s="2" t="s">
        <v>876</v>
      </c>
    </row>
    <row r="127" spans="1:14" ht="16.5" hidden="1" customHeight="1">
      <c r="A127" s="2" t="s">
        <v>17</v>
      </c>
      <c r="B127" s="4">
        <v>50699</v>
      </c>
      <c r="C127" s="2" t="s">
        <v>4471</v>
      </c>
      <c r="D127" s="2" t="s">
        <v>11</v>
      </c>
      <c r="E127" s="9" t="s">
        <v>4472</v>
      </c>
      <c r="F127" s="2" t="s">
        <v>4473</v>
      </c>
      <c r="G127" s="2" t="s">
        <v>3</v>
      </c>
      <c r="H127" s="2" t="s">
        <v>3901</v>
      </c>
      <c r="I127" s="4">
        <v>50699</v>
      </c>
      <c r="J127" s="2" t="s">
        <v>4266</v>
      </c>
      <c r="K127" s="2" t="s">
        <v>4267</v>
      </c>
      <c r="L127" s="2" t="s">
        <v>4268</v>
      </c>
      <c r="M127" s="2" t="s">
        <v>3910</v>
      </c>
      <c r="N127" s="2" t="s">
        <v>876</v>
      </c>
    </row>
    <row r="128" spans="1:14" ht="16.5" hidden="1" customHeight="1">
      <c r="A128" s="2" t="s">
        <v>17</v>
      </c>
      <c r="B128" s="10">
        <v>71486.8</v>
      </c>
      <c r="C128" s="2" t="s">
        <v>4474</v>
      </c>
      <c r="D128" s="2" t="s">
        <v>11</v>
      </c>
      <c r="E128" s="9" t="s">
        <v>4475</v>
      </c>
      <c r="F128" s="2" t="s">
        <v>4476</v>
      </c>
      <c r="G128" s="2" t="s">
        <v>3</v>
      </c>
      <c r="H128" s="2" t="s">
        <v>3901</v>
      </c>
      <c r="I128" s="10">
        <v>71486.8</v>
      </c>
      <c r="J128" s="2" t="s">
        <v>4266</v>
      </c>
      <c r="K128" s="2" t="s">
        <v>4477</v>
      </c>
      <c r="L128" s="2" t="s">
        <v>4478</v>
      </c>
      <c r="M128" s="2" t="s">
        <v>4479</v>
      </c>
      <c r="N128" s="2" t="s">
        <v>4480</v>
      </c>
    </row>
    <row r="129" spans="1:14" ht="16.5" hidden="1" customHeight="1">
      <c r="A129" s="2" t="s">
        <v>4306</v>
      </c>
      <c r="B129" s="10">
        <v>36668.81</v>
      </c>
      <c r="C129" s="2" t="s">
        <v>4481</v>
      </c>
      <c r="D129" s="2" t="s">
        <v>12</v>
      </c>
      <c r="E129" s="9" t="s">
        <v>4482</v>
      </c>
      <c r="F129" s="2" t="s">
        <v>4483</v>
      </c>
      <c r="G129" s="2" t="s">
        <v>3</v>
      </c>
      <c r="H129" s="2" t="s">
        <v>3901</v>
      </c>
      <c r="I129" s="10">
        <v>36668.81</v>
      </c>
      <c r="J129" s="2" t="s">
        <v>2336</v>
      </c>
      <c r="K129" s="2" t="s">
        <v>2336</v>
      </c>
      <c r="L129" s="2" t="s">
        <v>2336</v>
      </c>
      <c r="M129" s="2" t="s">
        <v>2336</v>
      </c>
      <c r="N129" s="2" t="s">
        <v>876</v>
      </c>
    </row>
    <row r="130" spans="1:14" ht="16.5" hidden="1" customHeight="1">
      <c r="A130" s="2" t="s">
        <v>14</v>
      </c>
      <c r="B130" s="10">
        <v>113318.97</v>
      </c>
      <c r="C130" s="2" t="s">
        <v>4484</v>
      </c>
      <c r="D130" s="2" t="s">
        <v>12</v>
      </c>
      <c r="E130" s="9" t="s">
        <v>4485</v>
      </c>
      <c r="F130" s="2" t="s">
        <v>4486</v>
      </c>
      <c r="G130" s="2" t="s">
        <v>3</v>
      </c>
      <c r="H130" s="2" t="s">
        <v>3901</v>
      </c>
      <c r="I130" s="4">
        <v>145200</v>
      </c>
      <c r="J130" s="2" t="s">
        <v>2336</v>
      </c>
      <c r="K130" s="2" t="s">
        <v>2336</v>
      </c>
      <c r="L130" s="2" t="s">
        <v>2336</v>
      </c>
      <c r="M130" s="2" t="s">
        <v>2336</v>
      </c>
      <c r="N130" s="2" t="s">
        <v>4288</v>
      </c>
    </row>
    <row r="131" spans="1:14" ht="16.5" hidden="1" customHeight="1">
      <c r="A131" s="2" t="s">
        <v>16</v>
      </c>
      <c r="B131" s="4">
        <v>25073</v>
      </c>
      <c r="C131" s="2" t="s">
        <v>4487</v>
      </c>
      <c r="D131" s="2" t="s">
        <v>11</v>
      </c>
      <c r="E131" s="9" t="s">
        <v>4488</v>
      </c>
      <c r="F131" s="2" t="s">
        <v>4489</v>
      </c>
      <c r="G131" s="2" t="s">
        <v>3</v>
      </c>
      <c r="H131" s="2" t="s">
        <v>3901</v>
      </c>
      <c r="I131" s="4">
        <v>36179</v>
      </c>
      <c r="J131" s="2" t="s">
        <v>2336</v>
      </c>
      <c r="K131" s="2" t="s">
        <v>2336</v>
      </c>
      <c r="L131" s="2" t="s">
        <v>2336</v>
      </c>
      <c r="M131" s="2" t="s">
        <v>2336</v>
      </c>
      <c r="N131" s="2" t="s">
        <v>876</v>
      </c>
    </row>
    <row r="132" spans="1:14" ht="16.5" hidden="1" customHeight="1">
      <c r="A132" s="2" t="s">
        <v>16</v>
      </c>
      <c r="B132" s="4">
        <v>42350</v>
      </c>
      <c r="C132" s="2" t="s">
        <v>4490</v>
      </c>
      <c r="D132" s="2" t="s">
        <v>11</v>
      </c>
      <c r="E132" s="9" t="s">
        <v>4491</v>
      </c>
      <c r="F132" s="2" t="s">
        <v>4492</v>
      </c>
      <c r="G132" s="2" t="s">
        <v>3</v>
      </c>
      <c r="H132" s="2" t="s">
        <v>3901</v>
      </c>
      <c r="I132" s="4">
        <v>54692</v>
      </c>
      <c r="J132" s="2" t="s">
        <v>2336</v>
      </c>
      <c r="K132" s="2" t="s">
        <v>2336</v>
      </c>
      <c r="L132" s="2" t="s">
        <v>2336</v>
      </c>
      <c r="M132" s="2" t="s">
        <v>2336</v>
      </c>
      <c r="N132" s="2" t="s">
        <v>2232</v>
      </c>
    </row>
    <row r="133" spans="1:14" ht="16.5" hidden="1" customHeight="1">
      <c r="A133" s="2" t="s">
        <v>16</v>
      </c>
      <c r="B133" s="10">
        <v>49125.61</v>
      </c>
      <c r="C133" s="2" t="s">
        <v>4493</v>
      </c>
      <c r="D133" s="2" t="s">
        <v>12</v>
      </c>
      <c r="E133" s="9" t="s">
        <v>4494</v>
      </c>
      <c r="F133" s="2" t="s">
        <v>4495</v>
      </c>
      <c r="G133" s="2" t="s">
        <v>3</v>
      </c>
      <c r="H133" s="2" t="s">
        <v>3901</v>
      </c>
      <c r="I133" s="4">
        <v>54450</v>
      </c>
      <c r="J133" s="2" t="s">
        <v>2336</v>
      </c>
      <c r="K133" s="2" t="s">
        <v>2336</v>
      </c>
      <c r="L133" s="2" t="s">
        <v>2336</v>
      </c>
      <c r="M133" s="2" t="s">
        <v>2336</v>
      </c>
      <c r="N133" s="2" t="s">
        <v>4288</v>
      </c>
    </row>
    <row r="134" spans="1:14" ht="16.5" hidden="1" customHeight="1">
      <c r="A134" s="2" t="s">
        <v>16</v>
      </c>
      <c r="B134" s="4">
        <v>48763</v>
      </c>
      <c r="C134" s="2" t="s">
        <v>4496</v>
      </c>
      <c r="D134" s="2" t="s">
        <v>10</v>
      </c>
      <c r="E134" s="9" t="s">
        <v>4497</v>
      </c>
      <c r="F134" s="2" t="s">
        <v>4498</v>
      </c>
      <c r="G134" s="2" t="s">
        <v>3</v>
      </c>
      <c r="H134" s="2" t="s">
        <v>3901</v>
      </c>
      <c r="I134" s="10">
        <v>49654.31</v>
      </c>
      <c r="J134" s="2" t="s">
        <v>2336</v>
      </c>
      <c r="K134" s="2" t="s">
        <v>2336</v>
      </c>
      <c r="L134" s="2" t="s">
        <v>2336</v>
      </c>
      <c r="M134" s="2" t="s">
        <v>2336</v>
      </c>
      <c r="N134" s="2" t="s">
        <v>876</v>
      </c>
    </row>
    <row r="135" spans="1:14" ht="16.5" hidden="1" customHeight="1">
      <c r="A135" s="2" t="s">
        <v>16</v>
      </c>
      <c r="B135" s="10">
        <v>141234.82999999999</v>
      </c>
      <c r="C135" s="2" t="s">
        <v>4499</v>
      </c>
      <c r="D135" s="2" t="s">
        <v>11</v>
      </c>
      <c r="E135" s="9" t="s">
        <v>4500</v>
      </c>
      <c r="F135" s="2" t="s">
        <v>4501</v>
      </c>
      <c r="G135" s="2" t="s">
        <v>3</v>
      </c>
      <c r="H135" s="2" t="s">
        <v>3901</v>
      </c>
      <c r="I135" s="10">
        <v>182937.42</v>
      </c>
      <c r="J135" s="2" t="s">
        <v>2336</v>
      </c>
      <c r="K135" s="2" t="s">
        <v>2336</v>
      </c>
      <c r="L135" s="2" t="s">
        <v>2336</v>
      </c>
      <c r="M135" s="2" t="s">
        <v>2336</v>
      </c>
      <c r="N135" s="2" t="s">
        <v>4384</v>
      </c>
    </row>
    <row r="136" spans="1:14" ht="16.5" hidden="1" customHeight="1">
      <c r="A136" s="2" t="s">
        <v>17</v>
      </c>
      <c r="B136" s="10">
        <v>59972.44</v>
      </c>
      <c r="C136" s="2" t="s">
        <v>4502</v>
      </c>
      <c r="D136" s="2" t="s">
        <v>11</v>
      </c>
      <c r="E136" s="9" t="s">
        <v>4503</v>
      </c>
      <c r="F136" s="2" t="s">
        <v>4504</v>
      </c>
      <c r="G136" s="2" t="s">
        <v>3</v>
      </c>
      <c r="H136" s="2" t="s">
        <v>3901</v>
      </c>
      <c r="I136" s="10">
        <v>59972.44</v>
      </c>
      <c r="J136" s="2" t="s">
        <v>4266</v>
      </c>
      <c r="K136" s="2" t="s">
        <v>4267</v>
      </c>
      <c r="L136" s="2" t="s">
        <v>4268</v>
      </c>
      <c r="M136" s="2" t="s">
        <v>3910</v>
      </c>
      <c r="N136" s="2" t="s">
        <v>876</v>
      </c>
    </row>
    <row r="137" spans="1:14" ht="16.5" hidden="1" customHeight="1">
      <c r="A137" s="2" t="s">
        <v>17</v>
      </c>
      <c r="B137" s="10">
        <v>33841.279999999999</v>
      </c>
      <c r="C137" s="2" t="s">
        <v>4505</v>
      </c>
      <c r="D137" s="2" t="s">
        <v>11</v>
      </c>
      <c r="E137" s="9" t="s">
        <v>4506</v>
      </c>
      <c r="F137" s="2" t="s">
        <v>4507</v>
      </c>
      <c r="G137" s="2" t="s">
        <v>3</v>
      </c>
      <c r="H137" s="2" t="s">
        <v>3901</v>
      </c>
      <c r="I137" s="10">
        <v>33841.279999999999</v>
      </c>
      <c r="J137" s="2" t="s">
        <v>4266</v>
      </c>
      <c r="K137" s="2" t="s">
        <v>4267</v>
      </c>
      <c r="L137" s="2" t="s">
        <v>4268</v>
      </c>
      <c r="M137" s="2" t="s">
        <v>3910</v>
      </c>
      <c r="N137" s="2" t="s">
        <v>876</v>
      </c>
    </row>
    <row r="138" spans="1:14" ht="16.5" hidden="1" customHeight="1">
      <c r="A138" s="2" t="s">
        <v>14</v>
      </c>
      <c r="B138" s="4">
        <v>21901</v>
      </c>
      <c r="C138" s="2" t="s">
        <v>4508</v>
      </c>
      <c r="D138" s="2" t="s">
        <v>11</v>
      </c>
      <c r="E138" s="9" t="s">
        <v>4509</v>
      </c>
      <c r="F138" s="2" t="s">
        <v>4510</v>
      </c>
      <c r="G138" s="2" t="s">
        <v>3</v>
      </c>
      <c r="H138" s="2" t="s">
        <v>3901</v>
      </c>
      <c r="I138" s="4">
        <v>22000</v>
      </c>
      <c r="J138" s="2" t="s">
        <v>2336</v>
      </c>
      <c r="K138" s="2" t="s">
        <v>2336</v>
      </c>
      <c r="L138" s="2" t="s">
        <v>2336</v>
      </c>
      <c r="M138" s="2" t="s">
        <v>2336</v>
      </c>
      <c r="N138" s="2" t="s">
        <v>4292</v>
      </c>
    </row>
    <row r="139" spans="1:14" ht="16.5" hidden="1" customHeight="1">
      <c r="A139" s="2" t="s">
        <v>14</v>
      </c>
      <c r="B139" s="10">
        <v>114776.49</v>
      </c>
      <c r="C139" s="2" t="s">
        <v>4511</v>
      </c>
      <c r="D139" s="2" t="s">
        <v>11</v>
      </c>
      <c r="E139" s="9" t="s">
        <v>4512</v>
      </c>
      <c r="F139" s="2" t="s">
        <v>4513</v>
      </c>
      <c r="G139" s="2" t="s">
        <v>3</v>
      </c>
      <c r="H139" s="2" t="s">
        <v>3901</v>
      </c>
      <c r="I139" s="4">
        <v>115000</v>
      </c>
      <c r="J139" s="2" t="s">
        <v>2336</v>
      </c>
      <c r="K139" s="2" t="s">
        <v>2336</v>
      </c>
      <c r="L139" s="2" t="s">
        <v>2336</v>
      </c>
      <c r="M139" s="2" t="s">
        <v>2336</v>
      </c>
      <c r="N139" s="2" t="s">
        <v>4292</v>
      </c>
    </row>
    <row r="140" spans="1:14" ht="16.5" hidden="1" customHeight="1">
      <c r="A140" s="2" t="s">
        <v>14</v>
      </c>
      <c r="B140" s="10">
        <v>53929.7</v>
      </c>
      <c r="C140" s="2" t="s">
        <v>4514</v>
      </c>
      <c r="D140" s="2" t="s">
        <v>11</v>
      </c>
      <c r="E140" s="9" t="s">
        <v>4515</v>
      </c>
      <c r="F140" s="2" t="s">
        <v>4516</v>
      </c>
      <c r="G140" s="2" t="s">
        <v>3</v>
      </c>
      <c r="H140" s="2" t="s">
        <v>3901</v>
      </c>
      <c r="I140" s="4">
        <v>59000</v>
      </c>
      <c r="J140" s="2" t="s">
        <v>2336</v>
      </c>
      <c r="K140" s="2" t="s">
        <v>2336</v>
      </c>
      <c r="L140" s="2" t="s">
        <v>2336</v>
      </c>
      <c r="M140" s="2" t="s">
        <v>2336</v>
      </c>
      <c r="N140" s="2" t="s">
        <v>4292</v>
      </c>
    </row>
    <row r="141" spans="1:14" ht="16.5" hidden="1" customHeight="1">
      <c r="A141" s="2" t="s">
        <v>14</v>
      </c>
      <c r="B141" s="10">
        <v>7235.8</v>
      </c>
      <c r="C141" s="2" t="s">
        <v>4517</v>
      </c>
      <c r="D141" s="2" t="s">
        <v>11</v>
      </c>
      <c r="E141" s="9" t="s">
        <v>4518</v>
      </c>
      <c r="F141" s="2" t="s">
        <v>4519</v>
      </c>
      <c r="G141" s="2" t="s">
        <v>3</v>
      </c>
      <c r="H141" s="2" t="s">
        <v>3901</v>
      </c>
      <c r="I141" s="4">
        <v>7986</v>
      </c>
      <c r="J141" s="2" t="s">
        <v>2336</v>
      </c>
      <c r="K141" s="2" t="s">
        <v>2336</v>
      </c>
      <c r="L141" s="2" t="s">
        <v>2336</v>
      </c>
      <c r="M141" s="2" t="s">
        <v>2336</v>
      </c>
      <c r="N141" s="2" t="s">
        <v>4292</v>
      </c>
    </row>
    <row r="142" spans="1:14" ht="16.5" hidden="1" customHeight="1">
      <c r="A142" s="2" t="s">
        <v>16</v>
      </c>
      <c r="B142" s="4">
        <v>528165</v>
      </c>
      <c r="C142" s="2" t="s">
        <v>4520</v>
      </c>
      <c r="D142" s="2" t="s">
        <v>11</v>
      </c>
      <c r="E142" s="9" t="s">
        <v>4521</v>
      </c>
      <c r="F142" s="2" t="s">
        <v>4522</v>
      </c>
      <c r="G142" s="2" t="s">
        <v>3</v>
      </c>
      <c r="H142" s="2" t="s">
        <v>3901</v>
      </c>
      <c r="I142" s="4">
        <v>528165</v>
      </c>
      <c r="J142" s="2" t="s">
        <v>2336</v>
      </c>
      <c r="K142" s="2" t="s">
        <v>2336</v>
      </c>
      <c r="L142" s="2" t="s">
        <v>2336</v>
      </c>
      <c r="M142" s="2" t="s">
        <v>2336</v>
      </c>
      <c r="N142" s="2" t="s">
        <v>4288</v>
      </c>
    </row>
    <row r="143" spans="1:14" ht="16.5" hidden="1" customHeight="1">
      <c r="A143" s="2" t="s">
        <v>16</v>
      </c>
      <c r="B143" s="4">
        <v>290400</v>
      </c>
      <c r="C143" s="2" t="s">
        <v>4458</v>
      </c>
      <c r="D143" s="2" t="s">
        <v>11</v>
      </c>
      <c r="E143" s="9" t="s">
        <v>4523</v>
      </c>
      <c r="F143" s="2" t="s">
        <v>4460</v>
      </c>
      <c r="G143" s="2" t="s">
        <v>3</v>
      </c>
      <c r="H143" s="2" t="s">
        <v>3901</v>
      </c>
      <c r="I143" s="4">
        <v>290400</v>
      </c>
      <c r="J143" s="2" t="s">
        <v>2336</v>
      </c>
      <c r="K143" s="2" t="s">
        <v>2336</v>
      </c>
      <c r="L143" s="2" t="s">
        <v>2336</v>
      </c>
      <c r="M143" s="2" t="s">
        <v>2336</v>
      </c>
      <c r="N143" s="2" t="s">
        <v>4288</v>
      </c>
    </row>
    <row r="144" spans="1:14" ht="16.5" hidden="1" customHeight="1">
      <c r="A144" s="2" t="s">
        <v>16</v>
      </c>
      <c r="B144" s="10">
        <v>75896.77</v>
      </c>
      <c r="C144" s="2" t="s">
        <v>4458</v>
      </c>
      <c r="D144" s="2" t="s">
        <v>11</v>
      </c>
      <c r="E144" s="9" t="s">
        <v>4524</v>
      </c>
      <c r="F144" s="2" t="s">
        <v>4460</v>
      </c>
      <c r="G144" s="2" t="s">
        <v>3</v>
      </c>
      <c r="H144" s="2" t="s">
        <v>3901</v>
      </c>
      <c r="I144" s="4">
        <v>87120</v>
      </c>
      <c r="J144" s="2" t="s">
        <v>2336</v>
      </c>
      <c r="K144" s="2" t="s">
        <v>2336</v>
      </c>
      <c r="L144" s="2" t="s">
        <v>2336</v>
      </c>
      <c r="M144" s="2" t="s">
        <v>2336</v>
      </c>
      <c r="N144" s="2" t="s">
        <v>4288</v>
      </c>
    </row>
    <row r="145" spans="1:14" ht="16.5" hidden="1" customHeight="1">
      <c r="A145" s="2" t="s">
        <v>16</v>
      </c>
      <c r="B145" s="10">
        <v>32588.69</v>
      </c>
      <c r="C145" s="2" t="s">
        <v>4525</v>
      </c>
      <c r="D145" s="2" t="s">
        <v>12</v>
      </c>
      <c r="E145" s="9" t="s">
        <v>4526</v>
      </c>
      <c r="F145" s="2" t="s">
        <v>4527</v>
      </c>
      <c r="G145" s="2" t="s">
        <v>3</v>
      </c>
      <c r="H145" s="2" t="s">
        <v>3901</v>
      </c>
      <c r="I145" s="4">
        <v>42592</v>
      </c>
      <c r="J145" s="2" t="s">
        <v>2336</v>
      </c>
      <c r="K145" s="2" t="s">
        <v>2336</v>
      </c>
      <c r="L145" s="2" t="s">
        <v>2336</v>
      </c>
      <c r="M145" s="2" t="s">
        <v>2336</v>
      </c>
      <c r="N145" s="2" t="s">
        <v>876</v>
      </c>
    </row>
    <row r="146" spans="1:14" ht="16.5" hidden="1" customHeight="1">
      <c r="A146" s="2" t="s">
        <v>16</v>
      </c>
      <c r="B146" s="10">
        <v>54111.02</v>
      </c>
      <c r="C146" s="2" t="s">
        <v>4525</v>
      </c>
      <c r="D146" s="2" t="s">
        <v>12</v>
      </c>
      <c r="E146" s="9" t="s">
        <v>4528</v>
      </c>
      <c r="F146" s="2" t="s">
        <v>4527</v>
      </c>
      <c r="G146" s="2" t="s">
        <v>3</v>
      </c>
      <c r="H146" s="2" t="s">
        <v>3901</v>
      </c>
      <c r="I146" s="4">
        <v>71148</v>
      </c>
      <c r="J146" s="2" t="s">
        <v>2336</v>
      </c>
      <c r="K146" s="2" t="s">
        <v>2336</v>
      </c>
      <c r="L146" s="2" t="s">
        <v>2336</v>
      </c>
      <c r="M146" s="2" t="s">
        <v>2336</v>
      </c>
      <c r="N146" s="2" t="s">
        <v>876</v>
      </c>
    </row>
    <row r="147" spans="1:14" ht="16.5" hidden="1" customHeight="1">
      <c r="A147" s="2" t="s">
        <v>16</v>
      </c>
      <c r="B147" s="10">
        <v>7137.06</v>
      </c>
      <c r="C147" s="2" t="s">
        <v>4525</v>
      </c>
      <c r="D147" s="2" t="s">
        <v>12</v>
      </c>
      <c r="E147" s="9" t="s">
        <v>4529</v>
      </c>
      <c r="F147" s="2" t="s">
        <v>4527</v>
      </c>
      <c r="G147" s="2" t="s">
        <v>3</v>
      </c>
      <c r="H147" s="2" t="s">
        <v>3901</v>
      </c>
      <c r="I147" s="4">
        <v>11495</v>
      </c>
      <c r="J147" s="2" t="s">
        <v>2336</v>
      </c>
      <c r="K147" s="2" t="s">
        <v>2336</v>
      </c>
      <c r="L147" s="2" t="s">
        <v>2336</v>
      </c>
      <c r="M147" s="2" t="s">
        <v>2336</v>
      </c>
      <c r="N147" s="2" t="s">
        <v>876</v>
      </c>
    </row>
    <row r="148" spans="1:14" ht="16.5" hidden="1" customHeight="1">
      <c r="A148" s="2" t="s">
        <v>16</v>
      </c>
      <c r="B148" s="10">
        <v>51604.33</v>
      </c>
      <c r="C148" s="2" t="s">
        <v>4530</v>
      </c>
      <c r="D148" s="2" t="s">
        <v>12</v>
      </c>
      <c r="E148" s="9" t="s">
        <v>4531</v>
      </c>
      <c r="F148" s="2" t="s">
        <v>4532</v>
      </c>
      <c r="G148" s="2" t="s">
        <v>3</v>
      </c>
      <c r="H148" s="2" t="s">
        <v>3901</v>
      </c>
      <c r="I148" s="4">
        <v>57245</v>
      </c>
      <c r="J148" s="2" t="s">
        <v>2336</v>
      </c>
      <c r="K148" s="2" t="s">
        <v>2336</v>
      </c>
      <c r="L148" s="2" t="s">
        <v>2336</v>
      </c>
      <c r="M148" s="2" t="s">
        <v>2336</v>
      </c>
      <c r="N148" s="2" t="s">
        <v>876</v>
      </c>
    </row>
    <row r="149" spans="1:14" ht="16.5" hidden="1" customHeight="1">
      <c r="A149" s="2" t="s">
        <v>16</v>
      </c>
      <c r="B149" s="10">
        <v>18844.669999999998</v>
      </c>
      <c r="C149" s="2" t="s">
        <v>4530</v>
      </c>
      <c r="D149" s="2" t="s">
        <v>12</v>
      </c>
      <c r="E149" s="9" t="s">
        <v>4533</v>
      </c>
      <c r="F149" s="2" t="s">
        <v>4532</v>
      </c>
      <c r="G149" s="2" t="s">
        <v>3</v>
      </c>
      <c r="H149" s="2" t="s">
        <v>3901</v>
      </c>
      <c r="I149" s="4">
        <v>24825</v>
      </c>
      <c r="J149" s="2" t="s">
        <v>2336</v>
      </c>
      <c r="K149" s="2" t="s">
        <v>2336</v>
      </c>
      <c r="L149" s="2" t="s">
        <v>2336</v>
      </c>
      <c r="M149" s="2" t="s">
        <v>2336</v>
      </c>
      <c r="N149" s="2" t="s">
        <v>876</v>
      </c>
    </row>
    <row r="150" spans="1:14" ht="16.5" hidden="1" customHeight="1">
      <c r="A150" s="2" t="s">
        <v>16</v>
      </c>
      <c r="B150" s="10">
        <v>22067.06</v>
      </c>
      <c r="C150" s="2" t="s">
        <v>4530</v>
      </c>
      <c r="D150" s="2" t="s">
        <v>12</v>
      </c>
      <c r="E150" s="9" t="s">
        <v>4534</v>
      </c>
      <c r="F150" s="2" t="s">
        <v>4532</v>
      </c>
      <c r="G150" s="2" t="s">
        <v>3</v>
      </c>
      <c r="H150" s="2" t="s">
        <v>3901</v>
      </c>
      <c r="I150" s="4">
        <v>24526</v>
      </c>
      <c r="J150" s="2" t="s">
        <v>2336</v>
      </c>
      <c r="K150" s="2" t="s">
        <v>2336</v>
      </c>
      <c r="L150" s="2" t="s">
        <v>2336</v>
      </c>
      <c r="M150" s="2" t="s">
        <v>2336</v>
      </c>
      <c r="N150" s="2" t="s">
        <v>876</v>
      </c>
    </row>
    <row r="151" spans="1:14" ht="16.5" hidden="1" customHeight="1">
      <c r="A151" s="2" t="s">
        <v>15</v>
      </c>
      <c r="B151" s="4">
        <v>21999</v>
      </c>
      <c r="C151" s="2" t="s">
        <v>4535</v>
      </c>
      <c r="D151" s="2" t="s">
        <v>11</v>
      </c>
      <c r="E151" s="9" t="s">
        <v>4536</v>
      </c>
      <c r="F151" s="2" t="s">
        <v>4537</v>
      </c>
      <c r="G151" s="2" t="s">
        <v>3</v>
      </c>
      <c r="H151" s="2" t="s">
        <v>3901</v>
      </c>
      <c r="I151" s="10">
        <v>27860.25</v>
      </c>
      <c r="J151" s="2" t="s">
        <v>2336</v>
      </c>
      <c r="K151" s="2" t="s">
        <v>2336</v>
      </c>
      <c r="L151" s="2" t="s">
        <v>2336</v>
      </c>
      <c r="M151" s="2" t="s">
        <v>2336</v>
      </c>
      <c r="N151" s="2" t="s">
        <v>4322</v>
      </c>
    </row>
    <row r="152" spans="1:14" ht="16.5" hidden="1" customHeight="1">
      <c r="A152" s="2" t="s">
        <v>16</v>
      </c>
      <c r="B152" s="10">
        <v>292551.08</v>
      </c>
      <c r="C152" s="2" t="s">
        <v>4538</v>
      </c>
      <c r="D152" s="2" t="s">
        <v>12</v>
      </c>
      <c r="E152" s="9" t="s">
        <v>4539</v>
      </c>
      <c r="F152" s="2" t="s">
        <v>4540</v>
      </c>
      <c r="G152" s="2" t="s">
        <v>3</v>
      </c>
      <c r="H152" s="2" t="s">
        <v>3901</v>
      </c>
      <c r="I152" s="4">
        <v>387200</v>
      </c>
      <c r="J152" s="2" t="s">
        <v>2336</v>
      </c>
      <c r="K152" s="2" t="s">
        <v>2336</v>
      </c>
      <c r="L152" s="2" t="s">
        <v>2336</v>
      </c>
      <c r="M152" s="2" t="s">
        <v>2336</v>
      </c>
      <c r="N152" s="2" t="s">
        <v>4288</v>
      </c>
    </row>
    <row r="153" spans="1:14" ht="16.5" hidden="1" customHeight="1">
      <c r="A153" s="2" t="s">
        <v>16</v>
      </c>
      <c r="B153" s="10">
        <v>630337.4</v>
      </c>
      <c r="C153" s="2" t="s">
        <v>4541</v>
      </c>
      <c r="D153" s="2" t="s">
        <v>11</v>
      </c>
      <c r="E153" s="9" t="s">
        <v>4542</v>
      </c>
      <c r="F153" s="2" t="s">
        <v>4543</v>
      </c>
      <c r="G153" s="2" t="s">
        <v>3</v>
      </c>
      <c r="H153" s="2" t="s">
        <v>3901</v>
      </c>
      <c r="I153" s="10">
        <v>738100.01</v>
      </c>
      <c r="J153" s="2" t="s">
        <v>2336</v>
      </c>
      <c r="K153" s="2" t="s">
        <v>2336</v>
      </c>
      <c r="L153" s="2" t="s">
        <v>2336</v>
      </c>
      <c r="M153" s="2" t="s">
        <v>2336</v>
      </c>
      <c r="N153" s="2" t="s">
        <v>4288</v>
      </c>
    </row>
    <row r="154" spans="1:14" ht="16.5" hidden="1" customHeight="1">
      <c r="A154" s="2" t="s">
        <v>16</v>
      </c>
      <c r="B154" s="4">
        <v>14520</v>
      </c>
      <c r="C154" s="2" t="s">
        <v>4544</v>
      </c>
      <c r="D154" s="2" t="s">
        <v>12</v>
      </c>
      <c r="E154" s="9" t="s">
        <v>4545</v>
      </c>
      <c r="F154" s="2" t="s">
        <v>4546</v>
      </c>
      <c r="G154" s="2" t="s">
        <v>3</v>
      </c>
      <c r="H154" s="2" t="s">
        <v>3901</v>
      </c>
      <c r="I154" s="4">
        <v>16800</v>
      </c>
      <c r="J154" s="2" t="s">
        <v>2336</v>
      </c>
      <c r="K154" s="2" t="s">
        <v>2336</v>
      </c>
      <c r="L154" s="2" t="s">
        <v>2336</v>
      </c>
      <c r="M154" s="2" t="s">
        <v>2336</v>
      </c>
      <c r="N154" s="2" t="s">
        <v>876</v>
      </c>
    </row>
    <row r="155" spans="1:14" ht="16.5" hidden="1" customHeight="1">
      <c r="A155" s="2" t="s">
        <v>16</v>
      </c>
      <c r="B155" s="10">
        <v>3547.5</v>
      </c>
      <c r="C155" s="2" t="s">
        <v>4544</v>
      </c>
      <c r="D155" s="2" t="s">
        <v>12</v>
      </c>
      <c r="E155" s="9" t="s">
        <v>4547</v>
      </c>
      <c r="F155" s="2" t="s">
        <v>4546</v>
      </c>
      <c r="G155" s="2" t="s">
        <v>3</v>
      </c>
      <c r="H155" s="2" t="s">
        <v>3901</v>
      </c>
      <c r="I155" s="4">
        <v>5000</v>
      </c>
      <c r="J155" s="2" t="s">
        <v>2336</v>
      </c>
      <c r="K155" s="2" t="s">
        <v>2336</v>
      </c>
      <c r="L155" s="2" t="s">
        <v>2336</v>
      </c>
      <c r="M155" s="2" t="s">
        <v>2336</v>
      </c>
      <c r="N155" s="2" t="s">
        <v>876</v>
      </c>
    </row>
    <row r="156" spans="1:14" ht="16.5" hidden="1" customHeight="1">
      <c r="A156" s="2" t="s">
        <v>16</v>
      </c>
      <c r="B156" s="10">
        <v>15752.99</v>
      </c>
      <c r="C156" s="2" t="s">
        <v>4544</v>
      </c>
      <c r="D156" s="2" t="s">
        <v>12</v>
      </c>
      <c r="E156" s="9" t="s">
        <v>4548</v>
      </c>
      <c r="F156" s="2" t="s">
        <v>4546</v>
      </c>
      <c r="G156" s="2" t="s">
        <v>3</v>
      </c>
      <c r="H156" s="2" t="s">
        <v>3901</v>
      </c>
      <c r="I156" s="10">
        <v>28199.97</v>
      </c>
      <c r="J156" s="2" t="s">
        <v>2336</v>
      </c>
      <c r="K156" s="2" t="s">
        <v>2336</v>
      </c>
      <c r="L156" s="2" t="s">
        <v>2336</v>
      </c>
      <c r="M156" s="2" t="s">
        <v>2336</v>
      </c>
      <c r="N156" s="2" t="s">
        <v>876</v>
      </c>
    </row>
    <row r="157" spans="1:14" ht="16.5" hidden="1" customHeight="1">
      <c r="A157" s="2" t="s">
        <v>16</v>
      </c>
      <c r="B157" s="10">
        <v>2241.25</v>
      </c>
      <c r="C157" s="2" t="s">
        <v>4544</v>
      </c>
      <c r="D157" s="2" t="s">
        <v>12</v>
      </c>
      <c r="E157" s="9" t="s">
        <v>4549</v>
      </c>
      <c r="F157" s="2" t="s">
        <v>4546</v>
      </c>
      <c r="G157" s="2" t="s">
        <v>3</v>
      </c>
      <c r="H157" s="2" t="s">
        <v>3901</v>
      </c>
      <c r="I157" s="4">
        <v>3500</v>
      </c>
      <c r="J157" s="2" t="s">
        <v>2336</v>
      </c>
      <c r="K157" s="2" t="s">
        <v>2336</v>
      </c>
      <c r="L157" s="2" t="s">
        <v>2336</v>
      </c>
      <c r="M157" s="2" t="s">
        <v>2336</v>
      </c>
      <c r="N157" s="2" t="s">
        <v>876</v>
      </c>
    </row>
    <row r="158" spans="1:14" ht="16.5" hidden="1" customHeight="1">
      <c r="A158" s="2" t="s">
        <v>16</v>
      </c>
      <c r="B158" s="10">
        <v>28162.75</v>
      </c>
      <c r="C158" s="2" t="s">
        <v>4544</v>
      </c>
      <c r="D158" s="2" t="s">
        <v>12</v>
      </c>
      <c r="E158" s="9" t="s">
        <v>4550</v>
      </c>
      <c r="F158" s="2" t="s">
        <v>4546</v>
      </c>
      <c r="G158" s="2" t="s">
        <v>3</v>
      </c>
      <c r="H158" s="2" t="s">
        <v>3901</v>
      </c>
      <c r="I158" s="10">
        <v>30800.01</v>
      </c>
      <c r="J158" s="2" t="s">
        <v>2336</v>
      </c>
      <c r="K158" s="2" t="s">
        <v>2336</v>
      </c>
      <c r="L158" s="2" t="s">
        <v>2336</v>
      </c>
      <c r="M158" s="2" t="s">
        <v>2336</v>
      </c>
      <c r="N158" s="2" t="s">
        <v>876</v>
      </c>
    </row>
    <row r="159" spans="1:14" ht="16.5" hidden="1" customHeight="1">
      <c r="A159" s="2" t="s">
        <v>16</v>
      </c>
      <c r="B159" s="10">
        <v>71045.149999999994</v>
      </c>
      <c r="C159" s="2" t="s">
        <v>4544</v>
      </c>
      <c r="D159" s="2" t="s">
        <v>12</v>
      </c>
      <c r="E159" s="9" t="s">
        <v>4551</v>
      </c>
      <c r="F159" s="2" t="s">
        <v>4546</v>
      </c>
      <c r="G159" s="2" t="s">
        <v>3</v>
      </c>
      <c r="H159" s="2" t="s">
        <v>3901</v>
      </c>
      <c r="I159" s="4">
        <v>71500</v>
      </c>
      <c r="J159" s="2" t="s">
        <v>2336</v>
      </c>
      <c r="K159" s="2" t="s">
        <v>2336</v>
      </c>
      <c r="L159" s="2" t="s">
        <v>2336</v>
      </c>
      <c r="M159" s="2" t="s">
        <v>2336</v>
      </c>
      <c r="N159" s="2" t="s">
        <v>876</v>
      </c>
    </row>
    <row r="160" spans="1:14" ht="16.5" hidden="1" customHeight="1">
      <c r="A160" s="2" t="s">
        <v>16</v>
      </c>
      <c r="B160" s="4">
        <v>20691</v>
      </c>
      <c r="C160" s="2" t="s">
        <v>4544</v>
      </c>
      <c r="D160" s="2" t="s">
        <v>12</v>
      </c>
      <c r="E160" s="9" t="s">
        <v>4552</v>
      </c>
      <c r="F160" s="2" t="s">
        <v>4546</v>
      </c>
      <c r="G160" s="2" t="s">
        <v>3</v>
      </c>
      <c r="H160" s="2" t="s">
        <v>3901</v>
      </c>
      <c r="I160" s="4">
        <v>23232</v>
      </c>
      <c r="J160" s="2" t="s">
        <v>2336</v>
      </c>
      <c r="K160" s="2" t="s">
        <v>2336</v>
      </c>
      <c r="L160" s="2" t="s">
        <v>2336</v>
      </c>
      <c r="M160" s="2" t="s">
        <v>2336</v>
      </c>
      <c r="N160" s="2" t="s">
        <v>876</v>
      </c>
    </row>
    <row r="161" spans="1:14" ht="16.5" hidden="1" customHeight="1">
      <c r="A161" s="2" t="s">
        <v>16</v>
      </c>
      <c r="B161" s="10">
        <v>7683.5</v>
      </c>
      <c r="C161" s="2" t="s">
        <v>4544</v>
      </c>
      <c r="D161" s="2" t="s">
        <v>12</v>
      </c>
      <c r="E161" s="9" t="s">
        <v>4553</v>
      </c>
      <c r="F161" s="2" t="s">
        <v>4546</v>
      </c>
      <c r="G161" s="2" t="s">
        <v>3</v>
      </c>
      <c r="H161" s="2" t="s">
        <v>3901</v>
      </c>
      <c r="I161" s="4">
        <v>7750</v>
      </c>
      <c r="J161" s="2" t="s">
        <v>2336</v>
      </c>
      <c r="K161" s="2" t="s">
        <v>2336</v>
      </c>
      <c r="L161" s="2" t="s">
        <v>2336</v>
      </c>
      <c r="M161" s="2" t="s">
        <v>2336</v>
      </c>
      <c r="N161" s="2" t="s">
        <v>876</v>
      </c>
    </row>
    <row r="162" spans="1:14" ht="16.5" hidden="1" customHeight="1">
      <c r="A162" s="2" t="s">
        <v>16</v>
      </c>
      <c r="B162" s="10">
        <v>3811.5</v>
      </c>
      <c r="C162" s="2" t="s">
        <v>4544</v>
      </c>
      <c r="D162" s="2" t="s">
        <v>12</v>
      </c>
      <c r="E162" s="9" t="s">
        <v>4554</v>
      </c>
      <c r="F162" s="2" t="s">
        <v>4546</v>
      </c>
      <c r="G162" s="2" t="s">
        <v>3</v>
      </c>
      <c r="H162" s="2" t="s">
        <v>3901</v>
      </c>
      <c r="I162" s="4">
        <v>4500</v>
      </c>
      <c r="J162" s="2" t="s">
        <v>2336</v>
      </c>
      <c r="K162" s="2" t="s">
        <v>2336</v>
      </c>
      <c r="L162" s="2" t="s">
        <v>2336</v>
      </c>
      <c r="M162" s="2" t="s">
        <v>2336</v>
      </c>
      <c r="N162" s="2" t="s">
        <v>876</v>
      </c>
    </row>
    <row r="163" spans="1:14" ht="16.5" hidden="1" customHeight="1">
      <c r="A163" s="2" t="s">
        <v>16</v>
      </c>
      <c r="B163" s="10">
        <v>35634.5</v>
      </c>
      <c r="C163" s="2" t="s">
        <v>4544</v>
      </c>
      <c r="D163" s="2" t="s">
        <v>12</v>
      </c>
      <c r="E163" s="9" t="s">
        <v>4555</v>
      </c>
      <c r="F163" s="2" t="s">
        <v>4546</v>
      </c>
      <c r="G163" s="2" t="s">
        <v>3</v>
      </c>
      <c r="H163" s="2" t="s">
        <v>3901</v>
      </c>
      <c r="I163" s="4">
        <v>40000</v>
      </c>
      <c r="J163" s="2" t="s">
        <v>2336</v>
      </c>
      <c r="K163" s="2" t="s">
        <v>2336</v>
      </c>
      <c r="L163" s="2" t="s">
        <v>2336</v>
      </c>
      <c r="M163" s="2" t="s">
        <v>2336</v>
      </c>
      <c r="N163" s="2" t="s">
        <v>876</v>
      </c>
    </row>
    <row r="164" spans="1:14" ht="16.5" hidden="1" customHeight="1">
      <c r="A164" s="2" t="s">
        <v>16</v>
      </c>
      <c r="B164" s="4">
        <v>31581</v>
      </c>
      <c r="C164" s="2" t="s">
        <v>4544</v>
      </c>
      <c r="D164" s="2" t="s">
        <v>12</v>
      </c>
      <c r="E164" s="9" t="s">
        <v>4556</v>
      </c>
      <c r="F164" s="2" t="s">
        <v>4546</v>
      </c>
      <c r="G164" s="2" t="s">
        <v>3</v>
      </c>
      <c r="H164" s="2" t="s">
        <v>3901</v>
      </c>
      <c r="I164" s="4">
        <v>32400</v>
      </c>
      <c r="J164" s="2" t="s">
        <v>2336</v>
      </c>
      <c r="K164" s="2" t="s">
        <v>2336</v>
      </c>
      <c r="L164" s="2" t="s">
        <v>2336</v>
      </c>
      <c r="M164" s="2" t="s">
        <v>2336</v>
      </c>
      <c r="N164" s="2" t="s">
        <v>876</v>
      </c>
    </row>
    <row r="165" spans="1:14" ht="16.5" hidden="1" customHeight="1">
      <c r="A165" s="2" t="s">
        <v>16</v>
      </c>
      <c r="B165" s="4">
        <v>7865</v>
      </c>
      <c r="C165" s="2" t="s">
        <v>4544</v>
      </c>
      <c r="D165" s="2" t="s">
        <v>12</v>
      </c>
      <c r="E165" s="9" t="s">
        <v>4557</v>
      </c>
      <c r="F165" s="2" t="s">
        <v>4546</v>
      </c>
      <c r="G165" s="2" t="s">
        <v>3</v>
      </c>
      <c r="H165" s="2" t="s">
        <v>3901</v>
      </c>
      <c r="I165" s="4">
        <v>12500</v>
      </c>
      <c r="J165" s="2" t="s">
        <v>2336</v>
      </c>
      <c r="K165" s="2" t="s">
        <v>2336</v>
      </c>
      <c r="L165" s="2" t="s">
        <v>2336</v>
      </c>
      <c r="M165" s="2" t="s">
        <v>2336</v>
      </c>
      <c r="N165" s="2" t="s">
        <v>876</v>
      </c>
    </row>
    <row r="166" spans="1:14" ht="16.5" hidden="1" customHeight="1">
      <c r="A166" s="2" t="s">
        <v>16</v>
      </c>
      <c r="B166" s="10">
        <v>7609.39</v>
      </c>
      <c r="C166" s="2" t="s">
        <v>4544</v>
      </c>
      <c r="D166" s="2" t="s">
        <v>12</v>
      </c>
      <c r="E166" s="9" t="s">
        <v>4558</v>
      </c>
      <c r="F166" s="2" t="s">
        <v>4546</v>
      </c>
      <c r="G166" s="2" t="s">
        <v>3</v>
      </c>
      <c r="H166" s="2" t="s">
        <v>3901</v>
      </c>
      <c r="I166" s="4">
        <v>9425</v>
      </c>
      <c r="J166" s="2" t="s">
        <v>2336</v>
      </c>
      <c r="K166" s="2" t="s">
        <v>2336</v>
      </c>
      <c r="L166" s="2" t="s">
        <v>2336</v>
      </c>
      <c r="M166" s="2" t="s">
        <v>2336</v>
      </c>
      <c r="N166" s="2" t="s">
        <v>876</v>
      </c>
    </row>
    <row r="167" spans="1:14" ht="16.5" hidden="1" customHeight="1">
      <c r="A167" s="2" t="s">
        <v>16</v>
      </c>
      <c r="B167" s="10">
        <v>19057.5</v>
      </c>
      <c r="C167" s="2" t="s">
        <v>4544</v>
      </c>
      <c r="D167" s="2" t="s">
        <v>12</v>
      </c>
      <c r="E167" s="9" t="s">
        <v>4559</v>
      </c>
      <c r="F167" s="2" t="s">
        <v>4546</v>
      </c>
      <c r="G167" s="2" t="s">
        <v>3</v>
      </c>
      <c r="H167" s="2" t="s">
        <v>3901</v>
      </c>
      <c r="I167" s="10">
        <v>20000.009999999998</v>
      </c>
      <c r="J167" s="2" t="s">
        <v>2336</v>
      </c>
      <c r="K167" s="2" t="s">
        <v>2336</v>
      </c>
      <c r="L167" s="2" t="s">
        <v>2336</v>
      </c>
      <c r="M167" s="2" t="s">
        <v>2336</v>
      </c>
      <c r="N167" s="2" t="s">
        <v>876</v>
      </c>
    </row>
    <row r="168" spans="1:14" ht="16.5" hidden="1" customHeight="1">
      <c r="A168" s="2" t="s">
        <v>16</v>
      </c>
      <c r="B168" s="10">
        <v>9510.6</v>
      </c>
      <c r="C168" s="2" t="s">
        <v>4544</v>
      </c>
      <c r="D168" s="2" t="s">
        <v>12</v>
      </c>
      <c r="E168" s="9" t="s">
        <v>4560</v>
      </c>
      <c r="F168" s="2" t="s">
        <v>4546</v>
      </c>
      <c r="G168" s="2" t="s">
        <v>3</v>
      </c>
      <c r="H168" s="2" t="s">
        <v>3901</v>
      </c>
      <c r="I168" s="4">
        <v>10000</v>
      </c>
      <c r="J168" s="2" t="s">
        <v>2336</v>
      </c>
      <c r="K168" s="2" t="s">
        <v>2336</v>
      </c>
      <c r="L168" s="2" t="s">
        <v>2336</v>
      </c>
      <c r="M168" s="2" t="s">
        <v>2336</v>
      </c>
      <c r="N168" s="2" t="s">
        <v>876</v>
      </c>
    </row>
    <row r="169" spans="1:14" ht="16.5" hidden="1" customHeight="1">
      <c r="A169" s="2" t="s">
        <v>16</v>
      </c>
      <c r="B169" s="4">
        <v>9317</v>
      </c>
      <c r="C169" s="2" t="s">
        <v>4544</v>
      </c>
      <c r="D169" s="2" t="s">
        <v>12</v>
      </c>
      <c r="E169" s="9" t="s">
        <v>4561</v>
      </c>
      <c r="F169" s="2" t="s">
        <v>4546</v>
      </c>
      <c r="G169" s="2" t="s">
        <v>3</v>
      </c>
      <c r="H169" s="2" t="s">
        <v>3901</v>
      </c>
      <c r="I169" s="4">
        <v>15400</v>
      </c>
      <c r="J169" s="2" t="s">
        <v>2336</v>
      </c>
      <c r="K169" s="2" t="s">
        <v>2336</v>
      </c>
      <c r="L169" s="2" t="s">
        <v>2336</v>
      </c>
      <c r="M169" s="2" t="s">
        <v>2336</v>
      </c>
      <c r="N169" s="2" t="s">
        <v>876</v>
      </c>
    </row>
    <row r="170" spans="1:14" ht="16.5" hidden="1" customHeight="1">
      <c r="A170" s="2" t="s">
        <v>16</v>
      </c>
      <c r="B170" s="10">
        <v>2294.16</v>
      </c>
      <c r="C170" s="2" t="s">
        <v>4544</v>
      </c>
      <c r="D170" s="2" t="s">
        <v>12</v>
      </c>
      <c r="E170" s="9" t="s">
        <v>4562</v>
      </c>
      <c r="F170" s="2" t="s">
        <v>4546</v>
      </c>
      <c r="G170" s="2" t="s">
        <v>3</v>
      </c>
      <c r="H170" s="2" t="s">
        <v>3901</v>
      </c>
      <c r="I170" s="4">
        <v>2720</v>
      </c>
      <c r="J170" s="2" t="s">
        <v>2336</v>
      </c>
      <c r="K170" s="2" t="s">
        <v>2336</v>
      </c>
      <c r="L170" s="2" t="s">
        <v>2336</v>
      </c>
      <c r="M170" s="2" t="s">
        <v>2336</v>
      </c>
      <c r="N170" s="2" t="s">
        <v>876</v>
      </c>
    </row>
    <row r="171" spans="1:14" ht="16.5" hidden="1" customHeight="1">
      <c r="A171" s="2" t="s">
        <v>16</v>
      </c>
      <c r="B171" s="10">
        <v>1808.95</v>
      </c>
      <c r="C171" s="2" t="s">
        <v>4544</v>
      </c>
      <c r="D171" s="2" t="s">
        <v>12</v>
      </c>
      <c r="E171" s="9" t="s">
        <v>4563</v>
      </c>
      <c r="F171" s="2" t="s">
        <v>4546</v>
      </c>
      <c r="G171" s="2" t="s">
        <v>3</v>
      </c>
      <c r="H171" s="2" t="s">
        <v>3901</v>
      </c>
      <c r="I171" s="10">
        <v>2500.0100000000002</v>
      </c>
      <c r="J171" s="2" t="s">
        <v>2336</v>
      </c>
      <c r="K171" s="2" t="s">
        <v>2336</v>
      </c>
      <c r="L171" s="2" t="s">
        <v>2336</v>
      </c>
      <c r="M171" s="2" t="s">
        <v>2336</v>
      </c>
      <c r="N171" s="2" t="s">
        <v>876</v>
      </c>
    </row>
    <row r="172" spans="1:14" ht="16.5" hidden="1" customHeight="1">
      <c r="A172" s="2" t="s">
        <v>16</v>
      </c>
      <c r="B172" s="10">
        <v>2964.5</v>
      </c>
      <c r="C172" s="2" t="s">
        <v>4544</v>
      </c>
      <c r="D172" s="2" t="s">
        <v>12</v>
      </c>
      <c r="E172" s="9" t="s">
        <v>4564</v>
      </c>
      <c r="F172" s="2" t="s">
        <v>4546</v>
      </c>
      <c r="G172" s="2" t="s">
        <v>3</v>
      </c>
      <c r="H172" s="2" t="s">
        <v>3901</v>
      </c>
      <c r="I172" s="4">
        <v>3750</v>
      </c>
      <c r="J172" s="2" t="s">
        <v>2336</v>
      </c>
      <c r="K172" s="2" t="s">
        <v>2336</v>
      </c>
      <c r="L172" s="2" t="s">
        <v>2336</v>
      </c>
      <c r="M172" s="2" t="s">
        <v>2336</v>
      </c>
      <c r="N172" s="2" t="s">
        <v>876</v>
      </c>
    </row>
    <row r="173" spans="1:14" ht="16.5" hidden="1" customHeight="1">
      <c r="A173" s="2" t="s">
        <v>16</v>
      </c>
      <c r="B173" s="10">
        <v>1058.75</v>
      </c>
      <c r="C173" s="2" t="s">
        <v>4544</v>
      </c>
      <c r="D173" s="2" t="s">
        <v>12</v>
      </c>
      <c r="E173" s="9" t="s">
        <v>4565</v>
      </c>
      <c r="F173" s="2" t="s">
        <v>4546</v>
      </c>
      <c r="G173" s="2" t="s">
        <v>3</v>
      </c>
      <c r="H173" s="2" t="s">
        <v>3901</v>
      </c>
      <c r="I173" s="4">
        <v>2000</v>
      </c>
      <c r="J173" s="2" t="s">
        <v>2336</v>
      </c>
      <c r="K173" s="2" t="s">
        <v>2336</v>
      </c>
      <c r="L173" s="2" t="s">
        <v>2336</v>
      </c>
      <c r="M173" s="2" t="s">
        <v>2336</v>
      </c>
      <c r="N173" s="2" t="s">
        <v>876</v>
      </c>
    </row>
    <row r="174" spans="1:14" ht="16.5" hidden="1" customHeight="1">
      <c r="A174" s="2" t="s">
        <v>16</v>
      </c>
      <c r="B174" s="4">
        <v>605</v>
      </c>
      <c r="C174" s="2" t="s">
        <v>4544</v>
      </c>
      <c r="D174" s="2" t="s">
        <v>12</v>
      </c>
      <c r="E174" s="9" t="s">
        <v>4566</v>
      </c>
      <c r="F174" s="2" t="s">
        <v>4546</v>
      </c>
      <c r="G174" s="2" t="s">
        <v>3</v>
      </c>
      <c r="H174" s="2" t="s">
        <v>3901</v>
      </c>
      <c r="I174" s="4">
        <v>850</v>
      </c>
      <c r="J174" s="2" t="s">
        <v>2336</v>
      </c>
      <c r="K174" s="2" t="s">
        <v>2336</v>
      </c>
      <c r="L174" s="2" t="s">
        <v>2336</v>
      </c>
      <c r="M174" s="2" t="s">
        <v>2336</v>
      </c>
      <c r="N174" s="2" t="s">
        <v>876</v>
      </c>
    </row>
    <row r="175" spans="1:14" ht="16.5" hidden="1" customHeight="1">
      <c r="A175" s="2" t="s">
        <v>16</v>
      </c>
      <c r="B175" s="10">
        <v>10176.1</v>
      </c>
      <c r="C175" s="2" t="s">
        <v>4544</v>
      </c>
      <c r="D175" s="2" t="s">
        <v>12</v>
      </c>
      <c r="E175" s="9" t="s">
        <v>4567</v>
      </c>
      <c r="F175" s="2" t="s">
        <v>4546</v>
      </c>
      <c r="G175" s="2" t="s">
        <v>3</v>
      </c>
      <c r="H175" s="2" t="s">
        <v>3901</v>
      </c>
      <c r="I175" s="10">
        <v>12180.01</v>
      </c>
      <c r="J175" s="2" t="s">
        <v>2336</v>
      </c>
      <c r="K175" s="2" t="s">
        <v>2336</v>
      </c>
      <c r="L175" s="2" t="s">
        <v>2336</v>
      </c>
      <c r="M175" s="2" t="s">
        <v>2336</v>
      </c>
      <c r="N175" s="2" t="s">
        <v>876</v>
      </c>
    </row>
    <row r="176" spans="1:14" ht="16.5" hidden="1" customHeight="1">
      <c r="A176" s="2" t="s">
        <v>16</v>
      </c>
      <c r="B176" s="10">
        <v>5080.79</v>
      </c>
      <c r="C176" s="2" t="s">
        <v>4544</v>
      </c>
      <c r="D176" s="2" t="s">
        <v>12</v>
      </c>
      <c r="E176" s="9" t="s">
        <v>4568</v>
      </c>
      <c r="F176" s="2" t="s">
        <v>4546</v>
      </c>
      <c r="G176" s="2" t="s">
        <v>3</v>
      </c>
      <c r="H176" s="2" t="s">
        <v>3901</v>
      </c>
      <c r="I176" s="4">
        <v>12025</v>
      </c>
      <c r="J176" s="2" t="s">
        <v>2336</v>
      </c>
      <c r="K176" s="2" t="s">
        <v>2336</v>
      </c>
      <c r="L176" s="2" t="s">
        <v>2336</v>
      </c>
      <c r="M176" s="2" t="s">
        <v>2336</v>
      </c>
      <c r="N176" s="2" t="s">
        <v>876</v>
      </c>
    </row>
    <row r="177" spans="1:14" ht="16.5" hidden="1" customHeight="1">
      <c r="A177" s="2" t="s">
        <v>16</v>
      </c>
      <c r="B177" s="4">
        <v>12705</v>
      </c>
      <c r="C177" s="2" t="s">
        <v>4544</v>
      </c>
      <c r="D177" s="2" t="s">
        <v>12</v>
      </c>
      <c r="E177" s="9" t="s">
        <v>4569</v>
      </c>
      <c r="F177" s="2" t="s">
        <v>4546</v>
      </c>
      <c r="G177" s="2" t="s">
        <v>3</v>
      </c>
      <c r="H177" s="2" t="s">
        <v>3901</v>
      </c>
      <c r="I177" s="10">
        <v>14999.99</v>
      </c>
      <c r="J177" s="2" t="s">
        <v>2336</v>
      </c>
      <c r="K177" s="2" t="s">
        <v>2336</v>
      </c>
      <c r="L177" s="2" t="s">
        <v>2336</v>
      </c>
      <c r="M177" s="2" t="s">
        <v>2336</v>
      </c>
      <c r="N177" s="2" t="s">
        <v>876</v>
      </c>
    </row>
    <row r="178" spans="1:14" ht="16.5" hidden="1" customHeight="1">
      <c r="A178" s="2" t="s">
        <v>16</v>
      </c>
      <c r="B178" s="10">
        <v>4062.58</v>
      </c>
      <c r="C178" s="2" t="s">
        <v>4544</v>
      </c>
      <c r="D178" s="2" t="s">
        <v>12</v>
      </c>
      <c r="E178" s="9" t="s">
        <v>4570</v>
      </c>
      <c r="F178" s="2" t="s">
        <v>4546</v>
      </c>
      <c r="G178" s="2" t="s">
        <v>3</v>
      </c>
      <c r="H178" s="2" t="s">
        <v>3901</v>
      </c>
      <c r="I178" s="4">
        <v>6250</v>
      </c>
      <c r="J178" s="2" t="s">
        <v>2336</v>
      </c>
      <c r="K178" s="2" t="s">
        <v>2336</v>
      </c>
      <c r="L178" s="2" t="s">
        <v>2336</v>
      </c>
      <c r="M178" s="2" t="s">
        <v>2336</v>
      </c>
      <c r="N178" s="2" t="s">
        <v>876</v>
      </c>
    </row>
    <row r="179" spans="1:14" ht="16.5" hidden="1" customHeight="1">
      <c r="A179" s="2" t="s">
        <v>16</v>
      </c>
      <c r="B179" s="10">
        <v>1426.29</v>
      </c>
      <c r="C179" s="2" t="s">
        <v>4544</v>
      </c>
      <c r="D179" s="2" t="s">
        <v>12</v>
      </c>
      <c r="E179" s="9" t="s">
        <v>4571</v>
      </c>
      <c r="F179" s="2" t="s">
        <v>4546</v>
      </c>
      <c r="G179" s="2" t="s">
        <v>3</v>
      </c>
      <c r="H179" s="2" t="s">
        <v>3901</v>
      </c>
      <c r="I179" s="4">
        <v>1875</v>
      </c>
      <c r="J179" s="2" t="s">
        <v>2336</v>
      </c>
      <c r="K179" s="2" t="s">
        <v>2336</v>
      </c>
      <c r="L179" s="2" t="s">
        <v>2336</v>
      </c>
      <c r="M179" s="2" t="s">
        <v>2336</v>
      </c>
      <c r="N179" s="2" t="s">
        <v>876</v>
      </c>
    </row>
    <row r="180" spans="1:14" ht="16.5" hidden="1" customHeight="1">
      <c r="A180" s="2" t="s">
        <v>16</v>
      </c>
      <c r="B180" s="10">
        <v>8506.2999999999993</v>
      </c>
      <c r="C180" s="2" t="s">
        <v>4544</v>
      </c>
      <c r="D180" s="2" t="s">
        <v>12</v>
      </c>
      <c r="E180" s="9" t="s">
        <v>4572</v>
      </c>
      <c r="F180" s="2" t="s">
        <v>4546</v>
      </c>
      <c r="G180" s="2" t="s">
        <v>3</v>
      </c>
      <c r="H180" s="2" t="s">
        <v>3901</v>
      </c>
      <c r="I180" s="4">
        <v>9000</v>
      </c>
      <c r="J180" s="2" t="s">
        <v>2336</v>
      </c>
      <c r="K180" s="2" t="s">
        <v>2336</v>
      </c>
      <c r="L180" s="2" t="s">
        <v>2336</v>
      </c>
      <c r="M180" s="2" t="s">
        <v>2336</v>
      </c>
      <c r="N180" s="2" t="s">
        <v>876</v>
      </c>
    </row>
    <row r="181" spans="1:14" ht="16.5" hidden="1" customHeight="1">
      <c r="A181" s="2" t="s">
        <v>16</v>
      </c>
      <c r="B181" s="10">
        <v>7925.5</v>
      </c>
      <c r="C181" s="2" t="s">
        <v>4544</v>
      </c>
      <c r="D181" s="2" t="s">
        <v>12</v>
      </c>
      <c r="E181" s="9" t="s">
        <v>4573</v>
      </c>
      <c r="F181" s="2" t="s">
        <v>4546</v>
      </c>
      <c r="G181" s="2" t="s">
        <v>3</v>
      </c>
      <c r="H181" s="2" t="s">
        <v>3901</v>
      </c>
      <c r="I181" s="4">
        <v>8500</v>
      </c>
      <c r="J181" s="2" t="s">
        <v>2336</v>
      </c>
      <c r="K181" s="2" t="s">
        <v>2336</v>
      </c>
      <c r="L181" s="2" t="s">
        <v>2336</v>
      </c>
      <c r="M181" s="2" t="s">
        <v>2336</v>
      </c>
      <c r="N181" s="2" t="s">
        <v>876</v>
      </c>
    </row>
    <row r="182" spans="1:14" ht="16.5" hidden="1" customHeight="1">
      <c r="A182" s="2" t="s">
        <v>16</v>
      </c>
      <c r="B182" s="10">
        <v>21199.200000000001</v>
      </c>
      <c r="C182" s="2" t="s">
        <v>4544</v>
      </c>
      <c r="D182" s="2" t="s">
        <v>12</v>
      </c>
      <c r="E182" s="9" t="s">
        <v>4574</v>
      </c>
      <c r="F182" s="2" t="s">
        <v>4546</v>
      </c>
      <c r="G182" s="2" t="s">
        <v>3</v>
      </c>
      <c r="H182" s="2" t="s">
        <v>3901</v>
      </c>
      <c r="I182" s="4">
        <v>27600</v>
      </c>
      <c r="J182" s="2" t="s">
        <v>2336</v>
      </c>
      <c r="K182" s="2" t="s">
        <v>2336</v>
      </c>
      <c r="L182" s="2" t="s">
        <v>2336</v>
      </c>
      <c r="M182" s="2" t="s">
        <v>2336</v>
      </c>
      <c r="N182" s="2" t="s">
        <v>876</v>
      </c>
    </row>
    <row r="183" spans="1:14" ht="16.5" hidden="1" customHeight="1">
      <c r="A183" s="2" t="s">
        <v>14</v>
      </c>
      <c r="B183" s="10">
        <v>36965.5</v>
      </c>
      <c r="C183" s="2" t="s">
        <v>4575</v>
      </c>
      <c r="D183" s="2" t="s">
        <v>11</v>
      </c>
      <c r="E183" s="9" t="s">
        <v>4576</v>
      </c>
      <c r="F183" s="2" t="s">
        <v>4577</v>
      </c>
      <c r="G183" s="2" t="s">
        <v>3</v>
      </c>
      <c r="H183" s="2" t="s">
        <v>3901</v>
      </c>
      <c r="I183" s="4">
        <v>43560</v>
      </c>
      <c r="J183" s="2" t="s">
        <v>2336</v>
      </c>
      <c r="K183" s="2" t="s">
        <v>2336</v>
      </c>
      <c r="L183" s="2" t="s">
        <v>2336</v>
      </c>
      <c r="M183" s="2" t="s">
        <v>2336</v>
      </c>
      <c r="N183" s="2" t="s">
        <v>4578</v>
      </c>
    </row>
    <row r="184" spans="1:14" ht="16.5" hidden="1" customHeight="1">
      <c r="A184" s="2" t="s">
        <v>4338</v>
      </c>
      <c r="B184" s="4">
        <v>248500</v>
      </c>
      <c r="C184" s="2" t="s">
        <v>4579</v>
      </c>
      <c r="D184" s="2" t="s">
        <v>11</v>
      </c>
      <c r="E184" s="9" t="s">
        <v>4580</v>
      </c>
      <c r="F184" s="2" t="s">
        <v>4581</v>
      </c>
      <c r="G184" s="2" t="s">
        <v>3</v>
      </c>
      <c r="H184" s="2" t="s">
        <v>3901</v>
      </c>
      <c r="I184" s="4">
        <v>250000</v>
      </c>
      <c r="J184" s="2" t="s">
        <v>2336</v>
      </c>
      <c r="K184" s="2" t="s">
        <v>2336</v>
      </c>
      <c r="L184" s="2" t="s">
        <v>2336</v>
      </c>
      <c r="M184" s="2" t="s">
        <v>2336</v>
      </c>
      <c r="N184" s="2" t="s">
        <v>4342</v>
      </c>
    </row>
    <row r="185" spans="1:14" ht="16.5" hidden="1" customHeight="1">
      <c r="A185" s="2" t="s">
        <v>16</v>
      </c>
      <c r="B185" s="10">
        <v>1982117.72</v>
      </c>
      <c r="C185" s="2" t="s">
        <v>4582</v>
      </c>
      <c r="D185" s="2" t="s">
        <v>10</v>
      </c>
      <c r="E185" s="9" t="s">
        <v>4583</v>
      </c>
      <c r="F185" s="2" t="s">
        <v>4584</v>
      </c>
      <c r="G185" s="2" t="s">
        <v>3</v>
      </c>
      <c r="H185" s="2" t="s">
        <v>3901</v>
      </c>
      <c r="I185" s="10">
        <v>2225848.08</v>
      </c>
      <c r="J185" s="2" t="s">
        <v>2336</v>
      </c>
      <c r="K185" s="2" t="s">
        <v>2336</v>
      </c>
      <c r="L185" s="2" t="s">
        <v>2336</v>
      </c>
      <c r="M185" s="2" t="s">
        <v>2336</v>
      </c>
      <c r="N185" s="2" t="s">
        <v>4578</v>
      </c>
    </row>
    <row r="186" spans="1:14" ht="16.5" hidden="1" customHeight="1">
      <c r="A186" s="2" t="s">
        <v>16</v>
      </c>
      <c r="B186" s="10">
        <v>150309.62</v>
      </c>
      <c r="C186" s="2" t="s">
        <v>4585</v>
      </c>
      <c r="D186" s="2" t="s">
        <v>11</v>
      </c>
      <c r="E186" s="9" t="s">
        <v>4586</v>
      </c>
      <c r="F186" s="2" t="s">
        <v>4587</v>
      </c>
      <c r="G186" s="2" t="s">
        <v>3</v>
      </c>
      <c r="H186" s="2" t="s">
        <v>3901</v>
      </c>
      <c r="I186" s="10">
        <v>150309.62</v>
      </c>
      <c r="J186" s="2" t="s">
        <v>2336</v>
      </c>
      <c r="K186" s="2" t="s">
        <v>2336</v>
      </c>
      <c r="L186" s="2" t="s">
        <v>2336</v>
      </c>
      <c r="M186" s="2" t="s">
        <v>2336</v>
      </c>
      <c r="N186" s="2" t="s">
        <v>4322</v>
      </c>
    </row>
    <row r="187" spans="1:14" ht="16.5" hidden="1" customHeight="1">
      <c r="A187" s="2" t="s">
        <v>16</v>
      </c>
      <c r="B187" s="4">
        <v>177025</v>
      </c>
      <c r="C187" s="2" t="s">
        <v>4588</v>
      </c>
      <c r="D187" s="2" t="s">
        <v>11</v>
      </c>
      <c r="E187" s="9" t="s">
        <v>4589</v>
      </c>
      <c r="F187" s="2" t="s">
        <v>4590</v>
      </c>
      <c r="G187" s="2" t="s">
        <v>3</v>
      </c>
      <c r="H187" s="2" t="s">
        <v>3901</v>
      </c>
      <c r="I187" s="10">
        <v>184295.8</v>
      </c>
      <c r="J187" s="2" t="s">
        <v>2336</v>
      </c>
      <c r="K187" s="2" t="s">
        <v>2336</v>
      </c>
      <c r="L187" s="2" t="s">
        <v>2336</v>
      </c>
      <c r="M187" s="2" t="s">
        <v>2336</v>
      </c>
      <c r="N187" s="2" t="s">
        <v>4322</v>
      </c>
    </row>
    <row r="188" spans="1:14" ht="16.5" hidden="1" customHeight="1">
      <c r="A188" s="2" t="s">
        <v>16</v>
      </c>
      <c r="B188" s="10">
        <v>375148.79999999999</v>
      </c>
      <c r="C188" s="2" t="s">
        <v>4591</v>
      </c>
      <c r="D188" s="2" t="s">
        <v>11</v>
      </c>
      <c r="E188" s="9" t="s">
        <v>4592</v>
      </c>
      <c r="F188" s="2" t="s">
        <v>4593</v>
      </c>
      <c r="G188" s="2" t="s">
        <v>3</v>
      </c>
      <c r="H188" s="2" t="s">
        <v>3901</v>
      </c>
      <c r="I188" s="10">
        <v>404743.87</v>
      </c>
      <c r="J188" s="2" t="s">
        <v>2336</v>
      </c>
      <c r="K188" s="2" t="s">
        <v>2336</v>
      </c>
      <c r="L188" s="2" t="s">
        <v>2336</v>
      </c>
      <c r="M188" s="2" t="s">
        <v>2336</v>
      </c>
      <c r="N188" s="2" t="s">
        <v>4322</v>
      </c>
    </row>
    <row r="189" spans="1:14" ht="16.5" hidden="1" customHeight="1">
      <c r="A189" s="2" t="s">
        <v>14</v>
      </c>
      <c r="B189" s="10">
        <v>433553.13</v>
      </c>
      <c r="C189" s="2" t="s">
        <v>4594</v>
      </c>
      <c r="D189" s="2" t="s">
        <v>10</v>
      </c>
      <c r="E189" s="9" t="s">
        <v>4595</v>
      </c>
      <c r="F189" s="2" t="s">
        <v>4596</v>
      </c>
      <c r="G189" s="2" t="s">
        <v>3</v>
      </c>
      <c r="H189" s="2" t="s">
        <v>3901</v>
      </c>
      <c r="I189" s="10">
        <v>567403.64</v>
      </c>
      <c r="J189" s="2" t="s">
        <v>2336</v>
      </c>
      <c r="K189" s="2" t="s">
        <v>2336</v>
      </c>
      <c r="L189" s="2" t="s">
        <v>2336</v>
      </c>
      <c r="M189" s="2" t="s">
        <v>2336</v>
      </c>
      <c r="N189" s="2" t="s">
        <v>4322</v>
      </c>
    </row>
    <row r="190" spans="1:14" ht="16.5" hidden="1" customHeight="1">
      <c r="A190" s="2" t="s">
        <v>16</v>
      </c>
      <c r="B190" s="10">
        <v>56900.25</v>
      </c>
      <c r="C190" s="2" t="s">
        <v>4597</v>
      </c>
      <c r="D190" s="2" t="s">
        <v>12</v>
      </c>
      <c r="E190" s="9" t="s">
        <v>4598</v>
      </c>
      <c r="F190" s="2" t="s">
        <v>4599</v>
      </c>
      <c r="G190" s="2" t="s">
        <v>3</v>
      </c>
      <c r="H190" s="2" t="s">
        <v>3901</v>
      </c>
      <c r="I190" s="4">
        <v>59895</v>
      </c>
      <c r="J190" s="2" t="s">
        <v>2336</v>
      </c>
      <c r="K190" s="2" t="s">
        <v>2336</v>
      </c>
      <c r="L190" s="2" t="s">
        <v>2336</v>
      </c>
      <c r="M190" s="2" t="s">
        <v>2336</v>
      </c>
      <c r="N190" s="2" t="s">
        <v>876</v>
      </c>
    </row>
    <row r="191" spans="1:14" ht="16.5" hidden="1" customHeight="1">
      <c r="A191" s="2" t="s">
        <v>14</v>
      </c>
      <c r="B191" s="10">
        <v>2541.0100000000002</v>
      </c>
      <c r="C191" s="2" t="s">
        <v>4600</v>
      </c>
      <c r="D191" s="2" t="s">
        <v>11</v>
      </c>
      <c r="E191" s="9" t="s">
        <v>4601</v>
      </c>
      <c r="F191" s="2" t="s">
        <v>4602</v>
      </c>
      <c r="G191" s="2" t="s">
        <v>3</v>
      </c>
      <c r="H191" s="2" t="s">
        <v>3901</v>
      </c>
      <c r="I191" s="10">
        <v>3726.8</v>
      </c>
      <c r="J191" s="2" t="s">
        <v>2336</v>
      </c>
      <c r="K191" s="2" t="s">
        <v>2336</v>
      </c>
      <c r="L191" s="2" t="s">
        <v>2336</v>
      </c>
      <c r="M191" s="2" t="s">
        <v>2336</v>
      </c>
      <c r="N191" s="2" t="s">
        <v>4292</v>
      </c>
    </row>
    <row r="192" spans="1:14" ht="16.5" hidden="1" customHeight="1">
      <c r="A192" s="2" t="s">
        <v>14</v>
      </c>
      <c r="B192" s="4">
        <v>36300</v>
      </c>
      <c r="C192" s="2" t="s">
        <v>4603</v>
      </c>
      <c r="D192" s="2" t="s">
        <v>11</v>
      </c>
      <c r="E192" s="9" t="s">
        <v>4604</v>
      </c>
      <c r="F192" s="2" t="s">
        <v>4605</v>
      </c>
      <c r="G192" s="2" t="s">
        <v>3</v>
      </c>
      <c r="H192" s="2" t="s">
        <v>3901</v>
      </c>
      <c r="I192" s="10">
        <v>45000.01</v>
      </c>
      <c r="J192" s="2" t="s">
        <v>2336</v>
      </c>
      <c r="K192" s="2" t="s">
        <v>2336</v>
      </c>
      <c r="L192" s="2" t="s">
        <v>2336</v>
      </c>
      <c r="M192" s="2" t="s">
        <v>2336</v>
      </c>
      <c r="N192" s="2" t="s">
        <v>4292</v>
      </c>
    </row>
    <row r="193" spans="1:14" ht="16.5" hidden="1" customHeight="1">
      <c r="A193" s="2" t="s">
        <v>16</v>
      </c>
      <c r="B193" s="10">
        <v>594158.4</v>
      </c>
      <c r="C193" s="2" t="s">
        <v>4606</v>
      </c>
      <c r="D193" s="2" t="s">
        <v>11</v>
      </c>
      <c r="E193" s="9" t="s">
        <v>4607</v>
      </c>
      <c r="F193" s="2" t="s">
        <v>4608</v>
      </c>
      <c r="G193" s="2" t="s">
        <v>3</v>
      </c>
      <c r="H193" s="2" t="s">
        <v>3901</v>
      </c>
      <c r="I193" s="4">
        <v>653400</v>
      </c>
      <c r="J193" s="2" t="s">
        <v>2336</v>
      </c>
      <c r="K193" s="2" t="s">
        <v>2336</v>
      </c>
      <c r="L193" s="2" t="s">
        <v>2336</v>
      </c>
      <c r="M193" s="2" t="s">
        <v>2336</v>
      </c>
      <c r="N193" s="2" t="s">
        <v>4288</v>
      </c>
    </row>
    <row r="194" spans="1:14" ht="16.5" hidden="1" customHeight="1">
      <c r="A194" s="2" t="s">
        <v>14</v>
      </c>
      <c r="B194" s="10">
        <v>710413.64</v>
      </c>
      <c r="C194" s="2" t="s">
        <v>4609</v>
      </c>
      <c r="D194" s="2" t="s">
        <v>10</v>
      </c>
      <c r="E194" s="9" t="s">
        <v>4610</v>
      </c>
      <c r="F194" s="2" t="s">
        <v>4611</v>
      </c>
      <c r="G194" s="2" t="s">
        <v>3</v>
      </c>
      <c r="H194" s="2" t="s">
        <v>3901</v>
      </c>
      <c r="I194" s="10">
        <v>710413.64</v>
      </c>
      <c r="J194" s="2" t="s">
        <v>2336</v>
      </c>
      <c r="K194" s="2" t="s">
        <v>2336</v>
      </c>
      <c r="L194" s="2" t="s">
        <v>2336</v>
      </c>
      <c r="M194" s="2" t="s">
        <v>2336</v>
      </c>
      <c r="N194" s="2" t="s">
        <v>4292</v>
      </c>
    </row>
    <row r="195" spans="1:14" ht="16.5" hidden="1" customHeight="1">
      <c r="A195" s="2" t="s">
        <v>16</v>
      </c>
      <c r="B195" s="10">
        <v>594158.4</v>
      </c>
      <c r="C195" s="2" t="s">
        <v>4606</v>
      </c>
      <c r="D195" s="2" t="s">
        <v>11</v>
      </c>
      <c r="E195" s="9" t="s">
        <v>4612</v>
      </c>
      <c r="F195" s="2" t="s">
        <v>4608</v>
      </c>
      <c r="G195" s="2" t="s">
        <v>3</v>
      </c>
      <c r="H195" s="2" t="s">
        <v>3901</v>
      </c>
      <c r="I195" s="4">
        <v>653400</v>
      </c>
      <c r="J195" s="2" t="s">
        <v>2336</v>
      </c>
      <c r="K195" s="2" t="s">
        <v>2336</v>
      </c>
      <c r="L195" s="2" t="s">
        <v>2336</v>
      </c>
      <c r="M195" s="2" t="s">
        <v>2336</v>
      </c>
      <c r="N195" s="2" t="s">
        <v>4288</v>
      </c>
    </row>
    <row r="196" spans="1:14" ht="16.5" hidden="1" customHeight="1">
      <c r="A196" s="2" t="s">
        <v>16</v>
      </c>
      <c r="B196" s="10">
        <v>247159.44</v>
      </c>
      <c r="C196" s="2" t="s">
        <v>4606</v>
      </c>
      <c r="D196" s="2" t="s">
        <v>11</v>
      </c>
      <c r="E196" s="9" t="s">
        <v>4613</v>
      </c>
      <c r="F196" s="2" t="s">
        <v>4608</v>
      </c>
      <c r="G196" s="2" t="s">
        <v>3</v>
      </c>
      <c r="H196" s="2" t="s">
        <v>3901</v>
      </c>
      <c r="I196" s="4">
        <v>268620</v>
      </c>
      <c r="J196" s="2" t="s">
        <v>2336</v>
      </c>
      <c r="K196" s="2" t="s">
        <v>2336</v>
      </c>
      <c r="L196" s="2" t="s">
        <v>2336</v>
      </c>
      <c r="M196" s="2" t="s">
        <v>2336</v>
      </c>
      <c r="N196" s="2" t="s">
        <v>4288</v>
      </c>
    </row>
    <row r="197" spans="1:14" ht="16.5" hidden="1" customHeight="1">
      <c r="A197" s="2" t="s">
        <v>16</v>
      </c>
      <c r="B197" s="10">
        <v>598858.35</v>
      </c>
      <c r="C197" s="2" t="s">
        <v>4606</v>
      </c>
      <c r="D197" s="2" t="s">
        <v>11</v>
      </c>
      <c r="E197" s="9" t="s">
        <v>4614</v>
      </c>
      <c r="F197" s="2" t="s">
        <v>4608</v>
      </c>
      <c r="G197" s="2" t="s">
        <v>3</v>
      </c>
      <c r="H197" s="2" t="s">
        <v>3901</v>
      </c>
      <c r="I197" s="4">
        <v>653400</v>
      </c>
      <c r="J197" s="2" t="s">
        <v>2336</v>
      </c>
      <c r="K197" s="2" t="s">
        <v>2336</v>
      </c>
      <c r="L197" s="2" t="s">
        <v>2336</v>
      </c>
      <c r="M197" s="2" t="s">
        <v>2336</v>
      </c>
      <c r="N197" s="2" t="s">
        <v>4288</v>
      </c>
    </row>
    <row r="198" spans="1:14" ht="16.5" hidden="1" customHeight="1">
      <c r="A198" s="2" t="s">
        <v>16</v>
      </c>
      <c r="B198" s="10">
        <v>555450.5</v>
      </c>
      <c r="C198" s="2" t="s">
        <v>4606</v>
      </c>
      <c r="D198" s="2" t="s">
        <v>11</v>
      </c>
      <c r="E198" s="9" t="s">
        <v>4615</v>
      </c>
      <c r="F198" s="2" t="s">
        <v>4608</v>
      </c>
      <c r="G198" s="2" t="s">
        <v>3</v>
      </c>
      <c r="H198" s="2" t="s">
        <v>3901</v>
      </c>
      <c r="I198" s="4">
        <v>653400</v>
      </c>
      <c r="J198" s="2" t="s">
        <v>2336</v>
      </c>
      <c r="K198" s="2" t="s">
        <v>2336</v>
      </c>
      <c r="L198" s="2" t="s">
        <v>2336</v>
      </c>
      <c r="M198" s="2" t="s">
        <v>2336</v>
      </c>
      <c r="N198" s="2" t="s">
        <v>4288</v>
      </c>
    </row>
    <row r="199" spans="1:14" ht="16.5" hidden="1" customHeight="1">
      <c r="A199" s="2" t="s">
        <v>16</v>
      </c>
      <c r="B199" s="10">
        <v>594158.4</v>
      </c>
      <c r="C199" s="2" t="s">
        <v>4606</v>
      </c>
      <c r="D199" s="2" t="s">
        <v>11</v>
      </c>
      <c r="E199" s="9" t="s">
        <v>4616</v>
      </c>
      <c r="F199" s="2" t="s">
        <v>4608</v>
      </c>
      <c r="G199" s="2" t="s">
        <v>3</v>
      </c>
      <c r="H199" s="2" t="s">
        <v>3901</v>
      </c>
      <c r="I199" s="4">
        <v>653400</v>
      </c>
      <c r="J199" s="2" t="s">
        <v>2336</v>
      </c>
      <c r="K199" s="2" t="s">
        <v>2336</v>
      </c>
      <c r="L199" s="2" t="s">
        <v>2336</v>
      </c>
      <c r="M199" s="2" t="s">
        <v>2336</v>
      </c>
      <c r="N199" s="2" t="s">
        <v>4288</v>
      </c>
    </row>
    <row r="200" spans="1:14" ht="16.5" hidden="1" customHeight="1">
      <c r="A200" s="2" t="s">
        <v>16</v>
      </c>
      <c r="B200" s="4">
        <v>853050</v>
      </c>
      <c r="C200" s="2" t="s">
        <v>4606</v>
      </c>
      <c r="D200" s="2" t="s">
        <v>11</v>
      </c>
      <c r="E200" s="9" t="s">
        <v>4617</v>
      </c>
      <c r="F200" s="2" t="s">
        <v>4608</v>
      </c>
      <c r="G200" s="2" t="s">
        <v>3</v>
      </c>
      <c r="H200" s="2" t="s">
        <v>3901</v>
      </c>
      <c r="I200" s="4">
        <v>907500</v>
      </c>
      <c r="J200" s="2" t="s">
        <v>2336</v>
      </c>
      <c r="K200" s="2" t="s">
        <v>2336</v>
      </c>
      <c r="L200" s="2" t="s">
        <v>2336</v>
      </c>
      <c r="M200" s="2" t="s">
        <v>2336</v>
      </c>
      <c r="N200" s="2" t="s">
        <v>4288</v>
      </c>
    </row>
    <row r="201" spans="1:14" ht="16.5" hidden="1" customHeight="1">
      <c r="A201" s="2" t="s">
        <v>16</v>
      </c>
      <c r="B201" s="4">
        <v>183920</v>
      </c>
      <c r="C201" s="2" t="s">
        <v>4618</v>
      </c>
      <c r="D201" s="2" t="s">
        <v>11</v>
      </c>
      <c r="E201" s="9" t="s">
        <v>4619</v>
      </c>
      <c r="F201" s="2" t="s">
        <v>4620</v>
      </c>
      <c r="G201" s="2" t="s">
        <v>3</v>
      </c>
      <c r="H201" s="2" t="s">
        <v>3901</v>
      </c>
      <c r="I201" s="4">
        <v>183920</v>
      </c>
      <c r="J201" s="2" t="s">
        <v>2336</v>
      </c>
      <c r="K201" s="2" t="s">
        <v>2336</v>
      </c>
      <c r="L201" s="2" t="s">
        <v>2336</v>
      </c>
      <c r="M201" s="2" t="s">
        <v>2336</v>
      </c>
      <c r="N201" s="2" t="s">
        <v>4288</v>
      </c>
    </row>
    <row r="202" spans="1:14" ht="16.5" hidden="1" customHeight="1">
      <c r="A202" s="2" t="s">
        <v>14</v>
      </c>
      <c r="B202" s="10">
        <v>94354.63</v>
      </c>
      <c r="C202" s="2" t="s">
        <v>4621</v>
      </c>
      <c r="D202" s="2" t="s">
        <v>12</v>
      </c>
      <c r="E202" s="9" t="s">
        <v>4622</v>
      </c>
      <c r="F202" s="2" t="s">
        <v>4623</v>
      </c>
      <c r="G202" s="2" t="s">
        <v>3</v>
      </c>
      <c r="H202" s="2" t="s">
        <v>3901</v>
      </c>
      <c r="I202" s="4">
        <v>94380</v>
      </c>
      <c r="J202" s="2" t="s">
        <v>2336</v>
      </c>
      <c r="K202" s="2" t="s">
        <v>2336</v>
      </c>
      <c r="L202" s="2" t="s">
        <v>2336</v>
      </c>
      <c r="M202" s="2" t="s">
        <v>2336</v>
      </c>
      <c r="N202" s="2" t="s">
        <v>4288</v>
      </c>
    </row>
    <row r="203" spans="1:14" ht="16.5" hidden="1" customHeight="1">
      <c r="A203" s="2" t="s">
        <v>15</v>
      </c>
      <c r="B203" s="10">
        <v>52838.28</v>
      </c>
      <c r="C203" s="2" t="s">
        <v>4624</v>
      </c>
      <c r="D203" s="2" t="s">
        <v>11</v>
      </c>
      <c r="E203" s="9" t="s">
        <v>4625</v>
      </c>
      <c r="F203" s="2" t="s">
        <v>4626</v>
      </c>
      <c r="G203" s="2" t="s">
        <v>3</v>
      </c>
      <c r="H203" s="2" t="s">
        <v>3901</v>
      </c>
      <c r="I203" s="4">
        <v>61710</v>
      </c>
      <c r="J203" s="2" t="s">
        <v>2336</v>
      </c>
      <c r="K203" s="2" t="s">
        <v>2336</v>
      </c>
      <c r="L203" s="2" t="s">
        <v>2336</v>
      </c>
      <c r="M203" s="2" t="s">
        <v>2336</v>
      </c>
      <c r="N203" s="2" t="s">
        <v>4578</v>
      </c>
    </row>
    <row r="204" spans="1:14" ht="16.5" hidden="1" customHeight="1">
      <c r="A204" s="2" t="s">
        <v>16</v>
      </c>
      <c r="B204" s="10">
        <v>47657.3</v>
      </c>
      <c r="C204" s="2" t="s">
        <v>4627</v>
      </c>
      <c r="D204" s="2" t="s">
        <v>11</v>
      </c>
      <c r="E204" s="9" t="s">
        <v>4628</v>
      </c>
      <c r="F204" s="2" t="s">
        <v>4629</v>
      </c>
      <c r="G204" s="2" t="s">
        <v>3</v>
      </c>
      <c r="H204" s="2" t="s">
        <v>3901</v>
      </c>
      <c r="I204" s="10">
        <v>48629.9</v>
      </c>
      <c r="J204" s="2" t="s">
        <v>2336</v>
      </c>
      <c r="K204" s="2" t="s">
        <v>2336</v>
      </c>
      <c r="L204" s="2" t="s">
        <v>2336</v>
      </c>
      <c r="M204" s="2" t="s">
        <v>2336</v>
      </c>
      <c r="N204" s="2" t="s">
        <v>4288</v>
      </c>
    </row>
    <row r="205" spans="1:14" ht="16.5" hidden="1" customHeight="1">
      <c r="A205" s="2" t="s">
        <v>16</v>
      </c>
      <c r="B205" s="10">
        <v>49893.97</v>
      </c>
      <c r="C205" s="2" t="s">
        <v>4627</v>
      </c>
      <c r="D205" s="2" t="s">
        <v>11</v>
      </c>
      <c r="E205" s="9" t="s">
        <v>4630</v>
      </c>
      <c r="F205" s="2" t="s">
        <v>4629</v>
      </c>
      <c r="G205" s="2" t="s">
        <v>3</v>
      </c>
      <c r="H205" s="2" t="s">
        <v>3901</v>
      </c>
      <c r="I205" s="10">
        <v>51437.1</v>
      </c>
      <c r="J205" s="2" t="s">
        <v>2336</v>
      </c>
      <c r="K205" s="2" t="s">
        <v>2336</v>
      </c>
      <c r="L205" s="2" t="s">
        <v>2336</v>
      </c>
      <c r="M205" s="2" t="s">
        <v>2336</v>
      </c>
      <c r="N205" s="2" t="s">
        <v>4288</v>
      </c>
    </row>
    <row r="206" spans="1:14" ht="16.5" hidden="1" customHeight="1">
      <c r="A206" s="2" t="s">
        <v>16</v>
      </c>
      <c r="B206" s="10">
        <v>47657.3</v>
      </c>
      <c r="C206" s="2" t="s">
        <v>4627</v>
      </c>
      <c r="D206" s="2" t="s">
        <v>11</v>
      </c>
      <c r="E206" s="9" t="s">
        <v>4631</v>
      </c>
      <c r="F206" s="2" t="s">
        <v>4629</v>
      </c>
      <c r="G206" s="2" t="s">
        <v>3</v>
      </c>
      <c r="H206" s="2" t="s">
        <v>3901</v>
      </c>
      <c r="I206" s="10">
        <v>48629.9</v>
      </c>
      <c r="J206" s="2" t="s">
        <v>2336</v>
      </c>
      <c r="K206" s="2" t="s">
        <v>2336</v>
      </c>
      <c r="L206" s="2" t="s">
        <v>2336</v>
      </c>
      <c r="M206" s="2" t="s">
        <v>2336</v>
      </c>
      <c r="N206" s="2" t="s">
        <v>4288</v>
      </c>
    </row>
    <row r="207" spans="1:14" ht="16.5" hidden="1" customHeight="1">
      <c r="A207" s="2" t="s">
        <v>16</v>
      </c>
      <c r="B207" s="10">
        <v>42186.65</v>
      </c>
      <c r="C207" s="2" t="s">
        <v>4627</v>
      </c>
      <c r="D207" s="2" t="s">
        <v>11</v>
      </c>
      <c r="E207" s="9" t="s">
        <v>4632</v>
      </c>
      <c r="F207" s="2" t="s">
        <v>4629</v>
      </c>
      <c r="G207" s="2" t="s">
        <v>3</v>
      </c>
      <c r="H207" s="2" t="s">
        <v>3901</v>
      </c>
      <c r="I207" s="10">
        <v>44673.2</v>
      </c>
      <c r="J207" s="2" t="s">
        <v>2336</v>
      </c>
      <c r="K207" s="2" t="s">
        <v>2336</v>
      </c>
      <c r="L207" s="2" t="s">
        <v>2336</v>
      </c>
      <c r="M207" s="2" t="s">
        <v>2336</v>
      </c>
      <c r="N207" s="2" t="s">
        <v>4288</v>
      </c>
    </row>
    <row r="208" spans="1:14" ht="16.5" hidden="1" customHeight="1">
      <c r="A208" s="2" t="s">
        <v>16</v>
      </c>
      <c r="B208" s="10">
        <v>47657.3</v>
      </c>
      <c r="C208" s="2" t="s">
        <v>4627</v>
      </c>
      <c r="D208" s="2" t="s">
        <v>11</v>
      </c>
      <c r="E208" s="9" t="s">
        <v>4633</v>
      </c>
      <c r="F208" s="2" t="s">
        <v>4629</v>
      </c>
      <c r="G208" s="2" t="s">
        <v>3</v>
      </c>
      <c r="H208" s="2" t="s">
        <v>3901</v>
      </c>
      <c r="I208" s="10">
        <v>48629.9</v>
      </c>
      <c r="J208" s="2" t="s">
        <v>2336</v>
      </c>
      <c r="K208" s="2" t="s">
        <v>2336</v>
      </c>
      <c r="L208" s="2" t="s">
        <v>2336</v>
      </c>
      <c r="M208" s="2" t="s">
        <v>2336</v>
      </c>
      <c r="N208" s="2" t="s">
        <v>4288</v>
      </c>
    </row>
    <row r="209" spans="1:14" ht="16.5" hidden="1" customHeight="1">
      <c r="A209" s="2" t="s">
        <v>16</v>
      </c>
      <c r="B209" s="10">
        <v>44056.1</v>
      </c>
      <c r="C209" s="2" t="s">
        <v>4634</v>
      </c>
      <c r="D209" s="2" t="s">
        <v>11</v>
      </c>
      <c r="E209" s="9" t="s">
        <v>4635</v>
      </c>
      <c r="F209" s="2" t="s">
        <v>4636</v>
      </c>
      <c r="G209" s="2" t="s">
        <v>3</v>
      </c>
      <c r="H209" s="2" t="s">
        <v>3901</v>
      </c>
      <c r="I209" s="10">
        <v>55000.01</v>
      </c>
      <c r="J209" s="2" t="s">
        <v>2336</v>
      </c>
      <c r="K209" s="2" t="s">
        <v>2336</v>
      </c>
      <c r="L209" s="2" t="s">
        <v>2336</v>
      </c>
      <c r="M209" s="2" t="s">
        <v>2336</v>
      </c>
      <c r="N209" s="2" t="s">
        <v>876</v>
      </c>
    </row>
    <row r="210" spans="1:14" ht="16.5" hidden="1" customHeight="1">
      <c r="A210" s="2" t="s">
        <v>17</v>
      </c>
      <c r="B210" s="10">
        <v>38394.93</v>
      </c>
      <c r="C210" s="2" t="s">
        <v>4637</v>
      </c>
      <c r="D210" s="2" t="s">
        <v>11</v>
      </c>
      <c r="E210" s="9" t="s">
        <v>4638</v>
      </c>
      <c r="F210" s="2" t="s">
        <v>4639</v>
      </c>
      <c r="G210" s="2" t="s">
        <v>3</v>
      </c>
      <c r="H210" s="2" t="s">
        <v>3901</v>
      </c>
      <c r="I210" s="10">
        <v>38394.93</v>
      </c>
      <c r="J210" s="2" t="s">
        <v>4266</v>
      </c>
      <c r="K210" s="2" t="s">
        <v>4267</v>
      </c>
      <c r="L210" s="2" t="s">
        <v>4268</v>
      </c>
      <c r="M210" s="2" t="s">
        <v>3910</v>
      </c>
      <c r="N210" s="2" t="s">
        <v>876</v>
      </c>
    </row>
    <row r="211" spans="1:14" ht="16.5" hidden="1" customHeight="1">
      <c r="A211" s="2" t="s">
        <v>16</v>
      </c>
      <c r="B211" s="10">
        <v>171067.86</v>
      </c>
      <c r="C211" s="2" t="s">
        <v>4640</v>
      </c>
      <c r="D211" s="2" t="s">
        <v>11</v>
      </c>
      <c r="E211" s="9" t="s">
        <v>4641</v>
      </c>
      <c r="F211" s="2" t="s">
        <v>4642</v>
      </c>
      <c r="G211" s="2" t="s">
        <v>3</v>
      </c>
      <c r="H211" s="2" t="s">
        <v>3901</v>
      </c>
      <c r="I211" s="4">
        <v>242000</v>
      </c>
      <c r="J211" s="2" t="s">
        <v>2336</v>
      </c>
      <c r="K211" s="2" t="s">
        <v>2336</v>
      </c>
      <c r="L211" s="2" t="s">
        <v>2336</v>
      </c>
      <c r="M211" s="2" t="s">
        <v>2336</v>
      </c>
      <c r="N211" s="2" t="s">
        <v>4288</v>
      </c>
    </row>
    <row r="212" spans="1:14" ht="16.5" hidden="1" customHeight="1">
      <c r="A212" s="2" t="s">
        <v>16</v>
      </c>
      <c r="B212" s="10">
        <v>863356.26</v>
      </c>
      <c r="C212" s="2" t="s">
        <v>4643</v>
      </c>
      <c r="D212" s="2" t="s">
        <v>11</v>
      </c>
      <c r="E212" s="9" t="s">
        <v>4644</v>
      </c>
      <c r="F212" s="2" t="s">
        <v>4645</v>
      </c>
      <c r="G212" s="2" t="s">
        <v>3</v>
      </c>
      <c r="H212" s="2" t="s">
        <v>3901</v>
      </c>
      <c r="I212" s="4">
        <v>1125300</v>
      </c>
      <c r="J212" s="2" t="s">
        <v>2336</v>
      </c>
      <c r="K212" s="2" t="s">
        <v>2336</v>
      </c>
      <c r="L212" s="2" t="s">
        <v>2336</v>
      </c>
      <c r="M212" s="2" t="s">
        <v>2336</v>
      </c>
      <c r="N212" s="2" t="s">
        <v>4288</v>
      </c>
    </row>
    <row r="213" spans="1:14" ht="16.5" hidden="1" customHeight="1">
      <c r="A213" s="2" t="s">
        <v>16</v>
      </c>
      <c r="B213" s="10">
        <v>355226.57</v>
      </c>
      <c r="C213" s="2" t="s">
        <v>4646</v>
      </c>
      <c r="D213" s="2" t="s">
        <v>11</v>
      </c>
      <c r="E213" s="9" t="s">
        <v>4647</v>
      </c>
      <c r="F213" s="2" t="s">
        <v>4648</v>
      </c>
      <c r="G213" s="2" t="s">
        <v>3</v>
      </c>
      <c r="H213" s="2" t="s">
        <v>3901</v>
      </c>
      <c r="I213" s="10">
        <v>444033.69</v>
      </c>
      <c r="J213" s="2" t="s">
        <v>2336</v>
      </c>
      <c r="K213" s="2" t="s">
        <v>2336</v>
      </c>
      <c r="L213" s="2" t="s">
        <v>2336</v>
      </c>
      <c r="M213" s="2" t="s">
        <v>2336</v>
      </c>
      <c r="N213" s="2" t="s">
        <v>4384</v>
      </c>
    </row>
    <row r="214" spans="1:14" ht="16.5" hidden="1" customHeight="1">
      <c r="A214" s="2" t="s">
        <v>16</v>
      </c>
      <c r="B214" s="10">
        <v>1434706.29</v>
      </c>
      <c r="C214" s="2" t="s">
        <v>4646</v>
      </c>
      <c r="D214" s="2" t="s">
        <v>11</v>
      </c>
      <c r="E214" s="9" t="s">
        <v>4649</v>
      </c>
      <c r="F214" s="2" t="s">
        <v>4648</v>
      </c>
      <c r="G214" s="2" t="s">
        <v>3</v>
      </c>
      <c r="H214" s="2" t="s">
        <v>3901</v>
      </c>
      <c r="I214" s="10">
        <v>1804591.66</v>
      </c>
      <c r="J214" s="2" t="s">
        <v>2336</v>
      </c>
      <c r="K214" s="2" t="s">
        <v>2336</v>
      </c>
      <c r="L214" s="2" t="s">
        <v>2336</v>
      </c>
      <c r="M214" s="2" t="s">
        <v>2336</v>
      </c>
      <c r="N214" s="2" t="s">
        <v>4384</v>
      </c>
    </row>
    <row r="215" spans="1:14" ht="16.5" hidden="1" customHeight="1">
      <c r="A215" s="2" t="s">
        <v>16</v>
      </c>
      <c r="B215" s="10">
        <v>306049.15999999997</v>
      </c>
      <c r="C215" s="2" t="s">
        <v>4646</v>
      </c>
      <c r="D215" s="2" t="s">
        <v>11</v>
      </c>
      <c r="E215" s="9" t="s">
        <v>4650</v>
      </c>
      <c r="F215" s="2" t="s">
        <v>4648</v>
      </c>
      <c r="G215" s="2" t="s">
        <v>3</v>
      </c>
      <c r="H215" s="2" t="s">
        <v>3901</v>
      </c>
      <c r="I215" s="10">
        <v>422136.76</v>
      </c>
      <c r="J215" s="2" t="s">
        <v>2336</v>
      </c>
      <c r="K215" s="2" t="s">
        <v>2336</v>
      </c>
      <c r="L215" s="2" t="s">
        <v>2336</v>
      </c>
      <c r="M215" s="2" t="s">
        <v>2336</v>
      </c>
      <c r="N215" s="2" t="s">
        <v>4384</v>
      </c>
    </row>
    <row r="216" spans="1:14" ht="16.5" hidden="1" customHeight="1">
      <c r="A216" s="2" t="s">
        <v>16</v>
      </c>
      <c r="B216" s="10">
        <v>138936.44</v>
      </c>
      <c r="C216" s="2" t="s">
        <v>4651</v>
      </c>
      <c r="D216" s="2" t="s">
        <v>11</v>
      </c>
      <c r="E216" s="9" t="s">
        <v>4652</v>
      </c>
      <c r="F216" s="2" t="s">
        <v>4653</v>
      </c>
      <c r="G216" s="2" t="s">
        <v>3</v>
      </c>
      <c r="H216" s="2" t="s">
        <v>3901</v>
      </c>
      <c r="I216" s="10">
        <v>180815.29</v>
      </c>
      <c r="J216" s="2" t="s">
        <v>2336</v>
      </c>
      <c r="K216" s="2" t="s">
        <v>2336</v>
      </c>
      <c r="L216" s="2" t="s">
        <v>2336</v>
      </c>
      <c r="M216" s="2" t="s">
        <v>2336</v>
      </c>
      <c r="N216" s="2" t="s">
        <v>4363</v>
      </c>
    </row>
    <row r="217" spans="1:14" ht="16.5" hidden="1" customHeight="1">
      <c r="A217" s="2" t="s">
        <v>16</v>
      </c>
      <c r="B217" s="4">
        <v>160446</v>
      </c>
      <c r="C217" s="2" t="s">
        <v>4654</v>
      </c>
      <c r="D217" s="2" t="s">
        <v>11</v>
      </c>
      <c r="E217" s="9" t="s">
        <v>4655</v>
      </c>
      <c r="F217" s="2" t="s">
        <v>4656</v>
      </c>
      <c r="G217" s="2" t="s">
        <v>3</v>
      </c>
      <c r="H217" s="2" t="s">
        <v>3901</v>
      </c>
      <c r="I217" s="4">
        <v>181500</v>
      </c>
      <c r="J217" s="2" t="s">
        <v>2336</v>
      </c>
      <c r="K217" s="2" t="s">
        <v>2336</v>
      </c>
      <c r="L217" s="2" t="s">
        <v>2336</v>
      </c>
      <c r="M217" s="2" t="s">
        <v>2336</v>
      </c>
      <c r="N217" s="2" t="s">
        <v>4342</v>
      </c>
    </row>
    <row r="218" spans="1:14" ht="16.5" hidden="1" customHeight="1">
      <c r="A218" s="2" t="s">
        <v>16</v>
      </c>
      <c r="B218" s="4">
        <v>102366</v>
      </c>
      <c r="C218" s="2" t="s">
        <v>4657</v>
      </c>
      <c r="D218" s="2" t="s">
        <v>11</v>
      </c>
      <c r="E218" s="9" t="s">
        <v>4658</v>
      </c>
      <c r="F218" s="2" t="s">
        <v>4659</v>
      </c>
      <c r="G218" s="2" t="s">
        <v>3</v>
      </c>
      <c r="H218" s="2" t="s">
        <v>3901</v>
      </c>
      <c r="I218" s="4">
        <v>145200</v>
      </c>
      <c r="J218" s="2" t="s">
        <v>2336</v>
      </c>
      <c r="K218" s="2" t="s">
        <v>2336</v>
      </c>
      <c r="L218" s="2" t="s">
        <v>2336</v>
      </c>
      <c r="M218" s="2" t="s">
        <v>2336</v>
      </c>
      <c r="N218" s="2" t="s">
        <v>4342</v>
      </c>
    </row>
    <row r="219" spans="1:14" ht="16.5" hidden="1" customHeight="1">
      <c r="A219" s="2" t="s">
        <v>17</v>
      </c>
      <c r="B219" s="10">
        <v>40614.81</v>
      </c>
      <c r="C219" s="2" t="s">
        <v>4660</v>
      </c>
      <c r="D219" s="2" t="s">
        <v>11</v>
      </c>
      <c r="E219" s="9" t="s">
        <v>4661</v>
      </c>
      <c r="F219" s="2" t="s">
        <v>4662</v>
      </c>
      <c r="G219" s="2" t="s">
        <v>3</v>
      </c>
      <c r="H219" s="2" t="s">
        <v>3901</v>
      </c>
      <c r="I219" s="10">
        <v>40614.81</v>
      </c>
      <c r="J219" s="2" t="s">
        <v>4266</v>
      </c>
      <c r="K219" s="2" t="s">
        <v>4267</v>
      </c>
      <c r="L219" s="2" t="s">
        <v>4478</v>
      </c>
      <c r="M219" s="2" t="s">
        <v>4663</v>
      </c>
      <c r="N219" s="2" t="s">
        <v>4342</v>
      </c>
    </row>
    <row r="220" spans="1:14" ht="16.5" hidden="1" customHeight="1">
      <c r="A220" s="2" t="s">
        <v>16</v>
      </c>
      <c r="B220" s="10">
        <v>92845.02</v>
      </c>
      <c r="C220" s="2" t="s">
        <v>4664</v>
      </c>
      <c r="D220" s="2" t="s">
        <v>10</v>
      </c>
      <c r="E220" s="9" t="s">
        <v>4665</v>
      </c>
      <c r="F220" s="2" t="s">
        <v>4666</v>
      </c>
      <c r="G220" s="2" t="s">
        <v>3</v>
      </c>
      <c r="H220" s="2" t="s">
        <v>3901</v>
      </c>
      <c r="I220" s="10">
        <v>100000.32000000001</v>
      </c>
      <c r="J220" s="2" t="s">
        <v>2336</v>
      </c>
      <c r="K220" s="2" t="s">
        <v>2336</v>
      </c>
      <c r="L220" s="2" t="s">
        <v>2336</v>
      </c>
      <c r="M220" s="2" t="s">
        <v>2336</v>
      </c>
      <c r="N220" s="2" t="s">
        <v>876</v>
      </c>
    </row>
    <row r="221" spans="1:14" ht="16.5" hidden="1" customHeight="1">
      <c r="A221" s="2" t="s">
        <v>16</v>
      </c>
      <c r="B221" s="4">
        <v>21780</v>
      </c>
      <c r="C221" s="2" t="s">
        <v>4667</v>
      </c>
      <c r="D221" s="2" t="s">
        <v>11</v>
      </c>
      <c r="E221" s="9" t="s">
        <v>4668</v>
      </c>
      <c r="F221" s="2" t="s">
        <v>4669</v>
      </c>
      <c r="G221" s="2" t="s">
        <v>3</v>
      </c>
      <c r="H221" s="2" t="s">
        <v>3901</v>
      </c>
      <c r="I221" s="4">
        <v>30000</v>
      </c>
      <c r="J221" s="2" t="s">
        <v>2336</v>
      </c>
      <c r="K221" s="2" t="s">
        <v>2336</v>
      </c>
      <c r="L221" s="2" t="s">
        <v>2336</v>
      </c>
      <c r="M221" s="2" t="s">
        <v>2336</v>
      </c>
      <c r="N221" s="2" t="s">
        <v>876</v>
      </c>
    </row>
    <row r="222" spans="1:14" ht="16.5" hidden="1" customHeight="1">
      <c r="A222" s="2" t="s">
        <v>16</v>
      </c>
      <c r="B222" s="10">
        <v>367395.57</v>
      </c>
      <c r="C222" s="2" t="s">
        <v>4670</v>
      </c>
      <c r="D222" s="2" t="s">
        <v>11</v>
      </c>
      <c r="E222" s="9" t="s">
        <v>4671</v>
      </c>
      <c r="F222" s="2" t="s">
        <v>4672</v>
      </c>
      <c r="G222" s="2" t="s">
        <v>3</v>
      </c>
      <c r="H222" s="2" t="s">
        <v>3901</v>
      </c>
      <c r="I222" s="10">
        <v>479566.36</v>
      </c>
      <c r="J222" s="2" t="s">
        <v>2336</v>
      </c>
      <c r="K222" s="2" t="s">
        <v>2336</v>
      </c>
      <c r="L222" s="2" t="s">
        <v>2336</v>
      </c>
      <c r="M222" s="2" t="s">
        <v>2336</v>
      </c>
      <c r="N222" s="2" t="s">
        <v>4384</v>
      </c>
    </row>
    <row r="223" spans="1:14" ht="16.5" hidden="1" customHeight="1">
      <c r="A223" s="2" t="s">
        <v>16</v>
      </c>
      <c r="B223" s="10">
        <v>568131.30000000005</v>
      </c>
      <c r="C223" s="2" t="s">
        <v>4670</v>
      </c>
      <c r="D223" s="2" t="s">
        <v>11</v>
      </c>
      <c r="E223" s="9" t="s">
        <v>4673</v>
      </c>
      <c r="F223" s="2" t="s">
        <v>4672</v>
      </c>
      <c r="G223" s="2" t="s">
        <v>3</v>
      </c>
      <c r="H223" s="2" t="s">
        <v>3901</v>
      </c>
      <c r="I223" s="4">
        <v>728048</v>
      </c>
      <c r="J223" s="2" t="s">
        <v>2336</v>
      </c>
      <c r="K223" s="2" t="s">
        <v>2336</v>
      </c>
      <c r="L223" s="2" t="s">
        <v>2336</v>
      </c>
      <c r="M223" s="2" t="s">
        <v>2336</v>
      </c>
      <c r="N223" s="2" t="s">
        <v>4384</v>
      </c>
    </row>
    <row r="224" spans="1:14" ht="16.5" hidden="1" customHeight="1">
      <c r="A224" s="2" t="s">
        <v>16</v>
      </c>
      <c r="B224" s="10">
        <v>672805.88</v>
      </c>
      <c r="C224" s="2" t="s">
        <v>4670</v>
      </c>
      <c r="D224" s="2" t="s">
        <v>11</v>
      </c>
      <c r="E224" s="9" t="s">
        <v>4674</v>
      </c>
      <c r="F224" s="2" t="s">
        <v>4672</v>
      </c>
      <c r="G224" s="2" t="s">
        <v>3</v>
      </c>
      <c r="H224" s="2" t="s">
        <v>3901</v>
      </c>
      <c r="I224" s="10">
        <v>899160.51</v>
      </c>
      <c r="J224" s="2" t="s">
        <v>2336</v>
      </c>
      <c r="K224" s="2" t="s">
        <v>2336</v>
      </c>
      <c r="L224" s="2" t="s">
        <v>2336</v>
      </c>
      <c r="M224" s="2" t="s">
        <v>2336</v>
      </c>
      <c r="N224" s="2" t="s">
        <v>4384</v>
      </c>
    </row>
    <row r="225" spans="1:14" ht="16.5" hidden="1" customHeight="1">
      <c r="A225" s="2" t="s">
        <v>16</v>
      </c>
      <c r="B225" s="10">
        <v>951542.67</v>
      </c>
      <c r="C225" s="2" t="s">
        <v>4670</v>
      </c>
      <c r="D225" s="2" t="s">
        <v>11</v>
      </c>
      <c r="E225" s="9" t="s">
        <v>4675</v>
      </c>
      <c r="F225" s="2" t="s">
        <v>4672</v>
      </c>
      <c r="G225" s="2" t="s">
        <v>3</v>
      </c>
      <c r="H225" s="2" t="s">
        <v>3901</v>
      </c>
      <c r="I225" s="10">
        <v>1221493.1299999999</v>
      </c>
      <c r="J225" s="2" t="s">
        <v>2336</v>
      </c>
      <c r="K225" s="2" t="s">
        <v>2336</v>
      </c>
      <c r="L225" s="2" t="s">
        <v>2336</v>
      </c>
      <c r="M225" s="2" t="s">
        <v>2336</v>
      </c>
      <c r="N225" s="2" t="s">
        <v>4384</v>
      </c>
    </row>
    <row r="226" spans="1:14" ht="16.5" hidden="1" customHeight="1">
      <c r="A226" s="2" t="s">
        <v>16</v>
      </c>
      <c r="B226" s="4">
        <v>119790</v>
      </c>
      <c r="C226" s="2" t="s">
        <v>4676</v>
      </c>
      <c r="D226" s="2" t="s">
        <v>11</v>
      </c>
      <c r="E226" s="9" t="s">
        <v>4677</v>
      </c>
      <c r="F226" s="2" t="s">
        <v>4678</v>
      </c>
      <c r="G226" s="2" t="s">
        <v>3</v>
      </c>
      <c r="H226" s="2" t="s">
        <v>3901</v>
      </c>
      <c r="I226" s="4">
        <v>181500</v>
      </c>
      <c r="J226" s="2" t="s">
        <v>2336</v>
      </c>
      <c r="K226" s="2" t="s">
        <v>2336</v>
      </c>
      <c r="L226" s="2" t="s">
        <v>2336</v>
      </c>
      <c r="M226" s="2" t="s">
        <v>2336</v>
      </c>
      <c r="N226" s="2" t="s">
        <v>4363</v>
      </c>
    </row>
    <row r="227" spans="1:14" ht="16.5" hidden="1" customHeight="1">
      <c r="A227" s="2" t="s">
        <v>16</v>
      </c>
      <c r="B227" s="10">
        <v>84397.5</v>
      </c>
      <c r="C227" s="2" t="s">
        <v>4679</v>
      </c>
      <c r="D227" s="2" t="s">
        <v>11</v>
      </c>
      <c r="E227" s="9" t="s">
        <v>4680</v>
      </c>
      <c r="F227" s="2" t="s">
        <v>4681</v>
      </c>
      <c r="G227" s="2" t="s">
        <v>3</v>
      </c>
      <c r="H227" s="2" t="s">
        <v>3901</v>
      </c>
      <c r="I227" s="4">
        <v>127050</v>
      </c>
      <c r="J227" s="2" t="s">
        <v>2336</v>
      </c>
      <c r="K227" s="2" t="s">
        <v>2336</v>
      </c>
      <c r="L227" s="2" t="s">
        <v>2336</v>
      </c>
      <c r="M227" s="2" t="s">
        <v>2336</v>
      </c>
      <c r="N227" s="2" t="s">
        <v>4363</v>
      </c>
    </row>
    <row r="228" spans="1:14" ht="16.5" hidden="1" customHeight="1">
      <c r="A228" s="2" t="s">
        <v>16</v>
      </c>
      <c r="B228" s="4">
        <v>180532</v>
      </c>
      <c r="C228" s="2" t="s">
        <v>4682</v>
      </c>
      <c r="D228" s="2" t="s">
        <v>11</v>
      </c>
      <c r="E228" s="9" t="s">
        <v>4683</v>
      </c>
      <c r="F228" s="2" t="s">
        <v>4684</v>
      </c>
      <c r="G228" s="2" t="s">
        <v>3</v>
      </c>
      <c r="H228" s="2" t="s">
        <v>3901</v>
      </c>
      <c r="I228" s="4">
        <v>206000</v>
      </c>
      <c r="J228" s="2" t="s">
        <v>2336</v>
      </c>
      <c r="K228" s="2" t="s">
        <v>2336</v>
      </c>
      <c r="L228" s="2" t="s">
        <v>2336</v>
      </c>
      <c r="M228" s="2" t="s">
        <v>2336</v>
      </c>
      <c r="N228" s="2" t="s">
        <v>4262</v>
      </c>
    </row>
    <row r="229" spans="1:14" ht="16.5" hidden="1" customHeight="1">
      <c r="A229" s="2" t="s">
        <v>16</v>
      </c>
      <c r="B229" s="10">
        <v>1557115.63</v>
      </c>
      <c r="C229" s="2" t="s">
        <v>4646</v>
      </c>
      <c r="D229" s="2" t="s">
        <v>11</v>
      </c>
      <c r="E229" s="9" t="s">
        <v>4685</v>
      </c>
      <c r="F229" s="2" t="s">
        <v>4648</v>
      </c>
      <c r="G229" s="2" t="s">
        <v>3</v>
      </c>
      <c r="H229" s="2" t="s">
        <v>3901</v>
      </c>
      <c r="I229" s="10">
        <v>1908067.12</v>
      </c>
      <c r="J229" s="2" t="s">
        <v>2336</v>
      </c>
      <c r="K229" s="2" t="s">
        <v>2336</v>
      </c>
      <c r="L229" s="2" t="s">
        <v>2336</v>
      </c>
      <c r="M229" s="2" t="s">
        <v>2336</v>
      </c>
      <c r="N229" s="2" t="s">
        <v>4384</v>
      </c>
    </row>
    <row r="230" spans="1:14" ht="16.5" hidden="1" customHeight="1">
      <c r="A230" s="2" t="s">
        <v>17</v>
      </c>
      <c r="B230" s="10">
        <v>88753.5</v>
      </c>
      <c r="C230" s="2" t="s">
        <v>4686</v>
      </c>
      <c r="D230" s="2" t="s">
        <v>11</v>
      </c>
      <c r="E230" s="9" t="s">
        <v>4687</v>
      </c>
      <c r="F230" s="2" t="s">
        <v>4688</v>
      </c>
      <c r="G230" s="2" t="s">
        <v>3</v>
      </c>
      <c r="H230" s="2" t="s">
        <v>3901</v>
      </c>
      <c r="I230" s="10">
        <v>88753.5</v>
      </c>
      <c r="J230" s="2" t="s">
        <v>4266</v>
      </c>
      <c r="K230" s="2" t="s">
        <v>4267</v>
      </c>
      <c r="L230" s="2" t="s">
        <v>4268</v>
      </c>
      <c r="M230" s="2" t="s">
        <v>3910</v>
      </c>
      <c r="N230" s="2" t="s">
        <v>4288</v>
      </c>
    </row>
    <row r="231" spans="1:14" ht="16.5" hidden="1" customHeight="1">
      <c r="A231" s="2" t="s">
        <v>16</v>
      </c>
      <c r="B231" s="10">
        <v>132192.5</v>
      </c>
      <c r="C231" s="2" t="s">
        <v>4689</v>
      </c>
      <c r="D231" s="2" t="s">
        <v>12</v>
      </c>
      <c r="E231" s="9" t="s">
        <v>4690</v>
      </c>
      <c r="F231" s="2" t="s">
        <v>4691</v>
      </c>
      <c r="G231" s="2" t="s">
        <v>3</v>
      </c>
      <c r="H231" s="2" t="s">
        <v>3901</v>
      </c>
      <c r="I231" s="10">
        <v>238999.2</v>
      </c>
      <c r="J231" s="2" t="s">
        <v>2336</v>
      </c>
      <c r="K231" s="2" t="s">
        <v>2336</v>
      </c>
      <c r="L231" s="2" t="s">
        <v>2336</v>
      </c>
      <c r="M231" s="2" t="s">
        <v>2336</v>
      </c>
      <c r="N231" s="2" t="s">
        <v>4262</v>
      </c>
    </row>
    <row r="232" spans="1:14" ht="16.5" hidden="1" customHeight="1">
      <c r="A232" s="2" t="s">
        <v>17</v>
      </c>
      <c r="B232" s="4">
        <v>29040</v>
      </c>
      <c r="C232" s="2" t="s">
        <v>4692</v>
      </c>
      <c r="D232" s="2" t="s">
        <v>11</v>
      </c>
      <c r="E232" s="9" t="s">
        <v>4693</v>
      </c>
      <c r="F232" s="2" t="s">
        <v>4694</v>
      </c>
      <c r="G232" s="2" t="s">
        <v>3</v>
      </c>
      <c r="H232" s="2" t="s">
        <v>3901</v>
      </c>
      <c r="I232" s="4">
        <v>29040</v>
      </c>
      <c r="J232" s="2" t="s">
        <v>4266</v>
      </c>
      <c r="K232" s="2" t="s">
        <v>4267</v>
      </c>
      <c r="L232" s="2" t="s">
        <v>4268</v>
      </c>
      <c r="M232" s="2" t="s">
        <v>3910</v>
      </c>
      <c r="N232" s="2" t="s">
        <v>4262</v>
      </c>
    </row>
    <row r="233" spans="1:14" ht="16.5" hidden="1" customHeight="1">
      <c r="A233" s="2" t="s">
        <v>17</v>
      </c>
      <c r="B233" s="4">
        <v>685000</v>
      </c>
      <c r="C233" s="2" t="s">
        <v>4695</v>
      </c>
      <c r="D233" s="2" t="s">
        <v>11</v>
      </c>
      <c r="E233" s="9" t="s">
        <v>4696</v>
      </c>
      <c r="F233" s="2" t="s">
        <v>4697</v>
      </c>
      <c r="G233" s="2" t="s">
        <v>3</v>
      </c>
      <c r="H233" s="2" t="s">
        <v>3901</v>
      </c>
      <c r="I233" s="4">
        <v>685000</v>
      </c>
      <c r="J233" s="2" t="s">
        <v>4266</v>
      </c>
      <c r="K233" s="2" t="s">
        <v>4267</v>
      </c>
      <c r="L233" s="2" t="s">
        <v>4268</v>
      </c>
      <c r="M233" s="2" t="s">
        <v>3910</v>
      </c>
      <c r="N233" s="2" t="s">
        <v>4262</v>
      </c>
    </row>
    <row r="234" spans="1:14" ht="16.5" hidden="1" customHeight="1">
      <c r="A234" s="2" t="s">
        <v>17</v>
      </c>
      <c r="B234" s="4">
        <v>117370</v>
      </c>
      <c r="C234" s="2" t="s">
        <v>4698</v>
      </c>
      <c r="D234" s="2" t="s">
        <v>11</v>
      </c>
      <c r="E234" s="9" t="s">
        <v>4699</v>
      </c>
      <c r="F234" s="2" t="s">
        <v>4700</v>
      </c>
      <c r="G234" s="2" t="s">
        <v>3</v>
      </c>
      <c r="H234" s="2" t="s">
        <v>3901</v>
      </c>
      <c r="I234" s="4">
        <v>117370</v>
      </c>
      <c r="J234" s="2" t="s">
        <v>4266</v>
      </c>
      <c r="K234" s="2" t="s">
        <v>4267</v>
      </c>
      <c r="L234" s="2" t="s">
        <v>4268</v>
      </c>
      <c r="M234" s="2" t="s">
        <v>3910</v>
      </c>
      <c r="N234" s="2" t="s">
        <v>4262</v>
      </c>
    </row>
    <row r="235" spans="1:14" ht="16.5" hidden="1" customHeight="1">
      <c r="A235" s="2" t="s">
        <v>17</v>
      </c>
      <c r="B235" s="10">
        <v>91204.23</v>
      </c>
      <c r="C235" s="2" t="s">
        <v>4701</v>
      </c>
      <c r="D235" s="2" t="s">
        <v>11</v>
      </c>
      <c r="E235" s="9" t="s">
        <v>4702</v>
      </c>
      <c r="F235" s="2" t="s">
        <v>4703</v>
      </c>
      <c r="G235" s="2" t="s">
        <v>3</v>
      </c>
      <c r="H235" s="2" t="s">
        <v>3901</v>
      </c>
      <c r="I235" s="10">
        <v>91204.23</v>
      </c>
      <c r="J235" s="2" t="s">
        <v>4266</v>
      </c>
      <c r="K235" s="2" t="s">
        <v>4267</v>
      </c>
      <c r="L235" s="2" t="s">
        <v>4268</v>
      </c>
      <c r="M235" s="2" t="s">
        <v>3910</v>
      </c>
      <c r="N235" s="2" t="s">
        <v>4292</v>
      </c>
    </row>
    <row r="236" spans="1:14" ht="16.5" hidden="1" customHeight="1">
      <c r="A236" s="2" t="s">
        <v>16</v>
      </c>
      <c r="B236" s="10">
        <v>64793.56</v>
      </c>
      <c r="C236" s="2" t="s">
        <v>4704</v>
      </c>
      <c r="D236" s="2" t="s">
        <v>12</v>
      </c>
      <c r="E236" s="9" t="s">
        <v>4705</v>
      </c>
      <c r="F236" s="2" t="s">
        <v>4706</v>
      </c>
      <c r="G236" s="2" t="s">
        <v>3</v>
      </c>
      <c r="H236" s="2" t="s">
        <v>3901</v>
      </c>
      <c r="I236" s="10">
        <v>92609.99</v>
      </c>
      <c r="J236" s="2" t="s">
        <v>2336</v>
      </c>
      <c r="K236" s="2" t="s">
        <v>2336</v>
      </c>
      <c r="L236" s="2" t="s">
        <v>2336</v>
      </c>
      <c r="M236" s="2" t="s">
        <v>2336</v>
      </c>
      <c r="N236" s="2" t="s">
        <v>876</v>
      </c>
    </row>
    <row r="237" spans="1:14" ht="16.5" hidden="1" customHeight="1">
      <c r="A237" s="2" t="s">
        <v>17</v>
      </c>
      <c r="B237" s="4">
        <v>36300</v>
      </c>
      <c r="C237" s="2" t="s">
        <v>4707</v>
      </c>
      <c r="D237" s="2" t="s">
        <v>11</v>
      </c>
      <c r="E237" s="9" t="s">
        <v>4708</v>
      </c>
      <c r="F237" s="2" t="s">
        <v>4709</v>
      </c>
      <c r="G237" s="2" t="s">
        <v>3</v>
      </c>
      <c r="H237" s="2" t="s">
        <v>3901</v>
      </c>
      <c r="I237" s="4">
        <v>36300</v>
      </c>
      <c r="J237" s="2" t="s">
        <v>4266</v>
      </c>
      <c r="K237" s="2" t="s">
        <v>4267</v>
      </c>
      <c r="L237" s="2" t="s">
        <v>4268</v>
      </c>
      <c r="M237" s="2" t="s">
        <v>3910</v>
      </c>
      <c r="N237" s="2" t="s">
        <v>4262</v>
      </c>
    </row>
    <row r="238" spans="1:14" ht="16.5" hidden="1" customHeight="1">
      <c r="A238" s="2" t="s">
        <v>15</v>
      </c>
      <c r="B238" s="10">
        <v>2543.79</v>
      </c>
      <c r="C238" s="2" t="s">
        <v>4710</v>
      </c>
      <c r="D238" s="2" t="s">
        <v>12</v>
      </c>
      <c r="E238" s="9" t="s">
        <v>4711</v>
      </c>
      <c r="F238" s="2" t="s">
        <v>4712</v>
      </c>
      <c r="G238" s="2" t="s">
        <v>3</v>
      </c>
      <c r="H238" s="2" t="s">
        <v>3901</v>
      </c>
      <c r="I238" s="10">
        <v>3654.21</v>
      </c>
      <c r="J238" s="2" t="s">
        <v>2336</v>
      </c>
      <c r="K238" s="2" t="s">
        <v>2336</v>
      </c>
      <c r="L238" s="2" t="s">
        <v>2336</v>
      </c>
      <c r="M238" s="2" t="s">
        <v>2336</v>
      </c>
      <c r="N238" s="2" t="s">
        <v>4322</v>
      </c>
    </row>
    <row r="239" spans="1:14" ht="16.5" hidden="1" customHeight="1">
      <c r="A239" s="2" t="s">
        <v>15</v>
      </c>
      <c r="B239" s="10">
        <v>2567.1</v>
      </c>
      <c r="C239" s="2" t="s">
        <v>4710</v>
      </c>
      <c r="D239" s="2" t="s">
        <v>12</v>
      </c>
      <c r="E239" s="9" t="s">
        <v>4713</v>
      </c>
      <c r="F239" s="2" t="s">
        <v>4712</v>
      </c>
      <c r="G239" s="2" t="s">
        <v>3</v>
      </c>
      <c r="H239" s="2" t="s">
        <v>3901</v>
      </c>
      <c r="I239" s="10">
        <v>3429.66</v>
      </c>
      <c r="J239" s="2" t="s">
        <v>2336</v>
      </c>
      <c r="K239" s="2" t="s">
        <v>2336</v>
      </c>
      <c r="L239" s="2" t="s">
        <v>2336</v>
      </c>
      <c r="M239" s="2" t="s">
        <v>2336</v>
      </c>
      <c r="N239" s="2" t="s">
        <v>4322</v>
      </c>
    </row>
    <row r="240" spans="1:14" ht="16.5" hidden="1" customHeight="1">
      <c r="A240" s="2" t="s">
        <v>15</v>
      </c>
      <c r="B240" s="10">
        <v>1222.08</v>
      </c>
      <c r="C240" s="2" t="s">
        <v>4710</v>
      </c>
      <c r="D240" s="2" t="s">
        <v>12</v>
      </c>
      <c r="E240" s="9" t="s">
        <v>4714</v>
      </c>
      <c r="F240" s="2" t="s">
        <v>4712</v>
      </c>
      <c r="G240" s="2" t="s">
        <v>3</v>
      </c>
      <c r="H240" s="2" t="s">
        <v>3901</v>
      </c>
      <c r="I240" s="10">
        <v>1808.55</v>
      </c>
      <c r="J240" s="2" t="s">
        <v>2336</v>
      </c>
      <c r="K240" s="2" t="s">
        <v>2336</v>
      </c>
      <c r="L240" s="2" t="s">
        <v>2336</v>
      </c>
      <c r="M240" s="2" t="s">
        <v>2336</v>
      </c>
      <c r="N240" s="2" t="s">
        <v>4322</v>
      </c>
    </row>
    <row r="241" spans="1:14" ht="16.5" hidden="1" customHeight="1">
      <c r="A241" s="2" t="s">
        <v>15</v>
      </c>
      <c r="B241" s="10">
        <v>10796.96</v>
      </c>
      <c r="C241" s="2" t="s">
        <v>4710</v>
      </c>
      <c r="D241" s="2" t="s">
        <v>12</v>
      </c>
      <c r="E241" s="9" t="s">
        <v>4715</v>
      </c>
      <c r="F241" s="2" t="s">
        <v>4712</v>
      </c>
      <c r="G241" s="2" t="s">
        <v>3</v>
      </c>
      <c r="H241" s="2" t="s">
        <v>3901</v>
      </c>
      <c r="I241" s="10">
        <v>15486.57</v>
      </c>
      <c r="J241" s="2" t="s">
        <v>2336</v>
      </c>
      <c r="K241" s="2" t="s">
        <v>2336</v>
      </c>
      <c r="L241" s="2" t="s">
        <v>2336</v>
      </c>
      <c r="M241" s="2" t="s">
        <v>2336</v>
      </c>
      <c r="N241" s="2" t="s">
        <v>4322</v>
      </c>
    </row>
    <row r="242" spans="1:14" ht="16.5" hidden="1" customHeight="1">
      <c r="A242" s="2" t="s">
        <v>15</v>
      </c>
      <c r="B242" s="10">
        <v>6387.24</v>
      </c>
      <c r="C242" s="2" t="s">
        <v>4710</v>
      </c>
      <c r="D242" s="2" t="s">
        <v>12</v>
      </c>
      <c r="E242" s="9" t="s">
        <v>4716</v>
      </c>
      <c r="F242" s="2" t="s">
        <v>4712</v>
      </c>
      <c r="G242" s="2" t="s">
        <v>3</v>
      </c>
      <c r="H242" s="2" t="s">
        <v>3901</v>
      </c>
      <c r="I242" s="10">
        <v>8844.18</v>
      </c>
      <c r="J242" s="2" t="s">
        <v>2336</v>
      </c>
      <c r="K242" s="2" t="s">
        <v>2336</v>
      </c>
      <c r="L242" s="2" t="s">
        <v>2336</v>
      </c>
      <c r="M242" s="2" t="s">
        <v>2336</v>
      </c>
      <c r="N242" s="2" t="s">
        <v>4322</v>
      </c>
    </row>
    <row r="243" spans="1:14" ht="16.5" hidden="1" customHeight="1">
      <c r="A243" s="2" t="s">
        <v>17</v>
      </c>
      <c r="B243" s="4">
        <v>59895</v>
      </c>
      <c r="C243" s="2" t="s">
        <v>4717</v>
      </c>
      <c r="D243" s="2" t="s">
        <v>11</v>
      </c>
      <c r="E243" s="9" t="s">
        <v>4718</v>
      </c>
      <c r="F243" s="2" t="s">
        <v>4719</v>
      </c>
      <c r="G243" s="2" t="s">
        <v>3</v>
      </c>
      <c r="H243" s="2" t="s">
        <v>3901</v>
      </c>
      <c r="I243" s="4">
        <v>59895</v>
      </c>
      <c r="J243" s="2" t="s">
        <v>4266</v>
      </c>
      <c r="K243" s="2" t="s">
        <v>4267</v>
      </c>
      <c r="L243" s="2" t="s">
        <v>4268</v>
      </c>
      <c r="M243" s="2" t="s">
        <v>3910</v>
      </c>
      <c r="N243" s="2" t="s">
        <v>4262</v>
      </c>
    </row>
    <row r="244" spans="1:14" ht="16.5" hidden="1" customHeight="1">
      <c r="A244" s="2" t="s">
        <v>17</v>
      </c>
      <c r="B244" s="4">
        <v>1210000</v>
      </c>
      <c r="C244" s="2" t="s">
        <v>4720</v>
      </c>
      <c r="D244" s="2" t="s">
        <v>11</v>
      </c>
      <c r="E244" s="9" t="s">
        <v>4721</v>
      </c>
      <c r="F244" s="2" t="s">
        <v>4722</v>
      </c>
      <c r="G244" s="2" t="s">
        <v>3</v>
      </c>
      <c r="H244" s="2" t="s">
        <v>3901</v>
      </c>
      <c r="I244" s="4">
        <v>1210000</v>
      </c>
      <c r="J244" s="2" t="s">
        <v>4266</v>
      </c>
      <c r="K244" s="2" t="s">
        <v>4267</v>
      </c>
      <c r="L244" s="2" t="s">
        <v>4268</v>
      </c>
      <c r="M244" s="2" t="s">
        <v>3910</v>
      </c>
      <c r="N244" s="2" t="s">
        <v>4262</v>
      </c>
    </row>
    <row r="245" spans="1:14" ht="16.5" hidden="1" customHeight="1">
      <c r="A245" s="2" t="s">
        <v>17</v>
      </c>
      <c r="B245" s="4">
        <v>574750</v>
      </c>
      <c r="C245" s="2" t="s">
        <v>4723</v>
      </c>
      <c r="D245" s="2" t="s">
        <v>11</v>
      </c>
      <c r="E245" s="9" t="s">
        <v>4724</v>
      </c>
      <c r="F245" s="2" t="s">
        <v>4725</v>
      </c>
      <c r="G245" s="2" t="s">
        <v>3</v>
      </c>
      <c r="H245" s="2" t="s">
        <v>3901</v>
      </c>
      <c r="I245" s="4">
        <v>574750</v>
      </c>
      <c r="J245" s="2" t="s">
        <v>4266</v>
      </c>
      <c r="K245" s="2" t="s">
        <v>4267</v>
      </c>
      <c r="L245" s="2" t="s">
        <v>4268</v>
      </c>
      <c r="M245" s="2" t="s">
        <v>3910</v>
      </c>
      <c r="N245" s="2" t="s">
        <v>4262</v>
      </c>
    </row>
    <row r="246" spans="1:14" ht="16.5" hidden="1" customHeight="1">
      <c r="A246" s="2" t="s">
        <v>17</v>
      </c>
      <c r="B246" s="4">
        <v>60000</v>
      </c>
      <c r="C246" s="2" t="s">
        <v>4726</v>
      </c>
      <c r="D246" s="2" t="s">
        <v>12</v>
      </c>
      <c r="E246" s="9" t="s">
        <v>4727</v>
      </c>
      <c r="F246" s="2" t="s">
        <v>4728</v>
      </c>
      <c r="G246" s="2" t="s">
        <v>3</v>
      </c>
      <c r="H246" s="2" t="s">
        <v>3901</v>
      </c>
      <c r="I246" s="4">
        <v>60000</v>
      </c>
      <c r="J246" s="2" t="s">
        <v>4266</v>
      </c>
      <c r="K246" s="2" t="s">
        <v>4267</v>
      </c>
      <c r="L246" s="2" t="s">
        <v>4268</v>
      </c>
      <c r="M246" s="2" t="s">
        <v>3910</v>
      </c>
      <c r="N246" s="2" t="s">
        <v>876</v>
      </c>
    </row>
    <row r="247" spans="1:14" ht="16.5" hidden="1" customHeight="1">
      <c r="A247" s="2" t="s">
        <v>17</v>
      </c>
      <c r="B247" s="10">
        <v>239999.99</v>
      </c>
      <c r="C247" s="2" t="s">
        <v>4729</v>
      </c>
      <c r="D247" s="2" t="s">
        <v>12</v>
      </c>
      <c r="E247" s="9" t="s">
        <v>4730</v>
      </c>
      <c r="F247" s="2" t="s">
        <v>4731</v>
      </c>
      <c r="G247" s="2" t="s">
        <v>3</v>
      </c>
      <c r="H247" s="2" t="s">
        <v>3901</v>
      </c>
      <c r="I247" s="10">
        <v>239999.99</v>
      </c>
      <c r="J247" s="2" t="s">
        <v>4266</v>
      </c>
      <c r="K247" s="2" t="s">
        <v>4267</v>
      </c>
      <c r="L247" s="2" t="s">
        <v>4268</v>
      </c>
      <c r="M247" s="2" t="s">
        <v>3910</v>
      </c>
      <c r="N247" s="2" t="s">
        <v>876</v>
      </c>
    </row>
    <row r="248" spans="1:14" ht="16.5" hidden="1" customHeight="1">
      <c r="A248" s="2" t="s">
        <v>4306</v>
      </c>
      <c r="B248" s="10">
        <v>20872.5</v>
      </c>
      <c r="C248" s="2" t="s">
        <v>4732</v>
      </c>
      <c r="D248" s="2" t="s">
        <v>12</v>
      </c>
      <c r="E248" s="9" t="s">
        <v>4733</v>
      </c>
      <c r="F248" s="2" t="s">
        <v>4734</v>
      </c>
      <c r="G248" s="2" t="s">
        <v>3</v>
      </c>
      <c r="H248" s="2" t="s">
        <v>3901</v>
      </c>
      <c r="I248" s="10">
        <v>20872.5</v>
      </c>
      <c r="J248" s="2" t="s">
        <v>2336</v>
      </c>
      <c r="K248" s="2" t="s">
        <v>2336</v>
      </c>
      <c r="L248" s="2" t="s">
        <v>2336</v>
      </c>
      <c r="M248" s="2" t="s">
        <v>2336</v>
      </c>
      <c r="N248" s="2" t="s">
        <v>876</v>
      </c>
    </row>
    <row r="249" spans="1:14" ht="16.5" hidden="1" customHeight="1">
      <c r="A249" s="2" t="s">
        <v>16</v>
      </c>
      <c r="B249" s="4">
        <v>116160</v>
      </c>
      <c r="C249" s="2" t="s">
        <v>4735</v>
      </c>
      <c r="D249" s="2" t="s">
        <v>11</v>
      </c>
      <c r="E249" s="9" t="s">
        <v>4736</v>
      </c>
      <c r="F249" s="2" t="s">
        <v>4737</v>
      </c>
      <c r="G249" s="2" t="s">
        <v>3</v>
      </c>
      <c r="H249" s="2" t="s">
        <v>3901</v>
      </c>
      <c r="I249" s="4">
        <v>145200</v>
      </c>
      <c r="J249" s="2" t="s">
        <v>2336</v>
      </c>
      <c r="K249" s="2" t="s">
        <v>2336</v>
      </c>
      <c r="L249" s="2" t="s">
        <v>2336</v>
      </c>
      <c r="M249" s="2" t="s">
        <v>2336</v>
      </c>
      <c r="N249" s="2" t="s">
        <v>4288</v>
      </c>
    </row>
    <row r="250" spans="1:14" ht="16.5" hidden="1" customHeight="1">
      <c r="A250" s="2" t="s">
        <v>17</v>
      </c>
      <c r="B250" s="10">
        <v>99999.99</v>
      </c>
      <c r="C250" s="2" t="s">
        <v>4738</v>
      </c>
      <c r="D250" s="2" t="s">
        <v>11</v>
      </c>
      <c r="E250" s="9" t="s">
        <v>4739</v>
      </c>
      <c r="F250" s="2" t="s">
        <v>4740</v>
      </c>
      <c r="G250" s="2" t="s">
        <v>3</v>
      </c>
      <c r="H250" s="2" t="s">
        <v>3901</v>
      </c>
      <c r="I250" s="10">
        <v>99999.99</v>
      </c>
      <c r="J250" s="2" t="s">
        <v>4266</v>
      </c>
      <c r="K250" s="2" t="s">
        <v>4741</v>
      </c>
      <c r="L250" s="2" t="s">
        <v>4742</v>
      </c>
      <c r="M250" s="2" t="s">
        <v>4743</v>
      </c>
      <c r="N250" s="2" t="s">
        <v>4262</v>
      </c>
    </row>
    <row r="251" spans="1:14" ht="16.5" hidden="1" customHeight="1">
      <c r="A251" s="2" t="s">
        <v>17</v>
      </c>
      <c r="B251" s="10">
        <v>99999.99</v>
      </c>
      <c r="C251" s="2" t="s">
        <v>4744</v>
      </c>
      <c r="D251" s="2" t="s">
        <v>11</v>
      </c>
      <c r="E251" s="9" t="s">
        <v>4745</v>
      </c>
      <c r="F251" s="2" t="s">
        <v>4746</v>
      </c>
      <c r="G251" s="2" t="s">
        <v>3</v>
      </c>
      <c r="H251" s="2" t="s">
        <v>3901</v>
      </c>
      <c r="I251" s="10">
        <v>99999.99</v>
      </c>
      <c r="J251" s="2" t="s">
        <v>4266</v>
      </c>
      <c r="K251" s="2" t="s">
        <v>4741</v>
      </c>
      <c r="L251" s="2" t="s">
        <v>4742</v>
      </c>
      <c r="M251" s="2" t="s">
        <v>4743</v>
      </c>
      <c r="N251" s="2" t="s">
        <v>4262</v>
      </c>
    </row>
    <row r="252" spans="1:14" ht="16.5" hidden="1" customHeight="1">
      <c r="A252" s="2" t="s">
        <v>17</v>
      </c>
      <c r="B252" s="10">
        <v>99999.99</v>
      </c>
      <c r="C252" s="2" t="s">
        <v>4747</v>
      </c>
      <c r="D252" s="2" t="s">
        <v>11</v>
      </c>
      <c r="E252" s="9" t="s">
        <v>4748</v>
      </c>
      <c r="F252" s="2" t="s">
        <v>4749</v>
      </c>
      <c r="G252" s="2" t="s">
        <v>3</v>
      </c>
      <c r="H252" s="2" t="s">
        <v>3901</v>
      </c>
      <c r="I252" s="10">
        <v>99999.99</v>
      </c>
      <c r="J252" s="2" t="s">
        <v>4266</v>
      </c>
      <c r="K252" s="2" t="s">
        <v>4741</v>
      </c>
      <c r="L252" s="2" t="s">
        <v>4742</v>
      </c>
      <c r="M252" s="2" t="s">
        <v>4743</v>
      </c>
      <c r="N252" s="2" t="s">
        <v>4262</v>
      </c>
    </row>
    <row r="253" spans="1:14" ht="16.5" hidden="1" customHeight="1">
      <c r="A253" s="2" t="s">
        <v>16</v>
      </c>
      <c r="B253" s="4">
        <v>74415</v>
      </c>
      <c r="C253" s="2" t="s">
        <v>4750</v>
      </c>
      <c r="D253" s="2" t="s">
        <v>11</v>
      </c>
      <c r="E253" s="9" t="s">
        <v>4751</v>
      </c>
      <c r="F253" s="2" t="s">
        <v>4752</v>
      </c>
      <c r="G253" s="2" t="s">
        <v>3</v>
      </c>
      <c r="H253" s="2" t="s">
        <v>3901</v>
      </c>
      <c r="I253" s="4">
        <v>129470</v>
      </c>
      <c r="J253" s="2" t="s">
        <v>2336</v>
      </c>
      <c r="K253" s="2" t="s">
        <v>2336</v>
      </c>
      <c r="L253" s="2" t="s">
        <v>2336</v>
      </c>
      <c r="M253" s="2" t="s">
        <v>2336</v>
      </c>
      <c r="N253" s="2" t="s">
        <v>4288</v>
      </c>
    </row>
    <row r="254" spans="1:14" ht="16.5" customHeight="1">
      <c r="A254" s="2" t="s">
        <v>13</v>
      </c>
      <c r="B254" s="10">
        <v>28044.05</v>
      </c>
      <c r="C254" s="2" t="s">
        <v>4753</v>
      </c>
      <c r="D254" s="2" t="s">
        <v>11</v>
      </c>
      <c r="E254" s="9" t="s">
        <v>4754</v>
      </c>
      <c r="F254" s="2" t="s">
        <v>4755</v>
      </c>
      <c r="G254" s="2" t="s">
        <v>4</v>
      </c>
      <c r="H254" s="2" t="s">
        <v>3901</v>
      </c>
      <c r="I254" s="10">
        <v>41134.699999999997</v>
      </c>
      <c r="J254" s="2" t="s">
        <v>2336</v>
      </c>
      <c r="K254" s="2" t="s">
        <v>2336</v>
      </c>
      <c r="L254" s="2" t="s">
        <v>2336</v>
      </c>
      <c r="M254" s="2" t="s">
        <v>2336</v>
      </c>
      <c r="N254" s="2" t="s">
        <v>26</v>
      </c>
    </row>
    <row r="255" spans="1:14" ht="16.5" customHeight="1">
      <c r="A255" s="2" t="s">
        <v>14</v>
      </c>
      <c r="B255" s="10">
        <v>66796.31</v>
      </c>
      <c r="C255" s="2" t="s">
        <v>4756</v>
      </c>
      <c r="D255" s="2" t="s">
        <v>11</v>
      </c>
      <c r="E255" s="9" t="s">
        <v>4757</v>
      </c>
      <c r="F255" s="2" t="s">
        <v>4758</v>
      </c>
      <c r="G255" s="2" t="s">
        <v>4</v>
      </c>
      <c r="H255" s="2" t="s">
        <v>3901</v>
      </c>
      <c r="I255" s="10">
        <v>80661.509999999995</v>
      </c>
      <c r="J255" s="2" t="s">
        <v>2336</v>
      </c>
      <c r="K255" s="2" t="s">
        <v>2336</v>
      </c>
      <c r="L255" s="2" t="s">
        <v>2336</v>
      </c>
      <c r="M255" s="2" t="s">
        <v>2336</v>
      </c>
      <c r="N255" s="2" t="s">
        <v>4759</v>
      </c>
    </row>
    <row r="256" spans="1:14" ht="16.5" customHeight="1">
      <c r="A256" s="2" t="s">
        <v>14</v>
      </c>
      <c r="B256" s="10">
        <v>2377.65</v>
      </c>
      <c r="C256" s="2" t="s">
        <v>4756</v>
      </c>
      <c r="D256" s="2" t="s">
        <v>11</v>
      </c>
      <c r="E256" s="9" t="s">
        <v>4760</v>
      </c>
      <c r="F256" s="2" t="s">
        <v>4758</v>
      </c>
      <c r="G256" s="2" t="s">
        <v>4</v>
      </c>
      <c r="H256" s="2" t="s">
        <v>3901</v>
      </c>
      <c r="I256" s="10">
        <v>3226.66</v>
      </c>
      <c r="J256" s="2" t="s">
        <v>2336</v>
      </c>
      <c r="K256" s="2" t="s">
        <v>2336</v>
      </c>
      <c r="L256" s="2" t="s">
        <v>2336</v>
      </c>
      <c r="M256" s="2" t="s">
        <v>2336</v>
      </c>
      <c r="N256" s="2" t="s">
        <v>4759</v>
      </c>
    </row>
    <row r="257" spans="1:14" ht="16.5" customHeight="1">
      <c r="A257" s="2" t="s">
        <v>14</v>
      </c>
      <c r="B257" s="10">
        <v>2265.12</v>
      </c>
      <c r="C257" s="2" t="s">
        <v>4756</v>
      </c>
      <c r="D257" s="2" t="s">
        <v>11</v>
      </c>
      <c r="E257" s="9" t="s">
        <v>4761</v>
      </c>
      <c r="F257" s="2" t="s">
        <v>4758</v>
      </c>
      <c r="G257" s="2" t="s">
        <v>4</v>
      </c>
      <c r="H257" s="2" t="s">
        <v>3901</v>
      </c>
      <c r="I257" s="10">
        <v>4487.09</v>
      </c>
      <c r="J257" s="2" t="s">
        <v>2336</v>
      </c>
      <c r="K257" s="2" t="s">
        <v>2336</v>
      </c>
      <c r="L257" s="2" t="s">
        <v>2336</v>
      </c>
      <c r="M257" s="2" t="s">
        <v>2336</v>
      </c>
      <c r="N257" s="2" t="s">
        <v>4759</v>
      </c>
    </row>
    <row r="258" spans="1:14" ht="16.5" customHeight="1">
      <c r="A258" s="2" t="s">
        <v>14</v>
      </c>
      <c r="B258" s="4">
        <v>53240</v>
      </c>
      <c r="C258" s="2" t="s">
        <v>4762</v>
      </c>
      <c r="D258" s="2" t="s">
        <v>11</v>
      </c>
      <c r="E258" s="9" t="s">
        <v>4763</v>
      </c>
      <c r="F258" s="2" t="s">
        <v>4764</v>
      </c>
      <c r="G258" s="2" t="s">
        <v>4</v>
      </c>
      <c r="H258" s="2" t="s">
        <v>3901</v>
      </c>
      <c r="I258" s="10">
        <v>70578.820000000007</v>
      </c>
      <c r="J258" s="2" t="s">
        <v>2336</v>
      </c>
      <c r="K258" s="2" t="s">
        <v>2336</v>
      </c>
      <c r="L258" s="2" t="s">
        <v>2336</v>
      </c>
      <c r="M258" s="2" t="s">
        <v>2336</v>
      </c>
      <c r="N258" s="2" t="s">
        <v>4759</v>
      </c>
    </row>
    <row r="259" spans="1:14" ht="16.5" customHeight="1">
      <c r="A259" s="2" t="s">
        <v>4306</v>
      </c>
      <c r="B259" s="10">
        <v>283289.40000000002</v>
      </c>
      <c r="C259" s="2" t="s">
        <v>4765</v>
      </c>
      <c r="D259" s="2" t="s">
        <v>11</v>
      </c>
      <c r="E259" s="9" t="s">
        <v>4766</v>
      </c>
      <c r="F259" s="2" t="s">
        <v>4767</v>
      </c>
      <c r="G259" s="2" t="s">
        <v>4</v>
      </c>
      <c r="H259" s="2" t="s">
        <v>3901</v>
      </c>
      <c r="I259" s="10">
        <v>283289.40000000002</v>
      </c>
      <c r="J259" s="2" t="s">
        <v>2336</v>
      </c>
      <c r="K259" s="2" t="s">
        <v>2336</v>
      </c>
      <c r="L259" s="2" t="s">
        <v>2336</v>
      </c>
      <c r="M259" s="2" t="s">
        <v>2336</v>
      </c>
      <c r="N259" s="2" t="s">
        <v>27</v>
      </c>
    </row>
    <row r="260" spans="1:14" ht="16.5" customHeight="1">
      <c r="A260" s="2" t="s">
        <v>4768</v>
      </c>
      <c r="B260" s="4">
        <v>-59170.659999999996</v>
      </c>
      <c r="C260" s="2" t="s">
        <v>4769</v>
      </c>
      <c r="D260" s="2" t="s">
        <v>11</v>
      </c>
      <c r="E260" s="9" t="s">
        <v>4770</v>
      </c>
      <c r="F260" s="2" t="s">
        <v>4771</v>
      </c>
      <c r="G260" s="2" t="s">
        <v>4</v>
      </c>
      <c r="H260" s="1" t="s">
        <v>3901</v>
      </c>
      <c r="I260" s="4">
        <v>-59170.659999999996</v>
      </c>
      <c r="J260" s="4"/>
      <c r="K260" s="4"/>
      <c r="L260" s="4"/>
      <c r="M260" s="4"/>
      <c r="N260" s="2" t="s">
        <v>23</v>
      </c>
    </row>
    <row r="261" spans="1:14" ht="16.5" customHeight="1">
      <c r="A261" s="2" t="s">
        <v>13</v>
      </c>
      <c r="B261" s="10">
        <v>401.87</v>
      </c>
      <c r="C261" s="2" t="s">
        <v>4772</v>
      </c>
      <c r="D261" s="2" t="s">
        <v>11</v>
      </c>
      <c r="E261" s="9" t="s">
        <v>4773</v>
      </c>
      <c r="F261" s="2" t="s">
        <v>4774</v>
      </c>
      <c r="G261" s="2" t="s">
        <v>4</v>
      </c>
      <c r="H261" s="2" t="s">
        <v>3901</v>
      </c>
      <c r="I261" s="10">
        <v>401.87</v>
      </c>
      <c r="J261" s="2" t="s">
        <v>2336</v>
      </c>
      <c r="K261" s="2" t="s">
        <v>2336</v>
      </c>
      <c r="L261" s="2" t="s">
        <v>2336</v>
      </c>
      <c r="M261" s="2" t="s">
        <v>2336</v>
      </c>
      <c r="N261" s="2" t="s">
        <v>4775</v>
      </c>
    </row>
    <row r="262" spans="1:14" ht="16.5" customHeight="1">
      <c r="A262" s="2" t="s">
        <v>13</v>
      </c>
      <c r="B262" s="10">
        <v>591.11</v>
      </c>
      <c r="C262" s="2" t="s">
        <v>4776</v>
      </c>
      <c r="D262" s="2" t="s">
        <v>11</v>
      </c>
      <c r="E262" s="9" t="s">
        <v>4777</v>
      </c>
      <c r="F262" s="2" t="s">
        <v>4778</v>
      </c>
      <c r="G262" s="2" t="s">
        <v>4</v>
      </c>
      <c r="H262" s="2" t="s">
        <v>3901</v>
      </c>
      <c r="I262" s="10">
        <v>591.11</v>
      </c>
      <c r="J262" s="2" t="s">
        <v>2336</v>
      </c>
      <c r="K262" s="2" t="s">
        <v>2336</v>
      </c>
      <c r="L262" s="2" t="s">
        <v>2336</v>
      </c>
      <c r="M262" s="2" t="s">
        <v>2336</v>
      </c>
      <c r="N262" s="2" t="s">
        <v>4775</v>
      </c>
    </row>
    <row r="263" spans="1:14" ht="16.5" customHeight="1">
      <c r="A263" s="2" t="s">
        <v>13</v>
      </c>
      <c r="B263" s="10">
        <v>829.33</v>
      </c>
      <c r="C263" s="2" t="s">
        <v>4779</v>
      </c>
      <c r="D263" s="2" t="s">
        <v>11</v>
      </c>
      <c r="E263" s="9" t="s">
        <v>4780</v>
      </c>
      <c r="F263" s="2" t="s">
        <v>4781</v>
      </c>
      <c r="G263" s="2" t="s">
        <v>4</v>
      </c>
      <c r="H263" s="2" t="s">
        <v>3901</v>
      </c>
      <c r="I263" s="10">
        <v>829.33</v>
      </c>
      <c r="J263" s="2" t="s">
        <v>2336</v>
      </c>
      <c r="K263" s="2" t="s">
        <v>2336</v>
      </c>
      <c r="L263" s="2" t="s">
        <v>2336</v>
      </c>
      <c r="M263" s="2" t="s">
        <v>2336</v>
      </c>
      <c r="N263" s="2" t="s">
        <v>4775</v>
      </c>
    </row>
    <row r="264" spans="1:14" ht="16.5" customHeight="1">
      <c r="A264" s="2" t="s">
        <v>13</v>
      </c>
      <c r="B264" s="10">
        <v>873.86</v>
      </c>
      <c r="C264" s="2" t="s">
        <v>4782</v>
      </c>
      <c r="D264" s="2" t="s">
        <v>11</v>
      </c>
      <c r="E264" s="9" t="s">
        <v>4783</v>
      </c>
      <c r="F264" s="2" t="s">
        <v>4784</v>
      </c>
      <c r="G264" s="2" t="s">
        <v>4</v>
      </c>
      <c r="H264" s="2" t="s">
        <v>3901</v>
      </c>
      <c r="I264" s="10">
        <v>873.86</v>
      </c>
      <c r="J264" s="2" t="s">
        <v>2336</v>
      </c>
      <c r="K264" s="2" t="s">
        <v>2336</v>
      </c>
      <c r="L264" s="2" t="s">
        <v>2336</v>
      </c>
      <c r="M264" s="2" t="s">
        <v>2336</v>
      </c>
      <c r="N264" s="2" t="s">
        <v>4775</v>
      </c>
    </row>
    <row r="265" spans="1:14" ht="16.5" customHeight="1">
      <c r="A265" s="2" t="s">
        <v>13</v>
      </c>
      <c r="B265" s="10">
        <v>487.87</v>
      </c>
      <c r="C265" s="2" t="s">
        <v>4785</v>
      </c>
      <c r="D265" s="2" t="s">
        <v>11</v>
      </c>
      <c r="E265" s="9" t="s">
        <v>4786</v>
      </c>
      <c r="F265" s="2" t="s">
        <v>4787</v>
      </c>
      <c r="G265" s="2" t="s">
        <v>4</v>
      </c>
      <c r="H265" s="2" t="s">
        <v>3901</v>
      </c>
      <c r="I265" s="10">
        <v>487.87</v>
      </c>
      <c r="J265" s="2" t="s">
        <v>2336</v>
      </c>
      <c r="K265" s="2" t="s">
        <v>2336</v>
      </c>
      <c r="L265" s="2" t="s">
        <v>2336</v>
      </c>
      <c r="M265" s="2" t="s">
        <v>2336</v>
      </c>
      <c r="N265" s="2" t="s">
        <v>4775</v>
      </c>
    </row>
    <row r="266" spans="1:14" ht="16.5" customHeight="1">
      <c r="A266" s="2" t="s">
        <v>13</v>
      </c>
      <c r="B266" s="10">
        <v>731.81</v>
      </c>
      <c r="C266" s="2" t="s">
        <v>4788</v>
      </c>
      <c r="D266" s="2" t="s">
        <v>11</v>
      </c>
      <c r="E266" s="9" t="s">
        <v>4789</v>
      </c>
      <c r="F266" s="2" t="s">
        <v>4790</v>
      </c>
      <c r="G266" s="2" t="s">
        <v>4</v>
      </c>
      <c r="H266" s="2" t="s">
        <v>3901</v>
      </c>
      <c r="I266" s="10">
        <v>731.81</v>
      </c>
      <c r="J266" s="2" t="s">
        <v>2336</v>
      </c>
      <c r="K266" s="2" t="s">
        <v>2336</v>
      </c>
      <c r="L266" s="2" t="s">
        <v>2336</v>
      </c>
      <c r="M266" s="2" t="s">
        <v>2336</v>
      </c>
      <c r="N266" s="2" t="s">
        <v>4775</v>
      </c>
    </row>
    <row r="267" spans="1:14" ht="16.5" customHeight="1">
      <c r="A267" s="2" t="s">
        <v>13</v>
      </c>
      <c r="B267" s="10">
        <v>227.67</v>
      </c>
      <c r="C267" s="2" t="s">
        <v>4791</v>
      </c>
      <c r="D267" s="2" t="s">
        <v>11</v>
      </c>
      <c r="E267" s="9" t="s">
        <v>4792</v>
      </c>
      <c r="F267" s="2" t="s">
        <v>4793</v>
      </c>
      <c r="G267" s="2" t="s">
        <v>4</v>
      </c>
      <c r="H267" s="2" t="s">
        <v>3901</v>
      </c>
      <c r="I267" s="10">
        <v>227.67</v>
      </c>
      <c r="J267" s="2" t="s">
        <v>2336</v>
      </c>
      <c r="K267" s="2" t="s">
        <v>2336</v>
      </c>
      <c r="L267" s="2" t="s">
        <v>2336</v>
      </c>
      <c r="M267" s="2" t="s">
        <v>2336</v>
      </c>
      <c r="N267" s="2" t="s">
        <v>4775</v>
      </c>
    </row>
    <row r="268" spans="1:14" ht="16.5" customHeight="1">
      <c r="A268" s="2" t="s">
        <v>13</v>
      </c>
      <c r="B268" s="10">
        <v>325.25</v>
      </c>
      <c r="C268" s="2" t="s">
        <v>4794</v>
      </c>
      <c r="D268" s="2" t="s">
        <v>11</v>
      </c>
      <c r="E268" s="9" t="s">
        <v>4795</v>
      </c>
      <c r="F268" s="2" t="s">
        <v>4796</v>
      </c>
      <c r="G268" s="2" t="s">
        <v>4</v>
      </c>
      <c r="H268" s="2" t="s">
        <v>3901</v>
      </c>
      <c r="I268" s="10">
        <v>325.25</v>
      </c>
      <c r="J268" s="2" t="s">
        <v>2336</v>
      </c>
      <c r="K268" s="2" t="s">
        <v>2336</v>
      </c>
      <c r="L268" s="2" t="s">
        <v>2336</v>
      </c>
      <c r="M268" s="2" t="s">
        <v>2336</v>
      </c>
      <c r="N268" s="2" t="s">
        <v>4775</v>
      </c>
    </row>
    <row r="269" spans="1:14" ht="16.5" customHeight="1">
      <c r="A269" s="2" t="s">
        <v>4797</v>
      </c>
      <c r="B269" s="10">
        <v>21797.16</v>
      </c>
      <c r="C269" s="2" t="s">
        <v>4798</v>
      </c>
      <c r="D269" s="2" t="s">
        <v>11</v>
      </c>
      <c r="E269" s="9" t="s">
        <v>4799</v>
      </c>
      <c r="F269" s="2" t="s">
        <v>4800</v>
      </c>
      <c r="G269" s="2" t="s">
        <v>4</v>
      </c>
      <c r="H269" s="2" t="s">
        <v>3901</v>
      </c>
      <c r="I269" s="10">
        <v>22952.16</v>
      </c>
      <c r="J269" s="2" t="s">
        <v>2336</v>
      </c>
      <c r="K269" s="2" t="s">
        <v>2336</v>
      </c>
      <c r="L269" s="2" t="s">
        <v>2336</v>
      </c>
      <c r="M269" s="2" t="s">
        <v>2336</v>
      </c>
      <c r="N269" s="2" t="s">
        <v>4759</v>
      </c>
    </row>
    <row r="270" spans="1:14" ht="16.5" customHeight="1">
      <c r="A270" s="2" t="s">
        <v>4768</v>
      </c>
      <c r="B270" s="4">
        <v>9129.9500000000007</v>
      </c>
      <c r="C270" s="2" t="s">
        <v>4801</v>
      </c>
      <c r="D270" s="2" t="s">
        <v>11</v>
      </c>
      <c r="E270" s="9" t="s">
        <v>4802</v>
      </c>
      <c r="F270" s="2" t="s">
        <v>4803</v>
      </c>
      <c r="G270" s="2" t="s">
        <v>4</v>
      </c>
      <c r="H270" s="1" t="s">
        <v>3901</v>
      </c>
      <c r="I270" s="4">
        <v>9129.9500000000007</v>
      </c>
      <c r="J270" s="4"/>
      <c r="K270" s="4"/>
      <c r="L270" s="4"/>
      <c r="M270" s="4"/>
      <c r="N270" s="2" t="s">
        <v>23</v>
      </c>
    </row>
    <row r="271" spans="1:14" ht="16.5" customHeight="1">
      <c r="A271" s="2" t="s">
        <v>4797</v>
      </c>
      <c r="B271" s="10">
        <v>12358.5</v>
      </c>
      <c r="C271" s="2" t="s">
        <v>4804</v>
      </c>
      <c r="D271" s="2" t="s">
        <v>11</v>
      </c>
      <c r="E271" s="9" t="s">
        <v>4805</v>
      </c>
      <c r="F271" s="2" t="s">
        <v>4806</v>
      </c>
      <c r="G271" s="2" t="s">
        <v>4</v>
      </c>
      <c r="H271" s="2" t="s">
        <v>3901</v>
      </c>
      <c r="I271" s="10">
        <v>13766.45</v>
      </c>
      <c r="J271" s="2" t="s">
        <v>2336</v>
      </c>
      <c r="K271" s="2" t="s">
        <v>2336</v>
      </c>
      <c r="L271" s="2" t="s">
        <v>2336</v>
      </c>
      <c r="M271" s="2" t="s">
        <v>2336</v>
      </c>
      <c r="N271" s="2" t="s">
        <v>4759</v>
      </c>
    </row>
    <row r="272" spans="1:14" ht="16.5" customHeight="1">
      <c r="A272" s="2" t="s">
        <v>4797</v>
      </c>
      <c r="B272" s="10">
        <v>21829.5</v>
      </c>
      <c r="C272" s="2" t="s">
        <v>4807</v>
      </c>
      <c r="D272" s="2" t="s">
        <v>11</v>
      </c>
      <c r="E272" s="9" t="s">
        <v>4808</v>
      </c>
      <c r="F272" s="2" t="s">
        <v>4809</v>
      </c>
      <c r="G272" s="2" t="s">
        <v>4</v>
      </c>
      <c r="H272" s="2" t="s">
        <v>3901</v>
      </c>
      <c r="I272" s="10">
        <v>22952.16</v>
      </c>
      <c r="J272" s="2" t="s">
        <v>2336</v>
      </c>
      <c r="K272" s="2" t="s">
        <v>2336</v>
      </c>
      <c r="L272" s="2" t="s">
        <v>2336</v>
      </c>
      <c r="M272" s="2" t="s">
        <v>2336</v>
      </c>
      <c r="N272" s="2" t="s">
        <v>4759</v>
      </c>
    </row>
    <row r="273" spans="1:14" ht="16.5" customHeight="1">
      <c r="A273" s="2" t="s">
        <v>4797</v>
      </c>
      <c r="B273" s="4">
        <v>18480</v>
      </c>
      <c r="C273" s="2" t="s">
        <v>4810</v>
      </c>
      <c r="D273" s="2" t="s">
        <v>11</v>
      </c>
      <c r="E273" s="9" t="s">
        <v>4811</v>
      </c>
      <c r="F273" s="2" t="s">
        <v>4812</v>
      </c>
      <c r="G273" s="2" t="s">
        <v>4</v>
      </c>
      <c r="H273" s="2" t="s">
        <v>3901</v>
      </c>
      <c r="I273" s="10">
        <v>19704.3</v>
      </c>
      <c r="J273" s="2" t="s">
        <v>2336</v>
      </c>
      <c r="K273" s="2" t="s">
        <v>2336</v>
      </c>
      <c r="L273" s="2" t="s">
        <v>2336</v>
      </c>
      <c r="M273" s="2" t="s">
        <v>2336</v>
      </c>
      <c r="N273" s="2" t="s">
        <v>4759</v>
      </c>
    </row>
    <row r="274" spans="1:14" ht="16.5" customHeight="1">
      <c r="A274" s="2" t="s">
        <v>4797</v>
      </c>
      <c r="B274" s="10">
        <v>14656.95</v>
      </c>
      <c r="C274" s="2" t="s">
        <v>4813</v>
      </c>
      <c r="D274" s="2" t="s">
        <v>11</v>
      </c>
      <c r="E274" s="9" t="s">
        <v>4814</v>
      </c>
      <c r="F274" s="2" t="s">
        <v>4815</v>
      </c>
      <c r="G274" s="2" t="s">
        <v>4</v>
      </c>
      <c r="H274" s="2" t="s">
        <v>3901</v>
      </c>
      <c r="I274" s="10">
        <v>19704.3</v>
      </c>
      <c r="J274" s="2" t="s">
        <v>2336</v>
      </c>
      <c r="K274" s="2" t="s">
        <v>2336</v>
      </c>
      <c r="L274" s="2" t="s">
        <v>2336</v>
      </c>
      <c r="M274" s="2" t="s">
        <v>2336</v>
      </c>
      <c r="N274" s="2" t="s">
        <v>4759</v>
      </c>
    </row>
    <row r="275" spans="1:14" ht="16.5" customHeight="1">
      <c r="A275" s="2" t="s">
        <v>4797</v>
      </c>
      <c r="B275" s="10">
        <v>12233.76</v>
      </c>
      <c r="C275" s="2" t="s">
        <v>4816</v>
      </c>
      <c r="D275" s="2" t="s">
        <v>11</v>
      </c>
      <c r="E275" s="9" t="s">
        <v>4817</v>
      </c>
      <c r="F275" s="2" t="s">
        <v>4818</v>
      </c>
      <c r="G275" s="2" t="s">
        <v>4</v>
      </c>
      <c r="H275" s="2" t="s">
        <v>3901</v>
      </c>
      <c r="I275" s="10">
        <v>12233.76</v>
      </c>
      <c r="J275" s="2" t="s">
        <v>2336</v>
      </c>
      <c r="K275" s="2" t="s">
        <v>2336</v>
      </c>
      <c r="L275" s="2" t="s">
        <v>2336</v>
      </c>
      <c r="M275" s="2" t="s">
        <v>2336</v>
      </c>
      <c r="N275" s="2" t="s">
        <v>4759</v>
      </c>
    </row>
    <row r="276" spans="1:14" ht="16.5" customHeight="1">
      <c r="A276" s="2" t="s">
        <v>4797</v>
      </c>
      <c r="B276" s="10">
        <v>21829.5</v>
      </c>
      <c r="C276" s="2" t="s">
        <v>4819</v>
      </c>
      <c r="D276" s="2" t="s">
        <v>11</v>
      </c>
      <c r="E276" s="9" t="s">
        <v>4820</v>
      </c>
      <c r="F276" s="2" t="s">
        <v>4821</v>
      </c>
      <c r="G276" s="2" t="s">
        <v>4</v>
      </c>
      <c r="H276" s="2" t="s">
        <v>3901</v>
      </c>
      <c r="I276" s="10">
        <v>22952.16</v>
      </c>
      <c r="J276" s="2" t="s">
        <v>2336</v>
      </c>
      <c r="K276" s="2" t="s">
        <v>2336</v>
      </c>
      <c r="L276" s="2" t="s">
        <v>2336</v>
      </c>
      <c r="M276" s="2" t="s">
        <v>2336</v>
      </c>
      <c r="N276" s="2" t="s">
        <v>4759</v>
      </c>
    </row>
    <row r="277" spans="1:14" ht="16.5" customHeight="1">
      <c r="A277" s="2" t="s">
        <v>4797</v>
      </c>
      <c r="B277" s="10">
        <v>17278.8</v>
      </c>
      <c r="C277" s="2" t="s">
        <v>4822</v>
      </c>
      <c r="D277" s="2" t="s">
        <v>11</v>
      </c>
      <c r="E277" s="9" t="s">
        <v>4823</v>
      </c>
      <c r="F277" s="2" t="s">
        <v>4824</v>
      </c>
      <c r="G277" s="2" t="s">
        <v>4</v>
      </c>
      <c r="H277" s="2" t="s">
        <v>3901</v>
      </c>
      <c r="I277" s="10">
        <v>19704.3</v>
      </c>
      <c r="J277" s="2" t="s">
        <v>2336</v>
      </c>
      <c r="K277" s="2" t="s">
        <v>2336</v>
      </c>
      <c r="L277" s="2" t="s">
        <v>2336</v>
      </c>
      <c r="M277" s="2" t="s">
        <v>2336</v>
      </c>
      <c r="N277" s="2" t="s">
        <v>4759</v>
      </c>
    </row>
    <row r="278" spans="1:14" ht="16.5" customHeight="1">
      <c r="A278" s="2" t="s">
        <v>4797</v>
      </c>
      <c r="B278" s="10">
        <v>21829.5</v>
      </c>
      <c r="C278" s="2" t="s">
        <v>4825</v>
      </c>
      <c r="D278" s="2" t="s">
        <v>11</v>
      </c>
      <c r="E278" s="9" t="s">
        <v>4826</v>
      </c>
      <c r="F278" s="2" t="s">
        <v>4827</v>
      </c>
      <c r="G278" s="2" t="s">
        <v>4</v>
      </c>
      <c r="H278" s="2" t="s">
        <v>3901</v>
      </c>
      <c r="I278" s="10">
        <v>22952.16</v>
      </c>
      <c r="J278" s="2" t="s">
        <v>2336</v>
      </c>
      <c r="K278" s="2" t="s">
        <v>2336</v>
      </c>
      <c r="L278" s="2" t="s">
        <v>2336</v>
      </c>
      <c r="M278" s="2" t="s">
        <v>2336</v>
      </c>
      <c r="N278" s="2" t="s">
        <v>4759</v>
      </c>
    </row>
    <row r="279" spans="1:14" ht="16.5" customHeight="1">
      <c r="A279" s="2" t="s">
        <v>4797</v>
      </c>
      <c r="B279" s="10">
        <v>14656.95</v>
      </c>
      <c r="C279" s="2" t="s">
        <v>4828</v>
      </c>
      <c r="D279" s="2" t="s">
        <v>11</v>
      </c>
      <c r="E279" s="9" t="s">
        <v>4829</v>
      </c>
      <c r="F279" s="2" t="s">
        <v>4830</v>
      </c>
      <c r="G279" s="2" t="s">
        <v>4</v>
      </c>
      <c r="H279" s="2" t="s">
        <v>3901</v>
      </c>
      <c r="I279" s="10">
        <v>19704.3</v>
      </c>
      <c r="J279" s="2" t="s">
        <v>2336</v>
      </c>
      <c r="K279" s="2" t="s">
        <v>2336</v>
      </c>
      <c r="L279" s="2" t="s">
        <v>2336</v>
      </c>
      <c r="M279" s="2" t="s">
        <v>2336</v>
      </c>
      <c r="N279" s="2" t="s">
        <v>4759</v>
      </c>
    </row>
    <row r="280" spans="1:14" ht="16.5" customHeight="1">
      <c r="A280" s="2" t="s">
        <v>4797</v>
      </c>
      <c r="B280" s="4">
        <v>18480</v>
      </c>
      <c r="C280" s="2" t="s">
        <v>4831</v>
      </c>
      <c r="D280" s="2" t="s">
        <v>11</v>
      </c>
      <c r="E280" s="9" t="s">
        <v>4832</v>
      </c>
      <c r="F280" s="2" t="s">
        <v>4833</v>
      </c>
      <c r="G280" s="2" t="s">
        <v>4</v>
      </c>
      <c r="H280" s="2" t="s">
        <v>3901</v>
      </c>
      <c r="I280" s="10">
        <v>20227.509999999998</v>
      </c>
      <c r="J280" s="2" t="s">
        <v>2336</v>
      </c>
      <c r="K280" s="2" t="s">
        <v>2336</v>
      </c>
      <c r="L280" s="2" t="s">
        <v>2336</v>
      </c>
      <c r="M280" s="2" t="s">
        <v>2336</v>
      </c>
      <c r="N280" s="2" t="s">
        <v>4759</v>
      </c>
    </row>
    <row r="281" spans="1:14" ht="16.5" customHeight="1">
      <c r="A281" s="2" t="s">
        <v>13</v>
      </c>
      <c r="B281" s="10">
        <v>1669.95</v>
      </c>
      <c r="C281" s="2" t="s">
        <v>4834</v>
      </c>
      <c r="D281" s="2" t="s">
        <v>11</v>
      </c>
      <c r="E281" s="9" t="s">
        <v>4835</v>
      </c>
      <c r="F281" s="2" t="s">
        <v>4836</v>
      </c>
      <c r="G281" s="2" t="s">
        <v>4</v>
      </c>
      <c r="H281" s="2" t="s">
        <v>3901</v>
      </c>
      <c r="I281" s="10">
        <v>1669.95</v>
      </c>
      <c r="J281" s="2" t="s">
        <v>2336</v>
      </c>
      <c r="K281" s="2" t="s">
        <v>2336</v>
      </c>
      <c r="L281" s="2" t="s">
        <v>2336</v>
      </c>
      <c r="M281" s="2" t="s">
        <v>2336</v>
      </c>
      <c r="N281" s="2" t="s">
        <v>4775</v>
      </c>
    </row>
    <row r="282" spans="1:14" ht="16.5" customHeight="1">
      <c r="A282" s="2" t="s">
        <v>13</v>
      </c>
      <c r="B282" s="10">
        <v>1451.42</v>
      </c>
      <c r="C282" s="2" t="s">
        <v>4837</v>
      </c>
      <c r="D282" s="2" t="s">
        <v>11</v>
      </c>
      <c r="E282" s="9" t="s">
        <v>4838</v>
      </c>
      <c r="F282" s="2" t="s">
        <v>4839</v>
      </c>
      <c r="G282" s="2" t="s">
        <v>4</v>
      </c>
      <c r="H282" s="2" t="s">
        <v>3901</v>
      </c>
      <c r="I282" s="10">
        <v>1451.42</v>
      </c>
      <c r="J282" s="2" t="s">
        <v>2336</v>
      </c>
      <c r="K282" s="2" t="s">
        <v>2336</v>
      </c>
      <c r="L282" s="2" t="s">
        <v>2336</v>
      </c>
      <c r="M282" s="2" t="s">
        <v>2336</v>
      </c>
      <c r="N282" s="2" t="s">
        <v>4775</v>
      </c>
    </row>
    <row r="283" spans="1:14" ht="16.5" customHeight="1">
      <c r="A283" s="2" t="s">
        <v>13</v>
      </c>
      <c r="B283" s="10">
        <v>1410.76</v>
      </c>
      <c r="C283" s="2" t="s">
        <v>4840</v>
      </c>
      <c r="D283" s="2" t="s">
        <v>11</v>
      </c>
      <c r="E283" s="9" t="s">
        <v>4841</v>
      </c>
      <c r="F283" s="2" t="s">
        <v>4842</v>
      </c>
      <c r="G283" s="2" t="s">
        <v>4</v>
      </c>
      <c r="H283" s="2" t="s">
        <v>3901</v>
      </c>
      <c r="I283" s="10">
        <v>1410.76</v>
      </c>
      <c r="J283" s="2" t="s">
        <v>2336</v>
      </c>
      <c r="K283" s="2" t="s">
        <v>2336</v>
      </c>
      <c r="L283" s="2" t="s">
        <v>2336</v>
      </c>
      <c r="M283" s="2" t="s">
        <v>2336</v>
      </c>
      <c r="N283" s="2" t="s">
        <v>4775</v>
      </c>
    </row>
    <row r="284" spans="1:14" ht="16.5" customHeight="1">
      <c r="A284" s="2" t="s">
        <v>13</v>
      </c>
      <c r="B284" s="10">
        <v>345.77</v>
      </c>
      <c r="C284" s="2" t="s">
        <v>4843</v>
      </c>
      <c r="D284" s="2" t="s">
        <v>11</v>
      </c>
      <c r="E284" s="9" t="s">
        <v>4844</v>
      </c>
      <c r="F284" s="2" t="s">
        <v>4845</v>
      </c>
      <c r="G284" s="2" t="s">
        <v>4</v>
      </c>
      <c r="H284" s="2" t="s">
        <v>3901</v>
      </c>
      <c r="I284" s="10">
        <v>345.77</v>
      </c>
      <c r="J284" s="2" t="s">
        <v>2336</v>
      </c>
      <c r="K284" s="2" t="s">
        <v>2336</v>
      </c>
      <c r="L284" s="2" t="s">
        <v>2336</v>
      </c>
      <c r="M284" s="2" t="s">
        <v>2336</v>
      </c>
      <c r="N284" s="2" t="s">
        <v>4775</v>
      </c>
    </row>
    <row r="285" spans="1:14" ht="16.5" customHeight="1">
      <c r="A285" s="2" t="s">
        <v>4846</v>
      </c>
      <c r="B285" s="4">
        <v>-4143.4800000000005</v>
      </c>
      <c r="C285" s="2" t="s">
        <v>4847</v>
      </c>
      <c r="D285" s="2" t="s">
        <v>11</v>
      </c>
      <c r="E285" s="9" t="s">
        <v>4848</v>
      </c>
      <c r="F285" s="2" t="s">
        <v>4849</v>
      </c>
      <c r="G285" s="2" t="s">
        <v>4</v>
      </c>
      <c r="H285" s="1" t="s">
        <v>3901</v>
      </c>
      <c r="I285" s="4">
        <v>-4143.4800000000005</v>
      </c>
      <c r="J285" s="4"/>
      <c r="K285" s="4"/>
      <c r="L285" s="4"/>
      <c r="M285" s="4"/>
      <c r="N285" s="2" t="s">
        <v>4759</v>
      </c>
    </row>
    <row r="286" spans="1:14" ht="16.5" customHeight="1">
      <c r="A286" s="2" t="s">
        <v>13</v>
      </c>
      <c r="B286" s="10">
        <v>1146.5999999999999</v>
      </c>
      <c r="C286" s="2" t="s">
        <v>4850</v>
      </c>
      <c r="D286" s="2" t="s">
        <v>11</v>
      </c>
      <c r="E286" s="9" t="s">
        <v>4851</v>
      </c>
      <c r="F286" s="2" t="s">
        <v>4852</v>
      </c>
      <c r="G286" s="2" t="s">
        <v>4</v>
      </c>
      <c r="H286" s="2" t="s">
        <v>3901</v>
      </c>
      <c r="I286" s="10">
        <v>1146.5999999999999</v>
      </c>
      <c r="J286" s="2" t="s">
        <v>2336</v>
      </c>
      <c r="K286" s="2" t="s">
        <v>2336</v>
      </c>
      <c r="L286" s="2" t="s">
        <v>2336</v>
      </c>
      <c r="M286" s="2" t="s">
        <v>2336</v>
      </c>
      <c r="N286" s="2" t="s">
        <v>4775</v>
      </c>
    </row>
    <row r="287" spans="1:14" ht="16.5" customHeight="1">
      <c r="A287" s="2" t="s">
        <v>13</v>
      </c>
      <c r="B287" s="10">
        <v>358.51</v>
      </c>
      <c r="C287" s="2" t="s">
        <v>4853</v>
      </c>
      <c r="D287" s="2" t="s">
        <v>11</v>
      </c>
      <c r="E287" s="9" t="s">
        <v>4854</v>
      </c>
      <c r="F287" s="2" t="s">
        <v>4855</v>
      </c>
      <c r="G287" s="2" t="s">
        <v>4</v>
      </c>
      <c r="H287" s="2" t="s">
        <v>3901</v>
      </c>
      <c r="I287" s="10">
        <v>358.51</v>
      </c>
      <c r="J287" s="2" t="s">
        <v>2336</v>
      </c>
      <c r="K287" s="2" t="s">
        <v>2336</v>
      </c>
      <c r="L287" s="2" t="s">
        <v>2336</v>
      </c>
      <c r="M287" s="2" t="s">
        <v>2336</v>
      </c>
      <c r="N287" s="2" t="s">
        <v>4775</v>
      </c>
    </row>
    <row r="288" spans="1:14" ht="16.5" customHeight="1">
      <c r="A288" s="2" t="s">
        <v>13</v>
      </c>
      <c r="B288" s="10">
        <v>1527.31</v>
      </c>
      <c r="C288" s="2" t="s">
        <v>4856</v>
      </c>
      <c r="D288" s="2" t="s">
        <v>11</v>
      </c>
      <c r="E288" s="9" t="s">
        <v>4857</v>
      </c>
      <c r="F288" s="2" t="s">
        <v>4858</v>
      </c>
      <c r="G288" s="2" t="s">
        <v>4</v>
      </c>
      <c r="H288" s="2" t="s">
        <v>3901</v>
      </c>
      <c r="I288" s="10">
        <v>1527.31</v>
      </c>
      <c r="J288" s="2" t="s">
        <v>2336</v>
      </c>
      <c r="K288" s="2" t="s">
        <v>2336</v>
      </c>
      <c r="L288" s="2" t="s">
        <v>2336</v>
      </c>
      <c r="M288" s="2" t="s">
        <v>2336</v>
      </c>
      <c r="N288" s="2" t="s">
        <v>4775</v>
      </c>
    </row>
    <row r="289" spans="1:14" ht="16.5" customHeight="1">
      <c r="A289" s="2" t="s">
        <v>4846</v>
      </c>
      <c r="B289" s="4">
        <v>0</v>
      </c>
      <c r="C289" s="2" t="s">
        <v>4859</v>
      </c>
      <c r="D289" s="2" t="s">
        <v>11</v>
      </c>
      <c r="E289" s="9" t="s">
        <v>4860</v>
      </c>
      <c r="F289" s="2" t="s">
        <v>4849</v>
      </c>
      <c r="G289" s="2" t="s">
        <v>4</v>
      </c>
      <c r="H289" s="1" t="s">
        <v>3901</v>
      </c>
      <c r="I289" s="4">
        <v>0</v>
      </c>
      <c r="J289" s="4"/>
      <c r="K289" s="4"/>
      <c r="L289" s="4"/>
      <c r="M289" s="4"/>
      <c r="N289" s="2" t="s">
        <v>4759</v>
      </c>
    </row>
    <row r="290" spans="1:14" ht="16.5" customHeight="1">
      <c r="A290" s="2" t="s">
        <v>4846</v>
      </c>
      <c r="B290" s="4">
        <v>0</v>
      </c>
      <c r="C290" s="2" t="s">
        <v>4861</v>
      </c>
      <c r="D290" s="2" t="s">
        <v>11</v>
      </c>
      <c r="E290" s="9" t="s">
        <v>4862</v>
      </c>
      <c r="F290" s="2" t="s">
        <v>4849</v>
      </c>
      <c r="G290" s="2" t="s">
        <v>4</v>
      </c>
      <c r="H290" s="1" t="s">
        <v>3901</v>
      </c>
      <c r="I290" s="4">
        <v>0</v>
      </c>
      <c r="J290" s="4"/>
      <c r="K290" s="4"/>
      <c r="L290" s="4"/>
      <c r="M290" s="4"/>
      <c r="N290" s="2" t="s">
        <v>4759</v>
      </c>
    </row>
    <row r="291" spans="1:14" ht="16.5" customHeight="1">
      <c r="A291" s="2" t="s">
        <v>13</v>
      </c>
      <c r="B291" s="10">
        <v>1341744.93</v>
      </c>
      <c r="C291" s="2" t="s">
        <v>4863</v>
      </c>
      <c r="D291" s="2" t="s">
        <v>12</v>
      </c>
      <c r="E291" s="9" t="s">
        <v>4864</v>
      </c>
      <c r="F291" s="2" t="s">
        <v>4865</v>
      </c>
      <c r="G291" s="2" t="s">
        <v>4</v>
      </c>
      <c r="H291" s="2" t="s">
        <v>3901</v>
      </c>
      <c r="I291" s="10">
        <v>1341744.93</v>
      </c>
      <c r="J291" s="2" t="s">
        <v>2336</v>
      </c>
      <c r="K291" s="2" t="s">
        <v>2336</v>
      </c>
      <c r="L291" s="2" t="s">
        <v>2336</v>
      </c>
      <c r="M291" s="2" t="s">
        <v>2336</v>
      </c>
      <c r="N291" s="2" t="s">
        <v>21</v>
      </c>
    </row>
    <row r="292" spans="1:14" ht="16.5" customHeight="1">
      <c r="A292" s="2" t="s">
        <v>4846</v>
      </c>
      <c r="B292" s="4">
        <v>0</v>
      </c>
      <c r="C292" s="2" t="s">
        <v>4866</v>
      </c>
      <c r="D292" s="2" t="s">
        <v>11</v>
      </c>
      <c r="E292" s="9" t="s">
        <v>4867</v>
      </c>
      <c r="F292" s="2" t="s">
        <v>4849</v>
      </c>
      <c r="G292" s="2" t="s">
        <v>4</v>
      </c>
      <c r="H292" s="1" t="s">
        <v>3901</v>
      </c>
      <c r="I292" s="4">
        <v>0</v>
      </c>
      <c r="J292" s="4"/>
      <c r="K292" s="4"/>
      <c r="L292" s="4"/>
      <c r="M292" s="4"/>
      <c r="N292" s="2" t="s">
        <v>4759</v>
      </c>
    </row>
    <row r="293" spans="1:14" ht="16.5" customHeight="1">
      <c r="A293" s="2" t="s">
        <v>4846</v>
      </c>
      <c r="B293" s="4">
        <v>10210.200000000001</v>
      </c>
      <c r="C293" s="2" t="s">
        <v>4866</v>
      </c>
      <c r="D293" s="2" t="s">
        <v>11</v>
      </c>
      <c r="E293" s="9" t="s">
        <v>4868</v>
      </c>
      <c r="F293" s="2" t="s">
        <v>4849</v>
      </c>
      <c r="G293" s="2" t="s">
        <v>4</v>
      </c>
      <c r="H293" s="1" t="s">
        <v>3901</v>
      </c>
      <c r="I293" s="4">
        <v>10210.200000000001</v>
      </c>
      <c r="J293" s="4"/>
      <c r="K293" s="4"/>
      <c r="L293" s="4"/>
      <c r="M293" s="4"/>
      <c r="N293" s="2" t="s">
        <v>4759</v>
      </c>
    </row>
    <row r="294" spans="1:14" ht="16.5" customHeight="1">
      <c r="A294" s="2" t="s">
        <v>13</v>
      </c>
      <c r="B294" s="10">
        <v>1344.7</v>
      </c>
      <c r="C294" s="2" t="s">
        <v>4869</v>
      </c>
      <c r="D294" s="2" t="s">
        <v>11</v>
      </c>
      <c r="E294" s="9" t="s">
        <v>4870</v>
      </c>
      <c r="F294" s="2" t="s">
        <v>4871</v>
      </c>
      <c r="G294" s="2" t="s">
        <v>4</v>
      </c>
      <c r="H294" s="2" t="s">
        <v>3901</v>
      </c>
      <c r="I294" s="10">
        <v>1344.7</v>
      </c>
      <c r="J294" s="2" t="s">
        <v>2336</v>
      </c>
      <c r="K294" s="2" t="s">
        <v>2336</v>
      </c>
      <c r="L294" s="2" t="s">
        <v>2336</v>
      </c>
      <c r="M294" s="2" t="s">
        <v>2336</v>
      </c>
      <c r="N294" s="2" t="s">
        <v>4775</v>
      </c>
    </row>
    <row r="295" spans="1:14" ht="16.5" customHeight="1">
      <c r="A295" s="2" t="s">
        <v>13</v>
      </c>
      <c r="B295" s="10">
        <v>441913.78</v>
      </c>
      <c r="C295" s="2" t="s">
        <v>4872</v>
      </c>
      <c r="D295" s="2" t="s">
        <v>12</v>
      </c>
      <c r="E295" s="9" t="s">
        <v>4873</v>
      </c>
      <c r="F295" s="2" t="s">
        <v>4874</v>
      </c>
      <c r="G295" s="2" t="s">
        <v>4</v>
      </c>
      <c r="H295" s="2" t="s">
        <v>3901</v>
      </c>
      <c r="I295" s="10">
        <v>441913.78</v>
      </c>
      <c r="J295" s="2" t="s">
        <v>2336</v>
      </c>
      <c r="K295" s="2" t="s">
        <v>2336</v>
      </c>
      <c r="L295" s="2" t="s">
        <v>2336</v>
      </c>
      <c r="M295" s="2" t="s">
        <v>2336</v>
      </c>
      <c r="N295" s="2" t="s">
        <v>21</v>
      </c>
    </row>
    <row r="296" spans="1:14" ht="16.5" customHeight="1">
      <c r="A296" s="2" t="s">
        <v>13</v>
      </c>
      <c r="B296" s="10">
        <v>1458.29</v>
      </c>
      <c r="C296" s="2" t="s">
        <v>4875</v>
      </c>
      <c r="D296" s="2" t="s">
        <v>11</v>
      </c>
      <c r="E296" s="9" t="s">
        <v>4876</v>
      </c>
      <c r="F296" s="2" t="s">
        <v>4877</v>
      </c>
      <c r="G296" s="2" t="s">
        <v>4</v>
      </c>
      <c r="H296" s="2" t="s">
        <v>3901</v>
      </c>
      <c r="I296" s="10">
        <v>1458.29</v>
      </c>
      <c r="J296" s="2" t="s">
        <v>2336</v>
      </c>
      <c r="K296" s="2" t="s">
        <v>2336</v>
      </c>
      <c r="L296" s="2" t="s">
        <v>2336</v>
      </c>
      <c r="M296" s="2" t="s">
        <v>2336</v>
      </c>
      <c r="N296" s="2" t="s">
        <v>4775</v>
      </c>
    </row>
    <row r="297" spans="1:14" ht="16.5" customHeight="1">
      <c r="A297" s="2" t="s">
        <v>13</v>
      </c>
      <c r="B297" s="10">
        <v>1665.35</v>
      </c>
      <c r="C297" s="2" t="s">
        <v>4878</v>
      </c>
      <c r="D297" s="2" t="s">
        <v>11</v>
      </c>
      <c r="E297" s="9" t="s">
        <v>4879</v>
      </c>
      <c r="F297" s="2" t="s">
        <v>4880</v>
      </c>
      <c r="G297" s="2" t="s">
        <v>4</v>
      </c>
      <c r="H297" s="2" t="s">
        <v>3901</v>
      </c>
      <c r="I297" s="10">
        <v>1665.35</v>
      </c>
      <c r="J297" s="2" t="s">
        <v>2336</v>
      </c>
      <c r="K297" s="2" t="s">
        <v>2336</v>
      </c>
      <c r="L297" s="2" t="s">
        <v>2336</v>
      </c>
      <c r="M297" s="2" t="s">
        <v>2336</v>
      </c>
      <c r="N297" s="2" t="s">
        <v>4775</v>
      </c>
    </row>
    <row r="298" spans="1:14" ht="16.5" customHeight="1">
      <c r="A298" s="2" t="s">
        <v>4797</v>
      </c>
      <c r="B298" s="4">
        <v>0</v>
      </c>
      <c r="C298" s="2" t="s">
        <v>4881</v>
      </c>
      <c r="D298" s="2" t="s">
        <v>11</v>
      </c>
      <c r="E298" s="9" t="s">
        <v>4882</v>
      </c>
      <c r="F298" s="2" t="s">
        <v>4883</v>
      </c>
      <c r="G298" s="2" t="s">
        <v>4</v>
      </c>
      <c r="H298" s="1" t="s">
        <v>3901</v>
      </c>
      <c r="I298" s="4">
        <v>0</v>
      </c>
      <c r="J298" s="4"/>
      <c r="K298" s="4"/>
      <c r="L298" s="4"/>
      <c r="M298" s="4"/>
      <c r="N298" s="2" t="s">
        <v>4759</v>
      </c>
    </row>
    <row r="299" spans="1:14" ht="16.5" customHeight="1">
      <c r="A299" s="2" t="s">
        <v>4797</v>
      </c>
      <c r="B299" s="10">
        <v>19958.400000000001</v>
      </c>
      <c r="C299" s="2" t="s">
        <v>4881</v>
      </c>
      <c r="D299" s="2" t="s">
        <v>11</v>
      </c>
      <c r="E299" s="9" t="s">
        <v>4884</v>
      </c>
      <c r="F299" s="2" t="s">
        <v>4885</v>
      </c>
      <c r="G299" s="2" t="s">
        <v>4</v>
      </c>
      <c r="H299" s="2" t="s">
        <v>3901</v>
      </c>
      <c r="I299" s="10">
        <v>22003.87</v>
      </c>
      <c r="J299" s="2" t="s">
        <v>2336</v>
      </c>
      <c r="K299" s="2" t="s">
        <v>2336</v>
      </c>
      <c r="L299" s="2" t="s">
        <v>2336</v>
      </c>
      <c r="M299" s="2" t="s">
        <v>2336</v>
      </c>
      <c r="N299" s="2" t="s">
        <v>4759</v>
      </c>
    </row>
    <row r="300" spans="1:14" ht="16.5" customHeight="1">
      <c r="A300" s="2" t="s">
        <v>4797</v>
      </c>
      <c r="B300" s="4">
        <v>0</v>
      </c>
      <c r="C300" s="2" t="s">
        <v>4886</v>
      </c>
      <c r="D300" s="2" t="s">
        <v>11</v>
      </c>
      <c r="E300" s="9" t="s">
        <v>4887</v>
      </c>
      <c r="F300" s="2" t="s">
        <v>4888</v>
      </c>
      <c r="G300" s="2" t="s">
        <v>4</v>
      </c>
      <c r="H300" s="1" t="s">
        <v>3901</v>
      </c>
      <c r="I300" s="4">
        <v>0</v>
      </c>
      <c r="J300" s="4"/>
      <c r="K300" s="4"/>
      <c r="L300" s="4"/>
      <c r="M300" s="4"/>
      <c r="N300" s="2" t="s">
        <v>4759</v>
      </c>
    </row>
    <row r="301" spans="1:14" ht="16.5" customHeight="1">
      <c r="A301" s="2" t="s">
        <v>4797</v>
      </c>
      <c r="B301" s="10">
        <v>16684.8</v>
      </c>
      <c r="C301" s="2" t="s">
        <v>4886</v>
      </c>
      <c r="D301" s="2" t="s">
        <v>11</v>
      </c>
      <c r="E301" s="9" t="s">
        <v>4889</v>
      </c>
      <c r="F301" s="2" t="s">
        <v>4890</v>
      </c>
      <c r="G301" s="2" t="s">
        <v>4</v>
      </c>
      <c r="H301" s="2" t="s">
        <v>3901</v>
      </c>
      <c r="I301" s="10">
        <v>20984.83</v>
      </c>
      <c r="J301" s="2" t="s">
        <v>2336</v>
      </c>
      <c r="K301" s="2" t="s">
        <v>2336</v>
      </c>
      <c r="L301" s="2" t="s">
        <v>2336</v>
      </c>
      <c r="M301" s="2" t="s">
        <v>2336</v>
      </c>
      <c r="N301" s="2" t="s">
        <v>4759</v>
      </c>
    </row>
    <row r="302" spans="1:14" ht="16.5" customHeight="1">
      <c r="A302" s="2" t="s">
        <v>4797</v>
      </c>
      <c r="B302" s="4">
        <v>0</v>
      </c>
      <c r="C302" s="2" t="s">
        <v>4891</v>
      </c>
      <c r="D302" s="2" t="s">
        <v>11</v>
      </c>
      <c r="E302" s="9" t="s">
        <v>4892</v>
      </c>
      <c r="F302" s="2" t="s">
        <v>4893</v>
      </c>
      <c r="G302" s="2" t="s">
        <v>4</v>
      </c>
      <c r="H302" s="1" t="s">
        <v>3901</v>
      </c>
      <c r="I302" s="4">
        <v>0</v>
      </c>
      <c r="J302" s="4"/>
      <c r="K302" s="4"/>
      <c r="L302" s="4"/>
      <c r="M302" s="4"/>
      <c r="N302" s="2" t="s">
        <v>4759</v>
      </c>
    </row>
    <row r="303" spans="1:14" ht="16.5" customHeight="1">
      <c r="A303" s="2" t="s">
        <v>4797</v>
      </c>
      <c r="B303" s="10">
        <v>14166.99</v>
      </c>
      <c r="C303" s="2" t="s">
        <v>4891</v>
      </c>
      <c r="D303" s="2" t="s">
        <v>11</v>
      </c>
      <c r="E303" s="9" t="s">
        <v>4894</v>
      </c>
      <c r="F303" s="2" t="s">
        <v>4895</v>
      </c>
      <c r="G303" s="2" t="s">
        <v>4</v>
      </c>
      <c r="H303" s="2" t="s">
        <v>3901</v>
      </c>
      <c r="I303" s="10">
        <v>20110.46</v>
      </c>
      <c r="J303" s="2" t="s">
        <v>2336</v>
      </c>
      <c r="K303" s="2" t="s">
        <v>2336</v>
      </c>
      <c r="L303" s="2" t="s">
        <v>2336</v>
      </c>
      <c r="M303" s="2" t="s">
        <v>2336</v>
      </c>
      <c r="N303" s="2" t="s">
        <v>4759</v>
      </c>
    </row>
    <row r="304" spans="1:14" ht="16.5" customHeight="1">
      <c r="A304" s="2" t="s">
        <v>13</v>
      </c>
      <c r="B304" s="10">
        <v>25508.62</v>
      </c>
      <c r="C304" s="2" t="s">
        <v>4896</v>
      </c>
      <c r="D304" s="2" t="s">
        <v>11</v>
      </c>
      <c r="E304" s="9" t="s">
        <v>4897</v>
      </c>
      <c r="F304" s="2" t="s">
        <v>4898</v>
      </c>
      <c r="G304" s="2" t="s">
        <v>4</v>
      </c>
      <c r="H304" s="2" t="s">
        <v>3901</v>
      </c>
      <c r="I304" s="10">
        <v>41987.12</v>
      </c>
      <c r="J304" s="2" t="s">
        <v>2336</v>
      </c>
      <c r="K304" s="2" t="s">
        <v>2336</v>
      </c>
      <c r="L304" s="2" t="s">
        <v>2336</v>
      </c>
      <c r="M304" s="2" t="s">
        <v>2336</v>
      </c>
      <c r="N304" s="2" t="s">
        <v>28</v>
      </c>
    </row>
    <row r="305" spans="1:14" ht="16.5" customHeight="1">
      <c r="A305" s="2" t="s">
        <v>13</v>
      </c>
      <c r="B305" s="10">
        <v>58072.5</v>
      </c>
      <c r="C305" s="2" t="s">
        <v>4899</v>
      </c>
      <c r="D305" s="2" t="s">
        <v>11</v>
      </c>
      <c r="E305" s="9" t="s">
        <v>4900</v>
      </c>
      <c r="F305" s="2" t="s">
        <v>4901</v>
      </c>
      <c r="G305" s="2" t="s">
        <v>4</v>
      </c>
      <c r="H305" s="2" t="s">
        <v>3901</v>
      </c>
      <c r="I305" s="10">
        <v>67402.66</v>
      </c>
      <c r="J305" s="2" t="s">
        <v>2336</v>
      </c>
      <c r="K305" s="2" t="s">
        <v>2336</v>
      </c>
      <c r="L305" s="2" t="s">
        <v>2336</v>
      </c>
      <c r="M305" s="2" t="s">
        <v>2336</v>
      </c>
      <c r="N305" s="2" t="s">
        <v>26</v>
      </c>
    </row>
    <row r="306" spans="1:14" ht="16.5" customHeight="1">
      <c r="A306" s="2" t="s">
        <v>13</v>
      </c>
      <c r="B306" s="10">
        <v>141448.71</v>
      </c>
      <c r="C306" s="2" t="s">
        <v>4902</v>
      </c>
      <c r="D306" s="2" t="s">
        <v>11</v>
      </c>
      <c r="E306" s="9" t="s">
        <v>4903</v>
      </c>
      <c r="F306" s="2" t="s">
        <v>4904</v>
      </c>
      <c r="G306" s="2" t="s">
        <v>4</v>
      </c>
      <c r="H306" s="2" t="s">
        <v>3901</v>
      </c>
      <c r="I306" s="10">
        <v>258905.1</v>
      </c>
      <c r="J306" s="2" t="s">
        <v>2336</v>
      </c>
      <c r="K306" s="2" t="s">
        <v>2336</v>
      </c>
      <c r="L306" s="2" t="s">
        <v>2336</v>
      </c>
      <c r="M306" s="2" t="s">
        <v>2336</v>
      </c>
      <c r="N306" s="2" t="s">
        <v>26</v>
      </c>
    </row>
    <row r="307" spans="1:14" ht="16.5" customHeight="1">
      <c r="A307" s="2" t="s">
        <v>13</v>
      </c>
      <c r="B307" s="10">
        <v>270.36</v>
      </c>
      <c r="C307" s="2" t="s">
        <v>4905</v>
      </c>
      <c r="D307" s="2" t="s">
        <v>11</v>
      </c>
      <c r="E307" s="9" t="s">
        <v>4906</v>
      </c>
      <c r="F307" s="2" t="s">
        <v>4907</v>
      </c>
      <c r="G307" s="2" t="s">
        <v>4</v>
      </c>
      <c r="H307" s="2" t="s">
        <v>3901</v>
      </c>
      <c r="I307" s="10">
        <v>270.36</v>
      </c>
      <c r="J307" s="2" t="s">
        <v>2336</v>
      </c>
      <c r="K307" s="2" t="s">
        <v>2336</v>
      </c>
      <c r="L307" s="2" t="s">
        <v>2336</v>
      </c>
      <c r="M307" s="2" t="s">
        <v>2336</v>
      </c>
      <c r="N307" s="2" t="s">
        <v>21</v>
      </c>
    </row>
    <row r="308" spans="1:14" ht="16.5" customHeight="1">
      <c r="A308" s="2" t="s">
        <v>13</v>
      </c>
      <c r="B308" s="10">
        <v>48159.02</v>
      </c>
      <c r="C308" s="2" t="s">
        <v>4908</v>
      </c>
      <c r="D308" s="2" t="s">
        <v>11</v>
      </c>
      <c r="E308" s="9" t="s">
        <v>4909</v>
      </c>
      <c r="F308" s="2" t="s">
        <v>4910</v>
      </c>
      <c r="G308" s="2" t="s">
        <v>4</v>
      </c>
      <c r="H308" s="2" t="s">
        <v>3901</v>
      </c>
      <c r="I308" s="10">
        <v>60408.73</v>
      </c>
      <c r="J308" s="2" t="s">
        <v>2336</v>
      </c>
      <c r="K308" s="2" t="s">
        <v>2336</v>
      </c>
      <c r="L308" s="2" t="s">
        <v>2336</v>
      </c>
      <c r="M308" s="2" t="s">
        <v>2336</v>
      </c>
      <c r="N308" s="2" t="s">
        <v>4775</v>
      </c>
    </row>
    <row r="309" spans="1:14" ht="16.5" customHeight="1">
      <c r="A309" s="2" t="s">
        <v>4846</v>
      </c>
      <c r="B309" s="4">
        <v>13836.9</v>
      </c>
      <c r="C309" s="2" t="s">
        <v>4911</v>
      </c>
      <c r="D309" s="2" t="s">
        <v>11</v>
      </c>
      <c r="E309" s="9" t="s">
        <v>4912</v>
      </c>
      <c r="F309" s="2" t="s">
        <v>4913</v>
      </c>
      <c r="G309" s="2" t="s">
        <v>4</v>
      </c>
      <c r="H309" s="1" t="s">
        <v>3901</v>
      </c>
      <c r="I309" s="4">
        <v>13836.9</v>
      </c>
      <c r="J309" s="4"/>
      <c r="K309" s="4"/>
      <c r="L309" s="4"/>
      <c r="M309" s="4"/>
      <c r="N309" s="2" t="s">
        <v>4759</v>
      </c>
    </row>
    <row r="310" spans="1:14" ht="16.5" customHeight="1">
      <c r="A310" s="2" t="s">
        <v>4846</v>
      </c>
      <c r="B310" s="4">
        <v>5505.5</v>
      </c>
      <c r="C310" s="2" t="s">
        <v>4914</v>
      </c>
      <c r="D310" s="2" t="s">
        <v>11</v>
      </c>
      <c r="E310" s="9" t="s">
        <v>4915</v>
      </c>
      <c r="F310" s="2" t="s">
        <v>4913</v>
      </c>
      <c r="G310" s="2" t="s">
        <v>4</v>
      </c>
      <c r="H310" s="1" t="s">
        <v>3901</v>
      </c>
      <c r="I310" s="4">
        <v>5505.5</v>
      </c>
      <c r="J310" s="4"/>
      <c r="K310" s="4"/>
      <c r="L310" s="4"/>
      <c r="M310" s="4"/>
      <c r="N310" s="2" t="s">
        <v>4759</v>
      </c>
    </row>
    <row r="311" spans="1:14" ht="16.5" customHeight="1">
      <c r="A311" s="2" t="s">
        <v>4768</v>
      </c>
      <c r="B311" s="4">
        <v>-7119.73</v>
      </c>
      <c r="C311" s="2" t="s">
        <v>4916</v>
      </c>
      <c r="D311" s="2" t="s">
        <v>11</v>
      </c>
      <c r="E311" s="9" t="s">
        <v>4917</v>
      </c>
      <c r="F311" s="2" t="s">
        <v>4918</v>
      </c>
      <c r="G311" s="2" t="s">
        <v>4</v>
      </c>
      <c r="H311" s="1" t="s">
        <v>3901</v>
      </c>
      <c r="I311" s="4">
        <v>-7119.73</v>
      </c>
      <c r="J311" s="4"/>
      <c r="K311" s="4"/>
      <c r="L311" s="4"/>
      <c r="M311" s="4"/>
      <c r="N311" s="2" t="s">
        <v>23</v>
      </c>
    </row>
    <row r="312" spans="1:14" ht="16.5" customHeight="1">
      <c r="A312" s="2" t="s">
        <v>4768</v>
      </c>
      <c r="B312" s="4">
        <v>-3787.35</v>
      </c>
      <c r="C312" s="2" t="s">
        <v>4919</v>
      </c>
      <c r="D312" s="2" t="s">
        <v>11</v>
      </c>
      <c r="E312" s="9" t="s">
        <v>4920</v>
      </c>
      <c r="F312" s="2" t="s">
        <v>4921</v>
      </c>
      <c r="G312" s="2" t="s">
        <v>4</v>
      </c>
      <c r="H312" s="1" t="s">
        <v>3901</v>
      </c>
      <c r="I312" s="4">
        <v>-3787.35</v>
      </c>
      <c r="J312" s="4"/>
      <c r="K312" s="4"/>
      <c r="L312" s="4"/>
      <c r="M312" s="4"/>
      <c r="N312" s="2" t="s">
        <v>23</v>
      </c>
    </row>
    <row r="313" spans="1:14" ht="16.5" customHeight="1">
      <c r="A313" s="2" t="s">
        <v>14</v>
      </c>
      <c r="B313" s="4">
        <v>25417.37</v>
      </c>
      <c r="C313" s="2" t="s">
        <v>4922</v>
      </c>
      <c r="D313" s="2" t="s">
        <v>10</v>
      </c>
      <c r="E313" s="9" t="s">
        <v>4923</v>
      </c>
      <c r="F313" s="2" t="s">
        <v>4924</v>
      </c>
      <c r="G313" s="2" t="s">
        <v>4</v>
      </c>
      <c r="H313" s="1" t="s">
        <v>3901</v>
      </c>
      <c r="I313" s="4">
        <v>25417.37</v>
      </c>
      <c r="J313" s="4"/>
      <c r="K313" s="4"/>
      <c r="L313" s="4"/>
      <c r="M313" s="4"/>
      <c r="N313" s="2" t="s">
        <v>4759</v>
      </c>
    </row>
    <row r="314" spans="1:14" ht="16.5" customHeight="1">
      <c r="A314" s="2" t="s">
        <v>14</v>
      </c>
      <c r="B314" s="10">
        <v>69140.5</v>
      </c>
      <c r="C314" s="2" t="s">
        <v>4922</v>
      </c>
      <c r="D314" s="2" t="s">
        <v>10</v>
      </c>
      <c r="E314" s="9" t="s">
        <v>4925</v>
      </c>
      <c r="F314" s="2" t="s">
        <v>4926</v>
      </c>
      <c r="G314" s="2" t="s">
        <v>4</v>
      </c>
      <c r="H314" s="2" t="s">
        <v>3901</v>
      </c>
      <c r="I314" s="10">
        <v>78568.75</v>
      </c>
      <c r="J314" s="2" t="s">
        <v>2336</v>
      </c>
      <c r="K314" s="2" t="s">
        <v>2336</v>
      </c>
      <c r="L314" s="2" t="s">
        <v>2336</v>
      </c>
      <c r="M314" s="2" t="s">
        <v>2336</v>
      </c>
      <c r="N314" s="2" t="s">
        <v>4759</v>
      </c>
    </row>
    <row r="315" spans="1:14" ht="16.5" customHeight="1">
      <c r="A315" s="2" t="s">
        <v>4797</v>
      </c>
      <c r="B315" s="10">
        <v>16068.8</v>
      </c>
      <c r="C315" s="2" t="s">
        <v>4927</v>
      </c>
      <c r="D315" s="2" t="s">
        <v>11</v>
      </c>
      <c r="E315" s="9" t="s">
        <v>4928</v>
      </c>
      <c r="F315" s="2" t="s">
        <v>4929</v>
      </c>
      <c r="G315" s="2" t="s">
        <v>4</v>
      </c>
      <c r="H315" s="2" t="s">
        <v>3901</v>
      </c>
      <c r="I315" s="10">
        <v>17487.36</v>
      </c>
      <c r="J315" s="2" t="s">
        <v>2336</v>
      </c>
      <c r="K315" s="2" t="s">
        <v>2336</v>
      </c>
      <c r="L315" s="2" t="s">
        <v>2336</v>
      </c>
      <c r="M315" s="2" t="s">
        <v>2336</v>
      </c>
      <c r="N315" s="2" t="s">
        <v>4759</v>
      </c>
    </row>
    <row r="316" spans="1:14" ht="16.5" customHeight="1">
      <c r="A316" s="2" t="s">
        <v>4768</v>
      </c>
      <c r="B316" s="4">
        <v>1419.3999999999999</v>
      </c>
      <c r="C316" s="2" t="s">
        <v>505</v>
      </c>
      <c r="D316" s="2" t="s">
        <v>11</v>
      </c>
      <c r="E316" s="9" t="s">
        <v>4930</v>
      </c>
      <c r="F316" s="2" t="s">
        <v>4931</v>
      </c>
      <c r="G316" s="2" t="s">
        <v>4</v>
      </c>
      <c r="H316" s="1" t="s">
        <v>3901</v>
      </c>
      <c r="I316" s="4">
        <v>1419.3999999999999</v>
      </c>
      <c r="J316" s="4"/>
      <c r="K316" s="4"/>
      <c r="L316" s="4"/>
      <c r="M316" s="4"/>
      <c r="N316" s="2" t="s">
        <v>4759</v>
      </c>
    </row>
    <row r="317" spans="1:14" ht="16.5" customHeight="1">
      <c r="A317" s="2" t="s">
        <v>4797</v>
      </c>
      <c r="B317" s="4">
        <v>14784</v>
      </c>
      <c r="C317" s="2" t="s">
        <v>4932</v>
      </c>
      <c r="D317" s="2" t="s">
        <v>11</v>
      </c>
      <c r="E317" s="9" t="s">
        <v>4933</v>
      </c>
      <c r="F317" s="2" t="s">
        <v>4934</v>
      </c>
      <c r="G317" s="2" t="s">
        <v>4</v>
      </c>
      <c r="H317" s="2" t="s">
        <v>3901</v>
      </c>
      <c r="I317" s="10">
        <v>15012.8</v>
      </c>
      <c r="J317" s="2" t="s">
        <v>2336</v>
      </c>
      <c r="K317" s="2" t="s">
        <v>2336</v>
      </c>
      <c r="L317" s="2" t="s">
        <v>2336</v>
      </c>
      <c r="M317" s="2" t="s">
        <v>2336</v>
      </c>
      <c r="N317" s="2" t="s">
        <v>4759</v>
      </c>
    </row>
    <row r="318" spans="1:14" ht="16.5" customHeight="1">
      <c r="A318" s="2" t="s">
        <v>4338</v>
      </c>
      <c r="B318" s="4">
        <v>24960</v>
      </c>
      <c r="C318" s="2" t="s">
        <v>4935</v>
      </c>
      <c r="D318" s="2" t="s">
        <v>12</v>
      </c>
      <c r="E318" s="9" t="s">
        <v>4936</v>
      </c>
      <c r="F318" s="2" t="s">
        <v>4937</v>
      </c>
      <c r="G318" s="2" t="s">
        <v>4</v>
      </c>
      <c r="H318" s="2" t="s">
        <v>3901</v>
      </c>
      <c r="I318" s="4">
        <v>24960</v>
      </c>
      <c r="J318" s="2" t="s">
        <v>2336</v>
      </c>
      <c r="K318" s="2" t="s">
        <v>2336</v>
      </c>
      <c r="L318" s="2" t="s">
        <v>2336</v>
      </c>
      <c r="M318" s="2" t="s">
        <v>2336</v>
      </c>
      <c r="N318" s="2" t="s">
        <v>27</v>
      </c>
    </row>
    <row r="319" spans="1:14" ht="16.5" customHeight="1">
      <c r="A319" s="2" t="s">
        <v>4338</v>
      </c>
      <c r="B319" s="4">
        <v>24750</v>
      </c>
      <c r="C319" s="2" t="s">
        <v>4935</v>
      </c>
      <c r="D319" s="2" t="s">
        <v>12</v>
      </c>
      <c r="E319" s="9" t="s">
        <v>4938</v>
      </c>
      <c r="F319" s="2" t="s">
        <v>4937</v>
      </c>
      <c r="G319" s="2" t="s">
        <v>4</v>
      </c>
      <c r="H319" s="2" t="s">
        <v>3901</v>
      </c>
      <c r="I319" s="4">
        <v>24750</v>
      </c>
      <c r="J319" s="2" t="s">
        <v>2336</v>
      </c>
      <c r="K319" s="2" t="s">
        <v>2336</v>
      </c>
      <c r="L319" s="2" t="s">
        <v>2336</v>
      </c>
      <c r="M319" s="2" t="s">
        <v>2336</v>
      </c>
      <c r="N319" s="2" t="s">
        <v>27</v>
      </c>
    </row>
    <row r="320" spans="1:14" ht="16.5" customHeight="1">
      <c r="A320" s="2" t="s">
        <v>4338</v>
      </c>
      <c r="B320" s="4">
        <v>15620</v>
      </c>
      <c r="C320" s="2" t="s">
        <v>4935</v>
      </c>
      <c r="D320" s="2" t="s">
        <v>12</v>
      </c>
      <c r="E320" s="9" t="s">
        <v>4939</v>
      </c>
      <c r="F320" s="2" t="s">
        <v>4937</v>
      </c>
      <c r="G320" s="2" t="s">
        <v>4</v>
      </c>
      <c r="H320" s="2" t="s">
        <v>3901</v>
      </c>
      <c r="I320" s="4">
        <v>15620</v>
      </c>
      <c r="J320" s="2" t="s">
        <v>2336</v>
      </c>
      <c r="K320" s="2" t="s">
        <v>2336</v>
      </c>
      <c r="L320" s="2" t="s">
        <v>2336</v>
      </c>
      <c r="M320" s="2" t="s">
        <v>2336</v>
      </c>
      <c r="N320" s="2" t="s">
        <v>27</v>
      </c>
    </row>
    <row r="321" spans="1:14" ht="16.5" customHeight="1">
      <c r="A321" s="2" t="s">
        <v>4338</v>
      </c>
      <c r="B321" s="4">
        <v>2496</v>
      </c>
      <c r="C321" s="2" t="s">
        <v>4935</v>
      </c>
      <c r="D321" s="2" t="s">
        <v>12</v>
      </c>
      <c r="E321" s="9" t="s">
        <v>4940</v>
      </c>
      <c r="F321" s="2" t="s">
        <v>4937</v>
      </c>
      <c r="G321" s="2" t="s">
        <v>4</v>
      </c>
      <c r="H321" s="2" t="s">
        <v>3901</v>
      </c>
      <c r="I321" s="4">
        <v>2496</v>
      </c>
      <c r="J321" s="2" t="s">
        <v>2336</v>
      </c>
      <c r="K321" s="2" t="s">
        <v>2336</v>
      </c>
      <c r="L321" s="2" t="s">
        <v>2336</v>
      </c>
      <c r="M321" s="2" t="s">
        <v>2336</v>
      </c>
      <c r="N321" s="2" t="s">
        <v>27</v>
      </c>
    </row>
    <row r="322" spans="1:14" ht="16.5" customHeight="1">
      <c r="A322" s="2" t="s">
        <v>4338</v>
      </c>
      <c r="B322" s="4">
        <v>10340</v>
      </c>
      <c r="C322" s="2" t="s">
        <v>4935</v>
      </c>
      <c r="D322" s="2" t="s">
        <v>12</v>
      </c>
      <c r="E322" s="9" t="s">
        <v>4941</v>
      </c>
      <c r="F322" s="2" t="s">
        <v>4937</v>
      </c>
      <c r="G322" s="2" t="s">
        <v>4</v>
      </c>
      <c r="H322" s="2" t="s">
        <v>3901</v>
      </c>
      <c r="I322" s="4">
        <v>10340</v>
      </c>
      <c r="J322" s="2" t="s">
        <v>2336</v>
      </c>
      <c r="K322" s="2" t="s">
        <v>2336</v>
      </c>
      <c r="L322" s="2" t="s">
        <v>2336</v>
      </c>
      <c r="M322" s="2" t="s">
        <v>2336</v>
      </c>
      <c r="N322" s="2" t="s">
        <v>27</v>
      </c>
    </row>
    <row r="323" spans="1:14" ht="16.5" customHeight="1">
      <c r="A323" s="2" t="s">
        <v>4338</v>
      </c>
      <c r="B323" s="10">
        <v>36758.6</v>
      </c>
      <c r="C323" s="2" t="s">
        <v>4935</v>
      </c>
      <c r="D323" s="2" t="s">
        <v>12</v>
      </c>
      <c r="E323" s="9" t="s">
        <v>4942</v>
      </c>
      <c r="F323" s="2" t="s">
        <v>4937</v>
      </c>
      <c r="G323" s="2" t="s">
        <v>4</v>
      </c>
      <c r="H323" s="2" t="s">
        <v>3901</v>
      </c>
      <c r="I323" s="10">
        <v>36758.6</v>
      </c>
      <c r="J323" s="2" t="s">
        <v>2336</v>
      </c>
      <c r="K323" s="2" t="s">
        <v>2336</v>
      </c>
      <c r="L323" s="2" t="s">
        <v>2336</v>
      </c>
      <c r="M323" s="2" t="s">
        <v>2336</v>
      </c>
      <c r="N323" s="2" t="s">
        <v>27</v>
      </c>
    </row>
    <row r="324" spans="1:14" ht="16.5" customHeight="1">
      <c r="A324" s="2" t="s">
        <v>4338</v>
      </c>
      <c r="B324" s="4">
        <v>11440</v>
      </c>
      <c r="C324" s="2" t="s">
        <v>4935</v>
      </c>
      <c r="D324" s="2" t="s">
        <v>12</v>
      </c>
      <c r="E324" s="9" t="s">
        <v>4943</v>
      </c>
      <c r="F324" s="2" t="s">
        <v>4937</v>
      </c>
      <c r="G324" s="2" t="s">
        <v>4</v>
      </c>
      <c r="H324" s="2" t="s">
        <v>3901</v>
      </c>
      <c r="I324" s="4">
        <v>11440</v>
      </c>
      <c r="J324" s="2" t="s">
        <v>2336</v>
      </c>
      <c r="K324" s="2" t="s">
        <v>2336</v>
      </c>
      <c r="L324" s="2" t="s">
        <v>2336</v>
      </c>
      <c r="M324" s="2" t="s">
        <v>2336</v>
      </c>
      <c r="N324" s="2" t="s">
        <v>27</v>
      </c>
    </row>
    <row r="325" spans="1:14" ht="16.5" customHeight="1">
      <c r="A325" s="2" t="s">
        <v>4338</v>
      </c>
      <c r="B325" s="4">
        <v>12272</v>
      </c>
      <c r="C325" s="2" t="s">
        <v>4935</v>
      </c>
      <c r="D325" s="2" t="s">
        <v>12</v>
      </c>
      <c r="E325" s="9" t="s">
        <v>4944</v>
      </c>
      <c r="F325" s="2" t="s">
        <v>4937</v>
      </c>
      <c r="G325" s="2" t="s">
        <v>4</v>
      </c>
      <c r="H325" s="2" t="s">
        <v>3901</v>
      </c>
      <c r="I325" s="4">
        <v>12272</v>
      </c>
      <c r="J325" s="2" t="s">
        <v>2336</v>
      </c>
      <c r="K325" s="2" t="s">
        <v>2336</v>
      </c>
      <c r="L325" s="2" t="s">
        <v>2336</v>
      </c>
      <c r="M325" s="2" t="s">
        <v>2336</v>
      </c>
      <c r="N325" s="2" t="s">
        <v>27</v>
      </c>
    </row>
    <row r="326" spans="1:14" ht="16.5" customHeight="1">
      <c r="A326" s="2" t="s">
        <v>13</v>
      </c>
      <c r="B326" s="10">
        <v>513496.19</v>
      </c>
      <c r="C326" s="2" t="s">
        <v>4945</v>
      </c>
      <c r="D326" s="2" t="s">
        <v>11</v>
      </c>
      <c r="E326" s="9" t="s">
        <v>4946</v>
      </c>
      <c r="F326" s="2" t="s">
        <v>4947</v>
      </c>
      <c r="G326" s="2" t="s">
        <v>4</v>
      </c>
      <c r="H326" s="2" t="s">
        <v>3901</v>
      </c>
      <c r="I326" s="10">
        <v>785079.79</v>
      </c>
      <c r="J326" s="2" t="s">
        <v>2336</v>
      </c>
      <c r="K326" s="2" t="s">
        <v>2336</v>
      </c>
      <c r="L326" s="2" t="s">
        <v>2336</v>
      </c>
      <c r="M326" s="2" t="s">
        <v>2336</v>
      </c>
      <c r="N326" s="2" t="s">
        <v>4759</v>
      </c>
    </row>
    <row r="327" spans="1:14" ht="16.5" customHeight="1">
      <c r="A327" s="2" t="s">
        <v>4797</v>
      </c>
      <c r="B327" s="10">
        <v>10551.2</v>
      </c>
      <c r="C327" s="2" t="s">
        <v>4948</v>
      </c>
      <c r="D327" s="2" t="s">
        <v>11</v>
      </c>
      <c r="E327" s="9" t="s">
        <v>4949</v>
      </c>
      <c r="F327" s="2" t="s">
        <v>4950</v>
      </c>
      <c r="G327" s="2" t="s">
        <v>4</v>
      </c>
      <c r="H327" s="2" t="s">
        <v>3901</v>
      </c>
      <c r="I327" s="10">
        <v>17475.919999999998</v>
      </c>
      <c r="J327" s="2" t="s">
        <v>2336</v>
      </c>
      <c r="K327" s="2" t="s">
        <v>2336</v>
      </c>
      <c r="L327" s="2" t="s">
        <v>2336</v>
      </c>
      <c r="M327" s="2" t="s">
        <v>2336</v>
      </c>
      <c r="N327" s="2" t="s">
        <v>4759</v>
      </c>
    </row>
    <row r="328" spans="1:14" ht="16.5" customHeight="1">
      <c r="A328" s="2" t="s">
        <v>4306</v>
      </c>
      <c r="B328" s="4">
        <v>325157</v>
      </c>
      <c r="C328" s="2" t="s">
        <v>4951</v>
      </c>
      <c r="D328" s="2" t="s">
        <v>11</v>
      </c>
      <c r="E328" s="9" t="s">
        <v>4952</v>
      </c>
      <c r="F328" s="2" t="s">
        <v>4953</v>
      </c>
      <c r="G328" s="2" t="s">
        <v>4</v>
      </c>
      <c r="H328" s="2" t="s">
        <v>3901</v>
      </c>
      <c r="I328" s="4">
        <v>325157</v>
      </c>
      <c r="J328" s="2" t="s">
        <v>2336</v>
      </c>
      <c r="K328" s="2" t="s">
        <v>2336</v>
      </c>
      <c r="L328" s="2" t="s">
        <v>2336</v>
      </c>
      <c r="M328" s="2" t="s">
        <v>2336</v>
      </c>
      <c r="N328" s="2" t="s">
        <v>27</v>
      </c>
    </row>
    <row r="329" spans="1:14" ht="16.5" customHeight="1">
      <c r="A329" s="2" t="s">
        <v>13</v>
      </c>
      <c r="B329" s="10">
        <v>5494.61</v>
      </c>
      <c r="C329" s="2" t="s">
        <v>4954</v>
      </c>
      <c r="D329" s="2" t="s">
        <v>12</v>
      </c>
      <c r="E329" s="9" t="s">
        <v>4955</v>
      </c>
      <c r="F329" s="2" t="s">
        <v>4956</v>
      </c>
      <c r="G329" s="2" t="s">
        <v>4</v>
      </c>
      <c r="H329" s="2" t="s">
        <v>3901</v>
      </c>
      <c r="I329" s="10">
        <v>5494.61</v>
      </c>
      <c r="J329" s="2" t="s">
        <v>2336</v>
      </c>
      <c r="K329" s="2" t="s">
        <v>2336</v>
      </c>
      <c r="L329" s="2" t="s">
        <v>2336</v>
      </c>
      <c r="M329" s="2" t="s">
        <v>2336</v>
      </c>
      <c r="N329" s="2" t="s">
        <v>21</v>
      </c>
    </row>
    <row r="330" spans="1:14" ht="16.5" customHeight="1">
      <c r="A330" s="2" t="s">
        <v>4338</v>
      </c>
      <c r="B330" s="4">
        <v>9680</v>
      </c>
      <c r="C330" s="2" t="s">
        <v>4935</v>
      </c>
      <c r="D330" s="2" t="s">
        <v>12</v>
      </c>
      <c r="E330" s="9" t="s">
        <v>4957</v>
      </c>
      <c r="F330" s="2" t="s">
        <v>4937</v>
      </c>
      <c r="G330" s="2" t="s">
        <v>4</v>
      </c>
      <c r="H330" s="2" t="s">
        <v>3901</v>
      </c>
      <c r="I330" s="4">
        <v>9680</v>
      </c>
      <c r="J330" s="2" t="s">
        <v>2336</v>
      </c>
      <c r="K330" s="2" t="s">
        <v>2336</v>
      </c>
      <c r="L330" s="2" t="s">
        <v>2336</v>
      </c>
      <c r="M330" s="2" t="s">
        <v>2336</v>
      </c>
      <c r="N330" s="2" t="s">
        <v>27</v>
      </c>
    </row>
    <row r="331" spans="1:14" ht="16.5" customHeight="1">
      <c r="A331" s="2" t="s">
        <v>4338</v>
      </c>
      <c r="B331" s="4">
        <v>6215</v>
      </c>
      <c r="C331" s="2" t="s">
        <v>4935</v>
      </c>
      <c r="D331" s="2" t="s">
        <v>12</v>
      </c>
      <c r="E331" s="9" t="s">
        <v>4958</v>
      </c>
      <c r="F331" s="2" t="s">
        <v>4937</v>
      </c>
      <c r="G331" s="2" t="s">
        <v>4</v>
      </c>
      <c r="H331" s="2" t="s">
        <v>3901</v>
      </c>
      <c r="I331" s="4">
        <v>6215</v>
      </c>
      <c r="J331" s="2" t="s">
        <v>2336</v>
      </c>
      <c r="K331" s="2" t="s">
        <v>2336</v>
      </c>
      <c r="L331" s="2" t="s">
        <v>2336</v>
      </c>
      <c r="M331" s="2" t="s">
        <v>2336</v>
      </c>
      <c r="N331" s="2" t="s">
        <v>27</v>
      </c>
    </row>
    <row r="332" spans="1:14" ht="16.5" customHeight="1">
      <c r="A332" s="2" t="s">
        <v>4338</v>
      </c>
      <c r="B332" s="4">
        <v>5408</v>
      </c>
      <c r="C332" s="2" t="s">
        <v>4935</v>
      </c>
      <c r="D332" s="2" t="s">
        <v>12</v>
      </c>
      <c r="E332" s="9" t="s">
        <v>4959</v>
      </c>
      <c r="F332" s="2" t="s">
        <v>4937</v>
      </c>
      <c r="G332" s="2" t="s">
        <v>4</v>
      </c>
      <c r="H332" s="2" t="s">
        <v>3901</v>
      </c>
      <c r="I332" s="4">
        <v>5408</v>
      </c>
      <c r="J332" s="2" t="s">
        <v>2336</v>
      </c>
      <c r="K332" s="2" t="s">
        <v>2336</v>
      </c>
      <c r="L332" s="2" t="s">
        <v>2336</v>
      </c>
      <c r="M332" s="2" t="s">
        <v>2336</v>
      </c>
      <c r="N332" s="2" t="s">
        <v>27</v>
      </c>
    </row>
    <row r="333" spans="1:14" ht="16.5" customHeight="1">
      <c r="A333" s="2" t="s">
        <v>4338</v>
      </c>
      <c r="B333" s="4">
        <v>5720</v>
      </c>
      <c r="C333" s="2" t="s">
        <v>4935</v>
      </c>
      <c r="D333" s="2" t="s">
        <v>12</v>
      </c>
      <c r="E333" s="9" t="s">
        <v>4960</v>
      </c>
      <c r="F333" s="2" t="s">
        <v>4937</v>
      </c>
      <c r="G333" s="2" t="s">
        <v>4</v>
      </c>
      <c r="H333" s="2" t="s">
        <v>3901</v>
      </c>
      <c r="I333" s="4">
        <v>5720</v>
      </c>
      <c r="J333" s="2" t="s">
        <v>2336</v>
      </c>
      <c r="K333" s="2" t="s">
        <v>2336</v>
      </c>
      <c r="L333" s="2" t="s">
        <v>2336</v>
      </c>
      <c r="M333" s="2" t="s">
        <v>2336</v>
      </c>
      <c r="N333" s="2" t="s">
        <v>27</v>
      </c>
    </row>
    <row r="334" spans="1:14" ht="16.5" customHeight="1">
      <c r="A334" s="2" t="s">
        <v>13</v>
      </c>
      <c r="B334" s="4">
        <v>148000</v>
      </c>
      <c r="C334" s="2" t="s">
        <v>4961</v>
      </c>
      <c r="D334" s="2" t="s">
        <v>12</v>
      </c>
      <c r="E334" s="9" t="s">
        <v>4962</v>
      </c>
      <c r="F334" s="2" t="s">
        <v>4963</v>
      </c>
      <c r="G334" s="2" t="s">
        <v>4</v>
      </c>
      <c r="H334" s="2" t="s">
        <v>3901</v>
      </c>
      <c r="I334" s="4">
        <v>148000</v>
      </c>
      <c r="J334" s="2" t="s">
        <v>2336</v>
      </c>
      <c r="K334" s="2" t="s">
        <v>2336</v>
      </c>
      <c r="L334" s="2" t="s">
        <v>2336</v>
      </c>
      <c r="M334" s="2" t="s">
        <v>2336</v>
      </c>
      <c r="N334" s="2" t="s">
        <v>22</v>
      </c>
    </row>
    <row r="335" spans="1:14" ht="16.5" customHeight="1">
      <c r="A335" s="2" t="s">
        <v>13</v>
      </c>
      <c r="B335" s="10">
        <v>21951.62</v>
      </c>
      <c r="C335" s="2" t="s">
        <v>4964</v>
      </c>
      <c r="D335" s="2" t="s">
        <v>12</v>
      </c>
      <c r="E335" s="9" t="s">
        <v>4965</v>
      </c>
      <c r="F335" s="2" t="s">
        <v>4966</v>
      </c>
      <c r="G335" s="2" t="s">
        <v>4</v>
      </c>
      <c r="H335" s="2" t="s">
        <v>3901</v>
      </c>
      <c r="I335" s="10">
        <v>21951.62</v>
      </c>
      <c r="J335" s="2" t="s">
        <v>2336</v>
      </c>
      <c r="K335" s="2" t="s">
        <v>2336</v>
      </c>
      <c r="L335" s="2" t="s">
        <v>2336</v>
      </c>
      <c r="M335" s="2" t="s">
        <v>2336</v>
      </c>
      <c r="N335" s="2" t="s">
        <v>22</v>
      </c>
    </row>
    <row r="336" spans="1:14" ht="16.5" customHeight="1">
      <c r="A336" s="2" t="s">
        <v>13</v>
      </c>
      <c r="B336" s="10">
        <v>1359.22</v>
      </c>
      <c r="C336" s="2" t="s">
        <v>4967</v>
      </c>
      <c r="D336" s="2" t="s">
        <v>11</v>
      </c>
      <c r="E336" s="9" t="s">
        <v>4968</v>
      </c>
      <c r="F336" s="2" t="s">
        <v>4969</v>
      </c>
      <c r="G336" s="2" t="s">
        <v>4</v>
      </c>
      <c r="H336" s="2" t="s">
        <v>3901</v>
      </c>
      <c r="I336" s="10">
        <v>1359.22</v>
      </c>
      <c r="J336" s="2" t="s">
        <v>2336</v>
      </c>
      <c r="K336" s="2" t="s">
        <v>2336</v>
      </c>
      <c r="L336" s="2" t="s">
        <v>2336</v>
      </c>
      <c r="M336" s="2" t="s">
        <v>2336</v>
      </c>
      <c r="N336" s="2" t="s">
        <v>4775</v>
      </c>
    </row>
    <row r="337" spans="1:14" ht="16.5" customHeight="1">
      <c r="A337" s="2" t="s">
        <v>4768</v>
      </c>
      <c r="B337" s="4">
        <v>0</v>
      </c>
      <c r="C337" s="2" t="s">
        <v>4970</v>
      </c>
      <c r="D337" s="2" t="s">
        <v>11</v>
      </c>
      <c r="E337" s="9" t="s">
        <v>4971</v>
      </c>
      <c r="F337" s="2" t="s">
        <v>4972</v>
      </c>
      <c r="G337" s="2" t="s">
        <v>4</v>
      </c>
      <c r="H337" s="1" t="s">
        <v>3901</v>
      </c>
      <c r="I337" s="4">
        <v>0</v>
      </c>
      <c r="J337" s="4"/>
      <c r="K337" s="4"/>
      <c r="L337" s="4"/>
      <c r="M337" s="4"/>
      <c r="N337" s="2" t="s">
        <v>4759</v>
      </c>
    </row>
    <row r="338" spans="1:14" ht="16.5" customHeight="1">
      <c r="A338" s="2" t="s">
        <v>13</v>
      </c>
      <c r="B338" s="10">
        <v>134272.79999999999</v>
      </c>
      <c r="C338" s="2" t="s">
        <v>4973</v>
      </c>
      <c r="D338" s="2" t="s">
        <v>11</v>
      </c>
      <c r="E338" s="9" t="s">
        <v>4974</v>
      </c>
      <c r="F338" s="2" t="s">
        <v>4975</v>
      </c>
      <c r="G338" s="2" t="s">
        <v>4</v>
      </c>
      <c r="H338" s="2" t="s">
        <v>3901</v>
      </c>
      <c r="I338" s="10">
        <v>236130.07</v>
      </c>
      <c r="J338" s="2" t="s">
        <v>2336</v>
      </c>
      <c r="K338" s="2" t="s">
        <v>2336</v>
      </c>
      <c r="L338" s="2" t="s">
        <v>2336</v>
      </c>
      <c r="M338" s="2" t="s">
        <v>2336</v>
      </c>
      <c r="N338" s="2" t="s">
        <v>26</v>
      </c>
    </row>
    <row r="339" spans="1:14" ht="16.5" customHeight="1">
      <c r="A339" s="2" t="s">
        <v>4768</v>
      </c>
      <c r="B339" s="4">
        <v>55659.64</v>
      </c>
      <c r="C339" s="2" t="s">
        <v>514</v>
      </c>
      <c r="D339" s="2" t="s">
        <v>11</v>
      </c>
      <c r="E339" s="9" t="s">
        <v>4976</v>
      </c>
      <c r="F339" s="2" t="s">
        <v>515</v>
      </c>
      <c r="G339" s="2" t="s">
        <v>4</v>
      </c>
      <c r="H339" s="1" t="s">
        <v>3901</v>
      </c>
      <c r="I339" s="4">
        <v>55659.64</v>
      </c>
      <c r="J339" s="4"/>
      <c r="K339" s="4"/>
      <c r="L339" s="4"/>
      <c r="M339" s="4"/>
      <c r="N339" s="2" t="s">
        <v>4759</v>
      </c>
    </row>
    <row r="340" spans="1:14" ht="16.5" customHeight="1">
      <c r="A340" s="2" t="s">
        <v>16</v>
      </c>
      <c r="B340" s="4">
        <v>993783.84</v>
      </c>
      <c r="C340" s="2" t="s">
        <v>4977</v>
      </c>
      <c r="D340" s="2" t="s">
        <v>11</v>
      </c>
      <c r="E340" s="9" t="s">
        <v>4978</v>
      </c>
      <c r="F340" s="2" t="s">
        <v>4979</v>
      </c>
      <c r="G340" s="2" t="s">
        <v>4</v>
      </c>
      <c r="H340" s="1" t="s">
        <v>3901</v>
      </c>
      <c r="I340" s="4">
        <v>993783.84</v>
      </c>
      <c r="J340" s="4"/>
      <c r="K340" s="4"/>
      <c r="L340" s="4"/>
      <c r="M340" s="4"/>
      <c r="N340" s="2" t="s">
        <v>4775</v>
      </c>
    </row>
    <row r="341" spans="1:14" ht="16.5" customHeight="1">
      <c r="A341" s="2" t="s">
        <v>16</v>
      </c>
      <c r="B341" s="4">
        <v>992042.95</v>
      </c>
      <c r="C341" s="2" t="s">
        <v>4980</v>
      </c>
      <c r="D341" s="2" t="s">
        <v>11</v>
      </c>
      <c r="E341" s="9" t="s">
        <v>4981</v>
      </c>
      <c r="F341" s="2" t="s">
        <v>4982</v>
      </c>
      <c r="G341" s="2" t="s">
        <v>4</v>
      </c>
      <c r="H341" s="1" t="s">
        <v>3901</v>
      </c>
      <c r="I341" s="4">
        <v>992042.95</v>
      </c>
      <c r="J341" s="4"/>
      <c r="K341" s="4"/>
      <c r="L341" s="4"/>
      <c r="M341" s="4"/>
      <c r="N341" s="2" t="s">
        <v>4775</v>
      </c>
    </row>
    <row r="342" spans="1:14" ht="16.5" customHeight="1">
      <c r="A342" s="2" t="s">
        <v>16</v>
      </c>
      <c r="B342" s="4">
        <v>999802.04999999993</v>
      </c>
      <c r="C342" s="2" t="s">
        <v>4983</v>
      </c>
      <c r="D342" s="2" t="s">
        <v>11</v>
      </c>
      <c r="E342" s="9" t="s">
        <v>4984</v>
      </c>
      <c r="F342" s="2" t="s">
        <v>4985</v>
      </c>
      <c r="G342" s="2" t="s">
        <v>4</v>
      </c>
      <c r="H342" s="1" t="s">
        <v>3901</v>
      </c>
      <c r="I342" s="4">
        <v>999802.04999999993</v>
      </c>
      <c r="J342" s="4"/>
      <c r="K342" s="4"/>
      <c r="L342" s="4"/>
      <c r="M342" s="4"/>
      <c r="N342" s="2" t="s">
        <v>4775</v>
      </c>
    </row>
    <row r="343" spans="1:14" ht="16.5" customHeight="1">
      <c r="A343" s="2" t="s">
        <v>16</v>
      </c>
      <c r="B343" s="4">
        <v>999564.17999999993</v>
      </c>
      <c r="C343" s="2" t="s">
        <v>4986</v>
      </c>
      <c r="D343" s="2" t="s">
        <v>11</v>
      </c>
      <c r="E343" s="9" t="s">
        <v>4987</v>
      </c>
      <c r="F343" s="2" t="s">
        <v>4988</v>
      </c>
      <c r="G343" s="2" t="s">
        <v>4</v>
      </c>
      <c r="H343" s="1" t="s">
        <v>3901</v>
      </c>
      <c r="I343" s="4">
        <v>999564.17999999993</v>
      </c>
      <c r="J343" s="4"/>
      <c r="K343" s="4"/>
      <c r="L343" s="4"/>
      <c r="M343" s="4"/>
      <c r="N343" s="2" t="s">
        <v>4775</v>
      </c>
    </row>
    <row r="344" spans="1:14" ht="16.5" customHeight="1">
      <c r="A344" s="2" t="s">
        <v>13</v>
      </c>
      <c r="B344" s="10">
        <v>983.73</v>
      </c>
      <c r="C344" s="2" t="s">
        <v>4989</v>
      </c>
      <c r="D344" s="2" t="s">
        <v>11</v>
      </c>
      <c r="E344" s="9" t="s">
        <v>4990</v>
      </c>
      <c r="F344" s="2" t="s">
        <v>4991</v>
      </c>
      <c r="G344" s="2" t="s">
        <v>4</v>
      </c>
      <c r="H344" s="2" t="s">
        <v>3901</v>
      </c>
      <c r="I344" s="10">
        <v>983.73</v>
      </c>
      <c r="J344" s="2" t="s">
        <v>2336</v>
      </c>
      <c r="K344" s="2" t="s">
        <v>2336</v>
      </c>
      <c r="L344" s="2" t="s">
        <v>2336</v>
      </c>
      <c r="M344" s="2" t="s">
        <v>2336</v>
      </c>
      <c r="N344" s="2" t="s">
        <v>4775</v>
      </c>
    </row>
    <row r="345" spans="1:14" ht="16.5" customHeight="1">
      <c r="A345" s="2" t="s">
        <v>13</v>
      </c>
      <c r="B345" s="10">
        <v>709.45</v>
      </c>
      <c r="C345" s="2" t="s">
        <v>4992</v>
      </c>
      <c r="D345" s="2" t="s">
        <v>11</v>
      </c>
      <c r="E345" s="9" t="s">
        <v>4993</v>
      </c>
      <c r="F345" s="2" t="s">
        <v>4994</v>
      </c>
      <c r="G345" s="2" t="s">
        <v>4</v>
      </c>
      <c r="H345" s="2" t="s">
        <v>3901</v>
      </c>
      <c r="I345" s="10">
        <v>709.45</v>
      </c>
      <c r="J345" s="2" t="s">
        <v>2336</v>
      </c>
      <c r="K345" s="2" t="s">
        <v>2336</v>
      </c>
      <c r="L345" s="2" t="s">
        <v>2336</v>
      </c>
      <c r="M345" s="2" t="s">
        <v>2336</v>
      </c>
      <c r="N345" s="2" t="s">
        <v>21</v>
      </c>
    </row>
    <row r="346" spans="1:14" ht="16.5" customHeight="1">
      <c r="A346" s="2" t="s">
        <v>13</v>
      </c>
      <c r="B346" s="10">
        <v>540.72</v>
      </c>
      <c r="C346" s="2" t="s">
        <v>4995</v>
      </c>
      <c r="D346" s="2" t="s">
        <v>11</v>
      </c>
      <c r="E346" s="9" t="s">
        <v>4996</v>
      </c>
      <c r="F346" s="2" t="s">
        <v>4997</v>
      </c>
      <c r="G346" s="2" t="s">
        <v>4</v>
      </c>
      <c r="H346" s="2" t="s">
        <v>3901</v>
      </c>
      <c r="I346" s="10">
        <v>540.72</v>
      </c>
      <c r="J346" s="2" t="s">
        <v>2336</v>
      </c>
      <c r="K346" s="2" t="s">
        <v>2336</v>
      </c>
      <c r="L346" s="2" t="s">
        <v>2336</v>
      </c>
      <c r="M346" s="2" t="s">
        <v>2336</v>
      </c>
      <c r="N346" s="2" t="s">
        <v>21</v>
      </c>
    </row>
    <row r="347" spans="1:14" ht="16.5" customHeight="1">
      <c r="A347" s="2" t="s">
        <v>13</v>
      </c>
      <c r="B347" s="10">
        <v>1431.58</v>
      </c>
      <c r="C347" s="2" t="s">
        <v>4998</v>
      </c>
      <c r="D347" s="2" t="s">
        <v>11</v>
      </c>
      <c r="E347" s="9" t="s">
        <v>4999</v>
      </c>
      <c r="F347" s="2" t="s">
        <v>5000</v>
      </c>
      <c r="G347" s="2" t="s">
        <v>4</v>
      </c>
      <c r="H347" s="2" t="s">
        <v>3901</v>
      </c>
      <c r="I347" s="10">
        <v>1431.58</v>
      </c>
      <c r="J347" s="2" t="s">
        <v>2336</v>
      </c>
      <c r="K347" s="2" t="s">
        <v>2336</v>
      </c>
      <c r="L347" s="2" t="s">
        <v>2336</v>
      </c>
      <c r="M347" s="2" t="s">
        <v>2336</v>
      </c>
      <c r="N347" s="2" t="s">
        <v>21</v>
      </c>
    </row>
    <row r="348" spans="1:14" ht="16.5" customHeight="1">
      <c r="A348" s="2" t="s">
        <v>14</v>
      </c>
      <c r="B348" s="10">
        <v>1652804.45</v>
      </c>
      <c r="C348" s="2" t="s">
        <v>5001</v>
      </c>
      <c r="D348" s="2" t="s">
        <v>10</v>
      </c>
      <c r="E348" s="9" t="s">
        <v>5002</v>
      </c>
      <c r="F348" s="2" t="s">
        <v>5003</v>
      </c>
      <c r="G348" s="2" t="s">
        <v>4</v>
      </c>
      <c r="H348" s="2" t="s">
        <v>3901</v>
      </c>
      <c r="I348" s="10">
        <v>2099065.86</v>
      </c>
      <c r="J348" s="2" t="s">
        <v>2336</v>
      </c>
      <c r="K348" s="2" t="s">
        <v>2336</v>
      </c>
      <c r="L348" s="2" t="s">
        <v>2336</v>
      </c>
      <c r="M348" s="2" t="s">
        <v>2336</v>
      </c>
      <c r="N348" s="2" t="s">
        <v>21</v>
      </c>
    </row>
    <row r="349" spans="1:14" ht="16.5" customHeight="1">
      <c r="A349" s="2" t="s">
        <v>13</v>
      </c>
      <c r="B349" s="10">
        <v>427.46</v>
      </c>
      <c r="C349" s="2" t="s">
        <v>5004</v>
      </c>
      <c r="D349" s="2" t="s">
        <v>11</v>
      </c>
      <c r="E349" s="9" t="s">
        <v>5005</v>
      </c>
      <c r="F349" s="2" t="s">
        <v>5006</v>
      </c>
      <c r="G349" s="2" t="s">
        <v>4</v>
      </c>
      <c r="H349" s="2" t="s">
        <v>3901</v>
      </c>
      <c r="I349" s="10">
        <v>427.46</v>
      </c>
      <c r="J349" s="2" t="s">
        <v>2336</v>
      </c>
      <c r="K349" s="2" t="s">
        <v>2336</v>
      </c>
      <c r="L349" s="2" t="s">
        <v>2336</v>
      </c>
      <c r="M349" s="2" t="s">
        <v>2336</v>
      </c>
      <c r="N349" s="2" t="s">
        <v>21</v>
      </c>
    </row>
    <row r="350" spans="1:14" ht="16.5" customHeight="1">
      <c r="A350" s="2" t="s">
        <v>13</v>
      </c>
      <c r="B350" s="10">
        <v>881.65</v>
      </c>
      <c r="C350" s="2" t="s">
        <v>5007</v>
      </c>
      <c r="D350" s="2" t="s">
        <v>11</v>
      </c>
      <c r="E350" s="9" t="s">
        <v>5008</v>
      </c>
      <c r="F350" s="2" t="s">
        <v>5009</v>
      </c>
      <c r="G350" s="2" t="s">
        <v>4</v>
      </c>
      <c r="H350" s="2" t="s">
        <v>3901</v>
      </c>
      <c r="I350" s="10">
        <v>881.65</v>
      </c>
      <c r="J350" s="2" t="s">
        <v>2336</v>
      </c>
      <c r="K350" s="2" t="s">
        <v>2336</v>
      </c>
      <c r="L350" s="2" t="s">
        <v>2336</v>
      </c>
      <c r="M350" s="2" t="s">
        <v>2336</v>
      </c>
      <c r="N350" s="2" t="s">
        <v>21</v>
      </c>
    </row>
    <row r="351" spans="1:14" ht="16.5" customHeight="1">
      <c r="A351" s="2" t="s">
        <v>13</v>
      </c>
      <c r="B351" s="10">
        <v>8826.42</v>
      </c>
      <c r="C351" s="2" t="s">
        <v>5010</v>
      </c>
      <c r="D351" s="2" t="s">
        <v>11</v>
      </c>
      <c r="E351" s="9" t="s">
        <v>5011</v>
      </c>
      <c r="F351" s="2" t="s">
        <v>5012</v>
      </c>
      <c r="G351" s="2" t="s">
        <v>4</v>
      </c>
      <c r="H351" s="2" t="s">
        <v>3901</v>
      </c>
      <c r="I351" s="10">
        <v>13662.45</v>
      </c>
      <c r="J351" s="2" t="s">
        <v>2336</v>
      </c>
      <c r="K351" s="2" t="s">
        <v>2336</v>
      </c>
      <c r="L351" s="2" t="s">
        <v>2336</v>
      </c>
      <c r="M351" s="2" t="s">
        <v>2336</v>
      </c>
      <c r="N351" s="2" t="s">
        <v>26</v>
      </c>
    </row>
    <row r="352" spans="1:14" ht="16.5" customHeight="1">
      <c r="A352" s="2" t="s">
        <v>16</v>
      </c>
      <c r="B352" s="4">
        <v>0</v>
      </c>
      <c r="C352" s="2" t="s">
        <v>5013</v>
      </c>
      <c r="D352" s="2" t="s">
        <v>5014</v>
      </c>
      <c r="E352" s="9" t="s">
        <v>5015</v>
      </c>
      <c r="F352" s="2" t="s">
        <v>5016</v>
      </c>
      <c r="G352" s="2" t="s">
        <v>4</v>
      </c>
      <c r="H352" s="1" t="s">
        <v>3901</v>
      </c>
      <c r="I352" s="4">
        <v>0</v>
      </c>
      <c r="J352" s="4"/>
      <c r="K352" s="4"/>
      <c r="L352" s="4"/>
      <c r="M352" s="4"/>
      <c r="N352" s="2" t="s">
        <v>4759</v>
      </c>
    </row>
    <row r="353" spans="1:14" ht="16.5" customHeight="1">
      <c r="A353" s="2" t="s">
        <v>14</v>
      </c>
      <c r="B353" s="4">
        <v>62920</v>
      </c>
      <c r="C353" s="2" t="s">
        <v>5017</v>
      </c>
      <c r="D353" s="2" t="s">
        <v>11</v>
      </c>
      <c r="E353" s="9" t="s">
        <v>5018</v>
      </c>
      <c r="F353" s="2" t="s">
        <v>5019</v>
      </c>
      <c r="G353" s="2" t="s">
        <v>4</v>
      </c>
      <c r="H353" s="2" t="s">
        <v>3901</v>
      </c>
      <c r="I353" s="10">
        <v>69242.350000000006</v>
      </c>
      <c r="J353" s="2" t="s">
        <v>2336</v>
      </c>
      <c r="K353" s="2" t="s">
        <v>2336</v>
      </c>
      <c r="L353" s="2" t="s">
        <v>2336</v>
      </c>
      <c r="M353" s="2" t="s">
        <v>2336</v>
      </c>
      <c r="N353" s="2" t="s">
        <v>4775</v>
      </c>
    </row>
    <row r="354" spans="1:14" ht="16.5" customHeight="1">
      <c r="A354" s="2" t="s">
        <v>16</v>
      </c>
      <c r="B354" s="10">
        <v>2959263.28</v>
      </c>
      <c r="C354" s="2" t="s">
        <v>5020</v>
      </c>
      <c r="D354" s="2" t="s">
        <v>10</v>
      </c>
      <c r="E354" s="9" t="s">
        <v>5021</v>
      </c>
      <c r="F354" s="2" t="s">
        <v>5022</v>
      </c>
      <c r="G354" s="2" t="s">
        <v>4</v>
      </c>
      <c r="H354" s="2" t="s">
        <v>3901</v>
      </c>
      <c r="I354" s="10">
        <v>3441403.98</v>
      </c>
      <c r="J354" s="2" t="s">
        <v>2336</v>
      </c>
      <c r="K354" s="2" t="s">
        <v>2336</v>
      </c>
      <c r="L354" s="2" t="s">
        <v>2336</v>
      </c>
      <c r="M354" s="2" t="s">
        <v>2336</v>
      </c>
      <c r="N354" s="2" t="s">
        <v>4759</v>
      </c>
    </row>
    <row r="355" spans="1:14" ht="16.5" customHeight="1">
      <c r="A355" s="2" t="s">
        <v>13</v>
      </c>
      <c r="B355" s="10">
        <v>787.35</v>
      </c>
      <c r="C355" s="2" t="s">
        <v>5023</v>
      </c>
      <c r="D355" s="2" t="s">
        <v>12</v>
      </c>
      <c r="E355" s="9" t="s">
        <v>5024</v>
      </c>
      <c r="F355" s="2" t="s">
        <v>5025</v>
      </c>
      <c r="G355" s="2" t="s">
        <v>4</v>
      </c>
      <c r="H355" s="2" t="s">
        <v>3901</v>
      </c>
      <c r="I355" s="10">
        <v>787.35</v>
      </c>
      <c r="J355" s="2" t="s">
        <v>2336</v>
      </c>
      <c r="K355" s="2" t="s">
        <v>2336</v>
      </c>
      <c r="L355" s="2" t="s">
        <v>2336</v>
      </c>
      <c r="M355" s="2" t="s">
        <v>2336</v>
      </c>
      <c r="N355" s="2" t="s">
        <v>4775</v>
      </c>
    </row>
    <row r="356" spans="1:14" ht="16.5" customHeight="1">
      <c r="A356" s="2" t="s">
        <v>13</v>
      </c>
      <c r="B356" s="10">
        <v>54785.760000000002</v>
      </c>
      <c r="C356" s="2" t="s">
        <v>5026</v>
      </c>
      <c r="D356" s="2" t="s">
        <v>11</v>
      </c>
      <c r="E356" s="9" t="s">
        <v>5027</v>
      </c>
      <c r="F356" s="2" t="s">
        <v>5028</v>
      </c>
      <c r="G356" s="2" t="s">
        <v>4</v>
      </c>
      <c r="H356" s="2" t="s">
        <v>3901</v>
      </c>
      <c r="I356" s="10">
        <v>75300.850000000006</v>
      </c>
      <c r="J356" s="2" t="s">
        <v>2336</v>
      </c>
      <c r="K356" s="2" t="s">
        <v>2336</v>
      </c>
      <c r="L356" s="2" t="s">
        <v>2336</v>
      </c>
      <c r="M356" s="2" t="s">
        <v>2336</v>
      </c>
      <c r="N356" s="2" t="s">
        <v>4759</v>
      </c>
    </row>
    <row r="357" spans="1:14" ht="16.5" customHeight="1">
      <c r="A357" s="2" t="s">
        <v>13</v>
      </c>
      <c r="B357" s="10">
        <v>3085.26</v>
      </c>
      <c r="C357" s="2" t="s">
        <v>5029</v>
      </c>
      <c r="D357" s="2" t="s">
        <v>12</v>
      </c>
      <c r="E357" s="9" t="s">
        <v>5030</v>
      </c>
      <c r="F357" s="2" t="s">
        <v>5031</v>
      </c>
      <c r="G357" s="2" t="s">
        <v>4</v>
      </c>
      <c r="H357" s="2" t="s">
        <v>3901</v>
      </c>
      <c r="I357" s="10">
        <v>3085.26</v>
      </c>
      <c r="J357" s="2" t="s">
        <v>2336</v>
      </c>
      <c r="K357" s="2" t="s">
        <v>2336</v>
      </c>
      <c r="L357" s="2" t="s">
        <v>2336</v>
      </c>
      <c r="M357" s="2" t="s">
        <v>2336</v>
      </c>
      <c r="N357" s="2" t="s">
        <v>4775</v>
      </c>
    </row>
    <row r="358" spans="1:14" ht="16.5" customHeight="1">
      <c r="A358" s="2" t="s">
        <v>13</v>
      </c>
      <c r="B358" s="10">
        <v>479.74</v>
      </c>
      <c r="C358" s="2" t="s">
        <v>5032</v>
      </c>
      <c r="D358" s="2" t="s">
        <v>11</v>
      </c>
      <c r="E358" s="9" t="s">
        <v>5033</v>
      </c>
      <c r="F358" s="2" t="s">
        <v>5034</v>
      </c>
      <c r="G358" s="2" t="s">
        <v>4</v>
      </c>
      <c r="H358" s="2" t="s">
        <v>3901</v>
      </c>
      <c r="I358" s="10">
        <v>479.74</v>
      </c>
      <c r="J358" s="2" t="s">
        <v>2336</v>
      </c>
      <c r="K358" s="2" t="s">
        <v>2336</v>
      </c>
      <c r="L358" s="2" t="s">
        <v>2336</v>
      </c>
      <c r="M358" s="2" t="s">
        <v>2336</v>
      </c>
      <c r="N358" s="2" t="s">
        <v>20</v>
      </c>
    </row>
    <row r="359" spans="1:14" ht="16.5" customHeight="1">
      <c r="A359" s="2" t="s">
        <v>13</v>
      </c>
      <c r="B359" s="10">
        <v>959.48</v>
      </c>
      <c r="C359" s="2" t="s">
        <v>5035</v>
      </c>
      <c r="D359" s="2" t="s">
        <v>11</v>
      </c>
      <c r="E359" s="9" t="s">
        <v>5036</v>
      </c>
      <c r="F359" s="2" t="s">
        <v>5037</v>
      </c>
      <c r="G359" s="2" t="s">
        <v>4</v>
      </c>
      <c r="H359" s="2" t="s">
        <v>3901</v>
      </c>
      <c r="I359" s="10">
        <v>959.48</v>
      </c>
      <c r="J359" s="2" t="s">
        <v>2336</v>
      </c>
      <c r="K359" s="2" t="s">
        <v>2336</v>
      </c>
      <c r="L359" s="2" t="s">
        <v>2336</v>
      </c>
      <c r="M359" s="2" t="s">
        <v>2336</v>
      </c>
      <c r="N359" s="2" t="s">
        <v>20</v>
      </c>
    </row>
    <row r="360" spans="1:14" ht="16.5" customHeight="1">
      <c r="A360" s="2" t="s">
        <v>13</v>
      </c>
      <c r="B360" s="10">
        <v>67849.61</v>
      </c>
      <c r="C360" s="2" t="s">
        <v>5038</v>
      </c>
      <c r="D360" s="2" t="s">
        <v>11</v>
      </c>
      <c r="E360" s="9" t="s">
        <v>5039</v>
      </c>
      <c r="F360" s="2" t="s">
        <v>5040</v>
      </c>
      <c r="G360" s="2" t="s">
        <v>4</v>
      </c>
      <c r="H360" s="2" t="s">
        <v>3901</v>
      </c>
      <c r="I360" s="10">
        <v>88597.05</v>
      </c>
      <c r="J360" s="2" t="s">
        <v>2336</v>
      </c>
      <c r="K360" s="2" t="s">
        <v>2336</v>
      </c>
      <c r="L360" s="2" t="s">
        <v>2336</v>
      </c>
      <c r="M360" s="2" t="s">
        <v>2336</v>
      </c>
      <c r="N360" s="2" t="s">
        <v>4775</v>
      </c>
    </row>
    <row r="361" spans="1:14" ht="16.5" customHeight="1">
      <c r="A361" s="2" t="s">
        <v>13</v>
      </c>
      <c r="B361" s="10">
        <v>258379.41</v>
      </c>
      <c r="C361" s="2" t="s">
        <v>5041</v>
      </c>
      <c r="D361" s="2" t="s">
        <v>11</v>
      </c>
      <c r="E361" s="9" t="s">
        <v>5042</v>
      </c>
      <c r="F361" s="2" t="s">
        <v>5043</v>
      </c>
      <c r="G361" s="2" t="s">
        <v>4</v>
      </c>
      <c r="H361" s="2" t="s">
        <v>3901</v>
      </c>
      <c r="I361" s="10">
        <v>397506.78</v>
      </c>
      <c r="J361" s="2" t="s">
        <v>2336</v>
      </c>
      <c r="K361" s="2" t="s">
        <v>2336</v>
      </c>
      <c r="L361" s="2" t="s">
        <v>2336</v>
      </c>
      <c r="M361" s="2" t="s">
        <v>2336</v>
      </c>
      <c r="N361" s="2" t="s">
        <v>26</v>
      </c>
    </row>
    <row r="362" spans="1:14" ht="16.5" customHeight="1">
      <c r="A362" s="2" t="s">
        <v>5044</v>
      </c>
      <c r="B362" s="10">
        <v>281607.03999999998</v>
      </c>
      <c r="C362" s="2" t="s">
        <v>5045</v>
      </c>
      <c r="D362" s="2" t="s">
        <v>11</v>
      </c>
      <c r="E362" s="9" t="s">
        <v>5046</v>
      </c>
      <c r="F362" s="2" t="s">
        <v>5047</v>
      </c>
      <c r="G362" s="2" t="s">
        <v>4</v>
      </c>
      <c r="H362" s="2" t="s">
        <v>3901</v>
      </c>
      <c r="I362" s="10">
        <v>281607.03999999998</v>
      </c>
      <c r="J362" s="2" t="s">
        <v>5048</v>
      </c>
      <c r="K362" s="2" t="s">
        <v>5049</v>
      </c>
      <c r="L362" s="2" t="s">
        <v>2336</v>
      </c>
      <c r="M362" s="2" t="s">
        <v>5050</v>
      </c>
      <c r="N362" s="2" t="s">
        <v>21</v>
      </c>
    </row>
    <row r="363" spans="1:14" ht="16.5" customHeight="1">
      <c r="A363" s="2" t="s">
        <v>4846</v>
      </c>
      <c r="B363" s="4">
        <v>91433.39</v>
      </c>
      <c r="C363" s="2" t="s">
        <v>5051</v>
      </c>
      <c r="D363" s="2" t="s">
        <v>5014</v>
      </c>
      <c r="E363" s="9" t="s">
        <v>5052</v>
      </c>
      <c r="F363" s="2" t="s">
        <v>5053</v>
      </c>
      <c r="G363" s="2" t="s">
        <v>4</v>
      </c>
      <c r="H363" s="1" t="s">
        <v>3901</v>
      </c>
      <c r="I363" s="4">
        <v>91433.39</v>
      </c>
      <c r="J363" s="4"/>
      <c r="K363" s="4"/>
      <c r="L363" s="4"/>
      <c r="M363" s="4"/>
      <c r="N363" s="2" t="s">
        <v>4775</v>
      </c>
    </row>
    <row r="364" spans="1:14" ht="16.5" customHeight="1">
      <c r="A364" s="2" t="s">
        <v>4846</v>
      </c>
      <c r="B364" s="4">
        <v>142611.17000000001</v>
      </c>
      <c r="C364" s="2" t="s">
        <v>5051</v>
      </c>
      <c r="D364" s="2" t="s">
        <v>5014</v>
      </c>
      <c r="E364" s="9" t="s">
        <v>5054</v>
      </c>
      <c r="F364" s="2" t="s">
        <v>5053</v>
      </c>
      <c r="G364" s="2" t="s">
        <v>4</v>
      </c>
      <c r="H364" s="1" t="s">
        <v>3901</v>
      </c>
      <c r="I364" s="4">
        <v>142611.17000000001</v>
      </c>
      <c r="J364" s="4"/>
      <c r="K364" s="4"/>
      <c r="L364" s="4"/>
      <c r="M364" s="4"/>
      <c r="N364" s="2" t="s">
        <v>4775</v>
      </c>
    </row>
    <row r="365" spans="1:14" ht="16.5" customHeight="1">
      <c r="A365" s="2" t="s">
        <v>4306</v>
      </c>
      <c r="B365" s="10">
        <v>235490.2</v>
      </c>
      <c r="C365" s="2" t="s">
        <v>5055</v>
      </c>
      <c r="D365" s="2" t="s">
        <v>11</v>
      </c>
      <c r="E365" s="9" t="s">
        <v>5056</v>
      </c>
      <c r="F365" s="2" t="s">
        <v>5057</v>
      </c>
      <c r="G365" s="2" t="s">
        <v>4</v>
      </c>
      <c r="H365" s="2" t="s">
        <v>3901</v>
      </c>
      <c r="I365" s="10">
        <v>235490.2</v>
      </c>
      <c r="J365" s="2" t="s">
        <v>2336</v>
      </c>
      <c r="K365" s="2" t="s">
        <v>2336</v>
      </c>
      <c r="L365" s="2" t="s">
        <v>2336</v>
      </c>
      <c r="M365" s="2" t="s">
        <v>2336</v>
      </c>
      <c r="N365" s="2" t="s">
        <v>26</v>
      </c>
    </row>
    <row r="366" spans="1:14" ht="16.5" customHeight="1">
      <c r="A366" s="2" t="s">
        <v>4797</v>
      </c>
      <c r="B366" s="10">
        <v>22979.24</v>
      </c>
      <c r="C366" s="2" t="s">
        <v>5058</v>
      </c>
      <c r="D366" s="2" t="s">
        <v>12</v>
      </c>
      <c r="E366" s="9" t="s">
        <v>5059</v>
      </c>
      <c r="F366" s="2" t="s">
        <v>5060</v>
      </c>
      <c r="G366" s="2" t="s">
        <v>4</v>
      </c>
      <c r="H366" s="2" t="s">
        <v>3901</v>
      </c>
      <c r="I366" s="10">
        <v>34932.28</v>
      </c>
      <c r="J366" s="2" t="s">
        <v>2336</v>
      </c>
      <c r="K366" s="2" t="s">
        <v>2336</v>
      </c>
      <c r="L366" s="2" t="s">
        <v>2336</v>
      </c>
      <c r="M366" s="2" t="s">
        <v>2336</v>
      </c>
      <c r="N366" s="2" t="s">
        <v>4759</v>
      </c>
    </row>
    <row r="367" spans="1:14" ht="16.5" customHeight="1">
      <c r="A367" s="2" t="s">
        <v>4846</v>
      </c>
      <c r="B367" s="4">
        <v>30184.22</v>
      </c>
      <c r="C367" s="2" t="s">
        <v>5061</v>
      </c>
      <c r="D367" s="2" t="s">
        <v>5014</v>
      </c>
      <c r="E367" s="9" t="s">
        <v>5062</v>
      </c>
      <c r="F367" s="2" t="s">
        <v>5063</v>
      </c>
      <c r="G367" s="2" t="s">
        <v>4</v>
      </c>
      <c r="H367" s="1" t="s">
        <v>3901</v>
      </c>
      <c r="I367" s="4">
        <v>30184.22</v>
      </c>
      <c r="J367" s="4"/>
      <c r="K367" s="4"/>
      <c r="L367" s="4"/>
      <c r="M367" s="4"/>
      <c r="N367" s="2" t="s">
        <v>4775</v>
      </c>
    </row>
    <row r="368" spans="1:14" ht="16.5" customHeight="1">
      <c r="A368" s="2" t="s">
        <v>14</v>
      </c>
      <c r="B368" s="4">
        <v>0</v>
      </c>
      <c r="C368" s="2" t="s">
        <v>5064</v>
      </c>
      <c r="D368" s="2" t="s">
        <v>11</v>
      </c>
      <c r="E368" s="9" t="s">
        <v>5065</v>
      </c>
      <c r="F368" s="2" t="s">
        <v>5066</v>
      </c>
      <c r="G368" s="2" t="s">
        <v>4</v>
      </c>
      <c r="H368" s="1" t="s">
        <v>3901</v>
      </c>
      <c r="I368" s="4">
        <v>0</v>
      </c>
      <c r="J368" s="4"/>
      <c r="K368" s="4"/>
      <c r="L368" s="4"/>
      <c r="M368" s="4"/>
      <c r="N368" s="2" t="s">
        <v>20</v>
      </c>
    </row>
    <row r="369" spans="1:14" ht="16.5" customHeight="1">
      <c r="A369" s="2" t="s">
        <v>13</v>
      </c>
      <c r="B369" s="10">
        <v>1439.22</v>
      </c>
      <c r="C369" s="2" t="s">
        <v>5067</v>
      </c>
      <c r="D369" s="2" t="s">
        <v>11</v>
      </c>
      <c r="E369" s="9" t="s">
        <v>5068</v>
      </c>
      <c r="F369" s="2" t="s">
        <v>5069</v>
      </c>
      <c r="G369" s="2" t="s">
        <v>4</v>
      </c>
      <c r="H369" s="2" t="s">
        <v>3901</v>
      </c>
      <c r="I369" s="10">
        <v>1439.22</v>
      </c>
      <c r="J369" s="2" t="s">
        <v>2336</v>
      </c>
      <c r="K369" s="2" t="s">
        <v>2336</v>
      </c>
      <c r="L369" s="2" t="s">
        <v>2336</v>
      </c>
      <c r="M369" s="2" t="s">
        <v>2336</v>
      </c>
      <c r="N369" s="2" t="s">
        <v>20</v>
      </c>
    </row>
    <row r="370" spans="1:14" ht="16.5" customHeight="1">
      <c r="A370" s="2" t="s">
        <v>13</v>
      </c>
      <c r="B370" s="10">
        <v>1439.22</v>
      </c>
      <c r="C370" s="2" t="s">
        <v>5070</v>
      </c>
      <c r="D370" s="2" t="s">
        <v>11</v>
      </c>
      <c r="E370" s="9" t="s">
        <v>5071</v>
      </c>
      <c r="F370" s="2" t="s">
        <v>5072</v>
      </c>
      <c r="G370" s="2" t="s">
        <v>4</v>
      </c>
      <c r="H370" s="2" t="s">
        <v>3901</v>
      </c>
      <c r="I370" s="10">
        <v>1439.22</v>
      </c>
      <c r="J370" s="2" t="s">
        <v>2336</v>
      </c>
      <c r="K370" s="2" t="s">
        <v>2336</v>
      </c>
      <c r="L370" s="2" t="s">
        <v>2336</v>
      </c>
      <c r="M370" s="2" t="s">
        <v>2336</v>
      </c>
      <c r="N370" s="2" t="s">
        <v>20</v>
      </c>
    </row>
    <row r="371" spans="1:14" ht="16.5" customHeight="1">
      <c r="A371" s="2" t="s">
        <v>13</v>
      </c>
      <c r="B371" s="10">
        <v>1154.6300000000001</v>
      </c>
      <c r="C371" s="2" t="s">
        <v>5073</v>
      </c>
      <c r="D371" s="2" t="s">
        <v>11</v>
      </c>
      <c r="E371" s="9" t="s">
        <v>5074</v>
      </c>
      <c r="F371" s="2" t="s">
        <v>5075</v>
      </c>
      <c r="G371" s="2" t="s">
        <v>4</v>
      </c>
      <c r="H371" s="2" t="s">
        <v>3901</v>
      </c>
      <c r="I371" s="10">
        <v>1154.6300000000001</v>
      </c>
      <c r="J371" s="2" t="s">
        <v>2336</v>
      </c>
      <c r="K371" s="2" t="s">
        <v>2336</v>
      </c>
      <c r="L371" s="2" t="s">
        <v>2336</v>
      </c>
      <c r="M371" s="2" t="s">
        <v>2336</v>
      </c>
      <c r="N371" s="2" t="s">
        <v>20</v>
      </c>
    </row>
    <row r="372" spans="1:14" ht="16.5" customHeight="1">
      <c r="A372" s="2" t="s">
        <v>13</v>
      </c>
      <c r="B372" s="10">
        <v>479.74</v>
      </c>
      <c r="C372" s="2" t="s">
        <v>5076</v>
      </c>
      <c r="D372" s="2" t="s">
        <v>11</v>
      </c>
      <c r="E372" s="9" t="s">
        <v>5077</v>
      </c>
      <c r="F372" s="2" t="s">
        <v>5078</v>
      </c>
      <c r="G372" s="2" t="s">
        <v>4</v>
      </c>
      <c r="H372" s="2" t="s">
        <v>3901</v>
      </c>
      <c r="I372" s="10">
        <v>479.74</v>
      </c>
      <c r="J372" s="2" t="s">
        <v>2336</v>
      </c>
      <c r="K372" s="2" t="s">
        <v>2336</v>
      </c>
      <c r="L372" s="2" t="s">
        <v>2336</v>
      </c>
      <c r="M372" s="2" t="s">
        <v>2336</v>
      </c>
      <c r="N372" s="2" t="s">
        <v>20</v>
      </c>
    </row>
    <row r="373" spans="1:14" ht="16.5" customHeight="1">
      <c r="A373" s="2" t="s">
        <v>13</v>
      </c>
      <c r="B373" s="4">
        <v>42000</v>
      </c>
      <c r="C373" s="2" t="s">
        <v>5079</v>
      </c>
      <c r="D373" s="2" t="s">
        <v>12</v>
      </c>
      <c r="E373" s="9" t="s">
        <v>5080</v>
      </c>
      <c r="F373" s="2" t="s">
        <v>5081</v>
      </c>
      <c r="G373" s="2" t="s">
        <v>4</v>
      </c>
      <c r="H373" s="2" t="s">
        <v>3901</v>
      </c>
      <c r="I373" s="4">
        <v>42000</v>
      </c>
      <c r="J373" s="2" t="s">
        <v>2336</v>
      </c>
      <c r="K373" s="2" t="s">
        <v>2336</v>
      </c>
      <c r="L373" s="2" t="s">
        <v>2336</v>
      </c>
      <c r="M373" s="2" t="s">
        <v>2336</v>
      </c>
      <c r="N373" s="2" t="s">
        <v>23</v>
      </c>
    </row>
    <row r="374" spans="1:14" ht="16.5" customHeight="1">
      <c r="A374" s="2" t="s">
        <v>13</v>
      </c>
      <c r="B374" s="10">
        <v>3214.92</v>
      </c>
      <c r="C374" s="2" t="s">
        <v>5082</v>
      </c>
      <c r="D374" s="2" t="s">
        <v>11</v>
      </c>
      <c r="E374" s="9" t="s">
        <v>5083</v>
      </c>
      <c r="F374" s="2" t="s">
        <v>5084</v>
      </c>
      <c r="G374" s="2" t="s">
        <v>4</v>
      </c>
      <c r="H374" s="2" t="s">
        <v>3901</v>
      </c>
      <c r="I374" s="10">
        <v>3214.92</v>
      </c>
      <c r="J374" s="2" t="s">
        <v>2336</v>
      </c>
      <c r="K374" s="2" t="s">
        <v>2336</v>
      </c>
      <c r="L374" s="2" t="s">
        <v>2336</v>
      </c>
      <c r="M374" s="2" t="s">
        <v>2336</v>
      </c>
      <c r="N374" s="2" t="s">
        <v>20</v>
      </c>
    </row>
    <row r="375" spans="1:14" ht="16.5" customHeight="1">
      <c r="A375" s="2" t="s">
        <v>17</v>
      </c>
      <c r="B375" s="10">
        <v>29692.799999999999</v>
      </c>
      <c r="C375" s="2" t="s">
        <v>5085</v>
      </c>
      <c r="D375" s="2" t="s">
        <v>12</v>
      </c>
      <c r="E375" s="9" t="s">
        <v>5086</v>
      </c>
      <c r="F375" s="2" t="s">
        <v>5087</v>
      </c>
      <c r="G375" s="2" t="s">
        <v>4</v>
      </c>
      <c r="H375" s="2" t="s">
        <v>3901</v>
      </c>
      <c r="I375" s="10">
        <v>29692.81</v>
      </c>
      <c r="J375" s="2" t="s">
        <v>4266</v>
      </c>
      <c r="K375" s="2" t="s">
        <v>4267</v>
      </c>
      <c r="L375" s="2" t="s">
        <v>4268</v>
      </c>
      <c r="M375" s="2" t="s">
        <v>3910</v>
      </c>
      <c r="N375" s="2" t="s">
        <v>4775</v>
      </c>
    </row>
    <row r="376" spans="1:14" ht="16.5" customHeight="1">
      <c r="A376" s="2" t="s">
        <v>14</v>
      </c>
      <c r="B376" s="4">
        <v>163471</v>
      </c>
      <c r="C376" s="2" t="s">
        <v>5088</v>
      </c>
      <c r="D376" s="2" t="s">
        <v>10</v>
      </c>
      <c r="E376" s="9" t="s">
        <v>5089</v>
      </c>
      <c r="F376" s="2" t="s">
        <v>5090</v>
      </c>
      <c r="G376" s="2" t="s">
        <v>4</v>
      </c>
      <c r="H376" s="2" t="s">
        <v>3901</v>
      </c>
      <c r="I376" s="10">
        <v>200996.92</v>
      </c>
      <c r="J376" s="2" t="s">
        <v>2336</v>
      </c>
      <c r="K376" s="2" t="s">
        <v>2336</v>
      </c>
      <c r="L376" s="2" t="s">
        <v>2336</v>
      </c>
      <c r="M376" s="2" t="s">
        <v>2336</v>
      </c>
      <c r="N376" s="2" t="s">
        <v>21</v>
      </c>
    </row>
    <row r="377" spans="1:14" ht="16.5" customHeight="1">
      <c r="A377" s="2" t="s">
        <v>13</v>
      </c>
      <c r="B377" s="10">
        <v>2974.47</v>
      </c>
      <c r="C377" s="2" t="s">
        <v>5091</v>
      </c>
      <c r="D377" s="2" t="s">
        <v>11</v>
      </c>
      <c r="E377" s="9" t="s">
        <v>5092</v>
      </c>
      <c r="F377" s="2" t="s">
        <v>5093</v>
      </c>
      <c r="G377" s="2" t="s">
        <v>4</v>
      </c>
      <c r="H377" s="2" t="s">
        <v>3901</v>
      </c>
      <c r="I377" s="10">
        <v>2974.47</v>
      </c>
      <c r="J377" s="2" t="s">
        <v>2336</v>
      </c>
      <c r="K377" s="2" t="s">
        <v>2336</v>
      </c>
      <c r="L377" s="2" t="s">
        <v>2336</v>
      </c>
      <c r="M377" s="2" t="s">
        <v>2336</v>
      </c>
      <c r="N377" s="2" t="s">
        <v>20</v>
      </c>
    </row>
    <row r="378" spans="1:14" ht="16.5" customHeight="1">
      <c r="A378" s="2" t="s">
        <v>13</v>
      </c>
      <c r="B378" s="10">
        <v>3223.83</v>
      </c>
      <c r="C378" s="2" t="s">
        <v>5094</v>
      </c>
      <c r="D378" s="2" t="s">
        <v>11</v>
      </c>
      <c r="E378" s="9" t="s">
        <v>5095</v>
      </c>
      <c r="F378" s="2" t="s">
        <v>5096</v>
      </c>
      <c r="G378" s="2" t="s">
        <v>4</v>
      </c>
      <c r="H378" s="2" t="s">
        <v>3901</v>
      </c>
      <c r="I378" s="10">
        <v>3223.83</v>
      </c>
      <c r="J378" s="2" t="s">
        <v>2336</v>
      </c>
      <c r="K378" s="2" t="s">
        <v>2336</v>
      </c>
      <c r="L378" s="2" t="s">
        <v>2336</v>
      </c>
      <c r="M378" s="2" t="s">
        <v>2336</v>
      </c>
      <c r="N378" s="2" t="s">
        <v>20</v>
      </c>
    </row>
    <row r="379" spans="1:14" ht="16.5" customHeight="1">
      <c r="A379" s="2" t="s">
        <v>13</v>
      </c>
      <c r="B379" s="10">
        <v>4995.55</v>
      </c>
      <c r="C379" s="2" t="s">
        <v>5097</v>
      </c>
      <c r="D379" s="2" t="s">
        <v>12</v>
      </c>
      <c r="E379" s="9" t="s">
        <v>5098</v>
      </c>
      <c r="F379" s="2" t="s">
        <v>5099</v>
      </c>
      <c r="G379" s="2" t="s">
        <v>4</v>
      </c>
      <c r="H379" s="2" t="s">
        <v>3901</v>
      </c>
      <c r="I379" s="10">
        <v>4995.55</v>
      </c>
      <c r="J379" s="2" t="s">
        <v>2336</v>
      </c>
      <c r="K379" s="2" t="s">
        <v>2336</v>
      </c>
      <c r="L379" s="2" t="s">
        <v>2336</v>
      </c>
      <c r="M379" s="2" t="s">
        <v>2336</v>
      </c>
      <c r="N379" s="2" t="s">
        <v>4759</v>
      </c>
    </row>
    <row r="380" spans="1:14" ht="16.5" customHeight="1">
      <c r="A380" s="2" t="s">
        <v>13</v>
      </c>
      <c r="B380" s="10">
        <v>1077.58</v>
      </c>
      <c r="C380" s="2" t="s">
        <v>5100</v>
      </c>
      <c r="D380" s="2" t="s">
        <v>11</v>
      </c>
      <c r="E380" s="9" t="s">
        <v>5101</v>
      </c>
      <c r="F380" s="2" t="s">
        <v>5102</v>
      </c>
      <c r="G380" s="2" t="s">
        <v>4</v>
      </c>
      <c r="H380" s="2" t="s">
        <v>3901</v>
      </c>
      <c r="I380" s="10">
        <v>1077.58</v>
      </c>
      <c r="J380" s="2" t="s">
        <v>2336</v>
      </c>
      <c r="K380" s="2" t="s">
        <v>2336</v>
      </c>
      <c r="L380" s="2" t="s">
        <v>2336</v>
      </c>
      <c r="M380" s="2" t="s">
        <v>2336</v>
      </c>
      <c r="N380" s="2" t="s">
        <v>20</v>
      </c>
    </row>
    <row r="381" spans="1:14" ht="16.5" customHeight="1">
      <c r="A381" s="2" t="s">
        <v>13</v>
      </c>
      <c r="B381" s="10">
        <v>1237.8800000000001</v>
      </c>
      <c r="C381" s="2" t="s">
        <v>5103</v>
      </c>
      <c r="D381" s="2" t="s">
        <v>11</v>
      </c>
      <c r="E381" s="9" t="s">
        <v>5104</v>
      </c>
      <c r="F381" s="2" t="s">
        <v>5105</v>
      </c>
      <c r="G381" s="2" t="s">
        <v>4</v>
      </c>
      <c r="H381" s="2" t="s">
        <v>3901</v>
      </c>
      <c r="I381" s="10">
        <v>1237.8800000000001</v>
      </c>
      <c r="J381" s="2" t="s">
        <v>2336</v>
      </c>
      <c r="K381" s="2" t="s">
        <v>2336</v>
      </c>
      <c r="L381" s="2" t="s">
        <v>2336</v>
      </c>
      <c r="M381" s="2" t="s">
        <v>2336</v>
      </c>
      <c r="N381" s="2" t="s">
        <v>20</v>
      </c>
    </row>
    <row r="382" spans="1:14" ht="16.5" customHeight="1">
      <c r="A382" s="2" t="s">
        <v>13</v>
      </c>
      <c r="B382" s="10">
        <v>1077.58</v>
      </c>
      <c r="C382" s="2" t="s">
        <v>5106</v>
      </c>
      <c r="D382" s="2" t="s">
        <v>11</v>
      </c>
      <c r="E382" s="9" t="s">
        <v>5107</v>
      </c>
      <c r="F382" s="2" t="s">
        <v>5108</v>
      </c>
      <c r="G382" s="2" t="s">
        <v>4</v>
      </c>
      <c r="H382" s="2" t="s">
        <v>3901</v>
      </c>
      <c r="I382" s="10">
        <v>1077.58</v>
      </c>
      <c r="J382" s="2" t="s">
        <v>2336</v>
      </c>
      <c r="K382" s="2" t="s">
        <v>2336</v>
      </c>
      <c r="L382" s="2" t="s">
        <v>2336</v>
      </c>
      <c r="M382" s="2" t="s">
        <v>2336</v>
      </c>
      <c r="N382" s="2" t="s">
        <v>20</v>
      </c>
    </row>
    <row r="383" spans="1:14" ht="16.5" customHeight="1">
      <c r="A383" s="2" t="s">
        <v>13</v>
      </c>
      <c r="B383" s="10">
        <v>2146.25</v>
      </c>
      <c r="C383" s="2" t="s">
        <v>5109</v>
      </c>
      <c r="D383" s="2" t="s">
        <v>11</v>
      </c>
      <c r="E383" s="9" t="s">
        <v>5110</v>
      </c>
      <c r="F383" s="2" t="s">
        <v>5111</v>
      </c>
      <c r="G383" s="2" t="s">
        <v>4</v>
      </c>
      <c r="H383" s="2" t="s">
        <v>3901</v>
      </c>
      <c r="I383" s="10">
        <v>2146.25</v>
      </c>
      <c r="J383" s="2" t="s">
        <v>2336</v>
      </c>
      <c r="K383" s="2" t="s">
        <v>2336</v>
      </c>
      <c r="L383" s="2" t="s">
        <v>2336</v>
      </c>
      <c r="M383" s="2" t="s">
        <v>2336</v>
      </c>
      <c r="N383" s="2" t="s">
        <v>20</v>
      </c>
    </row>
    <row r="384" spans="1:14" ht="16.5" customHeight="1">
      <c r="A384" s="2" t="s">
        <v>13</v>
      </c>
      <c r="B384" s="10">
        <v>1439.22</v>
      </c>
      <c r="C384" s="2" t="s">
        <v>5112</v>
      </c>
      <c r="D384" s="2" t="s">
        <v>11</v>
      </c>
      <c r="E384" s="9" t="s">
        <v>5113</v>
      </c>
      <c r="F384" s="2" t="s">
        <v>5114</v>
      </c>
      <c r="G384" s="2" t="s">
        <v>4</v>
      </c>
      <c r="H384" s="2" t="s">
        <v>3901</v>
      </c>
      <c r="I384" s="10">
        <v>1439.22</v>
      </c>
      <c r="J384" s="2" t="s">
        <v>2336</v>
      </c>
      <c r="K384" s="2" t="s">
        <v>2336</v>
      </c>
      <c r="L384" s="2" t="s">
        <v>2336</v>
      </c>
      <c r="M384" s="2" t="s">
        <v>2336</v>
      </c>
      <c r="N384" s="2" t="s">
        <v>20</v>
      </c>
    </row>
    <row r="385" spans="1:14" ht="16.5" customHeight="1">
      <c r="A385" s="2" t="s">
        <v>13</v>
      </c>
      <c r="B385" s="10">
        <v>479.74</v>
      </c>
      <c r="C385" s="2" t="s">
        <v>5115</v>
      </c>
      <c r="D385" s="2" t="s">
        <v>11</v>
      </c>
      <c r="E385" s="9" t="s">
        <v>5116</v>
      </c>
      <c r="F385" s="2" t="s">
        <v>5117</v>
      </c>
      <c r="G385" s="2" t="s">
        <v>4</v>
      </c>
      <c r="H385" s="2" t="s">
        <v>3901</v>
      </c>
      <c r="I385" s="10">
        <v>479.74</v>
      </c>
      <c r="J385" s="2" t="s">
        <v>2336</v>
      </c>
      <c r="K385" s="2" t="s">
        <v>2336</v>
      </c>
      <c r="L385" s="2" t="s">
        <v>2336</v>
      </c>
      <c r="M385" s="2" t="s">
        <v>2336</v>
      </c>
      <c r="N385" s="2" t="s">
        <v>20</v>
      </c>
    </row>
    <row r="386" spans="1:14" ht="16.5" customHeight="1">
      <c r="A386" s="2" t="s">
        <v>13</v>
      </c>
      <c r="B386" s="10">
        <v>959.48</v>
      </c>
      <c r="C386" s="2" t="s">
        <v>5118</v>
      </c>
      <c r="D386" s="2" t="s">
        <v>11</v>
      </c>
      <c r="E386" s="9" t="s">
        <v>5119</v>
      </c>
      <c r="F386" s="2" t="s">
        <v>5120</v>
      </c>
      <c r="G386" s="2" t="s">
        <v>4</v>
      </c>
      <c r="H386" s="2" t="s">
        <v>3901</v>
      </c>
      <c r="I386" s="10">
        <v>959.48</v>
      </c>
      <c r="J386" s="2" t="s">
        <v>2336</v>
      </c>
      <c r="K386" s="2" t="s">
        <v>2336</v>
      </c>
      <c r="L386" s="2" t="s">
        <v>2336</v>
      </c>
      <c r="M386" s="2" t="s">
        <v>2336</v>
      </c>
      <c r="N386" s="2" t="s">
        <v>20</v>
      </c>
    </row>
    <row r="387" spans="1:14" ht="16.5" customHeight="1">
      <c r="A387" s="2" t="s">
        <v>13</v>
      </c>
      <c r="B387" s="10">
        <v>2700.72</v>
      </c>
      <c r="C387" s="2" t="s">
        <v>5121</v>
      </c>
      <c r="D387" s="2" t="s">
        <v>12</v>
      </c>
      <c r="E387" s="9" t="s">
        <v>5122</v>
      </c>
      <c r="F387" s="2" t="s">
        <v>5123</v>
      </c>
      <c r="G387" s="2" t="s">
        <v>4</v>
      </c>
      <c r="H387" s="2" t="s">
        <v>3901</v>
      </c>
      <c r="I387" s="10">
        <v>2700.72</v>
      </c>
      <c r="J387" s="2" t="s">
        <v>2336</v>
      </c>
      <c r="K387" s="2" t="s">
        <v>2336</v>
      </c>
      <c r="L387" s="2" t="s">
        <v>2336</v>
      </c>
      <c r="M387" s="2" t="s">
        <v>2336</v>
      </c>
      <c r="N387" s="2" t="s">
        <v>27</v>
      </c>
    </row>
    <row r="388" spans="1:14" ht="16.5" customHeight="1">
      <c r="A388" s="2" t="s">
        <v>4306</v>
      </c>
      <c r="B388" s="10">
        <v>79271.5</v>
      </c>
      <c r="C388" s="2" t="s">
        <v>5124</v>
      </c>
      <c r="D388" s="2" t="s">
        <v>12</v>
      </c>
      <c r="E388" s="9" t="s">
        <v>5125</v>
      </c>
      <c r="F388" s="2" t="s">
        <v>5126</v>
      </c>
      <c r="G388" s="2" t="s">
        <v>4</v>
      </c>
      <c r="H388" s="2" t="s">
        <v>3901</v>
      </c>
      <c r="I388" s="10">
        <v>79271.5</v>
      </c>
      <c r="J388" s="2" t="s">
        <v>2336</v>
      </c>
      <c r="K388" s="2" t="s">
        <v>2336</v>
      </c>
      <c r="L388" s="2" t="s">
        <v>2336</v>
      </c>
      <c r="M388" s="2" t="s">
        <v>2336</v>
      </c>
      <c r="N388" s="2" t="s">
        <v>21</v>
      </c>
    </row>
    <row r="389" spans="1:14" ht="16.5" customHeight="1">
      <c r="A389" s="2" t="s">
        <v>4797</v>
      </c>
      <c r="B389" s="4">
        <v>8712</v>
      </c>
      <c r="C389" s="2" t="s">
        <v>5127</v>
      </c>
      <c r="D389" s="2" t="s">
        <v>11</v>
      </c>
      <c r="E389" s="9" t="s">
        <v>5128</v>
      </c>
      <c r="F389" s="2" t="s">
        <v>5129</v>
      </c>
      <c r="G389" s="2" t="s">
        <v>4</v>
      </c>
      <c r="H389" s="2" t="s">
        <v>3901</v>
      </c>
      <c r="I389" s="10">
        <v>13511.52</v>
      </c>
      <c r="J389" s="2" t="s">
        <v>2336</v>
      </c>
      <c r="K389" s="2" t="s">
        <v>2336</v>
      </c>
      <c r="L389" s="2" t="s">
        <v>2336</v>
      </c>
      <c r="M389" s="2" t="s">
        <v>2336</v>
      </c>
      <c r="N389" s="2" t="s">
        <v>4759</v>
      </c>
    </row>
    <row r="390" spans="1:14" ht="16.5" customHeight="1">
      <c r="A390" s="2" t="s">
        <v>4797</v>
      </c>
      <c r="B390" s="4">
        <v>10692</v>
      </c>
      <c r="C390" s="2" t="s">
        <v>5130</v>
      </c>
      <c r="D390" s="2" t="s">
        <v>11</v>
      </c>
      <c r="E390" s="9" t="s">
        <v>5131</v>
      </c>
      <c r="F390" s="2" t="s">
        <v>5132</v>
      </c>
      <c r="G390" s="2" t="s">
        <v>4</v>
      </c>
      <c r="H390" s="2" t="s">
        <v>3901</v>
      </c>
      <c r="I390" s="10">
        <v>13511.52</v>
      </c>
      <c r="J390" s="2" t="s">
        <v>2336</v>
      </c>
      <c r="K390" s="2" t="s">
        <v>2336</v>
      </c>
      <c r="L390" s="2" t="s">
        <v>2336</v>
      </c>
      <c r="M390" s="2" t="s">
        <v>2336</v>
      </c>
      <c r="N390" s="2" t="s">
        <v>4759</v>
      </c>
    </row>
    <row r="391" spans="1:14" ht="16.5" customHeight="1">
      <c r="A391" s="2" t="s">
        <v>4797</v>
      </c>
      <c r="B391" s="4">
        <v>10692</v>
      </c>
      <c r="C391" s="2" t="s">
        <v>5133</v>
      </c>
      <c r="D391" s="2" t="s">
        <v>11</v>
      </c>
      <c r="E391" s="9" t="s">
        <v>5134</v>
      </c>
      <c r="F391" s="2" t="s">
        <v>5135</v>
      </c>
      <c r="G391" s="2" t="s">
        <v>4</v>
      </c>
      <c r="H391" s="2" t="s">
        <v>3901</v>
      </c>
      <c r="I391" s="10">
        <v>13511.52</v>
      </c>
      <c r="J391" s="2" t="s">
        <v>2336</v>
      </c>
      <c r="K391" s="2" t="s">
        <v>2336</v>
      </c>
      <c r="L391" s="2" t="s">
        <v>2336</v>
      </c>
      <c r="M391" s="2" t="s">
        <v>2336</v>
      </c>
      <c r="N391" s="2" t="s">
        <v>4759</v>
      </c>
    </row>
    <row r="392" spans="1:14" ht="16.5" customHeight="1">
      <c r="A392" s="2" t="s">
        <v>4306</v>
      </c>
      <c r="B392" s="4">
        <v>33365</v>
      </c>
      <c r="C392" s="2" t="s">
        <v>5136</v>
      </c>
      <c r="D392" s="2" t="s">
        <v>12</v>
      </c>
      <c r="E392" s="9" t="s">
        <v>5137</v>
      </c>
      <c r="F392" s="2" t="s">
        <v>5138</v>
      </c>
      <c r="G392" s="2" t="s">
        <v>4</v>
      </c>
      <c r="H392" s="2" t="s">
        <v>3901</v>
      </c>
      <c r="I392" s="4">
        <v>33365</v>
      </c>
      <c r="J392" s="2" t="s">
        <v>2336</v>
      </c>
      <c r="K392" s="2" t="s">
        <v>2336</v>
      </c>
      <c r="L392" s="2" t="s">
        <v>2336</v>
      </c>
      <c r="M392" s="2" t="s">
        <v>2336</v>
      </c>
      <c r="N392" s="2" t="s">
        <v>21</v>
      </c>
    </row>
    <row r="393" spans="1:14" ht="16.5" customHeight="1">
      <c r="A393" s="2" t="s">
        <v>4797</v>
      </c>
      <c r="B393" s="10">
        <v>1524.6</v>
      </c>
      <c r="C393" s="2" t="s">
        <v>5139</v>
      </c>
      <c r="D393" s="2" t="s">
        <v>11</v>
      </c>
      <c r="E393" s="9" t="s">
        <v>5140</v>
      </c>
      <c r="F393" s="2" t="s">
        <v>5141</v>
      </c>
      <c r="G393" s="2" t="s">
        <v>4</v>
      </c>
      <c r="H393" s="2" t="s">
        <v>3901</v>
      </c>
      <c r="I393" s="10">
        <v>3636.46</v>
      </c>
      <c r="J393" s="2" t="s">
        <v>2336</v>
      </c>
      <c r="K393" s="2" t="s">
        <v>2336</v>
      </c>
      <c r="L393" s="2" t="s">
        <v>2336</v>
      </c>
      <c r="M393" s="2" t="s">
        <v>2336</v>
      </c>
      <c r="N393" s="2" t="s">
        <v>23</v>
      </c>
    </row>
    <row r="394" spans="1:14" ht="16.5" customHeight="1">
      <c r="A394" s="2" t="s">
        <v>4306</v>
      </c>
      <c r="B394" s="4">
        <v>6400</v>
      </c>
      <c r="C394" s="2" t="s">
        <v>5142</v>
      </c>
      <c r="D394" s="2" t="s">
        <v>12</v>
      </c>
      <c r="E394" s="9" t="s">
        <v>5143</v>
      </c>
      <c r="F394" s="2" t="s">
        <v>5144</v>
      </c>
      <c r="G394" s="2" t="s">
        <v>4</v>
      </c>
      <c r="H394" s="2" t="s">
        <v>3901</v>
      </c>
      <c r="I394" s="4">
        <v>6400</v>
      </c>
      <c r="J394" s="2" t="s">
        <v>2336</v>
      </c>
      <c r="K394" s="2" t="s">
        <v>2336</v>
      </c>
      <c r="L394" s="2" t="s">
        <v>2336</v>
      </c>
      <c r="M394" s="2" t="s">
        <v>2336</v>
      </c>
      <c r="N394" s="2" t="s">
        <v>21</v>
      </c>
    </row>
    <row r="395" spans="1:14" ht="16.5" customHeight="1">
      <c r="A395" s="2" t="s">
        <v>4306</v>
      </c>
      <c r="B395" s="4">
        <v>35790</v>
      </c>
      <c r="C395" s="2" t="s">
        <v>5145</v>
      </c>
      <c r="D395" s="2" t="s">
        <v>12</v>
      </c>
      <c r="E395" s="9" t="s">
        <v>5146</v>
      </c>
      <c r="F395" s="2" t="s">
        <v>5147</v>
      </c>
      <c r="G395" s="2" t="s">
        <v>4</v>
      </c>
      <c r="H395" s="2" t="s">
        <v>3901</v>
      </c>
      <c r="I395" s="4">
        <v>35790</v>
      </c>
      <c r="J395" s="2" t="s">
        <v>2336</v>
      </c>
      <c r="K395" s="2" t="s">
        <v>2336</v>
      </c>
      <c r="L395" s="2" t="s">
        <v>2336</v>
      </c>
      <c r="M395" s="2" t="s">
        <v>2336</v>
      </c>
      <c r="N395" s="2" t="s">
        <v>21</v>
      </c>
    </row>
    <row r="396" spans="1:14" ht="16.5" customHeight="1">
      <c r="A396" s="2" t="s">
        <v>4306</v>
      </c>
      <c r="B396" s="4">
        <v>36000</v>
      </c>
      <c r="C396" s="2" t="s">
        <v>5148</v>
      </c>
      <c r="D396" s="2" t="s">
        <v>12</v>
      </c>
      <c r="E396" s="9" t="s">
        <v>5149</v>
      </c>
      <c r="F396" s="2" t="s">
        <v>5150</v>
      </c>
      <c r="G396" s="2" t="s">
        <v>4</v>
      </c>
      <c r="H396" s="2" t="s">
        <v>3901</v>
      </c>
      <c r="I396" s="4">
        <v>36000</v>
      </c>
      <c r="J396" s="2" t="s">
        <v>2336</v>
      </c>
      <c r="K396" s="2" t="s">
        <v>2336</v>
      </c>
      <c r="L396" s="2" t="s">
        <v>2336</v>
      </c>
      <c r="M396" s="2" t="s">
        <v>2336</v>
      </c>
      <c r="N396" s="2" t="s">
        <v>27</v>
      </c>
    </row>
    <row r="397" spans="1:14" ht="16.5" customHeight="1">
      <c r="A397" s="2" t="s">
        <v>4846</v>
      </c>
      <c r="B397" s="4">
        <v>2105.4</v>
      </c>
      <c r="C397" s="2" t="s">
        <v>5151</v>
      </c>
      <c r="D397" s="2" t="s">
        <v>11</v>
      </c>
      <c r="E397" s="9" t="s">
        <v>5152</v>
      </c>
      <c r="F397" s="2" t="s">
        <v>5153</v>
      </c>
      <c r="G397" s="2" t="s">
        <v>4</v>
      </c>
      <c r="H397" s="1" t="s">
        <v>3901</v>
      </c>
      <c r="I397" s="4">
        <v>2105.4</v>
      </c>
      <c r="J397" s="4"/>
      <c r="K397" s="4"/>
      <c r="L397" s="4"/>
      <c r="M397" s="4"/>
      <c r="N397" s="2" t="s">
        <v>4759</v>
      </c>
    </row>
    <row r="398" spans="1:14" ht="16.5" customHeight="1">
      <c r="A398" s="2" t="s">
        <v>16</v>
      </c>
      <c r="B398" s="4">
        <v>1167931.92</v>
      </c>
      <c r="C398" s="2" t="s">
        <v>5154</v>
      </c>
      <c r="D398" s="2" t="s">
        <v>11</v>
      </c>
      <c r="E398" s="9" t="s">
        <v>5155</v>
      </c>
      <c r="F398" s="2" t="s">
        <v>5156</v>
      </c>
      <c r="G398" s="2" t="s">
        <v>4</v>
      </c>
      <c r="H398" s="1" t="s">
        <v>3901</v>
      </c>
      <c r="I398" s="4">
        <v>1167931.92</v>
      </c>
      <c r="J398" s="4"/>
      <c r="K398" s="4"/>
      <c r="L398" s="4"/>
      <c r="M398" s="4"/>
      <c r="N398" s="2" t="s">
        <v>4775</v>
      </c>
    </row>
    <row r="399" spans="1:14" ht="16.5" customHeight="1">
      <c r="A399" s="2" t="s">
        <v>4846</v>
      </c>
      <c r="B399" s="4">
        <v>298688.24</v>
      </c>
      <c r="C399" s="2" t="s">
        <v>5157</v>
      </c>
      <c r="D399" s="2" t="s">
        <v>11</v>
      </c>
      <c r="E399" s="9" t="s">
        <v>5158</v>
      </c>
      <c r="F399" s="2" t="s">
        <v>5159</v>
      </c>
      <c r="G399" s="2" t="s">
        <v>4</v>
      </c>
      <c r="H399" s="1" t="s">
        <v>3901</v>
      </c>
      <c r="I399" s="4">
        <v>298688.24</v>
      </c>
      <c r="J399" s="4"/>
      <c r="K399" s="4"/>
      <c r="L399" s="4"/>
      <c r="M399" s="4"/>
      <c r="N399" s="2" t="s">
        <v>4759</v>
      </c>
    </row>
    <row r="400" spans="1:14" ht="16.5" customHeight="1">
      <c r="A400" s="2" t="s">
        <v>4768</v>
      </c>
      <c r="B400" s="4">
        <v>57466.92</v>
      </c>
      <c r="C400" s="2" t="s">
        <v>5160</v>
      </c>
      <c r="D400" s="2" t="s">
        <v>11</v>
      </c>
      <c r="E400" s="9" t="s">
        <v>5161</v>
      </c>
      <c r="F400" s="2" t="s">
        <v>5162</v>
      </c>
      <c r="G400" s="2" t="s">
        <v>4</v>
      </c>
      <c r="H400" s="1" t="s">
        <v>3901</v>
      </c>
      <c r="I400" s="4">
        <v>57466.92</v>
      </c>
      <c r="J400" s="4"/>
      <c r="K400" s="4"/>
      <c r="L400" s="4"/>
      <c r="M400" s="4"/>
      <c r="N400" s="2" t="s">
        <v>23</v>
      </c>
    </row>
    <row r="401" spans="1:14" ht="16.5" customHeight="1">
      <c r="A401" s="2" t="s">
        <v>14</v>
      </c>
      <c r="B401" s="4">
        <v>0</v>
      </c>
      <c r="C401" s="2" t="s">
        <v>5163</v>
      </c>
      <c r="D401" s="2" t="s">
        <v>11</v>
      </c>
      <c r="E401" s="9" t="s">
        <v>5164</v>
      </c>
      <c r="F401" s="2" t="s">
        <v>5165</v>
      </c>
      <c r="G401" s="2" t="s">
        <v>4</v>
      </c>
      <c r="H401" s="1" t="s">
        <v>3901</v>
      </c>
      <c r="I401" s="4">
        <v>0</v>
      </c>
      <c r="J401" s="4"/>
      <c r="K401" s="4"/>
      <c r="L401" s="4"/>
      <c r="M401" s="4"/>
      <c r="N401" s="2" t="s">
        <v>20</v>
      </c>
    </row>
    <row r="402" spans="1:14" ht="16.5" customHeight="1">
      <c r="A402" s="2" t="s">
        <v>13</v>
      </c>
      <c r="B402" s="4">
        <v>12000</v>
      </c>
      <c r="C402" s="2" t="s">
        <v>5166</v>
      </c>
      <c r="D402" s="2" t="s">
        <v>12</v>
      </c>
      <c r="E402" s="9" t="s">
        <v>5167</v>
      </c>
      <c r="F402" s="2" t="s">
        <v>5168</v>
      </c>
      <c r="G402" s="2" t="s">
        <v>4</v>
      </c>
      <c r="H402" s="2" t="s">
        <v>3901</v>
      </c>
      <c r="I402" s="4">
        <v>12000</v>
      </c>
      <c r="J402" s="2" t="s">
        <v>2336</v>
      </c>
      <c r="K402" s="2" t="s">
        <v>2336</v>
      </c>
      <c r="L402" s="2" t="s">
        <v>2336</v>
      </c>
      <c r="M402" s="2" t="s">
        <v>2336</v>
      </c>
      <c r="N402" s="2" t="s">
        <v>27</v>
      </c>
    </row>
    <row r="403" spans="1:14" ht="16.5" customHeight="1">
      <c r="A403" s="2" t="s">
        <v>13</v>
      </c>
      <c r="B403" s="4">
        <v>72000</v>
      </c>
      <c r="C403" s="2" t="s">
        <v>5169</v>
      </c>
      <c r="D403" s="2" t="s">
        <v>12</v>
      </c>
      <c r="E403" s="9" t="s">
        <v>5170</v>
      </c>
      <c r="F403" s="2" t="s">
        <v>5171</v>
      </c>
      <c r="G403" s="2" t="s">
        <v>4</v>
      </c>
      <c r="H403" s="2" t="s">
        <v>3901</v>
      </c>
      <c r="I403" s="4">
        <v>72000</v>
      </c>
      <c r="J403" s="2" t="s">
        <v>2336</v>
      </c>
      <c r="K403" s="2" t="s">
        <v>2336</v>
      </c>
      <c r="L403" s="2" t="s">
        <v>2336</v>
      </c>
      <c r="M403" s="2" t="s">
        <v>2336</v>
      </c>
      <c r="N403" s="2" t="s">
        <v>27</v>
      </c>
    </row>
    <row r="404" spans="1:14" ht="16.5" customHeight="1">
      <c r="A404" s="2" t="s">
        <v>13</v>
      </c>
      <c r="B404" s="10">
        <v>10657.68</v>
      </c>
      <c r="C404" s="2" t="s">
        <v>5172</v>
      </c>
      <c r="D404" s="2" t="s">
        <v>11</v>
      </c>
      <c r="E404" s="9" t="s">
        <v>5173</v>
      </c>
      <c r="F404" s="2" t="s">
        <v>5174</v>
      </c>
      <c r="G404" s="2" t="s">
        <v>4</v>
      </c>
      <c r="H404" s="2" t="s">
        <v>3901</v>
      </c>
      <c r="I404" s="10">
        <v>20727.59</v>
      </c>
      <c r="J404" s="2" t="s">
        <v>2336</v>
      </c>
      <c r="K404" s="2" t="s">
        <v>2336</v>
      </c>
      <c r="L404" s="2" t="s">
        <v>2336</v>
      </c>
      <c r="M404" s="2" t="s">
        <v>2336</v>
      </c>
      <c r="N404" s="2" t="s">
        <v>4759</v>
      </c>
    </row>
    <row r="405" spans="1:14" ht="16.5" customHeight="1">
      <c r="A405" s="2" t="s">
        <v>13</v>
      </c>
      <c r="B405" s="10">
        <v>27260.22</v>
      </c>
      <c r="C405" s="2" t="s">
        <v>5175</v>
      </c>
      <c r="D405" s="2" t="s">
        <v>12</v>
      </c>
      <c r="E405" s="9" t="s">
        <v>5176</v>
      </c>
      <c r="F405" s="2" t="s">
        <v>5177</v>
      </c>
      <c r="G405" s="2" t="s">
        <v>4</v>
      </c>
      <c r="H405" s="2" t="s">
        <v>3901</v>
      </c>
      <c r="I405" s="10">
        <v>27260.22</v>
      </c>
      <c r="J405" s="2" t="s">
        <v>2336</v>
      </c>
      <c r="K405" s="2" t="s">
        <v>2336</v>
      </c>
      <c r="L405" s="2" t="s">
        <v>2336</v>
      </c>
      <c r="M405" s="2" t="s">
        <v>2336</v>
      </c>
      <c r="N405" s="2" t="s">
        <v>27</v>
      </c>
    </row>
    <row r="406" spans="1:14" ht="16.5" customHeight="1">
      <c r="A406" s="2" t="s">
        <v>13</v>
      </c>
      <c r="B406" s="10">
        <v>29963.96</v>
      </c>
      <c r="C406" s="2" t="s">
        <v>5178</v>
      </c>
      <c r="D406" s="2" t="s">
        <v>11</v>
      </c>
      <c r="E406" s="9" t="s">
        <v>5179</v>
      </c>
      <c r="F406" s="2" t="s">
        <v>5180</v>
      </c>
      <c r="G406" s="2" t="s">
        <v>4</v>
      </c>
      <c r="H406" s="2" t="s">
        <v>3901</v>
      </c>
      <c r="I406" s="10">
        <v>43021.7</v>
      </c>
      <c r="J406" s="2" t="s">
        <v>2336</v>
      </c>
      <c r="K406" s="2" t="s">
        <v>2336</v>
      </c>
      <c r="L406" s="2" t="s">
        <v>2336</v>
      </c>
      <c r="M406" s="2" t="s">
        <v>2336</v>
      </c>
      <c r="N406" s="2" t="s">
        <v>4775</v>
      </c>
    </row>
    <row r="407" spans="1:14" ht="16.5" customHeight="1">
      <c r="A407" s="2" t="s">
        <v>13</v>
      </c>
      <c r="B407" s="4">
        <v>3000</v>
      </c>
      <c r="C407" s="2" t="s">
        <v>5181</v>
      </c>
      <c r="D407" s="2" t="s">
        <v>12</v>
      </c>
      <c r="E407" s="9" t="s">
        <v>5182</v>
      </c>
      <c r="F407" s="2" t="s">
        <v>5183</v>
      </c>
      <c r="G407" s="2" t="s">
        <v>4</v>
      </c>
      <c r="H407" s="2" t="s">
        <v>3901</v>
      </c>
      <c r="I407" s="4">
        <v>3000</v>
      </c>
      <c r="J407" s="2" t="s">
        <v>2336</v>
      </c>
      <c r="K407" s="2" t="s">
        <v>2336</v>
      </c>
      <c r="L407" s="2" t="s">
        <v>2336</v>
      </c>
      <c r="M407" s="2" t="s">
        <v>2336</v>
      </c>
      <c r="N407" s="2" t="s">
        <v>26</v>
      </c>
    </row>
    <row r="408" spans="1:14" ht="16.5" customHeight="1">
      <c r="A408" s="2" t="s">
        <v>13</v>
      </c>
      <c r="B408" s="10">
        <v>392.62</v>
      </c>
      <c r="C408" s="2" t="s">
        <v>5184</v>
      </c>
      <c r="D408" s="2" t="s">
        <v>11</v>
      </c>
      <c r="E408" s="9" t="s">
        <v>5185</v>
      </c>
      <c r="F408" s="2" t="s">
        <v>5186</v>
      </c>
      <c r="G408" s="2" t="s">
        <v>4</v>
      </c>
      <c r="H408" s="2" t="s">
        <v>3901</v>
      </c>
      <c r="I408" s="10">
        <v>392.62</v>
      </c>
      <c r="J408" s="2" t="s">
        <v>2336</v>
      </c>
      <c r="K408" s="2" t="s">
        <v>2336</v>
      </c>
      <c r="L408" s="2" t="s">
        <v>2336</v>
      </c>
      <c r="M408" s="2" t="s">
        <v>2336</v>
      </c>
      <c r="N408" s="2" t="s">
        <v>31</v>
      </c>
    </row>
    <row r="409" spans="1:14" ht="16.5" customHeight="1">
      <c r="A409" s="2" t="s">
        <v>13</v>
      </c>
      <c r="B409" s="10">
        <v>17363.23</v>
      </c>
      <c r="C409" s="2" t="s">
        <v>5187</v>
      </c>
      <c r="D409" s="2" t="s">
        <v>11</v>
      </c>
      <c r="E409" s="9" t="s">
        <v>5188</v>
      </c>
      <c r="F409" s="2" t="s">
        <v>5189</v>
      </c>
      <c r="G409" s="2" t="s">
        <v>4</v>
      </c>
      <c r="H409" s="2" t="s">
        <v>3901</v>
      </c>
      <c r="I409" s="10">
        <v>26022.28</v>
      </c>
      <c r="J409" s="2" t="s">
        <v>2336</v>
      </c>
      <c r="K409" s="2" t="s">
        <v>2336</v>
      </c>
      <c r="L409" s="2" t="s">
        <v>2336</v>
      </c>
      <c r="M409" s="2" t="s">
        <v>2336</v>
      </c>
      <c r="N409" s="2" t="s">
        <v>27</v>
      </c>
    </row>
    <row r="410" spans="1:14" ht="16.5" customHeight="1">
      <c r="A410" s="2" t="s">
        <v>14</v>
      </c>
      <c r="B410" s="4">
        <v>22000</v>
      </c>
      <c r="C410" s="2" t="s">
        <v>5190</v>
      </c>
      <c r="D410" s="2" t="s">
        <v>11</v>
      </c>
      <c r="E410" s="9" t="s">
        <v>5191</v>
      </c>
      <c r="F410" s="2" t="s">
        <v>5192</v>
      </c>
      <c r="G410" s="2" t="s">
        <v>4</v>
      </c>
      <c r="H410" s="2" t="s">
        <v>3901</v>
      </c>
      <c r="I410" s="10">
        <v>45608.4</v>
      </c>
      <c r="J410" s="2" t="s">
        <v>2336</v>
      </c>
      <c r="K410" s="2" t="s">
        <v>2336</v>
      </c>
      <c r="L410" s="2" t="s">
        <v>2336</v>
      </c>
      <c r="M410" s="2" t="s">
        <v>2336</v>
      </c>
      <c r="N410" s="2" t="s">
        <v>4759</v>
      </c>
    </row>
    <row r="411" spans="1:14" ht="16.5" customHeight="1">
      <c r="A411" s="2" t="s">
        <v>13</v>
      </c>
      <c r="B411" s="10">
        <v>569.17999999999995</v>
      </c>
      <c r="C411" s="2" t="s">
        <v>5193</v>
      </c>
      <c r="D411" s="2" t="s">
        <v>11</v>
      </c>
      <c r="E411" s="9" t="s">
        <v>5194</v>
      </c>
      <c r="F411" s="2" t="s">
        <v>5195</v>
      </c>
      <c r="G411" s="2" t="s">
        <v>4</v>
      </c>
      <c r="H411" s="2" t="s">
        <v>3901</v>
      </c>
      <c r="I411" s="10">
        <v>569.17999999999995</v>
      </c>
      <c r="J411" s="2" t="s">
        <v>2336</v>
      </c>
      <c r="K411" s="2" t="s">
        <v>2336</v>
      </c>
      <c r="L411" s="2" t="s">
        <v>2336</v>
      </c>
      <c r="M411" s="2" t="s">
        <v>2336</v>
      </c>
      <c r="N411" s="2" t="s">
        <v>31</v>
      </c>
    </row>
    <row r="412" spans="1:14" ht="16.5" customHeight="1">
      <c r="A412" s="2" t="s">
        <v>14</v>
      </c>
      <c r="B412" s="10">
        <v>376634.96</v>
      </c>
      <c r="C412" s="2" t="s">
        <v>5196</v>
      </c>
      <c r="D412" s="2" t="s">
        <v>10</v>
      </c>
      <c r="E412" s="9" t="s">
        <v>5197</v>
      </c>
      <c r="F412" s="2" t="s">
        <v>5198</v>
      </c>
      <c r="G412" s="2" t="s">
        <v>4</v>
      </c>
      <c r="H412" s="2" t="s">
        <v>3901</v>
      </c>
      <c r="I412" s="10">
        <v>441482.02</v>
      </c>
      <c r="J412" s="2" t="s">
        <v>2336</v>
      </c>
      <c r="K412" s="2" t="s">
        <v>2336</v>
      </c>
      <c r="L412" s="2" t="s">
        <v>2336</v>
      </c>
      <c r="M412" s="2" t="s">
        <v>2336</v>
      </c>
      <c r="N412" s="2" t="s">
        <v>23</v>
      </c>
    </row>
    <row r="413" spans="1:14" ht="16.5" customHeight="1">
      <c r="A413" s="2" t="s">
        <v>13</v>
      </c>
      <c r="B413" s="10">
        <v>3883.37</v>
      </c>
      <c r="C413" s="2" t="s">
        <v>5199</v>
      </c>
      <c r="D413" s="2" t="s">
        <v>11</v>
      </c>
      <c r="E413" s="9" t="s">
        <v>5200</v>
      </c>
      <c r="F413" s="2" t="s">
        <v>5201</v>
      </c>
      <c r="G413" s="2" t="s">
        <v>4</v>
      </c>
      <c r="H413" s="2" t="s">
        <v>3901</v>
      </c>
      <c r="I413" s="10">
        <v>16044.6</v>
      </c>
      <c r="J413" s="2" t="s">
        <v>2336</v>
      </c>
      <c r="K413" s="2" t="s">
        <v>2336</v>
      </c>
      <c r="L413" s="2" t="s">
        <v>2336</v>
      </c>
      <c r="M413" s="2" t="s">
        <v>2336</v>
      </c>
      <c r="N413" s="2" t="s">
        <v>26</v>
      </c>
    </row>
    <row r="414" spans="1:14" ht="16.5" customHeight="1">
      <c r="A414" s="2" t="s">
        <v>13</v>
      </c>
      <c r="B414" s="10">
        <v>2378.38</v>
      </c>
      <c r="C414" s="2" t="s">
        <v>5202</v>
      </c>
      <c r="D414" s="2" t="s">
        <v>11</v>
      </c>
      <c r="E414" s="9" t="s">
        <v>5203</v>
      </c>
      <c r="F414" s="2" t="s">
        <v>5204</v>
      </c>
      <c r="G414" s="2" t="s">
        <v>4</v>
      </c>
      <c r="H414" s="2" t="s">
        <v>3901</v>
      </c>
      <c r="I414" s="4">
        <v>12342</v>
      </c>
      <c r="J414" s="2" t="s">
        <v>2336</v>
      </c>
      <c r="K414" s="2" t="s">
        <v>2336</v>
      </c>
      <c r="L414" s="2" t="s">
        <v>2336</v>
      </c>
      <c r="M414" s="2" t="s">
        <v>2336</v>
      </c>
      <c r="N414" s="2" t="s">
        <v>27</v>
      </c>
    </row>
    <row r="415" spans="1:14" ht="16.5" customHeight="1">
      <c r="A415" s="2" t="s">
        <v>13</v>
      </c>
      <c r="B415" s="10">
        <v>7123.27</v>
      </c>
      <c r="C415" s="2" t="s">
        <v>5205</v>
      </c>
      <c r="D415" s="2" t="s">
        <v>11</v>
      </c>
      <c r="E415" s="9" t="s">
        <v>5206</v>
      </c>
      <c r="F415" s="2" t="s">
        <v>5207</v>
      </c>
      <c r="G415" s="2" t="s">
        <v>4</v>
      </c>
      <c r="H415" s="2" t="s">
        <v>3901</v>
      </c>
      <c r="I415" s="10">
        <v>12492.74</v>
      </c>
      <c r="J415" s="2" t="s">
        <v>2336</v>
      </c>
      <c r="K415" s="2" t="s">
        <v>2336</v>
      </c>
      <c r="L415" s="2" t="s">
        <v>2336</v>
      </c>
      <c r="M415" s="2" t="s">
        <v>2336</v>
      </c>
      <c r="N415" s="2" t="s">
        <v>27</v>
      </c>
    </row>
    <row r="416" spans="1:14" ht="16.5" customHeight="1">
      <c r="A416" s="2" t="s">
        <v>13</v>
      </c>
      <c r="B416" s="10">
        <v>662.11</v>
      </c>
      <c r="C416" s="2" t="s">
        <v>5208</v>
      </c>
      <c r="D416" s="2" t="s">
        <v>11</v>
      </c>
      <c r="E416" s="9" t="s">
        <v>5209</v>
      </c>
      <c r="F416" s="2" t="s">
        <v>5210</v>
      </c>
      <c r="G416" s="2" t="s">
        <v>4</v>
      </c>
      <c r="H416" s="2" t="s">
        <v>3901</v>
      </c>
      <c r="I416" s="10">
        <v>662.11</v>
      </c>
      <c r="J416" s="2" t="s">
        <v>2336</v>
      </c>
      <c r="K416" s="2" t="s">
        <v>2336</v>
      </c>
      <c r="L416" s="2" t="s">
        <v>2336</v>
      </c>
      <c r="M416" s="2" t="s">
        <v>2336</v>
      </c>
      <c r="N416" s="2" t="s">
        <v>31</v>
      </c>
    </row>
    <row r="417" spans="1:14" ht="16.5" customHeight="1">
      <c r="A417" s="2" t="s">
        <v>4338</v>
      </c>
      <c r="B417" s="10">
        <v>4663.34</v>
      </c>
      <c r="C417" s="2" t="s">
        <v>5211</v>
      </c>
      <c r="D417" s="2" t="s">
        <v>11</v>
      </c>
      <c r="E417" s="9" t="s">
        <v>5212</v>
      </c>
      <c r="F417" s="2" t="s">
        <v>5213</v>
      </c>
      <c r="G417" s="2" t="s">
        <v>4</v>
      </c>
      <c r="H417" s="2" t="s">
        <v>3901</v>
      </c>
      <c r="I417" s="10">
        <v>9408.9599999999991</v>
      </c>
      <c r="J417" s="2" t="s">
        <v>2336</v>
      </c>
      <c r="K417" s="2" t="s">
        <v>2336</v>
      </c>
      <c r="L417" s="2" t="s">
        <v>2336</v>
      </c>
      <c r="M417" s="2" t="s">
        <v>2336</v>
      </c>
      <c r="N417" s="2" t="s">
        <v>22</v>
      </c>
    </row>
    <row r="418" spans="1:14" ht="16.5" customHeight="1">
      <c r="A418" s="2" t="s">
        <v>4338</v>
      </c>
      <c r="B418" s="10">
        <v>923.48</v>
      </c>
      <c r="C418" s="2" t="s">
        <v>5211</v>
      </c>
      <c r="D418" s="2" t="s">
        <v>11</v>
      </c>
      <c r="E418" s="9" t="s">
        <v>5214</v>
      </c>
      <c r="F418" s="2" t="s">
        <v>5213</v>
      </c>
      <c r="G418" s="2" t="s">
        <v>4</v>
      </c>
      <c r="H418" s="2" t="s">
        <v>3901</v>
      </c>
      <c r="I418" s="10">
        <v>1568.16</v>
      </c>
      <c r="J418" s="2" t="s">
        <v>2336</v>
      </c>
      <c r="K418" s="2" t="s">
        <v>2336</v>
      </c>
      <c r="L418" s="2" t="s">
        <v>2336</v>
      </c>
      <c r="M418" s="2" t="s">
        <v>2336</v>
      </c>
      <c r="N418" s="2" t="s">
        <v>22</v>
      </c>
    </row>
    <row r="419" spans="1:14" ht="16.5" customHeight="1">
      <c r="A419" s="2" t="s">
        <v>4338</v>
      </c>
      <c r="B419" s="10">
        <v>776.82</v>
      </c>
      <c r="C419" s="2" t="s">
        <v>5211</v>
      </c>
      <c r="D419" s="2" t="s">
        <v>11</v>
      </c>
      <c r="E419" s="9" t="s">
        <v>5215</v>
      </c>
      <c r="F419" s="2" t="s">
        <v>5213</v>
      </c>
      <c r="G419" s="2" t="s">
        <v>4</v>
      </c>
      <c r="H419" s="2" t="s">
        <v>3901</v>
      </c>
      <c r="I419" s="10">
        <v>1165.23</v>
      </c>
      <c r="J419" s="2" t="s">
        <v>2336</v>
      </c>
      <c r="K419" s="2" t="s">
        <v>2336</v>
      </c>
      <c r="L419" s="2" t="s">
        <v>2336</v>
      </c>
      <c r="M419" s="2" t="s">
        <v>2336</v>
      </c>
      <c r="N419" s="2" t="s">
        <v>22</v>
      </c>
    </row>
    <row r="420" spans="1:14" ht="16.5" customHeight="1">
      <c r="A420" s="2" t="s">
        <v>4338</v>
      </c>
      <c r="B420" s="10">
        <v>2026.5</v>
      </c>
      <c r="C420" s="2" t="s">
        <v>5211</v>
      </c>
      <c r="D420" s="2" t="s">
        <v>11</v>
      </c>
      <c r="E420" s="9" t="s">
        <v>5216</v>
      </c>
      <c r="F420" s="2" t="s">
        <v>5213</v>
      </c>
      <c r="G420" s="2" t="s">
        <v>4</v>
      </c>
      <c r="H420" s="2" t="s">
        <v>3901</v>
      </c>
      <c r="I420" s="10">
        <v>6484.38</v>
      </c>
      <c r="J420" s="2" t="s">
        <v>2336</v>
      </c>
      <c r="K420" s="2" t="s">
        <v>2336</v>
      </c>
      <c r="L420" s="2" t="s">
        <v>2336</v>
      </c>
      <c r="M420" s="2" t="s">
        <v>2336</v>
      </c>
      <c r="N420" s="2" t="s">
        <v>22</v>
      </c>
    </row>
    <row r="421" spans="1:14" ht="16.5" customHeight="1">
      <c r="A421" s="2" t="s">
        <v>13</v>
      </c>
      <c r="B421" s="10">
        <v>12600.37</v>
      </c>
      <c r="C421" s="2" t="s">
        <v>5217</v>
      </c>
      <c r="D421" s="2" t="s">
        <v>12</v>
      </c>
      <c r="E421" s="9" t="s">
        <v>5218</v>
      </c>
      <c r="F421" s="2" t="s">
        <v>5219</v>
      </c>
      <c r="G421" s="2" t="s">
        <v>4</v>
      </c>
      <c r="H421" s="2" t="s">
        <v>3901</v>
      </c>
      <c r="I421" s="10">
        <v>12600.37</v>
      </c>
      <c r="J421" s="2" t="s">
        <v>2336</v>
      </c>
      <c r="K421" s="2" t="s">
        <v>2336</v>
      </c>
      <c r="L421" s="2" t="s">
        <v>2336</v>
      </c>
      <c r="M421" s="2" t="s">
        <v>2336</v>
      </c>
      <c r="N421" s="2" t="s">
        <v>26</v>
      </c>
    </row>
    <row r="422" spans="1:14" ht="16.5" customHeight="1">
      <c r="A422" s="2" t="s">
        <v>14</v>
      </c>
      <c r="B422" s="4">
        <v>35816</v>
      </c>
      <c r="C422" s="2" t="s">
        <v>5220</v>
      </c>
      <c r="D422" s="2" t="s">
        <v>11</v>
      </c>
      <c r="E422" s="9" t="s">
        <v>5221</v>
      </c>
      <c r="F422" s="2" t="s">
        <v>5222</v>
      </c>
      <c r="G422" s="2" t="s">
        <v>4</v>
      </c>
      <c r="H422" s="2" t="s">
        <v>3901</v>
      </c>
      <c r="I422" s="10">
        <v>59746.32</v>
      </c>
      <c r="J422" s="2" t="s">
        <v>2336</v>
      </c>
      <c r="K422" s="2" t="s">
        <v>2336</v>
      </c>
      <c r="L422" s="2" t="s">
        <v>2336</v>
      </c>
      <c r="M422" s="2" t="s">
        <v>2336</v>
      </c>
      <c r="N422" s="2" t="s">
        <v>26</v>
      </c>
    </row>
    <row r="423" spans="1:14" ht="16.5" customHeight="1">
      <c r="A423" s="2" t="s">
        <v>13</v>
      </c>
      <c r="B423" s="10">
        <v>34183.47</v>
      </c>
      <c r="C423" s="2" t="s">
        <v>5223</v>
      </c>
      <c r="D423" s="2" t="s">
        <v>11</v>
      </c>
      <c r="E423" s="9" t="s">
        <v>5224</v>
      </c>
      <c r="F423" s="2" t="s">
        <v>5225</v>
      </c>
      <c r="G423" s="2" t="s">
        <v>4</v>
      </c>
      <c r="H423" s="2" t="s">
        <v>3901</v>
      </c>
      <c r="I423" s="10">
        <v>52757.5</v>
      </c>
      <c r="J423" s="2" t="s">
        <v>2336</v>
      </c>
      <c r="K423" s="2" t="s">
        <v>2336</v>
      </c>
      <c r="L423" s="2" t="s">
        <v>2336</v>
      </c>
      <c r="M423" s="2" t="s">
        <v>2336</v>
      </c>
      <c r="N423" s="2" t="s">
        <v>22</v>
      </c>
    </row>
    <row r="424" spans="1:14" ht="16.5" customHeight="1">
      <c r="A424" s="2" t="s">
        <v>13</v>
      </c>
      <c r="B424" s="10">
        <v>569.17999999999995</v>
      </c>
      <c r="C424" s="2" t="s">
        <v>5226</v>
      </c>
      <c r="D424" s="2" t="s">
        <v>11</v>
      </c>
      <c r="E424" s="9" t="s">
        <v>5227</v>
      </c>
      <c r="F424" s="2" t="s">
        <v>5228</v>
      </c>
      <c r="G424" s="2" t="s">
        <v>4</v>
      </c>
      <c r="H424" s="2" t="s">
        <v>3901</v>
      </c>
      <c r="I424" s="10">
        <v>569.17999999999995</v>
      </c>
      <c r="J424" s="2" t="s">
        <v>2336</v>
      </c>
      <c r="K424" s="2" t="s">
        <v>2336</v>
      </c>
      <c r="L424" s="2" t="s">
        <v>2336</v>
      </c>
      <c r="M424" s="2" t="s">
        <v>2336</v>
      </c>
      <c r="N424" s="2" t="s">
        <v>31</v>
      </c>
    </row>
    <row r="425" spans="1:14" ht="16.5" customHeight="1">
      <c r="A425" s="2" t="s">
        <v>13</v>
      </c>
      <c r="B425" s="10">
        <v>587.77</v>
      </c>
      <c r="C425" s="2" t="s">
        <v>5229</v>
      </c>
      <c r="D425" s="2" t="s">
        <v>11</v>
      </c>
      <c r="E425" s="9" t="s">
        <v>5230</v>
      </c>
      <c r="F425" s="2" t="s">
        <v>5231</v>
      </c>
      <c r="G425" s="2" t="s">
        <v>4</v>
      </c>
      <c r="H425" s="2" t="s">
        <v>3901</v>
      </c>
      <c r="I425" s="10">
        <v>587.77</v>
      </c>
      <c r="J425" s="2" t="s">
        <v>2336</v>
      </c>
      <c r="K425" s="2" t="s">
        <v>2336</v>
      </c>
      <c r="L425" s="2" t="s">
        <v>2336</v>
      </c>
      <c r="M425" s="2" t="s">
        <v>2336</v>
      </c>
      <c r="N425" s="2" t="s">
        <v>31</v>
      </c>
    </row>
    <row r="426" spans="1:14" ht="16.5" customHeight="1">
      <c r="A426" s="2" t="s">
        <v>13</v>
      </c>
      <c r="B426" s="10">
        <v>5147.58</v>
      </c>
      <c r="C426" s="2" t="s">
        <v>5232</v>
      </c>
      <c r="D426" s="2" t="s">
        <v>12</v>
      </c>
      <c r="E426" s="9" t="s">
        <v>5233</v>
      </c>
      <c r="F426" s="2" t="s">
        <v>5234</v>
      </c>
      <c r="G426" s="2" t="s">
        <v>4</v>
      </c>
      <c r="H426" s="2" t="s">
        <v>3901</v>
      </c>
      <c r="I426" s="10">
        <v>5147.58</v>
      </c>
      <c r="J426" s="2" t="s">
        <v>2336</v>
      </c>
      <c r="K426" s="2" t="s">
        <v>2336</v>
      </c>
      <c r="L426" s="2" t="s">
        <v>2336</v>
      </c>
      <c r="M426" s="2" t="s">
        <v>2336</v>
      </c>
      <c r="N426" s="2" t="s">
        <v>4759</v>
      </c>
    </row>
    <row r="427" spans="1:14" ht="16.5" customHeight="1">
      <c r="A427" s="2" t="s">
        <v>4306</v>
      </c>
      <c r="B427" s="10">
        <v>159594.23999999999</v>
      </c>
      <c r="C427" s="2" t="s">
        <v>5235</v>
      </c>
      <c r="D427" s="2" t="s">
        <v>11</v>
      </c>
      <c r="E427" s="9" t="s">
        <v>5236</v>
      </c>
      <c r="F427" s="2" t="s">
        <v>5237</v>
      </c>
      <c r="G427" s="2" t="s">
        <v>4</v>
      </c>
      <c r="H427" s="2" t="s">
        <v>3901</v>
      </c>
      <c r="I427" s="10">
        <v>159594.23999999999</v>
      </c>
      <c r="J427" s="2" t="s">
        <v>2336</v>
      </c>
      <c r="K427" s="2" t="s">
        <v>2336</v>
      </c>
      <c r="L427" s="2" t="s">
        <v>2336</v>
      </c>
      <c r="M427" s="2" t="s">
        <v>2336</v>
      </c>
      <c r="N427" s="2" t="s">
        <v>21</v>
      </c>
    </row>
    <row r="428" spans="1:14" ht="16.5" customHeight="1">
      <c r="A428" s="2" t="s">
        <v>13</v>
      </c>
      <c r="B428" s="10">
        <v>1118.04</v>
      </c>
      <c r="C428" s="2" t="s">
        <v>1387</v>
      </c>
      <c r="D428" s="2" t="s">
        <v>11</v>
      </c>
      <c r="E428" s="9" t="s">
        <v>5238</v>
      </c>
      <c r="F428" s="2" t="s">
        <v>5239</v>
      </c>
      <c r="G428" s="2" t="s">
        <v>4</v>
      </c>
      <c r="H428" s="2" t="s">
        <v>3901</v>
      </c>
      <c r="I428" s="10">
        <v>1118.04</v>
      </c>
      <c r="J428" s="2" t="s">
        <v>2336</v>
      </c>
      <c r="K428" s="2" t="s">
        <v>2336</v>
      </c>
      <c r="L428" s="2" t="s">
        <v>2336</v>
      </c>
      <c r="M428" s="2" t="s">
        <v>2336</v>
      </c>
      <c r="N428" s="2" t="s">
        <v>20</v>
      </c>
    </row>
    <row r="429" spans="1:14" ht="16.5" customHeight="1">
      <c r="A429" s="2" t="s">
        <v>13</v>
      </c>
      <c r="B429" s="10">
        <v>362.9</v>
      </c>
      <c r="C429" s="2" t="s">
        <v>1750</v>
      </c>
      <c r="D429" s="2" t="s">
        <v>11</v>
      </c>
      <c r="E429" s="9" t="s">
        <v>5240</v>
      </c>
      <c r="F429" s="2" t="s">
        <v>5241</v>
      </c>
      <c r="G429" s="2" t="s">
        <v>4</v>
      </c>
      <c r="H429" s="2" t="s">
        <v>3901</v>
      </c>
      <c r="I429" s="10">
        <v>362.9</v>
      </c>
      <c r="J429" s="2" t="s">
        <v>2336</v>
      </c>
      <c r="K429" s="2" t="s">
        <v>2336</v>
      </c>
      <c r="L429" s="2" t="s">
        <v>2336</v>
      </c>
      <c r="M429" s="2" t="s">
        <v>2336</v>
      </c>
      <c r="N429" s="2" t="s">
        <v>20</v>
      </c>
    </row>
    <row r="430" spans="1:14" ht="16.5" customHeight="1">
      <c r="A430" s="2" t="s">
        <v>13</v>
      </c>
      <c r="B430" s="10">
        <v>957.35</v>
      </c>
      <c r="C430" s="2" t="s">
        <v>5242</v>
      </c>
      <c r="D430" s="2" t="s">
        <v>11</v>
      </c>
      <c r="E430" s="9" t="s">
        <v>5243</v>
      </c>
      <c r="F430" s="2" t="s">
        <v>5244</v>
      </c>
      <c r="G430" s="2" t="s">
        <v>4</v>
      </c>
      <c r="H430" s="2" t="s">
        <v>3901</v>
      </c>
      <c r="I430" s="10">
        <v>957.35</v>
      </c>
      <c r="J430" s="2" t="s">
        <v>2336</v>
      </c>
      <c r="K430" s="2" t="s">
        <v>2336</v>
      </c>
      <c r="L430" s="2" t="s">
        <v>2336</v>
      </c>
      <c r="M430" s="2" t="s">
        <v>2336</v>
      </c>
      <c r="N430" s="2" t="s">
        <v>20</v>
      </c>
    </row>
    <row r="431" spans="1:14" ht="16.5" customHeight="1">
      <c r="A431" s="2" t="s">
        <v>13</v>
      </c>
      <c r="B431" s="10">
        <v>1234.54</v>
      </c>
      <c r="C431" s="2" t="s">
        <v>5245</v>
      </c>
      <c r="D431" s="2" t="s">
        <v>11</v>
      </c>
      <c r="E431" s="9" t="s">
        <v>5246</v>
      </c>
      <c r="F431" s="2" t="s">
        <v>5247</v>
      </c>
      <c r="G431" s="2" t="s">
        <v>4</v>
      </c>
      <c r="H431" s="2" t="s">
        <v>3901</v>
      </c>
      <c r="I431" s="10">
        <v>1234.54</v>
      </c>
      <c r="J431" s="2" t="s">
        <v>2336</v>
      </c>
      <c r="K431" s="2" t="s">
        <v>2336</v>
      </c>
      <c r="L431" s="2" t="s">
        <v>2336</v>
      </c>
      <c r="M431" s="2" t="s">
        <v>2336</v>
      </c>
      <c r="N431" s="2" t="s">
        <v>20</v>
      </c>
    </row>
    <row r="432" spans="1:14" ht="16.5" customHeight="1">
      <c r="A432" s="2" t="s">
        <v>13</v>
      </c>
      <c r="B432" s="10">
        <v>1280.18</v>
      </c>
      <c r="C432" s="2" t="s">
        <v>1417</v>
      </c>
      <c r="D432" s="2" t="s">
        <v>11</v>
      </c>
      <c r="E432" s="9" t="s">
        <v>5248</v>
      </c>
      <c r="F432" s="2" t="s">
        <v>5249</v>
      </c>
      <c r="G432" s="2" t="s">
        <v>4</v>
      </c>
      <c r="H432" s="2" t="s">
        <v>3901</v>
      </c>
      <c r="I432" s="10">
        <v>1280.18</v>
      </c>
      <c r="J432" s="2" t="s">
        <v>2336</v>
      </c>
      <c r="K432" s="2" t="s">
        <v>2336</v>
      </c>
      <c r="L432" s="2" t="s">
        <v>2336</v>
      </c>
      <c r="M432" s="2" t="s">
        <v>2336</v>
      </c>
      <c r="N432" s="2" t="s">
        <v>20</v>
      </c>
    </row>
    <row r="433" spans="1:14" ht="16.5" customHeight="1">
      <c r="A433" s="2" t="s">
        <v>14</v>
      </c>
      <c r="B433" s="10">
        <v>66840.399999999994</v>
      </c>
      <c r="C433" s="2" t="s">
        <v>5250</v>
      </c>
      <c r="D433" s="2" t="s">
        <v>11</v>
      </c>
      <c r="E433" s="9" t="s">
        <v>5251</v>
      </c>
      <c r="F433" s="2" t="s">
        <v>5252</v>
      </c>
      <c r="G433" s="2" t="s">
        <v>4</v>
      </c>
      <c r="H433" s="2" t="s">
        <v>3901</v>
      </c>
      <c r="I433" s="10">
        <v>120000.01</v>
      </c>
      <c r="J433" s="2" t="s">
        <v>2336</v>
      </c>
      <c r="K433" s="2" t="s">
        <v>2336</v>
      </c>
      <c r="L433" s="2" t="s">
        <v>2336</v>
      </c>
      <c r="M433" s="2" t="s">
        <v>2336</v>
      </c>
      <c r="N433" s="2" t="s">
        <v>4775</v>
      </c>
    </row>
    <row r="434" spans="1:14" ht="16.5" customHeight="1">
      <c r="A434" s="2" t="s">
        <v>4306</v>
      </c>
      <c r="B434" s="10">
        <v>159594.23999999999</v>
      </c>
      <c r="C434" s="2" t="s">
        <v>5253</v>
      </c>
      <c r="D434" s="2" t="s">
        <v>11</v>
      </c>
      <c r="E434" s="9" t="s">
        <v>5254</v>
      </c>
      <c r="F434" s="2" t="s">
        <v>5255</v>
      </c>
      <c r="G434" s="2" t="s">
        <v>4</v>
      </c>
      <c r="H434" s="2" t="s">
        <v>3901</v>
      </c>
      <c r="I434" s="10">
        <v>159594.23999999999</v>
      </c>
      <c r="J434" s="2" t="s">
        <v>2336</v>
      </c>
      <c r="K434" s="2" t="s">
        <v>2336</v>
      </c>
      <c r="L434" s="2" t="s">
        <v>2336</v>
      </c>
      <c r="M434" s="2" t="s">
        <v>2336</v>
      </c>
      <c r="N434" s="2" t="s">
        <v>21</v>
      </c>
    </row>
    <row r="435" spans="1:14" ht="16.5" customHeight="1">
      <c r="A435" s="2" t="s">
        <v>13</v>
      </c>
      <c r="B435" s="10">
        <v>6726.67</v>
      </c>
      <c r="C435" s="2" t="s">
        <v>5256</v>
      </c>
      <c r="D435" s="2" t="s">
        <v>11</v>
      </c>
      <c r="E435" s="9" t="s">
        <v>5257</v>
      </c>
      <c r="F435" s="2" t="s">
        <v>5258</v>
      </c>
      <c r="G435" s="2" t="s">
        <v>4</v>
      </c>
      <c r="H435" s="2" t="s">
        <v>3901</v>
      </c>
      <c r="I435" s="10">
        <v>8632.14</v>
      </c>
      <c r="J435" s="2" t="s">
        <v>2336</v>
      </c>
      <c r="K435" s="2" t="s">
        <v>2336</v>
      </c>
      <c r="L435" s="2" t="s">
        <v>2336</v>
      </c>
      <c r="M435" s="2" t="s">
        <v>2336</v>
      </c>
      <c r="N435" s="2" t="s">
        <v>4775</v>
      </c>
    </row>
    <row r="436" spans="1:14" ht="16.5" customHeight="1">
      <c r="A436" s="2" t="s">
        <v>14</v>
      </c>
      <c r="B436" s="4">
        <v>23232</v>
      </c>
      <c r="C436" s="2" t="s">
        <v>5259</v>
      </c>
      <c r="D436" s="2" t="s">
        <v>11</v>
      </c>
      <c r="E436" s="9" t="s">
        <v>5260</v>
      </c>
      <c r="F436" s="2" t="s">
        <v>5261</v>
      </c>
      <c r="G436" s="2" t="s">
        <v>4</v>
      </c>
      <c r="H436" s="2" t="s">
        <v>3901</v>
      </c>
      <c r="I436" s="10">
        <v>53279.64</v>
      </c>
      <c r="J436" s="2" t="s">
        <v>2336</v>
      </c>
      <c r="K436" s="2" t="s">
        <v>2336</v>
      </c>
      <c r="L436" s="2" t="s">
        <v>2336</v>
      </c>
      <c r="M436" s="2" t="s">
        <v>2336</v>
      </c>
      <c r="N436" s="2" t="s">
        <v>21</v>
      </c>
    </row>
    <row r="437" spans="1:14" ht="16.5" customHeight="1">
      <c r="A437" s="2" t="s">
        <v>13</v>
      </c>
      <c r="B437" s="10">
        <v>133858.71</v>
      </c>
      <c r="C437" s="2" t="s">
        <v>5262</v>
      </c>
      <c r="D437" s="2" t="s">
        <v>12</v>
      </c>
      <c r="E437" s="9" t="s">
        <v>5263</v>
      </c>
      <c r="F437" s="2" t="s">
        <v>5264</v>
      </c>
      <c r="G437" s="2" t="s">
        <v>4</v>
      </c>
      <c r="H437" s="2" t="s">
        <v>3901</v>
      </c>
      <c r="I437" s="10">
        <v>133858.71</v>
      </c>
      <c r="J437" s="2" t="s">
        <v>2336</v>
      </c>
      <c r="K437" s="2" t="s">
        <v>2336</v>
      </c>
      <c r="L437" s="2" t="s">
        <v>2336</v>
      </c>
      <c r="M437" s="2" t="s">
        <v>2336</v>
      </c>
      <c r="N437" s="2" t="s">
        <v>23</v>
      </c>
    </row>
    <row r="438" spans="1:14" ht="16.5" customHeight="1">
      <c r="A438" s="2" t="s">
        <v>13</v>
      </c>
      <c r="B438" s="10">
        <v>12654.51</v>
      </c>
      <c r="C438" s="2" t="s">
        <v>5265</v>
      </c>
      <c r="D438" s="2" t="s">
        <v>12</v>
      </c>
      <c r="E438" s="9" t="s">
        <v>5266</v>
      </c>
      <c r="F438" s="2" t="s">
        <v>5267</v>
      </c>
      <c r="G438" s="2" t="s">
        <v>4</v>
      </c>
      <c r="H438" s="2" t="s">
        <v>3901</v>
      </c>
      <c r="I438" s="10">
        <v>12654.51</v>
      </c>
      <c r="J438" s="2" t="s">
        <v>2336</v>
      </c>
      <c r="K438" s="2" t="s">
        <v>2336</v>
      </c>
      <c r="L438" s="2" t="s">
        <v>2336</v>
      </c>
      <c r="M438" s="2" t="s">
        <v>2336</v>
      </c>
      <c r="N438" s="2" t="s">
        <v>4759</v>
      </c>
    </row>
    <row r="439" spans="1:14" ht="16.5" customHeight="1">
      <c r="A439" s="2" t="s">
        <v>13</v>
      </c>
      <c r="B439" s="10">
        <v>5308.51</v>
      </c>
      <c r="C439" s="2" t="s">
        <v>5268</v>
      </c>
      <c r="D439" s="2" t="s">
        <v>11</v>
      </c>
      <c r="E439" s="9" t="s">
        <v>5269</v>
      </c>
      <c r="F439" s="2" t="s">
        <v>5270</v>
      </c>
      <c r="G439" s="2" t="s">
        <v>4</v>
      </c>
      <c r="H439" s="2" t="s">
        <v>3901</v>
      </c>
      <c r="I439" s="10">
        <v>6635.64</v>
      </c>
      <c r="J439" s="2" t="s">
        <v>2336</v>
      </c>
      <c r="K439" s="2" t="s">
        <v>2336</v>
      </c>
      <c r="L439" s="2" t="s">
        <v>2336</v>
      </c>
      <c r="M439" s="2" t="s">
        <v>2336</v>
      </c>
      <c r="N439" s="2" t="s">
        <v>4775</v>
      </c>
    </row>
    <row r="440" spans="1:14" ht="16.5" customHeight="1">
      <c r="A440" s="2" t="s">
        <v>4797</v>
      </c>
      <c r="B440" s="4">
        <v>0</v>
      </c>
      <c r="C440" s="2" t="s">
        <v>5271</v>
      </c>
      <c r="D440" s="2" t="s">
        <v>11</v>
      </c>
      <c r="E440" s="9" t="s">
        <v>5272</v>
      </c>
      <c r="F440" s="2" t="s">
        <v>5273</v>
      </c>
      <c r="G440" s="2" t="s">
        <v>4</v>
      </c>
      <c r="H440" s="1" t="s">
        <v>3901</v>
      </c>
      <c r="I440" s="4">
        <v>0</v>
      </c>
      <c r="J440" s="4"/>
      <c r="K440" s="4"/>
      <c r="L440" s="4"/>
      <c r="M440" s="4"/>
      <c r="N440" s="2" t="s">
        <v>4759</v>
      </c>
    </row>
    <row r="441" spans="1:14" ht="16.5" customHeight="1">
      <c r="A441" s="2" t="s">
        <v>4797</v>
      </c>
      <c r="B441" s="10">
        <v>14572.8</v>
      </c>
      <c r="C441" s="2" t="s">
        <v>5271</v>
      </c>
      <c r="D441" s="2" t="s">
        <v>11</v>
      </c>
      <c r="E441" s="9" t="s">
        <v>5274</v>
      </c>
      <c r="F441" s="2" t="s">
        <v>5275</v>
      </c>
      <c r="G441" s="2" t="s">
        <v>4</v>
      </c>
      <c r="H441" s="2" t="s">
        <v>3901</v>
      </c>
      <c r="I441" s="10">
        <v>20984.83</v>
      </c>
      <c r="J441" s="2" t="s">
        <v>2336</v>
      </c>
      <c r="K441" s="2" t="s">
        <v>2336</v>
      </c>
      <c r="L441" s="2" t="s">
        <v>2336</v>
      </c>
      <c r="M441" s="2" t="s">
        <v>2336</v>
      </c>
      <c r="N441" s="2" t="s">
        <v>4759</v>
      </c>
    </row>
    <row r="442" spans="1:14" ht="16.5" customHeight="1">
      <c r="A442" s="2" t="s">
        <v>13</v>
      </c>
      <c r="B442" s="4">
        <v>611</v>
      </c>
      <c r="C442" s="2" t="s">
        <v>5276</v>
      </c>
      <c r="D442" s="2" t="s">
        <v>11</v>
      </c>
      <c r="E442" s="9" t="s">
        <v>5277</v>
      </c>
      <c r="F442" s="2" t="s">
        <v>5278</v>
      </c>
      <c r="G442" s="2" t="s">
        <v>4</v>
      </c>
      <c r="H442" s="2" t="s">
        <v>3901</v>
      </c>
      <c r="I442" s="4">
        <v>611</v>
      </c>
      <c r="J442" s="2" t="s">
        <v>2336</v>
      </c>
      <c r="K442" s="2" t="s">
        <v>2336</v>
      </c>
      <c r="L442" s="2" t="s">
        <v>2336</v>
      </c>
      <c r="M442" s="2" t="s">
        <v>2336</v>
      </c>
      <c r="N442" s="2" t="s">
        <v>31</v>
      </c>
    </row>
    <row r="443" spans="1:14" ht="16.5" customHeight="1">
      <c r="A443" s="2" t="s">
        <v>13</v>
      </c>
      <c r="B443" s="10">
        <v>9226.98</v>
      </c>
      <c r="C443" s="2" t="s">
        <v>5279</v>
      </c>
      <c r="D443" s="2" t="s">
        <v>11</v>
      </c>
      <c r="E443" s="9" t="s">
        <v>5280</v>
      </c>
      <c r="F443" s="2" t="s">
        <v>5281</v>
      </c>
      <c r="G443" s="2" t="s">
        <v>4</v>
      </c>
      <c r="H443" s="2" t="s">
        <v>3901</v>
      </c>
      <c r="I443" s="10">
        <v>9226.98</v>
      </c>
      <c r="J443" s="2" t="s">
        <v>2336</v>
      </c>
      <c r="K443" s="2" t="s">
        <v>2336</v>
      </c>
      <c r="L443" s="2" t="s">
        <v>2336</v>
      </c>
      <c r="M443" s="2" t="s">
        <v>2336</v>
      </c>
      <c r="N443" s="2" t="s">
        <v>31</v>
      </c>
    </row>
    <row r="444" spans="1:14" ht="16.5" customHeight="1">
      <c r="A444" s="2" t="s">
        <v>13</v>
      </c>
      <c r="B444" s="10">
        <v>918.83</v>
      </c>
      <c r="C444" s="2" t="s">
        <v>5282</v>
      </c>
      <c r="D444" s="2" t="s">
        <v>11</v>
      </c>
      <c r="E444" s="9" t="s">
        <v>5283</v>
      </c>
      <c r="F444" s="2" t="s">
        <v>5284</v>
      </c>
      <c r="G444" s="2" t="s">
        <v>4</v>
      </c>
      <c r="H444" s="2" t="s">
        <v>3901</v>
      </c>
      <c r="I444" s="10">
        <v>918.83</v>
      </c>
      <c r="J444" s="2" t="s">
        <v>2336</v>
      </c>
      <c r="K444" s="2" t="s">
        <v>2336</v>
      </c>
      <c r="L444" s="2" t="s">
        <v>2336</v>
      </c>
      <c r="M444" s="2" t="s">
        <v>2336</v>
      </c>
      <c r="N444" s="2" t="s">
        <v>20</v>
      </c>
    </row>
    <row r="445" spans="1:14" ht="16.5" customHeight="1">
      <c r="A445" s="2" t="s">
        <v>13</v>
      </c>
      <c r="B445" s="10">
        <v>959.48</v>
      </c>
      <c r="C445" s="2" t="s">
        <v>5285</v>
      </c>
      <c r="D445" s="2" t="s">
        <v>11</v>
      </c>
      <c r="E445" s="9" t="s">
        <v>5286</v>
      </c>
      <c r="F445" s="2" t="s">
        <v>5287</v>
      </c>
      <c r="G445" s="2" t="s">
        <v>4</v>
      </c>
      <c r="H445" s="2" t="s">
        <v>3901</v>
      </c>
      <c r="I445" s="10">
        <v>959.48</v>
      </c>
      <c r="J445" s="2" t="s">
        <v>2336</v>
      </c>
      <c r="K445" s="2" t="s">
        <v>2336</v>
      </c>
      <c r="L445" s="2" t="s">
        <v>2336</v>
      </c>
      <c r="M445" s="2" t="s">
        <v>2336</v>
      </c>
      <c r="N445" s="2" t="s">
        <v>20</v>
      </c>
    </row>
    <row r="446" spans="1:14" ht="16.5" customHeight="1">
      <c r="A446" s="2" t="s">
        <v>13</v>
      </c>
      <c r="B446" s="10">
        <v>678.96</v>
      </c>
      <c r="C446" s="2" t="s">
        <v>5288</v>
      </c>
      <c r="D446" s="2" t="s">
        <v>11</v>
      </c>
      <c r="E446" s="9" t="s">
        <v>5289</v>
      </c>
      <c r="F446" s="2" t="s">
        <v>5290</v>
      </c>
      <c r="G446" s="2" t="s">
        <v>4</v>
      </c>
      <c r="H446" s="2" t="s">
        <v>3901</v>
      </c>
      <c r="I446" s="10">
        <v>678.96</v>
      </c>
      <c r="J446" s="2" t="s">
        <v>2336</v>
      </c>
      <c r="K446" s="2" t="s">
        <v>2336</v>
      </c>
      <c r="L446" s="2" t="s">
        <v>2336</v>
      </c>
      <c r="M446" s="2" t="s">
        <v>2336</v>
      </c>
      <c r="N446" s="2" t="s">
        <v>20</v>
      </c>
    </row>
    <row r="447" spans="1:14" ht="16.5" customHeight="1">
      <c r="A447" s="2" t="s">
        <v>13</v>
      </c>
      <c r="B447" s="10">
        <v>678.96</v>
      </c>
      <c r="C447" s="2" t="s">
        <v>1402</v>
      </c>
      <c r="D447" s="2" t="s">
        <v>11</v>
      </c>
      <c r="E447" s="9" t="s">
        <v>5291</v>
      </c>
      <c r="F447" s="2" t="s">
        <v>5292</v>
      </c>
      <c r="G447" s="2" t="s">
        <v>4</v>
      </c>
      <c r="H447" s="2" t="s">
        <v>3901</v>
      </c>
      <c r="I447" s="10">
        <v>678.96</v>
      </c>
      <c r="J447" s="2" t="s">
        <v>2336</v>
      </c>
      <c r="K447" s="2" t="s">
        <v>2336</v>
      </c>
      <c r="L447" s="2" t="s">
        <v>2336</v>
      </c>
      <c r="M447" s="2" t="s">
        <v>2336</v>
      </c>
      <c r="N447" s="2" t="s">
        <v>20</v>
      </c>
    </row>
    <row r="448" spans="1:14" ht="16.5" customHeight="1">
      <c r="A448" s="2" t="s">
        <v>13</v>
      </c>
      <c r="B448" s="10">
        <v>479.74</v>
      </c>
      <c r="C448" s="2" t="s">
        <v>5293</v>
      </c>
      <c r="D448" s="2" t="s">
        <v>11</v>
      </c>
      <c r="E448" s="9" t="s">
        <v>5294</v>
      </c>
      <c r="F448" s="2" t="s">
        <v>5295</v>
      </c>
      <c r="G448" s="2" t="s">
        <v>4</v>
      </c>
      <c r="H448" s="2" t="s">
        <v>3901</v>
      </c>
      <c r="I448" s="10">
        <v>479.74</v>
      </c>
      <c r="J448" s="2" t="s">
        <v>2336</v>
      </c>
      <c r="K448" s="2" t="s">
        <v>2336</v>
      </c>
      <c r="L448" s="2" t="s">
        <v>2336</v>
      </c>
      <c r="M448" s="2" t="s">
        <v>2336</v>
      </c>
      <c r="N448" s="2" t="s">
        <v>20</v>
      </c>
    </row>
    <row r="449" spans="1:14" ht="16.5" customHeight="1">
      <c r="A449" s="2" t="s">
        <v>13</v>
      </c>
      <c r="B449" s="10">
        <v>1448.27</v>
      </c>
      <c r="C449" s="2" t="s">
        <v>1405</v>
      </c>
      <c r="D449" s="2" t="s">
        <v>11</v>
      </c>
      <c r="E449" s="9" t="s">
        <v>5296</v>
      </c>
      <c r="F449" s="2" t="s">
        <v>5297</v>
      </c>
      <c r="G449" s="2" t="s">
        <v>4</v>
      </c>
      <c r="H449" s="2" t="s">
        <v>3901</v>
      </c>
      <c r="I449" s="10">
        <v>1448.27</v>
      </c>
      <c r="J449" s="2" t="s">
        <v>2336</v>
      </c>
      <c r="K449" s="2" t="s">
        <v>2336</v>
      </c>
      <c r="L449" s="2" t="s">
        <v>2336</v>
      </c>
      <c r="M449" s="2" t="s">
        <v>2336</v>
      </c>
      <c r="N449" s="2" t="s">
        <v>20</v>
      </c>
    </row>
    <row r="450" spans="1:14" ht="16.5" customHeight="1">
      <c r="A450" s="2" t="s">
        <v>13</v>
      </c>
      <c r="B450" s="10">
        <v>7527.17</v>
      </c>
      <c r="C450" s="2" t="s">
        <v>5298</v>
      </c>
      <c r="D450" s="2" t="s">
        <v>11</v>
      </c>
      <c r="E450" s="9" t="s">
        <v>5299</v>
      </c>
      <c r="F450" s="2" t="s">
        <v>5300</v>
      </c>
      <c r="G450" s="2" t="s">
        <v>4</v>
      </c>
      <c r="H450" s="2" t="s">
        <v>3901</v>
      </c>
      <c r="I450" s="10">
        <v>7527.17</v>
      </c>
      <c r="J450" s="2" t="s">
        <v>2336</v>
      </c>
      <c r="K450" s="2" t="s">
        <v>2336</v>
      </c>
      <c r="L450" s="2" t="s">
        <v>2336</v>
      </c>
      <c r="M450" s="2" t="s">
        <v>2336</v>
      </c>
      <c r="N450" s="2" t="s">
        <v>31</v>
      </c>
    </row>
    <row r="451" spans="1:14" ht="16.5" customHeight="1">
      <c r="A451" s="2" t="s">
        <v>13</v>
      </c>
      <c r="B451" s="10">
        <v>894.43</v>
      </c>
      <c r="C451" s="2" t="s">
        <v>5301</v>
      </c>
      <c r="D451" s="2" t="s">
        <v>11</v>
      </c>
      <c r="E451" s="9" t="s">
        <v>5302</v>
      </c>
      <c r="F451" s="2" t="s">
        <v>5303</v>
      </c>
      <c r="G451" s="2" t="s">
        <v>4</v>
      </c>
      <c r="H451" s="2" t="s">
        <v>3901</v>
      </c>
      <c r="I451" s="10">
        <v>894.43</v>
      </c>
      <c r="J451" s="2" t="s">
        <v>2336</v>
      </c>
      <c r="K451" s="2" t="s">
        <v>2336</v>
      </c>
      <c r="L451" s="2" t="s">
        <v>2336</v>
      </c>
      <c r="M451" s="2" t="s">
        <v>2336</v>
      </c>
      <c r="N451" s="2" t="s">
        <v>27</v>
      </c>
    </row>
    <row r="452" spans="1:14" ht="16.5" customHeight="1">
      <c r="A452" s="2" t="s">
        <v>13</v>
      </c>
      <c r="B452" s="10">
        <v>950.68</v>
      </c>
      <c r="C452" s="2" t="s">
        <v>5304</v>
      </c>
      <c r="D452" s="2" t="s">
        <v>11</v>
      </c>
      <c r="E452" s="9" t="s">
        <v>5305</v>
      </c>
      <c r="F452" s="2" t="s">
        <v>5306</v>
      </c>
      <c r="G452" s="2" t="s">
        <v>4</v>
      </c>
      <c r="H452" s="2" t="s">
        <v>3901</v>
      </c>
      <c r="I452" s="10">
        <v>950.68</v>
      </c>
      <c r="J452" s="2" t="s">
        <v>2336</v>
      </c>
      <c r="K452" s="2" t="s">
        <v>2336</v>
      </c>
      <c r="L452" s="2" t="s">
        <v>2336</v>
      </c>
      <c r="M452" s="2" t="s">
        <v>2336</v>
      </c>
      <c r="N452" s="2" t="s">
        <v>20</v>
      </c>
    </row>
    <row r="453" spans="1:14" ht="16.5" customHeight="1">
      <c r="A453" s="2" t="s">
        <v>13</v>
      </c>
      <c r="B453" s="4">
        <v>590</v>
      </c>
      <c r="C453" s="2" t="s">
        <v>5307</v>
      </c>
      <c r="D453" s="2" t="s">
        <v>11</v>
      </c>
      <c r="E453" s="9" t="s">
        <v>5308</v>
      </c>
      <c r="F453" s="2" t="s">
        <v>5309</v>
      </c>
      <c r="G453" s="2" t="s">
        <v>4</v>
      </c>
      <c r="H453" s="2" t="s">
        <v>3901</v>
      </c>
      <c r="I453" s="4">
        <v>590</v>
      </c>
      <c r="J453" s="2" t="s">
        <v>2336</v>
      </c>
      <c r="K453" s="2" t="s">
        <v>2336</v>
      </c>
      <c r="L453" s="2" t="s">
        <v>2336</v>
      </c>
      <c r="M453" s="2" t="s">
        <v>2336</v>
      </c>
      <c r="N453" s="2" t="s">
        <v>20</v>
      </c>
    </row>
    <row r="454" spans="1:14" ht="16.5" customHeight="1">
      <c r="A454" s="2" t="s">
        <v>13</v>
      </c>
      <c r="B454" s="10">
        <v>870.52</v>
      </c>
      <c r="C454" s="2" t="s">
        <v>5310</v>
      </c>
      <c r="D454" s="2" t="s">
        <v>11</v>
      </c>
      <c r="E454" s="9" t="s">
        <v>5311</v>
      </c>
      <c r="F454" s="2" t="s">
        <v>5312</v>
      </c>
      <c r="G454" s="2" t="s">
        <v>4</v>
      </c>
      <c r="H454" s="2" t="s">
        <v>3901</v>
      </c>
      <c r="I454" s="10">
        <v>870.52</v>
      </c>
      <c r="J454" s="2" t="s">
        <v>2336</v>
      </c>
      <c r="K454" s="2" t="s">
        <v>2336</v>
      </c>
      <c r="L454" s="2" t="s">
        <v>2336</v>
      </c>
      <c r="M454" s="2" t="s">
        <v>2336</v>
      </c>
      <c r="N454" s="2" t="s">
        <v>20</v>
      </c>
    </row>
    <row r="455" spans="1:14" ht="16.5" customHeight="1">
      <c r="A455" s="2" t="s">
        <v>13</v>
      </c>
      <c r="B455" s="10">
        <v>2784.55</v>
      </c>
      <c r="C455" s="2" t="s">
        <v>5313</v>
      </c>
      <c r="D455" s="2" t="s">
        <v>11</v>
      </c>
      <c r="E455" s="9" t="s">
        <v>5314</v>
      </c>
      <c r="F455" s="2" t="s">
        <v>5315</v>
      </c>
      <c r="G455" s="2" t="s">
        <v>4</v>
      </c>
      <c r="H455" s="2" t="s">
        <v>3901</v>
      </c>
      <c r="I455" s="10">
        <v>2784.55</v>
      </c>
      <c r="J455" s="2" t="s">
        <v>2336</v>
      </c>
      <c r="K455" s="2" t="s">
        <v>2336</v>
      </c>
      <c r="L455" s="2" t="s">
        <v>2336</v>
      </c>
      <c r="M455" s="2" t="s">
        <v>2336</v>
      </c>
      <c r="N455" s="2" t="s">
        <v>4775</v>
      </c>
    </row>
    <row r="456" spans="1:14" ht="16.5" customHeight="1">
      <c r="A456" s="2" t="s">
        <v>13</v>
      </c>
      <c r="B456" s="10">
        <v>3862.74</v>
      </c>
      <c r="C456" s="2" t="s">
        <v>5316</v>
      </c>
      <c r="D456" s="2" t="s">
        <v>11</v>
      </c>
      <c r="E456" s="9" t="s">
        <v>5317</v>
      </c>
      <c r="F456" s="2" t="s">
        <v>5318</v>
      </c>
      <c r="G456" s="2" t="s">
        <v>4</v>
      </c>
      <c r="H456" s="2" t="s">
        <v>3901</v>
      </c>
      <c r="I456" s="10">
        <v>3862.74</v>
      </c>
      <c r="J456" s="2" t="s">
        <v>2336</v>
      </c>
      <c r="K456" s="2" t="s">
        <v>2336</v>
      </c>
      <c r="L456" s="2" t="s">
        <v>2336</v>
      </c>
      <c r="M456" s="2" t="s">
        <v>2336</v>
      </c>
      <c r="N456" s="2" t="s">
        <v>4775</v>
      </c>
    </row>
    <row r="457" spans="1:14" ht="16.5" customHeight="1">
      <c r="A457" s="2" t="s">
        <v>13</v>
      </c>
      <c r="B457" s="10">
        <v>569.17999999999995</v>
      </c>
      <c r="C457" s="2" t="s">
        <v>5319</v>
      </c>
      <c r="D457" s="2" t="s">
        <v>11</v>
      </c>
      <c r="E457" s="9" t="s">
        <v>5320</v>
      </c>
      <c r="F457" s="2" t="s">
        <v>5321</v>
      </c>
      <c r="G457" s="2" t="s">
        <v>4</v>
      </c>
      <c r="H457" s="2" t="s">
        <v>3901</v>
      </c>
      <c r="I457" s="10">
        <v>569.17999999999995</v>
      </c>
      <c r="J457" s="2" t="s">
        <v>2336</v>
      </c>
      <c r="K457" s="2" t="s">
        <v>2336</v>
      </c>
      <c r="L457" s="2" t="s">
        <v>2336</v>
      </c>
      <c r="M457" s="2" t="s">
        <v>2336</v>
      </c>
      <c r="N457" s="2" t="s">
        <v>31</v>
      </c>
    </row>
    <row r="458" spans="1:14" ht="16.5" customHeight="1">
      <c r="A458" s="2" t="s">
        <v>13</v>
      </c>
      <c r="B458" s="10">
        <v>587.77</v>
      </c>
      <c r="C458" s="2" t="s">
        <v>5322</v>
      </c>
      <c r="D458" s="2" t="s">
        <v>11</v>
      </c>
      <c r="E458" s="9" t="s">
        <v>5323</v>
      </c>
      <c r="F458" s="2" t="s">
        <v>5324</v>
      </c>
      <c r="G458" s="2" t="s">
        <v>4</v>
      </c>
      <c r="H458" s="2" t="s">
        <v>3901</v>
      </c>
      <c r="I458" s="10">
        <v>587.77</v>
      </c>
      <c r="J458" s="2" t="s">
        <v>2336</v>
      </c>
      <c r="K458" s="2" t="s">
        <v>2336</v>
      </c>
      <c r="L458" s="2" t="s">
        <v>2336</v>
      </c>
      <c r="M458" s="2" t="s">
        <v>2336</v>
      </c>
      <c r="N458" s="2" t="s">
        <v>31</v>
      </c>
    </row>
    <row r="459" spans="1:14" ht="16.5" customHeight="1">
      <c r="A459" s="2" t="s">
        <v>13</v>
      </c>
      <c r="B459" s="10">
        <v>21337.29</v>
      </c>
      <c r="C459" s="2" t="s">
        <v>5325</v>
      </c>
      <c r="D459" s="2" t="s">
        <v>11</v>
      </c>
      <c r="E459" s="9" t="s">
        <v>5326</v>
      </c>
      <c r="F459" s="2" t="s">
        <v>5327</v>
      </c>
      <c r="G459" s="2" t="s">
        <v>4</v>
      </c>
      <c r="H459" s="2" t="s">
        <v>3901</v>
      </c>
      <c r="I459" s="10">
        <v>25435.4</v>
      </c>
      <c r="J459" s="2" t="s">
        <v>2336</v>
      </c>
      <c r="K459" s="2" t="s">
        <v>2336</v>
      </c>
      <c r="L459" s="2" t="s">
        <v>2336</v>
      </c>
      <c r="M459" s="2" t="s">
        <v>2336</v>
      </c>
      <c r="N459" s="2" t="s">
        <v>27</v>
      </c>
    </row>
    <row r="460" spans="1:14" ht="16.5" customHeight="1">
      <c r="A460" s="2" t="s">
        <v>13</v>
      </c>
      <c r="B460" s="10">
        <v>894.43</v>
      </c>
      <c r="C460" s="2" t="s">
        <v>5328</v>
      </c>
      <c r="D460" s="2" t="s">
        <v>11</v>
      </c>
      <c r="E460" s="9" t="s">
        <v>5329</v>
      </c>
      <c r="F460" s="2" t="s">
        <v>5330</v>
      </c>
      <c r="G460" s="2" t="s">
        <v>4</v>
      </c>
      <c r="H460" s="2" t="s">
        <v>3901</v>
      </c>
      <c r="I460" s="10">
        <v>894.43</v>
      </c>
      <c r="J460" s="2" t="s">
        <v>2336</v>
      </c>
      <c r="K460" s="2" t="s">
        <v>2336</v>
      </c>
      <c r="L460" s="2" t="s">
        <v>2336</v>
      </c>
      <c r="M460" s="2" t="s">
        <v>2336</v>
      </c>
      <c r="N460" s="2" t="s">
        <v>27</v>
      </c>
    </row>
    <row r="461" spans="1:14" ht="16.5" customHeight="1">
      <c r="A461" s="2" t="s">
        <v>13</v>
      </c>
      <c r="B461" s="10">
        <v>1252.2</v>
      </c>
      <c r="C461" s="2" t="s">
        <v>5331</v>
      </c>
      <c r="D461" s="2" t="s">
        <v>11</v>
      </c>
      <c r="E461" s="9" t="s">
        <v>5332</v>
      </c>
      <c r="F461" s="2" t="s">
        <v>5333</v>
      </c>
      <c r="G461" s="2" t="s">
        <v>4</v>
      </c>
      <c r="H461" s="2" t="s">
        <v>3901</v>
      </c>
      <c r="I461" s="10">
        <v>1252.2</v>
      </c>
      <c r="J461" s="2" t="s">
        <v>2336</v>
      </c>
      <c r="K461" s="2" t="s">
        <v>2336</v>
      </c>
      <c r="L461" s="2" t="s">
        <v>2336</v>
      </c>
      <c r="M461" s="2" t="s">
        <v>2336</v>
      </c>
      <c r="N461" s="2" t="s">
        <v>27</v>
      </c>
    </row>
    <row r="462" spans="1:14" ht="16.5" customHeight="1">
      <c r="A462" s="2" t="s">
        <v>13</v>
      </c>
      <c r="B462" s="10">
        <v>569.17999999999995</v>
      </c>
      <c r="C462" s="2" t="s">
        <v>5334</v>
      </c>
      <c r="D462" s="2" t="s">
        <v>11</v>
      </c>
      <c r="E462" s="9" t="s">
        <v>5335</v>
      </c>
      <c r="F462" s="2" t="s">
        <v>5336</v>
      </c>
      <c r="G462" s="2" t="s">
        <v>4</v>
      </c>
      <c r="H462" s="2" t="s">
        <v>3901</v>
      </c>
      <c r="I462" s="10">
        <v>569.17999999999995</v>
      </c>
      <c r="J462" s="2" t="s">
        <v>2336</v>
      </c>
      <c r="K462" s="2" t="s">
        <v>2336</v>
      </c>
      <c r="L462" s="2" t="s">
        <v>2336</v>
      </c>
      <c r="M462" s="2" t="s">
        <v>2336</v>
      </c>
      <c r="N462" s="2" t="s">
        <v>31</v>
      </c>
    </row>
    <row r="463" spans="1:14" ht="16.5" customHeight="1">
      <c r="A463" s="2" t="s">
        <v>4797</v>
      </c>
      <c r="B463" s="4">
        <v>17160</v>
      </c>
      <c r="C463" s="2" t="s">
        <v>5337</v>
      </c>
      <c r="D463" s="2" t="s">
        <v>11</v>
      </c>
      <c r="E463" s="9" t="s">
        <v>5338</v>
      </c>
      <c r="F463" s="2" t="s">
        <v>5339</v>
      </c>
      <c r="G463" s="2" t="s">
        <v>4</v>
      </c>
      <c r="H463" s="2" t="s">
        <v>3901</v>
      </c>
      <c r="I463" s="10">
        <v>17487.36</v>
      </c>
      <c r="J463" s="2" t="s">
        <v>2336</v>
      </c>
      <c r="K463" s="2" t="s">
        <v>2336</v>
      </c>
      <c r="L463" s="2" t="s">
        <v>2336</v>
      </c>
      <c r="M463" s="2" t="s">
        <v>2336</v>
      </c>
      <c r="N463" s="2" t="s">
        <v>4759</v>
      </c>
    </row>
    <row r="464" spans="1:14" ht="16.5" customHeight="1">
      <c r="A464" s="2" t="s">
        <v>16</v>
      </c>
      <c r="B464" s="10">
        <v>3561631.97</v>
      </c>
      <c r="C464" s="2" t="s">
        <v>5340</v>
      </c>
      <c r="D464" s="2" t="s">
        <v>10</v>
      </c>
      <c r="E464" s="9" t="s">
        <v>5341</v>
      </c>
      <c r="F464" s="2" t="s">
        <v>5342</v>
      </c>
      <c r="G464" s="2" t="s">
        <v>4</v>
      </c>
      <c r="H464" s="2" t="s">
        <v>3901</v>
      </c>
      <c r="I464" s="10">
        <v>4233989.5</v>
      </c>
      <c r="J464" s="2" t="s">
        <v>2336</v>
      </c>
      <c r="K464" s="2" t="s">
        <v>2336</v>
      </c>
      <c r="L464" s="2" t="s">
        <v>2336</v>
      </c>
      <c r="M464" s="2" t="s">
        <v>2336</v>
      </c>
      <c r="N464" s="2" t="s">
        <v>4759</v>
      </c>
    </row>
    <row r="465" spans="1:14" ht="16.5" customHeight="1">
      <c r="A465" s="2" t="s">
        <v>13</v>
      </c>
      <c r="B465" s="10">
        <v>685.34</v>
      </c>
      <c r="C465" s="2" t="s">
        <v>5343</v>
      </c>
      <c r="D465" s="2" t="s">
        <v>11</v>
      </c>
      <c r="E465" s="9" t="s">
        <v>5344</v>
      </c>
      <c r="F465" s="2" t="s">
        <v>5345</v>
      </c>
      <c r="G465" s="2" t="s">
        <v>4</v>
      </c>
      <c r="H465" s="2" t="s">
        <v>3901</v>
      </c>
      <c r="I465" s="10">
        <v>685.34</v>
      </c>
      <c r="J465" s="2" t="s">
        <v>2336</v>
      </c>
      <c r="K465" s="2" t="s">
        <v>2336</v>
      </c>
      <c r="L465" s="2" t="s">
        <v>2336</v>
      </c>
      <c r="M465" s="2" t="s">
        <v>2336</v>
      </c>
      <c r="N465" s="2" t="s">
        <v>31</v>
      </c>
    </row>
    <row r="466" spans="1:14" ht="16.5" customHeight="1">
      <c r="A466" s="2" t="s">
        <v>13</v>
      </c>
      <c r="B466" s="4">
        <v>611</v>
      </c>
      <c r="C466" s="2" t="s">
        <v>5346</v>
      </c>
      <c r="D466" s="2" t="s">
        <v>11</v>
      </c>
      <c r="E466" s="9" t="s">
        <v>5347</v>
      </c>
      <c r="F466" s="2" t="s">
        <v>5348</v>
      </c>
      <c r="G466" s="2" t="s">
        <v>4</v>
      </c>
      <c r="H466" s="2" t="s">
        <v>3901</v>
      </c>
      <c r="I466" s="4">
        <v>611</v>
      </c>
      <c r="J466" s="2" t="s">
        <v>2336</v>
      </c>
      <c r="K466" s="2" t="s">
        <v>2336</v>
      </c>
      <c r="L466" s="2" t="s">
        <v>2336</v>
      </c>
      <c r="M466" s="2" t="s">
        <v>2336</v>
      </c>
      <c r="N466" s="2" t="s">
        <v>31</v>
      </c>
    </row>
    <row r="467" spans="1:14" ht="16.5" customHeight="1">
      <c r="A467" s="2" t="s">
        <v>13</v>
      </c>
      <c r="B467" s="10">
        <v>569.17999999999995</v>
      </c>
      <c r="C467" s="2" t="s">
        <v>5349</v>
      </c>
      <c r="D467" s="2" t="s">
        <v>11</v>
      </c>
      <c r="E467" s="9" t="s">
        <v>5350</v>
      </c>
      <c r="F467" s="2" t="s">
        <v>5351</v>
      </c>
      <c r="G467" s="2" t="s">
        <v>4</v>
      </c>
      <c r="H467" s="2" t="s">
        <v>3901</v>
      </c>
      <c r="I467" s="10">
        <v>569.17999999999995</v>
      </c>
      <c r="J467" s="2" t="s">
        <v>2336</v>
      </c>
      <c r="K467" s="2" t="s">
        <v>2336</v>
      </c>
      <c r="L467" s="2" t="s">
        <v>2336</v>
      </c>
      <c r="M467" s="2" t="s">
        <v>2336</v>
      </c>
      <c r="N467" s="2" t="s">
        <v>31</v>
      </c>
    </row>
    <row r="468" spans="1:14" ht="16.5" customHeight="1">
      <c r="A468" s="2" t="s">
        <v>4797</v>
      </c>
      <c r="B468" s="4">
        <v>0</v>
      </c>
      <c r="C468" s="2" t="s">
        <v>5352</v>
      </c>
      <c r="D468" s="2" t="s">
        <v>11</v>
      </c>
      <c r="E468" s="9" t="s">
        <v>5353</v>
      </c>
      <c r="F468" s="2" t="s">
        <v>5354</v>
      </c>
      <c r="G468" s="2" t="s">
        <v>4</v>
      </c>
      <c r="H468" s="1" t="s">
        <v>3901</v>
      </c>
      <c r="I468" s="4">
        <v>0</v>
      </c>
      <c r="J468" s="4"/>
      <c r="K468" s="4"/>
      <c r="L468" s="4"/>
      <c r="M468" s="4"/>
      <c r="N468" s="2" t="s">
        <v>4759</v>
      </c>
    </row>
    <row r="469" spans="1:14" ht="16.5" customHeight="1">
      <c r="A469" s="2" t="s">
        <v>4797</v>
      </c>
      <c r="B469" s="10">
        <v>12751.2</v>
      </c>
      <c r="C469" s="2" t="s">
        <v>5352</v>
      </c>
      <c r="D469" s="2" t="s">
        <v>11</v>
      </c>
      <c r="E469" s="9" t="s">
        <v>5355</v>
      </c>
      <c r="F469" s="2" t="s">
        <v>5356</v>
      </c>
      <c r="G469" s="2" t="s">
        <v>4</v>
      </c>
      <c r="H469" s="2" t="s">
        <v>3901</v>
      </c>
      <c r="I469" s="10">
        <v>15763.44</v>
      </c>
      <c r="J469" s="2" t="s">
        <v>2336</v>
      </c>
      <c r="K469" s="2" t="s">
        <v>2336</v>
      </c>
      <c r="L469" s="2" t="s">
        <v>2336</v>
      </c>
      <c r="M469" s="2" t="s">
        <v>2336</v>
      </c>
      <c r="N469" s="2" t="s">
        <v>4759</v>
      </c>
    </row>
    <row r="470" spans="1:14" ht="16.5" customHeight="1">
      <c r="A470" s="2" t="s">
        <v>13</v>
      </c>
      <c r="B470" s="10">
        <v>662.11</v>
      </c>
      <c r="C470" s="2" t="s">
        <v>5357</v>
      </c>
      <c r="D470" s="2" t="s">
        <v>11</v>
      </c>
      <c r="E470" s="9" t="s">
        <v>5358</v>
      </c>
      <c r="F470" s="2" t="s">
        <v>5359</v>
      </c>
      <c r="G470" s="2" t="s">
        <v>4</v>
      </c>
      <c r="H470" s="2" t="s">
        <v>3901</v>
      </c>
      <c r="I470" s="10">
        <v>662.11</v>
      </c>
      <c r="J470" s="2" t="s">
        <v>2336</v>
      </c>
      <c r="K470" s="2" t="s">
        <v>2336</v>
      </c>
      <c r="L470" s="2" t="s">
        <v>2336</v>
      </c>
      <c r="M470" s="2" t="s">
        <v>2336</v>
      </c>
      <c r="N470" s="2" t="s">
        <v>31</v>
      </c>
    </row>
    <row r="471" spans="1:14" ht="16.5" customHeight="1">
      <c r="A471" s="2" t="s">
        <v>13</v>
      </c>
      <c r="B471" s="10">
        <v>569.17999999999995</v>
      </c>
      <c r="C471" s="2" t="s">
        <v>5360</v>
      </c>
      <c r="D471" s="2" t="s">
        <v>11</v>
      </c>
      <c r="E471" s="9" t="s">
        <v>5361</v>
      </c>
      <c r="F471" s="2" t="s">
        <v>5362</v>
      </c>
      <c r="G471" s="2" t="s">
        <v>4</v>
      </c>
      <c r="H471" s="2" t="s">
        <v>3901</v>
      </c>
      <c r="I471" s="10">
        <v>569.17999999999995</v>
      </c>
      <c r="J471" s="2" t="s">
        <v>2336</v>
      </c>
      <c r="K471" s="2" t="s">
        <v>2336</v>
      </c>
      <c r="L471" s="2" t="s">
        <v>2336</v>
      </c>
      <c r="M471" s="2" t="s">
        <v>2336</v>
      </c>
      <c r="N471" s="2" t="s">
        <v>31</v>
      </c>
    </row>
    <row r="472" spans="1:14" ht="16.5" customHeight="1">
      <c r="A472" s="2" t="s">
        <v>13</v>
      </c>
      <c r="B472" s="10">
        <v>1887.25</v>
      </c>
      <c r="C472" s="2" t="s">
        <v>5363</v>
      </c>
      <c r="D472" s="2" t="s">
        <v>11</v>
      </c>
      <c r="E472" s="9" t="s">
        <v>5364</v>
      </c>
      <c r="F472" s="2" t="s">
        <v>5365</v>
      </c>
      <c r="G472" s="2" t="s">
        <v>4</v>
      </c>
      <c r="H472" s="2" t="s">
        <v>3901</v>
      </c>
      <c r="I472" s="10">
        <v>1887.25</v>
      </c>
      <c r="J472" s="2" t="s">
        <v>2336</v>
      </c>
      <c r="K472" s="2" t="s">
        <v>2336</v>
      </c>
      <c r="L472" s="2" t="s">
        <v>2336</v>
      </c>
      <c r="M472" s="2" t="s">
        <v>2336</v>
      </c>
      <c r="N472" s="2" t="s">
        <v>20</v>
      </c>
    </row>
    <row r="473" spans="1:14" ht="16.5" customHeight="1">
      <c r="A473" s="2" t="s">
        <v>16</v>
      </c>
      <c r="B473" s="10">
        <v>496688.65</v>
      </c>
      <c r="C473" s="2" t="s">
        <v>5366</v>
      </c>
      <c r="D473" s="2" t="s">
        <v>11</v>
      </c>
      <c r="E473" s="9" t="s">
        <v>5367</v>
      </c>
      <c r="F473" s="2" t="s">
        <v>5368</v>
      </c>
      <c r="G473" s="2" t="s">
        <v>4</v>
      </c>
      <c r="H473" s="2" t="s">
        <v>3901</v>
      </c>
      <c r="I473" s="10">
        <v>629316.16</v>
      </c>
      <c r="J473" s="2" t="s">
        <v>2336</v>
      </c>
      <c r="K473" s="2" t="s">
        <v>2336</v>
      </c>
      <c r="L473" s="2" t="s">
        <v>2336</v>
      </c>
      <c r="M473" s="2" t="s">
        <v>2336</v>
      </c>
      <c r="N473" s="2" t="s">
        <v>26</v>
      </c>
    </row>
    <row r="474" spans="1:14" ht="16.5" customHeight="1">
      <c r="A474" s="2" t="s">
        <v>13</v>
      </c>
      <c r="B474" s="10">
        <v>1556.31</v>
      </c>
      <c r="C474" s="2" t="s">
        <v>5369</v>
      </c>
      <c r="D474" s="2" t="s">
        <v>11</v>
      </c>
      <c r="E474" s="9" t="s">
        <v>5370</v>
      </c>
      <c r="F474" s="2" t="s">
        <v>5371</v>
      </c>
      <c r="G474" s="2" t="s">
        <v>4</v>
      </c>
      <c r="H474" s="2" t="s">
        <v>3901</v>
      </c>
      <c r="I474" s="10">
        <v>1556.31</v>
      </c>
      <c r="J474" s="2" t="s">
        <v>2336</v>
      </c>
      <c r="K474" s="2" t="s">
        <v>2336</v>
      </c>
      <c r="L474" s="2" t="s">
        <v>2336</v>
      </c>
      <c r="M474" s="2" t="s">
        <v>2336</v>
      </c>
      <c r="N474" s="2" t="s">
        <v>20</v>
      </c>
    </row>
    <row r="475" spans="1:14" ht="16.5" customHeight="1">
      <c r="A475" s="2" t="s">
        <v>13</v>
      </c>
      <c r="B475" s="10">
        <v>1167.24</v>
      </c>
      <c r="C475" s="2" t="s">
        <v>5372</v>
      </c>
      <c r="D475" s="2" t="s">
        <v>11</v>
      </c>
      <c r="E475" s="9" t="s">
        <v>5373</v>
      </c>
      <c r="F475" s="2" t="s">
        <v>5374</v>
      </c>
      <c r="G475" s="2" t="s">
        <v>4</v>
      </c>
      <c r="H475" s="2" t="s">
        <v>3901</v>
      </c>
      <c r="I475" s="10">
        <v>1167.24</v>
      </c>
      <c r="J475" s="2" t="s">
        <v>2336</v>
      </c>
      <c r="K475" s="2" t="s">
        <v>2336</v>
      </c>
      <c r="L475" s="2" t="s">
        <v>2336</v>
      </c>
      <c r="M475" s="2" t="s">
        <v>2336</v>
      </c>
      <c r="N475" s="2" t="s">
        <v>20</v>
      </c>
    </row>
    <row r="476" spans="1:14" ht="16.5" customHeight="1">
      <c r="A476" s="2" t="s">
        <v>13</v>
      </c>
      <c r="B476" s="10">
        <v>1167.24</v>
      </c>
      <c r="C476" s="2" t="s">
        <v>5375</v>
      </c>
      <c r="D476" s="2" t="s">
        <v>11</v>
      </c>
      <c r="E476" s="9" t="s">
        <v>5376</v>
      </c>
      <c r="F476" s="2" t="s">
        <v>5377</v>
      </c>
      <c r="G476" s="2" t="s">
        <v>4</v>
      </c>
      <c r="H476" s="2" t="s">
        <v>3901</v>
      </c>
      <c r="I476" s="10">
        <v>1167.24</v>
      </c>
      <c r="J476" s="2" t="s">
        <v>2336</v>
      </c>
      <c r="K476" s="2" t="s">
        <v>2336</v>
      </c>
      <c r="L476" s="2" t="s">
        <v>2336</v>
      </c>
      <c r="M476" s="2" t="s">
        <v>2336</v>
      </c>
      <c r="N476" s="2" t="s">
        <v>20</v>
      </c>
    </row>
    <row r="477" spans="1:14" ht="16.5" customHeight="1">
      <c r="A477" s="2" t="s">
        <v>13</v>
      </c>
      <c r="B477" s="10">
        <v>778.15</v>
      </c>
      <c r="C477" s="2" t="s">
        <v>5378</v>
      </c>
      <c r="D477" s="2" t="s">
        <v>11</v>
      </c>
      <c r="E477" s="9" t="s">
        <v>5379</v>
      </c>
      <c r="F477" s="2" t="s">
        <v>5380</v>
      </c>
      <c r="G477" s="2" t="s">
        <v>4</v>
      </c>
      <c r="H477" s="2" t="s">
        <v>3901</v>
      </c>
      <c r="I477" s="10">
        <v>778.15</v>
      </c>
      <c r="J477" s="2" t="s">
        <v>2336</v>
      </c>
      <c r="K477" s="2" t="s">
        <v>2336</v>
      </c>
      <c r="L477" s="2" t="s">
        <v>2336</v>
      </c>
      <c r="M477" s="2" t="s">
        <v>2336</v>
      </c>
      <c r="N477" s="2" t="s">
        <v>20</v>
      </c>
    </row>
    <row r="478" spans="1:14" ht="16.5" customHeight="1">
      <c r="A478" s="2" t="s">
        <v>13</v>
      </c>
      <c r="B478" s="10">
        <v>1382.49</v>
      </c>
      <c r="C478" s="2" t="s">
        <v>5381</v>
      </c>
      <c r="D478" s="2" t="s">
        <v>11</v>
      </c>
      <c r="E478" s="9" t="s">
        <v>5382</v>
      </c>
      <c r="F478" s="2" t="s">
        <v>5383</v>
      </c>
      <c r="G478" s="2" t="s">
        <v>4</v>
      </c>
      <c r="H478" s="2" t="s">
        <v>3901</v>
      </c>
      <c r="I478" s="10">
        <v>1382.49</v>
      </c>
      <c r="J478" s="2" t="s">
        <v>2336</v>
      </c>
      <c r="K478" s="2" t="s">
        <v>2336</v>
      </c>
      <c r="L478" s="2" t="s">
        <v>2336</v>
      </c>
      <c r="M478" s="2" t="s">
        <v>2336</v>
      </c>
      <c r="N478" s="2" t="s">
        <v>27</v>
      </c>
    </row>
    <row r="479" spans="1:14" ht="16.5" customHeight="1">
      <c r="A479" s="2" t="s">
        <v>13</v>
      </c>
      <c r="B479" s="10">
        <v>1317.01</v>
      </c>
      <c r="C479" s="2" t="s">
        <v>5384</v>
      </c>
      <c r="D479" s="2" t="s">
        <v>11</v>
      </c>
      <c r="E479" s="9" t="s">
        <v>5385</v>
      </c>
      <c r="F479" s="2" t="s">
        <v>5386</v>
      </c>
      <c r="G479" s="2" t="s">
        <v>4</v>
      </c>
      <c r="H479" s="2" t="s">
        <v>3901</v>
      </c>
      <c r="I479" s="10">
        <v>1317.01</v>
      </c>
      <c r="J479" s="2" t="s">
        <v>2336</v>
      </c>
      <c r="K479" s="2" t="s">
        <v>2336</v>
      </c>
      <c r="L479" s="2" t="s">
        <v>2336</v>
      </c>
      <c r="M479" s="2" t="s">
        <v>2336</v>
      </c>
      <c r="N479" s="2" t="s">
        <v>27</v>
      </c>
    </row>
    <row r="480" spans="1:14" ht="16.5" customHeight="1">
      <c r="A480" s="2" t="s">
        <v>13</v>
      </c>
      <c r="B480" s="10">
        <v>6824.88</v>
      </c>
      <c r="C480" s="2" t="s">
        <v>5387</v>
      </c>
      <c r="D480" s="2" t="s">
        <v>12</v>
      </c>
      <c r="E480" s="9" t="s">
        <v>5388</v>
      </c>
      <c r="F480" s="2" t="s">
        <v>5389</v>
      </c>
      <c r="G480" s="2" t="s">
        <v>4</v>
      </c>
      <c r="H480" s="2" t="s">
        <v>3901</v>
      </c>
      <c r="I480" s="10">
        <v>6824.88</v>
      </c>
      <c r="J480" s="2" t="s">
        <v>2336</v>
      </c>
      <c r="K480" s="2" t="s">
        <v>2336</v>
      </c>
      <c r="L480" s="2" t="s">
        <v>2336</v>
      </c>
      <c r="M480" s="2" t="s">
        <v>2336</v>
      </c>
      <c r="N480" s="2" t="s">
        <v>22</v>
      </c>
    </row>
    <row r="481" spans="1:14" ht="16.5" customHeight="1">
      <c r="A481" s="2" t="s">
        <v>13</v>
      </c>
      <c r="B481" s="10">
        <v>2146.25</v>
      </c>
      <c r="C481" s="2" t="s">
        <v>5390</v>
      </c>
      <c r="D481" s="2" t="s">
        <v>11</v>
      </c>
      <c r="E481" s="9" t="s">
        <v>5391</v>
      </c>
      <c r="F481" s="2" t="s">
        <v>5392</v>
      </c>
      <c r="G481" s="2" t="s">
        <v>4</v>
      </c>
      <c r="H481" s="2" t="s">
        <v>3901</v>
      </c>
      <c r="I481" s="10">
        <v>2146.25</v>
      </c>
      <c r="J481" s="2" t="s">
        <v>2336</v>
      </c>
      <c r="K481" s="2" t="s">
        <v>2336</v>
      </c>
      <c r="L481" s="2" t="s">
        <v>2336</v>
      </c>
      <c r="M481" s="2" t="s">
        <v>2336</v>
      </c>
      <c r="N481" s="2" t="s">
        <v>20</v>
      </c>
    </row>
    <row r="482" spans="1:14" ht="16.5" customHeight="1">
      <c r="A482" s="2" t="s">
        <v>13</v>
      </c>
      <c r="B482" s="10">
        <v>3223.83</v>
      </c>
      <c r="C482" s="2" t="s">
        <v>5393</v>
      </c>
      <c r="D482" s="2" t="s">
        <v>11</v>
      </c>
      <c r="E482" s="9" t="s">
        <v>5394</v>
      </c>
      <c r="F482" s="2" t="s">
        <v>5395</v>
      </c>
      <c r="G482" s="2" t="s">
        <v>4</v>
      </c>
      <c r="H482" s="2" t="s">
        <v>3901</v>
      </c>
      <c r="I482" s="10">
        <v>3223.84</v>
      </c>
      <c r="J482" s="2" t="s">
        <v>2336</v>
      </c>
      <c r="K482" s="2" t="s">
        <v>2336</v>
      </c>
      <c r="L482" s="2" t="s">
        <v>2336</v>
      </c>
      <c r="M482" s="2" t="s">
        <v>2336</v>
      </c>
      <c r="N482" s="2" t="s">
        <v>20</v>
      </c>
    </row>
    <row r="483" spans="1:14" ht="16.5" customHeight="1">
      <c r="A483" s="2" t="s">
        <v>13</v>
      </c>
      <c r="B483" s="10">
        <v>119871.26</v>
      </c>
      <c r="C483" s="2" t="s">
        <v>5396</v>
      </c>
      <c r="D483" s="2" t="s">
        <v>11</v>
      </c>
      <c r="E483" s="9" t="s">
        <v>5397</v>
      </c>
      <c r="F483" s="2" t="s">
        <v>5398</v>
      </c>
      <c r="G483" s="2" t="s">
        <v>4</v>
      </c>
      <c r="H483" s="2" t="s">
        <v>3901</v>
      </c>
      <c r="I483" s="10">
        <v>161690.57</v>
      </c>
      <c r="J483" s="2" t="s">
        <v>2336</v>
      </c>
      <c r="K483" s="2" t="s">
        <v>2336</v>
      </c>
      <c r="L483" s="2" t="s">
        <v>2336</v>
      </c>
      <c r="M483" s="2" t="s">
        <v>2336</v>
      </c>
      <c r="N483" s="2" t="s">
        <v>31</v>
      </c>
    </row>
    <row r="484" spans="1:14" ht="16.5" customHeight="1">
      <c r="A484" s="2" t="s">
        <v>13</v>
      </c>
      <c r="B484" s="10">
        <v>1408.09</v>
      </c>
      <c r="C484" s="2" t="s">
        <v>5399</v>
      </c>
      <c r="D484" s="2" t="s">
        <v>11</v>
      </c>
      <c r="E484" s="9" t="s">
        <v>5400</v>
      </c>
      <c r="F484" s="2" t="s">
        <v>5401</v>
      </c>
      <c r="G484" s="2" t="s">
        <v>4</v>
      </c>
      <c r="H484" s="2" t="s">
        <v>3901</v>
      </c>
      <c r="I484" s="10">
        <v>1408.09</v>
      </c>
      <c r="J484" s="2" t="s">
        <v>2336</v>
      </c>
      <c r="K484" s="2" t="s">
        <v>2336</v>
      </c>
      <c r="L484" s="2" t="s">
        <v>2336</v>
      </c>
      <c r="M484" s="2" t="s">
        <v>2336</v>
      </c>
      <c r="N484" s="2" t="s">
        <v>20</v>
      </c>
    </row>
    <row r="485" spans="1:14" ht="16.5" customHeight="1">
      <c r="A485" s="2" t="s">
        <v>13</v>
      </c>
      <c r="B485" s="4">
        <v>78427</v>
      </c>
      <c r="C485" s="2" t="s">
        <v>5402</v>
      </c>
      <c r="D485" s="2" t="s">
        <v>11</v>
      </c>
      <c r="E485" s="9" t="s">
        <v>5403</v>
      </c>
      <c r="F485" s="2" t="s">
        <v>5404</v>
      </c>
      <c r="G485" s="2" t="s">
        <v>4</v>
      </c>
      <c r="H485" s="2" t="s">
        <v>3901</v>
      </c>
      <c r="I485" s="10">
        <v>140937.57999999999</v>
      </c>
      <c r="J485" s="2" t="s">
        <v>2336</v>
      </c>
      <c r="K485" s="2" t="s">
        <v>2336</v>
      </c>
      <c r="L485" s="2" t="s">
        <v>2336</v>
      </c>
      <c r="M485" s="2" t="s">
        <v>2336</v>
      </c>
      <c r="N485" s="2" t="s">
        <v>20</v>
      </c>
    </row>
    <row r="486" spans="1:14" ht="16.5" customHeight="1">
      <c r="A486" s="2" t="s">
        <v>13</v>
      </c>
      <c r="B486" s="10">
        <v>1800.04</v>
      </c>
      <c r="C486" s="2" t="s">
        <v>5405</v>
      </c>
      <c r="D486" s="2" t="s">
        <v>11</v>
      </c>
      <c r="E486" s="9" t="s">
        <v>5406</v>
      </c>
      <c r="F486" s="2" t="s">
        <v>5407</v>
      </c>
      <c r="G486" s="2" t="s">
        <v>4</v>
      </c>
      <c r="H486" s="2" t="s">
        <v>3901</v>
      </c>
      <c r="I486" s="10">
        <v>1800.04</v>
      </c>
      <c r="J486" s="2" t="s">
        <v>2336</v>
      </c>
      <c r="K486" s="2" t="s">
        <v>2336</v>
      </c>
      <c r="L486" s="2" t="s">
        <v>2336</v>
      </c>
      <c r="M486" s="2" t="s">
        <v>2336</v>
      </c>
      <c r="N486" s="2" t="s">
        <v>20</v>
      </c>
    </row>
    <row r="487" spans="1:14" ht="16.5" customHeight="1">
      <c r="A487" s="2" t="s">
        <v>13</v>
      </c>
      <c r="B487" s="10">
        <v>2211.48</v>
      </c>
      <c r="C487" s="2" t="s">
        <v>5408</v>
      </c>
      <c r="D487" s="2" t="s">
        <v>11</v>
      </c>
      <c r="E487" s="9" t="s">
        <v>5409</v>
      </c>
      <c r="F487" s="2" t="s">
        <v>5410</v>
      </c>
      <c r="G487" s="2" t="s">
        <v>4</v>
      </c>
      <c r="H487" s="2" t="s">
        <v>3901</v>
      </c>
      <c r="I487" s="10">
        <v>2211.48</v>
      </c>
      <c r="J487" s="2" t="s">
        <v>2336</v>
      </c>
      <c r="K487" s="2" t="s">
        <v>2336</v>
      </c>
      <c r="L487" s="2" t="s">
        <v>2336</v>
      </c>
      <c r="M487" s="2" t="s">
        <v>2336</v>
      </c>
      <c r="N487" s="2" t="s">
        <v>20</v>
      </c>
    </row>
    <row r="488" spans="1:14" ht="16.5" customHeight="1">
      <c r="A488" s="2" t="s">
        <v>13</v>
      </c>
      <c r="B488" s="10">
        <v>1628.61</v>
      </c>
      <c r="C488" s="2" t="s">
        <v>5411</v>
      </c>
      <c r="D488" s="2" t="s">
        <v>11</v>
      </c>
      <c r="E488" s="9" t="s">
        <v>5412</v>
      </c>
      <c r="F488" s="2" t="s">
        <v>5413</v>
      </c>
      <c r="G488" s="2" t="s">
        <v>4</v>
      </c>
      <c r="H488" s="2" t="s">
        <v>3901</v>
      </c>
      <c r="I488" s="10">
        <v>1628.61</v>
      </c>
      <c r="J488" s="2" t="s">
        <v>2336</v>
      </c>
      <c r="K488" s="2" t="s">
        <v>2336</v>
      </c>
      <c r="L488" s="2" t="s">
        <v>2336</v>
      </c>
      <c r="M488" s="2" t="s">
        <v>2336</v>
      </c>
      <c r="N488" s="2" t="s">
        <v>20</v>
      </c>
    </row>
    <row r="489" spans="1:14" ht="16.5" customHeight="1">
      <c r="A489" s="2" t="s">
        <v>13</v>
      </c>
      <c r="B489" s="10">
        <v>1628.61</v>
      </c>
      <c r="C489" s="2" t="s">
        <v>5414</v>
      </c>
      <c r="D489" s="2" t="s">
        <v>11</v>
      </c>
      <c r="E489" s="9" t="s">
        <v>5415</v>
      </c>
      <c r="F489" s="2" t="s">
        <v>5416</v>
      </c>
      <c r="G489" s="2" t="s">
        <v>4</v>
      </c>
      <c r="H489" s="2" t="s">
        <v>3901</v>
      </c>
      <c r="I489" s="10">
        <v>1628.61</v>
      </c>
      <c r="J489" s="2" t="s">
        <v>2336</v>
      </c>
      <c r="K489" s="2" t="s">
        <v>2336</v>
      </c>
      <c r="L489" s="2" t="s">
        <v>2336</v>
      </c>
      <c r="M489" s="2" t="s">
        <v>2336</v>
      </c>
      <c r="N489" s="2" t="s">
        <v>20</v>
      </c>
    </row>
    <row r="490" spans="1:14" ht="16.5" customHeight="1">
      <c r="A490" s="2" t="s">
        <v>13</v>
      </c>
      <c r="B490" s="10">
        <v>1084.92</v>
      </c>
      <c r="C490" s="2" t="s">
        <v>5417</v>
      </c>
      <c r="D490" s="2" t="s">
        <v>11</v>
      </c>
      <c r="E490" s="9" t="s">
        <v>5418</v>
      </c>
      <c r="F490" s="2" t="s">
        <v>5419</v>
      </c>
      <c r="G490" s="2" t="s">
        <v>4</v>
      </c>
      <c r="H490" s="2" t="s">
        <v>3901</v>
      </c>
      <c r="I490" s="10">
        <v>1084.92</v>
      </c>
      <c r="J490" s="2" t="s">
        <v>2336</v>
      </c>
      <c r="K490" s="2" t="s">
        <v>2336</v>
      </c>
      <c r="L490" s="2" t="s">
        <v>2336</v>
      </c>
      <c r="M490" s="2" t="s">
        <v>2336</v>
      </c>
      <c r="N490" s="2" t="s">
        <v>20</v>
      </c>
    </row>
    <row r="491" spans="1:14" ht="16.5" customHeight="1">
      <c r="A491" s="2" t="s">
        <v>13</v>
      </c>
      <c r="B491" s="10">
        <v>166.01</v>
      </c>
      <c r="C491" s="2" t="s">
        <v>5420</v>
      </c>
      <c r="D491" s="2" t="s">
        <v>11</v>
      </c>
      <c r="E491" s="9" t="s">
        <v>5421</v>
      </c>
      <c r="F491" s="2" t="s">
        <v>5422</v>
      </c>
      <c r="G491" s="2" t="s">
        <v>4</v>
      </c>
      <c r="H491" s="2" t="s">
        <v>3901</v>
      </c>
      <c r="I491" s="10">
        <v>166.01</v>
      </c>
      <c r="J491" s="2" t="s">
        <v>2336</v>
      </c>
      <c r="K491" s="2" t="s">
        <v>2336</v>
      </c>
      <c r="L491" s="2" t="s">
        <v>2336</v>
      </c>
      <c r="M491" s="2" t="s">
        <v>2336</v>
      </c>
      <c r="N491" s="2" t="s">
        <v>20</v>
      </c>
    </row>
    <row r="492" spans="1:14" ht="16.5" customHeight="1">
      <c r="A492" s="2" t="s">
        <v>13</v>
      </c>
      <c r="B492" s="10">
        <v>715.54</v>
      </c>
      <c r="C492" s="2" t="s">
        <v>5423</v>
      </c>
      <c r="D492" s="2" t="s">
        <v>11</v>
      </c>
      <c r="E492" s="9" t="s">
        <v>5424</v>
      </c>
      <c r="F492" s="2" t="s">
        <v>5425</v>
      </c>
      <c r="G492" s="2" t="s">
        <v>4</v>
      </c>
      <c r="H492" s="2" t="s">
        <v>3901</v>
      </c>
      <c r="I492" s="10">
        <v>715.54</v>
      </c>
      <c r="J492" s="2" t="s">
        <v>2336</v>
      </c>
      <c r="K492" s="2" t="s">
        <v>2336</v>
      </c>
      <c r="L492" s="2" t="s">
        <v>2336</v>
      </c>
      <c r="M492" s="2" t="s">
        <v>2336</v>
      </c>
      <c r="N492" s="2" t="s">
        <v>27</v>
      </c>
    </row>
    <row r="493" spans="1:14" ht="16.5" customHeight="1">
      <c r="A493" s="2" t="s">
        <v>13</v>
      </c>
      <c r="B493" s="10">
        <v>1827.14</v>
      </c>
      <c r="C493" s="2" t="s">
        <v>5426</v>
      </c>
      <c r="D493" s="2" t="s">
        <v>11</v>
      </c>
      <c r="E493" s="9" t="s">
        <v>5427</v>
      </c>
      <c r="F493" s="2" t="s">
        <v>5428</v>
      </c>
      <c r="G493" s="2" t="s">
        <v>4</v>
      </c>
      <c r="H493" s="2" t="s">
        <v>3901</v>
      </c>
      <c r="I493" s="10">
        <v>1827.14</v>
      </c>
      <c r="J493" s="2" t="s">
        <v>2336</v>
      </c>
      <c r="K493" s="2" t="s">
        <v>2336</v>
      </c>
      <c r="L493" s="2" t="s">
        <v>2336</v>
      </c>
      <c r="M493" s="2" t="s">
        <v>2336</v>
      </c>
      <c r="N493" s="2" t="s">
        <v>27</v>
      </c>
    </row>
    <row r="494" spans="1:14" ht="16.5" customHeight="1">
      <c r="A494" s="2" t="s">
        <v>13</v>
      </c>
      <c r="B494" s="10">
        <v>1334.87</v>
      </c>
      <c r="C494" s="2" t="s">
        <v>5429</v>
      </c>
      <c r="D494" s="2" t="s">
        <v>11</v>
      </c>
      <c r="E494" s="9" t="s">
        <v>5430</v>
      </c>
      <c r="F494" s="2" t="s">
        <v>5431</v>
      </c>
      <c r="G494" s="2" t="s">
        <v>4</v>
      </c>
      <c r="H494" s="2" t="s">
        <v>3901</v>
      </c>
      <c r="I494" s="10">
        <v>1334.87</v>
      </c>
      <c r="J494" s="2" t="s">
        <v>2336</v>
      </c>
      <c r="K494" s="2" t="s">
        <v>2336</v>
      </c>
      <c r="L494" s="2" t="s">
        <v>2336</v>
      </c>
      <c r="M494" s="2" t="s">
        <v>2336</v>
      </c>
      <c r="N494" s="2" t="s">
        <v>27</v>
      </c>
    </row>
    <row r="495" spans="1:14" ht="16.5" customHeight="1">
      <c r="A495" s="2" t="s">
        <v>13</v>
      </c>
      <c r="B495" s="10">
        <v>894.43</v>
      </c>
      <c r="C495" s="2" t="s">
        <v>5432</v>
      </c>
      <c r="D495" s="2" t="s">
        <v>11</v>
      </c>
      <c r="E495" s="9" t="s">
        <v>5433</v>
      </c>
      <c r="F495" s="2" t="s">
        <v>5434</v>
      </c>
      <c r="G495" s="2" t="s">
        <v>4</v>
      </c>
      <c r="H495" s="2" t="s">
        <v>3901</v>
      </c>
      <c r="I495" s="10">
        <v>894.43</v>
      </c>
      <c r="J495" s="2" t="s">
        <v>2336</v>
      </c>
      <c r="K495" s="2" t="s">
        <v>2336</v>
      </c>
      <c r="L495" s="2" t="s">
        <v>2336</v>
      </c>
      <c r="M495" s="2" t="s">
        <v>2336</v>
      </c>
      <c r="N495" s="2" t="s">
        <v>27</v>
      </c>
    </row>
    <row r="496" spans="1:14" ht="16.5" customHeight="1">
      <c r="A496" s="2" t="s">
        <v>13</v>
      </c>
      <c r="B496" s="10">
        <v>1629.62</v>
      </c>
      <c r="C496" s="2" t="s">
        <v>5435</v>
      </c>
      <c r="D496" s="2" t="s">
        <v>11</v>
      </c>
      <c r="E496" s="9" t="s">
        <v>5436</v>
      </c>
      <c r="F496" s="2" t="s">
        <v>5437</v>
      </c>
      <c r="G496" s="2" t="s">
        <v>4</v>
      </c>
      <c r="H496" s="2" t="s">
        <v>3901</v>
      </c>
      <c r="I496" s="10">
        <v>1629.62</v>
      </c>
      <c r="J496" s="2" t="s">
        <v>2336</v>
      </c>
      <c r="K496" s="2" t="s">
        <v>2336</v>
      </c>
      <c r="L496" s="2" t="s">
        <v>2336</v>
      </c>
      <c r="M496" s="2" t="s">
        <v>2336</v>
      </c>
      <c r="N496" s="2" t="s">
        <v>27</v>
      </c>
    </row>
    <row r="497" spans="1:14" ht="16.5" customHeight="1">
      <c r="A497" s="2" t="s">
        <v>13</v>
      </c>
      <c r="B497" s="10">
        <v>1073.31</v>
      </c>
      <c r="C497" s="2" t="s">
        <v>5438</v>
      </c>
      <c r="D497" s="2" t="s">
        <v>11</v>
      </c>
      <c r="E497" s="9" t="s">
        <v>5439</v>
      </c>
      <c r="F497" s="2" t="s">
        <v>5440</v>
      </c>
      <c r="G497" s="2" t="s">
        <v>4</v>
      </c>
      <c r="H497" s="2" t="s">
        <v>3901</v>
      </c>
      <c r="I497" s="10">
        <v>1073.31</v>
      </c>
      <c r="J497" s="2" t="s">
        <v>2336</v>
      </c>
      <c r="K497" s="2" t="s">
        <v>2336</v>
      </c>
      <c r="L497" s="2" t="s">
        <v>2336</v>
      </c>
      <c r="M497" s="2" t="s">
        <v>2336</v>
      </c>
      <c r="N497" s="2" t="s">
        <v>27</v>
      </c>
    </row>
    <row r="498" spans="1:14" ht="16.5" customHeight="1">
      <c r="A498" s="2" t="s">
        <v>13</v>
      </c>
      <c r="B498" s="10">
        <v>1115.52</v>
      </c>
      <c r="C498" s="2" t="s">
        <v>5441</v>
      </c>
      <c r="D498" s="2" t="s">
        <v>11</v>
      </c>
      <c r="E498" s="9" t="s">
        <v>5442</v>
      </c>
      <c r="F498" s="2" t="s">
        <v>5443</v>
      </c>
      <c r="G498" s="2" t="s">
        <v>4</v>
      </c>
      <c r="H498" s="2" t="s">
        <v>3901</v>
      </c>
      <c r="I498" s="10">
        <v>1115.52</v>
      </c>
      <c r="J498" s="2" t="s">
        <v>2336</v>
      </c>
      <c r="K498" s="2" t="s">
        <v>2336</v>
      </c>
      <c r="L498" s="2" t="s">
        <v>2336</v>
      </c>
      <c r="M498" s="2" t="s">
        <v>2336</v>
      </c>
      <c r="N498" s="2" t="s">
        <v>27</v>
      </c>
    </row>
    <row r="499" spans="1:14" ht="16.5" customHeight="1">
      <c r="A499" s="2" t="s">
        <v>13</v>
      </c>
      <c r="B499" s="10">
        <v>12850.2</v>
      </c>
      <c r="C499" s="2" t="s">
        <v>5444</v>
      </c>
      <c r="D499" s="2" t="s">
        <v>11</v>
      </c>
      <c r="E499" s="9" t="s">
        <v>5445</v>
      </c>
      <c r="F499" s="2" t="s">
        <v>5446</v>
      </c>
      <c r="G499" s="2" t="s">
        <v>4</v>
      </c>
      <c r="H499" s="2" t="s">
        <v>3901</v>
      </c>
      <c r="I499" s="10">
        <v>12850.2</v>
      </c>
      <c r="J499" s="2" t="s">
        <v>2336</v>
      </c>
      <c r="K499" s="2" t="s">
        <v>2336</v>
      </c>
      <c r="L499" s="2" t="s">
        <v>2336</v>
      </c>
      <c r="M499" s="2" t="s">
        <v>2336</v>
      </c>
      <c r="N499" s="2" t="s">
        <v>28</v>
      </c>
    </row>
    <row r="500" spans="1:14" ht="16.5" customHeight="1">
      <c r="A500" s="2" t="s">
        <v>13</v>
      </c>
      <c r="B500" s="10">
        <v>1768.54</v>
      </c>
      <c r="C500" s="2" t="s">
        <v>5447</v>
      </c>
      <c r="D500" s="2" t="s">
        <v>11</v>
      </c>
      <c r="E500" s="9" t="s">
        <v>5448</v>
      </c>
      <c r="F500" s="2" t="s">
        <v>5449</v>
      </c>
      <c r="G500" s="2" t="s">
        <v>4</v>
      </c>
      <c r="H500" s="2" t="s">
        <v>3901</v>
      </c>
      <c r="I500" s="10">
        <v>8131.2</v>
      </c>
      <c r="J500" s="2" t="s">
        <v>2336</v>
      </c>
      <c r="K500" s="2" t="s">
        <v>2336</v>
      </c>
      <c r="L500" s="2" t="s">
        <v>2336</v>
      </c>
      <c r="M500" s="2" t="s">
        <v>2336</v>
      </c>
      <c r="N500" s="2" t="s">
        <v>28</v>
      </c>
    </row>
    <row r="501" spans="1:14" ht="16.5" customHeight="1">
      <c r="A501" s="2" t="s">
        <v>13</v>
      </c>
      <c r="B501" s="10">
        <v>13837.04</v>
      </c>
      <c r="C501" s="2" t="s">
        <v>5450</v>
      </c>
      <c r="D501" s="2" t="s">
        <v>11</v>
      </c>
      <c r="E501" s="9" t="s">
        <v>5451</v>
      </c>
      <c r="F501" s="2" t="s">
        <v>5452</v>
      </c>
      <c r="G501" s="2" t="s">
        <v>4</v>
      </c>
      <c r="H501" s="2" t="s">
        <v>3901</v>
      </c>
      <c r="I501" s="10">
        <v>19863.84</v>
      </c>
      <c r="J501" s="2" t="s">
        <v>2336</v>
      </c>
      <c r="K501" s="2" t="s">
        <v>2336</v>
      </c>
      <c r="L501" s="2" t="s">
        <v>2336</v>
      </c>
      <c r="M501" s="2" t="s">
        <v>2336</v>
      </c>
      <c r="N501" s="2" t="s">
        <v>28</v>
      </c>
    </row>
    <row r="502" spans="1:14" ht="16.5" customHeight="1">
      <c r="A502" s="2" t="s">
        <v>4306</v>
      </c>
      <c r="B502" s="10">
        <v>26032.5</v>
      </c>
      <c r="C502" s="2" t="s">
        <v>5453</v>
      </c>
      <c r="D502" s="2" t="s">
        <v>12</v>
      </c>
      <c r="E502" s="9" t="s">
        <v>5454</v>
      </c>
      <c r="F502" s="2" t="s">
        <v>5455</v>
      </c>
      <c r="G502" s="2" t="s">
        <v>4</v>
      </c>
      <c r="H502" s="2" t="s">
        <v>3901</v>
      </c>
      <c r="I502" s="10">
        <v>26032.5</v>
      </c>
      <c r="J502" s="2" t="s">
        <v>2336</v>
      </c>
      <c r="K502" s="2" t="s">
        <v>2336</v>
      </c>
      <c r="L502" s="2" t="s">
        <v>2336</v>
      </c>
      <c r="M502" s="2" t="s">
        <v>2336</v>
      </c>
      <c r="N502" s="2" t="s">
        <v>4759</v>
      </c>
    </row>
    <row r="503" spans="1:14" ht="16.5" customHeight="1">
      <c r="A503" s="2" t="s">
        <v>4306</v>
      </c>
      <c r="B503" s="4">
        <v>16200</v>
      </c>
      <c r="C503" s="2" t="s">
        <v>5456</v>
      </c>
      <c r="D503" s="2" t="s">
        <v>12</v>
      </c>
      <c r="E503" s="9" t="s">
        <v>5457</v>
      </c>
      <c r="F503" s="2" t="s">
        <v>5458</v>
      </c>
      <c r="G503" s="2" t="s">
        <v>4</v>
      </c>
      <c r="H503" s="2" t="s">
        <v>3901</v>
      </c>
      <c r="I503" s="4">
        <v>16200</v>
      </c>
      <c r="J503" s="2" t="s">
        <v>2336</v>
      </c>
      <c r="K503" s="2" t="s">
        <v>2336</v>
      </c>
      <c r="L503" s="2" t="s">
        <v>2336</v>
      </c>
      <c r="M503" s="2" t="s">
        <v>2336</v>
      </c>
      <c r="N503" s="2" t="s">
        <v>4759</v>
      </c>
    </row>
    <row r="504" spans="1:14" ht="16.5" customHeight="1">
      <c r="A504" s="2" t="s">
        <v>4797</v>
      </c>
      <c r="B504" s="10">
        <v>9138.7999999999993</v>
      </c>
      <c r="C504" s="2" t="s">
        <v>5459</v>
      </c>
      <c r="D504" s="2" t="s">
        <v>11</v>
      </c>
      <c r="E504" s="9" t="s">
        <v>5460</v>
      </c>
      <c r="F504" s="2" t="s">
        <v>5461</v>
      </c>
      <c r="G504" s="2" t="s">
        <v>4</v>
      </c>
      <c r="H504" s="2" t="s">
        <v>3901</v>
      </c>
      <c r="I504" s="10">
        <v>12573.22</v>
      </c>
      <c r="J504" s="2" t="s">
        <v>2336</v>
      </c>
      <c r="K504" s="2" t="s">
        <v>2336</v>
      </c>
      <c r="L504" s="2" t="s">
        <v>2336</v>
      </c>
      <c r="M504" s="2" t="s">
        <v>2336</v>
      </c>
      <c r="N504" s="2" t="s">
        <v>4759</v>
      </c>
    </row>
    <row r="505" spans="1:14" ht="16.5" customHeight="1">
      <c r="A505" s="2" t="s">
        <v>4797</v>
      </c>
      <c r="B505" s="4">
        <v>9207</v>
      </c>
      <c r="C505" s="2" t="s">
        <v>5462</v>
      </c>
      <c r="D505" s="2" t="s">
        <v>11</v>
      </c>
      <c r="E505" s="9" t="s">
        <v>5463</v>
      </c>
      <c r="F505" s="2" t="s">
        <v>5464</v>
      </c>
      <c r="G505" s="2" t="s">
        <v>4</v>
      </c>
      <c r="H505" s="2" t="s">
        <v>3901</v>
      </c>
      <c r="I505" s="10">
        <v>11634.92</v>
      </c>
      <c r="J505" s="2" t="s">
        <v>2336</v>
      </c>
      <c r="K505" s="2" t="s">
        <v>2336</v>
      </c>
      <c r="L505" s="2" t="s">
        <v>2336</v>
      </c>
      <c r="M505" s="2" t="s">
        <v>2336</v>
      </c>
      <c r="N505" s="2" t="s">
        <v>4759</v>
      </c>
    </row>
    <row r="506" spans="1:14" ht="16.5" customHeight="1">
      <c r="A506" s="2" t="s">
        <v>4797</v>
      </c>
      <c r="B506" s="10">
        <v>8760.92</v>
      </c>
      <c r="C506" s="2" t="s">
        <v>5465</v>
      </c>
      <c r="D506" s="2" t="s">
        <v>11</v>
      </c>
      <c r="E506" s="9" t="s">
        <v>5466</v>
      </c>
      <c r="F506" s="2" t="s">
        <v>5467</v>
      </c>
      <c r="G506" s="2" t="s">
        <v>4</v>
      </c>
      <c r="H506" s="2" t="s">
        <v>3901</v>
      </c>
      <c r="I506" s="10">
        <v>14636.08</v>
      </c>
      <c r="J506" s="2" t="s">
        <v>2336</v>
      </c>
      <c r="K506" s="2" t="s">
        <v>2336</v>
      </c>
      <c r="L506" s="2" t="s">
        <v>2336</v>
      </c>
      <c r="M506" s="2" t="s">
        <v>2336</v>
      </c>
      <c r="N506" s="2" t="s">
        <v>4759</v>
      </c>
    </row>
    <row r="507" spans="1:14" ht="16.5" customHeight="1">
      <c r="A507" s="2" t="s">
        <v>4797</v>
      </c>
      <c r="B507" s="10">
        <v>9138.7999999999993</v>
      </c>
      <c r="C507" s="2" t="s">
        <v>5468</v>
      </c>
      <c r="D507" s="2" t="s">
        <v>11</v>
      </c>
      <c r="E507" s="9" t="s">
        <v>5469</v>
      </c>
      <c r="F507" s="2" t="s">
        <v>5470</v>
      </c>
      <c r="G507" s="2" t="s">
        <v>4</v>
      </c>
      <c r="H507" s="2" t="s">
        <v>3901</v>
      </c>
      <c r="I507" s="10">
        <v>13366.23</v>
      </c>
      <c r="J507" s="2" t="s">
        <v>2336</v>
      </c>
      <c r="K507" s="2" t="s">
        <v>2336</v>
      </c>
      <c r="L507" s="2" t="s">
        <v>2336</v>
      </c>
      <c r="M507" s="2" t="s">
        <v>2336</v>
      </c>
      <c r="N507" s="2" t="s">
        <v>4759</v>
      </c>
    </row>
    <row r="508" spans="1:14" ht="16.5" customHeight="1">
      <c r="A508" s="2" t="s">
        <v>4797</v>
      </c>
      <c r="B508" s="4">
        <v>5500</v>
      </c>
      <c r="C508" s="2" t="s">
        <v>5471</v>
      </c>
      <c r="D508" s="2" t="s">
        <v>12</v>
      </c>
      <c r="E508" s="9" t="s">
        <v>5472</v>
      </c>
      <c r="F508" s="2" t="s">
        <v>5473</v>
      </c>
      <c r="G508" s="2" t="s">
        <v>4</v>
      </c>
      <c r="H508" s="2" t="s">
        <v>3901</v>
      </c>
      <c r="I508" s="4">
        <v>16250</v>
      </c>
      <c r="J508" s="2" t="s">
        <v>2336</v>
      </c>
      <c r="K508" s="2" t="s">
        <v>2336</v>
      </c>
      <c r="L508" s="2" t="s">
        <v>2336</v>
      </c>
      <c r="M508" s="2" t="s">
        <v>2336</v>
      </c>
      <c r="N508" s="2" t="s">
        <v>4759</v>
      </c>
    </row>
    <row r="509" spans="1:14" ht="16.5" customHeight="1">
      <c r="A509" s="2" t="s">
        <v>4797</v>
      </c>
      <c r="B509" s="4">
        <v>1620</v>
      </c>
      <c r="C509" s="2" t="s">
        <v>5471</v>
      </c>
      <c r="D509" s="2" t="s">
        <v>12</v>
      </c>
      <c r="E509" s="9" t="s">
        <v>5474</v>
      </c>
      <c r="F509" s="2" t="s">
        <v>5473</v>
      </c>
      <c r="G509" s="2" t="s">
        <v>4</v>
      </c>
      <c r="H509" s="2" t="s">
        <v>3901</v>
      </c>
      <c r="I509" s="4">
        <v>4050</v>
      </c>
      <c r="J509" s="2" t="s">
        <v>2336</v>
      </c>
      <c r="K509" s="2" t="s">
        <v>2336</v>
      </c>
      <c r="L509" s="2" t="s">
        <v>2336</v>
      </c>
      <c r="M509" s="2" t="s">
        <v>2336</v>
      </c>
      <c r="N509" s="2" t="s">
        <v>4759</v>
      </c>
    </row>
    <row r="510" spans="1:14" ht="16.5" customHeight="1">
      <c r="A510" s="2" t="s">
        <v>4797</v>
      </c>
      <c r="B510" s="10">
        <v>12225.31</v>
      </c>
      <c r="C510" s="2" t="s">
        <v>5475</v>
      </c>
      <c r="D510" s="2" t="s">
        <v>11</v>
      </c>
      <c r="E510" s="9" t="s">
        <v>5476</v>
      </c>
      <c r="F510" s="2" t="s">
        <v>5477</v>
      </c>
      <c r="G510" s="2" t="s">
        <v>4</v>
      </c>
      <c r="H510" s="2" t="s">
        <v>3901</v>
      </c>
      <c r="I510" s="10">
        <v>15673.68</v>
      </c>
      <c r="J510" s="2" t="s">
        <v>2336</v>
      </c>
      <c r="K510" s="2" t="s">
        <v>2336</v>
      </c>
      <c r="L510" s="2" t="s">
        <v>2336</v>
      </c>
      <c r="M510" s="2" t="s">
        <v>2336</v>
      </c>
      <c r="N510" s="2" t="s">
        <v>4759</v>
      </c>
    </row>
    <row r="511" spans="1:14" ht="16.5" customHeight="1">
      <c r="A511" s="2" t="s">
        <v>13</v>
      </c>
      <c r="B511" s="4">
        <v>68002</v>
      </c>
      <c r="C511" s="2" t="s">
        <v>5478</v>
      </c>
      <c r="D511" s="2" t="s">
        <v>12</v>
      </c>
      <c r="E511" s="9" t="s">
        <v>5479</v>
      </c>
      <c r="F511" s="2" t="s">
        <v>5480</v>
      </c>
      <c r="G511" s="2" t="s">
        <v>4</v>
      </c>
      <c r="H511" s="2" t="s">
        <v>3901</v>
      </c>
      <c r="I511" s="4">
        <v>68002</v>
      </c>
      <c r="J511" s="2" t="s">
        <v>2336</v>
      </c>
      <c r="K511" s="2" t="s">
        <v>2336</v>
      </c>
      <c r="L511" s="2" t="s">
        <v>2336</v>
      </c>
      <c r="M511" s="2" t="s">
        <v>2336</v>
      </c>
      <c r="N511" s="2" t="s">
        <v>4775</v>
      </c>
    </row>
    <row r="512" spans="1:14" ht="16.5" customHeight="1">
      <c r="A512" s="2" t="s">
        <v>4797</v>
      </c>
      <c r="B512" s="4">
        <v>8525</v>
      </c>
      <c r="C512" s="2" t="s">
        <v>5481</v>
      </c>
      <c r="D512" s="2" t="s">
        <v>11</v>
      </c>
      <c r="E512" s="9" t="s">
        <v>5482</v>
      </c>
      <c r="F512" s="2" t="s">
        <v>5483</v>
      </c>
      <c r="G512" s="2" t="s">
        <v>4</v>
      </c>
      <c r="H512" s="2" t="s">
        <v>3901</v>
      </c>
      <c r="I512" s="10">
        <v>11634.92</v>
      </c>
      <c r="J512" s="2" t="s">
        <v>2336</v>
      </c>
      <c r="K512" s="2" t="s">
        <v>2336</v>
      </c>
      <c r="L512" s="2" t="s">
        <v>2336</v>
      </c>
      <c r="M512" s="2" t="s">
        <v>2336</v>
      </c>
      <c r="N512" s="2" t="s">
        <v>4759</v>
      </c>
    </row>
    <row r="513" spans="1:14" ht="16.5" customHeight="1">
      <c r="A513" s="2" t="s">
        <v>4797</v>
      </c>
      <c r="B513" s="10">
        <v>8456.7999999999993</v>
      </c>
      <c r="C513" s="2" t="s">
        <v>5484</v>
      </c>
      <c r="D513" s="2" t="s">
        <v>11</v>
      </c>
      <c r="E513" s="9" t="s">
        <v>5485</v>
      </c>
      <c r="F513" s="2" t="s">
        <v>5486</v>
      </c>
      <c r="G513" s="2" t="s">
        <v>4</v>
      </c>
      <c r="H513" s="2" t="s">
        <v>3901</v>
      </c>
      <c r="I513" s="10">
        <v>11634.92</v>
      </c>
      <c r="J513" s="2" t="s">
        <v>2336</v>
      </c>
      <c r="K513" s="2" t="s">
        <v>2336</v>
      </c>
      <c r="L513" s="2" t="s">
        <v>2336</v>
      </c>
      <c r="M513" s="2" t="s">
        <v>2336</v>
      </c>
      <c r="N513" s="2" t="s">
        <v>4759</v>
      </c>
    </row>
    <row r="514" spans="1:14" ht="16.5" customHeight="1">
      <c r="A514" s="2" t="s">
        <v>4797</v>
      </c>
      <c r="B514" s="10">
        <v>8456.7999999999993</v>
      </c>
      <c r="C514" s="2" t="s">
        <v>5487</v>
      </c>
      <c r="D514" s="2" t="s">
        <v>11</v>
      </c>
      <c r="E514" s="9" t="s">
        <v>5488</v>
      </c>
      <c r="F514" s="2" t="s">
        <v>5489</v>
      </c>
      <c r="G514" s="2" t="s">
        <v>4</v>
      </c>
      <c r="H514" s="2" t="s">
        <v>3901</v>
      </c>
      <c r="I514" s="10">
        <v>11634.92</v>
      </c>
      <c r="J514" s="2" t="s">
        <v>2336</v>
      </c>
      <c r="K514" s="2" t="s">
        <v>2336</v>
      </c>
      <c r="L514" s="2" t="s">
        <v>2336</v>
      </c>
      <c r="M514" s="2" t="s">
        <v>2336</v>
      </c>
      <c r="N514" s="2" t="s">
        <v>4759</v>
      </c>
    </row>
    <row r="515" spans="1:14" ht="16.5" customHeight="1">
      <c r="A515" s="2" t="s">
        <v>13</v>
      </c>
      <c r="B515" s="4">
        <v>36000</v>
      </c>
      <c r="C515" s="2" t="s">
        <v>5490</v>
      </c>
      <c r="D515" s="2" t="s">
        <v>12</v>
      </c>
      <c r="E515" s="9" t="s">
        <v>5491</v>
      </c>
      <c r="F515" s="2" t="s">
        <v>5492</v>
      </c>
      <c r="G515" s="2" t="s">
        <v>4</v>
      </c>
      <c r="H515" s="2" t="s">
        <v>3901</v>
      </c>
      <c r="I515" s="4">
        <v>36000</v>
      </c>
      <c r="J515" s="2" t="s">
        <v>2336</v>
      </c>
      <c r="K515" s="2" t="s">
        <v>2336</v>
      </c>
      <c r="L515" s="2" t="s">
        <v>2336</v>
      </c>
      <c r="M515" s="2" t="s">
        <v>2336</v>
      </c>
      <c r="N515" s="2" t="s">
        <v>4775</v>
      </c>
    </row>
    <row r="516" spans="1:14" ht="16.5" customHeight="1">
      <c r="A516" s="2" t="s">
        <v>13</v>
      </c>
      <c r="B516" s="10">
        <v>767.72</v>
      </c>
      <c r="C516" s="2" t="s">
        <v>5493</v>
      </c>
      <c r="D516" s="2" t="s">
        <v>11</v>
      </c>
      <c r="E516" s="9" t="s">
        <v>5494</v>
      </c>
      <c r="F516" s="2" t="s">
        <v>5495</v>
      </c>
      <c r="G516" s="2" t="s">
        <v>4</v>
      </c>
      <c r="H516" s="2" t="s">
        <v>3901</v>
      </c>
      <c r="I516" s="10">
        <v>847.48</v>
      </c>
      <c r="J516" s="2" t="s">
        <v>2336</v>
      </c>
      <c r="K516" s="2" t="s">
        <v>2336</v>
      </c>
      <c r="L516" s="2" t="s">
        <v>2336</v>
      </c>
      <c r="M516" s="2" t="s">
        <v>2336</v>
      </c>
      <c r="N516" s="2" t="s">
        <v>23</v>
      </c>
    </row>
    <row r="517" spans="1:14" ht="16.5" customHeight="1">
      <c r="A517" s="2" t="s">
        <v>13</v>
      </c>
      <c r="B517" s="10">
        <v>1676.48</v>
      </c>
      <c r="C517" s="2" t="s">
        <v>5496</v>
      </c>
      <c r="D517" s="2" t="s">
        <v>12</v>
      </c>
      <c r="E517" s="9" t="s">
        <v>5497</v>
      </c>
      <c r="F517" s="2" t="s">
        <v>5498</v>
      </c>
      <c r="G517" s="2" t="s">
        <v>4</v>
      </c>
      <c r="H517" s="2" t="s">
        <v>3901</v>
      </c>
      <c r="I517" s="10">
        <v>3520.6</v>
      </c>
      <c r="J517" s="2" t="s">
        <v>2336</v>
      </c>
      <c r="K517" s="2" t="s">
        <v>2336</v>
      </c>
      <c r="L517" s="2" t="s">
        <v>2336</v>
      </c>
      <c r="M517" s="2" t="s">
        <v>2336</v>
      </c>
      <c r="N517" s="2" t="s">
        <v>4775</v>
      </c>
    </row>
    <row r="518" spans="1:14" ht="16.5" customHeight="1">
      <c r="A518" s="2" t="s">
        <v>13</v>
      </c>
      <c r="B518" s="10">
        <v>937.31</v>
      </c>
      <c r="C518" s="2" t="s">
        <v>5499</v>
      </c>
      <c r="D518" s="2" t="s">
        <v>12</v>
      </c>
      <c r="E518" s="9" t="s">
        <v>5500</v>
      </c>
      <c r="F518" s="2" t="s">
        <v>5501</v>
      </c>
      <c r="G518" s="2" t="s">
        <v>4</v>
      </c>
      <c r="H518" s="2" t="s">
        <v>3901</v>
      </c>
      <c r="I518" s="10">
        <v>1968.36</v>
      </c>
      <c r="J518" s="2" t="s">
        <v>2336</v>
      </c>
      <c r="K518" s="2" t="s">
        <v>2336</v>
      </c>
      <c r="L518" s="2" t="s">
        <v>2336</v>
      </c>
      <c r="M518" s="2" t="s">
        <v>2336</v>
      </c>
      <c r="N518" s="2" t="s">
        <v>4775</v>
      </c>
    </row>
    <row r="519" spans="1:14" ht="16.5" customHeight="1">
      <c r="A519" s="2" t="s">
        <v>13</v>
      </c>
      <c r="B519" s="10">
        <v>1297.99</v>
      </c>
      <c r="C519" s="2" t="s">
        <v>5502</v>
      </c>
      <c r="D519" s="2" t="s">
        <v>12</v>
      </c>
      <c r="E519" s="9" t="s">
        <v>5503</v>
      </c>
      <c r="F519" s="2" t="s">
        <v>5504</v>
      </c>
      <c r="G519" s="2" t="s">
        <v>4</v>
      </c>
      <c r="H519" s="2" t="s">
        <v>3901</v>
      </c>
      <c r="I519" s="10">
        <v>2725.78</v>
      </c>
      <c r="J519" s="2" t="s">
        <v>2336</v>
      </c>
      <c r="K519" s="2" t="s">
        <v>2336</v>
      </c>
      <c r="L519" s="2" t="s">
        <v>2336</v>
      </c>
      <c r="M519" s="2" t="s">
        <v>2336</v>
      </c>
      <c r="N519" s="2" t="s">
        <v>4775</v>
      </c>
    </row>
    <row r="520" spans="1:14" ht="16.5" customHeight="1">
      <c r="A520" s="2" t="s">
        <v>4797</v>
      </c>
      <c r="B520" s="10">
        <v>6683.6</v>
      </c>
      <c r="C520" s="2" t="s">
        <v>5505</v>
      </c>
      <c r="D520" s="2" t="s">
        <v>11</v>
      </c>
      <c r="E520" s="9" t="s">
        <v>5506</v>
      </c>
      <c r="F520" s="2" t="s">
        <v>5507</v>
      </c>
      <c r="G520" s="2" t="s">
        <v>4</v>
      </c>
      <c r="H520" s="2" t="s">
        <v>3901</v>
      </c>
      <c r="I520" s="10">
        <v>10334.35</v>
      </c>
      <c r="J520" s="2" t="s">
        <v>2336</v>
      </c>
      <c r="K520" s="2" t="s">
        <v>2336</v>
      </c>
      <c r="L520" s="2" t="s">
        <v>2336</v>
      </c>
      <c r="M520" s="2" t="s">
        <v>2336</v>
      </c>
      <c r="N520" s="2" t="s">
        <v>4759</v>
      </c>
    </row>
    <row r="521" spans="1:14" ht="16.5" customHeight="1">
      <c r="A521" s="2" t="s">
        <v>13</v>
      </c>
      <c r="B521" s="10">
        <v>651.22</v>
      </c>
      <c r="C521" s="2" t="s">
        <v>5508</v>
      </c>
      <c r="D521" s="2" t="s">
        <v>11</v>
      </c>
      <c r="E521" s="9" t="s">
        <v>5509</v>
      </c>
      <c r="F521" s="2" t="s">
        <v>5510</v>
      </c>
      <c r="G521" s="2" t="s">
        <v>4</v>
      </c>
      <c r="H521" s="2" t="s">
        <v>3901</v>
      </c>
      <c r="I521" s="10">
        <v>651.22</v>
      </c>
      <c r="J521" s="2" t="s">
        <v>2336</v>
      </c>
      <c r="K521" s="2" t="s">
        <v>2336</v>
      </c>
      <c r="L521" s="2" t="s">
        <v>2336</v>
      </c>
      <c r="M521" s="2" t="s">
        <v>2336</v>
      </c>
      <c r="N521" s="2" t="s">
        <v>20</v>
      </c>
    </row>
    <row r="522" spans="1:14" ht="16.5" customHeight="1">
      <c r="A522" s="2" t="s">
        <v>13</v>
      </c>
      <c r="B522" s="10">
        <v>651.22</v>
      </c>
      <c r="C522" s="2" t="s">
        <v>5511</v>
      </c>
      <c r="D522" s="2" t="s">
        <v>11</v>
      </c>
      <c r="E522" s="9" t="s">
        <v>5512</v>
      </c>
      <c r="F522" s="2" t="s">
        <v>5513</v>
      </c>
      <c r="G522" s="2" t="s">
        <v>4</v>
      </c>
      <c r="H522" s="2" t="s">
        <v>3901</v>
      </c>
      <c r="I522" s="10">
        <v>651.22</v>
      </c>
      <c r="J522" s="2" t="s">
        <v>2336</v>
      </c>
      <c r="K522" s="2" t="s">
        <v>2336</v>
      </c>
      <c r="L522" s="2" t="s">
        <v>2336</v>
      </c>
      <c r="M522" s="2" t="s">
        <v>2336</v>
      </c>
      <c r="N522" s="2" t="s">
        <v>20</v>
      </c>
    </row>
    <row r="523" spans="1:14" ht="16.5" customHeight="1">
      <c r="A523" s="2" t="s">
        <v>13</v>
      </c>
      <c r="B523" s="10">
        <v>1199.3499999999999</v>
      </c>
      <c r="C523" s="2" t="s">
        <v>5514</v>
      </c>
      <c r="D523" s="2" t="s">
        <v>11</v>
      </c>
      <c r="E523" s="9" t="s">
        <v>5515</v>
      </c>
      <c r="F523" s="2" t="s">
        <v>5516</v>
      </c>
      <c r="G523" s="2" t="s">
        <v>4</v>
      </c>
      <c r="H523" s="2" t="s">
        <v>3901</v>
      </c>
      <c r="I523" s="10">
        <v>1199.3499999999999</v>
      </c>
      <c r="J523" s="2" t="s">
        <v>2336</v>
      </c>
      <c r="K523" s="2" t="s">
        <v>2336</v>
      </c>
      <c r="L523" s="2" t="s">
        <v>2336</v>
      </c>
      <c r="M523" s="2" t="s">
        <v>2336</v>
      </c>
      <c r="N523" s="2" t="s">
        <v>20</v>
      </c>
    </row>
    <row r="524" spans="1:14" ht="16.5" customHeight="1">
      <c r="A524" s="2" t="s">
        <v>13</v>
      </c>
      <c r="B524" s="10">
        <v>25010.09</v>
      </c>
      <c r="C524" s="2" t="s">
        <v>5517</v>
      </c>
      <c r="D524" s="2" t="s">
        <v>12</v>
      </c>
      <c r="E524" s="9" t="s">
        <v>5518</v>
      </c>
      <c r="F524" s="2" t="s">
        <v>5519</v>
      </c>
      <c r="G524" s="2" t="s">
        <v>4</v>
      </c>
      <c r="H524" s="2" t="s">
        <v>3901</v>
      </c>
      <c r="I524" s="10">
        <v>25010.09</v>
      </c>
      <c r="J524" s="2" t="s">
        <v>2336</v>
      </c>
      <c r="K524" s="2" t="s">
        <v>2336</v>
      </c>
      <c r="L524" s="2" t="s">
        <v>2336</v>
      </c>
      <c r="M524" s="2" t="s">
        <v>2336</v>
      </c>
      <c r="N524" s="2" t="s">
        <v>4759</v>
      </c>
    </row>
    <row r="525" spans="1:14" ht="16.5" customHeight="1">
      <c r="A525" s="2" t="s">
        <v>13</v>
      </c>
      <c r="B525" s="10">
        <v>651.22</v>
      </c>
      <c r="C525" s="2" t="s">
        <v>5520</v>
      </c>
      <c r="D525" s="2" t="s">
        <v>11</v>
      </c>
      <c r="E525" s="9" t="s">
        <v>5521</v>
      </c>
      <c r="F525" s="2" t="s">
        <v>5522</v>
      </c>
      <c r="G525" s="2" t="s">
        <v>4</v>
      </c>
      <c r="H525" s="2" t="s">
        <v>3901</v>
      </c>
      <c r="I525" s="10">
        <v>651.22</v>
      </c>
      <c r="J525" s="2" t="s">
        <v>2336</v>
      </c>
      <c r="K525" s="2" t="s">
        <v>2336</v>
      </c>
      <c r="L525" s="2" t="s">
        <v>2336</v>
      </c>
      <c r="M525" s="2" t="s">
        <v>2336</v>
      </c>
      <c r="N525" s="2" t="s">
        <v>20</v>
      </c>
    </row>
    <row r="526" spans="1:14" ht="16.5" customHeight="1">
      <c r="A526" s="2" t="s">
        <v>13</v>
      </c>
      <c r="B526" s="10">
        <v>938.43</v>
      </c>
      <c r="C526" s="2" t="s">
        <v>5523</v>
      </c>
      <c r="D526" s="2" t="s">
        <v>11</v>
      </c>
      <c r="E526" s="9" t="s">
        <v>5524</v>
      </c>
      <c r="F526" s="2" t="s">
        <v>5525</v>
      </c>
      <c r="G526" s="2" t="s">
        <v>4</v>
      </c>
      <c r="H526" s="2" t="s">
        <v>3901</v>
      </c>
      <c r="I526" s="10">
        <v>938.43</v>
      </c>
      <c r="J526" s="2" t="s">
        <v>2336</v>
      </c>
      <c r="K526" s="2" t="s">
        <v>2336</v>
      </c>
      <c r="L526" s="2" t="s">
        <v>2336</v>
      </c>
      <c r="M526" s="2" t="s">
        <v>2336</v>
      </c>
      <c r="N526" s="2" t="s">
        <v>20</v>
      </c>
    </row>
    <row r="527" spans="1:14" ht="16.5" customHeight="1">
      <c r="A527" s="2" t="s">
        <v>13</v>
      </c>
      <c r="B527" s="10">
        <v>1456.14</v>
      </c>
      <c r="C527" s="2" t="s">
        <v>5526</v>
      </c>
      <c r="D527" s="2" t="s">
        <v>11</v>
      </c>
      <c r="E527" s="9" t="s">
        <v>5527</v>
      </c>
      <c r="F527" s="2" t="s">
        <v>5528</v>
      </c>
      <c r="G527" s="2" t="s">
        <v>4</v>
      </c>
      <c r="H527" s="2" t="s">
        <v>3901</v>
      </c>
      <c r="I527" s="10">
        <v>1456.14</v>
      </c>
      <c r="J527" s="2" t="s">
        <v>2336</v>
      </c>
      <c r="K527" s="2" t="s">
        <v>2336</v>
      </c>
      <c r="L527" s="2" t="s">
        <v>2336</v>
      </c>
      <c r="M527" s="2" t="s">
        <v>2336</v>
      </c>
      <c r="N527" s="2" t="s">
        <v>20</v>
      </c>
    </row>
    <row r="528" spans="1:14" ht="16.5" customHeight="1">
      <c r="A528" s="2" t="s">
        <v>13</v>
      </c>
      <c r="B528" s="10">
        <v>16608.61</v>
      </c>
      <c r="C528" s="2" t="s">
        <v>5529</v>
      </c>
      <c r="D528" s="2" t="s">
        <v>12</v>
      </c>
      <c r="E528" s="9" t="s">
        <v>5530</v>
      </c>
      <c r="F528" s="2" t="s">
        <v>5531</v>
      </c>
      <c r="G528" s="2" t="s">
        <v>4</v>
      </c>
      <c r="H528" s="2" t="s">
        <v>3901</v>
      </c>
      <c r="I528" s="10">
        <v>16608.61</v>
      </c>
      <c r="J528" s="2" t="s">
        <v>2336</v>
      </c>
      <c r="K528" s="2" t="s">
        <v>2336</v>
      </c>
      <c r="L528" s="2" t="s">
        <v>2336</v>
      </c>
      <c r="M528" s="2" t="s">
        <v>2336</v>
      </c>
      <c r="N528" s="2" t="s">
        <v>4759</v>
      </c>
    </row>
    <row r="529" spans="1:14" ht="16.5" customHeight="1">
      <c r="A529" s="2" t="s">
        <v>13</v>
      </c>
      <c r="B529" s="10">
        <v>651.22</v>
      </c>
      <c r="C529" s="2" t="s">
        <v>5532</v>
      </c>
      <c r="D529" s="2" t="s">
        <v>11</v>
      </c>
      <c r="E529" s="9" t="s">
        <v>5533</v>
      </c>
      <c r="F529" s="2" t="s">
        <v>5534</v>
      </c>
      <c r="G529" s="2" t="s">
        <v>4</v>
      </c>
      <c r="H529" s="2" t="s">
        <v>3901</v>
      </c>
      <c r="I529" s="10">
        <v>651.22</v>
      </c>
      <c r="J529" s="2" t="s">
        <v>2336</v>
      </c>
      <c r="K529" s="2" t="s">
        <v>2336</v>
      </c>
      <c r="L529" s="2" t="s">
        <v>2336</v>
      </c>
      <c r="M529" s="2" t="s">
        <v>2336</v>
      </c>
      <c r="N529" s="2" t="s">
        <v>20</v>
      </c>
    </row>
    <row r="530" spans="1:14" ht="16.5" customHeight="1">
      <c r="A530" s="2" t="s">
        <v>13</v>
      </c>
      <c r="B530" s="10">
        <v>3747.7</v>
      </c>
      <c r="C530" s="2" t="s">
        <v>5535</v>
      </c>
      <c r="D530" s="2" t="s">
        <v>11</v>
      </c>
      <c r="E530" s="9" t="s">
        <v>5536</v>
      </c>
      <c r="F530" s="2" t="s">
        <v>5537</v>
      </c>
      <c r="G530" s="2" t="s">
        <v>4</v>
      </c>
      <c r="H530" s="2" t="s">
        <v>3901</v>
      </c>
      <c r="I530" s="10">
        <v>3747.7</v>
      </c>
      <c r="J530" s="2" t="s">
        <v>2336</v>
      </c>
      <c r="K530" s="2" t="s">
        <v>2336</v>
      </c>
      <c r="L530" s="2" t="s">
        <v>2336</v>
      </c>
      <c r="M530" s="2" t="s">
        <v>2336</v>
      </c>
      <c r="N530" s="2" t="s">
        <v>22</v>
      </c>
    </row>
    <row r="531" spans="1:14" ht="16.5" customHeight="1">
      <c r="A531" s="2" t="s">
        <v>4797</v>
      </c>
      <c r="B531" s="4">
        <v>7502</v>
      </c>
      <c r="C531" s="2" t="s">
        <v>5538</v>
      </c>
      <c r="D531" s="2" t="s">
        <v>11</v>
      </c>
      <c r="E531" s="9" t="s">
        <v>5539</v>
      </c>
      <c r="F531" s="2" t="s">
        <v>5540</v>
      </c>
      <c r="G531" s="2" t="s">
        <v>4</v>
      </c>
      <c r="H531" s="2" t="s">
        <v>3901</v>
      </c>
      <c r="I531" s="10">
        <v>11634.92</v>
      </c>
      <c r="J531" s="2" t="s">
        <v>2336</v>
      </c>
      <c r="K531" s="2" t="s">
        <v>2336</v>
      </c>
      <c r="L531" s="2" t="s">
        <v>2336</v>
      </c>
      <c r="M531" s="2" t="s">
        <v>2336</v>
      </c>
      <c r="N531" s="2" t="s">
        <v>4759</v>
      </c>
    </row>
    <row r="532" spans="1:14" ht="16.5" customHeight="1">
      <c r="A532" s="2" t="s">
        <v>13</v>
      </c>
      <c r="B532" s="10">
        <v>87747.3</v>
      </c>
      <c r="C532" s="2" t="s">
        <v>5541</v>
      </c>
      <c r="D532" s="2" t="s">
        <v>11</v>
      </c>
      <c r="E532" s="9" t="s">
        <v>5542</v>
      </c>
      <c r="F532" s="2" t="s">
        <v>5543</v>
      </c>
      <c r="G532" s="2" t="s">
        <v>4</v>
      </c>
      <c r="H532" s="2" t="s">
        <v>3901</v>
      </c>
      <c r="I532" s="10">
        <v>87747.3</v>
      </c>
      <c r="J532" s="2" t="s">
        <v>2336</v>
      </c>
      <c r="K532" s="2" t="s">
        <v>2336</v>
      </c>
      <c r="L532" s="2" t="s">
        <v>2336</v>
      </c>
      <c r="M532" s="2" t="s">
        <v>2336</v>
      </c>
      <c r="N532" s="2" t="s">
        <v>22</v>
      </c>
    </row>
    <row r="533" spans="1:14" ht="16.5" customHeight="1">
      <c r="A533" s="2" t="s">
        <v>13</v>
      </c>
      <c r="B533" s="10">
        <v>183.68</v>
      </c>
      <c r="C533" s="2" t="s">
        <v>5544</v>
      </c>
      <c r="D533" s="2" t="s">
        <v>11</v>
      </c>
      <c r="E533" s="9" t="s">
        <v>5545</v>
      </c>
      <c r="F533" s="2" t="s">
        <v>5546</v>
      </c>
      <c r="G533" s="2" t="s">
        <v>4</v>
      </c>
      <c r="H533" s="2" t="s">
        <v>3901</v>
      </c>
      <c r="I533" s="10">
        <v>183.68</v>
      </c>
      <c r="J533" s="2" t="s">
        <v>2336</v>
      </c>
      <c r="K533" s="2" t="s">
        <v>2336</v>
      </c>
      <c r="L533" s="2" t="s">
        <v>2336</v>
      </c>
      <c r="M533" s="2" t="s">
        <v>2336</v>
      </c>
      <c r="N533" s="2" t="s">
        <v>22</v>
      </c>
    </row>
    <row r="534" spans="1:14" ht="16.5" customHeight="1">
      <c r="A534" s="2" t="s">
        <v>13</v>
      </c>
      <c r="B534" s="10">
        <v>662.79</v>
      </c>
      <c r="C534" s="2" t="s">
        <v>5547</v>
      </c>
      <c r="D534" s="2" t="s">
        <v>11</v>
      </c>
      <c r="E534" s="9" t="s">
        <v>5548</v>
      </c>
      <c r="F534" s="2" t="s">
        <v>5549</v>
      </c>
      <c r="G534" s="2" t="s">
        <v>4</v>
      </c>
      <c r="H534" s="2" t="s">
        <v>3901</v>
      </c>
      <c r="I534" s="10">
        <v>662.79</v>
      </c>
      <c r="J534" s="2" t="s">
        <v>2336</v>
      </c>
      <c r="K534" s="2" t="s">
        <v>2336</v>
      </c>
      <c r="L534" s="2" t="s">
        <v>2336</v>
      </c>
      <c r="M534" s="2" t="s">
        <v>2336</v>
      </c>
      <c r="N534" s="2" t="s">
        <v>20</v>
      </c>
    </row>
    <row r="535" spans="1:14" ht="16.5" customHeight="1">
      <c r="A535" s="2" t="s">
        <v>13</v>
      </c>
      <c r="B535" s="10">
        <v>479.74</v>
      </c>
      <c r="C535" s="2" t="s">
        <v>5550</v>
      </c>
      <c r="D535" s="2" t="s">
        <v>11</v>
      </c>
      <c r="E535" s="9" t="s">
        <v>5551</v>
      </c>
      <c r="F535" s="2" t="s">
        <v>5552</v>
      </c>
      <c r="G535" s="2" t="s">
        <v>4</v>
      </c>
      <c r="H535" s="2" t="s">
        <v>3901</v>
      </c>
      <c r="I535" s="10">
        <v>479.74</v>
      </c>
      <c r="J535" s="2" t="s">
        <v>2336</v>
      </c>
      <c r="K535" s="2" t="s">
        <v>2336</v>
      </c>
      <c r="L535" s="2" t="s">
        <v>2336</v>
      </c>
      <c r="M535" s="2" t="s">
        <v>2336</v>
      </c>
      <c r="N535" s="2" t="s">
        <v>20</v>
      </c>
    </row>
    <row r="536" spans="1:14" ht="16.5" customHeight="1">
      <c r="A536" s="2" t="s">
        <v>13</v>
      </c>
      <c r="B536" s="10">
        <v>3894.75</v>
      </c>
      <c r="C536" s="2" t="s">
        <v>5553</v>
      </c>
      <c r="D536" s="2" t="s">
        <v>11</v>
      </c>
      <c r="E536" s="9" t="s">
        <v>5554</v>
      </c>
      <c r="F536" s="2" t="s">
        <v>5555</v>
      </c>
      <c r="G536" s="2" t="s">
        <v>4</v>
      </c>
      <c r="H536" s="2" t="s">
        <v>3901</v>
      </c>
      <c r="I536" s="10">
        <v>4793.54</v>
      </c>
      <c r="J536" s="2" t="s">
        <v>2336</v>
      </c>
      <c r="K536" s="2" t="s">
        <v>2336</v>
      </c>
      <c r="L536" s="2" t="s">
        <v>2336</v>
      </c>
      <c r="M536" s="2" t="s">
        <v>2336</v>
      </c>
      <c r="N536" s="2" t="s">
        <v>20</v>
      </c>
    </row>
    <row r="537" spans="1:14" ht="16.5" customHeight="1">
      <c r="A537" s="2" t="s">
        <v>13</v>
      </c>
      <c r="B537" s="10">
        <v>90870.27</v>
      </c>
      <c r="C537" s="2" t="s">
        <v>5556</v>
      </c>
      <c r="D537" s="2" t="s">
        <v>12</v>
      </c>
      <c r="E537" s="9" t="s">
        <v>5557</v>
      </c>
      <c r="F537" s="2" t="s">
        <v>5558</v>
      </c>
      <c r="G537" s="2" t="s">
        <v>4</v>
      </c>
      <c r="H537" s="2" t="s">
        <v>3901</v>
      </c>
      <c r="I537" s="10">
        <v>90870.27</v>
      </c>
      <c r="J537" s="2" t="s">
        <v>2336</v>
      </c>
      <c r="K537" s="2" t="s">
        <v>2336</v>
      </c>
      <c r="L537" s="2" t="s">
        <v>2336</v>
      </c>
      <c r="M537" s="2" t="s">
        <v>2336</v>
      </c>
      <c r="N537" s="2" t="s">
        <v>4775</v>
      </c>
    </row>
    <row r="538" spans="1:14" ht="16.5" customHeight="1">
      <c r="A538" s="2" t="s">
        <v>13</v>
      </c>
      <c r="B538" s="10">
        <v>1113.97</v>
      </c>
      <c r="C538" s="2" t="s">
        <v>5559</v>
      </c>
      <c r="D538" s="2" t="s">
        <v>12</v>
      </c>
      <c r="E538" s="9" t="s">
        <v>5560</v>
      </c>
      <c r="F538" s="2" t="s">
        <v>5561</v>
      </c>
      <c r="G538" s="2" t="s">
        <v>4</v>
      </c>
      <c r="H538" s="2" t="s">
        <v>3901</v>
      </c>
      <c r="I538" s="10">
        <v>2339.34</v>
      </c>
      <c r="J538" s="2" t="s">
        <v>2336</v>
      </c>
      <c r="K538" s="2" t="s">
        <v>2336</v>
      </c>
      <c r="L538" s="2" t="s">
        <v>2336</v>
      </c>
      <c r="M538" s="2" t="s">
        <v>2336</v>
      </c>
      <c r="N538" s="2" t="s">
        <v>4775</v>
      </c>
    </row>
    <row r="539" spans="1:14" ht="16.5" customHeight="1">
      <c r="A539" s="2" t="s">
        <v>13</v>
      </c>
      <c r="B539" s="10">
        <v>1528.67</v>
      </c>
      <c r="C539" s="2" t="s">
        <v>5562</v>
      </c>
      <c r="D539" s="2" t="s">
        <v>12</v>
      </c>
      <c r="E539" s="9" t="s">
        <v>5563</v>
      </c>
      <c r="F539" s="2" t="s">
        <v>5564</v>
      </c>
      <c r="G539" s="2" t="s">
        <v>4</v>
      </c>
      <c r="H539" s="2" t="s">
        <v>3901</v>
      </c>
      <c r="I539" s="10">
        <v>3210.2</v>
      </c>
      <c r="J539" s="2" t="s">
        <v>2336</v>
      </c>
      <c r="K539" s="2" t="s">
        <v>2336</v>
      </c>
      <c r="L539" s="2" t="s">
        <v>2336</v>
      </c>
      <c r="M539" s="2" t="s">
        <v>2336</v>
      </c>
      <c r="N539" s="2" t="s">
        <v>4775</v>
      </c>
    </row>
    <row r="540" spans="1:14" ht="16.5" customHeight="1">
      <c r="A540" s="2" t="s">
        <v>13</v>
      </c>
      <c r="B540" s="10">
        <v>1460.52</v>
      </c>
      <c r="C540" s="2" t="s">
        <v>5565</v>
      </c>
      <c r="D540" s="2" t="s">
        <v>12</v>
      </c>
      <c r="E540" s="9" t="s">
        <v>5566</v>
      </c>
      <c r="F540" s="2" t="s">
        <v>5567</v>
      </c>
      <c r="G540" s="2" t="s">
        <v>4</v>
      </c>
      <c r="H540" s="2" t="s">
        <v>3901</v>
      </c>
      <c r="I540" s="10">
        <v>3067.08</v>
      </c>
      <c r="J540" s="2" t="s">
        <v>2336</v>
      </c>
      <c r="K540" s="2" t="s">
        <v>2336</v>
      </c>
      <c r="L540" s="2" t="s">
        <v>2336</v>
      </c>
      <c r="M540" s="2" t="s">
        <v>2336</v>
      </c>
      <c r="N540" s="2" t="s">
        <v>4775</v>
      </c>
    </row>
    <row r="541" spans="1:14" ht="16.5" customHeight="1">
      <c r="A541" s="2" t="s">
        <v>13</v>
      </c>
      <c r="B541" s="10">
        <v>1149.98</v>
      </c>
      <c r="C541" s="2" t="s">
        <v>5568</v>
      </c>
      <c r="D541" s="2" t="s">
        <v>11</v>
      </c>
      <c r="E541" s="9" t="s">
        <v>5569</v>
      </c>
      <c r="F541" s="2" t="s">
        <v>5570</v>
      </c>
      <c r="G541" s="2" t="s">
        <v>4</v>
      </c>
      <c r="H541" s="2" t="s">
        <v>3901</v>
      </c>
      <c r="I541" s="10">
        <v>1916.64</v>
      </c>
      <c r="J541" s="2" t="s">
        <v>2336</v>
      </c>
      <c r="K541" s="2" t="s">
        <v>2336</v>
      </c>
      <c r="L541" s="2" t="s">
        <v>2336</v>
      </c>
      <c r="M541" s="2" t="s">
        <v>2336</v>
      </c>
      <c r="N541" s="2" t="s">
        <v>27</v>
      </c>
    </row>
    <row r="542" spans="1:14" ht="16.5" customHeight="1">
      <c r="A542" s="2" t="s">
        <v>13</v>
      </c>
      <c r="B542" s="10">
        <v>1630.84</v>
      </c>
      <c r="C542" s="2" t="s">
        <v>5571</v>
      </c>
      <c r="D542" s="2" t="s">
        <v>11</v>
      </c>
      <c r="E542" s="9" t="s">
        <v>5572</v>
      </c>
      <c r="F542" s="2" t="s">
        <v>5573</v>
      </c>
      <c r="G542" s="2" t="s">
        <v>4</v>
      </c>
      <c r="H542" s="2" t="s">
        <v>3901</v>
      </c>
      <c r="I542" s="10">
        <v>1630.84</v>
      </c>
      <c r="J542" s="2" t="s">
        <v>2336</v>
      </c>
      <c r="K542" s="2" t="s">
        <v>2336</v>
      </c>
      <c r="L542" s="2" t="s">
        <v>2336</v>
      </c>
      <c r="M542" s="2" t="s">
        <v>2336</v>
      </c>
      <c r="N542" s="2" t="s">
        <v>20</v>
      </c>
    </row>
    <row r="543" spans="1:14" ht="16.5" customHeight="1">
      <c r="A543" s="2" t="s">
        <v>13</v>
      </c>
      <c r="B543" s="10">
        <v>9543.27</v>
      </c>
      <c r="C543" s="2" t="s">
        <v>5574</v>
      </c>
      <c r="D543" s="2" t="s">
        <v>12</v>
      </c>
      <c r="E543" s="9" t="s">
        <v>5575</v>
      </c>
      <c r="F543" s="2" t="s">
        <v>5576</v>
      </c>
      <c r="G543" s="2" t="s">
        <v>4</v>
      </c>
      <c r="H543" s="2" t="s">
        <v>3901</v>
      </c>
      <c r="I543" s="10">
        <v>9543.27</v>
      </c>
      <c r="J543" s="2" t="s">
        <v>2336</v>
      </c>
      <c r="K543" s="2" t="s">
        <v>2336</v>
      </c>
      <c r="L543" s="2" t="s">
        <v>2336</v>
      </c>
      <c r="M543" s="2" t="s">
        <v>2336</v>
      </c>
      <c r="N543" s="2" t="s">
        <v>20</v>
      </c>
    </row>
    <row r="544" spans="1:14" ht="16.5" customHeight="1">
      <c r="A544" s="2" t="s">
        <v>13</v>
      </c>
      <c r="B544" s="10">
        <v>479.74</v>
      </c>
      <c r="C544" s="2" t="s">
        <v>5577</v>
      </c>
      <c r="D544" s="2" t="s">
        <v>11</v>
      </c>
      <c r="E544" s="9" t="s">
        <v>5578</v>
      </c>
      <c r="F544" s="2" t="s">
        <v>5579</v>
      </c>
      <c r="G544" s="2" t="s">
        <v>4</v>
      </c>
      <c r="H544" s="2" t="s">
        <v>3901</v>
      </c>
      <c r="I544" s="10">
        <v>479.74</v>
      </c>
      <c r="J544" s="2" t="s">
        <v>2336</v>
      </c>
      <c r="K544" s="2" t="s">
        <v>2336</v>
      </c>
      <c r="L544" s="2" t="s">
        <v>2336</v>
      </c>
      <c r="M544" s="2" t="s">
        <v>2336</v>
      </c>
      <c r="N544" s="2" t="s">
        <v>20</v>
      </c>
    </row>
    <row r="545" spans="1:14" ht="16.5" customHeight="1">
      <c r="A545" s="2" t="s">
        <v>13</v>
      </c>
      <c r="B545" s="10">
        <v>27246.59</v>
      </c>
      <c r="C545" s="2" t="s">
        <v>5580</v>
      </c>
      <c r="D545" s="2" t="s">
        <v>12</v>
      </c>
      <c r="E545" s="9" t="s">
        <v>5581</v>
      </c>
      <c r="F545" s="2" t="s">
        <v>5582</v>
      </c>
      <c r="G545" s="2" t="s">
        <v>4</v>
      </c>
      <c r="H545" s="2" t="s">
        <v>3901</v>
      </c>
      <c r="I545" s="10">
        <v>27246.59</v>
      </c>
      <c r="J545" s="2" t="s">
        <v>2336</v>
      </c>
      <c r="K545" s="2" t="s">
        <v>2336</v>
      </c>
      <c r="L545" s="2" t="s">
        <v>2336</v>
      </c>
      <c r="M545" s="2" t="s">
        <v>2336</v>
      </c>
      <c r="N545" s="2" t="s">
        <v>4775</v>
      </c>
    </row>
    <row r="546" spans="1:14" ht="16.5" customHeight="1">
      <c r="A546" s="2" t="s">
        <v>13</v>
      </c>
      <c r="B546" s="10">
        <v>719.61</v>
      </c>
      <c r="C546" s="2" t="s">
        <v>5583</v>
      </c>
      <c r="D546" s="2" t="s">
        <v>11</v>
      </c>
      <c r="E546" s="9" t="s">
        <v>5584</v>
      </c>
      <c r="F546" s="2" t="s">
        <v>5585</v>
      </c>
      <c r="G546" s="2" t="s">
        <v>4</v>
      </c>
      <c r="H546" s="2" t="s">
        <v>3901</v>
      </c>
      <c r="I546" s="10">
        <v>719.61</v>
      </c>
      <c r="J546" s="2" t="s">
        <v>2336</v>
      </c>
      <c r="K546" s="2" t="s">
        <v>2336</v>
      </c>
      <c r="L546" s="2" t="s">
        <v>2336</v>
      </c>
      <c r="M546" s="2" t="s">
        <v>2336</v>
      </c>
      <c r="N546" s="2" t="s">
        <v>20</v>
      </c>
    </row>
    <row r="547" spans="1:14" ht="16.5" customHeight="1">
      <c r="A547" s="2" t="s">
        <v>13</v>
      </c>
      <c r="B547" s="10">
        <v>479.74</v>
      </c>
      <c r="C547" s="2" t="s">
        <v>5586</v>
      </c>
      <c r="D547" s="2" t="s">
        <v>11</v>
      </c>
      <c r="E547" s="9" t="s">
        <v>5587</v>
      </c>
      <c r="F547" s="2" t="s">
        <v>5588</v>
      </c>
      <c r="G547" s="2" t="s">
        <v>4</v>
      </c>
      <c r="H547" s="2" t="s">
        <v>3901</v>
      </c>
      <c r="I547" s="10">
        <v>479.74</v>
      </c>
      <c r="J547" s="2" t="s">
        <v>2336</v>
      </c>
      <c r="K547" s="2" t="s">
        <v>2336</v>
      </c>
      <c r="L547" s="2" t="s">
        <v>2336</v>
      </c>
      <c r="M547" s="2" t="s">
        <v>2336</v>
      </c>
      <c r="N547" s="2" t="s">
        <v>20</v>
      </c>
    </row>
    <row r="548" spans="1:14" ht="16.5" customHeight="1">
      <c r="A548" s="2" t="s">
        <v>13</v>
      </c>
      <c r="B548" s="10">
        <v>479.74</v>
      </c>
      <c r="C548" s="2" t="s">
        <v>5589</v>
      </c>
      <c r="D548" s="2" t="s">
        <v>11</v>
      </c>
      <c r="E548" s="9" t="s">
        <v>5590</v>
      </c>
      <c r="F548" s="2" t="s">
        <v>5591</v>
      </c>
      <c r="G548" s="2" t="s">
        <v>4</v>
      </c>
      <c r="H548" s="2" t="s">
        <v>3901</v>
      </c>
      <c r="I548" s="10">
        <v>479.74</v>
      </c>
      <c r="J548" s="2" t="s">
        <v>2336</v>
      </c>
      <c r="K548" s="2" t="s">
        <v>2336</v>
      </c>
      <c r="L548" s="2" t="s">
        <v>2336</v>
      </c>
      <c r="M548" s="2" t="s">
        <v>2336</v>
      </c>
      <c r="N548" s="2" t="s">
        <v>20</v>
      </c>
    </row>
    <row r="549" spans="1:14" ht="16.5" customHeight="1">
      <c r="A549" s="2" t="s">
        <v>13</v>
      </c>
      <c r="B549" s="10">
        <v>8626.1200000000008</v>
      </c>
      <c r="C549" s="2" t="s">
        <v>1111</v>
      </c>
      <c r="D549" s="2" t="s">
        <v>12</v>
      </c>
      <c r="E549" s="9" t="s">
        <v>5592</v>
      </c>
      <c r="F549" s="2" t="s">
        <v>1112</v>
      </c>
      <c r="G549" s="2" t="s">
        <v>4</v>
      </c>
      <c r="H549" s="2" t="s">
        <v>3901</v>
      </c>
      <c r="I549" s="10">
        <v>8626.1200000000008</v>
      </c>
      <c r="J549" s="2" t="s">
        <v>2336</v>
      </c>
      <c r="K549" s="2" t="s">
        <v>2336</v>
      </c>
      <c r="L549" s="2" t="s">
        <v>2336</v>
      </c>
      <c r="M549" s="2" t="s">
        <v>2336</v>
      </c>
      <c r="N549" s="2" t="s">
        <v>4759</v>
      </c>
    </row>
    <row r="550" spans="1:14" ht="16.5" customHeight="1">
      <c r="A550" s="2" t="s">
        <v>13</v>
      </c>
      <c r="B550" s="10">
        <v>146459.49</v>
      </c>
      <c r="C550" s="2" t="s">
        <v>5593</v>
      </c>
      <c r="D550" s="2" t="s">
        <v>11</v>
      </c>
      <c r="E550" s="9" t="s">
        <v>5594</v>
      </c>
      <c r="F550" s="2" t="s">
        <v>5595</v>
      </c>
      <c r="G550" s="2" t="s">
        <v>4</v>
      </c>
      <c r="H550" s="2" t="s">
        <v>3901</v>
      </c>
      <c r="I550" s="10">
        <v>182882.78</v>
      </c>
      <c r="J550" s="2" t="s">
        <v>2336</v>
      </c>
      <c r="K550" s="2" t="s">
        <v>2336</v>
      </c>
      <c r="L550" s="2" t="s">
        <v>2336</v>
      </c>
      <c r="M550" s="2" t="s">
        <v>2336</v>
      </c>
      <c r="N550" s="2" t="s">
        <v>4759</v>
      </c>
    </row>
    <row r="551" spans="1:14" ht="16.5" customHeight="1">
      <c r="A551" s="2" t="s">
        <v>13</v>
      </c>
      <c r="B551" s="10">
        <v>10852.73</v>
      </c>
      <c r="C551" s="2" t="s">
        <v>5596</v>
      </c>
      <c r="D551" s="2" t="s">
        <v>11</v>
      </c>
      <c r="E551" s="9" t="s">
        <v>5597</v>
      </c>
      <c r="F551" s="2" t="s">
        <v>5598</v>
      </c>
      <c r="G551" s="2" t="s">
        <v>4</v>
      </c>
      <c r="H551" s="2" t="s">
        <v>3901</v>
      </c>
      <c r="I551" s="10">
        <v>12471.13</v>
      </c>
      <c r="J551" s="2" t="s">
        <v>2336</v>
      </c>
      <c r="K551" s="2" t="s">
        <v>2336</v>
      </c>
      <c r="L551" s="2" t="s">
        <v>2336</v>
      </c>
      <c r="M551" s="2" t="s">
        <v>2336</v>
      </c>
      <c r="N551" s="2" t="s">
        <v>20</v>
      </c>
    </row>
    <row r="552" spans="1:14" ht="16.5" customHeight="1">
      <c r="A552" s="2" t="s">
        <v>13</v>
      </c>
      <c r="B552" s="10">
        <v>10729.24</v>
      </c>
      <c r="C552" s="2" t="s">
        <v>5599</v>
      </c>
      <c r="D552" s="2" t="s">
        <v>11</v>
      </c>
      <c r="E552" s="9" t="s">
        <v>5600</v>
      </c>
      <c r="F552" s="2" t="s">
        <v>5601</v>
      </c>
      <c r="G552" s="2" t="s">
        <v>4</v>
      </c>
      <c r="H552" s="2" t="s">
        <v>3901</v>
      </c>
      <c r="I552" s="10">
        <v>10729.24</v>
      </c>
      <c r="J552" s="2" t="s">
        <v>2336</v>
      </c>
      <c r="K552" s="2" t="s">
        <v>2336</v>
      </c>
      <c r="L552" s="2" t="s">
        <v>2336</v>
      </c>
      <c r="M552" s="2" t="s">
        <v>2336</v>
      </c>
      <c r="N552" s="2" t="s">
        <v>26</v>
      </c>
    </row>
    <row r="553" spans="1:14" ht="16.5" customHeight="1">
      <c r="A553" s="2" t="s">
        <v>13</v>
      </c>
      <c r="B553" s="10">
        <v>10240.99</v>
      </c>
      <c r="C553" s="2" t="s">
        <v>5602</v>
      </c>
      <c r="D553" s="2" t="s">
        <v>11</v>
      </c>
      <c r="E553" s="9" t="s">
        <v>5603</v>
      </c>
      <c r="F553" s="2" t="s">
        <v>5604</v>
      </c>
      <c r="G553" s="2" t="s">
        <v>4</v>
      </c>
      <c r="H553" s="2" t="s">
        <v>3901</v>
      </c>
      <c r="I553" s="10">
        <v>10240.99</v>
      </c>
      <c r="J553" s="2" t="s">
        <v>2336</v>
      </c>
      <c r="K553" s="2" t="s">
        <v>2336</v>
      </c>
      <c r="L553" s="2" t="s">
        <v>2336</v>
      </c>
      <c r="M553" s="2" t="s">
        <v>2336</v>
      </c>
      <c r="N553" s="2" t="s">
        <v>26</v>
      </c>
    </row>
    <row r="554" spans="1:14" ht="16.5" customHeight="1">
      <c r="A554" s="2" t="s">
        <v>13</v>
      </c>
      <c r="B554" s="10">
        <v>14674.27</v>
      </c>
      <c r="C554" s="2" t="s">
        <v>5605</v>
      </c>
      <c r="D554" s="2" t="s">
        <v>12</v>
      </c>
      <c r="E554" s="9" t="s">
        <v>5606</v>
      </c>
      <c r="F554" s="2" t="s">
        <v>5607</v>
      </c>
      <c r="G554" s="2" t="s">
        <v>4</v>
      </c>
      <c r="H554" s="2" t="s">
        <v>3901</v>
      </c>
      <c r="I554" s="10">
        <v>14674.27</v>
      </c>
      <c r="J554" s="2" t="s">
        <v>2336</v>
      </c>
      <c r="K554" s="2" t="s">
        <v>2336</v>
      </c>
      <c r="L554" s="2" t="s">
        <v>2336</v>
      </c>
      <c r="M554" s="2" t="s">
        <v>2336</v>
      </c>
      <c r="N554" s="2" t="s">
        <v>4759</v>
      </c>
    </row>
    <row r="555" spans="1:14" ht="16.5" customHeight="1">
      <c r="A555" s="2" t="s">
        <v>13</v>
      </c>
      <c r="B555" s="10">
        <v>10767.92</v>
      </c>
      <c r="C555" s="2" t="s">
        <v>5608</v>
      </c>
      <c r="D555" s="2" t="s">
        <v>12</v>
      </c>
      <c r="E555" s="9" t="s">
        <v>5609</v>
      </c>
      <c r="F555" s="2" t="s">
        <v>5610</v>
      </c>
      <c r="G555" s="2" t="s">
        <v>4</v>
      </c>
      <c r="H555" s="2" t="s">
        <v>3901</v>
      </c>
      <c r="I555" s="10">
        <v>10767.92</v>
      </c>
      <c r="J555" s="2" t="s">
        <v>2336</v>
      </c>
      <c r="K555" s="2" t="s">
        <v>2336</v>
      </c>
      <c r="L555" s="2" t="s">
        <v>2336</v>
      </c>
      <c r="M555" s="2" t="s">
        <v>2336</v>
      </c>
      <c r="N555" s="2" t="s">
        <v>4759</v>
      </c>
    </row>
    <row r="556" spans="1:14" ht="16.5" customHeight="1">
      <c r="A556" s="2" t="s">
        <v>13</v>
      </c>
      <c r="B556" s="10">
        <v>10145.290000000001</v>
      </c>
      <c r="C556" s="2" t="s">
        <v>5611</v>
      </c>
      <c r="D556" s="2" t="s">
        <v>12</v>
      </c>
      <c r="E556" s="9" t="s">
        <v>5612</v>
      </c>
      <c r="F556" s="2" t="s">
        <v>5613</v>
      </c>
      <c r="G556" s="2" t="s">
        <v>4</v>
      </c>
      <c r="H556" s="2" t="s">
        <v>3901</v>
      </c>
      <c r="I556" s="10">
        <v>10145.290000000001</v>
      </c>
      <c r="J556" s="2" t="s">
        <v>2336</v>
      </c>
      <c r="K556" s="2" t="s">
        <v>2336</v>
      </c>
      <c r="L556" s="2" t="s">
        <v>2336</v>
      </c>
      <c r="M556" s="2" t="s">
        <v>2336</v>
      </c>
      <c r="N556" s="2" t="s">
        <v>4759</v>
      </c>
    </row>
    <row r="557" spans="1:14" ht="16.5" customHeight="1">
      <c r="A557" s="2" t="s">
        <v>13</v>
      </c>
      <c r="B557" s="10">
        <v>13833.31</v>
      </c>
      <c r="C557" s="2" t="s">
        <v>5614</v>
      </c>
      <c r="D557" s="2" t="s">
        <v>12</v>
      </c>
      <c r="E557" s="9" t="s">
        <v>5615</v>
      </c>
      <c r="F557" s="2" t="s">
        <v>5616</v>
      </c>
      <c r="G557" s="2" t="s">
        <v>4</v>
      </c>
      <c r="H557" s="2" t="s">
        <v>3901</v>
      </c>
      <c r="I557" s="10">
        <v>13833.31</v>
      </c>
      <c r="J557" s="2" t="s">
        <v>2336</v>
      </c>
      <c r="K557" s="2" t="s">
        <v>2336</v>
      </c>
      <c r="L557" s="2" t="s">
        <v>2336</v>
      </c>
      <c r="M557" s="2" t="s">
        <v>2336</v>
      </c>
      <c r="N557" s="2" t="s">
        <v>4759</v>
      </c>
    </row>
    <row r="558" spans="1:14" ht="16.5" customHeight="1">
      <c r="A558" s="2" t="s">
        <v>13</v>
      </c>
      <c r="B558" s="10">
        <v>18874.990000000002</v>
      </c>
      <c r="C558" s="2" t="s">
        <v>5617</v>
      </c>
      <c r="D558" s="2" t="s">
        <v>12</v>
      </c>
      <c r="E558" s="9" t="s">
        <v>5618</v>
      </c>
      <c r="F558" s="2" t="s">
        <v>5619</v>
      </c>
      <c r="G558" s="2" t="s">
        <v>4</v>
      </c>
      <c r="H558" s="2" t="s">
        <v>3901</v>
      </c>
      <c r="I558" s="10">
        <v>18874.990000000002</v>
      </c>
      <c r="J558" s="2" t="s">
        <v>2336</v>
      </c>
      <c r="K558" s="2" t="s">
        <v>2336</v>
      </c>
      <c r="L558" s="2" t="s">
        <v>2336</v>
      </c>
      <c r="M558" s="2" t="s">
        <v>2336</v>
      </c>
      <c r="N558" s="2" t="s">
        <v>4759</v>
      </c>
    </row>
    <row r="559" spans="1:14" ht="16.5" customHeight="1">
      <c r="A559" s="2" t="s">
        <v>13</v>
      </c>
      <c r="B559" s="10">
        <v>10296.89</v>
      </c>
      <c r="C559" s="2" t="s">
        <v>5620</v>
      </c>
      <c r="D559" s="2" t="s">
        <v>12</v>
      </c>
      <c r="E559" s="9" t="s">
        <v>5621</v>
      </c>
      <c r="F559" s="2" t="s">
        <v>5622</v>
      </c>
      <c r="G559" s="2" t="s">
        <v>4</v>
      </c>
      <c r="H559" s="2" t="s">
        <v>3901</v>
      </c>
      <c r="I559" s="10">
        <v>10296.89</v>
      </c>
      <c r="J559" s="2" t="s">
        <v>2336</v>
      </c>
      <c r="K559" s="2" t="s">
        <v>2336</v>
      </c>
      <c r="L559" s="2" t="s">
        <v>2336</v>
      </c>
      <c r="M559" s="2" t="s">
        <v>2336</v>
      </c>
      <c r="N559" s="2" t="s">
        <v>4759</v>
      </c>
    </row>
    <row r="560" spans="1:14" ht="16.5" customHeight="1">
      <c r="A560" s="2" t="s">
        <v>13</v>
      </c>
      <c r="B560" s="10">
        <v>3492.17</v>
      </c>
      <c r="C560" s="2" t="s">
        <v>5623</v>
      </c>
      <c r="D560" s="2" t="s">
        <v>11</v>
      </c>
      <c r="E560" s="9" t="s">
        <v>5624</v>
      </c>
      <c r="F560" s="2" t="s">
        <v>5625</v>
      </c>
      <c r="G560" s="2" t="s">
        <v>4</v>
      </c>
      <c r="H560" s="2" t="s">
        <v>3901</v>
      </c>
      <c r="I560" s="10">
        <v>3816.05</v>
      </c>
      <c r="J560" s="2" t="s">
        <v>2336</v>
      </c>
      <c r="K560" s="2" t="s">
        <v>2336</v>
      </c>
      <c r="L560" s="2" t="s">
        <v>2336</v>
      </c>
      <c r="M560" s="2" t="s">
        <v>2336</v>
      </c>
      <c r="N560" s="2" t="s">
        <v>20</v>
      </c>
    </row>
    <row r="561" spans="1:14" ht="16.5" customHeight="1">
      <c r="A561" s="2" t="s">
        <v>13</v>
      </c>
      <c r="B561" s="10">
        <v>29741.8</v>
      </c>
      <c r="C561" s="2" t="s">
        <v>5626</v>
      </c>
      <c r="D561" s="2" t="s">
        <v>12</v>
      </c>
      <c r="E561" s="9" t="s">
        <v>5627</v>
      </c>
      <c r="F561" s="2" t="s">
        <v>5628</v>
      </c>
      <c r="G561" s="2" t="s">
        <v>4</v>
      </c>
      <c r="H561" s="2" t="s">
        <v>3901</v>
      </c>
      <c r="I561" s="10">
        <v>29741.8</v>
      </c>
      <c r="J561" s="2" t="s">
        <v>2336</v>
      </c>
      <c r="K561" s="2" t="s">
        <v>2336</v>
      </c>
      <c r="L561" s="2" t="s">
        <v>2336</v>
      </c>
      <c r="M561" s="2" t="s">
        <v>2336</v>
      </c>
      <c r="N561" s="2" t="s">
        <v>23</v>
      </c>
    </row>
    <row r="562" spans="1:14" ht="16.5" customHeight="1">
      <c r="A562" s="2" t="s">
        <v>13</v>
      </c>
      <c r="B562" s="10">
        <v>3908.24</v>
      </c>
      <c r="C562" s="2" t="s">
        <v>5629</v>
      </c>
      <c r="D562" s="2" t="s">
        <v>11</v>
      </c>
      <c r="E562" s="9" t="s">
        <v>5630</v>
      </c>
      <c r="F562" s="2" t="s">
        <v>5631</v>
      </c>
      <c r="G562" s="2" t="s">
        <v>4</v>
      </c>
      <c r="H562" s="2" t="s">
        <v>3901</v>
      </c>
      <c r="I562" s="10">
        <v>19325.150000000001</v>
      </c>
      <c r="J562" s="2" t="s">
        <v>2336</v>
      </c>
      <c r="K562" s="2" t="s">
        <v>2336</v>
      </c>
      <c r="L562" s="2" t="s">
        <v>2336</v>
      </c>
      <c r="M562" s="2" t="s">
        <v>2336</v>
      </c>
      <c r="N562" s="2" t="s">
        <v>26</v>
      </c>
    </row>
    <row r="563" spans="1:14" ht="16.5" customHeight="1">
      <c r="A563" s="2" t="s">
        <v>13</v>
      </c>
      <c r="B563" s="10">
        <v>1602.66</v>
      </c>
      <c r="C563" s="2" t="s">
        <v>5632</v>
      </c>
      <c r="D563" s="2" t="s">
        <v>11</v>
      </c>
      <c r="E563" s="9" t="s">
        <v>5633</v>
      </c>
      <c r="F563" s="2" t="s">
        <v>5634</v>
      </c>
      <c r="G563" s="2" t="s">
        <v>4</v>
      </c>
      <c r="H563" s="2" t="s">
        <v>3901</v>
      </c>
      <c r="I563" s="10">
        <v>2040.42</v>
      </c>
      <c r="J563" s="2" t="s">
        <v>2336</v>
      </c>
      <c r="K563" s="2" t="s">
        <v>2336</v>
      </c>
      <c r="L563" s="2" t="s">
        <v>2336</v>
      </c>
      <c r="M563" s="2" t="s">
        <v>2336</v>
      </c>
      <c r="N563" s="2" t="s">
        <v>20</v>
      </c>
    </row>
    <row r="564" spans="1:14" ht="16.5" customHeight="1">
      <c r="A564" s="2" t="s">
        <v>13</v>
      </c>
      <c r="B564" s="10">
        <v>2671.01</v>
      </c>
      <c r="C564" s="2" t="s">
        <v>5635</v>
      </c>
      <c r="D564" s="2" t="s">
        <v>11</v>
      </c>
      <c r="E564" s="9" t="s">
        <v>5636</v>
      </c>
      <c r="F564" s="2" t="s">
        <v>5637</v>
      </c>
      <c r="G564" s="2" t="s">
        <v>4</v>
      </c>
      <c r="H564" s="2" t="s">
        <v>3901</v>
      </c>
      <c r="I564" s="10">
        <v>3154.36</v>
      </c>
      <c r="J564" s="2" t="s">
        <v>2336</v>
      </c>
      <c r="K564" s="2" t="s">
        <v>2336</v>
      </c>
      <c r="L564" s="2" t="s">
        <v>2336</v>
      </c>
      <c r="M564" s="2" t="s">
        <v>2336</v>
      </c>
      <c r="N564" s="2" t="s">
        <v>20</v>
      </c>
    </row>
    <row r="565" spans="1:14" ht="16.5" customHeight="1">
      <c r="A565" s="2" t="s">
        <v>13</v>
      </c>
      <c r="B565" s="10">
        <v>11893.4</v>
      </c>
      <c r="C565" s="2" t="s">
        <v>5638</v>
      </c>
      <c r="D565" s="2" t="s">
        <v>12</v>
      </c>
      <c r="E565" s="9" t="s">
        <v>5639</v>
      </c>
      <c r="F565" s="2" t="s">
        <v>5640</v>
      </c>
      <c r="G565" s="2" t="s">
        <v>4</v>
      </c>
      <c r="H565" s="2" t="s">
        <v>3901</v>
      </c>
      <c r="I565" s="10">
        <v>11893.4</v>
      </c>
      <c r="J565" s="2" t="s">
        <v>2336</v>
      </c>
      <c r="K565" s="2" t="s">
        <v>2336</v>
      </c>
      <c r="L565" s="2" t="s">
        <v>2336</v>
      </c>
      <c r="M565" s="2" t="s">
        <v>2336</v>
      </c>
      <c r="N565" s="2" t="s">
        <v>4759</v>
      </c>
    </row>
    <row r="566" spans="1:14" ht="16.5" customHeight="1">
      <c r="A566" s="2" t="s">
        <v>4306</v>
      </c>
      <c r="B566" s="4">
        <v>188064</v>
      </c>
      <c r="C566" s="2" t="s">
        <v>5641</v>
      </c>
      <c r="D566" s="2" t="s">
        <v>11</v>
      </c>
      <c r="E566" s="9" t="s">
        <v>5642</v>
      </c>
      <c r="F566" s="2" t="s">
        <v>5643</v>
      </c>
      <c r="G566" s="2" t="s">
        <v>4</v>
      </c>
      <c r="H566" s="2" t="s">
        <v>3901</v>
      </c>
      <c r="I566" s="4">
        <v>188064</v>
      </c>
      <c r="J566" s="2" t="s">
        <v>2336</v>
      </c>
      <c r="K566" s="2" t="s">
        <v>2336</v>
      </c>
      <c r="L566" s="2" t="s">
        <v>2336</v>
      </c>
      <c r="M566" s="2" t="s">
        <v>2336</v>
      </c>
      <c r="N566" s="2" t="s">
        <v>27</v>
      </c>
    </row>
    <row r="567" spans="1:14" ht="16.5" customHeight="1">
      <c r="A567" s="2" t="s">
        <v>13</v>
      </c>
      <c r="B567" s="4">
        <v>22068</v>
      </c>
      <c r="C567" s="2" t="s">
        <v>5644</v>
      </c>
      <c r="D567" s="2" t="s">
        <v>12</v>
      </c>
      <c r="E567" s="9" t="s">
        <v>5645</v>
      </c>
      <c r="F567" s="2" t="s">
        <v>5646</v>
      </c>
      <c r="G567" s="2" t="s">
        <v>4</v>
      </c>
      <c r="H567" s="2" t="s">
        <v>3901</v>
      </c>
      <c r="I567" s="4">
        <v>22068</v>
      </c>
      <c r="J567" s="2" t="s">
        <v>2336</v>
      </c>
      <c r="K567" s="2" t="s">
        <v>2336</v>
      </c>
      <c r="L567" s="2" t="s">
        <v>2336</v>
      </c>
      <c r="M567" s="2" t="s">
        <v>2336</v>
      </c>
      <c r="N567" s="2" t="s">
        <v>4759</v>
      </c>
    </row>
    <row r="568" spans="1:14" ht="16.5" customHeight="1">
      <c r="A568" s="2" t="s">
        <v>13</v>
      </c>
      <c r="B568" s="10">
        <v>25357.26</v>
      </c>
      <c r="C568" s="2" t="s">
        <v>5647</v>
      </c>
      <c r="D568" s="2" t="s">
        <v>12</v>
      </c>
      <c r="E568" s="9" t="s">
        <v>5648</v>
      </c>
      <c r="F568" s="2" t="s">
        <v>5649</v>
      </c>
      <c r="G568" s="2" t="s">
        <v>4</v>
      </c>
      <c r="H568" s="2" t="s">
        <v>3901</v>
      </c>
      <c r="I568" s="10">
        <v>25357.26</v>
      </c>
      <c r="J568" s="2" t="s">
        <v>2336</v>
      </c>
      <c r="K568" s="2" t="s">
        <v>2336</v>
      </c>
      <c r="L568" s="2" t="s">
        <v>2336</v>
      </c>
      <c r="M568" s="2" t="s">
        <v>2336</v>
      </c>
      <c r="N568" s="2" t="s">
        <v>4759</v>
      </c>
    </row>
    <row r="569" spans="1:14" ht="16.5" customHeight="1">
      <c r="A569" s="2" t="s">
        <v>13</v>
      </c>
      <c r="B569" s="10">
        <v>10259.76</v>
      </c>
      <c r="C569" s="2" t="s">
        <v>5650</v>
      </c>
      <c r="D569" s="2" t="s">
        <v>12</v>
      </c>
      <c r="E569" s="9" t="s">
        <v>5651</v>
      </c>
      <c r="F569" s="2" t="s">
        <v>5652</v>
      </c>
      <c r="G569" s="2" t="s">
        <v>4</v>
      </c>
      <c r="H569" s="2" t="s">
        <v>3901</v>
      </c>
      <c r="I569" s="10">
        <v>10259.76</v>
      </c>
      <c r="J569" s="2" t="s">
        <v>2336</v>
      </c>
      <c r="K569" s="2" t="s">
        <v>2336</v>
      </c>
      <c r="L569" s="2" t="s">
        <v>2336</v>
      </c>
      <c r="M569" s="2" t="s">
        <v>2336</v>
      </c>
      <c r="N569" s="2" t="s">
        <v>4759</v>
      </c>
    </row>
    <row r="570" spans="1:14" ht="16.5" customHeight="1">
      <c r="A570" s="2" t="s">
        <v>13</v>
      </c>
      <c r="B570" s="10">
        <v>2390.89</v>
      </c>
      <c r="C570" s="2" t="s">
        <v>5653</v>
      </c>
      <c r="D570" s="2" t="s">
        <v>11</v>
      </c>
      <c r="E570" s="9" t="s">
        <v>5654</v>
      </c>
      <c r="F570" s="2" t="s">
        <v>5655</v>
      </c>
      <c r="G570" s="2" t="s">
        <v>4</v>
      </c>
      <c r="H570" s="2" t="s">
        <v>3901</v>
      </c>
      <c r="I570" s="10">
        <v>2797.13</v>
      </c>
      <c r="J570" s="2" t="s">
        <v>2336</v>
      </c>
      <c r="K570" s="2" t="s">
        <v>2336</v>
      </c>
      <c r="L570" s="2" t="s">
        <v>2336</v>
      </c>
      <c r="M570" s="2" t="s">
        <v>2336</v>
      </c>
      <c r="N570" s="2" t="s">
        <v>20</v>
      </c>
    </row>
    <row r="571" spans="1:14" ht="16.5" customHeight="1">
      <c r="A571" s="2" t="s">
        <v>13</v>
      </c>
      <c r="B571" s="10">
        <v>38582.54</v>
      </c>
      <c r="C571" s="2" t="s">
        <v>5656</v>
      </c>
      <c r="D571" s="2" t="s">
        <v>11</v>
      </c>
      <c r="E571" s="9" t="s">
        <v>5657</v>
      </c>
      <c r="F571" s="2" t="s">
        <v>5658</v>
      </c>
      <c r="G571" s="2" t="s">
        <v>4</v>
      </c>
      <c r="H571" s="2" t="s">
        <v>3901</v>
      </c>
      <c r="I571" s="10">
        <v>59081.88</v>
      </c>
      <c r="J571" s="2" t="s">
        <v>2336</v>
      </c>
      <c r="K571" s="2" t="s">
        <v>2336</v>
      </c>
      <c r="L571" s="2" t="s">
        <v>2336</v>
      </c>
      <c r="M571" s="2" t="s">
        <v>2336</v>
      </c>
      <c r="N571" s="2" t="s">
        <v>23</v>
      </c>
    </row>
    <row r="572" spans="1:14" ht="16.5" customHeight="1">
      <c r="A572" s="2" t="s">
        <v>13</v>
      </c>
      <c r="B572" s="10">
        <v>51919.7</v>
      </c>
      <c r="C572" s="2" t="s">
        <v>5659</v>
      </c>
      <c r="D572" s="2" t="s">
        <v>11</v>
      </c>
      <c r="E572" s="9" t="s">
        <v>5660</v>
      </c>
      <c r="F572" s="2" t="s">
        <v>5661</v>
      </c>
      <c r="G572" s="2" t="s">
        <v>4</v>
      </c>
      <c r="H572" s="2" t="s">
        <v>3901</v>
      </c>
      <c r="I572" s="10">
        <v>76973.179999999993</v>
      </c>
      <c r="J572" s="2" t="s">
        <v>2336</v>
      </c>
      <c r="K572" s="2" t="s">
        <v>2336</v>
      </c>
      <c r="L572" s="2" t="s">
        <v>2336</v>
      </c>
      <c r="M572" s="2" t="s">
        <v>2336</v>
      </c>
      <c r="N572" s="2" t="s">
        <v>26</v>
      </c>
    </row>
    <row r="573" spans="1:14" ht="16.5" customHeight="1">
      <c r="A573" s="2" t="s">
        <v>4306</v>
      </c>
      <c r="B573" s="4">
        <v>40765</v>
      </c>
      <c r="C573" s="2" t="s">
        <v>5662</v>
      </c>
      <c r="D573" s="2" t="s">
        <v>12</v>
      </c>
      <c r="E573" s="9" t="s">
        <v>5663</v>
      </c>
      <c r="F573" s="2" t="s">
        <v>5664</v>
      </c>
      <c r="G573" s="2" t="s">
        <v>4</v>
      </c>
      <c r="H573" s="2" t="s">
        <v>3901</v>
      </c>
      <c r="I573" s="4">
        <v>40765</v>
      </c>
      <c r="J573" s="2" t="s">
        <v>2336</v>
      </c>
      <c r="K573" s="2" t="s">
        <v>2336</v>
      </c>
      <c r="L573" s="2" t="s">
        <v>2336</v>
      </c>
      <c r="M573" s="2" t="s">
        <v>2336</v>
      </c>
      <c r="N573" s="2" t="s">
        <v>4759</v>
      </c>
    </row>
    <row r="574" spans="1:14" ht="16.5" customHeight="1">
      <c r="A574" s="2" t="s">
        <v>4306</v>
      </c>
      <c r="B574" s="4">
        <v>15250</v>
      </c>
      <c r="C574" s="2" t="s">
        <v>5665</v>
      </c>
      <c r="D574" s="2" t="s">
        <v>12</v>
      </c>
      <c r="E574" s="9" t="s">
        <v>5666</v>
      </c>
      <c r="F574" s="2" t="s">
        <v>5667</v>
      </c>
      <c r="G574" s="2" t="s">
        <v>4</v>
      </c>
      <c r="H574" s="2" t="s">
        <v>3901</v>
      </c>
      <c r="I574" s="4">
        <v>15250</v>
      </c>
      <c r="J574" s="2" t="s">
        <v>2336</v>
      </c>
      <c r="K574" s="2" t="s">
        <v>2336</v>
      </c>
      <c r="L574" s="2" t="s">
        <v>2336</v>
      </c>
      <c r="M574" s="2" t="s">
        <v>2336</v>
      </c>
      <c r="N574" s="2" t="s">
        <v>4759</v>
      </c>
    </row>
    <row r="575" spans="1:14" ht="16.5" customHeight="1">
      <c r="A575" s="2" t="s">
        <v>4306</v>
      </c>
      <c r="B575" s="4">
        <v>43875</v>
      </c>
      <c r="C575" s="2" t="s">
        <v>5668</v>
      </c>
      <c r="D575" s="2" t="s">
        <v>12</v>
      </c>
      <c r="E575" s="9" t="s">
        <v>5669</v>
      </c>
      <c r="F575" s="2" t="s">
        <v>5670</v>
      </c>
      <c r="G575" s="2" t="s">
        <v>4</v>
      </c>
      <c r="H575" s="2" t="s">
        <v>3901</v>
      </c>
      <c r="I575" s="4">
        <v>43875</v>
      </c>
      <c r="J575" s="2" t="s">
        <v>2336</v>
      </c>
      <c r="K575" s="2" t="s">
        <v>2336</v>
      </c>
      <c r="L575" s="2" t="s">
        <v>2336</v>
      </c>
      <c r="M575" s="2" t="s">
        <v>2336</v>
      </c>
      <c r="N575" s="2" t="s">
        <v>4759</v>
      </c>
    </row>
    <row r="576" spans="1:14" ht="16.5" customHeight="1">
      <c r="A576" s="2" t="s">
        <v>13</v>
      </c>
      <c r="B576" s="10">
        <v>9401.8700000000008</v>
      </c>
      <c r="C576" s="2" t="s">
        <v>5671</v>
      </c>
      <c r="D576" s="2" t="s">
        <v>11</v>
      </c>
      <c r="E576" s="9" t="s">
        <v>5672</v>
      </c>
      <c r="F576" s="2" t="s">
        <v>5673</v>
      </c>
      <c r="G576" s="2" t="s">
        <v>4</v>
      </c>
      <c r="H576" s="2" t="s">
        <v>3901</v>
      </c>
      <c r="I576" s="10">
        <v>9401.8700000000008</v>
      </c>
      <c r="J576" s="2" t="s">
        <v>2336</v>
      </c>
      <c r="K576" s="2" t="s">
        <v>2336</v>
      </c>
      <c r="L576" s="2" t="s">
        <v>2336</v>
      </c>
      <c r="M576" s="2" t="s">
        <v>2336</v>
      </c>
      <c r="N576" s="2" t="s">
        <v>26</v>
      </c>
    </row>
    <row r="577" spans="1:14" ht="16.5" customHeight="1">
      <c r="A577" s="2" t="s">
        <v>13</v>
      </c>
      <c r="B577" s="10">
        <v>6824.4</v>
      </c>
      <c r="C577" s="2" t="s">
        <v>5674</v>
      </c>
      <c r="D577" s="2" t="s">
        <v>11</v>
      </c>
      <c r="E577" s="9" t="s">
        <v>5675</v>
      </c>
      <c r="F577" s="2" t="s">
        <v>5676</v>
      </c>
      <c r="G577" s="2" t="s">
        <v>4</v>
      </c>
      <c r="H577" s="2" t="s">
        <v>3901</v>
      </c>
      <c r="I577" s="10">
        <v>26687.759999999998</v>
      </c>
      <c r="J577" s="2" t="s">
        <v>2336</v>
      </c>
      <c r="K577" s="2" t="s">
        <v>2336</v>
      </c>
      <c r="L577" s="2" t="s">
        <v>2336</v>
      </c>
      <c r="M577" s="2" t="s">
        <v>2336</v>
      </c>
      <c r="N577" s="2" t="s">
        <v>23</v>
      </c>
    </row>
    <row r="578" spans="1:14" ht="16.5" customHeight="1">
      <c r="A578" s="2" t="s">
        <v>13</v>
      </c>
      <c r="B578" s="10">
        <v>18050.47</v>
      </c>
      <c r="C578" s="2" t="s">
        <v>5677</v>
      </c>
      <c r="D578" s="2" t="s">
        <v>12</v>
      </c>
      <c r="E578" s="9" t="s">
        <v>5678</v>
      </c>
      <c r="F578" s="2" t="s">
        <v>5679</v>
      </c>
      <c r="G578" s="2" t="s">
        <v>4</v>
      </c>
      <c r="H578" s="2" t="s">
        <v>3901</v>
      </c>
      <c r="I578" s="10">
        <v>18050.47</v>
      </c>
      <c r="J578" s="2" t="s">
        <v>2336</v>
      </c>
      <c r="K578" s="2" t="s">
        <v>2336</v>
      </c>
      <c r="L578" s="2" t="s">
        <v>2336</v>
      </c>
      <c r="M578" s="2" t="s">
        <v>2336</v>
      </c>
      <c r="N578" s="2" t="s">
        <v>4759</v>
      </c>
    </row>
    <row r="579" spans="1:14" ht="16.5" customHeight="1">
      <c r="A579" s="2" t="s">
        <v>13</v>
      </c>
      <c r="B579" s="10">
        <v>13149.52</v>
      </c>
      <c r="C579" s="2" t="s">
        <v>5680</v>
      </c>
      <c r="D579" s="2" t="s">
        <v>12</v>
      </c>
      <c r="E579" s="9" t="s">
        <v>5681</v>
      </c>
      <c r="F579" s="2" t="s">
        <v>5682</v>
      </c>
      <c r="G579" s="2" t="s">
        <v>4</v>
      </c>
      <c r="H579" s="2" t="s">
        <v>3901</v>
      </c>
      <c r="I579" s="10">
        <v>13149.52</v>
      </c>
      <c r="J579" s="2" t="s">
        <v>2336</v>
      </c>
      <c r="K579" s="2" t="s">
        <v>2336</v>
      </c>
      <c r="L579" s="2" t="s">
        <v>2336</v>
      </c>
      <c r="M579" s="2" t="s">
        <v>2336</v>
      </c>
      <c r="N579" s="2" t="s">
        <v>4759</v>
      </c>
    </row>
    <row r="580" spans="1:14" ht="16.5" customHeight="1">
      <c r="A580" s="2" t="s">
        <v>13</v>
      </c>
      <c r="B580" s="10">
        <v>8360.02</v>
      </c>
      <c r="C580" s="2" t="s">
        <v>5683</v>
      </c>
      <c r="D580" s="2" t="s">
        <v>12</v>
      </c>
      <c r="E580" s="9" t="s">
        <v>5684</v>
      </c>
      <c r="F580" s="2" t="s">
        <v>5685</v>
      </c>
      <c r="G580" s="2" t="s">
        <v>4</v>
      </c>
      <c r="H580" s="2" t="s">
        <v>3901</v>
      </c>
      <c r="I580" s="10">
        <v>8360.02</v>
      </c>
      <c r="J580" s="2" t="s">
        <v>2336</v>
      </c>
      <c r="K580" s="2" t="s">
        <v>2336</v>
      </c>
      <c r="L580" s="2" t="s">
        <v>2336</v>
      </c>
      <c r="M580" s="2" t="s">
        <v>2336</v>
      </c>
      <c r="N580" s="2" t="s">
        <v>4759</v>
      </c>
    </row>
    <row r="581" spans="1:14" ht="16.5" customHeight="1">
      <c r="A581" s="2" t="s">
        <v>14</v>
      </c>
      <c r="B581" s="10">
        <v>70765.429999999993</v>
      </c>
      <c r="C581" s="2" t="s">
        <v>5686</v>
      </c>
      <c r="D581" s="2" t="s">
        <v>11</v>
      </c>
      <c r="E581" s="9" t="s">
        <v>5687</v>
      </c>
      <c r="F581" s="2" t="s">
        <v>5688</v>
      </c>
      <c r="G581" s="2" t="s">
        <v>4</v>
      </c>
      <c r="H581" s="2" t="s">
        <v>3901</v>
      </c>
      <c r="I581" s="10">
        <v>84917.8</v>
      </c>
      <c r="J581" s="2" t="s">
        <v>2336</v>
      </c>
      <c r="K581" s="2" t="s">
        <v>2336</v>
      </c>
      <c r="L581" s="2" t="s">
        <v>2336</v>
      </c>
      <c r="M581" s="2" t="s">
        <v>2336</v>
      </c>
      <c r="N581" s="2" t="s">
        <v>23</v>
      </c>
    </row>
    <row r="582" spans="1:14" ht="16.5" customHeight="1">
      <c r="A582" s="2" t="s">
        <v>13</v>
      </c>
      <c r="B582" s="10">
        <v>167344.64000000001</v>
      </c>
      <c r="C582" s="2" t="s">
        <v>5689</v>
      </c>
      <c r="D582" s="2" t="s">
        <v>12</v>
      </c>
      <c r="E582" s="9" t="s">
        <v>5690</v>
      </c>
      <c r="F582" s="2" t="s">
        <v>5691</v>
      </c>
      <c r="G582" s="2" t="s">
        <v>4</v>
      </c>
      <c r="H582" s="2" t="s">
        <v>3901</v>
      </c>
      <c r="I582" s="10">
        <v>167344.64000000001</v>
      </c>
      <c r="J582" s="2" t="s">
        <v>2336</v>
      </c>
      <c r="K582" s="2" t="s">
        <v>2336</v>
      </c>
      <c r="L582" s="2" t="s">
        <v>2336</v>
      </c>
      <c r="M582" s="2" t="s">
        <v>2336</v>
      </c>
      <c r="N582" s="2" t="s">
        <v>23</v>
      </c>
    </row>
    <row r="583" spans="1:14" ht="16.5" customHeight="1">
      <c r="A583" s="2" t="s">
        <v>13</v>
      </c>
      <c r="B583" s="10">
        <v>4374.1499999999996</v>
      </c>
      <c r="C583" s="2" t="s">
        <v>5692</v>
      </c>
      <c r="D583" s="2" t="s">
        <v>12</v>
      </c>
      <c r="E583" s="9" t="s">
        <v>5693</v>
      </c>
      <c r="F583" s="2" t="s">
        <v>5694</v>
      </c>
      <c r="G583" s="2" t="s">
        <v>4</v>
      </c>
      <c r="H583" s="2" t="s">
        <v>3901</v>
      </c>
      <c r="I583" s="10">
        <v>4374.1499999999996</v>
      </c>
      <c r="J583" s="2" t="s">
        <v>2336</v>
      </c>
      <c r="K583" s="2" t="s">
        <v>2336</v>
      </c>
      <c r="L583" s="2" t="s">
        <v>2336</v>
      </c>
      <c r="M583" s="2" t="s">
        <v>2336</v>
      </c>
      <c r="N583" s="2" t="s">
        <v>22</v>
      </c>
    </row>
    <row r="584" spans="1:14" ht="16.5" customHeight="1">
      <c r="A584" s="2" t="s">
        <v>13</v>
      </c>
      <c r="B584" s="10">
        <v>67341.89</v>
      </c>
      <c r="C584" s="2" t="s">
        <v>5695</v>
      </c>
      <c r="D584" s="2" t="s">
        <v>12</v>
      </c>
      <c r="E584" s="9" t="s">
        <v>5696</v>
      </c>
      <c r="F584" s="2" t="s">
        <v>5697</v>
      </c>
      <c r="G584" s="2" t="s">
        <v>4</v>
      </c>
      <c r="H584" s="2" t="s">
        <v>3901</v>
      </c>
      <c r="I584" s="10">
        <v>67341.89</v>
      </c>
      <c r="J584" s="2" t="s">
        <v>2336</v>
      </c>
      <c r="K584" s="2" t="s">
        <v>2336</v>
      </c>
      <c r="L584" s="2" t="s">
        <v>2336</v>
      </c>
      <c r="M584" s="2" t="s">
        <v>2336</v>
      </c>
      <c r="N584" s="2" t="s">
        <v>4759</v>
      </c>
    </row>
    <row r="585" spans="1:14" ht="16.5" customHeight="1">
      <c r="A585" s="2" t="s">
        <v>13</v>
      </c>
      <c r="B585" s="10">
        <v>1974.72</v>
      </c>
      <c r="C585" s="2" t="s">
        <v>5698</v>
      </c>
      <c r="D585" s="2" t="s">
        <v>11</v>
      </c>
      <c r="E585" s="9" t="s">
        <v>5699</v>
      </c>
      <c r="F585" s="2" t="s">
        <v>5700</v>
      </c>
      <c r="G585" s="2" t="s">
        <v>4</v>
      </c>
      <c r="H585" s="2" t="s">
        <v>3901</v>
      </c>
      <c r="I585" s="10">
        <v>9292.7999999999993</v>
      </c>
      <c r="J585" s="2" t="s">
        <v>2336</v>
      </c>
      <c r="K585" s="2" t="s">
        <v>2336</v>
      </c>
      <c r="L585" s="2" t="s">
        <v>2336</v>
      </c>
      <c r="M585" s="2" t="s">
        <v>2336</v>
      </c>
      <c r="N585" s="2" t="s">
        <v>23</v>
      </c>
    </row>
    <row r="586" spans="1:14" ht="16.5" customHeight="1">
      <c r="A586" s="2" t="s">
        <v>13</v>
      </c>
      <c r="B586" s="10">
        <v>4501.2</v>
      </c>
      <c r="C586" s="2" t="s">
        <v>5701</v>
      </c>
      <c r="D586" s="2" t="s">
        <v>12</v>
      </c>
      <c r="E586" s="9" t="s">
        <v>5702</v>
      </c>
      <c r="F586" s="2" t="s">
        <v>5703</v>
      </c>
      <c r="G586" s="2" t="s">
        <v>4</v>
      </c>
      <c r="H586" s="2" t="s">
        <v>3901</v>
      </c>
      <c r="I586" s="10">
        <v>4501.2</v>
      </c>
      <c r="J586" s="2" t="s">
        <v>2336</v>
      </c>
      <c r="K586" s="2" t="s">
        <v>2336</v>
      </c>
      <c r="L586" s="2" t="s">
        <v>2336</v>
      </c>
      <c r="M586" s="2" t="s">
        <v>2336</v>
      </c>
      <c r="N586" s="2" t="s">
        <v>26</v>
      </c>
    </row>
    <row r="587" spans="1:14" ht="16.5" customHeight="1">
      <c r="A587" s="2" t="s">
        <v>13</v>
      </c>
      <c r="B587" s="10">
        <v>177.87</v>
      </c>
      <c r="C587" s="2" t="s">
        <v>1624</v>
      </c>
      <c r="D587" s="2" t="s">
        <v>11</v>
      </c>
      <c r="E587" s="9" t="s">
        <v>5704</v>
      </c>
      <c r="F587" s="2" t="s">
        <v>5705</v>
      </c>
      <c r="G587" s="2" t="s">
        <v>4</v>
      </c>
      <c r="H587" s="2" t="s">
        <v>3901</v>
      </c>
      <c r="I587" s="10">
        <v>177.87</v>
      </c>
      <c r="J587" s="2" t="s">
        <v>2336</v>
      </c>
      <c r="K587" s="2" t="s">
        <v>2336</v>
      </c>
      <c r="L587" s="2" t="s">
        <v>2336</v>
      </c>
      <c r="M587" s="2" t="s">
        <v>2336</v>
      </c>
      <c r="N587" s="2" t="s">
        <v>21</v>
      </c>
    </row>
    <row r="588" spans="1:14" ht="16.5" customHeight="1">
      <c r="A588" s="2" t="s">
        <v>13</v>
      </c>
      <c r="B588" s="4">
        <v>35090</v>
      </c>
      <c r="C588" s="2" t="s">
        <v>5706</v>
      </c>
      <c r="D588" s="2" t="s">
        <v>11</v>
      </c>
      <c r="E588" s="9" t="s">
        <v>5707</v>
      </c>
      <c r="F588" s="2" t="s">
        <v>5708</v>
      </c>
      <c r="G588" s="2" t="s">
        <v>4</v>
      </c>
      <c r="H588" s="2" t="s">
        <v>3901</v>
      </c>
      <c r="I588" s="10">
        <v>48230.6</v>
      </c>
      <c r="J588" s="2" t="s">
        <v>2336</v>
      </c>
      <c r="K588" s="2" t="s">
        <v>2336</v>
      </c>
      <c r="L588" s="2" t="s">
        <v>2336</v>
      </c>
      <c r="M588" s="2" t="s">
        <v>2336</v>
      </c>
      <c r="N588" s="2" t="s">
        <v>20</v>
      </c>
    </row>
    <row r="589" spans="1:14" ht="16.5" customHeight="1">
      <c r="A589" s="2" t="s">
        <v>13</v>
      </c>
      <c r="B589" s="10">
        <v>1760.55</v>
      </c>
      <c r="C589" s="2" t="s">
        <v>5709</v>
      </c>
      <c r="D589" s="2" t="s">
        <v>11</v>
      </c>
      <c r="E589" s="9" t="s">
        <v>5710</v>
      </c>
      <c r="F589" s="2" t="s">
        <v>5711</v>
      </c>
      <c r="G589" s="2" t="s">
        <v>4</v>
      </c>
      <c r="H589" s="2" t="s">
        <v>3901</v>
      </c>
      <c r="I589" s="10">
        <v>1760.55</v>
      </c>
      <c r="J589" s="2" t="s">
        <v>2336</v>
      </c>
      <c r="K589" s="2" t="s">
        <v>2336</v>
      </c>
      <c r="L589" s="2" t="s">
        <v>2336</v>
      </c>
      <c r="M589" s="2" t="s">
        <v>2336</v>
      </c>
      <c r="N589" s="2" t="s">
        <v>23</v>
      </c>
    </row>
    <row r="590" spans="1:14" ht="16.5" customHeight="1">
      <c r="A590" s="2" t="s">
        <v>13</v>
      </c>
      <c r="B590" s="10">
        <v>199.21</v>
      </c>
      <c r="C590" s="2" t="s">
        <v>1627</v>
      </c>
      <c r="D590" s="2" t="s">
        <v>11</v>
      </c>
      <c r="E590" s="9" t="s">
        <v>5712</v>
      </c>
      <c r="F590" s="2" t="s">
        <v>5713</v>
      </c>
      <c r="G590" s="2" t="s">
        <v>4</v>
      </c>
      <c r="H590" s="2" t="s">
        <v>3901</v>
      </c>
      <c r="I590" s="10">
        <v>199.21</v>
      </c>
      <c r="J590" s="2" t="s">
        <v>2336</v>
      </c>
      <c r="K590" s="2" t="s">
        <v>2336</v>
      </c>
      <c r="L590" s="2" t="s">
        <v>2336</v>
      </c>
      <c r="M590" s="2" t="s">
        <v>2336</v>
      </c>
      <c r="N590" s="2" t="s">
        <v>21</v>
      </c>
    </row>
    <row r="591" spans="1:14" ht="16.5" customHeight="1">
      <c r="A591" s="2" t="s">
        <v>13</v>
      </c>
      <c r="B591" s="10">
        <v>1726.27</v>
      </c>
      <c r="C591" s="2" t="s">
        <v>5714</v>
      </c>
      <c r="D591" s="2" t="s">
        <v>11</v>
      </c>
      <c r="E591" s="9" t="s">
        <v>5715</v>
      </c>
      <c r="F591" s="2" t="s">
        <v>5716</v>
      </c>
      <c r="G591" s="2" t="s">
        <v>4</v>
      </c>
      <c r="H591" s="2" t="s">
        <v>3901</v>
      </c>
      <c r="I591" s="10">
        <v>1726.27</v>
      </c>
      <c r="J591" s="2" t="s">
        <v>2336</v>
      </c>
      <c r="K591" s="2" t="s">
        <v>2336</v>
      </c>
      <c r="L591" s="2" t="s">
        <v>2336</v>
      </c>
      <c r="M591" s="2" t="s">
        <v>2336</v>
      </c>
      <c r="N591" s="2" t="s">
        <v>27</v>
      </c>
    </row>
    <row r="592" spans="1:14" ht="16.5" customHeight="1">
      <c r="A592" s="2" t="s">
        <v>4797</v>
      </c>
      <c r="B592" s="10">
        <v>39816.239999999998</v>
      </c>
      <c r="C592" s="2" t="s">
        <v>5717</v>
      </c>
      <c r="D592" s="2" t="s">
        <v>11</v>
      </c>
      <c r="E592" s="9" t="s">
        <v>5718</v>
      </c>
      <c r="F592" s="2" t="s">
        <v>5719</v>
      </c>
      <c r="G592" s="2" t="s">
        <v>4</v>
      </c>
      <c r="H592" s="2" t="s">
        <v>3901</v>
      </c>
      <c r="I592" s="10">
        <v>60895.43</v>
      </c>
      <c r="J592" s="2" t="s">
        <v>2336</v>
      </c>
      <c r="K592" s="2" t="s">
        <v>2336</v>
      </c>
      <c r="L592" s="2" t="s">
        <v>2336</v>
      </c>
      <c r="M592" s="2" t="s">
        <v>2336</v>
      </c>
      <c r="N592" s="2" t="s">
        <v>4775</v>
      </c>
    </row>
    <row r="593" spans="1:14" ht="16.5" customHeight="1">
      <c r="A593" s="2" t="s">
        <v>4768</v>
      </c>
      <c r="B593" s="4">
        <v>12512.25</v>
      </c>
      <c r="C593" s="2" t="s">
        <v>514</v>
      </c>
      <c r="D593" s="2" t="s">
        <v>11</v>
      </c>
      <c r="E593" s="9" t="s">
        <v>5720</v>
      </c>
      <c r="F593" s="2" t="s">
        <v>515</v>
      </c>
      <c r="G593" s="2" t="s">
        <v>4</v>
      </c>
      <c r="H593" s="1" t="s">
        <v>3901</v>
      </c>
      <c r="I593" s="4">
        <v>12512.25</v>
      </c>
      <c r="J593" s="4"/>
      <c r="K593" s="4"/>
      <c r="L593" s="4"/>
      <c r="M593" s="4"/>
      <c r="N593" s="2" t="s">
        <v>4759</v>
      </c>
    </row>
    <row r="594" spans="1:14" ht="16.5" customHeight="1">
      <c r="A594" s="2" t="s">
        <v>14</v>
      </c>
      <c r="B594" s="4">
        <v>0</v>
      </c>
      <c r="C594" s="2" t="s">
        <v>5721</v>
      </c>
      <c r="D594" s="2" t="s">
        <v>10</v>
      </c>
      <c r="E594" s="9" t="s">
        <v>5722</v>
      </c>
      <c r="F594" s="2" t="s">
        <v>5723</v>
      </c>
      <c r="G594" s="2" t="s">
        <v>4</v>
      </c>
      <c r="H594" s="1" t="s">
        <v>3901</v>
      </c>
      <c r="I594" s="4">
        <v>0</v>
      </c>
      <c r="J594" s="4"/>
      <c r="K594" s="4"/>
      <c r="L594" s="4"/>
      <c r="M594" s="4"/>
      <c r="N594" s="2" t="s">
        <v>4775</v>
      </c>
    </row>
    <row r="595" spans="1:14" ht="16.5" customHeight="1">
      <c r="A595" s="2" t="s">
        <v>16</v>
      </c>
      <c r="B595" s="4">
        <v>7083.32</v>
      </c>
      <c r="C595" s="2" t="s">
        <v>5724</v>
      </c>
      <c r="D595" s="2" t="s">
        <v>11</v>
      </c>
      <c r="E595" s="9" t="s">
        <v>5725</v>
      </c>
      <c r="F595" s="2" t="s">
        <v>5726</v>
      </c>
      <c r="G595" s="2" t="s">
        <v>4</v>
      </c>
      <c r="H595" s="1" t="s">
        <v>3901</v>
      </c>
      <c r="I595" s="4">
        <v>7083.32</v>
      </c>
      <c r="J595" s="4"/>
      <c r="K595" s="4"/>
      <c r="L595" s="4"/>
      <c r="M595" s="4"/>
      <c r="N595" s="2" t="s">
        <v>4759</v>
      </c>
    </row>
    <row r="596" spans="1:14" ht="16.5" customHeight="1">
      <c r="A596" s="2" t="s">
        <v>16</v>
      </c>
      <c r="B596" s="4">
        <v>35373.18</v>
      </c>
      <c r="C596" s="2" t="s">
        <v>5727</v>
      </c>
      <c r="D596" s="2" t="s">
        <v>11</v>
      </c>
      <c r="E596" s="9" t="s">
        <v>5728</v>
      </c>
      <c r="F596" s="2" t="s">
        <v>5729</v>
      </c>
      <c r="G596" s="2" t="s">
        <v>4</v>
      </c>
      <c r="H596" s="1" t="s">
        <v>3901</v>
      </c>
      <c r="I596" s="4">
        <v>35373.18</v>
      </c>
      <c r="J596" s="4"/>
      <c r="K596" s="4"/>
      <c r="L596" s="4"/>
      <c r="M596" s="4"/>
      <c r="N596" s="2" t="s">
        <v>4759</v>
      </c>
    </row>
    <row r="597" spans="1:14" ht="16.5" customHeight="1">
      <c r="A597" s="2" t="s">
        <v>16</v>
      </c>
      <c r="B597" s="4">
        <v>25249.93</v>
      </c>
      <c r="C597" s="2" t="s">
        <v>5727</v>
      </c>
      <c r="D597" s="2" t="s">
        <v>11</v>
      </c>
      <c r="E597" s="9" t="s">
        <v>5730</v>
      </c>
      <c r="F597" s="2" t="s">
        <v>5729</v>
      </c>
      <c r="G597" s="2" t="s">
        <v>4</v>
      </c>
      <c r="H597" s="1" t="s">
        <v>3901</v>
      </c>
      <c r="I597" s="4">
        <v>25249.93</v>
      </c>
      <c r="J597" s="4"/>
      <c r="K597" s="4"/>
      <c r="L597" s="4"/>
      <c r="M597" s="4"/>
      <c r="N597" s="2" t="s">
        <v>4759</v>
      </c>
    </row>
    <row r="598" spans="1:14" ht="16.5" customHeight="1">
      <c r="A598" s="2" t="s">
        <v>16</v>
      </c>
      <c r="B598" s="4">
        <v>8337.9599999999991</v>
      </c>
      <c r="C598" s="2" t="s">
        <v>5731</v>
      </c>
      <c r="D598" s="2" t="s">
        <v>5014</v>
      </c>
      <c r="E598" s="9" t="s">
        <v>5732</v>
      </c>
      <c r="F598" s="2" t="s">
        <v>5733</v>
      </c>
      <c r="G598" s="2" t="s">
        <v>4</v>
      </c>
      <c r="H598" s="1" t="s">
        <v>3901</v>
      </c>
      <c r="I598" s="4">
        <v>8337.9599999999991</v>
      </c>
      <c r="J598" s="4"/>
      <c r="K598" s="4"/>
      <c r="L598" s="4"/>
      <c r="M598" s="4"/>
      <c r="N598" s="2" t="s">
        <v>4775</v>
      </c>
    </row>
    <row r="599" spans="1:14" ht="16.5" customHeight="1">
      <c r="A599" s="2" t="s">
        <v>16</v>
      </c>
      <c r="B599" s="4">
        <v>1000000</v>
      </c>
      <c r="C599" s="2" t="s">
        <v>5734</v>
      </c>
      <c r="D599" s="2" t="s">
        <v>11</v>
      </c>
      <c r="E599" s="9" t="s">
        <v>5735</v>
      </c>
      <c r="F599" s="2" t="s">
        <v>5736</v>
      </c>
      <c r="G599" s="2" t="s">
        <v>4</v>
      </c>
      <c r="H599" s="1" t="s">
        <v>3901</v>
      </c>
      <c r="I599" s="4">
        <v>1000000</v>
      </c>
      <c r="J599" s="4"/>
      <c r="K599" s="4"/>
      <c r="L599" s="4"/>
      <c r="M599" s="4"/>
      <c r="N599" s="2" t="s">
        <v>31</v>
      </c>
    </row>
    <row r="600" spans="1:14" ht="16.5" customHeight="1">
      <c r="A600" s="2" t="s">
        <v>16</v>
      </c>
      <c r="B600" s="4">
        <v>230000</v>
      </c>
      <c r="C600" s="2" t="s">
        <v>5734</v>
      </c>
      <c r="D600" s="2" t="s">
        <v>11</v>
      </c>
      <c r="E600" s="9" t="s">
        <v>5737</v>
      </c>
      <c r="F600" s="2" t="s">
        <v>5736</v>
      </c>
      <c r="G600" s="2" t="s">
        <v>4</v>
      </c>
      <c r="H600" s="1" t="s">
        <v>3901</v>
      </c>
      <c r="I600" s="4">
        <v>230000</v>
      </c>
      <c r="J600" s="4"/>
      <c r="K600" s="4"/>
      <c r="L600" s="4"/>
      <c r="M600" s="4"/>
      <c r="N600" s="2" t="s">
        <v>31</v>
      </c>
    </row>
    <row r="601" spans="1:14" ht="16.5" customHeight="1">
      <c r="A601" s="2" t="s">
        <v>13</v>
      </c>
      <c r="B601" s="10">
        <v>145342.19</v>
      </c>
      <c r="C601" s="2" t="s">
        <v>5738</v>
      </c>
      <c r="D601" s="2" t="s">
        <v>12</v>
      </c>
      <c r="E601" s="9" t="s">
        <v>5739</v>
      </c>
      <c r="F601" s="2" t="s">
        <v>5740</v>
      </c>
      <c r="G601" s="2" t="s">
        <v>4</v>
      </c>
      <c r="H601" s="2" t="s">
        <v>3901</v>
      </c>
      <c r="I601" s="10">
        <v>145342.19</v>
      </c>
      <c r="J601" s="2" t="s">
        <v>2336</v>
      </c>
      <c r="K601" s="2" t="s">
        <v>2336</v>
      </c>
      <c r="L601" s="2" t="s">
        <v>2336</v>
      </c>
      <c r="M601" s="2" t="s">
        <v>2336</v>
      </c>
      <c r="N601" s="2" t="s">
        <v>4759</v>
      </c>
    </row>
    <row r="602" spans="1:14" ht="16.5" customHeight="1">
      <c r="A602" s="2" t="s">
        <v>13</v>
      </c>
      <c r="B602" s="10">
        <v>33617.199999999997</v>
      </c>
      <c r="C602" s="2" t="s">
        <v>5741</v>
      </c>
      <c r="D602" s="2" t="s">
        <v>12</v>
      </c>
      <c r="E602" s="9" t="s">
        <v>5742</v>
      </c>
      <c r="F602" s="2" t="s">
        <v>5743</v>
      </c>
      <c r="G602" s="2" t="s">
        <v>4</v>
      </c>
      <c r="H602" s="2" t="s">
        <v>3901</v>
      </c>
      <c r="I602" s="10">
        <v>33617.199999999997</v>
      </c>
      <c r="J602" s="2" t="s">
        <v>2336</v>
      </c>
      <c r="K602" s="2" t="s">
        <v>2336</v>
      </c>
      <c r="L602" s="2" t="s">
        <v>2336</v>
      </c>
      <c r="M602" s="2" t="s">
        <v>2336</v>
      </c>
      <c r="N602" s="2" t="s">
        <v>4759</v>
      </c>
    </row>
    <row r="603" spans="1:14" ht="16.5" customHeight="1">
      <c r="A603" s="2" t="s">
        <v>13</v>
      </c>
      <c r="B603" s="10">
        <v>93896.39</v>
      </c>
      <c r="C603" s="2" t="s">
        <v>985</v>
      </c>
      <c r="D603" s="2" t="s">
        <v>12</v>
      </c>
      <c r="E603" s="9" t="s">
        <v>5744</v>
      </c>
      <c r="F603" s="2" t="s">
        <v>5745</v>
      </c>
      <c r="G603" s="2" t="s">
        <v>4</v>
      </c>
      <c r="H603" s="2" t="s">
        <v>3901</v>
      </c>
      <c r="I603" s="10">
        <v>93896.39</v>
      </c>
      <c r="J603" s="2" t="s">
        <v>2336</v>
      </c>
      <c r="K603" s="2" t="s">
        <v>2336</v>
      </c>
      <c r="L603" s="2" t="s">
        <v>2336</v>
      </c>
      <c r="M603" s="2" t="s">
        <v>2336</v>
      </c>
      <c r="N603" s="2" t="s">
        <v>4759</v>
      </c>
    </row>
    <row r="604" spans="1:14" ht="16.5" customHeight="1">
      <c r="A604" s="2" t="s">
        <v>16</v>
      </c>
      <c r="B604" s="10">
        <v>59742.54</v>
      </c>
      <c r="C604" s="2" t="s">
        <v>5366</v>
      </c>
      <c r="D604" s="2" t="s">
        <v>11</v>
      </c>
      <c r="E604" s="9" t="s">
        <v>5746</v>
      </c>
      <c r="F604" s="2" t="s">
        <v>5368</v>
      </c>
      <c r="G604" s="2" t="s">
        <v>4</v>
      </c>
      <c r="H604" s="2" t="s">
        <v>3901</v>
      </c>
      <c r="I604" s="10">
        <v>59742.54</v>
      </c>
      <c r="J604" s="2" t="s">
        <v>2336</v>
      </c>
      <c r="K604" s="2" t="s">
        <v>2336</v>
      </c>
      <c r="L604" s="2" t="s">
        <v>2336</v>
      </c>
      <c r="M604" s="2" t="s">
        <v>2336</v>
      </c>
      <c r="N604" s="2" t="s">
        <v>26</v>
      </c>
    </row>
    <row r="605" spans="1:14" ht="16.5" customHeight="1">
      <c r="A605" s="2" t="s">
        <v>13</v>
      </c>
      <c r="B605" s="10">
        <v>73027.38</v>
      </c>
      <c r="C605" s="2" t="s">
        <v>5747</v>
      </c>
      <c r="D605" s="2" t="s">
        <v>12</v>
      </c>
      <c r="E605" s="9" t="s">
        <v>5748</v>
      </c>
      <c r="F605" s="2" t="s">
        <v>5749</v>
      </c>
      <c r="G605" s="2" t="s">
        <v>4</v>
      </c>
      <c r="H605" s="2" t="s">
        <v>3901</v>
      </c>
      <c r="I605" s="10">
        <v>73027.38</v>
      </c>
      <c r="J605" s="2" t="s">
        <v>2336</v>
      </c>
      <c r="K605" s="2" t="s">
        <v>2336</v>
      </c>
      <c r="L605" s="2" t="s">
        <v>2336</v>
      </c>
      <c r="M605" s="2" t="s">
        <v>2336</v>
      </c>
      <c r="N605" s="2" t="s">
        <v>4759</v>
      </c>
    </row>
    <row r="606" spans="1:14" ht="16.5" customHeight="1">
      <c r="A606" s="2" t="s">
        <v>13</v>
      </c>
      <c r="B606" s="10">
        <v>6129.45</v>
      </c>
      <c r="C606" s="2" t="s">
        <v>5750</v>
      </c>
      <c r="D606" s="2" t="s">
        <v>12</v>
      </c>
      <c r="E606" s="9" t="s">
        <v>5751</v>
      </c>
      <c r="F606" s="2" t="s">
        <v>5752</v>
      </c>
      <c r="G606" s="2" t="s">
        <v>4</v>
      </c>
      <c r="H606" s="2" t="s">
        <v>3901</v>
      </c>
      <c r="I606" s="10">
        <v>6129.45</v>
      </c>
      <c r="J606" s="2" t="s">
        <v>2336</v>
      </c>
      <c r="K606" s="2" t="s">
        <v>2336</v>
      </c>
      <c r="L606" s="2" t="s">
        <v>2336</v>
      </c>
      <c r="M606" s="2" t="s">
        <v>2336</v>
      </c>
      <c r="N606" s="2" t="s">
        <v>4759</v>
      </c>
    </row>
    <row r="607" spans="1:14" ht="16.5" customHeight="1">
      <c r="A607" s="2" t="s">
        <v>13</v>
      </c>
      <c r="B607" s="10">
        <v>2324.36</v>
      </c>
      <c r="C607" s="2" t="s">
        <v>5753</v>
      </c>
      <c r="D607" s="2" t="s">
        <v>11</v>
      </c>
      <c r="E607" s="9" t="s">
        <v>5754</v>
      </c>
      <c r="F607" s="2" t="s">
        <v>5755</v>
      </c>
      <c r="G607" s="2" t="s">
        <v>4</v>
      </c>
      <c r="H607" s="2" t="s">
        <v>3901</v>
      </c>
      <c r="I607" s="10">
        <v>2324.36</v>
      </c>
      <c r="J607" s="2" t="s">
        <v>2336</v>
      </c>
      <c r="K607" s="2" t="s">
        <v>2336</v>
      </c>
      <c r="L607" s="2" t="s">
        <v>2336</v>
      </c>
      <c r="M607" s="2" t="s">
        <v>2336</v>
      </c>
      <c r="N607" s="2" t="s">
        <v>27</v>
      </c>
    </row>
    <row r="608" spans="1:14" ht="16.5" customHeight="1">
      <c r="A608" s="2" t="s">
        <v>13</v>
      </c>
      <c r="B608" s="10">
        <v>620.73</v>
      </c>
      <c r="C608" s="2" t="s">
        <v>5756</v>
      </c>
      <c r="D608" s="2" t="s">
        <v>11</v>
      </c>
      <c r="E608" s="9" t="s">
        <v>5757</v>
      </c>
      <c r="F608" s="2" t="s">
        <v>5758</v>
      </c>
      <c r="G608" s="2" t="s">
        <v>4</v>
      </c>
      <c r="H608" s="2" t="s">
        <v>3901</v>
      </c>
      <c r="I608" s="10">
        <v>620.73</v>
      </c>
      <c r="J608" s="2" t="s">
        <v>2336</v>
      </c>
      <c r="K608" s="2" t="s">
        <v>2336</v>
      </c>
      <c r="L608" s="2" t="s">
        <v>2336</v>
      </c>
      <c r="M608" s="2" t="s">
        <v>2336</v>
      </c>
      <c r="N608" s="2" t="s">
        <v>20</v>
      </c>
    </row>
    <row r="609" spans="1:14" ht="16.5" customHeight="1">
      <c r="A609" s="2" t="s">
        <v>13</v>
      </c>
      <c r="B609" s="10">
        <v>1435.16</v>
      </c>
      <c r="C609" s="2" t="s">
        <v>5759</v>
      </c>
      <c r="D609" s="2" t="s">
        <v>11</v>
      </c>
      <c r="E609" s="9" t="s">
        <v>5760</v>
      </c>
      <c r="F609" s="2" t="s">
        <v>5761</v>
      </c>
      <c r="G609" s="2" t="s">
        <v>4</v>
      </c>
      <c r="H609" s="2" t="s">
        <v>3901</v>
      </c>
      <c r="I609" s="10">
        <v>1435.16</v>
      </c>
      <c r="J609" s="2" t="s">
        <v>2336</v>
      </c>
      <c r="K609" s="2" t="s">
        <v>2336</v>
      </c>
      <c r="L609" s="2" t="s">
        <v>2336</v>
      </c>
      <c r="M609" s="2" t="s">
        <v>2336</v>
      </c>
      <c r="N609" s="2" t="s">
        <v>27</v>
      </c>
    </row>
    <row r="610" spans="1:14" ht="16.5" customHeight="1">
      <c r="A610" s="2" t="s">
        <v>13</v>
      </c>
      <c r="B610" s="10">
        <v>1191.1199999999999</v>
      </c>
      <c r="C610" s="2" t="s">
        <v>5762</v>
      </c>
      <c r="D610" s="2" t="s">
        <v>11</v>
      </c>
      <c r="E610" s="9" t="s">
        <v>5763</v>
      </c>
      <c r="F610" s="2" t="s">
        <v>5764</v>
      </c>
      <c r="G610" s="2" t="s">
        <v>4</v>
      </c>
      <c r="H610" s="2" t="s">
        <v>3901</v>
      </c>
      <c r="I610" s="10">
        <v>1191.1199999999999</v>
      </c>
      <c r="J610" s="2" t="s">
        <v>2336</v>
      </c>
      <c r="K610" s="2" t="s">
        <v>2336</v>
      </c>
      <c r="L610" s="2" t="s">
        <v>2336</v>
      </c>
      <c r="M610" s="2" t="s">
        <v>2336</v>
      </c>
      <c r="N610" s="2" t="s">
        <v>20</v>
      </c>
    </row>
    <row r="611" spans="1:14" ht="16.5" customHeight="1">
      <c r="A611" s="2" t="s">
        <v>13</v>
      </c>
      <c r="B611" s="10">
        <v>5953.49</v>
      </c>
      <c r="C611" s="2" t="s">
        <v>5765</v>
      </c>
      <c r="D611" s="2" t="s">
        <v>11</v>
      </c>
      <c r="E611" s="9" t="s">
        <v>5766</v>
      </c>
      <c r="F611" s="2" t="s">
        <v>5767</v>
      </c>
      <c r="G611" s="2" t="s">
        <v>4</v>
      </c>
      <c r="H611" s="2" t="s">
        <v>3901</v>
      </c>
      <c r="I611" s="10">
        <v>28090.880000000001</v>
      </c>
      <c r="J611" s="2" t="s">
        <v>2336</v>
      </c>
      <c r="K611" s="2" t="s">
        <v>2336</v>
      </c>
      <c r="L611" s="2" t="s">
        <v>2336</v>
      </c>
      <c r="M611" s="2" t="s">
        <v>2336</v>
      </c>
      <c r="N611" s="2" t="s">
        <v>20</v>
      </c>
    </row>
    <row r="612" spans="1:14" ht="16.5" customHeight="1">
      <c r="A612" s="2" t="s">
        <v>16</v>
      </c>
      <c r="B612" s="4">
        <v>0</v>
      </c>
      <c r="C612" s="2" t="s">
        <v>5768</v>
      </c>
      <c r="D612" s="2" t="s">
        <v>11</v>
      </c>
      <c r="E612" s="9" t="s">
        <v>5769</v>
      </c>
      <c r="F612" s="2" t="s">
        <v>5770</v>
      </c>
      <c r="G612" s="2" t="s">
        <v>4</v>
      </c>
      <c r="H612" s="1" t="s">
        <v>3901</v>
      </c>
      <c r="I612" s="4">
        <v>0</v>
      </c>
      <c r="J612" s="4"/>
      <c r="K612" s="4"/>
      <c r="L612" s="4"/>
      <c r="M612" s="4"/>
      <c r="N612" s="2" t="s">
        <v>4759</v>
      </c>
    </row>
    <row r="613" spans="1:14" ht="16.5" customHeight="1">
      <c r="A613" s="2" t="s">
        <v>16</v>
      </c>
      <c r="B613" s="4">
        <v>5236</v>
      </c>
      <c r="C613" s="2" t="s">
        <v>5768</v>
      </c>
      <c r="D613" s="2" t="s">
        <v>11</v>
      </c>
      <c r="E613" s="9" t="s">
        <v>5771</v>
      </c>
      <c r="F613" s="2" t="s">
        <v>5770</v>
      </c>
      <c r="G613" s="2" t="s">
        <v>4</v>
      </c>
      <c r="H613" s="1" t="s">
        <v>3901</v>
      </c>
      <c r="I613" s="4">
        <v>5236</v>
      </c>
      <c r="J613" s="4"/>
      <c r="K613" s="4"/>
      <c r="L613" s="4"/>
      <c r="M613" s="4"/>
      <c r="N613" s="2" t="s">
        <v>4759</v>
      </c>
    </row>
    <row r="614" spans="1:14" ht="16.5" customHeight="1">
      <c r="A614" s="2" t="s">
        <v>14</v>
      </c>
      <c r="B614" s="4">
        <v>58080</v>
      </c>
      <c r="C614" s="2" t="s">
        <v>5772</v>
      </c>
      <c r="D614" s="2" t="s">
        <v>10</v>
      </c>
      <c r="E614" s="9" t="s">
        <v>5773</v>
      </c>
      <c r="F614" s="2" t="s">
        <v>5774</v>
      </c>
      <c r="G614" s="2" t="s">
        <v>4</v>
      </c>
      <c r="H614" s="2" t="s">
        <v>3901</v>
      </c>
      <c r="I614" s="10">
        <v>72823.520000000004</v>
      </c>
      <c r="J614" s="2" t="s">
        <v>2336</v>
      </c>
      <c r="K614" s="2" t="s">
        <v>2336</v>
      </c>
      <c r="L614" s="2" t="s">
        <v>2336</v>
      </c>
      <c r="M614" s="2" t="s">
        <v>2336</v>
      </c>
      <c r="N614" s="2" t="s">
        <v>20</v>
      </c>
    </row>
    <row r="615" spans="1:14" ht="16.5" customHeight="1">
      <c r="A615" s="2" t="s">
        <v>13</v>
      </c>
      <c r="B615" s="10">
        <v>451.28</v>
      </c>
      <c r="C615" s="2" t="s">
        <v>5775</v>
      </c>
      <c r="D615" s="2" t="s">
        <v>11</v>
      </c>
      <c r="E615" s="9" t="s">
        <v>5776</v>
      </c>
      <c r="F615" s="2" t="s">
        <v>5777</v>
      </c>
      <c r="G615" s="2" t="s">
        <v>4</v>
      </c>
      <c r="H615" s="2" t="s">
        <v>3901</v>
      </c>
      <c r="I615" s="10">
        <v>451.28</v>
      </c>
      <c r="J615" s="2" t="s">
        <v>2336</v>
      </c>
      <c r="K615" s="2" t="s">
        <v>2336</v>
      </c>
      <c r="L615" s="2" t="s">
        <v>2336</v>
      </c>
      <c r="M615" s="2" t="s">
        <v>2336</v>
      </c>
      <c r="N615" s="2" t="s">
        <v>20</v>
      </c>
    </row>
    <row r="616" spans="1:14" ht="16.5" customHeight="1">
      <c r="A616" s="2" t="s">
        <v>13</v>
      </c>
      <c r="B616" s="10">
        <v>996.06</v>
      </c>
      <c r="C616" s="2" t="s">
        <v>5778</v>
      </c>
      <c r="D616" s="2" t="s">
        <v>11</v>
      </c>
      <c r="E616" s="9" t="s">
        <v>5779</v>
      </c>
      <c r="F616" s="2" t="s">
        <v>5780</v>
      </c>
      <c r="G616" s="2" t="s">
        <v>4</v>
      </c>
      <c r="H616" s="2" t="s">
        <v>3901</v>
      </c>
      <c r="I616" s="10">
        <v>996.06</v>
      </c>
      <c r="J616" s="2" t="s">
        <v>2336</v>
      </c>
      <c r="K616" s="2" t="s">
        <v>2336</v>
      </c>
      <c r="L616" s="2" t="s">
        <v>2336</v>
      </c>
      <c r="M616" s="2" t="s">
        <v>2336</v>
      </c>
      <c r="N616" s="2" t="s">
        <v>27</v>
      </c>
    </row>
    <row r="617" spans="1:14" ht="16.5" customHeight="1">
      <c r="A617" s="2" t="s">
        <v>13</v>
      </c>
      <c r="B617" s="10">
        <v>889.45</v>
      </c>
      <c r="C617" s="2" t="s">
        <v>5781</v>
      </c>
      <c r="D617" s="2" t="s">
        <v>11</v>
      </c>
      <c r="E617" s="9" t="s">
        <v>5782</v>
      </c>
      <c r="F617" s="2" t="s">
        <v>5783</v>
      </c>
      <c r="G617" s="2" t="s">
        <v>4</v>
      </c>
      <c r="H617" s="2" t="s">
        <v>3901</v>
      </c>
      <c r="I617" s="10">
        <v>889.45</v>
      </c>
      <c r="J617" s="2" t="s">
        <v>2336</v>
      </c>
      <c r="K617" s="2" t="s">
        <v>2336</v>
      </c>
      <c r="L617" s="2" t="s">
        <v>2336</v>
      </c>
      <c r="M617" s="2" t="s">
        <v>2336</v>
      </c>
      <c r="N617" s="2" t="s">
        <v>20</v>
      </c>
    </row>
    <row r="618" spans="1:14" ht="16.5" customHeight="1">
      <c r="A618" s="2" t="s">
        <v>14</v>
      </c>
      <c r="B618" s="4">
        <v>73205</v>
      </c>
      <c r="C618" s="2" t="s">
        <v>5772</v>
      </c>
      <c r="D618" s="2" t="s">
        <v>10</v>
      </c>
      <c r="E618" s="9" t="s">
        <v>5784</v>
      </c>
      <c r="F618" s="2" t="s">
        <v>5774</v>
      </c>
      <c r="G618" s="2" t="s">
        <v>4</v>
      </c>
      <c r="H618" s="2" t="s">
        <v>3901</v>
      </c>
      <c r="I618" s="10">
        <v>91507.45</v>
      </c>
      <c r="J618" s="2" t="s">
        <v>2336</v>
      </c>
      <c r="K618" s="2" t="s">
        <v>2336</v>
      </c>
      <c r="L618" s="2" t="s">
        <v>2336</v>
      </c>
      <c r="M618" s="2" t="s">
        <v>2336</v>
      </c>
      <c r="N618" s="2" t="s">
        <v>20</v>
      </c>
    </row>
    <row r="619" spans="1:14" ht="16.5" customHeight="1">
      <c r="A619" s="2" t="s">
        <v>14</v>
      </c>
      <c r="B619" s="10">
        <v>66198.86</v>
      </c>
      <c r="C619" s="2" t="s">
        <v>5772</v>
      </c>
      <c r="D619" s="2" t="s">
        <v>10</v>
      </c>
      <c r="E619" s="9" t="s">
        <v>5785</v>
      </c>
      <c r="F619" s="2" t="s">
        <v>5774</v>
      </c>
      <c r="G619" s="2" t="s">
        <v>4</v>
      </c>
      <c r="H619" s="2" t="s">
        <v>3901</v>
      </c>
      <c r="I619" s="10">
        <v>84115.45</v>
      </c>
      <c r="J619" s="2" t="s">
        <v>2336</v>
      </c>
      <c r="K619" s="2" t="s">
        <v>2336</v>
      </c>
      <c r="L619" s="2" t="s">
        <v>2336</v>
      </c>
      <c r="M619" s="2" t="s">
        <v>2336</v>
      </c>
      <c r="N619" s="2" t="s">
        <v>20</v>
      </c>
    </row>
    <row r="620" spans="1:14" ht="16.5" customHeight="1">
      <c r="A620" s="2" t="s">
        <v>14</v>
      </c>
      <c r="B620" s="10">
        <v>92319.56</v>
      </c>
      <c r="C620" s="2" t="s">
        <v>5772</v>
      </c>
      <c r="D620" s="2" t="s">
        <v>10</v>
      </c>
      <c r="E620" s="9" t="s">
        <v>5786</v>
      </c>
      <c r="F620" s="2" t="s">
        <v>5774</v>
      </c>
      <c r="G620" s="2" t="s">
        <v>4</v>
      </c>
      <c r="H620" s="2" t="s">
        <v>3901</v>
      </c>
      <c r="I620" s="10">
        <v>112791.15</v>
      </c>
      <c r="J620" s="2" t="s">
        <v>2336</v>
      </c>
      <c r="K620" s="2" t="s">
        <v>2336</v>
      </c>
      <c r="L620" s="2" t="s">
        <v>2336</v>
      </c>
      <c r="M620" s="2" t="s">
        <v>2336</v>
      </c>
      <c r="N620" s="2" t="s">
        <v>20</v>
      </c>
    </row>
    <row r="621" spans="1:14" ht="16.5" customHeight="1">
      <c r="A621" s="2" t="s">
        <v>4797</v>
      </c>
      <c r="B621" s="10">
        <v>2439.36</v>
      </c>
      <c r="C621" s="2" t="s">
        <v>5787</v>
      </c>
      <c r="D621" s="2" t="s">
        <v>11</v>
      </c>
      <c r="E621" s="9" t="s">
        <v>5788</v>
      </c>
      <c r="F621" s="2" t="s">
        <v>5789</v>
      </c>
      <c r="G621" s="2" t="s">
        <v>4</v>
      </c>
      <c r="H621" s="2" t="s">
        <v>3901</v>
      </c>
      <c r="I621" s="10">
        <v>7629.05</v>
      </c>
      <c r="J621" s="2" t="s">
        <v>2336</v>
      </c>
      <c r="K621" s="2" t="s">
        <v>2336</v>
      </c>
      <c r="L621" s="2" t="s">
        <v>2336</v>
      </c>
      <c r="M621" s="2" t="s">
        <v>2336</v>
      </c>
      <c r="N621" s="2" t="s">
        <v>4759</v>
      </c>
    </row>
    <row r="622" spans="1:14" ht="16.5" customHeight="1">
      <c r="A622" s="2" t="s">
        <v>13</v>
      </c>
      <c r="B622" s="10">
        <v>451.28</v>
      </c>
      <c r="C622" s="2" t="s">
        <v>5790</v>
      </c>
      <c r="D622" s="2" t="s">
        <v>11</v>
      </c>
      <c r="E622" s="9" t="s">
        <v>5791</v>
      </c>
      <c r="F622" s="2" t="s">
        <v>5792</v>
      </c>
      <c r="G622" s="2" t="s">
        <v>4</v>
      </c>
      <c r="H622" s="2" t="s">
        <v>3901</v>
      </c>
      <c r="I622" s="10">
        <v>451.28</v>
      </c>
      <c r="J622" s="2" t="s">
        <v>2336</v>
      </c>
      <c r="K622" s="2" t="s">
        <v>2336</v>
      </c>
      <c r="L622" s="2" t="s">
        <v>2336</v>
      </c>
      <c r="M622" s="2" t="s">
        <v>2336</v>
      </c>
      <c r="N622" s="2" t="s">
        <v>20</v>
      </c>
    </row>
    <row r="623" spans="1:14" ht="16.5" customHeight="1">
      <c r="A623" s="2" t="s">
        <v>13</v>
      </c>
      <c r="B623" s="10">
        <v>120630.22</v>
      </c>
      <c r="C623" s="2" t="s">
        <v>5793</v>
      </c>
      <c r="D623" s="2" t="s">
        <v>11</v>
      </c>
      <c r="E623" s="9" t="s">
        <v>5794</v>
      </c>
      <c r="F623" s="2" t="s">
        <v>5795</v>
      </c>
      <c r="G623" s="2" t="s">
        <v>4</v>
      </c>
      <c r="H623" s="2" t="s">
        <v>3901</v>
      </c>
      <c r="I623" s="10">
        <v>184619.86</v>
      </c>
      <c r="J623" s="2" t="s">
        <v>2336</v>
      </c>
      <c r="K623" s="2" t="s">
        <v>2336</v>
      </c>
      <c r="L623" s="2" t="s">
        <v>2336</v>
      </c>
      <c r="M623" s="2" t="s">
        <v>2336</v>
      </c>
      <c r="N623" s="2" t="s">
        <v>23</v>
      </c>
    </row>
    <row r="624" spans="1:14" ht="16.5" customHeight="1">
      <c r="A624" s="2" t="s">
        <v>13</v>
      </c>
      <c r="B624" s="10">
        <v>677.94</v>
      </c>
      <c r="C624" s="2" t="s">
        <v>5796</v>
      </c>
      <c r="D624" s="2" t="s">
        <v>11</v>
      </c>
      <c r="E624" s="9" t="s">
        <v>5797</v>
      </c>
      <c r="F624" s="2" t="s">
        <v>5798</v>
      </c>
      <c r="G624" s="2" t="s">
        <v>4</v>
      </c>
      <c r="H624" s="2" t="s">
        <v>3901</v>
      </c>
      <c r="I624" s="10">
        <v>677.94</v>
      </c>
      <c r="J624" s="2" t="s">
        <v>2336</v>
      </c>
      <c r="K624" s="2" t="s">
        <v>2336</v>
      </c>
      <c r="L624" s="2" t="s">
        <v>2336</v>
      </c>
      <c r="M624" s="2" t="s">
        <v>2336</v>
      </c>
      <c r="N624" s="2" t="s">
        <v>20</v>
      </c>
    </row>
    <row r="625" spans="1:14" ht="16.5" customHeight="1">
      <c r="A625" s="2" t="s">
        <v>13</v>
      </c>
      <c r="B625" s="4">
        <v>39000</v>
      </c>
      <c r="C625" s="2" t="s">
        <v>5799</v>
      </c>
      <c r="D625" s="2" t="s">
        <v>12</v>
      </c>
      <c r="E625" s="9" t="s">
        <v>5800</v>
      </c>
      <c r="F625" s="2" t="s">
        <v>5801</v>
      </c>
      <c r="G625" s="2" t="s">
        <v>4</v>
      </c>
      <c r="H625" s="2" t="s">
        <v>3901</v>
      </c>
      <c r="I625" s="4">
        <v>39000</v>
      </c>
      <c r="J625" s="2" t="s">
        <v>2336</v>
      </c>
      <c r="K625" s="2" t="s">
        <v>2336</v>
      </c>
      <c r="L625" s="2" t="s">
        <v>2336</v>
      </c>
      <c r="M625" s="2" t="s">
        <v>2336</v>
      </c>
      <c r="N625" s="2" t="s">
        <v>31</v>
      </c>
    </row>
    <row r="626" spans="1:14" ht="16.5" customHeight="1">
      <c r="A626" s="2" t="s">
        <v>16</v>
      </c>
      <c r="B626" s="4">
        <v>0</v>
      </c>
      <c r="C626" s="2" t="s">
        <v>5768</v>
      </c>
      <c r="D626" s="2" t="s">
        <v>11</v>
      </c>
      <c r="E626" s="9" t="s">
        <v>5802</v>
      </c>
      <c r="F626" s="2" t="s">
        <v>5770</v>
      </c>
      <c r="G626" s="2" t="s">
        <v>4</v>
      </c>
      <c r="H626" s="1" t="s">
        <v>3901</v>
      </c>
      <c r="I626" s="4">
        <v>0</v>
      </c>
      <c r="J626" s="4"/>
      <c r="K626" s="4"/>
      <c r="L626" s="4"/>
      <c r="M626" s="4"/>
      <c r="N626" s="2" t="s">
        <v>4759</v>
      </c>
    </row>
    <row r="627" spans="1:14" ht="16.5" customHeight="1">
      <c r="A627" s="2" t="s">
        <v>16</v>
      </c>
      <c r="B627" s="4">
        <v>0</v>
      </c>
      <c r="C627" s="2" t="s">
        <v>5768</v>
      </c>
      <c r="D627" s="2" t="s">
        <v>11</v>
      </c>
      <c r="E627" s="9" t="s">
        <v>5803</v>
      </c>
      <c r="F627" s="2" t="s">
        <v>5770</v>
      </c>
      <c r="G627" s="2" t="s">
        <v>4</v>
      </c>
      <c r="H627" s="1" t="s">
        <v>3901</v>
      </c>
      <c r="I627" s="4">
        <v>0</v>
      </c>
      <c r="J627" s="4"/>
      <c r="K627" s="4"/>
      <c r="L627" s="4"/>
      <c r="M627" s="4"/>
      <c r="N627" s="2" t="s">
        <v>4759</v>
      </c>
    </row>
    <row r="628" spans="1:14" ht="16.5" customHeight="1">
      <c r="A628" s="2" t="s">
        <v>4797</v>
      </c>
      <c r="B628" s="10">
        <v>6683.6</v>
      </c>
      <c r="C628" s="2" t="s">
        <v>5804</v>
      </c>
      <c r="D628" s="2" t="s">
        <v>11</v>
      </c>
      <c r="E628" s="9" t="s">
        <v>5805</v>
      </c>
      <c r="F628" s="2" t="s">
        <v>5806</v>
      </c>
      <c r="G628" s="2" t="s">
        <v>4</v>
      </c>
      <c r="H628" s="2" t="s">
        <v>3901</v>
      </c>
      <c r="I628" s="10">
        <v>11634.92</v>
      </c>
      <c r="J628" s="2" t="s">
        <v>2336</v>
      </c>
      <c r="K628" s="2" t="s">
        <v>2336</v>
      </c>
      <c r="L628" s="2" t="s">
        <v>2336</v>
      </c>
      <c r="M628" s="2" t="s">
        <v>2336</v>
      </c>
      <c r="N628" s="2" t="s">
        <v>4759</v>
      </c>
    </row>
    <row r="629" spans="1:14" ht="16.5" customHeight="1">
      <c r="A629" s="2" t="s">
        <v>4797</v>
      </c>
      <c r="B629" s="10">
        <v>5456.85</v>
      </c>
      <c r="C629" s="2" t="s">
        <v>5807</v>
      </c>
      <c r="D629" s="2" t="s">
        <v>11</v>
      </c>
      <c r="E629" s="9" t="s">
        <v>5808</v>
      </c>
      <c r="F629" s="2" t="s">
        <v>5809</v>
      </c>
      <c r="G629" s="2" t="s">
        <v>4</v>
      </c>
      <c r="H629" s="2" t="s">
        <v>3901</v>
      </c>
      <c r="I629" s="10">
        <v>9824.7900000000009</v>
      </c>
      <c r="J629" s="2" t="s">
        <v>2336</v>
      </c>
      <c r="K629" s="2" t="s">
        <v>2336</v>
      </c>
      <c r="L629" s="2" t="s">
        <v>2336</v>
      </c>
      <c r="M629" s="2" t="s">
        <v>2336</v>
      </c>
      <c r="N629" s="2" t="s">
        <v>4759</v>
      </c>
    </row>
    <row r="630" spans="1:14" ht="16.5" customHeight="1">
      <c r="A630" s="2" t="s">
        <v>4797</v>
      </c>
      <c r="B630" s="4">
        <v>8118</v>
      </c>
      <c r="C630" s="2" t="s">
        <v>5810</v>
      </c>
      <c r="D630" s="2" t="s">
        <v>11</v>
      </c>
      <c r="E630" s="9" t="s">
        <v>5811</v>
      </c>
      <c r="F630" s="2" t="s">
        <v>5812</v>
      </c>
      <c r="G630" s="2" t="s">
        <v>4</v>
      </c>
      <c r="H630" s="2" t="s">
        <v>3901</v>
      </c>
      <c r="I630" s="10">
        <v>11259.6</v>
      </c>
      <c r="J630" s="2" t="s">
        <v>2336</v>
      </c>
      <c r="K630" s="2" t="s">
        <v>2336</v>
      </c>
      <c r="L630" s="2" t="s">
        <v>2336</v>
      </c>
      <c r="M630" s="2" t="s">
        <v>2336</v>
      </c>
      <c r="N630" s="2" t="s">
        <v>4759</v>
      </c>
    </row>
    <row r="631" spans="1:14" ht="16.5" customHeight="1">
      <c r="A631" s="2" t="s">
        <v>16</v>
      </c>
      <c r="B631" s="10">
        <v>35052.120000000003</v>
      </c>
      <c r="C631" s="2" t="s">
        <v>5813</v>
      </c>
      <c r="D631" s="2" t="s">
        <v>12</v>
      </c>
      <c r="E631" s="9" t="s">
        <v>5814</v>
      </c>
      <c r="F631" s="2" t="s">
        <v>5815</v>
      </c>
      <c r="G631" s="2" t="s">
        <v>4</v>
      </c>
      <c r="H631" s="2" t="s">
        <v>3901</v>
      </c>
      <c r="I631" s="10">
        <v>38465.519999999997</v>
      </c>
      <c r="J631" s="2" t="s">
        <v>2336</v>
      </c>
      <c r="K631" s="2" t="s">
        <v>2336</v>
      </c>
      <c r="L631" s="2" t="s">
        <v>2336</v>
      </c>
      <c r="M631" s="2" t="s">
        <v>2336</v>
      </c>
      <c r="N631" s="2" t="s">
        <v>21</v>
      </c>
    </row>
    <row r="632" spans="1:14" ht="16.5" customHeight="1">
      <c r="A632" s="2" t="s">
        <v>4797</v>
      </c>
      <c r="B632" s="4">
        <v>9075</v>
      </c>
      <c r="C632" s="2" t="s">
        <v>5816</v>
      </c>
      <c r="D632" s="2" t="s">
        <v>11</v>
      </c>
      <c r="E632" s="9" t="s">
        <v>5817</v>
      </c>
      <c r="F632" s="2" t="s">
        <v>5818</v>
      </c>
      <c r="G632" s="2" t="s">
        <v>4</v>
      </c>
      <c r="H632" s="2" t="s">
        <v>3901</v>
      </c>
      <c r="I632" s="10">
        <v>10151.299999999999</v>
      </c>
      <c r="J632" s="2" t="s">
        <v>2336</v>
      </c>
      <c r="K632" s="2" t="s">
        <v>2336</v>
      </c>
      <c r="L632" s="2" t="s">
        <v>2336</v>
      </c>
      <c r="M632" s="2" t="s">
        <v>2336</v>
      </c>
      <c r="N632" s="2" t="s">
        <v>4759</v>
      </c>
    </row>
    <row r="633" spans="1:14" ht="16.5" customHeight="1">
      <c r="A633" s="2" t="s">
        <v>16</v>
      </c>
      <c r="B633" s="4">
        <v>-400.4</v>
      </c>
      <c r="C633" s="2" t="s">
        <v>5768</v>
      </c>
      <c r="D633" s="2" t="s">
        <v>11</v>
      </c>
      <c r="E633" s="9" t="s">
        <v>5819</v>
      </c>
      <c r="F633" s="2" t="s">
        <v>5770</v>
      </c>
      <c r="G633" s="2" t="s">
        <v>4</v>
      </c>
      <c r="H633" s="1" t="s">
        <v>3901</v>
      </c>
      <c r="I633" s="4">
        <v>-400.4</v>
      </c>
      <c r="J633" s="4"/>
      <c r="K633" s="4"/>
      <c r="L633" s="4"/>
      <c r="M633" s="4"/>
      <c r="N633" s="2" t="s">
        <v>4759</v>
      </c>
    </row>
    <row r="634" spans="1:14" ht="16.5" customHeight="1">
      <c r="A634" s="2" t="s">
        <v>14</v>
      </c>
      <c r="B634" s="10">
        <v>47698.2</v>
      </c>
      <c r="C634" s="2" t="s">
        <v>5772</v>
      </c>
      <c r="D634" s="2" t="s">
        <v>10</v>
      </c>
      <c r="E634" s="9" t="s">
        <v>5820</v>
      </c>
      <c r="F634" s="2" t="s">
        <v>5774</v>
      </c>
      <c r="G634" s="2" t="s">
        <v>4</v>
      </c>
      <c r="H634" s="2" t="s">
        <v>3901</v>
      </c>
      <c r="I634" s="10">
        <v>49173.54</v>
      </c>
      <c r="J634" s="2" t="s">
        <v>2336</v>
      </c>
      <c r="K634" s="2" t="s">
        <v>2336</v>
      </c>
      <c r="L634" s="2" t="s">
        <v>2336</v>
      </c>
      <c r="M634" s="2" t="s">
        <v>2336</v>
      </c>
      <c r="N634" s="2" t="s">
        <v>20</v>
      </c>
    </row>
    <row r="635" spans="1:14" ht="16.5" customHeight="1">
      <c r="A635" s="2" t="s">
        <v>14</v>
      </c>
      <c r="B635" s="10">
        <v>44730.29</v>
      </c>
      <c r="C635" s="2" t="s">
        <v>5772</v>
      </c>
      <c r="D635" s="2" t="s">
        <v>10</v>
      </c>
      <c r="E635" s="9" t="s">
        <v>5821</v>
      </c>
      <c r="F635" s="2" t="s">
        <v>5774</v>
      </c>
      <c r="G635" s="2" t="s">
        <v>4</v>
      </c>
      <c r="H635" s="2" t="s">
        <v>3901</v>
      </c>
      <c r="I635" s="10">
        <v>49700.37</v>
      </c>
      <c r="J635" s="2" t="s">
        <v>2336</v>
      </c>
      <c r="K635" s="2" t="s">
        <v>2336</v>
      </c>
      <c r="L635" s="2" t="s">
        <v>2336</v>
      </c>
      <c r="M635" s="2" t="s">
        <v>2336</v>
      </c>
      <c r="N635" s="2" t="s">
        <v>20</v>
      </c>
    </row>
    <row r="636" spans="1:14" ht="16.5" customHeight="1">
      <c r="A636" s="2" t="s">
        <v>14</v>
      </c>
      <c r="B636" s="10">
        <v>33623.449999999997</v>
      </c>
      <c r="C636" s="2" t="s">
        <v>5772</v>
      </c>
      <c r="D636" s="2" t="s">
        <v>10</v>
      </c>
      <c r="E636" s="9" t="s">
        <v>5822</v>
      </c>
      <c r="F636" s="2" t="s">
        <v>5774</v>
      </c>
      <c r="G636" s="2" t="s">
        <v>4</v>
      </c>
      <c r="H636" s="2" t="s">
        <v>3901</v>
      </c>
      <c r="I636" s="10">
        <v>37359.39</v>
      </c>
      <c r="J636" s="2" t="s">
        <v>2336</v>
      </c>
      <c r="K636" s="2" t="s">
        <v>2336</v>
      </c>
      <c r="L636" s="2" t="s">
        <v>2336</v>
      </c>
      <c r="M636" s="2" t="s">
        <v>2336</v>
      </c>
      <c r="N636" s="2" t="s">
        <v>20</v>
      </c>
    </row>
    <row r="637" spans="1:14" ht="16.5" customHeight="1">
      <c r="A637" s="2" t="s">
        <v>16</v>
      </c>
      <c r="B637" s="10">
        <v>49549.5</v>
      </c>
      <c r="C637" s="2" t="s">
        <v>5823</v>
      </c>
      <c r="D637" s="2" t="s">
        <v>11</v>
      </c>
      <c r="E637" s="9" t="s">
        <v>5824</v>
      </c>
      <c r="F637" s="2" t="s">
        <v>5825</v>
      </c>
      <c r="G637" s="2" t="s">
        <v>4</v>
      </c>
      <c r="H637" s="2" t="s">
        <v>3901</v>
      </c>
      <c r="I637" s="4">
        <v>54450</v>
      </c>
      <c r="J637" s="2" t="s">
        <v>2336</v>
      </c>
      <c r="K637" s="2" t="s">
        <v>2336</v>
      </c>
      <c r="L637" s="2" t="s">
        <v>2336</v>
      </c>
      <c r="M637" s="2" t="s">
        <v>2336</v>
      </c>
      <c r="N637" s="2" t="s">
        <v>23</v>
      </c>
    </row>
    <row r="638" spans="1:14" ht="16.5" customHeight="1">
      <c r="A638" s="2" t="s">
        <v>13</v>
      </c>
      <c r="B638" s="10">
        <v>1331.53</v>
      </c>
      <c r="C638" s="2" t="s">
        <v>5826</v>
      </c>
      <c r="D638" s="2" t="s">
        <v>11</v>
      </c>
      <c r="E638" s="9" t="s">
        <v>5827</v>
      </c>
      <c r="F638" s="2" t="s">
        <v>5828</v>
      </c>
      <c r="G638" s="2" t="s">
        <v>4</v>
      </c>
      <c r="H638" s="2" t="s">
        <v>3901</v>
      </c>
      <c r="I638" s="10">
        <v>1658.96</v>
      </c>
      <c r="J638" s="2" t="s">
        <v>2336</v>
      </c>
      <c r="K638" s="2" t="s">
        <v>2336</v>
      </c>
      <c r="L638" s="2" t="s">
        <v>2336</v>
      </c>
      <c r="M638" s="2" t="s">
        <v>2336</v>
      </c>
      <c r="N638" s="2" t="s">
        <v>27</v>
      </c>
    </row>
    <row r="639" spans="1:14" ht="16.5" customHeight="1">
      <c r="A639" s="2" t="s">
        <v>16</v>
      </c>
      <c r="B639" s="10">
        <v>179205.84</v>
      </c>
      <c r="C639" s="2" t="s">
        <v>5366</v>
      </c>
      <c r="D639" s="2" t="s">
        <v>11</v>
      </c>
      <c r="E639" s="9" t="s">
        <v>5829</v>
      </c>
      <c r="F639" s="2" t="s">
        <v>5368</v>
      </c>
      <c r="G639" s="2" t="s">
        <v>4</v>
      </c>
      <c r="H639" s="2" t="s">
        <v>3901</v>
      </c>
      <c r="I639" s="10">
        <v>179205.84</v>
      </c>
      <c r="J639" s="2" t="s">
        <v>2336</v>
      </c>
      <c r="K639" s="2" t="s">
        <v>2336</v>
      </c>
      <c r="L639" s="2" t="s">
        <v>2336</v>
      </c>
      <c r="M639" s="2" t="s">
        <v>2336</v>
      </c>
      <c r="N639" s="2" t="s">
        <v>26</v>
      </c>
    </row>
    <row r="640" spans="1:14" ht="16.5" customHeight="1">
      <c r="A640" s="2" t="s">
        <v>4797</v>
      </c>
      <c r="B640" s="10">
        <v>6298.35</v>
      </c>
      <c r="C640" s="2" t="s">
        <v>5830</v>
      </c>
      <c r="D640" s="2" t="s">
        <v>11</v>
      </c>
      <c r="E640" s="9" t="s">
        <v>5831</v>
      </c>
      <c r="F640" s="2" t="s">
        <v>5832</v>
      </c>
      <c r="G640" s="2" t="s">
        <v>4</v>
      </c>
      <c r="H640" s="2" t="s">
        <v>3901</v>
      </c>
      <c r="I640" s="10">
        <v>7130.31</v>
      </c>
      <c r="J640" s="2" t="s">
        <v>2336</v>
      </c>
      <c r="K640" s="2" t="s">
        <v>2336</v>
      </c>
      <c r="L640" s="2" t="s">
        <v>2336</v>
      </c>
      <c r="M640" s="2" t="s">
        <v>2336</v>
      </c>
      <c r="N640" s="2" t="s">
        <v>4759</v>
      </c>
    </row>
    <row r="641" spans="1:14" ht="16.5" customHeight="1">
      <c r="A641" s="2" t="s">
        <v>13</v>
      </c>
      <c r="B641" s="10">
        <v>2858.12</v>
      </c>
      <c r="C641" s="2" t="s">
        <v>5833</v>
      </c>
      <c r="D641" s="2" t="s">
        <v>11</v>
      </c>
      <c r="E641" s="9" t="s">
        <v>5834</v>
      </c>
      <c r="F641" s="2" t="s">
        <v>5835</v>
      </c>
      <c r="G641" s="2" t="s">
        <v>4</v>
      </c>
      <c r="H641" s="2" t="s">
        <v>3901</v>
      </c>
      <c r="I641" s="10">
        <v>2858.12</v>
      </c>
      <c r="J641" s="2" t="s">
        <v>2336</v>
      </c>
      <c r="K641" s="2" t="s">
        <v>2336</v>
      </c>
      <c r="L641" s="2" t="s">
        <v>2336</v>
      </c>
      <c r="M641" s="2" t="s">
        <v>2336</v>
      </c>
      <c r="N641" s="2" t="s">
        <v>22</v>
      </c>
    </row>
    <row r="642" spans="1:14" ht="16.5" customHeight="1">
      <c r="A642" s="2" t="s">
        <v>16</v>
      </c>
      <c r="B642" s="4">
        <v>613.79999999999995</v>
      </c>
      <c r="C642" s="2" t="s">
        <v>5768</v>
      </c>
      <c r="D642" s="2" t="s">
        <v>11</v>
      </c>
      <c r="E642" s="9" t="s">
        <v>5836</v>
      </c>
      <c r="F642" s="2" t="s">
        <v>5770</v>
      </c>
      <c r="G642" s="2" t="s">
        <v>4</v>
      </c>
      <c r="H642" s="1" t="s">
        <v>3901</v>
      </c>
      <c r="I642" s="4">
        <v>613.79999999999995</v>
      </c>
      <c r="J642" s="4"/>
      <c r="K642" s="4"/>
      <c r="L642" s="4"/>
      <c r="M642" s="4"/>
      <c r="N642" s="2" t="s">
        <v>4759</v>
      </c>
    </row>
    <row r="643" spans="1:14" ht="16.5" customHeight="1">
      <c r="A643" s="2" t="s">
        <v>16</v>
      </c>
      <c r="B643" s="4">
        <v>1332.48</v>
      </c>
      <c r="C643" s="2" t="s">
        <v>5768</v>
      </c>
      <c r="D643" s="2" t="s">
        <v>11</v>
      </c>
      <c r="E643" s="9" t="s">
        <v>5837</v>
      </c>
      <c r="F643" s="2" t="s">
        <v>5770</v>
      </c>
      <c r="G643" s="2" t="s">
        <v>4</v>
      </c>
      <c r="H643" s="1" t="s">
        <v>3901</v>
      </c>
      <c r="I643" s="4">
        <v>1332.48</v>
      </c>
      <c r="J643" s="4"/>
      <c r="K643" s="4"/>
      <c r="L643" s="4"/>
      <c r="M643" s="4"/>
      <c r="N643" s="2" t="s">
        <v>4759</v>
      </c>
    </row>
    <row r="644" spans="1:14" ht="16.5" customHeight="1">
      <c r="A644" s="2" t="s">
        <v>13</v>
      </c>
      <c r="B644" s="10">
        <v>477.42</v>
      </c>
      <c r="C644" s="2" t="s">
        <v>5838</v>
      </c>
      <c r="D644" s="2" t="s">
        <v>11</v>
      </c>
      <c r="E644" s="9" t="s">
        <v>5839</v>
      </c>
      <c r="F644" s="2" t="s">
        <v>5840</v>
      </c>
      <c r="G644" s="2" t="s">
        <v>4</v>
      </c>
      <c r="H644" s="2" t="s">
        <v>3901</v>
      </c>
      <c r="I644" s="10">
        <v>594.79</v>
      </c>
      <c r="J644" s="2" t="s">
        <v>2336</v>
      </c>
      <c r="K644" s="2" t="s">
        <v>2336</v>
      </c>
      <c r="L644" s="2" t="s">
        <v>2336</v>
      </c>
      <c r="M644" s="2" t="s">
        <v>2336</v>
      </c>
      <c r="N644" s="2" t="s">
        <v>23</v>
      </c>
    </row>
    <row r="645" spans="1:14" ht="16.5" customHeight="1">
      <c r="A645" s="2" t="s">
        <v>13</v>
      </c>
      <c r="B645" s="10">
        <v>1658.95</v>
      </c>
      <c r="C645" s="2" t="s">
        <v>5841</v>
      </c>
      <c r="D645" s="2" t="s">
        <v>11</v>
      </c>
      <c r="E645" s="9" t="s">
        <v>5842</v>
      </c>
      <c r="F645" s="2" t="s">
        <v>5843</v>
      </c>
      <c r="G645" s="2" t="s">
        <v>4</v>
      </c>
      <c r="H645" s="2" t="s">
        <v>3901</v>
      </c>
      <c r="I645" s="10">
        <v>1658.95</v>
      </c>
      <c r="J645" s="2" t="s">
        <v>2336</v>
      </c>
      <c r="K645" s="2" t="s">
        <v>2336</v>
      </c>
      <c r="L645" s="2" t="s">
        <v>2336</v>
      </c>
      <c r="M645" s="2" t="s">
        <v>2336</v>
      </c>
      <c r="N645" s="2" t="s">
        <v>27</v>
      </c>
    </row>
    <row r="646" spans="1:14" ht="16.5" customHeight="1">
      <c r="A646" s="2" t="s">
        <v>13</v>
      </c>
      <c r="B646" s="10">
        <v>1821.9</v>
      </c>
      <c r="C646" s="2" t="s">
        <v>5844</v>
      </c>
      <c r="D646" s="2" t="s">
        <v>12</v>
      </c>
      <c r="E646" s="9" t="s">
        <v>5845</v>
      </c>
      <c r="F646" s="2" t="s">
        <v>5846</v>
      </c>
      <c r="G646" s="2" t="s">
        <v>4</v>
      </c>
      <c r="H646" s="2" t="s">
        <v>3901</v>
      </c>
      <c r="I646" s="10">
        <v>1821.9</v>
      </c>
      <c r="J646" s="2" t="s">
        <v>2336</v>
      </c>
      <c r="K646" s="2" t="s">
        <v>2336</v>
      </c>
      <c r="L646" s="2" t="s">
        <v>2336</v>
      </c>
      <c r="M646" s="2" t="s">
        <v>2336</v>
      </c>
      <c r="N646" s="2" t="s">
        <v>26</v>
      </c>
    </row>
    <row r="647" spans="1:14" ht="16.5" customHeight="1">
      <c r="A647" s="2" t="s">
        <v>13</v>
      </c>
      <c r="B647" s="10">
        <v>1923.61</v>
      </c>
      <c r="C647" s="2" t="s">
        <v>5847</v>
      </c>
      <c r="D647" s="2" t="s">
        <v>11</v>
      </c>
      <c r="E647" s="9" t="s">
        <v>5848</v>
      </c>
      <c r="F647" s="2" t="s">
        <v>5849</v>
      </c>
      <c r="G647" s="2" t="s">
        <v>4</v>
      </c>
      <c r="H647" s="2" t="s">
        <v>3901</v>
      </c>
      <c r="I647" s="10">
        <v>1923.61</v>
      </c>
      <c r="J647" s="2" t="s">
        <v>2336</v>
      </c>
      <c r="K647" s="2" t="s">
        <v>2336</v>
      </c>
      <c r="L647" s="2" t="s">
        <v>2336</v>
      </c>
      <c r="M647" s="2" t="s">
        <v>2336</v>
      </c>
      <c r="N647" s="2" t="s">
        <v>27</v>
      </c>
    </row>
    <row r="648" spans="1:14" ht="16.5" customHeight="1">
      <c r="A648" s="2" t="s">
        <v>13</v>
      </c>
      <c r="B648" s="10">
        <v>2919.15</v>
      </c>
      <c r="C648" s="2" t="s">
        <v>5850</v>
      </c>
      <c r="D648" s="2" t="s">
        <v>11</v>
      </c>
      <c r="E648" s="9" t="s">
        <v>5851</v>
      </c>
      <c r="F648" s="2" t="s">
        <v>5852</v>
      </c>
      <c r="G648" s="2" t="s">
        <v>4</v>
      </c>
      <c r="H648" s="2" t="s">
        <v>3901</v>
      </c>
      <c r="I648" s="10">
        <v>2919.15</v>
      </c>
      <c r="J648" s="2" t="s">
        <v>2336</v>
      </c>
      <c r="K648" s="2" t="s">
        <v>2336</v>
      </c>
      <c r="L648" s="2" t="s">
        <v>2336</v>
      </c>
      <c r="M648" s="2" t="s">
        <v>2336</v>
      </c>
      <c r="N648" s="2" t="s">
        <v>22</v>
      </c>
    </row>
    <row r="649" spans="1:14" ht="16.5" customHeight="1">
      <c r="A649" s="2" t="s">
        <v>13</v>
      </c>
      <c r="B649" s="10">
        <v>4387.8999999999996</v>
      </c>
      <c r="C649" s="2" t="s">
        <v>5853</v>
      </c>
      <c r="D649" s="2" t="s">
        <v>11</v>
      </c>
      <c r="E649" s="9" t="s">
        <v>5854</v>
      </c>
      <c r="F649" s="2" t="s">
        <v>5855</v>
      </c>
      <c r="G649" s="2" t="s">
        <v>4</v>
      </c>
      <c r="H649" s="2" t="s">
        <v>3901</v>
      </c>
      <c r="I649" s="10">
        <v>4387.8999999999996</v>
      </c>
      <c r="J649" s="2" t="s">
        <v>2336</v>
      </c>
      <c r="K649" s="2" t="s">
        <v>2336</v>
      </c>
      <c r="L649" s="2" t="s">
        <v>2336</v>
      </c>
      <c r="M649" s="2" t="s">
        <v>2336</v>
      </c>
      <c r="N649" s="2" t="s">
        <v>22</v>
      </c>
    </row>
    <row r="650" spans="1:14" ht="16.5" customHeight="1">
      <c r="A650" s="2" t="s">
        <v>13</v>
      </c>
      <c r="B650" s="10">
        <v>4387.8999999999996</v>
      </c>
      <c r="C650" s="2" t="s">
        <v>5856</v>
      </c>
      <c r="D650" s="2" t="s">
        <v>11</v>
      </c>
      <c r="E650" s="9" t="s">
        <v>5857</v>
      </c>
      <c r="F650" s="2" t="s">
        <v>5858</v>
      </c>
      <c r="G650" s="2" t="s">
        <v>4</v>
      </c>
      <c r="H650" s="2" t="s">
        <v>3901</v>
      </c>
      <c r="I650" s="10">
        <v>4387.8999999999996</v>
      </c>
      <c r="J650" s="2" t="s">
        <v>2336</v>
      </c>
      <c r="K650" s="2" t="s">
        <v>2336</v>
      </c>
      <c r="L650" s="2" t="s">
        <v>2336</v>
      </c>
      <c r="M650" s="2" t="s">
        <v>2336</v>
      </c>
      <c r="N650" s="2" t="s">
        <v>22</v>
      </c>
    </row>
    <row r="651" spans="1:14" ht="16.5" customHeight="1">
      <c r="A651" s="2" t="s">
        <v>4797</v>
      </c>
      <c r="B651" s="10">
        <v>4094.05</v>
      </c>
      <c r="C651" s="2" t="s">
        <v>5859</v>
      </c>
      <c r="D651" s="2" t="s">
        <v>11</v>
      </c>
      <c r="E651" s="9" t="s">
        <v>5860</v>
      </c>
      <c r="F651" s="2" t="s">
        <v>5861</v>
      </c>
      <c r="G651" s="2" t="s">
        <v>4</v>
      </c>
      <c r="H651" s="2" t="s">
        <v>3901</v>
      </c>
      <c r="I651" s="10">
        <v>8632.36</v>
      </c>
      <c r="J651" s="2" t="s">
        <v>2336</v>
      </c>
      <c r="K651" s="2" t="s">
        <v>2336</v>
      </c>
      <c r="L651" s="2" t="s">
        <v>2336</v>
      </c>
      <c r="M651" s="2" t="s">
        <v>2336</v>
      </c>
      <c r="N651" s="2" t="s">
        <v>4759</v>
      </c>
    </row>
    <row r="652" spans="1:14" ht="16.5" customHeight="1">
      <c r="A652" s="2" t="s">
        <v>13</v>
      </c>
      <c r="B652" s="10">
        <v>3920.4</v>
      </c>
      <c r="C652" s="2" t="s">
        <v>5862</v>
      </c>
      <c r="D652" s="2" t="s">
        <v>11</v>
      </c>
      <c r="E652" s="9" t="s">
        <v>5863</v>
      </c>
      <c r="F652" s="2" t="s">
        <v>5864</v>
      </c>
      <c r="G652" s="2" t="s">
        <v>4</v>
      </c>
      <c r="H652" s="2" t="s">
        <v>3901</v>
      </c>
      <c r="I652" s="10">
        <v>14374.8</v>
      </c>
      <c r="J652" s="2" t="s">
        <v>2336</v>
      </c>
      <c r="K652" s="2" t="s">
        <v>2336</v>
      </c>
      <c r="L652" s="2" t="s">
        <v>2336</v>
      </c>
      <c r="M652" s="2" t="s">
        <v>2336</v>
      </c>
      <c r="N652" s="2" t="s">
        <v>22</v>
      </c>
    </row>
    <row r="653" spans="1:14" ht="16.5" customHeight="1">
      <c r="A653" s="2" t="s">
        <v>13</v>
      </c>
      <c r="B653" s="10">
        <v>451.28</v>
      </c>
      <c r="C653" s="2" t="s">
        <v>5865</v>
      </c>
      <c r="D653" s="2" t="s">
        <v>11</v>
      </c>
      <c r="E653" s="9" t="s">
        <v>5866</v>
      </c>
      <c r="F653" s="2" t="s">
        <v>5867</v>
      </c>
      <c r="G653" s="2" t="s">
        <v>4</v>
      </c>
      <c r="H653" s="2" t="s">
        <v>3901</v>
      </c>
      <c r="I653" s="10">
        <v>451.28</v>
      </c>
      <c r="J653" s="2" t="s">
        <v>2336</v>
      </c>
      <c r="K653" s="2" t="s">
        <v>2336</v>
      </c>
      <c r="L653" s="2" t="s">
        <v>2336</v>
      </c>
      <c r="M653" s="2" t="s">
        <v>2336</v>
      </c>
      <c r="N653" s="2" t="s">
        <v>22</v>
      </c>
    </row>
    <row r="654" spans="1:14" ht="16.5" customHeight="1">
      <c r="A654" s="2" t="s">
        <v>13</v>
      </c>
      <c r="B654" s="10">
        <v>662.69</v>
      </c>
      <c r="C654" s="2" t="s">
        <v>5868</v>
      </c>
      <c r="D654" s="2" t="s">
        <v>11</v>
      </c>
      <c r="E654" s="9" t="s">
        <v>5869</v>
      </c>
      <c r="F654" s="2" t="s">
        <v>5870</v>
      </c>
      <c r="G654" s="2" t="s">
        <v>4</v>
      </c>
      <c r="H654" s="2" t="s">
        <v>3901</v>
      </c>
      <c r="I654" s="10">
        <v>662.69</v>
      </c>
      <c r="J654" s="2" t="s">
        <v>2336</v>
      </c>
      <c r="K654" s="2" t="s">
        <v>2336</v>
      </c>
      <c r="L654" s="2" t="s">
        <v>2336</v>
      </c>
      <c r="M654" s="2" t="s">
        <v>2336</v>
      </c>
      <c r="N654" s="2" t="s">
        <v>22</v>
      </c>
    </row>
    <row r="655" spans="1:14" ht="16.5" customHeight="1">
      <c r="A655" s="2" t="s">
        <v>13</v>
      </c>
      <c r="B655" s="10">
        <v>8870.06</v>
      </c>
      <c r="C655" s="2" t="s">
        <v>5871</v>
      </c>
      <c r="D655" s="2" t="s">
        <v>11</v>
      </c>
      <c r="E655" s="9" t="s">
        <v>5872</v>
      </c>
      <c r="F655" s="2" t="s">
        <v>5873</v>
      </c>
      <c r="G655" s="2" t="s">
        <v>4</v>
      </c>
      <c r="H655" s="2" t="s">
        <v>3901</v>
      </c>
      <c r="I655" s="10">
        <v>8870.06</v>
      </c>
      <c r="J655" s="2" t="s">
        <v>2336</v>
      </c>
      <c r="K655" s="2" t="s">
        <v>2336</v>
      </c>
      <c r="L655" s="2" t="s">
        <v>2336</v>
      </c>
      <c r="M655" s="2" t="s">
        <v>2336</v>
      </c>
      <c r="N655" s="2" t="s">
        <v>26</v>
      </c>
    </row>
    <row r="656" spans="1:14" ht="16.5" customHeight="1">
      <c r="A656" s="2" t="s">
        <v>13</v>
      </c>
      <c r="B656" s="10">
        <v>13436.29</v>
      </c>
      <c r="C656" s="2" t="s">
        <v>5871</v>
      </c>
      <c r="D656" s="2" t="s">
        <v>11</v>
      </c>
      <c r="E656" s="9" t="s">
        <v>5874</v>
      </c>
      <c r="F656" s="2" t="s">
        <v>5873</v>
      </c>
      <c r="G656" s="2" t="s">
        <v>4</v>
      </c>
      <c r="H656" s="2" t="s">
        <v>3901</v>
      </c>
      <c r="I656" s="10">
        <v>13436.29</v>
      </c>
      <c r="J656" s="2" t="s">
        <v>2336</v>
      </c>
      <c r="K656" s="2" t="s">
        <v>2336</v>
      </c>
      <c r="L656" s="2" t="s">
        <v>2336</v>
      </c>
      <c r="M656" s="2" t="s">
        <v>2336</v>
      </c>
      <c r="N656" s="2" t="s">
        <v>26</v>
      </c>
    </row>
    <row r="657" spans="1:14" ht="16.5" customHeight="1">
      <c r="A657" s="2" t="s">
        <v>13</v>
      </c>
      <c r="B657" s="10">
        <v>9385.39</v>
      </c>
      <c r="C657" s="2" t="s">
        <v>5875</v>
      </c>
      <c r="D657" s="2" t="s">
        <v>11</v>
      </c>
      <c r="E657" s="9" t="s">
        <v>5876</v>
      </c>
      <c r="F657" s="2" t="s">
        <v>5877</v>
      </c>
      <c r="G657" s="2" t="s">
        <v>4</v>
      </c>
      <c r="H657" s="2" t="s">
        <v>3901</v>
      </c>
      <c r="I657" s="10">
        <v>9385.39</v>
      </c>
      <c r="J657" s="2" t="s">
        <v>2336</v>
      </c>
      <c r="K657" s="2" t="s">
        <v>2336</v>
      </c>
      <c r="L657" s="2" t="s">
        <v>2336</v>
      </c>
      <c r="M657" s="2" t="s">
        <v>2336</v>
      </c>
      <c r="N657" s="2" t="s">
        <v>22</v>
      </c>
    </row>
    <row r="658" spans="1:14" ht="16.5" customHeight="1">
      <c r="A658" s="2" t="s">
        <v>13</v>
      </c>
      <c r="B658" s="10">
        <v>300.85000000000002</v>
      </c>
      <c r="C658" s="2" t="s">
        <v>5878</v>
      </c>
      <c r="D658" s="2" t="s">
        <v>11</v>
      </c>
      <c r="E658" s="9" t="s">
        <v>5879</v>
      </c>
      <c r="F658" s="2" t="s">
        <v>5880</v>
      </c>
      <c r="G658" s="2" t="s">
        <v>4</v>
      </c>
      <c r="H658" s="2" t="s">
        <v>3901</v>
      </c>
      <c r="I658" s="10">
        <v>300.85000000000002</v>
      </c>
      <c r="J658" s="2" t="s">
        <v>2336</v>
      </c>
      <c r="K658" s="2" t="s">
        <v>2336</v>
      </c>
      <c r="L658" s="2" t="s">
        <v>2336</v>
      </c>
      <c r="M658" s="2" t="s">
        <v>2336</v>
      </c>
      <c r="N658" s="2" t="s">
        <v>27</v>
      </c>
    </row>
    <row r="659" spans="1:14" ht="16.5" customHeight="1">
      <c r="A659" s="2" t="s">
        <v>13</v>
      </c>
      <c r="B659" s="10">
        <v>9265.16</v>
      </c>
      <c r="C659" s="2" t="s">
        <v>5881</v>
      </c>
      <c r="D659" s="2" t="s">
        <v>11</v>
      </c>
      <c r="E659" s="9" t="s">
        <v>5882</v>
      </c>
      <c r="F659" s="2" t="s">
        <v>5883</v>
      </c>
      <c r="G659" s="2" t="s">
        <v>4</v>
      </c>
      <c r="H659" s="2" t="s">
        <v>3901</v>
      </c>
      <c r="I659" s="10">
        <v>9265.16</v>
      </c>
      <c r="J659" s="2" t="s">
        <v>2336</v>
      </c>
      <c r="K659" s="2" t="s">
        <v>2336</v>
      </c>
      <c r="L659" s="2" t="s">
        <v>2336</v>
      </c>
      <c r="M659" s="2" t="s">
        <v>2336</v>
      </c>
      <c r="N659" s="2" t="s">
        <v>22</v>
      </c>
    </row>
    <row r="660" spans="1:14" ht="16.5" customHeight="1">
      <c r="A660" s="2" t="s">
        <v>13</v>
      </c>
      <c r="B660" s="10">
        <v>977.39</v>
      </c>
      <c r="C660" s="2" t="s">
        <v>5884</v>
      </c>
      <c r="D660" s="2" t="s">
        <v>11</v>
      </c>
      <c r="E660" s="9" t="s">
        <v>5885</v>
      </c>
      <c r="F660" s="2" t="s">
        <v>5886</v>
      </c>
      <c r="G660" s="2" t="s">
        <v>4</v>
      </c>
      <c r="H660" s="2" t="s">
        <v>3901</v>
      </c>
      <c r="I660" s="10">
        <v>977.39</v>
      </c>
      <c r="J660" s="2" t="s">
        <v>2336</v>
      </c>
      <c r="K660" s="2" t="s">
        <v>2336</v>
      </c>
      <c r="L660" s="2" t="s">
        <v>2336</v>
      </c>
      <c r="M660" s="2" t="s">
        <v>2336</v>
      </c>
      <c r="N660" s="2" t="s">
        <v>22</v>
      </c>
    </row>
    <row r="661" spans="1:14" ht="16.5" customHeight="1">
      <c r="A661" s="2" t="s">
        <v>13</v>
      </c>
      <c r="B661" s="10">
        <v>1591.88</v>
      </c>
      <c r="C661" s="2" t="s">
        <v>5887</v>
      </c>
      <c r="D661" s="2" t="s">
        <v>11</v>
      </c>
      <c r="E661" s="9" t="s">
        <v>5888</v>
      </c>
      <c r="F661" s="2" t="s">
        <v>5889</v>
      </c>
      <c r="G661" s="2" t="s">
        <v>4</v>
      </c>
      <c r="H661" s="2" t="s">
        <v>3901</v>
      </c>
      <c r="I661" s="10">
        <v>1591.88</v>
      </c>
      <c r="J661" s="2" t="s">
        <v>2336</v>
      </c>
      <c r="K661" s="2" t="s">
        <v>2336</v>
      </c>
      <c r="L661" s="2" t="s">
        <v>2336</v>
      </c>
      <c r="M661" s="2" t="s">
        <v>2336</v>
      </c>
      <c r="N661" s="2" t="s">
        <v>22</v>
      </c>
    </row>
    <row r="662" spans="1:14" ht="16.5" customHeight="1">
      <c r="A662" s="2" t="s">
        <v>13</v>
      </c>
      <c r="B662" s="10">
        <v>5799.77</v>
      </c>
      <c r="C662" s="2" t="s">
        <v>5890</v>
      </c>
      <c r="D662" s="2" t="s">
        <v>11</v>
      </c>
      <c r="E662" s="9" t="s">
        <v>5891</v>
      </c>
      <c r="F662" s="2" t="s">
        <v>5892</v>
      </c>
      <c r="G662" s="2" t="s">
        <v>4</v>
      </c>
      <c r="H662" s="2" t="s">
        <v>3901</v>
      </c>
      <c r="I662" s="10">
        <v>5799.77</v>
      </c>
      <c r="J662" s="2" t="s">
        <v>2336</v>
      </c>
      <c r="K662" s="2" t="s">
        <v>2336</v>
      </c>
      <c r="L662" s="2" t="s">
        <v>2336</v>
      </c>
      <c r="M662" s="2" t="s">
        <v>2336</v>
      </c>
      <c r="N662" s="2" t="s">
        <v>22</v>
      </c>
    </row>
    <row r="663" spans="1:14" ht="16.5" customHeight="1">
      <c r="A663" s="2" t="s">
        <v>13</v>
      </c>
      <c r="B663" s="10">
        <v>1594.1</v>
      </c>
      <c r="C663" s="2" t="s">
        <v>5893</v>
      </c>
      <c r="D663" s="2" t="s">
        <v>11</v>
      </c>
      <c r="E663" s="9" t="s">
        <v>5894</v>
      </c>
      <c r="F663" s="2" t="s">
        <v>5895</v>
      </c>
      <c r="G663" s="2" t="s">
        <v>4</v>
      </c>
      <c r="H663" s="2" t="s">
        <v>3901</v>
      </c>
      <c r="I663" s="10">
        <v>1594.1</v>
      </c>
      <c r="J663" s="2" t="s">
        <v>2336</v>
      </c>
      <c r="K663" s="2" t="s">
        <v>2336</v>
      </c>
      <c r="L663" s="2" t="s">
        <v>2336</v>
      </c>
      <c r="M663" s="2" t="s">
        <v>2336</v>
      </c>
      <c r="N663" s="2" t="s">
        <v>27</v>
      </c>
    </row>
    <row r="664" spans="1:14" ht="16.5" customHeight="1">
      <c r="A664" s="2" t="s">
        <v>13</v>
      </c>
      <c r="B664" s="10">
        <v>3238.83</v>
      </c>
      <c r="C664" s="2" t="s">
        <v>5896</v>
      </c>
      <c r="D664" s="2" t="s">
        <v>12</v>
      </c>
      <c r="E664" s="9" t="s">
        <v>5897</v>
      </c>
      <c r="F664" s="2" t="s">
        <v>5898</v>
      </c>
      <c r="G664" s="2" t="s">
        <v>4</v>
      </c>
      <c r="H664" s="2" t="s">
        <v>3901</v>
      </c>
      <c r="I664" s="10">
        <v>9844.34</v>
      </c>
      <c r="J664" s="2" t="s">
        <v>2336</v>
      </c>
      <c r="K664" s="2" t="s">
        <v>2336</v>
      </c>
      <c r="L664" s="2" t="s">
        <v>2336</v>
      </c>
      <c r="M664" s="2" t="s">
        <v>2336</v>
      </c>
      <c r="N664" s="2" t="s">
        <v>4775</v>
      </c>
    </row>
    <row r="665" spans="1:14" ht="16.5" customHeight="1">
      <c r="A665" s="2" t="s">
        <v>13</v>
      </c>
      <c r="B665" s="10">
        <v>4462.0600000000004</v>
      </c>
      <c r="C665" s="2" t="s">
        <v>5899</v>
      </c>
      <c r="D665" s="2" t="s">
        <v>12</v>
      </c>
      <c r="E665" s="9" t="s">
        <v>5900</v>
      </c>
      <c r="F665" s="2" t="s">
        <v>5901</v>
      </c>
      <c r="G665" s="2" t="s">
        <v>4</v>
      </c>
      <c r="H665" s="2" t="s">
        <v>3901</v>
      </c>
      <c r="I665" s="10">
        <v>10962.48</v>
      </c>
      <c r="J665" s="2" t="s">
        <v>2336</v>
      </c>
      <c r="K665" s="2" t="s">
        <v>2336</v>
      </c>
      <c r="L665" s="2" t="s">
        <v>2336</v>
      </c>
      <c r="M665" s="2" t="s">
        <v>2336</v>
      </c>
      <c r="N665" s="2" t="s">
        <v>4775</v>
      </c>
    </row>
    <row r="666" spans="1:14" ht="16.5" customHeight="1">
      <c r="A666" s="2" t="s">
        <v>13</v>
      </c>
      <c r="B666" s="10">
        <v>3399.4</v>
      </c>
      <c r="C666" s="2" t="s">
        <v>5902</v>
      </c>
      <c r="D666" s="2" t="s">
        <v>12</v>
      </c>
      <c r="E666" s="9" t="s">
        <v>5903</v>
      </c>
      <c r="F666" s="2" t="s">
        <v>5904</v>
      </c>
      <c r="G666" s="2" t="s">
        <v>4</v>
      </c>
      <c r="H666" s="2" t="s">
        <v>3901</v>
      </c>
      <c r="I666" s="10">
        <v>8275.5300000000007</v>
      </c>
      <c r="J666" s="2" t="s">
        <v>2336</v>
      </c>
      <c r="K666" s="2" t="s">
        <v>2336</v>
      </c>
      <c r="L666" s="2" t="s">
        <v>2336</v>
      </c>
      <c r="M666" s="2" t="s">
        <v>2336</v>
      </c>
      <c r="N666" s="2" t="s">
        <v>4775</v>
      </c>
    </row>
    <row r="667" spans="1:14" ht="16.5" customHeight="1">
      <c r="A667" s="2" t="s">
        <v>13</v>
      </c>
      <c r="B667" s="10">
        <v>1394.5</v>
      </c>
      <c r="C667" s="2" t="s">
        <v>5905</v>
      </c>
      <c r="D667" s="2" t="s">
        <v>11</v>
      </c>
      <c r="E667" s="9" t="s">
        <v>5906</v>
      </c>
      <c r="F667" s="2" t="s">
        <v>5907</v>
      </c>
      <c r="G667" s="2" t="s">
        <v>4</v>
      </c>
      <c r="H667" s="2" t="s">
        <v>3901</v>
      </c>
      <c r="I667" s="10">
        <v>1394.5</v>
      </c>
      <c r="J667" s="2" t="s">
        <v>2336</v>
      </c>
      <c r="K667" s="2" t="s">
        <v>2336</v>
      </c>
      <c r="L667" s="2" t="s">
        <v>2336</v>
      </c>
      <c r="M667" s="2" t="s">
        <v>2336</v>
      </c>
      <c r="N667" s="2" t="s">
        <v>27</v>
      </c>
    </row>
    <row r="668" spans="1:14" ht="16.5" customHeight="1">
      <c r="A668" s="2" t="s">
        <v>13</v>
      </c>
      <c r="B668" s="10">
        <v>5088.47</v>
      </c>
      <c r="C668" s="2" t="s">
        <v>5908</v>
      </c>
      <c r="D668" s="2" t="s">
        <v>12</v>
      </c>
      <c r="E668" s="9" t="s">
        <v>5909</v>
      </c>
      <c r="F668" s="2" t="s">
        <v>5910</v>
      </c>
      <c r="G668" s="2" t="s">
        <v>4</v>
      </c>
      <c r="H668" s="2" t="s">
        <v>3901</v>
      </c>
      <c r="I668" s="10">
        <v>11611.45</v>
      </c>
      <c r="J668" s="2" t="s">
        <v>2336</v>
      </c>
      <c r="K668" s="2" t="s">
        <v>2336</v>
      </c>
      <c r="L668" s="2" t="s">
        <v>2336</v>
      </c>
      <c r="M668" s="2" t="s">
        <v>2336</v>
      </c>
      <c r="N668" s="2" t="s">
        <v>4775</v>
      </c>
    </row>
    <row r="669" spans="1:14" ht="16.5" customHeight="1">
      <c r="A669" s="2" t="s">
        <v>13</v>
      </c>
      <c r="B669" s="10">
        <v>5062.87</v>
      </c>
      <c r="C669" s="2" t="s">
        <v>5911</v>
      </c>
      <c r="D669" s="2" t="s">
        <v>11</v>
      </c>
      <c r="E669" s="9" t="s">
        <v>5912</v>
      </c>
      <c r="F669" s="2" t="s">
        <v>5913</v>
      </c>
      <c r="G669" s="2" t="s">
        <v>4</v>
      </c>
      <c r="H669" s="2" t="s">
        <v>3901</v>
      </c>
      <c r="I669" s="10">
        <v>5062.87</v>
      </c>
      <c r="J669" s="2" t="s">
        <v>2336</v>
      </c>
      <c r="K669" s="2" t="s">
        <v>2336</v>
      </c>
      <c r="L669" s="2" t="s">
        <v>2336</v>
      </c>
      <c r="M669" s="2" t="s">
        <v>2336</v>
      </c>
      <c r="N669" s="2" t="s">
        <v>22</v>
      </c>
    </row>
    <row r="670" spans="1:14" ht="16.5" customHeight="1">
      <c r="A670" s="2" t="s">
        <v>13</v>
      </c>
      <c r="B670" s="10">
        <v>2661.58</v>
      </c>
      <c r="C670" s="2" t="s">
        <v>5914</v>
      </c>
      <c r="D670" s="2" t="s">
        <v>11</v>
      </c>
      <c r="E670" s="9" t="s">
        <v>5915</v>
      </c>
      <c r="F670" s="2" t="s">
        <v>5916</v>
      </c>
      <c r="G670" s="2" t="s">
        <v>4</v>
      </c>
      <c r="H670" s="2" t="s">
        <v>3901</v>
      </c>
      <c r="I670" s="10">
        <v>3316.08</v>
      </c>
      <c r="J670" s="2" t="s">
        <v>2336</v>
      </c>
      <c r="K670" s="2" t="s">
        <v>2336</v>
      </c>
      <c r="L670" s="2" t="s">
        <v>2336</v>
      </c>
      <c r="M670" s="2" t="s">
        <v>2336</v>
      </c>
      <c r="N670" s="2" t="s">
        <v>21</v>
      </c>
    </row>
    <row r="671" spans="1:14" ht="16.5" customHeight="1">
      <c r="A671" s="2" t="s">
        <v>13</v>
      </c>
      <c r="B671" s="10">
        <v>5342.37</v>
      </c>
      <c r="C671" s="2" t="s">
        <v>5917</v>
      </c>
      <c r="D671" s="2" t="s">
        <v>11</v>
      </c>
      <c r="E671" s="9" t="s">
        <v>5918</v>
      </c>
      <c r="F671" s="2" t="s">
        <v>5919</v>
      </c>
      <c r="G671" s="2" t="s">
        <v>4</v>
      </c>
      <c r="H671" s="2" t="s">
        <v>3901</v>
      </c>
      <c r="I671" s="10">
        <v>6768.8</v>
      </c>
      <c r="J671" s="2" t="s">
        <v>2336</v>
      </c>
      <c r="K671" s="2" t="s">
        <v>2336</v>
      </c>
      <c r="L671" s="2" t="s">
        <v>2336</v>
      </c>
      <c r="M671" s="2" t="s">
        <v>2336</v>
      </c>
      <c r="N671" s="2" t="s">
        <v>21</v>
      </c>
    </row>
    <row r="672" spans="1:14" ht="16.5" customHeight="1">
      <c r="A672" s="2" t="s">
        <v>13</v>
      </c>
      <c r="B672" s="10">
        <v>22441.14</v>
      </c>
      <c r="C672" s="2" t="s">
        <v>5920</v>
      </c>
      <c r="D672" s="2" t="s">
        <v>12</v>
      </c>
      <c r="E672" s="9" t="s">
        <v>5921</v>
      </c>
      <c r="F672" s="2" t="s">
        <v>5922</v>
      </c>
      <c r="G672" s="2" t="s">
        <v>4</v>
      </c>
      <c r="H672" s="2" t="s">
        <v>3901</v>
      </c>
      <c r="I672" s="10">
        <v>22441.14</v>
      </c>
      <c r="J672" s="2" t="s">
        <v>2336</v>
      </c>
      <c r="K672" s="2" t="s">
        <v>2336</v>
      </c>
      <c r="L672" s="2" t="s">
        <v>2336</v>
      </c>
      <c r="M672" s="2" t="s">
        <v>2336</v>
      </c>
      <c r="N672" s="2" t="s">
        <v>26</v>
      </c>
    </row>
    <row r="673" spans="1:14" ht="16.5" customHeight="1">
      <c r="A673" s="2" t="s">
        <v>13</v>
      </c>
      <c r="B673" s="4">
        <v>277695</v>
      </c>
      <c r="C673" s="2" t="s">
        <v>5923</v>
      </c>
      <c r="D673" s="2" t="s">
        <v>12</v>
      </c>
      <c r="E673" s="9" t="s">
        <v>5924</v>
      </c>
      <c r="F673" s="2" t="s">
        <v>5925</v>
      </c>
      <c r="G673" s="2" t="s">
        <v>4</v>
      </c>
      <c r="H673" s="2" t="s">
        <v>3901</v>
      </c>
      <c r="I673" s="4">
        <v>277695</v>
      </c>
      <c r="J673" s="2" t="s">
        <v>2336</v>
      </c>
      <c r="K673" s="2" t="s">
        <v>2336</v>
      </c>
      <c r="L673" s="2" t="s">
        <v>2336</v>
      </c>
      <c r="M673" s="2" t="s">
        <v>2336</v>
      </c>
      <c r="N673" s="2" t="s">
        <v>21</v>
      </c>
    </row>
    <row r="674" spans="1:14" ht="16.5" customHeight="1">
      <c r="A674" s="2" t="s">
        <v>4797</v>
      </c>
      <c r="B674" s="10">
        <v>10297.51</v>
      </c>
      <c r="C674" s="2" t="s">
        <v>5926</v>
      </c>
      <c r="D674" s="2" t="s">
        <v>11</v>
      </c>
      <c r="E674" s="9" t="s">
        <v>5927</v>
      </c>
      <c r="F674" s="2" t="s">
        <v>5928</v>
      </c>
      <c r="G674" s="2" t="s">
        <v>4</v>
      </c>
      <c r="H674" s="2" t="s">
        <v>3901</v>
      </c>
      <c r="I674" s="10">
        <v>12215.06</v>
      </c>
      <c r="J674" s="2" t="s">
        <v>2336</v>
      </c>
      <c r="K674" s="2" t="s">
        <v>2336</v>
      </c>
      <c r="L674" s="2" t="s">
        <v>2336</v>
      </c>
      <c r="M674" s="2" t="s">
        <v>2336</v>
      </c>
      <c r="N674" s="2" t="s">
        <v>4759</v>
      </c>
    </row>
    <row r="675" spans="1:14" ht="16.5" customHeight="1">
      <c r="A675" s="2" t="s">
        <v>4797</v>
      </c>
      <c r="B675" s="10">
        <v>50110.94</v>
      </c>
      <c r="C675" s="2" t="s">
        <v>5926</v>
      </c>
      <c r="D675" s="2" t="s">
        <v>11</v>
      </c>
      <c r="E675" s="9" t="s">
        <v>5929</v>
      </c>
      <c r="F675" s="2" t="s">
        <v>5928</v>
      </c>
      <c r="G675" s="2" t="s">
        <v>4</v>
      </c>
      <c r="H675" s="2" t="s">
        <v>3901</v>
      </c>
      <c r="I675" s="10">
        <v>70363.25</v>
      </c>
      <c r="J675" s="2" t="s">
        <v>2336</v>
      </c>
      <c r="K675" s="2" t="s">
        <v>2336</v>
      </c>
      <c r="L675" s="2" t="s">
        <v>2336</v>
      </c>
      <c r="M675" s="2" t="s">
        <v>2336</v>
      </c>
      <c r="N675" s="2" t="s">
        <v>4759</v>
      </c>
    </row>
    <row r="676" spans="1:14" ht="16.5" customHeight="1">
      <c r="A676" s="2" t="s">
        <v>13</v>
      </c>
      <c r="B676" s="10">
        <v>3831.4</v>
      </c>
      <c r="C676" s="2" t="s">
        <v>5930</v>
      </c>
      <c r="D676" s="2" t="s">
        <v>11</v>
      </c>
      <c r="E676" s="9" t="s">
        <v>5931</v>
      </c>
      <c r="F676" s="2" t="s">
        <v>5932</v>
      </c>
      <c r="G676" s="2" t="s">
        <v>4</v>
      </c>
      <c r="H676" s="2" t="s">
        <v>3901</v>
      </c>
      <c r="I676" s="10">
        <v>4887.1899999999996</v>
      </c>
      <c r="J676" s="2" t="s">
        <v>2336</v>
      </c>
      <c r="K676" s="2" t="s">
        <v>2336</v>
      </c>
      <c r="L676" s="2" t="s">
        <v>2336</v>
      </c>
      <c r="M676" s="2" t="s">
        <v>2336</v>
      </c>
      <c r="N676" s="2" t="s">
        <v>20</v>
      </c>
    </row>
    <row r="677" spans="1:14" ht="16.5" customHeight="1">
      <c r="A677" s="2" t="s">
        <v>13</v>
      </c>
      <c r="B677" s="10">
        <v>2453.88</v>
      </c>
      <c r="C677" s="2" t="s">
        <v>5933</v>
      </c>
      <c r="D677" s="2" t="s">
        <v>11</v>
      </c>
      <c r="E677" s="9" t="s">
        <v>5934</v>
      </c>
      <c r="F677" s="2" t="s">
        <v>5935</v>
      </c>
      <c r="G677" s="2" t="s">
        <v>4</v>
      </c>
      <c r="H677" s="2" t="s">
        <v>3901</v>
      </c>
      <c r="I677" s="10">
        <v>4089.8</v>
      </c>
      <c r="J677" s="2" t="s">
        <v>2336</v>
      </c>
      <c r="K677" s="2" t="s">
        <v>2336</v>
      </c>
      <c r="L677" s="2" t="s">
        <v>2336</v>
      </c>
      <c r="M677" s="2" t="s">
        <v>2336</v>
      </c>
      <c r="N677" s="2" t="s">
        <v>20</v>
      </c>
    </row>
    <row r="678" spans="1:14" ht="16.5" customHeight="1">
      <c r="A678" s="2" t="s">
        <v>4306</v>
      </c>
      <c r="B678" s="10">
        <v>39898.559999999998</v>
      </c>
      <c r="C678" s="2" t="s">
        <v>5936</v>
      </c>
      <c r="D678" s="2" t="s">
        <v>11</v>
      </c>
      <c r="E678" s="9" t="s">
        <v>5937</v>
      </c>
      <c r="F678" s="2" t="s">
        <v>5938</v>
      </c>
      <c r="G678" s="2" t="s">
        <v>4</v>
      </c>
      <c r="H678" s="2" t="s">
        <v>3901</v>
      </c>
      <c r="I678" s="10">
        <v>39898.559999999998</v>
      </c>
      <c r="J678" s="2" t="s">
        <v>2336</v>
      </c>
      <c r="K678" s="2" t="s">
        <v>2336</v>
      </c>
      <c r="L678" s="2" t="s">
        <v>2336</v>
      </c>
      <c r="M678" s="2" t="s">
        <v>2336</v>
      </c>
      <c r="N678" s="2" t="s">
        <v>21</v>
      </c>
    </row>
    <row r="679" spans="1:14" ht="16.5" customHeight="1">
      <c r="A679" s="2" t="s">
        <v>13</v>
      </c>
      <c r="B679" s="10">
        <v>13718.56</v>
      </c>
      <c r="C679" s="2" t="s">
        <v>5939</v>
      </c>
      <c r="D679" s="2" t="s">
        <v>11</v>
      </c>
      <c r="E679" s="9" t="s">
        <v>5940</v>
      </c>
      <c r="F679" s="2" t="s">
        <v>5941</v>
      </c>
      <c r="G679" s="2" t="s">
        <v>4</v>
      </c>
      <c r="H679" s="2" t="s">
        <v>3901</v>
      </c>
      <c r="I679" s="10">
        <v>13718.56</v>
      </c>
      <c r="J679" s="2" t="s">
        <v>2336</v>
      </c>
      <c r="K679" s="2" t="s">
        <v>2336</v>
      </c>
      <c r="L679" s="2" t="s">
        <v>2336</v>
      </c>
      <c r="M679" s="2" t="s">
        <v>2336</v>
      </c>
      <c r="N679" s="2" t="s">
        <v>26</v>
      </c>
    </row>
    <row r="680" spans="1:14" ht="16.5" customHeight="1">
      <c r="A680" s="2" t="s">
        <v>13</v>
      </c>
      <c r="B680" s="10">
        <v>22166.07</v>
      </c>
      <c r="C680" s="2" t="s">
        <v>5942</v>
      </c>
      <c r="D680" s="2" t="s">
        <v>12</v>
      </c>
      <c r="E680" s="9" t="s">
        <v>5943</v>
      </c>
      <c r="F680" s="2" t="s">
        <v>5944</v>
      </c>
      <c r="G680" s="2" t="s">
        <v>4</v>
      </c>
      <c r="H680" s="2" t="s">
        <v>3901</v>
      </c>
      <c r="I680" s="10">
        <v>22174.75</v>
      </c>
      <c r="J680" s="2" t="s">
        <v>2336</v>
      </c>
      <c r="K680" s="2" t="s">
        <v>2336</v>
      </c>
      <c r="L680" s="2" t="s">
        <v>2336</v>
      </c>
      <c r="M680" s="2" t="s">
        <v>2336</v>
      </c>
      <c r="N680" s="2" t="s">
        <v>4759</v>
      </c>
    </row>
    <row r="681" spans="1:14" ht="16.5" customHeight="1">
      <c r="A681" s="2" t="s">
        <v>13</v>
      </c>
      <c r="B681" s="10">
        <v>7387.15</v>
      </c>
      <c r="C681" s="2" t="s">
        <v>5945</v>
      </c>
      <c r="D681" s="2" t="s">
        <v>11</v>
      </c>
      <c r="E681" s="9" t="s">
        <v>5946</v>
      </c>
      <c r="F681" s="2" t="s">
        <v>5947</v>
      </c>
      <c r="G681" s="2" t="s">
        <v>4</v>
      </c>
      <c r="H681" s="2" t="s">
        <v>3901</v>
      </c>
      <c r="I681" s="10">
        <v>7387.15</v>
      </c>
      <c r="J681" s="2" t="s">
        <v>2336</v>
      </c>
      <c r="K681" s="2" t="s">
        <v>2336</v>
      </c>
      <c r="L681" s="2" t="s">
        <v>2336</v>
      </c>
      <c r="M681" s="2" t="s">
        <v>2336</v>
      </c>
      <c r="N681" s="2" t="s">
        <v>26</v>
      </c>
    </row>
    <row r="682" spans="1:14" ht="16.5" customHeight="1">
      <c r="A682" s="2" t="s">
        <v>13</v>
      </c>
      <c r="B682" s="10">
        <v>287342.77</v>
      </c>
      <c r="C682" s="2" t="s">
        <v>5948</v>
      </c>
      <c r="D682" s="2" t="s">
        <v>11</v>
      </c>
      <c r="E682" s="9" t="s">
        <v>5949</v>
      </c>
      <c r="F682" s="2" t="s">
        <v>5950</v>
      </c>
      <c r="G682" s="2" t="s">
        <v>4</v>
      </c>
      <c r="H682" s="2" t="s">
        <v>3901</v>
      </c>
      <c r="I682" s="10">
        <v>518650.72</v>
      </c>
      <c r="J682" s="2" t="s">
        <v>2336</v>
      </c>
      <c r="K682" s="2" t="s">
        <v>2336</v>
      </c>
      <c r="L682" s="2" t="s">
        <v>2336</v>
      </c>
      <c r="M682" s="2" t="s">
        <v>2336</v>
      </c>
      <c r="N682" s="2" t="s">
        <v>26</v>
      </c>
    </row>
    <row r="683" spans="1:14" ht="16.5" customHeight="1">
      <c r="A683" s="2" t="s">
        <v>13</v>
      </c>
      <c r="B683" s="4">
        <v>147900</v>
      </c>
      <c r="C683" s="2" t="s">
        <v>5951</v>
      </c>
      <c r="D683" s="2" t="s">
        <v>11</v>
      </c>
      <c r="E683" s="9" t="s">
        <v>5952</v>
      </c>
      <c r="F683" s="2" t="s">
        <v>5953</v>
      </c>
      <c r="G683" s="2" t="s">
        <v>4</v>
      </c>
      <c r="H683" s="2" t="s">
        <v>3901</v>
      </c>
      <c r="I683" s="4">
        <v>147900</v>
      </c>
      <c r="J683" s="2" t="s">
        <v>2336</v>
      </c>
      <c r="K683" s="2" t="s">
        <v>2336</v>
      </c>
      <c r="L683" s="2" t="s">
        <v>2336</v>
      </c>
      <c r="M683" s="2" t="s">
        <v>2336</v>
      </c>
      <c r="N683" s="2" t="s">
        <v>21</v>
      </c>
    </row>
    <row r="684" spans="1:14" ht="16.5" customHeight="1">
      <c r="A684" s="2" t="s">
        <v>13</v>
      </c>
      <c r="B684" s="4">
        <v>2428193</v>
      </c>
      <c r="C684" s="2" t="s">
        <v>5954</v>
      </c>
      <c r="D684" s="2" t="s">
        <v>11</v>
      </c>
      <c r="E684" s="9" t="s">
        <v>5955</v>
      </c>
      <c r="F684" s="2" t="s">
        <v>5956</v>
      </c>
      <c r="G684" s="2" t="s">
        <v>4</v>
      </c>
      <c r="H684" s="2" t="s">
        <v>3901</v>
      </c>
      <c r="I684" s="4">
        <v>2428193</v>
      </c>
      <c r="J684" s="2" t="s">
        <v>2336</v>
      </c>
      <c r="K684" s="2" t="s">
        <v>2336</v>
      </c>
      <c r="L684" s="2" t="s">
        <v>2336</v>
      </c>
      <c r="M684" s="2" t="s">
        <v>2336</v>
      </c>
      <c r="N684" s="2" t="s">
        <v>21</v>
      </c>
    </row>
    <row r="685" spans="1:14" ht="16.5" customHeight="1">
      <c r="A685" s="2" t="s">
        <v>13</v>
      </c>
      <c r="B685" s="4">
        <v>2420</v>
      </c>
      <c r="C685" s="2" t="s">
        <v>5957</v>
      </c>
      <c r="D685" s="2" t="s">
        <v>11</v>
      </c>
      <c r="E685" s="9" t="s">
        <v>5958</v>
      </c>
      <c r="F685" s="2" t="s">
        <v>5959</v>
      </c>
      <c r="G685" s="2" t="s">
        <v>4</v>
      </c>
      <c r="H685" s="2" t="s">
        <v>3901</v>
      </c>
      <c r="I685" s="4">
        <v>2420</v>
      </c>
      <c r="J685" s="2" t="s">
        <v>2336</v>
      </c>
      <c r="K685" s="2" t="s">
        <v>2336</v>
      </c>
      <c r="L685" s="2" t="s">
        <v>2336</v>
      </c>
      <c r="M685" s="2" t="s">
        <v>2336</v>
      </c>
      <c r="N685" s="2" t="s">
        <v>21</v>
      </c>
    </row>
    <row r="686" spans="1:14" ht="16.5" customHeight="1">
      <c r="A686" s="2" t="s">
        <v>13</v>
      </c>
      <c r="B686" s="4">
        <v>3630</v>
      </c>
      <c r="C686" s="2" t="s">
        <v>5960</v>
      </c>
      <c r="D686" s="2" t="s">
        <v>11</v>
      </c>
      <c r="E686" s="9" t="s">
        <v>5961</v>
      </c>
      <c r="F686" s="2" t="s">
        <v>5962</v>
      </c>
      <c r="G686" s="2" t="s">
        <v>4</v>
      </c>
      <c r="H686" s="2" t="s">
        <v>3901</v>
      </c>
      <c r="I686" s="4">
        <v>3630</v>
      </c>
      <c r="J686" s="2" t="s">
        <v>2336</v>
      </c>
      <c r="K686" s="2" t="s">
        <v>2336</v>
      </c>
      <c r="L686" s="2" t="s">
        <v>2336</v>
      </c>
      <c r="M686" s="2" t="s">
        <v>2336</v>
      </c>
      <c r="N686" s="2" t="s">
        <v>21</v>
      </c>
    </row>
    <row r="687" spans="1:14" ht="16.5" customHeight="1">
      <c r="A687" s="2" t="s">
        <v>13</v>
      </c>
      <c r="B687" s="4">
        <v>4235</v>
      </c>
      <c r="C687" s="2" t="s">
        <v>5963</v>
      </c>
      <c r="D687" s="2" t="s">
        <v>11</v>
      </c>
      <c r="E687" s="9" t="s">
        <v>5964</v>
      </c>
      <c r="F687" s="2" t="s">
        <v>5965</v>
      </c>
      <c r="G687" s="2" t="s">
        <v>4</v>
      </c>
      <c r="H687" s="2" t="s">
        <v>3901</v>
      </c>
      <c r="I687" s="4">
        <v>4235</v>
      </c>
      <c r="J687" s="2" t="s">
        <v>2336</v>
      </c>
      <c r="K687" s="2" t="s">
        <v>2336</v>
      </c>
      <c r="L687" s="2" t="s">
        <v>2336</v>
      </c>
      <c r="M687" s="2" t="s">
        <v>2336</v>
      </c>
      <c r="N687" s="2" t="s">
        <v>21</v>
      </c>
    </row>
    <row r="688" spans="1:14" ht="16.5" customHeight="1">
      <c r="A688" s="2" t="s">
        <v>13</v>
      </c>
      <c r="B688" s="10">
        <v>6719.13</v>
      </c>
      <c r="C688" s="2" t="s">
        <v>5966</v>
      </c>
      <c r="D688" s="2" t="s">
        <v>11</v>
      </c>
      <c r="E688" s="9" t="s">
        <v>5967</v>
      </c>
      <c r="F688" s="2" t="s">
        <v>5968</v>
      </c>
      <c r="G688" s="2" t="s">
        <v>4</v>
      </c>
      <c r="H688" s="2" t="s">
        <v>3901</v>
      </c>
      <c r="I688" s="10">
        <v>6719.13</v>
      </c>
      <c r="J688" s="2" t="s">
        <v>2336</v>
      </c>
      <c r="K688" s="2" t="s">
        <v>2336</v>
      </c>
      <c r="L688" s="2" t="s">
        <v>2336</v>
      </c>
      <c r="M688" s="2" t="s">
        <v>2336</v>
      </c>
      <c r="N688" s="2" t="s">
        <v>4775</v>
      </c>
    </row>
    <row r="689" spans="1:14" ht="16.5" customHeight="1">
      <c r="A689" s="2" t="s">
        <v>13</v>
      </c>
      <c r="B689" s="10">
        <v>36396.800000000003</v>
      </c>
      <c r="C689" s="2" t="s">
        <v>5969</v>
      </c>
      <c r="D689" s="2" t="s">
        <v>11</v>
      </c>
      <c r="E689" s="9" t="s">
        <v>5970</v>
      </c>
      <c r="F689" s="2" t="s">
        <v>5971</v>
      </c>
      <c r="G689" s="2" t="s">
        <v>4</v>
      </c>
      <c r="H689" s="2" t="s">
        <v>3901</v>
      </c>
      <c r="I689" s="10">
        <v>36396.800000000003</v>
      </c>
      <c r="J689" s="2" t="s">
        <v>2336</v>
      </c>
      <c r="K689" s="2" t="s">
        <v>2336</v>
      </c>
      <c r="L689" s="2" t="s">
        <v>2336</v>
      </c>
      <c r="M689" s="2" t="s">
        <v>2336</v>
      </c>
      <c r="N689" s="2" t="s">
        <v>21</v>
      </c>
    </row>
    <row r="690" spans="1:14" ht="16.5" customHeight="1">
      <c r="A690" s="2" t="s">
        <v>16</v>
      </c>
      <c r="B690" s="4">
        <v>27830</v>
      </c>
      <c r="C690" s="2" t="s">
        <v>5972</v>
      </c>
      <c r="D690" s="2" t="s">
        <v>11</v>
      </c>
      <c r="E690" s="9" t="s">
        <v>5973</v>
      </c>
      <c r="F690" s="2" t="s">
        <v>5974</v>
      </c>
      <c r="G690" s="2" t="s">
        <v>4</v>
      </c>
      <c r="H690" s="2" t="s">
        <v>3901</v>
      </c>
      <c r="I690" s="10">
        <v>52594.46</v>
      </c>
      <c r="J690" s="2" t="s">
        <v>2336</v>
      </c>
      <c r="K690" s="2" t="s">
        <v>2336</v>
      </c>
      <c r="L690" s="2" t="s">
        <v>2336</v>
      </c>
      <c r="M690" s="2" t="s">
        <v>2336</v>
      </c>
      <c r="N690" s="2" t="s">
        <v>4759</v>
      </c>
    </row>
    <row r="691" spans="1:14" ht="16.5" customHeight="1">
      <c r="A691" s="2" t="s">
        <v>13</v>
      </c>
      <c r="B691" s="10">
        <v>719.61</v>
      </c>
      <c r="C691" s="2" t="s">
        <v>5975</v>
      </c>
      <c r="D691" s="2" t="s">
        <v>11</v>
      </c>
      <c r="E691" s="9" t="s">
        <v>5976</v>
      </c>
      <c r="F691" s="2" t="s">
        <v>5977</v>
      </c>
      <c r="G691" s="2" t="s">
        <v>4</v>
      </c>
      <c r="H691" s="2" t="s">
        <v>3901</v>
      </c>
      <c r="I691" s="10">
        <v>719.61</v>
      </c>
      <c r="J691" s="2" t="s">
        <v>2336</v>
      </c>
      <c r="K691" s="2" t="s">
        <v>2336</v>
      </c>
      <c r="L691" s="2" t="s">
        <v>2336</v>
      </c>
      <c r="M691" s="2" t="s">
        <v>2336</v>
      </c>
      <c r="N691" s="2" t="s">
        <v>27</v>
      </c>
    </row>
    <row r="692" spans="1:14" ht="16.5" customHeight="1">
      <c r="A692" s="2" t="s">
        <v>13</v>
      </c>
      <c r="B692" s="10">
        <v>313303.49</v>
      </c>
      <c r="C692" s="2" t="s">
        <v>5978</v>
      </c>
      <c r="D692" s="2" t="s">
        <v>11</v>
      </c>
      <c r="E692" s="9" t="s">
        <v>5979</v>
      </c>
      <c r="F692" s="2" t="s">
        <v>5980</v>
      </c>
      <c r="G692" s="2" t="s">
        <v>4</v>
      </c>
      <c r="H692" s="2" t="s">
        <v>3901</v>
      </c>
      <c r="I692" s="10">
        <v>493916.97</v>
      </c>
      <c r="J692" s="2" t="s">
        <v>2336</v>
      </c>
      <c r="K692" s="2" t="s">
        <v>2336</v>
      </c>
      <c r="L692" s="2" t="s">
        <v>2336</v>
      </c>
      <c r="M692" s="2" t="s">
        <v>2336</v>
      </c>
      <c r="N692" s="2" t="s">
        <v>4759</v>
      </c>
    </row>
    <row r="693" spans="1:14" ht="16.5" customHeight="1">
      <c r="A693" s="2" t="s">
        <v>13</v>
      </c>
      <c r="B693" s="10">
        <v>2090.59</v>
      </c>
      <c r="C693" s="2" t="s">
        <v>5981</v>
      </c>
      <c r="D693" s="2" t="s">
        <v>11</v>
      </c>
      <c r="E693" s="9" t="s">
        <v>5982</v>
      </c>
      <c r="F693" s="2" t="s">
        <v>5983</v>
      </c>
      <c r="G693" s="2" t="s">
        <v>4</v>
      </c>
      <c r="H693" s="2" t="s">
        <v>3901</v>
      </c>
      <c r="I693" s="10">
        <v>2090.59</v>
      </c>
      <c r="J693" s="2" t="s">
        <v>2336</v>
      </c>
      <c r="K693" s="2" t="s">
        <v>2336</v>
      </c>
      <c r="L693" s="2" t="s">
        <v>2336</v>
      </c>
      <c r="M693" s="2" t="s">
        <v>2336</v>
      </c>
      <c r="N693" s="2" t="s">
        <v>27</v>
      </c>
    </row>
    <row r="694" spans="1:14" ht="16.5" customHeight="1">
      <c r="A694" s="2" t="s">
        <v>13</v>
      </c>
      <c r="B694" s="10">
        <v>1489.46</v>
      </c>
      <c r="C694" s="2" t="s">
        <v>5981</v>
      </c>
      <c r="D694" s="2" t="s">
        <v>11</v>
      </c>
      <c r="E694" s="9" t="s">
        <v>5984</v>
      </c>
      <c r="F694" s="2" t="s">
        <v>5983</v>
      </c>
      <c r="G694" s="2" t="s">
        <v>4</v>
      </c>
      <c r="H694" s="2" t="s">
        <v>3901</v>
      </c>
      <c r="I694" s="10">
        <v>1489.46</v>
      </c>
      <c r="J694" s="2" t="s">
        <v>2336</v>
      </c>
      <c r="K694" s="2" t="s">
        <v>2336</v>
      </c>
      <c r="L694" s="2" t="s">
        <v>2336</v>
      </c>
      <c r="M694" s="2" t="s">
        <v>2336</v>
      </c>
      <c r="N694" s="2" t="s">
        <v>27</v>
      </c>
    </row>
    <row r="695" spans="1:14" ht="16.5" customHeight="1">
      <c r="A695" s="2" t="s">
        <v>13</v>
      </c>
      <c r="B695" s="10">
        <v>1246.78</v>
      </c>
      <c r="C695" s="2" t="s">
        <v>5981</v>
      </c>
      <c r="D695" s="2" t="s">
        <v>11</v>
      </c>
      <c r="E695" s="9" t="s">
        <v>5985</v>
      </c>
      <c r="F695" s="2" t="s">
        <v>5983</v>
      </c>
      <c r="G695" s="2" t="s">
        <v>4</v>
      </c>
      <c r="H695" s="2" t="s">
        <v>3901</v>
      </c>
      <c r="I695" s="10">
        <v>1246.78</v>
      </c>
      <c r="J695" s="2" t="s">
        <v>2336</v>
      </c>
      <c r="K695" s="2" t="s">
        <v>2336</v>
      </c>
      <c r="L695" s="2" t="s">
        <v>2336</v>
      </c>
      <c r="M695" s="2" t="s">
        <v>2336</v>
      </c>
      <c r="N695" s="2" t="s">
        <v>27</v>
      </c>
    </row>
    <row r="696" spans="1:14" ht="16.5" customHeight="1">
      <c r="A696" s="2" t="s">
        <v>13</v>
      </c>
      <c r="B696" s="10">
        <v>296.11</v>
      </c>
      <c r="C696" s="2" t="s">
        <v>5981</v>
      </c>
      <c r="D696" s="2" t="s">
        <v>11</v>
      </c>
      <c r="E696" s="9" t="s">
        <v>5986</v>
      </c>
      <c r="F696" s="2" t="s">
        <v>5983</v>
      </c>
      <c r="G696" s="2" t="s">
        <v>4</v>
      </c>
      <c r="H696" s="2" t="s">
        <v>3901</v>
      </c>
      <c r="I696" s="10">
        <v>296.11</v>
      </c>
      <c r="J696" s="2" t="s">
        <v>2336</v>
      </c>
      <c r="K696" s="2" t="s">
        <v>2336</v>
      </c>
      <c r="L696" s="2" t="s">
        <v>2336</v>
      </c>
      <c r="M696" s="2" t="s">
        <v>2336</v>
      </c>
      <c r="N696" s="2" t="s">
        <v>27</v>
      </c>
    </row>
    <row r="697" spans="1:14" ht="16.5" customHeight="1">
      <c r="A697" s="2" t="s">
        <v>13</v>
      </c>
      <c r="B697" s="10">
        <v>296.11</v>
      </c>
      <c r="C697" s="2" t="s">
        <v>5981</v>
      </c>
      <c r="D697" s="2" t="s">
        <v>11</v>
      </c>
      <c r="E697" s="9" t="s">
        <v>5987</v>
      </c>
      <c r="F697" s="2" t="s">
        <v>5983</v>
      </c>
      <c r="G697" s="2" t="s">
        <v>4</v>
      </c>
      <c r="H697" s="2" t="s">
        <v>3901</v>
      </c>
      <c r="I697" s="10">
        <v>296.11</v>
      </c>
      <c r="J697" s="2" t="s">
        <v>2336</v>
      </c>
      <c r="K697" s="2" t="s">
        <v>2336</v>
      </c>
      <c r="L697" s="2" t="s">
        <v>2336</v>
      </c>
      <c r="M697" s="2" t="s">
        <v>2336</v>
      </c>
      <c r="N697" s="2" t="s">
        <v>27</v>
      </c>
    </row>
    <row r="698" spans="1:14" ht="16.5" customHeight="1">
      <c r="A698" s="2" t="s">
        <v>13</v>
      </c>
      <c r="B698" s="10">
        <v>296.11</v>
      </c>
      <c r="C698" s="2" t="s">
        <v>5981</v>
      </c>
      <c r="D698" s="2" t="s">
        <v>11</v>
      </c>
      <c r="E698" s="9" t="s">
        <v>5988</v>
      </c>
      <c r="F698" s="2" t="s">
        <v>5983</v>
      </c>
      <c r="G698" s="2" t="s">
        <v>4</v>
      </c>
      <c r="H698" s="2" t="s">
        <v>3901</v>
      </c>
      <c r="I698" s="10">
        <v>296.11</v>
      </c>
      <c r="J698" s="2" t="s">
        <v>2336</v>
      </c>
      <c r="K698" s="2" t="s">
        <v>2336</v>
      </c>
      <c r="L698" s="2" t="s">
        <v>2336</v>
      </c>
      <c r="M698" s="2" t="s">
        <v>2336</v>
      </c>
      <c r="N698" s="2" t="s">
        <v>27</v>
      </c>
    </row>
    <row r="699" spans="1:14" ht="16.5" customHeight="1">
      <c r="A699" s="2" t="s">
        <v>13</v>
      </c>
      <c r="B699" s="10">
        <v>296.11</v>
      </c>
      <c r="C699" s="2" t="s">
        <v>5981</v>
      </c>
      <c r="D699" s="2" t="s">
        <v>11</v>
      </c>
      <c r="E699" s="9" t="s">
        <v>5989</v>
      </c>
      <c r="F699" s="2" t="s">
        <v>5983</v>
      </c>
      <c r="G699" s="2" t="s">
        <v>4</v>
      </c>
      <c r="H699" s="2" t="s">
        <v>3901</v>
      </c>
      <c r="I699" s="10">
        <v>296.11</v>
      </c>
      <c r="J699" s="2" t="s">
        <v>2336</v>
      </c>
      <c r="K699" s="2" t="s">
        <v>2336</v>
      </c>
      <c r="L699" s="2" t="s">
        <v>2336</v>
      </c>
      <c r="M699" s="2" t="s">
        <v>2336</v>
      </c>
      <c r="N699" s="2" t="s">
        <v>27</v>
      </c>
    </row>
    <row r="700" spans="1:14" ht="16.5" customHeight="1">
      <c r="A700" s="2" t="s">
        <v>13</v>
      </c>
      <c r="B700" s="10">
        <v>2502.4699999999998</v>
      </c>
      <c r="C700" s="2" t="s">
        <v>5981</v>
      </c>
      <c r="D700" s="2" t="s">
        <v>11</v>
      </c>
      <c r="E700" s="9" t="s">
        <v>5990</v>
      </c>
      <c r="F700" s="2" t="s">
        <v>5983</v>
      </c>
      <c r="G700" s="2" t="s">
        <v>4</v>
      </c>
      <c r="H700" s="2" t="s">
        <v>3901</v>
      </c>
      <c r="I700" s="10">
        <v>2502.4699999999998</v>
      </c>
      <c r="J700" s="2" t="s">
        <v>2336</v>
      </c>
      <c r="K700" s="2" t="s">
        <v>2336</v>
      </c>
      <c r="L700" s="2" t="s">
        <v>2336</v>
      </c>
      <c r="M700" s="2" t="s">
        <v>2336</v>
      </c>
      <c r="N700" s="2" t="s">
        <v>27</v>
      </c>
    </row>
    <row r="701" spans="1:14" ht="16.5" customHeight="1">
      <c r="A701" s="2" t="s">
        <v>13</v>
      </c>
      <c r="B701" s="10">
        <v>1620.83</v>
      </c>
      <c r="C701" s="2" t="s">
        <v>5981</v>
      </c>
      <c r="D701" s="2" t="s">
        <v>11</v>
      </c>
      <c r="E701" s="9" t="s">
        <v>5991</v>
      </c>
      <c r="F701" s="2" t="s">
        <v>5983</v>
      </c>
      <c r="G701" s="2" t="s">
        <v>4</v>
      </c>
      <c r="H701" s="2" t="s">
        <v>3901</v>
      </c>
      <c r="I701" s="10">
        <v>1620.83</v>
      </c>
      <c r="J701" s="2" t="s">
        <v>2336</v>
      </c>
      <c r="K701" s="2" t="s">
        <v>2336</v>
      </c>
      <c r="L701" s="2" t="s">
        <v>2336</v>
      </c>
      <c r="M701" s="2" t="s">
        <v>2336</v>
      </c>
      <c r="N701" s="2" t="s">
        <v>27</v>
      </c>
    </row>
    <row r="702" spans="1:14" ht="16.5" customHeight="1">
      <c r="A702" s="2" t="s">
        <v>13</v>
      </c>
      <c r="B702" s="10">
        <v>2399.77</v>
      </c>
      <c r="C702" s="2" t="s">
        <v>5992</v>
      </c>
      <c r="D702" s="2" t="s">
        <v>11</v>
      </c>
      <c r="E702" s="9" t="s">
        <v>5993</v>
      </c>
      <c r="F702" s="2" t="s">
        <v>5994</v>
      </c>
      <c r="G702" s="2" t="s">
        <v>4</v>
      </c>
      <c r="H702" s="2" t="s">
        <v>3901</v>
      </c>
      <c r="I702" s="10">
        <v>3014.84</v>
      </c>
      <c r="J702" s="2" t="s">
        <v>2336</v>
      </c>
      <c r="K702" s="2" t="s">
        <v>2336</v>
      </c>
      <c r="L702" s="2" t="s">
        <v>2336</v>
      </c>
      <c r="M702" s="2" t="s">
        <v>2336</v>
      </c>
      <c r="N702" s="2" t="s">
        <v>27</v>
      </c>
    </row>
    <row r="703" spans="1:14" ht="16.5" customHeight="1">
      <c r="A703" s="2" t="s">
        <v>13</v>
      </c>
      <c r="B703" s="10">
        <v>996.08</v>
      </c>
      <c r="C703" s="2" t="s">
        <v>5995</v>
      </c>
      <c r="D703" s="2" t="s">
        <v>11</v>
      </c>
      <c r="E703" s="9" t="s">
        <v>5996</v>
      </c>
      <c r="F703" s="2" t="s">
        <v>5997</v>
      </c>
      <c r="G703" s="2" t="s">
        <v>4</v>
      </c>
      <c r="H703" s="2" t="s">
        <v>3901</v>
      </c>
      <c r="I703" s="10">
        <v>996.08</v>
      </c>
      <c r="J703" s="2" t="s">
        <v>2336</v>
      </c>
      <c r="K703" s="2" t="s">
        <v>2336</v>
      </c>
      <c r="L703" s="2" t="s">
        <v>2336</v>
      </c>
      <c r="M703" s="2" t="s">
        <v>2336</v>
      </c>
      <c r="N703" s="2" t="s">
        <v>27</v>
      </c>
    </row>
    <row r="704" spans="1:14" ht="16.5" customHeight="1">
      <c r="A704" s="2" t="s">
        <v>13</v>
      </c>
      <c r="B704" s="10">
        <v>1394.5</v>
      </c>
      <c r="C704" s="2" t="s">
        <v>5995</v>
      </c>
      <c r="D704" s="2" t="s">
        <v>11</v>
      </c>
      <c r="E704" s="9" t="s">
        <v>5998</v>
      </c>
      <c r="F704" s="2" t="s">
        <v>5997</v>
      </c>
      <c r="G704" s="2" t="s">
        <v>4</v>
      </c>
      <c r="H704" s="2" t="s">
        <v>3901</v>
      </c>
      <c r="I704" s="10">
        <v>1394.5</v>
      </c>
      <c r="J704" s="2" t="s">
        <v>2336</v>
      </c>
      <c r="K704" s="2" t="s">
        <v>2336</v>
      </c>
      <c r="L704" s="2" t="s">
        <v>2336</v>
      </c>
      <c r="M704" s="2" t="s">
        <v>2336</v>
      </c>
      <c r="N704" s="2" t="s">
        <v>27</v>
      </c>
    </row>
    <row r="705" spans="1:14" ht="16.5" customHeight="1">
      <c r="A705" s="2" t="s">
        <v>13</v>
      </c>
      <c r="B705" s="10">
        <v>678.96</v>
      </c>
      <c r="C705" s="2" t="s">
        <v>5995</v>
      </c>
      <c r="D705" s="2" t="s">
        <v>11</v>
      </c>
      <c r="E705" s="9" t="s">
        <v>5999</v>
      </c>
      <c r="F705" s="2" t="s">
        <v>5997</v>
      </c>
      <c r="G705" s="2" t="s">
        <v>4</v>
      </c>
      <c r="H705" s="2" t="s">
        <v>3901</v>
      </c>
      <c r="I705" s="10">
        <v>678.96</v>
      </c>
      <c r="J705" s="2" t="s">
        <v>2336</v>
      </c>
      <c r="K705" s="2" t="s">
        <v>2336</v>
      </c>
      <c r="L705" s="2" t="s">
        <v>2336</v>
      </c>
      <c r="M705" s="2" t="s">
        <v>2336</v>
      </c>
      <c r="N705" s="2" t="s">
        <v>27</v>
      </c>
    </row>
    <row r="706" spans="1:14" ht="16.5" customHeight="1">
      <c r="A706" s="2" t="s">
        <v>13</v>
      </c>
      <c r="B706" s="10">
        <v>959.48</v>
      </c>
      <c r="C706" s="2" t="s">
        <v>5995</v>
      </c>
      <c r="D706" s="2" t="s">
        <v>11</v>
      </c>
      <c r="E706" s="9" t="s">
        <v>6000</v>
      </c>
      <c r="F706" s="2" t="s">
        <v>5997</v>
      </c>
      <c r="G706" s="2" t="s">
        <v>4</v>
      </c>
      <c r="H706" s="2" t="s">
        <v>3901</v>
      </c>
      <c r="I706" s="10">
        <v>959.48</v>
      </c>
      <c r="J706" s="2" t="s">
        <v>2336</v>
      </c>
      <c r="K706" s="2" t="s">
        <v>2336</v>
      </c>
      <c r="L706" s="2" t="s">
        <v>2336</v>
      </c>
      <c r="M706" s="2" t="s">
        <v>2336</v>
      </c>
      <c r="N706" s="2" t="s">
        <v>27</v>
      </c>
    </row>
    <row r="707" spans="1:14" ht="16.5" customHeight="1">
      <c r="A707" s="2" t="s">
        <v>13</v>
      </c>
      <c r="B707" s="10">
        <v>199.21</v>
      </c>
      <c r="C707" s="2" t="s">
        <v>5995</v>
      </c>
      <c r="D707" s="2" t="s">
        <v>11</v>
      </c>
      <c r="E707" s="9" t="s">
        <v>6001</v>
      </c>
      <c r="F707" s="2" t="s">
        <v>5997</v>
      </c>
      <c r="G707" s="2" t="s">
        <v>4</v>
      </c>
      <c r="H707" s="2" t="s">
        <v>3901</v>
      </c>
      <c r="I707" s="10">
        <v>199.21</v>
      </c>
      <c r="J707" s="2" t="s">
        <v>2336</v>
      </c>
      <c r="K707" s="2" t="s">
        <v>2336</v>
      </c>
      <c r="L707" s="2" t="s">
        <v>2336</v>
      </c>
      <c r="M707" s="2" t="s">
        <v>2336</v>
      </c>
      <c r="N707" s="2" t="s">
        <v>27</v>
      </c>
    </row>
    <row r="708" spans="1:14" ht="16.5" customHeight="1">
      <c r="A708" s="2" t="s">
        <v>13</v>
      </c>
      <c r="B708" s="10">
        <v>199.21</v>
      </c>
      <c r="C708" s="2" t="s">
        <v>5995</v>
      </c>
      <c r="D708" s="2" t="s">
        <v>11</v>
      </c>
      <c r="E708" s="9" t="s">
        <v>6002</v>
      </c>
      <c r="F708" s="2" t="s">
        <v>5997</v>
      </c>
      <c r="G708" s="2" t="s">
        <v>4</v>
      </c>
      <c r="H708" s="2" t="s">
        <v>3901</v>
      </c>
      <c r="I708" s="10">
        <v>199.21</v>
      </c>
      <c r="J708" s="2" t="s">
        <v>2336</v>
      </c>
      <c r="K708" s="2" t="s">
        <v>2336</v>
      </c>
      <c r="L708" s="2" t="s">
        <v>2336</v>
      </c>
      <c r="M708" s="2" t="s">
        <v>2336</v>
      </c>
      <c r="N708" s="2" t="s">
        <v>27</v>
      </c>
    </row>
    <row r="709" spans="1:14" ht="16.5" customHeight="1">
      <c r="A709" s="2" t="s">
        <v>13</v>
      </c>
      <c r="B709" s="10">
        <v>199.21</v>
      </c>
      <c r="C709" s="2" t="s">
        <v>5995</v>
      </c>
      <c r="D709" s="2" t="s">
        <v>11</v>
      </c>
      <c r="E709" s="9" t="s">
        <v>6003</v>
      </c>
      <c r="F709" s="2" t="s">
        <v>5997</v>
      </c>
      <c r="G709" s="2" t="s">
        <v>4</v>
      </c>
      <c r="H709" s="2" t="s">
        <v>3901</v>
      </c>
      <c r="I709" s="10">
        <v>199.21</v>
      </c>
      <c r="J709" s="2" t="s">
        <v>2336</v>
      </c>
      <c r="K709" s="2" t="s">
        <v>2336</v>
      </c>
      <c r="L709" s="2" t="s">
        <v>2336</v>
      </c>
      <c r="M709" s="2" t="s">
        <v>2336</v>
      </c>
      <c r="N709" s="2" t="s">
        <v>27</v>
      </c>
    </row>
    <row r="710" spans="1:14" ht="16.5" customHeight="1">
      <c r="A710" s="2" t="s">
        <v>13</v>
      </c>
      <c r="B710" s="10">
        <v>1634.37</v>
      </c>
      <c r="C710" s="2" t="s">
        <v>5995</v>
      </c>
      <c r="D710" s="2" t="s">
        <v>11</v>
      </c>
      <c r="E710" s="9" t="s">
        <v>6004</v>
      </c>
      <c r="F710" s="2" t="s">
        <v>5997</v>
      </c>
      <c r="G710" s="2" t="s">
        <v>4</v>
      </c>
      <c r="H710" s="2" t="s">
        <v>3901</v>
      </c>
      <c r="I710" s="10">
        <v>1634.37</v>
      </c>
      <c r="J710" s="2" t="s">
        <v>2336</v>
      </c>
      <c r="K710" s="2" t="s">
        <v>2336</v>
      </c>
      <c r="L710" s="2" t="s">
        <v>2336</v>
      </c>
      <c r="M710" s="2" t="s">
        <v>2336</v>
      </c>
      <c r="N710" s="2" t="s">
        <v>27</v>
      </c>
    </row>
    <row r="711" spans="1:14" ht="16.5" customHeight="1">
      <c r="A711" s="2" t="s">
        <v>13</v>
      </c>
      <c r="B711" s="10">
        <v>5641.15</v>
      </c>
      <c r="C711" s="2" t="s">
        <v>6005</v>
      </c>
      <c r="D711" s="2" t="s">
        <v>11</v>
      </c>
      <c r="E711" s="9" t="s">
        <v>6006</v>
      </c>
      <c r="F711" s="2" t="s">
        <v>6007</v>
      </c>
      <c r="G711" s="2" t="s">
        <v>4</v>
      </c>
      <c r="H711" s="2" t="s">
        <v>3901</v>
      </c>
      <c r="I711" s="10">
        <v>7028.32</v>
      </c>
      <c r="J711" s="2" t="s">
        <v>2336</v>
      </c>
      <c r="K711" s="2" t="s">
        <v>2336</v>
      </c>
      <c r="L711" s="2" t="s">
        <v>2336</v>
      </c>
      <c r="M711" s="2" t="s">
        <v>2336</v>
      </c>
      <c r="N711" s="2" t="s">
        <v>20</v>
      </c>
    </row>
    <row r="712" spans="1:14" ht="16.5" customHeight="1">
      <c r="A712" s="2" t="s">
        <v>13</v>
      </c>
      <c r="B712" s="10">
        <v>6986.65</v>
      </c>
      <c r="C712" s="2" t="s">
        <v>6008</v>
      </c>
      <c r="D712" s="2" t="s">
        <v>11</v>
      </c>
      <c r="E712" s="9" t="s">
        <v>6009</v>
      </c>
      <c r="F712" s="2" t="s">
        <v>6010</v>
      </c>
      <c r="G712" s="2" t="s">
        <v>4</v>
      </c>
      <c r="H712" s="2" t="s">
        <v>3901</v>
      </c>
      <c r="I712" s="10">
        <v>8960.49</v>
      </c>
      <c r="J712" s="2" t="s">
        <v>2336</v>
      </c>
      <c r="K712" s="2" t="s">
        <v>2336</v>
      </c>
      <c r="L712" s="2" t="s">
        <v>2336</v>
      </c>
      <c r="M712" s="2" t="s">
        <v>2336</v>
      </c>
      <c r="N712" s="2" t="s">
        <v>20</v>
      </c>
    </row>
    <row r="713" spans="1:14" ht="16.5" customHeight="1">
      <c r="A713" s="2" t="s">
        <v>13</v>
      </c>
      <c r="B713" s="10">
        <v>132.52000000000001</v>
      </c>
      <c r="C713" s="2" t="s">
        <v>6011</v>
      </c>
      <c r="D713" s="2" t="s">
        <v>11</v>
      </c>
      <c r="E713" s="9" t="s">
        <v>6012</v>
      </c>
      <c r="F713" s="2" t="s">
        <v>6013</v>
      </c>
      <c r="G713" s="2" t="s">
        <v>4</v>
      </c>
      <c r="H713" s="2" t="s">
        <v>3901</v>
      </c>
      <c r="I713" s="10">
        <v>132.52000000000001</v>
      </c>
      <c r="J713" s="2" t="s">
        <v>2336</v>
      </c>
      <c r="K713" s="2" t="s">
        <v>2336</v>
      </c>
      <c r="L713" s="2" t="s">
        <v>2336</v>
      </c>
      <c r="M713" s="2" t="s">
        <v>2336</v>
      </c>
      <c r="N713" s="2" t="s">
        <v>21</v>
      </c>
    </row>
    <row r="714" spans="1:14" ht="16.5" customHeight="1">
      <c r="A714" s="2" t="s">
        <v>14</v>
      </c>
      <c r="B714" s="10">
        <v>1589605.3</v>
      </c>
      <c r="C714" s="2" t="s">
        <v>6014</v>
      </c>
      <c r="D714" s="2" t="s">
        <v>10</v>
      </c>
      <c r="E714" s="9" t="s">
        <v>6015</v>
      </c>
      <c r="F714" s="2" t="s">
        <v>6016</v>
      </c>
      <c r="G714" s="2" t="s">
        <v>4</v>
      </c>
      <c r="H714" s="2" t="s">
        <v>3901</v>
      </c>
      <c r="I714" s="10">
        <v>1852991.25</v>
      </c>
      <c r="J714" s="2" t="s">
        <v>2336</v>
      </c>
      <c r="K714" s="2" t="s">
        <v>2336</v>
      </c>
      <c r="L714" s="2" t="s">
        <v>2336</v>
      </c>
      <c r="M714" s="2" t="s">
        <v>2336</v>
      </c>
      <c r="N714" s="2" t="s">
        <v>21</v>
      </c>
    </row>
    <row r="715" spans="1:14" ht="16.5" customHeight="1">
      <c r="A715" s="2" t="s">
        <v>13</v>
      </c>
      <c r="B715" s="10">
        <v>2547.5300000000002</v>
      </c>
      <c r="C715" s="2" t="s">
        <v>6017</v>
      </c>
      <c r="D715" s="2" t="s">
        <v>11</v>
      </c>
      <c r="E715" s="9" t="s">
        <v>6018</v>
      </c>
      <c r="F715" s="2" t="s">
        <v>6019</v>
      </c>
      <c r="G715" s="2" t="s">
        <v>4</v>
      </c>
      <c r="H715" s="2" t="s">
        <v>3901</v>
      </c>
      <c r="I715" s="10">
        <v>2547.5300000000002</v>
      </c>
      <c r="J715" s="2" t="s">
        <v>2336</v>
      </c>
      <c r="K715" s="2" t="s">
        <v>2336</v>
      </c>
      <c r="L715" s="2" t="s">
        <v>2336</v>
      </c>
      <c r="M715" s="2" t="s">
        <v>2336</v>
      </c>
      <c r="N715" s="2" t="s">
        <v>23</v>
      </c>
    </row>
    <row r="716" spans="1:14" ht="16.5" customHeight="1">
      <c r="A716" s="2" t="s">
        <v>13</v>
      </c>
      <c r="B716" s="10">
        <v>94499.35</v>
      </c>
      <c r="C716" s="2" t="s">
        <v>6020</v>
      </c>
      <c r="D716" s="2" t="s">
        <v>11</v>
      </c>
      <c r="E716" s="9" t="s">
        <v>6021</v>
      </c>
      <c r="F716" s="2" t="s">
        <v>6022</v>
      </c>
      <c r="G716" s="2" t="s">
        <v>4</v>
      </c>
      <c r="H716" s="2" t="s">
        <v>3901</v>
      </c>
      <c r="I716" s="4">
        <v>132883</v>
      </c>
      <c r="J716" s="2" t="s">
        <v>2336</v>
      </c>
      <c r="K716" s="2" t="s">
        <v>2336</v>
      </c>
      <c r="L716" s="2" t="s">
        <v>2336</v>
      </c>
      <c r="M716" s="2" t="s">
        <v>2336</v>
      </c>
      <c r="N716" s="2" t="s">
        <v>4759</v>
      </c>
    </row>
    <row r="717" spans="1:14" ht="16.5" customHeight="1">
      <c r="A717" s="2" t="s">
        <v>13</v>
      </c>
      <c r="B717" s="10">
        <v>1229.43</v>
      </c>
      <c r="C717" s="2" t="s">
        <v>6023</v>
      </c>
      <c r="D717" s="2" t="s">
        <v>11</v>
      </c>
      <c r="E717" s="9" t="s">
        <v>6024</v>
      </c>
      <c r="F717" s="2" t="s">
        <v>6025</v>
      </c>
      <c r="G717" s="2" t="s">
        <v>4</v>
      </c>
      <c r="H717" s="2" t="s">
        <v>3901</v>
      </c>
      <c r="I717" s="10">
        <v>1565.26</v>
      </c>
      <c r="J717" s="2" t="s">
        <v>2336</v>
      </c>
      <c r="K717" s="2" t="s">
        <v>2336</v>
      </c>
      <c r="L717" s="2" t="s">
        <v>2336</v>
      </c>
      <c r="M717" s="2" t="s">
        <v>2336</v>
      </c>
      <c r="N717" s="2" t="s">
        <v>4775</v>
      </c>
    </row>
    <row r="718" spans="1:14" ht="16.5" customHeight="1">
      <c r="A718" s="2" t="s">
        <v>13</v>
      </c>
      <c r="B718" s="10">
        <v>7801.17</v>
      </c>
      <c r="C718" s="2" t="s">
        <v>6026</v>
      </c>
      <c r="D718" s="2" t="s">
        <v>11</v>
      </c>
      <c r="E718" s="9" t="s">
        <v>6027</v>
      </c>
      <c r="F718" s="2" t="s">
        <v>6028</v>
      </c>
      <c r="G718" s="2" t="s">
        <v>4</v>
      </c>
      <c r="H718" s="2" t="s">
        <v>3901</v>
      </c>
      <c r="I718" s="10">
        <v>7801.17</v>
      </c>
      <c r="J718" s="2" t="s">
        <v>2336</v>
      </c>
      <c r="K718" s="2" t="s">
        <v>2336</v>
      </c>
      <c r="L718" s="2" t="s">
        <v>2336</v>
      </c>
      <c r="M718" s="2" t="s">
        <v>2336</v>
      </c>
      <c r="N718" s="2" t="s">
        <v>26</v>
      </c>
    </row>
    <row r="719" spans="1:14" ht="16.5" customHeight="1">
      <c r="A719" s="2" t="s">
        <v>13</v>
      </c>
      <c r="B719" s="10">
        <v>12622.72</v>
      </c>
      <c r="C719" s="2" t="s">
        <v>6029</v>
      </c>
      <c r="D719" s="2" t="s">
        <v>11</v>
      </c>
      <c r="E719" s="9" t="s">
        <v>6030</v>
      </c>
      <c r="F719" s="2" t="s">
        <v>6031</v>
      </c>
      <c r="G719" s="2" t="s">
        <v>4</v>
      </c>
      <c r="H719" s="2" t="s">
        <v>3901</v>
      </c>
      <c r="I719" s="10">
        <v>12622.72</v>
      </c>
      <c r="J719" s="2" t="s">
        <v>2336</v>
      </c>
      <c r="K719" s="2" t="s">
        <v>2336</v>
      </c>
      <c r="L719" s="2" t="s">
        <v>2336</v>
      </c>
      <c r="M719" s="2" t="s">
        <v>2336</v>
      </c>
      <c r="N719" s="2" t="s">
        <v>26</v>
      </c>
    </row>
    <row r="720" spans="1:14" ht="16.5" customHeight="1">
      <c r="A720" s="2" t="s">
        <v>14</v>
      </c>
      <c r="B720" s="4">
        <v>17520</v>
      </c>
      <c r="C720" s="2" t="s">
        <v>6032</v>
      </c>
      <c r="D720" s="2" t="s">
        <v>12</v>
      </c>
      <c r="E720" s="9" t="s">
        <v>6033</v>
      </c>
      <c r="F720" s="2" t="s">
        <v>6034</v>
      </c>
      <c r="G720" s="2" t="s">
        <v>4</v>
      </c>
      <c r="H720" s="2" t="s">
        <v>3901</v>
      </c>
      <c r="I720" s="4">
        <v>27000</v>
      </c>
      <c r="J720" s="2" t="s">
        <v>2336</v>
      </c>
      <c r="K720" s="2" t="s">
        <v>2336</v>
      </c>
      <c r="L720" s="2" t="s">
        <v>2336</v>
      </c>
      <c r="M720" s="2" t="s">
        <v>2336</v>
      </c>
      <c r="N720" s="2" t="s">
        <v>4759</v>
      </c>
    </row>
    <row r="721" spans="1:14" ht="16.5" customHeight="1">
      <c r="A721" s="2" t="s">
        <v>14</v>
      </c>
      <c r="B721" s="10">
        <v>21998.01</v>
      </c>
      <c r="C721" s="2" t="s">
        <v>6032</v>
      </c>
      <c r="D721" s="2" t="s">
        <v>12</v>
      </c>
      <c r="E721" s="9" t="s">
        <v>6035</v>
      </c>
      <c r="F721" s="2" t="s">
        <v>6034</v>
      </c>
      <c r="G721" s="2" t="s">
        <v>4</v>
      </c>
      <c r="H721" s="2" t="s">
        <v>3901</v>
      </c>
      <c r="I721" s="4">
        <v>24000</v>
      </c>
      <c r="J721" s="2" t="s">
        <v>2336</v>
      </c>
      <c r="K721" s="2" t="s">
        <v>2336</v>
      </c>
      <c r="L721" s="2" t="s">
        <v>2336</v>
      </c>
      <c r="M721" s="2" t="s">
        <v>2336</v>
      </c>
      <c r="N721" s="2" t="s">
        <v>4759</v>
      </c>
    </row>
    <row r="722" spans="1:14" ht="16.5" customHeight="1">
      <c r="A722" s="2" t="s">
        <v>13</v>
      </c>
      <c r="B722" s="10">
        <v>1600.77</v>
      </c>
      <c r="C722" s="2" t="s">
        <v>6036</v>
      </c>
      <c r="D722" s="2" t="s">
        <v>11</v>
      </c>
      <c r="E722" s="9" t="s">
        <v>6037</v>
      </c>
      <c r="F722" s="2" t="s">
        <v>6038</v>
      </c>
      <c r="G722" s="2" t="s">
        <v>4</v>
      </c>
      <c r="H722" s="2" t="s">
        <v>3901</v>
      </c>
      <c r="I722" s="10">
        <v>1600.77</v>
      </c>
      <c r="J722" s="2" t="s">
        <v>2336</v>
      </c>
      <c r="K722" s="2" t="s">
        <v>2336</v>
      </c>
      <c r="L722" s="2" t="s">
        <v>2336</v>
      </c>
      <c r="M722" s="2" t="s">
        <v>2336</v>
      </c>
      <c r="N722" s="2" t="s">
        <v>4775</v>
      </c>
    </row>
    <row r="723" spans="1:14" ht="16.5" customHeight="1">
      <c r="A723" s="2" t="s">
        <v>13</v>
      </c>
      <c r="B723" s="10">
        <v>228334.56</v>
      </c>
      <c r="C723" s="2" t="s">
        <v>6039</v>
      </c>
      <c r="D723" s="2" t="s">
        <v>12</v>
      </c>
      <c r="E723" s="9" t="s">
        <v>6040</v>
      </c>
      <c r="F723" s="2" t="s">
        <v>6041</v>
      </c>
      <c r="G723" s="2" t="s">
        <v>4</v>
      </c>
      <c r="H723" s="2" t="s">
        <v>3901</v>
      </c>
      <c r="I723" s="10">
        <v>228334.56</v>
      </c>
      <c r="J723" s="2" t="s">
        <v>2336</v>
      </c>
      <c r="K723" s="2" t="s">
        <v>2336</v>
      </c>
      <c r="L723" s="2" t="s">
        <v>2336</v>
      </c>
      <c r="M723" s="2" t="s">
        <v>2336</v>
      </c>
      <c r="N723" s="2" t="s">
        <v>20</v>
      </c>
    </row>
    <row r="724" spans="1:14" ht="16.5" customHeight="1">
      <c r="A724" s="2" t="s">
        <v>14</v>
      </c>
      <c r="B724" s="4">
        <v>12800</v>
      </c>
      <c r="C724" s="2" t="s">
        <v>6032</v>
      </c>
      <c r="D724" s="2" t="s">
        <v>12</v>
      </c>
      <c r="E724" s="9" t="s">
        <v>6042</v>
      </c>
      <c r="F724" s="2" t="s">
        <v>6034</v>
      </c>
      <c r="G724" s="2" t="s">
        <v>4</v>
      </c>
      <c r="H724" s="2" t="s">
        <v>3901</v>
      </c>
      <c r="I724" s="4">
        <v>15500</v>
      </c>
      <c r="J724" s="2" t="s">
        <v>2336</v>
      </c>
      <c r="K724" s="2" t="s">
        <v>2336</v>
      </c>
      <c r="L724" s="2" t="s">
        <v>2336</v>
      </c>
      <c r="M724" s="2" t="s">
        <v>2336</v>
      </c>
      <c r="N724" s="2" t="s">
        <v>4759</v>
      </c>
    </row>
    <row r="725" spans="1:14" ht="16.5" customHeight="1">
      <c r="A725" s="2" t="s">
        <v>4797</v>
      </c>
      <c r="B725" s="10">
        <v>4834.25</v>
      </c>
      <c r="C725" s="2" t="s">
        <v>6043</v>
      </c>
      <c r="D725" s="2" t="s">
        <v>11</v>
      </c>
      <c r="E725" s="9" t="s">
        <v>6044</v>
      </c>
      <c r="F725" s="2" t="s">
        <v>6045</v>
      </c>
      <c r="G725" s="2" t="s">
        <v>4</v>
      </c>
      <c r="H725" s="2" t="s">
        <v>3901</v>
      </c>
      <c r="I725" s="10">
        <v>8468.7900000000009</v>
      </c>
      <c r="J725" s="2" t="s">
        <v>2336</v>
      </c>
      <c r="K725" s="2" t="s">
        <v>2336</v>
      </c>
      <c r="L725" s="2" t="s">
        <v>2336</v>
      </c>
      <c r="M725" s="2" t="s">
        <v>2336</v>
      </c>
      <c r="N725" s="2" t="s">
        <v>23</v>
      </c>
    </row>
    <row r="726" spans="1:14" ht="16.5" customHeight="1">
      <c r="A726" s="2" t="s">
        <v>4797</v>
      </c>
      <c r="B726" s="10">
        <v>5439.62</v>
      </c>
      <c r="C726" s="2" t="s">
        <v>6043</v>
      </c>
      <c r="D726" s="2" t="s">
        <v>11</v>
      </c>
      <c r="E726" s="9" t="s">
        <v>6046</v>
      </c>
      <c r="F726" s="2" t="s">
        <v>6045</v>
      </c>
      <c r="G726" s="2" t="s">
        <v>4</v>
      </c>
      <c r="H726" s="2" t="s">
        <v>3901</v>
      </c>
      <c r="I726" s="10">
        <v>8468.7900000000009</v>
      </c>
      <c r="J726" s="2" t="s">
        <v>2336</v>
      </c>
      <c r="K726" s="2" t="s">
        <v>2336</v>
      </c>
      <c r="L726" s="2" t="s">
        <v>2336</v>
      </c>
      <c r="M726" s="2" t="s">
        <v>2336</v>
      </c>
      <c r="N726" s="2" t="s">
        <v>23</v>
      </c>
    </row>
    <row r="727" spans="1:14" ht="16.5" customHeight="1">
      <c r="A727" s="2" t="s">
        <v>4797</v>
      </c>
      <c r="B727" s="10">
        <v>6322.55</v>
      </c>
      <c r="C727" s="2" t="s">
        <v>6043</v>
      </c>
      <c r="D727" s="2" t="s">
        <v>11</v>
      </c>
      <c r="E727" s="9" t="s">
        <v>6047</v>
      </c>
      <c r="F727" s="2" t="s">
        <v>6045</v>
      </c>
      <c r="G727" s="2" t="s">
        <v>4</v>
      </c>
      <c r="H727" s="2" t="s">
        <v>3901</v>
      </c>
      <c r="I727" s="10">
        <v>8468.7900000000009</v>
      </c>
      <c r="J727" s="2" t="s">
        <v>2336</v>
      </c>
      <c r="K727" s="2" t="s">
        <v>2336</v>
      </c>
      <c r="L727" s="2" t="s">
        <v>2336</v>
      </c>
      <c r="M727" s="2" t="s">
        <v>2336</v>
      </c>
      <c r="N727" s="2" t="s">
        <v>23</v>
      </c>
    </row>
    <row r="728" spans="1:14" ht="16.5" customHeight="1">
      <c r="A728" s="2" t="s">
        <v>4797</v>
      </c>
      <c r="B728" s="10">
        <v>6222.55</v>
      </c>
      <c r="C728" s="2" t="s">
        <v>6043</v>
      </c>
      <c r="D728" s="2" t="s">
        <v>11</v>
      </c>
      <c r="E728" s="9" t="s">
        <v>6048</v>
      </c>
      <c r="F728" s="2" t="s">
        <v>6045</v>
      </c>
      <c r="G728" s="2" t="s">
        <v>4</v>
      </c>
      <c r="H728" s="2" t="s">
        <v>3901</v>
      </c>
      <c r="I728" s="10">
        <v>8468.7900000000009</v>
      </c>
      <c r="J728" s="2" t="s">
        <v>2336</v>
      </c>
      <c r="K728" s="2" t="s">
        <v>2336</v>
      </c>
      <c r="L728" s="2" t="s">
        <v>2336</v>
      </c>
      <c r="M728" s="2" t="s">
        <v>2336</v>
      </c>
      <c r="N728" s="2" t="s">
        <v>23</v>
      </c>
    </row>
    <row r="729" spans="1:14" ht="16.5" customHeight="1">
      <c r="A729" s="2" t="s">
        <v>4797</v>
      </c>
      <c r="B729" s="4">
        <v>6534</v>
      </c>
      <c r="C729" s="2" t="s">
        <v>6043</v>
      </c>
      <c r="D729" s="2" t="s">
        <v>11</v>
      </c>
      <c r="E729" s="9" t="s">
        <v>6049</v>
      </c>
      <c r="F729" s="2" t="s">
        <v>6045</v>
      </c>
      <c r="G729" s="2" t="s">
        <v>4</v>
      </c>
      <c r="H729" s="2" t="s">
        <v>3901</v>
      </c>
      <c r="I729" s="10">
        <v>8468.7900000000009</v>
      </c>
      <c r="J729" s="2" t="s">
        <v>2336</v>
      </c>
      <c r="K729" s="2" t="s">
        <v>2336</v>
      </c>
      <c r="L729" s="2" t="s">
        <v>2336</v>
      </c>
      <c r="M729" s="2" t="s">
        <v>2336</v>
      </c>
      <c r="N729" s="2" t="s">
        <v>23</v>
      </c>
    </row>
    <row r="730" spans="1:14" ht="16.5" customHeight="1">
      <c r="A730" s="2" t="s">
        <v>13</v>
      </c>
      <c r="B730" s="10">
        <v>4317.67</v>
      </c>
      <c r="C730" s="2" t="s">
        <v>1546</v>
      </c>
      <c r="D730" s="2" t="s">
        <v>11</v>
      </c>
      <c r="E730" s="9" t="s">
        <v>6050</v>
      </c>
      <c r="F730" s="2" t="s">
        <v>6051</v>
      </c>
      <c r="G730" s="2" t="s">
        <v>4</v>
      </c>
      <c r="H730" s="2" t="s">
        <v>3901</v>
      </c>
      <c r="I730" s="10">
        <v>4317.67</v>
      </c>
      <c r="J730" s="2" t="s">
        <v>2336</v>
      </c>
      <c r="K730" s="2" t="s">
        <v>2336</v>
      </c>
      <c r="L730" s="2" t="s">
        <v>2336</v>
      </c>
      <c r="M730" s="2" t="s">
        <v>2336</v>
      </c>
      <c r="N730" s="2" t="s">
        <v>22</v>
      </c>
    </row>
    <row r="731" spans="1:14" ht="16.5" customHeight="1">
      <c r="A731" s="2" t="s">
        <v>13</v>
      </c>
      <c r="B731" s="10">
        <v>2410.3200000000002</v>
      </c>
      <c r="C731" s="2" t="s">
        <v>6052</v>
      </c>
      <c r="D731" s="2" t="s">
        <v>11</v>
      </c>
      <c r="E731" s="9" t="s">
        <v>6053</v>
      </c>
      <c r="F731" s="2" t="s">
        <v>6054</v>
      </c>
      <c r="G731" s="2" t="s">
        <v>4</v>
      </c>
      <c r="H731" s="2" t="s">
        <v>3901</v>
      </c>
      <c r="I731" s="10">
        <v>9583.2000000000007</v>
      </c>
      <c r="J731" s="2" t="s">
        <v>2336</v>
      </c>
      <c r="K731" s="2" t="s">
        <v>2336</v>
      </c>
      <c r="L731" s="2" t="s">
        <v>2336</v>
      </c>
      <c r="M731" s="2" t="s">
        <v>2336</v>
      </c>
      <c r="N731" s="2" t="s">
        <v>20</v>
      </c>
    </row>
    <row r="732" spans="1:14" ht="16.5" customHeight="1">
      <c r="A732" s="2" t="s">
        <v>13</v>
      </c>
      <c r="B732" s="10">
        <v>2809.91</v>
      </c>
      <c r="C732" s="2" t="s">
        <v>1567</v>
      </c>
      <c r="D732" s="2" t="s">
        <v>11</v>
      </c>
      <c r="E732" s="9" t="s">
        <v>6055</v>
      </c>
      <c r="F732" s="2" t="s">
        <v>6056</v>
      </c>
      <c r="G732" s="2" t="s">
        <v>4</v>
      </c>
      <c r="H732" s="2" t="s">
        <v>3901</v>
      </c>
      <c r="I732" s="10">
        <v>2809.91</v>
      </c>
      <c r="J732" s="2" t="s">
        <v>2336</v>
      </c>
      <c r="K732" s="2" t="s">
        <v>2336</v>
      </c>
      <c r="L732" s="2" t="s">
        <v>2336</v>
      </c>
      <c r="M732" s="2" t="s">
        <v>2336</v>
      </c>
      <c r="N732" s="2" t="s">
        <v>22</v>
      </c>
    </row>
    <row r="733" spans="1:14" ht="16.5" customHeight="1">
      <c r="A733" s="2" t="s">
        <v>13</v>
      </c>
      <c r="B733" s="10">
        <v>4317.67</v>
      </c>
      <c r="C733" s="2" t="s">
        <v>1549</v>
      </c>
      <c r="D733" s="2" t="s">
        <v>11</v>
      </c>
      <c r="E733" s="9" t="s">
        <v>6057</v>
      </c>
      <c r="F733" s="2" t="s">
        <v>6058</v>
      </c>
      <c r="G733" s="2" t="s">
        <v>4</v>
      </c>
      <c r="H733" s="2" t="s">
        <v>3901</v>
      </c>
      <c r="I733" s="10">
        <v>4317.67</v>
      </c>
      <c r="J733" s="2" t="s">
        <v>2336</v>
      </c>
      <c r="K733" s="2" t="s">
        <v>2336</v>
      </c>
      <c r="L733" s="2" t="s">
        <v>2336</v>
      </c>
      <c r="M733" s="2" t="s">
        <v>2336</v>
      </c>
      <c r="N733" s="2" t="s">
        <v>22</v>
      </c>
    </row>
    <row r="734" spans="1:14" ht="16.5" customHeight="1">
      <c r="A734" s="2" t="s">
        <v>13</v>
      </c>
      <c r="B734" s="10">
        <v>1918.96</v>
      </c>
      <c r="C734" s="2" t="s">
        <v>1552</v>
      </c>
      <c r="D734" s="2" t="s">
        <v>11</v>
      </c>
      <c r="E734" s="9" t="s">
        <v>6059</v>
      </c>
      <c r="F734" s="2" t="s">
        <v>6060</v>
      </c>
      <c r="G734" s="2" t="s">
        <v>4</v>
      </c>
      <c r="H734" s="2" t="s">
        <v>3901</v>
      </c>
      <c r="I734" s="10">
        <v>1918.96</v>
      </c>
      <c r="J734" s="2" t="s">
        <v>2336</v>
      </c>
      <c r="K734" s="2" t="s">
        <v>2336</v>
      </c>
      <c r="L734" s="2" t="s">
        <v>2336</v>
      </c>
      <c r="M734" s="2" t="s">
        <v>2336</v>
      </c>
      <c r="N734" s="2" t="s">
        <v>22</v>
      </c>
    </row>
    <row r="735" spans="1:14" ht="16.5" customHeight="1">
      <c r="A735" s="2" t="s">
        <v>13</v>
      </c>
      <c r="B735" s="10">
        <v>3837.93</v>
      </c>
      <c r="C735" s="2" t="s">
        <v>6061</v>
      </c>
      <c r="D735" s="2" t="s">
        <v>11</v>
      </c>
      <c r="E735" s="9" t="s">
        <v>6062</v>
      </c>
      <c r="F735" s="2" t="s">
        <v>6063</v>
      </c>
      <c r="G735" s="2" t="s">
        <v>4</v>
      </c>
      <c r="H735" s="2" t="s">
        <v>3901</v>
      </c>
      <c r="I735" s="10">
        <v>3837.93</v>
      </c>
      <c r="J735" s="2" t="s">
        <v>2336</v>
      </c>
      <c r="K735" s="2" t="s">
        <v>2336</v>
      </c>
      <c r="L735" s="2" t="s">
        <v>2336</v>
      </c>
      <c r="M735" s="2" t="s">
        <v>2336</v>
      </c>
      <c r="N735" s="2" t="s">
        <v>22</v>
      </c>
    </row>
    <row r="736" spans="1:14" ht="16.5" customHeight="1">
      <c r="A736" s="2" t="s">
        <v>13</v>
      </c>
      <c r="B736" s="10">
        <v>1918.96</v>
      </c>
      <c r="C736" s="2" t="s">
        <v>6064</v>
      </c>
      <c r="D736" s="2" t="s">
        <v>11</v>
      </c>
      <c r="E736" s="9" t="s">
        <v>6065</v>
      </c>
      <c r="F736" s="2" t="s">
        <v>6066</v>
      </c>
      <c r="G736" s="2" t="s">
        <v>4</v>
      </c>
      <c r="H736" s="2" t="s">
        <v>3901</v>
      </c>
      <c r="I736" s="10">
        <v>1918.96</v>
      </c>
      <c r="J736" s="2" t="s">
        <v>2336</v>
      </c>
      <c r="K736" s="2" t="s">
        <v>2336</v>
      </c>
      <c r="L736" s="2" t="s">
        <v>2336</v>
      </c>
      <c r="M736" s="2" t="s">
        <v>2336</v>
      </c>
      <c r="N736" s="2" t="s">
        <v>22</v>
      </c>
    </row>
    <row r="737" spans="1:14" ht="16.5" customHeight="1">
      <c r="A737" s="2" t="s">
        <v>13</v>
      </c>
      <c r="B737" s="10">
        <v>3837.93</v>
      </c>
      <c r="C737" s="2" t="s">
        <v>6067</v>
      </c>
      <c r="D737" s="2" t="s">
        <v>11</v>
      </c>
      <c r="E737" s="9" t="s">
        <v>6068</v>
      </c>
      <c r="F737" s="2" t="s">
        <v>6069</v>
      </c>
      <c r="G737" s="2" t="s">
        <v>4</v>
      </c>
      <c r="H737" s="2" t="s">
        <v>3901</v>
      </c>
      <c r="I737" s="10">
        <v>3837.93</v>
      </c>
      <c r="J737" s="2" t="s">
        <v>2336</v>
      </c>
      <c r="K737" s="2" t="s">
        <v>2336</v>
      </c>
      <c r="L737" s="2" t="s">
        <v>2336</v>
      </c>
      <c r="M737" s="2" t="s">
        <v>2336</v>
      </c>
      <c r="N737" s="2" t="s">
        <v>22</v>
      </c>
    </row>
    <row r="738" spans="1:14" ht="16.5" customHeight="1">
      <c r="A738" s="2" t="s">
        <v>13</v>
      </c>
      <c r="B738" s="10">
        <v>146526.54999999999</v>
      </c>
      <c r="C738" s="2" t="s">
        <v>6070</v>
      </c>
      <c r="D738" s="2" t="s">
        <v>11</v>
      </c>
      <c r="E738" s="9" t="s">
        <v>6071</v>
      </c>
      <c r="F738" s="2" t="s">
        <v>6072</v>
      </c>
      <c r="G738" s="2" t="s">
        <v>4</v>
      </c>
      <c r="H738" s="2" t="s">
        <v>3901</v>
      </c>
      <c r="I738" s="10">
        <v>233345.6</v>
      </c>
      <c r="J738" s="2" t="s">
        <v>2336</v>
      </c>
      <c r="K738" s="2" t="s">
        <v>2336</v>
      </c>
      <c r="L738" s="2" t="s">
        <v>2336</v>
      </c>
      <c r="M738" s="2" t="s">
        <v>2336</v>
      </c>
      <c r="N738" s="2" t="s">
        <v>23</v>
      </c>
    </row>
    <row r="739" spans="1:14" ht="16.5" customHeight="1">
      <c r="A739" s="2" t="s">
        <v>13</v>
      </c>
      <c r="B739" s="10">
        <v>3753.9</v>
      </c>
      <c r="C739" s="2" t="s">
        <v>6073</v>
      </c>
      <c r="D739" s="2" t="s">
        <v>11</v>
      </c>
      <c r="E739" s="9" t="s">
        <v>6074</v>
      </c>
      <c r="F739" s="2" t="s">
        <v>6075</v>
      </c>
      <c r="G739" s="2" t="s">
        <v>4</v>
      </c>
      <c r="H739" s="2" t="s">
        <v>3901</v>
      </c>
      <c r="I739" s="10">
        <v>3753.9</v>
      </c>
      <c r="J739" s="2" t="s">
        <v>2336</v>
      </c>
      <c r="K739" s="2" t="s">
        <v>2336</v>
      </c>
      <c r="L739" s="2" t="s">
        <v>2336</v>
      </c>
      <c r="M739" s="2" t="s">
        <v>2336</v>
      </c>
      <c r="N739" s="2" t="s">
        <v>23</v>
      </c>
    </row>
    <row r="740" spans="1:14" ht="16.5" customHeight="1">
      <c r="A740" s="2" t="s">
        <v>13</v>
      </c>
      <c r="B740" s="10">
        <v>2375.23</v>
      </c>
      <c r="C740" s="2" t="s">
        <v>6076</v>
      </c>
      <c r="D740" s="2" t="s">
        <v>11</v>
      </c>
      <c r="E740" s="9" t="s">
        <v>6077</v>
      </c>
      <c r="F740" s="2" t="s">
        <v>6078</v>
      </c>
      <c r="G740" s="2" t="s">
        <v>4</v>
      </c>
      <c r="H740" s="2" t="s">
        <v>3901</v>
      </c>
      <c r="I740" s="10">
        <v>2923.36</v>
      </c>
      <c r="J740" s="2" t="s">
        <v>2336</v>
      </c>
      <c r="K740" s="2" t="s">
        <v>2336</v>
      </c>
      <c r="L740" s="2" t="s">
        <v>2336</v>
      </c>
      <c r="M740" s="2" t="s">
        <v>2336</v>
      </c>
      <c r="N740" s="2" t="s">
        <v>27</v>
      </c>
    </row>
    <row r="741" spans="1:14" ht="16.5" customHeight="1">
      <c r="A741" s="2" t="s">
        <v>13</v>
      </c>
      <c r="B741" s="10">
        <v>3441.24</v>
      </c>
      <c r="C741" s="2" t="s">
        <v>6079</v>
      </c>
      <c r="D741" s="2" t="s">
        <v>11</v>
      </c>
      <c r="E741" s="9" t="s">
        <v>6080</v>
      </c>
      <c r="F741" s="2" t="s">
        <v>6081</v>
      </c>
      <c r="G741" s="2" t="s">
        <v>4</v>
      </c>
      <c r="H741" s="2" t="s">
        <v>3901</v>
      </c>
      <c r="I741" s="10">
        <v>14374.8</v>
      </c>
      <c r="J741" s="2" t="s">
        <v>2336</v>
      </c>
      <c r="K741" s="2" t="s">
        <v>2336</v>
      </c>
      <c r="L741" s="2" t="s">
        <v>2336</v>
      </c>
      <c r="M741" s="2" t="s">
        <v>2336</v>
      </c>
      <c r="N741" s="2" t="s">
        <v>23</v>
      </c>
    </row>
    <row r="742" spans="1:14" ht="16.5" customHeight="1">
      <c r="A742" s="2" t="s">
        <v>16</v>
      </c>
      <c r="B742" s="10">
        <v>47480.4</v>
      </c>
      <c r="C742" s="2" t="s">
        <v>6082</v>
      </c>
      <c r="D742" s="2" t="s">
        <v>11</v>
      </c>
      <c r="E742" s="9" t="s">
        <v>6083</v>
      </c>
      <c r="F742" s="2" t="s">
        <v>6084</v>
      </c>
      <c r="G742" s="2" t="s">
        <v>4</v>
      </c>
      <c r="H742" s="2" t="s">
        <v>3901</v>
      </c>
      <c r="I742" s="10">
        <v>121532.4</v>
      </c>
      <c r="J742" s="2" t="s">
        <v>2336</v>
      </c>
      <c r="K742" s="2" t="s">
        <v>2336</v>
      </c>
      <c r="L742" s="2" t="s">
        <v>2336</v>
      </c>
      <c r="M742" s="2" t="s">
        <v>2336</v>
      </c>
      <c r="N742" s="2" t="s">
        <v>21</v>
      </c>
    </row>
    <row r="743" spans="1:14" ht="16.5" customHeight="1">
      <c r="A743" s="2" t="s">
        <v>4797</v>
      </c>
      <c r="B743" s="10">
        <v>4173.4799999999996</v>
      </c>
      <c r="C743" s="2" t="s">
        <v>6085</v>
      </c>
      <c r="D743" s="2" t="s">
        <v>11</v>
      </c>
      <c r="E743" s="9" t="s">
        <v>6086</v>
      </c>
      <c r="F743" s="2" t="s">
        <v>6087</v>
      </c>
      <c r="G743" s="2" t="s">
        <v>4</v>
      </c>
      <c r="H743" s="2" t="s">
        <v>3901</v>
      </c>
      <c r="I743" s="10">
        <v>6407.68</v>
      </c>
      <c r="J743" s="2" t="s">
        <v>2336</v>
      </c>
      <c r="K743" s="2" t="s">
        <v>2336</v>
      </c>
      <c r="L743" s="2" t="s">
        <v>2336</v>
      </c>
      <c r="M743" s="2" t="s">
        <v>2336</v>
      </c>
      <c r="N743" s="2" t="s">
        <v>23</v>
      </c>
    </row>
    <row r="744" spans="1:14" ht="16.5" customHeight="1">
      <c r="A744" s="2" t="s">
        <v>13</v>
      </c>
      <c r="B744" s="10">
        <v>1103.52</v>
      </c>
      <c r="C744" s="2" t="s">
        <v>6088</v>
      </c>
      <c r="D744" s="2" t="s">
        <v>11</v>
      </c>
      <c r="E744" s="9" t="s">
        <v>6089</v>
      </c>
      <c r="F744" s="2" t="s">
        <v>6090</v>
      </c>
      <c r="G744" s="2" t="s">
        <v>4</v>
      </c>
      <c r="H744" s="2" t="s">
        <v>3901</v>
      </c>
      <c r="I744" s="10">
        <v>4791.6000000000004</v>
      </c>
      <c r="J744" s="2" t="s">
        <v>2336</v>
      </c>
      <c r="K744" s="2" t="s">
        <v>2336</v>
      </c>
      <c r="L744" s="2" t="s">
        <v>2336</v>
      </c>
      <c r="M744" s="2" t="s">
        <v>2336</v>
      </c>
      <c r="N744" s="2" t="s">
        <v>27</v>
      </c>
    </row>
    <row r="745" spans="1:14" ht="16.5" customHeight="1">
      <c r="A745" s="2" t="s">
        <v>13</v>
      </c>
      <c r="B745" s="4">
        <v>25000</v>
      </c>
      <c r="C745" s="2" t="s">
        <v>6091</v>
      </c>
      <c r="D745" s="2" t="s">
        <v>12</v>
      </c>
      <c r="E745" s="9" t="s">
        <v>6092</v>
      </c>
      <c r="F745" s="2" t="s">
        <v>6093</v>
      </c>
      <c r="G745" s="2" t="s">
        <v>4</v>
      </c>
      <c r="H745" s="2" t="s">
        <v>3901</v>
      </c>
      <c r="I745" s="4">
        <v>25000</v>
      </c>
      <c r="J745" s="2" t="s">
        <v>2336</v>
      </c>
      <c r="K745" s="2" t="s">
        <v>2336</v>
      </c>
      <c r="L745" s="2" t="s">
        <v>2336</v>
      </c>
      <c r="M745" s="2" t="s">
        <v>2336</v>
      </c>
      <c r="N745" s="2" t="s">
        <v>26</v>
      </c>
    </row>
    <row r="746" spans="1:14" ht="16.5" customHeight="1">
      <c r="A746" s="2" t="s">
        <v>13</v>
      </c>
      <c r="B746" s="10">
        <v>898.06</v>
      </c>
      <c r="C746" s="2" t="s">
        <v>6094</v>
      </c>
      <c r="D746" s="2" t="s">
        <v>11</v>
      </c>
      <c r="E746" s="9" t="s">
        <v>6095</v>
      </c>
      <c r="F746" s="2" t="s">
        <v>6096</v>
      </c>
      <c r="G746" s="2" t="s">
        <v>4</v>
      </c>
      <c r="H746" s="2" t="s">
        <v>3901</v>
      </c>
      <c r="I746" s="10">
        <v>898.06</v>
      </c>
      <c r="J746" s="2" t="s">
        <v>2336</v>
      </c>
      <c r="K746" s="2" t="s">
        <v>2336</v>
      </c>
      <c r="L746" s="2" t="s">
        <v>2336</v>
      </c>
      <c r="M746" s="2" t="s">
        <v>2336</v>
      </c>
      <c r="N746" s="2" t="s">
        <v>27</v>
      </c>
    </row>
    <row r="747" spans="1:14" ht="16.5" customHeight="1">
      <c r="A747" s="2" t="s">
        <v>13</v>
      </c>
      <c r="B747" s="10">
        <v>1445.08</v>
      </c>
      <c r="C747" s="2" t="s">
        <v>6097</v>
      </c>
      <c r="D747" s="2" t="s">
        <v>11</v>
      </c>
      <c r="E747" s="9" t="s">
        <v>6098</v>
      </c>
      <c r="F747" s="2" t="s">
        <v>6099</v>
      </c>
      <c r="G747" s="2" t="s">
        <v>4</v>
      </c>
      <c r="H747" s="2" t="s">
        <v>3901</v>
      </c>
      <c r="I747" s="10">
        <v>1445.08</v>
      </c>
      <c r="J747" s="2" t="s">
        <v>2336</v>
      </c>
      <c r="K747" s="2" t="s">
        <v>2336</v>
      </c>
      <c r="L747" s="2" t="s">
        <v>2336</v>
      </c>
      <c r="M747" s="2" t="s">
        <v>2336</v>
      </c>
      <c r="N747" s="2" t="s">
        <v>22</v>
      </c>
    </row>
    <row r="748" spans="1:14" ht="16.5" customHeight="1">
      <c r="A748" s="2" t="s">
        <v>13</v>
      </c>
      <c r="B748" s="10">
        <v>70142.47</v>
      </c>
      <c r="C748" s="2" t="s">
        <v>6100</v>
      </c>
      <c r="D748" s="2" t="s">
        <v>11</v>
      </c>
      <c r="E748" s="9" t="s">
        <v>6101</v>
      </c>
      <c r="F748" s="2" t="s">
        <v>6102</v>
      </c>
      <c r="G748" s="2" t="s">
        <v>4</v>
      </c>
      <c r="H748" s="2" t="s">
        <v>3901</v>
      </c>
      <c r="I748" s="10">
        <v>108242.12</v>
      </c>
      <c r="J748" s="2" t="s">
        <v>2336</v>
      </c>
      <c r="K748" s="2" t="s">
        <v>2336</v>
      </c>
      <c r="L748" s="2" t="s">
        <v>2336</v>
      </c>
      <c r="M748" s="2" t="s">
        <v>2336</v>
      </c>
      <c r="N748" s="2" t="s">
        <v>4775</v>
      </c>
    </row>
    <row r="749" spans="1:14" ht="16.5" customHeight="1">
      <c r="A749" s="2" t="s">
        <v>13</v>
      </c>
      <c r="B749" s="4">
        <v>3000</v>
      </c>
      <c r="C749" s="2" t="s">
        <v>6103</v>
      </c>
      <c r="D749" s="2" t="s">
        <v>12</v>
      </c>
      <c r="E749" s="9" t="s">
        <v>6104</v>
      </c>
      <c r="F749" s="2" t="s">
        <v>6105</v>
      </c>
      <c r="G749" s="2" t="s">
        <v>4</v>
      </c>
      <c r="H749" s="2" t="s">
        <v>3901</v>
      </c>
      <c r="I749" s="4">
        <v>3000</v>
      </c>
      <c r="J749" s="2" t="s">
        <v>2336</v>
      </c>
      <c r="K749" s="2" t="s">
        <v>2336</v>
      </c>
      <c r="L749" s="2" t="s">
        <v>2336</v>
      </c>
      <c r="M749" s="2" t="s">
        <v>2336</v>
      </c>
      <c r="N749" s="2" t="s">
        <v>26</v>
      </c>
    </row>
    <row r="750" spans="1:14" ht="16.5" customHeight="1">
      <c r="A750" s="2" t="s">
        <v>13</v>
      </c>
      <c r="B750" s="10">
        <v>6391.22</v>
      </c>
      <c r="C750" s="2" t="s">
        <v>6106</v>
      </c>
      <c r="D750" s="2" t="s">
        <v>11</v>
      </c>
      <c r="E750" s="9" t="s">
        <v>6107</v>
      </c>
      <c r="F750" s="2" t="s">
        <v>6108</v>
      </c>
      <c r="G750" s="2" t="s">
        <v>4</v>
      </c>
      <c r="H750" s="2" t="s">
        <v>3901</v>
      </c>
      <c r="I750" s="10">
        <v>6391.22</v>
      </c>
      <c r="J750" s="2" t="s">
        <v>2336</v>
      </c>
      <c r="K750" s="2" t="s">
        <v>2336</v>
      </c>
      <c r="L750" s="2" t="s">
        <v>2336</v>
      </c>
      <c r="M750" s="2" t="s">
        <v>2336</v>
      </c>
      <c r="N750" s="2" t="s">
        <v>22</v>
      </c>
    </row>
    <row r="751" spans="1:14" ht="16.5" customHeight="1">
      <c r="A751" s="2" t="s">
        <v>13</v>
      </c>
      <c r="B751" s="10">
        <v>2052.4499999999998</v>
      </c>
      <c r="C751" s="2" t="s">
        <v>6109</v>
      </c>
      <c r="D751" s="2" t="s">
        <v>11</v>
      </c>
      <c r="E751" s="9" t="s">
        <v>6110</v>
      </c>
      <c r="F751" s="2" t="s">
        <v>6111</v>
      </c>
      <c r="G751" s="2" t="s">
        <v>4</v>
      </c>
      <c r="H751" s="2" t="s">
        <v>3901</v>
      </c>
      <c r="I751" s="10">
        <v>2052.4499999999998</v>
      </c>
      <c r="J751" s="2" t="s">
        <v>2336</v>
      </c>
      <c r="K751" s="2" t="s">
        <v>2336</v>
      </c>
      <c r="L751" s="2" t="s">
        <v>2336</v>
      </c>
      <c r="M751" s="2" t="s">
        <v>2336</v>
      </c>
      <c r="N751" s="2" t="s">
        <v>22</v>
      </c>
    </row>
    <row r="752" spans="1:14" ht="16.5" customHeight="1">
      <c r="A752" s="2" t="s">
        <v>13</v>
      </c>
      <c r="B752" s="10">
        <v>5245.98</v>
      </c>
      <c r="C752" s="2" t="s">
        <v>6112</v>
      </c>
      <c r="D752" s="2" t="s">
        <v>11</v>
      </c>
      <c r="E752" s="9" t="s">
        <v>6113</v>
      </c>
      <c r="F752" s="2" t="s">
        <v>6114</v>
      </c>
      <c r="G752" s="2" t="s">
        <v>4</v>
      </c>
      <c r="H752" s="2" t="s">
        <v>3901</v>
      </c>
      <c r="I752" s="10">
        <v>5245.98</v>
      </c>
      <c r="J752" s="2" t="s">
        <v>2336</v>
      </c>
      <c r="K752" s="2" t="s">
        <v>2336</v>
      </c>
      <c r="L752" s="2" t="s">
        <v>2336</v>
      </c>
      <c r="M752" s="2" t="s">
        <v>2336</v>
      </c>
      <c r="N752" s="2" t="s">
        <v>22</v>
      </c>
    </row>
    <row r="753" spans="1:14" ht="16.5" customHeight="1">
      <c r="A753" s="2" t="s">
        <v>13</v>
      </c>
      <c r="B753" s="10">
        <v>1998.92</v>
      </c>
      <c r="C753" s="2" t="s">
        <v>1769</v>
      </c>
      <c r="D753" s="2" t="s">
        <v>11</v>
      </c>
      <c r="E753" s="9" t="s">
        <v>6115</v>
      </c>
      <c r="F753" s="2" t="s">
        <v>6116</v>
      </c>
      <c r="G753" s="2" t="s">
        <v>4</v>
      </c>
      <c r="H753" s="2" t="s">
        <v>3901</v>
      </c>
      <c r="I753" s="10">
        <v>1998.92</v>
      </c>
      <c r="J753" s="2" t="s">
        <v>2336</v>
      </c>
      <c r="K753" s="2" t="s">
        <v>2336</v>
      </c>
      <c r="L753" s="2" t="s">
        <v>2336</v>
      </c>
      <c r="M753" s="2" t="s">
        <v>2336</v>
      </c>
      <c r="N753" s="2" t="s">
        <v>22</v>
      </c>
    </row>
    <row r="754" spans="1:14" ht="16.5" customHeight="1">
      <c r="A754" s="2" t="s">
        <v>13</v>
      </c>
      <c r="B754" s="10">
        <v>9825.39</v>
      </c>
      <c r="C754" s="2" t="s">
        <v>6117</v>
      </c>
      <c r="D754" s="2" t="s">
        <v>11</v>
      </c>
      <c r="E754" s="9" t="s">
        <v>6118</v>
      </c>
      <c r="F754" s="2" t="s">
        <v>6119</v>
      </c>
      <c r="G754" s="2" t="s">
        <v>4</v>
      </c>
      <c r="H754" s="2" t="s">
        <v>3901</v>
      </c>
      <c r="I754" s="10">
        <v>9825.39</v>
      </c>
      <c r="J754" s="2" t="s">
        <v>2336</v>
      </c>
      <c r="K754" s="2" t="s">
        <v>2336</v>
      </c>
      <c r="L754" s="2" t="s">
        <v>2336</v>
      </c>
      <c r="M754" s="2" t="s">
        <v>2336</v>
      </c>
      <c r="N754" s="2" t="s">
        <v>22</v>
      </c>
    </row>
    <row r="755" spans="1:14" ht="16.5" customHeight="1">
      <c r="A755" s="2" t="s">
        <v>13</v>
      </c>
      <c r="B755" s="10">
        <v>18951.12</v>
      </c>
      <c r="C755" s="2" t="s">
        <v>740</v>
      </c>
      <c r="D755" s="2" t="s">
        <v>12</v>
      </c>
      <c r="E755" s="9" t="s">
        <v>6120</v>
      </c>
      <c r="F755" s="2" t="s">
        <v>741</v>
      </c>
      <c r="G755" s="2" t="s">
        <v>4</v>
      </c>
      <c r="H755" s="2" t="s">
        <v>3901</v>
      </c>
      <c r="I755" s="10">
        <v>18951.12</v>
      </c>
      <c r="J755" s="2" t="s">
        <v>2336</v>
      </c>
      <c r="K755" s="2" t="s">
        <v>2336</v>
      </c>
      <c r="L755" s="2" t="s">
        <v>2336</v>
      </c>
      <c r="M755" s="2" t="s">
        <v>2336</v>
      </c>
      <c r="N755" s="2" t="s">
        <v>20</v>
      </c>
    </row>
    <row r="756" spans="1:14" ht="16.5" customHeight="1">
      <c r="A756" s="2" t="s">
        <v>13</v>
      </c>
      <c r="B756" s="10">
        <v>1451.03</v>
      </c>
      <c r="C756" s="2" t="s">
        <v>6121</v>
      </c>
      <c r="D756" s="2" t="s">
        <v>11</v>
      </c>
      <c r="E756" s="9" t="s">
        <v>6122</v>
      </c>
      <c r="F756" s="2" t="s">
        <v>6123</v>
      </c>
      <c r="G756" s="2" t="s">
        <v>4</v>
      </c>
      <c r="H756" s="2" t="s">
        <v>3901</v>
      </c>
      <c r="I756" s="10">
        <v>1451.03</v>
      </c>
      <c r="J756" s="2" t="s">
        <v>2336</v>
      </c>
      <c r="K756" s="2" t="s">
        <v>2336</v>
      </c>
      <c r="L756" s="2" t="s">
        <v>2336</v>
      </c>
      <c r="M756" s="2" t="s">
        <v>2336</v>
      </c>
      <c r="N756" s="2" t="s">
        <v>22</v>
      </c>
    </row>
    <row r="757" spans="1:14" ht="16.5" customHeight="1">
      <c r="A757" s="2" t="s">
        <v>13</v>
      </c>
      <c r="B757" s="10">
        <v>2649.85</v>
      </c>
      <c r="C757" s="2" t="s">
        <v>6124</v>
      </c>
      <c r="D757" s="2" t="s">
        <v>11</v>
      </c>
      <c r="E757" s="9" t="s">
        <v>6125</v>
      </c>
      <c r="F757" s="2" t="s">
        <v>6126</v>
      </c>
      <c r="G757" s="2" t="s">
        <v>4</v>
      </c>
      <c r="H757" s="2" t="s">
        <v>3901</v>
      </c>
      <c r="I757" s="10">
        <v>2649.85</v>
      </c>
      <c r="J757" s="2" t="s">
        <v>2336</v>
      </c>
      <c r="K757" s="2" t="s">
        <v>2336</v>
      </c>
      <c r="L757" s="2" t="s">
        <v>2336</v>
      </c>
      <c r="M757" s="2" t="s">
        <v>2336</v>
      </c>
      <c r="N757" s="2" t="s">
        <v>22</v>
      </c>
    </row>
    <row r="758" spans="1:14" ht="16.5" customHeight="1">
      <c r="A758" s="2" t="s">
        <v>13</v>
      </c>
      <c r="B758" s="10">
        <v>18004.8</v>
      </c>
      <c r="C758" s="2" t="s">
        <v>6127</v>
      </c>
      <c r="D758" s="2" t="s">
        <v>11</v>
      </c>
      <c r="E758" s="9" t="s">
        <v>6128</v>
      </c>
      <c r="F758" s="2" t="s">
        <v>6129</v>
      </c>
      <c r="G758" s="2" t="s">
        <v>4</v>
      </c>
      <c r="H758" s="2" t="s">
        <v>3901</v>
      </c>
      <c r="I758" s="10">
        <v>23086.799999999999</v>
      </c>
      <c r="J758" s="2" t="s">
        <v>2336</v>
      </c>
      <c r="K758" s="2" t="s">
        <v>2336</v>
      </c>
      <c r="L758" s="2" t="s">
        <v>2336</v>
      </c>
      <c r="M758" s="2" t="s">
        <v>2336</v>
      </c>
      <c r="N758" s="2" t="s">
        <v>27</v>
      </c>
    </row>
    <row r="759" spans="1:14" ht="16.5" customHeight="1">
      <c r="A759" s="2" t="s">
        <v>4797</v>
      </c>
      <c r="B759" s="4">
        <v>38599</v>
      </c>
      <c r="C759" s="2" t="s">
        <v>6130</v>
      </c>
      <c r="D759" s="2" t="s">
        <v>12</v>
      </c>
      <c r="E759" s="9" t="s">
        <v>6131</v>
      </c>
      <c r="F759" s="2" t="s">
        <v>6132</v>
      </c>
      <c r="G759" s="2" t="s">
        <v>4</v>
      </c>
      <c r="H759" s="2" t="s">
        <v>3901</v>
      </c>
      <c r="I759" s="4">
        <v>42350</v>
      </c>
      <c r="J759" s="2" t="s">
        <v>2336</v>
      </c>
      <c r="K759" s="2" t="s">
        <v>2336</v>
      </c>
      <c r="L759" s="2" t="s">
        <v>2336</v>
      </c>
      <c r="M759" s="2" t="s">
        <v>2336</v>
      </c>
      <c r="N759" s="2" t="s">
        <v>4759</v>
      </c>
    </row>
    <row r="760" spans="1:14" ht="16.5" customHeight="1">
      <c r="A760" s="2" t="s">
        <v>4306</v>
      </c>
      <c r="B760" s="10">
        <v>39898.559999999998</v>
      </c>
      <c r="C760" s="2" t="s">
        <v>6133</v>
      </c>
      <c r="D760" s="2" t="s">
        <v>11</v>
      </c>
      <c r="E760" s="9" t="s">
        <v>6134</v>
      </c>
      <c r="F760" s="2" t="s">
        <v>6135</v>
      </c>
      <c r="G760" s="2" t="s">
        <v>4</v>
      </c>
      <c r="H760" s="2" t="s">
        <v>3901</v>
      </c>
      <c r="I760" s="10">
        <v>39898.559999999998</v>
      </c>
      <c r="J760" s="2" t="s">
        <v>2336</v>
      </c>
      <c r="K760" s="2" t="s">
        <v>2336</v>
      </c>
      <c r="L760" s="2" t="s">
        <v>2336</v>
      </c>
      <c r="M760" s="2" t="s">
        <v>2336</v>
      </c>
      <c r="N760" s="2" t="s">
        <v>21</v>
      </c>
    </row>
    <row r="761" spans="1:14" ht="16.5" customHeight="1">
      <c r="A761" s="2" t="s">
        <v>4797</v>
      </c>
      <c r="B761" s="4">
        <v>2580</v>
      </c>
      <c r="C761" s="2" t="s">
        <v>6136</v>
      </c>
      <c r="D761" s="2" t="s">
        <v>12</v>
      </c>
      <c r="E761" s="9" t="s">
        <v>6137</v>
      </c>
      <c r="F761" s="2" t="s">
        <v>6138</v>
      </c>
      <c r="G761" s="2" t="s">
        <v>4</v>
      </c>
      <c r="H761" s="2" t="s">
        <v>3901</v>
      </c>
      <c r="I761" s="4">
        <v>6000</v>
      </c>
      <c r="J761" s="2" t="s">
        <v>2336</v>
      </c>
      <c r="K761" s="2" t="s">
        <v>2336</v>
      </c>
      <c r="L761" s="2" t="s">
        <v>2336</v>
      </c>
      <c r="M761" s="2" t="s">
        <v>2336</v>
      </c>
      <c r="N761" s="2" t="s">
        <v>4759</v>
      </c>
    </row>
    <row r="762" spans="1:14" ht="16.5" customHeight="1">
      <c r="A762" s="2" t="s">
        <v>4797</v>
      </c>
      <c r="B762" s="10">
        <v>1137.5</v>
      </c>
      <c r="C762" s="2" t="s">
        <v>6136</v>
      </c>
      <c r="D762" s="2" t="s">
        <v>12</v>
      </c>
      <c r="E762" s="9" t="s">
        <v>6139</v>
      </c>
      <c r="F762" s="2" t="s">
        <v>6138</v>
      </c>
      <c r="G762" s="2" t="s">
        <v>4</v>
      </c>
      <c r="H762" s="2" t="s">
        <v>3901</v>
      </c>
      <c r="I762" s="10">
        <v>1316.9</v>
      </c>
      <c r="J762" s="2" t="s">
        <v>2336</v>
      </c>
      <c r="K762" s="2" t="s">
        <v>2336</v>
      </c>
      <c r="L762" s="2" t="s">
        <v>2336</v>
      </c>
      <c r="M762" s="2" t="s">
        <v>2336</v>
      </c>
      <c r="N762" s="2" t="s">
        <v>4759</v>
      </c>
    </row>
    <row r="763" spans="1:14" ht="16.5" customHeight="1">
      <c r="A763" s="2" t="s">
        <v>4797</v>
      </c>
      <c r="B763" s="4">
        <v>3415</v>
      </c>
      <c r="C763" s="2" t="s">
        <v>6136</v>
      </c>
      <c r="D763" s="2" t="s">
        <v>12</v>
      </c>
      <c r="E763" s="9" t="s">
        <v>6140</v>
      </c>
      <c r="F763" s="2" t="s">
        <v>6138</v>
      </c>
      <c r="G763" s="2" t="s">
        <v>4</v>
      </c>
      <c r="H763" s="2" t="s">
        <v>3901</v>
      </c>
      <c r="I763" s="4">
        <v>6000</v>
      </c>
      <c r="J763" s="2" t="s">
        <v>2336</v>
      </c>
      <c r="K763" s="2" t="s">
        <v>2336</v>
      </c>
      <c r="L763" s="2" t="s">
        <v>2336</v>
      </c>
      <c r="M763" s="2" t="s">
        <v>2336</v>
      </c>
      <c r="N763" s="2" t="s">
        <v>4759</v>
      </c>
    </row>
    <row r="764" spans="1:14" ht="16.5" customHeight="1">
      <c r="A764" s="2" t="s">
        <v>4797</v>
      </c>
      <c r="B764" s="4">
        <v>900</v>
      </c>
      <c r="C764" s="2" t="s">
        <v>6136</v>
      </c>
      <c r="D764" s="2" t="s">
        <v>12</v>
      </c>
      <c r="E764" s="9" t="s">
        <v>6141</v>
      </c>
      <c r="F764" s="2" t="s">
        <v>6138</v>
      </c>
      <c r="G764" s="2" t="s">
        <v>4</v>
      </c>
      <c r="H764" s="2" t="s">
        <v>3901</v>
      </c>
      <c r="I764" s="4">
        <v>2160</v>
      </c>
      <c r="J764" s="2" t="s">
        <v>2336</v>
      </c>
      <c r="K764" s="2" t="s">
        <v>2336</v>
      </c>
      <c r="L764" s="2" t="s">
        <v>2336</v>
      </c>
      <c r="M764" s="2" t="s">
        <v>2336</v>
      </c>
      <c r="N764" s="2" t="s">
        <v>4759</v>
      </c>
    </row>
    <row r="765" spans="1:14" ht="16.5" customHeight="1">
      <c r="A765" s="2" t="s">
        <v>4797</v>
      </c>
      <c r="B765" s="10">
        <v>12856.25</v>
      </c>
      <c r="C765" s="2" t="s">
        <v>6142</v>
      </c>
      <c r="D765" s="2" t="s">
        <v>12</v>
      </c>
      <c r="E765" s="9" t="s">
        <v>6143</v>
      </c>
      <c r="F765" s="2" t="s">
        <v>6144</v>
      </c>
      <c r="G765" s="2" t="s">
        <v>4</v>
      </c>
      <c r="H765" s="2" t="s">
        <v>3901</v>
      </c>
      <c r="I765" s="10">
        <v>29263.64</v>
      </c>
      <c r="J765" s="2" t="s">
        <v>2336</v>
      </c>
      <c r="K765" s="2" t="s">
        <v>2336</v>
      </c>
      <c r="L765" s="2" t="s">
        <v>2336</v>
      </c>
      <c r="M765" s="2" t="s">
        <v>2336</v>
      </c>
      <c r="N765" s="2" t="s">
        <v>4759</v>
      </c>
    </row>
    <row r="766" spans="1:14" ht="16.5" customHeight="1">
      <c r="A766" s="2" t="s">
        <v>13</v>
      </c>
      <c r="B766" s="10">
        <v>1992.14</v>
      </c>
      <c r="C766" s="2" t="s">
        <v>6145</v>
      </c>
      <c r="D766" s="2" t="s">
        <v>11</v>
      </c>
      <c r="E766" s="9" t="s">
        <v>6146</v>
      </c>
      <c r="F766" s="2" t="s">
        <v>6147</v>
      </c>
      <c r="G766" s="2" t="s">
        <v>4</v>
      </c>
      <c r="H766" s="2" t="s">
        <v>3901</v>
      </c>
      <c r="I766" s="10">
        <v>1992.14</v>
      </c>
      <c r="J766" s="2" t="s">
        <v>2336</v>
      </c>
      <c r="K766" s="2" t="s">
        <v>2336</v>
      </c>
      <c r="L766" s="2" t="s">
        <v>2336</v>
      </c>
      <c r="M766" s="2" t="s">
        <v>2336</v>
      </c>
      <c r="N766" s="2" t="s">
        <v>27</v>
      </c>
    </row>
    <row r="767" spans="1:14" ht="16.5" customHeight="1">
      <c r="A767" s="2" t="s">
        <v>4306</v>
      </c>
      <c r="B767" s="10">
        <v>356416.2</v>
      </c>
      <c r="C767" s="2" t="s">
        <v>6148</v>
      </c>
      <c r="D767" s="2" t="s">
        <v>11</v>
      </c>
      <c r="E767" s="9" t="s">
        <v>6149</v>
      </c>
      <c r="F767" s="2" t="s">
        <v>6150</v>
      </c>
      <c r="G767" s="2" t="s">
        <v>4</v>
      </c>
      <c r="H767" s="2" t="s">
        <v>3901</v>
      </c>
      <c r="I767" s="10">
        <v>356416.2</v>
      </c>
      <c r="J767" s="2" t="s">
        <v>2336</v>
      </c>
      <c r="K767" s="2" t="s">
        <v>2336</v>
      </c>
      <c r="L767" s="2" t="s">
        <v>2336</v>
      </c>
      <c r="M767" s="2" t="s">
        <v>2336</v>
      </c>
      <c r="N767" s="2" t="s">
        <v>27</v>
      </c>
    </row>
    <row r="768" spans="1:14" ht="16.5" customHeight="1">
      <c r="A768" s="2" t="s">
        <v>13</v>
      </c>
      <c r="B768" s="10">
        <v>1036.72</v>
      </c>
      <c r="C768" s="2" t="s">
        <v>6151</v>
      </c>
      <c r="D768" s="2" t="s">
        <v>11</v>
      </c>
      <c r="E768" s="9" t="s">
        <v>6152</v>
      </c>
      <c r="F768" s="2" t="s">
        <v>6153</v>
      </c>
      <c r="G768" s="2" t="s">
        <v>4</v>
      </c>
      <c r="H768" s="2" t="s">
        <v>3901</v>
      </c>
      <c r="I768" s="10">
        <v>1036.72</v>
      </c>
      <c r="J768" s="2" t="s">
        <v>2336</v>
      </c>
      <c r="K768" s="2" t="s">
        <v>2336</v>
      </c>
      <c r="L768" s="2" t="s">
        <v>2336</v>
      </c>
      <c r="M768" s="2" t="s">
        <v>2336</v>
      </c>
      <c r="N768" s="2" t="s">
        <v>27</v>
      </c>
    </row>
    <row r="769" spans="1:14" ht="16.5" customHeight="1">
      <c r="A769" s="2" t="s">
        <v>13</v>
      </c>
      <c r="B769" s="10">
        <v>10798.38</v>
      </c>
      <c r="C769" s="2" t="s">
        <v>6154</v>
      </c>
      <c r="D769" s="2" t="s">
        <v>11</v>
      </c>
      <c r="E769" s="9" t="s">
        <v>6155</v>
      </c>
      <c r="F769" s="2" t="s">
        <v>6156</v>
      </c>
      <c r="G769" s="2" t="s">
        <v>4</v>
      </c>
      <c r="H769" s="2" t="s">
        <v>3901</v>
      </c>
      <c r="I769" s="10">
        <v>10798.38</v>
      </c>
      <c r="J769" s="2" t="s">
        <v>2336</v>
      </c>
      <c r="K769" s="2" t="s">
        <v>2336</v>
      </c>
      <c r="L769" s="2" t="s">
        <v>2336</v>
      </c>
      <c r="M769" s="2" t="s">
        <v>2336</v>
      </c>
      <c r="N769" s="2" t="s">
        <v>22</v>
      </c>
    </row>
    <row r="770" spans="1:14" ht="16.5" customHeight="1">
      <c r="A770" s="2" t="s">
        <v>13</v>
      </c>
      <c r="B770" s="10">
        <v>796.86</v>
      </c>
      <c r="C770" s="2" t="s">
        <v>6157</v>
      </c>
      <c r="D770" s="2" t="s">
        <v>11</v>
      </c>
      <c r="E770" s="9" t="s">
        <v>6158</v>
      </c>
      <c r="F770" s="2" t="s">
        <v>6159</v>
      </c>
      <c r="G770" s="2" t="s">
        <v>4</v>
      </c>
      <c r="H770" s="2" t="s">
        <v>3901</v>
      </c>
      <c r="I770" s="10">
        <v>796.86</v>
      </c>
      <c r="J770" s="2" t="s">
        <v>2336</v>
      </c>
      <c r="K770" s="2" t="s">
        <v>2336</v>
      </c>
      <c r="L770" s="2" t="s">
        <v>2336</v>
      </c>
      <c r="M770" s="2" t="s">
        <v>2336</v>
      </c>
      <c r="N770" s="2" t="s">
        <v>27</v>
      </c>
    </row>
    <row r="771" spans="1:14" ht="16.5" customHeight="1">
      <c r="A771" s="2" t="s">
        <v>13</v>
      </c>
      <c r="B771" s="10">
        <v>161341.54999999999</v>
      </c>
      <c r="C771" s="2" t="s">
        <v>6160</v>
      </c>
      <c r="D771" s="2" t="s">
        <v>12</v>
      </c>
      <c r="E771" s="9" t="s">
        <v>6161</v>
      </c>
      <c r="F771" s="2" t="s">
        <v>6162</v>
      </c>
      <c r="G771" s="2" t="s">
        <v>4</v>
      </c>
      <c r="H771" s="2" t="s">
        <v>3901</v>
      </c>
      <c r="I771" s="10">
        <v>161341.54999999999</v>
      </c>
      <c r="J771" s="2" t="s">
        <v>2336</v>
      </c>
      <c r="K771" s="2" t="s">
        <v>2336</v>
      </c>
      <c r="L771" s="2" t="s">
        <v>2336</v>
      </c>
      <c r="M771" s="2" t="s">
        <v>2336</v>
      </c>
      <c r="N771" s="2" t="s">
        <v>26</v>
      </c>
    </row>
    <row r="772" spans="1:14" ht="16.5" customHeight="1">
      <c r="A772" s="2" t="s">
        <v>13</v>
      </c>
      <c r="B772" s="10">
        <v>723.58</v>
      </c>
      <c r="C772" s="2" t="s">
        <v>6163</v>
      </c>
      <c r="D772" s="2" t="s">
        <v>11</v>
      </c>
      <c r="E772" s="9" t="s">
        <v>6164</v>
      </c>
      <c r="F772" s="2" t="s">
        <v>6165</v>
      </c>
      <c r="G772" s="2" t="s">
        <v>4</v>
      </c>
      <c r="H772" s="2" t="s">
        <v>3901</v>
      </c>
      <c r="I772" s="10">
        <v>723.58</v>
      </c>
      <c r="J772" s="2" t="s">
        <v>2336</v>
      </c>
      <c r="K772" s="2" t="s">
        <v>2336</v>
      </c>
      <c r="L772" s="2" t="s">
        <v>2336</v>
      </c>
      <c r="M772" s="2" t="s">
        <v>2336</v>
      </c>
      <c r="N772" s="2" t="s">
        <v>27</v>
      </c>
    </row>
    <row r="773" spans="1:14" ht="16.5" customHeight="1">
      <c r="A773" s="2" t="s">
        <v>13</v>
      </c>
      <c r="B773" s="10">
        <v>996.07</v>
      </c>
      <c r="C773" s="2" t="s">
        <v>6166</v>
      </c>
      <c r="D773" s="2" t="s">
        <v>11</v>
      </c>
      <c r="E773" s="9" t="s">
        <v>6167</v>
      </c>
      <c r="F773" s="2" t="s">
        <v>6168</v>
      </c>
      <c r="G773" s="2" t="s">
        <v>4</v>
      </c>
      <c r="H773" s="2" t="s">
        <v>3901</v>
      </c>
      <c r="I773" s="10">
        <v>996.07</v>
      </c>
      <c r="J773" s="2" t="s">
        <v>2336</v>
      </c>
      <c r="K773" s="2" t="s">
        <v>2336</v>
      </c>
      <c r="L773" s="2" t="s">
        <v>2336</v>
      </c>
      <c r="M773" s="2" t="s">
        <v>2336</v>
      </c>
      <c r="N773" s="2" t="s">
        <v>27</v>
      </c>
    </row>
    <row r="774" spans="1:14" ht="16.5" customHeight="1">
      <c r="A774" s="2" t="s">
        <v>13</v>
      </c>
      <c r="B774" s="10">
        <v>1593.72</v>
      </c>
      <c r="C774" s="2" t="s">
        <v>6169</v>
      </c>
      <c r="D774" s="2" t="s">
        <v>11</v>
      </c>
      <c r="E774" s="9" t="s">
        <v>6170</v>
      </c>
      <c r="F774" s="2" t="s">
        <v>6171</v>
      </c>
      <c r="G774" s="2" t="s">
        <v>4</v>
      </c>
      <c r="H774" s="2" t="s">
        <v>3901</v>
      </c>
      <c r="I774" s="10">
        <v>1593.72</v>
      </c>
      <c r="J774" s="2" t="s">
        <v>2336</v>
      </c>
      <c r="K774" s="2" t="s">
        <v>2336</v>
      </c>
      <c r="L774" s="2" t="s">
        <v>2336</v>
      </c>
      <c r="M774" s="2" t="s">
        <v>2336</v>
      </c>
      <c r="N774" s="2" t="s">
        <v>27</v>
      </c>
    </row>
    <row r="775" spans="1:14" ht="16.5" customHeight="1">
      <c r="A775" s="2" t="s">
        <v>13</v>
      </c>
      <c r="B775" s="10">
        <v>2390.5700000000002</v>
      </c>
      <c r="C775" s="2" t="s">
        <v>6172</v>
      </c>
      <c r="D775" s="2" t="s">
        <v>11</v>
      </c>
      <c r="E775" s="9" t="s">
        <v>6173</v>
      </c>
      <c r="F775" s="2" t="s">
        <v>6174</v>
      </c>
      <c r="G775" s="2" t="s">
        <v>4</v>
      </c>
      <c r="H775" s="2" t="s">
        <v>3901</v>
      </c>
      <c r="I775" s="10">
        <v>2390.5700000000002</v>
      </c>
      <c r="J775" s="2" t="s">
        <v>2336</v>
      </c>
      <c r="K775" s="2" t="s">
        <v>2336</v>
      </c>
      <c r="L775" s="2" t="s">
        <v>2336</v>
      </c>
      <c r="M775" s="2" t="s">
        <v>2336</v>
      </c>
      <c r="N775" s="2" t="s">
        <v>27</v>
      </c>
    </row>
    <row r="776" spans="1:14" ht="16.5" customHeight="1">
      <c r="A776" s="2" t="s">
        <v>4338</v>
      </c>
      <c r="B776" s="10">
        <v>114618.9</v>
      </c>
      <c r="C776" s="2" t="s">
        <v>6175</v>
      </c>
      <c r="D776" s="2" t="s">
        <v>11</v>
      </c>
      <c r="E776" s="9" t="s">
        <v>6176</v>
      </c>
      <c r="F776" s="2" t="s">
        <v>6177</v>
      </c>
      <c r="G776" s="2" t="s">
        <v>4</v>
      </c>
      <c r="H776" s="2" t="s">
        <v>3901</v>
      </c>
      <c r="I776" s="4">
        <v>139920</v>
      </c>
      <c r="J776" s="2" t="s">
        <v>2336</v>
      </c>
      <c r="K776" s="2" t="s">
        <v>2336</v>
      </c>
      <c r="L776" s="2" t="s">
        <v>2336</v>
      </c>
      <c r="M776" s="2" t="s">
        <v>2336</v>
      </c>
      <c r="N776" s="2" t="s">
        <v>21</v>
      </c>
    </row>
    <row r="777" spans="1:14" ht="16.5" customHeight="1">
      <c r="A777" s="2" t="s">
        <v>13</v>
      </c>
      <c r="B777" s="10">
        <v>1127.6600000000001</v>
      </c>
      <c r="C777" s="2" t="s">
        <v>6178</v>
      </c>
      <c r="D777" s="2" t="s">
        <v>11</v>
      </c>
      <c r="E777" s="9" t="s">
        <v>6179</v>
      </c>
      <c r="F777" s="2" t="s">
        <v>6180</v>
      </c>
      <c r="G777" s="2" t="s">
        <v>4</v>
      </c>
      <c r="H777" s="2" t="s">
        <v>3901</v>
      </c>
      <c r="I777" s="10">
        <v>1127.6600000000001</v>
      </c>
      <c r="J777" s="2" t="s">
        <v>2336</v>
      </c>
      <c r="K777" s="2" t="s">
        <v>2336</v>
      </c>
      <c r="L777" s="2" t="s">
        <v>2336</v>
      </c>
      <c r="M777" s="2" t="s">
        <v>2336</v>
      </c>
      <c r="N777" s="2" t="s">
        <v>27</v>
      </c>
    </row>
    <row r="778" spans="1:14" ht="16.5" customHeight="1">
      <c r="A778" s="2" t="s">
        <v>13</v>
      </c>
      <c r="B778" s="10">
        <v>972.36</v>
      </c>
      <c r="C778" s="2" t="s">
        <v>6181</v>
      </c>
      <c r="D778" s="2" t="s">
        <v>11</v>
      </c>
      <c r="E778" s="9" t="s">
        <v>6182</v>
      </c>
      <c r="F778" s="2" t="s">
        <v>6183</v>
      </c>
      <c r="G778" s="2" t="s">
        <v>4</v>
      </c>
      <c r="H778" s="2" t="s">
        <v>3901</v>
      </c>
      <c r="I778" s="10">
        <v>972.36</v>
      </c>
      <c r="J778" s="2" t="s">
        <v>2336</v>
      </c>
      <c r="K778" s="2" t="s">
        <v>2336</v>
      </c>
      <c r="L778" s="2" t="s">
        <v>2336</v>
      </c>
      <c r="M778" s="2" t="s">
        <v>2336</v>
      </c>
      <c r="N778" s="2" t="s">
        <v>27</v>
      </c>
    </row>
    <row r="779" spans="1:14" ht="16.5" customHeight="1">
      <c r="A779" s="2" t="s">
        <v>13</v>
      </c>
      <c r="B779" s="10">
        <v>30553.200000000001</v>
      </c>
      <c r="C779" s="2" t="s">
        <v>6184</v>
      </c>
      <c r="D779" s="2" t="s">
        <v>11</v>
      </c>
      <c r="E779" s="9" t="s">
        <v>6185</v>
      </c>
      <c r="F779" s="2" t="s">
        <v>6186</v>
      </c>
      <c r="G779" s="2" t="s">
        <v>4</v>
      </c>
      <c r="H779" s="2" t="s">
        <v>3901</v>
      </c>
      <c r="I779" s="10">
        <v>38739.839999999997</v>
      </c>
      <c r="J779" s="2" t="s">
        <v>2336</v>
      </c>
      <c r="K779" s="2" t="s">
        <v>2336</v>
      </c>
      <c r="L779" s="2" t="s">
        <v>2336</v>
      </c>
      <c r="M779" s="2" t="s">
        <v>2336</v>
      </c>
      <c r="N779" s="2" t="s">
        <v>26</v>
      </c>
    </row>
    <row r="780" spans="1:14" ht="16.5" customHeight="1">
      <c r="A780" s="2" t="s">
        <v>13</v>
      </c>
      <c r="B780" s="10">
        <v>874.98</v>
      </c>
      <c r="C780" s="2" t="s">
        <v>6187</v>
      </c>
      <c r="D780" s="2" t="s">
        <v>11</v>
      </c>
      <c r="E780" s="9" t="s">
        <v>6188</v>
      </c>
      <c r="F780" s="2" t="s">
        <v>6189</v>
      </c>
      <c r="G780" s="2" t="s">
        <v>4</v>
      </c>
      <c r="H780" s="2" t="s">
        <v>3901</v>
      </c>
      <c r="I780" s="10">
        <v>874.98</v>
      </c>
      <c r="J780" s="2" t="s">
        <v>2336</v>
      </c>
      <c r="K780" s="2" t="s">
        <v>2336</v>
      </c>
      <c r="L780" s="2" t="s">
        <v>2336</v>
      </c>
      <c r="M780" s="2" t="s">
        <v>2336</v>
      </c>
      <c r="N780" s="2" t="s">
        <v>27</v>
      </c>
    </row>
    <row r="781" spans="1:14" ht="16.5" customHeight="1">
      <c r="A781" s="2" t="s">
        <v>13</v>
      </c>
      <c r="B781" s="10">
        <v>966.26</v>
      </c>
      <c r="C781" s="2" t="s">
        <v>6190</v>
      </c>
      <c r="D781" s="2" t="s">
        <v>11</v>
      </c>
      <c r="E781" s="9" t="s">
        <v>6191</v>
      </c>
      <c r="F781" s="2" t="s">
        <v>6192</v>
      </c>
      <c r="G781" s="2" t="s">
        <v>4</v>
      </c>
      <c r="H781" s="2" t="s">
        <v>3901</v>
      </c>
      <c r="I781" s="10">
        <v>966.26</v>
      </c>
      <c r="J781" s="2" t="s">
        <v>2336</v>
      </c>
      <c r="K781" s="2" t="s">
        <v>2336</v>
      </c>
      <c r="L781" s="2" t="s">
        <v>2336</v>
      </c>
      <c r="M781" s="2" t="s">
        <v>2336</v>
      </c>
      <c r="N781" s="2" t="s">
        <v>27</v>
      </c>
    </row>
    <row r="782" spans="1:14" ht="16.5" customHeight="1">
      <c r="A782" s="2" t="s">
        <v>13</v>
      </c>
      <c r="B782" s="10">
        <v>1451.61</v>
      </c>
      <c r="C782" s="2" t="s">
        <v>6193</v>
      </c>
      <c r="D782" s="2" t="s">
        <v>11</v>
      </c>
      <c r="E782" s="9" t="s">
        <v>6194</v>
      </c>
      <c r="F782" s="2" t="s">
        <v>6195</v>
      </c>
      <c r="G782" s="2" t="s">
        <v>4</v>
      </c>
      <c r="H782" s="2" t="s">
        <v>3901</v>
      </c>
      <c r="I782" s="10">
        <v>1451.61</v>
      </c>
      <c r="J782" s="2" t="s">
        <v>2336</v>
      </c>
      <c r="K782" s="2" t="s">
        <v>2336</v>
      </c>
      <c r="L782" s="2" t="s">
        <v>2336</v>
      </c>
      <c r="M782" s="2" t="s">
        <v>2336</v>
      </c>
      <c r="N782" s="2" t="s">
        <v>27</v>
      </c>
    </row>
    <row r="783" spans="1:14" ht="16.5" customHeight="1">
      <c r="A783" s="2" t="s">
        <v>13</v>
      </c>
      <c r="B783" s="10">
        <v>2090.59</v>
      </c>
      <c r="C783" s="2" t="s">
        <v>6196</v>
      </c>
      <c r="D783" s="2" t="s">
        <v>11</v>
      </c>
      <c r="E783" s="9" t="s">
        <v>6197</v>
      </c>
      <c r="F783" s="2" t="s">
        <v>6198</v>
      </c>
      <c r="G783" s="2" t="s">
        <v>4</v>
      </c>
      <c r="H783" s="2" t="s">
        <v>3901</v>
      </c>
      <c r="I783" s="10">
        <v>2090.59</v>
      </c>
      <c r="J783" s="2" t="s">
        <v>2336</v>
      </c>
      <c r="K783" s="2" t="s">
        <v>2336</v>
      </c>
      <c r="L783" s="2" t="s">
        <v>2336</v>
      </c>
      <c r="M783" s="2" t="s">
        <v>2336</v>
      </c>
      <c r="N783" s="2" t="s">
        <v>27</v>
      </c>
    </row>
    <row r="784" spans="1:14" ht="16.5" customHeight="1">
      <c r="A784" s="2" t="s">
        <v>13</v>
      </c>
      <c r="B784" s="10">
        <v>2132.89</v>
      </c>
      <c r="C784" s="2" t="s">
        <v>6199</v>
      </c>
      <c r="D784" s="2" t="s">
        <v>11</v>
      </c>
      <c r="E784" s="9" t="s">
        <v>6200</v>
      </c>
      <c r="F784" s="2" t="s">
        <v>6201</v>
      </c>
      <c r="G784" s="2" t="s">
        <v>4</v>
      </c>
      <c r="H784" s="2" t="s">
        <v>3901</v>
      </c>
      <c r="I784" s="10">
        <v>2132.89</v>
      </c>
      <c r="J784" s="2" t="s">
        <v>2336</v>
      </c>
      <c r="K784" s="2" t="s">
        <v>2336</v>
      </c>
      <c r="L784" s="2" t="s">
        <v>2336</v>
      </c>
      <c r="M784" s="2" t="s">
        <v>2336</v>
      </c>
      <c r="N784" s="2" t="s">
        <v>27</v>
      </c>
    </row>
    <row r="785" spans="1:14" ht="16.5" customHeight="1">
      <c r="A785" s="2" t="s">
        <v>13</v>
      </c>
      <c r="B785" s="10">
        <v>8366.34</v>
      </c>
      <c r="C785" s="2" t="s">
        <v>6202</v>
      </c>
      <c r="D785" s="2" t="s">
        <v>11</v>
      </c>
      <c r="E785" s="9" t="s">
        <v>6203</v>
      </c>
      <c r="F785" s="2" t="s">
        <v>6204</v>
      </c>
      <c r="G785" s="2" t="s">
        <v>4</v>
      </c>
      <c r="H785" s="2" t="s">
        <v>3901</v>
      </c>
      <c r="I785" s="10">
        <v>8366.34</v>
      </c>
      <c r="J785" s="2" t="s">
        <v>2336</v>
      </c>
      <c r="K785" s="2" t="s">
        <v>2336</v>
      </c>
      <c r="L785" s="2" t="s">
        <v>2336</v>
      </c>
      <c r="M785" s="2" t="s">
        <v>2336</v>
      </c>
      <c r="N785" s="2" t="s">
        <v>26</v>
      </c>
    </row>
    <row r="786" spans="1:14" ht="16.5" customHeight="1">
      <c r="A786" s="2" t="s">
        <v>13</v>
      </c>
      <c r="B786" s="10">
        <v>8249.5300000000007</v>
      </c>
      <c r="C786" s="2" t="s">
        <v>6202</v>
      </c>
      <c r="D786" s="2" t="s">
        <v>11</v>
      </c>
      <c r="E786" s="9" t="s">
        <v>6205</v>
      </c>
      <c r="F786" s="2" t="s">
        <v>6204</v>
      </c>
      <c r="G786" s="2" t="s">
        <v>4</v>
      </c>
      <c r="H786" s="2" t="s">
        <v>3901</v>
      </c>
      <c r="I786" s="10">
        <v>8249.5400000000009</v>
      </c>
      <c r="J786" s="2" t="s">
        <v>2336</v>
      </c>
      <c r="K786" s="2" t="s">
        <v>2336</v>
      </c>
      <c r="L786" s="2" t="s">
        <v>2336</v>
      </c>
      <c r="M786" s="2" t="s">
        <v>2336</v>
      </c>
      <c r="N786" s="2" t="s">
        <v>26</v>
      </c>
    </row>
    <row r="787" spans="1:14" ht="16.5" customHeight="1">
      <c r="A787" s="2" t="s">
        <v>13</v>
      </c>
      <c r="B787" s="10">
        <v>55258.52</v>
      </c>
      <c r="C787" s="2" t="s">
        <v>1030</v>
      </c>
      <c r="D787" s="2" t="s">
        <v>12</v>
      </c>
      <c r="E787" s="9" t="s">
        <v>6206</v>
      </c>
      <c r="F787" s="2" t="s">
        <v>1031</v>
      </c>
      <c r="G787" s="2" t="s">
        <v>4</v>
      </c>
      <c r="H787" s="2" t="s">
        <v>3901</v>
      </c>
      <c r="I787" s="10">
        <v>55258.52</v>
      </c>
      <c r="J787" s="2" t="s">
        <v>2336</v>
      </c>
      <c r="K787" s="2" t="s">
        <v>2336</v>
      </c>
      <c r="L787" s="2" t="s">
        <v>2336</v>
      </c>
      <c r="M787" s="2" t="s">
        <v>2336</v>
      </c>
      <c r="N787" s="2" t="s">
        <v>4759</v>
      </c>
    </row>
    <row r="788" spans="1:14" ht="16.5" customHeight="1">
      <c r="A788" s="2" t="s">
        <v>13</v>
      </c>
      <c r="B788" s="10">
        <v>1106755.92</v>
      </c>
      <c r="C788" s="2" t="s">
        <v>1033</v>
      </c>
      <c r="D788" s="2" t="s">
        <v>12</v>
      </c>
      <c r="E788" s="9" t="s">
        <v>6207</v>
      </c>
      <c r="F788" s="2" t="s">
        <v>1034</v>
      </c>
      <c r="G788" s="2" t="s">
        <v>4</v>
      </c>
      <c r="H788" s="2" t="s">
        <v>3901</v>
      </c>
      <c r="I788" s="10">
        <v>1106755.92</v>
      </c>
      <c r="J788" s="2" t="s">
        <v>2336</v>
      </c>
      <c r="K788" s="2" t="s">
        <v>2336</v>
      </c>
      <c r="L788" s="2" t="s">
        <v>2336</v>
      </c>
      <c r="M788" s="2" t="s">
        <v>2336</v>
      </c>
      <c r="N788" s="2" t="s">
        <v>4759</v>
      </c>
    </row>
    <row r="789" spans="1:14" ht="16.5" customHeight="1">
      <c r="A789" s="2" t="s">
        <v>16</v>
      </c>
      <c r="B789" s="10">
        <v>64802.84</v>
      </c>
      <c r="C789" s="2" t="s">
        <v>6208</v>
      </c>
      <c r="D789" s="2" t="s">
        <v>12</v>
      </c>
      <c r="E789" s="9" t="s">
        <v>6209</v>
      </c>
      <c r="F789" s="2" t="s">
        <v>6210</v>
      </c>
      <c r="G789" s="2" t="s">
        <v>4</v>
      </c>
      <c r="H789" s="2" t="s">
        <v>3901</v>
      </c>
      <c r="I789" s="10">
        <v>113991.85</v>
      </c>
      <c r="J789" s="2" t="s">
        <v>2336</v>
      </c>
      <c r="K789" s="2" t="s">
        <v>2336</v>
      </c>
      <c r="L789" s="2" t="s">
        <v>2336</v>
      </c>
      <c r="M789" s="2" t="s">
        <v>2336</v>
      </c>
      <c r="N789" s="2" t="s">
        <v>21</v>
      </c>
    </row>
    <row r="790" spans="1:14" ht="16.5" customHeight="1">
      <c r="A790" s="2" t="s">
        <v>16</v>
      </c>
      <c r="B790" s="10">
        <v>2115.08</v>
      </c>
      <c r="C790" s="2" t="s">
        <v>6208</v>
      </c>
      <c r="D790" s="2" t="s">
        <v>12</v>
      </c>
      <c r="E790" s="9" t="s">
        <v>6211</v>
      </c>
      <c r="F790" s="2" t="s">
        <v>6210</v>
      </c>
      <c r="G790" s="2" t="s">
        <v>4</v>
      </c>
      <c r="H790" s="2" t="s">
        <v>3901</v>
      </c>
      <c r="I790" s="10">
        <v>4341.84</v>
      </c>
      <c r="J790" s="2" t="s">
        <v>2336</v>
      </c>
      <c r="K790" s="2" t="s">
        <v>2336</v>
      </c>
      <c r="L790" s="2" t="s">
        <v>2336</v>
      </c>
      <c r="M790" s="2" t="s">
        <v>2336</v>
      </c>
      <c r="N790" s="2" t="s">
        <v>21</v>
      </c>
    </row>
    <row r="791" spans="1:14" ht="16.5" customHeight="1">
      <c r="A791" s="2" t="s">
        <v>16</v>
      </c>
      <c r="B791" s="10">
        <v>7552.95</v>
      </c>
      <c r="C791" s="2" t="s">
        <v>6208</v>
      </c>
      <c r="D791" s="2" t="s">
        <v>12</v>
      </c>
      <c r="E791" s="9" t="s">
        <v>6212</v>
      </c>
      <c r="F791" s="2" t="s">
        <v>6210</v>
      </c>
      <c r="G791" s="2" t="s">
        <v>4</v>
      </c>
      <c r="H791" s="2" t="s">
        <v>3901</v>
      </c>
      <c r="I791" s="10">
        <v>13740.94</v>
      </c>
      <c r="J791" s="2" t="s">
        <v>2336</v>
      </c>
      <c r="K791" s="2" t="s">
        <v>2336</v>
      </c>
      <c r="L791" s="2" t="s">
        <v>2336</v>
      </c>
      <c r="M791" s="2" t="s">
        <v>2336</v>
      </c>
      <c r="N791" s="2" t="s">
        <v>21</v>
      </c>
    </row>
    <row r="792" spans="1:14" ht="16.5" customHeight="1">
      <c r="A792" s="2" t="s">
        <v>16</v>
      </c>
      <c r="B792" s="10">
        <v>11803.89</v>
      </c>
      <c r="C792" s="2" t="s">
        <v>6208</v>
      </c>
      <c r="D792" s="2" t="s">
        <v>12</v>
      </c>
      <c r="E792" s="9" t="s">
        <v>6213</v>
      </c>
      <c r="F792" s="2" t="s">
        <v>6210</v>
      </c>
      <c r="G792" s="2" t="s">
        <v>4</v>
      </c>
      <c r="H792" s="2" t="s">
        <v>3901</v>
      </c>
      <c r="I792" s="10">
        <v>19668.79</v>
      </c>
      <c r="J792" s="2" t="s">
        <v>2336</v>
      </c>
      <c r="K792" s="2" t="s">
        <v>2336</v>
      </c>
      <c r="L792" s="2" t="s">
        <v>2336</v>
      </c>
      <c r="M792" s="2" t="s">
        <v>2336</v>
      </c>
      <c r="N792" s="2" t="s">
        <v>21</v>
      </c>
    </row>
    <row r="793" spans="1:14" ht="16.5" customHeight="1">
      <c r="A793" s="2" t="s">
        <v>13</v>
      </c>
      <c r="B793" s="10">
        <v>1932.61</v>
      </c>
      <c r="C793" s="2" t="s">
        <v>6214</v>
      </c>
      <c r="D793" s="2" t="s">
        <v>11</v>
      </c>
      <c r="E793" s="9" t="s">
        <v>6215</v>
      </c>
      <c r="F793" s="2" t="s">
        <v>6216</v>
      </c>
      <c r="G793" s="2" t="s">
        <v>4</v>
      </c>
      <c r="H793" s="2" t="s">
        <v>3901</v>
      </c>
      <c r="I793" s="10">
        <v>1932.61</v>
      </c>
      <c r="J793" s="2" t="s">
        <v>2336</v>
      </c>
      <c r="K793" s="2" t="s">
        <v>2336</v>
      </c>
      <c r="L793" s="2" t="s">
        <v>2336</v>
      </c>
      <c r="M793" s="2" t="s">
        <v>2336</v>
      </c>
      <c r="N793" s="2" t="s">
        <v>20</v>
      </c>
    </row>
    <row r="794" spans="1:14" ht="16.5" customHeight="1">
      <c r="A794" s="2" t="s">
        <v>13</v>
      </c>
      <c r="B794" s="10">
        <v>28426.68</v>
      </c>
      <c r="C794" s="2" t="s">
        <v>743</v>
      </c>
      <c r="D794" s="2" t="s">
        <v>12</v>
      </c>
      <c r="E794" s="9" t="s">
        <v>6217</v>
      </c>
      <c r="F794" s="2" t="s">
        <v>744</v>
      </c>
      <c r="G794" s="2" t="s">
        <v>4</v>
      </c>
      <c r="H794" s="2" t="s">
        <v>3901</v>
      </c>
      <c r="I794" s="10">
        <v>28426.68</v>
      </c>
      <c r="J794" s="2" t="s">
        <v>2336</v>
      </c>
      <c r="K794" s="2" t="s">
        <v>2336</v>
      </c>
      <c r="L794" s="2" t="s">
        <v>2336</v>
      </c>
      <c r="M794" s="2" t="s">
        <v>2336</v>
      </c>
      <c r="N794" s="2" t="s">
        <v>20</v>
      </c>
    </row>
    <row r="795" spans="1:14" ht="16.5" customHeight="1">
      <c r="A795" s="2" t="s">
        <v>13</v>
      </c>
      <c r="B795" s="10">
        <v>925.65</v>
      </c>
      <c r="C795" s="2" t="s">
        <v>6218</v>
      </c>
      <c r="D795" s="2" t="s">
        <v>11</v>
      </c>
      <c r="E795" s="9" t="s">
        <v>6219</v>
      </c>
      <c r="F795" s="2" t="s">
        <v>6220</v>
      </c>
      <c r="G795" s="2" t="s">
        <v>4</v>
      </c>
      <c r="H795" s="2" t="s">
        <v>3901</v>
      </c>
      <c r="I795" s="10">
        <v>925.65</v>
      </c>
      <c r="J795" s="2" t="s">
        <v>2336</v>
      </c>
      <c r="K795" s="2" t="s">
        <v>2336</v>
      </c>
      <c r="L795" s="2" t="s">
        <v>2336</v>
      </c>
      <c r="M795" s="2" t="s">
        <v>2336</v>
      </c>
      <c r="N795" s="2" t="s">
        <v>27</v>
      </c>
    </row>
    <row r="796" spans="1:14" ht="16.5" customHeight="1">
      <c r="A796" s="2" t="s">
        <v>13</v>
      </c>
      <c r="B796" s="10">
        <v>1536.8</v>
      </c>
      <c r="C796" s="2" t="s">
        <v>6221</v>
      </c>
      <c r="D796" s="2" t="s">
        <v>11</v>
      </c>
      <c r="E796" s="9" t="s">
        <v>6222</v>
      </c>
      <c r="F796" s="2" t="s">
        <v>6223</v>
      </c>
      <c r="G796" s="2" t="s">
        <v>4</v>
      </c>
      <c r="H796" s="2" t="s">
        <v>3901</v>
      </c>
      <c r="I796" s="10">
        <v>1536.8</v>
      </c>
      <c r="J796" s="2" t="s">
        <v>2336</v>
      </c>
      <c r="K796" s="2" t="s">
        <v>2336</v>
      </c>
      <c r="L796" s="2" t="s">
        <v>2336</v>
      </c>
      <c r="M796" s="2" t="s">
        <v>2336</v>
      </c>
      <c r="N796" s="2" t="s">
        <v>27</v>
      </c>
    </row>
    <row r="797" spans="1:14" ht="16.5" customHeight="1">
      <c r="A797" s="2" t="s">
        <v>13</v>
      </c>
      <c r="B797" s="10">
        <v>1255.69</v>
      </c>
      <c r="C797" s="2" t="s">
        <v>6224</v>
      </c>
      <c r="D797" s="2" t="s">
        <v>11</v>
      </c>
      <c r="E797" s="9" t="s">
        <v>6225</v>
      </c>
      <c r="F797" s="2" t="s">
        <v>6226</v>
      </c>
      <c r="G797" s="2" t="s">
        <v>4</v>
      </c>
      <c r="H797" s="2" t="s">
        <v>3901</v>
      </c>
      <c r="I797" s="10">
        <v>1255.69</v>
      </c>
      <c r="J797" s="2" t="s">
        <v>2336</v>
      </c>
      <c r="K797" s="2" t="s">
        <v>2336</v>
      </c>
      <c r="L797" s="2" t="s">
        <v>2336</v>
      </c>
      <c r="M797" s="2" t="s">
        <v>2336</v>
      </c>
      <c r="N797" s="2" t="s">
        <v>27</v>
      </c>
    </row>
    <row r="798" spans="1:14" ht="16.5" customHeight="1">
      <c r="A798" s="2" t="s">
        <v>13</v>
      </c>
      <c r="B798" s="10">
        <v>1405.54</v>
      </c>
      <c r="C798" s="2" t="s">
        <v>6227</v>
      </c>
      <c r="D798" s="2" t="s">
        <v>11</v>
      </c>
      <c r="E798" s="9" t="s">
        <v>6228</v>
      </c>
      <c r="F798" s="2" t="s">
        <v>6229</v>
      </c>
      <c r="G798" s="2" t="s">
        <v>4</v>
      </c>
      <c r="H798" s="2" t="s">
        <v>3901</v>
      </c>
      <c r="I798" s="10">
        <v>1405.54</v>
      </c>
      <c r="J798" s="2" t="s">
        <v>2336</v>
      </c>
      <c r="K798" s="2" t="s">
        <v>2336</v>
      </c>
      <c r="L798" s="2" t="s">
        <v>2336</v>
      </c>
      <c r="M798" s="2" t="s">
        <v>2336</v>
      </c>
      <c r="N798" s="2" t="s">
        <v>26</v>
      </c>
    </row>
    <row r="799" spans="1:14" ht="16.5" customHeight="1">
      <c r="A799" s="2" t="s">
        <v>14</v>
      </c>
      <c r="B799" s="10">
        <v>59091.96</v>
      </c>
      <c r="C799" s="2" t="s">
        <v>6230</v>
      </c>
      <c r="D799" s="2" t="s">
        <v>10</v>
      </c>
      <c r="E799" s="9" t="s">
        <v>6231</v>
      </c>
      <c r="F799" s="2" t="s">
        <v>6232</v>
      </c>
      <c r="G799" s="2" t="s">
        <v>4</v>
      </c>
      <c r="H799" s="2" t="s">
        <v>3901</v>
      </c>
      <c r="I799" s="10">
        <v>59091.96</v>
      </c>
      <c r="J799" s="2" t="s">
        <v>2336</v>
      </c>
      <c r="K799" s="2" t="s">
        <v>2336</v>
      </c>
      <c r="L799" s="2" t="s">
        <v>2336</v>
      </c>
      <c r="M799" s="2" t="s">
        <v>2336</v>
      </c>
      <c r="N799" s="2" t="s">
        <v>22</v>
      </c>
    </row>
    <row r="800" spans="1:14" ht="16.5" customHeight="1">
      <c r="A800" s="2" t="s">
        <v>13</v>
      </c>
      <c r="B800" s="10">
        <v>7882.42</v>
      </c>
      <c r="C800" s="2" t="s">
        <v>6233</v>
      </c>
      <c r="D800" s="2" t="s">
        <v>11</v>
      </c>
      <c r="E800" s="9" t="s">
        <v>6234</v>
      </c>
      <c r="F800" s="2" t="s">
        <v>6235</v>
      </c>
      <c r="G800" s="2" t="s">
        <v>4</v>
      </c>
      <c r="H800" s="2" t="s">
        <v>3901</v>
      </c>
      <c r="I800" s="10">
        <v>7882.42</v>
      </c>
      <c r="J800" s="2" t="s">
        <v>2336</v>
      </c>
      <c r="K800" s="2" t="s">
        <v>2336</v>
      </c>
      <c r="L800" s="2" t="s">
        <v>2336</v>
      </c>
      <c r="M800" s="2" t="s">
        <v>2336</v>
      </c>
      <c r="N800" s="2" t="s">
        <v>4775</v>
      </c>
    </row>
    <row r="801" spans="1:14" ht="16.5" customHeight="1">
      <c r="A801" s="2" t="s">
        <v>14</v>
      </c>
      <c r="B801" s="10">
        <v>50277.99</v>
      </c>
      <c r="C801" s="2" t="s">
        <v>6236</v>
      </c>
      <c r="D801" s="2" t="s">
        <v>10</v>
      </c>
      <c r="E801" s="9" t="s">
        <v>6237</v>
      </c>
      <c r="F801" s="2" t="s">
        <v>6238</v>
      </c>
      <c r="G801" s="2" t="s">
        <v>4</v>
      </c>
      <c r="H801" s="2" t="s">
        <v>3901</v>
      </c>
      <c r="I801" s="10">
        <v>50277.99</v>
      </c>
      <c r="J801" s="2" t="s">
        <v>2336</v>
      </c>
      <c r="K801" s="2" t="s">
        <v>2336</v>
      </c>
      <c r="L801" s="2" t="s">
        <v>2336</v>
      </c>
      <c r="M801" s="2" t="s">
        <v>2336</v>
      </c>
      <c r="N801" s="2" t="s">
        <v>22</v>
      </c>
    </row>
    <row r="802" spans="1:14" ht="16.5" customHeight="1">
      <c r="A802" s="2" t="s">
        <v>13</v>
      </c>
      <c r="B802" s="10">
        <v>1865.72</v>
      </c>
      <c r="C802" s="2" t="s">
        <v>6239</v>
      </c>
      <c r="D802" s="2" t="s">
        <v>11</v>
      </c>
      <c r="E802" s="9" t="s">
        <v>6240</v>
      </c>
      <c r="F802" s="2" t="s">
        <v>6241</v>
      </c>
      <c r="G802" s="2" t="s">
        <v>4</v>
      </c>
      <c r="H802" s="2" t="s">
        <v>3901</v>
      </c>
      <c r="I802" s="10">
        <v>1865.72</v>
      </c>
      <c r="J802" s="2" t="s">
        <v>2336</v>
      </c>
      <c r="K802" s="2" t="s">
        <v>2336</v>
      </c>
      <c r="L802" s="2" t="s">
        <v>2336</v>
      </c>
      <c r="M802" s="2" t="s">
        <v>2336</v>
      </c>
      <c r="N802" s="2" t="s">
        <v>27</v>
      </c>
    </row>
    <row r="803" spans="1:14" ht="16.5" customHeight="1">
      <c r="A803" s="2" t="s">
        <v>13</v>
      </c>
      <c r="B803" s="10">
        <v>164541.22</v>
      </c>
      <c r="C803" s="2" t="s">
        <v>6242</v>
      </c>
      <c r="D803" s="2" t="s">
        <v>11</v>
      </c>
      <c r="E803" s="9" t="s">
        <v>6243</v>
      </c>
      <c r="F803" s="2" t="s">
        <v>6244</v>
      </c>
      <c r="G803" s="2" t="s">
        <v>4</v>
      </c>
      <c r="H803" s="2" t="s">
        <v>3901</v>
      </c>
      <c r="I803" s="10">
        <v>284219.32</v>
      </c>
      <c r="J803" s="2" t="s">
        <v>2336</v>
      </c>
      <c r="K803" s="2" t="s">
        <v>2336</v>
      </c>
      <c r="L803" s="2" t="s">
        <v>2336</v>
      </c>
      <c r="M803" s="2" t="s">
        <v>2336</v>
      </c>
      <c r="N803" s="2" t="s">
        <v>4759</v>
      </c>
    </row>
    <row r="804" spans="1:14" ht="16.5" customHeight="1">
      <c r="A804" s="2" t="s">
        <v>13</v>
      </c>
      <c r="B804" s="10">
        <v>82051.360000000001</v>
      </c>
      <c r="C804" s="2" t="s">
        <v>6245</v>
      </c>
      <c r="D804" s="2" t="s">
        <v>12</v>
      </c>
      <c r="E804" s="9" t="s">
        <v>6246</v>
      </c>
      <c r="F804" s="2" t="s">
        <v>6247</v>
      </c>
      <c r="G804" s="2" t="s">
        <v>4</v>
      </c>
      <c r="H804" s="2" t="s">
        <v>3901</v>
      </c>
      <c r="I804" s="10">
        <v>82051.360000000001</v>
      </c>
      <c r="J804" s="2" t="s">
        <v>2336</v>
      </c>
      <c r="K804" s="2" t="s">
        <v>2336</v>
      </c>
      <c r="L804" s="2" t="s">
        <v>2336</v>
      </c>
      <c r="M804" s="2" t="s">
        <v>2336</v>
      </c>
      <c r="N804" s="2" t="s">
        <v>4759</v>
      </c>
    </row>
    <row r="805" spans="1:14" ht="16.5" customHeight="1">
      <c r="A805" s="2" t="s">
        <v>16</v>
      </c>
      <c r="B805" s="10">
        <v>611.04999999999995</v>
      </c>
      <c r="C805" s="2" t="s">
        <v>6248</v>
      </c>
      <c r="D805" s="2" t="s">
        <v>12</v>
      </c>
      <c r="E805" s="9" t="s">
        <v>6249</v>
      </c>
      <c r="F805" s="2" t="s">
        <v>6250</v>
      </c>
      <c r="G805" s="2" t="s">
        <v>4</v>
      </c>
      <c r="H805" s="2" t="s">
        <v>3901</v>
      </c>
      <c r="I805" s="10">
        <v>1875.5</v>
      </c>
      <c r="J805" s="2" t="s">
        <v>2336</v>
      </c>
      <c r="K805" s="2" t="s">
        <v>2336</v>
      </c>
      <c r="L805" s="2" t="s">
        <v>2336</v>
      </c>
      <c r="M805" s="2" t="s">
        <v>2336</v>
      </c>
      <c r="N805" s="2" t="s">
        <v>21</v>
      </c>
    </row>
    <row r="806" spans="1:14" ht="16.5" customHeight="1">
      <c r="A806" s="2" t="s">
        <v>14</v>
      </c>
      <c r="B806" s="4">
        <v>100000</v>
      </c>
      <c r="C806" s="2" t="s">
        <v>6251</v>
      </c>
      <c r="D806" s="2" t="s">
        <v>11</v>
      </c>
      <c r="E806" s="9" t="s">
        <v>6252</v>
      </c>
      <c r="F806" s="2" t="s">
        <v>6253</v>
      </c>
      <c r="G806" s="2" t="s">
        <v>4</v>
      </c>
      <c r="H806" s="2" t="s">
        <v>3901</v>
      </c>
      <c r="I806" s="4">
        <v>100000</v>
      </c>
      <c r="J806" s="2" t="s">
        <v>2336</v>
      </c>
      <c r="K806" s="2" t="s">
        <v>2336</v>
      </c>
      <c r="L806" s="2" t="s">
        <v>2336</v>
      </c>
      <c r="M806" s="2" t="s">
        <v>2336</v>
      </c>
      <c r="N806" s="2" t="s">
        <v>26</v>
      </c>
    </row>
    <row r="807" spans="1:14" ht="16.5" customHeight="1">
      <c r="A807" s="2" t="s">
        <v>13</v>
      </c>
      <c r="B807" s="10">
        <v>109041.16</v>
      </c>
      <c r="C807" s="2" t="s">
        <v>6254</v>
      </c>
      <c r="D807" s="2" t="s">
        <v>11</v>
      </c>
      <c r="E807" s="9" t="s">
        <v>6255</v>
      </c>
      <c r="F807" s="2" t="s">
        <v>6256</v>
      </c>
      <c r="G807" s="2" t="s">
        <v>4</v>
      </c>
      <c r="H807" s="2" t="s">
        <v>3901</v>
      </c>
      <c r="I807" s="10">
        <v>146622.24</v>
      </c>
      <c r="J807" s="2" t="s">
        <v>2336</v>
      </c>
      <c r="K807" s="2" t="s">
        <v>2336</v>
      </c>
      <c r="L807" s="2" t="s">
        <v>2336</v>
      </c>
      <c r="M807" s="2" t="s">
        <v>2336</v>
      </c>
      <c r="N807" s="2" t="s">
        <v>21</v>
      </c>
    </row>
    <row r="808" spans="1:14" ht="16.5" customHeight="1">
      <c r="A808" s="2" t="s">
        <v>13</v>
      </c>
      <c r="B808" s="10">
        <v>42132.01</v>
      </c>
      <c r="C808" s="2" t="s">
        <v>6257</v>
      </c>
      <c r="D808" s="2" t="s">
        <v>11</v>
      </c>
      <c r="E808" s="9" t="s">
        <v>6258</v>
      </c>
      <c r="F808" s="2" t="s">
        <v>6259</v>
      </c>
      <c r="G808" s="2" t="s">
        <v>4</v>
      </c>
      <c r="H808" s="2" t="s">
        <v>3901</v>
      </c>
      <c r="I808" s="10">
        <v>85682.76</v>
      </c>
      <c r="J808" s="2" t="s">
        <v>2336</v>
      </c>
      <c r="K808" s="2" t="s">
        <v>2336</v>
      </c>
      <c r="L808" s="2" t="s">
        <v>2336</v>
      </c>
      <c r="M808" s="2" t="s">
        <v>2336</v>
      </c>
      <c r="N808" s="2" t="s">
        <v>21</v>
      </c>
    </row>
    <row r="809" spans="1:14" ht="16.5" customHeight="1">
      <c r="A809" s="2" t="s">
        <v>16</v>
      </c>
      <c r="B809" s="10">
        <v>2129274.9900000002</v>
      </c>
      <c r="C809" s="2" t="s">
        <v>6260</v>
      </c>
      <c r="D809" s="2" t="s">
        <v>10</v>
      </c>
      <c r="E809" s="9" t="s">
        <v>6261</v>
      </c>
      <c r="F809" s="2" t="s">
        <v>6262</v>
      </c>
      <c r="G809" s="2" t="s">
        <v>4</v>
      </c>
      <c r="H809" s="2" t="s">
        <v>3901</v>
      </c>
      <c r="I809" s="10">
        <v>2765292.19</v>
      </c>
      <c r="J809" s="2" t="s">
        <v>2336</v>
      </c>
      <c r="K809" s="2" t="s">
        <v>2336</v>
      </c>
      <c r="L809" s="2" t="s">
        <v>2336</v>
      </c>
      <c r="M809" s="2" t="s">
        <v>2336</v>
      </c>
      <c r="N809" s="2" t="s">
        <v>21</v>
      </c>
    </row>
    <row r="810" spans="1:14" ht="16.5" customHeight="1">
      <c r="A810" s="2" t="s">
        <v>13</v>
      </c>
      <c r="B810" s="10">
        <v>55997.47</v>
      </c>
      <c r="C810" s="2" t="s">
        <v>6263</v>
      </c>
      <c r="D810" s="2" t="s">
        <v>11</v>
      </c>
      <c r="E810" s="9" t="s">
        <v>6264</v>
      </c>
      <c r="F810" s="2" t="s">
        <v>6265</v>
      </c>
      <c r="G810" s="2" t="s">
        <v>4</v>
      </c>
      <c r="H810" s="2" t="s">
        <v>3901</v>
      </c>
      <c r="I810" s="10">
        <v>81505.119999999995</v>
      </c>
      <c r="J810" s="2" t="s">
        <v>2336</v>
      </c>
      <c r="K810" s="2" t="s">
        <v>2336</v>
      </c>
      <c r="L810" s="2" t="s">
        <v>2336</v>
      </c>
      <c r="M810" s="2" t="s">
        <v>2336</v>
      </c>
      <c r="N810" s="2" t="s">
        <v>22</v>
      </c>
    </row>
    <row r="811" spans="1:14" ht="16.5" customHeight="1">
      <c r="A811" s="2" t="s">
        <v>13</v>
      </c>
      <c r="B811" s="10">
        <v>29261.82</v>
      </c>
      <c r="C811" s="2" t="s">
        <v>6266</v>
      </c>
      <c r="D811" s="2" t="s">
        <v>12</v>
      </c>
      <c r="E811" s="9" t="s">
        <v>6267</v>
      </c>
      <c r="F811" s="2" t="s">
        <v>6268</v>
      </c>
      <c r="G811" s="2" t="s">
        <v>4</v>
      </c>
      <c r="H811" s="2" t="s">
        <v>3901</v>
      </c>
      <c r="I811" s="10">
        <v>29261.82</v>
      </c>
      <c r="J811" s="2" t="s">
        <v>2336</v>
      </c>
      <c r="K811" s="2" t="s">
        <v>2336</v>
      </c>
      <c r="L811" s="2" t="s">
        <v>2336</v>
      </c>
      <c r="M811" s="2" t="s">
        <v>2336</v>
      </c>
      <c r="N811" s="2" t="s">
        <v>4759</v>
      </c>
    </row>
    <row r="812" spans="1:14" ht="16.5" customHeight="1">
      <c r="A812" s="2" t="s">
        <v>14</v>
      </c>
      <c r="B812" s="10">
        <v>148479.1</v>
      </c>
      <c r="C812" s="2" t="s">
        <v>6269</v>
      </c>
      <c r="D812" s="2" t="s">
        <v>11</v>
      </c>
      <c r="E812" s="9" t="s">
        <v>6270</v>
      </c>
      <c r="F812" s="2" t="s">
        <v>6271</v>
      </c>
      <c r="G812" s="2" t="s">
        <v>4</v>
      </c>
      <c r="H812" s="2" t="s">
        <v>3901</v>
      </c>
      <c r="I812" s="4">
        <v>168190</v>
      </c>
      <c r="J812" s="2" t="s">
        <v>2336</v>
      </c>
      <c r="K812" s="2" t="s">
        <v>2336</v>
      </c>
      <c r="L812" s="2" t="s">
        <v>2336</v>
      </c>
      <c r="M812" s="2" t="s">
        <v>2336</v>
      </c>
      <c r="N812" s="2" t="s">
        <v>23</v>
      </c>
    </row>
    <row r="813" spans="1:14" ht="16.5" customHeight="1">
      <c r="A813" s="2" t="s">
        <v>16</v>
      </c>
      <c r="B813" s="4">
        <v>15132572</v>
      </c>
      <c r="C813" s="2" t="s">
        <v>6272</v>
      </c>
      <c r="D813" s="2" t="s">
        <v>11</v>
      </c>
      <c r="E813" s="9" t="s">
        <v>6273</v>
      </c>
      <c r="F813" s="2" t="s">
        <v>6274</v>
      </c>
      <c r="G813" s="2" t="s">
        <v>4</v>
      </c>
      <c r="H813" s="2" t="s">
        <v>3901</v>
      </c>
      <c r="I813" s="4">
        <v>15132572</v>
      </c>
      <c r="J813" s="2" t="s">
        <v>2336</v>
      </c>
      <c r="K813" s="2" t="s">
        <v>2336</v>
      </c>
      <c r="L813" s="2" t="s">
        <v>2336</v>
      </c>
      <c r="M813" s="2" t="s">
        <v>2336</v>
      </c>
      <c r="N813" s="2" t="s">
        <v>22</v>
      </c>
    </row>
    <row r="814" spans="1:14" ht="16.5" customHeight="1">
      <c r="A814" s="2" t="s">
        <v>16</v>
      </c>
      <c r="B814" s="10">
        <v>13047668.199999999</v>
      </c>
      <c r="C814" s="2" t="s">
        <v>6272</v>
      </c>
      <c r="D814" s="2" t="s">
        <v>11</v>
      </c>
      <c r="E814" s="9" t="s">
        <v>6275</v>
      </c>
      <c r="F814" s="2" t="s">
        <v>6274</v>
      </c>
      <c r="G814" s="2" t="s">
        <v>4</v>
      </c>
      <c r="H814" s="2" t="s">
        <v>3901</v>
      </c>
      <c r="I814" s="10">
        <v>13047668.199999999</v>
      </c>
      <c r="J814" s="2" t="s">
        <v>2336</v>
      </c>
      <c r="K814" s="2" t="s">
        <v>2336</v>
      </c>
      <c r="L814" s="2" t="s">
        <v>2336</v>
      </c>
      <c r="M814" s="2" t="s">
        <v>2336</v>
      </c>
      <c r="N814" s="2" t="s">
        <v>22</v>
      </c>
    </row>
    <row r="815" spans="1:14" ht="16.5" customHeight="1">
      <c r="A815" s="2" t="s">
        <v>16</v>
      </c>
      <c r="B815" s="10">
        <v>11183715.6</v>
      </c>
      <c r="C815" s="2" t="s">
        <v>6272</v>
      </c>
      <c r="D815" s="2" t="s">
        <v>11</v>
      </c>
      <c r="E815" s="9" t="s">
        <v>6276</v>
      </c>
      <c r="F815" s="2" t="s">
        <v>6274</v>
      </c>
      <c r="G815" s="2" t="s">
        <v>4</v>
      </c>
      <c r="H815" s="2" t="s">
        <v>3901</v>
      </c>
      <c r="I815" s="10">
        <v>11183715.6</v>
      </c>
      <c r="J815" s="2" t="s">
        <v>2336</v>
      </c>
      <c r="K815" s="2" t="s">
        <v>2336</v>
      </c>
      <c r="L815" s="2" t="s">
        <v>2336</v>
      </c>
      <c r="M815" s="2" t="s">
        <v>2336</v>
      </c>
      <c r="N815" s="2" t="s">
        <v>22</v>
      </c>
    </row>
    <row r="816" spans="1:14" ht="16.5" customHeight="1">
      <c r="A816" s="2" t="s">
        <v>16</v>
      </c>
      <c r="B816" s="10">
        <v>5292555.2</v>
      </c>
      <c r="C816" s="2" t="s">
        <v>6272</v>
      </c>
      <c r="D816" s="2" t="s">
        <v>11</v>
      </c>
      <c r="E816" s="9" t="s">
        <v>6277</v>
      </c>
      <c r="F816" s="2" t="s">
        <v>6274</v>
      </c>
      <c r="G816" s="2" t="s">
        <v>4</v>
      </c>
      <c r="H816" s="2" t="s">
        <v>3901</v>
      </c>
      <c r="I816" s="10">
        <v>5292555.2</v>
      </c>
      <c r="J816" s="2" t="s">
        <v>2336</v>
      </c>
      <c r="K816" s="2" t="s">
        <v>2336</v>
      </c>
      <c r="L816" s="2" t="s">
        <v>2336</v>
      </c>
      <c r="M816" s="2" t="s">
        <v>2336</v>
      </c>
      <c r="N816" s="2" t="s">
        <v>22</v>
      </c>
    </row>
    <row r="817" spans="1:14" ht="16.5" customHeight="1">
      <c r="A817" s="2" t="s">
        <v>13</v>
      </c>
      <c r="B817" s="10">
        <v>120783.81</v>
      </c>
      <c r="C817" s="2" t="s">
        <v>6278</v>
      </c>
      <c r="D817" s="2" t="s">
        <v>12</v>
      </c>
      <c r="E817" s="9" t="s">
        <v>6279</v>
      </c>
      <c r="F817" s="2" t="s">
        <v>6280</v>
      </c>
      <c r="G817" s="2" t="s">
        <v>4</v>
      </c>
      <c r="H817" s="2" t="s">
        <v>3901</v>
      </c>
      <c r="I817" s="10">
        <v>120783.81</v>
      </c>
      <c r="J817" s="2" t="s">
        <v>2336</v>
      </c>
      <c r="K817" s="2" t="s">
        <v>2336</v>
      </c>
      <c r="L817" s="2" t="s">
        <v>2336</v>
      </c>
      <c r="M817" s="2" t="s">
        <v>2336</v>
      </c>
      <c r="N817" s="2" t="s">
        <v>4759</v>
      </c>
    </row>
    <row r="818" spans="1:14" ht="16.5" customHeight="1">
      <c r="A818" s="2" t="s">
        <v>16</v>
      </c>
      <c r="B818" s="10">
        <v>6582.4</v>
      </c>
      <c r="C818" s="2" t="s">
        <v>6248</v>
      </c>
      <c r="D818" s="2" t="s">
        <v>12</v>
      </c>
      <c r="E818" s="9" t="s">
        <v>6281</v>
      </c>
      <c r="F818" s="2" t="s">
        <v>6250</v>
      </c>
      <c r="G818" s="2" t="s">
        <v>4</v>
      </c>
      <c r="H818" s="2" t="s">
        <v>3901</v>
      </c>
      <c r="I818" s="10">
        <v>8518.4</v>
      </c>
      <c r="J818" s="2" t="s">
        <v>2336</v>
      </c>
      <c r="K818" s="2" t="s">
        <v>2336</v>
      </c>
      <c r="L818" s="2" t="s">
        <v>2336</v>
      </c>
      <c r="M818" s="2" t="s">
        <v>2336</v>
      </c>
      <c r="N818" s="2" t="s">
        <v>21</v>
      </c>
    </row>
    <row r="819" spans="1:14" ht="16.5" customHeight="1">
      <c r="A819" s="2" t="s">
        <v>16</v>
      </c>
      <c r="B819" s="10">
        <v>5399.63</v>
      </c>
      <c r="C819" s="2" t="s">
        <v>6248</v>
      </c>
      <c r="D819" s="2" t="s">
        <v>12</v>
      </c>
      <c r="E819" s="9" t="s">
        <v>6282</v>
      </c>
      <c r="F819" s="2" t="s">
        <v>6250</v>
      </c>
      <c r="G819" s="2" t="s">
        <v>4</v>
      </c>
      <c r="H819" s="2" t="s">
        <v>3901</v>
      </c>
      <c r="I819" s="10">
        <v>6987.75</v>
      </c>
      <c r="J819" s="2" t="s">
        <v>2336</v>
      </c>
      <c r="K819" s="2" t="s">
        <v>2336</v>
      </c>
      <c r="L819" s="2" t="s">
        <v>2336</v>
      </c>
      <c r="M819" s="2" t="s">
        <v>2336</v>
      </c>
      <c r="N819" s="2" t="s">
        <v>21</v>
      </c>
    </row>
    <row r="820" spans="1:14" ht="16.5" customHeight="1">
      <c r="A820" s="2" t="s">
        <v>16</v>
      </c>
      <c r="B820" s="4">
        <v>8228</v>
      </c>
      <c r="C820" s="2" t="s">
        <v>6248</v>
      </c>
      <c r="D820" s="2" t="s">
        <v>12</v>
      </c>
      <c r="E820" s="9" t="s">
        <v>6283</v>
      </c>
      <c r="F820" s="2" t="s">
        <v>6250</v>
      </c>
      <c r="G820" s="2" t="s">
        <v>4</v>
      </c>
      <c r="H820" s="2" t="s">
        <v>3901</v>
      </c>
      <c r="I820" s="4">
        <v>10648</v>
      </c>
      <c r="J820" s="2" t="s">
        <v>2336</v>
      </c>
      <c r="K820" s="2" t="s">
        <v>2336</v>
      </c>
      <c r="L820" s="2" t="s">
        <v>2336</v>
      </c>
      <c r="M820" s="2" t="s">
        <v>2336</v>
      </c>
      <c r="N820" s="2" t="s">
        <v>21</v>
      </c>
    </row>
    <row r="821" spans="1:14" ht="16.5" customHeight="1">
      <c r="A821" s="2" t="s">
        <v>13</v>
      </c>
      <c r="B821" s="10">
        <v>7085.17</v>
      </c>
      <c r="C821" s="2" t="s">
        <v>6284</v>
      </c>
      <c r="D821" s="2" t="s">
        <v>12</v>
      </c>
      <c r="E821" s="9" t="s">
        <v>6285</v>
      </c>
      <c r="F821" s="2" t="s">
        <v>6286</v>
      </c>
      <c r="G821" s="2" t="s">
        <v>4</v>
      </c>
      <c r="H821" s="2" t="s">
        <v>3901</v>
      </c>
      <c r="I821" s="10">
        <v>7085.17</v>
      </c>
      <c r="J821" s="2" t="s">
        <v>2336</v>
      </c>
      <c r="K821" s="2" t="s">
        <v>2336</v>
      </c>
      <c r="L821" s="2" t="s">
        <v>2336</v>
      </c>
      <c r="M821" s="2" t="s">
        <v>2336</v>
      </c>
      <c r="N821" s="2" t="s">
        <v>21</v>
      </c>
    </row>
    <row r="822" spans="1:14" ht="16.5" customHeight="1">
      <c r="A822" s="2" t="s">
        <v>13</v>
      </c>
      <c r="B822" s="10">
        <v>1701.26</v>
      </c>
      <c r="C822" s="2" t="s">
        <v>6287</v>
      </c>
      <c r="D822" s="2" t="s">
        <v>11</v>
      </c>
      <c r="E822" s="9" t="s">
        <v>6288</v>
      </c>
      <c r="F822" s="2" t="s">
        <v>6289</v>
      </c>
      <c r="G822" s="2" t="s">
        <v>4</v>
      </c>
      <c r="H822" s="2" t="s">
        <v>3901</v>
      </c>
      <c r="I822" s="10">
        <v>4185.51</v>
      </c>
      <c r="J822" s="2" t="s">
        <v>2336</v>
      </c>
      <c r="K822" s="2" t="s">
        <v>2336</v>
      </c>
      <c r="L822" s="2" t="s">
        <v>2336</v>
      </c>
      <c r="M822" s="2" t="s">
        <v>2336</v>
      </c>
      <c r="N822" s="2" t="s">
        <v>4775</v>
      </c>
    </row>
    <row r="823" spans="1:14" ht="16.5" customHeight="1">
      <c r="A823" s="2" t="s">
        <v>13</v>
      </c>
      <c r="B823" s="10">
        <v>2043.69</v>
      </c>
      <c r="C823" s="2" t="s">
        <v>6290</v>
      </c>
      <c r="D823" s="2" t="s">
        <v>11</v>
      </c>
      <c r="E823" s="9" t="s">
        <v>6291</v>
      </c>
      <c r="F823" s="2" t="s">
        <v>6292</v>
      </c>
      <c r="G823" s="2" t="s">
        <v>4</v>
      </c>
      <c r="H823" s="2" t="s">
        <v>3901</v>
      </c>
      <c r="I823" s="10">
        <v>2649.9</v>
      </c>
      <c r="J823" s="2" t="s">
        <v>2336</v>
      </c>
      <c r="K823" s="2" t="s">
        <v>2336</v>
      </c>
      <c r="L823" s="2" t="s">
        <v>2336</v>
      </c>
      <c r="M823" s="2" t="s">
        <v>2336</v>
      </c>
      <c r="N823" s="2" t="s">
        <v>27</v>
      </c>
    </row>
    <row r="824" spans="1:14" ht="16.5" customHeight="1">
      <c r="A824" s="2" t="s">
        <v>13</v>
      </c>
      <c r="B824" s="10">
        <v>120275.07</v>
      </c>
      <c r="C824" s="2" t="s">
        <v>6293</v>
      </c>
      <c r="D824" s="2" t="s">
        <v>12</v>
      </c>
      <c r="E824" s="9" t="s">
        <v>6294</v>
      </c>
      <c r="F824" s="2" t="s">
        <v>6295</v>
      </c>
      <c r="G824" s="2" t="s">
        <v>4</v>
      </c>
      <c r="H824" s="2" t="s">
        <v>3901</v>
      </c>
      <c r="I824" s="10">
        <v>120275.07</v>
      </c>
      <c r="J824" s="2" t="s">
        <v>2336</v>
      </c>
      <c r="K824" s="2" t="s">
        <v>2336</v>
      </c>
      <c r="L824" s="2" t="s">
        <v>2336</v>
      </c>
      <c r="M824" s="2" t="s">
        <v>2336</v>
      </c>
      <c r="N824" s="2" t="s">
        <v>4759</v>
      </c>
    </row>
    <row r="825" spans="1:14" ht="16.5" customHeight="1">
      <c r="A825" s="2" t="s">
        <v>13</v>
      </c>
      <c r="B825" s="10">
        <v>1884.26</v>
      </c>
      <c r="C825" s="2" t="s">
        <v>6296</v>
      </c>
      <c r="D825" s="2" t="s">
        <v>11</v>
      </c>
      <c r="E825" s="9" t="s">
        <v>6297</v>
      </c>
      <c r="F825" s="2" t="s">
        <v>6298</v>
      </c>
      <c r="G825" s="2" t="s">
        <v>4</v>
      </c>
      <c r="H825" s="2" t="s">
        <v>3901</v>
      </c>
      <c r="I825" s="10">
        <v>2107.4</v>
      </c>
      <c r="J825" s="2" t="s">
        <v>2336</v>
      </c>
      <c r="K825" s="2" t="s">
        <v>2336</v>
      </c>
      <c r="L825" s="2" t="s">
        <v>2336</v>
      </c>
      <c r="M825" s="2" t="s">
        <v>2336</v>
      </c>
      <c r="N825" s="2" t="s">
        <v>20</v>
      </c>
    </row>
    <row r="826" spans="1:14" ht="16.5" customHeight="1">
      <c r="A826" s="2" t="s">
        <v>16</v>
      </c>
      <c r="B826" s="10">
        <v>269817.90000000002</v>
      </c>
      <c r="C826" s="2" t="s">
        <v>6299</v>
      </c>
      <c r="D826" s="2" t="s">
        <v>12</v>
      </c>
      <c r="E826" s="9" t="s">
        <v>6300</v>
      </c>
      <c r="F826" s="2" t="s">
        <v>6301</v>
      </c>
      <c r="G826" s="2" t="s">
        <v>4</v>
      </c>
      <c r="H826" s="2" t="s">
        <v>3901</v>
      </c>
      <c r="I826" s="10">
        <v>616724.9</v>
      </c>
      <c r="J826" s="2" t="s">
        <v>2336</v>
      </c>
      <c r="K826" s="2" t="s">
        <v>2336</v>
      </c>
      <c r="L826" s="2" t="s">
        <v>2336</v>
      </c>
      <c r="M826" s="2" t="s">
        <v>2336</v>
      </c>
      <c r="N826" s="2" t="s">
        <v>26</v>
      </c>
    </row>
    <row r="827" spans="1:14" ht="16.5" customHeight="1">
      <c r="A827" s="2" t="s">
        <v>13</v>
      </c>
      <c r="B827" s="10">
        <v>1880.7</v>
      </c>
      <c r="C827" s="2" t="s">
        <v>6302</v>
      </c>
      <c r="D827" s="2" t="s">
        <v>11</v>
      </c>
      <c r="E827" s="9" t="s">
        <v>6303</v>
      </c>
      <c r="F827" s="2" t="s">
        <v>6304</v>
      </c>
      <c r="G827" s="2" t="s">
        <v>4</v>
      </c>
      <c r="H827" s="2" t="s">
        <v>3901</v>
      </c>
      <c r="I827" s="10">
        <v>1880.7</v>
      </c>
      <c r="J827" s="2" t="s">
        <v>2336</v>
      </c>
      <c r="K827" s="2" t="s">
        <v>2336</v>
      </c>
      <c r="L827" s="2" t="s">
        <v>2336</v>
      </c>
      <c r="M827" s="2" t="s">
        <v>2336</v>
      </c>
      <c r="N827" s="2" t="s">
        <v>27</v>
      </c>
    </row>
    <row r="828" spans="1:14" ht="16.5" customHeight="1">
      <c r="A828" s="2" t="s">
        <v>14</v>
      </c>
      <c r="B828" s="10">
        <v>59993.83</v>
      </c>
      <c r="C828" s="2" t="s">
        <v>6305</v>
      </c>
      <c r="D828" s="2" t="s">
        <v>11</v>
      </c>
      <c r="E828" s="9" t="s">
        <v>6306</v>
      </c>
      <c r="F828" s="2" t="s">
        <v>6307</v>
      </c>
      <c r="G828" s="2" t="s">
        <v>4</v>
      </c>
      <c r="H828" s="2" t="s">
        <v>3901</v>
      </c>
      <c r="I828" s="10">
        <v>59993.83</v>
      </c>
      <c r="J828" s="2" t="s">
        <v>2336</v>
      </c>
      <c r="K828" s="2" t="s">
        <v>2336</v>
      </c>
      <c r="L828" s="2" t="s">
        <v>2336</v>
      </c>
      <c r="M828" s="2" t="s">
        <v>2336</v>
      </c>
      <c r="N828" s="2" t="s">
        <v>4775</v>
      </c>
    </row>
    <row r="829" spans="1:14" ht="16.5" customHeight="1">
      <c r="A829" s="2" t="s">
        <v>13</v>
      </c>
      <c r="B829" s="10">
        <v>35071.85</v>
      </c>
      <c r="C829" s="2" t="s">
        <v>6308</v>
      </c>
      <c r="D829" s="2" t="s">
        <v>11</v>
      </c>
      <c r="E829" s="9" t="s">
        <v>6309</v>
      </c>
      <c r="F829" s="2" t="s">
        <v>6310</v>
      </c>
      <c r="G829" s="2" t="s">
        <v>4</v>
      </c>
      <c r="H829" s="2" t="s">
        <v>3901</v>
      </c>
      <c r="I829" s="10">
        <v>68589.87</v>
      </c>
      <c r="J829" s="2" t="s">
        <v>2336</v>
      </c>
      <c r="K829" s="2" t="s">
        <v>2336</v>
      </c>
      <c r="L829" s="2" t="s">
        <v>2336</v>
      </c>
      <c r="M829" s="2" t="s">
        <v>2336</v>
      </c>
      <c r="N829" s="2" t="s">
        <v>31</v>
      </c>
    </row>
    <row r="830" spans="1:14" ht="16.5" customHeight="1">
      <c r="A830" s="2" t="s">
        <v>13</v>
      </c>
      <c r="B830" s="10">
        <v>8222.09</v>
      </c>
      <c r="C830" s="2" t="s">
        <v>6311</v>
      </c>
      <c r="D830" s="2" t="s">
        <v>11</v>
      </c>
      <c r="E830" s="9" t="s">
        <v>6312</v>
      </c>
      <c r="F830" s="2" t="s">
        <v>6313</v>
      </c>
      <c r="G830" s="2" t="s">
        <v>4</v>
      </c>
      <c r="H830" s="2" t="s">
        <v>3901</v>
      </c>
      <c r="I830" s="10">
        <v>8222.09</v>
      </c>
      <c r="J830" s="2" t="s">
        <v>2336</v>
      </c>
      <c r="K830" s="2" t="s">
        <v>2336</v>
      </c>
      <c r="L830" s="2" t="s">
        <v>2336</v>
      </c>
      <c r="M830" s="2" t="s">
        <v>2336</v>
      </c>
      <c r="N830" s="2" t="s">
        <v>22</v>
      </c>
    </row>
    <row r="831" spans="1:14" ht="16.5" customHeight="1">
      <c r="A831" s="2" t="s">
        <v>13</v>
      </c>
      <c r="B831" s="10">
        <v>1707.65</v>
      </c>
      <c r="C831" s="2" t="s">
        <v>6314</v>
      </c>
      <c r="D831" s="2" t="s">
        <v>11</v>
      </c>
      <c r="E831" s="9" t="s">
        <v>6315</v>
      </c>
      <c r="F831" s="2" t="s">
        <v>6316</v>
      </c>
      <c r="G831" s="2" t="s">
        <v>4</v>
      </c>
      <c r="H831" s="2" t="s">
        <v>3901</v>
      </c>
      <c r="I831" s="10">
        <v>1707.65</v>
      </c>
      <c r="J831" s="2" t="s">
        <v>2336</v>
      </c>
      <c r="K831" s="2" t="s">
        <v>2336</v>
      </c>
      <c r="L831" s="2" t="s">
        <v>2336</v>
      </c>
      <c r="M831" s="2" t="s">
        <v>2336</v>
      </c>
      <c r="N831" s="2" t="s">
        <v>22</v>
      </c>
    </row>
    <row r="832" spans="1:14" ht="16.5" customHeight="1">
      <c r="A832" s="2" t="s">
        <v>13</v>
      </c>
      <c r="B832" s="10">
        <v>4677.47</v>
      </c>
      <c r="C832" s="2" t="s">
        <v>6317</v>
      </c>
      <c r="D832" s="2" t="s">
        <v>11</v>
      </c>
      <c r="E832" s="9" t="s">
        <v>6318</v>
      </c>
      <c r="F832" s="2" t="s">
        <v>6319</v>
      </c>
      <c r="G832" s="2" t="s">
        <v>4</v>
      </c>
      <c r="H832" s="2" t="s">
        <v>3901</v>
      </c>
      <c r="I832" s="10">
        <v>4677.47</v>
      </c>
      <c r="J832" s="2" t="s">
        <v>2336</v>
      </c>
      <c r="K832" s="2" t="s">
        <v>2336</v>
      </c>
      <c r="L832" s="2" t="s">
        <v>2336</v>
      </c>
      <c r="M832" s="2" t="s">
        <v>2336</v>
      </c>
      <c r="N832" s="2" t="s">
        <v>22</v>
      </c>
    </row>
    <row r="833" spans="1:14" ht="16.5" customHeight="1">
      <c r="A833" s="2" t="s">
        <v>13</v>
      </c>
      <c r="B833" s="10">
        <v>17999.98</v>
      </c>
      <c r="C833" s="2" t="s">
        <v>6320</v>
      </c>
      <c r="D833" s="2" t="s">
        <v>11</v>
      </c>
      <c r="E833" s="9" t="s">
        <v>6321</v>
      </c>
      <c r="F833" s="2" t="s">
        <v>6322</v>
      </c>
      <c r="G833" s="2" t="s">
        <v>4</v>
      </c>
      <c r="H833" s="2" t="s">
        <v>3901</v>
      </c>
      <c r="I833" s="10">
        <v>17999.98</v>
      </c>
      <c r="J833" s="2" t="s">
        <v>2336</v>
      </c>
      <c r="K833" s="2" t="s">
        <v>2336</v>
      </c>
      <c r="L833" s="2" t="s">
        <v>2336</v>
      </c>
      <c r="M833" s="2" t="s">
        <v>2336</v>
      </c>
      <c r="N833" s="2" t="s">
        <v>20</v>
      </c>
    </row>
    <row r="834" spans="1:14" ht="16.5" customHeight="1">
      <c r="A834" s="2" t="s">
        <v>13</v>
      </c>
      <c r="B834" s="10">
        <v>761.28</v>
      </c>
      <c r="C834" s="2" t="s">
        <v>6323</v>
      </c>
      <c r="D834" s="2" t="s">
        <v>11</v>
      </c>
      <c r="E834" s="9" t="s">
        <v>6324</v>
      </c>
      <c r="F834" s="2" t="s">
        <v>6325</v>
      </c>
      <c r="G834" s="2" t="s">
        <v>4</v>
      </c>
      <c r="H834" s="2" t="s">
        <v>3901</v>
      </c>
      <c r="I834" s="10">
        <v>761.28</v>
      </c>
      <c r="J834" s="2" t="s">
        <v>2336</v>
      </c>
      <c r="K834" s="2" t="s">
        <v>2336</v>
      </c>
      <c r="L834" s="2" t="s">
        <v>2336</v>
      </c>
      <c r="M834" s="2" t="s">
        <v>2336</v>
      </c>
      <c r="N834" s="2" t="s">
        <v>22</v>
      </c>
    </row>
    <row r="835" spans="1:14" ht="16.5" customHeight="1">
      <c r="A835" s="2" t="s">
        <v>13</v>
      </c>
      <c r="B835" s="10">
        <v>2891.9</v>
      </c>
      <c r="C835" s="2" t="s">
        <v>6326</v>
      </c>
      <c r="D835" s="2" t="s">
        <v>12</v>
      </c>
      <c r="E835" s="9" t="s">
        <v>6327</v>
      </c>
      <c r="F835" s="2" t="s">
        <v>6328</v>
      </c>
      <c r="G835" s="2" t="s">
        <v>4</v>
      </c>
      <c r="H835" s="2" t="s">
        <v>3901</v>
      </c>
      <c r="I835" s="10">
        <v>2891.9</v>
      </c>
      <c r="J835" s="2" t="s">
        <v>2336</v>
      </c>
      <c r="K835" s="2" t="s">
        <v>2336</v>
      </c>
      <c r="L835" s="2" t="s">
        <v>2336</v>
      </c>
      <c r="M835" s="2" t="s">
        <v>2336</v>
      </c>
      <c r="N835" s="2" t="s">
        <v>26</v>
      </c>
    </row>
    <row r="836" spans="1:14" ht="16.5" customHeight="1">
      <c r="A836" s="2" t="s">
        <v>13</v>
      </c>
      <c r="B836" s="10">
        <v>79999.360000000001</v>
      </c>
      <c r="C836" s="2" t="s">
        <v>6329</v>
      </c>
      <c r="D836" s="2" t="s">
        <v>11</v>
      </c>
      <c r="E836" s="9" t="s">
        <v>6330</v>
      </c>
      <c r="F836" s="2" t="s">
        <v>6331</v>
      </c>
      <c r="G836" s="2" t="s">
        <v>4</v>
      </c>
      <c r="H836" s="2" t="s">
        <v>3901</v>
      </c>
      <c r="I836" s="10">
        <v>79999.360000000001</v>
      </c>
      <c r="J836" s="2" t="s">
        <v>2336</v>
      </c>
      <c r="K836" s="2" t="s">
        <v>2336</v>
      </c>
      <c r="L836" s="2" t="s">
        <v>2336</v>
      </c>
      <c r="M836" s="2" t="s">
        <v>2336</v>
      </c>
      <c r="N836" s="2" t="s">
        <v>20</v>
      </c>
    </row>
    <row r="837" spans="1:14" ht="16.5" customHeight="1">
      <c r="A837" s="2" t="s">
        <v>16</v>
      </c>
      <c r="B837" s="4">
        <v>5457.38</v>
      </c>
      <c r="C837" s="2" t="s">
        <v>6332</v>
      </c>
      <c r="D837" s="2" t="s">
        <v>11</v>
      </c>
      <c r="E837" s="9" t="s">
        <v>6333</v>
      </c>
      <c r="F837" s="2" t="s">
        <v>6334</v>
      </c>
      <c r="G837" s="2" t="s">
        <v>4</v>
      </c>
      <c r="H837" s="1" t="s">
        <v>3901</v>
      </c>
      <c r="I837" s="4">
        <v>5457.38</v>
      </c>
      <c r="J837" s="4"/>
      <c r="K837" s="4"/>
      <c r="L837" s="4"/>
      <c r="M837" s="4"/>
      <c r="N837" s="2" t="s">
        <v>4759</v>
      </c>
    </row>
    <row r="838" spans="1:14" ht="16.5" customHeight="1">
      <c r="A838" s="2" t="s">
        <v>16</v>
      </c>
      <c r="B838" s="10">
        <v>17098.669999999998</v>
      </c>
      <c r="C838" s="2" t="s">
        <v>6335</v>
      </c>
      <c r="D838" s="2" t="s">
        <v>12</v>
      </c>
      <c r="E838" s="9" t="s">
        <v>6336</v>
      </c>
      <c r="F838" s="2" t="s">
        <v>6337</v>
      </c>
      <c r="G838" s="2" t="s">
        <v>4</v>
      </c>
      <c r="H838" s="2" t="s">
        <v>3901</v>
      </c>
      <c r="I838" s="10">
        <v>19645.95</v>
      </c>
      <c r="J838" s="2" t="s">
        <v>2336</v>
      </c>
      <c r="K838" s="2" t="s">
        <v>2336</v>
      </c>
      <c r="L838" s="2" t="s">
        <v>2336</v>
      </c>
      <c r="M838" s="2" t="s">
        <v>2336</v>
      </c>
      <c r="N838" s="2" t="s">
        <v>21</v>
      </c>
    </row>
    <row r="839" spans="1:14" ht="16.5" customHeight="1">
      <c r="A839" s="2" t="s">
        <v>16</v>
      </c>
      <c r="B839" s="10">
        <v>12684.98</v>
      </c>
      <c r="C839" s="2" t="s">
        <v>6335</v>
      </c>
      <c r="D839" s="2" t="s">
        <v>12</v>
      </c>
      <c r="E839" s="9" t="s">
        <v>6338</v>
      </c>
      <c r="F839" s="2" t="s">
        <v>6337</v>
      </c>
      <c r="G839" s="2" t="s">
        <v>4</v>
      </c>
      <c r="H839" s="2" t="s">
        <v>3901</v>
      </c>
      <c r="I839" s="10">
        <v>14945.77</v>
      </c>
      <c r="J839" s="2" t="s">
        <v>2336</v>
      </c>
      <c r="K839" s="2" t="s">
        <v>2336</v>
      </c>
      <c r="L839" s="2" t="s">
        <v>2336</v>
      </c>
      <c r="M839" s="2" t="s">
        <v>2336</v>
      </c>
      <c r="N839" s="2" t="s">
        <v>21</v>
      </c>
    </row>
    <row r="840" spans="1:14" ht="16.5" customHeight="1">
      <c r="A840" s="2" t="s">
        <v>16</v>
      </c>
      <c r="B840" s="10">
        <v>26956.6</v>
      </c>
      <c r="C840" s="2" t="s">
        <v>6335</v>
      </c>
      <c r="D840" s="2" t="s">
        <v>12</v>
      </c>
      <c r="E840" s="9" t="s">
        <v>6339</v>
      </c>
      <c r="F840" s="2" t="s">
        <v>6337</v>
      </c>
      <c r="G840" s="2" t="s">
        <v>4</v>
      </c>
      <c r="H840" s="2" t="s">
        <v>3901</v>
      </c>
      <c r="I840" s="10">
        <v>32907.050000000003</v>
      </c>
      <c r="J840" s="2" t="s">
        <v>2336</v>
      </c>
      <c r="K840" s="2" t="s">
        <v>2336</v>
      </c>
      <c r="L840" s="2" t="s">
        <v>2336</v>
      </c>
      <c r="M840" s="2" t="s">
        <v>2336</v>
      </c>
      <c r="N840" s="2" t="s">
        <v>21</v>
      </c>
    </row>
    <row r="841" spans="1:14" ht="16.5" customHeight="1">
      <c r="A841" s="2" t="s">
        <v>16</v>
      </c>
      <c r="B841" s="10">
        <v>15778.4</v>
      </c>
      <c r="C841" s="2" t="s">
        <v>6335</v>
      </c>
      <c r="D841" s="2" t="s">
        <v>12</v>
      </c>
      <c r="E841" s="9" t="s">
        <v>6340</v>
      </c>
      <c r="F841" s="2" t="s">
        <v>6337</v>
      </c>
      <c r="G841" s="2" t="s">
        <v>4</v>
      </c>
      <c r="H841" s="2" t="s">
        <v>3901</v>
      </c>
      <c r="I841" s="10">
        <v>18312.689999999999</v>
      </c>
      <c r="J841" s="2" t="s">
        <v>2336</v>
      </c>
      <c r="K841" s="2" t="s">
        <v>2336</v>
      </c>
      <c r="L841" s="2" t="s">
        <v>2336</v>
      </c>
      <c r="M841" s="2" t="s">
        <v>2336</v>
      </c>
      <c r="N841" s="2" t="s">
        <v>21</v>
      </c>
    </row>
    <row r="842" spans="1:14" ht="16.5" customHeight="1">
      <c r="A842" s="2" t="s">
        <v>4797</v>
      </c>
      <c r="B842" s="10">
        <v>1776.5</v>
      </c>
      <c r="C842" s="2" t="s">
        <v>6341</v>
      </c>
      <c r="D842" s="2" t="s">
        <v>11</v>
      </c>
      <c r="E842" s="9" t="s">
        <v>6342</v>
      </c>
      <c r="F842" s="2" t="s">
        <v>6343</v>
      </c>
      <c r="G842" s="2" t="s">
        <v>4</v>
      </c>
      <c r="H842" s="2" t="s">
        <v>3901</v>
      </c>
      <c r="I842" s="10">
        <v>2315.5100000000002</v>
      </c>
      <c r="J842" s="2" t="s">
        <v>2336</v>
      </c>
      <c r="K842" s="2" t="s">
        <v>2336</v>
      </c>
      <c r="L842" s="2" t="s">
        <v>2336</v>
      </c>
      <c r="M842" s="2" t="s">
        <v>2336</v>
      </c>
      <c r="N842" s="2" t="s">
        <v>4759</v>
      </c>
    </row>
    <row r="843" spans="1:14" ht="16.5" customHeight="1">
      <c r="A843" s="2" t="s">
        <v>13</v>
      </c>
      <c r="B843" s="10">
        <v>1464.05</v>
      </c>
      <c r="C843" s="2" t="s">
        <v>6344</v>
      </c>
      <c r="D843" s="2" t="s">
        <v>11</v>
      </c>
      <c r="E843" s="9" t="s">
        <v>6345</v>
      </c>
      <c r="F843" s="2" t="s">
        <v>6346</v>
      </c>
      <c r="G843" s="2" t="s">
        <v>4</v>
      </c>
      <c r="H843" s="2" t="s">
        <v>3901</v>
      </c>
      <c r="I843" s="10">
        <v>1862.4</v>
      </c>
      <c r="J843" s="2" t="s">
        <v>2336</v>
      </c>
      <c r="K843" s="2" t="s">
        <v>2336</v>
      </c>
      <c r="L843" s="2" t="s">
        <v>2336</v>
      </c>
      <c r="M843" s="2" t="s">
        <v>2336</v>
      </c>
      <c r="N843" s="2" t="s">
        <v>21</v>
      </c>
    </row>
    <row r="844" spans="1:14" ht="16.5" customHeight="1">
      <c r="A844" s="2" t="s">
        <v>13</v>
      </c>
      <c r="B844" s="10">
        <v>8633.98</v>
      </c>
      <c r="C844" s="2" t="s">
        <v>6347</v>
      </c>
      <c r="D844" s="2" t="s">
        <v>11</v>
      </c>
      <c r="E844" s="9" t="s">
        <v>6348</v>
      </c>
      <c r="F844" s="2" t="s">
        <v>6349</v>
      </c>
      <c r="G844" s="2" t="s">
        <v>4</v>
      </c>
      <c r="H844" s="2" t="s">
        <v>3901</v>
      </c>
      <c r="I844" s="10">
        <v>8633.98</v>
      </c>
      <c r="J844" s="2" t="s">
        <v>2336</v>
      </c>
      <c r="K844" s="2" t="s">
        <v>2336</v>
      </c>
      <c r="L844" s="2" t="s">
        <v>2336</v>
      </c>
      <c r="M844" s="2" t="s">
        <v>2336</v>
      </c>
      <c r="N844" s="2" t="s">
        <v>22</v>
      </c>
    </row>
    <row r="845" spans="1:14" ht="16.5" customHeight="1">
      <c r="A845" s="2" t="s">
        <v>13</v>
      </c>
      <c r="B845" s="10">
        <v>524.89</v>
      </c>
      <c r="C845" s="2" t="s">
        <v>6350</v>
      </c>
      <c r="D845" s="2" t="s">
        <v>11</v>
      </c>
      <c r="E845" s="9" t="s">
        <v>6351</v>
      </c>
      <c r="F845" s="2" t="s">
        <v>6352</v>
      </c>
      <c r="G845" s="2" t="s">
        <v>4</v>
      </c>
      <c r="H845" s="2" t="s">
        <v>3901</v>
      </c>
      <c r="I845" s="10">
        <v>524.89</v>
      </c>
      <c r="J845" s="2" t="s">
        <v>2336</v>
      </c>
      <c r="K845" s="2" t="s">
        <v>2336</v>
      </c>
      <c r="L845" s="2" t="s">
        <v>2336</v>
      </c>
      <c r="M845" s="2" t="s">
        <v>2336</v>
      </c>
      <c r="N845" s="2" t="s">
        <v>21</v>
      </c>
    </row>
    <row r="846" spans="1:14" ht="16.5" customHeight="1">
      <c r="A846" s="2" t="s">
        <v>13</v>
      </c>
      <c r="B846" s="10">
        <v>1224.72</v>
      </c>
      <c r="C846" s="2" t="s">
        <v>6350</v>
      </c>
      <c r="D846" s="2" t="s">
        <v>11</v>
      </c>
      <c r="E846" s="9" t="s">
        <v>6353</v>
      </c>
      <c r="F846" s="2" t="s">
        <v>6352</v>
      </c>
      <c r="G846" s="2" t="s">
        <v>4</v>
      </c>
      <c r="H846" s="2" t="s">
        <v>3901</v>
      </c>
      <c r="I846" s="10">
        <v>1224.72</v>
      </c>
      <c r="J846" s="2" t="s">
        <v>2336</v>
      </c>
      <c r="K846" s="2" t="s">
        <v>2336</v>
      </c>
      <c r="L846" s="2" t="s">
        <v>2336</v>
      </c>
      <c r="M846" s="2" t="s">
        <v>2336</v>
      </c>
      <c r="N846" s="2" t="s">
        <v>21</v>
      </c>
    </row>
    <row r="847" spans="1:14" ht="16.5" customHeight="1">
      <c r="A847" s="2" t="s">
        <v>13</v>
      </c>
      <c r="B847" s="10">
        <v>699.84</v>
      </c>
      <c r="C847" s="2" t="s">
        <v>6350</v>
      </c>
      <c r="D847" s="2" t="s">
        <v>11</v>
      </c>
      <c r="E847" s="9" t="s">
        <v>6354</v>
      </c>
      <c r="F847" s="2" t="s">
        <v>6352</v>
      </c>
      <c r="G847" s="2" t="s">
        <v>4</v>
      </c>
      <c r="H847" s="2" t="s">
        <v>3901</v>
      </c>
      <c r="I847" s="10">
        <v>699.84</v>
      </c>
      <c r="J847" s="2" t="s">
        <v>2336</v>
      </c>
      <c r="K847" s="2" t="s">
        <v>2336</v>
      </c>
      <c r="L847" s="2" t="s">
        <v>2336</v>
      </c>
      <c r="M847" s="2" t="s">
        <v>2336</v>
      </c>
      <c r="N847" s="2" t="s">
        <v>21</v>
      </c>
    </row>
    <row r="848" spans="1:14" ht="16.5" customHeight="1">
      <c r="A848" s="2" t="s">
        <v>13</v>
      </c>
      <c r="B848" s="10">
        <v>524.88</v>
      </c>
      <c r="C848" s="2" t="s">
        <v>6350</v>
      </c>
      <c r="D848" s="2" t="s">
        <v>11</v>
      </c>
      <c r="E848" s="9" t="s">
        <v>6355</v>
      </c>
      <c r="F848" s="2" t="s">
        <v>6352</v>
      </c>
      <c r="G848" s="2" t="s">
        <v>4</v>
      </c>
      <c r="H848" s="2" t="s">
        <v>3901</v>
      </c>
      <c r="I848" s="10">
        <v>524.88</v>
      </c>
      <c r="J848" s="2" t="s">
        <v>2336</v>
      </c>
      <c r="K848" s="2" t="s">
        <v>2336</v>
      </c>
      <c r="L848" s="2" t="s">
        <v>2336</v>
      </c>
      <c r="M848" s="2" t="s">
        <v>2336</v>
      </c>
      <c r="N848" s="2" t="s">
        <v>21</v>
      </c>
    </row>
    <row r="849" spans="1:14" ht="16.5" customHeight="1">
      <c r="A849" s="2" t="s">
        <v>13</v>
      </c>
      <c r="B849" s="10">
        <v>174.96</v>
      </c>
      <c r="C849" s="2" t="s">
        <v>6350</v>
      </c>
      <c r="D849" s="2" t="s">
        <v>11</v>
      </c>
      <c r="E849" s="9" t="s">
        <v>6356</v>
      </c>
      <c r="F849" s="2" t="s">
        <v>6352</v>
      </c>
      <c r="G849" s="2" t="s">
        <v>4</v>
      </c>
      <c r="H849" s="2" t="s">
        <v>3901</v>
      </c>
      <c r="I849" s="10">
        <v>174.96</v>
      </c>
      <c r="J849" s="2" t="s">
        <v>2336</v>
      </c>
      <c r="K849" s="2" t="s">
        <v>2336</v>
      </c>
      <c r="L849" s="2" t="s">
        <v>2336</v>
      </c>
      <c r="M849" s="2" t="s">
        <v>2336</v>
      </c>
      <c r="N849" s="2" t="s">
        <v>21</v>
      </c>
    </row>
    <row r="850" spans="1:14" ht="16.5" customHeight="1">
      <c r="A850" s="2" t="s">
        <v>13</v>
      </c>
      <c r="B850" s="10">
        <v>349.92</v>
      </c>
      <c r="C850" s="2" t="s">
        <v>6350</v>
      </c>
      <c r="D850" s="2" t="s">
        <v>11</v>
      </c>
      <c r="E850" s="9" t="s">
        <v>6357</v>
      </c>
      <c r="F850" s="2" t="s">
        <v>6352</v>
      </c>
      <c r="G850" s="2" t="s">
        <v>4</v>
      </c>
      <c r="H850" s="2" t="s">
        <v>3901</v>
      </c>
      <c r="I850" s="10">
        <v>349.92</v>
      </c>
      <c r="J850" s="2" t="s">
        <v>2336</v>
      </c>
      <c r="K850" s="2" t="s">
        <v>2336</v>
      </c>
      <c r="L850" s="2" t="s">
        <v>2336</v>
      </c>
      <c r="M850" s="2" t="s">
        <v>2336</v>
      </c>
      <c r="N850" s="2" t="s">
        <v>21</v>
      </c>
    </row>
    <row r="851" spans="1:14" ht="16.5" customHeight="1">
      <c r="A851" s="2" t="s">
        <v>13</v>
      </c>
      <c r="B851" s="10">
        <v>699.84</v>
      </c>
      <c r="C851" s="2" t="s">
        <v>6350</v>
      </c>
      <c r="D851" s="2" t="s">
        <v>11</v>
      </c>
      <c r="E851" s="9" t="s">
        <v>6358</v>
      </c>
      <c r="F851" s="2" t="s">
        <v>6352</v>
      </c>
      <c r="G851" s="2" t="s">
        <v>4</v>
      </c>
      <c r="H851" s="2" t="s">
        <v>3901</v>
      </c>
      <c r="I851" s="10">
        <v>699.84</v>
      </c>
      <c r="J851" s="2" t="s">
        <v>2336</v>
      </c>
      <c r="K851" s="2" t="s">
        <v>2336</v>
      </c>
      <c r="L851" s="2" t="s">
        <v>2336</v>
      </c>
      <c r="M851" s="2" t="s">
        <v>2336</v>
      </c>
      <c r="N851" s="2" t="s">
        <v>21</v>
      </c>
    </row>
    <row r="852" spans="1:14" ht="16.5" customHeight="1">
      <c r="A852" s="2" t="s">
        <v>13</v>
      </c>
      <c r="B852" s="10">
        <v>349.92</v>
      </c>
      <c r="C852" s="2" t="s">
        <v>6350</v>
      </c>
      <c r="D852" s="2" t="s">
        <v>11</v>
      </c>
      <c r="E852" s="9" t="s">
        <v>6359</v>
      </c>
      <c r="F852" s="2" t="s">
        <v>6352</v>
      </c>
      <c r="G852" s="2" t="s">
        <v>4</v>
      </c>
      <c r="H852" s="2" t="s">
        <v>3901</v>
      </c>
      <c r="I852" s="10">
        <v>349.92</v>
      </c>
      <c r="J852" s="2" t="s">
        <v>2336</v>
      </c>
      <c r="K852" s="2" t="s">
        <v>2336</v>
      </c>
      <c r="L852" s="2" t="s">
        <v>2336</v>
      </c>
      <c r="M852" s="2" t="s">
        <v>2336</v>
      </c>
      <c r="N852" s="2" t="s">
        <v>21</v>
      </c>
    </row>
    <row r="853" spans="1:14" ht="16.5" customHeight="1">
      <c r="A853" s="2" t="s">
        <v>13</v>
      </c>
      <c r="B853" s="10">
        <v>524.88</v>
      </c>
      <c r="C853" s="2" t="s">
        <v>6350</v>
      </c>
      <c r="D853" s="2" t="s">
        <v>11</v>
      </c>
      <c r="E853" s="9" t="s">
        <v>6360</v>
      </c>
      <c r="F853" s="2" t="s">
        <v>6352</v>
      </c>
      <c r="G853" s="2" t="s">
        <v>4</v>
      </c>
      <c r="H853" s="2" t="s">
        <v>3901</v>
      </c>
      <c r="I853" s="10">
        <v>524.88</v>
      </c>
      <c r="J853" s="2" t="s">
        <v>2336</v>
      </c>
      <c r="K853" s="2" t="s">
        <v>2336</v>
      </c>
      <c r="L853" s="2" t="s">
        <v>2336</v>
      </c>
      <c r="M853" s="2" t="s">
        <v>2336</v>
      </c>
      <c r="N853" s="2" t="s">
        <v>21</v>
      </c>
    </row>
    <row r="854" spans="1:14" ht="16.5" customHeight="1">
      <c r="A854" s="2" t="s">
        <v>13</v>
      </c>
      <c r="B854" s="10">
        <v>47594.14</v>
      </c>
      <c r="C854" s="2" t="s">
        <v>6361</v>
      </c>
      <c r="D854" s="2" t="s">
        <v>11</v>
      </c>
      <c r="E854" s="9" t="s">
        <v>6362</v>
      </c>
      <c r="F854" s="2" t="s">
        <v>6363</v>
      </c>
      <c r="G854" s="2" t="s">
        <v>4</v>
      </c>
      <c r="H854" s="2" t="s">
        <v>3901</v>
      </c>
      <c r="I854" s="10">
        <v>214643.38</v>
      </c>
      <c r="J854" s="2" t="s">
        <v>2336</v>
      </c>
      <c r="K854" s="2" t="s">
        <v>2336</v>
      </c>
      <c r="L854" s="2" t="s">
        <v>2336</v>
      </c>
      <c r="M854" s="2" t="s">
        <v>2336</v>
      </c>
      <c r="N854" s="2" t="s">
        <v>21</v>
      </c>
    </row>
    <row r="855" spans="1:14" ht="16.5" customHeight="1">
      <c r="A855" s="2" t="s">
        <v>13</v>
      </c>
      <c r="B855" s="10">
        <v>1560.11</v>
      </c>
      <c r="C855" s="2" t="s">
        <v>6364</v>
      </c>
      <c r="D855" s="2" t="s">
        <v>12</v>
      </c>
      <c r="E855" s="9" t="s">
        <v>6365</v>
      </c>
      <c r="F855" s="2" t="s">
        <v>6366</v>
      </c>
      <c r="G855" s="2" t="s">
        <v>4</v>
      </c>
      <c r="H855" s="2" t="s">
        <v>3901</v>
      </c>
      <c r="I855" s="10">
        <v>1560.11</v>
      </c>
      <c r="J855" s="2" t="s">
        <v>2336</v>
      </c>
      <c r="K855" s="2" t="s">
        <v>2336</v>
      </c>
      <c r="L855" s="2" t="s">
        <v>2336</v>
      </c>
      <c r="M855" s="2" t="s">
        <v>2336</v>
      </c>
      <c r="N855" s="2" t="s">
        <v>22</v>
      </c>
    </row>
    <row r="856" spans="1:14" ht="16.5" customHeight="1">
      <c r="A856" s="2" t="s">
        <v>16</v>
      </c>
      <c r="B856" s="4">
        <v>3370.68</v>
      </c>
      <c r="C856" s="2" t="s">
        <v>6332</v>
      </c>
      <c r="D856" s="2" t="s">
        <v>11</v>
      </c>
      <c r="E856" s="9" t="s">
        <v>6367</v>
      </c>
      <c r="F856" s="2" t="s">
        <v>6334</v>
      </c>
      <c r="G856" s="2" t="s">
        <v>4</v>
      </c>
      <c r="H856" s="1" t="s">
        <v>3901</v>
      </c>
      <c r="I856" s="4">
        <v>3370.68</v>
      </c>
      <c r="J856" s="4"/>
      <c r="K856" s="4"/>
      <c r="L856" s="4"/>
      <c r="M856" s="4"/>
      <c r="N856" s="2" t="s">
        <v>4759</v>
      </c>
    </row>
    <row r="857" spans="1:14" ht="16.5" customHeight="1">
      <c r="A857" s="2" t="s">
        <v>13</v>
      </c>
      <c r="B857" s="10">
        <v>4370.5200000000004</v>
      </c>
      <c r="C857" s="2" t="s">
        <v>6368</v>
      </c>
      <c r="D857" s="2" t="s">
        <v>11</v>
      </c>
      <c r="E857" s="9" t="s">
        <v>6369</v>
      </c>
      <c r="F857" s="2" t="s">
        <v>6370</v>
      </c>
      <c r="G857" s="2" t="s">
        <v>4</v>
      </c>
      <c r="H857" s="2" t="s">
        <v>3901</v>
      </c>
      <c r="I857" s="10">
        <v>4370.5200000000004</v>
      </c>
      <c r="J857" s="2" t="s">
        <v>2336</v>
      </c>
      <c r="K857" s="2" t="s">
        <v>2336</v>
      </c>
      <c r="L857" s="2" t="s">
        <v>2336</v>
      </c>
      <c r="M857" s="2" t="s">
        <v>2336</v>
      </c>
      <c r="N857" s="2" t="s">
        <v>22</v>
      </c>
    </row>
    <row r="858" spans="1:14" ht="16.5" customHeight="1">
      <c r="A858" s="2" t="s">
        <v>13</v>
      </c>
      <c r="B858" s="10">
        <v>6250.47</v>
      </c>
      <c r="C858" s="2" t="s">
        <v>6371</v>
      </c>
      <c r="D858" s="2" t="s">
        <v>11</v>
      </c>
      <c r="E858" s="9" t="s">
        <v>6372</v>
      </c>
      <c r="F858" s="2" t="s">
        <v>6373</v>
      </c>
      <c r="G858" s="2" t="s">
        <v>4</v>
      </c>
      <c r="H858" s="2" t="s">
        <v>3901</v>
      </c>
      <c r="I858" s="10">
        <v>8017.48</v>
      </c>
      <c r="J858" s="2" t="s">
        <v>2336</v>
      </c>
      <c r="K858" s="2" t="s">
        <v>2336</v>
      </c>
      <c r="L858" s="2" t="s">
        <v>2336</v>
      </c>
      <c r="M858" s="2" t="s">
        <v>2336</v>
      </c>
      <c r="N858" s="2" t="s">
        <v>22</v>
      </c>
    </row>
    <row r="859" spans="1:14" ht="16.5" customHeight="1">
      <c r="A859" s="2" t="s">
        <v>13</v>
      </c>
      <c r="B859" s="10">
        <v>2621.73</v>
      </c>
      <c r="C859" s="2" t="s">
        <v>6374</v>
      </c>
      <c r="D859" s="2" t="s">
        <v>11</v>
      </c>
      <c r="E859" s="9" t="s">
        <v>6375</v>
      </c>
      <c r="F859" s="2" t="s">
        <v>6376</v>
      </c>
      <c r="G859" s="2" t="s">
        <v>4</v>
      </c>
      <c r="H859" s="2" t="s">
        <v>3901</v>
      </c>
      <c r="I859" s="10">
        <v>3266.42</v>
      </c>
      <c r="J859" s="2" t="s">
        <v>2336</v>
      </c>
      <c r="K859" s="2" t="s">
        <v>2336</v>
      </c>
      <c r="L859" s="2" t="s">
        <v>2336</v>
      </c>
      <c r="M859" s="2" t="s">
        <v>2336</v>
      </c>
      <c r="N859" s="2" t="s">
        <v>22</v>
      </c>
    </row>
    <row r="860" spans="1:14" ht="16.5" customHeight="1">
      <c r="A860" s="2" t="s">
        <v>13</v>
      </c>
      <c r="B860" s="10">
        <v>120972.18</v>
      </c>
      <c r="C860" s="2" t="s">
        <v>6377</v>
      </c>
      <c r="D860" s="2" t="s">
        <v>12</v>
      </c>
      <c r="E860" s="9" t="s">
        <v>6378</v>
      </c>
      <c r="F860" s="2" t="s">
        <v>6379</v>
      </c>
      <c r="G860" s="2" t="s">
        <v>4</v>
      </c>
      <c r="H860" s="2" t="s">
        <v>3901</v>
      </c>
      <c r="I860" s="10">
        <v>120972.18</v>
      </c>
      <c r="J860" s="2" t="s">
        <v>2336</v>
      </c>
      <c r="K860" s="2" t="s">
        <v>2336</v>
      </c>
      <c r="L860" s="2" t="s">
        <v>2336</v>
      </c>
      <c r="M860" s="2" t="s">
        <v>2336</v>
      </c>
      <c r="N860" s="2" t="s">
        <v>4759</v>
      </c>
    </row>
    <row r="861" spans="1:14" ht="16.5" customHeight="1">
      <c r="A861" s="2" t="s">
        <v>13</v>
      </c>
      <c r="B861" s="10">
        <v>34774.559999999998</v>
      </c>
      <c r="C861" s="2" t="s">
        <v>6380</v>
      </c>
      <c r="D861" s="2" t="s">
        <v>12</v>
      </c>
      <c r="E861" s="9" t="s">
        <v>6381</v>
      </c>
      <c r="F861" s="2" t="s">
        <v>6382</v>
      </c>
      <c r="G861" s="2" t="s">
        <v>4</v>
      </c>
      <c r="H861" s="2" t="s">
        <v>3901</v>
      </c>
      <c r="I861" s="10">
        <v>34774.559999999998</v>
      </c>
      <c r="J861" s="2" t="s">
        <v>2336</v>
      </c>
      <c r="K861" s="2" t="s">
        <v>2336</v>
      </c>
      <c r="L861" s="2" t="s">
        <v>2336</v>
      </c>
      <c r="M861" s="2" t="s">
        <v>2336</v>
      </c>
      <c r="N861" s="2" t="s">
        <v>27</v>
      </c>
    </row>
    <row r="862" spans="1:14" ht="16.5" customHeight="1">
      <c r="A862" s="2" t="s">
        <v>13</v>
      </c>
      <c r="B862" s="10">
        <v>1213.07</v>
      </c>
      <c r="C862" s="2" t="s">
        <v>6383</v>
      </c>
      <c r="D862" s="2" t="s">
        <v>11</v>
      </c>
      <c r="E862" s="9" t="s">
        <v>6384</v>
      </c>
      <c r="F862" s="2" t="s">
        <v>6385</v>
      </c>
      <c r="G862" s="2" t="s">
        <v>4</v>
      </c>
      <c r="H862" s="2" t="s">
        <v>3901</v>
      </c>
      <c r="I862" s="10">
        <v>1524.53</v>
      </c>
      <c r="J862" s="2" t="s">
        <v>2336</v>
      </c>
      <c r="K862" s="2" t="s">
        <v>2336</v>
      </c>
      <c r="L862" s="2" t="s">
        <v>2336</v>
      </c>
      <c r="M862" s="2" t="s">
        <v>2336</v>
      </c>
      <c r="N862" s="2" t="s">
        <v>23</v>
      </c>
    </row>
    <row r="863" spans="1:14" ht="16.5" customHeight="1">
      <c r="A863" s="2" t="s">
        <v>13</v>
      </c>
      <c r="B863" s="10">
        <v>3845.98</v>
      </c>
      <c r="C863" s="2" t="s">
        <v>6386</v>
      </c>
      <c r="D863" s="2" t="s">
        <v>11</v>
      </c>
      <c r="E863" s="9" t="s">
        <v>6387</v>
      </c>
      <c r="F863" s="2" t="s">
        <v>6388</v>
      </c>
      <c r="G863" s="2" t="s">
        <v>4</v>
      </c>
      <c r="H863" s="2" t="s">
        <v>3901</v>
      </c>
      <c r="I863" s="10">
        <v>4358.78</v>
      </c>
      <c r="J863" s="2" t="s">
        <v>2336</v>
      </c>
      <c r="K863" s="2" t="s">
        <v>2336</v>
      </c>
      <c r="L863" s="2" t="s">
        <v>2336</v>
      </c>
      <c r="M863" s="2" t="s">
        <v>2336</v>
      </c>
      <c r="N863" s="2" t="s">
        <v>22</v>
      </c>
    </row>
    <row r="864" spans="1:14" ht="16.5" customHeight="1">
      <c r="A864" s="2" t="s">
        <v>16</v>
      </c>
      <c r="B864" s="4">
        <v>9292500</v>
      </c>
      <c r="C864" s="2" t="s">
        <v>6272</v>
      </c>
      <c r="D864" s="2" t="s">
        <v>11</v>
      </c>
      <c r="E864" s="9" t="s">
        <v>6389</v>
      </c>
      <c r="F864" s="2" t="s">
        <v>6274</v>
      </c>
      <c r="G864" s="2" t="s">
        <v>4</v>
      </c>
      <c r="H864" s="2" t="s">
        <v>3901</v>
      </c>
      <c r="I864" s="4">
        <v>9292500</v>
      </c>
      <c r="J864" s="2" t="s">
        <v>2336</v>
      </c>
      <c r="K864" s="2" t="s">
        <v>2336</v>
      </c>
      <c r="L864" s="2" t="s">
        <v>2336</v>
      </c>
      <c r="M864" s="2" t="s">
        <v>2336</v>
      </c>
      <c r="N864" s="2" t="s">
        <v>22</v>
      </c>
    </row>
    <row r="865" spans="1:14" ht="16.5" customHeight="1">
      <c r="A865" s="2" t="s">
        <v>13</v>
      </c>
      <c r="B865" s="10">
        <v>7496.68</v>
      </c>
      <c r="C865" s="2" t="s">
        <v>6390</v>
      </c>
      <c r="D865" s="2" t="s">
        <v>11</v>
      </c>
      <c r="E865" s="9" t="s">
        <v>6391</v>
      </c>
      <c r="F865" s="2" t="s">
        <v>6392</v>
      </c>
      <c r="G865" s="2" t="s">
        <v>4</v>
      </c>
      <c r="H865" s="2" t="s">
        <v>3901</v>
      </c>
      <c r="I865" s="10">
        <v>7883.86</v>
      </c>
      <c r="J865" s="2" t="s">
        <v>2336</v>
      </c>
      <c r="K865" s="2" t="s">
        <v>2336</v>
      </c>
      <c r="L865" s="2" t="s">
        <v>2336</v>
      </c>
      <c r="M865" s="2" t="s">
        <v>2336</v>
      </c>
      <c r="N865" s="2" t="s">
        <v>22</v>
      </c>
    </row>
    <row r="866" spans="1:14" ht="16.5" customHeight="1">
      <c r="A866" s="2" t="s">
        <v>14</v>
      </c>
      <c r="B866" s="10">
        <v>21840.5</v>
      </c>
      <c r="C866" s="2" t="s">
        <v>6393</v>
      </c>
      <c r="D866" s="2" t="s">
        <v>11</v>
      </c>
      <c r="E866" s="9" t="s">
        <v>6394</v>
      </c>
      <c r="F866" s="2" t="s">
        <v>6395</v>
      </c>
      <c r="G866" s="2" t="s">
        <v>4</v>
      </c>
      <c r="H866" s="2" t="s">
        <v>3901</v>
      </c>
      <c r="I866" s="4">
        <v>22990</v>
      </c>
      <c r="J866" s="2" t="s">
        <v>2336</v>
      </c>
      <c r="K866" s="2" t="s">
        <v>2336</v>
      </c>
      <c r="L866" s="2" t="s">
        <v>2336</v>
      </c>
      <c r="M866" s="2" t="s">
        <v>2336</v>
      </c>
      <c r="N866" s="2" t="s">
        <v>31</v>
      </c>
    </row>
    <row r="867" spans="1:14" ht="16.5" customHeight="1">
      <c r="A867" s="2" t="s">
        <v>14</v>
      </c>
      <c r="B867" s="10">
        <v>42652.5</v>
      </c>
      <c r="C867" s="2" t="s">
        <v>6393</v>
      </c>
      <c r="D867" s="2" t="s">
        <v>11</v>
      </c>
      <c r="E867" s="9" t="s">
        <v>6396</v>
      </c>
      <c r="F867" s="2" t="s">
        <v>6395</v>
      </c>
      <c r="G867" s="2" t="s">
        <v>4</v>
      </c>
      <c r="H867" s="2" t="s">
        <v>3901</v>
      </c>
      <c r="I867" s="4">
        <v>43560</v>
      </c>
      <c r="J867" s="2" t="s">
        <v>2336</v>
      </c>
      <c r="K867" s="2" t="s">
        <v>2336</v>
      </c>
      <c r="L867" s="2" t="s">
        <v>2336</v>
      </c>
      <c r="M867" s="2" t="s">
        <v>2336</v>
      </c>
      <c r="N867" s="2" t="s">
        <v>31</v>
      </c>
    </row>
    <row r="868" spans="1:14" ht="16.5" customHeight="1">
      <c r="A868" s="2" t="s">
        <v>14</v>
      </c>
      <c r="B868" s="4">
        <v>9559</v>
      </c>
      <c r="C868" s="2" t="s">
        <v>6393</v>
      </c>
      <c r="D868" s="2" t="s">
        <v>11</v>
      </c>
      <c r="E868" s="9" t="s">
        <v>6397</v>
      </c>
      <c r="F868" s="2" t="s">
        <v>6395</v>
      </c>
      <c r="G868" s="2" t="s">
        <v>4</v>
      </c>
      <c r="H868" s="2" t="s">
        <v>3901</v>
      </c>
      <c r="I868" s="4">
        <v>10285</v>
      </c>
      <c r="J868" s="2" t="s">
        <v>2336</v>
      </c>
      <c r="K868" s="2" t="s">
        <v>2336</v>
      </c>
      <c r="L868" s="2" t="s">
        <v>2336</v>
      </c>
      <c r="M868" s="2" t="s">
        <v>2336</v>
      </c>
      <c r="N868" s="2" t="s">
        <v>31</v>
      </c>
    </row>
    <row r="869" spans="1:14" ht="16.5" customHeight="1">
      <c r="A869" s="2" t="s">
        <v>14</v>
      </c>
      <c r="B869" s="10">
        <v>10587.5</v>
      </c>
      <c r="C869" s="2" t="s">
        <v>6393</v>
      </c>
      <c r="D869" s="2" t="s">
        <v>11</v>
      </c>
      <c r="E869" s="9" t="s">
        <v>6398</v>
      </c>
      <c r="F869" s="2" t="s">
        <v>6395</v>
      </c>
      <c r="G869" s="2" t="s">
        <v>4</v>
      </c>
      <c r="H869" s="2" t="s">
        <v>3901</v>
      </c>
      <c r="I869" s="4">
        <v>14520</v>
      </c>
      <c r="J869" s="2" t="s">
        <v>2336</v>
      </c>
      <c r="K869" s="2" t="s">
        <v>2336</v>
      </c>
      <c r="L869" s="2" t="s">
        <v>2336</v>
      </c>
      <c r="M869" s="2" t="s">
        <v>2336</v>
      </c>
      <c r="N869" s="2" t="s">
        <v>31</v>
      </c>
    </row>
    <row r="870" spans="1:14" ht="16.5" customHeight="1">
      <c r="A870" s="2" t="s">
        <v>14</v>
      </c>
      <c r="B870" s="4">
        <v>9680</v>
      </c>
      <c r="C870" s="2" t="s">
        <v>6393</v>
      </c>
      <c r="D870" s="2" t="s">
        <v>11</v>
      </c>
      <c r="E870" s="9" t="s">
        <v>6399</v>
      </c>
      <c r="F870" s="2" t="s">
        <v>6395</v>
      </c>
      <c r="G870" s="2" t="s">
        <v>4</v>
      </c>
      <c r="H870" s="2" t="s">
        <v>3901</v>
      </c>
      <c r="I870" s="4">
        <v>15125</v>
      </c>
      <c r="J870" s="2" t="s">
        <v>2336</v>
      </c>
      <c r="K870" s="2" t="s">
        <v>2336</v>
      </c>
      <c r="L870" s="2" t="s">
        <v>2336</v>
      </c>
      <c r="M870" s="2" t="s">
        <v>2336</v>
      </c>
      <c r="N870" s="2" t="s">
        <v>31</v>
      </c>
    </row>
    <row r="871" spans="1:14" ht="16.5" customHeight="1">
      <c r="A871" s="2" t="s">
        <v>13</v>
      </c>
      <c r="B871" s="10">
        <v>1389538.11</v>
      </c>
      <c r="C871" s="2" t="s">
        <v>6400</v>
      </c>
      <c r="D871" s="2" t="s">
        <v>11</v>
      </c>
      <c r="E871" s="9" t="s">
        <v>6401</v>
      </c>
      <c r="F871" s="2" t="s">
        <v>6402</v>
      </c>
      <c r="G871" s="2" t="s">
        <v>4</v>
      </c>
      <c r="H871" s="2" t="s">
        <v>3901</v>
      </c>
      <c r="I871" s="10">
        <v>2215580.88</v>
      </c>
      <c r="J871" s="2" t="s">
        <v>2336</v>
      </c>
      <c r="K871" s="2" t="s">
        <v>2336</v>
      </c>
      <c r="L871" s="2" t="s">
        <v>2336</v>
      </c>
      <c r="M871" s="2" t="s">
        <v>2336</v>
      </c>
      <c r="N871" s="2" t="s">
        <v>21</v>
      </c>
    </row>
    <row r="872" spans="1:14" ht="16.5" customHeight="1">
      <c r="A872" s="2" t="s">
        <v>14</v>
      </c>
      <c r="B872" s="4">
        <v>7018</v>
      </c>
      <c r="C872" s="2" t="s">
        <v>6393</v>
      </c>
      <c r="D872" s="2" t="s">
        <v>11</v>
      </c>
      <c r="E872" s="9" t="s">
        <v>6403</v>
      </c>
      <c r="F872" s="2" t="s">
        <v>6395</v>
      </c>
      <c r="G872" s="2" t="s">
        <v>4</v>
      </c>
      <c r="H872" s="2" t="s">
        <v>3901</v>
      </c>
      <c r="I872" s="4">
        <v>7865</v>
      </c>
      <c r="J872" s="2" t="s">
        <v>2336</v>
      </c>
      <c r="K872" s="2" t="s">
        <v>2336</v>
      </c>
      <c r="L872" s="2" t="s">
        <v>2336</v>
      </c>
      <c r="M872" s="2" t="s">
        <v>2336</v>
      </c>
      <c r="N872" s="2" t="s">
        <v>31</v>
      </c>
    </row>
    <row r="873" spans="1:14" ht="16.5" customHeight="1">
      <c r="A873" s="2" t="s">
        <v>14</v>
      </c>
      <c r="B873" s="4">
        <v>5929</v>
      </c>
      <c r="C873" s="2" t="s">
        <v>6393</v>
      </c>
      <c r="D873" s="2" t="s">
        <v>11</v>
      </c>
      <c r="E873" s="9" t="s">
        <v>6404</v>
      </c>
      <c r="F873" s="2" t="s">
        <v>6395</v>
      </c>
      <c r="G873" s="2" t="s">
        <v>4</v>
      </c>
      <c r="H873" s="2" t="s">
        <v>3901</v>
      </c>
      <c r="I873" s="4">
        <v>6050</v>
      </c>
      <c r="J873" s="2" t="s">
        <v>2336</v>
      </c>
      <c r="K873" s="2" t="s">
        <v>2336</v>
      </c>
      <c r="L873" s="2" t="s">
        <v>2336</v>
      </c>
      <c r="M873" s="2" t="s">
        <v>2336</v>
      </c>
      <c r="N873" s="2" t="s">
        <v>31</v>
      </c>
    </row>
    <row r="874" spans="1:14" ht="16.5" customHeight="1">
      <c r="A874" s="2" t="s">
        <v>13</v>
      </c>
      <c r="B874" s="10">
        <v>346.76</v>
      </c>
      <c r="C874" s="2" t="s">
        <v>6405</v>
      </c>
      <c r="D874" s="2" t="s">
        <v>11</v>
      </c>
      <c r="E874" s="9" t="s">
        <v>6406</v>
      </c>
      <c r="F874" s="2" t="s">
        <v>6407</v>
      </c>
      <c r="G874" s="2" t="s">
        <v>4</v>
      </c>
      <c r="H874" s="2" t="s">
        <v>3901</v>
      </c>
      <c r="I874" s="10">
        <v>346.76</v>
      </c>
      <c r="J874" s="2" t="s">
        <v>2336</v>
      </c>
      <c r="K874" s="2" t="s">
        <v>2336</v>
      </c>
      <c r="L874" s="2" t="s">
        <v>2336</v>
      </c>
      <c r="M874" s="2" t="s">
        <v>2336</v>
      </c>
      <c r="N874" s="2" t="s">
        <v>21</v>
      </c>
    </row>
    <row r="875" spans="1:14" ht="16.5" customHeight="1">
      <c r="A875" s="2" t="s">
        <v>16</v>
      </c>
      <c r="B875" s="4">
        <v>4967535</v>
      </c>
      <c r="C875" s="2" t="s">
        <v>6272</v>
      </c>
      <c r="D875" s="2" t="s">
        <v>11</v>
      </c>
      <c r="E875" s="9" t="s">
        <v>6408</v>
      </c>
      <c r="F875" s="2" t="s">
        <v>6274</v>
      </c>
      <c r="G875" s="2" t="s">
        <v>4</v>
      </c>
      <c r="H875" s="2" t="s">
        <v>3901</v>
      </c>
      <c r="I875" s="10">
        <v>6805184.4000000004</v>
      </c>
      <c r="J875" s="2" t="s">
        <v>2336</v>
      </c>
      <c r="K875" s="2" t="s">
        <v>2336</v>
      </c>
      <c r="L875" s="2" t="s">
        <v>2336</v>
      </c>
      <c r="M875" s="2" t="s">
        <v>2336</v>
      </c>
      <c r="N875" s="2" t="s">
        <v>22</v>
      </c>
    </row>
    <row r="876" spans="1:14" ht="16.5" customHeight="1">
      <c r="A876" s="2" t="s">
        <v>13</v>
      </c>
      <c r="B876" s="10">
        <v>809.33</v>
      </c>
      <c r="C876" s="2" t="s">
        <v>6405</v>
      </c>
      <c r="D876" s="2" t="s">
        <v>11</v>
      </c>
      <c r="E876" s="9" t="s">
        <v>6409</v>
      </c>
      <c r="F876" s="2" t="s">
        <v>6407</v>
      </c>
      <c r="G876" s="2" t="s">
        <v>4</v>
      </c>
      <c r="H876" s="2" t="s">
        <v>3901</v>
      </c>
      <c r="I876" s="10">
        <v>809.33</v>
      </c>
      <c r="J876" s="2" t="s">
        <v>2336</v>
      </c>
      <c r="K876" s="2" t="s">
        <v>2336</v>
      </c>
      <c r="L876" s="2" t="s">
        <v>2336</v>
      </c>
      <c r="M876" s="2" t="s">
        <v>2336</v>
      </c>
      <c r="N876" s="2" t="s">
        <v>21</v>
      </c>
    </row>
    <row r="877" spans="1:14" ht="16.5" customHeight="1">
      <c r="A877" s="2" t="s">
        <v>13</v>
      </c>
      <c r="B877" s="10">
        <v>462.35</v>
      </c>
      <c r="C877" s="2" t="s">
        <v>6405</v>
      </c>
      <c r="D877" s="2" t="s">
        <v>11</v>
      </c>
      <c r="E877" s="9" t="s">
        <v>6410</v>
      </c>
      <c r="F877" s="2" t="s">
        <v>6407</v>
      </c>
      <c r="G877" s="2" t="s">
        <v>4</v>
      </c>
      <c r="H877" s="2" t="s">
        <v>3901</v>
      </c>
      <c r="I877" s="10">
        <v>462.35</v>
      </c>
      <c r="J877" s="2" t="s">
        <v>2336</v>
      </c>
      <c r="K877" s="2" t="s">
        <v>2336</v>
      </c>
      <c r="L877" s="2" t="s">
        <v>2336</v>
      </c>
      <c r="M877" s="2" t="s">
        <v>2336</v>
      </c>
      <c r="N877" s="2" t="s">
        <v>21</v>
      </c>
    </row>
    <row r="878" spans="1:14" ht="16.5" customHeight="1">
      <c r="A878" s="2" t="s">
        <v>13</v>
      </c>
      <c r="B878" s="10">
        <v>346.76</v>
      </c>
      <c r="C878" s="2" t="s">
        <v>6405</v>
      </c>
      <c r="D878" s="2" t="s">
        <v>11</v>
      </c>
      <c r="E878" s="9" t="s">
        <v>6411</v>
      </c>
      <c r="F878" s="2" t="s">
        <v>6407</v>
      </c>
      <c r="G878" s="2" t="s">
        <v>4</v>
      </c>
      <c r="H878" s="2" t="s">
        <v>3901</v>
      </c>
      <c r="I878" s="10">
        <v>346.76</v>
      </c>
      <c r="J878" s="2" t="s">
        <v>2336</v>
      </c>
      <c r="K878" s="2" t="s">
        <v>2336</v>
      </c>
      <c r="L878" s="2" t="s">
        <v>2336</v>
      </c>
      <c r="M878" s="2" t="s">
        <v>2336</v>
      </c>
      <c r="N878" s="2" t="s">
        <v>21</v>
      </c>
    </row>
    <row r="879" spans="1:14" ht="16.5" customHeight="1">
      <c r="A879" s="2" t="s">
        <v>13</v>
      </c>
      <c r="B879" s="10">
        <v>115.59</v>
      </c>
      <c r="C879" s="2" t="s">
        <v>6405</v>
      </c>
      <c r="D879" s="2" t="s">
        <v>11</v>
      </c>
      <c r="E879" s="9" t="s">
        <v>6412</v>
      </c>
      <c r="F879" s="2" t="s">
        <v>6407</v>
      </c>
      <c r="G879" s="2" t="s">
        <v>4</v>
      </c>
      <c r="H879" s="2" t="s">
        <v>3901</v>
      </c>
      <c r="I879" s="10">
        <v>115.59</v>
      </c>
      <c r="J879" s="2" t="s">
        <v>2336</v>
      </c>
      <c r="K879" s="2" t="s">
        <v>2336</v>
      </c>
      <c r="L879" s="2" t="s">
        <v>2336</v>
      </c>
      <c r="M879" s="2" t="s">
        <v>2336</v>
      </c>
      <c r="N879" s="2" t="s">
        <v>21</v>
      </c>
    </row>
    <row r="880" spans="1:14" ht="16.5" customHeight="1">
      <c r="A880" s="2" t="s">
        <v>13</v>
      </c>
      <c r="B880" s="10">
        <v>231.17</v>
      </c>
      <c r="C880" s="2" t="s">
        <v>6405</v>
      </c>
      <c r="D880" s="2" t="s">
        <v>11</v>
      </c>
      <c r="E880" s="9" t="s">
        <v>6413</v>
      </c>
      <c r="F880" s="2" t="s">
        <v>6407</v>
      </c>
      <c r="G880" s="2" t="s">
        <v>4</v>
      </c>
      <c r="H880" s="2" t="s">
        <v>3901</v>
      </c>
      <c r="I880" s="10">
        <v>231.17</v>
      </c>
      <c r="J880" s="2" t="s">
        <v>2336</v>
      </c>
      <c r="K880" s="2" t="s">
        <v>2336</v>
      </c>
      <c r="L880" s="2" t="s">
        <v>2336</v>
      </c>
      <c r="M880" s="2" t="s">
        <v>2336</v>
      </c>
      <c r="N880" s="2" t="s">
        <v>21</v>
      </c>
    </row>
    <row r="881" spans="1:14" ht="16.5" customHeight="1">
      <c r="A881" s="2" t="s">
        <v>13</v>
      </c>
      <c r="B881" s="10">
        <v>115.59</v>
      </c>
      <c r="C881" s="2" t="s">
        <v>6405</v>
      </c>
      <c r="D881" s="2" t="s">
        <v>11</v>
      </c>
      <c r="E881" s="9" t="s">
        <v>6414</v>
      </c>
      <c r="F881" s="2" t="s">
        <v>6407</v>
      </c>
      <c r="G881" s="2" t="s">
        <v>4</v>
      </c>
      <c r="H881" s="2" t="s">
        <v>3901</v>
      </c>
      <c r="I881" s="10">
        <v>115.59</v>
      </c>
      <c r="J881" s="2" t="s">
        <v>2336</v>
      </c>
      <c r="K881" s="2" t="s">
        <v>2336</v>
      </c>
      <c r="L881" s="2" t="s">
        <v>2336</v>
      </c>
      <c r="M881" s="2" t="s">
        <v>2336</v>
      </c>
      <c r="N881" s="2" t="s">
        <v>21</v>
      </c>
    </row>
    <row r="882" spans="1:14" ht="16.5" customHeight="1">
      <c r="A882" s="2" t="s">
        <v>13</v>
      </c>
      <c r="B882" s="10">
        <v>462.25</v>
      </c>
      <c r="C882" s="2" t="s">
        <v>6405</v>
      </c>
      <c r="D882" s="2" t="s">
        <v>11</v>
      </c>
      <c r="E882" s="9" t="s">
        <v>6415</v>
      </c>
      <c r="F882" s="2" t="s">
        <v>6407</v>
      </c>
      <c r="G882" s="2" t="s">
        <v>4</v>
      </c>
      <c r="H882" s="2" t="s">
        <v>3901</v>
      </c>
      <c r="I882" s="10">
        <v>462.25</v>
      </c>
      <c r="J882" s="2" t="s">
        <v>2336</v>
      </c>
      <c r="K882" s="2" t="s">
        <v>2336</v>
      </c>
      <c r="L882" s="2" t="s">
        <v>2336</v>
      </c>
      <c r="M882" s="2" t="s">
        <v>2336</v>
      </c>
      <c r="N882" s="2" t="s">
        <v>21</v>
      </c>
    </row>
    <row r="883" spans="1:14" ht="16.5" customHeight="1">
      <c r="A883" s="2" t="s">
        <v>13</v>
      </c>
      <c r="B883" s="10">
        <v>231.17</v>
      </c>
      <c r="C883" s="2" t="s">
        <v>6405</v>
      </c>
      <c r="D883" s="2" t="s">
        <v>11</v>
      </c>
      <c r="E883" s="9" t="s">
        <v>6416</v>
      </c>
      <c r="F883" s="2" t="s">
        <v>6407</v>
      </c>
      <c r="G883" s="2" t="s">
        <v>4</v>
      </c>
      <c r="H883" s="2" t="s">
        <v>3901</v>
      </c>
      <c r="I883" s="10">
        <v>231.17</v>
      </c>
      <c r="J883" s="2" t="s">
        <v>2336</v>
      </c>
      <c r="K883" s="2" t="s">
        <v>2336</v>
      </c>
      <c r="L883" s="2" t="s">
        <v>2336</v>
      </c>
      <c r="M883" s="2" t="s">
        <v>2336</v>
      </c>
      <c r="N883" s="2" t="s">
        <v>21</v>
      </c>
    </row>
    <row r="884" spans="1:14" ht="16.5" customHeight="1">
      <c r="A884" s="2" t="s">
        <v>13</v>
      </c>
      <c r="B884" s="10">
        <v>346.76</v>
      </c>
      <c r="C884" s="2" t="s">
        <v>6405</v>
      </c>
      <c r="D884" s="2" t="s">
        <v>11</v>
      </c>
      <c r="E884" s="9" t="s">
        <v>6417</v>
      </c>
      <c r="F884" s="2" t="s">
        <v>6407</v>
      </c>
      <c r="G884" s="2" t="s">
        <v>4</v>
      </c>
      <c r="H884" s="2" t="s">
        <v>3901</v>
      </c>
      <c r="I884" s="10">
        <v>346.76</v>
      </c>
      <c r="J884" s="2" t="s">
        <v>2336</v>
      </c>
      <c r="K884" s="2" t="s">
        <v>2336</v>
      </c>
      <c r="L884" s="2" t="s">
        <v>2336</v>
      </c>
      <c r="M884" s="2" t="s">
        <v>2336</v>
      </c>
      <c r="N884" s="2" t="s">
        <v>21</v>
      </c>
    </row>
    <row r="885" spans="1:14" ht="16.5" customHeight="1">
      <c r="A885" s="2" t="s">
        <v>13</v>
      </c>
      <c r="B885" s="10">
        <v>1757.87</v>
      </c>
      <c r="C885" s="2" t="s">
        <v>6418</v>
      </c>
      <c r="D885" s="2" t="s">
        <v>11</v>
      </c>
      <c r="E885" s="9" t="s">
        <v>6419</v>
      </c>
      <c r="F885" s="2" t="s">
        <v>6420</v>
      </c>
      <c r="G885" s="2" t="s">
        <v>4</v>
      </c>
      <c r="H885" s="2" t="s">
        <v>3901</v>
      </c>
      <c r="I885" s="10">
        <v>1922.46</v>
      </c>
      <c r="J885" s="2" t="s">
        <v>2336</v>
      </c>
      <c r="K885" s="2" t="s">
        <v>2336</v>
      </c>
      <c r="L885" s="2" t="s">
        <v>2336</v>
      </c>
      <c r="M885" s="2" t="s">
        <v>2336</v>
      </c>
      <c r="N885" s="2" t="s">
        <v>21</v>
      </c>
    </row>
    <row r="886" spans="1:14" ht="16.5" customHeight="1">
      <c r="A886" s="2" t="s">
        <v>13</v>
      </c>
      <c r="B886" s="10">
        <v>2236.81</v>
      </c>
      <c r="C886" s="2" t="s">
        <v>6421</v>
      </c>
      <c r="D886" s="2" t="s">
        <v>11</v>
      </c>
      <c r="E886" s="9" t="s">
        <v>6422</v>
      </c>
      <c r="F886" s="2" t="s">
        <v>6423</v>
      </c>
      <c r="G886" s="2" t="s">
        <v>4</v>
      </c>
      <c r="H886" s="2" t="s">
        <v>3901</v>
      </c>
      <c r="I886" s="10">
        <v>2236.81</v>
      </c>
      <c r="J886" s="2" t="s">
        <v>2336</v>
      </c>
      <c r="K886" s="2" t="s">
        <v>2336</v>
      </c>
      <c r="L886" s="2" t="s">
        <v>2336</v>
      </c>
      <c r="M886" s="2" t="s">
        <v>2336</v>
      </c>
      <c r="N886" s="2" t="s">
        <v>27</v>
      </c>
    </row>
    <row r="887" spans="1:14" ht="16.5" customHeight="1">
      <c r="A887" s="2" t="s">
        <v>13</v>
      </c>
      <c r="B887" s="10">
        <v>3612.38</v>
      </c>
      <c r="C887" s="2" t="s">
        <v>6424</v>
      </c>
      <c r="D887" s="2" t="s">
        <v>11</v>
      </c>
      <c r="E887" s="9" t="s">
        <v>6425</v>
      </c>
      <c r="F887" s="2" t="s">
        <v>6426</v>
      </c>
      <c r="G887" s="2" t="s">
        <v>4</v>
      </c>
      <c r="H887" s="2" t="s">
        <v>3901</v>
      </c>
      <c r="I887" s="10">
        <v>4341.96</v>
      </c>
      <c r="J887" s="2" t="s">
        <v>2336</v>
      </c>
      <c r="K887" s="2" t="s">
        <v>2336</v>
      </c>
      <c r="L887" s="2" t="s">
        <v>2336</v>
      </c>
      <c r="M887" s="2" t="s">
        <v>2336</v>
      </c>
      <c r="N887" s="2" t="s">
        <v>22</v>
      </c>
    </row>
    <row r="888" spans="1:14" ht="16.5" customHeight="1">
      <c r="A888" s="2" t="s">
        <v>13</v>
      </c>
      <c r="B888" s="10">
        <v>8140.01</v>
      </c>
      <c r="C888" s="2" t="s">
        <v>6427</v>
      </c>
      <c r="D888" s="2" t="s">
        <v>11</v>
      </c>
      <c r="E888" s="9" t="s">
        <v>6428</v>
      </c>
      <c r="F888" s="2" t="s">
        <v>6429</v>
      </c>
      <c r="G888" s="2" t="s">
        <v>4</v>
      </c>
      <c r="H888" s="2" t="s">
        <v>3901</v>
      </c>
      <c r="I888" s="10">
        <v>9321.94</v>
      </c>
      <c r="J888" s="2" t="s">
        <v>2336</v>
      </c>
      <c r="K888" s="2" t="s">
        <v>2336</v>
      </c>
      <c r="L888" s="2" t="s">
        <v>2336</v>
      </c>
      <c r="M888" s="2" t="s">
        <v>2336</v>
      </c>
      <c r="N888" s="2" t="s">
        <v>22</v>
      </c>
    </row>
    <row r="889" spans="1:14" ht="16.5" customHeight="1">
      <c r="A889" s="2" t="s">
        <v>16</v>
      </c>
      <c r="B889" s="10">
        <v>2804499.6</v>
      </c>
      <c r="C889" s="2" t="s">
        <v>6272</v>
      </c>
      <c r="D889" s="2" t="s">
        <v>11</v>
      </c>
      <c r="E889" s="9" t="s">
        <v>6430</v>
      </c>
      <c r="F889" s="2" t="s">
        <v>6274</v>
      </c>
      <c r="G889" s="2" t="s">
        <v>4</v>
      </c>
      <c r="H889" s="2" t="s">
        <v>3901</v>
      </c>
      <c r="I889" s="10">
        <v>2804499.6</v>
      </c>
      <c r="J889" s="2" t="s">
        <v>2336</v>
      </c>
      <c r="K889" s="2" t="s">
        <v>2336</v>
      </c>
      <c r="L889" s="2" t="s">
        <v>2336</v>
      </c>
      <c r="M889" s="2" t="s">
        <v>2336</v>
      </c>
      <c r="N889" s="2" t="s">
        <v>22</v>
      </c>
    </row>
    <row r="890" spans="1:14" ht="16.5" customHeight="1">
      <c r="A890" s="2" t="s">
        <v>13</v>
      </c>
      <c r="B890" s="10">
        <v>1882.76</v>
      </c>
      <c r="C890" s="2" t="s">
        <v>6431</v>
      </c>
      <c r="D890" s="2" t="s">
        <v>11</v>
      </c>
      <c r="E890" s="9" t="s">
        <v>6432</v>
      </c>
      <c r="F890" s="2" t="s">
        <v>6433</v>
      </c>
      <c r="G890" s="2" t="s">
        <v>4</v>
      </c>
      <c r="H890" s="2" t="s">
        <v>3901</v>
      </c>
      <c r="I890" s="10">
        <v>5239.3</v>
      </c>
      <c r="J890" s="2" t="s">
        <v>2336</v>
      </c>
      <c r="K890" s="2" t="s">
        <v>2336</v>
      </c>
      <c r="L890" s="2" t="s">
        <v>2336</v>
      </c>
      <c r="M890" s="2" t="s">
        <v>2336</v>
      </c>
      <c r="N890" s="2" t="s">
        <v>4775</v>
      </c>
    </row>
    <row r="891" spans="1:14" ht="16.5" customHeight="1">
      <c r="A891" s="2" t="s">
        <v>13</v>
      </c>
      <c r="B891" s="10">
        <v>9791.32</v>
      </c>
      <c r="C891" s="2" t="s">
        <v>6434</v>
      </c>
      <c r="D891" s="2" t="s">
        <v>11</v>
      </c>
      <c r="E891" s="9" t="s">
        <v>6435</v>
      </c>
      <c r="F891" s="2" t="s">
        <v>6436</v>
      </c>
      <c r="G891" s="2" t="s">
        <v>4</v>
      </c>
      <c r="H891" s="2" t="s">
        <v>3901</v>
      </c>
      <c r="I891" s="10">
        <v>13487.97</v>
      </c>
      <c r="J891" s="2" t="s">
        <v>2336</v>
      </c>
      <c r="K891" s="2" t="s">
        <v>2336</v>
      </c>
      <c r="L891" s="2" t="s">
        <v>2336</v>
      </c>
      <c r="M891" s="2" t="s">
        <v>2336</v>
      </c>
      <c r="N891" s="2" t="s">
        <v>4775</v>
      </c>
    </row>
    <row r="892" spans="1:14" ht="16.5" customHeight="1">
      <c r="A892" s="2" t="s">
        <v>13</v>
      </c>
      <c r="B892" s="10">
        <v>259047.54</v>
      </c>
      <c r="C892" s="2" t="s">
        <v>6437</v>
      </c>
      <c r="D892" s="2" t="s">
        <v>11</v>
      </c>
      <c r="E892" s="9" t="s">
        <v>6438</v>
      </c>
      <c r="F892" s="2" t="s">
        <v>6439</v>
      </c>
      <c r="G892" s="2" t="s">
        <v>4</v>
      </c>
      <c r="H892" s="2" t="s">
        <v>3901</v>
      </c>
      <c r="I892" s="10">
        <v>343868.74</v>
      </c>
      <c r="J892" s="2" t="s">
        <v>2336</v>
      </c>
      <c r="K892" s="2" t="s">
        <v>2336</v>
      </c>
      <c r="L892" s="2" t="s">
        <v>2336</v>
      </c>
      <c r="M892" s="2" t="s">
        <v>2336</v>
      </c>
      <c r="N892" s="2" t="s">
        <v>4759</v>
      </c>
    </row>
    <row r="893" spans="1:14" ht="16.5" customHeight="1">
      <c r="A893" s="2" t="s">
        <v>14</v>
      </c>
      <c r="B893" s="10">
        <v>1699329.9</v>
      </c>
      <c r="C893" s="2" t="s">
        <v>6440</v>
      </c>
      <c r="D893" s="2" t="s">
        <v>10</v>
      </c>
      <c r="E893" s="9" t="s">
        <v>6441</v>
      </c>
      <c r="F893" s="2" t="s">
        <v>6442</v>
      </c>
      <c r="G893" s="2" t="s">
        <v>4</v>
      </c>
      <c r="H893" s="2" t="s">
        <v>3901</v>
      </c>
      <c r="I893" s="10">
        <v>1998855.16</v>
      </c>
      <c r="J893" s="2" t="s">
        <v>2336</v>
      </c>
      <c r="K893" s="2" t="s">
        <v>2336</v>
      </c>
      <c r="L893" s="2" t="s">
        <v>2336</v>
      </c>
      <c r="M893" s="2" t="s">
        <v>2336</v>
      </c>
      <c r="N893" s="2" t="s">
        <v>4759</v>
      </c>
    </row>
    <row r="894" spans="1:14" ht="16.5" customHeight="1">
      <c r="A894" s="2" t="s">
        <v>13</v>
      </c>
      <c r="B894" s="10">
        <v>5465.62</v>
      </c>
      <c r="C894" s="2" t="s">
        <v>6443</v>
      </c>
      <c r="D894" s="2" t="s">
        <v>11</v>
      </c>
      <c r="E894" s="9" t="s">
        <v>6444</v>
      </c>
      <c r="F894" s="2" t="s">
        <v>6445</v>
      </c>
      <c r="G894" s="2" t="s">
        <v>4</v>
      </c>
      <c r="H894" s="2" t="s">
        <v>3901</v>
      </c>
      <c r="I894" s="10">
        <v>7067.61</v>
      </c>
      <c r="J894" s="2" t="s">
        <v>2336</v>
      </c>
      <c r="K894" s="2" t="s">
        <v>2336</v>
      </c>
      <c r="L894" s="2" t="s">
        <v>2336</v>
      </c>
      <c r="M894" s="2" t="s">
        <v>2336</v>
      </c>
      <c r="N894" s="2" t="s">
        <v>22</v>
      </c>
    </row>
    <row r="895" spans="1:14" ht="16.5" customHeight="1">
      <c r="A895" s="2" t="s">
        <v>13</v>
      </c>
      <c r="B895" s="10">
        <v>4434.18</v>
      </c>
      <c r="C895" s="2" t="s">
        <v>1633</v>
      </c>
      <c r="D895" s="2" t="s">
        <v>11</v>
      </c>
      <c r="E895" s="9" t="s">
        <v>6446</v>
      </c>
      <c r="F895" s="2" t="s">
        <v>6447</v>
      </c>
      <c r="G895" s="2" t="s">
        <v>4</v>
      </c>
      <c r="H895" s="2" t="s">
        <v>3901</v>
      </c>
      <c r="I895" s="10">
        <v>5756.89</v>
      </c>
      <c r="J895" s="2" t="s">
        <v>2336</v>
      </c>
      <c r="K895" s="2" t="s">
        <v>2336</v>
      </c>
      <c r="L895" s="2" t="s">
        <v>2336</v>
      </c>
      <c r="M895" s="2" t="s">
        <v>2336</v>
      </c>
      <c r="N895" s="2" t="s">
        <v>22</v>
      </c>
    </row>
    <row r="896" spans="1:14" ht="16.5" customHeight="1">
      <c r="A896" s="2" t="s">
        <v>13</v>
      </c>
      <c r="B896" s="10">
        <v>36880.800000000003</v>
      </c>
      <c r="C896" s="2" t="s">
        <v>6448</v>
      </c>
      <c r="D896" s="2" t="s">
        <v>11</v>
      </c>
      <c r="E896" s="9" t="s">
        <v>6449</v>
      </c>
      <c r="F896" s="2" t="s">
        <v>6450</v>
      </c>
      <c r="G896" s="2" t="s">
        <v>4</v>
      </c>
      <c r="H896" s="2" t="s">
        <v>3901</v>
      </c>
      <c r="I896" s="10">
        <v>161317.20000000001</v>
      </c>
      <c r="J896" s="2" t="s">
        <v>2336</v>
      </c>
      <c r="K896" s="2" t="s">
        <v>2336</v>
      </c>
      <c r="L896" s="2" t="s">
        <v>2336</v>
      </c>
      <c r="M896" s="2" t="s">
        <v>2336</v>
      </c>
      <c r="N896" s="2" t="s">
        <v>21</v>
      </c>
    </row>
    <row r="897" spans="1:14" ht="16.5" customHeight="1">
      <c r="A897" s="2" t="s">
        <v>13</v>
      </c>
      <c r="B897" s="4">
        <v>82105</v>
      </c>
      <c r="C897" s="2" t="s">
        <v>6451</v>
      </c>
      <c r="D897" s="2" t="s">
        <v>11</v>
      </c>
      <c r="E897" s="9" t="s">
        <v>6452</v>
      </c>
      <c r="F897" s="2" t="s">
        <v>6453</v>
      </c>
      <c r="G897" s="2" t="s">
        <v>4</v>
      </c>
      <c r="H897" s="2" t="s">
        <v>3901</v>
      </c>
      <c r="I897" s="10">
        <v>111570.65</v>
      </c>
      <c r="J897" s="2" t="s">
        <v>2336</v>
      </c>
      <c r="K897" s="2" t="s">
        <v>2336</v>
      </c>
      <c r="L897" s="2" t="s">
        <v>2336</v>
      </c>
      <c r="M897" s="2" t="s">
        <v>2336</v>
      </c>
      <c r="N897" s="2" t="s">
        <v>27</v>
      </c>
    </row>
    <row r="898" spans="1:14" ht="16.5" customHeight="1">
      <c r="A898" s="2" t="s">
        <v>13</v>
      </c>
      <c r="B898" s="10">
        <v>3446.47</v>
      </c>
      <c r="C898" s="2" t="s">
        <v>6454</v>
      </c>
      <c r="D898" s="2" t="s">
        <v>11</v>
      </c>
      <c r="E898" s="9" t="s">
        <v>6455</v>
      </c>
      <c r="F898" s="2" t="s">
        <v>6456</v>
      </c>
      <c r="G898" s="2" t="s">
        <v>4</v>
      </c>
      <c r="H898" s="2" t="s">
        <v>3901</v>
      </c>
      <c r="I898" s="10">
        <v>3446.47</v>
      </c>
      <c r="J898" s="2" t="s">
        <v>2336</v>
      </c>
      <c r="K898" s="2" t="s">
        <v>2336</v>
      </c>
      <c r="L898" s="2" t="s">
        <v>2336</v>
      </c>
      <c r="M898" s="2" t="s">
        <v>2336</v>
      </c>
      <c r="N898" s="2" t="s">
        <v>20</v>
      </c>
    </row>
    <row r="899" spans="1:14" ht="16.5" customHeight="1">
      <c r="A899" s="2" t="s">
        <v>16</v>
      </c>
      <c r="B899" s="10">
        <v>4565376.41</v>
      </c>
      <c r="C899" s="2" t="s">
        <v>6457</v>
      </c>
      <c r="D899" s="2" t="s">
        <v>10</v>
      </c>
      <c r="E899" s="9" t="s">
        <v>6458</v>
      </c>
      <c r="F899" s="2" t="s">
        <v>6459</v>
      </c>
      <c r="G899" s="2" t="s">
        <v>4</v>
      </c>
      <c r="H899" s="2" t="s">
        <v>3901</v>
      </c>
      <c r="I899" s="10">
        <v>4788019.3099999996</v>
      </c>
      <c r="J899" s="2" t="s">
        <v>2336</v>
      </c>
      <c r="K899" s="2" t="s">
        <v>2336</v>
      </c>
      <c r="L899" s="2" t="s">
        <v>2336</v>
      </c>
      <c r="M899" s="2" t="s">
        <v>2336</v>
      </c>
      <c r="N899" s="2" t="s">
        <v>4759</v>
      </c>
    </row>
    <row r="900" spans="1:14" ht="16.5" customHeight="1">
      <c r="A900" s="2" t="s">
        <v>13</v>
      </c>
      <c r="B900" s="10">
        <v>105271.45</v>
      </c>
      <c r="C900" s="2" t="s">
        <v>6460</v>
      </c>
      <c r="D900" s="2" t="s">
        <v>11</v>
      </c>
      <c r="E900" s="9" t="s">
        <v>6461</v>
      </c>
      <c r="F900" s="2" t="s">
        <v>6462</v>
      </c>
      <c r="G900" s="2" t="s">
        <v>4</v>
      </c>
      <c r="H900" s="2" t="s">
        <v>3901</v>
      </c>
      <c r="I900" s="10">
        <v>143203.35999999999</v>
      </c>
      <c r="J900" s="2" t="s">
        <v>2336</v>
      </c>
      <c r="K900" s="2" t="s">
        <v>2336</v>
      </c>
      <c r="L900" s="2" t="s">
        <v>2336</v>
      </c>
      <c r="M900" s="2" t="s">
        <v>2336</v>
      </c>
      <c r="N900" s="2" t="s">
        <v>23</v>
      </c>
    </row>
    <row r="901" spans="1:14" ht="16.5" customHeight="1">
      <c r="A901" s="2" t="s">
        <v>13</v>
      </c>
      <c r="B901" s="10">
        <v>42398.400000000001</v>
      </c>
      <c r="C901" s="2" t="s">
        <v>6463</v>
      </c>
      <c r="D901" s="2" t="s">
        <v>11</v>
      </c>
      <c r="E901" s="9" t="s">
        <v>6464</v>
      </c>
      <c r="F901" s="2" t="s">
        <v>6465</v>
      </c>
      <c r="G901" s="2" t="s">
        <v>4</v>
      </c>
      <c r="H901" s="2" t="s">
        <v>3901</v>
      </c>
      <c r="I901" s="10">
        <v>59737.7</v>
      </c>
      <c r="J901" s="2" t="s">
        <v>2336</v>
      </c>
      <c r="K901" s="2" t="s">
        <v>2336</v>
      </c>
      <c r="L901" s="2" t="s">
        <v>2336</v>
      </c>
      <c r="M901" s="2" t="s">
        <v>2336</v>
      </c>
      <c r="N901" s="2" t="s">
        <v>4775</v>
      </c>
    </row>
    <row r="902" spans="1:14" ht="16.5" customHeight="1">
      <c r="A902" s="2" t="s">
        <v>14</v>
      </c>
      <c r="B902" s="10">
        <v>674780.2</v>
      </c>
      <c r="C902" s="2" t="s">
        <v>6466</v>
      </c>
      <c r="D902" s="2" t="s">
        <v>10</v>
      </c>
      <c r="E902" s="9" t="s">
        <v>6467</v>
      </c>
      <c r="F902" s="2" t="s">
        <v>6468</v>
      </c>
      <c r="G902" s="2" t="s">
        <v>4</v>
      </c>
      <c r="H902" s="2" t="s">
        <v>3901</v>
      </c>
      <c r="I902" s="4">
        <v>758180</v>
      </c>
      <c r="J902" s="2" t="s">
        <v>2336</v>
      </c>
      <c r="K902" s="2" t="s">
        <v>2336</v>
      </c>
      <c r="L902" s="2" t="s">
        <v>2336</v>
      </c>
      <c r="M902" s="2" t="s">
        <v>2336</v>
      </c>
      <c r="N902" s="2" t="s">
        <v>4759</v>
      </c>
    </row>
    <row r="903" spans="1:14" ht="16.5" customHeight="1">
      <c r="A903" s="2" t="s">
        <v>16</v>
      </c>
      <c r="B903" s="10">
        <v>6467.45</v>
      </c>
      <c r="C903" s="2" t="s">
        <v>6469</v>
      </c>
      <c r="D903" s="2" t="s">
        <v>12</v>
      </c>
      <c r="E903" s="9" t="s">
        <v>6470</v>
      </c>
      <c r="F903" s="2" t="s">
        <v>6471</v>
      </c>
      <c r="G903" s="2" t="s">
        <v>4</v>
      </c>
      <c r="H903" s="2" t="s">
        <v>3901</v>
      </c>
      <c r="I903" s="10">
        <v>34766.199999999997</v>
      </c>
      <c r="J903" s="2" t="s">
        <v>2336</v>
      </c>
      <c r="K903" s="2" t="s">
        <v>2336</v>
      </c>
      <c r="L903" s="2" t="s">
        <v>2336</v>
      </c>
      <c r="M903" s="2" t="s">
        <v>2336</v>
      </c>
      <c r="N903" s="2" t="s">
        <v>21</v>
      </c>
    </row>
    <row r="904" spans="1:14" ht="16.5" customHeight="1">
      <c r="A904" s="2" t="s">
        <v>16</v>
      </c>
      <c r="B904" s="10">
        <v>15214.54</v>
      </c>
      <c r="C904" s="2" t="s">
        <v>6469</v>
      </c>
      <c r="D904" s="2" t="s">
        <v>12</v>
      </c>
      <c r="E904" s="9" t="s">
        <v>6472</v>
      </c>
      <c r="F904" s="2" t="s">
        <v>6471</v>
      </c>
      <c r="G904" s="2" t="s">
        <v>4</v>
      </c>
      <c r="H904" s="2" t="s">
        <v>3901</v>
      </c>
      <c r="I904" s="10">
        <v>90282.94</v>
      </c>
      <c r="J904" s="2" t="s">
        <v>2336</v>
      </c>
      <c r="K904" s="2" t="s">
        <v>2336</v>
      </c>
      <c r="L904" s="2" t="s">
        <v>2336</v>
      </c>
      <c r="M904" s="2" t="s">
        <v>2336</v>
      </c>
      <c r="N904" s="2" t="s">
        <v>21</v>
      </c>
    </row>
    <row r="905" spans="1:14" ht="16.5" customHeight="1">
      <c r="A905" s="2" t="s">
        <v>4797</v>
      </c>
      <c r="B905" s="10">
        <v>16552.259999999998</v>
      </c>
      <c r="C905" s="2" t="s">
        <v>6473</v>
      </c>
      <c r="D905" s="2" t="s">
        <v>11</v>
      </c>
      <c r="E905" s="9" t="s">
        <v>6474</v>
      </c>
      <c r="F905" s="2" t="s">
        <v>6475</v>
      </c>
      <c r="G905" s="2" t="s">
        <v>4</v>
      </c>
      <c r="H905" s="2" t="s">
        <v>3901</v>
      </c>
      <c r="I905" s="10">
        <v>31457.58</v>
      </c>
      <c r="J905" s="2" t="s">
        <v>2336</v>
      </c>
      <c r="K905" s="2" t="s">
        <v>2336</v>
      </c>
      <c r="L905" s="2" t="s">
        <v>2336</v>
      </c>
      <c r="M905" s="2" t="s">
        <v>2336</v>
      </c>
      <c r="N905" s="2" t="s">
        <v>27</v>
      </c>
    </row>
    <row r="906" spans="1:14" ht="16.5" customHeight="1">
      <c r="A906" s="2" t="s">
        <v>16</v>
      </c>
      <c r="B906" s="4">
        <v>3642.1</v>
      </c>
      <c r="C906" s="2" t="s">
        <v>6476</v>
      </c>
      <c r="D906" s="2" t="s">
        <v>11</v>
      </c>
      <c r="E906" s="9" t="s">
        <v>6477</v>
      </c>
      <c r="F906" s="2" t="s">
        <v>6478</v>
      </c>
      <c r="G906" s="2" t="s">
        <v>4</v>
      </c>
      <c r="H906" s="1" t="s">
        <v>3901</v>
      </c>
      <c r="I906" s="4">
        <v>3642.1</v>
      </c>
      <c r="J906" s="4"/>
      <c r="K906" s="4"/>
      <c r="L906" s="4"/>
      <c r="M906" s="4"/>
      <c r="N906" s="2" t="s">
        <v>4759</v>
      </c>
    </row>
    <row r="907" spans="1:14" ht="16.5" customHeight="1">
      <c r="A907" s="2" t="s">
        <v>16</v>
      </c>
      <c r="B907" s="4">
        <v>3653.2799999999997</v>
      </c>
      <c r="C907" s="2" t="s">
        <v>6476</v>
      </c>
      <c r="D907" s="2" t="s">
        <v>11</v>
      </c>
      <c r="E907" s="9" t="s">
        <v>6479</v>
      </c>
      <c r="F907" s="2" t="s">
        <v>6478</v>
      </c>
      <c r="G907" s="2" t="s">
        <v>4</v>
      </c>
      <c r="H907" s="1" t="s">
        <v>3901</v>
      </c>
      <c r="I907" s="4">
        <v>3653.2799999999997</v>
      </c>
      <c r="J907" s="4"/>
      <c r="K907" s="4"/>
      <c r="L907" s="4"/>
      <c r="M907" s="4"/>
      <c r="N907" s="2" t="s">
        <v>4759</v>
      </c>
    </row>
    <row r="908" spans="1:14" ht="16.5" customHeight="1">
      <c r="A908" s="2" t="s">
        <v>16</v>
      </c>
      <c r="B908" s="4">
        <v>6031.25</v>
      </c>
      <c r="C908" s="2" t="s">
        <v>6476</v>
      </c>
      <c r="D908" s="2" t="s">
        <v>11</v>
      </c>
      <c r="E908" s="9" t="s">
        <v>6480</v>
      </c>
      <c r="F908" s="2" t="s">
        <v>6478</v>
      </c>
      <c r="G908" s="2" t="s">
        <v>4</v>
      </c>
      <c r="H908" s="1" t="s">
        <v>3901</v>
      </c>
      <c r="I908" s="4">
        <v>6031.25</v>
      </c>
      <c r="J908" s="4"/>
      <c r="K908" s="4"/>
      <c r="L908" s="4"/>
      <c r="M908" s="4"/>
      <c r="N908" s="2" t="s">
        <v>4759</v>
      </c>
    </row>
    <row r="909" spans="1:14" ht="16.5" customHeight="1">
      <c r="A909" s="2" t="s">
        <v>13</v>
      </c>
      <c r="B909" s="4">
        <v>80276</v>
      </c>
      <c r="C909" s="2" t="s">
        <v>5954</v>
      </c>
      <c r="D909" s="2" t="s">
        <v>11</v>
      </c>
      <c r="E909" s="9" t="s">
        <v>6481</v>
      </c>
      <c r="F909" s="2" t="s">
        <v>6482</v>
      </c>
      <c r="G909" s="2" t="s">
        <v>4</v>
      </c>
      <c r="H909" s="1" t="s">
        <v>3901</v>
      </c>
      <c r="I909" s="4">
        <v>80276</v>
      </c>
      <c r="J909" s="4"/>
      <c r="K909" s="4"/>
      <c r="L909" s="4"/>
      <c r="M909" s="4"/>
      <c r="N909" s="2" t="s">
        <v>21</v>
      </c>
    </row>
    <row r="910" spans="1:14" ht="16.5" customHeight="1">
      <c r="A910" s="2" t="s">
        <v>13</v>
      </c>
      <c r="B910" s="4">
        <v>120000</v>
      </c>
      <c r="C910" s="2" t="s">
        <v>2016</v>
      </c>
      <c r="D910" s="2" t="s">
        <v>11</v>
      </c>
      <c r="E910" s="9" t="s">
        <v>6483</v>
      </c>
      <c r="F910" s="2" t="s">
        <v>2017</v>
      </c>
      <c r="G910" s="2" t="s">
        <v>4</v>
      </c>
      <c r="H910" s="1" t="s">
        <v>3901</v>
      </c>
      <c r="I910" s="4">
        <v>120000</v>
      </c>
      <c r="J910" s="4"/>
      <c r="K910" s="4"/>
      <c r="L910" s="4"/>
      <c r="M910" s="4"/>
      <c r="N910" s="2" t="s">
        <v>27</v>
      </c>
    </row>
    <row r="911" spans="1:14" ht="16.5" customHeight="1">
      <c r="A911" s="2" t="s">
        <v>14</v>
      </c>
      <c r="B911" s="10">
        <v>114705.39</v>
      </c>
      <c r="C911" s="2" t="s">
        <v>6484</v>
      </c>
      <c r="D911" s="2" t="s">
        <v>10</v>
      </c>
      <c r="E911" s="9" t="s">
        <v>6485</v>
      </c>
      <c r="F911" s="2" t="s">
        <v>6486</v>
      </c>
      <c r="G911" s="2" t="s">
        <v>4</v>
      </c>
      <c r="H911" s="2" t="s">
        <v>3901</v>
      </c>
      <c r="I911" s="10">
        <v>145399.15</v>
      </c>
      <c r="J911" s="2" t="s">
        <v>2336</v>
      </c>
      <c r="K911" s="2" t="s">
        <v>2336</v>
      </c>
      <c r="L911" s="2" t="s">
        <v>2336</v>
      </c>
      <c r="M911" s="2" t="s">
        <v>2336</v>
      </c>
      <c r="N911" s="2" t="s">
        <v>21</v>
      </c>
    </row>
    <row r="912" spans="1:14" ht="16.5" customHeight="1">
      <c r="A912" s="2" t="s">
        <v>13</v>
      </c>
      <c r="B912" s="10">
        <v>137220.17000000001</v>
      </c>
      <c r="C912" s="2" t="s">
        <v>6487</v>
      </c>
      <c r="D912" s="2" t="s">
        <v>11</v>
      </c>
      <c r="E912" s="9" t="s">
        <v>6488</v>
      </c>
      <c r="F912" s="2" t="s">
        <v>6489</v>
      </c>
      <c r="G912" s="2" t="s">
        <v>4</v>
      </c>
      <c r="H912" s="2" t="s">
        <v>3901</v>
      </c>
      <c r="I912" s="10">
        <v>176940.84</v>
      </c>
      <c r="J912" s="2" t="s">
        <v>2336</v>
      </c>
      <c r="K912" s="2" t="s">
        <v>2336</v>
      </c>
      <c r="L912" s="2" t="s">
        <v>2336</v>
      </c>
      <c r="M912" s="2" t="s">
        <v>2336</v>
      </c>
      <c r="N912" s="2" t="s">
        <v>21</v>
      </c>
    </row>
    <row r="913" spans="1:14" ht="16.5" customHeight="1">
      <c r="A913" s="2" t="s">
        <v>4797</v>
      </c>
      <c r="B913" s="10">
        <v>56847.37</v>
      </c>
      <c r="C913" s="2" t="s">
        <v>6490</v>
      </c>
      <c r="D913" s="2" t="s">
        <v>11</v>
      </c>
      <c r="E913" s="9" t="s">
        <v>6491</v>
      </c>
      <c r="F913" s="2" t="s">
        <v>6492</v>
      </c>
      <c r="G913" s="2" t="s">
        <v>4</v>
      </c>
      <c r="H913" s="2" t="s">
        <v>3901</v>
      </c>
      <c r="I913" s="10">
        <v>71958.7</v>
      </c>
      <c r="J913" s="2" t="s">
        <v>2336</v>
      </c>
      <c r="K913" s="2" t="s">
        <v>2336</v>
      </c>
      <c r="L913" s="2" t="s">
        <v>2336</v>
      </c>
      <c r="M913" s="2" t="s">
        <v>2336</v>
      </c>
      <c r="N913" s="2" t="s">
        <v>4775</v>
      </c>
    </row>
    <row r="914" spans="1:14" ht="16.5" customHeight="1">
      <c r="A914" s="2" t="s">
        <v>4797</v>
      </c>
      <c r="B914" s="4">
        <v>3070.2400000000002</v>
      </c>
      <c r="C914" s="2" t="s">
        <v>6493</v>
      </c>
      <c r="D914" s="2" t="s">
        <v>10</v>
      </c>
      <c r="E914" s="9" t="s">
        <v>6494</v>
      </c>
      <c r="F914" s="2" t="s">
        <v>6495</v>
      </c>
      <c r="G914" s="2" t="s">
        <v>4</v>
      </c>
      <c r="H914" s="1" t="s">
        <v>3901</v>
      </c>
      <c r="I914" s="4">
        <v>3070.2400000000002</v>
      </c>
      <c r="J914" s="4"/>
      <c r="K914" s="4"/>
      <c r="L914" s="4"/>
      <c r="M914" s="4"/>
      <c r="N914" s="2" t="s">
        <v>4759</v>
      </c>
    </row>
    <row r="915" spans="1:14" ht="16.5" customHeight="1">
      <c r="A915" s="2" t="s">
        <v>4797</v>
      </c>
      <c r="B915" s="10">
        <v>88564.74</v>
      </c>
      <c r="C915" s="2" t="s">
        <v>6493</v>
      </c>
      <c r="D915" s="2" t="s">
        <v>10</v>
      </c>
      <c r="E915" s="9" t="s">
        <v>6496</v>
      </c>
      <c r="F915" s="2" t="s">
        <v>6497</v>
      </c>
      <c r="G915" s="2" t="s">
        <v>4</v>
      </c>
      <c r="H915" s="2" t="s">
        <v>3901</v>
      </c>
      <c r="I915" s="10">
        <v>99685.23</v>
      </c>
      <c r="J915" s="2" t="s">
        <v>2336</v>
      </c>
      <c r="K915" s="2" t="s">
        <v>2336</v>
      </c>
      <c r="L915" s="2" t="s">
        <v>2336</v>
      </c>
      <c r="M915" s="2" t="s">
        <v>2336</v>
      </c>
      <c r="N915" s="2" t="s">
        <v>4759</v>
      </c>
    </row>
    <row r="916" spans="1:14" ht="16.5" customHeight="1">
      <c r="A916" s="2" t="s">
        <v>13</v>
      </c>
      <c r="B916" s="10">
        <v>3061.03</v>
      </c>
      <c r="C916" s="2" t="s">
        <v>6498</v>
      </c>
      <c r="D916" s="2" t="s">
        <v>11</v>
      </c>
      <c r="E916" s="9" t="s">
        <v>6499</v>
      </c>
      <c r="F916" s="2" t="s">
        <v>6500</v>
      </c>
      <c r="G916" s="2" t="s">
        <v>4</v>
      </c>
      <c r="H916" s="2" t="s">
        <v>3901</v>
      </c>
      <c r="I916" s="10">
        <v>3061.03</v>
      </c>
      <c r="J916" s="2" t="s">
        <v>2336</v>
      </c>
      <c r="K916" s="2" t="s">
        <v>2336</v>
      </c>
      <c r="L916" s="2" t="s">
        <v>2336</v>
      </c>
      <c r="M916" s="2" t="s">
        <v>2336</v>
      </c>
      <c r="N916" s="2" t="s">
        <v>20</v>
      </c>
    </row>
    <row r="917" spans="1:14" ht="16.5" customHeight="1">
      <c r="A917" s="2" t="s">
        <v>4797</v>
      </c>
      <c r="B917" s="10">
        <v>69189.539999999994</v>
      </c>
      <c r="C917" s="2" t="s">
        <v>6501</v>
      </c>
      <c r="D917" s="2" t="s">
        <v>10</v>
      </c>
      <c r="E917" s="9" t="s">
        <v>6502</v>
      </c>
      <c r="F917" s="2" t="s">
        <v>6503</v>
      </c>
      <c r="G917" s="2" t="s">
        <v>4</v>
      </c>
      <c r="H917" s="2" t="s">
        <v>3901</v>
      </c>
      <c r="I917" s="10">
        <v>78767.070000000007</v>
      </c>
      <c r="J917" s="2" t="s">
        <v>2336</v>
      </c>
      <c r="K917" s="2" t="s">
        <v>2336</v>
      </c>
      <c r="L917" s="2" t="s">
        <v>2336</v>
      </c>
      <c r="M917" s="2" t="s">
        <v>2336</v>
      </c>
      <c r="N917" s="2" t="s">
        <v>4759</v>
      </c>
    </row>
    <row r="918" spans="1:14" ht="16.5" customHeight="1">
      <c r="A918" s="2" t="s">
        <v>4797</v>
      </c>
      <c r="B918" s="10">
        <v>116295.52</v>
      </c>
      <c r="C918" s="2" t="s">
        <v>6504</v>
      </c>
      <c r="D918" s="2" t="s">
        <v>10</v>
      </c>
      <c r="E918" s="9" t="s">
        <v>6505</v>
      </c>
      <c r="F918" s="2" t="s">
        <v>6506</v>
      </c>
      <c r="G918" s="2" t="s">
        <v>4</v>
      </c>
      <c r="H918" s="2" t="s">
        <v>3901</v>
      </c>
      <c r="I918" s="10">
        <v>125651.11</v>
      </c>
      <c r="J918" s="2" t="s">
        <v>2336</v>
      </c>
      <c r="K918" s="2" t="s">
        <v>2336</v>
      </c>
      <c r="L918" s="2" t="s">
        <v>2336</v>
      </c>
      <c r="M918" s="2" t="s">
        <v>2336</v>
      </c>
      <c r="N918" s="2" t="s">
        <v>4759</v>
      </c>
    </row>
    <row r="919" spans="1:14" ht="16.5" customHeight="1">
      <c r="A919" s="2" t="s">
        <v>4797</v>
      </c>
      <c r="B919" s="10">
        <v>51135.02</v>
      </c>
      <c r="C919" s="2" t="s">
        <v>6507</v>
      </c>
      <c r="D919" s="2" t="s">
        <v>10</v>
      </c>
      <c r="E919" s="9" t="s">
        <v>6508</v>
      </c>
      <c r="F919" s="2" t="s">
        <v>6509</v>
      </c>
      <c r="G919" s="2" t="s">
        <v>4</v>
      </c>
      <c r="H919" s="2" t="s">
        <v>3901</v>
      </c>
      <c r="I919" s="10">
        <v>58273.53</v>
      </c>
      <c r="J919" s="2" t="s">
        <v>2336</v>
      </c>
      <c r="K919" s="2" t="s">
        <v>2336</v>
      </c>
      <c r="L919" s="2" t="s">
        <v>2336</v>
      </c>
      <c r="M919" s="2" t="s">
        <v>2336</v>
      </c>
      <c r="N919" s="2" t="s">
        <v>4759</v>
      </c>
    </row>
    <row r="920" spans="1:14" ht="16.5" customHeight="1">
      <c r="A920" s="2" t="s">
        <v>4797</v>
      </c>
      <c r="B920" s="4">
        <v>60724</v>
      </c>
      <c r="C920" s="2" t="s">
        <v>6510</v>
      </c>
      <c r="D920" s="2" t="s">
        <v>10</v>
      </c>
      <c r="E920" s="9" t="s">
        <v>6511</v>
      </c>
      <c r="F920" s="2" t="s">
        <v>6512</v>
      </c>
      <c r="G920" s="2" t="s">
        <v>4</v>
      </c>
      <c r="H920" s="2" t="s">
        <v>3901</v>
      </c>
      <c r="I920" s="10">
        <v>67621.37</v>
      </c>
      <c r="J920" s="2" t="s">
        <v>2336</v>
      </c>
      <c r="K920" s="2" t="s">
        <v>2336</v>
      </c>
      <c r="L920" s="2" t="s">
        <v>2336</v>
      </c>
      <c r="M920" s="2" t="s">
        <v>2336</v>
      </c>
      <c r="N920" s="2" t="s">
        <v>4759</v>
      </c>
    </row>
    <row r="921" spans="1:14" ht="16.5" customHeight="1">
      <c r="A921" s="2" t="s">
        <v>4797</v>
      </c>
      <c r="B921" s="4">
        <v>54450</v>
      </c>
      <c r="C921" s="2" t="s">
        <v>6513</v>
      </c>
      <c r="D921" s="2" t="s">
        <v>10</v>
      </c>
      <c r="E921" s="9" t="s">
        <v>6514</v>
      </c>
      <c r="F921" s="2" t="s">
        <v>6515</v>
      </c>
      <c r="G921" s="2" t="s">
        <v>4</v>
      </c>
      <c r="H921" s="2" t="s">
        <v>3901</v>
      </c>
      <c r="I921" s="10">
        <v>64406.12</v>
      </c>
      <c r="J921" s="2" t="s">
        <v>2336</v>
      </c>
      <c r="K921" s="2" t="s">
        <v>2336</v>
      </c>
      <c r="L921" s="2" t="s">
        <v>2336</v>
      </c>
      <c r="M921" s="2" t="s">
        <v>2336</v>
      </c>
      <c r="N921" s="2" t="s">
        <v>4759</v>
      </c>
    </row>
    <row r="922" spans="1:14" ht="16.5" customHeight="1">
      <c r="A922" s="2" t="s">
        <v>4797</v>
      </c>
      <c r="B922" s="10">
        <v>67679.81</v>
      </c>
      <c r="C922" s="2" t="s">
        <v>6516</v>
      </c>
      <c r="D922" s="2" t="s">
        <v>10</v>
      </c>
      <c r="E922" s="9" t="s">
        <v>6517</v>
      </c>
      <c r="F922" s="2" t="s">
        <v>6518</v>
      </c>
      <c r="G922" s="2" t="s">
        <v>4</v>
      </c>
      <c r="H922" s="2" t="s">
        <v>3901</v>
      </c>
      <c r="I922" s="10">
        <v>77792.899999999994</v>
      </c>
      <c r="J922" s="2" t="s">
        <v>2336</v>
      </c>
      <c r="K922" s="2" t="s">
        <v>2336</v>
      </c>
      <c r="L922" s="2" t="s">
        <v>2336</v>
      </c>
      <c r="M922" s="2" t="s">
        <v>2336</v>
      </c>
      <c r="N922" s="2" t="s">
        <v>4759</v>
      </c>
    </row>
    <row r="923" spans="1:14" ht="16.5" customHeight="1">
      <c r="A923" s="2" t="s">
        <v>13</v>
      </c>
      <c r="B923" s="10">
        <v>401124.79</v>
      </c>
      <c r="C923" s="2" t="s">
        <v>6519</v>
      </c>
      <c r="D923" s="2" t="s">
        <v>11</v>
      </c>
      <c r="E923" s="9" t="s">
        <v>6520</v>
      </c>
      <c r="F923" s="2" t="s">
        <v>6521</v>
      </c>
      <c r="G923" s="2" t="s">
        <v>4</v>
      </c>
      <c r="H923" s="2" t="s">
        <v>3901</v>
      </c>
      <c r="I923" s="10">
        <v>555670.46</v>
      </c>
      <c r="J923" s="2" t="s">
        <v>2336</v>
      </c>
      <c r="K923" s="2" t="s">
        <v>2336</v>
      </c>
      <c r="L923" s="2" t="s">
        <v>2336</v>
      </c>
      <c r="M923" s="2" t="s">
        <v>2336</v>
      </c>
      <c r="N923" s="2" t="s">
        <v>20</v>
      </c>
    </row>
    <row r="924" spans="1:14" ht="16.5" customHeight="1">
      <c r="A924" s="2" t="s">
        <v>4797</v>
      </c>
      <c r="B924" s="10">
        <v>86708.65</v>
      </c>
      <c r="C924" s="2" t="s">
        <v>6522</v>
      </c>
      <c r="D924" s="2" t="s">
        <v>10</v>
      </c>
      <c r="E924" s="9" t="s">
        <v>6523</v>
      </c>
      <c r="F924" s="2" t="s">
        <v>6524</v>
      </c>
      <c r="G924" s="2" t="s">
        <v>4</v>
      </c>
      <c r="H924" s="2" t="s">
        <v>3901</v>
      </c>
      <c r="I924" s="10">
        <v>96342.95</v>
      </c>
      <c r="J924" s="2" t="s">
        <v>2336</v>
      </c>
      <c r="K924" s="2" t="s">
        <v>2336</v>
      </c>
      <c r="L924" s="2" t="s">
        <v>2336</v>
      </c>
      <c r="M924" s="2" t="s">
        <v>2336</v>
      </c>
      <c r="N924" s="2" t="s">
        <v>4759</v>
      </c>
    </row>
    <row r="925" spans="1:14" ht="16.5" customHeight="1">
      <c r="A925" s="2" t="s">
        <v>4797</v>
      </c>
      <c r="B925" s="10">
        <v>32333.32</v>
      </c>
      <c r="C925" s="2" t="s">
        <v>6525</v>
      </c>
      <c r="D925" s="2" t="s">
        <v>12</v>
      </c>
      <c r="E925" s="9" t="s">
        <v>6526</v>
      </c>
      <c r="F925" s="2" t="s">
        <v>6527</v>
      </c>
      <c r="G925" s="2" t="s">
        <v>4</v>
      </c>
      <c r="H925" s="2" t="s">
        <v>3901</v>
      </c>
      <c r="I925" s="10">
        <v>33802.559999999998</v>
      </c>
      <c r="J925" s="2" t="s">
        <v>2336</v>
      </c>
      <c r="K925" s="2" t="s">
        <v>2336</v>
      </c>
      <c r="L925" s="2" t="s">
        <v>2336</v>
      </c>
      <c r="M925" s="2" t="s">
        <v>2336</v>
      </c>
      <c r="N925" s="2" t="s">
        <v>4775</v>
      </c>
    </row>
    <row r="926" spans="1:14" ht="16.5" customHeight="1">
      <c r="A926" s="2" t="s">
        <v>13</v>
      </c>
      <c r="B926" s="4">
        <v>40000</v>
      </c>
      <c r="C926" s="2" t="s">
        <v>6528</v>
      </c>
      <c r="D926" s="2" t="s">
        <v>12</v>
      </c>
      <c r="E926" s="9" t="s">
        <v>6529</v>
      </c>
      <c r="F926" s="2" t="s">
        <v>6530</v>
      </c>
      <c r="G926" s="2" t="s">
        <v>4</v>
      </c>
      <c r="H926" s="2" t="s">
        <v>3901</v>
      </c>
      <c r="I926" s="4">
        <v>40000</v>
      </c>
      <c r="J926" s="2" t="s">
        <v>2336</v>
      </c>
      <c r="K926" s="2" t="s">
        <v>2336</v>
      </c>
      <c r="L926" s="2" t="s">
        <v>2336</v>
      </c>
      <c r="M926" s="2" t="s">
        <v>2336</v>
      </c>
      <c r="N926" s="2" t="s">
        <v>20</v>
      </c>
    </row>
    <row r="927" spans="1:14" ht="16.5" customHeight="1">
      <c r="A927" s="2" t="s">
        <v>13</v>
      </c>
      <c r="B927" s="4">
        <v>80000</v>
      </c>
      <c r="C927" s="2" t="s">
        <v>6531</v>
      </c>
      <c r="D927" s="2" t="s">
        <v>12</v>
      </c>
      <c r="E927" s="9" t="s">
        <v>6532</v>
      </c>
      <c r="F927" s="2" t="s">
        <v>6533</v>
      </c>
      <c r="G927" s="2" t="s">
        <v>4</v>
      </c>
      <c r="H927" s="2" t="s">
        <v>3901</v>
      </c>
      <c r="I927" s="4">
        <v>80000</v>
      </c>
      <c r="J927" s="2" t="s">
        <v>2336</v>
      </c>
      <c r="K927" s="2" t="s">
        <v>2336</v>
      </c>
      <c r="L927" s="2" t="s">
        <v>2336</v>
      </c>
      <c r="M927" s="2" t="s">
        <v>2336</v>
      </c>
      <c r="N927" s="2" t="s">
        <v>20</v>
      </c>
    </row>
    <row r="928" spans="1:14" ht="16.5" customHeight="1">
      <c r="A928" s="2" t="s">
        <v>4797</v>
      </c>
      <c r="B928" s="10">
        <v>85886.55</v>
      </c>
      <c r="C928" s="2" t="s">
        <v>6534</v>
      </c>
      <c r="D928" s="2" t="s">
        <v>10</v>
      </c>
      <c r="E928" s="9" t="s">
        <v>6535</v>
      </c>
      <c r="F928" s="2" t="s">
        <v>6536</v>
      </c>
      <c r="G928" s="2" t="s">
        <v>4</v>
      </c>
      <c r="H928" s="2" t="s">
        <v>3901</v>
      </c>
      <c r="I928" s="10">
        <v>98911.51</v>
      </c>
      <c r="J928" s="2" t="s">
        <v>2336</v>
      </c>
      <c r="K928" s="2" t="s">
        <v>2336</v>
      </c>
      <c r="L928" s="2" t="s">
        <v>2336</v>
      </c>
      <c r="M928" s="2" t="s">
        <v>2336</v>
      </c>
      <c r="N928" s="2" t="s">
        <v>4759</v>
      </c>
    </row>
    <row r="929" spans="1:14" ht="16.5" customHeight="1">
      <c r="A929" s="2" t="s">
        <v>13</v>
      </c>
      <c r="B929" s="10">
        <v>16252.48</v>
      </c>
      <c r="C929" s="2" t="s">
        <v>6537</v>
      </c>
      <c r="D929" s="2" t="s">
        <v>12</v>
      </c>
      <c r="E929" s="9" t="s">
        <v>6538</v>
      </c>
      <c r="F929" s="2" t="s">
        <v>6539</v>
      </c>
      <c r="G929" s="2" t="s">
        <v>4</v>
      </c>
      <c r="H929" s="2" t="s">
        <v>3901</v>
      </c>
      <c r="I929" s="10">
        <v>16252.48</v>
      </c>
      <c r="J929" s="2" t="s">
        <v>2336</v>
      </c>
      <c r="K929" s="2" t="s">
        <v>2336</v>
      </c>
      <c r="L929" s="2" t="s">
        <v>2336</v>
      </c>
      <c r="M929" s="2" t="s">
        <v>2336</v>
      </c>
      <c r="N929" s="2" t="s">
        <v>21</v>
      </c>
    </row>
    <row r="930" spans="1:14" ht="16.5" customHeight="1">
      <c r="A930" s="2" t="s">
        <v>4797</v>
      </c>
      <c r="B930" s="10">
        <v>56879.99</v>
      </c>
      <c r="C930" s="2" t="s">
        <v>6540</v>
      </c>
      <c r="D930" s="2" t="s">
        <v>10</v>
      </c>
      <c r="E930" s="9" t="s">
        <v>6541</v>
      </c>
      <c r="F930" s="2" t="s">
        <v>6542</v>
      </c>
      <c r="G930" s="2" t="s">
        <v>4</v>
      </c>
      <c r="H930" s="2" t="s">
        <v>3901</v>
      </c>
      <c r="I930" s="10">
        <v>59999.99</v>
      </c>
      <c r="J930" s="2" t="s">
        <v>2336</v>
      </c>
      <c r="K930" s="2" t="s">
        <v>2336</v>
      </c>
      <c r="L930" s="2" t="s">
        <v>2336</v>
      </c>
      <c r="M930" s="2" t="s">
        <v>2336</v>
      </c>
      <c r="N930" s="2" t="s">
        <v>4759</v>
      </c>
    </row>
    <row r="931" spans="1:14" ht="16.5" customHeight="1">
      <c r="A931" s="2" t="s">
        <v>4797</v>
      </c>
      <c r="B931" s="10">
        <v>48085.53</v>
      </c>
      <c r="C931" s="2" t="s">
        <v>6543</v>
      </c>
      <c r="D931" s="2" t="s">
        <v>10</v>
      </c>
      <c r="E931" s="9" t="s">
        <v>6544</v>
      </c>
      <c r="F931" s="2" t="s">
        <v>6545</v>
      </c>
      <c r="G931" s="2" t="s">
        <v>4</v>
      </c>
      <c r="H931" s="2" t="s">
        <v>3901</v>
      </c>
      <c r="I931" s="10">
        <v>51073.33</v>
      </c>
      <c r="J931" s="2" t="s">
        <v>2336</v>
      </c>
      <c r="K931" s="2" t="s">
        <v>2336</v>
      </c>
      <c r="L931" s="2" t="s">
        <v>2336</v>
      </c>
      <c r="M931" s="2" t="s">
        <v>2336</v>
      </c>
      <c r="N931" s="2" t="s">
        <v>4759</v>
      </c>
    </row>
    <row r="932" spans="1:14" ht="16.5" customHeight="1">
      <c r="A932" s="2" t="s">
        <v>16</v>
      </c>
      <c r="B932" s="10">
        <v>24196.47</v>
      </c>
      <c r="C932" s="2" t="s">
        <v>6546</v>
      </c>
      <c r="D932" s="2" t="s">
        <v>11</v>
      </c>
      <c r="E932" s="9" t="s">
        <v>6547</v>
      </c>
      <c r="F932" s="2" t="s">
        <v>6548</v>
      </c>
      <c r="G932" s="2" t="s">
        <v>4</v>
      </c>
      <c r="H932" s="2" t="s">
        <v>3901</v>
      </c>
      <c r="I932" s="10">
        <v>55255.69</v>
      </c>
      <c r="J932" s="2" t="s">
        <v>2336</v>
      </c>
      <c r="K932" s="2" t="s">
        <v>2336</v>
      </c>
      <c r="L932" s="2" t="s">
        <v>2336</v>
      </c>
      <c r="M932" s="2" t="s">
        <v>2336</v>
      </c>
      <c r="N932" s="2" t="s">
        <v>4759</v>
      </c>
    </row>
    <row r="933" spans="1:14" ht="16.5" customHeight="1">
      <c r="A933" s="2" t="s">
        <v>16</v>
      </c>
      <c r="B933" s="4">
        <v>25410</v>
      </c>
      <c r="C933" s="2" t="s">
        <v>6546</v>
      </c>
      <c r="D933" s="2" t="s">
        <v>11</v>
      </c>
      <c r="E933" s="9" t="s">
        <v>6549</v>
      </c>
      <c r="F933" s="2" t="s">
        <v>6548</v>
      </c>
      <c r="G933" s="2" t="s">
        <v>4</v>
      </c>
      <c r="H933" s="2" t="s">
        <v>3901</v>
      </c>
      <c r="I933" s="10">
        <v>55255.69</v>
      </c>
      <c r="J933" s="2" t="s">
        <v>2336</v>
      </c>
      <c r="K933" s="2" t="s">
        <v>2336</v>
      </c>
      <c r="L933" s="2" t="s">
        <v>2336</v>
      </c>
      <c r="M933" s="2" t="s">
        <v>2336</v>
      </c>
      <c r="N933" s="2" t="s">
        <v>4759</v>
      </c>
    </row>
    <row r="934" spans="1:14" ht="16.5" customHeight="1">
      <c r="A934" s="2" t="s">
        <v>16</v>
      </c>
      <c r="B934" s="10">
        <v>6532.79</v>
      </c>
      <c r="C934" s="2" t="s">
        <v>6546</v>
      </c>
      <c r="D934" s="2" t="s">
        <v>11</v>
      </c>
      <c r="E934" s="9" t="s">
        <v>6550</v>
      </c>
      <c r="F934" s="2" t="s">
        <v>6548</v>
      </c>
      <c r="G934" s="2" t="s">
        <v>4</v>
      </c>
      <c r="H934" s="2" t="s">
        <v>3901</v>
      </c>
      <c r="I934" s="10">
        <v>13115.29</v>
      </c>
      <c r="J934" s="2" t="s">
        <v>2336</v>
      </c>
      <c r="K934" s="2" t="s">
        <v>2336</v>
      </c>
      <c r="L934" s="2" t="s">
        <v>2336</v>
      </c>
      <c r="M934" s="2" t="s">
        <v>2336</v>
      </c>
      <c r="N934" s="2" t="s">
        <v>4759</v>
      </c>
    </row>
    <row r="935" spans="1:14" ht="16.5" customHeight="1">
      <c r="A935" s="2" t="s">
        <v>16</v>
      </c>
      <c r="B935" s="10">
        <v>9371791.5199999996</v>
      </c>
      <c r="C935" s="2" t="s">
        <v>6551</v>
      </c>
      <c r="D935" s="2" t="s">
        <v>12</v>
      </c>
      <c r="E935" s="9" t="s">
        <v>6552</v>
      </c>
      <c r="F935" s="2" t="s">
        <v>6553</v>
      </c>
      <c r="G935" s="2" t="s">
        <v>4</v>
      </c>
      <c r="H935" s="2" t="s">
        <v>3901</v>
      </c>
      <c r="I935" s="10">
        <v>9371791.5199999996</v>
      </c>
      <c r="J935" s="2" t="s">
        <v>2336</v>
      </c>
      <c r="K935" s="2" t="s">
        <v>2336</v>
      </c>
      <c r="L935" s="2" t="s">
        <v>2336</v>
      </c>
      <c r="M935" s="2" t="s">
        <v>2336</v>
      </c>
      <c r="N935" s="2" t="s">
        <v>26</v>
      </c>
    </row>
    <row r="936" spans="1:14" ht="16.5" customHeight="1">
      <c r="A936" s="2" t="s">
        <v>16</v>
      </c>
      <c r="B936" s="10">
        <v>46443.43</v>
      </c>
      <c r="C936" s="2" t="s">
        <v>6546</v>
      </c>
      <c r="D936" s="2" t="s">
        <v>11</v>
      </c>
      <c r="E936" s="9" t="s">
        <v>6554</v>
      </c>
      <c r="F936" s="2" t="s">
        <v>6548</v>
      </c>
      <c r="G936" s="2" t="s">
        <v>4</v>
      </c>
      <c r="H936" s="2" t="s">
        <v>3901</v>
      </c>
      <c r="I936" s="10">
        <v>72466.899999999994</v>
      </c>
      <c r="J936" s="2" t="s">
        <v>2336</v>
      </c>
      <c r="K936" s="2" t="s">
        <v>2336</v>
      </c>
      <c r="L936" s="2" t="s">
        <v>2336</v>
      </c>
      <c r="M936" s="2" t="s">
        <v>2336</v>
      </c>
      <c r="N936" s="2" t="s">
        <v>4759</v>
      </c>
    </row>
    <row r="937" spans="1:14" ht="16.5" customHeight="1">
      <c r="A937" s="2" t="s">
        <v>13</v>
      </c>
      <c r="B937" s="10">
        <v>388033.94</v>
      </c>
      <c r="C937" s="2" t="s">
        <v>6555</v>
      </c>
      <c r="D937" s="2" t="s">
        <v>11</v>
      </c>
      <c r="E937" s="9" t="s">
        <v>6556</v>
      </c>
      <c r="F937" s="2" t="s">
        <v>6557</v>
      </c>
      <c r="G937" s="2" t="s">
        <v>4</v>
      </c>
      <c r="H937" s="2" t="s">
        <v>3901</v>
      </c>
      <c r="I937" s="10">
        <v>475858.03</v>
      </c>
      <c r="J937" s="2" t="s">
        <v>2336</v>
      </c>
      <c r="K937" s="2" t="s">
        <v>2336</v>
      </c>
      <c r="L937" s="2" t="s">
        <v>2336</v>
      </c>
      <c r="M937" s="2" t="s">
        <v>2336</v>
      </c>
      <c r="N937" s="2" t="s">
        <v>21</v>
      </c>
    </row>
    <row r="938" spans="1:14" ht="16.5" customHeight="1">
      <c r="A938" s="2" t="s">
        <v>4797</v>
      </c>
      <c r="B938" s="10">
        <v>60163.62</v>
      </c>
      <c r="C938" s="2" t="s">
        <v>6558</v>
      </c>
      <c r="D938" s="2" t="s">
        <v>10</v>
      </c>
      <c r="E938" s="9" t="s">
        <v>6559</v>
      </c>
      <c r="F938" s="2" t="s">
        <v>6560</v>
      </c>
      <c r="G938" s="2" t="s">
        <v>4</v>
      </c>
      <c r="H938" s="2" t="s">
        <v>3901</v>
      </c>
      <c r="I938" s="10">
        <v>66918.81</v>
      </c>
      <c r="J938" s="2" t="s">
        <v>2336</v>
      </c>
      <c r="K938" s="2" t="s">
        <v>2336</v>
      </c>
      <c r="L938" s="2" t="s">
        <v>2336</v>
      </c>
      <c r="M938" s="2" t="s">
        <v>2336</v>
      </c>
      <c r="N938" s="2" t="s">
        <v>4759</v>
      </c>
    </row>
    <row r="939" spans="1:14" ht="16.5" customHeight="1">
      <c r="A939" s="2" t="s">
        <v>16</v>
      </c>
      <c r="B939" s="10">
        <v>1664270.36</v>
      </c>
      <c r="C939" s="2" t="s">
        <v>6561</v>
      </c>
      <c r="D939" s="2" t="s">
        <v>10</v>
      </c>
      <c r="E939" s="9" t="s">
        <v>6562</v>
      </c>
      <c r="F939" s="2" t="s">
        <v>6563</v>
      </c>
      <c r="G939" s="2" t="s">
        <v>4</v>
      </c>
      <c r="H939" s="2" t="s">
        <v>3901</v>
      </c>
      <c r="I939" s="10">
        <v>1870584.42</v>
      </c>
      <c r="J939" s="2" t="s">
        <v>2336</v>
      </c>
      <c r="K939" s="2" t="s">
        <v>2336</v>
      </c>
      <c r="L939" s="2" t="s">
        <v>2336</v>
      </c>
      <c r="M939" s="2" t="s">
        <v>2336</v>
      </c>
      <c r="N939" s="2" t="s">
        <v>4759</v>
      </c>
    </row>
    <row r="940" spans="1:14" ht="16.5" customHeight="1">
      <c r="A940" s="2" t="s">
        <v>4797</v>
      </c>
      <c r="B940" s="10">
        <v>56712.12</v>
      </c>
      <c r="C940" s="2" t="s">
        <v>6564</v>
      </c>
      <c r="D940" s="2" t="s">
        <v>10</v>
      </c>
      <c r="E940" s="9" t="s">
        <v>6565</v>
      </c>
      <c r="F940" s="2" t="s">
        <v>6566</v>
      </c>
      <c r="G940" s="2" t="s">
        <v>4</v>
      </c>
      <c r="H940" s="2" t="s">
        <v>3901</v>
      </c>
      <c r="I940" s="10">
        <v>68860.34</v>
      </c>
      <c r="J940" s="2" t="s">
        <v>2336</v>
      </c>
      <c r="K940" s="2" t="s">
        <v>2336</v>
      </c>
      <c r="L940" s="2" t="s">
        <v>2336</v>
      </c>
      <c r="M940" s="2" t="s">
        <v>2336</v>
      </c>
      <c r="N940" s="2" t="s">
        <v>4759</v>
      </c>
    </row>
    <row r="941" spans="1:14" ht="16.5" customHeight="1">
      <c r="A941" s="2" t="s">
        <v>4797</v>
      </c>
      <c r="B941" s="10">
        <v>165617.78</v>
      </c>
      <c r="C941" s="2" t="s">
        <v>6567</v>
      </c>
      <c r="D941" s="2" t="s">
        <v>10</v>
      </c>
      <c r="E941" s="9" t="s">
        <v>6568</v>
      </c>
      <c r="F941" s="2" t="s">
        <v>6569</v>
      </c>
      <c r="G941" s="2" t="s">
        <v>4</v>
      </c>
      <c r="H941" s="2" t="s">
        <v>3901</v>
      </c>
      <c r="I941" s="10">
        <v>193981.82</v>
      </c>
      <c r="J941" s="2" t="s">
        <v>2336</v>
      </c>
      <c r="K941" s="2" t="s">
        <v>2336</v>
      </c>
      <c r="L941" s="2" t="s">
        <v>2336</v>
      </c>
      <c r="M941" s="2" t="s">
        <v>2336</v>
      </c>
      <c r="N941" s="2" t="s">
        <v>4759</v>
      </c>
    </row>
    <row r="942" spans="1:14" ht="16.5" customHeight="1">
      <c r="A942" s="2" t="s">
        <v>13</v>
      </c>
      <c r="B942" s="10">
        <v>71649.399999999994</v>
      </c>
      <c r="C942" s="2" t="s">
        <v>6570</v>
      </c>
      <c r="D942" s="2" t="s">
        <v>11</v>
      </c>
      <c r="E942" s="9" t="s">
        <v>6571</v>
      </c>
      <c r="F942" s="2" t="s">
        <v>6572</v>
      </c>
      <c r="G942" s="2" t="s">
        <v>4</v>
      </c>
      <c r="H942" s="2" t="s">
        <v>3901</v>
      </c>
      <c r="I942" s="10">
        <v>117531.02</v>
      </c>
      <c r="J942" s="2" t="s">
        <v>2336</v>
      </c>
      <c r="K942" s="2" t="s">
        <v>2336</v>
      </c>
      <c r="L942" s="2" t="s">
        <v>2336</v>
      </c>
      <c r="M942" s="2" t="s">
        <v>2336</v>
      </c>
      <c r="N942" s="2" t="s">
        <v>21</v>
      </c>
    </row>
    <row r="943" spans="1:14" ht="16.5" customHeight="1">
      <c r="A943" s="2" t="s">
        <v>13</v>
      </c>
      <c r="B943" s="10">
        <v>98144.7</v>
      </c>
      <c r="C943" s="2" t="s">
        <v>6570</v>
      </c>
      <c r="D943" s="2" t="s">
        <v>11</v>
      </c>
      <c r="E943" s="9" t="s">
        <v>6573</v>
      </c>
      <c r="F943" s="2" t="s">
        <v>6572</v>
      </c>
      <c r="G943" s="2" t="s">
        <v>4</v>
      </c>
      <c r="H943" s="2" t="s">
        <v>3901</v>
      </c>
      <c r="I943" s="10">
        <v>111878.34</v>
      </c>
      <c r="J943" s="2" t="s">
        <v>2336</v>
      </c>
      <c r="K943" s="2" t="s">
        <v>2336</v>
      </c>
      <c r="L943" s="2" t="s">
        <v>2336</v>
      </c>
      <c r="M943" s="2" t="s">
        <v>2336</v>
      </c>
      <c r="N943" s="2" t="s">
        <v>21</v>
      </c>
    </row>
    <row r="944" spans="1:14" ht="16.5" customHeight="1">
      <c r="A944" s="2" t="s">
        <v>13</v>
      </c>
      <c r="B944" s="10">
        <v>77145.22</v>
      </c>
      <c r="C944" s="2" t="s">
        <v>6570</v>
      </c>
      <c r="D944" s="2" t="s">
        <v>11</v>
      </c>
      <c r="E944" s="9" t="s">
        <v>6574</v>
      </c>
      <c r="F944" s="2" t="s">
        <v>6572</v>
      </c>
      <c r="G944" s="2" t="s">
        <v>4</v>
      </c>
      <c r="H944" s="2" t="s">
        <v>3901</v>
      </c>
      <c r="I944" s="10">
        <v>91669.759999999995</v>
      </c>
      <c r="J944" s="2" t="s">
        <v>2336</v>
      </c>
      <c r="K944" s="2" t="s">
        <v>2336</v>
      </c>
      <c r="L944" s="2" t="s">
        <v>2336</v>
      </c>
      <c r="M944" s="2" t="s">
        <v>2336</v>
      </c>
      <c r="N944" s="2" t="s">
        <v>21</v>
      </c>
    </row>
    <row r="945" spans="1:14" ht="16.5" customHeight="1">
      <c r="A945" s="2" t="s">
        <v>13</v>
      </c>
      <c r="B945" s="10">
        <v>58821.34</v>
      </c>
      <c r="C945" s="2" t="s">
        <v>6570</v>
      </c>
      <c r="D945" s="2" t="s">
        <v>11</v>
      </c>
      <c r="E945" s="9" t="s">
        <v>6575</v>
      </c>
      <c r="F945" s="2" t="s">
        <v>6572</v>
      </c>
      <c r="G945" s="2" t="s">
        <v>4</v>
      </c>
      <c r="H945" s="2" t="s">
        <v>3901</v>
      </c>
      <c r="I945" s="10">
        <v>85972.32</v>
      </c>
      <c r="J945" s="2" t="s">
        <v>2336</v>
      </c>
      <c r="K945" s="2" t="s">
        <v>2336</v>
      </c>
      <c r="L945" s="2" t="s">
        <v>2336</v>
      </c>
      <c r="M945" s="2" t="s">
        <v>2336</v>
      </c>
      <c r="N945" s="2" t="s">
        <v>21</v>
      </c>
    </row>
    <row r="946" spans="1:14" ht="16.5" customHeight="1">
      <c r="A946" s="2" t="s">
        <v>4797</v>
      </c>
      <c r="B946" s="10">
        <v>75891.199999999997</v>
      </c>
      <c r="C946" s="2" t="s">
        <v>6576</v>
      </c>
      <c r="D946" s="2" t="s">
        <v>10</v>
      </c>
      <c r="E946" s="9" t="s">
        <v>6577</v>
      </c>
      <c r="F946" s="2" t="s">
        <v>6578</v>
      </c>
      <c r="G946" s="2" t="s">
        <v>4</v>
      </c>
      <c r="H946" s="2" t="s">
        <v>3901</v>
      </c>
      <c r="I946" s="10">
        <v>86347.68</v>
      </c>
      <c r="J946" s="2" t="s">
        <v>2336</v>
      </c>
      <c r="K946" s="2" t="s">
        <v>2336</v>
      </c>
      <c r="L946" s="2" t="s">
        <v>2336</v>
      </c>
      <c r="M946" s="2" t="s">
        <v>2336</v>
      </c>
      <c r="N946" s="2" t="s">
        <v>4759</v>
      </c>
    </row>
    <row r="947" spans="1:14" ht="16.5" customHeight="1">
      <c r="A947" s="2" t="s">
        <v>14</v>
      </c>
      <c r="B947" s="10">
        <v>4259.2</v>
      </c>
      <c r="C947" s="2" t="s">
        <v>6579</v>
      </c>
      <c r="D947" s="2" t="s">
        <v>11</v>
      </c>
      <c r="E947" s="9" t="s">
        <v>6580</v>
      </c>
      <c r="F947" s="2" t="s">
        <v>6581</v>
      </c>
      <c r="G947" s="2" t="s">
        <v>4</v>
      </c>
      <c r="H947" s="2" t="s">
        <v>3901</v>
      </c>
      <c r="I947" s="10">
        <v>12305.7</v>
      </c>
      <c r="J947" s="2" t="s">
        <v>2336</v>
      </c>
      <c r="K947" s="2" t="s">
        <v>2336</v>
      </c>
      <c r="L947" s="2" t="s">
        <v>2336</v>
      </c>
      <c r="M947" s="2" t="s">
        <v>2336</v>
      </c>
      <c r="N947" s="2" t="s">
        <v>4759</v>
      </c>
    </row>
    <row r="948" spans="1:14" ht="16.5" customHeight="1">
      <c r="A948" s="2" t="s">
        <v>14</v>
      </c>
      <c r="B948" s="10">
        <v>244735.24</v>
      </c>
      <c r="C948" s="2" t="s">
        <v>6582</v>
      </c>
      <c r="D948" s="2" t="s">
        <v>10</v>
      </c>
      <c r="E948" s="9" t="s">
        <v>6583</v>
      </c>
      <c r="F948" s="2" t="s">
        <v>6584</v>
      </c>
      <c r="G948" s="2" t="s">
        <v>4</v>
      </c>
      <c r="H948" s="2" t="s">
        <v>3901</v>
      </c>
      <c r="I948" s="10">
        <v>282996.34999999998</v>
      </c>
      <c r="J948" s="2" t="s">
        <v>2336</v>
      </c>
      <c r="K948" s="2" t="s">
        <v>2336</v>
      </c>
      <c r="L948" s="2" t="s">
        <v>2336</v>
      </c>
      <c r="M948" s="2" t="s">
        <v>2336</v>
      </c>
      <c r="N948" s="2" t="s">
        <v>4759</v>
      </c>
    </row>
    <row r="949" spans="1:14" ht="16.5" customHeight="1">
      <c r="A949" s="2" t="s">
        <v>4797</v>
      </c>
      <c r="B949" s="10">
        <v>97244.25</v>
      </c>
      <c r="C949" s="2" t="s">
        <v>6585</v>
      </c>
      <c r="D949" s="2" t="s">
        <v>10</v>
      </c>
      <c r="E949" s="9" t="s">
        <v>6586</v>
      </c>
      <c r="F949" s="2" t="s">
        <v>6587</v>
      </c>
      <c r="G949" s="2" t="s">
        <v>4</v>
      </c>
      <c r="H949" s="2" t="s">
        <v>3901</v>
      </c>
      <c r="I949" s="10">
        <v>108471.01</v>
      </c>
      <c r="J949" s="2" t="s">
        <v>2336</v>
      </c>
      <c r="K949" s="2" t="s">
        <v>2336</v>
      </c>
      <c r="L949" s="2" t="s">
        <v>2336</v>
      </c>
      <c r="M949" s="2" t="s">
        <v>2336</v>
      </c>
      <c r="N949" s="2" t="s">
        <v>4759</v>
      </c>
    </row>
    <row r="950" spans="1:14" ht="16.5" customHeight="1">
      <c r="A950" s="2" t="s">
        <v>13</v>
      </c>
      <c r="B950" s="10">
        <v>74551.5</v>
      </c>
      <c r="C950" s="2" t="s">
        <v>6588</v>
      </c>
      <c r="D950" s="2" t="s">
        <v>12</v>
      </c>
      <c r="E950" s="9" t="s">
        <v>6589</v>
      </c>
      <c r="F950" s="2" t="s">
        <v>6590</v>
      </c>
      <c r="G950" s="2" t="s">
        <v>4</v>
      </c>
      <c r="H950" s="2" t="s">
        <v>3901</v>
      </c>
      <c r="I950" s="10">
        <v>74551.5</v>
      </c>
      <c r="J950" s="2" t="s">
        <v>2336</v>
      </c>
      <c r="K950" s="2" t="s">
        <v>2336</v>
      </c>
      <c r="L950" s="2" t="s">
        <v>2336</v>
      </c>
      <c r="M950" s="2" t="s">
        <v>2336</v>
      </c>
      <c r="N950" s="2" t="s">
        <v>4759</v>
      </c>
    </row>
    <row r="951" spans="1:14" ht="16.5" customHeight="1">
      <c r="A951" s="2" t="s">
        <v>13</v>
      </c>
      <c r="B951" s="10">
        <v>2624.49</v>
      </c>
      <c r="C951" s="2" t="s">
        <v>6591</v>
      </c>
      <c r="D951" s="2" t="s">
        <v>12</v>
      </c>
      <c r="E951" s="9" t="s">
        <v>6592</v>
      </c>
      <c r="F951" s="2" t="s">
        <v>6593</v>
      </c>
      <c r="G951" s="2" t="s">
        <v>4</v>
      </c>
      <c r="H951" s="2" t="s">
        <v>3901</v>
      </c>
      <c r="I951" s="10">
        <v>2624.49</v>
      </c>
      <c r="J951" s="2" t="s">
        <v>2336</v>
      </c>
      <c r="K951" s="2" t="s">
        <v>2336</v>
      </c>
      <c r="L951" s="2" t="s">
        <v>2336</v>
      </c>
      <c r="M951" s="2" t="s">
        <v>2336</v>
      </c>
      <c r="N951" s="2" t="s">
        <v>4759</v>
      </c>
    </row>
    <row r="952" spans="1:14" ht="16.5" customHeight="1">
      <c r="A952" s="2" t="s">
        <v>14</v>
      </c>
      <c r="B952" s="10">
        <v>230899.88</v>
      </c>
      <c r="C952" s="2" t="s">
        <v>6594</v>
      </c>
      <c r="D952" s="2" t="s">
        <v>10</v>
      </c>
      <c r="E952" s="9" t="s">
        <v>6595</v>
      </c>
      <c r="F952" s="2" t="s">
        <v>6596</v>
      </c>
      <c r="G952" s="2" t="s">
        <v>4</v>
      </c>
      <c r="H952" s="2" t="s">
        <v>3901</v>
      </c>
      <c r="I952" s="10">
        <v>230899.88</v>
      </c>
      <c r="J952" s="2" t="s">
        <v>2336</v>
      </c>
      <c r="K952" s="2" t="s">
        <v>2336</v>
      </c>
      <c r="L952" s="2" t="s">
        <v>2336</v>
      </c>
      <c r="M952" s="2" t="s">
        <v>2336</v>
      </c>
      <c r="N952" s="2" t="s">
        <v>22</v>
      </c>
    </row>
    <row r="953" spans="1:14" ht="16.5" customHeight="1">
      <c r="A953" s="2" t="s">
        <v>13</v>
      </c>
      <c r="B953" s="10">
        <v>29977.360000000001</v>
      </c>
      <c r="C953" s="2" t="s">
        <v>6597</v>
      </c>
      <c r="D953" s="2" t="s">
        <v>12</v>
      </c>
      <c r="E953" s="9" t="s">
        <v>6598</v>
      </c>
      <c r="F953" s="2" t="s">
        <v>6599</v>
      </c>
      <c r="G953" s="2" t="s">
        <v>4</v>
      </c>
      <c r="H953" s="2" t="s">
        <v>3901</v>
      </c>
      <c r="I953" s="10">
        <v>29977.360000000001</v>
      </c>
      <c r="J953" s="2" t="s">
        <v>2336</v>
      </c>
      <c r="K953" s="2" t="s">
        <v>2336</v>
      </c>
      <c r="L953" s="2" t="s">
        <v>2336</v>
      </c>
      <c r="M953" s="2" t="s">
        <v>2336</v>
      </c>
      <c r="N953" s="2" t="s">
        <v>4759</v>
      </c>
    </row>
    <row r="954" spans="1:14" ht="16.5" customHeight="1">
      <c r="A954" s="2" t="s">
        <v>13</v>
      </c>
      <c r="B954" s="10">
        <v>2260.4699999999998</v>
      </c>
      <c r="C954" s="2" t="s">
        <v>6600</v>
      </c>
      <c r="D954" s="2" t="s">
        <v>11</v>
      </c>
      <c r="E954" s="9" t="s">
        <v>6601</v>
      </c>
      <c r="F954" s="2" t="s">
        <v>6602</v>
      </c>
      <c r="G954" s="2" t="s">
        <v>4</v>
      </c>
      <c r="H954" s="2" t="s">
        <v>3901</v>
      </c>
      <c r="I954" s="10">
        <v>2260.4699999999998</v>
      </c>
      <c r="J954" s="2" t="s">
        <v>2336</v>
      </c>
      <c r="K954" s="2" t="s">
        <v>2336</v>
      </c>
      <c r="L954" s="2" t="s">
        <v>2336</v>
      </c>
      <c r="M954" s="2" t="s">
        <v>2336</v>
      </c>
      <c r="N954" s="2" t="s">
        <v>22</v>
      </c>
    </row>
    <row r="955" spans="1:14" ht="16.5" customHeight="1">
      <c r="A955" s="2" t="s">
        <v>13</v>
      </c>
      <c r="B955" s="10">
        <v>1428.24</v>
      </c>
      <c r="C955" s="2" t="s">
        <v>6603</v>
      </c>
      <c r="D955" s="2" t="s">
        <v>11</v>
      </c>
      <c r="E955" s="9" t="s">
        <v>6604</v>
      </c>
      <c r="F955" s="2" t="s">
        <v>6605</v>
      </c>
      <c r="G955" s="2" t="s">
        <v>4</v>
      </c>
      <c r="H955" s="2" t="s">
        <v>3901</v>
      </c>
      <c r="I955" s="10">
        <v>1428.24</v>
      </c>
      <c r="J955" s="2" t="s">
        <v>2336</v>
      </c>
      <c r="K955" s="2" t="s">
        <v>2336</v>
      </c>
      <c r="L955" s="2" t="s">
        <v>2336</v>
      </c>
      <c r="M955" s="2" t="s">
        <v>2336</v>
      </c>
      <c r="N955" s="2" t="s">
        <v>22</v>
      </c>
    </row>
    <row r="956" spans="1:14" ht="16.5" customHeight="1">
      <c r="A956" s="2" t="s">
        <v>13</v>
      </c>
      <c r="B956" s="10">
        <v>2146.64</v>
      </c>
      <c r="C956" s="2" t="s">
        <v>6606</v>
      </c>
      <c r="D956" s="2" t="s">
        <v>11</v>
      </c>
      <c r="E956" s="9" t="s">
        <v>6607</v>
      </c>
      <c r="F956" s="2" t="s">
        <v>6608</v>
      </c>
      <c r="G956" s="2" t="s">
        <v>4</v>
      </c>
      <c r="H956" s="2" t="s">
        <v>3901</v>
      </c>
      <c r="I956" s="10">
        <v>2146.64</v>
      </c>
      <c r="J956" s="2" t="s">
        <v>2336</v>
      </c>
      <c r="K956" s="2" t="s">
        <v>2336</v>
      </c>
      <c r="L956" s="2" t="s">
        <v>2336</v>
      </c>
      <c r="M956" s="2" t="s">
        <v>2336</v>
      </c>
      <c r="N956" s="2" t="s">
        <v>22</v>
      </c>
    </row>
    <row r="957" spans="1:14" ht="16.5" customHeight="1">
      <c r="A957" s="2" t="s">
        <v>4797</v>
      </c>
      <c r="B957" s="4">
        <v>49294</v>
      </c>
      <c r="C957" s="2" t="s">
        <v>6609</v>
      </c>
      <c r="D957" s="2" t="s">
        <v>10</v>
      </c>
      <c r="E957" s="9" t="s">
        <v>6610</v>
      </c>
      <c r="F957" s="2" t="s">
        <v>6611</v>
      </c>
      <c r="G957" s="2" t="s">
        <v>4</v>
      </c>
      <c r="H957" s="2" t="s">
        <v>3901</v>
      </c>
      <c r="I957" s="10">
        <v>56207.53</v>
      </c>
      <c r="J957" s="2" t="s">
        <v>2336</v>
      </c>
      <c r="K957" s="2" t="s">
        <v>2336</v>
      </c>
      <c r="L957" s="2" t="s">
        <v>2336</v>
      </c>
      <c r="M957" s="2" t="s">
        <v>2336</v>
      </c>
      <c r="N957" s="2" t="s">
        <v>4759</v>
      </c>
    </row>
    <row r="958" spans="1:14" ht="16.5" customHeight="1">
      <c r="A958" s="2" t="s">
        <v>13</v>
      </c>
      <c r="B958" s="10">
        <v>106174.6</v>
      </c>
      <c r="C958" s="2" t="s">
        <v>6612</v>
      </c>
      <c r="D958" s="2" t="s">
        <v>12</v>
      </c>
      <c r="E958" s="9" t="s">
        <v>6613</v>
      </c>
      <c r="F958" s="2" t="s">
        <v>6614</v>
      </c>
      <c r="G958" s="2" t="s">
        <v>4</v>
      </c>
      <c r="H958" s="2" t="s">
        <v>3901</v>
      </c>
      <c r="I958" s="10">
        <v>106174.64</v>
      </c>
      <c r="J958" s="2" t="s">
        <v>2336</v>
      </c>
      <c r="K958" s="2" t="s">
        <v>2336</v>
      </c>
      <c r="L958" s="2" t="s">
        <v>2336</v>
      </c>
      <c r="M958" s="2" t="s">
        <v>2336</v>
      </c>
      <c r="N958" s="2" t="s">
        <v>4759</v>
      </c>
    </row>
    <row r="959" spans="1:14" ht="16.5" customHeight="1">
      <c r="A959" s="2" t="s">
        <v>13</v>
      </c>
      <c r="B959" s="10">
        <v>1077685.48</v>
      </c>
      <c r="C959" s="2" t="s">
        <v>6615</v>
      </c>
      <c r="D959" s="2" t="s">
        <v>11</v>
      </c>
      <c r="E959" s="9" t="s">
        <v>6616</v>
      </c>
      <c r="F959" s="2" t="s">
        <v>6617</v>
      </c>
      <c r="G959" s="2" t="s">
        <v>4</v>
      </c>
      <c r="H959" s="2" t="s">
        <v>3901</v>
      </c>
      <c r="I959" s="10">
        <v>1438468.67</v>
      </c>
      <c r="J959" s="2" t="s">
        <v>2336</v>
      </c>
      <c r="K959" s="2" t="s">
        <v>2336</v>
      </c>
      <c r="L959" s="2" t="s">
        <v>2336</v>
      </c>
      <c r="M959" s="2" t="s">
        <v>2336</v>
      </c>
      <c r="N959" s="2" t="s">
        <v>21</v>
      </c>
    </row>
    <row r="960" spans="1:14" ht="16.5" customHeight="1">
      <c r="A960" s="2" t="s">
        <v>4797</v>
      </c>
      <c r="B960" s="10">
        <v>39533.47</v>
      </c>
      <c r="C960" s="2" t="s">
        <v>6618</v>
      </c>
      <c r="D960" s="2" t="s">
        <v>10</v>
      </c>
      <c r="E960" s="9" t="s">
        <v>6619</v>
      </c>
      <c r="F960" s="2" t="s">
        <v>6620</v>
      </c>
      <c r="G960" s="2" t="s">
        <v>4</v>
      </c>
      <c r="H960" s="2" t="s">
        <v>3901</v>
      </c>
      <c r="I960" s="10">
        <v>44072.99</v>
      </c>
      <c r="J960" s="2" t="s">
        <v>2336</v>
      </c>
      <c r="K960" s="2" t="s">
        <v>2336</v>
      </c>
      <c r="L960" s="2" t="s">
        <v>2336</v>
      </c>
      <c r="M960" s="2" t="s">
        <v>2336</v>
      </c>
      <c r="N960" s="2" t="s">
        <v>4759</v>
      </c>
    </row>
    <row r="961" spans="1:14" ht="16.5" customHeight="1">
      <c r="A961" s="2" t="s">
        <v>13</v>
      </c>
      <c r="B961" s="10">
        <v>1098.73</v>
      </c>
      <c r="C961" s="2" t="s">
        <v>6621</v>
      </c>
      <c r="D961" s="2" t="s">
        <v>11</v>
      </c>
      <c r="E961" s="9" t="s">
        <v>6622</v>
      </c>
      <c r="F961" s="2" t="s">
        <v>6623</v>
      </c>
      <c r="G961" s="2" t="s">
        <v>4</v>
      </c>
      <c r="H961" s="2" t="s">
        <v>3901</v>
      </c>
      <c r="I961" s="10">
        <v>1098.73</v>
      </c>
      <c r="J961" s="2" t="s">
        <v>2336</v>
      </c>
      <c r="K961" s="2" t="s">
        <v>2336</v>
      </c>
      <c r="L961" s="2" t="s">
        <v>2336</v>
      </c>
      <c r="M961" s="2" t="s">
        <v>2336</v>
      </c>
      <c r="N961" s="2" t="s">
        <v>22</v>
      </c>
    </row>
    <row r="962" spans="1:14" ht="16.5" customHeight="1">
      <c r="A962" s="2" t="s">
        <v>13</v>
      </c>
      <c r="B962" s="10">
        <v>1348.09</v>
      </c>
      <c r="C962" s="2" t="s">
        <v>6624</v>
      </c>
      <c r="D962" s="2" t="s">
        <v>11</v>
      </c>
      <c r="E962" s="9" t="s">
        <v>6625</v>
      </c>
      <c r="F962" s="2" t="s">
        <v>6626</v>
      </c>
      <c r="G962" s="2" t="s">
        <v>4</v>
      </c>
      <c r="H962" s="2" t="s">
        <v>3901</v>
      </c>
      <c r="I962" s="10">
        <v>1348.09</v>
      </c>
      <c r="J962" s="2" t="s">
        <v>2336</v>
      </c>
      <c r="K962" s="2" t="s">
        <v>2336</v>
      </c>
      <c r="L962" s="2" t="s">
        <v>2336</v>
      </c>
      <c r="M962" s="2" t="s">
        <v>2336</v>
      </c>
      <c r="N962" s="2" t="s">
        <v>22</v>
      </c>
    </row>
    <row r="963" spans="1:14" ht="16.5" customHeight="1">
      <c r="A963" s="2" t="s">
        <v>13</v>
      </c>
      <c r="B963" s="10">
        <v>2049.06</v>
      </c>
      <c r="C963" s="2" t="s">
        <v>6627</v>
      </c>
      <c r="D963" s="2" t="s">
        <v>11</v>
      </c>
      <c r="E963" s="9" t="s">
        <v>6628</v>
      </c>
      <c r="F963" s="2" t="s">
        <v>6629</v>
      </c>
      <c r="G963" s="2" t="s">
        <v>4</v>
      </c>
      <c r="H963" s="2" t="s">
        <v>3901</v>
      </c>
      <c r="I963" s="10">
        <v>2049.06</v>
      </c>
      <c r="J963" s="2" t="s">
        <v>2336</v>
      </c>
      <c r="K963" s="2" t="s">
        <v>2336</v>
      </c>
      <c r="L963" s="2" t="s">
        <v>2336</v>
      </c>
      <c r="M963" s="2" t="s">
        <v>2336</v>
      </c>
      <c r="N963" s="2" t="s">
        <v>22</v>
      </c>
    </row>
    <row r="964" spans="1:14" ht="16.5" customHeight="1">
      <c r="A964" s="2" t="s">
        <v>13</v>
      </c>
      <c r="B964" s="10">
        <v>2260.4699999999998</v>
      </c>
      <c r="C964" s="2" t="s">
        <v>6630</v>
      </c>
      <c r="D964" s="2" t="s">
        <v>11</v>
      </c>
      <c r="E964" s="9" t="s">
        <v>6631</v>
      </c>
      <c r="F964" s="2" t="s">
        <v>6632</v>
      </c>
      <c r="G964" s="2" t="s">
        <v>4</v>
      </c>
      <c r="H964" s="2" t="s">
        <v>3901</v>
      </c>
      <c r="I964" s="10">
        <v>2260.4699999999998</v>
      </c>
      <c r="J964" s="2" t="s">
        <v>2336</v>
      </c>
      <c r="K964" s="2" t="s">
        <v>2336</v>
      </c>
      <c r="L964" s="2" t="s">
        <v>2336</v>
      </c>
      <c r="M964" s="2" t="s">
        <v>2336</v>
      </c>
      <c r="N964" s="2" t="s">
        <v>22</v>
      </c>
    </row>
    <row r="965" spans="1:14" ht="16.5" customHeight="1">
      <c r="A965" s="2" t="s">
        <v>16</v>
      </c>
      <c r="B965" s="10">
        <v>370474.94</v>
      </c>
      <c r="C965" s="2" t="s">
        <v>6633</v>
      </c>
      <c r="D965" s="2" t="s">
        <v>11</v>
      </c>
      <c r="E965" s="9" t="s">
        <v>6634</v>
      </c>
      <c r="F965" s="2" t="s">
        <v>6635</v>
      </c>
      <c r="G965" s="2" t="s">
        <v>4</v>
      </c>
      <c r="H965" s="2" t="s">
        <v>3901</v>
      </c>
      <c r="I965" s="4">
        <v>600000</v>
      </c>
      <c r="J965" s="2" t="s">
        <v>2336</v>
      </c>
      <c r="K965" s="2" t="s">
        <v>2336</v>
      </c>
      <c r="L965" s="2" t="s">
        <v>2336</v>
      </c>
      <c r="M965" s="2" t="s">
        <v>2336</v>
      </c>
      <c r="N965" s="2" t="s">
        <v>4775</v>
      </c>
    </row>
    <row r="966" spans="1:14" ht="16.5" customHeight="1">
      <c r="A966" s="2" t="s">
        <v>14</v>
      </c>
      <c r="B966" s="4">
        <v>56749</v>
      </c>
      <c r="C966" s="2" t="s">
        <v>6579</v>
      </c>
      <c r="D966" s="2" t="s">
        <v>11</v>
      </c>
      <c r="E966" s="9" t="s">
        <v>6636</v>
      </c>
      <c r="F966" s="2" t="s">
        <v>6581</v>
      </c>
      <c r="G966" s="2" t="s">
        <v>4</v>
      </c>
      <c r="H966" s="2" t="s">
        <v>3901</v>
      </c>
      <c r="I966" s="10">
        <v>72696.800000000003</v>
      </c>
      <c r="J966" s="2" t="s">
        <v>2336</v>
      </c>
      <c r="K966" s="2" t="s">
        <v>2336</v>
      </c>
      <c r="L966" s="2" t="s">
        <v>2336</v>
      </c>
      <c r="M966" s="2" t="s">
        <v>2336</v>
      </c>
      <c r="N966" s="2" t="s">
        <v>4759</v>
      </c>
    </row>
    <row r="967" spans="1:14" ht="16.5" customHeight="1">
      <c r="A967" s="2" t="s">
        <v>13</v>
      </c>
      <c r="B967" s="10">
        <v>2190.7800000000002</v>
      </c>
      <c r="C967" s="2" t="s">
        <v>6637</v>
      </c>
      <c r="D967" s="2" t="s">
        <v>11</v>
      </c>
      <c r="E967" s="9" t="s">
        <v>6638</v>
      </c>
      <c r="F967" s="2" t="s">
        <v>6639</v>
      </c>
      <c r="G967" s="2" t="s">
        <v>4</v>
      </c>
      <c r="H967" s="2" t="s">
        <v>3901</v>
      </c>
      <c r="I967" s="10">
        <v>2190.7800000000002</v>
      </c>
      <c r="J967" s="2" t="s">
        <v>2336</v>
      </c>
      <c r="K967" s="2" t="s">
        <v>2336</v>
      </c>
      <c r="L967" s="2" t="s">
        <v>2336</v>
      </c>
      <c r="M967" s="2" t="s">
        <v>2336</v>
      </c>
      <c r="N967" s="2" t="s">
        <v>22</v>
      </c>
    </row>
    <row r="968" spans="1:14" ht="16.5" customHeight="1">
      <c r="A968" s="2" t="s">
        <v>13</v>
      </c>
      <c r="B968" s="10">
        <v>2797.13</v>
      </c>
      <c r="C968" s="2" t="s">
        <v>6640</v>
      </c>
      <c r="D968" s="2" t="s">
        <v>11</v>
      </c>
      <c r="E968" s="9" t="s">
        <v>6641</v>
      </c>
      <c r="F968" s="2" t="s">
        <v>6642</v>
      </c>
      <c r="G968" s="2" t="s">
        <v>4</v>
      </c>
      <c r="H968" s="2" t="s">
        <v>3901</v>
      </c>
      <c r="I968" s="10">
        <v>2797.13</v>
      </c>
      <c r="J968" s="2" t="s">
        <v>2336</v>
      </c>
      <c r="K968" s="2" t="s">
        <v>2336</v>
      </c>
      <c r="L968" s="2" t="s">
        <v>2336</v>
      </c>
      <c r="M968" s="2" t="s">
        <v>2336</v>
      </c>
      <c r="N968" s="2" t="s">
        <v>22</v>
      </c>
    </row>
    <row r="969" spans="1:14" ht="16.5" customHeight="1">
      <c r="A969" s="2" t="s">
        <v>13</v>
      </c>
      <c r="B969" s="10">
        <v>1995.97</v>
      </c>
      <c r="C969" s="2" t="s">
        <v>6643</v>
      </c>
      <c r="D969" s="2" t="s">
        <v>11</v>
      </c>
      <c r="E969" s="9" t="s">
        <v>6644</v>
      </c>
      <c r="F969" s="2" t="s">
        <v>6645</v>
      </c>
      <c r="G969" s="2" t="s">
        <v>4</v>
      </c>
      <c r="H969" s="2" t="s">
        <v>3901</v>
      </c>
      <c r="I969" s="10">
        <v>1995.97</v>
      </c>
      <c r="J969" s="2" t="s">
        <v>2336</v>
      </c>
      <c r="K969" s="2" t="s">
        <v>2336</v>
      </c>
      <c r="L969" s="2" t="s">
        <v>2336</v>
      </c>
      <c r="M969" s="2" t="s">
        <v>2336</v>
      </c>
      <c r="N969" s="2" t="s">
        <v>22</v>
      </c>
    </row>
    <row r="970" spans="1:14" ht="16.5" customHeight="1">
      <c r="A970" s="2" t="s">
        <v>13</v>
      </c>
      <c r="B970" s="4">
        <v>81753.06</v>
      </c>
      <c r="C970" s="2" t="s">
        <v>6646</v>
      </c>
      <c r="D970" s="2" t="s">
        <v>11</v>
      </c>
      <c r="E970" s="9" t="s">
        <v>6647</v>
      </c>
      <c r="F970" s="2" t="s">
        <v>6648</v>
      </c>
      <c r="G970" s="2" t="s">
        <v>4</v>
      </c>
      <c r="H970" s="1" t="s">
        <v>3901</v>
      </c>
      <c r="I970" s="4">
        <v>81753.06</v>
      </c>
      <c r="J970" s="4"/>
      <c r="K970" s="4"/>
      <c r="L970" s="4"/>
      <c r="M970" s="4"/>
      <c r="N970" s="2" t="s">
        <v>26</v>
      </c>
    </row>
    <row r="971" spans="1:14" ht="16.5" customHeight="1">
      <c r="A971" s="2" t="s">
        <v>13</v>
      </c>
      <c r="B971" s="10">
        <v>3447.63</v>
      </c>
      <c r="C971" s="2" t="s">
        <v>6649</v>
      </c>
      <c r="D971" s="2" t="s">
        <v>11</v>
      </c>
      <c r="E971" s="9" t="s">
        <v>6650</v>
      </c>
      <c r="F971" s="2" t="s">
        <v>6651</v>
      </c>
      <c r="G971" s="2" t="s">
        <v>4</v>
      </c>
      <c r="H971" s="2" t="s">
        <v>3901</v>
      </c>
      <c r="I971" s="10">
        <v>3447.63</v>
      </c>
      <c r="J971" s="2" t="s">
        <v>2336</v>
      </c>
      <c r="K971" s="2" t="s">
        <v>2336</v>
      </c>
      <c r="L971" s="2" t="s">
        <v>2336</v>
      </c>
      <c r="M971" s="2" t="s">
        <v>2336</v>
      </c>
      <c r="N971" s="2" t="s">
        <v>22</v>
      </c>
    </row>
    <row r="972" spans="1:14" ht="16.5" customHeight="1">
      <c r="A972" s="2" t="s">
        <v>13</v>
      </c>
      <c r="B972" s="10">
        <v>1718.78</v>
      </c>
      <c r="C972" s="2" t="s">
        <v>6652</v>
      </c>
      <c r="D972" s="2" t="s">
        <v>11</v>
      </c>
      <c r="E972" s="9" t="s">
        <v>6653</v>
      </c>
      <c r="F972" s="2" t="s">
        <v>6654</v>
      </c>
      <c r="G972" s="2" t="s">
        <v>4</v>
      </c>
      <c r="H972" s="2" t="s">
        <v>3901</v>
      </c>
      <c r="I972" s="10">
        <v>1718.78</v>
      </c>
      <c r="J972" s="2" t="s">
        <v>2336</v>
      </c>
      <c r="K972" s="2" t="s">
        <v>2336</v>
      </c>
      <c r="L972" s="2" t="s">
        <v>2336</v>
      </c>
      <c r="M972" s="2" t="s">
        <v>2336</v>
      </c>
      <c r="N972" s="2" t="s">
        <v>22</v>
      </c>
    </row>
    <row r="973" spans="1:14" ht="16.5" customHeight="1">
      <c r="A973" s="2" t="s">
        <v>13</v>
      </c>
      <c r="B973" s="10">
        <v>16267.1</v>
      </c>
      <c r="C973" s="2" t="s">
        <v>6655</v>
      </c>
      <c r="D973" s="2" t="s">
        <v>12</v>
      </c>
      <c r="E973" s="9" t="s">
        <v>6656</v>
      </c>
      <c r="F973" s="2" t="s">
        <v>6657</v>
      </c>
      <c r="G973" s="2" t="s">
        <v>4</v>
      </c>
      <c r="H973" s="2" t="s">
        <v>3901</v>
      </c>
      <c r="I973" s="10">
        <v>16267.1</v>
      </c>
      <c r="J973" s="2" t="s">
        <v>2336</v>
      </c>
      <c r="K973" s="2" t="s">
        <v>2336</v>
      </c>
      <c r="L973" s="2" t="s">
        <v>2336</v>
      </c>
      <c r="M973" s="2" t="s">
        <v>2336</v>
      </c>
      <c r="N973" s="2" t="s">
        <v>4759</v>
      </c>
    </row>
    <row r="974" spans="1:14" ht="16.5" customHeight="1">
      <c r="A974" s="2" t="s">
        <v>13</v>
      </c>
      <c r="B974" s="10">
        <v>2845.92</v>
      </c>
      <c r="C974" s="2" t="s">
        <v>6658</v>
      </c>
      <c r="D974" s="2" t="s">
        <v>11</v>
      </c>
      <c r="E974" s="9" t="s">
        <v>6659</v>
      </c>
      <c r="F974" s="2" t="s">
        <v>6660</v>
      </c>
      <c r="G974" s="2" t="s">
        <v>4</v>
      </c>
      <c r="H974" s="2" t="s">
        <v>3901</v>
      </c>
      <c r="I974" s="10">
        <v>4743.2</v>
      </c>
      <c r="J974" s="2" t="s">
        <v>2336</v>
      </c>
      <c r="K974" s="2" t="s">
        <v>2336</v>
      </c>
      <c r="L974" s="2" t="s">
        <v>2336</v>
      </c>
      <c r="M974" s="2" t="s">
        <v>2336</v>
      </c>
      <c r="N974" s="2" t="s">
        <v>22</v>
      </c>
    </row>
    <row r="975" spans="1:14" ht="16.5" customHeight="1">
      <c r="A975" s="2" t="s">
        <v>13</v>
      </c>
      <c r="B975" s="10">
        <v>2087.25</v>
      </c>
      <c r="C975" s="2" t="s">
        <v>6661</v>
      </c>
      <c r="D975" s="2" t="s">
        <v>11</v>
      </c>
      <c r="E975" s="9" t="s">
        <v>6662</v>
      </c>
      <c r="F975" s="2" t="s">
        <v>6663</v>
      </c>
      <c r="G975" s="2" t="s">
        <v>4</v>
      </c>
      <c r="H975" s="2" t="s">
        <v>3901</v>
      </c>
      <c r="I975" s="10">
        <v>2704.35</v>
      </c>
      <c r="J975" s="2" t="s">
        <v>2336</v>
      </c>
      <c r="K975" s="2" t="s">
        <v>2336</v>
      </c>
      <c r="L975" s="2" t="s">
        <v>2336</v>
      </c>
      <c r="M975" s="2" t="s">
        <v>2336</v>
      </c>
      <c r="N975" s="2" t="s">
        <v>22</v>
      </c>
    </row>
    <row r="976" spans="1:14" ht="16.5" customHeight="1">
      <c r="A976" s="2" t="s">
        <v>4797</v>
      </c>
      <c r="B976" s="10">
        <v>90052.89</v>
      </c>
      <c r="C976" s="2" t="s">
        <v>6664</v>
      </c>
      <c r="D976" s="2" t="s">
        <v>10</v>
      </c>
      <c r="E976" s="9" t="s">
        <v>6665</v>
      </c>
      <c r="F976" s="2" t="s">
        <v>6666</v>
      </c>
      <c r="G976" s="2" t="s">
        <v>4</v>
      </c>
      <c r="H976" s="2" t="s">
        <v>3901</v>
      </c>
      <c r="I976" s="10">
        <v>98043.43</v>
      </c>
      <c r="J976" s="2" t="s">
        <v>2336</v>
      </c>
      <c r="K976" s="2" t="s">
        <v>2336</v>
      </c>
      <c r="L976" s="2" t="s">
        <v>2336</v>
      </c>
      <c r="M976" s="2" t="s">
        <v>2336</v>
      </c>
      <c r="N976" s="2" t="s">
        <v>4759</v>
      </c>
    </row>
    <row r="977" spans="1:14" ht="16.5" customHeight="1">
      <c r="A977" s="2" t="s">
        <v>13</v>
      </c>
      <c r="B977" s="10">
        <v>10961.85</v>
      </c>
      <c r="C977" s="2" t="s">
        <v>6667</v>
      </c>
      <c r="D977" s="2" t="s">
        <v>12</v>
      </c>
      <c r="E977" s="9" t="s">
        <v>6668</v>
      </c>
      <c r="F977" s="2" t="s">
        <v>6669</v>
      </c>
      <c r="G977" s="2" t="s">
        <v>4</v>
      </c>
      <c r="H977" s="2" t="s">
        <v>3901</v>
      </c>
      <c r="I977" s="10">
        <v>10961.86</v>
      </c>
      <c r="J977" s="2" t="s">
        <v>2336</v>
      </c>
      <c r="K977" s="2" t="s">
        <v>2336</v>
      </c>
      <c r="L977" s="2" t="s">
        <v>2336</v>
      </c>
      <c r="M977" s="2" t="s">
        <v>2336</v>
      </c>
      <c r="N977" s="2" t="s">
        <v>4759</v>
      </c>
    </row>
    <row r="978" spans="1:14" ht="16.5" customHeight="1">
      <c r="A978" s="2" t="s">
        <v>4797</v>
      </c>
      <c r="B978" s="10">
        <v>16412.66</v>
      </c>
      <c r="C978" s="2" t="s">
        <v>6670</v>
      </c>
      <c r="D978" s="2" t="s">
        <v>10</v>
      </c>
      <c r="E978" s="9" t="s">
        <v>6671</v>
      </c>
      <c r="F978" s="2" t="s">
        <v>6672</v>
      </c>
      <c r="G978" s="2" t="s">
        <v>4</v>
      </c>
      <c r="H978" s="2" t="s">
        <v>3901</v>
      </c>
      <c r="I978" s="10">
        <v>17868.98</v>
      </c>
      <c r="J978" s="2" t="s">
        <v>2336</v>
      </c>
      <c r="K978" s="2" t="s">
        <v>2336</v>
      </c>
      <c r="L978" s="2" t="s">
        <v>2336</v>
      </c>
      <c r="M978" s="2" t="s">
        <v>2336</v>
      </c>
      <c r="N978" s="2" t="s">
        <v>4759</v>
      </c>
    </row>
    <row r="979" spans="1:14" ht="16.5" customHeight="1">
      <c r="A979" s="2" t="s">
        <v>4797</v>
      </c>
      <c r="B979" s="10">
        <v>59508.5</v>
      </c>
      <c r="C979" s="2" t="s">
        <v>6673</v>
      </c>
      <c r="D979" s="2" t="s">
        <v>12</v>
      </c>
      <c r="E979" s="9" t="s">
        <v>6674</v>
      </c>
      <c r="F979" s="2" t="s">
        <v>6675</v>
      </c>
      <c r="G979" s="2" t="s">
        <v>4</v>
      </c>
      <c r="H979" s="2" t="s">
        <v>3901</v>
      </c>
      <c r="I979" s="10">
        <v>59508.5</v>
      </c>
      <c r="J979" s="2" t="s">
        <v>2336</v>
      </c>
      <c r="K979" s="2" t="s">
        <v>2336</v>
      </c>
      <c r="L979" s="2" t="s">
        <v>2336</v>
      </c>
      <c r="M979" s="2" t="s">
        <v>2336</v>
      </c>
      <c r="N979" s="2" t="s">
        <v>4775</v>
      </c>
    </row>
    <row r="980" spans="1:14" ht="16.5" customHeight="1">
      <c r="A980" s="2" t="s">
        <v>4797</v>
      </c>
      <c r="B980" s="10">
        <v>48013.2</v>
      </c>
      <c r="C980" s="2" t="s">
        <v>6676</v>
      </c>
      <c r="D980" s="2" t="s">
        <v>10</v>
      </c>
      <c r="E980" s="9" t="s">
        <v>6677</v>
      </c>
      <c r="F980" s="2" t="s">
        <v>6678</v>
      </c>
      <c r="G980" s="2" t="s">
        <v>4</v>
      </c>
      <c r="H980" s="2" t="s">
        <v>3901</v>
      </c>
      <c r="I980" s="10">
        <v>58346.33</v>
      </c>
      <c r="J980" s="2" t="s">
        <v>2336</v>
      </c>
      <c r="K980" s="2" t="s">
        <v>2336</v>
      </c>
      <c r="L980" s="2" t="s">
        <v>2336</v>
      </c>
      <c r="M980" s="2" t="s">
        <v>2336</v>
      </c>
      <c r="N980" s="2" t="s">
        <v>4759</v>
      </c>
    </row>
    <row r="981" spans="1:14" ht="16.5" customHeight="1">
      <c r="A981" s="2" t="s">
        <v>4797</v>
      </c>
      <c r="B981" s="10">
        <v>91890.53</v>
      </c>
      <c r="C981" s="2" t="s">
        <v>6679</v>
      </c>
      <c r="D981" s="2" t="s">
        <v>10</v>
      </c>
      <c r="E981" s="9" t="s">
        <v>6680</v>
      </c>
      <c r="F981" s="2" t="s">
        <v>6681</v>
      </c>
      <c r="G981" s="2" t="s">
        <v>4</v>
      </c>
      <c r="H981" s="2" t="s">
        <v>3901</v>
      </c>
      <c r="I981" s="10">
        <v>107361.3</v>
      </c>
      <c r="J981" s="2" t="s">
        <v>2336</v>
      </c>
      <c r="K981" s="2" t="s">
        <v>2336</v>
      </c>
      <c r="L981" s="2" t="s">
        <v>2336</v>
      </c>
      <c r="M981" s="2" t="s">
        <v>2336</v>
      </c>
      <c r="N981" s="2" t="s">
        <v>4759</v>
      </c>
    </row>
    <row r="982" spans="1:14" ht="16.5" customHeight="1">
      <c r="A982" s="2" t="s">
        <v>4797</v>
      </c>
      <c r="B982" s="10">
        <v>17543.79</v>
      </c>
      <c r="C982" s="2" t="s">
        <v>6682</v>
      </c>
      <c r="D982" s="2" t="s">
        <v>10</v>
      </c>
      <c r="E982" s="9" t="s">
        <v>6683</v>
      </c>
      <c r="F982" s="2" t="s">
        <v>6684</v>
      </c>
      <c r="G982" s="2" t="s">
        <v>4</v>
      </c>
      <c r="H982" s="2" t="s">
        <v>3901</v>
      </c>
      <c r="I982" s="10">
        <v>23554.57</v>
      </c>
      <c r="J982" s="2" t="s">
        <v>2336</v>
      </c>
      <c r="K982" s="2" t="s">
        <v>2336</v>
      </c>
      <c r="L982" s="2" t="s">
        <v>2336</v>
      </c>
      <c r="M982" s="2" t="s">
        <v>2336</v>
      </c>
      <c r="N982" s="2" t="s">
        <v>4759</v>
      </c>
    </row>
    <row r="983" spans="1:14" ht="16.5" customHeight="1">
      <c r="A983" s="2" t="s">
        <v>13</v>
      </c>
      <c r="B983" s="10">
        <v>12957.78</v>
      </c>
      <c r="C983" s="2" t="s">
        <v>6685</v>
      </c>
      <c r="D983" s="2" t="s">
        <v>12</v>
      </c>
      <c r="E983" s="9" t="s">
        <v>6686</v>
      </c>
      <c r="F983" s="2" t="s">
        <v>6687</v>
      </c>
      <c r="G983" s="2" t="s">
        <v>4</v>
      </c>
      <c r="H983" s="2" t="s">
        <v>3901</v>
      </c>
      <c r="I983" s="10">
        <v>12957.78</v>
      </c>
      <c r="J983" s="2" t="s">
        <v>2336</v>
      </c>
      <c r="K983" s="2" t="s">
        <v>2336</v>
      </c>
      <c r="L983" s="2" t="s">
        <v>2336</v>
      </c>
      <c r="M983" s="2" t="s">
        <v>2336</v>
      </c>
      <c r="N983" s="2" t="s">
        <v>4759</v>
      </c>
    </row>
    <row r="984" spans="1:14" ht="16.5" customHeight="1">
      <c r="A984" s="2" t="s">
        <v>13</v>
      </c>
      <c r="B984" s="10">
        <v>13451.34</v>
      </c>
      <c r="C984" s="2" t="s">
        <v>6688</v>
      </c>
      <c r="D984" s="2" t="s">
        <v>12</v>
      </c>
      <c r="E984" s="9" t="s">
        <v>6689</v>
      </c>
      <c r="F984" s="2" t="s">
        <v>6690</v>
      </c>
      <c r="G984" s="2" t="s">
        <v>4</v>
      </c>
      <c r="H984" s="2" t="s">
        <v>3901</v>
      </c>
      <c r="I984" s="10">
        <v>13451.34</v>
      </c>
      <c r="J984" s="2" t="s">
        <v>2336</v>
      </c>
      <c r="K984" s="2" t="s">
        <v>2336</v>
      </c>
      <c r="L984" s="2" t="s">
        <v>2336</v>
      </c>
      <c r="M984" s="2" t="s">
        <v>2336</v>
      </c>
      <c r="N984" s="2" t="s">
        <v>4759</v>
      </c>
    </row>
    <row r="985" spans="1:14" ht="16.5" customHeight="1">
      <c r="A985" s="2" t="s">
        <v>13</v>
      </c>
      <c r="B985" s="10">
        <v>16091.05</v>
      </c>
      <c r="C985" s="2" t="s">
        <v>6691</v>
      </c>
      <c r="D985" s="2" t="s">
        <v>12</v>
      </c>
      <c r="E985" s="9" t="s">
        <v>6692</v>
      </c>
      <c r="F985" s="2" t="s">
        <v>6693</v>
      </c>
      <c r="G985" s="2" t="s">
        <v>4</v>
      </c>
      <c r="H985" s="2" t="s">
        <v>3901</v>
      </c>
      <c r="I985" s="10">
        <v>16091.05</v>
      </c>
      <c r="J985" s="2" t="s">
        <v>2336</v>
      </c>
      <c r="K985" s="2" t="s">
        <v>2336</v>
      </c>
      <c r="L985" s="2" t="s">
        <v>2336</v>
      </c>
      <c r="M985" s="2" t="s">
        <v>2336</v>
      </c>
      <c r="N985" s="2" t="s">
        <v>4759</v>
      </c>
    </row>
    <row r="986" spans="1:14" ht="16.5" customHeight="1">
      <c r="A986" s="2" t="s">
        <v>13</v>
      </c>
      <c r="B986" s="4">
        <v>32000</v>
      </c>
      <c r="C986" s="2" t="s">
        <v>763</v>
      </c>
      <c r="D986" s="2" t="s">
        <v>12</v>
      </c>
      <c r="E986" s="9" t="s">
        <v>6694</v>
      </c>
      <c r="F986" s="2" t="s">
        <v>6695</v>
      </c>
      <c r="G986" s="2" t="s">
        <v>4</v>
      </c>
      <c r="H986" s="2" t="s">
        <v>3901</v>
      </c>
      <c r="I986" s="4">
        <v>32000</v>
      </c>
      <c r="J986" s="2" t="s">
        <v>2336</v>
      </c>
      <c r="K986" s="2" t="s">
        <v>2336</v>
      </c>
      <c r="L986" s="2" t="s">
        <v>2336</v>
      </c>
      <c r="M986" s="2" t="s">
        <v>2336</v>
      </c>
      <c r="N986" s="2" t="s">
        <v>31</v>
      </c>
    </row>
    <row r="987" spans="1:14" ht="16.5" customHeight="1">
      <c r="A987" s="2" t="s">
        <v>4797</v>
      </c>
      <c r="B987" s="10">
        <v>83775.460000000006</v>
      </c>
      <c r="C987" s="2" t="s">
        <v>6696</v>
      </c>
      <c r="D987" s="2" t="s">
        <v>10</v>
      </c>
      <c r="E987" s="9" t="s">
        <v>6697</v>
      </c>
      <c r="F987" s="2" t="s">
        <v>6698</v>
      </c>
      <c r="G987" s="2" t="s">
        <v>4</v>
      </c>
      <c r="H987" s="2" t="s">
        <v>3901</v>
      </c>
      <c r="I987" s="10">
        <v>96637.98</v>
      </c>
      <c r="J987" s="2" t="s">
        <v>2336</v>
      </c>
      <c r="K987" s="2" t="s">
        <v>2336</v>
      </c>
      <c r="L987" s="2" t="s">
        <v>2336</v>
      </c>
      <c r="M987" s="2" t="s">
        <v>2336</v>
      </c>
      <c r="N987" s="2" t="s">
        <v>4759</v>
      </c>
    </row>
    <row r="988" spans="1:14" ht="16.5" customHeight="1">
      <c r="A988" s="2" t="s">
        <v>13</v>
      </c>
      <c r="B988" s="10">
        <v>2867.7</v>
      </c>
      <c r="C988" s="2" t="s">
        <v>6699</v>
      </c>
      <c r="D988" s="2" t="s">
        <v>11</v>
      </c>
      <c r="E988" s="9" t="s">
        <v>6700</v>
      </c>
      <c r="F988" s="2" t="s">
        <v>6701</v>
      </c>
      <c r="G988" s="2" t="s">
        <v>4</v>
      </c>
      <c r="H988" s="2" t="s">
        <v>3901</v>
      </c>
      <c r="I988" s="4">
        <v>11979</v>
      </c>
      <c r="J988" s="2" t="s">
        <v>2336</v>
      </c>
      <c r="K988" s="2" t="s">
        <v>2336</v>
      </c>
      <c r="L988" s="2" t="s">
        <v>2336</v>
      </c>
      <c r="M988" s="2" t="s">
        <v>2336</v>
      </c>
      <c r="N988" s="2" t="s">
        <v>4775</v>
      </c>
    </row>
    <row r="989" spans="1:14" ht="16.5" customHeight="1">
      <c r="A989" s="2" t="s">
        <v>4797</v>
      </c>
      <c r="B989" s="10">
        <v>74242.78</v>
      </c>
      <c r="C989" s="2" t="s">
        <v>6702</v>
      </c>
      <c r="D989" s="2" t="s">
        <v>10</v>
      </c>
      <c r="E989" s="9" t="s">
        <v>6703</v>
      </c>
      <c r="F989" s="2" t="s">
        <v>6704</v>
      </c>
      <c r="G989" s="2" t="s">
        <v>4</v>
      </c>
      <c r="H989" s="2" t="s">
        <v>3901</v>
      </c>
      <c r="I989" s="10">
        <v>82952.83</v>
      </c>
      <c r="J989" s="2" t="s">
        <v>2336</v>
      </c>
      <c r="K989" s="2" t="s">
        <v>2336</v>
      </c>
      <c r="L989" s="2" t="s">
        <v>2336</v>
      </c>
      <c r="M989" s="2" t="s">
        <v>2336</v>
      </c>
      <c r="N989" s="2" t="s">
        <v>4759</v>
      </c>
    </row>
    <row r="990" spans="1:14" ht="16.5" customHeight="1">
      <c r="A990" s="2" t="s">
        <v>4797</v>
      </c>
      <c r="B990" s="10">
        <v>59038.73</v>
      </c>
      <c r="C990" s="2" t="s">
        <v>6705</v>
      </c>
      <c r="D990" s="2" t="s">
        <v>10</v>
      </c>
      <c r="E990" s="9" t="s">
        <v>6706</v>
      </c>
      <c r="F990" s="2" t="s">
        <v>6707</v>
      </c>
      <c r="G990" s="2" t="s">
        <v>4</v>
      </c>
      <c r="H990" s="2" t="s">
        <v>3901</v>
      </c>
      <c r="I990" s="10">
        <v>63482.5</v>
      </c>
      <c r="J990" s="2" t="s">
        <v>2336</v>
      </c>
      <c r="K990" s="2" t="s">
        <v>2336</v>
      </c>
      <c r="L990" s="2" t="s">
        <v>2336</v>
      </c>
      <c r="M990" s="2" t="s">
        <v>2336</v>
      </c>
      <c r="N990" s="2" t="s">
        <v>4759</v>
      </c>
    </row>
    <row r="991" spans="1:14" ht="16.5" customHeight="1">
      <c r="A991" s="2" t="s">
        <v>13</v>
      </c>
      <c r="B991" s="10">
        <v>967.2</v>
      </c>
      <c r="C991" s="2" t="s">
        <v>6708</v>
      </c>
      <c r="D991" s="2" t="s">
        <v>11</v>
      </c>
      <c r="E991" s="9" t="s">
        <v>6709</v>
      </c>
      <c r="F991" s="2" t="s">
        <v>6710</v>
      </c>
      <c r="G991" s="2" t="s">
        <v>4</v>
      </c>
      <c r="H991" s="2" t="s">
        <v>3901</v>
      </c>
      <c r="I991" s="10">
        <v>2691.15</v>
      </c>
      <c r="J991" s="2" t="s">
        <v>2336</v>
      </c>
      <c r="K991" s="2" t="s">
        <v>2336</v>
      </c>
      <c r="L991" s="2" t="s">
        <v>2336</v>
      </c>
      <c r="M991" s="2" t="s">
        <v>2336</v>
      </c>
      <c r="N991" s="2" t="s">
        <v>20</v>
      </c>
    </row>
    <row r="992" spans="1:14" ht="16.5" customHeight="1">
      <c r="A992" s="2" t="s">
        <v>4797</v>
      </c>
      <c r="B992" s="10">
        <v>51886.84</v>
      </c>
      <c r="C992" s="2" t="s">
        <v>6711</v>
      </c>
      <c r="D992" s="2" t="s">
        <v>10</v>
      </c>
      <c r="E992" s="9" t="s">
        <v>6712</v>
      </c>
      <c r="F992" s="2" t="s">
        <v>6713</v>
      </c>
      <c r="G992" s="2" t="s">
        <v>4</v>
      </c>
      <c r="H992" s="2" t="s">
        <v>3901</v>
      </c>
      <c r="I992" s="10">
        <v>58136.52</v>
      </c>
      <c r="J992" s="2" t="s">
        <v>2336</v>
      </c>
      <c r="K992" s="2" t="s">
        <v>2336</v>
      </c>
      <c r="L992" s="2" t="s">
        <v>2336</v>
      </c>
      <c r="M992" s="2" t="s">
        <v>2336</v>
      </c>
      <c r="N992" s="2" t="s">
        <v>4759</v>
      </c>
    </row>
    <row r="993" spans="1:14" ht="16.5" customHeight="1">
      <c r="A993" s="2" t="s">
        <v>13</v>
      </c>
      <c r="B993" s="10">
        <v>3005.64</v>
      </c>
      <c r="C993" s="2" t="s">
        <v>6714</v>
      </c>
      <c r="D993" s="2" t="s">
        <v>11</v>
      </c>
      <c r="E993" s="9" t="s">
        <v>6715</v>
      </c>
      <c r="F993" s="2" t="s">
        <v>6716</v>
      </c>
      <c r="G993" s="2" t="s">
        <v>4</v>
      </c>
      <c r="H993" s="2" t="s">
        <v>3901</v>
      </c>
      <c r="I993" s="10">
        <v>4734.97</v>
      </c>
      <c r="J993" s="2" t="s">
        <v>2336</v>
      </c>
      <c r="K993" s="2" t="s">
        <v>2336</v>
      </c>
      <c r="L993" s="2" t="s">
        <v>2336</v>
      </c>
      <c r="M993" s="2" t="s">
        <v>2336</v>
      </c>
      <c r="N993" s="2" t="s">
        <v>4775</v>
      </c>
    </row>
    <row r="994" spans="1:14" ht="16.5" customHeight="1">
      <c r="A994" s="2" t="s">
        <v>13</v>
      </c>
      <c r="B994" s="10">
        <v>31479.360000000001</v>
      </c>
      <c r="C994" s="2" t="s">
        <v>6717</v>
      </c>
      <c r="D994" s="2" t="s">
        <v>11</v>
      </c>
      <c r="E994" s="9" t="s">
        <v>6718</v>
      </c>
      <c r="F994" s="2" t="s">
        <v>6719</v>
      </c>
      <c r="G994" s="2" t="s">
        <v>4</v>
      </c>
      <c r="H994" s="2" t="s">
        <v>3901</v>
      </c>
      <c r="I994" s="10">
        <v>141424.79999999999</v>
      </c>
      <c r="J994" s="2" t="s">
        <v>2336</v>
      </c>
      <c r="K994" s="2" t="s">
        <v>2336</v>
      </c>
      <c r="L994" s="2" t="s">
        <v>2336</v>
      </c>
      <c r="M994" s="2" t="s">
        <v>2336</v>
      </c>
      <c r="N994" s="2" t="s">
        <v>21</v>
      </c>
    </row>
    <row r="995" spans="1:14" ht="16.5" customHeight="1">
      <c r="A995" s="2" t="s">
        <v>13</v>
      </c>
      <c r="B995" s="10">
        <v>11820.28</v>
      </c>
      <c r="C995" s="2" t="s">
        <v>6720</v>
      </c>
      <c r="D995" s="2" t="s">
        <v>12</v>
      </c>
      <c r="E995" s="9" t="s">
        <v>6721</v>
      </c>
      <c r="F995" s="2" t="s">
        <v>6722</v>
      </c>
      <c r="G995" s="2" t="s">
        <v>4</v>
      </c>
      <c r="H995" s="2" t="s">
        <v>3901</v>
      </c>
      <c r="I995" s="10">
        <v>11820.28</v>
      </c>
      <c r="J995" s="2" t="s">
        <v>2336</v>
      </c>
      <c r="K995" s="2" t="s">
        <v>2336</v>
      </c>
      <c r="L995" s="2" t="s">
        <v>2336</v>
      </c>
      <c r="M995" s="2" t="s">
        <v>2336</v>
      </c>
      <c r="N995" s="2" t="s">
        <v>4759</v>
      </c>
    </row>
    <row r="996" spans="1:14" ht="16.5" customHeight="1">
      <c r="A996" s="2" t="s">
        <v>13</v>
      </c>
      <c r="B996" s="10">
        <v>1366.04</v>
      </c>
      <c r="C996" s="2" t="s">
        <v>6723</v>
      </c>
      <c r="D996" s="2" t="s">
        <v>11</v>
      </c>
      <c r="E996" s="9" t="s">
        <v>6724</v>
      </c>
      <c r="F996" s="2" t="s">
        <v>6725</v>
      </c>
      <c r="G996" s="2" t="s">
        <v>4</v>
      </c>
      <c r="H996" s="2" t="s">
        <v>3901</v>
      </c>
      <c r="I996" s="10">
        <v>1792.93</v>
      </c>
      <c r="J996" s="2" t="s">
        <v>2336</v>
      </c>
      <c r="K996" s="2" t="s">
        <v>2336</v>
      </c>
      <c r="L996" s="2" t="s">
        <v>2336</v>
      </c>
      <c r="M996" s="2" t="s">
        <v>2336</v>
      </c>
      <c r="N996" s="2" t="s">
        <v>27</v>
      </c>
    </row>
    <row r="997" spans="1:14" ht="16.5" customHeight="1">
      <c r="A997" s="2" t="s">
        <v>13</v>
      </c>
      <c r="B997" s="10">
        <v>453.92</v>
      </c>
      <c r="C997" s="2" t="s">
        <v>6726</v>
      </c>
      <c r="D997" s="2" t="s">
        <v>11</v>
      </c>
      <c r="E997" s="9" t="s">
        <v>6727</v>
      </c>
      <c r="F997" s="2" t="s">
        <v>6728</v>
      </c>
      <c r="G997" s="2" t="s">
        <v>4</v>
      </c>
      <c r="H997" s="2" t="s">
        <v>3901</v>
      </c>
      <c r="I997" s="10">
        <v>586.98</v>
      </c>
      <c r="J997" s="2" t="s">
        <v>2336</v>
      </c>
      <c r="K997" s="2" t="s">
        <v>2336</v>
      </c>
      <c r="L997" s="2" t="s">
        <v>2336</v>
      </c>
      <c r="M997" s="2" t="s">
        <v>2336</v>
      </c>
      <c r="N997" s="2" t="s">
        <v>23</v>
      </c>
    </row>
    <row r="998" spans="1:14" ht="16.5" customHeight="1">
      <c r="A998" s="2" t="s">
        <v>13</v>
      </c>
      <c r="B998" s="10">
        <v>429557.33</v>
      </c>
      <c r="C998" s="2" t="s">
        <v>6729</v>
      </c>
      <c r="D998" s="2" t="s">
        <v>11</v>
      </c>
      <c r="E998" s="9" t="s">
        <v>6730</v>
      </c>
      <c r="F998" s="2" t="s">
        <v>6731</v>
      </c>
      <c r="G998" s="2" t="s">
        <v>4</v>
      </c>
      <c r="H998" s="2" t="s">
        <v>3901</v>
      </c>
      <c r="I998" s="10">
        <v>725209.54</v>
      </c>
      <c r="J998" s="2" t="s">
        <v>2336</v>
      </c>
      <c r="K998" s="2" t="s">
        <v>2336</v>
      </c>
      <c r="L998" s="2" t="s">
        <v>2336</v>
      </c>
      <c r="M998" s="2" t="s">
        <v>2336</v>
      </c>
      <c r="N998" s="2" t="s">
        <v>4759</v>
      </c>
    </row>
    <row r="999" spans="1:14" ht="16.5" customHeight="1">
      <c r="A999" s="2" t="s">
        <v>13</v>
      </c>
      <c r="B999" s="10">
        <v>278003.78000000003</v>
      </c>
      <c r="C999" s="2" t="s">
        <v>6732</v>
      </c>
      <c r="D999" s="2" t="s">
        <v>11</v>
      </c>
      <c r="E999" s="9" t="s">
        <v>6733</v>
      </c>
      <c r="F999" s="2" t="s">
        <v>6734</v>
      </c>
      <c r="G999" s="2" t="s">
        <v>4</v>
      </c>
      <c r="H999" s="2" t="s">
        <v>3901</v>
      </c>
      <c r="I999" s="10">
        <v>482015.72</v>
      </c>
      <c r="J999" s="2" t="s">
        <v>2336</v>
      </c>
      <c r="K999" s="2" t="s">
        <v>2336</v>
      </c>
      <c r="L999" s="2" t="s">
        <v>2336</v>
      </c>
      <c r="M999" s="2" t="s">
        <v>2336</v>
      </c>
      <c r="N999" s="2" t="s">
        <v>22</v>
      </c>
    </row>
    <row r="1000" spans="1:14" ht="16.5" customHeight="1">
      <c r="A1000" s="2" t="s">
        <v>13</v>
      </c>
      <c r="B1000" s="10">
        <v>543.85</v>
      </c>
      <c r="C1000" s="2" t="s">
        <v>6735</v>
      </c>
      <c r="D1000" s="2" t="s">
        <v>11</v>
      </c>
      <c r="E1000" s="9" t="s">
        <v>6736</v>
      </c>
      <c r="F1000" s="2" t="s">
        <v>6737</v>
      </c>
      <c r="G1000" s="2" t="s">
        <v>4</v>
      </c>
      <c r="H1000" s="2" t="s">
        <v>3901</v>
      </c>
      <c r="I1000" s="10">
        <v>627.84</v>
      </c>
      <c r="J1000" s="2" t="s">
        <v>2336</v>
      </c>
      <c r="K1000" s="2" t="s">
        <v>2336</v>
      </c>
      <c r="L1000" s="2" t="s">
        <v>2336</v>
      </c>
      <c r="M1000" s="2" t="s">
        <v>2336</v>
      </c>
      <c r="N1000" s="2" t="s">
        <v>23</v>
      </c>
    </row>
    <row r="1001" spans="1:14" ht="16.5" customHeight="1">
      <c r="A1001" s="2" t="s">
        <v>17</v>
      </c>
      <c r="B1001" s="4">
        <v>0</v>
      </c>
      <c r="C1001" s="2" t="s">
        <v>6738</v>
      </c>
      <c r="D1001" s="2" t="s">
        <v>34</v>
      </c>
      <c r="E1001" s="9" t="s">
        <v>6739</v>
      </c>
      <c r="F1001" s="2" t="s">
        <v>6740</v>
      </c>
      <c r="G1001" s="2" t="s">
        <v>4</v>
      </c>
      <c r="H1001" s="2" t="s">
        <v>3901</v>
      </c>
      <c r="I1001" s="4">
        <v>0</v>
      </c>
      <c r="J1001" s="2" t="s">
        <v>4266</v>
      </c>
      <c r="K1001" s="2" t="s">
        <v>4267</v>
      </c>
      <c r="L1001" s="2" t="s">
        <v>4268</v>
      </c>
      <c r="M1001" s="2" t="s">
        <v>3910</v>
      </c>
      <c r="N1001" s="2" t="s">
        <v>22</v>
      </c>
    </row>
    <row r="1002" spans="1:14" ht="16.5" customHeight="1">
      <c r="A1002" s="2" t="s">
        <v>13</v>
      </c>
      <c r="B1002" s="10">
        <v>1460.35</v>
      </c>
      <c r="C1002" s="2" t="s">
        <v>6741</v>
      </c>
      <c r="D1002" s="2" t="s">
        <v>11</v>
      </c>
      <c r="E1002" s="9" t="s">
        <v>6742</v>
      </c>
      <c r="F1002" s="2" t="s">
        <v>6743</v>
      </c>
      <c r="G1002" s="2" t="s">
        <v>4</v>
      </c>
      <c r="H1002" s="2" t="s">
        <v>3901</v>
      </c>
      <c r="I1002" s="10">
        <v>1607.46</v>
      </c>
      <c r="J1002" s="2" t="s">
        <v>2336</v>
      </c>
      <c r="K1002" s="2" t="s">
        <v>2336</v>
      </c>
      <c r="L1002" s="2" t="s">
        <v>2336</v>
      </c>
      <c r="M1002" s="2" t="s">
        <v>2336</v>
      </c>
      <c r="N1002" s="2" t="s">
        <v>27</v>
      </c>
    </row>
    <row r="1003" spans="1:14" ht="16.5" customHeight="1">
      <c r="A1003" s="2" t="s">
        <v>13</v>
      </c>
      <c r="B1003" s="10">
        <v>5364.66</v>
      </c>
      <c r="C1003" s="2" t="s">
        <v>6744</v>
      </c>
      <c r="D1003" s="2" t="s">
        <v>11</v>
      </c>
      <c r="E1003" s="9" t="s">
        <v>6745</v>
      </c>
      <c r="F1003" s="2" t="s">
        <v>6746</v>
      </c>
      <c r="G1003" s="2" t="s">
        <v>4</v>
      </c>
      <c r="H1003" s="2" t="s">
        <v>3901</v>
      </c>
      <c r="I1003" s="10">
        <v>5364.66</v>
      </c>
      <c r="J1003" s="2" t="s">
        <v>2336</v>
      </c>
      <c r="K1003" s="2" t="s">
        <v>2336</v>
      </c>
      <c r="L1003" s="2" t="s">
        <v>2336</v>
      </c>
      <c r="M1003" s="2" t="s">
        <v>2336</v>
      </c>
      <c r="N1003" s="2" t="s">
        <v>27</v>
      </c>
    </row>
    <row r="1004" spans="1:14" ht="16.5" customHeight="1">
      <c r="A1004" s="2" t="s">
        <v>13</v>
      </c>
      <c r="B1004" s="10">
        <v>54715.23</v>
      </c>
      <c r="C1004" s="2" t="s">
        <v>6747</v>
      </c>
      <c r="D1004" s="2" t="s">
        <v>11</v>
      </c>
      <c r="E1004" s="9" t="s">
        <v>6748</v>
      </c>
      <c r="F1004" s="2" t="s">
        <v>6749</v>
      </c>
      <c r="G1004" s="2" t="s">
        <v>4</v>
      </c>
      <c r="H1004" s="2" t="s">
        <v>3901</v>
      </c>
      <c r="I1004" s="10">
        <v>88201.26</v>
      </c>
      <c r="J1004" s="2" t="s">
        <v>2336</v>
      </c>
      <c r="K1004" s="2" t="s">
        <v>2336</v>
      </c>
      <c r="L1004" s="2" t="s">
        <v>2336</v>
      </c>
      <c r="M1004" s="2" t="s">
        <v>2336</v>
      </c>
      <c r="N1004" s="2" t="s">
        <v>4775</v>
      </c>
    </row>
    <row r="1005" spans="1:14" ht="16.5" customHeight="1">
      <c r="A1005" s="2" t="s">
        <v>13</v>
      </c>
      <c r="B1005" s="10">
        <v>957.35</v>
      </c>
      <c r="C1005" s="2" t="s">
        <v>6750</v>
      </c>
      <c r="D1005" s="2" t="s">
        <v>11</v>
      </c>
      <c r="E1005" s="9" t="s">
        <v>6751</v>
      </c>
      <c r="F1005" s="2" t="s">
        <v>6752</v>
      </c>
      <c r="G1005" s="2" t="s">
        <v>4</v>
      </c>
      <c r="H1005" s="2" t="s">
        <v>3901</v>
      </c>
      <c r="I1005" s="10">
        <v>957.35</v>
      </c>
      <c r="J1005" s="2" t="s">
        <v>2336</v>
      </c>
      <c r="K1005" s="2" t="s">
        <v>2336</v>
      </c>
      <c r="L1005" s="2" t="s">
        <v>2336</v>
      </c>
      <c r="M1005" s="2" t="s">
        <v>2336</v>
      </c>
      <c r="N1005" s="2" t="s">
        <v>20</v>
      </c>
    </row>
    <row r="1006" spans="1:14" ht="16.5" customHeight="1">
      <c r="A1006" s="2" t="s">
        <v>13</v>
      </c>
      <c r="B1006" s="10">
        <v>15656.43</v>
      </c>
      <c r="C1006" s="2" t="s">
        <v>6753</v>
      </c>
      <c r="D1006" s="2" t="s">
        <v>11</v>
      </c>
      <c r="E1006" s="9" t="s">
        <v>6754</v>
      </c>
      <c r="F1006" s="2" t="s">
        <v>6755</v>
      </c>
      <c r="G1006" s="2" t="s">
        <v>4</v>
      </c>
      <c r="H1006" s="2" t="s">
        <v>3901</v>
      </c>
      <c r="I1006" s="10">
        <v>15656.43</v>
      </c>
      <c r="J1006" s="2" t="s">
        <v>2336</v>
      </c>
      <c r="K1006" s="2" t="s">
        <v>2336</v>
      </c>
      <c r="L1006" s="2" t="s">
        <v>2336</v>
      </c>
      <c r="M1006" s="2" t="s">
        <v>2336</v>
      </c>
      <c r="N1006" s="2" t="s">
        <v>4775</v>
      </c>
    </row>
    <row r="1007" spans="1:14" ht="16.5" customHeight="1">
      <c r="A1007" s="2" t="s">
        <v>17</v>
      </c>
      <c r="B1007" s="4">
        <v>83490</v>
      </c>
      <c r="C1007" s="2" t="s">
        <v>6756</v>
      </c>
      <c r="D1007" s="2" t="s">
        <v>11</v>
      </c>
      <c r="E1007" s="9" t="s">
        <v>6757</v>
      </c>
      <c r="F1007" s="2" t="s">
        <v>6758</v>
      </c>
      <c r="G1007" s="2" t="s">
        <v>4</v>
      </c>
      <c r="H1007" s="2" t="s">
        <v>3901</v>
      </c>
      <c r="I1007" s="4">
        <v>83490</v>
      </c>
      <c r="J1007" s="2" t="s">
        <v>4266</v>
      </c>
      <c r="K1007" s="2" t="s">
        <v>4267</v>
      </c>
      <c r="L1007" s="2" t="s">
        <v>4268</v>
      </c>
      <c r="M1007" s="2" t="s">
        <v>3910</v>
      </c>
      <c r="N1007" s="2" t="s">
        <v>31</v>
      </c>
    </row>
    <row r="1008" spans="1:14" ht="16.5" customHeight="1">
      <c r="A1008" s="2" t="s">
        <v>13</v>
      </c>
      <c r="B1008" s="10">
        <v>1996.79</v>
      </c>
      <c r="C1008" s="2" t="s">
        <v>6759</v>
      </c>
      <c r="D1008" s="2" t="s">
        <v>11</v>
      </c>
      <c r="E1008" s="9" t="s">
        <v>6760</v>
      </c>
      <c r="F1008" s="2" t="s">
        <v>6761</v>
      </c>
      <c r="G1008" s="2" t="s">
        <v>4</v>
      </c>
      <c r="H1008" s="2" t="s">
        <v>3901</v>
      </c>
      <c r="I1008" s="10">
        <v>9583.2000000000007</v>
      </c>
      <c r="J1008" s="2" t="s">
        <v>2336</v>
      </c>
      <c r="K1008" s="2" t="s">
        <v>2336</v>
      </c>
      <c r="L1008" s="2" t="s">
        <v>2336</v>
      </c>
      <c r="M1008" s="2" t="s">
        <v>2336</v>
      </c>
      <c r="N1008" s="2" t="s">
        <v>20</v>
      </c>
    </row>
    <row r="1009" spans="1:14" ht="16.5" customHeight="1">
      <c r="A1009" s="2" t="s">
        <v>13</v>
      </c>
      <c r="B1009" s="10">
        <v>1392.78</v>
      </c>
      <c r="C1009" s="2" t="s">
        <v>6762</v>
      </c>
      <c r="D1009" s="2" t="s">
        <v>11</v>
      </c>
      <c r="E1009" s="9" t="s">
        <v>6763</v>
      </c>
      <c r="F1009" s="2" t="s">
        <v>6764</v>
      </c>
      <c r="G1009" s="2" t="s">
        <v>4</v>
      </c>
      <c r="H1009" s="2" t="s">
        <v>3901</v>
      </c>
      <c r="I1009" s="10">
        <v>1800.96</v>
      </c>
      <c r="J1009" s="2" t="s">
        <v>2336</v>
      </c>
      <c r="K1009" s="2" t="s">
        <v>2336</v>
      </c>
      <c r="L1009" s="2" t="s">
        <v>2336</v>
      </c>
      <c r="M1009" s="2" t="s">
        <v>2336</v>
      </c>
      <c r="N1009" s="2" t="s">
        <v>27</v>
      </c>
    </row>
    <row r="1010" spans="1:14" ht="16.5" customHeight="1">
      <c r="A1010" s="2" t="s">
        <v>13</v>
      </c>
      <c r="B1010" s="10">
        <v>1391.72</v>
      </c>
      <c r="C1010" s="2" t="s">
        <v>6765</v>
      </c>
      <c r="D1010" s="2" t="s">
        <v>11</v>
      </c>
      <c r="E1010" s="9" t="s">
        <v>6766</v>
      </c>
      <c r="F1010" s="2" t="s">
        <v>6767</v>
      </c>
      <c r="G1010" s="2" t="s">
        <v>4</v>
      </c>
      <c r="H1010" s="2" t="s">
        <v>3901</v>
      </c>
      <c r="I1010" s="10">
        <v>1616.36</v>
      </c>
      <c r="J1010" s="2" t="s">
        <v>2336</v>
      </c>
      <c r="K1010" s="2" t="s">
        <v>2336</v>
      </c>
      <c r="L1010" s="2" t="s">
        <v>2336</v>
      </c>
      <c r="M1010" s="2" t="s">
        <v>2336</v>
      </c>
      <c r="N1010" s="2" t="s">
        <v>27</v>
      </c>
    </row>
    <row r="1011" spans="1:14" ht="16.5" customHeight="1">
      <c r="A1011" s="2" t="s">
        <v>13</v>
      </c>
      <c r="B1011" s="10">
        <v>234188.91</v>
      </c>
      <c r="C1011" s="2" t="s">
        <v>6768</v>
      </c>
      <c r="D1011" s="2" t="s">
        <v>11</v>
      </c>
      <c r="E1011" s="9" t="s">
        <v>6769</v>
      </c>
      <c r="F1011" s="2" t="s">
        <v>6770</v>
      </c>
      <c r="G1011" s="2" t="s">
        <v>4</v>
      </c>
      <c r="H1011" s="2" t="s">
        <v>3901</v>
      </c>
      <c r="I1011" s="10">
        <v>410798.97</v>
      </c>
      <c r="J1011" s="2" t="s">
        <v>2336</v>
      </c>
      <c r="K1011" s="2" t="s">
        <v>2336</v>
      </c>
      <c r="L1011" s="2" t="s">
        <v>2336</v>
      </c>
      <c r="M1011" s="2" t="s">
        <v>2336</v>
      </c>
      <c r="N1011" s="2" t="s">
        <v>4759</v>
      </c>
    </row>
    <row r="1012" spans="1:14" ht="16.5" customHeight="1">
      <c r="A1012" s="2" t="s">
        <v>4797</v>
      </c>
      <c r="B1012" s="10">
        <v>57704.9</v>
      </c>
      <c r="C1012" s="2" t="s">
        <v>6771</v>
      </c>
      <c r="D1012" s="2" t="s">
        <v>10</v>
      </c>
      <c r="E1012" s="9" t="s">
        <v>6772</v>
      </c>
      <c r="F1012" s="2" t="s">
        <v>6773</v>
      </c>
      <c r="G1012" s="2" t="s">
        <v>4</v>
      </c>
      <c r="H1012" s="2" t="s">
        <v>3901</v>
      </c>
      <c r="I1012" s="10">
        <v>80276.17</v>
      </c>
      <c r="J1012" s="2" t="s">
        <v>2336</v>
      </c>
      <c r="K1012" s="2" t="s">
        <v>2336</v>
      </c>
      <c r="L1012" s="2" t="s">
        <v>2336</v>
      </c>
      <c r="M1012" s="2" t="s">
        <v>2336</v>
      </c>
      <c r="N1012" s="2" t="s">
        <v>4759</v>
      </c>
    </row>
    <row r="1013" spans="1:14" ht="16.5" customHeight="1">
      <c r="A1013" s="2" t="s">
        <v>16</v>
      </c>
      <c r="B1013" s="4">
        <v>1254165</v>
      </c>
      <c r="C1013" s="2" t="s">
        <v>6774</v>
      </c>
      <c r="D1013" s="2" t="s">
        <v>10</v>
      </c>
      <c r="E1013" s="9" t="s">
        <v>6775</v>
      </c>
      <c r="F1013" s="2" t="s">
        <v>6776</v>
      </c>
      <c r="G1013" s="2" t="s">
        <v>4</v>
      </c>
      <c r="H1013" s="2" t="s">
        <v>3901</v>
      </c>
      <c r="I1013" s="10">
        <v>1358494.93</v>
      </c>
      <c r="J1013" s="2" t="s">
        <v>2336</v>
      </c>
      <c r="K1013" s="2" t="s">
        <v>2336</v>
      </c>
      <c r="L1013" s="2" t="s">
        <v>2336</v>
      </c>
      <c r="M1013" s="2" t="s">
        <v>2336</v>
      </c>
      <c r="N1013" s="2" t="s">
        <v>4759</v>
      </c>
    </row>
    <row r="1014" spans="1:14" ht="16.5" customHeight="1">
      <c r="A1014" s="2" t="s">
        <v>16</v>
      </c>
      <c r="B1014" s="10">
        <v>2381832.5</v>
      </c>
      <c r="C1014" s="2" t="s">
        <v>6777</v>
      </c>
      <c r="D1014" s="2" t="s">
        <v>10</v>
      </c>
      <c r="E1014" s="9" t="s">
        <v>6778</v>
      </c>
      <c r="F1014" s="2" t="s">
        <v>6779</v>
      </c>
      <c r="G1014" s="2" t="s">
        <v>4</v>
      </c>
      <c r="H1014" s="2" t="s">
        <v>3901</v>
      </c>
      <c r="I1014" s="10">
        <v>2508512.37</v>
      </c>
      <c r="J1014" s="2" t="s">
        <v>2336</v>
      </c>
      <c r="K1014" s="2" t="s">
        <v>2336</v>
      </c>
      <c r="L1014" s="2" t="s">
        <v>2336</v>
      </c>
      <c r="M1014" s="2" t="s">
        <v>2336</v>
      </c>
      <c r="N1014" s="2" t="s">
        <v>4759</v>
      </c>
    </row>
    <row r="1015" spans="1:14" ht="16.5" customHeight="1">
      <c r="A1015" s="2" t="s">
        <v>15</v>
      </c>
      <c r="B1015" s="10">
        <v>208117.48</v>
      </c>
      <c r="C1015" s="2" t="s">
        <v>6780</v>
      </c>
      <c r="D1015" s="2" t="s">
        <v>10</v>
      </c>
      <c r="E1015" s="9" t="s">
        <v>6781</v>
      </c>
      <c r="F1015" s="2" t="s">
        <v>6782</v>
      </c>
      <c r="G1015" s="2" t="s">
        <v>4</v>
      </c>
      <c r="H1015" s="2" t="s">
        <v>3901</v>
      </c>
      <c r="I1015" s="10">
        <v>241997.08</v>
      </c>
      <c r="J1015" s="2" t="s">
        <v>2336</v>
      </c>
      <c r="K1015" s="2" t="s">
        <v>2336</v>
      </c>
      <c r="L1015" s="2" t="s">
        <v>2336</v>
      </c>
      <c r="M1015" s="2" t="s">
        <v>2336</v>
      </c>
      <c r="N1015" s="2" t="s">
        <v>4759</v>
      </c>
    </row>
    <row r="1016" spans="1:14" ht="16.5" customHeight="1">
      <c r="A1016" s="2" t="s">
        <v>15</v>
      </c>
      <c r="B1016" s="4">
        <v>0</v>
      </c>
      <c r="C1016" s="2" t="s">
        <v>6783</v>
      </c>
      <c r="D1016" s="2" t="s">
        <v>10</v>
      </c>
      <c r="E1016" s="9" t="s">
        <v>6784</v>
      </c>
      <c r="F1016" s="2" t="s">
        <v>6785</v>
      </c>
      <c r="G1016" s="2" t="s">
        <v>4</v>
      </c>
      <c r="H1016" s="1" t="s">
        <v>3901</v>
      </c>
      <c r="I1016" s="4">
        <v>0</v>
      </c>
      <c r="J1016" s="4"/>
      <c r="K1016" s="4"/>
      <c r="L1016" s="4"/>
      <c r="M1016" s="4"/>
      <c r="N1016" s="2" t="s">
        <v>4759</v>
      </c>
    </row>
    <row r="1017" spans="1:14" ht="16.5" customHeight="1">
      <c r="A1017" s="2" t="s">
        <v>15</v>
      </c>
      <c r="B1017" s="4">
        <v>0</v>
      </c>
      <c r="C1017" s="2" t="s">
        <v>6783</v>
      </c>
      <c r="D1017" s="2" t="s">
        <v>10</v>
      </c>
      <c r="E1017" s="9" t="s">
        <v>6786</v>
      </c>
      <c r="F1017" s="2" t="s">
        <v>6785</v>
      </c>
      <c r="G1017" s="2" t="s">
        <v>4</v>
      </c>
      <c r="H1017" s="1" t="s">
        <v>3901</v>
      </c>
      <c r="I1017" s="4">
        <v>0</v>
      </c>
      <c r="J1017" s="4"/>
      <c r="K1017" s="4"/>
      <c r="L1017" s="4"/>
      <c r="M1017" s="4"/>
      <c r="N1017" s="2" t="s">
        <v>4759</v>
      </c>
    </row>
    <row r="1018" spans="1:14" ht="16.5" customHeight="1">
      <c r="A1018" s="2" t="s">
        <v>15</v>
      </c>
      <c r="B1018" s="4">
        <v>9999.6099999999988</v>
      </c>
      <c r="C1018" s="2" t="s">
        <v>6783</v>
      </c>
      <c r="D1018" s="2" t="s">
        <v>10</v>
      </c>
      <c r="E1018" s="9" t="s">
        <v>6787</v>
      </c>
      <c r="F1018" s="2" t="s">
        <v>6785</v>
      </c>
      <c r="G1018" s="2" t="s">
        <v>4</v>
      </c>
      <c r="H1018" s="1" t="s">
        <v>3901</v>
      </c>
      <c r="I1018" s="4">
        <v>9999.6099999999988</v>
      </c>
      <c r="J1018" s="4"/>
      <c r="K1018" s="4"/>
      <c r="L1018" s="4"/>
      <c r="M1018" s="4"/>
      <c r="N1018" s="2" t="s">
        <v>4759</v>
      </c>
    </row>
    <row r="1019" spans="1:14" ht="16.5" customHeight="1">
      <c r="A1019" s="2" t="s">
        <v>15</v>
      </c>
      <c r="B1019" s="10">
        <v>94881.33</v>
      </c>
      <c r="C1019" s="2" t="s">
        <v>6783</v>
      </c>
      <c r="D1019" s="2" t="s">
        <v>10</v>
      </c>
      <c r="E1019" s="9" t="s">
        <v>6788</v>
      </c>
      <c r="F1019" s="2" t="s">
        <v>6789</v>
      </c>
      <c r="G1019" s="2" t="s">
        <v>4</v>
      </c>
      <c r="H1019" s="2" t="s">
        <v>3901</v>
      </c>
      <c r="I1019" s="10">
        <v>98383.79</v>
      </c>
      <c r="J1019" s="2" t="s">
        <v>2336</v>
      </c>
      <c r="K1019" s="2" t="s">
        <v>2336</v>
      </c>
      <c r="L1019" s="2" t="s">
        <v>2336</v>
      </c>
      <c r="M1019" s="2" t="s">
        <v>2336</v>
      </c>
      <c r="N1019" s="2" t="s">
        <v>4759</v>
      </c>
    </row>
    <row r="1020" spans="1:14" ht="16.5" customHeight="1">
      <c r="A1020" s="2" t="s">
        <v>15</v>
      </c>
      <c r="B1020" s="10">
        <v>107589.84</v>
      </c>
      <c r="C1020" s="2" t="s">
        <v>6790</v>
      </c>
      <c r="D1020" s="2" t="s">
        <v>10</v>
      </c>
      <c r="E1020" s="9" t="s">
        <v>6791</v>
      </c>
      <c r="F1020" s="2" t="s">
        <v>6792</v>
      </c>
      <c r="G1020" s="2" t="s">
        <v>4</v>
      </c>
      <c r="H1020" s="2" t="s">
        <v>3901</v>
      </c>
      <c r="I1020" s="10">
        <v>116288.19</v>
      </c>
      <c r="J1020" s="2" t="s">
        <v>2336</v>
      </c>
      <c r="K1020" s="2" t="s">
        <v>2336</v>
      </c>
      <c r="L1020" s="2" t="s">
        <v>2336</v>
      </c>
      <c r="M1020" s="2" t="s">
        <v>2336</v>
      </c>
      <c r="N1020" s="2" t="s">
        <v>4759</v>
      </c>
    </row>
    <row r="1021" spans="1:14" ht="16.5" customHeight="1">
      <c r="A1021" s="2" t="s">
        <v>15</v>
      </c>
      <c r="B1021" s="10">
        <v>47570.76</v>
      </c>
      <c r="C1021" s="2" t="s">
        <v>6793</v>
      </c>
      <c r="D1021" s="2" t="s">
        <v>10</v>
      </c>
      <c r="E1021" s="9" t="s">
        <v>6794</v>
      </c>
      <c r="F1021" s="2" t="s">
        <v>6795</v>
      </c>
      <c r="G1021" s="2" t="s">
        <v>4</v>
      </c>
      <c r="H1021" s="2" t="s">
        <v>3901</v>
      </c>
      <c r="I1021" s="10">
        <v>59219.17</v>
      </c>
      <c r="J1021" s="2" t="s">
        <v>2336</v>
      </c>
      <c r="K1021" s="2" t="s">
        <v>2336</v>
      </c>
      <c r="L1021" s="2" t="s">
        <v>2336</v>
      </c>
      <c r="M1021" s="2" t="s">
        <v>2336</v>
      </c>
      <c r="N1021" s="2" t="s">
        <v>4759</v>
      </c>
    </row>
    <row r="1022" spans="1:14" ht="16.5" customHeight="1">
      <c r="A1022" s="2" t="s">
        <v>13</v>
      </c>
      <c r="B1022" s="10">
        <v>22727.439999999999</v>
      </c>
      <c r="C1022" s="2" t="s">
        <v>6796</v>
      </c>
      <c r="D1022" s="2" t="s">
        <v>11</v>
      </c>
      <c r="E1022" s="9" t="s">
        <v>6797</v>
      </c>
      <c r="F1022" s="2" t="s">
        <v>6798</v>
      </c>
      <c r="G1022" s="2" t="s">
        <v>4</v>
      </c>
      <c r="H1022" s="2" t="s">
        <v>3901</v>
      </c>
      <c r="I1022" s="10">
        <v>69328.289999999994</v>
      </c>
      <c r="J1022" s="2" t="s">
        <v>2336</v>
      </c>
      <c r="K1022" s="2" t="s">
        <v>2336</v>
      </c>
      <c r="L1022" s="2" t="s">
        <v>2336</v>
      </c>
      <c r="M1022" s="2" t="s">
        <v>2336</v>
      </c>
      <c r="N1022" s="2" t="s">
        <v>23</v>
      </c>
    </row>
    <row r="1023" spans="1:14" ht="16.5" customHeight="1">
      <c r="A1023" s="2" t="s">
        <v>14</v>
      </c>
      <c r="B1023" s="10">
        <v>13285.07</v>
      </c>
      <c r="C1023" s="2" t="s">
        <v>6799</v>
      </c>
      <c r="D1023" s="2" t="s">
        <v>12</v>
      </c>
      <c r="E1023" s="9" t="s">
        <v>6800</v>
      </c>
      <c r="F1023" s="2" t="s">
        <v>6801</v>
      </c>
      <c r="G1023" s="2" t="s">
        <v>4</v>
      </c>
      <c r="H1023" s="2" t="s">
        <v>3901</v>
      </c>
      <c r="I1023" s="10">
        <v>15876.32</v>
      </c>
      <c r="J1023" s="2" t="s">
        <v>2336</v>
      </c>
      <c r="K1023" s="2" t="s">
        <v>2336</v>
      </c>
      <c r="L1023" s="2" t="s">
        <v>2336</v>
      </c>
      <c r="M1023" s="2" t="s">
        <v>2336</v>
      </c>
      <c r="N1023" s="2" t="s">
        <v>21</v>
      </c>
    </row>
    <row r="1024" spans="1:14" ht="16.5" customHeight="1">
      <c r="A1024" s="2" t="s">
        <v>13</v>
      </c>
      <c r="B1024" s="10">
        <v>20022.89</v>
      </c>
      <c r="C1024" s="2" t="s">
        <v>6802</v>
      </c>
      <c r="D1024" s="2" t="s">
        <v>12</v>
      </c>
      <c r="E1024" s="9" t="s">
        <v>6803</v>
      </c>
      <c r="F1024" s="2" t="s">
        <v>6804</v>
      </c>
      <c r="G1024" s="2" t="s">
        <v>4</v>
      </c>
      <c r="H1024" s="2" t="s">
        <v>3901</v>
      </c>
      <c r="I1024" s="10">
        <v>20022.89</v>
      </c>
      <c r="J1024" s="2" t="s">
        <v>2336</v>
      </c>
      <c r="K1024" s="2" t="s">
        <v>2336</v>
      </c>
      <c r="L1024" s="2" t="s">
        <v>2336</v>
      </c>
      <c r="M1024" s="2" t="s">
        <v>2336</v>
      </c>
      <c r="N1024" s="2" t="s">
        <v>27</v>
      </c>
    </row>
    <row r="1025" spans="1:14" ht="16.5" customHeight="1">
      <c r="A1025" s="2" t="s">
        <v>13</v>
      </c>
      <c r="B1025" s="10">
        <v>3687.78</v>
      </c>
      <c r="C1025" s="2" t="s">
        <v>6805</v>
      </c>
      <c r="D1025" s="2" t="s">
        <v>12</v>
      </c>
      <c r="E1025" s="9" t="s">
        <v>6806</v>
      </c>
      <c r="F1025" s="2" t="s">
        <v>6807</v>
      </c>
      <c r="G1025" s="2" t="s">
        <v>4</v>
      </c>
      <c r="H1025" s="2" t="s">
        <v>3901</v>
      </c>
      <c r="I1025" s="10">
        <v>3687.78</v>
      </c>
      <c r="J1025" s="2" t="s">
        <v>2336</v>
      </c>
      <c r="K1025" s="2" t="s">
        <v>2336</v>
      </c>
      <c r="L1025" s="2" t="s">
        <v>2336</v>
      </c>
      <c r="M1025" s="2" t="s">
        <v>2336</v>
      </c>
      <c r="N1025" s="2" t="s">
        <v>27</v>
      </c>
    </row>
    <row r="1026" spans="1:14" ht="16.5" customHeight="1">
      <c r="A1026" s="2" t="s">
        <v>13</v>
      </c>
      <c r="B1026" s="10">
        <v>127976.24</v>
      </c>
      <c r="C1026" s="2" t="s">
        <v>6808</v>
      </c>
      <c r="D1026" s="2" t="s">
        <v>11</v>
      </c>
      <c r="E1026" s="9" t="s">
        <v>6809</v>
      </c>
      <c r="F1026" s="2" t="s">
        <v>6810</v>
      </c>
      <c r="G1026" s="2" t="s">
        <v>4</v>
      </c>
      <c r="H1026" s="2" t="s">
        <v>3901</v>
      </c>
      <c r="I1026" s="10">
        <v>187055.87</v>
      </c>
      <c r="J1026" s="2" t="s">
        <v>2336</v>
      </c>
      <c r="K1026" s="2" t="s">
        <v>2336</v>
      </c>
      <c r="L1026" s="2" t="s">
        <v>2336</v>
      </c>
      <c r="M1026" s="2" t="s">
        <v>2336</v>
      </c>
      <c r="N1026" s="2" t="s">
        <v>21</v>
      </c>
    </row>
    <row r="1027" spans="1:14" ht="16.5" customHeight="1">
      <c r="A1027" s="2" t="s">
        <v>13</v>
      </c>
      <c r="B1027" s="10">
        <v>35834.15</v>
      </c>
      <c r="C1027" s="2" t="s">
        <v>6811</v>
      </c>
      <c r="D1027" s="2" t="s">
        <v>11</v>
      </c>
      <c r="E1027" s="9" t="s">
        <v>6812</v>
      </c>
      <c r="F1027" s="2" t="s">
        <v>6813</v>
      </c>
      <c r="G1027" s="2" t="s">
        <v>4</v>
      </c>
      <c r="H1027" s="2" t="s">
        <v>3901</v>
      </c>
      <c r="I1027" s="10">
        <v>75149.97</v>
      </c>
      <c r="J1027" s="2" t="s">
        <v>2336</v>
      </c>
      <c r="K1027" s="2" t="s">
        <v>2336</v>
      </c>
      <c r="L1027" s="2" t="s">
        <v>2336</v>
      </c>
      <c r="M1027" s="2" t="s">
        <v>2336</v>
      </c>
      <c r="N1027" s="2" t="s">
        <v>21</v>
      </c>
    </row>
    <row r="1028" spans="1:14" ht="16.5" customHeight="1">
      <c r="A1028" s="2" t="s">
        <v>16</v>
      </c>
      <c r="B1028" s="4">
        <v>3628.19</v>
      </c>
      <c r="C1028" s="2" t="s">
        <v>6476</v>
      </c>
      <c r="D1028" s="2" t="s">
        <v>11</v>
      </c>
      <c r="E1028" s="9" t="s">
        <v>6814</v>
      </c>
      <c r="F1028" s="2" t="s">
        <v>6478</v>
      </c>
      <c r="G1028" s="2" t="s">
        <v>4</v>
      </c>
      <c r="H1028" s="1" t="s">
        <v>3901</v>
      </c>
      <c r="I1028" s="4">
        <v>3628.19</v>
      </c>
      <c r="J1028" s="4"/>
      <c r="K1028" s="4"/>
      <c r="L1028" s="4"/>
      <c r="M1028" s="4"/>
      <c r="N1028" s="2" t="s">
        <v>4759</v>
      </c>
    </row>
    <row r="1029" spans="1:14" ht="16.5" customHeight="1">
      <c r="A1029" s="2" t="s">
        <v>16</v>
      </c>
      <c r="B1029" s="4">
        <v>4315.8500000000004</v>
      </c>
      <c r="C1029" s="2" t="s">
        <v>6476</v>
      </c>
      <c r="D1029" s="2" t="s">
        <v>11</v>
      </c>
      <c r="E1029" s="9" t="s">
        <v>6815</v>
      </c>
      <c r="F1029" s="2" t="s">
        <v>6478</v>
      </c>
      <c r="G1029" s="2" t="s">
        <v>4</v>
      </c>
      <c r="H1029" s="1" t="s">
        <v>3901</v>
      </c>
      <c r="I1029" s="4">
        <v>4315.8500000000004</v>
      </c>
      <c r="J1029" s="4"/>
      <c r="K1029" s="4"/>
      <c r="L1029" s="4"/>
      <c r="M1029" s="4"/>
      <c r="N1029" s="2" t="s">
        <v>4759</v>
      </c>
    </row>
    <row r="1030" spans="1:14" ht="16.5" customHeight="1">
      <c r="A1030" s="2" t="s">
        <v>15</v>
      </c>
      <c r="B1030" s="10">
        <v>25666.52</v>
      </c>
      <c r="C1030" s="2" t="s">
        <v>6816</v>
      </c>
      <c r="D1030" s="2" t="s">
        <v>11</v>
      </c>
      <c r="E1030" s="9" t="s">
        <v>6817</v>
      </c>
      <c r="F1030" s="2" t="s">
        <v>6818</v>
      </c>
      <c r="G1030" s="2" t="s">
        <v>4</v>
      </c>
      <c r="H1030" s="2" t="s">
        <v>3901</v>
      </c>
      <c r="I1030" s="10">
        <v>36967.97</v>
      </c>
      <c r="J1030" s="2" t="s">
        <v>2336</v>
      </c>
      <c r="K1030" s="2" t="s">
        <v>2336</v>
      </c>
      <c r="L1030" s="2" t="s">
        <v>2336</v>
      </c>
      <c r="M1030" s="2" t="s">
        <v>2336</v>
      </c>
      <c r="N1030" s="2" t="s">
        <v>4759</v>
      </c>
    </row>
    <row r="1031" spans="1:14" ht="16.5" customHeight="1">
      <c r="A1031" s="2" t="s">
        <v>15</v>
      </c>
      <c r="B1031" s="10">
        <v>13556.17</v>
      </c>
      <c r="C1031" s="2" t="s">
        <v>6819</v>
      </c>
      <c r="D1031" s="2" t="s">
        <v>12</v>
      </c>
      <c r="E1031" s="9" t="s">
        <v>6820</v>
      </c>
      <c r="F1031" s="2" t="s">
        <v>6821</v>
      </c>
      <c r="G1031" s="2" t="s">
        <v>4</v>
      </c>
      <c r="H1031" s="2" t="s">
        <v>3901</v>
      </c>
      <c r="I1031" s="10">
        <v>13556.17</v>
      </c>
      <c r="J1031" s="2" t="s">
        <v>2336</v>
      </c>
      <c r="K1031" s="2" t="s">
        <v>2336</v>
      </c>
      <c r="L1031" s="2" t="s">
        <v>2336</v>
      </c>
      <c r="M1031" s="2" t="s">
        <v>2336</v>
      </c>
      <c r="N1031" s="2" t="s">
        <v>27</v>
      </c>
    </row>
    <row r="1032" spans="1:14" ht="16.5" customHeight="1">
      <c r="A1032" s="2" t="s">
        <v>6822</v>
      </c>
      <c r="B1032" s="4">
        <v>0</v>
      </c>
      <c r="C1032" s="2" t="s">
        <v>6823</v>
      </c>
      <c r="D1032" s="2" t="s">
        <v>9</v>
      </c>
      <c r="E1032" s="9" t="s">
        <v>6824</v>
      </c>
      <c r="F1032" s="2" t="s">
        <v>6825</v>
      </c>
      <c r="G1032" s="2" t="s">
        <v>4</v>
      </c>
      <c r="H1032" s="2" t="s">
        <v>3901</v>
      </c>
      <c r="I1032" s="4">
        <v>0</v>
      </c>
      <c r="J1032" s="2" t="s">
        <v>2336</v>
      </c>
      <c r="K1032" s="2" t="s">
        <v>2336</v>
      </c>
      <c r="L1032" s="2" t="s">
        <v>2336</v>
      </c>
      <c r="M1032" s="2" t="s">
        <v>2336</v>
      </c>
      <c r="N1032" s="2" t="s">
        <v>4759</v>
      </c>
    </row>
    <row r="1033" spans="1:14" ht="16.5" customHeight="1">
      <c r="A1033" s="2" t="s">
        <v>16</v>
      </c>
      <c r="B1033" s="10">
        <v>891052.09</v>
      </c>
      <c r="C1033" s="2" t="s">
        <v>6826</v>
      </c>
      <c r="D1033" s="2" t="s">
        <v>11</v>
      </c>
      <c r="E1033" s="9" t="s">
        <v>6827</v>
      </c>
      <c r="F1033" s="2" t="s">
        <v>6828</v>
      </c>
      <c r="G1033" s="2" t="s">
        <v>4</v>
      </c>
      <c r="H1033" s="2" t="s">
        <v>3901</v>
      </c>
      <c r="I1033" s="10">
        <v>891052.09</v>
      </c>
      <c r="J1033" s="2" t="s">
        <v>2336</v>
      </c>
      <c r="K1033" s="2" t="s">
        <v>2336</v>
      </c>
      <c r="L1033" s="2" t="s">
        <v>2336</v>
      </c>
      <c r="M1033" s="2" t="s">
        <v>2336</v>
      </c>
      <c r="N1033" s="2" t="s">
        <v>4775</v>
      </c>
    </row>
    <row r="1034" spans="1:14" ht="16.5" customHeight="1">
      <c r="A1034" s="2" t="s">
        <v>16</v>
      </c>
      <c r="B1034" s="10">
        <v>950162.58</v>
      </c>
      <c r="C1034" s="2" t="s">
        <v>6826</v>
      </c>
      <c r="D1034" s="2" t="s">
        <v>11</v>
      </c>
      <c r="E1034" s="9" t="s">
        <v>6829</v>
      </c>
      <c r="F1034" s="2" t="s">
        <v>6828</v>
      </c>
      <c r="G1034" s="2" t="s">
        <v>4</v>
      </c>
      <c r="H1034" s="2" t="s">
        <v>3901</v>
      </c>
      <c r="I1034" s="10">
        <v>950162.58</v>
      </c>
      <c r="J1034" s="2" t="s">
        <v>2336</v>
      </c>
      <c r="K1034" s="2" t="s">
        <v>2336</v>
      </c>
      <c r="L1034" s="2" t="s">
        <v>2336</v>
      </c>
      <c r="M1034" s="2" t="s">
        <v>2336</v>
      </c>
      <c r="N1034" s="2" t="s">
        <v>4775</v>
      </c>
    </row>
    <row r="1035" spans="1:14" ht="16.5" customHeight="1">
      <c r="A1035" s="2" t="s">
        <v>16</v>
      </c>
      <c r="B1035" s="10">
        <v>902646.05</v>
      </c>
      <c r="C1035" s="2" t="s">
        <v>6826</v>
      </c>
      <c r="D1035" s="2" t="s">
        <v>11</v>
      </c>
      <c r="E1035" s="9" t="s">
        <v>6830</v>
      </c>
      <c r="F1035" s="2" t="s">
        <v>6828</v>
      </c>
      <c r="G1035" s="2" t="s">
        <v>4</v>
      </c>
      <c r="H1035" s="2" t="s">
        <v>3901</v>
      </c>
      <c r="I1035" s="10">
        <v>902646.05</v>
      </c>
      <c r="J1035" s="2" t="s">
        <v>2336</v>
      </c>
      <c r="K1035" s="2" t="s">
        <v>2336</v>
      </c>
      <c r="L1035" s="2" t="s">
        <v>2336</v>
      </c>
      <c r="M1035" s="2" t="s">
        <v>2336</v>
      </c>
      <c r="N1035" s="2" t="s">
        <v>4775</v>
      </c>
    </row>
    <row r="1036" spans="1:14" ht="16.5" customHeight="1">
      <c r="A1036" s="2" t="s">
        <v>16</v>
      </c>
      <c r="B1036" s="10">
        <v>1126173.02</v>
      </c>
      <c r="C1036" s="2" t="s">
        <v>6826</v>
      </c>
      <c r="D1036" s="2" t="s">
        <v>11</v>
      </c>
      <c r="E1036" s="9" t="s">
        <v>6831</v>
      </c>
      <c r="F1036" s="2" t="s">
        <v>6828</v>
      </c>
      <c r="G1036" s="2" t="s">
        <v>4</v>
      </c>
      <c r="H1036" s="2" t="s">
        <v>3901</v>
      </c>
      <c r="I1036" s="10">
        <v>1126173.02</v>
      </c>
      <c r="J1036" s="2" t="s">
        <v>2336</v>
      </c>
      <c r="K1036" s="2" t="s">
        <v>2336</v>
      </c>
      <c r="L1036" s="2" t="s">
        <v>2336</v>
      </c>
      <c r="M1036" s="2" t="s">
        <v>2336</v>
      </c>
      <c r="N1036" s="2" t="s">
        <v>4775</v>
      </c>
    </row>
    <row r="1037" spans="1:14" ht="16.5" customHeight="1">
      <c r="A1037" s="2" t="s">
        <v>16</v>
      </c>
      <c r="B1037" s="10">
        <v>1389726.39</v>
      </c>
      <c r="C1037" s="2" t="s">
        <v>6826</v>
      </c>
      <c r="D1037" s="2" t="s">
        <v>11</v>
      </c>
      <c r="E1037" s="9" t="s">
        <v>6832</v>
      </c>
      <c r="F1037" s="2" t="s">
        <v>6828</v>
      </c>
      <c r="G1037" s="2" t="s">
        <v>4</v>
      </c>
      <c r="H1037" s="2" t="s">
        <v>3901</v>
      </c>
      <c r="I1037" s="10">
        <v>1389726.39</v>
      </c>
      <c r="J1037" s="2" t="s">
        <v>2336</v>
      </c>
      <c r="K1037" s="2" t="s">
        <v>2336</v>
      </c>
      <c r="L1037" s="2" t="s">
        <v>2336</v>
      </c>
      <c r="M1037" s="2" t="s">
        <v>2336</v>
      </c>
      <c r="N1037" s="2" t="s">
        <v>4775</v>
      </c>
    </row>
    <row r="1038" spans="1:14" ht="16.5" customHeight="1">
      <c r="A1038" s="2" t="s">
        <v>15</v>
      </c>
      <c r="B1038" s="4">
        <v>199650</v>
      </c>
      <c r="C1038" s="2" t="s">
        <v>6833</v>
      </c>
      <c r="D1038" s="2" t="s">
        <v>10</v>
      </c>
      <c r="E1038" s="9" t="s">
        <v>6834</v>
      </c>
      <c r="F1038" s="2" t="s">
        <v>6835</v>
      </c>
      <c r="G1038" s="2" t="s">
        <v>4</v>
      </c>
      <c r="H1038" s="2" t="s">
        <v>3901</v>
      </c>
      <c r="I1038" s="10">
        <v>241471.23</v>
      </c>
      <c r="J1038" s="2" t="s">
        <v>2336</v>
      </c>
      <c r="K1038" s="2" t="s">
        <v>2336</v>
      </c>
      <c r="L1038" s="2" t="s">
        <v>2336</v>
      </c>
      <c r="M1038" s="2" t="s">
        <v>2336</v>
      </c>
      <c r="N1038" s="2" t="s">
        <v>4759</v>
      </c>
    </row>
    <row r="1039" spans="1:14" ht="16.5" customHeight="1">
      <c r="A1039" s="2" t="s">
        <v>15</v>
      </c>
      <c r="B1039" s="4">
        <v>142780</v>
      </c>
      <c r="C1039" s="2" t="s">
        <v>6836</v>
      </c>
      <c r="D1039" s="2" t="s">
        <v>10</v>
      </c>
      <c r="E1039" s="9" t="s">
        <v>6837</v>
      </c>
      <c r="F1039" s="2" t="s">
        <v>6838</v>
      </c>
      <c r="G1039" s="2" t="s">
        <v>4</v>
      </c>
      <c r="H1039" s="2" t="s">
        <v>3901</v>
      </c>
      <c r="I1039" s="10">
        <v>177735.97</v>
      </c>
      <c r="J1039" s="2" t="s">
        <v>2336</v>
      </c>
      <c r="K1039" s="2" t="s">
        <v>2336</v>
      </c>
      <c r="L1039" s="2" t="s">
        <v>2336</v>
      </c>
      <c r="M1039" s="2" t="s">
        <v>2336</v>
      </c>
      <c r="N1039" s="2" t="s">
        <v>4759</v>
      </c>
    </row>
    <row r="1040" spans="1:14" ht="16.5" customHeight="1">
      <c r="A1040" s="2" t="s">
        <v>15</v>
      </c>
      <c r="B1040" s="10">
        <v>165757.9</v>
      </c>
      <c r="C1040" s="2" t="s">
        <v>6839</v>
      </c>
      <c r="D1040" s="2" t="s">
        <v>10</v>
      </c>
      <c r="E1040" s="9" t="s">
        <v>6840</v>
      </c>
      <c r="F1040" s="2" t="s">
        <v>6841</v>
      </c>
      <c r="G1040" s="2" t="s">
        <v>4</v>
      </c>
      <c r="H1040" s="2" t="s">
        <v>3901</v>
      </c>
      <c r="I1040" s="10">
        <v>209416.6</v>
      </c>
      <c r="J1040" s="2" t="s">
        <v>2336</v>
      </c>
      <c r="K1040" s="2" t="s">
        <v>2336</v>
      </c>
      <c r="L1040" s="2" t="s">
        <v>2336</v>
      </c>
      <c r="M1040" s="2" t="s">
        <v>2336</v>
      </c>
      <c r="N1040" s="2" t="s">
        <v>4759</v>
      </c>
    </row>
    <row r="1041" spans="1:14" ht="16.5" customHeight="1">
      <c r="A1041" s="2" t="s">
        <v>15</v>
      </c>
      <c r="B1041" s="10">
        <v>68835.09</v>
      </c>
      <c r="C1041" s="2" t="s">
        <v>6842</v>
      </c>
      <c r="D1041" s="2" t="s">
        <v>10</v>
      </c>
      <c r="E1041" s="9" t="s">
        <v>6843</v>
      </c>
      <c r="F1041" s="2" t="s">
        <v>6844</v>
      </c>
      <c r="G1041" s="2" t="s">
        <v>4</v>
      </c>
      <c r="H1041" s="2" t="s">
        <v>3901</v>
      </c>
      <c r="I1041" s="10">
        <v>73158.81</v>
      </c>
      <c r="J1041" s="2" t="s">
        <v>2336</v>
      </c>
      <c r="K1041" s="2" t="s">
        <v>2336</v>
      </c>
      <c r="L1041" s="2" t="s">
        <v>2336</v>
      </c>
      <c r="M1041" s="2" t="s">
        <v>2336</v>
      </c>
      <c r="N1041" s="2" t="s">
        <v>4759</v>
      </c>
    </row>
    <row r="1042" spans="1:14" ht="16.5" customHeight="1">
      <c r="A1042" s="2" t="s">
        <v>13</v>
      </c>
      <c r="B1042" s="10">
        <v>4873.47</v>
      </c>
      <c r="C1042" s="2" t="s">
        <v>6845</v>
      </c>
      <c r="D1042" s="2" t="s">
        <v>11</v>
      </c>
      <c r="E1042" s="9" t="s">
        <v>6846</v>
      </c>
      <c r="F1042" s="2" t="s">
        <v>6847</v>
      </c>
      <c r="G1042" s="2" t="s">
        <v>4</v>
      </c>
      <c r="H1042" s="2" t="s">
        <v>3901</v>
      </c>
      <c r="I1042" s="10">
        <v>5271.03</v>
      </c>
      <c r="J1042" s="2" t="s">
        <v>2336</v>
      </c>
      <c r="K1042" s="2" t="s">
        <v>2336</v>
      </c>
      <c r="L1042" s="2" t="s">
        <v>2336</v>
      </c>
      <c r="M1042" s="2" t="s">
        <v>2336</v>
      </c>
      <c r="N1042" s="2" t="s">
        <v>27</v>
      </c>
    </row>
    <row r="1043" spans="1:14" ht="16.5" customHeight="1">
      <c r="A1043" s="2" t="s">
        <v>13</v>
      </c>
      <c r="B1043" s="10">
        <v>6237.48</v>
      </c>
      <c r="C1043" s="2" t="s">
        <v>6848</v>
      </c>
      <c r="D1043" s="2" t="s">
        <v>11</v>
      </c>
      <c r="E1043" s="9" t="s">
        <v>6849</v>
      </c>
      <c r="F1043" s="2" t="s">
        <v>6850</v>
      </c>
      <c r="G1043" s="2" t="s">
        <v>4</v>
      </c>
      <c r="H1043" s="2" t="s">
        <v>3901</v>
      </c>
      <c r="I1043" s="10">
        <v>6237.48</v>
      </c>
      <c r="J1043" s="2" t="s">
        <v>2336</v>
      </c>
      <c r="K1043" s="2" t="s">
        <v>2336</v>
      </c>
      <c r="L1043" s="2" t="s">
        <v>2336</v>
      </c>
      <c r="M1043" s="2" t="s">
        <v>2336</v>
      </c>
      <c r="N1043" s="2" t="s">
        <v>27</v>
      </c>
    </row>
    <row r="1044" spans="1:14" ht="16.5" customHeight="1">
      <c r="A1044" s="2" t="s">
        <v>15</v>
      </c>
      <c r="B1044" s="10">
        <v>155058.54999999999</v>
      </c>
      <c r="C1044" s="2" t="s">
        <v>6851</v>
      </c>
      <c r="D1044" s="2" t="s">
        <v>10</v>
      </c>
      <c r="E1044" s="9" t="s">
        <v>6852</v>
      </c>
      <c r="F1044" s="2" t="s">
        <v>6853</v>
      </c>
      <c r="G1044" s="2" t="s">
        <v>4</v>
      </c>
      <c r="H1044" s="2" t="s">
        <v>3901</v>
      </c>
      <c r="I1044" s="10">
        <v>192310.7</v>
      </c>
      <c r="J1044" s="2" t="s">
        <v>2336</v>
      </c>
      <c r="K1044" s="2" t="s">
        <v>2336</v>
      </c>
      <c r="L1044" s="2" t="s">
        <v>2336</v>
      </c>
      <c r="M1044" s="2" t="s">
        <v>2336</v>
      </c>
      <c r="N1044" s="2" t="s">
        <v>4759</v>
      </c>
    </row>
    <row r="1045" spans="1:14" ht="16.5" customHeight="1">
      <c r="A1045" s="2" t="s">
        <v>15</v>
      </c>
      <c r="B1045" s="10">
        <v>139990.73000000001</v>
      </c>
      <c r="C1045" s="2" t="s">
        <v>6854</v>
      </c>
      <c r="D1045" s="2" t="s">
        <v>10</v>
      </c>
      <c r="E1045" s="9" t="s">
        <v>6855</v>
      </c>
      <c r="F1045" s="2" t="s">
        <v>6856</v>
      </c>
      <c r="G1045" s="2" t="s">
        <v>4</v>
      </c>
      <c r="H1045" s="2" t="s">
        <v>3901</v>
      </c>
      <c r="I1045" s="10">
        <v>159424.59</v>
      </c>
      <c r="J1045" s="2" t="s">
        <v>2336</v>
      </c>
      <c r="K1045" s="2" t="s">
        <v>2336</v>
      </c>
      <c r="L1045" s="2" t="s">
        <v>2336</v>
      </c>
      <c r="M1045" s="2" t="s">
        <v>2336</v>
      </c>
      <c r="N1045" s="2" t="s">
        <v>4759</v>
      </c>
    </row>
    <row r="1046" spans="1:14" ht="16.5" customHeight="1">
      <c r="A1046" s="2" t="s">
        <v>13</v>
      </c>
      <c r="B1046" s="10">
        <v>155055.76999999999</v>
      </c>
      <c r="C1046" s="2" t="s">
        <v>6857</v>
      </c>
      <c r="D1046" s="2" t="s">
        <v>11</v>
      </c>
      <c r="E1046" s="9" t="s">
        <v>6858</v>
      </c>
      <c r="F1046" s="2" t="s">
        <v>6859</v>
      </c>
      <c r="G1046" s="2" t="s">
        <v>4</v>
      </c>
      <c r="H1046" s="2" t="s">
        <v>3901</v>
      </c>
      <c r="I1046" s="10">
        <v>249608.67</v>
      </c>
      <c r="J1046" s="2" t="s">
        <v>2336</v>
      </c>
      <c r="K1046" s="2" t="s">
        <v>2336</v>
      </c>
      <c r="L1046" s="2" t="s">
        <v>2336</v>
      </c>
      <c r="M1046" s="2" t="s">
        <v>2336</v>
      </c>
      <c r="N1046" s="2" t="s">
        <v>21</v>
      </c>
    </row>
    <row r="1047" spans="1:14" ht="16.5" customHeight="1">
      <c r="A1047" s="2" t="s">
        <v>13</v>
      </c>
      <c r="B1047" s="10">
        <v>18585.599999999999</v>
      </c>
      <c r="C1047" s="2" t="s">
        <v>6860</v>
      </c>
      <c r="D1047" s="2" t="s">
        <v>11</v>
      </c>
      <c r="E1047" s="9" t="s">
        <v>6861</v>
      </c>
      <c r="F1047" s="2" t="s">
        <v>6862</v>
      </c>
      <c r="G1047" s="2" t="s">
        <v>4</v>
      </c>
      <c r="H1047" s="2" t="s">
        <v>3901</v>
      </c>
      <c r="I1047" s="10">
        <v>18585.599999999999</v>
      </c>
      <c r="J1047" s="2" t="s">
        <v>2336</v>
      </c>
      <c r="K1047" s="2" t="s">
        <v>2336</v>
      </c>
      <c r="L1047" s="2" t="s">
        <v>2336</v>
      </c>
      <c r="M1047" s="2" t="s">
        <v>2336</v>
      </c>
      <c r="N1047" s="2" t="s">
        <v>21</v>
      </c>
    </row>
    <row r="1048" spans="1:14" ht="16.5" customHeight="1">
      <c r="A1048" s="2" t="s">
        <v>13</v>
      </c>
      <c r="B1048" s="10">
        <v>92350.84</v>
      </c>
      <c r="C1048" s="2" t="s">
        <v>6863</v>
      </c>
      <c r="D1048" s="2" t="s">
        <v>11</v>
      </c>
      <c r="E1048" s="9" t="s">
        <v>6864</v>
      </c>
      <c r="F1048" s="2" t="s">
        <v>6865</v>
      </c>
      <c r="G1048" s="2" t="s">
        <v>4</v>
      </c>
      <c r="H1048" s="2" t="s">
        <v>3901</v>
      </c>
      <c r="I1048" s="10">
        <v>140583.41</v>
      </c>
      <c r="J1048" s="2" t="s">
        <v>2336</v>
      </c>
      <c r="K1048" s="2" t="s">
        <v>2336</v>
      </c>
      <c r="L1048" s="2" t="s">
        <v>2336</v>
      </c>
      <c r="M1048" s="2" t="s">
        <v>2336</v>
      </c>
      <c r="N1048" s="2" t="s">
        <v>26</v>
      </c>
    </row>
    <row r="1049" spans="1:14" ht="16.5" customHeight="1">
      <c r="A1049" s="2" t="s">
        <v>15</v>
      </c>
      <c r="B1049" s="10">
        <v>72823.539999999994</v>
      </c>
      <c r="C1049" s="2" t="s">
        <v>6866</v>
      </c>
      <c r="D1049" s="2" t="s">
        <v>10</v>
      </c>
      <c r="E1049" s="9" t="s">
        <v>6867</v>
      </c>
      <c r="F1049" s="2" t="s">
        <v>6868</v>
      </c>
      <c r="G1049" s="2" t="s">
        <v>4</v>
      </c>
      <c r="H1049" s="2" t="s">
        <v>3901</v>
      </c>
      <c r="I1049" s="10">
        <v>83389.5</v>
      </c>
      <c r="J1049" s="2" t="s">
        <v>2336</v>
      </c>
      <c r="K1049" s="2" t="s">
        <v>2336</v>
      </c>
      <c r="L1049" s="2" t="s">
        <v>2336</v>
      </c>
      <c r="M1049" s="2" t="s">
        <v>2336</v>
      </c>
      <c r="N1049" s="2" t="s">
        <v>4759</v>
      </c>
    </row>
    <row r="1050" spans="1:14" ht="16.5" customHeight="1">
      <c r="A1050" s="2" t="s">
        <v>13</v>
      </c>
      <c r="B1050" s="10">
        <v>15100.8</v>
      </c>
      <c r="C1050" s="2" t="s">
        <v>6869</v>
      </c>
      <c r="D1050" s="2" t="s">
        <v>11</v>
      </c>
      <c r="E1050" s="9" t="s">
        <v>6870</v>
      </c>
      <c r="F1050" s="2" t="s">
        <v>6871</v>
      </c>
      <c r="G1050" s="2" t="s">
        <v>4</v>
      </c>
      <c r="H1050" s="2" t="s">
        <v>3901</v>
      </c>
      <c r="I1050" s="10">
        <v>15100.8</v>
      </c>
      <c r="J1050" s="2" t="s">
        <v>2336</v>
      </c>
      <c r="K1050" s="2" t="s">
        <v>2336</v>
      </c>
      <c r="L1050" s="2" t="s">
        <v>2336</v>
      </c>
      <c r="M1050" s="2" t="s">
        <v>2336</v>
      </c>
      <c r="N1050" s="2" t="s">
        <v>20</v>
      </c>
    </row>
    <row r="1051" spans="1:14" ht="16.5" customHeight="1">
      <c r="A1051" s="2" t="s">
        <v>15</v>
      </c>
      <c r="B1051" s="10">
        <v>61059.02</v>
      </c>
      <c r="C1051" s="2" t="s">
        <v>6872</v>
      </c>
      <c r="D1051" s="2" t="s">
        <v>10</v>
      </c>
      <c r="E1051" s="9" t="s">
        <v>6873</v>
      </c>
      <c r="F1051" s="2" t="s">
        <v>6874</v>
      </c>
      <c r="G1051" s="2" t="s">
        <v>4</v>
      </c>
      <c r="H1051" s="2" t="s">
        <v>3901</v>
      </c>
      <c r="I1051" s="10">
        <v>69529.02</v>
      </c>
      <c r="J1051" s="2" t="s">
        <v>2336</v>
      </c>
      <c r="K1051" s="2" t="s">
        <v>2336</v>
      </c>
      <c r="L1051" s="2" t="s">
        <v>2336</v>
      </c>
      <c r="M1051" s="2" t="s">
        <v>2336</v>
      </c>
      <c r="N1051" s="2" t="s">
        <v>4759</v>
      </c>
    </row>
    <row r="1052" spans="1:14" ht="16.5" customHeight="1">
      <c r="A1052" s="2" t="s">
        <v>15</v>
      </c>
      <c r="B1052" s="10">
        <v>154303.92000000001</v>
      </c>
      <c r="C1052" s="2" t="s">
        <v>6875</v>
      </c>
      <c r="D1052" s="2" t="s">
        <v>10</v>
      </c>
      <c r="E1052" s="9" t="s">
        <v>6876</v>
      </c>
      <c r="F1052" s="2" t="s">
        <v>6877</v>
      </c>
      <c r="G1052" s="2" t="s">
        <v>4</v>
      </c>
      <c r="H1052" s="2" t="s">
        <v>3901</v>
      </c>
      <c r="I1052" s="10">
        <v>177360.88</v>
      </c>
      <c r="J1052" s="2" t="s">
        <v>2336</v>
      </c>
      <c r="K1052" s="2" t="s">
        <v>2336</v>
      </c>
      <c r="L1052" s="2" t="s">
        <v>2336</v>
      </c>
      <c r="M1052" s="2" t="s">
        <v>2336</v>
      </c>
      <c r="N1052" s="2" t="s">
        <v>4759</v>
      </c>
    </row>
    <row r="1053" spans="1:14" ht="16.5" customHeight="1">
      <c r="A1053" s="2" t="s">
        <v>15</v>
      </c>
      <c r="B1053" s="4">
        <v>27588</v>
      </c>
      <c r="C1053" s="2" t="s">
        <v>6878</v>
      </c>
      <c r="D1053" s="2" t="s">
        <v>11</v>
      </c>
      <c r="E1053" s="9" t="s">
        <v>6879</v>
      </c>
      <c r="F1053" s="2" t="s">
        <v>6880</v>
      </c>
      <c r="G1053" s="2" t="s">
        <v>4</v>
      </c>
      <c r="H1053" s="2" t="s">
        <v>3901</v>
      </c>
      <c r="I1053" s="4">
        <v>46800</v>
      </c>
      <c r="J1053" s="2" t="s">
        <v>2336</v>
      </c>
      <c r="K1053" s="2" t="s">
        <v>2336</v>
      </c>
      <c r="L1053" s="2" t="s">
        <v>2336</v>
      </c>
      <c r="M1053" s="2" t="s">
        <v>2336</v>
      </c>
      <c r="N1053" s="2" t="s">
        <v>27</v>
      </c>
    </row>
    <row r="1054" spans="1:14" ht="16.5" customHeight="1">
      <c r="A1054" s="2" t="s">
        <v>16</v>
      </c>
      <c r="B1054" s="10">
        <v>13871.12</v>
      </c>
      <c r="C1054" s="2" t="s">
        <v>6881</v>
      </c>
      <c r="D1054" s="2" t="s">
        <v>12</v>
      </c>
      <c r="E1054" s="9" t="s">
        <v>6882</v>
      </c>
      <c r="F1054" s="2" t="s">
        <v>6883</v>
      </c>
      <c r="G1054" s="2" t="s">
        <v>4</v>
      </c>
      <c r="H1054" s="2" t="s">
        <v>3901</v>
      </c>
      <c r="I1054" s="10">
        <v>33606.54</v>
      </c>
      <c r="J1054" s="2" t="s">
        <v>2336</v>
      </c>
      <c r="K1054" s="2" t="s">
        <v>2336</v>
      </c>
      <c r="L1054" s="2" t="s">
        <v>2336</v>
      </c>
      <c r="M1054" s="2" t="s">
        <v>2336</v>
      </c>
      <c r="N1054" s="2" t="s">
        <v>23</v>
      </c>
    </row>
    <row r="1055" spans="1:14" ht="16.5" customHeight="1">
      <c r="A1055" s="2" t="s">
        <v>14</v>
      </c>
      <c r="B1055" s="4">
        <v>21175</v>
      </c>
      <c r="C1055" s="2" t="s">
        <v>6884</v>
      </c>
      <c r="D1055" s="2" t="s">
        <v>11</v>
      </c>
      <c r="E1055" s="9" t="s">
        <v>6885</v>
      </c>
      <c r="F1055" s="2" t="s">
        <v>6886</v>
      </c>
      <c r="G1055" s="2" t="s">
        <v>4</v>
      </c>
      <c r="H1055" s="2" t="s">
        <v>3901</v>
      </c>
      <c r="I1055" s="10">
        <v>31026.89</v>
      </c>
      <c r="J1055" s="2" t="s">
        <v>2336</v>
      </c>
      <c r="K1055" s="2" t="s">
        <v>2336</v>
      </c>
      <c r="L1055" s="2" t="s">
        <v>2336</v>
      </c>
      <c r="M1055" s="2" t="s">
        <v>2336</v>
      </c>
      <c r="N1055" s="2" t="s">
        <v>4759</v>
      </c>
    </row>
    <row r="1056" spans="1:14" ht="16.5" customHeight="1">
      <c r="A1056" s="2" t="s">
        <v>16</v>
      </c>
      <c r="B1056" s="10">
        <v>91161.4</v>
      </c>
      <c r="C1056" s="2" t="s">
        <v>6881</v>
      </c>
      <c r="D1056" s="2" t="s">
        <v>12</v>
      </c>
      <c r="E1056" s="9" t="s">
        <v>6887</v>
      </c>
      <c r="F1056" s="2" t="s">
        <v>6883</v>
      </c>
      <c r="G1056" s="2" t="s">
        <v>4</v>
      </c>
      <c r="H1056" s="2" t="s">
        <v>3901</v>
      </c>
      <c r="I1056" s="10">
        <v>126094.1</v>
      </c>
      <c r="J1056" s="2" t="s">
        <v>2336</v>
      </c>
      <c r="K1056" s="2" t="s">
        <v>2336</v>
      </c>
      <c r="L1056" s="2" t="s">
        <v>2336</v>
      </c>
      <c r="M1056" s="2" t="s">
        <v>2336</v>
      </c>
      <c r="N1056" s="2" t="s">
        <v>23</v>
      </c>
    </row>
    <row r="1057" spans="1:14" ht="16.5" customHeight="1">
      <c r="A1057" s="2" t="s">
        <v>14</v>
      </c>
      <c r="B1057" s="10">
        <v>23270.18</v>
      </c>
      <c r="C1057" s="2" t="s">
        <v>6884</v>
      </c>
      <c r="D1057" s="2" t="s">
        <v>11</v>
      </c>
      <c r="E1057" s="9" t="s">
        <v>6888</v>
      </c>
      <c r="F1057" s="2" t="s">
        <v>6886</v>
      </c>
      <c r="G1057" s="2" t="s">
        <v>4</v>
      </c>
      <c r="H1057" s="2" t="s">
        <v>3901</v>
      </c>
      <c r="I1057" s="10">
        <v>31026.89</v>
      </c>
      <c r="J1057" s="2" t="s">
        <v>2336</v>
      </c>
      <c r="K1057" s="2" t="s">
        <v>2336</v>
      </c>
      <c r="L1057" s="2" t="s">
        <v>2336</v>
      </c>
      <c r="M1057" s="2" t="s">
        <v>2336</v>
      </c>
      <c r="N1057" s="2" t="s">
        <v>4759</v>
      </c>
    </row>
    <row r="1058" spans="1:14" ht="16.5" customHeight="1">
      <c r="A1058" s="2" t="s">
        <v>14</v>
      </c>
      <c r="B1058" s="10">
        <v>24198.33</v>
      </c>
      <c r="C1058" s="2" t="s">
        <v>6884</v>
      </c>
      <c r="D1058" s="2" t="s">
        <v>11</v>
      </c>
      <c r="E1058" s="9" t="s">
        <v>6889</v>
      </c>
      <c r="F1058" s="2" t="s">
        <v>6886</v>
      </c>
      <c r="G1058" s="2" t="s">
        <v>4</v>
      </c>
      <c r="H1058" s="2" t="s">
        <v>3901</v>
      </c>
      <c r="I1058" s="10">
        <v>33148.400000000001</v>
      </c>
      <c r="J1058" s="2" t="s">
        <v>2336</v>
      </c>
      <c r="K1058" s="2" t="s">
        <v>2336</v>
      </c>
      <c r="L1058" s="2" t="s">
        <v>2336</v>
      </c>
      <c r="M1058" s="2" t="s">
        <v>2336</v>
      </c>
      <c r="N1058" s="2" t="s">
        <v>4759</v>
      </c>
    </row>
    <row r="1059" spans="1:14" ht="16.5" customHeight="1">
      <c r="A1059" s="2" t="s">
        <v>13</v>
      </c>
      <c r="B1059" s="4">
        <v>24000</v>
      </c>
      <c r="C1059" s="2" t="s">
        <v>6890</v>
      </c>
      <c r="D1059" s="2" t="s">
        <v>12</v>
      </c>
      <c r="E1059" s="9" t="s">
        <v>6891</v>
      </c>
      <c r="F1059" s="2" t="s">
        <v>6892</v>
      </c>
      <c r="G1059" s="2" t="s">
        <v>4</v>
      </c>
      <c r="H1059" s="2" t="s">
        <v>3901</v>
      </c>
      <c r="I1059" s="4">
        <v>24000</v>
      </c>
      <c r="J1059" s="2" t="s">
        <v>2336</v>
      </c>
      <c r="K1059" s="2" t="s">
        <v>2336</v>
      </c>
      <c r="L1059" s="2" t="s">
        <v>2336</v>
      </c>
      <c r="M1059" s="2" t="s">
        <v>2336</v>
      </c>
      <c r="N1059" s="2" t="s">
        <v>27</v>
      </c>
    </row>
    <row r="1060" spans="1:14" ht="16.5" customHeight="1">
      <c r="A1060" s="2" t="s">
        <v>16</v>
      </c>
      <c r="B1060" s="10">
        <v>113812.07</v>
      </c>
      <c r="C1060" s="2" t="s">
        <v>6881</v>
      </c>
      <c r="D1060" s="2" t="s">
        <v>12</v>
      </c>
      <c r="E1060" s="9" t="s">
        <v>6893</v>
      </c>
      <c r="F1060" s="2" t="s">
        <v>6883</v>
      </c>
      <c r="G1060" s="2" t="s">
        <v>4</v>
      </c>
      <c r="H1060" s="2" t="s">
        <v>3901</v>
      </c>
      <c r="I1060" s="10">
        <v>130430.74</v>
      </c>
      <c r="J1060" s="2" t="s">
        <v>2336</v>
      </c>
      <c r="K1060" s="2" t="s">
        <v>2336</v>
      </c>
      <c r="L1060" s="2" t="s">
        <v>2336</v>
      </c>
      <c r="M1060" s="2" t="s">
        <v>2336</v>
      </c>
      <c r="N1060" s="2" t="s">
        <v>23</v>
      </c>
    </row>
    <row r="1061" spans="1:14" ht="16.5" customHeight="1">
      <c r="A1061" s="2" t="s">
        <v>16</v>
      </c>
      <c r="B1061" s="10">
        <v>124688.29</v>
      </c>
      <c r="C1061" s="2" t="s">
        <v>6881</v>
      </c>
      <c r="D1061" s="2" t="s">
        <v>12</v>
      </c>
      <c r="E1061" s="9" t="s">
        <v>6894</v>
      </c>
      <c r="F1061" s="2" t="s">
        <v>6883</v>
      </c>
      <c r="G1061" s="2" t="s">
        <v>4</v>
      </c>
      <c r="H1061" s="2" t="s">
        <v>3901</v>
      </c>
      <c r="I1061" s="10">
        <v>152014.72</v>
      </c>
      <c r="J1061" s="2" t="s">
        <v>2336</v>
      </c>
      <c r="K1061" s="2" t="s">
        <v>2336</v>
      </c>
      <c r="L1061" s="2" t="s">
        <v>2336</v>
      </c>
      <c r="M1061" s="2" t="s">
        <v>2336</v>
      </c>
      <c r="N1061" s="2" t="s">
        <v>23</v>
      </c>
    </row>
    <row r="1062" spans="1:14" ht="16.5" customHeight="1">
      <c r="A1062" s="2" t="s">
        <v>17</v>
      </c>
      <c r="B1062" s="4">
        <v>88935</v>
      </c>
      <c r="C1062" s="2" t="s">
        <v>6895</v>
      </c>
      <c r="D1062" s="2" t="s">
        <v>11</v>
      </c>
      <c r="E1062" s="9" t="s">
        <v>6896</v>
      </c>
      <c r="F1062" s="2" t="s">
        <v>6897</v>
      </c>
      <c r="G1062" s="2" t="s">
        <v>4</v>
      </c>
      <c r="H1062" s="2" t="s">
        <v>3901</v>
      </c>
      <c r="I1062" s="4">
        <v>88935</v>
      </c>
      <c r="J1062" s="2" t="s">
        <v>4266</v>
      </c>
      <c r="K1062" s="2" t="s">
        <v>4267</v>
      </c>
      <c r="L1062" s="2" t="s">
        <v>4268</v>
      </c>
      <c r="M1062" s="2" t="s">
        <v>3910</v>
      </c>
      <c r="N1062" s="2" t="s">
        <v>4759</v>
      </c>
    </row>
    <row r="1063" spans="1:14" ht="16.5" customHeight="1">
      <c r="A1063" s="2" t="s">
        <v>13</v>
      </c>
      <c r="B1063" s="4">
        <v>62400</v>
      </c>
      <c r="C1063" s="2" t="s">
        <v>6898</v>
      </c>
      <c r="D1063" s="2" t="s">
        <v>12</v>
      </c>
      <c r="E1063" s="9" t="s">
        <v>6899</v>
      </c>
      <c r="F1063" s="2" t="s">
        <v>6900</v>
      </c>
      <c r="G1063" s="2" t="s">
        <v>4</v>
      </c>
      <c r="H1063" s="2" t="s">
        <v>3901</v>
      </c>
      <c r="I1063" s="4">
        <v>62400</v>
      </c>
      <c r="J1063" s="2" t="s">
        <v>2336</v>
      </c>
      <c r="K1063" s="2" t="s">
        <v>2336</v>
      </c>
      <c r="L1063" s="2" t="s">
        <v>2336</v>
      </c>
      <c r="M1063" s="2" t="s">
        <v>2336</v>
      </c>
      <c r="N1063" s="2" t="s">
        <v>27</v>
      </c>
    </row>
    <row r="1064" spans="1:14" ht="16.5" customHeight="1">
      <c r="A1064" s="2" t="s">
        <v>13</v>
      </c>
      <c r="B1064" s="4">
        <v>15488</v>
      </c>
      <c r="C1064" s="2" t="s">
        <v>6901</v>
      </c>
      <c r="D1064" s="2" t="s">
        <v>11</v>
      </c>
      <c r="E1064" s="9" t="s">
        <v>6902</v>
      </c>
      <c r="F1064" s="2" t="s">
        <v>6903</v>
      </c>
      <c r="G1064" s="2" t="s">
        <v>4</v>
      </c>
      <c r="H1064" s="2" t="s">
        <v>3901</v>
      </c>
      <c r="I1064" s="4">
        <v>71874</v>
      </c>
      <c r="J1064" s="2" t="s">
        <v>2336</v>
      </c>
      <c r="K1064" s="2" t="s">
        <v>2336</v>
      </c>
      <c r="L1064" s="2" t="s">
        <v>2336</v>
      </c>
      <c r="M1064" s="2" t="s">
        <v>2336</v>
      </c>
      <c r="N1064" s="2" t="s">
        <v>21</v>
      </c>
    </row>
    <row r="1065" spans="1:14" ht="16.5" customHeight="1">
      <c r="A1065" s="2" t="s">
        <v>15</v>
      </c>
      <c r="B1065" s="10">
        <v>117230.08</v>
      </c>
      <c r="C1065" s="2" t="s">
        <v>6904</v>
      </c>
      <c r="D1065" s="2" t="s">
        <v>10</v>
      </c>
      <c r="E1065" s="9" t="s">
        <v>6905</v>
      </c>
      <c r="F1065" s="2" t="s">
        <v>6906</v>
      </c>
      <c r="G1065" s="2" t="s">
        <v>4</v>
      </c>
      <c r="H1065" s="2" t="s">
        <v>3901</v>
      </c>
      <c r="I1065" s="10">
        <v>125170.28</v>
      </c>
      <c r="J1065" s="2" t="s">
        <v>2336</v>
      </c>
      <c r="K1065" s="2" t="s">
        <v>2336</v>
      </c>
      <c r="L1065" s="2" t="s">
        <v>2336</v>
      </c>
      <c r="M1065" s="2" t="s">
        <v>2336</v>
      </c>
      <c r="N1065" s="2" t="s">
        <v>4759</v>
      </c>
    </row>
    <row r="1066" spans="1:14" ht="16.5" customHeight="1">
      <c r="A1066" s="2" t="s">
        <v>13</v>
      </c>
      <c r="B1066" s="10">
        <v>20631.7</v>
      </c>
      <c r="C1066" s="2" t="s">
        <v>6907</v>
      </c>
      <c r="D1066" s="2" t="s">
        <v>11</v>
      </c>
      <c r="E1066" s="9" t="s">
        <v>6908</v>
      </c>
      <c r="F1066" s="2" t="s">
        <v>6909</v>
      </c>
      <c r="G1066" s="2" t="s">
        <v>4</v>
      </c>
      <c r="H1066" s="2" t="s">
        <v>3901</v>
      </c>
      <c r="I1066" s="4">
        <v>28798</v>
      </c>
      <c r="J1066" s="2" t="s">
        <v>2336</v>
      </c>
      <c r="K1066" s="2" t="s">
        <v>2336</v>
      </c>
      <c r="L1066" s="2" t="s">
        <v>2336</v>
      </c>
      <c r="M1066" s="2" t="s">
        <v>2336</v>
      </c>
      <c r="N1066" s="2" t="s">
        <v>21</v>
      </c>
    </row>
    <row r="1067" spans="1:14" ht="16.5" customHeight="1">
      <c r="A1067" s="2" t="s">
        <v>17</v>
      </c>
      <c r="B1067" s="10">
        <v>718674.66</v>
      </c>
      <c r="C1067" s="2" t="s">
        <v>6910</v>
      </c>
      <c r="D1067" s="2" t="s">
        <v>11</v>
      </c>
      <c r="E1067" s="9" t="s">
        <v>6911</v>
      </c>
      <c r="F1067" s="2" t="s">
        <v>6912</v>
      </c>
      <c r="G1067" s="2" t="s">
        <v>4</v>
      </c>
      <c r="H1067" s="2" t="s">
        <v>3901</v>
      </c>
      <c r="I1067" s="4">
        <v>718740</v>
      </c>
      <c r="J1067" s="2" t="s">
        <v>4266</v>
      </c>
      <c r="K1067" s="2" t="s">
        <v>4267</v>
      </c>
      <c r="L1067" s="2" t="s">
        <v>4268</v>
      </c>
      <c r="M1067" s="2" t="s">
        <v>3910</v>
      </c>
      <c r="N1067" s="2" t="s">
        <v>26</v>
      </c>
    </row>
    <row r="1068" spans="1:14" ht="16.5" customHeight="1">
      <c r="A1068" s="2" t="s">
        <v>17</v>
      </c>
      <c r="B1068" s="4">
        <v>120000</v>
      </c>
      <c r="C1068" s="2" t="s">
        <v>6913</v>
      </c>
      <c r="D1068" s="2" t="s">
        <v>11</v>
      </c>
      <c r="E1068" s="9" t="s">
        <v>6914</v>
      </c>
      <c r="F1068" s="2" t="s">
        <v>6915</v>
      </c>
      <c r="G1068" s="2" t="s">
        <v>4</v>
      </c>
      <c r="H1068" s="2" t="s">
        <v>3901</v>
      </c>
      <c r="I1068" s="4">
        <v>145200</v>
      </c>
      <c r="J1068" s="2" t="s">
        <v>4266</v>
      </c>
      <c r="K1068" s="2" t="s">
        <v>4267</v>
      </c>
      <c r="L1068" s="2" t="s">
        <v>4268</v>
      </c>
      <c r="M1068" s="2" t="s">
        <v>3910</v>
      </c>
      <c r="N1068" s="2" t="s">
        <v>23</v>
      </c>
    </row>
    <row r="1069" spans="1:14" ht="16.5" customHeight="1">
      <c r="A1069" s="2" t="s">
        <v>13</v>
      </c>
      <c r="B1069" s="10">
        <v>52912.57</v>
      </c>
      <c r="C1069" s="2" t="s">
        <v>6916</v>
      </c>
      <c r="D1069" s="2" t="s">
        <v>11</v>
      </c>
      <c r="E1069" s="9" t="s">
        <v>6917</v>
      </c>
      <c r="F1069" s="2" t="s">
        <v>6918</v>
      </c>
      <c r="G1069" s="2" t="s">
        <v>4</v>
      </c>
      <c r="H1069" s="2" t="s">
        <v>3901</v>
      </c>
      <c r="I1069" s="10">
        <v>62872.81</v>
      </c>
      <c r="J1069" s="2" t="s">
        <v>2336</v>
      </c>
      <c r="K1069" s="2" t="s">
        <v>2336</v>
      </c>
      <c r="L1069" s="2" t="s">
        <v>2336</v>
      </c>
      <c r="M1069" s="2" t="s">
        <v>2336</v>
      </c>
      <c r="N1069" s="2" t="s">
        <v>4775</v>
      </c>
    </row>
    <row r="1070" spans="1:14" ht="16.5" customHeight="1">
      <c r="A1070" s="2" t="s">
        <v>13</v>
      </c>
      <c r="B1070" s="10">
        <v>12646.8</v>
      </c>
      <c r="C1070" s="2" t="s">
        <v>6919</v>
      </c>
      <c r="D1070" s="2" t="s">
        <v>11</v>
      </c>
      <c r="E1070" s="9" t="s">
        <v>6920</v>
      </c>
      <c r="F1070" s="2" t="s">
        <v>6921</v>
      </c>
      <c r="G1070" s="2" t="s">
        <v>4</v>
      </c>
      <c r="H1070" s="2" t="s">
        <v>3901</v>
      </c>
      <c r="I1070" s="10">
        <v>12646.8</v>
      </c>
      <c r="J1070" s="2" t="s">
        <v>2336</v>
      </c>
      <c r="K1070" s="2" t="s">
        <v>2336</v>
      </c>
      <c r="L1070" s="2" t="s">
        <v>2336</v>
      </c>
      <c r="M1070" s="2" t="s">
        <v>2336</v>
      </c>
      <c r="N1070" s="2" t="s">
        <v>4775</v>
      </c>
    </row>
    <row r="1071" spans="1:14" ht="16.5" customHeight="1">
      <c r="A1071" s="2" t="s">
        <v>15</v>
      </c>
      <c r="B1071" s="4">
        <v>7502</v>
      </c>
      <c r="C1071" s="2" t="s">
        <v>6922</v>
      </c>
      <c r="D1071" s="2" t="s">
        <v>11</v>
      </c>
      <c r="E1071" s="9" t="s">
        <v>6923</v>
      </c>
      <c r="F1071" s="2" t="s">
        <v>6924</v>
      </c>
      <c r="G1071" s="2" t="s">
        <v>4</v>
      </c>
      <c r="H1071" s="2" t="s">
        <v>3901</v>
      </c>
      <c r="I1071" s="10">
        <v>19297.27</v>
      </c>
      <c r="J1071" s="2" t="s">
        <v>2336</v>
      </c>
      <c r="K1071" s="2" t="s">
        <v>2336</v>
      </c>
      <c r="L1071" s="2" t="s">
        <v>2336</v>
      </c>
      <c r="M1071" s="2" t="s">
        <v>2336</v>
      </c>
      <c r="N1071" s="2" t="s">
        <v>4759</v>
      </c>
    </row>
    <row r="1072" spans="1:14" ht="16.5" customHeight="1">
      <c r="A1072" s="2" t="s">
        <v>15</v>
      </c>
      <c r="B1072" s="4">
        <v>97768</v>
      </c>
      <c r="C1072" s="2" t="s">
        <v>6925</v>
      </c>
      <c r="D1072" s="2" t="s">
        <v>10</v>
      </c>
      <c r="E1072" s="9" t="s">
        <v>6926</v>
      </c>
      <c r="F1072" s="2" t="s">
        <v>6927</v>
      </c>
      <c r="G1072" s="2" t="s">
        <v>4</v>
      </c>
      <c r="H1072" s="2" t="s">
        <v>3901</v>
      </c>
      <c r="I1072" s="10">
        <v>120667.52</v>
      </c>
      <c r="J1072" s="2" t="s">
        <v>2336</v>
      </c>
      <c r="K1072" s="2" t="s">
        <v>2336</v>
      </c>
      <c r="L1072" s="2" t="s">
        <v>2336</v>
      </c>
      <c r="M1072" s="2" t="s">
        <v>2336</v>
      </c>
      <c r="N1072" s="2" t="s">
        <v>4759</v>
      </c>
    </row>
    <row r="1073" spans="1:14" ht="16.5" customHeight="1">
      <c r="A1073" s="2" t="s">
        <v>13</v>
      </c>
      <c r="B1073" s="10">
        <v>1107.5999999999999</v>
      </c>
      <c r="C1073" s="2" t="s">
        <v>6928</v>
      </c>
      <c r="D1073" s="2" t="s">
        <v>12</v>
      </c>
      <c r="E1073" s="9" t="s">
        <v>6929</v>
      </c>
      <c r="F1073" s="2" t="s">
        <v>6930</v>
      </c>
      <c r="G1073" s="2" t="s">
        <v>4</v>
      </c>
      <c r="H1073" s="2" t="s">
        <v>3901</v>
      </c>
      <c r="I1073" s="10">
        <v>1279.07</v>
      </c>
      <c r="J1073" s="2" t="s">
        <v>2336</v>
      </c>
      <c r="K1073" s="2" t="s">
        <v>2336</v>
      </c>
      <c r="L1073" s="2" t="s">
        <v>2336</v>
      </c>
      <c r="M1073" s="2" t="s">
        <v>2336</v>
      </c>
      <c r="N1073" s="2" t="s">
        <v>21</v>
      </c>
    </row>
    <row r="1074" spans="1:14" ht="16.5" customHeight="1">
      <c r="A1074" s="2" t="s">
        <v>15</v>
      </c>
      <c r="B1074" s="10">
        <v>95531.92</v>
      </c>
      <c r="C1074" s="2" t="s">
        <v>6931</v>
      </c>
      <c r="D1074" s="2" t="s">
        <v>10</v>
      </c>
      <c r="E1074" s="9" t="s">
        <v>6932</v>
      </c>
      <c r="F1074" s="2" t="s">
        <v>6933</v>
      </c>
      <c r="G1074" s="2" t="s">
        <v>4</v>
      </c>
      <c r="H1074" s="2" t="s">
        <v>3901</v>
      </c>
      <c r="I1074" s="10">
        <v>106741.13</v>
      </c>
      <c r="J1074" s="2" t="s">
        <v>2336</v>
      </c>
      <c r="K1074" s="2" t="s">
        <v>2336</v>
      </c>
      <c r="L1074" s="2" t="s">
        <v>2336</v>
      </c>
      <c r="M1074" s="2" t="s">
        <v>2336</v>
      </c>
      <c r="N1074" s="2" t="s">
        <v>4759</v>
      </c>
    </row>
    <row r="1075" spans="1:14" ht="16.5" customHeight="1">
      <c r="A1075" s="2" t="s">
        <v>13</v>
      </c>
      <c r="B1075" s="10">
        <v>1512.98</v>
      </c>
      <c r="C1075" s="2" t="s">
        <v>6934</v>
      </c>
      <c r="D1075" s="2" t="s">
        <v>11</v>
      </c>
      <c r="E1075" s="9" t="s">
        <v>6935</v>
      </c>
      <c r="F1075" s="2" t="s">
        <v>6936</v>
      </c>
      <c r="G1075" s="2" t="s">
        <v>4</v>
      </c>
      <c r="H1075" s="2" t="s">
        <v>3901</v>
      </c>
      <c r="I1075" s="10">
        <v>2080.46</v>
      </c>
      <c r="J1075" s="2" t="s">
        <v>2336</v>
      </c>
      <c r="K1075" s="2" t="s">
        <v>2336</v>
      </c>
      <c r="L1075" s="2" t="s">
        <v>2336</v>
      </c>
      <c r="M1075" s="2" t="s">
        <v>2336</v>
      </c>
      <c r="N1075" s="2" t="s">
        <v>21</v>
      </c>
    </row>
    <row r="1076" spans="1:14" ht="16.5" customHeight="1">
      <c r="A1076" s="2" t="s">
        <v>15</v>
      </c>
      <c r="B1076" s="10">
        <v>71648.94</v>
      </c>
      <c r="C1076" s="2" t="s">
        <v>6937</v>
      </c>
      <c r="D1076" s="2" t="s">
        <v>10</v>
      </c>
      <c r="E1076" s="9" t="s">
        <v>6938</v>
      </c>
      <c r="F1076" s="2" t="s">
        <v>6939</v>
      </c>
      <c r="G1076" s="2" t="s">
        <v>4</v>
      </c>
      <c r="H1076" s="2" t="s">
        <v>3901</v>
      </c>
      <c r="I1076" s="10">
        <v>78419.17</v>
      </c>
      <c r="J1076" s="2" t="s">
        <v>2336</v>
      </c>
      <c r="K1076" s="2" t="s">
        <v>2336</v>
      </c>
      <c r="L1076" s="2" t="s">
        <v>2336</v>
      </c>
      <c r="M1076" s="2" t="s">
        <v>2336</v>
      </c>
      <c r="N1076" s="2" t="s">
        <v>4775</v>
      </c>
    </row>
    <row r="1077" spans="1:14" ht="16.5" customHeight="1">
      <c r="A1077" s="2" t="s">
        <v>15</v>
      </c>
      <c r="B1077" s="4">
        <v>87120</v>
      </c>
      <c r="C1077" s="2" t="s">
        <v>6940</v>
      </c>
      <c r="D1077" s="2" t="s">
        <v>10</v>
      </c>
      <c r="E1077" s="9" t="s">
        <v>6941</v>
      </c>
      <c r="F1077" s="2" t="s">
        <v>6942</v>
      </c>
      <c r="G1077" s="2" t="s">
        <v>4</v>
      </c>
      <c r="H1077" s="2" t="s">
        <v>3901</v>
      </c>
      <c r="I1077" s="10">
        <v>105324.45</v>
      </c>
      <c r="J1077" s="2" t="s">
        <v>2336</v>
      </c>
      <c r="K1077" s="2" t="s">
        <v>2336</v>
      </c>
      <c r="L1077" s="2" t="s">
        <v>2336</v>
      </c>
      <c r="M1077" s="2" t="s">
        <v>2336</v>
      </c>
      <c r="N1077" s="2" t="s">
        <v>4759</v>
      </c>
    </row>
    <row r="1078" spans="1:14" ht="16.5" customHeight="1">
      <c r="A1078" s="2" t="s">
        <v>13</v>
      </c>
      <c r="B1078" s="10">
        <v>191088.26</v>
      </c>
      <c r="C1078" s="2" t="s">
        <v>6943</v>
      </c>
      <c r="D1078" s="2" t="s">
        <v>11</v>
      </c>
      <c r="E1078" s="9" t="s">
        <v>6944</v>
      </c>
      <c r="F1078" s="2" t="s">
        <v>6945</v>
      </c>
      <c r="G1078" s="2" t="s">
        <v>4</v>
      </c>
      <c r="H1078" s="2" t="s">
        <v>3901</v>
      </c>
      <c r="I1078" s="10">
        <v>347653.52</v>
      </c>
      <c r="J1078" s="2" t="s">
        <v>2336</v>
      </c>
      <c r="K1078" s="2" t="s">
        <v>2336</v>
      </c>
      <c r="L1078" s="2" t="s">
        <v>2336</v>
      </c>
      <c r="M1078" s="2" t="s">
        <v>2336</v>
      </c>
      <c r="N1078" s="2" t="s">
        <v>4759</v>
      </c>
    </row>
    <row r="1079" spans="1:14" ht="16.5" customHeight="1">
      <c r="A1079" s="2" t="s">
        <v>13</v>
      </c>
      <c r="B1079" s="10">
        <v>1049.07</v>
      </c>
      <c r="C1079" s="2" t="s">
        <v>6946</v>
      </c>
      <c r="D1079" s="2" t="s">
        <v>12</v>
      </c>
      <c r="E1079" s="9" t="s">
        <v>6947</v>
      </c>
      <c r="F1079" s="2" t="s">
        <v>6948</v>
      </c>
      <c r="G1079" s="2" t="s">
        <v>4</v>
      </c>
      <c r="H1079" s="2" t="s">
        <v>3901</v>
      </c>
      <c r="I1079" s="10">
        <v>1916.07</v>
      </c>
      <c r="J1079" s="2" t="s">
        <v>2336</v>
      </c>
      <c r="K1079" s="2" t="s">
        <v>2336</v>
      </c>
      <c r="L1079" s="2" t="s">
        <v>2336</v>
      </c>
      <c r="M1079" s="2" t="s">
        <v>2336</v>
      </c>
      <c r="N1079" s="2" t="s">
        <v>4759</v>
      </c>
    </row>
    <row r="1080" spans="1:14" ht="16.5" customHeight="1">
      <c r="A1080" s="2" t="s">
        <v>13</v>
      </c>
      <c r="B1080" s="10">
        <v>1360.04</v>
      </c>
      <c r="C1080" s="2" t="s">
        <v>6949</v>
      </c>
      <c r="D1080" s="2" t="s">
        <v>12</v>
      </c>
      <c r="E1080" s="9" t="s">
        <v>6950</v>
      </c>
      <c r="F1080" s="2" t="s">
        <v>6951</v>
      </c>
      <c r="G1080" s="2" t="s">
        <v>4</v>
      </c>
      <c r="H1080" s="2" t="s">
        <v>3901</v>
      </c>
      <c r="I1080" s="10">
        <v>1360.04</v>
      </c>
      <c r="J1080" s="2" t="s">
        <v>2336</v>
      </c>
      <c r="K1080" s="2" t="s">
        <v>2336</v>
      </c>
      <c r="L1080" s="2" t="s">
        <v>2336</v>
      </c>
      <c r="M1080" s="2" t="s">
        <v>2336</v>
      </c>
      <c r="N1080" s="2" t="s">
        <v>4759</v>
      </c>
    </row>
    <row r="1081" spans="1:14" ht="16.5" customHeight="1">
      <c r="A1081" s="2" t="s">
        <v>13</v>
      </c>
      <c r="B1081" s="10">
        <v>23812.799999999999</v>
      </c>
      <c r="C1081" s="2" t="s">
        <v>6952</v>
      </c>
      <c r="D1081" s="2" t="s">
        <v>12</v>
      </c>
      <c r="E1081" s="9" t="s">
        <v>6953</v>
      </c>
      <c r="F1081" s="2" t="s">
        <v>6954</v>
      </c>
      <c r="G1081" s="2" t="s">
        <v>4</v>
      </c>
      <c r="H1081" s="2" t="s">
        <v>3901</v>
      </c>
      <c r="I1081" s="10">
        <v>23812.799999999999</v>
      </c>
      <c r="J1081" s="2" t="s">
        <v>2336</v>
      </c>
      <c r="K1081" s="2" t="s">
        <v>2336</v>
      </c>
      <c r="L1081" s="2" t="s">
        <v>2336</v>
      </c>
      <c r="M1081" s="2" t="s">
        <v>2336</v>
      </c>
      <c r="N1081" s="2" t="s">
        <v>4759</v>
      </c>
    </row>
    <row r="1082" spans="1:14" ht="16.5" customHeight="1">
      <c r="A1082" s="2" t="s">
        <v>13</v>
      </c>
      <c r="B1082" s="10">
        <v>1931.16</v>
      </c>
      <c r="C1082" s="2" t="s">
        <v>6955</v>
      </c>
      <c r="D1082" s="2" t="s">
        <v>11</v>
      </c>
      <c r="E1082" s="9" t="s">
        <v>6956</v>
      </c>
      <c r="F1082" s="2" t="s">
        <v>6957</v>
      </c>
      <c r="G1082" s="2" t="s">
        <v>4</v>
      </c>
      <c r="H1082" s="2" t="s">
        <v>3901</v>
      </c>
      <c r="I1082" s="10">
        <v>9002.4</v>
      </c>
      <c r="J1082" s="2" t="s">
        <v>2336</v>
      </c>
      <c r="K1082" s="2" t="s">
        <v>2336</v>
      </c>
      <c r="L1082" s="2" t="s">
        <v>2336</v>
      </c>
      <c r="M1082" s="2" t="s">
        <v>2336</v>
      </c>
      <c r="N1082" s="2" t="s">
        <v>27</v>
      </c>
    </row>
    <row r="1083" spans="1:14" ht="16.5" customHeight="1">
      <c r="A1083" s="2" t="s">
        <v>13</v>
      </c>
      <c r="B1083" s="10">
        <v>12053.54</v>
      </c>
      <c r="C1083" s="2" t="s">
        <v>6958</v>
      </c>
      <c r="D1083" s="2" t="s">
        <v>11</v>
      </c>
      <c r="E1083" s="9" t="s">
        <v>6959</v>
      </c>
      <c r="F1083" s="2" t="s">
        <v>6960</v>
      </c>
      <c r="G1083" s="2" t="s">
        <v>4</v>
      </c>
      <c r="H1083" s="2" t="s">
        <v>3901</v>
      </c>
      <c r="I1083" s="10">
        <v>17720.93</v>
      </c>
      <c r="J1083" s="2" t="s">
        <v>2336</v>
      </c>
      <c r="K1083" s="2" t="s">
        <v>2336</v>
      </c>
      <c r="L1083" s="2" t="s">
        <v>2336</v>
      </c>
      <c r="M1083" s="2" t="s">
        <v>2336</v>
      </c>
      <c r="N1083" s="2" t="s">
        <v>22</v>
      </c>
    </row>
    <row r="1084" spans="1:14" ht="16.5" customHeight="1">
      <c r="A1084" s="2" t="s">
        <v>13</v>
      </c>
      <c r="B1084" s="10">
        <v>16979.25</v>
      </c>
      <c r="C1084" s="2" t="s">
        <v>6961</v>
      </c>
      <c r="D1084" s="2" t="s">
        <v>11</v>
      </c>
      <c r="E1084" s="9" t="s">
        <v>6962</v>
      </c>
      <c r="F1084" s="2" t="s">
        <v>6963</v>
      </c>
      <c r="G1084" s="2" t="s">
        <v>4</v>
      </c>
      <c r="H1084" s="2" t="s">
        <v>3901</v>
      </c>
      <c r="I1084" s="10">
        <v>23180.240000000002</v>
      </c>
      <c r="J1084" s="2" t="s">
        <v>2336</v>
      </c>
      <c r="K1084" s="2" t="s">
        <v>2336</v>
      </c>
      <c r="L1084" s="2" t="s">
        <v>2336</v>
      </c>
      <c r="M1084" s="2" t="s">
        <v>2336</v>
      </c>
      <c r="N1084" s="2" t="s">
        <v>4759</v>
      </c>
    </row>
    <row r="1085" spans="1:14" ht="16.5" customHeight="1">
      <c r="A1085" s="2" t="s">
        <v>13</v>
      </c>
      <c r="B1085" s="10">
        <v>11340.12</v>
      </c>
      <c r="C1085" s="2" t="s">
        <v>6964</v>
      </c>
      <c r="D1085" s="2" t="s">
        <v>12</v>
      </c>
      <c r="E1085" s="9" t="s">
        <v>6965</v>
      </c>
      <c r="F1085" s="2" t="s">
        <v>6966</v>
      </c>
      <c r="G1085" s="2" t="s">
        <v>4</v>
      </c>
      <c r="H1085" s="2" t="s">
        <v>3901</v>
      </c>
      <c r="I1085" s="10">
        <v>11340.12</v>
      </c>
      <c r="J1085" s="2" t="s">
        <v>2336</v>
      </c>
      <c r="K1085" s="2" t="s">
        <v>2336</v>
      </c>
      <c r="L1085" s="2" t="s">
        <v>2336</v>
      </c>
      <c r="M1085" s="2" t="s">
        <v>2336</v>
      </c>
      <c r="N1085" s="2" t="s">
        <v>4759</v>
      </c>
    </row>
    <row r="1086" spans="1:14" ht="16.5" customHeight="1">
      <c r="A1086" s="2" t="s">
        <v>13</v>
      </c>
      <c r="B1086" s="10">
        <v>12686.85</v>
      </c>
      <c r="C1086" s="2" t="s">
        <v>6967</v>
      </c>
      <c r="D1086" s="2" t="s">
        <v>12</v>
      </c>
      <c r="E1086" s="9" t="s">
        <v>6968</v>
      </c>
      <c r="F1086" s="2" t="s">
        <v>6969</v>
      </c>
      <c r="G1086" s="2" t="s">
        <v>4</v>
      </c>
      <c r="H1086" s="2" t="s">
        <v>3901</v>
      </c>
      <c r="I1086" s="10">
        <v>12686.85</v>
      </c>
      <c r="J1086" s="2" t="s">
        <v>2336</v>
      </c>
      <c r="K1086" s="2" t="s">
        <v>2336</v>
      </c>
      <c r="L1086" s="2" t="s">
        <v>2336</v>
      </c>
      <c r="M1086" s="2" t="s">
        <v>2336</v>
      </c>
      <c r="N1086" s="2" t="s">
        <v>4759</v>
      </c>
    </row>
    <row r="1087" spans="1:14" ht="16.5" customHeight="1">
      <c r="A1087" s="2" t="s">
        <v>13</v>
      </c>
      <c r="B1087" s="10">
        <v>3000.8</v>
      </c>
      <c r="C1087" s="2" t="s">
        <v>6970</v>
      </c>
      <c r="D1087" s="2" t="s">
        <v>12</v>
      </c>
      <c r="E1087" s="9" t="s">
        <v>6971</v>
      </c>
      <c r="F1087" s="2" t="s">
        <v>6972</v>
      </c>
      <c r="G1087" s="2" t="s">
        <v>4</v>
      </c>
      <c r="H1087" s="2" t="s">
        <v>3901</v>
      </c>
      <c r="I1087" s="10">
        <v>3000.8</v>
      </c>
      <c r="J1087" s="2" t="s">
        <v>2336</v>
      </c>
      <c r="K1087" s="2" t="s">
        <v>2336</v>
      </c>
      <c r="L1087" s="2" t="s">
        <v>2336</v>
      </c>
      <c r="M1087" s="2" t="s">
        <v>2336</v>
      </c>
      <c r="N1087" s="2" t="s">
        <v>4759</v>
      </c>
    </row>
    <row r="1088" spans="1:14" ht="16.5" customHeight="1">
      <c r="A1088" s="2" t="s">
        <v>15</v>
      </c>
      <c r="B1088" s="4">
        <v>7502</v>
      </c>
      <c r="C1088" s="2" t="s">
        <v>6973</v>
      </c>
      <c r="D1088" s="2" t="s">
        <v>11</v>
      </c>
      <c r="E1088" s="9" t="s">
        <v>6974</v>
      </c>
      <c r="F1088" s="2" t="s">
        <v>6975</v>
      </c>
      <c r="G1088" s="2" t="s">
        <v>4</v>
      </c>
      <c r="H1088" s="2" t="s">
        <v>3901</v>
      </c>
      <c r="I1088" s="10">
        <v>19297.27</v>
      </c>
      <c r="J1088" s="2" t="s">
        <v>2336</v>
      </c>
      <c r="K1088" s="2" t="s">
        <v>2336</v>
      </c>
      <c r="L1088" s="2" t="s">
        <v>2336</v>
      </c>
      <c r="M1088" s="2" t="s">
        <v>2336</v>
      </c>
      <c r="N1088" s="2" t="s">
        <v>4759</v>
      </c>
    </row>
    <row r="1089" spans="1:14" ht="16.5" customHeight="1">
      <c r="A1089" s="2" t="s">
        <v>13</v>
      </c>
      <c r="B1089" s="10">
        <v>1532.53</v>
      </c>
      <c r="C1089" s="2" t="s">
        <v>6976</v>
      </c>
      <c r="D1089" s="2" t="s">
        <v>12</v>
      </c>
      <c r="E1089" s="9" t="s">
        <v>6977</v>
      </c>
      <c r="F1089" s="2" t="s">
        <v>6978</v>
      </c>
      <c r="G1089" s="2" t="s">
        <v>4</v>
      </c>
      <c r="H1089" s="2" t="s">
        <v>3901</v>
      </c>
      <c r="I1089" s="10">
        <v>1532.53</v>
      </c>
      <c r="J1089" s="2" t="s">
        <v>2336</v>
      </c>
      <c r="K1089" s="2" t="s">
        <v>2336</v>
      </c>
      <c r="L1089" s="2" t="s">
        <v>2336</v>
      </c>
      <c r="M1089" s="2" t="s">
        <v>2336</v>
      </c>
      <c r="N1089" s="2" t="s">
        <v>4759</v>
      </c>
    </row>
    <row r="1090" spans="1:14" ht="16.5" customHeight="1">
      <c r="A1090" s="2" t="s">
        <v>13</v>
      </c>
      <c r="B1090" s="10">
        <v>4392.01</v>
      </c>
      <c r="C1090" s="2" t="s">
        <v>6979</v>
      </c>
      <c r="D1090" s="2" t="s">
        <v>12</v>
      </c>
      <c r="E1090" s="9" t="s">
        <v>6980</v>
      </c>
      <c r="F1090" s="2" t="s">
        <v>6981</v>
      </c>
      <c r="G1090" s="2" t="s">
        <v>4</v>
      </c>
      <c r="H1090" s="2" t="s">
        <v>3901</v>
      </c>
      <c r="I1090" s="10">
        <v>4392.01</v>
      </c>
      <c r="J1090" s="2" t="s">
        <v>2336</v>
      </c>
      <c r="K1090" s="2" t="s">
        <v>2336</v>
      </c>
      <c r="L1090" s="2" t="s">
        <v>2336</v>
      </c>
      <c r="M1090" s="2" t="s">
        <v>2336</v>
      </c>
      <c r="N1090" s="2" t="s">
        <v>4759</v>
      </c>
    </row>
    <row r="1091" spans="1:14" ht="16.5" customHeight="1">
      <c r="A1091" s="2" t="s">
        <v>13</v>
      </c>
      <c r="B1091" s="10">
        <v>3303.3</v>
      </c>
      <c r="C1091" s="2" t="s">
        <v>6982</v>
      </c>
      <c r="D1091" s="2" t="s">
        <v>12</v>
      </c>
      <c r="E1091" s="9" t="s">
        <v>6983</v>
      </c>
      <c r="F1091" s="2" t="s">
        <v>6984</v>
      </c>
      <c r="G1091" s="2" t="s">
        <v>4</v>
      </c>
      <c r="H1091" s="2" t="s">
        <v>3901</v>
      </c>
      <c r="I1091" s="10">
        <v>3303.3</v>
      </c>
      <c r="J1091" s="2" t="s">
        <v>2336</v>
      </c>
      <c r="K1091" s="2" t="s">
        <v>2336</v>
      </c>
      <c r="L1091" s="2" t="s">
        <v>2336</v>
      </c>
      <c r="M1091" s="2" t="s">
        <v>2336</v>
      </c>
      <c r="N1091" s="2" t="s">
        <v>4759</v>
      </c>
    </row>
    <row r="1092" spans="1:14" ht="16.5" customHeight="1">
      <c r="A1092" s="2" t="s">
        <v>13</v>
      </c>
      <c r="B1092" s="10">
        <v>7078.5</v>
      </c>
      <c r="C1092" s="2" t="s">
        <v>6985</v>
      </c>
      <c r="D1092" s="2" t="s">
        <v>12</v>
      </c>
      <c r="E1092" s="9" t="s">
        <v>6986</v>
      </c>
      <c r="F1092" s="2" t="s">
        <v>6987</v>
      </c>
      <c r="G1092" s="2" t="s">
        <v>4</v>
      </c>
      <c r="H1092" s="2" t="s">
        <v>3901</v>
      </c>
      <c r="I1092" s="10">
        <v>7078.5</v>
      </c>
      <c r="J1092" s="2" t="s">
        <v>2336</v>
      </c>
      <c r="K1092" s="2" t="s">
        <v>2336</v>
      </c>
      <c r="L1092" s="2" t="s">
        <v>2336</v>
      </c>
      <c r="M1092" s="2" t="s">
        <v>2336</v>
      </c>
      <c r="N1092" s="2" t="s">
        <v>4759</v>
      </c>
    </row>
    <row r="1093" spans="1:14" ht="16.5" customHeight="1">
      <c r="A1093" s="2" t="s">
        <v>13</v>
      </c>
      <c r="B1093" s="10">
        <v>4658.5</v>
      </c>
      <c r="C1093" s="2" t="s">
        <v>6988</v>
      </c>
      <c r="D1093" s="2" t="s">
        <v>12</v>
      </c>
      <c r="E1093" s="9" t="s">
        <v>6989</v>
      </c>
      <c r="F1093" s="2" t="s">
        <v>6990</v>
      </c>
      <c r="G1093" s="2" t="s">
        <v>4</v>
      </c>
      <c r="H1093" s="2" t="s">
        <v>3901</v>
      </c>
      <c r="I1093" s="10">
        <v>4658.5</v>
      </c>
      <c r="J1093" s="2" t="s">
        <v>2336</v>
      </c>
      <c r="K1093" s="2" t="s">
        <v>2336</v>
      </c>
      <c r="L1093" s="2" t="s">
        <v>2336</v>
      </c>
      <c r="M1093" s="2" t="s">
        <v>2336</v>
      </c>
      <c r="N1093" s="2" t="s">
        <v>4759</v>
      </c>
    </row>
    <row r="1094" spans="1:14" ht="16.5" customHeight="1">
      <c r="A1094" s="2" t="s">
        <v>13</v>
      </c>
      <c r="B1094" s="4">
        <v>5082</v>
      </c>
      <c r="C1094" s="2" t="s">
        <v>6991</v>
      </c>
      <c r="D1094" s="2" t="s">
        <v>12</v>
      </c>
      <c r="E1094" s="9" t="s">
        <v>6992</v>
      </c>
      <c r="F1094" s="2" t="s">
        <v>6993</v>
      </c>
      <c r="G1094" s="2" t="s">
        <v>4</v>
      </c>
      <c r="H1094" s="2" t="s">
        <v>3901</v>
      </c>
      <c r="I1094" s="4">
        <v>5082</v>
      </c>
      <c r="J1094" s="2" t="s">
        <v>2336</v>
      </c>
      <c r="K1094" s="2" t="s">
        <v>2336</v>
      </c>
      <c r="L1094" s="2" t="s">
        <v>2336</v>
      </c>
      <c r="M1094" s="2" t="s">
        <v>2336</v>
      </c>
      <c r="N1094" s="2" t="s">
        <v>4759</v>
      </c>
    </row>
    <row r="1095" spans="1:14" ht="16.5" customHeight="1">
      <c r="A1095" s="2" t="s">
        <v>13</v>
      </c>
      <c r="B1095" s="4">
        <v>4719</v>
      </c>
      <c r="C1095" s="2" t="s">
        <v>6994</v>
      </c>
      <c r="D1095" s="2" t="s">
        <v>12</v>
      </c>
      <c r="E1095" s="9" t="s">
        <v>6995</v>
      </c>
      <c r="F1095" s="2" t="s">
        <v>6996</v>
      </c>
      <c r="G1095" s="2" t="s">
        <v>4</v>
      </c>
      <c r="H1095" s="2" t="s">
        <v>3901</v>
      </c>
      <c r="I1095" s="4">
        <v>4719</v>
      </c>
      <c r="J1095" s="2" t="s">
        <v>2336</v>
      </c>
      <c r="K1095" s="2" t="s">
        <v>2336</v>
      </c>
      <c r="L1095" s="2" t="s">
        <v>2336</v>
      </c>
      <c r="M1095" s="2" t="s">
        <v>2336</v>
      </c>
      <c r="N1095" s="2" t="s">
        <v>4759</v>
      </c>
    </row>
    <row r="1096" spans="1:14" ht="16.5" customHeight="1">
      <c r="A1096" s="2" t="s">
        <v>13</v>
      </c>
      <c r="B1096" s="4">
        <v>9438</v>
      </c>
      <c r="C1096" s="2" t="s">
        <v>6997</v>
      </c>
      <c r="D1096" s="2" t="s">
        <v>12</v>
      </c>
      <c r="E1096" s="9" t="s">
        <v>6998</v>
      </c>
      <c r="F1096" s="2" t="s">
        <v>6999</v>
      </c>
      <c r="G1096" s="2" t="s">
        <v>4</v>
      </c>
      <c r="H1096" s="2" t="s">
        <v>3901</v>
      </c>
      <c r="I1096" s="4">
        <v>9438</v>
      </c>
      <c r="J1096" s="2" t="s">
        <v>2336</v>
      </c>
      <c r="K1096" s="2" t="s">
        <v>2336</v>
      </c>
      <c r="L1096" s="2" t="s">
        <v>2336</v>
      </c>
      <c r="M1096" s="2" t="s">
        <v>2336</v>
      </c>
      <c r="N1096" s="2" t="s">
        <v>4759</v>
      </c>
    </row>
    <row r="1097" spans="1:14" ht="16.5" customHeight="1">
      <c r="A1097" s="2" t="s">
        <v>15</v>
      </c>
      <c r="B1097" s="10">
        <v>59949.99</v>
      </c>
      <c r="C1097" s="2" t="s">
        <v>7000</v>
      </c>
      <c r="D1097" s="2" t="s">
        <v>10</v>
      </c>
      <c r="E1097" s="9" t="s">
        <v>7001</v>
      </c>
      <c r="F1097" s="2" t="s">
        <v>7002</v>
      </c>
      <c r="G1097" s="2" t="s">
        <v>4</v>
      </c>
      <c r="H1097" s="2" t="s">
        <v>3901</v>
      </c>
      <c r="I1097" s="10">
        <v>67777.53</v>
      </c>
      <c r="J1097" s="2" t="s">
        <v>2336</v>
      </c>
      <c r="K1097" s="2" t="s">
        <v>2336</v>
      </c>
      <c r="L1097" s="2" t="s">
        <v>2336</v>
      </c>
      <c r="M1097" s="2" t="s">
        <v>2336</v>
      </c>
      <c r="N1097" s="2" t="s">
        <v>4759</v>
      </c>
    </row>
    <row r="1098" spans="1:14" ht="16.5" customHeight="1">
      <c r="A1098" s="2" t="s">
        <v>15</v>
      </c>
      <c r="B1098" s="4">
        <v>210782</v>
      </c>
      <c r="C1098" s="2" t="s">
        <v>7003</v>
      </c>
      <c r="D1098" s="2" t="s">
        <v>10</v>
      </c>
      <c r="E1098" s="9" t="s">
        <v>7004</v>
      </c>
      <c r="F1098" s="2" t="s">
        <v>7005</v>
      </c>
      <c r="G1098" s="2" t="s">
        <v>4</v>
      </c>
      <c r="H1098" s="2" t="s">
        <v>3901</v>
      </c>
      <c r="I1098" s="10">
        <v>237595.56</v>
      </c>
      <c r="J1098" s="2" t="s">
        <v>2336</v>
      </c>
      <c r="K1098" s="2" t="s">
        <v>2336</v>
      </c>
      <c r="L1098" s="2" t="s">
        <v>2336</v>
      </c>
      <c r="M1098" s="2" t="s">
        <v>2336</v>
      </c>
      <c r="N1098" s="2" t="s">
        <v>4759</v>
      </c>
    </row>
    <row r="1099" spans="1:14" ht="16.5" customHeight="1">
      <c r="A1099" s="2" t="s">
        <v>15</v>
      </c>
      <c r="B1099" s="10">
        <v>51580.46</v>
      </c>
      <c r="C1099" s="2" t="s">
        <v>7006</v>
      </c>
      <c r="D1099" s="2" t="s">
        <v>10</v>
      </c>
      <c r="E1099" s="9" t="s">
        <v>7007</v>
      </c>
      <c r="F1099" s="2" t="s">
        <v>7008</v>
      </c>
      <c r="G1099" s="2" t="s">
        <v>4</v>
      </c>
      <c r="H1099" s="2" t="s">
        <v>3901</v>
      </c>
      <c r="I1099" s="10">
        <v>54933.21</v>
      </c>
      <c r="J1099" s="2" t="s">
        <v>2336</v>
      </c>
      <c r="K1099" s="2" t="s">
        <v>2336</v>
      </c>
      <c r="L1099" s="2" t="s">
        <v>2336</v>
      </c>
      <c r="M1099" s="2" t="s">
        <v>2336</v>
      </c>
      <c r="N1099" s="2" t="s">
        <v>4759</v>
      </c>
    </row>
    <row r="1100" spans="1:14" ht="16.5" customHeight="1">
      <c r="A1100" s="2" t="s">
        <v>14</v>
      </c>
      <c r="B1100" s="10">
        <v>188366.58</v>
      </c>
      <c r="C1100" s="2" t="s">
        <v>7009</v>
      </c>
      <c r="D1100" s="2" t="s">
        <v>10</v>
      </c>
      <c r="E1100" s="9" t="s">
        <v>7010</v>
      </c>
      <c r="F1100" s="2" t="s">
        <v>7011</v>
      </c>
      <c r="G1100" s="2" t="s">
        <v>4</v>
      </c>
      <c r="H1100" s="2" t="s">
        <v>3901</v>
      </c>
      <c r="I1100" s="10">
        <v>228262.47</v>
      </c>
      <c r="J1100" s="2" t="s">
        <v>2336</v>
      </c>
      <c r="K1100" s="2" t="s">
        <v>2336</v>
      </c>
      <c r="L1100" s="2" t="s">
        <v>2336</v>
      </c>
      <c r="M1100" s="2" t="s">
        <v>2336</v>
      </c>
      <c r="N1100" s="2" t="s">
        <v>4775</v>
      </c>
    </row>
    <row r="1101" spans="1:14" ht="16.5" customHeight="1">
      <c r="A1101" s="2" t="s">
        <v>13</v>
      </c>
      <c r="B1101" s="10">
        <v>23812.799999999999</v>
      </c>
      <c r="C1101" s="2" t="s">
        <v>7012</v>
      </c>
      <c r="D1101" s="2" t="s">
        <v>12</v>
      </c>
      <c r="E1101" s="9" t="s">
        <v>7013</v>
      </c>
      <c r="F1101" s="2" t="s">
        <v>7014</v>
      </c>
      <c r="G1101" s="2" t="s">
        <v>4</v>
      </c>
      <c r="H1101" s="2" t="s">
        <v>3901</v>
      </c>
      <c r="I1101" s="10">
        <v>23812.799999999999</v>
      </c>
      <c r="J1101" s="2" t="s">
        <v>2336</v>
      </c>
      <c r="K1101" s="2" t="s">
        <v>2336</v>
      </c>
      <c r="L1101" s="2" t="s">
        <v>2336</v>
      </c>
      <c r="M1101" s="2" t="s">
        <v>2336</v>
      </c>
      <c r="N1101" s="2" t="s">
        <v>4759</v>
      </c>
    </row>
    <row r="1102" spans="1:14" ht="16.5" customHeight="1">
      <c r="A1102" s="2" t="s">
        <v>13</v>
      </c>
      <c r="B1102" s="10">
        <v>17932.2</v>
      </c>
      <c r="C1102" s="2" t="s">
        <v>7015</v>
      </c>
      <c r="D1102" s="2" t="s">
        <v>12</v>
      </c>
      <c r="E1102" s="9" t="s">
        <v>7016</v>
      </c>
      <c r="F1102" s="2" t="s">
        <v>7017</v>
      </c>
      <c r="G1102" s="2" t="s">
        <v>4</v>
      </c>
      <c r="H1102" s="2" t="s">
        <v>3901</v>
      </c>
      <c r="I1102" s="10">
        <v>17932.2</v>
      </c>
      <c r="J1102" s="2" t="s">
        <v>2336</v>
      </c>
      <c r="K1102" s="2" t="s">
        <v>2336</v>
      </c>
      <c r="L1102" s="2" t="s">
        <v>2336</v>
      </c>
      <c r="M1102" s="2" t="s">
        <v>2336</v>
      </c>
      <c r="N1102" s="2" t="s">
        <v>4759</v>
      </c>
    </row>
    <row r="1103" spans="1:14" ht="16.5" customHeight="1">
      <c r="A1103" s="2" t="s">
        <v>13</v>
      </c>
      <c r="B1103" s="10">
        <v>6255.7</v>
      </c>
      <c r="C1103" s="2" t="s">
        <v>7018</v>
      </c>
      <c r="D1103" s="2" t="s">
        <v>12</v>
      </c>
      <c r="E1103" s="9" t="s">
        <v>7019</v>
      </c>
      <c r="F1103" s="2" t="s">
        <v>7020</v>
      </c>
      <c r="G1103" s="2" t="s">
        <v>4</v>
      </c>
      <c r="H1103" s="2" t="s">
        <v>3901</v>
      </c>
      <c r="I1103" s="10">
        <v>6255.7</v>
      </c>
      <c r="J1103" s="2" t="s">
        <v>2336</v>
      </c>
      <c r="K1103" s="2" t="s">
        <v>2336</v>
      </c>
      <c r="L1103" s="2" t="s">
        <v>2336</v>
      </c>
      <c r="M1103" s="2" t="s">
        <v>2336</v>
      </c>
      <c r="N1103" s="2" t="s">
        <v>4759</v>
      </c>
    </row>
    <row r="1104" spans="1:14" ht="16.5" customHeight="1">
      <c r="A1104" s="2" t="s">
        <v>13</v>
      </c>
      <c r="B1104" s="10">
        <v>1765.03</v>
      </c>
      <c r="C1104" s="2" t="s">
        <v>7021</v>
      </c>
      <c r="D1104" s="2" t="s">
        <v>12</v>
      </c>
      <c r="E1104" s="9" t="s">
        <v>7022</v>
      </c>
      <c r="F1104" s="2" t="s">
        <v>7023</v>
      </c>
      <c r="G1104" s="2" t="s">
        <v>4</v>
      </c>
      <c r="H1104" s="2" t="s">
        <v>3901</v>
      </c>
      <c r="I1104" s="10">
        <v>1765.03</v>
      </c>
      <c r="J1104" s="2" t="s">
        <v>2336</v>
      </c>
      <c r="K1104" s="2" t="s">
        <v>2336</v>
      </c>
      <c r="L1104" s="2" t="s">
        <v>2336</v>
      </c>
      <c r="M1104" s="2" t="s">
        <v>2336</v>
      </c>
      <c r="N1104" s="2" t="s">
        <v>4759</v>
      </c>
    </row>
    <row r="1105" spans="1:14" ht="16.5" customHeight="1">
      <c r="A1105" s="2" t="s">
        <v>13</v>
      </c>
      <c r="B1105" s="10">
        <v>2891.9</v>
      </c>
      <c r="C1105" s="2" t="s">
        <v>7024</v>
      </c>
      <c r="D1105" s="2" t="s">
        <v>12</v>
      </c>
      <c r="E1105" s="9" t="s">
        <v>7025</v>
      </c>
      <c r="F1105" s="2" t="s">
        <v>7026</v>
      </c>
      <c r="G1105" s="2" t="s">
        <v>4</v>
      </c>
      <c r="H1105" s="2" t="s">
        <v>3901</v>
      </c>
      <c r="I1105" s="10">
        <v>2891.9</v>
      </c>
      <c r="J1105" s="2" t="s">
        <v>2336</v>
      </c>
      <c r="K1105" s="2" t="s">
        <v>2336</v>
      </c>
      <c r="L1105" s="2" t="s">
        <v>2336</v>
      </c>
      <c r="M1105" s="2" t="s">
        <v>2336</v>
      </c>
      <c r="N1105" s="2" t="s">
        <v>23</v>
      </c>
    </row>
    <row r="1106" spans="1:14" ht="16.5" customHeight="1">
      <c r="A1106" s="2" t="s">
        <v>14</v>
      </c>
      <c r="B1106" s="10">
        <v>6243.6</v>
      </c>
      <c r="C1106" s="2" t="s">
        <v>6884</v>
      </c>
      <c r="D1106" s="2" t="s">
        <v>11</v>
      </c>
      <c r="E1106" s="9" t="s">
        <v>7027</v>
      </c>
      <c r="F1106" s="2" t="s">
        <v>6886</v>
      </c>
      <c r="G1106" s="2" t="s">
        <v>4</v>
      </c>
      <c r="H1106" s="2" t="s">
        <v>3901</v>
      </c>
      <c r="I1106" s="10">
        <v>6311.46</v>
      </c>
      <c r="J1106" s="2" t="s">
        <v>2336</v>
      </c>
      <c r="K1106" s="2" t="s">
        <v>2336</v>
      </c>
      <c r="L1106" s="2" t="s">
        <v>2336</v>
      </c>
      <c r="M1106" s="2" t="s">
        <v>2336</v>
      </c>
      <c r="N1106" s="2" t="s">
        <v>4759</v>
      </c>
    </row>
    <row r="1107" spans="1:14" ht="16.5" customHeight="1">
      <c r="A1107" s="2" t="s">
        <v>13</v>
      </c>
      <c r="B1107" s="10">
        <v>1108.72</v>
      </c>
      <c r="C1107" s="2" t="s">
        <v>7028</v>
      </c>
      <c r="D1107" s="2" t="s">
        <v>12</v>
      </c>
      <c r="E1107" s="9" t="s">
        <v>7029</v>
      </c>
      <c r="F1107" s="2" t="s">
        <v>7030</v>
      </c>
      <c r="G1107" s="2" t="s">
        <v>4</v>
      </c>
      <c r="H1107" s="2" t="s">
        <v>3901</v>
      </c>
      <c r="I1107" s="10">
        <v>1108.72</v>
      </c>
      <c r="J1107" s="2" t="s">
        <v>2336</v>
      </c>
      <c r="K1107" s="2" t="s">
        <v>2336</v>
      </c>
      <c r="L1107" s="2" t="s">
        <v>2336</v>
      </c>
      <c r="M1107" s="2" t="s">
        <v>2336</v>
      </c>
      <c r="N1107" s="2" t="s">
        <v>4759</v>
      </c>
    </row>
    <row r="1108" spans="1:14" ht="16.5" customHeight="1">
      <c r="A1108" s="2" t="s">
        <v>15</v>
      </c>
      <c r="B1108" s="10">
        <v>71422.83</v>
      </c>
      <c r="C1108" s="2" t="s">
        <v>7031</v>
      </c>
      <c r="D1108" s="2" t="s">
        <v>10</v>
      </c>
      <c r="E1108" s="9" t="s">
        <v>7032</v>
      </c>
      <c r="F1108" s="2" t="s">
        <v>7033</v>
      </c>
      <c r="G1108" s="2" t="s">
        <v>4</v>
      </c>
      <c r="H1108" s="2" t="s">
        <v>3901</v>
      </c>
      <c r="I1108" s="10">
        <v>81916.3</v>
      </c>
      <c r="J1108" s="2" t="s">
        <v>2336</v>
      </c>
      <c r="K1108" s="2" t="s">
        <v>2336</v>
      </c>
      <c r="L1108" s="2" t="s">
        <v>2336</v>
      </c>
      <c r="M1108" s="2" t="s">
        <v>2336</v>
      </c>
      <c r="N1108" s="2" t="s">
        <v>4759</v>
      </c>
    </row>
    <row r="1109" spans="1:14" ht="16.5" customHeight="1">
      <c r="A1109" s="2" t="s">
        <v>15</v>
      </c>
      <c r="B1109" s="10">
        <v>104704.83</v>
      </c>
      <c r="C1109" s="2" t="s">
        <v>7034</v>
      </c>
      <c r="D1109" s="2" t="s">
        <v>10</v>
      </c>
      <c r="E1109" s="9" t="s">
        <v>7035</v>
      </c>
      <c r="F1109" s="2" t="s">
        <v>7036</v>
      </c>
      <c r="G1109" s="2" t="s">
        <v>4</v>
      </c>
      <c r="H1109" s="2" t="s">
        <v>3901</v>
      </c>
      <c r="I1109" s="10">
        <v>119991.78</v>
      </c>
      <c r="J1109" s="2" t="s">
        <v>2336</v>
      </c>
      <c r="K1109" s="2" t="s">
        <v>2336</v>
      </c>
      <c r="L1109" s="2" t="s">
        <v>2336</v>
      </c>
      <c r="M1109" s="2" t="s">
        <v>2336</v>
      </c>
      <c r="N1109" s="2" t="s">
        <v>4759</v>
      </c>
    </row>
    <row r="1110" spans="1:14" ht="16.5" customHeight="1">
      <c r="A1110" s="2" t="s">
        <v>13</v>
      </c>
      <c r="B1110" s="10">
        <v>9024.8700000000008</v>
      </c>
      <c r="C1110" s="2" t="s">
        <v>7037</v>
      </c>
      <c r="D1110" s="2" t="s">
        <v>12</v>
      </c>
      <c r="E1110" s="9" t="s">
        <v>7038</v>
      </c>
      <c r="F1110" s="2" t="s">
        <v>7039</v>
      </c>
      <c r="G1110" s="2" t="s">
        <v>4</v>
      </c>
      <c r="H1110" s="2" t="s">
        <v>3901</v>
      </c>
      <c r="I1110" s="10">
        <v>9024.8700000000008</v>
      </c>
      <c r="J1110" s="2" t="s">
        <v>2336</v>
      </c>
      <c r="K1110" s="2" t="s">
        <v>2336</v>
      </c>
      <c r="L1110" s="2" t="s">
        <v>2336</v>
      </c>
      <c r="M1110" s="2" t="s">
        <v>2336</v>
      </c>
      <c r="N1110" s="2" t="s">
        <v>4759</v>
      </c>
    </row>
    <row r="1111" spans="1:14" ht="16.5" customHeight="1">
      <c r="A1111" s="2" t="s">
        <v>15</v>
      </c>
      <c r="B1111" s="10">
        <v>70158.22</v>
      </c>
      <c r="C1111" s="2" t="s">
        <v>7040</v>
      </c>
      <c r="D1111" s="2" t="s">
        <v>10</v>
      </c>
      <c r="E1111" s="9" t="s">
        <v>7041</v>
      </c>
      <c r="F1111" s="2" t="s">
        <v>7042</v>
      </c>
      <c r="G1111" s="2" t="s">
        <v>4</v>
      </c>
      <c r="H1111" s="2" t="s">
        <v>3901</v>
      </c>
      <c r="I1111" s="10">
        <v>79970.28</v>
      </c>
      <c r="J1111" s="2" t="s">
        <v>2336</v>
      </c>
      <c r="K1111" s="2" t="s">
        <v>2336</v>
      </c>
      <c r="L1111" s="2" t="s">
        <v>2336</v>
      </c>
      <c r="M1111" s="2" t="s">
        <v>2336</v>
      </c>
      <c r="N1111" s="2" t="s">
        <v>4759</v>
      </c>
    </row>
    <row r="1112" spans="1:14" ht="16.5" customHeight="1">
      <c r="A1112" s="2" t="s">
        <v>13</v>
      </c>
      <c r="B1112" s="10">
        <v>5233.07</v>
      </c>
      <c r="C1112" s="2" t="s">
        <v>7043</v>
      </c>
      <c r="D1112" s="2" t="s">
        <v>12</v>
      </c>
      <c r="E1112" s="9" t="s">
        <v>7044</v>
      </c>
      <c r="F1112" s="2" t="s">
        <v>7045</v>
      </c>
      <c r="G1112" s="2" t="s">
        <v>4</v>
      </c>
      <c r="H1112" s="2" t="s">
        <v>3901</v>
      </c>
      <c r="I1112" s="10">
        <v>5233.07</v>
      </c>
      <c r="J1112" s="2" t="s">
        <v>2336</v>
      </c>
      <c r="K1112" s="2" t="s">
        <v>2336</v>
      </c>
      <c r="L1112" s="2" t="s">
        <v>2336</v>
      </c>
      <c r="M1112" s="2" t="s">
        <v>2336</v>
      </c>
      <c r="N1112" s="2" t="s">
        <v>4759</v>
      </c>
    </row>
    <row r="1113" spans="1:14" ht="16.5" customHeight="1">
      <c r="A1113" s="2" t="s">
        <v>13</v>
      </c>
      <c r="B1113" s="10">
        <v>11201.57</v>
      </c>
      <c r="C1113" s="2" t="s">
        <v>7046</v>
      </c>
      <c r="D1113" s="2" t="s">
        <v>12</v>
      </c>
      <c r="E1113" s="9" t="s">
        <v>7047</v>
      </c>
      <c r="F1113" s="2" t="s">
        <v>7048</v>
      </c>
      <c r="G1113" s="2" t="s">
        <v>4</v>
      </c>
      <c r="H1113" s="2" t="s">
        <v>3901</v>
      </c>
      <c r="I1113" s="10">
        <v>11201.57</v>
      </c>
      <c r="J1113" s="2" t="s">
        <v>2336</v>
      </c>
      <c r="K1113" s="2" t="s">
        <v>2336</v>
      </c>
      <c r="L1113" s="2" t="s">
        <v>2336</v>
      </c>
      <c r="M1113" s="2" t="s">
        <v>2336</v>
      </c>
      <c r="N1113" s="2" t="s">
        <v>4759</v>
      </c>
    </row>
    <row r="1114" spans="1:14" ht="16.5" customHeight="1">
      <c r="A1114" s="2" t="s">
        <v>13</v>
      </c>
      <c r="B1114" s="10">
        <v>563073.92000000004</v>
      </c>
      <c r="C1114" s="2" t="s">
        <v>536</v>
      </c>
      <c r="D1114" s="2" t="s">
        <v>11</v>
      </c>
      <c r="E1114" s="9" t="s">
        <v>7049</v>
      </c>
      <c r="F1114" s="2" t="s">
        <v>7050</v>
      </c>
      <c r="G1114" s="2" t="s">
        <v>4</v>
      </c>
      <c r="H1114" s="2" t="s">
        <v>3901</v>
      </c>
      <c r="I1114" s="10">
        <v>818674.08</v>
      </c>
      <c r="J1114" s="2" t="s">
        <v>2336</v>
      </c>
      <c r="K1114" s="2" t="s">
        <v>2336</v>
      </c>
      <c r="L1114" s="2" t="s">
        <v>2336</v>
      </c>
      <c r="M1114" s="2" t="s">
        <v>2336</v>
      </c>
      <c r="N1114" s="2" t="s">
        <v>20</v>
      </c>
    </row>
    <row r="1115" spans="1:14" ht="16.5" customHeight="1">
      <c r="A1115" s="2" t="s">
        <v>13</v>
      </c>
      <c r="B1115" s="10">
        <v>3619.88</v>
      </c>
      <c r="C1115" s="2" t="s">
        <v>7051</v>
      </c>
      <c r="D1115" s="2" t="s">
        <v>12</v>
      </c>
      <c r="E1115" s="9" t="s">
        <v>7052</v>
      </c>
      <c r="F1115" s="2" t="s">
        <v>7053</v>
      </c>
      <c r="G1115" s="2" t="s">
        <v>4</v>
      </c>
      <c r="H1115" s="2" t="s">
        <v>3901</v>
      </c>
      <c r="I1115" s="10">
        <v>3619.88</v>
      </c>
      <c r="J1115" s="2" t="s">
        <v>2336</v>
      </c>
      <c r="K1115" s="2" t="s">
        <v>2336</v>
      </c>
      <c r="L1115" s="2" t="s">
        <v>2336</v>
      </c>
      <c r="M1115" s="2" t="s">
        <v>2336</v>
      </c>
      <c r="N1115" s="2" t="s">
        <v>4759</v>
      </c>
    </row>
    <row r="1116" spans="1:14" ht="16.5" customHeight="1">
      <c r="A1116" s="2" t="s">
        <v>13</v>
      </c>
      <c r="B1116" s="4">
        <v>33033</v>
      </c>
      <c r="C1116" s="2" t="s">
        <v>7054</v>
      </c>
      <c r="D1116" s="2" t="s">
        <v>12</v>
      </c>
      <c r="E1116" s="9" t="s">
        <v>7055</v>
      </c>
      <c r="F1116" s="2" t="s">
        <v>7056</v>
      </c>
      <c r="G1116" s="2" t="s">
        <v>4</v>
      </c>
      <c r="H1116" s="2" t="s">
        <v>3901</v>
      </c>
      <c r="I1116" s="4">
        <v>33033</v>
      </c>
      <c r="J1116" s="2" t="s">
        <v>2336</v>
      </c>
      <c r="K1116" s="2" t="s">
        <v>2336</v>
      </c>
      <c r="L1116" s="2" t="s">
        <v>2336</v>
      </c>
      <c r="M1116" s="2" t="s">
        <v>2336</v>
      </c>
      <c r="N1116" s="2" t="s">
        <v>4759</v>
      </c>
    </row>
    <row r="1117" spans="1:14" ht="16.5" customHeight="1">
      <c r="A1117" s="2" t="s">
        <v>14</v>
      </c>
      <c r="B1117" s="4">
        <v>6534</v>
      </c>
      <c r="C1117" s="2" t="s">
        <v>7057</v>
      </c>
      <c r="D1117" s="2" t="s">
        <v>12</v>
      </c>
      <c r="E1117" s="9" t="s">
        <v>7058</v>
      </c>
      <c r="F1117" s="2" t="s">
        <v>7059</v>
      </c>
      <c r="G1117" s="2" t="s">
        <v>4</v>
      </c>
      <c r="H1117" s="2" t="s">
        <v>3901</v>
      </c>
      <c r="I1117" s="10">
        <v>12070.62</v>
      </c>
      <c r="J1117" s="2" t="s">
        <v>2336</v>
      </c>
      <c r="K1117" s="2" t="s">
        <v>2336</v>
      </c>
      <c r="L1117" s="2" t="s">
        <v>2336</v>
      </c>
      <c r="M1117" s="2" t="s">
        <v>2336</v>
      </c>
      <c r="N1117" s="2" t="s">
        <v>26</v>
      </c>
    </row>
    <row r="1118" spans="1:14" ht="16.5" customHeight="1">
      <c r="A1118" s="2" t="s">
        <v>13</v>
      </c>
      <c r="B1118" s="10">
        <v>5514.41</v>
      </c>
      <c r="C1118" s="2" t="s">
        <v>7060</v>
      </c>
      <c r="D1118" s="2" t="s">
        <v>12</v>
      </c>
      <c r="E1118" s="9" t="s">
        <v>7061</v>
      </c>
      <c r="F1118" s="2" t="s">
        <v>7062</v>
      </c>
      <c r="G1118" s="2" t="s">
        <v>4</v>
      </c>
      <c r="H1118" s="2" t="s">
        <v>3901</v>
      </c>
      <c r="I1118" s="10">
        <v>5514.41</v>
      </c>
      <c r="J1118" s="2" t="s">
        <v>2336</v>
      </c>
      <c r="K1118" s="2" t="s">
        <v>2336</v>
      </c>
      <c r="L1118" s="2" t="s">
        <v>2336</v>
      </c>
      <c r="M1118" s="2" t="s">
        <v>2336</v>
      </c>
      <c r="N1118" s="2" t="s">
        <v>4759</v>
      </c>
    </row>
    <row r="1119" spans="1:14" ht="16.5" customHeight="1">
      <c r="A1119" s="2" t="s">
        <v>13</v>
      </c>
      <c r="B1119" s="10">
        <v>20836.2</v>
      </c>
      <c r="C1119" s="2" t="s">
        <v>7063</v>
      </c>
      <c r="D1119" s="2" t="s">
        <v>12</v>
      </c>
      <c r="E1119" s="9" t="s">
        <v>7064</v>
      </c>
      <c r="F1119" s="2" t="s">
        <v>7065</v>
      </c>
      <c r="G1119" s="2" t="s">
        <v>4</v>
      </c>
      <c r="H1119" s="2" t="s">
        <v>3901</v>
      </c>
      <c r="I1119" s="10">
        <v>20836.2</v>
      </c>
      <c r="J1119" s="2" t="s">
        <v>2336</v>
      </c>
      <c r="K1119" s="2" t="s">
        <v>2336</v>
      </c>
      <c r="L1119" s="2" t="s">
        <v>2336</v>
      </c>
      <c r="M1119" s="2" t="s">
        <v>2336</v>
      </c>
      <c r="N1119" s="2" t="s">
        <v>4759</v>
      </c>
    </row>
    <row r="1120" spans="1:14" ht="16.5" customHeight="1">
      <c r="A1120" s="2" t="s">
        <v>13</v>
      </c>
      <c r="B1120" s="10">
        <v>3213.94</v>
      </c>
      <c r="C1120" s="2" t="s">
        <v>7066</v>
      </c>
      <c r="D1120" s="2" t="s">
        <v>12</v>
      </c>
      <c r="E1120" s="9" t="s">
        <v>7067</v>
      </c>
      <c r="F1120" s="2" t="s">
        <v>7068</v>
      </c>
      <c r="G1120" s="2" t="s">
        <v>4</v>
      </c>
      <c r="H1120" s="2" t="s">
        <v>3901</v>
      </c>
      <c r="I1120" s="10">
        <v>3213.94</v>
      </c>
      <c r="J1120" s="2" t="s">
        <v>2336</v>
      </c>
      <c r="K1120" s="2" t="s">
        <v>2336</v>
      </c>
      <c r="L1120" s="2" t="s">
        <v>2336</v>
      </c>
      <c r="M1120" s="2" t="s">
        <v>2336</v>
      </c>
      <c r="N1120" s="2" t="s">
        <v>4759</v>
      </c>
    </row>
    <row r="1121" spans="1:14" ht="16.5" customHeight="1">
      <c r="A1121" s="2" t="s">
        <v>13</v>
      </c>
      <c r="B1121" s="10">
        <v>2453.34</v>
      </c>
      <c r="C1121" s="2" t="s">
        <v>7069</v>
      </c>
      <c r="D1121" s="2" t="s">
        <v>12</v>
      </c>
      <c r="E1121" s="9" t="s">
        <v>7070</v>
      </c>
      <c r="F1121" s="2" t="s">
        <v>7071</v>
      </c>
      <c r="G1121" s="2" t="s">
        <v>4</v>
      </c>
      <c r="H1121" s="2" t="s">
        <v>3901</v>
      </c>
      <c r="I1121" s="10">
        <v>2453.34</v>
      </c>
      <c r="J1121" s="2" t="s">
        <v>2336</v>
      </c>
      <c r="K1121" s="2" t="s">
        <v>2336</v>
      </c>
      <c r="L1121" s="2" t="s">
        <v>2336</v>
      </c>
      <c r="M1121" s="2" t="s">
        <v>2336</v>
      </c>
      <c r="N1121" s="2" t="s">
        <v>4759</v>
      </c>
    </row>
    <row r="1122" spans="1:14" ht="16.5" customHeight="1">
      <c r="A1122" s="2" t="s">
        <v>13</v>
      </c>
      <c r="B1122" s="10">
        <v>613.53</v>
      </c>
      <c r="C1122" s="2" t="s">
        <v>7072</v>
      </c>
      <c r="D1122" s="2" t="s">
        <v>12</v>
      </c>
      <c r="E1122" s="9" t="s">
        <v>7073</v>
      </c>
      <c r="F1122" s="2" t="s">
        <v>7074</v>
      </c>
      <c r="G1122" s="2" t="s">
        <v>4</v>
      </c>
      <c r="H1122" s="2" t="s">
        <v>3901</v>
      </c>
      <c r="I1122" s="10">
        <v>613.53</v>
      </c>
      <c r="J1122" s="2" t="s">
        <v>2336</v>
      </c>
      <c r="K1122" s="2" t="s">
        <v>2336</v>
      </c>
      <c r="L1122" s="2" t="s">
        <v>2336</v>
      </c>
      <c r="M1122" s="2" t="s">
        <v>2336</v>
      </c>
      <c r="N1122" s="2" t="s">
        <v>4759</v>
      </c>
    </row>
    <row r="1123" spans="1:14" ht="16.5" customHeight="1">
      <c r="A1123" s="2" t="s">
        <v>13</v>
      </c>
      <c r="B1123" s="10">
        <v>6352.5</v>
      </c>
      <c r="C1123" s="2" t="s">
        <v>7075</v>
      </c>
      <c r="D1123" s="2" t="s">
        <v>12</v>
      </c>
      <c r="E1123" s="9" t="s">
        <v>7076</v>
      </c>
      <c r="F1123" s="2" t="s">
        <v>7077</v>
      </c>
      <c r="G1123" s="2" t="s">
        <v>4</v>
      </c>
      <c r="H1123" s="2" t="s">
        <v>3901</v>
      </c>
      <c r="I1123" s="10">
        <v>6352.5</v>
      </c>
      <c r="J1123" s="2" t="s">
        <v>2336</v>
      </c>
      <c r="K1123" s="2" t="s">
        <v>2336</v>
      </c>
      <c r="L1123" s="2" t="s">
        <v>2336</v>
      </c>
      <c r="M1123" s="2" t="s">
        <v>2336</v>
      </c>
      <c r="N1123" s="2" t="s">
        <v>4759</v>
      </c>
    </row>
    <row r="1124" spans="1:14" ht="16.5" customHeight="1">
      <c r="A1124" s="2" t="s">
        <v>13</v>
      </c>
      <c r="B1124" s="10">
        <v>653.4</v>
      </c>
      <c r="C1124" s="2" t="s">
        <v>7078</v>
      </c>
      <c r="D1124" s="2" t="s">
        <v>12</v>
      </c>
      <c r="E1124" s="9" t="s">
        <v>7079</v>
      </c>
      <c r="F1124" s="2" t="s">
        <v>7080</v>
      </c>
      <c r="G1124" s="2" t="s">
        <v>4</v>
      </c>
      <c r="H1124" s="2" t="s">
        <v>3901</v>
      </c>
      <c r="I1124" s="10">
        <v>653.4</v>
      </c>
      <c r="J1124" s="2" t="s">
        <v>2336</v>
      </c>
      <c r="K1124" s="2" t="s">
        <v>2336</v>
      </c>
      <c r="L1124" s="2" t="s">
        <v>2336</v>
      </c>
      <c r="M1124" s="2" t="s">
        <v>2336</v>
      </c>
      <c r="N1124" s="2" t="s">
        <v>4759</v>
      </c>
    </row>
    <row r="1125" spans="1:14" ht="16.5" customHeight="1">
      <c r="A1125" s="2" t="s">
        <v>13</v>
      </c>
      <c r="B1125" s="10">
        <v>8893.5</v>
      </c>
      <c r="C1125" s="2" t="s">
        <v>7081</v>
      </c>
      <c r="D1125" s="2" t="s">
        <v>12</v>
      </c>
      <c r="E1125" s="9" t="s">
        <v>7082</v>
      </c>
      <c r="F1125" s="2" t="s">
        <v>7083</v>
      </c>
      <c r="G1125" s="2" t="s">
        <v>4</v>
      </c>
      <c r="H1125" s="2" t="s">
        <v>3901</v>
      </c>
      <c r="I1125" s="10">
        <v>8893.5</v>
      </c>
      <c r="J1125" s="2" t="s">
        <v>2336</v>
      </c>
      <c r="K1125" s="2" t="s">
        <v>2336</v>
      </c>
      <c r="L1125" s="2" t="s">
        <v>2336</v>
      </c>
      <c r="M1125" s="2" t="s">
        <v>2336</v>
      </c>
      <c r="N1125" s="2" t="s">
        <v>4759</v>
      </c>
    </row>
    <row r="1126" spans="1:14" ht="16.5" customHeight="1">
      <c r="A1126" s="2" t="s">
        <v>13</v>
      </c>
      <c r="B1126" s="10">
        <v>8857.2000000000007</v>
      </c>
      <c r="C1126" s="2" t="s">
        <v>7084</v>
      </c>
      <c r="D1126" s="2" t="s">
        <v>12</v>
      </c>
      <c r="E1126" s="9" t="s">
        <v>7085</v>
      </c>
      <c r="F1126" s="2" t="s">
        <v>7086</v>
      </c>
      <c r="G1126" s="2" t="s">
        <v>4</v>
      </c>
      <c r="H1126" s="2" t="s">
        <v>3901</v>
      </c>
      <c r="I1126" s="10">
        <v>8857.2000000000007</v>
      </c>
      <c r="J1126" s="2" t="s">
        <v>2336</v>
      </c>
      <c r="K1126" s="2" t="s">
        <v>2336</v>
      </c>
      <c r="L1126" s="2" t="s">
        <v>2336</v>
      </c>
      <c r="M1126" s="2" t="s">
        <v>2336</v>
      </c>
      <c r="N1126" s="2" t="s">
        <v>4759</v>
      </c>
    </row>
    <row r="1127" spans="1:14" ht="16.5" customHeight="1">
      <c r="A1127" s="2" t="s">
        <v>13</v>
      </c>
      <c r="B1127" s="4">
        <v>1815</v>
      </c>
      <c r="C1127" s="2" t="s">
        <v>7087</v>
      </c>
      <c r="D1127" s="2" t="s">
        <v>12</v>
      </c>
      <c r="E1127" s="9" t="s">
        <v>7088</v>
      </c>
      <c r="F1127" s="2" t="s">
        <v>7089</v>
      </c>
      <c r="G1127" s="2" t="s">
        <v>4</v>
      </c>
      <c r="H1127" s="2" t="s">
        <v>3901</v>
      </c>
      <c r="I1127" s="4">
        <v>1815</v>
      </c>
      <c r="J1127" s="2" t="s">
        <v>2336</v>
      </c>
      <c r="K1127" s="2" t="s">
        <v>2336</v>
      </c>
      <c r="L1127" s="2" t="s">
        <v>2336</v>
      </c>
      <c r="M1127" s="2" t="s">
        <v>2336</v>
      </c>
      <c r="N1127" s="2" t="s">
        <v>4759</v>
      </c>
    </row>
    <row r="1128" spans="1:14" ht="16.5" customHeight="1">
      <c r="A1128" s="2" t="s">
        <v>13</v>
      </c>
      <c r="B1128" s="4">
        <v>15488</v>
      </c>
      <c r="C1128" s="2" t="s">
        <v>7090</v>
      </c>
      <c r="D1128" s="2" t="s">
        <v>12</v>
      </c>
      <c r="E1128" s="9" t="s">
        <v>7091</v>
      </c>
      <c r="F1128" s="2" t="s">
        <v>7092</v>
      </c>
      <c r="G1128" s="2" t="s">
        <v>4</v>
      </c>
      <c r="H1128" s="2" t="s">
        <v>3901</v>
      </c>
      <c r="I1128" s="4">
        <v>15488</v>
      </c>
      <c r="J1128" s="2" t="s">
        <v>2336</v>
      </c>
      <c r="K1128" s="2" t="s">
        <v>2336</v>
      </c>
      <c r="L1128" s="2" t="s">
        <v>2336</v>
      </c>
      <c r="M1128" s="2" t="s">
        <v>2336</v>
      </c>
      <c r="N1128" s="2" t="s">
        <v>4759</v>
      </c>
    </row>
    <row r="1129" spans="1:14" ht="16.5" customHeight="1">
      <c r="A1129" s="2" t="s">
        <v>13</v>
      </c>
      <c r="B1129" s="10">
        <v>10381.799999999999</v>
      </c>
      <c r="C1129" s="2" t="s">
        <v>7093</v>
      </c>
      <c r="D1129" s="2" t="s">
        <v>12</v>
      </c>
      <c r="E1129" s="9" t="s">
        <v>7094</v>
      </c>
      <c r="F1129" s="2" t="s">
        <v>7095</v>
      </c>
      <c r="G1129" s="2" t="s">
        <v>4</v>
      </c>
      <c r="H1129" s="2" t="s">
        <v>3901</v>
      </c>
      <c r="I1129" s="10">
        <v>10381.799999999999</v>
      </c>
      <c r="J1129" s="2" t="s">
        <v>2336</v>
      </c>
      <c r="K1129" s="2" t="s">
        <v>2336</v>
      </c>
      <c r="L1129" s="2" t="s">
        <v>2336</v>
      </c>
      <c r="M1129" s="2" t="s">
        <v>2336</v>
      </c>
      <c r="N1129" s="2" t="s">
        <v>4759</v>
      </c>
    </row>
    <row r="1130" spans="1:14" ht="16.5" customHeight="1">
      <c r="A1130" s="2" t="s">
        <v>13</v>
      </c>
      <c r="B1130" s="10">
        <v>9655.7999999999993</v>
      </c>
      <c r="C1130" s="2" t="s">
        <v>7096</v>
      </c>
      <c r="D1130" s="2" t="s">
        <v>12</v>
      </c>
      <c r="E1130" s="9" t="s">
        <v>7097</v>
      </c>
      <c r="F1130" s="2" t="s">
        <v>7098</v>
      </c>
      <c r="G1130" s="2" t="s">
        <v>4</v>
      </c>
      <c r="H1130" s="2" t="s">
        <v>3901</v>
      </c>
      <c r="I1130" s="10">
        <v>9655.7999999999993</v>
      </c>
      <c r="J1130" s="2" t="s">
        <v>2336</v>
      </c>
      <c r="K1130" s="2" t="s">
        <v>2336</v>
      </c>
      <c r="L1130" s="2" t="s">
        <v>2336</v>
      </c>
      <c r="M1130" s="2" t="s">
        <v>2336</v>
      </c>
      <c r="N1130" s="2" t="s">
        <v>4759</v>
      </c>
    </row>
    <row r="1131" spans="1:14" ht="16.5" customHeight="1">
      <c r="A1131" s="2" t="s">
        <v>13</v>
      </c>
      <c r="B1131" s="4">
        <v>30008</v>
      </c>
      <c r="C1131" s="2" t="s">
        <v>7099</v>
      </c>
      <c r="D1131" s="2" t="s">
        <v>12</v>
      </c>
      <c r="E1131" s="9" t="s">
        <v>7100</v>
      </c>
      <c r="F1131" s="2" t="s">
        <v>7101</v>
      </c>
      <c r="G1131" s="2" t="s">
        <v>4</v>
      </c>
      <c r="H1131" s="2" t="s">
        <v>3901</v>
      </c>
      <c r="I1131" s="4">
        <v>30008</v>
      </c>
      <c r="J1131" s="2" t="s">
        <v>2336</v>
      </c>
      <c r="K1131" s="2" t="s">
        <v>2336</v>
      </c>
      <c r="L1131" s="2" t="s">
        <v>2336</v>
      </c>
      <c r="M1131" s="2" t="s">
        <v>2336</v>
      </c>
      <c r="N1131" s="2" t="s">
        <v>4759</v>
      </c>
    </row>
    <row r="1132" spans="1:14" ht="16.5" customHeight="1">
      <c r="A1132" s="2" t="s">
        <v>13</v>
      </c>
      <c r="B1132" s="10">
        <v>7453.82</v>
      </c>
      <c r="C1132" s="2" t="s">
        <v>7102</v>
      </c>
      <c r="D1132" s="2" t="s">
        <v>12</v>
      </c>
      <c r="E1132" s="9" t="s">
        <v>7103</v>
      </c>
      <c r="F1132" s="2" t="s">
        <v>7104</v>
      </c>
      <c r="G1132" s="2" t="s">
        <v>4</v>
      </c>
      <c r="H1132" s="2" t="s">
        <v>3901</v>
      </c>
      <c r="I1132" s="10">
        <v>7453.82</v>
      </c>
      <c r="J1132" s="2" t="s">
        <v>2336</v>
      </c>
      <c r="K1132" s="2" t="s">
        <v>2336</v>
      </c>
      <c r="L1132" s="2" t="s">
        <v>2336</v>
      </c>
      <c r="M1132" s="2" t="s">
        <v>2336</v>
      </c>
      <c r="N1132" s="2" t="s">
        <v>4759</v>
      </c>
    </row>
    <row r="1133" spans="1:14" ht="16.5" customHeight="1">
      <c r="A1133" s="2" t="s">
        <v>13</v>
      </c>
      <c r="B1133" s="10">
        <v>13080.1</v>
      </c>
      <c r="C1133" s="2" t="s">
        <v>7105</v>
      </c>
      <c r="D1133" s="2" t="s">
        <v>12</v>
      </c>
      <c r="E1133" s="9" t="s">
        <v>7106</v>
      </c>
      <c r="F1133" s="2" t="s">
        <v>7107</v>
      </c>
      <c r="G1133" s="2" t="s">
        <v>4</v>
      </c>
      <c r="H1133" s="2" t="s">
        <v>3901</v>
      </c>
      <c r="I1133" s="10">
        <v>13080.1</v>
      </c>
      <c r="J1133" s="2" t="s">
        <v>2336</v>
      </c>
      <c r="K1133" s="2" t="s">
        <v>2336</v>
      </c>
      <c r="L1133" s="2" t="s">
        <v>2336</v>
      </c>
      <c r="M1133" s="2" t="s">
        <v>2336</v>
      </c>
      <c r="N1133" s="2" t="s">
        <v>4759</v>
      </c>
    </row>
    <row r="1134" spans="1:14" ht="16.5" customHeight="1">
      <c r="A1134" s="2" t="s">
        <v>13</v>
      </c>
      <c r="B1134" s="10">
        <v>1984.4</v>
      </c>
      <c r="C1134" s="2" t="s">
        <v>7108</v>
      </c>
      <c r="D1134" s="2" t="s">
        <v>12</v>
      </c>
      <c r="E1134" s="9" t="s">
        <v>7109</v>
      </c>
      <c r="F1134" s="2" t="s">
        <v>7110</v>
      </c>
      <c r="G1134" s="2" t="s">
        <v>4</v>
      </c>
      <c r="H1134" s="2" t="s">
        <v>3901</v>
      </c>
      <c r="I1134" s="10">
        <v>1984.4</v>
      </c>
      <c r="J1134" s="2" t="s">
        <v>2336</v>
      </c>
      <c r="K1134" s="2" t="s">
        <v>2336</v>
      </c>
      <c r="L1134" s="2" t="s">
        <v>2336</v>
      </c>
      <c r="M1134" s="2" t="s">
        <v>2336</v>
      </c>
      <c r="N1134" s="2" t="s">
        <v>4759</v>
      </c>
    </row>
    <row r="1135" spans="1:14" ht="16.5" customHeight="1">
      <c r="A1135" s="2" t="s">
        <v>16</v>
      </c>
      <c r="B1135" s="10">
        <v>3777104.36</v>
      </c>
      <c r="C1135" s="2" t="s">
        <v>7111</v>
      </c>
      <c r="D1135" s="2" t="s">
        <v>11</v>
      </c>
      <c r="E1135" s="9" t="s">
        <v>7112</v>
      </c>
      <c r="F1135" s="2" t="s">
        <v>7113</v>
      </c>
      <c r="G1135" s="2" t="s">
        <v>4</v>
      </c>
      <c r="H1135" s="2" t="s">
        <v>3901</v>
      </c>
      <c r="I1135" s="10">
        <v>3824901.6</v>
      </c>
      <c r="J1135" s="2" t="s">
        <v>2336</v>
      </c>
      <c r="K1135" s="2" t="s">
        <v>2336</v>
      </c>
      <c r="L1135" s="2" t="s">
        <v>2336</v>
      </c>
      <c r="M1135" s="2" t="s">
        <v>2336</v>
      </c>
      <c r="N1135" s="2" t="s">
        <v>21</v>
      </c>
    </row>
    <row r="1136" spans="1:14" ht="16.5" customHeight="1">
      <c r="A1136" s="2" t="s">
        <v>15</v>
      </c>
      <c r="B1136" s="4">
        <v>81796</v>
      </c>
      <c r="C1136" s="2" t="s">
        <v>7114</v>
      </c>
      <c r="D1136" s="2" t="s">
        <v>10</v>
      </c>
      <c r="E1136" s="9" t="s">
        <v>7115</v>
      </c>
      <c r="F1136" s="2" t="s">
        <v>7116</v>
      </c>
      <c r="G1136" s="2" t="s">
        <v>4</v>
      </c>
      <c r="H1136" s="2" t="s">
        <v>3901</v>
      </c>
      <c r="I1136" s="10">
        <v>97635.66</v>
      </c>
      <c r="J1136" s="2" t="s">
        <v>2336</v>
      </c>
      <c r="K1136" s="2" t="s">
        <v>2336</v>
      </c>
      <c r="L1136" s="2" t="s">
        <v>2336</v>
      </c>
      <c r="M1136" s="2" t="s">
        <v>2336</v>
      </c>
      <c r="N1136" s="2" t="s">
        <v>4759</v>
      </c>
    </row>
    <row r="1137" spans="1:14" ht="16.5" customHeight="1">
      <c r="A1137" s="2" t="s">
        <v>13</v>
      </c>
      <c r="B1137" s="10">
        <v>2802.36</v>
      </c>
      <c r="C1137" s="2" t="s">
        <v>7117</v>
      </c>
      <c r="D1137" s="2" t="s">
        <v>12</v>
      </c>
      <c r="E1137" s="9" t="s">
        <v>7118</v>
      </c>
      <c r="F1137" s="2" t="s">
        <v>7119</v>
      </c>
      <c r="G1137" s="2" t="s">
        <v>4</v>
      </c>
      <c r="H1137" s="2" t="s">
        <v>3901</v>
      </c>
      <c r="I1137" s="10">
        <v>2802.36</v>
      </c>
      <c r="J1137" s="2" t="s">
        <v>2336</v>
      </c>
      <c r="K1137" s="2" t="s">
        <v>2336</v>
      </c>
      <c r="L1137" s="2" t="s">
        <v>2336</v>
      </c>
      <c r="M1137" s="2" t="s">
        <v>2336</v>
      </c>
      <c r="N1137" s="2" t="s">
        <v>4759</v>
      </c>
    </row>
    <row r="1138" spans="1:14" ht="16.5" customHeight="1">
      <c r="A1138" s="2" t="s">
        <v>13</v>
      </c>
      <c r="B1138" s="10">
        <v>1704.89</v>
      </c>
      <c r="C1138" s="2" t="s">
        <v>7120</v>
      </c>
      <c r="D1138" s="2" t="s">
        <v>12</v>
      </c>
      <c r="E1138" s="9" t="s">
        <v>7121</v>
      </c>
      <c r="F1138" s="2" t="s">
        <v>7122</v>
      </c>
      <c r="G1138" s="2" t="s">
        <v>4</v>
      </c>
      <c r="H1138" s="2" t="s">
        <v>3901</v>
      </c>
      <c r="I1138" s="10">
        <v>1704.89</v>
      </c>
      <c r="J1138" s="2" t="s">
        <v>2336</v>
      </c>
      <c r="K1138" s="2" t="s">
        <v>2336</v>
      </c>
      <c r="L1138" s="2" t="s">
        <v>2336</v>
      </c>
      <c r="M1138" s="2" t="s">
        <v>2336</v>
      </c>
      <c r="N1138" s="2" t="s">
        <v>4759</v>
      </c>
    </row>
    <row r="1139" spans="1:14" ht="16.5" customHeight="1">
      <c r="A1139" s="2" t="s">
        <v>13</v>
      </c>
      <c r="B1139" s="10">
        <v>8359.89</v>
      </c>
      <c r="C1139" s="2" t="s">
        <v>7123</v>
      </c>
      <c r="D1139" s="2" t="s">
        <v>12</v>
      </c>
      <c r="E1139" s="9" t="s">
        <v>7124</v>
      </c>
      <c r="F1139" s="2" t="s">
        <v>7125</v>
      </c>
      <c r="G1139" s="2" t="s">
        <v>4</v>
      </c>
      <c r="H1139" s="2" t="s">
        <v>3901</v>
      </c>
      <c r="I1139" s="10">
        <v>8359.89</v>
      </c>
      <c r="J1139" s="2" t="s">
        <v>2336</v>
      </c>
      <c r="K1139" s="2" t="s">
        <v>2336</v>
      </c>
      <c r="L1139" s="2" t="s">
        <v>2336</v>
      </c>
      <c r="M1139" s="2" t="s">
        <v>2336</v>
      </c>
      <c r="N1139" s="2" t="s">
        <v>4759</v>
      </c>
    </row>
    <row r="1140" spans="1:14" ht="16.5" customHeight="1">
      <c r="A1140" s="2" t="s">
        <v>13</v>
      </c>
      <c r="B1140" s="10">
        <v>7038.57</v>
      </c>
      <c r="C1140" s="2" t="s">
        <v>7126</v>
      </c>
      <c r="D1140" s="2" t="s">
        <v>12</v>
      </c>
      <c r="E1140" s="9" t="s">
        <v>7127</v>
      </c>
      <c r="F1140" s="2" t="s">
        <v>7128</v>
      </c>
      <c r="G1140" s="2" t="s">
        <v>4</v>
      </c>
      <c r="H1140" s="2" t="s">
        <v>3901</v>
      </c>
      <c r="I1140" s="10">
        <v>7038.57</v>
      </c>
      <c r="J1140" s="2" t="s">
        <v>2336</v>
      </c>
      <c r="K1140" s="2" t="s">
        <v>2336</v>
      </c>
      <c r="L1140" s="2" t="s">
        <v>2336</v>
      </c>
      <c r="M1140" s="2" t="s">
        <v>2336</v>
      </c>
      <c r="N1140" s="2" t="s">
        <v>4759</v>
      </c>
    </row>
    <row r="1141" spans="1:14" ht="16.5" customHeight="1">
      <c r="A1141" s="2" t="s">
        <v>13</v>
      </c>
      <c r="B1141" s="10">
        <v>133925.07</v>
      </c>
      <c r="C1141" s="2" t="s">
        <v>7129</v>
      </c>
      <c r="D1141" s="2" t="s">
        <v>11</v>
      </c>
      <c r="E1141" s="9" t="s">
        <v>7130</v>
      </c>
      <c r="F1141" s="2" t="s">
        <v>7131</v>
      </c>
      <c r="G1141" s="2" t="s">
        <v>4</v>
      </c>
      <c r="H1141" s="2" t="s">
        <v>3901</v>
      </c>
      <c r="I1141" s="10">
        <v>133925.07</v>
      </c>
      <c r="J1141" s="2" t="s">
        <v>2336</v>
      </c>
      <c r="K1141" s="2" t="s">
        <v>2336</v>
      </c>
      <c r="L1141" s="2" t="s">
        <v>2336</v>
      </c>
      <c r="M1141" s="2" t="s">
        <v>2336</v>
      </c>
      <c r="N1141" s="2" t="s">
        <v>21</v>
      </c>
    </row>
    <row r="1142" spans="1:14" ht="16.5" customHeight="1">
      <c r="A1142" s="2" t="s">
        <v>13</v>
      </c>
      <c r="B1142" s="10">
        <v>138900.93</v>
      </c>
      <c r="C1142" s="2" t="s">
        <v>7129</v>
      </c>
      <c r="D1142" s="2" t="s">
        <v>11</v>
      </c>
      <c r="E1142" s="9" t="s">
        <v>7132</v>
      </c>
      <c r="F1142" s="2" t="s">
        <v>7131</v>
      </c>
      <c r="G1142" s="2" t="s">
        <v>4</v>
      </c>
      <c r="H1142" s="2" t="s">
        <v>3901</v>
      </c>
      <c r="I1142" s="10">
        <v>138900.93</v>
      </c>
      <c r="J1142" s="2" t="s">
        <v>2336</v>
      </c>
      <c r="K1142" s="2" t="s">
        <v>2336</v>
      </c>
      <c r="L1142" s="2" t="s">
        <v>2336</v>
      </c>
      <c r="M1142" s="2" t="s">
        <v>2336</v>
      </c>
      <c r="N1142" s="2" t="s">
        <v>21</v>
      </c>
    </row>
    <row r="1143" spans="1:14" ht="16.5" customHeight="1">
      <c r="A1143" s="2" t="s">
        <v>13</v>
      </c>
      <c r="B1143" s="10">
        <v>153323.94</v>
      </c>
      <c r="C1143" s="2" t="s">
        <v>7129</v>
      </c>
      <c r="D1143" s="2" t="s">
        <v>11</v>
      </c>
      <c r="E1143" s="9" t="s">
        <v>7133</v>
      </c>
      <c r="F1143" s="2" t="s">
        <v>7131</v>
      </c>
      <c r="G1143" s="2" t="s">
        <v>4</v>
      </c>
      <c r="H1143" s="2" t="s">
        <v>3901</v>
      </c>
      <c r="I1143" s="10">
        <v>153323.94</v>
      </c>
      <c r="J1143" s="2" t="s">
        <v>2336</v>
      </c>
      <c r="K1143" s="2" t="s">
        <v>2336</v>
      </c>
      <c r="L1143" s="2" t="s">
        <v>2336</v>
      </c>
      <c r="M1143" s="2" t="s">
        <v>2336</v>
      </c>
      <c r="N1143" s="2" t="s">
        <v>21</v>
      </c>
    </row>
    <row r="1144" spans="1:14" ht="16.5" customHeight="1">
      <c r="A1144" s="2" t="s">
        <v>13</v>
      </c>
      <c r="B1144" s="10">
        <v>158232.28</v>
      </c>
      <c r="C1144" s="2" t="s">
        <v>7129</v>
      </c>
      <c r="D1144" s="2" t="s">
        <v>11</v>
      </c>
      <c r="E1144" s="9" t="s">
        <v>7134</v>
      </c>
      <c r="F1144" s="2" t="s">
        <v>7131</v>
      </c>
      <c r="G1144" s="2" t="s">
        <v>4</v>
      </c>
      <c r="H1144" s="2" t="s">
        <v>3901</v>
      </c>
      <c r="I1144" s="10">
        <v>158232.28</v>
      </c>
      <c r="J1144" s="2" t="s">
        <v>2336</v>
      </c>
      <c r="K1144" s="2" t="s">
        <v>2336</v>
      </c>
      <c r="L1144" s="2" t="s">
        <v>2336</v>
      </c>
      <c r="M1144" s="2" t="s">
        <v>2336</v>
      </c>
      <c r="N1144" s="2" t="s">
        <v>21</v>
      </c>
    </row>
    <row r="1145" spans="1:14" ht="16.5" customHeight="1">
      <c r="A1145" s="2" t="s">
        <v>13</v>
      </c>
      <c r="B1145" s="10">
        <v>166883.20000000001</v>
      </c>
      <c r="C1145" s="2" t="s">
        <v>7129</v>
      </c>
      <c r="D1145" s="2" t="s">
        <v>11</v>
      </c>
      <c r="E1145" s="9" t="s">
        <v>7135</v>
      </c>
      <c r="F1145" s="2" t="s">
        <v>7131</v>
      </c>
      <c r="G1145" s="2" t="s">
        <v>4</v>
      </c>
      <c r="H1145" s="2" t="s">
        <v>3901</v>
      </c>
      <c r="I1145" s="10">
        <v>166883.20000000001</v>
      </c>
      <c r="J1145" s="2" t="s">
        <v>2336</v>
      </c>
      <c r="K1145" s="2" t="s">
        <v>2336</v>
      </c>
      <c r="L1145" s="2" t="s">
        <v>2336</v>
      </c>
      <c r="M1145" s="2" t="s">
        <v>2336</v>
      </c>
      <c r="N1145" s="2" t="s">
        <v>21</v>
      </c>
    </row>
    <row r="1146" spans="1:14" ht="16.5" customHeight="1">
      <c r="A1146" s="2" t="s">
        <v>13</v>
      </c>
      <c r="B1146" s="10">
        <v>259106.3</v>
      </c>
      <c r="C1146" s="2" t="s">
        <v>7129</v>
      </c>
      <c r="D1146" s="2" t="s">
        <v>11</v>
      </c>
      <c r="E1146" s="9" t="s">
        <v>7136</v>
      </c>
      <c r="F1146" s="2" t="s">
        <v>7131</v>
      </c>
      <c r="G1146" s="2" t="s">
        <v>4</v>
      </c>
      <c r="H1146" s="2" t="s">
        <v>3901</v>
      </c>
      <c r="I1146" s="10">
        <v>259106.3</v>
      </c>
      <c r="J1146" s="2" t="s">
        <v>2336</v>
      </c>
      <c r="K1146" s="2" t="s">
        <v>2336</v>
      </c>
      <c r="L1146" s="2" t="s">
        <v>2336</v>
      </c>
      <c r="M1146" s="2" t="s">
        <v>2336</v>
      </c>
      <c r="N1146" s="2" t="s">
        <v>21</v>
      </c>
    </row>
    <row r="1147" spans="1:14" ht="16.5" customHeight="1">
      <c r="A1147" s="2" t="s">
        <v>13</v>
      </c>
      <c r="B1147" s="10">
        <v>264391.2</v>
      </c>
      <c r="C1147" s="2" t="s">
        <v>7129</v>
      </c>
      <c r="D1147" s="2" t="s">
        <v>11</v>
      </c>
      <c r="E1147" s="9" t="s">
        <v>7137</v>
      </c>
      <c r="F1147" s="2" t="s">
        <v>7131</v>
      </c>
      <c r="G1147" s="2" t="s">
        <v>4</v>
      </c>
      <c r="H1147" s="2" t="s">
        <v>3901</v>
      </c>
      <c r="I1147" s="10">
        <v>264391.2</v>
      </c>
      <c r="J1147" s="2" t="s">
        <v>2336</v>
      </c>
      <c r="K1147" s="2" t="s">
        <v>2336</v>
      </c>
      <c r="L1147" s="2" t="s">
        <v>2336</v>
      </c>
      <c r="M1147" s="2" t="s">
        <v>2336</v>
      </c>
      <c r="N1147" s="2" t="s">
        <v>21</v>
      </c>
    </row>
    <row r="1148" spans="1:14" ht="16.5" customHeight="1">
      <c r="A1148" s="2" t="s">
        <v>13</v>
      </c>
      <c r="B1148" s="10">
        <v>434837.99</v>
      </c>
      <c r="C1148" s="2" t="s">
        <v>7129</v>
      </c>
      <c r="D1148" s="2" t="s">
        <v>11</v>
      </c>
      <c r="E1148" s="9" t="s">
        <v>7138</v>
      </c>
      <c r="F1148" s="2" t="s">
        <v>7131</v>
      </c>
      <c r="G1148" s="2" t="s">
        <v>4</v>
      </c>
      <c r="H1148" s="2" t="s">
        <v>3901</v>
      </c>
      <c r="I1148" s="10">
        <v>434837.99</v>
      </c>
      <c r="J1148" s="2" t="s">
        <v>2336</v>
      </c>
      <c r="K1148" s="2" t="s">
        <v>2336</v>
      </c>
      <c r="L1148" s="2" t="s">
        <v>2336</v>
      </c>
      <c r="M1148" s="2" t="s">
        <v>2336</v>
      </c>
      <c r="N1148" s="2" t="s">
        <v>21</v>
      </c>
    </row>
    <row r="1149" spans="1:14" ht="16.5" customHeight="1">
      <c r="A1149" s="2" t="s">
        <v>13</v>
      </c>
      <c r="B1149" s="10">
        <v>893549.13</v>
      </c>
      <c r="C1149" s="2" t="s">
        <v>7129</v>
      </c>
      <c r="D1149" s="2" t="s">
        <v>11</v>
      </c>
      <c r="E1149" s="9" t="s">
        <v>7139</v>
      </c>
      <c r="F1149" s="2" t="s">
        <v>7131</v>
      </c>
      <c r="G1149" s="2" t="s">
        <v>4</v>
      </c>
      <c r="H1149" s="2" t="s">
        <v>3901</v>
      </c>
      <c r="I1149" s="10">
        <v>893549.13</v>
      </c>
      <c r="J1149" s="2" t="s">
        <v>2336</v>
      </c>
      <c r="K1149" s="2" t="s">
        <v>2336</v>
      </c>
      <c r="L1149" s="2" t="s">
        <v>2336</v>
      </c>
      <c r="M1149" s="2" t="s">
        <v>2336</v>
      </c>
      <c r="N1149" s="2" t="s">
        <v>21</v>
      </c>
    </row>
    <row r="1150" spans="1:14" ht="16.5" customHeight="1">
      <c r="A1150" s="2" t="s">
        <v>13</v>
      </c>
      <c r="B1150" s="10">
        <v>1066219.8600000001</v>
      </c>
      <c r="C1150" s="2" t="s">
        <v>7129</v>
      </c>
      <c r="D1150" s="2" t="s">
        <v>11</v>
      </c>
      <c r="E1150" s="9" t="s">
        <v>7140</v>
      </c>
      <c r="F1150" s="2" t="s">
        <v>7131</v>
      </c>
      <c r="G1150" s="2" t="s">
        <v>4</v>
      </c>
      <c r="H1150" s="2" t="s">
        <v>3901</v>
      </c>
      <c r="I1150" s="10">
        <v>1066219.8600000001</v>
      </c>
      <c r="J1150" s="2" t="s">
        <v>2336</v>
      </c>
      <c r="K1150" s="2" t="s">
        <v>2336</v>
      </c>
      <c r="L1150" s="2" t="s">
        <v>2336</v>
      </c>
      <c r="M1150" s="2" t="s">
        <v>2336</v>
      </c>
      <c r="N1150" s="2" t="s">
        <v>21</v>
      </c>
    </row>
    <row r="1151" spans="1:14" ht="16.5" customHeight="1">
      <c r="A1151" s="2" t="s">
        <v>13</v>
      </c>
      <c r="B1151" s="10">
        <v>212679.4</v>
      </c>
      <c r="C1151" s="2" t="s">
        <v>7141</v>
      </c>
      <c r="D1151" s="2" t="s">
        <v>11</v>
      </c>
      <c r="E1151" s="9" t="s">
        <v>7142</v>
      </c>
      <c r="F1151" s="2" t="s">
        <v>7143</v>
      </c>
      <c r="G1151" s="2" t="s">
        <v>4</v>
      </c>
      <c r="H1151" s="2" t="s">
        <v>3901</v>
      </c>
      <c r="I1151" s="10">
        <v>327843.84000000003</v>
      </c>
      <c r="J1151" s="2" t="s">
        <v>2336</v>
      </c>
      <c r="K1151" s="2" t="s">
        <v>2336</v>
      </c>
      <c r="L1151" s="2" t="s">
        <v>2336</v>
      </c>
      <c r="M1151" s="2" t="s">
        <v>2336</v>
      </c>
      <c r="N1151" s="2" t="s">
        <v>26</v>
      </c>
    </row>
    <row r="1152" spans="1:14" ht="16.5" customHeight="1">
      <c r="A1152" s="2" t="s">
        <v>15</v>
      </c>
      <c r="B1152" s="4">
        <v>109505</v>
      </c>
      <c r="C1152" s="2" t="s">
        <v>7144</v>
      </c>
      <c r="D1152" s="2" t="s">
        <v>10</v>
      </c>
      <c r="E1152" s="9" t="s">
        <v>7145</v>
      </c>
      <c r="F1152" s="2" t="s">
        <v>7146</v>
      </c>
      <c r="G1152" s="2" t="s">
        <v>4</v>
      </c>
      <c r="H1152" s="2" t="s">
        <v>3901</v>
      </c>
      <c r="I1152" s="10">
        <v>111041.77</v>
      </c>
      <c r="J1152" s="2" t="s">
        <v>2336</v>
      </c>
      <c r="K1152" s="2" t="s">
        <v>2336</v>
      </c>
      <c r="L1152" s="2" t="s">
        <v>2336</v>
      </c>
      <c r="M1152" s="2" t="s">
        <v>2336</v>
      </c>
      <c r="N1152" s="2" t="s">
        <v>4759</v>
      </c>
    </row>
    <row r="1153" spans="1:14" ht="16.5" customHeight="1">
      <c r="A1153" s="2" t="s">
        <v>4338</v>
      </c>
      <c r="B1153" s="4">
        <v>74923.199999999997</v>
      </c>
      <c r="C1153" s="2" t="s">
        <v>7147</v>
      </c>
      <c r="D1153" s="2" t="s">
        <v>12</v>
      </c>
      <c r="E1153" s="9" t="s">
        <v>7148</v>
      </c>
      <c r="F1153" s="2" t="s">
        <v>7149</v>
      </c>
      <c r="G1153" s="2" t="s">
        <v>4</v>
      </c>
      <c r="H1153" s="1" t="s">
        <v>3901</v>
      </c>
      <c r="I1153" s="4">
        <v>74923.199999999997</v>
      </c>
      <c r="J1153" s="4"/>
      <c r="K1153" s="4"/>
      <c r="L1153" s="4"/>
      <c r="M1153" s="4"/>
      <c r="N1153" s="2" t="s">
        <v>4775</v>
      </c>
    </row>
    <row r="1154" spans="1:14" ht="16.5" customHeight="1">
      <c r="A1154" s="2" t="s">
        <v>4338</v>
      </c>
      <c r="B1154" s="4">
        <v>37419.25</v>
      </c>
      <c r="C1154" s="2" t="s">
        <v>7147</v>
      </c>
      <c r="D1154" s="2" t="s">
        <v>12</v>
      </c>
      <c r="E1154" s="9" t="s">
        <v>7150</v>
      </c>
      <c r="F1154" s="2" t="s">
        <v>7149</v>
      </c>
      <c r="G1154" s="2" t="s">
        <v>4</v>
      </c>
      <c r="H1154" s="1" t="s">
        <v>3901</v>
      </c>
      <c r="I1154" s="4">
        <v>37419.25</v>
      </c>
      <c r="J1154" s="4"/>
      <c r="K1154" s="4"/>
      <c r="L1154" s="4"/>
      <c r="M1154" s="4"/>
      <c r="N1154" s="2" t="s">
        <v>4775</v>
      </c>
    </row>
    <row r="1155" spans="1:14" ht="16.5" customHeight="1">
      <c r="A1155" s="2" t="s">
        <v>15</v>
      </c>
      <c r="B1155" s="4">
        <v>2430.1</v>
      </c>
      <c r="C1155" s="2" t="s">
        <v>7151</v>
      </c>
      <c r="D1155" s="2" t="s">
        <v>12</v>
      </c>
      <c r="E1155" s="9" t="s">
        <v>7152</v>
      </c>
      <c r="F1155" s="2" t="s">
        <v>7153</v>
      </c>
      <c r="G1155" s="2" t="s">
        <v>4</v>
      </c>
      <c r="H1155" s="1" t="s">
        <v>3901</v>
      </c>
      <c r="I1155" s="4">
        <v>2430.1</v>
      </c>
      <c r="J1155" s="4"/>
      <c r="K1155" s="4"/>
      <c r="L1155" s="4"/>
      <c r="M1155" s="4"/>
      <c r="N1155" s="2" t="s">
        <v>4759</v>
      </c>
    </row>
    <row r="1156" spans="1:14" ht="16.5" customHeight="1">
      <c r="A1156" s="2" t="s">
        <v>15</v>
      </c>
      <c r="B1156" s="10">
        <v>24325.4</v>
      </c>
      <c r="C1156" s="2" t="s">
        <v>7151</v>
      </c>
      <c r="D1156" s="2" t="s">
        <v>12</v>
      </c>
      <c r="E1156" s="9" t="s">
        <v>7154</v>
      </c>
      <c r="F1156" s="2" t="s">
        <v>7155</v>
      </c>
      <c r="G1156" s="2" t="s">
        <v>4</v>
      </c>
      <c r="H1156" s="2" t="s">
        <v>3901</v>
      </c>
      <c r="I1156" s="10">
        <v>24999.8</v>
      </c>
      <c r="J1156" s="2" t="s">
        <v>2336</v>
      </c>
      <c r="K1156" s="2" t="s">
        <v>2336</v>
      </c>
      <c r="L1156" s="2" t="s">
        <v>2336</v>
      </c>
      <c r="M1156" s="2" t="s">
        <v>2336</v>
      </c>
      <c r="N1156" s="2" t="s">
        <v>4759</v>
      </c>
    </row>
    <row r="1157" spans="1:14" ht="16.5" customHeight="1">
      <c r="A1157" s="2" t="s">
        <v>13</v>
      </c>
      <c r="B1157" s="10">
        <v>107109.2</v>
      </c>
      <c r="C1157" s="2" t="s">
        <v>7156</v>
      </c>
      <c r="D1157" s="2" t="s">
        <v>11</v>
      </c>
      <c r="E1157" s="9" t="s">
        <v>7157</v>
      </c>
      <c r="F1157" s="2" t="s">
        <v>7158</v>
      </c>
      <c r="G1157" s="2" t="s">
        <v>4</v>
      </c>
      <c r="H1157" s="2" t="s">
        <v>3901</v>
      </c>
      <c r="I1157" s="10">
        <v>111725.35</v>
      </c>
      <c r="J1157" s="2" t="s">
        <v>2336</v>
      </c>
      <c r="K1157" s="2" t="s">
        <v>2336</v>
      </c>
      <c r="L1157" s="2" t="s">
        <v>2336</v>
      </c>
      <c r="M1157" s="2" t="s">
        <v>2336</v>
      </c>
      <c r="N1157" s="2" t="s">
        <v>20</v>
      </c>
    </row>
    <row r="1158" spans="1:14" ht="16.5" customHeight="1">
      <c r="A1158" s="2" t="s">
        <v>15</v>
      </c>
      <c r="B1158" s="10">
        <v>75848.56</v>
      </c>
      <c r="C1158" s="2" t="s">
        <v>7159</v>
      </c>
      <c r="D1158" s="2" t="s">
        <v>10</v>
      </c>
      <c r="E1158" s="9" t="s">
        <v>7160</v>
      </c>
      <c r="F1158" s="2" t="s">
        <v>7161</v>
      </c>
      <c r="G1158" s="2" t="s">
        <v>4</v>
      </c>
      <c r="H1158" s="2" t="s">
        <v>3901</v>
      </c>
      <c r="I1158" s="10">
        <v>89761.61</v>
      </c>
      <c r="J1158" s="2" t="s">
        <v>2336</v>
      </c>
      <c r="K1158" s="2" t="s">
        <v>2336</v>
      </c>
      <c r="L1158" s="2" t="s">
        <v>2336</v>
      </c>
      <c r="M1158" s="2" t="s">
        <v>2336</v>
      </c>
      <c r="N1158" s="2" t="s">
        <v>4775</v>
      </c>
    </row>
    <row r="1159" spans="1:14" ht="16.5" customHeight="1">
      <c r="A1159" s="2" t="s">
        <v>15</v>
      </c>
      <c r="B1159" s="4">
        <v>89661</v>
      </c>
      <c r="C1159" s="2" t="s">
        <v>7162</v>
      </c>
      <c r="D1159" s="2" t="s">
        <v>10</v>
      </c>
      <c r="E1159" s="9" t="s">
        <v>7163</v>
      </c>
      <c r="F1159" s="2" t="s">
        <v>7164</v>
      </c>
      <c r="G1159" s="2" t="s">
        <v>4</v>
      </c>
      <c r="H1159" s="2" t="s">
        <v>3901</v>
      </c>
      <c r="I1159" s="10">
        <v>94729.65</v>
      </c>
      <c r="J1159" s="2" t="s">
        <v>2336</v>
      </c>
      <c r="K1159" s="2" t="s">
        <v>2336</v>
      </c>
      <c r="L1159" s="2" t="s">
        <v>2336</v>
      </c>
      <c r="M1159" s="2" t="s">
        <v>2336</v>
      </c>
      <c r="N1159" s="2" t="s">
        <v>4759</v>
      </c>
    </row>
    <row r="1160" spans="1:14" ht="16.5" customHeight="1">
      <c r="A1160" s="2" t="s">
        <v>15</v>
      </c>
      <c r="B1160" s="10">
        <v>10284.84</v>
      </c>
      <c r="C1160" s="2" t="s">
        <v>7165</v>
      </c>
      <c r="D1160" s="2" t="s">
        <v>11</v>
      </c>
      <c r="E1160" s="9" t="s">
        <v>7166</v>
      </c>
      <c r="F1160" s="2" t="s">
        <v>7167</v>
      </c>
      <c r="G1160" s="2" t="s">
        <v>4</v>
      </c>
      <c r="H1160" s="2" t="s">
        <v>3901</v>
      </c>
      <c r="I1160" s="10">
        <v>11957.22</v>
      </c>
      <c r="J1160" s="2" t="s">
        <v>2336</v>
      </c>
      <c r="K1160" s="2" t="s">
        <v>2336</v>
      </c>
      <c r="L1160" s="2" t="s">
        <v>2336</v>
      </c>
      <c r="M1160" s="2" t="s">
        <v>2336</v>
      </c>
      <c r="N1160" s="2" t="s">
        <v>23</v>
      </c>
    </row>
    <row r="1161" spans="1:14" ht="16.5" customHeight="1">
      <c r="A1161" s="2" t="s">
        <v>15</v>
      </c>
      <c r="B1161" s="4">
        <v>95832</v>
      </c>
      <c r="C1161" s="2" t="s">
        <v>7168</v>
      </c>
      <c r="D1161" s="2" t="s">
        <v>10</v>
      </c>
      <c r="E1161" s="9" t="s">
        <v>7169</v>
      </c>
      <c r="F1161" s="2" t="s">
        <v>7170</v>
      </c>
      <c r="G1161" s="2" t="s">
        <v>4</v>
      </c>
      <c r="H1161" s="2" t="s">
        <v>3901</v>
      </c>
      <c r="I1161" s="10">
        <v>96894.66</v>
      </c>
      <c r="J1161" s="2" t="s">
        <v>2336</v>
      </c>
      <c r="K1161" s="2" t="s">
        <v>2336</v>
      </c>
      <c r="L1161" s="2" t="s">
        <v>2336</v>
      </c>
      <c r="M1161" s="2" t="s">
        <v>2336</v>
      </c>
      <c r="N1161" s="2" t="s">
        <v>4759</v>
      </c>
    </row>
    <row r="1162" spans="1:14" ht="16.5" customHeight="1">
      <c r="A1162" s="2" t="s">
        <v>15</v>
      </c>
      <c r="B1162" s="4">
        <v>69091</v>
      </c>
      <c r="C1162" s="2" t="s">
        <v>7171</v>
      </c>
      <c r="D1162" s="2" t="s">
        <v>10</v>
      </c>
      <c r="E1162" s="9" t="s">
        <v>7172</v>
      </c>
      <c r="F1162" s="2" t="s">
        <v>7173</v>
      </c>
      <c r="G1162" s="2" t="s">
        <v>4</v>
      </c>
      <c r="H1162" s="2" t="s">
        <v>3901</v>
      </c>
      <c r="I1162" s="10">
        <v>74035.009999999995</v>
      </c>
      <c r="J1162" s="2" t="s">
        <v>2336</v>
      </c>
      <c r="K1162" s="2" t="s">
        <v>2336</v>
      </c>
      <c r="L1162" s="2" t="s">
        <v>2336</v>
      </c>
      <c r="M1162" s="2" t="s">
        <v>2336</v>
      </c>
      <c r="N1162" s="2" t="s">
        <v>4759</v>
      </c>
    </row>
    <row r="1163" spans="1:14" ht="16.5" customHeight="1">
      <c r="A1163" s="2" t="s">
        <v>13</v>
      </c>
      <c r="B1163" s="4">
        <v>81796</v>
      </c>
      <c r="C1163" s="2" t="s">
        <v>7174</v>
      </c>
      <c r="D1163" s="2" t="s">
        <v>11</v>
      </c>
      <c r="E1163" s="9" t="s">
        <v>7175</v>
      </c>
      <c r="F1163" s="2" t="s">
        <v>7176</v>
      </c>
      <c r="G1163" s="2" t="s">
        <v>4</v>
      </c>
      <c r="H1163" s="2" t="s">
        <v>3901</v>
      </c>
      <c r="I1163" s="4">
        <v>81796</v>
      </c>
      <c r="J1163" s="2" t="s">
        <v>2336</v>
      </c>
      <c r="K1163" s="2" t="s">
        <v>2336</v>
      </c>
      <c r="L1163" s="2" t="s">
        <v>2336</v>
      </c>
      <c r="M1163" s="2" t="s">
        <v>2336</v>
      </c>
      <c r="N1163" s="2" t="s">
        <v>4775</v>
      </c>
    </row>
    <row r="1164" spans="1:14" ht="16.5" customHeight="1">
      <c r="A1164" s="2" t="s">
        <v>17</v>
      </c>
      <c r="B1164" s="10">
        <v>72154.720000000001</v>
      </c>
      <c r="C1164" s="2" t="s">
        <v>7177</v>
      </c>
      <c r="D1164" s="2" t="s">
        <v>11</v>
      </c>
      <c r="E1164" s="9" t="s">
        <v>7178</v>
      </c>
      <c r="F1164" s="2" t="s">
        <v>7179</v>
      </c>
      <c r="G1164" s="2" t="s">
        <v>4</v>
      </c>
      <c r="H1164" s="2" t="s">
        <v>3901</v>
      </c>
      <c r="I1164" s="10">
        <v>72154.720000000001</v>
      </c>
      <c r="J1164" s="2" t="s">
        <v>4266</v>
      </c>
      <c r="K1164" s="2" t="s">
        <v>4267</v>
      </c>
      <c r="L1164" s="2" t="s">
        <v>4268</v>
      </c>
      <c r="M1164" s="2" t="s">
        <v>3910</v>
      </c>
      <c r="N1164" s="2" t="s">
        <v>4775</v>
      </c>
    </row>
    <row r="1165" spans="1:14" ht="16.5" customHeight="1">
      <c r="A1165" s="2" t="s">
        <v>16</v>
      </c>
      <c r="B1165" s="4">
        <v>395000</v>
      </c>
      <c r="C1165" s="2" t="s">
        <v>7180</v>
      </c>
      <c r="D1165" s="2" t="s">
        <v>11</v>
      </c>
      <c r="E1165" s="9" t="s">
        <v>7181</v>
      </c>
      <c r="F1165" s="2" t="s">
        <v>7182</v>
      </c>
      <c r="G1165" s="2" t="s">
        <v>4</v>
      </c>
      <c r="H1165" s="2" t="s">
        <v>3901</v>
      </c>
      <c r="I1165" s="4">
        <v>395000</v>
      </c>
      <c r="J1165" s="2" t="s">
        <v>2336</v>
      </c>
      <c r="K1165" s="2" t="s">
        <v>2336</v>
      </c>
      <c r="L1165" s="2" t="s">
        <v>2336</v>
      </c>
      <c r="M1165" s="2" t="s">
        <v>2336</v>
      </c>
      <c r="N1165" s="2" t="s">
        <v>31</v>
      </c>
    </row>
    <row r="1166" spans="1:14" ht="16.5" customHeight="1">
      <c r="A1166" s="2" t="s">
        <v>15</v>
      </c>
      <c r="B1166" s="4">
        <v>173030</v>
      </c>
      <c r="C1166" s="2" t="s">
        <v>7183</v>
      </c>
      <c r="D1166" s="2" t="s">
        <v>10</v>
      </c>
      <c r="E1166" s="9" t="s">
        <v>7184</v>
      </c>
      <c r="F1166" s="2" t="s">
        <v>7185</v>
      </c>
      <c r="G1166" s="2" t="s">
        <v>4</v>
      </c>
      <c r="H1166" s="2" t="s">
        <v>3901</v>
      </c>
      <c r="I1166" s="10">
        <v>177064.64</v>
      </c>
      <c r="J1166" s="2" t="s">
        <v>2336</v>
      </c>
      <c r="K1166" s="2" t="s">
        <v>2336</v>
      </c>
      <c r="L1166" s="2" t="s">
        <v>2336</v>
      </c>
      <c r="M1166" s="2" t="s">
        <v>2336</v>
      </c>
      <c r="N1166" s="2" t="s">
        <v>4759</v>
      </c>
    </row>
    <row r="1167" spans="1:14" ht="16.5" customHeight="1">
      <c r="A1167" s="2" t="s">
        <v>15</v>
      </c>
      <c r="B1167" s="4">
        <v>106480</v>
      </c>
      <c r="C1167" s="2" t="s">
        <v>7186</v>
      </c>
      <c r="D1167" s="2" t="s">
        <v>10</v>
      </c>
      <c r="E1167" s="9" t="s">
        <v>7187</v>
      </c>
      <c r="F1167" s="2" t="s">
        <v>7188</v>
      </c>
      <c r="G1167" s="2" t="s">
        <v>4</v>
      </c>
      <c r="H1167" s="2" t="s">
        <v>3901</v>
      </c>
      <c r="I1167" s="10">
        <v>107697.74</v>
      </c>
      <c r="J1167" s="2" t="s">
        <v>2336</v>
      </c>
      <c r="K1167" s="2" t="s">
        <v>2336</v>
      </c>
      <c r="L1167" s="2" t="s">
        <v>2336</v>
      </c>
      <c r="M1167" s="2" t="s">
        <v>2336</v>
      </c>
      <c r="N1167" s="2" t="s">
        <v>4759</v>
      </c>
    </row>
    <row r="1168" spans="1:14" ht="16.5" customHeight="1">
      <c r="A1168" s="2" t="s">
        <v>15</v>
      </c>
      <c r="B1168" s="10">
        <v>81607.240000000005</v>
      </c>
      <c r="C1168" s="2" t="s">
        <v>7189</v>
      </c>
      <c r="D1168" s="2" t="s">
        <v>10</v>
      </c>
      <c r="E1168" s="9" t="s">
        <v>7190</v>
      </c>
      <c r="F1168" s="2" t="s">
        <v>7191</v>
      </c>
      <c r="G1168" s="2" t="s">
        <v>4</v>
      </c>
      <c r="H1168" s="2" t="s">
        <v>3901</v>
      </c>
      <c r="I1168" s="10">
        <v>93237.03</v>
      </c>
      <c r="J1168" s="2" t="s">
        <v>2336</v>
      </c>
      <c r="K1168" s="2" t="s">
        <v>2336</v>
      </c>
      <c r="L1168" s="2" t="s">
        <v>2336</v>
      </c>
      <c r="M1168" s="2" t="s">
        <v>2336</v>
      </c>
      <c r="N1168" s="2" t="s">
        <v>4759</v>
      </c>
    </row>
    <row r="1169" spans="1:14" ht="16.5" customHeight="1">
      <c r="A1169" s="2" t="s">
        <v>15</v>
      </c>
      <c r="B1169" s="10">
        <v>78376.539999999994</v>
      </c>
      <c r="C1169" s="2" t="s">
        <v>7192</v>
      </c>
      <c r="D1169" s="2" t="s">
        <v>10</v>
      </c>
      <c r="E1169" s="9" t="s">
        <v>7193</v>
      </c>
      <c r="F1169" s="2" t="s">
        <v>7194</v>
      </c>
      <c r="G1169" s="2" t="s">
        <v>4</v>
      </c>
      <c r="H1169" s="2" t="s">
        <v>3901</v>
      </c>
      <c r="I1169" s="4">
        <v>86784</v>
      </c>
      <c r="J1169" s="2" t="s">
        <v>2336</v>
      </c>
      <c r="K1169" s="2" t="s">
        <v>2336</v>
      </c>
      <c r="L1169" s="2" t="s">
        <v>2336</v>
      </c>
      <c r="M1169" s="2" t="s">
        <v>2336</v>
      </c>
      <c r="N1169" s="2" t="s">
        <v>4759</v>
      </c>
    </row>
    <row r="1170" spans="1:14" ht="16.5" customHeight="1">
      <c r="A1170" s="2" t="s">
        <v>13</v>
      </c>
      <c r="B1170" s="4">
        <v>4800</v>
      </c>
      <c r="C1170" s="2" t="s">
        <v>7195</v>
      </c>
      <c r="D1170" s="2" t="s">
        <v>12</v>
      </c>
      <c r="E1170" s="9" t="s">
        <v>7196</v>
      </c>
      <c r="F1170" s="2" t="s">
        <v>7197</v>
      </c>
      <c r="G1170" s="2" t="s">
        <v>4</v>
      </c>
      <c r="H1170" s="2" t="s">
        <v>3901</v>
      </c>
      <c r="I1170" s="4">
        <v>4800</v>
      </c>
      <c r="J1170" s="2" t="s">
        <v>2336</v>
      </c>
      <c r="K1170" s="2" t="s">
        <v>2336</v>
      </c>
      <c r="L1170" s="2" t="s">
        <v>2336</v>
      </c>
      <c r="M1170" s="2" t="s">
        <v>2336</v>
      </c>
      <c r="N1170" s="2" t="s">
        <v>4759</v>
      </c>
    </row>
    <row r="1171" spans="1:14" ht="16.5" customHeight="1">
      <c r="A1171" s="2" t="s">
        <v>15</v>
      </c>
      <c r="B1171" s="10">
        <v>36532.32</v>
      </c>
      <c r="C1171" s="2" t="s">
        <v>7198</v>
      </c>
      <c r="D1171" s="2" t="s">
        <v>10</v>
      </c>
      <c r="E1171" s="9" t="s">
        <v>7199</v>
      </c>
      <c r="F1171" s="2" t="s">
        <v>7200</v>
      </c>
      <c r="G1171" s="2" t="s">
        <v>4</v>
      </c>
      <c r="H1171" s="2" t="s">
        <v>3901</v>
      </c>
      <c r="I1171" s="10">
        <v>44914.5</v>
      </c>
      <c r="J1171" s="2" t="s">
        <v>2336</v>
      </c>
      <c r="K1171" s="2" t="s">
        <v>2336</v>
      </c>
      <c r="L1171" s="2" t="s">
        <v>2336</v>
      </c>
      <c r="M1171" s="2" t="s">
        <v>2336</v>
      </c>
      <c r="N1171" s="2" t="s">
        <v>4759</v>
      </c>
    </row>
    <row r="1172" spans="1:14" ht="16.5" customHeight="1">
      <c r="A1172" s="2" t="s">
        <v>15</v>
      </c>
      <c r="B1172" s="4">
        <v>80344</v>
      </c>
      <c r="C1172" s="2" t="s">
        <v>7201</v>
      </c>
      <c r="D1172" s="2" t="s">
        <v>10</v>
      </c>
      <c r="E1172" s="9" t="s">
        <v>7202</v>
      </c>
      <c r="F1172" s="2" t="s">
        <v>7203</v>
      </c>
      <c r="G1172" s="2" t="s">
        <v>4</v>
      </c>
      <c r="H1172" s="2" t="s">
        <v>3901</v>
      </c>
      <c r="I1172" s="10">
        <v>94974.78</v>
      </c>
      <c r="J1172" s="2" t="s">
        <v>2336</v>
      </c>
      <c r="K1172" s="2" t="s">
        <v>2336</v>
      </c>
      <c r="L1172" s="2" t="s">
        <v>2336</v>
      </c>
      <c r="M1172" s="2" t="s">
        <v>2336</v>
      </c>
      <c r="N1172" s="2" t="s">
        <v>4759</v>
      </c>
    </row>
    <row r="1173" spans="1:14" ht="16.5" customHeight="1">
      <c r="A1173" s="2" t="s">
        <v>15</v>
      </c>
      <c r="B1173" s="4">
        <v>35695</v>
      </c>
      <c r="C1173" s="2" t="s">
        <v>7204</v>
      </c>
      <c r="D1173" s="2" t="s">
        <v>10</v>
      </c>
      <c r="E1173" s="9" t="s">
        <v>7205</v>
      </c>
      <c r="F1173" s="2" t="s">
        <v>7206</v>
      </c>
      <c r="G1173" s="2" t="s">
        <v>4</v>
      </c>
      <c r="H1173" s="2" t="s">
        <v>3901</v>
      </c>
      <c r="I1173" s="4">
        <v>44000</v>
      </c>
      <c r="J1173" s="2" t="s">
        <v>2336</v>
      </c>
      <c r="K1173" s="2" t="s">
        <v>2336</v>
      </c>
      <c r="L1173" s="2" t="s">
        <v>2336</v>
      </c>
      <c r="M1173" s="2" t="s">
        <v>2336</v>
      </c>
      <c r="N1173" s="2" t="s">
        <v>4759</v>
      </c>
    </row>
    <row r="1174" spans="1:14" ht="16.5" customHeight="1">
      <c r="A1174" s="2" t="s">
        <v>15</v>
      </c>
      <c r="B1174" s="4">
        <v>34727</v>
      </c>
      <c r="C1174" s="2" t="s">
        <v>7207</v>
      </c>
      <c r="D1174" s="2" t="s">
        <v>10</v>
      </c>
      <c r="E1174" s="9" t="s">
        <v>7208</v>
      </c>
      <c r="F1174" s="2" t="s">
        <v>7209</v>
      </c>
      <c r="G1174" s="2" t="s">
        <v>4</v>
      </c>
      <c r="H1174" s="2" t="s">
        <v>3901</v>
      </c>
      <c r="I1174" s="10">
        <v>43019.69</v>
      </c>
      <c r="J1174" s="2" t="s">
        <v>2336</v>
      </c>
      <c r="K1174" s="2" t="s">
        <v>2336</v>
      </c>
      <c r="L1174" s="2" t="s">
        <v>2336</v>
      </c>
      <c r="M1174" s="2" t="s">
        <v>2336</v>
      </c>
      <c r="N1174" s="2" t="s">
        <v>4759</v>
      </c>
    </row>
    <row r="1175" spans="1:14" ht="16.5" customHeight="1">
      <c r="A1175" s="2" t="s">
        <v>4338</v>
      </c>
      <c r="B1175" s="4">
        <v>188397</v>
      </c>
      <c r="C1175" s="2" t="s">
        <v>7210</v>
      </c>
      <c r="D1175" s="2" t="s">
        <v>11</v>
      </c>
      <c r="E1175" s="9" t="s">
        <v>7211</v>
      </c>
      <c r="F1175" s="2" t="s">
        <v>7212</v>
      </c>
      <c r="G1175" s="2" t="s">
        <v>4</v>
      </c>
      <c r="H1175" s="2" t="s">
        <v>3901</v>
      </c>
      <c r="I1175" s="10">
        <v>197364.17</v>
      </c>
      <c r="J1175" s="2" t="s">
        <v>2336</v>
      </c>
      <c r="K1175" s="2" t="s">
        <v>2336</v>
      </c>
      <c r="L1175" s="2" t="s">
        <v>2336</v>
      </c>
      <c r="M1175" s="2" t="s">
        <v>2336</v>
      </c>
      <c r="N1175" s="2" t="s">
        <v>21</v>
      </c>
    </row>
    <row r="1176" spans="1:14" ht="16.5" customHeight="1">
      <c r="A1176" s="2" t="s">
        <v>14</v>
      </c>
      <c r="B1176" s="10">
        <v>60177.34</v>
      </c>
      <c r="C1176" s="2" t="s">
        <v>7213</v>
      </c>
      <c r="D1176" s="2" t="s">
        <v>11</v>
      </c>
      <c r="E1176" s="9" t="s">
        <v>7214</v>
      </c>
      <c r="F1176" s="2" t="s">
        <v>7215</v>
      </c>
      <c r="G1176" s="2" t="s">
        <v>4</v>
      </c>
      <c r="H1176" s="2" t="s">
        <v>3901</v>
      </c>
      <c r="I1176" s="10">
        <v>80236.44</v>
      </c>
      <c r="J1176" s="2" t="s">
        <v>2336</v>
      </c>
      <c r="K1176" s="2" t="s">
        <v>2336</v>
      </c>
      <c r="L1176" s="2" t="s">
        <v>2336</v>
      </c>
      <c r="M1176" s="2" t="s">
        <v>2336</v>
      </c>
      <c r="N1176" s="2" t="s">
        <v>22</v>
      </c>
    </row>
    <row r="1177" spans="1:14" ht="16.5" customHeight="1">
      <c r="A1177" s="2" t="s">
        <v>16</v>
      </c>
      <c r="B1177" s="10">
        <v>36844.86</v>
      </c>
      <c r="C1177" s="2" t="s">
        <v>5813</v>
      </c>
      <c r="D1177" s="2" t="s">
        <v>12</v>
      </c>
      <c r="E1177" s="9" t="s">
        <v>7216</v>
      </c>
      <c r="F1177" s="2" t="s">
        <v>5815</v>
      </c>
      <c r="G1177" s="2" t="s">
        <v>4</v>
      </c>
      <c r="H1177" s="2" t="s">
        <v>3901</v>
      </c>
      <c r="I1177" s="10">
        <v>50255.09</v>
      </c>
      <c r="J1177" s="2" t="s">
        <v>2336</v>
      </c>
      <c r="K1177" s="2" t="s">
        <v>2336</v>
      </c>
      <c r="L1177" s="2" t="s">
        <v>2336</v>
      </c>
      <c r="M1177" s="2" t="s">
        <v>2336</v>
      </c>
      <c r="N1177" s="2" t="s">
        <v>21</v>
      </c>
    </row>
    <row r="1178" spans="1:14" ht="16.5" customHeight="1">
      <c r="A1178" s="2" t="s">
        <v>16</v>
      </c>
      <c r="B1178" s="10">
        <v>63047.87</v>
      </c>
      <c r="C1178" s="2" t="s">
        <v>5813</v>
      </c>
      <c r="D1178" s="2" t="s">
        <v>12</v>
      </c>
      <c r="E1178" s="9" t="s">
        <v>7217</v>
      </c>
      <c r="F1178" s="2" t="s">
        <v>5815</v>
      </c>
      <c r="G1178" s="2" t="s">
        <v>4</v>
      </c>
      <c r="H1178" s="2" t="s">
        <v>3901</v>
      </c>
      <c r="I1178" s="10">
        <v>87444.37</v>
      </c>
      <c r="J1178" s="2" t="s">
        <v>2336</v>
      </c>
      <c r="K1178" s="2" t="s">
        <v>2336</v>
      </c>
      <c r="L1178" s="2" t="s">
        <v>2336</v>
      </c>
      <c r="M1178" s="2" t="s">
        <v>2336</v>
      </c>
      <c r="N1178" s="2" t="s">
        <v>21</v>
      </c>
    </row>
    <row r="1179" spans="1:14" ht="16.5" customHeight="1">
      <c r="A1179" s="2" t="s">
        <v>16</v>
      </c>
      <c r="B1179" s="10">
        <v>44510.13</v>
      </c>
      <c r="C1179" s="2" t="s">
        <v>5813</v>
      </c>
      <c r="D1179" s="2" t="s">
        <v>12</v>
      </c>
      <c r="E1179" s="9" t="s">
        <v>7218</v>
      </c>
      <c r="F1179" s="2" t="s">
        <v>5815</v>
      </c>
      <c r="G1179" s="2" t="s">
        <v>4</v>
      </c>
      <c r="H1179" s="2" t="s">
        <v>3901</v>
      </c>
      <c r="I1179" s="10">
        <v>61746.16</v>
      </c>
      <c r="J1179" s="2" t="s">
        <v>2336</v>
      </c>
      <c r="K1179" s="2" t="s">
        <v>2336</v>
      </c>
      <c r="L1179" s="2" t="s">
        <v>2336</v>
      </c>
      <c r="M1179" s="2" t="s">
        <v>2336</v>
      </c>
      <c r="N1179" s="2" t="s">
        <v>21</v>
      </c>
    </row>
    <row r="1180" spans="1:14" ht="16.5" customHeight="1">
      <c r="A1180" s="2" t="s">
        <v>14</v>
      </c>
      <c r="B1180" s="10">
        <v>543610.87</v>
      </c>
      <c r="C1180" s="2" t="s">
        <v>7219</v>
      </c>
      <c r="D1180" s="2" t="s">
        <v>10</v>
      </c>
      <c r="E1180" s="9" t="s">
        <v>7220</v>
      </c>
      <c r="F1180" s="2" t="s">
        <v>7221</v>
      </c>
      <c r="G1180" s="2" t="s">
        <v>4</v>
      </c>
      <c r="H1180" s="2" t="s">
        <v>3901</v>
      </c>
      <c r="I1180" s="10">
        <v>733042.55</v>
      </c>
      <c r="J1180" s="2" t="s">
        <v>2336</v>
      </c>
      <c r="K1180" s="2" t="s">
        <v>2336</v>
      </c>
      <c r="L1180" s="2" t="s">
        <v>2336</v>
      </c>
      <c r="M1180" s="2" t="s">
        <v>2336</v>
      </c>
      <c r="N1180" s="2" t="s">
        <v>21</v>
      </c>
    </row>
    <row r="1181" spans="1:14" ht="16.5" customHeight="1">
      <c r="A1181" s="2" t="s">
        <v>15</v>
      </c>
      <c r="B1181" s="10">
        <v>65554.009999999995</v>
      </c>
      <c r="C1181" s="2" t="s">
        <v>7222</v>
      </c>
      <c r="D1181" s="2" t="s">
        <v>10</v>
      </c>
      <c r="E1181" s="9" t="s">
        <v>7223</v>
      </c>
      <c r="F1181" s="2" t="s">
        <v>7224</v>
      </c>
      <c r="G1181" s="2" t="s">
        <v>4</v>
      </c>
      <c r="H1181" s="2" t="s">
        <v>3901</v>
      </c>
      <c r="I1181" s="10">
        <v>68642.94</v>
      </c>
      <c r="J1181" s="2" t="s">
        <v>2336</v>
      </c>
      <c r="K1181" s="2" t="s">
        <v>2336</v>
      </c>
      <c r="L1181" s="2" t="s">
        <v>2336</v>
      </c>
      <c r="M1181" s="2" t="s">
        <v>2336</v>
      </c>
      <c r="N1181" s="2" t="s">
        <v>4759</v>
      </c>
    </row>
    <row r="1182" spans="1:14" ht="16.5" customHeight="1">
      <c r="A1182" s="2" t="s">
        <v>15</v>
      </c>
      <c r="B1182" s="10">
        <v>142805.57</v>
      </c>
      <c r="C1182" s="2" t="s">
        <v>7225</v>
      </c>
      <c r="D1182" s="2" t="s">
        <v>10</v>
      </c>
      <c r="E1182" s="9" t="s">
        <v>7226</v>
      </c>
      <c r="F1182" s="2" t="s">
        <v>7227</v>
      </c>
      <c r="G1182" s="2" t="s">
        <v>4</v>
      </c>
      <c r="H1182" s="2" t="s">
        <v>3901</v>
      </c>
      <c r="I1182" s="10">
        <v>150321.65</v>
      </c>
      <c r="J1182" s="2" t="s">
        <v>2336</v>
      </c>
      <c r="K1182" s="2" t="s">
        <v>2336</v>
      </c>
      <c r="L1182" s="2" t="s">
        <v>2336</v>
      </c>
      <c r="M1182" s="2" t="s">
        <v>2336</v>
      </c>
      <c r="N1182" s="2" t="s">
        <v>4759</v>
      </c>
    </row>
    <row r="1183" spans="1:14" ht="16.5" customHeight="1">
      <c r="A1183" s="2" t="s">
        <v>16</v>
      </c>
      <c r="B1183" s="4">
        <v>0</v>
      </c>
      <c r="C1183" s="2" t="s">
        <v>7228</v>
      </c>
      <c r="D1183" s="2" t="s">
        <v>12</v>
      </c>
      <c r="E1183" s="9" t="s">
        <v>7229</v>
      </c>
      <c r="F1183" s="2" t="s">
        <v>7230</v>
      </c>
      <c r="G1183" s="2" t="s">
        <v>4</v>
      </c>
      <c r="H1183" s="2" t="s">
        <v>2335</v>
      </c>
      <c r="I1183" s="4">
        <v>0</v>
      </c>
      <c r="J1183" s="2" t="s">
        <v>2336</v>
      </c>
      <c r="K1183" s="2" t="s">
        <v>2336</v>
      </c>
      <c r="L1183" s="2" t="s">
        <v>2336</v>
      </c>
      <c r="M1183" s="2" t="s">
        <v>2336</v>
      </c>
      <c r="N1183" s="2" t="s">
        <v>26</v>
      </c>
    </row>
    <row r="1184" spans="1:14" ht="16.5" customHeight="1">
      <c r="A1184" s="2" t="s">
        <v>16</v>
      </c>
      <c r="B1184" s="4">
        <v>0</v>
      </c>
      <c r="C1184" s="2" t="s">
        <v>7228</v>
      </c>
      <c r="D1184" s="2" t="s">
        <v>12</v>
      </c>
      <c r="E1184" s="9" t="s">
        <v>7231</v>
      </c>
      <c r="F1184" s="2" t="s">
        <v>7230</v>
      </c>
      <c r="G1184" s="2" t="s">
        <v>4</v>
      </c>
      <c r="H1184" s="2" t="s">
        <v>2335</v>
      </c>
      <c r="I1184" s="4">
        <v>0</v>
      </c>
      <c r="J1184" s="2" t="s">
        <v>2336</v>
      </c>
      <c r="K1184" s="2" t="s">
        <v>2336</v>
      </c>
      <c r="L1184" s="2" t="s">
        <v>2336</v>
      </c>
      <c r="M1184" s="2" t="s">
        <v>2336</v>
      </c>
      <c r="N1184" s="2" t="s">
        <v>26</v>
      </c>
    </row>
    <row r="1185" spans="1:14" ht="16.5" customHeight="1">
      <c r="A1185" s="2" t="s">
        <v>16</v>
      </c>
      <c r="B1185" s="4">
        <v>0</v>
      </c>
      <c r="C1185" s="2" t="s">
        <v>7228</v>
      </c>
      <c r="D1185" s="2" t="s">
        <v>12</v>
      </c>
      <c r="E1185" s="9" t="s">
        <v>7232</v>
      </c>
      <c r="F1185" s="2" t="s">
        <v>7230</v>
      </c>
      <c r="G1185" s="2" t="s">
        <v>4</v>
      </c>
      <c r="H1185" s="2" t="s">
        <v>2335</v>
      </c>
      <c r="I1185" s="4">
        <v>0</v>
      </c>
      <c r="J1185" s="2" t="s">
        <v>2336</v>
      </c>
      <c r="K1185" s="2" t="s">
        <v>2336</v>
      </c>
      <c r="L1185" s="2" t="s">
        <v>2336</v>
      </c>
      <c r="M1185" s="2" t="s">
        <v>2336</v>
      </c>
      <c r="N1185" s="2" t="s">
        <v>26</v>
      </c>
    </row>
    <row r="1186" spans="1:14" ht="16.5" customHeight="1">
      <c r="A1186" s="2" t="s">
        <v>16</v>
      </c>
      <c r="B1186" s="4">
        <v>0</v>
      </c>
      <c r="C1186" s="2" t="s">
        <v>7228</v>
      </c>
      <c r="D1186" s="2" t="s">
        <v>12</v>
      </c>
      <c r="E1186" s="9" t="s">
        <v>7233</v>
      </c>
      <c r="F1186" s="2" t="s">
        <v>7230</v>
      </c>
      <c r="G1186" s="2" t="s">
        <v>4</v>
      </c>
      <c r="H1186" s="2" t="s">
        <v>2335</v>
      </c>
      <c r="I1186" s="4">
        <v>0</v>
      </c>
      <c r="J1186" s="2" t="s">
        <v>2336</v>
      </c>
      <c r="K1186" s="2" t="s">
        <v>2336</v>
      </c>
      <c r="L1186" s="2" t="s">
        <v>2336</v>
      </c>
      <c r="M1186" s="2" t="s">
        <v>2336</v>
      </c>
      <c r="N1186" s="2" t="s">
        <v>26</v>
      </c>
    </row>
    <row r="1187" spans="1:14" ht="16.5" customHeight="1">
      <c r="A1187" s="2" t="s">
        <v>16</v>
      </c>
      <c r="B1187" s="4">
        <v>0</v>
      </c>
      <c r="C1187" s="2" t="s">
        <v>7228</v>
      </c>
      <c r="D1187" s="2" t="s">
        <v>12</v>
      </c>
      <c r="E1187" s="9" t="s">
        <v>7234</v>
      </c>
      <c r="F1187" s="2" t="s">
        <v>7230</v>
      </c>
      <c r="G1187" s="2" t="s">
        <v>4</v>
      </c>
      <c r="H1187" s="2" t="s">
        <v>2335</v>
      </c>
      <c r="I1187" s="4">
        <v>0</v>
      </c>
      <c r="J1187" s="2" t="s">
        <v>2336</v>
      </c>
      <c r="K1187" s="2" t="s">
        <v>2336</v>
      </c>
      <c r="L1187" s="2" t="s">
        <v>2336</v>
      </c>
      <c r="M1187" s="2" t="s">
        <v>2336</v>
      </c>
      <c r="N1187" s="2" t="s">
        <v>26</v>
      </c>
    </row>
    <row r="1188" spans="1:14" ht="16.5" customHeight="1">
      <c r="A1188" s="2" t="s">
        <v>13</v>
      </c>
      <c r="B1188" s="10">
        <v>41817.599999999999</v>
      </c>
      <c r="C1188" s="2" t="s">
        <v>7235</v>
      </c>
      <c r="D1188" s="2" t="s">
        <v>12</v>
      </c>
      <c r="E1188" s="9" t="s">
        <v>7236</v>
      </c>
      <c r="F1188" s="2" t="s">
        <v>7237</v>
      </c>
      <c r="G1188" s="2" t="s">
        <v>4</v>
      </c>
      <c r="H1188" s="2" t="s">
        <v>3901</v>
      </c>
      <c r="I1188" s="10">
        <v>41817.599999999999</v>
      </c>
      <c r="J1188" s="2" t="s">
        <v>2336</v>
      </c>
      <c r="K1188" s="2" t="s">
        <v>2336</v>
      </c>
      <c r="L1188" s="2" t="s">
        <v>2336</v>
      </c>
      <c r="M1188" s="2" t="s">
        <v>2336</v>
      </c>
      <c r="N1188" s="2" t="s">
        <v>22</v>
      </c>
    </row>
    <row r="1189" spans="1:14" ht="16.5" customHeight="1">
      <c r="A1189" s="2" t="s">
        <v>16</v>
      </c>
      <c r="B1189" s="10">
        <v>4156192.67</v>
      </c>
      <c r="C1189" s="2" t="s">
        <v>7238</v>
      </c>
      <c r="D1189" s="2" t="s">
        <v>11</v>
      </c>
      <c r="E1189" s="9" t="s">
        <v>7239</v>
      </c>
      <c r="F1189" s="2" t="s">
        <v>7240</v>
      </c>
      <c r="G1189" s="2" t="s">
        <v>4</v>
      </c>
      <c r="H1189" s="2" t="s">
        <v>3901</v>
      </c>
      <c r="I1189" s="10">
        <v>4324297.46</v>
      </c>
      <c r="J1189" s="2" t="s">
        <v>2336</v>
      </c>
      <c r="K1189" s="2" t="s">
        <v>2336</v>
      </c>
      <c r="L1189" s="2" t="s">
        <v>2336</v>
      </c>
      <c r="M1189" s="2" t="s">
        <v>2336</v>
      </c>
      <c r="N1189" s="2" t="s">
        <v>21</v>
      </c>
    </row>
    <row r="1190" spans="1:14" ht="16.5" customHeight="1">
      <c r="A1190" s="2" t="s">
        <v>15</v>
      </c>
      <c r="B1190" s="4">
        <v>136730</v>
      </c>
      <c r="C1190" s="2" t="s">
        <v>7241</v>
      </c>
      <c r="D1190" s="2" t="s">
        <v>10</v>
      </c>
      <c r="E1190" s="9" t="s">
        <v>7242</v>
      </c>
      <c r="F1190" s="2" t="s">
        <v>7243</v>
      </c>
      <c r="G1190" s="2" t="s">
        <v>4</v>
      </c>
      <c r="H1190" s="2" t="s">
        <v>3901</v>
      </c>
      <c r="I1190" s="10">
        <v>138220.39000000001</v>
      </c>
      <c r="J1190" s="2" t="s">
        <v>2336</v>
      </c>
      <c r="K1190" s="2" t="s">
        <v>2336</v>
      </c>
      <c r="L1190" s="2" t="s">
        <v>2336</v>
      </c>
      <c r="M1190" s="2" t="s">
        <v>2336</v>
      </c>
      <c r="N1190" s="2" t="s">
        <v>4759</v>
      </c>
    </row>
    <row r="1191" spans="1:14" ht="16.5" customHeight="1">
      <c r="A1191" s="2" t="s">
        <v>14</v>
      </c>
      <c r="B1191" s="4">
        <v>1072060</v>
      </c>
      <c r="C1191" s="2" t="s">
        <v>7244</v>
      </c>
      <c r="D1191" s="2" t="s">
        <v>10</v>
      </c>
      <c r="E1191" s="9" t="s">
        <v>7245</v>
      </c>
      <c r="F1191" s="2" t="s">
        <v>7246</v>
      </c>
      <c r="G1191" s="2" t="s">
        <v>4</v>
      </c>
      <c r="H1191" s="2" t="s">
        <v>3901</v>
      </c>
      <c r="I1191" s="10">
        <v>1443176.58</v>
      </c>
      <c r="J1191" s="2" t="s">
        <v>2336</v>
      </c>
      <c r="K1191" s="2" t="s">
        <v>2336</v>
      </c>
      <c r="L1191" s="2" t="s">
        <v>2336</v>
      </c>
      <c r="M1191" s="2" t="s">
        <v>2336</v>
      </c>
      <c r="N1191" s="2" t="s">
        <v>4775</v>
      </c>
    </row>
    <row r="1192" spans="1:14" ht="16.5" customHeight="1">
      <c r="A1192" s="2" t="s">
        <v>13</v>
      </c>
      <c r="B1192" s="10">
        <v>1707.55</v>
      </c>
      <c r="C1192" s="2" t="s">
        <v>7247</v>
      </c>
      <c r="D1192" s="2" t="s">
        <v>11</v>
      </c>
      <c r="E1192" s="9" t="s">
        <v>7248</v>
      </c>
      <c r="F1192" s="2" t="s">
        <v>7249</v>
      </c>
      <c r="G1192" s="2" t="s">
        <v>4</v>
      </c>
      <c r="H1192" s="2" t="s">
        <v>3901</v>
      </c>
      <c r="I1192" s="10">
        <v>10031.629999999999</v>
      </c>
      <c r="J1192" s="2" t="s">
        <v>2336</v>
      </c>
      <c r="K1192" s="2" t="s">
        <v>2336</v>
      </c>
      <c r="L1192" s="2" t="s">
        <v>2336</v>
      </c>
      <c r="M1192" s="2" t="s">
        <v>2336</v>
      </c>
      <c r="N1192" s="2" t="s">
        <v>27</v>
      </c>
    </row>
    <row r="1193" spans="1:14" ht="16.5" customHeight="1">
      <c r="A1193" s="2" t="s">
        <v>15</v>
      </c>
      <c r="B1193" s="10">
        <v>73779.59</v>
      </c>
      <c r="C1193" s="2" t="s">
        <v>7250</v>
      </c>
      <c r="D1193" s="2" t="s">
        <v>10</v>
      </c>
      <c r="E1193" s="9" t="s">
        <v>7251</v>
      </c>
      <c r="F1193" s="2" t="s">
        <v>7252</v>
      </c>
      <c r="G1193" s="2" t="s">
        <v>4</v>
      </c>
      <c r="H1193" s="2" t="s">
        <v>3901</v>
      </c>
      <c r="I1193" s="10">
        <v>88891.08</v>
      </c>
      <c r="J1193" s="2" t="s">
        <v>2336</v>
      </c>
      <c r="K1193" s="2" t="s">
        <v>2336</v>
      </c>
      <c r="L1193" s="2" t="s">
        <v>2336</v>
      </c>
      <c r="M1193" s="2" t="s">
        <v>2336</v>
      </c>
      <c r="N1193" s="2" t="s">
        <v>4759</v>
      </c>
    </row>
    <row r="1194" spans="1:14" ht="16.5" customHeight="1">
      <c r="A1194" s="2" t="s">
        <v>14</v>
      </c>
      <c r="B1194" s="4">
        <v>1250172</v>
      </c>
      <c r="C1194" s="2" t="s">
        <v>7253</v>
      </c>
      <c r="D1194" s="2" t="s">
        <v>10</v>
      </c>
      <c r="E1194" s="9" t="s">
        <v>7254</v>
      </c>
      <c r="F1194" s="2" t="s">
        <v>7255</v>
      </c>
      <c r="G1194" s="2" t="s">
        <v>4</v>
      </c>
      <c r="H1194" s="2" t="s">
        <v>3901</v>
      </c>
      <c r="I1194" s="10">
        <v>1514022.34</v>
      </c>
      <c r="J1194" s="2" t="s">
        <v>2336</v>
      </c>
      <c r="K1194" s="2" t="s">
        <v>2336</v>
      </c>
      <c r="L1194" s="2" t="s">
        <v>2336</v>
      </c>
      <c r="M1194" s="2" t="s">
        <v>2336</v>
      </c>
      <c r="N1194" s="2" t="s">
        <v>4775</v>
      </c>
    </row>
    <row r="1195" spans="1:14" ht="16.5" customHeight="1">
      <c r="A1195" s="2" t="s">
        <v>13</v>
      </c>
      <c r="B1195" s="10">
        <v>228356.47</v>
      </c>
      <c r="C1195" s="2" t="s">
        <v>7256</v>
      </c>
      <c r="D1195" s="2" t="s">
        <v>11</v>
      </c>
      <c r="E1195" s="9" t="s">
        <v>7257</v>
      </c>
      <c r="F1195" s="2" t="s">
        <v>7258</v>
      </c>
      <c r="G1195" s="2" t="s">
        <v>4</v>
      </c>
      <c r="H1195" s="2" t="s">
        <v>3901</v>
      </c>
      <c r="I1195" s="10">
        <v>356799.43</v>
      </c>
      <c r="J1195" s="2" t="s">
        <v>2336</v>
      </c>
      <c r="K1195" s="2" t="s">
        <v>2336</v>
      </c>
      <c r="L1195" s="2" t="s">
        <v>2336</v>
      </c>
      <c r="M1195" s="2" t="s">
        <v>2336</v>
      </c>
      <c r="N1195" s="2" t="s">
        <v>21</v>
      </c>
    </row>
    <row r="1196" spans="1:14" ht="16.5" customHeight="1">
      <c r="A1196" s="2" t="s">
        <v>13</v>
      </c>
      <c r="B1196" s="10">
        <v>1287943.74</v>
      </c>
      <c r="C1196" s="2" t="s">
        <v>539</v>
      </c>
      <c r="D1196" s="2" t="s">
        <v>11</v>
      </c>
      <c r="E1196" s="9" t="s">
        <v>7259</v>
      </c>
      <c r="F1196" s="2" t="s">
        <v>7260</v>
      </c>
      <c r="G1196" s="2" t="s">
        <v>4</v>
      </c>
      <c r="H1196" s="2" t="s">
        <v>3901</v>
      </c>
      <c r="I1196" s="10">
        <v>1704543.53</v>
      </c>
      <c r="J1196" s="2" t="s">
        <v>2336</v>
      </c>
      <c r="K1196" s="2" t="s">
        <v>2336</v>
      </c>
      <c r="L1196" s="2" t="s">
        <v>2336</v>
      </c>
      <c r="M1196" s="2" t="s">
        <v>2336</v>
      </c>
      <c r="N1196" s="2" t="s">
        <v>4759</v>
      </c>
    </row>
    <row r="1197" spans="1:14" ht="16.5" customHeight="1">
      <c r="A1197" s="2" t="s">
        <v>15</v>
      </c>
      <c r="B1197" s="10">
        <v>147362.19</v>
      </c>
      <c r="C1197" s="2" t="s">
        <v>7261</v>
      </c>
      <c r="D1197" s="2" t="s">
        <v>10</v>
      </c>
      <c r="E1197" s="9" t="s">
        <v>7262</v>
      </c>
      <c r="F1197" s="2" t="s">
        <v>7263</v>
      </c>
      <c r="G1197" s="2" t="s">
        <v>4</v>
      </c>
      <c r="H1197" s="2" t="s">
        <v>3901</v>
      </c>
      <c r="I1197" s="10">
        <v>156885.12</v>
      </c>
      <c r="J1197" s="2" t="s">
        <v>2336</v>
      </c>
      <c r="K1197" s="2" t="s">
        <v>2336</v>
      </c>
      <c r="L1197" s="2" t="s">
        <v>2336</v>
      </c>
      <c r="M1197" s="2" t="s">
        <v>2336</v>
      </c>
      <c r="N1197" s="2" t="s">
        <v>4759</v>
      </c>
    </row>
    <row r="1198" spans="1:14" ht="16.5" customHeight="1">
      <c r="A1198" s="2" t="s">
        <v>13</v>
      </c>
      <c r="B1198" s="10">
        <v>1749.66</v>
      </c>
      <c r="C1198" s="2" t="s">
        <v>7264</v>
      </c>
      <c r="D1198" s="2" t="s">
        <v>12</v>
      </c>
      <c r="E1198" s="9" t="s">
        <v>7265</v>
      </c>
      <c r="F1198" s="2" t="s">
        <v>7266</v>
      </c>
      <c r="G1198" s="2" t="s">
        <v>4</v>
      </c>
      <c r="H1198" s="2" t="s">
        <v>3901</v>
      </c>
      <c r="I1198" s="10">
        <v>1749.66</v>
      </c>
      <c r="J1198" s="2" t="s">
        <v>2336</v>
      </c>
      <c r="K1198" s="2" t="s">
        <v>2336</v>
      </c>
      <c r="L1198" s="2" t="s">
        <v>2336</v>
      </c>
      <c r="M1198" s="2" t="s">
        <v>2336</v>
      </c>
      <c r="N1198" s="2" t="s">
        <v>4775</v>
      </c>
    </row>
    <row r="1199" spans="1:14" ht="16.5" customHeight="1">
      <c r="A1199" s="2" t="s">
        <v>13</v>
      </c>
      <c r="B1199" s="10">
        <v>287397.84000000003</v>
      </c>
      <c r="C1199" s="2" t="s">
        <v>7267</v>
      </c>
      <c r="D1199" s="2" t="s">
        <v>11</v>
      </c>
      <c r="E1199" s="9" t="s">
        <v>7268</v>
      </c>
      <c r="F1199" s="2" t="s">
        <v>7269</v>
      </c>
      <c r="G1199" s="2" t="s">
        <v>4</v>
      </c>
      <c r="H1199" s="2" t="s">
        <v>3901</v>
      </c>
      <c r="I1199" s="10">
        <v>363262.81</v>
      </c>
      <c r="J1199" s="2" t="s">
        <v>2336</v>
      </c>
      <c r="K1199" s="2" t="s">
        <v>2336</v>
      </c>
      <c r="L1199" s="2" t="s">
        <v>2336</v>
      </c>
      <c r="M1199" s="2" t="s">
        <v>2336</v>
      </c>
      <c r="N1199" s="2" t="s">
        <v>4759</v>
      </c>
    </row>
    <row r="1200" spans="1:14" ht="16.5" customHeight="1">
      <c r="A1200" s="2" t="s">
        <v>14</v>
      </c>
      <c r="B1200" s="4">
        <v>85789</v>
      </c>
      <c r="C1200" s="2" t="s">
        <v>7270</v>
      </c>
      <c r="D1200" s="2" t="s">
        <v>11</v>
      </c>
      <c r="E1200" s="9" t="s">
        <v>7271</v>
      </c>
      <c r="F1200" s="2" t="s">
        <v>7272</v>
      </c>
      <c r="G1200" s="2" t="s">
        <v>4</v>
      </c>
      <c r="H1200" s="2" t="s">
        <v>3901</v>
      </c>
      <c r="I1200" s="4">
        <v>110000</v>
      </c>
      <c r="J1200" s="2" t="s">
        <v>2336</v>
      </c>
      <c r="K1200" s="2" t="s">
        <v>2336</v>
      </c>
      <c r="L1200" s="2" t="s">
        <v>2336</v>
      </c>
      <c r="M1200" s="2" t="s">
        <v>2336</v>
      </c>
      <c r="N1200" s="2" t="s">
        <v>22</v>
      </c>
    </row>
    <row r="1201" spans="1:14" ht="16.5" customHeight="1">
      <c r="A1201" s="2" t="s">
        <v>13</v>
      </c>
      <c r="B1201" s="10">
        <v>8431.86</v>
      </c>
      <c r="C1201" s="2" t="s">
        <v>7273</v>
      </c>
      <c r="D1201" s="2" t="s">
        <v>11</v>
      </c>
      <c r="E1201" s="9" t="s">
        <v>7274</v>
      </c>
      <c r="F1201" s="2" t="s">
        <v>7275</v>
      </c>
      <c r="G1201" s="2" t="s">
        <v>4</v>
      </c>
      <c r="H1201" s="2" t="s">
        <v>3901</v>
      </c>
      <c r="I1201" s="10">
        <v>12018.19</v>
      </c>
      <c r="J1201" s="2" t="s">
        <v>2336</v>
      </c>
      <c r="K1201" s="2" t="s">
        <v>2336</v>
      </c>
      <c r="L1201" s="2" t="s">
        <v>2336</v>
      </c>
      <c r="M1201" s="2" t="s">
        <v>2336</v>
      </c>
      <c r="N1201" s="2" t="s">
        <v>27</v>
      </c>
    </row>
    <row r="1202" spans="1:14" ht="16.5" customHeight="1">
      <c r="A1202" s="2" t="s">
        <v>14</v>
      </c>
      <c r="B1202" s="10">
        <v>6892.16</v>
      </c>
      <c r="C1202" s="2" t="s">
        <v>7276</v>
      </c>
      <c r="D1202" s="2" t="s">
        <v>11</v>
      </c>
      <c r="E1202" s="9" t="s">
        <v>7277</v>
      </c>
      <c r="F1202" s="2" t="s">
        <v>7278</v>
      </c>
      <c r="G1202" s="2" t="s">
        <v>4</v>
      </c>
      <c r="H1202" s="2" t="s">
        <v>3901</v>
      </c>
      <c r="I1202" s="10">
        <v>20996.57</v>
      </c>
      <c r="J1202" s="2" t="s">
        <v>2336</v>
      </c>
      <c r="K1202" s="2" t="s">
        <v>2336</v>
      </c>
      <c r="L1202" s="2" t="s">
        <v>2336</v>
      </c>
      <c r="M1202" s="2" t="s">
        <v>2336</v>
      </c>
      <c r="N1202" s="2" t="s">
        <v>4759</v>
      </c>
    </row>
    <row r="1203" spans="1:14" ht="16.5" customHeight="1">
      <c r="A1203" s="2" t="s">
        <v>14</v>
      </c>
      <c r="B1203" s="10">
        <v>6065.89</v>
      </c>
      <c r="C1203" s="2" t="s">
        <v>7276</v>
      </c>
      <c r="D1203" s="2" t="s">
        <v>11</v>
      </c>
      <c r="E1203" s="9" t="s">
        <v>7279</v>
      </c>
      <c r="F1203" s="2" t="s">
        <v>7278</v>
      </c>
      <c r="G1203" s="2" t="s">
        <v>4</v>
      </c>
      <c r="H1203" s="2" t="s">
        <v>3901</v>
      </c>
      <c r="I1203" s="10">
        <v>20996.57</v>
      </c>
      <c r="J1203" s="2" t="s">
        <v>2336</v>
      </c>
      <c r="K1203" s="2" t="s">
        <v>2336</v>
      </c>
      <c r="L1203" s="2" t="s">
        <v>2336</v>
      </c>
      <c r="M1203" s="2" t="s">
        <v>2336</v>
      </c>
      <c r="N1203" s="2" t="s">
        <v>4759</v>
      </c>
    </row>
    <row r="1204" spans="1:14" ht="16.5" customHeight="1">
      <c r="A1204" s="2" t="s">
        <v>14</v>
      </c>
      <c r="B1204" s="4">
        <v>3630</v>
      </c>
      <c r="C1204" s="2" t="s">
        <v>7276</v>
      </c>
      <c r="D1204" s="2" t="s">
        <v>11</v>
      </c>
      <c r="E1204" s="9" t="s">
        <v>7280</v>
      </c>
      <c r="F1204" s="2" t="s">
        <v>7278</v>
      </c>
      <c r="G1204" s="2" t="s">
        <v>4</v>
      </c>
      <c r="H1204" s="2" t="s">
        <v>3901</v>
      </c>
      <c r="I1204" s="10">
        <v>5637.85</v>
      </c>
      <c r="J1204" s="2" t="s">
        <v>2336</v>
      </c>
      <c r="K1204" s="2" t="s">
        <v>2336</v>
      </c>
      <c r="L1204" s="2" t="s">
        <v>2336</v>
      </c>
      <c r="M1204" s="2" t="s">
        <v>2336</v>
      </c>
      <c r="N1204" s="2" t="s">
        <v>4759</v>
      </c>
    </row>
    <row r="1205" spans="1:14" ht="16.5" customHeight="1">
      <c r="A1205" s="2" t="s">
        <v>14</v>
      </c>
      <c r="B1205" s="10">
        <v>24444.42</v>
      </c>
      <c r="C1205" s="2" t="s">
        <v>7276</v>
      </c>
      <c r="D1205" s="2" t="s">
        <v>11</v>
      </c>
      <c r="E1205" s="9" t="s">
        <v>7281</v>
      </c>
      <c r="F1205" s="2" t="s">
        <v>7278</v>
      </c>
      <c r="G1205" s="2" t="s">
        <v>4</v>
      </c>
      <c r="H1205" s="2" t="s">
        <v>3901</v>
      </c>
      <c r="I1205" s="10">
        <v>35891.58</v>
      </c>
      <c r="J1205" s="2" t="s">
        <v>2336</v>
      </c>
      <c r="K1205" s="2" t="s">
        <v>2336</v>
      </c>
      <c r="L1205" s="2" t="s">
        <v>2336</v>
      </c>
      <c r="M1205" s="2" t="s">
        <v>2336</v>
      </c>
      <c r="N1205" s="2" t="s">
        <v>4759</v>
      </c>
    </row>
    <row r="1206" spans="1:14" ht="16.5" customHeight="1">
      <c r="A1206" s="2" t="s">
        <v>14</v>
      </c>
      <c r="B1206" s="10">
        <v>167818.82</v>
      </c>
      <c r="C1206" s="2" t="s">
        <v>7282</v>
      </c>
      <c r="D1206" s="2" t="s">
        <v>12</v>
      </c>
      <c r="E1206" s="9" t="s">
        <v>7283</v>
      </c>
      <c r="F1206" s="2" t="s">
        <v>7284</v>
      </c>
      <c r="G1206" s="2" t="s">
        <v>4</v>
      </c>
      <c r="H1206" s="2" t="s">
        <v>3901</v>
      </c>
      <c r="I1206" s="10">
        <v>167818.82</v>
      </c>
      <c r="J1206" s="2" t="s">
        <v>2336</v>
      </c>
      <c r="K1206" s="2" t="s">
        <v>2336</v>
      </c>
      <c r="L1206" s="2" t="s">
        <v>2336</v>
      </c>
      <c r="M1206" s="2" t="s">
        <v>2336</v>
      </c>
      <c r="N1206" s="2" t="s">
        <v>26</v>
      </c>
    </row>
    <row r="1207" spans="1:14" ht="16.5" customHeight="1">
      <c r="A1207" s="2" t="s">
        <v>13</v>
      </c>
      <c r="B1207" s="10">
        <v>18149.400000000001</v>
      </c>
      <c r="C1207" s="2" t="s">
        <v>7285</v>
      </c>
      <c r="D1207" s="2" t="s">
        <v>11</v>
      </c>
      <c r="E1207" s="9" t="s">
        <v>7286</v>
      </c>
      <c r="F1207" s="2" t="s">
        <v>7287</v>
      </c>
      <c r="G1207" s="2" t="s">
        <v>4</v>
      </c>
      <c r="H1207" s="2" t="s">
        <v>3901</v>
      </c>
      <c r="I1207" s="10">
        <v>41766.18</v>
      </c>
      <c r="J1207" s="2" t="s">
        <v>2336</v>
      </c>
      <c r="K1207" s="2" t="s">
        <v>2336</v>
      </c>
      <c r="L1207" s="2" t="s">
        <v>2336</v>
      </c>
      <c r="M1207" s="2" t="s">
        <v>2336</v>
      </c>
      <c r="N1207" s="2" t="s">
        <v>23</v>
      </c>
    </row>
    <row r="1208" spans="1:14" ht="16.5" customHeight="1">
      <c r="A1208" s="2" t="s">
        <v>15</v>
      </c>
      <c r="B1208" s="10">
        <v>95177.39</v>
      </c>
      <c r="C1208" s="2" t="s">
        <v>7288</v>
      </c>
      <c r="D1208" s="2" t="s">
        <v>10</v>
      </c>
      <c r="E1208" s="9" t="s">
        <v>7289</v>
      </c>
      <c r="F1208" s="2" t="s">
        <v>7290</v>
      </c>
      <c r="G1208" s="2" t="s">
        <v>4</v>
      </c>
      <c r="H1208" s="2" t="s">
        <v>3901</v>
      </c>
      <c r="I1208" s="10">
        <v>98146.61</v>
      </c>
      <c r="J1208" s="2" t="s">
        <v>2336</v>
      </c>
      <c r="K1208" s="2" t="s">
        <v>2336</v>
      </c>
      <c r="L1208" s="2" t="s">
        <v>2336</v>
      </c>
      <c r="M1208" s="2" t="s">
        <v>2336</v>
      </c>
      <c r="N1208" s="2" t="s">
        <v>4759</v>
      </c>
    </row>
    <row r="1209" spans="1:14" ht="16.5" customHeight="1">
      <c r="A1209" s="2" t="s">
        <v>15</v>
      </c>
      <c r="B1209" s="4">
        <v>34848</v>
      </c>
      <c r="C1209" s="2" t="s">
        <v>7291</v>
      </c>
      <c r="D1209" s="2" t="s">
        <v>10</v>
      </c>
      <c r="E1209" s="9" t="s">
        <v>7292</v>
      </c>
      <c r="F1209" s="2" t="s">
        <v>7293</v>
      </c>
      <c r="G1209" s="2" t="s">
        <v>4</v>
      </c>
      <c r="H1209" s="2" t="s">
        <v>3901</v>
      </c>
      <c r="I1209" s="10">
        <v>42939.89</v>
      </c>
      <c r="J1209" s="2" t="s">
        <v>2336</v>
      </c>
      <c r="K1209" s="2" t="s">
        <v>2336</v>
      </c>
      <c r="L1209" s="2" t="s">
        <v>2336</v>
      </c>
      <c r="M1209" s="2" t="s">
        <v>2336</v>
      </c>
      <c r="N1209" s="2" t="s">
        <v>4759</v>
      </c>
    </row>
    <row r="1210" spans="1:14" ht="16.5" customHeight="1">
      <c r="A1210" s="2" t="s">
        <v>16</v>
      </c>
      <c r="B1210" s="10">
        <v>758240.34</v>
      </c>
      <c r="C1210" s="2" t="s">
        <v>7294</v>
      </c>
      <c r="D1210" s="2" t="s">
        <v>11</v>
      </c>
      <c r="E1210" s="9" t="s">
        <v>7295</v>
      </c>
      <c r="F1210" s="2" t="s">
        <v>7296</v>
      </c>
      <c r="G1210" s="2" t="s">
        <v>4</v>
      </c>
      <c r="H1210" s="2" t="s">
        <v>3901</v>
      </c>
      <c r="I1210" s="4">
        <v>878944</v>
      </c>
      <c r="J1210" s="2" t="s">
        <v>2336</v>
      </c>
      <c r="K1210" s="2" t="s">
        <v>2336</v>
      </c>
      <c r="L1210" s="2" t="s">
        <v>2336</v>
      </c>
      <c r="M1210" s="2" t="s">
        <v>2336</v>
      </c>
      <c r="N1210" s="2" t="s">
        <v>21</v>
      </c>
    </row>
    <row r="1211" spans="1:14" ht="16.5" customHeight="1">
      <c r="A1211" s="2" t="s">
        <v>16</v>
      </c>
      <c r="B1211" s="10">
        <v>3450052.5</v>
      </c>
      <c r="C1211" s="2" t="s">
        <v>7297</v>
      </c>
      <c r="D1211" s="2" t="s">
        <v>11</v>
      </c>
      <c r="E1211" s="9" t="s">
        <v>7298</v>
      </c>
      <c r="F1211" s="2" t="s">
        <v>7299</v>
      </c>
      <c r="G1211" s="2" t="s">
        <v>4</v>
      </c>
      <c r="H1211" s="2" t="s">
        <v>3901</v>
      </c>
      <c r="I1211" s="10">
        <v>3777931.12</v>
      </c>
      <c r="J1211" s="2" t="s">
        <v>2336</v>
      </c>
      <c r="K1211" s="2" t="s">
        <v>2336</v>
      </c>
      <c r="L1211" s="2" t="s">
        <v>2336</v>
      </c>
      <c r="M1211" s="2" t="s">
        <v>2336</v>
      </c>
      <c r="N1211" s="2" t="s">
        <v>21</v>
      </c>
    </row>
    <row r="1212" spans="1:14" ht="16.5" customHeight="1">
      <c r="A1212" s="2" t="s">
        <v>16</v>
      </c>
      <c r="B1212" s="4">
        <v>1457445</v>
      </c>
      <c r="C1212" s="2" t="s">
        <v>7300</v>
      </c>
      <c r="D1212" s="2" t="s">
        <v>11</v>
      </c>
      <c r="E1212" s="9" t="s">
        <v>7301</v>
      </c>
      <c r="F1212" s="2" t="s">
        <v>7302</v>
      </c>
      <c r="G1212" s="2" t="s">
        <v>4</v>
      </c>
      <c r="H1212" s="2" t="s">
        <v>3901</v>
      </c>
      <c r="I1212" s="10">
        <v>1638675.68</v>
      </c>
      <c r="J1212" s="2" t="s">
        <v>2336</v>
      </c>
      <c r="K1212" s="2" t="s">
        <v>2336</v>
      </c>
      <c r="L1212" s="2" t="s">
        <v>2336</v>
      </c>
      <c r="M1212" s="2" t="s">
        <v>2336</v>
      </c>
      <c r="N1212" s="2" t="s">
        <v>21</v>
      </c>
    </row>
    <row r="1213" spans="1:14" ht="16.5" customHeight="1">
      <c r="A1213" s="2" t="s">
        <v>14</v>
      </c>
      <c r="B1213" s="4">
        <v>0</v>
      </c>
      <c r="C1213" s="2" t="s">
        <v>7303</v>
      </c>
      <c r="D1213" s="2" t="s">
        <v>34</v>
      </c>
      <c r="E1213" s="9" t="s">
        <v>7304</v>
      </c>
      <c r="F1213" s="2" t="s">
        <v>7305</v>
      </c>
      <c r="G1213" s="2" t="s">
        <v>4</v>
      </c>
      <c r="H1213" s="2" t="s">
        <v>3901</v>
      </c>
      <c r="I1213" s="4">
        <v>0</v>
      </c>
      <c r="J1213" s="2" t="s">
        <v>2336</v>
      </c>
      <c r="K1213" s="2" t="s">
        <v>2336</v>
      </c>
      <c r="L1213" s="2" t="s">
        <v>2336</v>
      </c>
      <c r="M1213" s="2" t="s">
        <v>2336</v>
      </c>
      <c r="N1213" s="2" t="s">
        <v>22</v>
      </c>
    </row>
    <row r="1214" spans="1:14" ht="16.5" customHeight="1">
      <c r="A1214" s="2" t="s">
        <v>14</v>
      </c>
      <c r="B1214" s="4">
        <v>0</v>
      </c>
      <c r="C1214" s="2" t="s">
        <v>7303</v>
      </c>
      <c r="D1214" s="2" t="s">
        <v>34</v>
      </c>
      <c r="E1214" s="9" t="s">
        <v>7306</v>
      </c>
      <c r="F1214" s="2" t="s">
        <v>7305</v>
      </c>
      <c r="G1214" s="2" t="s">
        <v>4</v>
      </c>
      <c r="H1214" s="2" t="s">
        <v>3901</v>
      </c>
      <c r="I1214" s="4">
        <v>0</v>
      </c>
      <c r="J1214" s="2" t="s">
        <v>2336</v>
      </c>
      <c r="K1214" s="2" t="s">
        <v>2336</v>
      </c>
      <c r="L1214" s="2" t="s">
        <v>2336</v>
      </c>
      <c r="M1214" s="2" t="s">
        <v>2336</v>
      </c>
      <c r="N1214" s="2" t="s">
        <v>22</v>
      </c>
    </row>
    <row r="1215" spans="1:14" ht="16.5" customHeight="1">
      <c r="A1215" s="2" t="s">
        <v>14</v>
      </c>
      <c r="B1215" s="4">
        <v>0</v>
      </c>
      <c r="C1215" s="2" t="s">
        <v>7303</v>
      </c>
      <c r="D1215" s="2" t="s">
        <v>34</v>
      </c>
      <c r="E1215" s="9" t="s">
        <v>7307</v>
      </c>
      <c r="F1215" s="2" t="s">
        <v>7305</v>
      </c>
      <c r="G1215" s="2" t="s">
        <v>4</v>
      </c>
      <c r="H1215" s="2" t="s">
        <v>3901</v>
      </c>
      <c r="I1215" s="4">
        <v>0</v>
      </c>
      <c r="J1215" s="2" t="s">
        <v>2336</v>
      </c>
      <c r="K1215" s="2" t="s">
        <v>2336</v>
      </c>
      <c r="L1215" s="2" t="s">
        <v>2336</v>
      </c>
      <c r="M1215" s="2" t="s">
        <v>2336</v>
      </c>
      <c r="N1215" s="2" t="s">
        <v>22</v>
      </c>
    </row>
    <row r="1216" spans="1:14" ht="16.5" customHeight="1">
      <c r="A1216" s="2" t="s">
        <v>14</v>
      </c>
      <c r="B1216" s="4">
        <v>0</v>
      </c>
      <c r="C1216" s="2" t="s">
        <v>7303</v>
      </c>
      <c r="D1216" s="2" t="s">
        <v>34</v>
      </c>
      <c r="E1216" s="9" t="s">
        <v>7308</v>
      </c>
      <c r="F1216" s="2" t="s">
        <v>7305</v>
      </c>
      <c r="G1216" s="2" t="s">
        <v>4</v>
      </c>
      <c r="H1216" s="2" t="s">
        <v>3901</v>
      </c>
      <c r="I1216" s="4">
        <v>0</v>
      </c>
      <c r="J1216" s="2" t="s">
        <v>2336</v>
      </c>
      <c r="K1216" s="2" t="s">
        <v>2336</v>
      </c>
      <c r="L1216" s="2" t="s">
        <v>2336</v>
      </c>
      <c r="M1216" s="2" t="s">
        <v>2336</v>
      </c>
      <c r="N1216" s="2" t="s">
        <v>22</v>
      </c>
    </row>
    <row r="1217" spans="1:14" ht="16.5" customHeight="1">
      <c r="A1217" s="2" t="s">
        <v>14</v>
      </c>
      <c r="B1217" s="4">
        <v>0</v>
      </c>
      <c r="C1217" s="2" t="s">
        <v>7303</v>
      </c>
      <c r="D1217" s="2" t="s">
        <v>34</v>
      </c>
      <c r="E1217" s="9" t="s">
        <v>7309</v>
      </c>
      <c r="F1217" s="2" t="s">
        <v>7305</v>
      </c>
      <c r="G1217" s="2" t="s">
        <v>4</v>
      </c>
      <c r="H1217" s="2" t="s">
        <v>3901</v>
      </c>
      <c r="I1217" s="4">
        <v>0</v>
      </c>
      <c r="J1217" s="2" t="s">
        <v>2336</v>
      </c>
      <c r="K1217" s="2" t="s">
        <v>2336</v>
      </c>
      <c r="L1217" s="2" t="s">
        <v>2336</v>
      </c>
      <c r="M1217" s="2" t="s">
        <v>2336</v>
      </c>
      <c r="N1217" s="2" t="s">
        <v>22</v>
      </c>
    </row>
    <row r="1218" spans="1:14" ht="16.5" customHeight="1">
      <c r="A1218" s="2" t="s">
        <v>14</v>
      </c>
      <c r="B1218" s="4">
        <v>0</v>
      </c>
      <c r="C1218" s="2" t="s">
        <v>7303</v>
      </c>
      <c r="D1218" s="2" t="s">
        <v>34</v>
      </c>
      <c r="E1218" s="9" t="s">
        <v>7310</v>
      </c>
      <c r="F1218" s="2" t="s">
        <v>7305</v>
      </c>
      <c r="G1218" s="2" t="s">
        <v>4</v>
      </c>
      <c r="H1218" s="2" t="s">
        <v>3901</v>
      </c>
      <c r="I1218" s="4">
        <v>0</v>
      </c>
      <c r="J1218" s="2" t="s">
        <v>2336</v>
      </c>
      <c r="K1218" s="2" t="s">
        <v>2336</v>
      </c>
      <c r="L1218" s="2" t="s">
        <v>2336</v>
      </c>
      <c r="M1218" s="2" t="s">
        <v>2336</v>
      </c>
      <c r="N1218" s="2" t="s">
        <v>22</v>
      </c>
    </row>
    <row r="1219" spans="1:14" ht="16.5" customHeight="1">
      <c r="A1219" s="2" t="s">
        <v>14</v>
      </c>
      <c r="B1219" s="4">
        <v>0</v>
      </c>
      <c r="C1219" s="2" t="s">
        <v>7303</v>
      </c>
      <c r="D1219" s="2" t="s">
        <v>34</v>
      </c>
      <c r="E1219" s="9" t="s">
        <v>7311</v>
      </c>
      <c r="F1219" s="2" t="s">
        <v>7305</v>
      </c>
      <c r="G1219" s="2" t="s">
        <v>4</v>
      </c>
      <c r="H1219" s="2" t="s">
        <v>3901</v>
      </c>
      <c r="I1219" s="4">
        <v>0</v>
      </c>
      <c r="J1219" s="2" t="s">
        <v>2336</v>
      </c>
      <c r="K1219" s="2" t="s">
        <v>2336</v>
      </c>
      <c r="L1219" s="2" t="s">
        <v>2336</v>
      </c>
      <c r="M1219" s="2" t="s">
        <v>2336</v>
      </c>
      <c r="N1219" s="2" t="s">
        <v>22</v>
      </c>
    </row>
    <row r="1220" spans="1:14" ht="16.5" customHeight="1">
      <c r="A1220" s="2" t="s">
        <v>14</v>
      </c>
      <c r="B1220" s="4">
        <v>0</v>
      </c>
      <c r="C1220" s="2" t="s">
        <v>7303</v>
      </c>
      <c r="D1220" s="2" t="s">
        <v>34</v>
      </c>
      <c r="E1220" s="9" t="s">
        <v>7312</v>
      </c>
      <c r="F1220" s="2" t="s">
        <v>7305</v>
      </c>
      <c r="G1220" s="2" t="s">
        <v>4</v>
      </c>
      <c r="H1220" s="2" t="s">
        <v>3901</v>
      </c>
      <c r="I1220" s="4">
        <v>0</v>
      </c>
      <c r="J1220" s="2" t="s">
        <v>2336</v>
      </c>
      <c r="K1220" s="2" t="s">
        <v>2336</v>
      </c>
      <c r="L1220" s="2" t="s">
        <v>2336</v>
      </c>
      <c r="M1220" s="2" t="s">
        <v>2336</v>
      </c>
      <c r="N1220" s="2" t="s">
        <v>22</v>
      </c>
    </row>
    <row r="1221" spans="1:14" ht="16.5" customHeight="1">
      <c r="A1221" s="2" t="s">
        <v>13</v>
      </c>
      <c r="B1221" s="10">
        <v>7243.28</v>
      </c>
      <c r="C1221" s="2" t="s">
        <v>7313</v>
      </c>
      <c r="D1221" s="2" t="s">
        <v>11</v>
      </c>
      <c r="E1221" s="9" t="s">
        <v>7314</v>
      </c>
      <c r="F1221" s="2" t="s">
        <v>7315</v>
      </c>
      <c r="G1221" s="2" t="s">
        <v>4</v>
      </c>
      <c r="H1221" s="2" t="s">
        <v>3901</v>
      </c>
      <c r="I1221" s="10">
        <v>21030.89</v>
      </c>
      <c r="J1221" s="2" t="s">
        <v>2336</v>
      </c>
      <c r="K1221" s="2" t="s">
        <v>2336</v>
      </c>
      <c r="L1221" s="2" t="s">
        <v>2336</v>
      </c>
      <c r="M1221" s="2" t="s">
        <v>2336</v>
      </c>
      <c r="N1221" s="2" t="s">
        <v>27</v>
      </c>
    </row>
    <row r="1222" spans="1:14" ht="16.5" customHeight="1">
      <c r="A1222" s="2" t="s">
        <v>13</v>
      </c>
      <c r="B1222" s="10">
        <v>234506.71</v>
      </c>
      <c r="C1222" s="2" t="s">
        <v>7316</v>
      </c>
      <c r="D1222" s="2" t="s">
        <v>11</v>
      </c>
      <c r="E1222" s="9" t="s">
        <v>7317</v>
      </c>
      <c r="F1222" s="2" t="s">
        <v>7318</v>
      </c>
      <c r="G1222" s="2" t="s">
        <v>4</v>
      </c>
      <c r="H1222" s="2" t="s">
        <v>3901</v>
      </c>
      <c r="I1222" s="10">
        <v>346543.03</v>
      </c>
      <c r="J1222" s="2" t="s">
        <v>2336</v>
      </c>
      <c r="K1222" s="2" t="s">
        <v>2336</v>
      </c>
      <c r="L1222" s="2" t="s">
        <v>2336</v>
      </c>
      <c r="M1222" s="2" t="s">
        <v>2336</v>
      </c>
      <c r="N1222" s="2" t="s">
        <v>4759</v>
      </c>
    </row>
    <row r="1223" spans="1:14" ht="16.5" customHeight="1">
      <c r="A1223" s="2" t="s">
        <v>15</v>
      </c>
      <c r="B1223" s="10">
        <v>12864.38</v>
      </c>
      <c r="C1223" s="2" t="s">
        <v>7319</v>
      </c>
      <c r="D1223" s="2" t="s">
        <v>11</v>
      </c>
      <c r="E1223" s="9" t="s">
        <v>7320</v>
      </c>
      <c r="F1223" s="2" t="s">
        <v>7321</v>
      </c>
      <c r="G1223" s="2" t="s">
        <v>4</v>
      </c>
      <c r="H1223" s="2" t="s">
        <v>3901</v>
      </c>
      <c r="I1223" s="4">
        <v>15730</v>
      </c>
      <c r="J1223" s="2" t="s">
        <v>2336</v>
      </c>
      <c r="K1223" s="2" t="s">
        <v>2336</v>
      </c>
      <c r="L1223" s="2" t="s">
        <v>2336</v>
      </c>
      <c r="M1223" s="2" t="s">
        <v>2336</v>
      </c>
      <c r="N1223" s="2" t="s">
        <v>4775</v>
      </c>
    </row>
    <row r="1224" spans="1:14" ht="16.5" customHeight="1">
      <c r="A1224" s="2" t="s">
        <v>13</v>
      </c>
      <c r="B1224" s="10">
        <v>197128.17</v>
      </c>
      <c r="C1224" s="2" t="s">
        <v>7322</v>
      </c>
      <c r="D1224" s="2" t="s">
        <v>11</v>
      </c>
      <c r="E1224" s="9" t="s">
        <v>7323</v>
      </c>
      <c r="F1224" s="2" t="s">
        <v>7324</v>
      </c>
      <c r="G1224" s="2" t="s">
        <v>4</v>
      </c>
      <c r="H1224" s="2" t="s">
        <v>3901</v>
      </c>
      <c r="I1224" s="10">
        <v>316693.98</v>
      </c>
      <c r="J1224" s="2" t="s">
        <v>2336</v>
      </c>
      <c r="K1224" s="2" t="s">
        <v>2336</v>
      </c>
      <c r="L1224" s="2" t="s">
        <v>2336</v>
      </c>
      <c r="M1224" s="2" t="s">
        <v>2336</v>
      </c>
      <c r="N1224" s="2" t="s">
        <v>4759</v>
      </c>
    </row>
    <row r="1225" spans="1:14" ht="16.5" customHeight="1">
      <c r="A1225" s="2" t="s">
        <v>13</v>
      </c>
      <c r="B1225" s="10">
        <v>113971.55</v>
      </c>
      <c r="C1225" s="2" t="s">
        <v>7325</v>
      </c>
      <c r="D1225" s="2" t="s">
        <v>11</v>
      </c>
      <c r="E1225" s="9" t="s">
        <v>7326</v>
      </c>
      <c r="F1225" s="2" t="s">
        <v>7327</v>
      </c>
      <c r="G1225" s="2" t="s">
        <v>4</v>
      </c>
      <c r="H1225" s="2" t="s">
        <v>3901</v>
      </c>
      <c r="I1225" s="10">
        <v>180063.1</v>
      </c>
      <c r="J1225" s="2" t="s">
        <v>2336</v>
      </c>
      <c r="K1225" s="2" t="s">
        <v>2336</v>
      </c>
      <c r="L1225" s="2" t="s">
        <v>2336</v>
      </c>
      <c r="M1225" s="2" t="s">
        <v>2336</v>
      </c>
      <c r="N1225" s="2" t="s">
        <v>4759</v>
      </c>
    </row>
    <row r="1226" spans="1:14" ht="16.5" customHeight="1">
      <c r="A1226" s="2" t="s">
        <v>15</v>
      </c>
      <c r="B1226" s="10">
        <v>146877.20000000001</v>
      </c>
      <c r="C1226" s="2" t="s">
        <v>7328</v>
      </c>
      <c r="D1226" s="2" t="s">
        <v>10</v>
      </c>
      <c r="E1226" s="9" t="s">
        <v>7329</v>
      </c>
      <c r="F1226" s="2" t="s">
        <v>7330</v>
      </c>
      <c r="G1226" s="2" t="s">
        <v>4</v>
      </c>
      <c r="H1226" s="2" t="s">
        <v>3901</v>
      </c>
      <c r="I1226" s="10">
        <v>157932.49</v>
      </c>
      <c r="J1226" s="2" t="s">
        <v>2336</v>
      </c>
      <c r="K1226" s="2" t="s">
        <v>2336</v>
      </c>
      <c r="L1226" s="2" t="s">
        <v>2336</v>
      </c>
      <c r="M1226" s="2" t="s">
        <v>2336</v>
      </c>
      <c r="N1226" s="2" t="s">
        <v>4759</v>
      </c>
    </row>
    <row r="1227" spans="1:14" ht="16.5" customHeight="1">
      <c r="A1227" s="2" t="s">
        <v>15</v>
      </c>
      <c r="B1227" s="10">
        <v>118088.44</v>
      </c>
      <c r="C1227" s="2" t="s">
        <v>7331</v>
      </c>
      <c r="D1227" s="2" t="s">
        <v>10</v>
      </c>
      <c r="E1227" s="9" t="s">
        <v>7332</v>
      </c>
      <c r="F1227" s="2" t="s">
        <v>7333</v>
      </c>
      <c r="G1227" s="2" t="s">
        <v>4</v>
      </c>
      <c r="H1227" s="2" t="s">
        <v>3901</v>
      </c>
      <c r="I1227" s="10">
        <v>121727.52</v>
      </c>
      <c r="J1227" s="2" t="s">
        <v>2336</v>
      </c>
      <c r="K1227" s="2" t="s">
        <v>2336</v>
      </c>
      <c r="L1227" s="2" t="s">
        <v>2336</v>
      </c>
      <c r="M1227" s="2" t="s">
        <v>2336</v>
      </c>
      <c r="N1227" s="2" t="s">
        <v>4759</v>
      </c>
    </row>
    <row r="1228" spans="1:14" ht="16.5" customHeight="1">
      <c r="A1228" s="2" t="s">
        <v>15</v>
      </c>
      <c r="B1228" s="10">
        <v>78901.289999999994</v>
      </c>
      <c r="C1228" s="2" t="s">
        <v>7334</v>
      </c>
      <c r="D1228" s="2" t="s">
        <v>10</v>
      </c>
      <c r="E1228" s="9" t="s">
        <v>7335</v>
      </c>
      <c r="F1228" s="2" t="s">
        <v>7336</v>
      </c>
      <c r="G1228" s="2" t="s">
        <v>4</v>
      </c>
      <c r="H1228" s="2" t="s">
        <v>3901</v>
      </c>
      <c r="I1228" s="10">
        <v>83937.51</v>
      </c>
      <c r="J1228" s="2" t="s">
        <v>2336</v>
      </c>
      <c r="K1228" s="2" t="s">
        <v>2336</v>
      </c>
      <c r="L1228" s="2" t="s">
        <v>2336</v>
      </c>
      <c r="M1228" s="2" t="s">
        <v>2336</v>
      </c>
      <c r="N1228" s="2" t="s">
        <v>4759</v>
      </c>
    </row>
    <row r="1229" spans="1:14" ht="16.5" customHeight="1">
      <c r="A1229" s="2" t="s">
        <v>16</v>
      </c>
      <c r="B1229" s="10">
        <v>1011253.98</v>
      </c>
      <c r="C1229" s="2" t="s">
        <v>7337</v>
      </c>
      <c r="D1229" s="2" t="s">
        <v>11</v>
      </c>
      <c r="E1229" s="9" t="s">
        <v>7338</v>
      </c>
      <c r="F1229" s="2" t="s">
        <v>7339</v>
      </c>
      <c r="G1229" s="2" t="s">
        <v>4</v>
      </c>
      <c r="H1229" s="2" t="s">
        <v>3901</v>
      </c>
      <c r="I1229" s="10">
        <v>1011253.98</v>
      </c>
      <c r="J1229" s="2" t="s">
        <v>2336</v>
      </c>
      <c r="K1229" s="2" t="s">
        <v>2336</v>
      </c>
      <c r="L1229" s="2" t="s">
        <v>2336</v>
      </c>
      <c r="M1229" s="2" t="s">
        <v>2336</v>
      </c>
      <c r="N1229" s="2" t="s">
        <v>22</v>
      </c>
    </row>
    <row r="1230" spans="1:14" ht="16.5" customHeight="1">
      <c r="A1230" s="2" t="s">
        <v>7340</v>
      </c>
      <c r="B1230" s="10">
        <v>21996.29</v>
      </c>
      <c r="C1230" s="2" t="s">
        <v>7341</v>
      </c>
      <c r="D1230" s="2" t="s">
        <v>12</v>
      </c>
      <c r="E1230" s="9" t="s">
        <v>7342</v>
      </c>
      <c r="F1230" s="2" t="s">
        <v>7343</v>
      </c>
      <c r="G1230" s="2" t="s">
        <v>4</v>
      </c>
      <c r="H1230" s="2" t="s">
        <v>3901</v>
      </c>
      <c r="I1230" s="10">
        <v>21996.29</v>
      </c>
      <c r="J1230" s="2" t="s">
        <v>2336</v>
      </c>
      <c r="K1230" s="2" t="s">
        <v>2336</v>
      </c>
      <c r="L1230" s="2" t="s">
        <v>2336</v>
      </c>
      <c r="M1230" s="2" t="s">
        <v>2336</v>
      </c>
      <c r="N1230" s="2" t="s">
        <v>26</v>
      </c>
    </row>
    <row r="1231" spans="1:14" ht="16.5" customHeight="1">
      <c r="A1231" s="2" t="s">
        <v>13</v>
      </c>
      <c r="B1231" s="10">
        <v>6593.53</v>
      </c>
      <c r="C1231" s="2" t="s">
        <v>7344</v>
      </c>
      <c r="D1231" s="2" t="s">
        <v>11</v>
      </c>
      <c r="E1231" s="9" t="s">
        <v>7345</v>
      </c>
      <c r="F1231" s="2" t="s">
        <v>7346</v>
      </c>
      <c r="G1231" s="2" t="s">
        <v>4</v>
      </c>
      <c r="H1231" s="2" t="s">
        <v>3901</v>
      </c>
      <c r="I1231" s="10">
        <v>10451.5</v>
      </c>
      <c r="J1231" s="2" t="s">
        <v>2336</v>
      </c>
      <c r="K1231" s="2" t="s">
        <v>2336</v>
      </c>
      <c r="L1231" s="2" t="s">
        <v>2336</v>
      </c>
      <c r="M1231" s="2" t="s">
        <v>2336</v>
      </c>
      <c r="N1231" s="2" t="s">
        <v>26</v>
      </c>
    </row>
    <row r="1232" spans="1:14" ht="16.5" customHeight="1">
      <c r="A1232" s="2" t="s">
        <v>7340</v>
      </c>
      <c r="B1232" s="10">
        <v>16359.22</v>
      </c>
      <c r="C1232" s="2" t="s">
        <v>7347</v>
      </c>
      <c r="D1232" s="2" t="s">
        <v>12</v>
      </c>
      <c r="E1232" s="9" t="s">
        <v>7348</v>
      </c>
      <c r="F1232" s="2" t="s">
        <v>7349</v>
      </c>
      <c r="G1232" s="2" t="s">
        <v>4</v>
      </c>
      <c r="H1232" s="2" t="s">
        <v>3901</v>
      </c>
      <c r="I1232" s="10">
        <v>16359.22</v>
      </c>
      <c r="J1232" s="2" t="s">
        <v>2336</v>
      </c>
      <c r="K1232" s="2" t="s">
        <v>2336</v>
      </c>
      <c r="L1232" s="2" t="s">
        <v>2336</v>
      </c>
      <c r="M1232" s="2" t="s">
        <v>2336</v>
      </c>
      <c r="N1232" s="2" t="s">
        <v>26</v>
      </c>
    </row>
    <row r="1233" spans="1:14" ht="16.5" customHeight="1">
      <c r="A1233" s="2" t="s">
        <v>15</v>
      </c>
      <c r="B1233" s="4">
        <v>20559</v>
      </c>
      <c r="C1233" s="2" t="s">
        <v>7350</v>
      </c>
      <c r="D1233" s="2" t="s">
        <v>11</v>
      </c>
      <c r="E1233" s="9" t="s">
        <v>7351</v>
      </c>
      <c r="F1233" s="2" t="s">
        <v>7352</v>
      </c>
      <c r="G1233" s="2" t="s">
        <v>4</v>
      </c>
      <c r="H1233" s="2" t="s">
        <v>3901</v>
      </c>
      <c r="I1233" s="10">
        <v>20739.14</v>
      </c>
      <c r="J1233" s="2" t="s">
        <v>2336</v>
      </c>
      <c r="K1233" s="2" t="s">
        <v>2336</v>
      </c>
      <c r="L1233" s="2" t="s">
        <v>2336</v>
      </c>
      <c r="M1233" s="2" t="s">
        <v>2336</v>
      </c>
      <c r="N1233" s="2" t="s">
        <v>4759</v>
      </c>
    </row>
    <row r="1234" spans="1:14" ht="16.5" customHeight="1">
      <c r="A1234" s="2" t="s">
        <v>15</v>
      </c>
      <c r="B1234" s="10">
        <v>15731.1</v>
      </c>
      <c r="C1234" s="2" t="s">
        <v>7353</v>
      </c>
      <c r="D1234" s="2" t="s">
        <v>11</v>
      </c>
      <c r="E1234" s="9" t="s">
        <v>7354</v>
      </c>
      <c r="F1234" s="2" t="s">
        <v>7355</v>
      </c>
      <c r="G1234" s="2" t="s">
        <v>4</v>
      </c>
      <c r="H1234" s="2" t="s">
        <v>3901</v>
      </c>
      <c r="I1234" s="10">
        <v>22944.080000000002</v>
      </c>
      <c r="J1234" s="2" t="s">
        <v>2336</v>
      </c>
      <c r="K1234" s="2" t="s">
        <v>2336</v>
      </c>
      <c r="L1234" s="2" t="s">
        <v>2336</v>
      </c>
      <c r="M1234" s="2" t="s">
        <v>2336</v>
      </c>
      <c r="N1234" s="2" t="s">
        <v>4759</v>
      </c>
    </row>
    <row r="1235" spans="1:14" ht="16.5" customHeight="1">
      <c r="A1235" s="2" t="s">
        <v>15</v>
      </c>
      <c r="B1235" s="4">
        <v>15015</v>
      </c>
      <c r="C1235" s="2" t="s">
        <v>7356</v>
      </c>
      <c r="D1235" s="2" t="s">
        <v>11</v>
      </c>
      <c r="E1235" s="9" t="s">
        <v>7357</v>
      </c>
      <c r="F1235" s="2" t="s">
        <v>7358</v>
      </c>
      <c r="G1235" s="2" t="s">
        <v>4</v>
      </c>
      <c r="H1235" s="2" t="s">
        <v>3901</v>
      </c>
      <c r="I1235" s="10">
        <v>20389.599999999999</v>
      </c>
      <c r="J1235" s="2" t="s">
        <v>2336</v>
      </c>
      <c r="K1235" s="2" t="s">
        <v>2336</v>
      </c>
      <c r="L1235" s="2" t="s">
        <v>2336</v>
      </c>
      <c r="M1235" s="2" t="s">
        <v>2336</v>
      </c>
      <c r="N1235" s="2" t="s">
        <v>4759</v>
      </c>
    </row>
    <row r="1236" spans="1:14" ht="16.5" customHeight="1">
      <c r="A1236" s="2" t="s">
        <v>15</v>
      </c>
      <c r="B1236" s="10">
        <v>3511.2</v>
      </c>
      <c r="C1236" s="2" t="s">
        <v>7359</v>
      </c>
      <c r="D1236" s="2" t="s">
        <v>11</v>
      </c>
      <c r="E1236" s="9" t="s">
        <v>7360</v>
      </c>
      <c r="F1236" s="2" t="s">
        <v>7361</v>
      </c>
      <c r="G1236" s="2" t="s">
        <v>4</v>
      </c>
      <c r="H1236" s="2" t="s">
        <v>3901</v>
      </c>
      <c r="I1236" s="10">
        <v>7761.84</v>
      </c>
      <c r="J1236" s="2" t="s">
        <v>2336</v>
      </c>
      <c r="K1236" s="2" t="s">
        <v>2336</v>
      </c>
      <c r="L1236" s="2" t="s">
        <v>2336</v>
      </c>
      <c r="M1236" s="2" t="s">
        <v>2336</v>
      </c>
      <c r="N1236" s="2" t="s">
        <v>4759</v>
      </c>
    </row>
    <row r="1237" spans="1:14" ht="16.5" customHeight="1">
      <c r="A1237" s="2" t="s">
        <v>15</v>
      </c>
      <c r="B1237" s="10">
        <v>18533.900000000001</v>
      </c>
      <c r="C1237" s="2" t="s">
        <v>7362</v>
      </c>
      <c r="D1237" s="2" t="s">
        <v>11</v>
      </c>
      <c r="E1237" s="9" t="s">
        <v>7363</v>
      </c>
      <c r="F1237" s="2" t="s">
        <v>7364</v>
      </c>
      <c r="G1237" s="2" t="s">
        <v>4</v>
      </c>
      <c r="H1237" s="2" t="s">
        <v>3901</v>
      </c>
      <c r="I1237" s="10">
        <v>22944.080000000002</v>
      </c>
      <c r="J1237" s="2" t="s">
        <v>2336</v>
      </c>
      <c r="K1237" s="2" t="s">
        <v>2336</v>
      </c>
      <c r="L1237" s="2" t="s">
        <v>2336</v>
      </c>
      <c r="M1237" s="2" t="s">
        <v>2336</v>
      </c>
      <c r="N1237" s="2" t="s">
        <v>4759</v>
      </c>
    </row>
    <row r="1238" spans="1:14" ht="16.5" customHeight="1">
      <c r="A1238" s="2" t="s">
        <v>15</v>
      </c>
      <c r="B1238" s="10">
        <v>16930.38</v>
      </c>
      <c r="C1238" s="2" t="s">
        <v>7365</v>
      </c>
      <c r="D1238" s="2" t="s">
        <v>11</v>
      </c>
      <c r="E1238" s="9" t="s">
        <v>7366</v>
      </c>
      <c r="F1238" s="2" t="s">
        <v>7367</v>
      </c>
      <c r="G1238" s="2" t="s">
        <v>4</v>
      </c>
      <c r="H1238" s="2" t="s">
        <v>3901</v>
      </c>
      <c r="I1238" s="10">
        <v>20389.599999999999</v>
      </c>
      <c r="J1238" s="2" t="s">
        <v>2336</v>
      </c>
      <c r="K1238" s="2" t="s">
        <v>2336</v>
      </c>
      <c r="L1238" s="2" t="s">
        <v>2336</v>
      </c>
      <c r="M1238" s="2" t="s">
        <v>2336</v>
      </c>
      <c r="N1238" s="2" t="s">
        <v>4759</v>
      </c>
    </row>
    <row r="1239" spans="1:14" ht="16.5" customHeight="1">
      <c r="A1239" s="2" t="s">
        <v>15</v>
      </c>
      <c r="B1239" s="4">
        <v>13475</v>
      </c>
      <c r="C1239" s="2" t="s">
        <v>7368</v>
      </c>
      <c r="D1239" s="2" t="s">
        <v>11</v>
      </c>
      <c r="E1239" s="9" t="s">
        <v>7369</v>
      </c>
      <c r="F1239" s="2" t="s">
        <v>7370</v>
      </c>
      <c r="G1239" s="2" t="s">
        <v>4</v>
      </c>
      <c r="H1239" s="2" t="s">
        <v>3901</v>
      </c>
      <c r="I1239" s="10">
        <v>15902.43</v>
      </c>
      <c r="J1239" s="2" t="s">
        <v>2336</v>
      </c>
      <c r="K1239" s="2" t="s">
        <v>2336</v>
      </c>
      <c r="L1239" s="2" t="s">
        <v>2336</v>
      </c>
      <c r="M1239" s="2" t="s">
        <v>2336</v>
      </c>
      <c r="N1239" s="2" t="s">
        <v>4759</v>
      </c>
    </row>
    <row r="1240" spans="1:14" ht="16.5" customHeight="1">
      <c r="A1240" s="2" t="s">
        <v>13</v>
      </c>
      <c r="B1240" s="10">
        <v>266777.7</v>
      </c>
      <c r="C1240" s="2" t="s">
        <v>7371</v>
      </c>
      <c r="D1240" s="2" t="s">
        <v>11</v>
      </c>
      <c r="E1240" s="9" t="s">
        <v>7372</v>
      </c>
      <c r="F1240" s="2" t="s">
        <v>7373</v>
      </c>
      <c r="G1240" s="2" t="s">
        <v>4</v>
      </c>
      <c r="H1240" s="2" t="s">
        <v>3901</v>
      </c>
      <c r="I1240" s="10">
        <v>483857.51</v>
      </c>
      <c r="J1240" s="2" t="s">
        <v>2336</v>
      </c>
      <c r="K1240" s="2" t="s">
        <v>2336</v>
      </c>
      <c r="L1240" s="2" t="s">
        <v>2336</v>
      </c>
      <c r="M1240" s="2" t="s">
        <v>2336</v>
      </c>
      <c r="N1240" s="2" t="s">
        <v>4759</v>
      </c>
    </row>
    <row r="1241" spans="1:14" ht="16.5" customHeight="1">
      <c r="A1241" s="2" t="s">
        <v>15</v>
      </c>
      <c r="B1241" s="10">
        <v>17504.52</v>
      </c>
      <c r="C1241" s="2" t="s">
        <v>7374</v>
      </c>
      <c r="D1241" s="2" t="s">
        <v>11</v>
      </c>
      <c r="E1241" s="9" t="s">
        <v>7375</v>
      </c>
      <c r="F1241" s="2" t="s">
        <v>7376</v>
      </c>
      <c r="G1241" s="2" t="s">
        <v>4</v>
      </c>
      <c r="H1241" s="2" t="s">
        <v>3901</v>
      </c>
      <c r="I1241" s="10">
        <v>23337.4</v>
      </c>
      <c r="J1241" s="2" t="s">
        <v>2336</v>
      </c>
      <c r="K1241" s="2" t="s">
        <v>2336</v>
      </c>
      <c r="L1241" s="2" t="s">
        <v>2336</v>
      </c>
      <c r="M1241" s="2" t="s">
        <v>2336</v>
      </c>
      <c r="N1241" s="2" t="s">
        <v>4759</v>
      </c>
    </row>
    <row r="1242" spans="1:14" ht="16.5" customHeight="1">
      <c r="A1242" s="2" t="s">
        <v>15</v>
      </c>
      <c r="B1242" s="10">
        <v>17504.52</v>
      </c>
      <c r="C1242" s="2" t="s">
        <v>7377</v>
      </c>
      <c r="D1242" s="2" t="s">
        <v>11</v>
      </c>
      <c r="E1242" s="9" t="s">
        <v>7378</v>
      </c>
      <c r="F1242" s="2" t="s">
        <v>7379</v>
      </c>
      <c r="G1242" s="2" t="s">
        <v>4</v>
      </c>
      <c r="H1242" s="2" t="s">
        <v>3901</v>
      </c>
      <c r="I1242" s="10">
        <v>23337.4</v>
      </c>
      <c r="J1242" s="2" t="s">
        <v>2336</v>
      </c>
      <c r="K1242" s="2" t="s">
        <v>2336</v>
      </c>
      <c r="L1242" s="2" t="s">
        <v>2336</v>
      </c>
      <c r="M1242" s="2" t="s">
        <v>2336</v>
      </c>
      <c r="N1242" s="2" t="s">
        <v>4759</v>
      </c>
    </row>
    <row r="1243" spans="1:14" ht="16.5" customHeight="1">
      <c r="A1243" s="2" t="s">
        <v>15</v>
      </c>
      <c r="B1243" s="10">
        <v>19384.2</v>
      </c>
      <c r="C1243" s="2" t="s">
        <v>7380</v>
      </c>
      <c r="D1243" s="2" t="s">
        <v>11</v>
      </c>
      <c r="E1243" s="9" t="s">
        <v>7381</v>
      </c>
      <c r="F1243" s="2" t="s">
        <v>7382</v>
      </c>
      <c r="G1243" s="2" t="s">
        <v>4</v>
      </c>
      <c r="H1243" s="2" t="s">
        <v>3901</v>
      </c>
      <c r="I1243" s="10">
        <v>23337.4</v>
      </c>
      <c r="J1243" s="2" t="s">
        <v>2336</v>
      </c>
      <c r="K1243" s="2" t="s">
        <v>2336</v>
      </c>
      <c r="L1243" s="2" t="s">
        <v>2336</v>
      </c>
      <c r="M1243" s="2" t="s">
        <v>2336</v>
      </c>
      <c r="N1243" s="2" t="s">
        <v>4759</v>
      </c>
    </row>
    <row r="1244" spans="1:14" ht="16.5" customHeight="1">
      <c r="A1244" s="2" t="s">
        <v>13</v>
      </c>
      <c r="B1244" s="10">
        <v>216925.32</v>
      </c>
      <c r="C1244" s="2" t="s">
        <v>7383</v>
      </c>
      <c r="D1244" s="2" t="s">
        <v>11</v>
      </c>
      <c r="E1244" s="9" t="s">
        <v>7384</v>
      </c>
      <c r="F1244" s="2" t="s">
        <v>7385</v>
      </c>
      <c r="G1244" s="2" t="s">
        <v>4</v>
      </c>
      <c r="H1244" s="2" t="s">
        <v>3901</v>
      </c>
      <c r="I1244" s="10">
        <v>283130.69</v>
      </c>
      <c r="J1244" s="2" t="s">
        <v>2336</v>
      </c>
      <c r="K1244" s="2" t="s">
        <v>2336</v>
      </c>
      <c r="L1244" s="2" t="s">
        <v>2336</v>
      </c>
      <c r="M1244" s="2" t="s">
        <v>2336</v>
      </c>
      <c r="N1244" s="2" t="s">
        <v>4759</v>
      </c>
    </row>
    <row r="1245" spans="1:14" ht="16.5" customHeight="1">
      <c r="A1245" s="2" t="s">
        <v>15</v>
      </c>
      <c r="B1245" s="10">
        <v>16100.7</v>
      </c>
      <c r="C1245" s="2" t="s">
        <v>7386</v>
      </c>
      <c r="D1245" s="2" t="s">
        <v>11</v>
      </c>
      <c r="E1245" s="9" t="s">
        <v>7387</v>
      </c>
      <c r="F1245" s="2" t="s">
        <v>7388</v>
      </c>
      <c r="G1245" s="2" t="s">
        <v>4</v>
      </c>
      <c r="H1245" s="2" t="s">
        <v>3901</v>
      </c>
      <c r="I1245" s="10">
        <v>20389.599999999999</v>
      </c>
      <c r="J1245" s="2" t="s">
        <v>2336</v>
      </c>
      <c r="K1245" s="2" t="s">
        <v>2336</v>
      </c>
      <c r="L1245" s="2" t="s">
        <v>2336</v>
      </c>
      <c r="M1245" s="2" t="s">
        <v>2336</v>
      </c>
      <c r="N1245" s="2" t="s">
        <v>4759</v>
      </c>
    </row>
    <row r="1246" spans="1:14" ht="16.5" customHeight="1">
      <c r="A1246" s="2" t="s">
        <v>15</v>
      </c>
      <c r="B1246" s="10">
        <v>5092.08</v>
      </c>
      <c r="C1246" s="2" t="s">
        <v>7389</v>
      </c>
      <c r="D1246" s="2" t="s">
        <v>11</v>
      </c>
      <c r="E1246" s="9" t="s">
        <v>7390</v>
      </c>
      <c r="F1246" s="2" t="s">
        <v>7391</v>
      </c>
      <c r="G1246" s="2" t="s">
        <v>4</v>
      </c>
      <c r="H1246" s="2" t="s">
        <v>3901</v>
      </c>
      <c r="I1246" s="10">
        <v>5379.24</v>
      </c>
      <c r="J1246" s="2" t="s">
        <v>2336</v>
      </c>
      <c r="K1246" s="2" t="s">
        <v>2336</v>
      </c>
      <c r="L1246" s="2" t="s">
        <v>2336</v>
      </c>
      <c r="M1246" s="2" t="s">
        <v>2336</v>
      </c>
      <c r="N1246" s="2" t="s">
        <v>4759</v>
      </c>
    </row>
    <row r="1247" spans="1:14" ht="16.5" customHeight="1">
      <c r="A1247" s="2" t="s">
        <v>15</v>
      </c>
      <c r="B1247" s="10">
        <v>18287.5</v>
      </c>
      <c r="C1247" s="2" t="s">
        <v>7392</v>
      </c>
      <c r="D1247" s="2" t="s">
        <v>11</v>
      </c>
      <c r="E1247" s="9" t="s">
        <v>7393</v>
      </c>
      <c r="F1247" s="2" t="s">
        <v>7394</v>
      </c>
      <c r="G1247" s="2" t="s">
        <v>4</v>
      </c>
      <c r="H1247" s="2" t="s">
        <v>3901</v>
      </c>
      <c r="I1247" s="10">
        <v>20389.599999999999</v>
      </c>
      <c r="J1247" s="2" t="s">
        <v>2336</v>
      </c>
      <c r="K1247" s="2" t="s">
        <v>2336</v>
      </c>
      <c r="L1247" s="2" t="s">
        <v>2336</v>
      </c>
      <c r="M1247" s="2" t="s">
        <v>2336</v>
      </c>
      <c r="N1247" s="2" t="s">
        <v>4759</v>
      </c>
    </row>
    <row r="1248" spans="1:14" ht="16.5" customHeight="1">
      <c r="A1248" s="2" t="s">
        <v>15</v>
      </c>
      <c r="B1248" s="10">
        <v>12512.5</v>
      </c>
      <c r="C1248" s="2" t="s">
        <v>7395</v>
      </c>
      <c r="D1248" s="2" t="s">
        <v>11</v>
      </c>
      <c r="E1248" s="9" t="s">
        <v>7396</v>
      </c>
      <c r="F1248" s="2" t="s">
        <v>7397</v>
      </c>
      <c r="G1248" s="2" t="s">
        <v>4</v>
      </c>
      <c r="H1248" s="2" t="s">
        <v>3901</v>
      </c>
      <c r="I1248" s="10">
        <v>17669.580000000002</v>
      </c>
      <c r="J1248" s="2" t="s">
        <v>2336</v>
      </c>
      <c r="K1248" s="2" t="s">
        <v>2336</v>
      </c>
      <c r="L1248" s="2" t="s">
        <v>2336</v>
      </c>
      <c r="M1248" s="2" t="s">
        <v>2336</v>
      </c>
      <c r="N1248" s="2" t="s">
        <v>4759</v>
      </c>
    </row>
    <row r="1249" spans="1:14" ht="16.5" customHeight="1">
      <c r="A1249" s="2" t="s">
        <v>15</v>
      </c>
      <c r="B1249" s="10">
        <v>16362.5</v>
      </c>
      <c r="C1249" s="2" t="s">
        <v>7398</v>
      </c>
      <c r="D1249" s="2" t="s">
        <v>11</v>
      </c>
      <c r="E1249" s="9" t="s">
        <v>7399</v>
      </c>
      <c r="F1249" s="2" t="s">
        <v>7400</v>
      </c>
      <c r="G1249" s="2" t="s">
        <v>4</v>
      </c>
      <c r="H1249" s="2" t="s">
        <v>3901</v>
      </c>
      <c r="I1249" s="10">
        <v>20389.599999999999</v>
      </c>
      <c r="J1249" s="2" t="s">
        <v>2336</v>
      </c>
      <c r="K1249" s="2" t="s">
        <v>2336</v>
      </c>
      <c r="L1249" s="2" t="s">
        <v>2336</v>
      </c>
      <c r="M1249" s="2" t="s">
        <v>2336</v>
      </c>
      <c r="N1249" s="2" t="s">
        <v>4759</v>
      </c>
    </row>
    <row r="1250" spans="1:14" ht="16.5" customHeight="1">
      <c r="A1250" s="2" t="s">
        <v>15</v>
      </c>
      <c r="B1250" s="10">
        <v>78577.64</v>
      </c>
      <c r="C1250" s="2" t="s">
        <v>7401</v>
      </c>
      <c r="D1250" s="2" t="s">
        <v>10</v>
      </c>
      <c r="E1250" s="9" t="s">
        <v>7402</v>
      </c>
      <c r="F1250" s="2" t="s">
        <v>7403</v>
      </c>
      <c r="G1250" s="2" t="s">
        <v>4</v>
      </c>
      <c r="H1250" s="2" t="s">
        <v>3901</v>
      </c>
      <c r="I1250" s="10">
        <v>84967.17</v>
      </c>
      <c r="J1250" s="2" t="s">
        <v>2336</v>
      </c>
      <c r="K1250" s="2" t="s">
        <v>2336</v>
      </c>
      <c r="L1250" s="2" t="s">
        <v>2336</v>
      </c>
      <c r="M1250" s="2" t="s">
        <v>2336</v>
      </c>
      <c r="N1250" s="2" t="s">
        <v>4759</v>
      </c>
    </row>
    <row r="1251" spans="1:14" ht="16.5" customHeight="1">
      <c r="A1251" s="2" t="s">
        <v>15</v>
      </c>
      <c r="B1251" s="10">
        <v>61062.87</v>
      </c>
      <c r="C1251" s="2" t="s">
        <v>7404</v>
      </c>
      <c r="D1251" s="2" t="s">
        <v>10</v>
      </c>
      <c r="E1251" s="9" t="s">
        <v>7405</v>
      </c>
      <c r="F1251" s="2" t="s">
        <v>7406</v>
      </c>
      <c r="G1251" s="2" t="s">
        <v>4</v>
      </c>
      <c r="H1251" s="2" t="s">
        <v>3901</v>
      </c>
      <c r="I1251" s="10">
        <v>61685.919999999998</v>
      </c>
      <c r="J1251" s="2" t="s">
        <v>2336</v>
      </c>
      <c r="K1251" s="2" t="s">
        <v>2336</v>
      </c>
      <c r="L1251" s="2" t="s">
        <v>2336</v>
      </c>
      <c r="M1251" s="2" t="s">
        <v>2336</v>
      </c>
      <c r="N1251" s="2" t="s">
        <v>4759</v>
      </c>
    </row>
    <row r="1252" spans="1:14" ht="16.5" customHeight="1">
      <c r="A1252" s="2" t="s">
        <v>15</v>
      </c>
      <c r="B1252" s="10">
        <v>199427.42</v>
      </c>
      <c r="C1252" s="2" t="s">
        <v>7407</v>
      </c>
      <c r="D1252" s="2" t="s">
        <v>10</v>
      </c>
      <c r="E1252" s="9" t="s">
        <v>7408</v>
      </c>
      <c r="F1252" s="2" t="s">
        <v>7409</v>
      </c>
      <c r="G1252" s="2" t="s">
        <v>4</v>
      </c>
      <c r="H1252" s="2" t="s">
        <v>3901</v>
      </c>
      <c r="I1252" s="10">
        <v>234620.5</v>
      </c>
      <c r="J1252" s="2" t="s">
        <v>2336</v>
      </c>
      <c r="K1252" s="2" t="s">
        <v>2336</v>
      </c>
      <c r="L1252" s="2" t="s">
        <v>2336</v>
      </c>
      <c r="M1252" s="2" t="s">
        <v>2336</v>
      </c>
      <c r="N1252" s="2" t="s">
        <v>4759</v>
      </c>
    </row>
    <row r="1253" spans="1:14" ht="16.5" customHeight="1">
      <c r="A1253" s="2" t="s">
        <v>15</v>
      </c>
      <c r="B1253" s="10">
        <v>151752.42000000001</v>
      </c>
      <c r="C1253" s="2" t="s">
        <v>7410</v>
      </c>
      <c r="D1253" s="2" t="s">
        <v>10</v>
      </c>
      <c r="E1253" s="9" t="s">
        <v>7411</v>
      </c>
      <c r="F1253" s="2" t="s">
        <v>7412</v>
      </c>
      <c r="G1253" s="2" t="s">
        <v>4</v>
      </c>
      <c r="H1253" s="2" t="s">
        <v>3901</v>
      </c>
      <c r="I1253" s="10">
        <v>169555.8</v>
      </c>
      <c r="J1253" s="2" t="s">
        <v>2336</v>
      </c>
      <c r="K1253" s="2" t="s">
        <v>2336</v>
      </c>
      <c r="L1253" s="2" t="s">
        <v>2336</v>
      </c>
      <c r="M1253" s="2" t="s">
        <v>2336</v>
      </c>
      <c r="N1253" s="2" t="s">
        <v>4759</v>
      </c>
    </row>
    <row r="1254" spans="1:14" ht="16.5" customHeight="1">
      <c r="A1254" s="2" t="s">
        <v>15</v>
      </c>
      <c r="B1254" s="10">
        <v>12233.38</v>
      </c>
      <c r="C1254" s="2" t="s">
        <v>7413</v>
      </c>
      <c r="D1254" s="2" t="s">
        <v>11</v>
      </c>
      <c r="E1254" s="9" t="s">
        <v>7414</v>
      </c>
      <c r="F1254" s="2" t="s">
        <v>7415</v>
      </c>
      <c r="G1254" s="2" t="s">
        <v>4</v>
      </c>
      <c r="H1254" s="2" t="s">
        <v>3901</v>
      </c>
      <c r="I1254" s="10">
        <v>17669.580000000002</v>
      </c>
      <c r="J1254" s="2" t="s">
        <v>2336</v>
      </c>
      <c r="K1254" s="2" t="s">
        <v>2336</v>
      </c>
      <c r="L1254" s="2" t="s">
        <v>2336</v>
      </c>
      <c r="M1254" s="2" t="s">
        <v>2336</v>
      </c>
      <c r="N1254" s="2" t="s">
        <v>4759</v>
      </c>
    </row>
    <row r="1255" spans="1:14" ht="16.5" customHeight="1">
      <c r="A1255" s="2" t="s">
        <v>15</v>
      </c>
      <c r="B1255" s="10">
        <v>9677.39</v>
      </c>
      <c r="C1255" s="2" t="s">
        <v>7416</v>
      </c>
      <c r="D1255" s="2" t="s">
        <v>11</v>
      </c>
      <c r="E1255" s="9" t="s">
        <v>7417</v>
      </c>
      <c r="F1255" s="2" t="s">
        <v>7418</v>
      </c>
      <c r="G1255" s="2" t="s">
        <v>4</v>
      </c>
      <c r="H1255" s="2" t="s">
        <v>3901</v>
      </c>
      <c r="I1255" s="10">
        <v>21994.05</v>
      </c>
      <c r="J1255" s="2" t="s">
        <v>2336</v>
      </c>
      <c r="K1255" s="2" t="s">
        <v>2336</v>
      </c>
      <c r="L1255" s="2" t="s">
        <v>2336</v>
      </c>
      <c r="M1255" s="2" t="s">
        <v>2336</v>
      </c>
      <c r="N1255" s="2" t="s">
        <v>4759</v>
      </c>
    </row>
    <row r="1256" spans="1:14" ht="16.5" customHeight="1">
      <c r="A1256" s="2" t="s">
        <v>15</v>
      </c>
      <c r="B1256" s="10">
        <v>9676.3700000000008</v>
      </c>
      <c r="C1256" s="2" t="s">
        <v>7416</v>
      </c>
      <c r="D1256" s="2" t="s">
        <v>11</v>
      </c>
      <c r="E1256" s="9" t="s">
        <v>7419</v>
      </c>
      <c r="F1256" s="2" t="s">
        <v>7418</v>
      </c>
      <c r="G1256" s="2" t="s">
        <v>4</v>
      </c>
      <c r="H1256" s="2" t="s">
        <v>3901</v>
      </c>
      <c r="I1256" s="10">
        <v>21994.05</v>
      </c>
      <c r="J1256" s="2" t="s">
        <v>2336</v>
      </c>
      <c r="K1256" s="2" t="s">
        <v>2336</v>
      </c>
      <c r="L1256" s="2" t="s">
        <v>2336</v>
      </c>
      <c r="M1256" s="2" t="s">
        <v>2336</v>
      </c>
      <c r="N1256" s="2" t="s">
        <v>4759</v>
      </c>
    </row>
    <row r="1257" spans="1:14" ht="16.5" customHeight="1">
      <c r="A1257" s="2" t="s">
        <v>15</v>
      </c>
      <c r="B1257" s="4">
        <v>3630</v>
      </c>
      <c r="C1257" s="2" t="s">
        <v>7416</v>
      </c>
      <c r="D1257" s="2" t="s">
        <v>11</v>
      </c>
      <c r="E1257" s="9" t="s">
        <v>7420</v>
      </c>
      <c r="F1257" s="2" t="s">
        <v>7418</v>
      </c>
      <c r="G1257" s="2" t="s">
        <v>4</v>
      </c>
      <c r="H1257" s="2" t="s">
        <v>3901</v>
      </c>
      <c r="I1257" s="10">
        <v>6292.94</v>
      </c>
      <c r="J1257" s="2" t="s">
        <v>2336</v>
      </c>
      <c r="K1257" s="2" t="s">
        <v>2336</v>
      </c>
      <c r="L1257" s="2" t="s">
        <v>2336</v>
      </c>
      <c r="M1257" s="2" t="s">
        <v>2336</v>
      </c>
      <c r="N1257" s="2" t="s">
        <v>4759</v>
      </c>
    </row>
    <row r="1258" spans="1:14" ht="16.5" customHeight="1">
      <c r="A1258" s="2" t="s">
        <v>15</v>
      </c>
      <c r="B1258" s="10">
        <v>27242.17</v>
      </c>
      <c r="C1258" s="2" t="s">
        <v>7416</v>
      </c>
      <c r="D1258" s="2" t="s">
        <v>11</v>
      </c>
      <c r="E1258" s="9" t="s">
        <v>7421</v>
      </c>
      <c r="F1258" s="2" t="s">
        <v>7418</v>
      </c>
      <c r="G1258" s="2" t="s">
        <v>4</v>
      </c>
      <c r="H1258" s="2" t="s">
        <v>3901</v>
      </c>
      <c r="I1258" s="10">
        <v>40062.019999999997</v>
      </c>
      <c r="J1258" s="2" t="s">
        <v>2336</v>
      </c>
      <c r="K1258" s="2" t="s">
        <v>2336</v>
      </c>
      <c r="L1258" s="2" t="s">
        <v>2336</v>
      </c>
      <c r="M1258" s="2" t="s">
        <v>2336</v>
      </c>
      <c r="N1258" s="2" t="s">
        <v>4759</v>
      </c>
    </row>
    <row r="1259" spans="1:14" ht="16.5" customHeight="1">
      <c r="A1259" s="2" t="s">
        <v>15</v>
      </c>
      <c r="B1259" s="10">
        <v>2241.5300000000002</v>
      </c>
      <c r="C1259" s="2" t="s">
        <v>7422</v>
      </c>
      <c r="D1259" s="2" t="s">
        <v>12</v>
      </c>
      <c r="E1259" s="9" t="s">
        <v>7423</v>
      </c>
      <c r="F1259" s="2" t="s">
        <v>7424</v>
      </c>
      <c r="G1259" s="2" t="s">
        <v>4</v>
      </c>
      <c r="H1259" s="2" t="s">
        <v>3901</v>
      </c>
      <c r="I1259" s="10">
        <v>3938.55</v>
      </c>
      <c r="J1259" s="2" t="s">
        <v>2336</v>
      </c>
      <c r="K1259" s="2" t="s">
        <v>2336</v>
      </c>
      <c r="L1259" s="2" t="s">
        <v>2336</v>
      </c>
      <c r="M1259" s="2" t="s">
        <v>2336</v>
      </c>
      <c r="N1259" s="2" t="s">
        <v>21</v>
      </c>
    </row>
    <row r="1260" spans="1:14" ht="16.5" customHeight="1">
      <c r="A1260" s="2" t="s">
        <v>14</v>
      </c>
      <c r="B1260" s="10">
        <v>158039.35</v>
      </c>
      <c r="C1260" s="2" t="s">
        <v>7425</v>
      </c>
      <c r="D1260" s="2" t="s">
        <v>10</v>
      </c>
      <c r="E1260" s="9" t="s">
        <v>7426</v>
      </c>
      <c r="F1260" s="2" t="s">
        <v>7427</v>
      </c>
      <c r="G1260" s="2" t="s">
        <v>4</v>
      </c>
      <c r="H1260" s="2" t="s">
        <v>3901</v>
      </c>
      <c r="I1260" s="10">
        <v>199872.7</v>
      </c>
      <c r="J1260" s="2" t="s">
        <v>2336</v>
      </c>
      <c r="K1260" s="2" t="s">
        <v>2336</v>
      </c>
      <c r="L1260" s="2" t="s">
        <v>2336</v>
      </c>
      <c r="M1260" s="2" t="s">
        <v>2336</v>
      </c>
      <c r="N1260" s="2" t="s">
        <v>4775</v>
      </c>
    </row>
    <row r="1261" spans="1:14" ht="16.5" customHeight="1">
      <c r="A1261" s="2" t="s">
        <v>14</v>
      </c>
      <c r="B1261" s="4">
        <v>83710</v>
      </c>
      <c r="C1261" s="2" t="s">
        <v>7428</v>
      </c>
      <c r="D1261" s="2" t="s">
        <v>11</v>
      </c>
      <c r="E1261" s="9" t="s">
        <v>7429</v>
      </c>
      <c r="F1261" s="2" t="s">
        <v>7430</v>
      </c>
      <c r="G1261" s="2" t="s">
        <v>4</v>
      </c>
      <c r="H1261" s="2" t="s">
        <v>3901</v>
      </c>
      <c r="I1261" s="10">
        <v>89141.48</v>
      </c>
      <c r="J1261" s="2" t="s">
        <v>2336</v>
      </c>
      <c r="K1261" s="2" t="s">
        <v>2336</v>
      </c>
      <c r="L1261" s="2" t="s">
        <v>2336</v>
      </c>
      <c r="M1261" s="2" t="s">
        <v>2336</v>
      </c>
      <c r="N1261" s="2" t="s">
        <v>22</v>
      </c>
    </row>
    <row r="1262" spans="1:14" ht="16.5" customHeight="1">
      <c r="A1262" s="2" t="s">
        <v>4338</v>
      </c>
      <c r="B1262" s="4">
        <v>42350</v>
      </c>
      <c r="C1262" s="2" t="s">
        <v>7431</v>
      </c>
      <c r="D1262" s="2" t="s">
        <v>12</v>
      </c>
      <c r="E1262" s="9" t="s">
        <v>7432</v>
      </c>
      <c r="F1262" s="2" t="s">
        <v>7433</v>
      </c>
      <c r="G1262" s="2" t="s">
        <v>4</v>
      </c>
      <c r="H1262" s="2" t="s">
        <v>3901</v>
      </c>
      <c r="I1262" s="4">
        <v>42350</v>
      </c>
      <c r="J1262" s="2" t="s">
        <v>2336</v>
      </c>
      <c r="K1262" s="2" t="s">
        <v>2336</v>
      </c>
      <c r="L1262" s="2" t="s">
        <v>2336</v>
      </c>
      <c r="M1262" s="2" t="s">
        <v>2336</v>
      </c>
      <c r="N1262" s="2" t="s">
        <v>26</v>
      </c>
    </row>
    <row r="1263" spans="1:14" ht="16.5" customHeight="1">
      <c r="A1263" s="2" t="s">
        <v>4338</v>
      </c>
      <c r="B1263" s="4">
        <v>34485</v>
      </c>
      <c r="C1263" s="2" t="s">
        <v>7431</v>
      </c>
      <c r="D1263" s="2" t="s">
        <v>12</v>
      </c>
      <c r="E1263" s="9" t="s">
        <v>7434</v>
      </c>
      <c r="F1263" s="2" t="s">
        <v>7433</v>
      </c>
      <c r="G1263" s="2" t="s">
        <v>4</v>
      </c>
      <c r="H1263" s="2" t="s">
        <v>3901</v>
      </c>
      <c r="I1263" s="4">
        <v>34485</v>
      </c>
      <c r="J1263" s="2" t="s">
        <v>2336</v>
      </c>
      <c r="K1263" s="2" t="s">
        <v>2336</v>
      </c>
      <c r="L1263" s="2" t="s">
        <v>2336</v>
      </c>
      <c r="M1263" s="2" t="s">
        <v>2336</v>
      </c>
      <c r="N1263" s="2" t="s">
        <v>26</v>
      </c>
    </row>
    <row r="1264" spans="1:14" ht="16.5" customHeight="1">
      <c r="A1264" s="2" t="s">
        <v>4338</v>
      </c>
      <c r="B1264" s="10">
        <v>19166.400000000001</v>
      </c>
      <c r="C1264" s="2" t="s">
        <v>7431</v>
      </c>
      <c r="D1264" s="2" t="s">
        <v>12</v>
      </c>
      <c r="E1264" s="9" t="s">
        <v>7435</v>
      </c>
      <c r="F1264" s="2" t="s">
        <v>7433</v>
      </c>
      <c r="G1264" s="2" t="s">
        <v>4</v>
      </c>
      <c r="H1264" s="2" t="s">
        <v>3901</v>
      </c>
      <c r="I1264" s="10">
        <v>19166.400000000001</v>
      </c>
      <c r="J1264" s="2" t="s">
        <v>2336</v>
      </c>
      <c r="K1264" s="2" t="s">
        <v>2336</v>
      </c>
      <c r="L1264" s="2" t="s">
        <v>2336</v>
      </c>
      <c r="M1264" s="2" t="s">
        <v>2336</v>
      </c>
      <c r="N1264" s="2" t="s">
        <v>26</v>
      </c>
    </row>
    <row r="1265" spans="1:14" ht="16.5" customHeight="1">
      <c r="A1265" s="2" t="s">
        <v>4338</v>
      </c>
      <c r="B1265" s="4">
        <v>21780</v>
      </c>
      <c r="C1265" s="2" t="s">
        <v>7431</v>
      </c>
      <c r="D1265" s="2" t="s">
        <v>12</v>
      </c>
      <c r="E1265" s="9" t="s">
        <v>7436</v>
      </c>
      <c r="F1265" s="2" t="s">
        <v>7433</v>
      </c>
      <c r="G1265" s="2" t="s">
        <v>4</v>
      </c>
      <c r="H1265" s="2" t="s">
        <v>3901</v>
      </c>
      <c r="I1265" s="4">
        <v>21780</v>
      </c>
      <c r="J1265" s="2" t="s">
        <v>2336</v>
      </c>
      <c r="K1265" s="2" t="s">
        <v>2336</v>
      </c>
      <c r="L1265" s="2" t="s">
        <v>2336</v>
      </c>
      <c r="M1265" s="2" t="s">
        <v>2336</v>
      </c>
      <c r="N1265" s="2" t="s">
        <v>26</v>
      </c>
    </row>
    <row r="1266" spans="1:14" ht="16.5" customHeight="1">
      <c r="A1266" s="2" t="s">
        <v>15</v>
      </c>
      <c r="B1266" s="10">
        <v>29454.43</v>
      </c>
      <c r="C1266" s="2" t="s">
        <v>7437</v>
      </c>
      <c r="D1266" s="2" t="s">
        <v>11</v>
      </c>
      <c r="E1266" s="9" t="s">
        <v>7438</v>
      </c>
      <c r="F1266" s="2" t="s">
        <v>7439</v>
      </c>
      <c r="G1266" s="2" t="s">
        <v>4</v>
      </c>
      <c r="H1266" s="2" t="s">
        <v>3901</v>
      </c>
      <c r="I1266" s="10">
        <v>38253.599999999999</v>
      </c>
      <c r="J1266" s="2" t="s">
        <v>2336</v>
      </c>
      <c r="K1266" s="2" t="s">
        <v>2336</v>
      </c>
      <c r="L1266" s="2" t="s">
        <v>2336</v>
      </c>
      <c r="M1266" s="2" t="s">
        <v>2336</v>
      </c>
      <c r="N1266" s="2" t="s">
        <v>4759</v>
      </c>
    </row>
    <row r="1267" spans="1:14" ht="16.5" customHeight="1">
      <c r="A1267" s="2" t="s">
        <v>15</v>
      </c>
      <c r="B1267" s="10">
        <v>27816.25</v>
      </c>
      <c r="C1267" s="2" t="s">
        <v>7440</v>
      </c>
      <c r="D1267" s="2" t="s">
        <v>11</v>
      </c>
      <c r="E1267" s="9" t="s">
        <v>7441</v>
      </c>
      <c r="F1267" s="2" t="s">
        <v>7442</v>
      </c>
      <c r="G1267" s="2" t="s">
        <v>4</v>
      </c>
      <c r="H1267" s="2" t="s">
        <v>3901</v>
      </c>
      <c r="I1267" s="10">
        <v>38253.599999999999</v>
      </c>
      <c r="J1267" s="2" t="s">
        <v>2336</v>
      </c>
      <c r="K1267" s="2" t="s">
        <v>2336</v>
      </c>
      <c r="L1267" s="2" t="s">
        <v>2336</v>
      </c>
      <c r="M1267" s="2" t="s">
        <v>2336</v>
      </c>
      <c r="N1267" s="2" t="s">
        <v>4759</v>
      </c>
    </row>
    <row r="1268" spans="1:14" ht="16.5" customHeight="1">
      <c r="A1268" s="2" t="s">
        <v>15</v>
      </c>
      <c r="B1268" s="10">
        <v>37441.25</v>
      </c>
      <c r="C1268" s="2" t="s">
        <v>7443</v>
      </c>
      <c r="D1268" s="2" t="s">
        <v>11</v>
      </c>
      <c r="E1268" s="9" t="s">
        <v>7444</v>
      </c>
      <c r="F1268" s="2" t="s">
        <v>7445</v>
      </c>
      <c r="G1268" s="2" t="s">
        <v>4</v>
      </c>
      <c r="H1268" s="2" t="s">
        <v>3901</v>
      </c>
      <c r="I1268" s="10">
        <v>49345.45</v>
      </c>
      <c r="J1268" s="2" t="s">
        <v>2336</v>
      </c>
      <c r="K1268" s="2" t="s">
        <v>2336</v>
      </c>
      <c r="L1268" s="2" t="s">
        <v>2336</v>
      </c>
      <c r="M1268" s="2" t="s">
        <v>2336</v>
      </c>
      <c r="N1268" s="2" t="s">
        <v>4759</v>
      </c>
    </row>
    <row r="1269" spans="1:14" ht="16.5" customHeight="1">
      <c r="A1269" s="2" t="s">
        <v>15</v>
      </c>
      <c r="B1269" s="4">
        <v>24794</v>
      </c>
      <c r="C1269" s="2" t="s">
        <v>7446</v>
      </c>
      <c r="D1269" s="2" t="s">
        <v>11</v>
      </c>
      <c r="E1269" s="9" t="s">
        <v>7447</v>
      </c>
      <c r="F1269" s="2" t="s">
        <v>7448</v>
      </c>
      <c r="G1269" s="2" t="s">
        <v>4</v>
      </c>
      <c r="H1269" s="2" t="s">
        <v>3901</v>
      </c>
      <c r="I1269" s="10">
        <v>29169.53</v>
      </c>
      <c r="J1269" s="2" t="s">
        <v>2336</v>
      </c>
      <c r="K1269" s="2" t="s">
        <v>2336</v>
      </c>
      <c r="L1269" s="2" t="s">
        <v>2336</v>
      </c>
      <c r="M1269" s="2" t="s">
        <v>2336</v>
      </c>
      <c r="N1269" s="2" t="s">
        <v>4759</v>
      </c>
    </row>
    <row r="1270" spans="1:14" ht="16.5" customHeight="1">
      <c r="A1270" s="2" t="s">
        <v>15</v>
      </c>
      <c r="B1270" s="10">
        <v>28690.2</v>
      </c>
      <c r="C1270" s="2" t="s">
        <v>7449</v>
      </c>
      <c r="D1270" s="2" t="s">
        <v>11</v>
      </c>
      <c r="E1270" s="9" t="s">
        <v>7450</v>
      </c>
      <c r="F1270" s="2" t="s">
        <v>7451</v>
      </c>
      <c r="G1270" s="2" t="s">
        <v>4</v>
      </c>
      <c r="H1270" s="2" t="s">
        <v>3901</v>
      </c>
      <c r="I1270" s="10">
        <v>38253.599999999999</v>
      </c>
      <c r="J1270" s="2" t="s">
        <v>2336</v>
      </c>
      <c r="K1270" s="2" t="s">
        <v>2336</v>
      </c>
      <c r="L1270" s="2" t="s">
        <v>2336</v>
      </c>
      <c r="M1270" s="2" t="s">
        <v>2336</v>
      </c>
      <c r="N1270" s="2" t="s">
        <v>4759</v>
      </c>
    </row>
    <row r="1271" spans="1:14" ht="16.5" customHeight="1">
      <c r="A1271" s="2" t="s">
        <v>15</v>
      </c>
      <c r="B1271" s="10">
        <v>31367.87</v>
      </c>
      <c r="C1271" s="2" t="s">
        <v>7452</v>
      </c>
      <c r="D1271" s="2" t="s">
        <v>11</v>
      </c>
      <c r="E1271" s="9" t="s">
        <v>7453</v>
      </c>
      <c r="F1271" s="2" t="s">
        <v>7454</v>
      </c>
      <c r="G1271" s="2" t="s">
        <v>4</v>
      </c>
      <c r="H1271" s="2" t="s">
        <v>3901</v>
      </c>
      <c r="I1271" s="10">
        <v>38253.599999999999</v>
      </c>
      <c r="J1271" s="2" t="s">
        <v>2336</v>
      </c>
      <c r="K1271" s="2" t="s">
        <v>2336</v>
      </c>
      <c r="L1271" s="2" t="s">
        <v>2336</v>
      </c>
      <c r="M1271" s="2" t="s">
        <v>2336</v>
      </c>
      <c r="N1271" s="2" t="s">
        <v>4759</v>
      </c>
    </row>
    <row r="1272" spans="1:14" ht="16.5" customHeight="1">
      <c r="A1272" s="2" t="s">
        <v>15</v>
      </c>
      <c r="B1272" s="10">
        <v>28690.2</v>
      </c>
      <c r="C1272" s="2" t="s">
        <v>7455</v>
      </c>
      <c r="D1272" s="2" t="s">
        <v>11</v>
      </c>
      <c r="E1272" s="9" t="s">
        <v>7456</v>
      </c>
      <c r="F1272" s="2" t="s">
        <v>7457</v>
      </c>
      <c r="G1272" s="2" t="s">
        <v>4</v>
      </c>
      <c r="H1272" s="2" t="s">
        <v>3901</v>
      </c>
      <c r="I1272" s="10">
        <v>38253.599999999999</v>
      </c>
      <c r="J1272" s="2" t="s">
        <v>2336</v>
      </c>
      <c r="K1272" s="2" t="s">
        <v>2336</v>
      </c>
      <c r="L1272" s="2" t="s">
        <v>2336</v>
      </c>
      <c r="M1272" s="2" t="s">
        <v>2336</v>
      </c>
      <c r="N1272" s="2" t="s">
        <v>4759</v>
      </c>
    </row>
    <row r="1273" spans="1:14" ht="16.5" customHeight="1">
      <c r="A1273" s="2" t="s">
        <v>15</v>
      </c>
      <c r="B1273" s="10">
        <v>30218.65</v>
      </c>
      <c r="C1273" s="2" t="s">
        <v>7458</v>
      </c>
      <c r="D1273" s="2" t="s">
        <v>11</v>
      </c>
      <c r="E1273" s="9" t="s">
        <v>7459</v>
      </c>
      <c r="F1273" s="2" t="s">
        <v>7460</v>
      </c>
      <c r="G1273" s="2" t="s">
        <v>4</v>
      </c>
      <c r="H1273" s="2" t="s">
        <v>3901</v>
      </c>
      <c r="I1273" s="10">
        <v>38253.599999999999</v>
      </c>
      <c r="J1273" s="2" t="s">
        <v>2336</v>
      </c>
      <c r="K1273" s="2" t="s">
        <v>2336</v>
      </c>
      <c r="L1273" s="2" t="s">
        <v>2336</v>
      </c>
      <c r="M1273" s="2" t="s">
        <v>2336</v>
      </c>
      <c r="N1273" s="2" t="s">
        <v>4759</v>
      </c>
    </row>
    <row r="1274" spans="1:14" ht="16.5" customHeight="1">
      <c r="A1274" s="2" t="s">
        <v>15</v>
      </c>
      <c r="B1274" s="10">
        <v>39281.550000000003</v>
      </c>
      <c r="C1274" s="2" t="s">
        <v>7461</v>
      </c>
      <c r="D1274" s="2" t="s">
        <v>11</v>
      </c>
      <c r="E1274" s="9" t="s">
        <v>7462</v>
      </c>
      <c r="F1274" s="2" t="s">
        <v>7463</v>
      </c>
      <c r="G1274" s="2" t="s">
        <v>4</v>
      </c>
      <c r="H1274" s="2" t="s">
        <v>3901</v>
      </c>
      <c r="I1274" s="10">
        <v>52375.4</v>
      </c>
      <c r="J1274" s="2" t="s">
        <v>2336</v>
      </c>
      <c r="K1274" s="2" t="s">
        <v>2336</v>
      </c>
      <c r="L1274" s="2" t="s">
        <v>2336</v>
      </c>
      <c r="M1274" s="2" t="s">
        <v>2336</v>
      </c>
      <c r="N1274" s="2" t="s">
        <v>4759</v>
      </c>
    </row>
    <row r="1275" spans="1:14" ht="16.5" customHeight="1">
      <c r="A1275" s="2" t="s">
        <v>15</v>
      </c>
      <c r="B1275" s="10">
        <v>26272.400000000001</v>
      </c>
      <c r="C1275" s="2" t="s">
        <v>7464</v>
      </c>
      <c r="D1275" s="2" t="s">
        <v>11</v>
      </c>
      <c r="E1275" s="9" t="s">
        <v>7465</v>
      </c>
      <c r="F1275" s="2" t="s">
        <v>7466</v>
      </c>
      <c r="G1275" s="2" t="s">
        <v>4</v>
      </c>
      <c r="H1275" s="2" t="s">
        <v>3901</v>
      </c>
      <c r="I1275" s="10">
        <v>32840.5</v>
      </c>
      <c r="J1275" s="2" t="s">
        <v>2336</v>
      </c>
      <c r="K1275" s="2" t="s">
        <v>2336</v>
      </c>
      <c r="L1275" s="2" t="s">
        <v>2336</v>
      </c>
      <c r="M1275" s="2" t="s">
        <v>2336</v>
      </c>
      <c r="N1275" s="2" t="s">
        <v>4759</v>
      </c>
    </row>
    <row r="1276" spans="1:14" ht="16.5" customHeight="1">
      <c r="A1276" s="2" t="s">
        <v>15</v>
      </c>
      <c r="B1276" s="4">
        <v>3996.3</v>
      </c>
      <c r="C1276" s="2" t="s">
        <v>7467</v>
      </c>
      <c r="D1276" s="2" t="s">
        <v>11</v>
      </c>
      <c r="E1276" s="9" t="s">
        <v>7468</v>
      </c>
      <c r="F1276" s="2" t="s">
        <v>7469</v>
      </c>
      <c r="G1276" s="2" t="s">
        <v>4</v>
      </c>
      <c r="H1276" s="1" t="s">
        <v>3901</v>
      </c>
      <c r="I1276" s="4">
        <v>3996.3</v>
      </c>
      <c r="J1276" s="4"/>
      <c r="K1276" s="4"/>
      <c r="L1276" s="4"/>
      <c r="M1276" s="4"/>
      <c r="N1276" s="2" t="s">
        <v>4759</v>
      </c>
    </row>
    <row r="1277" spans="1:14" ht="16.5" customHeight="1">
      <c r="A1277" s="2" t="s">
        <v>15</v>
      </c>
      <c r="B1277" s="10">
        <v>29666.18</v>
      </c>
      <c r="C1277" s="2" t="s">
        <v>7467</v>
      </c>
      <c r="D1277" s="2" t="s">
        <v>11</v>
      </c>
      <c r="E1277" s="9" t="s">
        <v>7470</v>
      </c>
      <c r="F1277" s="2" t="s">
        <v>7471</v>
      </c>
      <c r="G1277" s="2" t="s">
        <v>4</v>
      </c>
      <c r="H1277" s="2" t="s">
        <v>3901</v>
      </c>
      <c r="I1277" s="10">
        <v>33712.53</v>
      </c>
      <c r="J1277" s="2" t="s">
        <v>2336</v>
      </c>
      <c r="K1277" s="2" t="s">
        <v>2336</v>
      </c>
      <c r="L1277" s="2" t="s">
        <v>2336</v>
      </c>
      <c r="M1277" s="2" t="s">
        <v>2336</v>
      </c>
      <c r="N1277" s="2" t="s">
        <v>4759</v>
      </c>
    </row>
    <row r="1278" spans="1:14" ht="16.5" customHeight="1">
      <c r="A1278" s="2" t="s">
        <v>15</v>
      </c>
      <c r="B1278" s="10">
        <v>30218.65</v>
      </c>
      <c r="C1278" s="2" t="s">
        <v>7472</v>
      </c>
      <c r="D1278" s="2" t="s">
        <v>11</v>
      </c>
      <c r="E1278" s="9" t="s">
        <v>7473</v>
      </c>
      <c r="F1278" s="2" t="s">
        <v>7474</v>
      </c>
      <c r="G1278" s="2" t="s">
        <v>4</v>
      </c>
      <c r="H1278" s="2" t="s">
        <v>3901</v>
      </c>
      <c r="I1278" s="10">
        <v>38253.599999999999</v>
      </c>
      <c r="J1278" s="2" t="s">
        <v>2336</v>
      </c>
      <c r="K1278" s="2" t="s">
        <v>2336</v>
      </c>
      <c r="L1278" s="2" t="s">
        <v>2336</v>
      </c>
      <c r="M1278" s="2" t="s">
        <v>2336</v>
      </c>
      <c r="N1278" s="2" t="s">
        <v>4759</v>
      </c>
    </row>
    <row r="1279" spans="1:14" ht="16.5" customHeight="1">
      <c r="A1279" s="2" t="s">
        <v>15</v>
      </c>
      <c r="B1279" s="10">
        <v>26074.13</v>
      </c>
      <c r="C1279" s="2" t="s">
        <v>7475</v>
      </c>
      <c r="D1279" s="2" t="s">
        <v>11</v>
      </c>
      <c r="E1279" s="9" t="s">
        <v>7476</v>
      </c>
      <c r="F1279" s="2" t="s">
        <v>7477</v>
      </c>
      <c r="G1279" s="2" t="s">
        <v>4</v>
      </c>
      <c r="H1279" s="2" t="s">
        <v>3901</v>
      </c>
      <c r="I1279" s="10">
        <v>32840.5</v>
      </c>
      <c r="J1279" s="2" t="s">
        <v>2336</v>
      </c>
      <c r="K1279" s="2" t="s">
        <v>2336</v>
      </c>
      <c r="L1279" s="2" t="s">
        <v>2336</v>
      </c>
      <c r="M1279" s="2" t="s">
        <v>2336</v>
      </c>
      <c r="N1279" s="2" t="s">
        <v>4759</v>
      </c>
    </row>
    <row r="1280" spans="1:14" ht="16.5" customHeight="1">
      <c r="A1280" s="2" t="s">
        <v>15</v>
      </c>
      <c r="B1280" s="10">
        <v>17850.53</v>
      </c>
      <c r="C1280" s="2" t="s">
        <v>7478</v>
      </c>
      <c r="D1280" s="2" t="s">
        <v>11</v>
      </c>
      <c r="E1280" s="9" t="s">
        <v>7479</v>
      </c>
      <c r="F1280" s="2" t="s">
        <v>7480</v>
      </c>
      <c r="G1280" s="2" t="s">
        <v>4</v>
      </c>
      <c r="H1280" s="2" t="s">
        <v>3901</v>
      </c>
      <c r="I1280" s="10">
        <v>22428.18</v>
      </c>
      <c r="J1280" s="2" t="s">
        <v>2336</v>
      </c>
      <c r="K1280" s="2" t="s">
        <v>2336</v>
      </c>
      <c r="L1280" s="2" t="s">
        <v>2336</v>
      </c>
      <c r="M1280" s="2" t="s">
        <v>2336</v>
      </c>
      <c r="N1280" s="2" t="s">
        <v>4759</v>
      </c>
    </row>
    <row r="1281" spans="1:14" ht="16.5" customHeight="1">
      <c r="A1281" s="2" t="s">
        <v>15</v>
      </c>
      <c r="B1281" s="10">
        <v>32374.65</v>
      </c>
      <c r="C1281" s="2" t="s">
        <v>7481</v>
      </c>
      <c r="D1281" s="2" t="s">
        <v>11</v>
      </c>
      <c r="E1281" s="9" t="s">
        <v>7482</v>
      </c>
      <c r="F1281" s="2" t="s">
        <v>7483</v>
      </c>
      <c r="G1281" s="2" t="s">
        <v>4</v>
      </c>
      <c r="H1281" s="2" t="s">
        <v>3901</v>
      </c>
      <c r="I1281" s="10">
        <v>38253.599999999999</v>
      </c>
      <c r="J1281" s="2" t="s">
        <v>2336</v>
      </c>
      <c r="K1281" s="2" t="s">
        <v>2336</v>
      </c>
      <c r="L1281" s="2" t="s">
        <v>2336</v>
      </c>
      <c r="M1281" s="2" t="s">
        <v>2336</v>
      </c>
      <c r="N1281" s="2" t="s">
        <v>4759</v>
      </c>
    </row>
    <row r="1282" spans="1:14" ht="16.5" customHeight="1">
      <c r="A1282" s="2" t="s">
        <v>15</v>
      </c>
      <c r="B1282" s="4">
        <v>28875</v>
      </c>
      <c r="C1282" s="2" t="s">
        <v>7484</v>
      </c>
      <c r="D1282" s="2" t="s">
        <v>11</v>
      </c>
      <c r="E1282" s="9" t="s">
        <v>7485</v>
      </c>
      <c r="F1282" s="2" t="s">
        <v>7486</v>
      </c>
      <c r="G1282" s="2" t="s">
        <v>4</v>
      </c>
      <c r="H1282" s="2" t="s">
        <v>3901</v>
      </c>
      <c r="I1282" s="10">
        <v>33712.53</v>
      </c>
      <c r="J1282" s="2" t="s">
        <v>2336</v>
      </c>
      <c r="K1282" s="2" t="s">
        <v>2336</v>
      </c>
      <c r="L1282" s="2" t="s">
        <v>2336</v>
      </c>
      <c r="M1282" s="2" t="s">
        <v>2336</v>
      </c>
      <c r="N1282" s="2" t="s">
        <v>4759</v>
      </c>
    </row>
    <row r="1283" spans="1:14" ht="16.5" customHeight="1">
      <c r="A1283" s="2" t="s">
        <v>15</v>
      </c>
      <c r="B1283" s="4">
        <v>28875</v>
      </c>
      <c r="C1283" s="2" t="s">
        <v>7487</v>
      </c>
      <c r="D1283" s="2" t="s">
        <v>11</v>
      </c>
      <c r="E1283" s="9" t="s">
        <v>7488</v>
      </c>
      <c r="F1283" s="2" t="s">
        <v>7489</v>
      </c>
      <c r="G1283" s="2" t="s">
        <v>4</v>
      </c>
      <c r="H1283" s="2" t="s">
        <v>3901</v>
      </c>
      <c r="I1283" s="10">
        <v>32840.5</v>
      </c>
      <c r="J1283" s="2" t="s">
        <v>2336</v>
      </c>
      <c r="K1283" s="2" t="s">
        <v>2336</v>
      </c>
      <c r="L1283" s="2" t="s">
        <v>2336</v>
      </c>
      <c r="M1283" s="2" t="s">
        <v>2336</v>
      </c>
      <c r="N1283" s="2" t="s">
        <v>4759</v>
      </c>
    </row>
    <row r="1284" spans="1:14" ht="16.5" customHeight="1">
      <c r="A1284" s="2" t="s">
        <v>15</v>
      </c>
      <c r="B1284" s="4">
        <v>34650</v>
      </c>
      <c r="C1284" s="2" t="s">
        <v>7490</v>
      </c>
      <c r="D1284" s="2" t="s">
        <v>11</v>
      </c>
      <c r="E1284" s="9" t="s">
        <v>7491</v>
      </c>
      <c r="F1284" s="2" t="s">
        <v>7492</v>
      </c>
      <c r="G1284" s="2" t="s">
        <v>4</v>
      </c>
      <c r="H1284" s="2" t="s">
        <v>3901</v>
      </c>
      <c r="I1284" s="10">
        <v>38253.599999999999</v>
      </c>
      <c r="J1284" s="2" t="s">
        <v>2336</v>
      </c>
      <c r="K1284" s="2" t="s">
        <v>2336</v>
      </c>
      <c r="L1284" s="2" t="s">
        <v>2336</v>
      </c>
      <c r="M1284" s="2" t="s">
        <v>2336</v>
      </c>
      <c r="N1284" s="2" t="s">
        <v>4759</v>
      </c>
    </row>
    <row r="1285" spans="1:14" ht="16.5" customHeight="1">
      <c r="A1285" s="2" t="s">
        <v>15</v>
      </c>
      <c r="B1285" s="10">
        <v>14437.5</v>
      </c>
      <c r="C1285" s="2" t="s">
        <v>7493</v>
      </c>
      <c r="D1285" s="2" t="s">
        <v>11</v>
      </c>
      <c r="E1285" s="9" t="s">
        <v>7494</v>
      </c>
      <c r="F1285" s="2" t="s">
        <v>7495</v>
      </c>
      <c r="G1285" s="2" t="s">
        <v>4</v>
      </c>
      <c r="H1285" s="2" t="s">
        <v>3901</v>
      </c>
      <c r="I1285" s="10">
        <v>24466.75</v>
      </c>
      <c r="J1285" s="2" t="s">
        <v>2336</v>
      </c>
      <c r="K1285" s="2" t="s">
        <v>2336</v>
      </c>
      <c r="L1285" s="2" t="s">
        <v>2336</v>
      </c>
      <c r="M1285" s="2" t="s">
        <v>2336</v>
      </c>
      <c r="N1285" s="2" t="s">
        <v>4759</v>
      </c>
    </row>
    <row r="1286" spans="1:14" ht="16.5" customHeight="1">
      <c r="A1286" s="2" t="s">
        <v>15</v>
      </c>
      <c r="B1286" s="4">
        <v>26950</v>
      </c>
      <c r="C1286" s="2" t="s">
        <v>7496</v>
      </c>
      <c r="D1286" s="2" t="s">
        <v>11</v>
      </c>
      <c r="E1286" s="9" t="s">
        <v>7497</v>
      </c>
      <c r="F1286" s="2" t="s">
        <v>7498</v>
      </c>
      <c r="G1286" s="2" t="s">
        <v>4</v>
      </c>
      <c r="H1286" s="2" t="s">
        <v>3901</v>
      </c>
      <c r="I1286" s="10">
        <v>33712.53</v>
      </c>
      <c r="J1286" s="2" t="s">
        <v>2336</v>
      </c>
      <c r="K1286" s="2" t="s">
        <v>2336</v>
      </c>
      <c r="L1286" s="2" t="s">
        <v>2336</v>
      </c>
      <c r="M1286" s="2" t="s">
        <v>2336</v>
      </c>
      <c r="N1286" s="2" t="s">
        <v>4759</v>
      </c>
    </row>
    <row r="1287" spans="1:14" ht="16.5" customHeight="1">
      <c r="A1287" s="2" t="s">
        <v>15</v>
      </c>
      <c r="B1287" s="4">
        <v>26950</v>
      </c>
      <c r="C1287" s="2" t="s">
        <v>7499</v>
      </c>
      <c r="D1287" s="2" t="s">
        <v>11</v>
      </c>
      <c r="E1287" s="9" t="s">
        <v>7500</v>
      </c>
      <c r="F1287" s="2" t="s">
        <v>7501</v>
      </c>
      <c r="G1287" s="2" t="s">
        <v>4</v>
      </c>
      <c r="H1287" s="2" t="s">
        <v>3901</v>
      </c>
      <c r="I1287" s="10">
        <v>33712.53</v>
      </c>
      <c r="J1287" s="2" t="s">
        <v>2336</v>
      </c>
      <c r="K1287" s="2" t="s">
        <v>2336</v>
      </c>
      <c r="L1287" s="2" t="s">
        <v>2336</v>
      </c>
      <c r="M1287" s="2" t="s">
        <v>2336</v>
      </c>
      <c r="N1287" s="2" t="s">
        <v>4759</v>
      </c>
    </row>
    <row r="1288" spans="1:14" ht="16.5" customHeight="1">
      <c r="A1288" s="2" t="s">
        <v>15</v>
      </c>
      <c r="B1288" s="4">
        <v>30415</v>
      </c>
      <c r="C1288" s="2" t="s">
        <v>7502</v>
      </c>
      <c r="D1288" s="2" t="s">
        <v>11</v>
      </c>
      <c r="E1288" s="9" t="s">
        <v>7503</v>
      </c>
      <c r="F1288" s="2" t="s">
        <v>7504</v>
      </c>
      <c r="G1288" s="2" t="s">
        <v>4</v>
      </c>
      <c r="H1288" s="2" t="s">
        <v>3901</v>
      </c>
      <c r="I1288" s="10">
        <v>33712.53</v>
      </c>
      <c r="J1288" s="2" t="s">
        <v>2336</v>
      </c>
      <c r="K1288" s="2" t="s">
        <v>2336</v>
      </c>
      <c r="L1288" s="2" t="s">
        <v>2336</v>
      </c>
      <c r="M1288" s="2" t="s">
        <v>2336</v>
      </c>
      <c r="N1288" s="2" t="s">
        <v>4759</v>
      </c>
    </row>
    <row r="1289" spans="1:14" ht="16.5" customHeight="1">
      <c r="A1289" s="2" t="s">
        <v>15</v>
      </c>
      <c r="B1289" s="4">
        <v>26180</v>
      </c>
      <c r="C1289" s="2" t="s">
        <v>7505</v>
      </c>
      <c r="D1289" s="2" t="s">
        <v>11</v>
      </c>
      <c r="E1289" s="9" t="s">
        <v>7506</v>
      </c>
      <c r="F1289" s="2" t="s">
        <v>7507</v>
      </c>
      <c r="G1289" s="2" t="s">
        <v>4</v>
      </c>
      <c r="H1289" s="2" t="s">
        <v>3901</v>
      </c>
      <c r="I1289" s="10">
        <v>33712.53</v>
      </c>
      <c r="J1289" s="2" t="s">
        <v>2336</v>
      </c>
      <c r="K1289" s="2" t="s">
        <v>2336</v>
      </c>
      <c r="L1289" s="2" t="s">
        <v>2336</v>
      </c>
      <c r="M1289" s="2" t="s">
        <v>2336</v>
      </c>
      <c r="N1289" s="2" t="s">
        <v>4759</v>
      </c>
    </row>
    <row r="1290" spans="1:14" ht="16.5" customHeight="1">
      <c r="A1290" s="2" t="s">
        <v>15</v>
      </c>
      <c r="B1290" s="4">
        <v>26950</v>
      </c>
      <c r="C1290" s="2" t="s">
        <v>7508</v>
      </c>
      <c r="D1290" s="2" t="s">
        <v>11</v>
      </c>
      <c r="E1290" s="9" t="s">
        <v>7509</v>
      </c>
      <c r="F1290" s="2" t="s">
        <v>7510</v>
      </c>
      <c r="G1290" s="2" t="s">
        <v>4</v>
      </c>
      <c r="H1290" s="2" t="s">
        <v>3901</v>
      </c>
      <c r="I1290" s="10">
        <v>33712.53</v>
      </c>
      <c r="J1290" s="2" t="s">
        <v>2336</v>
      </c>
      <c r="K1290" s="2" t="s">
        <v>2336</v>
      </c>
      <c r="L1290" s="2" t="s">
        <v>2336</v>
      </c>
      <c r="M1290" s="2" t="s">
        <v>2336</v>
      </c>
      <c r="N1290" s="2" t="s">
        <v>4759</v>
      </c>
    </row>
    <row r="1291" spans="1:14" ht="16.5" customHeight="1">
      <c r="A1291" s="2" t="s">
        <v>15</v>
      </c>
      <c r="B1291" s="4">
        <v>30415</v>
      </c>
      <c r="C1291" s="2" t="s">
        <v>7511</v>
      </c>
      <c r="D1291" s="2" t="s">
        <v>11</v>
      </c>
      <c r="E1291" s="9" t="s">
        <v>7512</v>
      </c>
      <c r="F1291" s="2" t="s">
        <v>7513</v>
      </c>
      <c r="G1291" s="2" t="s">
        <v>4</v>
      </c>
      <c r="H1291" s="2" t="s">
        <v>3901</v>
      </c>
      <c r="I1291" s="10">
        <v>38253.599999999999</v>
      </c>
      <c r="J1291" s="2" t="s">
        <v>2336</v>
      </c>
      <c r="K1291" s="2" t="s">
        <v>2336</v>
      </c>
      <c r="L1291" s="2" t="s">
        <v>2336</v>
      </c>
      <c r="M1291" s="2" t="s">
        <v>2336</v>
      </c>
      <c r="N1291" s="2" t="s">
        <v>4759</v>
      </c>
    </row>
    <row r="1292" spans="1:14" ht="16.5" customHeight="1">
      <c r="A1292" s="2" t="s">
        <v>15</v>
      </c>
      <c r="B1292" s="4">
        <v>5736.5</v>
      </c>
      <c r="C1292" s="2" t="s">
        <v>7514</v>
      </c>
      <c r="D1292" s="2" t="s">
        <v>11</v>
      </c>
      <c r="E1292" s="9" t="s">
        <v>7515</v>
      </c>
      <c r="F1292" s="2" t="s">
        <v>7516</v>
      </c>
      <c r="G1292" s="2" t="s">
        <v>4</v>
      </c>
      <c r="H1292" s="1" t="s">
        <v>3901</v>
      </c>
      <c r="I1292" s="4">
        <v>5736.5</v>
      </c>
      <c r="J1292" s="4"/>
      <c r="K1292" s="4"/>
      <c r="L1292" s="4"/>
      <c r="M1292" s="4"/>
      <c r="N1292" s="2" t="s">
        <v>4759</v>
      </c>
    </row>
    <row r="1293" spans="1:14" ht="16.5" customHeight="1">
      <c r="A1293" s="2" t="s">
        <v>15</v>
      </c>
      <c r="B1293" s="10">
        <v>28690.2</v>
      </c>
      <c r="C1293" s="2" t="s">
        <v>7514</v>
      </c>
      <c r="D1293" s="2" t="s">
        <v>11</v>
      </c>
      <c r="E1293" s="9" t="s">
        <v>7517</v>
      </c>
      <c r="F1293" s="2" t="s">
        <v>7518</v>
      </c>
      <c r="G1293" s="2" t="s">
        <v>4</v>
      </c>
      <c r="H1293" s="2" t="s">
        <v>3901</v>
      </c>
      <c r="I1293" s="10">
        <v>38253.599999999999</v>
      </c>
      <c r="J1293" s="2" t="s">
        <v>2336</v>
      </c>
      <c r="K1293" s="2" t="s">
        <v>2336</v>
      </c>
      <c r="L1293" s="2" t="s">
        <v>2336</v>
      </c>
      <c r="M1293" s="2" t="s">
        <v>2336</v>
      </c>
      <c r="N1293" s="2" t="s">
        <v>4759</v>
      </c>
    </row>
    <row r="1294" spans="1:14" ht="16.5" customHeight="1">
      <c r="A1294" s="2" t="s">
        <v>15</v>
      </c>
      <c r="B1294" s="10">
        <v>25284.87</v>
      </c>
      <c r="C1294" s="2" t="s">
        <v>7519</v>
      </c>
      <c r="D1294" s="2" t="s">
        <v>11</v>
      </c>
      <c r="E1294" s="9" t="s">
        <v>7520</v>
      </c>
      <c r="F1294" s="2" t="s">
        <v>7521</v>
      </c>
      <c r="G1294" s="2" t="s">
        <v>4</v>
      </c>
      <c r="H1294" s="2" t="s">
        <v>3901</v>
      </c>
      <c r="I1294" s="10">
        <v>33712.53</v>
      </c>
      <c r="J1294" s="2" t="s">
        <v>2336</v>
      </c>
      <c r="K1294" s="2" t="s">
        <v>2336</v>
      </c>
      <c r="L1294" s="2" t="s">
        <v>2336</v>
      </c>
      <c r="M1294" s="2" t="s">
        <v>2336</v>
      </c>
      <c r="N1294" s="2" t="s">
        <v>4759</v>
      </c>
    </row>
    <row r="1295" spans="1:14" ht="16.5" customHeight="1">
      <c r="A1295" s="2" t="s">
        <v>15</v>
      </c>
      <c r="B1295" s="10">
        <v>37870.53</v>
      </c>
      <c r="C1295" s="2" t="s">
        <v>7522</v>
      </c>
      <c r="D1295" s="2" t="s">
        <v>11</v>
      </c>
      <c r="E1295" s="9" t="s">
        <v>7523</v>
      </c>
      <c r="F1295" s="2" t="s">
        <v>7524</v>
      </c>
      <c r="G1295" s="2" t="s">
        <v>4</v>
      </c>
      <c r="H1295" s="2" t="s">
        <v>3901</v>
      </c>
      <c r="I1295" s="10">
        <v>38253.599999999999</v>
      </c>
      <c r="J1295" s="2" t="s">
        <v>2336</v>
      </c>
      <c r="K1295" s="2" t="s">
        <v>2336</v>
      </c>
      <c r="L1295" s="2" t="s">
        <v>2336</v>
      </c>
      <c r="M1295" s="2" t="s">
        <v>2336</v>
      </c>
      <c r="N1295" s="2" t="s">
        <v>4759</v>
      </c>
    </row>
    <row r="1296" spans="1:14" ht="16.5" customHeight="1">
      <c r="A1296" s="2" t="s">
        <v>15</v>
      </c>
      <c r="B1296" s="4">
        <v>23100</v>
      </c>
      <c r="C1296" s="2" t="s">
        <v>7525</v>
      </c>
      <c r="D1296" s="2" t="s">
        <v>11</v>
      </c>
      <c r="E1296" s="9" t="s">
        <v>7526</v>
      </c>
      <c r="F1296" s="2" t="s">
        <v>7527</v>
      </c>
      <c r="G1296" s="2" t="s">
        <v>4</v>
      </c>
      <c r="H1296" s="2" t="s">
        <v>3901</v>
      </c>
      <c r="I1296" s="10">
        <v>29169.53</v>
      </c>
      <c r="J1296" s="2" t="s">
        <v>2336</v>
      </c>
      <c r="K1296" s="2" t="s">
        <v>2336</v>
      </c>
      <c r="L1296" s="2" t="s">
        <v>2336</v>
      </c>
      <c r="M1296" s="2" t="s">
        <v>2336</v>
      </c>
      <c r="N1296" s="2" t="s">
        <v>4759</v>
      </c>
    </row>
    <row r="1297" spans="1:14" ht="16.5" customHeight="1">
      <c r="A1297" s="2" t="s">
        <v>15</v>
      </c>
      <c r="B1297" s="10">
        <v>26757.5</v>
      </c>
      <c r="C1297" s="2" t="s">
        <v>7528</v>
      </c>
      <c r="D1297" s="2" t="s">
        <v>11</v>
      </c>
      <c r="E1297" s="9" t="s">
        <v>7529</v>
      </c>
      <c r="F1297" s="2" t="s">
        <v>7530</v>
      </c>
      <c r="G1297" s="2" t="s">
        <v>4</v>
      </c>
      <c r="H1297" s="2" t="s">
        <v>3901</v>
      </c>
      <c r="I1297" s="10">
        <v>33712.53</v>
      </c>
      <c r="J1297" s="2" t="s">
        <v>2336</v>
      </c>
      <c r="K1297" s="2" t="s">
        <v>2336</v>
      </c>
      <c r="L1297" s="2" t="s">
        <v>2336</v>
      </c>
      <c r="M1297" s="2" t="s">
        <v>2336</v>
      </c>
      <c r="N1297" s="2" t="s">
        <v>4759</v>
      </c>
    </row>
    <row r="1298" spans="1:14" ht="16.5" customHeight="1">
      <c r="A1298" s="2" t="s">
        <v>15</v>
      </c>
      <c r="B1298" s="10">
        <v>26757.5</v>
      </c>
      <c r="C1298" s="2" t="s">
        <v>7531</v>
      </c>
      <c r="D1298" s="2" t="s">
        <v>11</v>
      </c>
      <c r="E1298" s="9" t="s">
        <v>7532</v>
      </c>
      <c r="F1298" s="2" t="s">
        <v>7533</v>
      </c>
      <c r="G1298" s="2" t="s">
        <v>4</v>
      </c>
      <c r="H1298" s="2" t="s">
        <v>3901</v>
      </c>
      <c r="I1298" s="10">
        <v>33712.53</v>
      </c>
      <c r="J1298" s="2" t="s">
        <v>2336</v>
      </c>
      <c r="K1298" s="2" t="s">
        <v>2336</v>
      </c>
      <c r="L1298" s="2" t="s">
        <v>2336</v>
      </c>
      <c r="M1298" s="2" t="s">
        <v>2336</v>
      </c>
      <c r="N1298" s="2" t="s">
        <v>4759</v>
      </c>
    </row>
    <row r="1299" spans="1:14" ht="16.5" customHeight="1">
      <c r="A1299" s="2" t="s">
        <v>15</v>
      </c>
      <c r="B1299" s="10">
        <v>30222.5</v>
      </c>
      <c r="C1299" s="2" t="s">
        <v>7534</v>
      </c>
      <c r="D1299" s="2" t="s">
        <v>11</v>
      </c>
      <c r="E1299" s="9" t="s">
        <v>7535</v>
      </c>
      <c r="F1299" s="2" t="s">
        <v>7536</v>
      </c>
      <c r="G1299" s="2" t="s">
        <v>4</v>
      </c>
      <c r="H1299" s="2" t="s">
        <v>3901</v>
      </c>
      <c r="I1299" s="10">
        <v>38253.599999999999</v>
      </c>
      <c r="J1299" s="2" t="s">
        <v>2336</v>
      </c>
      <c r="K1299" s="2" t="s">
        <v>2336</v>
      </c>
      <c r="L1299" s="2" t="s">
        <v>2336</v>
      </c>
      <c r="M1299" s="2" t="s">
        <v>2336</v>
      </c>
      <c r="N1299" s="2" t="s">
        <v>4759</v>
      </c>
    </row>
    <row r="1300" spans="1:14" ht="16.5" customHeight="1">
      <c r="A1300" s="2" t="s">
        <v>15</v>
      </c>
      <c r="B1300" s="10">
        <v>23104.400000000001</v>
      </c>
      <c r="C1300" s="2" t="s">
        <v>7537</v>
      </c>
      <c r="D1300" s="2" t="s">
        <v>11</v>
      </c>
      <c r="E1300" s="9" t="s">
        <v>7538</v>
      </c>
      <c r="F1300" s="2" t="s">
        <v>7539</v>
      </c>
      <c r="G1300" s="2" t="s">
        <v>4</v>
      </c>
      <c r="H1300" s="2" t="s">
        <v>3901</v>
      </c>
      <c r="I1300" s="10">
        <v>34290.449999999997</v>
      </c>
      <c r="J1300" s="2" t="s">
        <v>2336</v>
      </c>
      <c r="K1300" s="2" t="s">
        <v>2336</v>
      </c>
      <c r="L1300" s="2" t="s">
        <v>2336</v>
      </c>
      <c r="M1300" s="2" t="s">
        <v>2336</v>
      </c>
      <c r="N1300" s="2" t="s">
        <v>4759</v>
      </c>
    </row>
    <row r="1301" spans="1:14" ht="16.5" customHeight="1">
      <c r="A1301" s="2" t="s">
        <v>15</v>
      </c>
      <c r="B1301" s="4">
        <v>28875</v>
      </c>
      <c r="C1301" s="2" t="s">
        <v>7540</v>
      </c>
      <c r="D1301" s="2" t="s">
        <v>11</v>
      </c>
      <c r="E1301" s="9" t="s">
        <v>7541</v>
      </c>
      <c r="F1301" s="2" t="s">
        <v>7542</v>
      </c>
      <c r="G1301" s="2" t="s">
        <v>4</v>
      </c>
      <c r="H1301" s="2" t="s">
        <v>3901</v>
      </c>
      <c r="I1301" s="10">
        <v>29169.53</v>
      </c>
      <c r="J1301" s="2" t="s">
        <v>2336</v>
      </c>
      <c r="K1301" s="2" t="s">
        <v>2336</v>
      </c>
      <c r="L1301" s="2" t="s">
        <v>2336</v>
      </c>
      <c r="M1301" s="2" t="s">
        <v>2336</v>
      </c>
      <c r="N1301" s="2" t="s">
        <v>4759</v>
      </c>
    </row>
    <row r="1302" spans="1:14" ht="16.5" customHeight="1">
      <c r="A1302" s="2" t="s">
        <v>15</v>
      </c>
      <c r="B1302" s="4">
        <v>36575</v>
      </c>
      <c r="C1302" s="2" t="s">
        <v>7543</v>
      </c>
      <c r="D1302" s="2" t="s">
        <v>11</v>
      </c>
      <c r="E1302" s="9" t="s">
        <v>7544</v>
      </c>
      <c r="F1302" s="2" t="s">
        <v>7545</v>
      </c>
      <c r="G1302" s="2" t="s">
        <v>4</v>
      </c>
      <c r="H1302" s="2" t="s">
        <v>3901</v>
      </c>
      <c r="I1302" s="10">
        <v>38253.599999999999</v>
      </c>
      <c r="J1302" s="2" t="s">
        <v>2336</v>
      </c>
      <c r="K1302" s="2" t="s">
        <v>2336</v>
      </c>
      <c r="L1302" s="2" t="s">
        <v>2336</v>
      </c>
      <c r="M1302" s="2" t="s">
        <v>2336</v>
      </c>
      <c r="N1302" s="2" t="s">
        <v>4759</v>
      </c>
    </row>
    <row r="1303" spans="1:14" ht="16.5" customHeight="1">
      <c r="A1303" s="2" t="s">
        <v>15</v>
      </c>
      <c r="B1303" s="4">
        <v>26950</v>
      </c>
      <c r="C1303" s="2" t="s">
        <v>7546</v>
      </c>
      <c r="D1303" s="2" t="s">
        <v>11</v>
      </c>
      <c r="E1303" s="9" t="s">
        <v>7547</v>
      </c>
      <c r="F1303" s="2" t="s">
        <v>7548</v>
      </c>
      <c r="G1303" s="2" t="s">
        <v>4</v>
      </c>
      <c r="H1303" s="2" t="s">
        <v>3901</v>
      </c>
      <c r="I1303" s="10">
        <v>29169.53</v>
      </c>
      <c r="J1303" s="2" t="s">
        <v>2336</v>
      </c>
      <c r="K1303" s="2" t="s">
        <v>2336</v>
      </c>
      <c r="L1303" s="2" t="s">
        <v>2336</v>
      </c>
      <c r="M1303" s="2" t="s">
        <v>2336</v>
      </c>
      <c r="N1303" s="2" t="s">
        <v>4759</v>
      </c>
    </row>
    <row r="1304" spans="1:14" ht="16.5" customHeight="1">
      <c r="A1304" s="2" t="s">
        <v>15</v>
      </c>
      <c r="B1304" s="10">
        <v>26757.5</v>
      </c>
      <c r="C1304" s="2" t="s">
        <v>7549</v>
      </c>
      <c r="D1304" s="2" t="s">
        <v>11</v>
      </c>
      <c r="E1304" s="9" t="s">
        <v>7550</v>
      </c>
      <c r="F1304" s="2" t="s">
        <v>7551</v>
      </c>
      <c r="G1304" s="2" t="s">
        <v>4</v>
      </c>
      <c r="H1304" s="2" t="s">
        <v>3901</v>
      </c>
      <c r="I1304" s="10">
        <v>38253.599999999999</v>
      </c>
      <c r="J1304" s="2" t="s">
        <v>2336</v>
      </c>
      <c r="K1304" s="2" t="s">
        <v>2336</v>
      </c>
      <c r="L1304" s="2" t="s">
        <v>2336</v>
      </c>
      <c r="M1304" s="2" t="s">
        <v>2336</v>
      </c>
      <c r="N1304" s="2" t="s">
        <v>4759</v>
      </c>
    </row>
    <row r="1305" spans="1:14" ht="16.5" customHeight="1">
      <c r="A1305" s="2" t="s">
        <v>15</v>
      </c>
      <c r="B1305" s="4">
        <v>3428.43</v>
      </c>
      <c r="C1305" s="2" t="s">
        <v>7552</v>
      </c>
      <c r="D1305" s="2" t="s">
        <v>11</v>
      </c>
      <c r="E1305" s="9" t="s">
        <v>7553</v>
      </c>
      <c r="F1305" s="2" t="s">
        <v>7554</v>
      </c>
      <c r="G1305" s="2" t="s">
        <v>4</v>
      </c>
      <c r="H1305" s="1" t="s">
        <v>3901</v>
      </c>
      <c r="I1305" s="4">
        <v>3428.43</v>
      </c>
      <c r="J1305" s="4"/>
      <c r="K1305" s="4"/>
      <c r="L1305" s="4"/>
      <c r="M1305" s="4"/>
      <c r="N1305" s="2" t="s">
        <v>4759</v>
      </c>
    </row>
    <row r="1306" spans="1:14" ht="16.5" customHeight="1">
      <c r="A1306" s="2" t="s">
        <v>15</v>
      </c>
      <c r="B1306" s="10">
        <v>28738.32</v>
      </c>
      <c r="C1306" s="2" t="s">
        <v>7552</v>
      </c>
      <c r="D1306" s="2" t="s">
        <v>11</v>
      </c>
      <c r="E1306" s="9" t="s">
        <v>7555</v>
      </c>
      <c r="F1306" s="2" t="s">
        <v>7556</v>
      </c>
      <c r="G1306" s="2" t="s">
        <v>4</v>
      </c>
      <c r="H1306" s="2" t="s">
        <v>3901</v>
      </c>
      <c r="I1306" s="10">
        <v>38228.57</v>
      </c>
      <c r="J1306" s="2" t="s">
        <v>2336</v>
      </c>
      <c r="K1306" s="2" t="s">
        <v>2336</v>
      </c>
      <c r="L1306" s="2" t="s">
        <v>2336</v>
      </c>
      <c r="M1306" s="2" t="s">
        <v>2336</v>
      </c>
      <c r="N1306" s="2" t="s">
        <v>4759</v>
      </c>
    </row>
    <row r="1307" spans="1:14" ht="16.5" customHeight="1">
      <c r="A1307" s="2" t="s">
        <v>15</v>
      </c>
      <c r="B1307" s="10">
        <v>26272.400000000001</v>
      </c>
      <c r="C1307" s="2" t="s">
        <v>7557</v>
      </c>
      <c r="D1307" s="2" t="s">
        <v>11</v>
      </c>
      <c r="E1307" s="9" t="s">
        <v>7558</v>
      </c>
      <c r="F1307" s="2" t="s">
        <v>7559</v>
      </c>
      <c r="G1307" s="2" t="s">
        <v>4</v>
      </c>
      <c r="H1307" s="2" t="s">
        <v>3901</v>
      </c>
      <c r="I1307" s="10">
        <v>32840.5</v>
      </c>
      <c r="J1307" s="2" t="s">
        <v>2336</v>
      </c>
      <c r="K1307" s="2" t="s">
        <v>2336</v>
      </c>
      <c r="L1307" s="2" t="s">
        <v>2336</v>
      </c>
      <c r="M1307" s="2" t="s">
        <v>2336</v>
      </c>
      <c r="N1307" s="2" t="s">
        <v>4759</v>
      </c>
    </row>
    <row r="1308" spans="1:14" ht="16.5" customHeight="1">
      <c r="A1308" s="2" t="s">
        <v>15</v>
      </c>
      <c r="B1308" s="10">
        <v>30603.65</v>
      </c>
      <c r="C1308" s="2" t="s">
        <v>7560</v>
      </c>
      <c r="D1308" s="2" t="s">
        <v>11</v>
      </c>
      <c r="E1308" s="9" t="s">
        <v>7561</v>
      </c>
      <c r="F1308" s="2" t="s">
        <v>7562</v>
      </c>
      <c r="G1308" s="2" t="s">
        <v>4</v>
      </c>
      <c r="H1308" s="2" t="s">
        <v>3901</v>
      </c>
      <c r="I1308" s="10">
        <v>38253.599999999999</v>
      </c>
      <c r="J1308" s="2" t="s">
        <v>2336</v>
      </c>
      <c r="K1308" s="2" t="s">
        <v>2336</v>
      </c>
      <c r="L1308" s="2" t="s">
        <v>2336</v>
      </c>
      <c r="M1308" s="2" t="s">
        <v>2336</v>
      </c>
      <c r="N1308" s="2" t="s">
        <v>4759</v>
      </c>
    </row>
    <row r="1309" spans="1:14" ht="16.5" customHeight="1">
      <c r="A1309" s="2" t="s">
        <v>15</v>
      </c>
      <c r="B1309" s="10">
        <v>26969.25</v>
      </c>
      <c r="C1309" s="2" t="s">
        <v>7563</v>
      </c>
      <c r="D1309" s="2" t="s">
        <v>11</v>
      </c>
      <c r="E1309" s="9" t="s">
        <v>7564</v>
      </c>
      <c r="F1309" s="2" t="s">
        <v>7565</v>
      </c>
      <c r="G1309" s="2" t="s">
        <v>4</v>
      </c>
      <c r="H1309" s="2" t="s">
        <v>3901</v>
      </c>
      <c r="I1309" s="10">
        <v>33712.53</v>
      </c>
      <c r="J1309" s="2" t="s">
        <v>2336</v>
      </c>
      <c r="K1309" s="2" t="s">
        <v>2336</v>
      </c>
      <c r="L1309" s="2" t="s">
        <v>2336</v>
      </c>
      <c r="M1309" s="2" t="s">
        <v>2336</v>
      </c>
      <c r="N1309" s="2" t="s">
        <v>4759</v>
      </c>
    </row>
    <row r="1310" spans="1:14" ht="16.5" customHeight="1">
      <c r="A1310" s="2" t="s">
        <v>15</v>
      </c>
      <c r="B1310" s="10">
        <v>30603.65</v>
      </c>
      <c r="C1310" s="2" t="s">
        <v>7566</v>
      </c>
      <c r="D1310" s="2" t="s">
        <v>11</v>
      </c>
      <c r="E1310" s="9" t="s">
        <v>7567</v>
      </c>
      <c r="F1310" s="2" t="s">
        <v>7568</v>
      </c>
      <c r="G1310" s="2" t="s">
        <v>4</v>
      </c>
      <c r="H1310" s="2" t="s">
        <v>3901</v>
      </c>
      <c r="I1310" s="10">
        <v>38253.599999999999</v>
      </c>
      <c r="J1310" s="2" t="s">
        <v>2336</v>
      </c>
      <c r="K1310" s="2" t="s">
        <v>2336</v>
      </c>
      <c r="L1310" s="2" t="s">
        <v>2336</v>
      </c>
      <c r="M1310" s="2" t="s">
        <v>2336</v>
      </c>
      <c r="N1310" s="2" t="s">
        <v>4759</v>
      </c>
    </row>
    <row r="1311" spans="1:14" ht="16.5" customHeight="1">
      <c r="A1311" s="2" t="s">
        <v>15</v>
      </c>
      <c r="B1311" s="10">
        <v>30603.65</v>
      </c>
      <c r="C1311" s="2" t="s">
        <v>7569</v>
      </c>
      <c r="D1311" s="2" t="s">
        <v>11</v>
      </c>
      <c r="E1311" s="9" t="s">
        <v>7570</v>
      </c>
      <c r="F1311" s="2" t="s">
        <v>7571</v>
      </c>
      <c r="G1311" s="2" t="s">
        <v>4</v>
      </c>
      <c r="H1311" s="2" t="s">
        <v>3901</v>
      </c>
      <c r="I1311" s="10">
        <v>38253.599999999999</v>
      </c>
      <c r="J1311" s="2" t="s">
        <v>2336</v>
      </c>
      <c r="K1311" s="2" t="s">
        <v>2336</v>
      </c>
      <c r="L1311" s="2" t="s">
        <v>2336</v>
      </c>
      <c r="M1311" s="2" t="s">
        <v>2336</v>
      </c>
      <c r="N1311" s="2" t="s">
        <v>4759</v>
      </c>
    </row>
    <row r="1312" spans="1:14" ht="16.5" customHeight="1">
      <c r="A1312" s="2" t="s">
        <v>15</v>
      </c>
      <c r="B1312" s="10">
        <v>23051.87</v>
      </c>
      <c r="C1312" s="2" t="s">
        <v>7572</v>
      </c>
      <c r="D1312" s="2" t="s">
        <v>11</v>
      </c>
      <c r="E1312" s="9" t="s">
        <v>7573</v>
      </c>
      <c r="F1312" s="2" t="s">
        <v>7574</v>
      </c>
      <c r="G1312" s="2" t="s">
        <v>4</v>
      </c>
      <c r="H1312" s="2" t="s">
        <v>3901</v>
      </c>
      <c r="I1312" s="10">
        <v>27991.43</v>
      </c>
      <c r="J1312" s="2" t="s">
        <v>2336</v>
      </c>
      <c r="K1312" s="2" t="s">
        <v>2336</v>
      </c>
      <c r="L1312" s="2" t="s">
        <v>2336</v>
      </c>
      <c r="M1312" s="2" t="s">
        <v>2336</v>
      </c>
      <c r="N1312" s="2" t="s">
        <v>4759</v>
      </c>
    </row>
    <row r="1313" spans="1:14" ht="16.5" customHeight="1">
      <c r="A1313" s="2" t="s">
        <v>15</v>
      </c>
      <c r="B1313" s="10">
        <v>32676.87</v>
      </c>
      <c r="C1313" s="2" t="s">
        <v>7575</v>
      </c>
      <c r="D1313" s="2" t="s">
        <v>11</v>
      </c>
      <c r="E1313" s="9" t="s">
        <v>7576</v>
      </c>
      <c r="F1313" s="2" t="s">
        <v>7577</v>
      </c>
      <c r="G1313" s="2" t="s">
        <v>4</v>
      </c>
      <c r="H1313" s="2" t="s">
        <v>3901</v>
      </c>
      <c r="I1313" s="10">
        <v>33712.53</v>
      </c>
      <c r="J1313" s="2" t="s">
        <v>2336</v>
      </c>
      <c r="K1313" s="2" t="s">
        <v>2336</v>
      </c>
      <c r="L1313" s="2" t="s">
        <v>2336</v>
      </c>
      <c r="M1313" s="2" t="s">
        <v>2336</v>
      </c>
      <c r="N1313" s="2" t="s">
        <v>4759</v>
      </c>
    </row>
    <row r="1314" spans="1:14" ht="16.5" customHeight="1">
      <c r="A1314" s="2" t="s">
        <v>15</v>
      </c>
      <c r="B1314" s="4">
        <v>27720</v>
      </c>
      <c r="C1314" s="2" t="s">
        <v>7578</v>
      </c>
      <c r="D1314" s="2" t="s">
        <v>11</v>
      </c>
      <c r="E1314" s="9" t="s">
        <v>7579</v>
      </c>
      <c r="F1314" s="2" t="s">
        <v>7580</v>
      </c>
      <c r="G1314" s="2" t="s">
        <v>4</v>
      </c>
      <c r="H1314" s="2" t="s">
        <v>3901</v>
      </c>
      <c r="I1314" s="10">
        <v>29169.53</v>
      </c>
      <c r="J1314" s="2" t="s">
        <v>2336</v>
      </c>
      <c r="K1314" s="2" t="s">
        <v>2336</v>
      </c>
      <c r="L1314" s="2" t="s">
        <v>2336</v>
      </c>
      <c r="M1314" s="2" t="s">
        <v>2336</v>
      </c>
      <c r="N1314" s="2" t="s">
        <v>4759</v>
      </c>
    </row>
    <row r="1315" spans="1:14" ht="16.5" customHeight="1">
      <c r="A1315" s="2" t="s">
        <v>15</v>
      </c>
      <c r="B1315" s="10">
        <v>28056.87</v>
      </c>
      <c r="C1315" s="2" t="s">
        <v>7581</v>
      </c>
      <c r="D1315" s="2" t="s">
        <v>11</v>
      </c>
      <c r="E1315" s="9" t="s">
        <v>7582</v>
      </c>
      <c r="F1315" s="2" t="s">
        <v>7583</v>
      </c>
      <c r="G1315" s="2" t="s">
        <v>4</v>
      </c>
      <c r="H1315" s="2" t="s">
        <v>3901</v>
      </c>
      <c r="I1315" s="10">
        <v>41868.75</v>
      </c>
      <c r="J1315" s="2" t="s">
        <v>2336</v>
      </c>
      <c r="K1315" s="2" t="s">
        <v>2336</v>
      </c>
      <c r="L1315" s="2" t="s">
        <v>2336</v>
      </c>
      <c r="M1315" s="2" t="s">
        <v>2336</v>
      </c>
      <c r="N1315" s="2" t="s">
        <v>4759</v>
      </c>
    </row>
    <row r="1316" spans="1:14" ht="16.5" customHeight="1">
      <c r="A1316" s="2" t="s">
        <v>15</v>
      </c>
      <c r="B1316" s="4">
        <v>26950</v>
      </c>
      <c r="C1316" s="2" t="s">
        <v>7584</v>
      </c>
      <c r="D1316" s="2" t="s">
        <v>11</v>
      </c>
      <c r="E1316" s="9" t="s">
        <v>7585</v>
      </c>
      <c r="F1316" s="2" t="s">
        <v>7586</v>
      </c>
      <c r="G1316" s="2" t="s">
        <v>4</v>
      </c>
      <c r="H1316" s="2" t="s">
        <v>3901</v>
      </c>
      <c r="I1316" s="10">
        <v>33712.53</v>
      </c>
      <c r="J1316" s="2" t="s">
        <v>2336</v>
      </c>
      <c r="K1316" s="2" t="s">
        <v>2336</v>
      </c>
      <c r="L1316" s="2" t="s">
        <v>2336</v>
      </c>
      <c r="M1316" s="2" t="s">
        <v>2336</v>
      </c>
      <c r="N1316" s="2" t="s">
        <v>4759</v>
      </c>
    </row>
    <row r="1317" spans="1:14" ht="16.5" customHeight="1">
      <c r="A1317" s="2" t="s">
        <v>15</v>
      </c>
      <c r="B1317" s="10">
        <v>30751.87</v>
      </c>
      <c r="C1317" s="2" t="s">
        <v>7587</v>
      </c>
      <c r="D1317" s="2" t="s">
        <v>11</v>
      </c>
      <c r="E1317" s="9" t="s">
        <v>7588</v>
      </c>
      <c r="F1317" s="2" t="s">
        <v>7589</v>
      </c>
      <c r="G1317" s="2" t="s">
        <v>4</v>
      </c>
      <c r="H1317" s="2" t="s">
        <v>3901</v>
      </c>
      <c r="I1317" s="10">
        <v>38228.57</v>
      </c>
      <c r="J1317" s="2" t="s">
        <v>2336</v>
      </c>
      <c r="K1317" s="2" t="s">
        <v>2336</v>
      </c>
      <c r="L1317" s="2" t="s">
        <v>2336</v>
      </c>
      <c r="M1317" s="2" t="s">
        <v>2336</v>
      </c>
      <c r="N1317" s="2" t="s">
        <v>4759</v>
      </c>
    </row>
    <row r="1318" spans="1:14" ht="16.5" customHeight="1">
      <c r="A1318" s="2" t="s">
        <v>15</v>
      </c>
      <c r="B1318" s="10">
        <v>18360.650000000001</v>
      </c>
      <c r="C1318" s="2" t="s">
        <v>7590</v>
      </c>
      <c r="D1318" s="2" t="s">
        <v>11</v>
      </c>
      <c r="E1318" s="9" t="s">
        <v>7591</v>
      </c>
      <c r="F1318" s="2" t="s">
        <v>7592</v>
      </c>
      <c r="G1318" s="2" t="s">
        <v>4</v>
      </c>
      <c r="H1318" s="2" t="s">
        <v>3901</v>
      </c>
      <c r="I1318" s="10">
        <v>22944.07</v>
      </c>
      <c r="J1318" s="2" t="s">
        <v>2336</v>
      </c>
      <c r="K1318" s="2" t="s">
        <v>2336</v>
      </c>
      <c r="L1318" s="2" t="s">
        <v>2336</v>
      </c>
      <c r="M1318" s="2" t="s">
        <v>2336</v>
      </c>
      <c r="N1318" s="2" t="s">
        <v>4759</v>
      </c>
    </row>
    <row r="1319" spans="1:14" ht="16.5" customHeight="1">
      <c r="A1319" s="2" t="s">
        <v>15</v>
      </c>
      <c r="B1319" s="10">
        <v>18360.650000000001</v>
      </c>
      <c r="C1319" s="2" t="s">
        <v>7593</v>
      </c>
      <c r="D1319" s="2" t="s">
        <v>11</v>
      </c>
      <c r="E1319" s="9" t="s">
        <v>7594</v>
      </c>
      <c r="F1319" s="2" t="s">
        <v>7595</v>
      </c>
      <c r="G1319" s="2" t="s">
        <v>4</v>
      </c>
      <c r="H1319" s="2" t="s">
        <v>3901</v>
      </c>
      <c r="I1319" s="10">
        <v>22944.07</v>
      </c>
      <c r="J1319" s="2" t="s">
        <v>2336</v>
      </c>
      <c r="K1319" s="2" t="s">
        <v>2336</v>
      </c>
      <c r="L1319" s="2" t="s">
        <v>2336</v>
      </c>
      <c r="M1319" s="2" t="s">
        <v>2336</v>
      </c>
      <c r="N1319" s="2" t="s">
        <v>4759</v>
      </c>
    </row>
    <row r="1320" spans="1:14" ht="16.5" customHeight="1">
      <c r="A1320" s="2" t="s">
        <v>15</v>
      </c>
      <c r="B1320" s="10">
        <v>33687.5</v>
      </c>
      <c r="C1320" s="2" t="s">
        <v>7596</v>
      </c>
      <c r="D1320" s="2" t="s">
        <v>11</v>
      </c>
      <c r="E1320" s="9" t="s">
        <v>7597</v>
      </c>
      <c r="F1320" s="2" t="s">
        <v>7598</v>
      </c>
      <c r="G1320" s="2" t="s">
        <v>4</v>
      </c>
      <c r="H1320" s="2" t="s">
        <v>3901</v>
      </c>
      <c r="I1320" s="10">
        <v>42621.43</v>
      </c>
      <c r="J1320" s="2" t="s">
        <v>2336</v>
      </c>
      <c r="K1320" s="2" t="s">
        <v>2336</v>
      </c>
      <c r="L1320" s="2" t="s">
        <v>2336</v>
      </c>
      <c r="M1320" s="2" t="s">
        <v>2336</v>
      </c>
      <c r="N1320" s="2" t="s">
        <v>4759</v>
      </c>
    </row>
    <row r="1321" spans="1:14" ht="16.5" customHeight="1">
      <c r="A1321" s="2" t="s">
        <v>15</v>
      </c>
      <c r="B1321" s="10">
        <v>18360.650000000001</v>
      </c>
      <c r="C1321" s="2" t="s">
        <v>7599</v>
      </c>
      <c r="D1321" s="2" t="s">
        <v>11</v>
      </c>
      <c r="E1321" s="9" t="s">
        <v>7600</v>
      </c>
      <c r="F1321" s="2" t="s">
        <v>7601</v>
      </c>
      <c r="G1321" s="2" t="s">
        <v>4</v>
      </c>
      <c r="H1321" s="2" t="s">
        <v>3901</v>
      </c>
      <c r="I1321" s="10">
        <v>22944.07</v>
      </c>
      <c r="J1321" s="2" t="s">
        <v>2336</v>
      </c>
      <c r="K1321" s="2" t="s">
        <v>2336</v>
      </c>
      <c r="L1321" s="2" t="s">
        <v>2336</v>
      </c>
      <c r="M1321" s="2" t="s">
        <v>2336</v>
      </c>
      <c r="N1321" s="2" t="s">
        <v>4759</v>
      </c>
    </row>
    <row r="1322" spans="1:14" ht="16.5" customHeight="1">
      <c r="A1322" s="2" t="s">
        <v>15</v>
      </c>
      <c r="B1322" s="10">
        <v>28978.400000000001</v>
      </c>
      <c r="C1322" s="2" t="s">
        <v>7602</v>
      </c>
      <c r="D1322" s="2" t="s">
        <v>11</v>
      </c>
      <c r="E1322" s="9" t="s">
        <v>7603</v>
      </c>
      <c r="F1322" s="2" t="s">
        <v>7604</v>
      </c>
      <c r="G1322" s="2" t="s">
        <v>4</v>
      </c>
      <c r="H1322" s="2" t="s">
        <v>3901</v>
      </c>
      <c r="I1322" s="10">
        <v>34290.449999999997</v>
      </c>
      <c r="J1322" s="2" t="s">
        <v>2336</v>
      </c>
      <c r="K1322" s="2" t="s">
        <v>2336</v>
      </c>
      <c r="L1322" s="2" t="s">
        <v>2336</v>
      </c>
      <c r="M1322" s="2" t="s">
        <v>2336</v>
      </c>
      <c r="N1322" s="2" t="s">
        <v>4759</v>
      </c>
    </row>
    <row r="1323" spans="1:14" ht="16.5" customHeight="1">
      <c r="A1323" s="2" t="s">
        <v>15</v>
      </c>
      <c r="B1323" s="4">
        <v>26950</v>
      </c>
      <c r="C1323" s="2" t="s">
        <v>7605</v>
      </c>
      <c r="D1323" s="2" t="s">
        <v>11</v>
      </c>
      <c r="E1323" s="9" t="s">
        <v>7606</v>
      </c>
      <c r="F1323" s="2" t="s">
        <v>7607</v>
      </c>
      <c r="G1323" s="2" t="s">
        <v>4</v>
      </c>
      <c r="H1323" s="2" t="s">
        <v>3901</v>
      </c>
      <c r="I1323" s="10">
        <v>33712.53</v>
      </c>
      <c r="J1323" s="2" t="s">
        <v>2336</v>
      </c>
      <c r="K1323" s="2" t="s">
        <v>2336</v>
      </c>
      <c r="L1323" s="2" t="s">
        <v>2336</v>
      </c>
      <c r="M1323" s="2" t="s">
        <v>2336</v>
      </c>
      <c r="N1323" s="2" t="s">
        <v>4759</v>
      </c>
    </row>
    <row r="1324" spans="1:14" ht="16.5" customHeight="1">
      <c r="A1324" s="2" t="s">
        <v>15</v>
      </c>
      <c r="B1324" s="10">
        <v>43697.5</v>
      </c>
      <c r="C1324" s="2" t="s">
        <v>7608</v>
      </c>
      <c r="D1324" s="2" t="s">
        <v>11</v>
      </c>
      <c r="E1324" s="9" t="s">
        <v>7609</v>
      </c>
      <c r="F1324" s="2" t="s">
        <v>7610</v>
      </c>
      <c r="G1324" s="2" t="s">
        <v>4</v>
      </c>
      <c r="H1324" s="2" t="s">
        <v>3901</v>
      </c>
      <c r="I1324" s="10">
        <v>47372.33</v>
      </c>
      <c r="J1324" s="2" t="s">
        <v>2336</v>
      </c>
      <c r="K1324" s="2" t="s">
        <v>2336</v>
      </c>
      <c r="L1324" s="2" t="s">
        <v>2336</v>
      </c>
      <c r="M1324" s="2" t="s">
        <v>2336</v>
      </c>
      <c r="N1324" s="2" t="s">
        <v>4759</v>
      </c>
    </row>
    <row r="1325" spans="1:14" ht="16.5" customHeight="1">
      <c r="A1325" s="2" t="s">
        <v>15</v>
      </c>
      <c r="B1325" s="4">
        <v>30800</v>
      </c>
      <c r="C1325" s="2" t="s">
        <v>7611</v>
      </c>
      <c r="D1325" s="2" t="s">
        <v>11</v>
      </c>
      <c r="E1325" s="9" t="s">
        <v>7612</v>
      </c>
      <c r="F1325" s="2" t="s">
        <v>7613</v>
      </c>
      <c r="G1325" s="2" t="s">
        <v>4</v>
      </c>
      <c r="H1325" s="2" t="s">
        <v>3901</v>
      </c>
      <c r="I1325" s="10">
        <v>38228.57</v>
      </c>
      <c r="J1325" s="2" t="s">
        <v>2336</v>
      </c>
      <c r="K1325" s="2" t="s">
        <v>2336</v>
      </c>
      <c r="L1325" s="2" t="s">
        <v>2336</v>
      </c>
      <c r="M1325" s="2" t="s">
        <v>2336</v>
      </c>
      <c r="N1325" s="2" t="s">
        <v>4759</v>
      </c>
    </row>
    <row r="1326" spans="1:14" ht="16.5" customHeight="1">
      <c r="A1326" s="2" t="s">
        <v>15</v>
      </c>
      <c r="B1326" s="4">
        <v>28875</v>
      </c>
      <c r="C1326" s="2" t="s">
        <v>7614</v>
      </c>
      <c r="D1326" s="2" t="s">
        <v>11</v>
      </c>
      <c r="E1326" s="9" t="s">
        <v>7615</v>
      </c>
      <c r="F1326" s="2" t="s">
        <v>7616</v>
      </c>
      <c r="G1326" s="2" t="s">
        <v>4</v>
      </c>
      <c r="H1326" s="2" t="s">
        <v>3901</v>
      </c>
      <c r="I1326" s="10">
        <v>29169.53</v>
      </c>
      <c r="J1326" s="2" t="s">
        <v>2336</v>
      </c>
      <c r="K1326" s="2" t="s">
        <v>2336</v>
      </c>
      <c r="L1326" s="2" t="s">
        <v>2336</v>
      </c>
      <c r="M1326" s="2" t="s">
        <v>2336</v>
      </c>
      <c r="N1326" s="2" t="s">
        <v>4759</v>
      </c>
    </row>
    <row r="1327" spans="1:14" ht="16.5" customHeight="1">
      <c r="A1327" s="2" t="s">
        <v>15</v>
      </c>
      <c r="B1327" s="4">
        <v>38115</v>
      </c>
      <c r="C1327" s="2" t="s">
        <v>7617</v>
      </c>
      <c r="D1327" s="2" t="s">
        <v>11</v>
      </c>
      <c r="E1327" s="9" t="s">
        <v>7618</v>
      </c>
      <c r="F1327" s="2" t="s">
        <v>7619</v>
      </c>
      <c r="G1327" s="2" t="s">
        <v>4</v>
      </c>
      <c r="H1327" s="2" t="s">
        <v>3901</v>
      </c>
      <c r="I1327" s="10">
        <v>42792.75</v>
      </c>
      <c r="J1327" s="2" t="s">
        <v>2336</v>
      </c>
      <c r="K1327" s="2" t="s">
        <v>2336</v>
      </c>
      <c r="L1327" s="2" t="s">
        <v>2336</v>
      </c>
      <c r="M1327" s="2" t="s">
        <v>2336</v>
      </c>
      <c r="N1327" s="2" t="s">
        <v>4759</v>
      </c>
    </row>
    <row r="1328" spans="1:14" ht="16.5" customHeight="1">
      <c r="A1328" s="2" t="s">
        <v>15</v>
      </c>
      <c r="B1328" s="10">
        <v>23334.85</v>
      </c>
      <c r="C1328" s="2" t="s">
        <v>7620</v>
      </c>
      <c r="D1328" s="2" t="s">
        <v>11</v>
      </c>
      <c r="E1328" s="9" t="s">
        <v>7621</v>
      </c>
      <c r="F1328" s="2" t="s">
        <v>7622</v>
      </c>
      <c r="G1328" s="2" t="s">
        <v>4</v>
      </c>
      <c r="H1328" s="2" t="s">
        <v>3901</v>
      </c>
      <c r="I1328" s="10">
        <v>29169.53</v>
      </c>
      <c r="J1328" s="2" t="s">
        <v>2336</v>
      </c>
      <c r="K1328" s="2" t="s">
        <v>2336</v>
      </c>
      <c r="L1328" s="2" t="s">
        <v>2336</v>
      </c>
      <c r="M1328" s="2" t="s">
        <v>2336</v>
      </c>
      <c r="N1328" s="2" t="s">
        <v>4759</v>
      </c>
    </row>
    <row r="1329" spans="1:14" ht="16.5" customHeight="1">
      <c r="A1329" s="2" t="s">
        <v>15</v>
      </c>
      <c r="B1329" s="10">
        <v>24832.5</v>
      </c>
      <c r="C1329" s="2" t="s">
        <v>7623</v>
      </c>
      <c r="D1329" s="2" t="s">
        <v>11</v>
      </c>
      <c r="E1329" s="9" t="s">
        <v>7624</v>
      </c>
      <c r="F1329" s="2" t="s">
        <v>7625</v>
      </c>
      <c r="G1329" s="2" t="s">
        <v>4</v>
      </c>
      <c r="H1329" s="2" t="s">
        <v>3901</v>
      </c>
      <c r="I1329" s="10">
        <v>32840.5</v>
      </c>
      <c r="J1329" s="2" t="s">
        <v>2336</v>
      </c>
      <c r="K1329" s="2" t="s">
        <v>2336</v>
      </c>
      <c r="L1329" s="2" t="s">
        <v>2336</v>
      </c>
      <c r="M1329" s="2" t="s">
        <v>2336</v>
      </c>
      <c r="N1329" s="2" t="s">
        <v>4759</v>
      </c>
    </row>
    <row r="1330" spans="1:14" ht="16.5" customHeight="1">
      <c r="A1330" s="2" t="s">
        <v>15</v>
      </c>
      <c r="B1330" s="4">
        <v>30415</v>
      </c>
      <c r="C1330" s="2" t="s">
        <v>7626</v>
      </c>
      <c r="D1330" s="2" t="s">
        <v>11</v>
      </c>
      <c r="E1330" s="9" t="s">
        <v>7627</v>
      </c>
      <c r="F1330" s="2" t="s">
        <v>7628</v>
      </c>
      <c r="G1330" s="2" t="s">
        <v>4</v>
      </c>
      <c r="H1330" s="2" t="s">
        <v>3901</v>
      </c>
      <c r="I1330" s="10">
        <v>38253.599999999999</v>
      </c>
      <c r="J1330" s="2" t="s">
        <v>2336</v>
      </c>
      <c r="K1330" s="2" t="s">
        <v>2336</v>
      </c>
      <c r="L1330" s="2" t="s">
        <v>2336</v>
      </c>
      <c r="M1330" s="2" t="s">
        <v>2336</v>
      </c>
      <c r="N1330" s="2" t="s">
        <v>4759</v>
      </c>
    </row>
    <row r="1331" spans="1:14" ht="16.5" customHeight="1">
      <c r="A1331" s="2" t="s">
        <v>15</v>
      </c>
      <c r="B1331" s="10">
        <v>36382.5</v>
      </c>
      <c r="C1331" s="2" t="s">
        <v>7629</v>
      </c>
      <c r="D1331" s="2" t="s">
        <v>11</v>
      </c>
      <c r="E1331" s="9" t="s">
        <v>7630</v>
      </c>
      <c r="F1331" s="2" t="s">
        <v>7631</v>
      </c>
      <c r="G1331" s="2" t="s">
        <v>4</v>
      </c>
      <c r="H1331" s="2" t="s">
        <v>3901</v>
      </c>
      <c r="I1331" s="10">
        <v>38253.599999999999</v>
      </c>
      <c r="J1331" s="2" t="s">
        <v>2336</v>
      </c>
      <c r="K1331" s="2" t="s">
        <v>2336</v>
      </c>
      <c r="L1331" s="2" t="s">
        <v>2336</v>
      </c>
      <c r="M1331" s="2" t="s">
        <v>2336</v>
      </c>
      <c r="N1331" s="2" t="s">
        <v>4759</v>
      </c>
    </row>
    <row r="1332" spans="1:14" ht="16.5" customHeight="1">
      <c r="A1332" s="2" t="s">
        <v>15</v>
      </c>
      <c r="B1332" s="10">
        <v>29837.5</v>
      </c>
      <c r="C1332" s="2" t="s">
        <v>7632</v>
      </c>
      <c r="D1332" s="2" t="s">
        <v>11</v>
      </c>
      <c r="E1332" s="9" t="s">
        <v>7633</v>
      </c>
      <c r="F1332" s="2" t="s">
        <v>7634</v>
      </c>
      <c r="G1332" s="2" t="s">
        <v>4</v>
      </c>
      <c r="H1332" s="2" t="s">
        <v>3901</v>
      </c>
      <c r="I1332" s="10">
        <v>38253.599999999999</v>
      </c>
      <c r="J1332" s="2" t="s">
        <v>2336</v>
      </c>
      <c r="K1332" s="2" t="s">
        <v>2336</v>
      </c>
      <c r="L1332" s="2" t="s">
        <v>2336</v>
      </c>
      <c r="M1332" s="2" t="s">
        <v>2336</v>
      </c>
      <c r="N1332" s="2" t="s">
        <v>4759</v>
      </c>
    </row>
    <row r="1333" spans="1:14" ht="16.5" customHeight="1">
      <c r="A1333" s="2" t="s">
        <v>15</v>
      </c>
      <c r="B1333" s="10">
        <v>35612.5</v>
      </c>
      <c r="C1333" s="2" t="s">
        <v>7635</v>
      </c>
      <c r="D1333" s="2" t="s">
        <v>11</v>
      </c>
      <c r="E1333" s="9" t="s">
        <v>7636</v>
      </c>
      <c r="F1333" s="2" t="s">
        <v>7637</v>
      </c>
      <c r="G1333" s="2" t="s">
        <v>4</v>
      </c>
      <c r="H1333" s="2" t="s">
        <v>3901</v>
      </c>
      <c r="I1333" s="10">
        <v>38253.599999999999</v>
      </c>
      <c r="J1333" s="2" t="s">
        <v>2336</v>
      </c>
      <c r="K1333" s="2" t="s">
        <v>2336</v>
      </c>
      <c r="L1333" s="2" t="s">
        <v>2336</v>
      </c>
      <c r="M1333" s="2" t="s">
        <v>2336</v>
      </c>
      <c r="N1333" s="2" t="s">
        <v>4759</v>
      </c>
    </row>
    <row r="1334" spans="1:14" ht="16.5" customHeight="1">
      <c r="A1334" s="2" t="s">
        <v>15</v>
      </c>
      <c r="B1334" s="10">
        <v>26272.400000000001</v>
      </c>
      <c r="C1334" s="2" t="s">
        <v>7638</v>
      </c>
      <c r="D1334" s="2" t="s">
        <v>11</v>
      </c>
      <c r="E1334" s="9" t="s">
        <v>7639</v>
      </c>
      <c r="F1334" s="2" t="s">
        <v>7640</v>
      </c>
      <c r="G1334" s="2" t="s">
        <v>4</v>
      </c>
      <c r="H1334" s="2" t="s">
        <v>3901</v>
      </c>
      <c r="I1334" s="10">
        <v>32840.5</v>
      </c>
      <c r="J1334" s="2" t="s">
        <v>2336</v>
      </c>
      <c r="K1334" s="2" t="s">
        <v>2336</v>
      </c>
      <c r="L1334" s="2" t="s">
        <v>2336</v>
      </c>
      <c r="M1334" s="2" t="s">
        <v>2336</v>
      </c>
      <c r="N1334" s="2" t="s">
        <v>4759</v>
      </c>
    </row>
    <row r="1335" spans="1:14" ht="16.5" customHeight="1">
      <c r="A1335" s="2" t="s">
        <v>15</v>
      </c>
      <c r="B1335" s="10">
        <v>26249.3</v>
      </c>
      <c r="C1335" s="2" t="s">
        <v>7641</v>
      </c>
      <c r="D1335" s="2" t="s">
        <v>11</v>
      </c>
      <c r="E1335" s="9" t="s">
        <v>7642</v>
      </c>
      <c r="F1335" s="2" t="s">
        <v>7643</v>
      </c>
      <c r="G1335" s="2" t="s">
        <v>4</v>
      </c>
      <c r="H1335" s="2" t="s">
        <v>3901</v>
      </c>
      <c r="I1335" s="10">
        <v>33712.53</v>
      </c>
      <c r="J1335" s="2" t="s">
        <v>2336</v>
      </c>
      <c r="K1335" s="2" t="s">
        <v>2336</v>
      </c>
      <c r="L1335" s="2" t="s">
        <v>2336</v>
      </c>
      <c r="M1335" s="2" t="s">
        <v>2336</v>
      </c>
      <c r="N1335" s="2" t="s">
        <v>4759</v>
      </c>
    </row>
    <row r="1336" spans="1:14" ht="16.5" customHeight="1">
      <c r="A1336" s="2" t="s">
        <v>15</v>
      </c>
      <c r="B1336" s="4">
        <v>25025</v>
      </c>
      <c r="C1336" s="2" t="s">
        <v>7644</v>
      </c>
      <c r="D1336" s="2" t="s">
        <v>11</v>
      </c>
      <c r="E1336" s="9" t="s">
        <v>7645</v>
      </c>
      <c r="F1336" s="2" t="s">
        <v>7646</v>
      </c>
      <c r="G1336" s="2" t="s">
        <v>4</v>
      </c>
      <c r="H1336" s="2" t="s">
        <v>3901</v>
      </c>
      <c r="I1336" s="10">
        <v>32840.5</v>
      </c>
      <c r="J1336" s="2" t="s">
        <v>2336</v>
      </c>
      <c r="K1336" s="2" t="s">
        <v>2336</v>
      </c>
      <c r="L1336" s="2" t="s">
        <v>2336</v>
      </c>
      <c r="M1336" s="2" t="s">
        <v>2336</v>
      </c>
      <c r="N1336" s="2" t="s">
        <v>4759</v>
      </c>
    </row>
    <row r="1337" spans="1:14" ht="16.5" customHeight="1">
      <c r="A1337" s="2" t="s">
        <v>15</v>
      </c>
      <c r="B1337" s="4">
        <v>28875</v>
      </c>
      <c r="C1337" s="2" t="s">
        <v>7647</v>
      </c>
      <c r="D1337" s="2" t="s">
        <v>11</v>
      </c>
      <c r="E1337" s="9" t="s">
        <v>7648</v>
      </c>
      <c r="F1337" s="2" t="s">
        <v>7649</v>
      </c>
      <c r="G1337" s="2" t="s">
        <v>4</v>
      </c>
      <c r="H1337" s="2" t="s">
        <v>3901</v>
      </c>
      <c r="I1337" s="10">
        <v>32840.5</v>
      </c>
      <c r="J1337" s="2" t="s">
        <v>2336</v>
      </c>
      <c r="K1337" s="2" t="s">
        <v>2336</v>
      </c>
      <c r="L1337" s="2" t="s">
        <v>2336</v>
      </c>
      <c r="M1337" s="2" t="s">
        <v>2336</v>
      </c>
      <c r="N1337" s="2" t="s">
        <v>4759</v>
      </c>
    </row>
    <row r="1338" spans="1:14" ht="16.5" customHeight="1">
      <c r="A1338" s="2" t="s">
        <v>15</v>
      </c>
      <c r="B1338" s="4">
        <v>25025</v>
      </c>
      <c r="C1338" s="2" t="s">
        <v>7650</v>
      </c>
      <c r="D1338" s="2" t="s">
        <v>11</v>
      </c>
      <c r="E1338" s="9" t="s">
        <v>7651</v>
      </c>
      <c r="F1338" s="2" t="s">
        <v>7652</v>
      </c>
      <c r="G1338" s="2" t="s">
        <v>4</v>
      </c>
      <c r="H1338" s="2" t="s">
        <v>3901</v>
      </c>
      <c r="I1338" s="10">
        <v>32840.5</v>
      </c>
      <c r="J1338" s="2" t="s">
        <v>2336</v>
      </c>
      <c r="K1338" s="2" t="s">
        <v>2336</v>
      </c>
      <c r="L1338" s="2" t="s">
        <v>2336</v>
      </c>
      <c r="M1338" s="2" t="s">
        <v>2336</v>
      </c>
      <c r="N1338" s="2" t="s">
        <v>4759</v>
      </c>
    </row>
    <row r="1339" spans="1:14" ht="16.5" customHeight="1">
      <c r="A1339" s="2" t="s">
        <v>15</v>
      </c>
      <c r="B1339" s="10">
        <v>37537.5</v>
      </c>
      <c r="C1339" s="2" t="s">
        <v>7653</v>
      </c>
      <c r="D1339" s="2" t="s">
        <v>11</v>
      </c>
      <c r="E1339" s="9" t="s">
        <v>7654</v>
      </c>
      <c r="F1339" s="2" t="s">
        <v>7655</v>
      </c>
      <c r="G1339" s="2" t="s">
        <v>4</v>
      </c>
      <c r="H1339" s="2" t="s">
        <v>3901</v>
      </c>
      <c r="I1339" s="10">
        <v>38253.599999999999</v>
      </c>
      <c r="J1339" s="2" t="s">
        <v>2336</v>
      </c>
      <c r="K1339" s="2" t="s">
        <v>2336</v>
      </c>
      <c r="L1339" s="2" t="s">
        <v>2336</v>
      </c>
      <c r="M1339" s="2" t="s">
        <v>2336</v>
      </c>
      <c r="N1339" s="2" t="s">
        <v>4759</v>
      </c>
    </row>
    <row r="1340" spans="1:14" ht="16.5" customHeight="1">
      <c r="A1340" s="2" t="s">
        <v>15</v>
      </c>
      <c r="B1340" s="4">
        <v>28875</v>
      </c>
      <c r="C1340" s="2" t="s">
        <v>7656</v>
      </c>
      <c r="D1340" s="2" t="s">
        <v>11</v>
      </c>
      <c r="E1340" s="9" t="s">
        <v>7657</v>
      </c>
      <c r="F1340" s="2" t="s">
        <v>7658</v>
      </c>
      <c r="G1340" s="2" t="s">
        <v>4</v>
      </c>
      <c r="H1340" s="2" t="s">
        <v>3901</v>
      </c>
      <c r="I1340" s="10">
        <v>29169.53</v>
      </c>
      <c r="J1340" s="2" t="s">
        <v>2336</v>
      </c>
      <c r="K1340" s="2" t="s">
        <v>2336</v>
      </c>
      <c r="L1340" s="2" t="s">
        <v>2336</v>
      </c>
      <c r="M1340" s="2" t="s">
        <v>2336</v>
      </c>
      <c r="N1340" s="2" t="s">
        <v>4759</v>
      </c>
    </row>
    <row r="1341" spans="1:14" ht="16.5" customHeight="1">
      <c r="A1341" s="2" t="s">
        <v>15</v>
      </c>
      <c r="B1341" s="4">
        <v>25025</v>
      </c>
      <c r="C1341" s="2" t="s">
        <v>7659</v>
      </c>
      <c r="D1341" s="2" t="s">
        <v>11</v>
      </c>
      <c r="E1341" s="9" t="s">
        <v>7660</v>
      </c>
      <c r="F1341" s="2" t="s">
        <v>7661</v>
      </c>
      <c r="G1341" s="2" t="s">
        <v>4</v>
      </c>
      <c r="H1341" s="2" t="s">
        <v>3901</v>
      </c>
      <c r="I1341" s="10">
        <v>32840.5</v>
      </c>
      <c r="J1341" s="2" t="s">
        <v>2336</v>
      </c>
      <c r="K1341" s="2" t="s">
        <v>2336</v>
      </c>
      <c r="L1341" s="2" t="s">
        <v>2336</v>
      </c>
      <c r="M1341" s="2" t="s">
        <v>2336</v>
      </c>
      <c r="N1341" s="2" t="s">
        <v>4759</v>
      </c>
    </row>
    <row r="1342" spans="1:14" ht="16.5" customHeight="1">
      <c r="A1342" s="2" t="s">
        <v>4338</v>
      </c>
      <c r="B1342" s="10">
        <v>28749.599999999999</v>
      </c>
      <c r="C1342" s="2" t="s">
        <v>7431</v>
      </c>
      <c r="D1342" s="2" t="s">
        <v>12</v>
      </c>
      <c r="E1342" s="9" t="s">
        <v>7662</v>
      </c>
      <c r="F1342" s="2" t="s">
        <v>7433</v>
      </c>
      <c r="G1342" s="2" t="s">
        <v>4</v>
      </c>
      <c r="H1342" s="2" t="s">
        <v>3901</v>
      </c>
      <c r="I1342" s="10">
        <v>28749.599999999999</v>
      </c>
      <c r="J1342" s="2" t="s">
        <v>2336</v>
      </c>
      <c r="K1342" s="2" t="s">
        <v>2336</v>
      </c>
      <c r="L1342" s="2" t="s">
        <v>2336</v>
      </c>
      <c r="M1342" s="2" t="s">
        <v>2336</v>
      </c>
      <c r="N1342" s="2" t="s">
        <v>26</v>
      </c>
    </row>
    <row r="1343" spans="1:14" ht="16.5" customHeight="1">
      <c r="A1343" s="2" t="s">
        <v>15</v>
      </c>
      <c r="B1343" s="10">
        <v>23737.18</v>
      </c>
      <c r="C1343" s="2" t="s">
        <v>7663</v>
      </c>
      <c r="D1343" s="2" t="s">
        <v>11</v>
      </c>
      <c r="E1343" s="9" t="s">
        <v>7664</v>
      </c>
      <c r="F1343" s="2" t="s">
        <v>7665</v>
      </c>
      <c r="G1343" s="2" t="s">
        <v>4</v>
      </c>
      <c r="H1343" s="2" t="s">
        <v>3901</v>
      </c>
      <c r="I1343" s="10">
        <v>29670.03</v>
      </c>
      <c r="J1343" s="2" t="s">
        <v>2336</v>
      </c>
      <c r="K1343" s="2" t="s">
        <v>2336</v>
      </c>
      <c r="L1343" s="2" t="s">
        <v>2336</v>
      </c>
      <c r="M1343" s="2" t="s">
        <v>2336</v>
      </c>
      <c r="N1343" s="2" t="s">
        <v>4759</v>
      </c>
    </row>
    <row r="1344" spans="1:14" ht="16.5" customHeight="1">
      <c r="A1344" s="2" t="s">
        <v>15</v>
      </c>
      <c r="B1344" s="10">
        <v>27090.53</v>
      </c>
      <c r="C1344" s="2" t="s">
        <v>7666</v>
      </c>
      <c r="D1344" s="2" t="s">
        <v>11</v>
      </c>
      <c r="E1344" s="9" t="s">
        <v>7667</v>
      </c>
      <c r="F1344" s="2" t="s">
        <v>7668</v>
      </c>
      <c r="G1344" s="2" t="s">
        <v>4</v>
      </c>
      <c r="H1344" s="2" t="s">
        <v>3901</v>
      </c>
      <c r="I1344" s="10">
        <v>34290.03</v>
      </c>
      <c r="J1344" s="2" t="s">
        <v>2336</v>
      </c>
      <c r="K1344" s="2" t="s">
        <v>2336</v>
      </c>
      <c r="L1344" s="2" t="s">
        <v>2336</v>
      </c>
      <c r="M1344" s="2" t="s">
        <v>2336</v>
      </c>
      <c r="N1344" s="2" t="s">
        <v>4759</v>
      </c>
    </row>
    <row r="1345" spans="1:14" ht="16.5" customHeight="1">
      <c r="A1345" s="2" t="s">
        <v>15</v>
      </c>
      <c r="B1345" s="10">
        <v>28855.75</v>
      </c>
      <c r="C1345" s="2" t="s">
        <v>7669</v>
      </c>
      <c r="D1345" s="2" t="s">
        <v>11</v>
      </c>
      <c r="E1345" s="9" t="s">
        <v>7670</v>
      </c>
      <c r="F1345" s="2" t="s">
        <v>7671</v>
      </c>
      <c r="G1345" s="2" t="s">
        <v>4</v>
      </c>
      <c r="H1345" s="2" t="s">
        <v>3901</v>
      </c>
      <c r="I1345" s="10">
        <v>29169.53</v>
      </c>
      <c r="J1345" s="2" t="s">
        <v>2336</v>
      </c>
      <c r="K1345" s="2" t="s">
        <v>2336</v>
      </c>
      <c r="L1345" s="2" t="s">
        <v>2336</v>
      </c>
      <c r="M1345" s="2" t="s">
        <v>2336</v>
      </c>
      <c r="N1345" s="2" t="s">
        <v>4759</v>
      </c>
    </row>
    <row r="1346" spans="1:14" ht="16.5" customHeight="1">
      <c r="A1346" s="2" t="s">
        <v>15</v>
      </c>
      <c r="B1346" s="10">
        <v>28855.75</v>
      </c>
      <c r="C1346" s="2" t="s">
        <v>7672</v>
      </c>
      <c r="D1346" s="2" t="s">
        <v>11</v>
      </c>
      <c r="E1346" s="9" t="s">
        <v>7673</v>
      </c>
      <c r="F1346" s="2" t="s">
        <v>7674</v>
      </c>
      <c r="G1346" s="2" t="s">
        <v>4</v>
      </c>
      <c r="H1346" s="2" t="s">
        <v>3901</v>
      </c>
      <c r="I1346" s="10">
        <v>38253.599999999999</v>
      </c>
      <c r="J1346" s="2" t="s">
        <v>2336</v>
      </c>
      <c r="K1346" s="2" t="s">
        <v>2336</v>
      </c>
      <c r="L1346" s="2" t="s">
        <v>2336</v>
      </c>
      <c r="M1346" s="2" t="s">
        <v>2336</v>
      </c>
      <c r="N1346" s="2" t="s">
        <v>4759</v>
      </c>
    </row>
    <row r="1347" spans="1:14" ht="16.5" customHeight="1">
      <c r="A1347" s="2" t="s">
        <v>4338</v>
      </c>
      <c r="B1347" s="4">
        <v>102971</v>
      </c>
      <c r="C1347" s="2" t="s">
        <v>7431</v>
      </c>
      <c r="D1347" s="2" t="s">
        <v>12</v>
      </c>
      <c r="E1347" s="9" t="s">
        <v>7675</v>
      </c>
      <c r="F1347" s="2" t="s">
        <v>7433</v>
      </c>
      <c r="G1347" s="2" t="s">
        <v>4</v>
      </c>
      <c r="H1347" s="2" t="s">
        <v>3901</v>
      </c>
      <c r="I1347" s="4">
        <v>102971</v>
      </c>
      <c r="J1347" s="2" t="s">
        <v>2336</v>
      </c>
      <c r="K1347" s="2" t="s">
        <v>2336</v>
      </c>
      <c r="L1347" s="2" t="s">
        <v>2336</v>
      </c>
      <c r="M1347" s="2" t="s">
        <v>2336</v>
      </c>
      <c r="N1347" s="2" t="s">
        <v>26</v>
      </c>
    </row>
    <row r="1348" spans="1:14" ht="16.5" customHeight="1">
      <c r="A1348" s="2" t="s">
        <v>15</v>
      </c>
      <c r="B1348" s="10">
        <v>22426.25</v>
      </c>
      <c r="C1348" s="2" t="s">
        <v>7676</v>
      </c>
      <c r="D1348" s="2" t="s">
        <v>11</v>
      </c>
      <c r="E1348" s="9" t="s">
        <v>7677</v>
      </c>
      <c r="F1348" s="2" t="s">
        <v>7678</v>
      </c>
      <c r="G1348" s="2" t="s">
        <v>4</v>
      </c>
      <c r="H1348" s="2" t="s">
        <v>3901</v>
      </c>
      <c r="I1348" s="10">
        <v>29169.53</v>
      </c>
      <c r="J1348" s="2" t="s">
        <v>2336</v>
      </c>
      <c r="K1348" s="2" t="s">
        <v>2336</v>
      </c>
      <c r="L1348" s="2" t="s">
        <v>2336</v>
      </c>
      <c r="M1348" s="2" t="s">
        <v>2336</v>
      </c>
      <c r="N1348" s="2" t="s">
        <v>4759</v>
      </c>
    </row>
    <row r="1349" spans="1:14" ht="16.5" customHeight="1">
      <c r="A1349" s="2" t="s">
        <v>15</v>
      </c>
      <c r="B1349" s="10">
        <v>26757.5</v>
      </c>
      <c r="C1349" s="2" t="s">
        <v>7679</v>
      </c>
      <c r="D1349" s="2" t="s">
        <v>11</v>
      </c>
      <c r="E1349" s="9" t="s">
        <v>7680</v>
      </c>
      <c r="F1349" s="2" t="s">
        <v>7681</v>
      </c>
      <c r="G1349" s="2" t="s">
        <v>4</v>
      </c>
      <c r="H1349" s="2" t="s">
        <v>3901</v>
      </c>
      <c r="I1349" s="10">
        <v>38253.599999999999</v>
      </c>
      <c r="J1349" s="2" t="s">
        <v>2336</v>
      </c>
      <c r="K1349" s="2" t="s">
        <v>2336</v>
      </c>
      <c r="L1349" s="2" t="s">
        <v>2336</v>
      </c>
      <c r="M1349" s="2" t="s">
        <v>2336</v>
      </c>
      <c r="N1349" s="2" t="s">
        <v>4759</v>
      </c>
    </row>
    <row r="1350" spans="1:14" ht="16.5" customHeight="1">
      <c r="A1350" s="2" t="s">
        <v>15</v>
      </c>
      <c r="B1350" s="10">
        <v>25602.5</v>
      </c>
      <c r="C1350" s="2" t="s">
        <v>7682</v>
      </c>
      <c r="D1350" s="2" t="s">
        <v>11</v>
      </c>
      <c r="E1350" s="9" t="s">
        <v>7683</v>
      </c>
      <c r="F1350" s="2" t="s">
        <v>7684</v>
      </c>
      <c r="G1350" s="2" t="s">
        <v>4</v>
      </c>
      <c r="H1350" s="2" t="s">
        <v>3901</v>
      </c>
      <c r="I1350" s="10">
        <v>38253.599999999999</v>
      </c>
      <c r="J1350" s="2" t="s">
        <v>2336</v>
      </c>
      <c r="K1350" s="2" t="s">
        <v>2336</v>
      </c>
      <c r="L1350" s="2" t="s">
        <v>2336</v>
      </c>
      <c r="M1350" s="2" t="s">
        <v>2336</v>
      </c>
      <c r="N1350" s="2" t="s">
        <v>4759</v>
      </c>
    </row>
    <row r="1351" spans="1:14" ht="16.5" customHeight="1">
      <c r="A1351" s="2" t="s">
        <v>15</v>
      </c>
      <c r="B1351" s="10">
        <v>30601.72</v>
      </c>
      <c r="C1351" s="2" t="s">
        <v>7685</v>
      </c>
      <c r="D1351" s="2" t="s">
        <v>11</v>
      </c>
      <c r="E1351" s="9" t="s">
        <v>7686</v>
      </c>
      <c r="F1351" s="2" t="s">
        <v>7687</v>
      </c>
      <c r="G1351" s="2" t="s">
        <v>4</v>
      </c>
      <c r="H1351" s="2" t="s">
        <v>3901</v>
      </c>
      <c r="I1351" s="10">
        <v>38253.599999999999</v>
      </c>
      <c r="J1351" s="2" t="s">
        <v>2336</v>
      </c>
      <c r="K1351" s="2" t="s">
        <v>2336</v>
      </c>
      <c r="L1351" s="2" t="s">
        <v>2336</v>
      </c>
      <c r="M1351" s="2" t="s">
        <v>2336</v>
      </c>
      <c r="N1351" s="2" t="s">
        <v>4759</v>
      </c>
    </row>
    <row r="1352" spans="1:14" ht="16.5" customHeight="1">
      <c r="A1352" s="2" t="s">
        <v>15</v>
      </c>
      <c r="B1352" s="10">
        <v>22944.07</v>
      </c>
      <c r="C1352" s="2" t="s">
        <v>7688</v>
      </c>
      <c r="D1352" s="2" t="s">
        <v>11</v>
      </c>
      <c r="E1352" s="9" t="s">
        <v>7689</v>
      </c>
      <c r="F1352" s="2" t="s">
        <v>7690</v>
      </c>
      <c r="G1352" s="2" t="s">
        <v>4</v>
      </c>
      <c r="H1352" s="2" t="s">
        <v>3901</v>
      </c>
      <c r="I1352" s="10">
        <v>22944.07</v>
      </c>
      <c r="J1352" s="2" t="s">
        <v>2336</v>
      </c>
      <c r="K1352" s="2" t="s">
        <v>2336</v>
      </c>
      <c r="L1352" s="2" t="s">
        <v>2336</v>
      </c>
      <c r="M1352" s="2" t="s">
        <v>2336</v>
      </c>
      <c r="N1352" s="2" t="s">
        <v>4759</v>
      </c>
    </row>
    <row r="1353" spans="1:14" ht="16.5" customHeight="1">
      <c r="A1353" s="2" t="s">
        <v>15</v>
      </c>
      <c r="B1353" s="10">
        <v>26969.25</v>
      </c>
      <c r="C1353" s="2" t="s">
        <v>7691</v>
      </c>
      <c r="D1353" s="2" t="s">
        <v>11</v>
      </c>
      <c r="E1353" s="9" t="s">
        <v>7692</v>
      </c>
      <c r="F1353" s="2" t="s">
        <v>7693</v>
      </c>
      <c r="G1353" s="2" t="s">
        <v>4</v>
      </c>
      <c r="H1353" s="2" t="s">
        <v>3901</v>
      </c>
      <c r="I1353" s="10">
        <v>33712.53</v>
      </c>
      <c r="J1353" s="2" t="s">
        <v>2336</v>
      </c>
      <c r="K1353" s="2" t="s">
        <v>2336</v>
      </c>
      <c r="L1353" s="2" t="s">
        <v>2336</v>
      </c>
      <c r="M1353" s="2" t="s">
        <v>2336</v>
      </c>
      <c r="N1353" s="2" t="s">
        <v>4759</v>
      </c>
    </row>
    <row r="1354" spans="1:14" ht="16.5" customHeight="1">
      <c r="A1354" s="2" t="s">
        <v>15</v>
      </c>
      <c r="B1354" s="10">
        <v>22907.5</v>
      </c>
      <c r="C1354" s="2" t="s">
        <v>7694</v>
      </c>
      <c r="D1354" s="2" t="s">
        <v>11</v>
      </c>
      <c r="E1354" s="9" t="s">
        <v>7695</v>
      </c>
      <c r="F1354" s="2" t="s">
        <v>7696</v>
      </c>
      <c r="G1354" s="2" t="s">
        <v>4</v>
      </c>
      <c r="H1354" s="2" t="s">
        <v>3901</v>
      </c>
      <c r="I1354" s="10">
        <v>29169.53</v>
      </c>
      <c r="J1354" s="2" t="s">
        <v>2336</v>
      </c>
      <c r="K1354" s="2" t="s">
        <v>2336</v>
      </c>
      <c r="L1354" s="2" t="s">
        <v>2336</v>
      </c>
      <c r="M1354" s="2" t="s">
        <v>2336</v>
      </c>
      <c r="N1354" s="2" t="s">
        <v>4759</v>
      </c>
    </row>
    <row r="1355" spans="1:14" ht="16.5" customHeight="1">
      <c r="A1355" s="2" t="s">
        <v>14</v>
      </c>
      <c r="B1355" s="10">
        <v>12332.14</v>
      </c>
      <c r="C1355" s="2" t="s">
        <v>7697</v>
      </c>
      <c r="D1355" s="2" t="s">
        <v>12</v>
      </c>
      <c r="E1355" s="9" t="s">
        <v>7698</v>
      </c>
      <c r="F1355" s="2" t="s">
        <v>7699</v>
      </c>
      <c r="G1355" s="2" t="s">
        <v>4</v>
      </c>
      <c r="H1355" s="2" t="s">
        <v>3901</v>
      </c>
      <c r="I1355" s="10">
        <v>12332.14</v>
      </c>
      <c r="J1355" s="2" t="s">
        <v>2336</v>
      </c>
      <c r="K1355" s="2" t="s">
        <v>2336</v>
      </c>
      <c r="L1355" s="2" t="s">
        <v>2336</v>
      </c>
      <c r="M1355" s="2" t="s">
        <v>2336</v>
      </c>
      <c r="N1355" s="2" t="s">
        <v>26</v>
      </c>
    </row>
    <row r="1356" spans="1:14" ht="16.5" customHeight="1">
      <c r="A1356" s="2" t="s">
        <v>15</v>
      </c>
      <c r="B1356" s="4">
        <v>32340</v>
      </c>
      <c r="C1356" s="2" t="s">
        <v>7700</v>
      </c>
      <c r="D1356" s="2" t="s">
        <v>11</v>
      </c>
      <c r="E1356" s="9" t="s">
        <v>7701</v>
      </c>
      <c r="F1356" s="2" t="s">
        <v>7702</v>
      </c>
      <c r="G1356" s="2" t="s">
        <v>4</v>
      </c>
      <c r="H1356" s="2" t="s">
        <v>3901</v>
      </c>
      <c r="I1356" s="10">
        <v>38253.599999999999</v>
      </c>
      <c r="J1356" s="2" t="s">
        <v>2336</v>
      </c>
      <c r="K1356" s="2" t="s">
        <v>2336</v>
      </c>
      <c r="L1356" s="2" t="s">
        <v>2336</v>
      </c>
      <c r="M1356" s="2" t="s">
        <v>2336</v>
      </c>
      <c r="N1356" s="2" t="s">
        <v>4759</v>
      </c>
    </row>
    <row r="1357" spans="1:14" ht="16.5" customHeight="1">
      <c r="A1357" s="2" t="s">
        <v>15</v>
      </c>
      <c r="B1357" s="10">
        <v>25284.87</v>
      </c>
      <c r="C1357" s="2" t="s">
        <v>7703</v>
      </c>
      <c r="D1357" s="2" t="s">
        <v>11</v>
      </c>
      <c r="E1357" s="9" t="s">
        <v>7704</v>
      </c>
      <c r="F1357" s="2" t="s">
        <v>7705</v>
      </c>
      <c r="G1357" s="2" t="s">
        <v>4</v>
      </c>
      <c r="H1357" s="2" t="s">
        <v>3901</v>
      </c>
      <c r="I1357" s="10">
        <v>33712.53</v>
      </c>
      <c r="J1357" s="2" t="s">
        <v>2336</v>
      </c>
      <c r="K1357" s="2" t="s">
        <v>2336</v>
      </c>
      <c r="L1357" s="2" t="s">
        <v>2336</v>
      </c>
      <c r="M1357" s="2" t="s">
        <v>2336</v>
      </c>
      <c r="N1357" s="2" t="s">
        <v>4759</v>
      </c>
    </row>
    <row r="1358" spans="1:14" ht="16.5" customHeight="1">
      <c r="A1358" s="2" t="s">
        <v>15</v>
      </c>
      <c r="B1358" s="10">
        <v>30222.5</v>
      </c>
      <c r="C1358" s="2" t="s">
        <v>7706</v>
      </c>
      <c r="D1358" s="2" t="s">
        <v>11</v>
      </c>
      <c r="E1358" s="9" t="s">
        <v>7707</v>
      </c>
      <c r="F1358" s="2" t="s">
        <v>7708</v>
      </c>
      <c r="G1358" s="2" t="s">
        <v>4</v>
      </c>
      <c r="H1358" s="2" t="s">
        <v>3901</v>
      </c>
      <c r="I1358" s="10">
        <v>33712.53</v>
      </c>
      <c r="J1358" s="2" t="s">
        <v>2336</v>
      </c>
      <c r="K1358" s="2" t="s">
        <v>2336</v>
      </c>
      <c r="L1358" s="2" t="s">
        <v>2336</v>
      </c>
      <c r="M1358" s="2" t="s">
        <v>2336</v>
      </c>
      <c r="N1358" s="2" t="s">
        <v>4759</v>
      </c>
    </row>
    <row r="1359" spans="1:14" ht="16.5" customHeight="1">
      <c r="A1359" s="2" t="s">
        <v>15</v>
      </c>
      <c r="B1359" s="10">
        <v>26757.5</v>
      </c>
      <c r="C1359" s="2" t="s">
        <v>7709</v>
      </c>
      <c r="D1359" s="2" t="s">
        <v>11</v>
      </c>
      <c r="E1359" s="9" t="s">
        <v>7710</v>
      </c>
      <c r="F1359" s="2" t="s">
        <v>7711</v>
      </c>
      <c r="G1359" s="2" t="s">
        <v>4</v>
      </c>
      <c r="H1359" s="2" t="s">
        <v>3901</v>
      </c>
      <c r="I1359" s="10">
        <v>33712.53</v>
      </c>
      <c r="J1359" s="2" t="s">
        <v>2336</v>
      </c>
      <c r="K1359" s="2" t="s">
        <v>2336</v>
      </c>
      <c r="L1359" s="2" t="s">
        <v>2336</v>
      </c>
      <c r="M1359" s="2" t="s">
        <v>2336</v>
      </c>
      <c r="N1359" s="2" t="s">
        <v>4759</v>
      </c>
    </row>
    <row r="1360" spans="1:14" ht="16.5" customHeight="1">
      <c r="A1360" s="2" t="s">
        <v>15</v>
      </c>
      <c r="B1360" s="4">
        <v>24255</v>
      </c>
      <c r="C1360" s="2" t="s">
        <v>7712</v>
      </c>
      <c r="D1360" s="2" t="s">
        <v>11</v>
      </c>
      <c r="E1360" s="9" t="s">
        <v>7713</v>
      </c>
      <c r="F1360" s="2" t="s">
        <v>7714</v>
      </c>
      <c r="G1360" s="2" t="s">
        <v>4</v>
      </c>
      <c r="H1360" s="2" t="s">
        <v>3901</v>
      </c>
      <c r="I1360" s="10">
        <v>29169.53</v>
      </c>
      <c r="J1360" s="2" t="s">
        <v>2336</v>
      </c>
      <c r="K1360" s="2" t="s">
        <v>2336</v>
      </c>
      <c r="L1360" s="2" t="s">
        <v>2336</v>
      </c>
      <c r="M1360" s="2" t="s">
        <v>2336</v>
      </c>
      <c r="N1360" s="2" t="s">
        <v>4759</v>
      </c>
    </row>
    <row r="1361" spans="1:14" ht="16.5" customHeight="1">
      <c r="A1361" s="2" t="s">
        <v>15</v>
      </c>
      <c r="B1361" s="4">
        <v>27335</v>
      </c>
      <c r="C1361" s="2" t="s">
        <v>7715</v>
      </c>
      <c r="D1361" s="2" t="s">
        <v>11</v>
      </c>
      <c r="E1361" s="9" t="s">
        <v>7716</v>
      </c>
      <c r="F1361" s="2" t="s">
        <v>7717</v>
      </c>
      <c r="G1361" s="2" t="s">
        <v>4</v>
      </c>
      <c r="H1361" s="2" t="s">
        <v>3901</v>
      </c>
      <c r="I1361" s="10">
        <v>32840.5</v>
      </c>
      <c r="J1361" s="2" t="s">
        <v>2336</v>
      </c>
      <c r="K1361" s="2" t="s">
        <v>2336</v>
      </c>
      <c r="L1361" s="2" t="s">
        <v>2336</v>
      </c>
      <c r="M1361" s="2" t="s">
        <v>2336</v>
      </c>
      <c r="N1361" s="2" t="s">
        <v>4759</v>
      </c>
    </row>
    <row r="1362" spans="1:14" ht="16.5" customHeight="1">
      <c r="A1362" s="2" t="s">
        <v>15</v>
      </c>
      <c r="B1362" s="10">
        <v>23292.5</v>
      </c>
      <c r="C1362" s="2" t="s">
        <v>7718</v>
      </c>
      <c r="D1362" s="2" t="s">
        <v>11</v>
      </c>
      <c r="E1362" s="9" t="s">
        <v>7719</v>
      </c>
      <c r="F1362" s="2" t="s">
        <v>7720</v>
      </c>
      <c r="G1362" s="2" t="s">
        <v>4</v>
      </c>
      <c r="H1362" s="2" t="s">
        <v>3901</v>
      </c>
      <c r="I1362" s="10">
        <v>32840.5</v>
      </c>
      <c r="J1362" s="2" t="s">
        <v>2336</v>
      </c>
      <c r="K1362" s="2" t="s">
        <v>2336</v>
      </c>
      <c r="L1362" s="2" t="s">
        <v>2336</v>
      </c>
      <c r="M1362" s="2" t="s">
        <v>2336</v>
      </c>
      <c r="N1362" s="2" t="s">
        <v>4759</v>
      </c>
    </row>
    <row r="1363" spans="1:14" ht="16.5" customHeight="1">
      <c r="A1363" s="2" t="s">
        <v>15</v>
      </c>
      <c r="B1363" s="10">
        <v>27912.5</v>
      </c>
      <c r="C1363" s="2" t="s">
        <v>7721</v>
      </c>
      <c r="D1363" s="2" t="s">
        <v>11</v>
      </c>
      <c r="E1363" s="9" t="s">
        <v>7722</v>
      </c>
      <c r="F1363" s="2" t="s">
        <v>7723</v>
      </c>
      <c r="G1363" s="2" t="s">
        <v>4</v>
      </c>
      <c r="H1363" s="2" t="s">
        <v>3901</v>
      </c>
      <c r="I1363" s="10">
        <v>33712.53</v>
      </c>
      <c r="J1363" s="2" t="s">
        <v>2336</v>
      </c>
      <c r="K1363" s="2" t="s">
        <v>2336</v>
      </c>
      <c r="L1363" s="2" t="s">
        <v>2336</v>
      </c>
      <c r="M1363" s="2" t="s">
        <v>2336</v>
      </c>
      <c r="N1363" s="2" t="s">
        <v>4759</v>
      </c>
    </row>
    <row r="1364" spans="1:14" ht="16.5" customHeight="1">
      <c r="A1364" s="2" t="s">
        <v>15</v>
      </c>
      <c r="B1364" s="10">
        <v>27142.5</v>
      </c>
      <c r="C1364" s="2" t="s">
        <v>7724</v>
      </c>
      <c r="D1364" s="2" t="s">
        <v>11</v>
      </c>
      <c r="E1364" s="9" t="s">
        <v>7725</v>
      </c>
      <c r="F1364" s="2" t="s">
        <v>7726</v>
      </c>
      <c r="G1364" s="2" t="s">
        <v>4</v>
      </c>
      <c r="H1364" s="2" t="s">
        <v>3901</v>
      </c>
      <c r="I1364" s="10">
        <v>32840.5</v>
      </c>
      <c r="J1364" s="2" t="s">
        <v>2336</v>
      </c>
      <c r="K1364" s="2" t="s">
        <v>2336</v>
      </c>
      <c r="L1364" s="2" t="s">
        <v>2336</v>
      </c>
      <c r="M1364" s="2" t="s">
        <v>2336</v>
      </c>
      <c r="N1364" s="2" t="s">
        <v>4759</v>
      </c>
    </row>
    <row r="1365" spans="1:14" ht="16.5" customHeight="1">
      <c r="A1365" s="2" t="s">
        <v>15</v>
      </c>
      <c r="B1365" s="4">
        <v>26565</v>
      </c>
      <c r="C1365" s="2" t="s">
        <v>7727</v>
      </c>
      <c r="D1365" s="2" t="s">
        <v>11</v>
      </c>
      <c r="E1365" s="9" t="s">
        <v>7728</v>
      </c>
      <c r="F1365" s="2" t="s">
        <v>7729</v>
      </c>
      <c r="G1365" s="2" t="s">
        <v>4</v>
      </c>
      <c r="H1365" s="2" t="s">
        <v>3901</v>
      </c>
      <c r="I1365" s="10">
        <v>29169.53</v>
      </c>
      <c r="J1365" s="2" t="s">
        <v>2336</v>
      </c>
      <c r="K1365" s="2" t="s">
        <v>2336</v>
      </c>
      <c r="L1365" s="2" t="s">
        <v>2336</v>
      </c>
      <c r="M1365" s="2" t="s">
        <v>2336</v>
      </c>
      <c r="N1365" s="2" t="s">
        <v>4759</v>
      </c>
    </row>
    <row r="1366" spans="1:14" ht="16.5" customHeight="1">
      <c r="A1366" s="2" t="s">
        <v>17</v>
      </c>
      <c r="B1366" s="10">
        <v>2102505.6</v>
      </c>
      <c r="C1366" s="2" t="s">
        <v>7730</v>
      </c>
      <c r="D1366" s="2" t="s">
        <v>12</v>
      </c>
      <c r="E1366" s="9" t="s">
        <v>7731</v>
      </c>
      <c r="F1366" s="2" t="s">
        <v>7732</v>
      </c>
      <c r="G1366" s="2" t="s">
        <v>4</v>
      </c>
      <c r="H1366" s="2" t="s">
        <v>3901</v>
      </c>
      <c r="I1366" s="10">
        <v>2102505.6</v>
      </c>
      <c r="J1366" s="2" t="s">
        <v>4266</v>
      </c>
      <c r="K1366" s="2" t="s">
        <v>4267</v>
      </c>
      <c r="L1366" s="2" t="s">
        <v>4268</v>
      </c>
      <c r="M1366" s="2" t="s">
        <v>3910</v>
      </c>
      <c r="N1366" s="2" t="s">
        <v>27</v>
      </c>
    </row>
    <row r="1367" spans="1:14" ht="16.5" customHeight="1">
      <c r="A1367" s="2" t="s">
        <v>15</v>
      </c>
      <c r="B1367" s="10">
        <v>24630.37</v>
      </c>
      <c r="C1367" s="2" t="s">
        <v>7733</v>
      </c>
      <c r="D1367" s="2" t="s">
        <v>11</v>
      </c>
      <c r="E1367" s="9" t="s">
        <v>7734</v>
      </c>
      <c r="F1367" s="2" t="s">
        <v>7735</v>
      </c>
      <c r="G1367" s="2" t="s">
        <v>4</v>
      </c>
      <c r="H1367" s="2" t="s">
        <v>3901</v>
      </c>
      <c r="I1367" s="10">
        <v>32840.5</v>
      </c>
      <c r="J1367" s="2" t="s">
        <v>2336</v>
      </c>
      <c r="K1367" s="2" t="s">
        <v>2336</v>
      </c>
      <c r="L1367" s="2" t="s">
        <v>2336</v>
      </c>
      <c r="M1367" s="2" t="s">
        <v>2336</v>
      </c>
      <c r="N1367" s="2" t="s">
        <v>4759</v>
      </c>
    </row>
    <row r="1368" spans="1:14" ht="16.5" customHeight="1">
      <c r="A1368" s="2" t="s">
        <v>15</v>
      </c>
      <c r="B1368" s="10">
        <v>28002.97</v>
      </c>
      <c r="C1368" s="2" t="s">
        <v>7736</v>
      </c>
      <c r="D1368" s="2" t="s">
        <v>11</v>
      </c>
      <c r="E1368" s="9" t="s">
        <v>7737</v>
      </c>
      <c r="F1368" s="2" t="s">
        <v>7738</v>
      </c>
      <c r="G1368" s="2" t="s">
        <v>4</v>
      </c>
      <c r="H1368" s="2" t="s">
        <v>3901</v>
      </c>
      <c r="I1368" s="10">
        <v>35004.199999999997</v>
      </c>
      <c r="J1368" s="2" t="s">
        <v>2336</v>
      </c>
      <c r="K1368" s="2" t="s">
        <v>2336</v>
      </c>
      <c r="L1368" s="2" t="s">
        <v>2336</v>
      </c>
      <c r="M1368" s="2" t="s">
        <v>2336</v>
      </c>
      <c r="N1368" s="2" t="s">
        <v>4759</v>
      </c>
    </row>
    <row r="1369" spans="1:14" ht="16.5" customHeight="1">
      <c r="A1369" s="2" t="s">
        <v>15</v>
      </c>
      <c r="B1369" s="10">
        <v>30153.200000000001</v>
      </c>
      <c r="C1369" s="2" t="s">
        <v>7739</v>
      </c>
      <c r="D1369" s="2" t="s">
        <v>11</v>
      </c>
      <c r="E1369" s="9" t="s">
        <v>7740</v>
      </c>
      <c r="F1369" s="2" t="s">
        <v>7741</v>
      </c>
      <c r="G1369" s="2" t="s">
        <v>4</v>
      </c>
      <c r="H1369" s="2" t="s">
        <v>3901</v>
      </c>
      <c r="I1369" s="10">
        <v>38909.379999999997</v>
      </c>
      <c r="J1369" s="2" t="s">
        <v>2336</v>
      </c>
      <c r="K1369" s="2" t="s">
        <v>2336</v>
      </c>
      <c r="L1369" s="2" t="s">
        <v>2336</v>
      </c>
      <c r="M1369" s="2" t="s">
        <v>2336</v>
      </c>
      <c r="N1369" s="2" t="s">
        <v>4759</v>
      </c>
    </row>
    <row r="1370" spans="1:14" ht="16.5" customHeight="1">
      <c r="A1370" s="2" t="s">
        <v>15</v>
      </c>
      <c r="B1370" s="10">
        <v>27431.25</v>
      </c>
      <c r="C1370" s="2" t="s">
        <v>7742</v>
      </c>
      <c r="D1370" s="2" t="s">
        <v>11</v>
      </c>
      <c r="E1370" s="9" t="s">
        <v>7743</v>
      </c>
      <c r="F1370" s="2" t="s">
        <v>7744</v>
      </c>
      <c r="G1370" s="2" t="s">
        <v>4</v>
      </c>
      <c r="H1370" s="2" t="s">
        <v>3901</v>
      </c>
      <c r="I1370" s="10">
        <v>34290.03</v>
      </c>
      <c r="J1370" s="2" t="s">
        <v>2336</v>
      </c>
      <c r="K1370" s="2" t="s">
        <v>2336</v>
      </c>
      <c r="L1370" s="2" t="s">
        <v>2336</v>
      </c>
      <c r="M1370" s="2" t="s">
        <v>2336</v>
      </c>
      <c r="N1370" s="2" t="s">
        <v>4759</v>
      </c>
    </row>
    <row r="1371" spans="1:14" ht="16.5" customHeight="1">
      <c r="A1371" s="2" t="s">
        <v>15</v>
      </c>
      <c r="B1371" s="10">
        <v>23334.85</v>
      </c>
      <c r="C1371" s="2" t="s">
        <v>7745</v>
      </c>
      <c r="D1371" s="2" t="s">
        <v>11</v>
      </c>
      <c r="E1371" s="9" t="s">
        <v>7746</v>
      </c>
      <c r="F1371" s="2" t="s">
        <v>7747</v>
      </c>
      <c r="G1371" s="2" t="s">
        <v>4</v>
      </c>
      <c r="H1371" s="2" t="s">
        <v>3901</v>
      </c>
      <c r="I1371" s="10">
        <v>29169.53</v>
      </c>
      <c r="J1371" s="2" t="s">
        <v>2336</v>
      </c>
      <c r="K1371" s="2" t="s">
        <v>2336</v>
      </c>
      <c r="L1371" s="2" t="s">
        <v>2336</v>
      </c>
      <c r="M1371" s="2" t="s">
        <v>2336</v>
      </c>
      <c r="N1371" s="2" t="s">
        <v>4759</v>
      </c>
    </row>
    <row r="1372" spans="1:14" ht="16.5" customHeight="1">
      <c r="A1372" s="2" t="s">
        <v>15</v>
      </c>
      <c r="B1372" s="4">
        <v>2752.75</v>
      </c>
      <c r="C1372" s="2" t="s">
        <v>7748</v>
      </c>
      <c r="D1372" s="2" t="s">
        <v>11</v>
      </c>
      <c r="E1372" s="9" t="s">
        <v>7749</v>
      </c>
      <c r="F1372" s="2" t="s">
        <v>7750</v>
      </c>
      <c r="G1372" s="2" t="s">
        <v>4</v>
      </c>
      <c r="H1372" s="1" t="s">
        <v>3901</v>
      </c>
      <c r="I1372" s="4">
        <v>2752.75</v>
      </c>
      <c r="J1372" s="4"/>
      <c r="K1372" s="4"/>
      <c r="L1372" s="4"/>
      <c r="M1372" s="4"/>
      <c r="N1372" s="2" t="s">
        <v>4759</v>
      </c>
    </row>
    <row r="1373" spans="1:14" ht="16.5" customHeight="1">
      <c r="A1373" s="2" t="s">
        <v>15</v>
      </c>
      <c r="B1373" s="10">
        <v>21877.63</v>
      </c>
      <c r="C1373" s="2" t="s">
        <v>7748</v>
      </c>
      <c r="D1373" s="2" t="s">
        <v>11</v>
      </c>
      <c r="E1373" s="9" t="s">
        <v>7751</v>
      </c>
      <c r="F1373" s="2" t="s">
        <v>7752</v>
      </c>
      <c r="G1373" s="2" t="s">
        <v>4</v>
      </c>
      <c r="H1373" s="2" t="s">
        <v>3901</v>
      </c>
      <c r="I1373" s="10">
        <v>29169.53</v>
      </c>
      <c r="J1373" s="2" t="s">
        <v>2336</v>
      </c>
      <c r="K1373" s="2" t="s">
        <v>2336</v>
      </c>
      <c r="L1373" s="2" t="s">
        <v>2336</v>
      </c>
      <c r="M1373" s="2" t="s">
        <v>2336</v>
      </c>
      <c r="N1373" s="2" t="s">
        <v>4759</v>
      </c>
    </row>
    <row r="1374" spans="1:14" ht="16.5" customHeight="1">
      <c r="A1374" s="2" t="s">
        <v>15</v>
      </c>
      <c r="B1374" s="10">
        <v>34234.199999999997</v>
      </c>
      <c r="C1374" s="2" t="s">
        <v>7753</v>
      </c>
      <c r="D1374" s="2" t="s">
        <v>11</v>
      </c>
      <c r="E1374" s="9" t="s">
        <v>7754</v>
      </c>
      <c r="F1374" s="2" t="s">
        <v>7755</v>
      </c>
      <c r="G1374" s="2" t="s">
        <v>4</v>
      </c>
      <c r="H1374" s="2" t="s">
        <v>3901</v>
      </c>
      <c r="I1374" s="10">
        <v>42792.75</v>
      </c>
      <c r="J1374" s="2" t="s">
        <v>2336</v>
      </c>
      <c r="K1374" s="2" t="s">
        <v>2336</v>
      </c>
      <c r="L1374" s="2" t="s">
        <v>2336</v>
      </c>
      <c r="M1374" s="2" t="s">
        <v>2336</v>
      </c>
      <c r="N1374" s="2" t="s">
        <v>4759</v>
      </c>
    </row>
    <row r="1375" spans="1:14" ht="16.5" customHeight="1">
      <c r="A1375" s="2" t="s">
        <v>15</v>
      </c>
      <c r="B1375" s="4">
        <v>3759.5299999999997</v>
      </c>
      <c r="C1375" s="2" t="s">
        <v>7756</v>
      </c>
      <c r="D1375" s="2" t="s">
        <v>11</v>
      </c>
      <c r="E1375" s="9" t="s">
        <v>7757</v>
      </c>
      <c r="F1375" s="2" t="s">
        <v>7758</v>
      </c>
      <c r="G1375" s="2" t="s">
        <v>4</v>
      </c>
      <c r="H1375" s="1" t="s">
        <v>3901</v>
      </c>
      <c r="I1375" s="4">
        <v>3759.5299999999997</v>
      </c>
      <c r="J1375" s="4"/>
      <c r="K1375" s="4"/>
      <c r="L1375" s="4"/>
      <c r="M1375" s="4"/>
      <c r="N1375" s="2" t="s">
        <v>4759</v>
      </c>
    </row>
    <row r="1376" spans="1:14" ht="16.5" customHeight="1">
      <c r="A1376" s="2" t="s">
        <v>15</v>
      </c>
      <c r="B1376" s="4">
        <v>31185</v>
      </c>
      <c r="C1376" s="2" t="s">
        <v>7756</v>
      </c>
      <c r="D1376" s="2" t="s">
        <v>11</v>
      </c>
      <c r="E1376" s="9" t="s">
        <v>7759</v>
      </c>
      <c r="F1376" s="2" t="s">
        <v>7760</v>
      </c>
      <c r="G1376" s="2" t="s">
        <v>4</v>
      </c>
      <c r="H1376" s="2" t="s">
        <v>3901</v>
      </c>
      <c r="I1376" s="10">
        <v>38910.03</v>
      </c>
      <c r="J1376" s="2" t="s">
        <v>2336</v>
      </c>
      <c r="K1376" s="2" t="s">
        <v>2336</v>
      </c>
      <c r="L1376" s="2" t="s">
        <v>2336</v>
      </c>
      <c r="M1376" s="2" t="s">
        <v>2336</v>
      </c>
      <c r="N1376" s="2" t="s">
        <v>4759</v>
      </c>
    </row>
    <row r="1377" spans="1:14" ht="16.5" customHeight="1">
      <c r="A1377" s="2" t="s">
        <v>15</v>
      </c>
      <c r="B1377" s="10">
        <v>33090.199999999997</v>
      </c>
      <c r="C1377" s="2" t="s">
        <v>7761</v>
      </c>
      <c r="D1377" s="2" t="s">
        <v>11</v>
      </c>
      <c r="E1377" s="9" t="s">
        <v>7762</v>
      </c>
      <c r="F1377" s="2" t="s">
        <v>7763</v>
      </c>
      <c r="G1377" s="2" t="s">
        <v>4</v>
      </c>
      <c r="H1377" s="2" t="s">
        <v>3901</v>
      </c>
      <c r="I1377" s="10">
        <v>43526.34</v>
      </c>
      <c r="J1377" s="2" t="s">
        <v>2336</v>
      </c>
      <c r="K1377" s="2" t="s">
        <v>2336</v>
      </c>
      <c r="L1377" s="2" t="s">
        <v>2336</v>
      </c>
      <c r="M1377" s="2" t="s">
        <v>2336</v>
      </c>
      <c r="N1377" s="2" t="s">
        <v>4759</v>
      </c>
    </row>
    <row r="1378" spans="1:14" ht="16.5" customHeight="1">
      <c r="A1378" s="2" t="s">
        <v>15</v>
      </c>
      <c r="B1378" s="10">
        <v>28297.5</v>
      </c>
      <c r="C1378" s="2" t="s">
        <v>7764</v>
      </c>
      <c r="D1378" s="2" t="s">
        <v>11</v>
      </c>
      <c r="E1378" s="9" t="s">
        <v>7765</v>
      </c>
      <c r="F1378" s="2" t="s">
        <v>7766</v>
      </c>
      <c r="G1378" s="2" t="s">
        <v>4</v>
      </c>
      <c r="H1378" s="2" t="s">
        <v>3901</v>
      </c>
      <c r="I1378" s="10">
        <v>33712.53</v>
      </c>
      <c r="J1378" s="2" t="s">
        <v>2336</v>
      </c>
      <c r="K1378" s="2" t="s">
        <v>2336</v>
      </c>
      <c r="L1378" s="2" t="s">
        <v>2336</v>
      </c>
      <c r="M1378" s="2" t="s">
        <v>2336</v>
      </c>
      <c r="N1378" s="2" t="s">
        <v>4759</v>
      </c>
    </row>
    <row r="1379" spans="1:14" ht="16.5" customHeight="1">
      <c r="A1379" s="2" t="s">
        <v>15</v>
      </c>
      <c r="B1379" s="10">
        <v>25275.25</v>
      </c>
      <c r="C1379" s="2" t="s">
        <v>7767</v>
      </c>
      <c r="D1379" s="2" t="s">
        <v>11</v>
      </c>
      <c r="E1379" s="9" t="s">
        <v>7768</v>
      </c>
      <c r="F1379" s="2" t="s">
        <v>7769</v>
      </c>
      <c r="G1379" s="2" t="s">
        <v>4</v>
      </c>
      <c r="H1379" s="2" t="s">
        <v>3901</v>
      </c>
      <c r="I1379" s="10">
        <v>33712.53</v>
      </c>
      <c r="J1379" s="2" t="s">
        <v>2336</v>
      </c>
      <c r="K1379" s="2" t="s">
        <v>2336</v>
      </c>
      <c r="L1379" s="2" t="s">
        <v>2336</v>
      </c>
      <c r="M1379" s="2" t="s">
        <v>2336</v>
      </c>
      <c r="N1379" s="2" t="s">
        <v>4759</v>
      </c>
    </row>
    <row r="1380" spans="1:14" ht="16.5" customHeight="1">
      <c r="A1380" s="2" t="s">
        <v>15</v>
      </c>
      <c r="B1380" s="10">
        <v>30582.48</v>
      </c>
      <c r="C1380" s="2" t="s">
        <v>7770</v>
      </c>
      <c r="D1380" s="2" t="s">
        <v>11</v>
      </c>
      <c r="E1380" s="9" t="s">
        <v>7771</v>
      </c>
      <c r="F1380" s="2" t="s">
        <v>7772</v>
      </c>
      <c r="G1380" s="2" t="s">
        <v>4</v>
      </c>
      <c r="H1380" s="2" t="s">
        <v>3901</v>
      </c>
      <c r="I1380" s="10">
        <v>38228.58</v>
      </c>
      <c r="J1380" s="2" t="s">
        <v>2336</v>
      </c>
      <c r="K1380" s="2" t="s">
        <v>2336</v>
      </c>
      <c r="L1380" s="2" t="s">
        <v>2336</v>
      </c>
      <c r="M1380" s="2" t="s">
        <v>2336</v>
      </c>
      <c r="N1380" s="2" t="s">
        <v>4759</v>
      </c>
    </row>
    <row r="1381" spans="1:14" ht="16.5" customHeight="1">
      <c r="A1381" s="2" t="s">
        <v>15</v>
      </c>
      <c r="B1381" s="10">
        <v>29163.75</v>
      </c>
      <c r="C1381" s="2" t="s">
        <v>7773</v>
      </c>
      <c r="D1381" s="2" t="s">
        <v>11</v>
      </c>
      <c r="E1381" s="9" t="s">
        <v>7774</v>
      </c>
      <c r="F1381" s="2" t="s">
        <v>7775</v>
      </c>
      <c r="G1381" s="2" t="s">
        <v>4</v>
      </c>
      <c r="H1381" s="2" t="s">
        <v>3901</v>
      </c>
      <c r="I1381" s="10">
        <v>29169.53</v>
      </c>
      <c r="J1381" s="2" t="s">
        <v>2336</v>
      </c>
      <c r="K1381" s="2" t="s">
        <v>2336</v>
      </c>
      <c r="L1381" s="2" t="s">
        <v>2336</v>
      </c>
      <c r="M1381" s="2" t="s">
        <v>2336</v>
      </c>
      <c r="N1381" s="2" t="s">
        <v>4759</v>
      </c>
    </row>
    <row r="1382" spans="1:14" ht="16.5" customHeight="1">
      <c r="A1382" s="2" t="s">
        <v>15</v>
      </c>
      <c r="B1382" s="10">
        <v>38883.919999999998</v>
      </c>
      <c r="C1382" s="2" t="s">
        <v>7776</v>
      </c>
      <c r="D1382" s="2" t="s">
        <v>11</v>
      </c>
      <c r="E1382" s="9" t="s">
        <v>7777</v>
      </c>
      <c r="F1382" s="2" t="s">
        <v>7778</v>
      </c>
      <c r="G1382" s="2" t="s">
        <v>4</v>
      </c>
      <c r="H1382" s="2" t="s">
        <v>3901</v>
      </c>
      <c r="I1382" s="10">
        <v>38883.919999999998</v>
      </c>
      <c r="J1382" s="2" t="s">
        <v>2336</v>
      </c>
      <c r="K1382" s="2" t="s">
        <v>2336</v>
      </c>
      <c r="L1382" s="2" t="s">
        <v>2336</v>
      </c>
      <c r="M1382" s="2" t="s">
        <v>2336</v>
      </c>
      <c r="N1382" s="2" t="s">
        <v>4759</v>
      </c>
    </row>
    <row r="1383" spans="1:14" ht="16.5" customHeight="1">
      <c r="A1383" s="2" t="s">
        <v>15</v>
      </c>
      <c r="B1383" s="4">
        <v>26950</v>
      </c>
      <c r="C1383" s="2" t="s">
        <v>7779</v>
      </c>
      <c r="D1383" s="2" t="s">
        <v>11</v>
      </c>
      <c r="E1383" s="9" t="s">
        <v>7780</v>
      </c>
      <c r="F1383" s="2" t="s">
        <v>7781</v>
      </c>
      <c r="G1383" s="2" t="s">
        <v>4</v>
      </c>
      <c r="H1383" s="2" t="s">
        <v>3901</v>
      </c>
      <c r="I1383" s="10">
        <v>33712.53</v>
      </c>
      <c r="J1383" s="2" t="s">
        <v>2336</v>
      </c>
      <c r="K1383" s="2" t="s">
        <v>2336</v>
      </c>
      <c r="L1383" s="2" t="s">
        <v>2336</v>
      </c>
      <c r="M1383" s="2" t="s">
        <v>2336</v>
      </c>
      <c r="N1383" s="2" t="s">
        <v>4759</v>
      </c>
    </row>
    <row r="1384" spans="1:14" ht="16.5" customHeight="1">
      <c r="A1384" s="2" t="s">
        <v>15</v>
      </c>
      <c r="B1384" s="10">
        <v>35997.5</v>
      </c>
      <c r="C1384" s="2" t="s">
        <v>7782</v>
      </c>
      <c r="D1384" s="2" t="s">
        <v>11</v>
      </c>
      <c r="E1384" s="9" t="s">
        <v>7783</v>
      </c>
      <c r="F1384" s="2" t="s">
        <v>7784</v>
      </c>
      <c r="G1384" s="2" t="s">
        <v>4</v>
      </c>
      <c r="H1384" s="2" t="s">
        <v>3901</v>
      </c>
      <c r="I1384" s="10">
        <v>45131.63</v>
      </c>
      <c r="J1384" s="2" t="s">
        <v>2336</v>
      </c>
      <c r="K1384" s="2" t="s">
        <v>2336</v>
      </c>
      <c r="L1384" s="2" t="s">
        <v>2336</v>
      </c>
      <c r="M1384" s="2" t="s">
        <v>2336</v>
      </c>
      <c r="N1384" s="2" t="s">
        <v>4759</v>
      </c>
    </row>
    <row r="1385" spans="1:14" ht="16.5" customHeight="1">
      <c r="A1385" s="2" t="s">
        <v>13</v>
      </c>
      <c r="B1385" s="10">
        <v>886.92</v>
      </c>
      <c r="C1385" s="2" t="s">
        <v>7785</v>
      </c>
      <c r="D1385" s="2" t="s">
        <v>12</v>
      </c>
      <c r="E1385" s="9" t="s">
        <v>7786</v>
      </c>
      <c r="F1385" s="2" t="s">
        <v>7787</v>
      </c>
      <c r="G1385" s="2" t="s">
        <v>4</v>
      </c>
      <c r="H1385" s="2" t="s">
        <v>3901</v>
      </c>
      <c r="I1385" s="10">
        <v>886.92</v>
      </c>
      <c r="J1385" s="2" t="s">
        <v>2336</v>
      </c>
      <c r="K1385" s="2" t="s">
        <v>2336</v>
      </c>
      <c r="L1385" s="2" t="s">
        <v>2336</v>
      </c>
      <c r="M1385" s="2" t="s">
        <v>2336</v>
      </c>
      <c r="N1385" s="2" t="s">
        <v>4759</v>
      </c>
    </row>
    <row r="1386" spans="1:14" ht="16.5" customHeight="1">
      <c r="A1386" s="2" t="s">
        <v>15</v>
      </c>
      <c r="B1386" s="4">
        <v>36190</v>
      </c>
      <c r="C1386" s="2" t="s">
        <v>7788</v>
      </c>
      <c r="D1386" s="2" t="s">
        <v>11</v>
      </c>
      <c r="E1386" s="9" t="s">
        <v>7789</v>
      </c>
      <c r="F1386" s="2" t="s">
        <v>7790</v>
      </c>
      <c r="G1386" s="2" t="s">
        <v>4</v>
      </c>
      <c r="H1386" s="2" t="s">
        <v>3901</v>
      </c>
      <c r="I1386" s="10">
        <v>48429.15</v>
      </c>
      <c r="J1386" s="2" t="s">
        <v>2336</v>
      </c>
      <c r="K1386" s="2" t="s">
        <v>2336</v>
      </c>
      <c r="L1386" s="2" t="s">
        <v>2336</v>
      </c>
      <c r="M1386" s="2" t="s">
        <v>2336</v>
      </c>
      <c r="N1386" s="2" t="s">
        <v>4759</v>
      </c>
    </row>
    <row r="1387" spans="1:14" ht="16.5" customHeight="1">
      <c r="A1387" s="2" t="s">
        <v>15</v>
      </c>
      <c r="B1387" s="10">
        <v>32532.5</v>
      </c>
      <c r="C1387" s="2" t="s">
        <v>7791</v>
      </c>
      <c r="D1387" s="2" t="s">
        <v>11</v>
      </c>
      <c r="E1387" s="9" t="s">
        <v>7792</v>
      </c>
      <c r="F1387" s="2" t="s">
        <v>7793</v>
      </c>
      <c r="G1387" s="2" t="s">
        <v>4</v>
      </c>
      <c r="H1387" s="2" t="s">
        <v>3901</v>
      </c>
      <c r="I1387" s="10">
        <v>42792.75</v>
      </c>
      <c r="J1387" s="2" t="s">
        <v>2336</v>
      </c>
      <c r="K1387" s="2" t="s">
        <v>2336</v>
      </c>
      <c r="L1387" s="2" t="s">
        <v>2336</v>
      </c>
      <c r="M1387" s="2" t="s">
        <v>2336</v>
      </c>
      <c r="N1387" s="2" t="s">
        <v>4759</v>
      </c>
    </row>
    <row r="1388" spans="1:14" ht="16.5" customHeight="1">
      <c r="A1388" s="2" t="s">
        <v>15</v>
      </c>
      <c r="B1388" s="4">
        <v>27720</v>
      </c>
      <c r="C1388" s="2" t="s">
        <v>7794</v>
      </c>
      <c r="D1388" s="2" t="s">
        <v>11</v>
      </c>
      <c r="E1388" s="9" t="s">
        <v>7795</v>
      </c>
      <c r="F1388" s="2" t="s">
        <v>7796</v>
      </c>
      <c r="G1388" s="2" t="s">
        <v>4</v>
      </c>
      <c r="H1388" s="2" t="s">
        <v>3901</v>
      </c>
      <c r="I1388" s="10">
        <v>38253.599999999999</v>
      </c>
      <c r="J1388" s="2" t="s">
        <v>2336</v>
      </c>
      <c r="K1388" s="2" t="s">
        <v>2336</v>
      </c>
      <c r="L1388" s="2" t="s">
        <v>2336</v>
      </c>
      <c r="M1388" s="2" t="s">
        <v>2336</v>
      </c>
      <c r="N1388" s="2" t="s">
        <v>4759</v>
      </c>
    </row>
    <row r="1389" spans="1:14" ht="16.5" customHeight="1">
      <c r="A1389" s="2" t="s">
        <v>15</v>
      </c>
      <c r="B1389" s="10">
        <v>33090.199999999997</v>
      </c>
      <c r="C1389" s="2" t="s">
        <v>7797</v>
      </c>
      <c r="D1389" s="2" t="s">
        <v>11</v>
      </c>
      <c r="E1389" s="9" t="s">
        <v>7798</v>
      </c>
      <c r="F1389" s="2" t="s">
        <v>7799</v>
      </c>
      <c r="G1389" s="2" t="s">
        <v>4</v>
      </c>
      <c r="H1389" s="2" t="s">
        <v>3901</v>
      </c>
      <c r="I1389" s="10">
        <v>43526.34</v>
      </c>
      <c r="J1389" s="2" t="s">
        <v>2336</v>
      </c>
      <c r="K1389" s="2" t="s">
        <v>2336</v>
      </c>
      <c r="L1389" s="2" t="s">
        <v>2336</v>
      </c>
      <c r="M1389" s="2" t="s">
        <v>2336</v>
      </c>
      <c r="N1389" s="2" t="s">
        <v>4759</v>
      </c>
    </row>
    <row r="1390" spans="1:14" ht="16.5" customHeight="1">
      <c r="A1390" s="2" t="s">
        <v>15</v>
      </c>
      <c r="B1390" s="4">
        <v>26620</v>
      </c>
      <c r="C1390" s="2" t="s">
        <v>7800</v>
      </c>
      <c r="D1390" s="2" t="s">
        <v>12</v>
      </c>
      <c r="E1390" s="9" t="s">
        <v>7801</v>
      </c>
      <c r="F1390" s="2" t="s">
        <v>7802</v>
      </c>
      <c r="G1390" s="2" t="s">
        <v>4</v>
      </c>
      <c r="H1390" s="2" t="s">
        <v>3901</v>
      </c>
      <c r="I1390" s="4">
        <v>33880</v>
      </c>
      <c r="J1390" s="2" t="s">
        <v>2336</v>
      </c>
      <c r="K1390" s="2" t="s">
        <v>2336</v>
      </c>
      <c r="L1390" s="2" t="s">
        <v>2336</v>
      </c>
      <c r="M1390" s="2" t="s">
        <v>2336</v>
      </c>
      <c r="N1390" s="2" t="s">
        <v>4775</v>
      </c>
    </row>
    <row r="1391" spans="1:14" ht="16.5" customHeight="1">
      <c r="A1391" s="2" t="s">
        <v>15</v>
      </c>
      <c r="B1391" s="10">
        <v>33090.199999999997</v>
      </c>
      <c r="C1391" s="2" t="s">
        <v>7803</v>
      </c>
      <c r="D1391" s="2" t="s">
        <v>11</v>
      </c>
      <c r="E1391" s="9" t="s">
        <v>7804</v>
      </c>
      <c r="F1391" s="2" t="s">
        <v>7805</v>
      </c>
      <c r="G1391" s="2" t="s">
        <v>4</v>
      </c>
      <c r="H1391" s="2" t="s">
        <v>3901</v>
      </c>
      <c r="I1391" s="10">
        <v>43526.34</v>
      </c>
      <c r="J1391" s="2" t="s">
        <v>2336</v>
      </c>
      <c r="K1391" s="2" t="s">
        <v>2336</v>
      </c>
      <c r="L1391" s="2" t="s">
        <v>2336</v>
      </c>
      <c r="M1391" s="2" t="s">
        <v>2336</v>
      </c>
      <c r="N1391" s="2" t="s">
        <v>4759</v>
      </c>
    </row>
    <row r="1392" spans="1:14" ht="16.5" customHeight="1">
      <c r="A1392" s="2" t="s">
        <v>13</v>
      </c>
      <c r="B1392" s="10">
        <v>1304.99</v>
      </c>
      <c r="C1392" s="2" t="s">
        <v>7806</v>
      </c>
      <c r="D1392" s="2" t="s">
        <v>12</v>
      </c>
      <c r="E1392" s="9" t="s">
        <v>7807</v>
      </c>
      <c r="F1392" s="2" t="s">
        <v>7808</v>
      </c>
      <c r="G1392" s="2" t="s">
        <v>4</v>
      </c>
      <c r="H1392" s="2" t="s">
        <v>3901</v>
      </c>
      <c r="I1392" s="10">
        <v>1304.99</v>
      </c>
      <c r="J1392" s="2" t="s">
        <v>2336</v>
      </c>
      <c r="K1392" s="2" t="s">
        <v>2336</v>
      </c>
      <c r="L1392" s="2" t="s">
        <v>2336</v>
      </c>
      <c r="M1392" s="2" t="s">
        <v>2336</v>
      </c>
      <c r="N1392" s="2" t="s">
        <v>4759</v>
      </c>
    </row>
    <row r="1393" spans="1:14" ht="16.5" customHeight="1">
      <c r="A1393" s="2" t="s">
        <v>15</v>
      </c>
      <c r="B1393" s="10">
        <v>30010.75</v>
      </c>
      <c r="C1393" s="2" t="s">
        <v>7809</v>
      </c>
      <c r="D1393" s="2" t="s">
        <v>11</v>
      </c>
      <c r="E1393" s="9" t="s">
        <v>7810</v>
      </c>
      <c r="F1393" s="2" t="s">
        <v>7811</v>
      </c>
      <c r="G1393" s="2" t="s">
        <v>4</v>
      </c>
      <c r="H1393" s="2" t="s">
        <v>3901</v>
      </c>
      <c r="I1393" s="10">
        <v>32840.5</v>
      </c>
      <c r="J1393" s="2" t="s">
        <v>2336</v>
      </c>
      <c r="K1393" s="2" t="s">
        <v>2336</v>
      </c>
      <c r="L1393" s="2" t="s">
        <v>2336</v>
      </c>
      <c r="M1393" s="2" t="s">
        <v>2336</v>
      </c>
      <c r="N1393" s="2" t="s">
        <v>4759</v>
      </c>
    </row>
    <row r="1394" spans="1:14" ht="16.5" customHeight="1">
      <c r="A1394" s="2" t="s">
        <v>15</v>
      </c>
      <c r="B1394" s="10">
        <v>34234.199999999997</v>
      </c>
      <c r="C1394" s="2" t="s">
        <v>7812</v>
      </c>
      <c r="D1394" s="2" t="s">
        <v>11</v>
      </c>
      <c r="E1394" s="9" t="s">
        <v>7813</v>
      </c>
      <c r="F1394" s="2" t="s">
        <v>7814</v>
      </c>
      <c r="G1394" s="2" t="s">
        <v>4</v>
      </c>
      <c r="H1394" s="2" t="s">
        <v>3901</v>
      </c>
      <c r="I1394" s="10">
        <v>42792.75</v>
      </c>
      <c r="J1394" s="2" t="s">
        <v>2336</v>
      </c>
      <c r="K1394" s="2" t="s">
        <v>2336</v>
      </c>
      <c r="L1394" s="2" t="s">
        <v>2336</v>
      </c>
      <c r="M1394" s="2" t="s">
        <v>2336</v>
      </c>
      <c r="N1394" s="2" t="s">
        <v>4759</v>
      </c>
    </row>
    <row r="1395" spans="1:14" ht="16.5" customHeight="1">
      <c r="A1395" s="2" t="s">
        <v>15</v>
      </c>
      <c r="B1395" s="10">
        <v>30582.48</v>
      </c>
      <c r="C1395" s="2" t="s">
        <v>7815</v>
      </c>
      <c r="D1395" s="2" t="s">
        <v>11</v>
      </c>
      <c r="E1395" s="9" t="s">
        <v>7816</v>
      </c>
      <c r="F1395" s="2" t="s">
        <v>7817</v>
      </c>
      <c r="G1395" s="2" t="s">
        <v>4</v>
      </c>
      <c r="H1395" s="2" t="s">
        <v>3901</v>
      </c>
      <c r="I1395" s="10">
        <v>38228.58</v>
      </c>
      <c r="J1395" s="2" t="s">
        <v>2336</v>
      </c>
      <c r="K1395" s="2" t="s">
        <v>2336</v>
      </c>
      <c r="L1395" s="2" t="s">
        <v>2336</v>
      </c>
      <c r="M1395" s="2" t="s">
        <v>2336</v>
      </c>
      <c r="N1395" s="2" t="s">
        <v>4759</v>
      </c>
    </row>
    <row r="1396" spans="1:14" ht="16.5" customHeight="1">
      <c r="A1396" s="2" t="s">
        <v>15</v>
      </c>
      <c r="B1396" s="10">
        <v>36940.75</v>
      </c>
      <c r="C1396" s="2" t="s">
        <v>7818</v>
      </c>
      <c r="D1396" s="2" t="s">
        <v>11</v>
      </c>
      <c r="E1396" s="9" t="s">
        <v>7819</v>
      </c>
      <c r="F1396" s="2" t="s">
        <v>7820</v>
      </c>
      <c r="G1396" s="2" t="s">
        <v>4</v>
      </c>
      <c r="H1396" s="2" t="s">
        <v>3901</v>
      </c>
      <c r="I1396" s="10">
        <v>41052.550000000003</v>
      </c>
      <c r="J1396" s="2" t="s">
        <v>2336</v>
      </c>
      <c r="K1396" s="2" t="s">
        <v>2336</v>
      </c>
      <c r="L1396" s="2" t="s">
        <v>2336</v>
      </c>
      <c r="M1396" s="2" t="s">
        <v>2336</v>
      </c>
      <c r="N1396" s="2" t="s">
        <v>4759</v>
      </c>
    </row>
    <row r="1397" spans="1:14" ht="16.5" customHeight="1">
      <c r="A1397" s="2" t="s">
        <v>15</v>
      </c>
      <c r="B1397" s="10">
        <v>31126.33</v>
      </c>
      <c r="C1397" s="2" t="s">
        <v>7821</v>
      </c>
      <c r="D1397" s="2" t="s">
        <v>11</v>
      </c>
      <c r="E1397" s="9" t="s">
        <v>7822</v>
      </c>
      <c r="F1397" s="2" t="s">
        <v>7823</v>
      </c>
      <c r="G1397" s="2" t="s">
        <v>4</v>
      </c>
      <c r="H1397" s="2" t="s">
        <v>3901</v>
      </c>
      <c r="I1397" s="10">
        <v>38909.379999999997</v>
      </c>
      <c r="J1397" s="2" t="s">
        <v>2336</v>
      </c>
      <c r="K1397" s="2" t="s">
        <v>2336</v>
      </c>
      <c r="L1397" s="2" t="s">
        <v>2336</v>
      </c>
      <c r="M1397" s="2" t="s">
        <v>2336</v>
      </c>
      <c r="N1397" s="2" t="s">
        <v>4759</v>
      </c>
    </row>
    <row r="1398" spans="1:14" ht="16.5" customHeight="1">
      <c r="A1398" s="2" t="s">
        <v>15</v>
      </c>
      <c r="B1398" s="10">
        <v>26272.400000000001</v>
      </c>
      <c r="C1398" s="2" t="s">
        <v>7824</v>
      </c>
      <c r="D1398" s="2" t="s">
        <v>11</v>
      </c>
      <c r="E1398" s="9" t="s">
        <v>7825</v>
      </c>
      <c r="F1398" s="2" t="s">
        <v>7826</v>
      </c>
      <c r="G1398" s="2" t="s">
        <v>4</v>
      </c>
      <c r="H1398" s="2" t="s">
        <v>3901</v>
      </c>
      <c r="I1398" s="10">
        <v>32840.5</v>
      </c>
      <c r="J1398" s="2" t="s">
        <v>2336</v>
      </c>
      <c r="K1398" s="2" t="s">
        <v>2336</v>
      </c>
      <c r="L1398" s="2" t="s">
        <v>2336</v>
      </c>
      <c r="M1398" s="2" t="s">
        <v>2336</v>
      </c>
      <c r="N1398" s="2" t="s">
        <v>4759</v>
      </c>
    </row>
    <row r="1399" spans="1:14" ht="16.5" customHeight="1">
      <c r="A1399" s="2" t="s">
        <v>15</v>
      </c>
      <c r="B1399" s="10">
        <v>30395.75</v>
      </c>
      <c r="C1399" s="2" t="s">
        <v>7827</v>
      </c>
      <c r="D1399" s="2" t="s">
        <v>11</v>
      </c>
      <c r="E1399" s="9" t="s">
        <v>7828</v>
      </c>
      <c r="F1399" s="2" t="s">
        <v>7829</v>
      </c>
      <c r="G1399" s="2" t="s">
        <v>4</v>
      </c>
      <c r="H1399" s="2" t="s">
        <v>3901</v>
      </c>
      <c r="I1399" s="10">
        <v>32840.5</v>
      </c>
      <c r="J1399" s="2" t="s">
        <v>2336</v>
      </c>
      <c r="K1399" s="2" t="s">
        <v>2336</v>
      </c>
      <c r="L1399" s="2" t="s">
        <v>2336</v>
      </c>
      <c r="M1399" s="2" t="s">
        <v>2336</v>
      </c>
      <c r="N1399" s="2" t="s">
        <v>4759</v>
      </c>
    </row>
    <row r="1400" spans="1:14" ht="16.5" customHeight="1">
      <c r="A1400" s="2" t="s">
        <v>15</v>
      </c>
      <c r="B1400" s="10">
        <v>36555.75</v>
      </c>
      <c r="C1400" s="2" t="s">
        <v>7830</v>
      </c>
      <c r="D1400" s="2" t="s">
        <v>11</v>
      </c>
      <c r="E1400" s="9" t="s">
        <v>7831</v>
      </c>
      <c r="F1400" s="2" t="s">
        <v>7832</v>
      </c>
      <c r="G1400" s="2" t="s">
        <v>4</v>
      </c>
      <c r="H1400" s="2" t="s">
        <v>3901</v>
      </c>
      <c r="I1400" s="10">
        <v>38228.58</v>
      </c>
      <c r="J1400" s="2" t="s">
        <v>2336</v>
      </c>
      <c r="K1400" s="2" t="s">
        <v>2336</v>
      </c>
      <c r="L1400" s="2" t="s">
        <v>2336</v>
      </c>
      <c r="M1400" s="2" t="s">
        <v>2336</v>
      </c>
      <c r="N1400" s="2" t="s">
        <v>4759</v>
      </c>
    </row>
    <row r="1401" spans="1:14" ht="16.5" customHeight="1">
      <c r="A1401" s="2" t="s">
        <v>15</v>
      </c>
      <c r="B1401" s="4">
        <v>28875</v>
      </c>
      <c r="C1401" s="2" t="s">
        <v>7833</v>
      </c>
      <c r="D1401" s="2" t="s">
        <v>11</v>
      </c>
      <c r="E1401" s="9" t="s">
        <v>7834</v>
      </c>
      <c r="F1401" s="2" t="s">
        <v>7835</v>
      </c>
      <c r="G1401" s="2" t="s">
        <v>4</v>
      </c>
      <c r="H1401" s="2" t="s">
        <v>3901</v>
      </c>
      <c r="I1401" s="10">
        <v>38253.599999999999</v>
      </c>
      <c r="J1401" s="2" t="s">
        <v>2336</v>
      </c>
      <c r="K1401" s="2" t="s">
        <v>2336</v>
      </c>
      <c r="L1401" s="2" t="s">
        <v>2336</v>
      </c>
      <c r="M1401" s="2" t="s">
        <v>2336</v>
      </c>
      <c r="N1401" s="2" t="s">
        <v>4759</v>
      </c>
    </row>
    <row r="1402" spans="1:14" ht="16.5" customHeight="1">
      <c r="A1402" s="2" t="s">
        <v>15</v>
      </c>
      <c r="B1402" s="10">
        <v>36859.9</v>
      </c>
      <c r="C1402" s="2" t="s">
        <v>7836</v>
      </c>
      <c r="D1402" s="2" t="s">
        <v>11</v>
      </c>
      <c r="E1402" s="9" t="s">
        <v>7837</v>
      </c>
      <c r="F1402" s="2" t="s">
        <v>7838</v>
      </c>
      <c r="G1402" s="2" t="s">
        <v>4</v>
      </c>
      <c r="H1402" s="2" t="s">
        <v>3901</v>
      </c>
      <c r="I1402" s="10">
        <v>46315.5</v>
      </c>
      <c r="J1402" s="2" t="s">
        <v>2336</v>
      </c>
      <c r="K1402" s="2" t="s">
        <v>2336</v>
      </c>
      <c r="L1402" s="2" t="s">
        <v>2336</v>
      </c>
      <c r="M1402" s="2" t="s">
        <v>2336</v>
      </c>
      <c r="N1402" s="2" t="s">
        <v>4759</v>
      </c>
    </row>
    <row r="1403" spans="1:14" ht="16.5" customHeight="1">
      <c r="A1403" s="2" t="s">
        <v>15</v>
      </c>
      <c r="B1403" s="10">
        <v>30395.75</v>
      </c>
      <c r="C1403" s="2" t="s">
        <v>7839</v>
      </c>
      <c r="D1403" s="2" t="s">
        <v>11</v>
      </c>
      <c r="E1403" s="9" t="s">
        <v>7840</v>
      </c>
      <c r="F1403" s="2" t="s">
        <v>7841</v>
      </c>
      <c r="G1403" s="2" t="s">
        <v>4</v>
      </c>
      <c r="H1403" s="2" t="s">
        <v>3901</v>
      </c>
      <c r="I1403" s="10">
        <v>33712.53</v>
      </c>
      <c r="J1403" s="2" t="s">
        <v>2336</v>
      </c>
      <c r="K1403" s="2" t="s">
        <v>2336</v>
      </c>
      <c r="L1403" s="2" t="s">
        <v>2336</v>
      </c>
      <c r="M1403" s="2" t="s">
        <v>2336</v>
      </c>
      <c r="N1403" s="2" t="s">
        <v>4759</v>
      </c>
    </row>
    <row r="1404" spans="1:14" ht="16.5" customHeight="1">
      <c r="A1404" s="2" t="s">
        <v>15</v>
      </c>
      <c r="B1404" s="10">
        <v>23334.85</v>
      </c>
      <c r="C1404" s="2" t="s">
        <v>7842</v>
      </c>
      <c r="D1404" s="2" t="s">
        <v>11</v>
      </c>
      <c r="E1404" s="9" t="s">
        <v>7843</v>
      </c>
      <c r="F1404" s="2" t="s">
        <v>7844</v>
      </c>
      <c r="G1404" s="2" t="s">
        <v>4</v>
      </c>
      <c r="H1404" s="2" t="s">
        <v>3901</v>
      </c>
      <c r="I1404" s="10">
        <v>29169.53</v>
      </c>
      <c r="J1404" s="2" t="s">
        <v>2336</v>
      </c>
      <c r="K1404" s="2" t="s">
        <v>2336</v>
      </c>
      <c r="L1404" s="2" t="s">
        <v>2336</v>
      </c>
      <c r="M1404" s="2" t="s">
        <v>2336</v>
      </c>
      <c r="N1404" s="2" t="s">
        <v>4759</v>
      </c>
    </row>
    <row r="1405" spans="1:14" ht="16.5" customHeight="1">
      <c r="A1405" s="2" t="s">
        <v>15</v>
      </c>
      <c r="B1405" s="10">
        <v>31308.42</v>
      </c>
      <c r="C1405" s="2" t="s">
        <v>7845</v>
      </c>
      <c r="D1405" s="2" t="s">
        <v>11</v>
      </c>
      <c r="E1405" s="9" t="s">
        <v>7846</v>
      </c>
      <c r="F1405" s="2" t="s">
        <v>7847</v>
      </c>
      <c r="G1405" s="2" t="s">
        <v>4</v>
      </c>
      <c r="H1405" s="2" t="s">
        <v>3901</v>
      </c>
      <c r="I1405" s="10">
        <v>34290.449999999997</v>
      </c>
      <c r="J1405" s="2" t="s">
        <v>2336</v>
      </c>
      <c r="K1405" s="2" t="s">
        <v>2336</v>
      </c>
      <c r="L1405" s="2" t="s">
        <v>2336</v>
      </c>
      <c r="M1405" s="2" t="s">
        <v>2336</v>
      </c>
      <c r="N1405" s="2" t="s">
        <v>4759</v>
      </c>
    </row>
    <row r="1406" spans="1:14" ht="16.5" customHeight="1">
      <c r="A1406" s="2" t="s">
        <v>15</v>
      </c>
      <c r="B1406" s="10">
        <v>31762.5</v>
      </c>
      <c r="C1406" s="2" t="s">
        <v>7848</v>
      </c>
      <c r="D1406" s="2" t="s">
        <v>11</v>
      </c>
      <c r="E1406" s="9" t="s">
        <v>7849</v>
      </c>
      <c r="F1406" s="2" t="s">
        <v>7850</v>
      </c>
      <c r="G1406" s="2" t="s">
        <v>4</v>
      </c>
      <c r="H1406" s="2" t="s">
        <v>3901</v>
      </c>
      <c r="I1406" s="10">
        <v>42538.65</v>
      </c>
      <c r="J1406" s="2" t="s">
        <v>2336</v>
      </c>
      <c r="K1406" s="2" t="s">
        <v>2336</v>
      </c>
      <c r="L1406" s="2" t="s">
        <v>2336</v>
      </c>
      <c r="M1406" s="2" t="s">
        <v>2336</v>
      </c>
      <c r="N1406" s="2" t="s">
        <v>4759</v>
      </c>
    </row>
    <row r="1407" spans="1:14" ht="16.5" customHeight="1">
      <c r="A1407" s="2" t="s">
        <v>15</v>
      </c>
      <c r="B1407" s="4">
        <v>23870</v>
      </c>
      <c r="C1407" s="2" t="s">
        <v>7851</v>
      </c>
      <c r="D1407" s="2" t="s">
        <v>11</v>
      </c>
      <c r="E1407" s="9" t="s">
        <v>7852</v>
      </c>
      <c r="F1407" s="2" t="s">
        <v>7853</v>
      </c>
      <c r="G1407" s="2" t="s">
        <v>4</v>
      </c>
      <c r="H1407" s="2" t="s">
        <v>3901</v>
      </c>
      <c r="I1407" s="10">
        <v>33712.53</v>
      </c>
      <c r="J1407" s="2" t="s">
        <v>2336</v>
      </c>
      <c r="K1407" s="2" t="s">
        <v>2336</v>
      </c>
      <c r="L1407" s="2" t="s">
        <v>2336</v>
      </c>
      <c r="M1407" s="2" t="s">
        <v>2336</v>
      </c>
      <c r="N1407" s="2" t="s">
        <v>4759</v>
      </c>
    </row>
    <row r="1408" spans="1:14" ht="16.5" customHeight="1">
      <c r="A1408" s="2" t="s">
        <v>4338</v>
      </c>
      <c r="B1408" s="10">
        <v>1864192.99</v>
      </c>
      <c r="C1408" s="2" t="s">
        <v>7854</v>
      </c>
      <c r="D1408" s="2" t="s">
        <v>10</v>
      </c>
      <c r="E1408" s="9" t="s">
        <v>7855</v>
      </c>
      <c r="F1408" s="2" t="s">
        <v>7856</v>
      </c>
      <c r="G1408" s="2" t="s">
        <v>4</v>
      </c>
      <c r="H1408" s="2" t="s">
        <v>3901</v>
      </c>
      <c r="I1408" s="10">
        <v>2594562.2599999998</v>
      </c>
      <c r="J1408" s="2" t="s">
        <v>2336</v>
      </c>
      <c r="K1408" s="2" t="s">
        <v>2336</v>
      </c>
      <c r="L1408" s="2" t="s">
        <v>2336</v>
      </c>
      <c r="M1408" s="2" t="s">
        <v>2336</v>
      </c>
      <c r="N1408" s="2" t="s">
        <v>4775</v>
      </c>
    </row>
    <row r="1409" spans="1:14" ht="16.5" customHeight="1">
      <c r="A1409" s="2" t="s">
        <v>15</v>
      </c>
      <c r="B1409" s="10">
        <v>30010.75</v>
      </c>
      <c r="C1409" s="2" t="s">
        <v>7857</v>
      </c>
      <c r="D1409" s="2" t="s">
        <v>11</v>
      </c>
      <c r="E1409" s="9" t="s">
        <v>7858</v>
      </c>
      <c r="F1409" s="2" t="s">
        <v>7859</v>
      </c>
      <c r="G1409" s="2" t="s">
        <v>4</v>
      </c>
      <c r="H1409" s="2" t="s">
        <v>3901</v>
      </c>
      <c r="I1409" s="10">
        <v>32840.5</v>
      </c>
      <c r="J1409" s="2" t="s">
        <v>2336</v>
      </c>
      <c r="K1409" s="2" t="s">
        <v>2336</v>
      </c>
      <c r="L1409" s="2" t="s">
        <v>2336</v>
      </c>
      <c r="M1409" s="2" t="s">
        <v>2336</v>
      </c>
      <c r="N1409" s="2" t="s">
        <v>4759</v>
      </c>
    </row>
    <row r="1410" spans="1:14" ht="16.5" customHeight="1">
      <c r="A1410" s="2" t="s">
        <v>15</v>
      </c>
      <c r="B1410" s="10">
        <v>35224.42</v>
      </c>
      <c r="C1410" s="2" t="s">
        <v>7860</v>
      </c>
      <c r="D1410" s="2" t="s">
        <v>11</v>
      </c>
      <c r="E1410" s="9" t="s">
        <v>7861</v>
      </c>
      <c r="F1410" s="2" t="s">
        <v>7862</v>
      </c>
      <c r="G1410" s="2" t="s">
        <v>4</v>
      </c>
      <c r="H1410" s="2" t="s">
        <v>3901</v>
      </c>
      <c r="I1410" s="10">
        <v>38883.919999999998</v>
      </c>
      <c r="J1410" s="2" t="s">
        <v>2336</v>
      </c>
      <c r="K1410" s="2" t="s">
        <v>2336</v>
      </c>
      <c r="L1410" s="2" t="s">
        <v>2336</v>
      </c>
      <c r="M1410" s="2" t="s">
        <v>2336</v>
      </c>
      <c r="N1410" s="2" t="s">
        <v>4759</v>
      </c>
    </row>
    <row r="1411" spans="1:14" ht="16.5" customHeight="1">
      <c r="A1411" s="2" t="s">
        <v>13</v>
      </c>
      <c r="B1411" s="10">
        <v>354333.28</v>
      </c>
      <c r="C1411" s="2" t="s">
        <v>7863</v>
      </c>
      <c r="D1411" s="2" t="s">
        <v>11</v>
      </c>
      <c r="E1411" s="9" t="s">
        <v>7864</v>
      </c>
      <c r="F1411" s="2" t="s">
        <v>7865</v>
      </c>
      <c r="G1411" s="2" t="s">
        <v>4</v>
      </c>
      <c r="H1411" s="2" t="s">
        <v>3901</v>
      </c>
      <c r="I1411" s="10">
        <v>703557.14</v>
      </c>
      <c r="J1411" s="2" t="s">
        <v>2336</v>
      </c>
      <c r="K1411" s="2" t="s">
        <v>2336</v>
      </c>
      <c r="L1411" s="2" t="s">
        <v>2336</v>
      </c>
      <c r="M1411" s="2" t="s">
        <v>2336</v>
      </c>
      <c r="N1411" s="2" t="s">
        <v>4759</v>
      </c>
    </row>
    <row r="1412" spans="1:14" ht="16.5" customHeight="1">
      <c r="A1412" s="2" t="s">
        <v>15</v>
      </c>
      <c r="B1412" s="10">
        <v>24832.5</v>
      </c>
      <c r="C1412" s="2" t="s">
        <v>7866</v>
      </c>
      <c r="D1412" s="2" t="s">
        <v>11</v>
      </c>
      <c r="E1412" s="9" t="s">
        <v>7867</v>
      </c>
      <c r="F1412" s="2" t="s">
        <v>7868</v>
      </c>
      <c r="G1412" s="2" t="s">
        <v>4</v>
      </c>
      <c r="H1412" s="2" t="s">
        <v>3901</v>
      </c>
      <c r="I1412" s="10">
        <v>32840.5</v>
      </c>
      <c r="J1412" s="2" t="s">
        <v>2336</v>
      </c>
      <c r="K1412" s="2" t="s">
        <v>2336</v>
      </c>
      <c r="L1412" s="2" t="s">
        <v>2336</v>
      </c>
      <c r="M1412" s="2" t="s">
        <v>2336</v>
      </c>
      <c r="N1412" s="2" t="s">
        <v>4759</v>
      </c>
    </row>
    <row r="1413" spans="1:14" ht="16.5" customHeight="1">
      <c r="A1413" s="2" t="s">
        <v>15</v>
      </c>
      <c r="B1413" s="4">
        <v>76835</v>
      </c>
      <c r="C1413" s="2" t="s">
        <v>7869</v>
      </c>
      <c r="D1413" s="2" t="s">
        <v>10</v>
      </c>
      <c r="E1413" s="9" t="s">
        <v>7870</v>
      </c>
      <c r="F1413" s="2" t="s">
        <v>7871</v>
      </c>
      <c r="G1413" s="2" t="s">
        <v>4</v>
      </c>
      <c r="H1413" s="2" t="s">
        <v>3901</v>
      </c>
      <c r="I1413" s="10">
        <v>77481.759999999995</v>
      </c>
      <c r="J1413" s="2" t="s">
        <v>2336</v>
      </c>
      <c r="K1413" s="2" t="s">
        <v>2336</v>
      </c>
      <c r="L1413" s="2" t="s">
        <v>2336</v>
      </c>
      <c r="M1413" s="2" t="s">
        <v>2336</v>
      </c>
      <c r="N1413" s="2" t="s">
        <v>4759</v>
      </c>
    </row>
    <row r="1414" spans="1:14" ht="16.5" customHeight="1">
      <c r="A1414" s="2" t="s">
        <v>13</v>
      </c>
      <c r="B1414" s="10">
        <v>1013.98</v>
      </c>
      <c r="C1414" s="2" t="s">
        <v>7872</v>
      </c>
      <c r="D1414" s="2" t="s">
        <v>12</v>
      </c>
      <c r="E1414" s="9" t="s">
        <v>7873</v>
      </c>
      <c r="F1414" s="2" t="s">
        <v>7874</v>
      </c>
      <c r="G1414" s="2" t="s">
        <v>4</v>
      </c>
      <c r="H1414" s="2" t="s">
        <v>3901</v>
      </c>
      <c r="I1414" s="10">
        <v>1013.98</v>
      </c>
      <c r="J1414" s="2" t="s">
        <v>2336</v>
      </c>
      <c r="K1414" s="2" t="s">
        <v>2336</v>
      </c>
      <c r="L1414" s="2" t="s">
        <v>2336</v>
      </c>
      <c r="M1414" s="2" t="s">
        <v>2336</v>
      </c>
      <c r="N1414" s="2" t="s">
        <v>4759</v>
      </c>
    </row>
    <row r="1415" spans="1:14" ht="16.5" customHeight="1">
      <c r="A1415" s="2" t="s">
        <v>15</v>
      </c>
      <c r="B1415" s="10">
        <v>39923.620000000003</v>
      </c>
      <c r="C1415" s="2" t="s">
        <v>7875</v>
      </c>
      <c r="D1415" s="2" t="s">
        <v>11</v>
      </c>
      <c r="E1415" s="9" t="s">
        <v>7876</v>
      </c>
      <c r="F1415" s="2" t="s">
        <v>7877</v>
      </c>
      <c r="G1415" s="2" t="s">
        <v>4</v>
      </c>
      <c r="H1415" s="2" t="s">
        <v>3901</v>
      </c>
      <c r="I1415" s="10">
        <v>43526.34</v>
      </c>
      <c r="J1415" s="2" t="s">
        <v>2336</v>
      </c>
      <c r="K1415" s="2" t="s">
        <v>2336</v>
      </c>
      <c r="L1415" s="2" t="s">
        <v>2336</v>
      </c>
      <c r="M1415" s="2" t="s">
        <v>2336</v>
      </c>
      <c r="N1415" s="2" t="s">
        <v>4759</v>
      </c>
    </row>
    <row r="1416" spans="1:14" ht="16.5" customHeight="1">
      <c r="A1416" s="2" t="s">
        <v>15</v>
      </c>
      <c r="B1416" s="10">
        <v>24630.38</v>
      </c>
      <c r="C1416" s="2" t="s">
        <v>7878</v>
      </c>
      <c r="D1416" s="2" t="s">
        <v>11</v>
      </c>
      <c r="E1416" s="9" t="s">
        <v>7879</v>
      </c>
      <c r="F1416" s="2" t="s">
        <v>7880</v>
      </c>
      <c r="G1416" s="2" t="s">
        <v>4</v>
      </c>
      <c r="H1416" s="2" t="s">
        <v>3901</v>
      </c>
      <c r="I1416" s="10">
        <v>32840.5</v>
      </c>
      <c r="J1416" s="2" t="s">
        <v>2336</v>
      </c>
      <c r="K1416" s="2" t="s">
        <v>2336</v>
      </c>
      <c r="L1416" s="2" t="s">
        <v>2336</v>
      </c>
      <c r="M1416" s="2" t="s">
        <v>2336</v>
      </c>
      <c r="N1416" s="2" t="s">
        <v>4759</v>
      </c>
    </row>
    <row r="1417" spans="1:14" ht="16.5" customHeight="1">
      <c r="A1417" s="2" t="s">
        <v>16</v>
      </c>
      <c r="B1417" s="10">
        <v>827434.58</v>
      </c>
      <c r="C1417" s="2" t="s">
        <v>7881</v>
      </c>
      <c r="D1417" s="2" t="s">
        <v>12</v>
      </c>
      <c r="E1417" s="9" t="s">
        <v>7882</v>
      </c>
      <c r="F1417" s="2" t="s">
        <v>7883</v>
      </c>
      <c r="G1417" s="2" t="s">
        <v>4</v>
      </c>
      <c r="H1417" s="2" t="s">
        <v>3901</v>
      </c>
      <c r="I1417" s="10">
        <v>1255823.3999999999</v>
      </c>
      <c r="J1417" s="2" t="s">
        <v>2336</v>
      </c>
      <c r="K1417" s="2" t="s">
        <v>2336</v>
      </c>
      <c r="L1417" s="2" t="s">
        <v>2336</v>
      </c>
      <c r="M1417" s="2" t="s">
        <v>2336</v>
      </c>
      <c r="N1417" s="2" t="s">
        <v>22</v>
      </c>
    </row>
    <row r="1418" spans="1:14" ht="16.5" customHeight="1">
      <c r="A1418" s="2" t="s">
        <v>14</v>
      </c>
      <c r="B1418" s="4">
        <v>1634400</v>
      </c>
      <c r="C1418" s="2" t="s">
        <v>7884</v>
      </c>
      <c r="D1418" s="2" t="s">
        <v>10</v>
      </c>
      <c r="E1418" s="9" t="s">
        <v>7885</v>
      </c>
      <c r="F1418" s="2" t="s">
        <v>7886</v>
      </c>
      <c r="G1418" s="2" t="s">
        <v>4</v>
      </c>
      <c r="H1418" s="2" t="s">
        <v>3901</v>
      </c>
      <c r="I1418" s="4">
        <v>2363000</v>
      </c>
      <c r="J1418" s="2" t="s">
        <v>2336</v>
      </c>
      <c r="K1418" s="2" t="s">
        <v>2336</v>
      </c>
      <c r="L1418" s="2" t="s">
        <v>2336</v>
      </c>
      <c r="M1418" s="2" t="s">
        <v>2336</v>
      </c>
      <c r="N1418" s="2" t="s">
        <v>4775</v>
      </c>
    </row>
    <row r="1419" spans="1:14" ht="16.5" customHeight="1">
      <c r="A1419" s="2" t="s">
        <v>15</v>
      </c>
      <c r="B1419" s="10">
        <v>28690.2</v>
      </c>
      <c r="C1419" s="2" t="s">
        <v>7887</v>
      </c>
      <c r="D1419" s="2" t="s">
        <v>11</v>
      </c>
      <c r="E1419" s="9" t="s">
        <v>7888</v>
      </c>
      <c r="F1419" s="2" t="s">
        <v>7889</v>
      </c>
      <c r="G1419" s="2" t="s">
        <v>4</v>
      </c>
      <c r="H1419" s="2" t="s">
        <v>3901</v>
      </c>
      <c r="I1419" s="10">
        <v>38253.599999999999</v>
      </c>
      <c r="J1419" s="2" t="s">
        <v>2336</v>
      </c>
      <c r="K1419" s="2" t="s">
        <v>2336</v>
      </c>
      <c r="L1419" s="2" t="s">
        <v>2336</v>
      </c>
      <c r="M1419" s="2" t="s">
        <v>2336</v>
      </c>
      <c r="N1419" s="2" t="s">
        <v>4759</v>
      </c>
    </row>
    <row r="1420" spans="1:14" ht="16.5" customHeight="1">
      <c r="A1420" s="2" t="s">
        <v>15</v>
      </c>
      <c r="B1420" s="10">
        <v>26272.400000000001</v>
      </c>
      <c r="C1420" s="2" t="s">
        <v>7890</v>
      </c>
      <c r="D1420" s="2" t="s">
        <v>11</v>
      </c>
      <c r="E1420" s="9" t="s">
        <v>7891</v>
      </c>
      <c r="F1420" s="2" t="s">
        <v>7892</v>
      </c>
      <c r="G1420" s="2" t="s">
        <v>4</v>
      </c>
      <c r="H1420" s="2" t="s">
        <v>3901</v>
      </c>
      <c r="I1420" s="10">
        <v>32840.5</v>
      </c>
      <c r="J1420" s="2" t="s">
        <v>2336</v>
      </c>
      <c r="K1420" s="2" t="s">
        <v>2336</v>
      </c>
      <c r="L1420" s="2" t="s">
        <v>2336</v>
      </c>
      <c r="M1420" s="2" t="s">
        <v>2336</v>
      </c>
      <c r="N1420" s="2" t="s">
        <v>4759</v>
      </c>
    </row>
    <row r="1421" spans="1:14" ht="16.5" customHeight="1">
      <c r="A1421" s="2" t="s">
        <v>15</v>
      </c>
      <c r="B1421" s="10">
        <v>30603.65</v>
      </c>
      <c r="C1421" s="2" t="s">
        <v>7893</v>
      </c>
      <c r="D1421" s="2" t="s">
        <v>11</v>
      </c>
      <c r="E1421" s="9" t="s">
        <v>7894</v>
      </c>
      <c r="F1421" s="2" t="s">
        <v>7895</v>
      </c>
      <c r="G1421" s="2" t="s">
        <v>4</v>
      </c>
      <c r="H1421" s="2" t="s">
        <v>3901</v>
      </c>
      <c r="I1421" s="10">
        <v>38253.599999999999</v>
      </c>
      <c r="J1421" s="2" t="s">
        <v>2336</v>
      </c>
      <c r="K1421" s="2" t="s">
        <v>2336</v>
      </c>
      <c r="L1421" s="2" t="s">
        <v>2336</v>
      </c>
      <c r="M1421" s="2" t="s">
        <v>2336</v>
      </c>
      <c r="N1421" s="2" t="s">
        <v>4759</v>
      </c>
    </row>
    <row r="1422" spans="1:14" ht="16.5" customHeight="1">
      <c r="A1422" s="2" t="s">
        <v>15</v>
      </c>
      <c r="B1422" s="10">
        <v>26969.25</v>
      </c>
      <c r="C1422" s="2" t="s">
        <v>7896</v>
      </c>
      <c r="D1422" s="2" t="s">
        <v>11</v>
      </c>
      <c r="E1422" s="9" t="s">
        <v>7897</v>
      </c>
      <c r="F1422" s="2" t="s">
        <v>7898</v>
      </c>
      <c r="G1422" s="2" t="s">
        <v>4</v>
      </c>
      <c r="H1422" s="2" t="s">
        <v>3901</v>
      </c>
      <c r="I1422" s="10">
        <v>33712.53</v>
      </c>
      <c r="J1422" s="2" t="s">
        <v>2336</v>
      </c>
      <c r="K1422" s="2" t="s">
        <v>2336</v>
      </c>
      <c r="L1422" s="2" t="s">
        <v>2336</v>
      </c>
      <c r="M1422" s="2" t="s">
        <v>2336</v>
      </c>
      <c r="N1422" s="2" t="s">
        <v>4759</v>
      </c>
    </row>
    <row r="1423" spans="1:14" ht="16.5" customHeight="1">
      <c r="A1423" s="2" t="s">
        <v>15</v>
      </c>
      <c r="B1423" s="10">
        <v>26969.25</v>
      </c>
      <c r="C1423" s="2" t="s">
        <v>7899</v>
      </c>
      <c r="D1423" s="2" t="s">
        <v>11</v>
      </c>
      <c r="E1423" s="9" t="s">
        <v>7900</v>
      </c>
      <c r="F1423" s="2" t="s">
        <v>7901</v>
      </c>
      <c r="G1423" s="2" t="s">
        <v>4</v>
      </c>
      <c r="H1423" s="2" t="s">
        <v>3901</v>
      </c>
      <c r="I1423" s="10">
        <v>33712.53</v>
      </c>
      <c r="J1423" s="2" t="s">
        <v>2336</v>
      </c>
      <c r="K1423" s="2" t="s">
        <v>2336</v>
      </c>
      <c r="L1423" s="2" t="s">
        <v>2336</v>
      </c>
      <c r="M1423" s="2" t="s">
        <v>2336</v>
      </c>
      <c r="N1423" s="2" t="s">
        <v>4759</v>
      </c>
    </row>
    <row r="1424" spans="1:14" ht="16.5" customHeight="1">
      <c r="A1424" s="2" t="s">
        <v>13</v>
      </c>
      <c r="B1424" s="10">
        <v>23749.94</v>
      </c>
      <c r="C1424" s="2" t="s">
        <v>7902</v>
      </c>
      <c r="D1424" s="2" t="s">
        <v>11</v>
      </c>
      <c r="E1424" s="9" t="s">
        <v>7903</v>
      </c>
      <c r="F1424" s="2" t="s">
        <v>7904</v>
      </c>
      <c r="G1424" s="2" t="s">
        <v>4</v>
      </c>
      <c r="H1424" s="2" t="s">
        <v>3901</v>
      </c>
      <c r="I1424" s="10">
        <v>32317.65</v>
      </c>
      <c r="J1424" s="2" t="s">
        <v>2336</v>
      </c>
      <c r="K1424" s="2" t="s">
        <v>2336</v>
      </c>
      <c r="L1424" s="2" t="s">
        <v>2336</v>
      </c>
      <c r="M1424" s="2" t="s">
        <v>2336</v>
      </c>
      <c r="N1424" s="2" t="s">
        <v>31</v>
      </c>
    </row>
    <row r="1425" spans="1:14" ht="16.5" customHeight="1">
      <c r="A1425" s="2" t="s">
        <v>15</v>
      </c>
      <c r="B1425" s="10">
        <v>42743.14</v>
      </c>
      <c r="C1425" s="2" t="s">
        <v>7905</v>
      </c>
      <c r="D1425" s="2" t="s">
        <v>11</v>
      </c>
      <c r="E1425" s="9" t="s">
        <v>7906</v>
      </c>
      <c r="F1425" s="2" t="s">
        <v>7907</v>
      </c>
      <c r="G1425" s="2" t="s">
        <v>4</v>
      </c>
      <c r="H1425" s="2" t="s">
        <v>3901</v>
      </c>
      <c r="I1425" s="10">
        <v>43526.34</v>
      </c>
      <c r="J1425" s="2" t="s">
        <v>2336</v>
      </c>
      <c r="K1425" s="2" t="s">
        <v>2336</v>
      </c>
      <c r="L1425" s="2" t="s">
        <v>2336</v>
      </c>
      <c r="M1425" s="2" t="s">
        <v>2336</v>
      </c>
      <c r="N1425" s="2" t="s">
        <v>4759</v>
      </c>
    </row>
    <row r="1426" spans="1:14" ht="16.5" customHeight="1">
      <c r="A1426" s="2" t="s">
        <v>15</v>
      </c>
      <c r="B1426" s="10">
        <v>37291.1</v>
      </c>
      <c r="C1426" s="2" t="s">
        <v>7908</v>
      </c>
      <c r="D1426" s="2" t="s">
        <v>11</v>
      </c>
      <c r="E1426" s="9" t="s">
        <v>7909</v>
      </c>
      <c r="F1426" s="2" t="s">
        <v>7910</v>
      </c>
      <c r="G1426" s="2" t="s">
        <v>4</v>
      </c>
      <c r="H1426" s="2" t="s">
        <v>3901</v>
      </c>
      <c r="I1426" s="10">
        <v>38253.599999999999</v>
      </c>
      <c r="J1426" s="2" t="s">
        <v>2336</v>
      </c>
      <c r="K1426" s="2" t="s">
        <v>2336</v>
      </c>
      <c r="L1426" s="2" t="s">
        <v>2336</v>
      </c>
      <c r="M1426" s="2" t="s">
        <v>2336</v>
      </c>
      <c r="N1426" s="2" t="s">
        <v>4759</v>
      </c>
    </row>
    <row r="1427" spans="1:14" ht="16.5" customHeight="1">
      <c r="A1427" s="2" t="s">
        <v>15</v>
      </c>
      <c r="B1427" s="10">
        <v>37904.92</v>
      </c>
      <c r="C1427" s="2" t="s">
        <v>7911</v>
      </c>
      <c r="D1427" s="2" t="s">
        <v>11</v>
      </c>
      <c r="E1427" s="9" t="s">
        <v>7912</v>
      </c>
      <c r="F1427" s="2" t="s">
        <v>7913</v>
      </c>
      <c r="G1427" s="2" t="s">
        <v>4</v>
      </c>
      <c r="H1427" s="2" t="s">
        <v>3901</v>
      </c>
      <c r="I1427" s="10">
        <v>38883.919999999998</v>
      </c>
      <c r="J1427" s="2" t="s">
        <v>2336</v>
      </c>
      <c r="K1427" s="2" t="s">
        <v>2336</v>
      </c>
      <c r="L1427" s="2" t="s">
        <v>2336</v>
      </c>
      <c r="M1427" s="2" t="s">
        <v>2336</v>
      </c>
      <c r="N1427" s="2" t="s">
        <v>4759</v>
      </c>
    </row>
    <row r="1428" spans="1:14" ht="16.5" customHeight="1">
      <c r="A1428" s="2" t="s">
        <v>15</v>
      </c>
      <c r="B1428" s="10">
        <v>26969.25</v>
      </c>
      <c r="C1428" s="2" t="s">
        <v>7914</v>
      </c>
      <c r="D1428" s="2" t="s">
        <v>11</v>
      </c>
      <c r="E1428" s="9" t="s">
        <v>7915</v>
      </c>
      <c r="F1428" s="2" t="s">
        <v>7916</v>
      </c>
      <c r="G1428" s="2" t="s">
        <v>4</v>
      </c>
      <c r="H1428" s="2" t="s">
        <v>3901</v>
      </c>
      <c r="I1428" s="10">
        <v>33712.53</v>
      </c>
      <c r="J1428" s="2" t="s">
        <v>2336</v>
      </c>
      <c r="K1428" s="2" t="s">
        <v>2336</v>
      </c>
      <c r="L1428" s="2" t="s">
        <v>2336</v>
      </c>
      <c r="M1428" s="2" t="s">
        <v>2336</v>
      </c>
      <c r="N1428" s="2" t="s">
        <v>4759</v>
      </c>
    </row>
    <row r="1429" spans="1:14" ht="16.5" customHeight="1">
      <c r="A1429" s="2" t="s">
        <v>15</v>
      </c>
      <c r="B1429" s="4">
        <v>30569</v>
      </c>
      <c r="C1429" s="2" t="s">
        <v>7917</v>
      </c>
      <c r="D1429" s="2" t="s">
        <v>11</v>
      </c>
      <c r="E1429" s="9" t="s">
        <v>7918</v>
      </c>
      <c r="F1429" s="2" t="s">
        <v>7919</v>
      </c>
      <c r="G1429" s="2" t="s">
        <v>4</v>
      </c>
      <c r="H1429" s="2" t="s">
        <v>3901</v>
      </c>
      <c r="I1429" s="10">
        <v>38228.58</v>
      </c>
      <c r="J1429" s="2" t="s">
        <v>2336</v>
      </c>
      <c r="K1429" s="2" t="s">
        <v>2336</v>
      </c>
      <c r="L1429" s="2" t="s">
        <v>2336</v>
      </c>
      <c r="M1429" s="2" t="s">
        <v>2336</v>
      </c>
      <c r="N1429" s="2" t="s">
        <v>4759</v>
      </c>
    </row>
    <row r="1430" spans="1:14" ht="16.5" customHeight="1">
      <c r="A1430" s="2" t="s">
        <v>16</v>
      </c>
      <c r="B1430" s="10">
        <v>4596413.45</v>
      </c>
      <c r="C1430" s="2" t="s">
        <v>7920</v>
      </c>
      <c r="D1430" s="2" t="s">
        <v>11</v>
      </c>
      <c r="E1430" s="9" t="s">
        <v>7921</v>
      </c>
      <c r="F1430" s="2" t="s">
        <v>7922</v>
      </c>
      <c r="G1430" s="2" t="s">
        <v>4</v>
      </c>
      <c r="H1430" s="2" t="s">
        <v>3901</v>
      </c>
      <c r="I1430" s="10">
        <v>4596413.45</v>
      </c>
      <c r="J1430" s="2" t="s">
        <v>2336</v>
      </c>
      <c r="K1430" s="2" t="s">
        <v>2336</v>
      </c>
      <c r="L1430" s="2" t="s">
        <v>2336</v>
      </c>
      <c r="M1430" s="2" t="s">
        <v>2336</v>
      </c>
      <c r="N1430" s="2" t="s">
        <v>26</v>
      </c>
    </row>
    <row r="1431" spans="1:14" ht="16.5" customHeight="1">
      <c r="A1431" s="2" t="s">
        <v>13</v>
      </c>
      <c r="B1431" s="10">
        <v>339520.58</v>
      </c>
      <c r="C1431" s="2" t="s">
        <v>7923</v>
      </c>
      <c r="D1431" s="2" t="s">
        <v>11</v>
      </c>
      <c r="E1431" s="9" t="s">
        <v>7924</v>
      </c>
      <c r="F1431" s="2" t="s">
        <v>7925</v>
      </c>
      <c r="G1431" s="2" t="s">
        <v>4</v>
      </c>
      <c r="H1431" s="2" t="s">
        <v>3901</v>
      </c>
      <c r="I1431" s="10">
        <v>531696.84</v>
      </c>
      <c r="J1431" s="2" t="s">
        <v>2336</v>
      </c>
      <c r="K1431" s="2" t="s">
        <v>2336</v>
      </c>
      <c r="L1431" s="2" t="s">
        <v>2336</v>
      </c>
      <c r="M1431" s="2" t="s">
        <v>2336</v>
      </c>
      <c r="N1431" s="2" t="s">
        <v>4759</v>
      </c>
    </row>
    <row r="1432" spans="1:14" ht="16.5" customHeight="1">
      <c r="A1432" s="2" t="s">
        <v>13</v>
      </c>
      <c r="B1432" s="10">
        <v>381082.68</v>
      </c>
      <c r="C1432" s="2" t="s">
        <v>7926</v>
      </c>
      <c r="D1432" s="2" t="s">
        <v>11</v>
      </c>
      <c r="E1432" s="9" t="s">
        <v>7927</v>
      </c>
      <c r="F1432" s="2" t="s">
        <v>7928</v>
      </c>
      <c r="G1432" s="2" t="s">
        <v>4</v>
      </c>
      <c r="H1432" s="2" t="s">
        <v>3901</v>
      </c>
      <c r="I1432" s="10">
        <v>650928.79</v>
      </c>
      <c r="J1432" s="2" t="s">
        <v>2336</v>
      </c>
      <c r="K1432" s="2" t="s">
        <v>2336</v>
      </c>
      <c r="L1432" s="2" t="s">
        <v>2336</v>
      </c>
      <c r="M1432" s="2" t="s">
        <v>2336</v>
      </c>
      <c r="N1432" s="2" t="s">
        <v>4775</v>
      </c>
    </row>
    <row r="1433" spans="1:14" ht="16.5" customHeight="1">
      <c r="A1433" s="2" t="s">
        <v>16</v>
      </c>
      <c r="B1433" s="10">
        <v>1039664.14</v>
      </c>
      <c r="C1433" s="2" t="s">
        <v>7929</v>
      </c>
      <c r="D1433" s="2" t="s">
        <v>11</v>
      </c>
      <c r="E1433" s="9" t="s">
        <v>7930</v>
      </c>
      <c r="F1433" s="2" t="s">
        <v>7931</v>
      </c>
      <c r="G1433" s="2" t="s">
        <v>4</v>
      </c>
      <c r="H1433" s="2" t="s">
        <v>3901</v>
      </c>
      <c r="I1433" s="10">
        <v>1039664.14</v>
      </c>
      <c r="J1433" s="2" t="s">
        <v>2336</v>
      </c>
      <c r="K1433" s="2" t="s">
        <v>2336</v>
      </c>
      <c r="L1433" s="2" t="s">
        <v>2336</v>
      </c>
      <c r="M1433" s="2" t="s">
        <v>2336</v>
      </c>
      <c r="N1433" s="2" t="s">
        <v>26</v>
      </c>
    </row>
    <row r="1434" spans="1:14" ht="16.5" customHeight="1">
      <c r="A1434" s="2" t="s">
        <v>13</v>
      </c>
      <c r="B1434" s="10">
        <v>54471.360000000001</v>
      </c>
      <c r="C1434" s="2" t="s">
        <v>7932</v>
      </c>
      <c r="D1434" s="2" t="s">
        <v>12</v>
      </c>
      <c r="E1434" s="9" t="s">
        <v>7933</v>
      </c>
      <c r="F1434" s="2" t="s">
        <v>7934</v>
      </c>
      <c r="G1434" s="2" t="s">
        <v>4</v>
      </c>
      <c r="H1434" s="2" t="s">
        <v>3901</v>
      </c>
      <c r="I1434" s="10">
        <v>54471.360000000001</v>
      </c>
      <c r="J1434" s="2" t="s">
        <v>2336</v>
      </c>
      <c r="K1434" s="2" t="s">
        <v>2336</v>
      </c>
      <c r="L1434" s="2" t="s">
        <v>2336</v>
      </c>
      <c r="M1434" s="2" t="s">
        <v>2336</v>
      </c>
      <c r="N1434" s="2" t="s">
        <v>20</v>
      </c>
    </row>
    <row r="1435" spans="1:14" ht="16.5" customHeight="1">
      <c r="A1435" s="2" t="s">
        <v>13</v>
      </c>
      <c r="B1435" s="10">
        <v>1694.98</v>
      </c>
      <c r="C1435" s="2" t="s">
        <v>7935</v>
      </c>
      <c r="D1435" s="2" t="s">
        <v>11</v>
      </c>
      <c r="E1435" s="9" t="s">
        <v>7936</v>
      </c>
      <c r="F1435" s="2" t="s">
        <v>7937</v>
      </c>
      <c r="G1435" s="2" t="s">
        <v>4</v>
      </c>
      <c r="H1435" s="2" t="s">
        <v>3901</v>
      </c>
      <c r="I1435" s="10">
        <v>1694.98</v>
      </c>
      <c r="J1435" s="2" t="s">
        <v>2336</v>
      </c>
      <c r="K1435" s="2" t="s">
        <v>2336</v>
      </c>
      <c r="L1435" s="2" t="s">
        <v>2336</v>
      </c>
      <c r="M1435" s="2" t="s">
        <v>2336</v>
      </c>
      <c r="N1435" s="2" t="s">
        <v>21</v>
      </c>
    </row>
    <row r="1436" spans="1:14" ht="16.5" customHeight="1">
      <c r="A1436" s="2" t="s">
        <v>4338</v>
      </c>
      <c r="B1436" s="4">
        <v>2570403</v>
      </c>
      <c r="C1436" s="2" t="s">
        <v>7938</v>
      </c>
      <c r="D1436" s="2" t="s">
        <v>10</v>
      </c>
      <c r="E1436" s="9" t="s">
        <v>7939</v>
      </c>
      <c r="F1436" s="2" t="s">
        <v>7940</v>
      </c>
      <c r="G1436" s="2" t="s">
        <v>4</v>
      </c>
      <c r="H1436" s="2" t="s">
        <v>3901</v>
      </c>
      <c r="I1436" s="10">
        <v>3099110.77</v>
      </c>
      <c r="J1436" s="2" t="s">
        <v>2336</v>
      </c>
      <c r="K1436" s="2" t="s">
        <v>2336</v>
      </c>
      <c r="L1436" s="2" t="s">
        <v>2336</v>
      </c>
      <c r="M1436" s="2" t="s">
        <v>2336</v>
      </c>
      <c r="N1436" s="2" t="s">
        <v>4775</v>
      </c>
    </row>
    <row r="1437" spans="1:14" ht="16.5" customHeight="1">
      <c r="A1437" s="2" t="s">
        <v>15</v>
      </c>
      <c r="B1437" s="4">
        <v>49000</v>
      </c>
      <c r="C1437" s="2" t="s">
        <v>7941</v>
      </c>
      <c r="D1437" s="2" t="s">
        <v>10</v>
      </c>
      <c r="E1437" s="9" t="s">
        <v>7942</v>
      </c>
      <c r="F1437" s="2" t="s">
        <v>7943</v>
      </c>
      <c r="G1437" s="2" t="s">
        <v>4</v>
      </c>
      <c r="H1437" s="2" t="s">
        <v>3901</v>
      </c>
      <c r="I1437" s="4">
        <v>50000</v>
      </c>
      <c r="J1437" s="2" t="s">
        <v>2336</v>
      </c>
      <c r="K1437" s="2" t="s">
        <v>2336</v>
      </c>
      <c r="L1437" s="2" t="s">
        <v>2336</v>
      </c>
      <c r="M1437" s="2" t="s">
        <v>2336</v>
      </c>
      <c r="N1437" s="2" t="s">
        <v>4759</v>
      </c>
    </row>
    <row r="1438" spans="1:14" ht="16.5" customHeight="1">
      <c r="A1438" s="2" t="s">
        <v>15</v>
      </c>
      <c r="B1438" s="4">
        <v>142780</v>
      </c>
      <c r="C1438" s="2" t="s">
        <v>7944</v>
      </c>
      <c r="D1438" s="2" t="s">
        <v>10</v>
      </c>
      <c r="E1438" s="9" t="s">
        <v>7945</v>
      </c>
      <c r="F1438" s="2" t="s">
        <v>7946</v>
      </c>
      <c r="G1438" s="2" t="s">
        <v>4</v>
      </c>
      <c r="H1438" s="2" t="s">
        <v>3901</v>
      </c>
      <c r="I1438" s="10">
        <v>152726.14000000001</v>
      </c>
      <c r="J1438" s="2" t="s">
        <v>2336</v>
      </c>
      <c r="K1438" s="2" t="s">
        <v>2336</v>
      </c>
      <c r="L1438" s="2" t="s">
        <v>2336</v>
      </c>
      <c r="M1438" s="2" t="s">
        <v>2336</v>
      </c>
      <c r="N1438" s="2" t="s">
        <v>4759</v>
      </c>
    </row>
    <row r="1439" spans="1:14" ht="16.5" customHeight="1">
      <c r="A1439" s="2" t="s">
        <v>15</v>
      </c>
      <c r="B1439" s="4">
        <v>106601</v>
      </c>
      <c r="C1439" s="2" t="s">
        <v>7947</v>
      </c>
      <c r="D1439" s="2" t="s">
        <v>10</v>
      </c>
      <c r="E1439" s="9" t="s">
        <v>7948</v>
      </c>
      <c r="F1439" s="2" t="s">
        <v>7949</v>
      </c>
      <c r="G1439" s="2" t="s">
        <v>4</v>
      </c>
      <c r="H1439" s="2" t="s">
        <v>3901</v>
      </c>
      <c r="I1439" s="10">
        <v>108753.83</v>
      </c>
      <c r="J1439" s="2" t="s">
        <v>2336</v>
      </c>
      <c r="K1439" s="2" t="s">
        <v>2336</v>
      </c>
      <c r="L1439" s="2" t="s">
        <v>2336</v>
      </c>
      <c r="M1439" s="2" t="s">
        <v>2336</v>
      </c>
      <c r="N1439" s="2" t="s">
        <v>4759</v>
      </c>
    </row>
    <row r="1440" spans="1:14" ht="16.5" customHeight="1">
      <c r="A1440" s="2" t="s">
        <v>4306</v>
      </c>
      <c r="B1440" s="10">
        <v>181206.48</v>
      </c>
      <c r="C1440" s="2" t="s">
        <v>7950</v>
      </c>
      <c r="D1440" s="2" t="s">
        <v>12</v>
      </c>
      <c r="E1440" s="9" t="s">
        <v>7951</v>
      </c>
      <c r="F1440" s="2" t="s">
        <v>7952</v>
      </c>
      <c r="G1440" s="2" t="s">
        <v>4</v>
      </c>
      <c r="H1440" s="2" t="s">
        <v>3901</v>
      </c>
      <c r="I1440" s="10">
        <v>181206.48</v>
      </c>
      <c r="J1440" s="2" t="s">
        <v>2336</v>
      </c>
      <c r="K1440" s="2" t="s">
        <v>2336</v>
      </c>
      <c r="L1440" s="2" t="s">
        <v>2336</v>
      </c>
      <c r="M1440" s="2" t="s">
        <v>2336</v>
      </c>
      <c r="N1440" s="2" t="s">
        <v>4759</v>
      </c>
    </row>
    <row r="1441" spans="1:14" ht="16.5" customHeight="1">
      <c r="A1441" s="2" t="s">
        <v>15</v>
      </c>
      <c r="B1441" s="4">
        <v>163229</v>
      </c>
      <c r="C1441" s="2" t="s">
        <v>7953</v>
      </c>
      <c r="D1441" s="2" t="s">
        <v>10</v>
      </c>
      <c r="E1441" s="9" t="s">
        <v>7954</v>
      </c>
      <c r="F1441" s="2" t="s">
        <v>7955</v>
      </c>
      <c r="G1441" s="2" t="s">
        <v>4</v>
      </c>
      <c r="H1441" s="2" t="s">
        <v>3901</v>
      </c>
      <c r="I1441" s="10">
        <v>165105.25</v>
      </c>
      <c r="J1441" s="2" t="s">
        <v>2336</v>
      </c>
      <c r="K1441" s="2" t="s">
        <v>2336</v>
      </c>
      <c r="L1441" s="2" t="s">
        <v>2336</v>
      </c>
      <c r="M1441" s="2" t="s">
        <v>2336</v>
      </c>
      <c r="N1441" s="2" t="s">
        <v>4759</v>
      </c>
    </row>
    <row r="1442" spans="1:14" ht="16.5" customHeight="1">
      <c r="A1442" s="2" t="s">
        <v>15</v>
      </c>
      <c r="B1442" s="10">
        <v>69497.69</v>
      </c>
      <c r="C1442" s="2" t="s">
        <v>7956</v>
      </c>
      <c r="D1442" s="2" t="s">
        <v>10</v>
      </c>
      <c r="E1442" s="9" t="s">
        <v>7957</v>
      </c>
      <c r="F1442" s="2" t="s">
        <v>7958</v>
      </c>
      <c r="G1442" s="2" t="s">
        <v>4</v>
      </c>
      <c r="H1442" s="2" t="s">
        <v>3901</v>
      </c>
      <c r="I1442" s="10">
        <v>75973.149999999994</v>
      </c>
      <c r="J1442" s="2" t="s">
        <v>2336</v>
      </c>
      <c r="K1442" s="2" t="s">
        <v>2336</v>
      </c>
      <c r="L1442" s="2" t="s">
        <v>2336</v>
      </c>
      <c r="M1442" s="2" t="s">
        <v>2336</v>
      </c>
      <c r="N1442" s="2" t="s">
        <v>4759</v>
      </c>
    </row>
    <row r="1443" spans="1:14" ht="16.5" customHeight="1">
      <c r="A1443" s="2" t="s">
        <v>15</v>
      </c>
      <c r="B1443" s="10">
        <v>89485.77</v>
      </c>
      <c r="C1443" s="2" t="s">
        <v>7959</v>
      </c>
      <c r="D1443" s="2" t="s">
        <v>10</v>
      </c>
      <c r="E1443" s="9" t="s">
        <v>7960</v>
      </c>
      <c r="F1443" s="2" t="s">
        <v>7961</v>
      </c>
      <c r="G1443" s="2" t="s">
        <v>4</v>
      </c>
      <c r="H1443" s="2" t="s">
        <v>3901</v>
      </c>
      <c r="I1443" s="10">
        <v>95400.6</v>
      </c>
      <c r="J1443" s="2" t="s">
        <v>2336</v>
      </c>
      <c r="K1443" s="2" t="s">
        <v>2336</v>
      </c>
      <c r="L1443" s="2" t="s">
        <v>2336</v>
      </c>
      <c r="M1443" s="2" t="s">
        <v>2336</v>
      </c>
      <c r="N1443" s="2" t="s">
        <v>4759</v>
      </c>
    </row>
    <row r="1444" spans="1:14" ht="16.5" customHeight="1">
      <c r="A1444" s="2" t="s">
        <v>14</v>
      </c>
      <c r="B1444" s="10">
        <v>3203476.88</v>
      </c>
      <c r="C1444" s="2" t="s">
        <v>7962</v>
      </c>
      <c r="D1444" s="2" t="s">
        <v>10</v>
      </c>
      <c r="E1444" s="9" t="s">
        <v>7963</v>
      </c>
      <c r="F1444" s="2" t="s">
        <v>7964</v>
      </c>
      <c r="G1444" s="2" t="s">
        <v>4</v>
      </c>
      <c r="H1444" s="2" t="s">
        <v>3901</v>
      </c>
      <c r="I1444" s="10">
        <v>3535066.07</v>
      </c>
      <c r="J1444" s="2" t="s">
        <v>2336</v>
      </c>
      <c r="K1444" s="2" t="s">
        <v>2336</v>
      </c>
      <c r="L1444" s="2" t="s">
        <v>2336</v>
      </c>
      <c r="M1444" s="2" t="s">
        <v>2336</v>
      </c>
      <c r="N1444" s="2" t="s">
        <v>4759</v>
      </c>
    </row>
    <row r="1445" spans="1:14" ht="16.5" customHeight="1">
      <c r="A1445" s="2" t="s">
        <v>15</v>
      </c>
      <c r="B1445" s="4">
        <v>13090</v>
      </c>
      <c r="C1445" s="2" t="s">
        <v>7965</v>
      </c>
      <c r="D1445" s="2" t="s">
        <v>11</v>
      </c>
      <c r="E1445" s="9" t="s">
        <v>7966</v>
      </c>
      <c r="F1445" s="2" t="s">
        <v>7967</v>
      </c>
      <c r="G1445" s="2" t="s">
        <v>4</v>
      </c>
      <c r="H1445" s="2" t="s">
        <v>3901</v>
      </c>
      <c r="I1445" s="10">
        <v>21921.9</v>
      </c>
      <c r="J1445" s="2" t="s">
        <v>2336</v>
      </c>
      <c r="K1445" s="2" t="s">
        <v>2336</v>
      </c>
      <c r="L1445" s="2" t="s">
        <v>2336</v>
      </c>
      <c r="M1445" s="2" t="s">
        <v>2336</v>
      </c>
      <c r="N1445" s="2" t="s">
        <v>4759</v>
      </c>
    </row>
    <row r="1446" spans="1:14" ht="16.5" customHeight="1">
      <c r="A1446" s="2" t="s">
        <v>15</v>
      </c>
      <c r="B1446" s="4">
        <v>25795</v>
      </c>
      <c r="C1446" s="2" t="s">
        <v>7968</v>
      </c>
      <c r="D1446" s="2" t="s">
        <v>11</v>
      </c>
      <c r="E1446" s="9" t="s">
        <v>7969</v>
      </c>
      <c r="F1446" s="2" t="s">
        <v>7970</v>
      </c>
      <c r="G1446" s="2" t="s">
        <v>4</v>
      </c>
      <c r="H1446" s="2" t="s">
        <v>3901</v>
      </c>
      <c r="I1446" s="10">
        <v>32840.5</v>
      </c>
      <c r="J1446" s="2" t="s">
        <v>2336</v>
      </c>
      <c r="K1446" s="2" t="s">
        <v>2336</v>
      </c>
      <c r="L1446" s="2" t="s">
        <v>2336</v>
      </c>
      <c r="M1446" s="2" t="s">
        <v>2336</v>
      </c>
      <c r="N1446" s="2" t="s">
        <v>4759</v>
      </c>
    </row>
    <row r="1447" spans="1:14" ht="16.5" customHeight="1">
      <c r="A1447" s="2" t="s">
        <v>15</v>
      </c>
      <c r="B1447" s="4">
        <v>25795</v>
      </c>
      <c r="C1447" s="2" t="s">
        <v>7971</v>
      </c>
      <c r="D1447" s="2" t="s">
        <v>11</v>
      </c>
      <c r="E1447" s="9" t="s">
        <v>7972</v>
      </c>
      <c r="F1447" s="2" t="s">
        <v>7973</v>
      </c>
      <c r="G1447" s="2" t="s">
        <v>4</v>
      </c>
      <c r="H1447" s="2" t="s">
        <v>3901</v>
      </c>
      <c r="I1447" s="10">
        <v>32840.5</v>
      </c>
      <c r="J1447" s="2" t="s">
        <v>2336</v>
      </c>
      <c r="K1447" s="2" t="s">
        <v>2336</v>
      </c>
      <c r="L1447" s="2" t="s">
        <v>2336</v>
      </c>
      <c r="M1447" s="2" t="s">
        <v>2336</v>
      </c>
      <c r="N1447" s="2" t="s">
        <v>4759</v>
      </c>
    </row>
    <row r="1448" spans="1:14" ht="16.5" customHeight="1">
      <c r="A1448" s="2" t="s">
        <v>15</v>
      </c>
      <c r="B1448" s="10">
        <v>31704.75</v>
      </c>
      <c r="C1448" s="2" t="s">
        <v>7974</v>
      </c>
      <c r="D1448" s="2" t="s">
        <v>11</v>
      </c>
      <c r="E1448" s="9" t="s">
        <v>7975</v>
      </c>
      <c r="F1448" s="2" t="s">
        <v>7976</v>
      </c>
      <c r="G1448" s="2" t="s">
        <v>4</v>
      </c>
      <c r="H1448" s="2" t="s">
        <v>3901</v>
      </c>
      <c r="I1448" s="10">
        <v>40738.78</v>
      </c>
      <c r="J1448" s="2" t="s">
        <v>2336</v>
      </c>
      <c r="K1448" s="2" t="s">
        <v>2336</v>
      </c>
      <c r="L1448" s="2" t="s">
        <v>2336</v>
      </c>
      <c r="M1448" s="2" t="s">
        <v>2336</v>
      </c>
      <c r="N1448" s="2" t="s">
        <v>4759</v>
      </c>
    </row>
    <row r="1449" spans="1:14" ht="16.5" customHeight="1">
      <c r="A1449" s="2" t="s">
        <v>15</v>
      </c>
      <c r="B1449" s="4">
        <v>42350</v>
      </c>
      <c r="C1449" s="2" t="s">
        <v>7977</v>
      </c>
      <c r="D1449" s="2" t="s">
        <v>11</v>
      </c>
      <c r="E1449" s="9" t="s">
        <v>7978</v>
      </c>
      <c r="F1449" s="2" t="s">
        <v>7979</v>
      </c>
      <c r="G1449" s="2" t="s">
        <v>4</v>
      </c>
      <c r="H1449" s="2" t="s">
        <v>3901</v>
      </c>
      <c r="I1449" s="10">
        <v>45759.18</v>
      </c>
      <c r="J1449" s="2" t="s">
        <v>2336</v>
      </c>
      <c r="K1449" s="2" t="s">
        <v>2336</v>
      </c>
      <c r="L1449" s="2" t="s">
        <v>2336</v>
      </c>
      <c r="M1449" s="2" t="s">
        <v>2336</v>
      </c>
      <c r="N1449" s="2" t="s">
        <v>4759</v>
      </c>
    </row>
    <row r="1450" spans="1:14" ht="16.5" customHeight="1">
      <c r="A1450" s="2" t="s">
        <v>15</v>
      </c>
      <c r="B1450" s="4">
        <v>25795</v>
      </c>
      <c r="C1450" s="2" t="s">
        <v>7980</v>
      </c>
      <c r="D1450" s="2" t="s">
        <v>11</v>
      </c>
      <c r="E1450" s="9" t="s">
        <v>7981</v>
      </c>
      <c r="F1450" s="2" t="s">
        <v>7982</v>
      </c>
      <c r="G1450" s="2" t="s">
        <v>4</v>
      </c>
      <c r="H1450" s="2" t="s">
        <v>3901</v>
      </c>
      <c r="I1450" s="10">
        <v>32840.5</v>
      </c>
      <c r="J1450" s="2" t="s">
        <v>2336</v>
      </c>
      <c r="K1450" s="2" t="s">
        <v>2336</v>
      </c>
      <c r="L1450" s="2" t="s">
        <v>2336</v>
      </c>
      <c r="M1450" s="2" t="s">
        <v>2336</v>
      </c>
      <c r="N1450" s="2" t="s">
        <v>4759</v>
      </c>
    </row>
    <row r="1451" spans="1:14" ht="16.5" customHeight="1">
      <c r="A1451" s="2" t="s">
        <v>15</v>
      </c>
      <c r="B1451" s="4">
        <v>11550</v>
      </c>
      <c r="C1451" s="2" t="s">
        <v>7983</v>
      </c>
      <c r="D1451" s="2" t="s">
        <v>11</v>
      </c>
      <c r="E1451" s="9" t="s">
        <v>7984</v>
      </c>
      <c r="F1451" s="2" t="s">
        <v>7985</v>
      </c>
      <c r="G1451" s="2" t="s">
        <v>4</v>
      </c>
      <c r="H1451" s="2" t="s">
        <v>3901</v>
      </c>
      <c r="I1451" s="10">
        <v>17669.580000000002</v>
      </c>
      <c r="J1451" s="2" t="s">
        <v>2336</v>
      </c>
      <c r="K1451" s="2" t="s">
        <v>2336</v>
      </c>
      <c r="L1451" s="2" t="s">
        <v>2336</v>
      </c>
      <c r="M1451" s="2" t="s">
        <v>2336</v>
      </c>
      <c r="N1451" s="2" t="s">
        <v>4759</v>
      </c>
    </row>
    <row r="1452" spans="1:14" ht="16.5" customHeight="1">
      <c r="A1452" s="2" t="s">
        <v>15</v>
      </c>
      <c r="B1452" s="4">
        <v>4558.55</v>
      </c>
      <c r="C1452" s="2" t="s">
        <v>7986</v>
      </c>
      <c r="D1452" s="2" t="s">
        <v>11</v>
      </c>
      <c r="E1452" s="9" t="s">
        <v>7987</v>
      </c>
      <c r="F1452" s="2" t="s">
        <v>7988</v>
      </c>
      <c r="G1452" s="2" t="s">
        <v>4</v>
      </c>
      <c r="H1452" s="1" t="s">
        <v>3901</v>
      </c>
      <c r="I1452" s="4">
        <v>4558.55</v>
      </c>
      <c r="J1452" s="4"/>
      <c r="K1452" s="4"/>
      <c r="L1452" s="4"/>
      <c r="M1452" s="4"/>
      <c r="N1452" s="2" t="s">
        <v>4759</v>
      </c>
    </row>
    <row r="1453" spans="1:14" ht="16.5" customHeight="1">
      <c r="A1453" s="2" t="s">
        <v>15</v>
      </c>
      <c r="B1453" s="4">
        <v>25795</v>
      </c>
      <c r="C1453" s="2" t="s">
        <v>7986</v>
      </c>
      <c r="D1453" s="2" t="s">
        <v>11</v>
      </c>
      <c r="E1453" s="9" t="s">
        <v>7989</v>
      </c>
      <c r="F1453" s="2" t="s">
        <v>7990</v>
      </c>
      <c r="G1453" s="2" t="s">
        <v>4</v>
      </c>
      <c r="H1453" s="2" t="s">
        <v>3901</v>
      </c>
      <c r="I1453" s="10">
        <v>32840.5</v>
      </c>
      <c r="J1453" s="2" t="s">
        <v>2336</v>
      </c>
      <c r="K1453" s="2" t="s">
        <v>2336</v>
      </c>
      <c r="L1453" s="2" t="s">
        <v>2336</v>
      </c>
      <c r="M1453" s="2" t="s">
        <v>2336</v>
      </c>
      <c r="N1453" s="2" t="s">
        <v>4759</v>
      </c>
    </row>
    <row r="1454" spans="1:14" ht="16.5" customHeight="1">
      <c r="A1454" s="2" t="s">
        <v>15</v>
      </c>
      <c r="B1454" s="10">
        <v>28682.5</v>
      </c>
      <c r="C1454" s="2" t="s">
        <v>7991</v>
      </c>
      <c r="D1454" s="2" t="s">
        <v>11</v>
      </c>
      <c r="E1454" s="9" t="s">
        <v>7992</v>
      </c>
      <c r="F1454" s="2" t="s">
        <v>7993</v>
      </c>
      <c r="G1454" s="2" t="s">
        <v>4</v>
      </c>
      <c r="H1454" s="2" t="s">
        <v>3901</v>
      </c>
      <c r="I1454" s="10">
        <v>38253.599999999999</v>
      </c>
      <c r="J1454" s="2" t="s">
        <v>2336</v>
      </c>
      <c r="K1454" s="2" t="s">
        <v>2336</v>
      </c>
      <c r="L1454" s="2" t="s">
        <v>2336</v>
      </c>
      <c r="M1454" s="2" t="s">
        <v>2336</v>
      </c>
      <c r="N1454" s="2" t="s">
        <v>4759</v>
      </c>
    </row>
    <row r="1455" spans="1:14" ht="16.5" customHeight="1">
      <c r="A1455" s="2" t="s">
        <v>15</v>
      </c>
      <c r="B1455" s="4">
        <v>-1320</v>
      </c>
      <c r="C1455" s="2" t="s">
        <v>7994</v>
      </c>
      <c r="D1455" s="2" t="s">
        <v>11</v>
      </c>
      <c r="E1455" s="9" t="s">
        <v>7995</v>
      </c>
      <c r="F1455" s="2" t="s">
        <v>7996</v>
      </c>
      <c r="G1455" s="2" t="s">
        <v>4</v>
      </c>
      <c r="H1455" s="1" t="s">
        <v>3901</v>
      </c>
      <c r="I1455" s="4">
        <v>-1320</v>
      </c>
      <c r="J1455" s="4"/>
      <c r="K1455" s="4"/>
      <c r="L1455" s="4"/>
      <c r="M1455" s="4"/>
      <c r="N1455" s="2" t="s">
        <v>4759</v>
      </c>
    </row>
    <row r="1456" spans="1:14" ht="16.5" customHeight="1">
      <c r="A1456" s="2" t="s">
        <v>15</v>
      </c>
      <c r="B1456" s="4">
        <v>11748</v>
      </c>
      <c r="C1456" s="2" t="s">
        <v>7994</v>
      </c>
      <c r="D1456" s="2" t="s">
        <v>11</v>
      </c>
      <c r="E1456" s="9" t="s">
        <v>7997</v>
      </c>
      <c r="F1456" s="2" t="s">
        <v>7998</v>
      </c>
      <c r="G1456" s="2" t="s">
        <v>4</v>
      </c>
      <c r="H1456" s="2" t="s">
        <v>3901</v>
      </c>
      <c r="I1456" s="10">
        <v>24886.18</v>
      </c>
      <c r="J1456" s="2" t="s">
        <v>2336</v>
      </c>
      <c r="K1456" s="2" t="s">
        <v>2336</v>
      </c>
      <c r="L1456" s="2" t="s">
        <v>2336</v>
      </c>
      <c r="M1456" s="2" t="s">
        <v>2336</v>
      </c>
      <c r="N1456" s="2" t="s">
        <v>4759</v>
      </c>
    </row>
    <row r="1457" spans="1:14" ht="16.5" customHeight="1">
      <c r="A1457" s="2" t="s">
        <v>15</v>
      </c>
      <c r="B1457" s="10">
        <v>28855.75</v>
      </c>
      <c r="C1457" s="2" t="s">
        <v>7999</v>
      </c>
      <c r="D1457" s="2" t="s">
        <v>11</v>
      </c>
      <c r="E1457" s="9" t="s">
        <v>8000</v>
      </c>
      <c r="F1457" s="2" t="s">
        <v>8001</v>
      </c>
      <c r="G1457" s="2" t="s">
        <v>4</v>
      </c>
      <c r="H1457" s="2" t="s">
        <v>3901</v>
      </c>
      <c r="I1457" s="10">
        <v>29169.53</v>
      </c>
      <c r="J1457" s="2" t="s">
        <v>2336</v>
      </c>
      <c r="K1457" s="2" t="s">
        <v>2336</v>
      </c>
      <c r="L1457" s="2" t="s">
        <v>2336</v>
      </c>
      <c r="M1457" s="2" t="s">
        <v>2336</v>
      </c>
      <c r="N1457" s="2" t="s">
        <v>4759</v>
      </c>
    </row>
    <row r="1458" spans="1:14" ht="16.5" customHeight="1">
      <c r="A1458" s="2" t="s">
        <v>15</v>
      </c>
      <c r="B1458" s="10">
        <v>28855.75</v>
      </c>
      <c r="C1458" s="2" t="s">
        <v>8002</v>
      </c>
      <c r="D1458" s="2" t="s">
        <v>11</v>
      </c>
      <c r="E1458" s="9" t="s">
        <v>8003</v>
      </c>
      <c r="F1458" s="2" t="s">
        <v>8004</v>
      </c>
      <c r="G1458" s="2" t="s">
        <v>4</v>
      </c>
      <c r="H1458" s="2" t="s">
        <v>3901</v>
      </c>
      <c r="I1458" s="10">
        <v>29169.53</v>
      </c>
      <c r="J1458" s="2" t="s">
        <v>2336</v>
      </c>
      <c r="K1458" s="2" t="s">
        <v>2336</v>
      </c>
      <c r="L1458" s="2" t="s">
        <v>2336</v>
      </c>
      <c r="M1458" s="2" t="s">
        <v>2336</v>
      </c>
      <c r="N1458" s="2" t="s">
        <v>4759</v>
      </c>
    </row>
    <row r="1459" spans="1:14" ht="16.5" customHeight="1">
      <c r="A1459" s="2" t="s">
        <v>15</v>
      </c>
      <c r="B1459" s="10">
        <v>1755.11</v>
      </c>
      <c r="C1459" s="2" t="s">
        <v>7422</v>
      </c>
      <c r="D1459" s="2" t="s">
        <v>12</v>
      </c>
      <c r="E1459" s="9" t="s">
        <v>8005</v>
      </c>
      <c r="F1459" s="2" t="s">
        <v>7424</v>
      </c>
      <c r="G1459" s="2" t="s">
        <v>4</v>
      </c>
      <c r="H1459" s="2" t="s">
        <v>3901</v>
      </c>
      <c r="I1459" s="10">
        <v>3115.75</v>
      </c>
      <c r="J1459" s="2" t="s">
        <v>2336</v>
      </c>
      <c r="K1459" s="2" t="s">
        <v>2336</v>
      </c>
      <c r="L1459" s="2" t="s">
        <v>2336</v>
      </c>
      <c r="M1459" s="2" t="s">
        <v>2336</v>
      </c>
      <c r="N1459" s="2" t="s">
        <v>21</v>
      </c>
    </row>
    <row r="1460" spans="1:14" ht="16.5" customHeight="1">
      <c r="A1460" s="2" t="s">
        <v>15</v>
      </c>
      <c r="B1460" s="4">
        <v>28875</v>
      </c>
      <c r="C1460" s="2" t="s">
        <v>8006</v>
      </c>
      <c r="D1460" s="2" t="s">
        <v>11</v>
      </c>
      <c r="E1460" s="9" t="s">
        <v>8007</v>
      </c>
      <c r="F1460" s="2" t="s">
        <v>8008</v>
      </c>
      <c r="G1460" s="2" t="s">
        <v>4</v>
      </c>
      <c r="H1460" s="2" t="s">
        <v>3901</v>
      </c>
      <c r="I1460" s="10">
        <v>38856.129999999997</v>
      </c>
      <c r="J1460" s="2" t="s">
        <v>2336</v>
      </c>
      <c r="K1460" s="2" t="s">
        <v>2336</v>
      </c>
      <c r="L1460" s="2" t="s">
        <v>2336</v>
      </c>
      <c r="M1460" s="2" t="s">
        <v>2336</v>
      </c>
      <c r="N1460" s="2" t="s">
        <v>4759</v>
      </c>
    </row>
    <row r="1461" spans="1:14" ht="16.5" customHeight="1">
      <c r="A1461" s="2" t="s">
        <v>15</v>
      </c>
      <c r="B1461" s="10">
        <v>25756.5</v>
      </c>
      <c r="C1461" s="2" t="s">
        <v>8009</v>
      </c>
      <c r="D1461" s="2" t="s">
        <v>11</v>
      </c>
      <c r="E1461" s="9" t="s">
        <v>8010</v>
      </c>
      <c r="F1461" s="2" t="s">
        <v>8011</v>
      </c>
      <c r="G1461" s="2" t="s">
        <v>4</v>
      </c>
      <c r="H1461" s="2" t="s">
        <v>3901</v>
      </c>
      <c r="I1461" s="10">
        <v>33712.53</v>
      </c>
      <c r="J1461" s="2" t="s">
        <v>2336</v>
      </c>
      <c r="K1461" s="2" t="s">
        <v>2336</v>
      </c>
      <c r="L1461" s="2" t="s">
        <v>2336</v>
      </c>
      <c r="M1461" s="2" t="s">
        <v>2336</v>
      </c>
      <c r="N1461" s="2" t="s">
        <v>4759</v>
      </c>
    </row>
    <row r="1462" spans="1:14" ht="16.5" customHeight="1">
      <c r="A1462" s="2" t="s">
        <v>15</v>
      </c>
      <c r="B1462" s="4">
        <v>1934.08</v>
      </c>
      <c r="C1462" s="2" t="s">
        <v>8012</v>
      </c>
      <c r="D1462" s="2" t="s">
        <v>11</v>
      </c>
      <c r="E1462" s="9" t="s">
        <v>8013</v>
      </c>
      <c r="F1462" s="2" t="s">
        <v>8014</v>
      </c>
      <c r="G1462" s="2" t="s">
        <v>4</v>
      </c>
      <c r="H1462" s="1" t="s">
        <v>3901</v>
      </c>
      <c r="I1462" s="4">
        <v>1934.08</v>
      </c>
      <c r="J1462" s="4"/>
      <c r="K1462" s="4"/>
      <c r="L1462" s="4"/>
      <c r="M1462" s="4"/>
      <c r="N1462" s="2" t="s">
        <v>4759</v>
      </c>
    </row>
    <row r="1463" spans="1:14" ht="16.5" customHeight="1">
      <c r="A1463" s="2" t="s">
        <v>15</v>
      </c>
      <c r="B1463" s="4">
        <v>31955</v>
      </c>
      <c r="C1463" s="2" t="s">
        <v>8012</v>
      </c>
      <c r="D1463" s="2" t="s">
        <v>11</v>
      </c>
      <c r="E1463" s="9" t="s">
        <v>8015</v>
      </c>
      <c r="F1463" s="2" t="s">
        <v>8016</v>
      </c>
      <c r="G1463" s="2" t="s">
        <v>4</v>
      </c>
      <c r="H1463" s="2" t="s">
        <v>3901</v>
      </c>
      <c r="I1463" s="10">
        <v>42621.43</v>
      </c>
      <c r="J1463" s="2" t="s">
        <v>2336</v>
      </c>
      <c r="K1463" s="2" t="s">
        <v>2336</v>
      </c>
      <c r="L1463" s="2" t="s">
        <v>2336</v>
      </c>
      <c r="M1463" s="2" t="s">
        <v>2336</v>
      </c>
      <c r="N1463" s="2" t="s">
        <v>4759</v>
      </c>
    </row>
    <row r="1464" spans="1:14" ht="16.5" customHeight="1">
      <c r="A1464" s="2" t="s">
        <v>15</v>
      </c>
      <c r="B1464" s="4">
        <v>27874</v>
      </c>
      <c r="C1464" s="2" t="s">
        <v>8017</v>
      </c>
      <c r="D1464" s="2" t="s">
        <v>11</v>
      </c>
      <c r="E1464" s="9" t="s">
        <v>8018</v>
      </c>
      <c r="F1464" s="2" t="s">
        <v>8019</v>
      </c>
      <c r="G1464" s="2" t="s">
        <v>4</v>
      </c>
      <c r="H1464" s="2" t="s">
        <v>3901</v>
      </c>
      <c r="I1464" s="10">
        <v>35708.75</v>
      </c>
      <c r="J1464" s="2" t="s">
        <v>2336</v>
      </c>
      <c r="K1464" s="2" t="s">
        <v>2336</v>
      </c>
      <c r="L1464" s="2" t="s">
        <v>2336</v>
      </c>
      <c r="M1464" s="2" t="s">
        <v>2336</v>
      </c>
      <c r="N1464" s="2" t="s">
        <v>4759</v>
      </c>
    </row>
    <row r="1465" spans="1:14" ht="16.5" customHeight="1">
      <c r="A1465" s="2" t="s">
        <v>15</v>
      </c>
      <c r="B1465" s="10">
        <v>35612.5</v>
      </c>
      <c r="C1465" s="2" t="s">
        <v>8020</v>
      </c>
      <c r="D1465" s="2" t="s">
        <v>11</v>
      </c>
      <c r="E1465" s="9" t="s">
        <v>8021</v>
      </c>
      <c r="F1465" s="2" t="s">
        <v>8022</v>
      </c>
      <c r="G1465" s="2" t="s">
        <v>4</v>
      </c>
      <c r="H1465" s="2" t="s">
        <v>3901</v>
      </c>
      <c r="I1465" s="10">
        <v>38253.599999999999</v>
      </c>
      <c r="J1465" s="2" t="s">
        <v>2336</v>
      </c>
      <c r="K1465" s="2" t="s">
        <v>2336</v>
      </c>
      <c r="L1465" s="2" t="s">
        <v>2336</v>
      </c>
      <c r="M1465" s="2" t="s">
        <v>2336</v>
      </c>
      <c r="N1465" s="2" t="s">
        <v>4759</v>
      </c>
    </row>
    <row r="1466" spans="1:14" ht="16.5" customHeight="1">
      <c r="A1466" s="2" t="s">
        <v>15</v>
      </c>
      <c r="B1466" s="10">
        <v>35612.5</v>
      </c>
      <c r="C1466" s="2" t="s">
        <v>8023</v>
      </c>
      <c r="D1466" s="2" t="s">
        <v>11</v>
      </c>
      <c r="E1466" s="9" t="s">
        <v>8024</v>
      </c>
      <c r="F1466" s="2" t="s">
        <v>8025</v>
      </c>
      <c r="G1466" s="2" t="s">
        <v>4</v>
      </c>
      <c r="H1466" s="2" t="s">
        <v>3901</v>
      </c>
      <c r="I1466" s="10">
        <v>38253.599999999999</v>
      </c>
      <c r="J1466" s="2" t="s">
        <v>2336</v>
      </c>
      <c r="K1466" s="2" t="s">
        <v>2336</v>
      </c>
      <c r="L1466" s="2" t="s">
        <v>2336</v>
      </c>
      <c r="M1466" s="2" t="s">
        <v>2336</v>
      </c>
      <c r="N1466" s="2" t="s">
        <v>4759</v>
      </c>
    </row>
    <row r="1467" spans="1:14" ht="16.5" customHeight="1">
      <c r="A1467" s="2" t="s">
        <v>15</v>
      </c>
      <c r="B1467" s="4">
        <v>32725</v>
      </c>
      <c r="C1467" s="2" t="s">
        <v>8026</v>
      </c>
      <c r="D1467" s="2" t="s">
        <v>11</v>
      </c>
      <c r="E1467" s="9" t="s">
        <v>8027</v>
      </c>
      <c r="F1467" s="2" t="s">
        <v>8028</v>
      </c>
      <c r="G1467" s="2" t="s">
        <v>4</v>
      </c>
      <c r="H1467" s="2" t="s">
        <v>3901</v>
      </c>
      <c r="I1467" s="10">
        <v>33712.53</v>
      </c>
      <c r="J1467" s="2" t="s">
        <v>2336</v>
      </c>
      <c r="K1467" s="2" t="s">
        <v>2336</v>
      </c>
      <c r="L1467" s="2" t="s">
        <v>2336</v>
      </c>
      <c r="M1467" s="2" t="s">
        <v>2336</v>
      </c>
      <c r="N1467" s="2" t="s">
        <v>4759</v>
      </c>
    </row>
    <row r="1468" spans="1:14" ht="16.5" customHeight="1">
      <c r="A1468" s="2" t="s">
        <v>15</v>
      </c>
      <c r="B1468" s="4">
        <v>32725</v>
      </c>
      <c r="C1468" s="2" t="s">
        <v>8029</v>
      </c>
      <c r="D1468" s="2" t="s">
        <v>11</v>
      </c>
      <c r="E1468" s="9" t="s">
        <v>8030</v>
      </c>
      <c r="F1468" s="2" t="s">
        <v>8031</v>
      </c>
      <c r="G1468" s="2" t="s">
        <v>4</v>
      </c>
      <c r="H1468" s="2" t="s">
        <v>3901</v>
      </c>
      <c r="I1468" s="10">
        <v>32840.5</v>
      </c>
      <c r="J1468" s="2" t="s">
        <v>2336</v>
      </c>
      <c r="K1468" s="2" t="s">
        <v>2336</v>
      </c>
      <c r="L1468" s="2" t="s">
        <v>2336</v>
      </c>
      <c r="M1468" s="2" t="s">
        <v>2336</v>
      </c>
      <c r="N1468" s="2" t="s">
        <v>4759</v>
      </c>
    </row>
    <row r="1469" spans="1:14" ht="16.5" customHeight="1">
      <c r="A1469" s="2" t="s">
        <v>15</v>
      </c>
      <c r="B1469" s="4">
        <v>12705</v>
      </c>
      <c r="C1469" s="2" t="s">
        <v>8032</v>
      </c>
      <c r="D1469" s="2" t="s">
        <v>11</v>
      </c>
      <c r="E1469" s="9" t="s">
        <v>8033</v>
      </c>
      <c r="F1469" s="2" t="s">
        <v>8034</v>
      </c>
      <c r="G1469" s="2" t="s">
        <v>4</v>
      </c>
      <c r="H1469" s="2" t="s">
        <v>3901</v>
      </c>
      <c r="I1469" s="10">
        <v>17669.57</v>
      </c>
      <c r="J1469" s="2" t="s">
        <v>2336</v>
      </c>
      <c r="K1469" s="2" t="s">
        <v>2336</v>
      </c>
      <c r="L1469" s="2" t="s">
        <v>2336</v>
      </c>
      <c r="M1469" s="2" t="s">
        <v>2336</v>
      </c>
      <c r="N1469" s="2" t="s">
        <v>4759</v>
      </c>
    </row>
    <row r="1470" spans="1:14" ht="16.5" customHeight="1">
      <c r="A1470" s="2" t="s">
        <v>15</v>
      </c>
      <c r="B1470" s="4">
        <v>10575</v>
      </c>
      <c r="C1470" s="2" t="s">
        <v>8035</v>
      </c>
      <c r="D1470" s="2" t="s">
        <v>11</v>
      </c>
      <c r="E1470" s="9" t="s">
        <v>8036</v>
      </c>
      <c r="F1470" s="2" t="s">
        <v>8037</v>
      </c>
      <c r="G1470" s="2" t="s">
        <v>4</v>
      </c>
      <c r="H1470" s="2" t="s">
        <v>3901</v>
      </c>
      <c r="I1470" s="4">
        <v>11515</v>
      </c>
      <c r="J1470" s="2" t="s">
        <v>2336</v>
      </c>
      <c r="K1470" s="2" t="s">
        <v>2336</v>
      </c>
      <c r="L1470" s="2" t="s">
        <v>2336</v>
      </c>
      <c r="M1470" s="2" t="s">
        <v>2336</v>
      </c>
      <c r="N1470" s="2" t="s">
        <v>26</v>
      </c>
    </row>
    <row r="1471" spans="1:14" ht="16.5" customHeight="1">
      <c r="A1471" s="2" t="s">
        <v>15</v>
      </c>
      <c r="B1471" s="10">
        <v>27816.25</v>
      </c>
      <c r="C1471" s="2" t="s">
        <v>8038</v>
      </c>
      <c r="D1471" s="2" t="s">
        <v>11</v>
      </c>
      <c r="E1471" s="9" t="s">
        <v>8039</v>
      </c>
      <c r="F1471" s="2" t="s">
        <v>8040</v>
      </c>
      <c r="G1471" s="2" t="s">
        <v>4</v>
      </c>
      <c r="H1471" s="2" t="s">
        <v>3901</v>
      </c>
      <c r="I1471" s="10">
        <v>38228.58</v>
      </c>
      <c r="J1471" s="2" t="s">
        <v>2336</v>
      </c>
      <c r="K1471" s="2" t="s">
        <v>2336</v>
      </c>
      <c r="L1471" s="2" t="s">
        <v>2336</v>
      </c>
      <c r="M1471" s="2" t="s">
        <v>2336</v>
      </c>
      <c r="N1471" s="2" t="s">
        <v>4759</v>
      </c>
    </row>
    <row r="1472" spans="1:14" ht="16.5" customHeight="1">
      <c r="A1472" s="2" t="s">
        <v>15</v>
      </c>
      <c r="B1472" s="4">
        <v>25025</v>
      </c>
      <c r="C1472" s="2" t="s">
        <v>8041</v>
      </c>
      <c r="D1472" s="2" t="s">
        <v>11</v>
      </c>
      <c r="E1472" s="9" t="s">
        <v>8042</v>
      </c>
      <c r="F1472" s="2" t="s">
        <v>8043</v>
      </c>
      <c r="G1472" s="2" t="s">
        <v>4</v>
      </c>
      <c r="H1472" s="2" t="s">
        <v>3901</v>
      </c>
      <c r="I1472" s="10">
        <v>33712.53</v>
      </c>
      <c r="J1472" s="2" t="s">
        <v>2336</v>
      </c>
      <c r="K1472" s="2" t="s">
        <v>2336</v>
      </c>
      <c r="L1472" s="2" t="s">
        <v>2336</v>
      </c>
      <c r="M1472" s="2" t="s">
        <v>2336</v>
      </c>
      <c r="N1472" s="2" t="s">
        <v>4759</v>
      </c>
    </row>
    <row r="1473" spans="1:14" ht="16.5" customHeight="1">
      <c r="A1473" s="2" t="s">
        <v>15</v>
      </c>
      <c r="B1473" s="10">
        <v>25756.5</v>
      </c>
      <c r="C1473" s="2" t="s">
        <v>8044</v>
      </c>
      <c r="D1473" s="2" t="s">
        <v>11</v>
      </c>
      <c r="E1473" s="9" t="s">
        <v>8045</v>
      </c>
      <c r="F1473" s="2" t="s">
        <v>8046</v>
      </c>
      <c r="G1473" s="2" t="s">
        <v>4</v>
      </c>
      <c r="H1473" s="2" t="s">
        <v>3901</v>
      </c>
      <c r="I1473" s="10">
        <v>33712.53</v>
      </c>
      <c r="J1473" s="2" t="s">
        <v>2336</v>
      </c>
      <c r="K1473" s="2" t="s">
        <v>2336</v>
      </c>
      <c r="L1473" s="2" t="s">
        <v>2336</v>
      </c>
      <c r="M1473" s="2" t="s">
        <v>2336</v>
      </c>
      <c r="N1473" s="2" t="s">
        <v>4759</v>
      </c>
    </row>
    <row r="1474" spans="1:14" ht="16.5" customHeight="1">
      <c r="A1474" s="2" t="s">
        <v>15</v>
      </c>
      <c r="B1474" s="10">
        <v>49189.27</v>
      </c>
      <c r="C1474" s="2" t="s">
        <v>8047</v>
      </c>
      <c r="D1474" s="2" t="s">
        <v>10</v>
      </c>
      <c r="E1474" s="9" t="s">
        <v>8048</v>
      </c>
      <c r="F1474" s="2" t="s">
        <v>8049</v>
      </c>
      <c r="G1474" s="2" t="s">
        <v>4</v>
      </c>
      <c r="H1474" s="2" t="s">
        <v>3901</v>
      </c>
      <c r="I1474" s="10">
        <v>49854.52</v>
      </c>
      <c r="J1474" s="2" t="s">
        <v>2336</v>
      </c>
      <c r="K1474" s="2" t="s">
        <v>2336</v>
      </c>
      <c r="L1474" s="2" t="s">
        <v>2336</v>
      </c>
      <c r="M1474" s="2" t="s">
        <v>2336</v>
      </c>
      <c r="N1474" s="2" t="s">
        <v>4759</v>
      </c>
    </row>
    <row r="1475" spans="1:14" ht="16.5" customHeight="1">
      <c r="A1475" s="2" t="s">
        <v>13</v>
      </c>
      <c r="B1475" s="10">
        <v>151.79</v>
      </c>
      <c r="C1475" s="2" t="s">
        <v>8050</v>
      </c>
      <c r="D1475" s="2" t="s">
        <v>11</v>
      </c>
      <c r="E1475" s="9" t="s">
        <v>8051</v>
      </c>
      <c r="F1475" s="2" t="s">
        <v>8052</v>
      </c>
      <c r="G1475" s="2" t="s">
        <v>4</v>
      </c>
      <c r="H1475" s="2" t="s">
        <v>3901</v>
      </c>
      <c r="I1475" s="10">
        <v>199.21</v>
      </c>
      <c r="J1475" s="2" t="s">
        <v>2336</v>
      </c>
      <c r="K1475" s="2" t="s">
        <v>2336</v>
      </c>
      <c r="L1475" s="2" t="s">
        <v>2336</v>
      </c>
      <c r="M1475" s="2" t="s">
        <v>2336</v>
      </c>
      <c r="N1475" s="2" t="s">
        <v>23</v>
      </c>
    </row>
    <row r="1476" spans="1:14" ht="16.5" customHeight="1">
      <c r="A1476" s="2" t="s">
        <v>17</v>
      </c>
      <c r="B1476" s="4">
        <v>14999</v>
      </c>
      <c r="C1476" s="2" t="s">
        <v>8053</v>
      </c>
      <c r="D1476" s="2" t="s">
        <v>11</v>
      </c>
      <c r="E1476" s="9" t="s">
        <v>8054</v>
      </c>
      <c r="F1476" s="2" t="s">
        <v>8055</v>
      </c>
      <c r="G1476" s="2" t="s">
        <v>4</v>
      </c>
      <c r="H1476" s="2" t="s">
        <v>3901</v>
      </c>
      <c r="I1476" s="4">
        <v>14999</v>
      </c>
      <c r="J1476" s="2" t="s">
        <v>4266</v>
      </c>
      <c r="K1476" s="2" t="s">
        <v>4267</v>
      </c>
      <c r="L1476" s="2" t="s">
        <v>4478</v>
      </c>
      <c r="M1476" s="2" t="s">
        <v>4663</v>
      </c>
      <c r="N1476" s="2" t="s">
        <v>4759</v>
      </c>
    </row>
    <row r="1477" spans="1:14" ht="16.5" customHeight="1">
      <c r="A1477" s="2" t="s">
        <v>15</v>
      </c>
      <c r="B1477" s="4">
        <v>32725</v>
      </c>
      <c r="C1477" s="2" t="s">
        <v>8056</v>
      </c>
      <c r="D1477" s="2" t="s">
        <v>11</v>
      </c>
      <c r="E1477" s="9" t="s">
        <v>8057</v>
      </c>
      <c r="F1477" s="2" t="s">
        <v>8058</v>
      </c>
      <c r="G1477" s="2" t="s">
        <v>4</v>
      </c>
      <c r="H1477" s="2" t="s">
        <v>3901</v>
      </c>
      <c r="I1477" s="10">
        <v>33712.53</v>
      </c>
      <c r="J1477" s="2" t="s">
        <v>2336</v>
      </c>
      <c r="K1477" s="2" t="s">
        <v>2336</v>
      </c>
      <c r="L1477" s="2" t="s">
        <v>2336</v>
      </c>
      <c r="M1477" s="2" t="s">
        <v>2336</v>
      </c>
      <c r="N1477" s="2" t="s">
        <v>4759</v>
      </c>
    </row>
    <row r="1478" spans="1:14" ht="16.5" customHeight="1">
      <c r="A1478" s="2" t="s">
        <v>15</v>
      </c>
      <c r="B1478" s="4">
        <v>30415</v>
      </c>
      <c r="C1478" s="2" t="s">
        <v>8059</v>
      </c>
      <c r="D1478" s="2" t="s">
        <v>11</v>
      </c>
      <c r="E1478" s="9" t="s">
        <v>8060</v>
      </c>
      <c r="F1478" s="2" t="s">
        <v>8061</v>
      </c>
      <c r="G1478" s="2" t="s">
        <v>4</v>
      </c>
      <c r="H1478" s="2" t="s">
        <v>3901</v>
      </c>
      <c r="I1478" s="10">
        <v>38228.58</v>
      </c>
      <c r="J1478" s="2" t="s">
        <v>2336</v>
      </c>
      <c r="K1478" s="2" t="s">
        <v>2336</v>
      </c>
      <c r="L1478" s="2" t="s">
        <v>2336</v>
      </c>
      <c r="M1478" s="2" t="s">
        <v>2336</v>
      </c>
      <c r="N1478" s="2" t="s">
        <v>4759</v>
      </c>
    </row>
    <row r="1479" spans="1:14" ht="16.5" customHeight="1">
      <c r="A1479" s="2" t="s">
        <v>15</v>
      </c>
      <c r="B1479" s="4">
        <v>34650</v>
      </c>
      <c r="C1479" s="2" t="s">
        <v>8062</v>
      </c>
      <c r="D1479" s="2" t="s">
        <v>11</v>
      </c>
      <c r="E1479" s="9" t="s">
        <v>8063</v>
      </c>
      <c r="F1479" s="2" t="s">
        <v>8064</v>
      </c>
      <c r="G1479" s="2" t="s">
        <v>4</v>
      </c>
      <c r="H1479" s="2" t="s">
        <v>3901</v>
      </c>
      <c r="I1479" s="10">
        <v>42051.63</v>
      </c>
      <c r="J1479" s="2" t="s">
        <v>2336</v>
      </c>
      <c r="K1479" s="2" t="s">
        <v>2336</v>
      </c>
      <c r="L1479" s="2" t="s">
        <v>2336</v>
      </c>
      <c r="M1479" s="2" t="s">
        <v>2336</v>
      </c>
      <c r="N1479" s="2" t="s">
        <v>4759</v>
      </c>
    </row>
    <row r="1480" spans="1:14" ht="16.5" customHeight="1">
      <c r="A1480" s="2" t="s">
        <v>15</v>
      </c>
      <c r="B1480" s="4">
        <v>40425</v>
      </c>
      <c r="C1480" s="2" t="s">
        <v>8065</v>
      </c>
      <c r="D1480" s="2" t="s">
        <v>11</v>
      </c>
      <c r="E1480" s="9" t="s">
        <v>8066</v>
      </c>
      <c r="F1480" s="2" t="s">
        <v>8067</v>
      </c>
      <c r="G1480" s="2" t="s">
        <v>4</v>
      </c>
      <c r="H1480" s="2" t="s">
        <v>3901</v>
      </c>
      <c r="I1480" s="10">
        <v>40455.800000000003</v>
      </c>
      <c r="J1480" s="2" t="s">
        <v>2336</v>
      </c>
      <c r="K1480" s="2" t="s">
        <v>2336</v>
      </c>
      <c r="L1480" s="2" t="s">
        <v>2336</v>
      </c>
      <c r="M1480" s="2" t="s">
        <v>2336</v>
      </c>
      <c r="N1480" s="2" t="s">
        <v>4759</v>
      </c>
    </row>
    <row r="1481" spans="1:14" ht="16.5" customHeight="1">
      <c r="A1481" s="2" t="s">
        <v>15</v>
      </c>
      <c r="B1481" s="10">
        <v>38288.25</v>
      </c>
      <c r="C1481" s="2" t="s">
        <v>8068</v>
      </c>
      <c r="D1481" s="2" t="s">
        <v>11</v>
      </c>
      <c r="E1481" s="9" t="s">
        <v>8069</v>
      </c>
      <c r="F1481" s="2" t="s">
        <v>8070</v>
      </c>
      <c r="G1481" s="2" t="s">
        <v>4</v>
      </c>
      <c r="H1481" s="2" t="s">
        <v>3901</v>
      </c>
      <c r="I1481" s="10">
        <v>39408.6</v>
      </c>
      <c r="J1481" s="2" t="s">
        <v>2336</v>
      </c>
      <c r="K1481" s="2" t="s">
        <v>2336</v>
      </c>
      <c r="L1481" s="2" t="s">
        <v>2336</v>
      </c>
      <c r="M1481" s="2" t="s">
        <v>2336</v>
      </c>
      <c r="N1481" s="2" t="s">
        <v>4759</v>
      </c>
    </row>
    <row r="1482" spans="1:14" ht="16.5" customHeight="1">
      <c r="A1482" s="2" t="s">
        <v>15</v>
      </c>
      <c r="B1482" s="10">
        <v>31762.5</v>
      </c>
      <c r="C1482" s="2" t="s">
        <v>8071</v>
      </c>
      <c r="D1482" s="2" t="s">
        <v>11</v>
      </c>
      <c r="E1482" s="9" t="s">
        <v>8072</v>
      </c>
      <c r="F1482" s="2" t="s">
        <v>8073</v>
      </c>
      <c r="G1482" s="2" t="s">
        <v>4</v>
      </c>
      <c r="H1482" s="2" t="s">
        <v>3901</v>
      </c>
      <c r="I1482" s="10">
        <v>33712.53</v>
      </c>
      <c r="J1482" s="2" t="s">
        <v>2336</v>
      </c>
      <c r="K1482" s="2" t="s">
        <v>2336</v>
      </c>
      <c r="L1482" s="2" t="s">
        <v>2336</v>
      </c>
      <c r="M1482" s="2" t="s">
        <v>2336</v>
      </c>
      <c r="N1482" s="2" t="s">
        <v>4759</v>
      </c>
    </row>
    <row r="1483" spans="1:14" ht="16.5" customHeight="1">
      <c r="A1483" s="2" t="s">
        <v>15</v>
      </c>
      <c r="B1483" s="10">
        <v>25602.5</v>
      </c>
      <c r="C1483" s="2" t="s">
        <v>8074</v>
      </c>
      <c r="D1483" s="2" t="s">
        <v>11</v>
      </c>
      <c r="E1483" s="9" t="s">
        <v>8075</v>
      </c>
      <c r="F1483" s="2" t="s">
        <v>8076</v>
      </c>
      <c r="G1483" s="2" t="s">
        <v>4</v>
      </c>
      <c r="H1483" s="2" t="s">
        <v>3901</v>
      </c>
      <c r="I1483" s="10">
        <v>32840.5</v>
      </c>
      <c r="J1483" s="2" t="s">
        <v>2336</v>
      </c>
      <c r="K1483" s="2" t="s">
        <v>2336</v>
      </c>
      <c r="L1483" s="2" t="s">
        <v>2336</v>
      </c>
      <c r="M1483" s="2" t="s">
        <v>2336</v>
      </c>
      <c r="N1483" s="2" t="s">
        <v>4759</v>
      </c>
    </row>
    <row r="1484" spans="1:14" ht="16.5" customHeight="1">
      <c r="A1484" s="2" t="s">
        <v>15</v>
      </c>
      <c r="B1484" s="10">
        <v>50399.27</v>
      </c>
      <c r="C1484" s="2" t="s">
        <v>8077</v>
      </c>
      <c r="D1484" s="2" t="s">
        <v>10</v>
      </c>
      <c r="E1484" s="9" t="s">
        <v>8078</v>
      </c>
      <c r="F1484" s="2" t="s">
        <v>8079</v>
      </c>
      <c r="G1484" s="2" t="s">
        <v>4</v>
      </c>
      <c r="H1484" s="2" t="s">
        <v>3901</v>
      </c>
      <c r="I1484" s="10">
        <v>52144.78</v>
      </c>
      <c r="J1484" s="2" t="s">
        <v>2336</v>
      </c>
      <c r="K1484" s="2" t="s">
        <v>2336</v>
      </c>
      <c r="L1484" s="2" t="s">
        <v>2336</v>
      </c>
      <c r="M1484" s="2" t="s">
        <v>2336</v>
      </c>
      <c r="N1484" s="2" t="s">
        <v>4759</v>
      </c>
    </row>
    <row r="1485" spans="1:14" ht="16.5" customHeight="1">
      <c r="A1485" s="2" t="s">
        <v>15</v>
      </c>
      <c r="B1485" s="4">
        <v>26950</v>
      </c>
      <c r="C1485" s="2" t="s">
        <v>8080</v>
      </c>
      <c r="D1485" s="2" t="s">
        <v>11</v>
      </c>
      <c r="E1485" s="9" t="s">
        <v>8081</v>
      </c>
      <c r="F1485" s="2" t="s">
        <v>8082</v>
      </c>
      <c r="G1485" s="2" t="s">
        <v>4</v>
      </c>
      <c r="H1485" s="2" t="s">
        <v>3901</v>
      </c>
      <c r="I1485" s="10">
        <v>29169.53</v>
      </c>
      <c r="J1485" s="2" t="s">
        <v>2336</v>
      </c>
      <c r="K1485" s="2" t="s">
        <v>2336</v>
      </c>
      <c r="L1485" s="2" t="s">
        <v>2336</v>
      </c>
      <c r="M1485" s="2" t="s">
        <v>2336</v>
      </c>
      <c r="N1485" s="2" t="s">
        <v>4759</v>
      </c>
    </row>
    <row r="1486" spans="1:14" ht="16.5" customHeight="1">
      <c r="A1486" s="2" t="s">
        <v>14</v>
      </c>
      <c r="B1486" s="10">
        <v>1529671.53</v>
      </c>
      <c r="C1486" s="2" t="s">
        <v>8083</v>
      </c>
      <c r="D1486" s="2" t="s">
        <v>10</v>
      </c>
      <c r="E1486" s="9" t="s">
        <v>8084</v>
      </c>
      <c r="F1486" s="2" t="s">
        <v>8085</v>
      </c>
      <c r="G1486" s="2" t="s">
        <v>4</v>
      </c>
      <c r="H1486" s="2" t="s">
        <v>3901</v>
      </c>
      <c r="I1486" s="10">
        <v>1864089.12</v>
      </c>
      <c r="J1486" s="2" t="s">
        <v>2336</v>
      </c>
      <c r="K1486" s="2" t="s">
        <v>2336</v>
      </c>
      <c r="L1486" s="2" t="s">
        <v>2336</v>
      </c>
      <c r="M1486" s="2" t="s">
        <v>2336</v>
      </c>
      <c r="N1486" s="2" t="s">
        <v>4775</v>
      </c>
    </row>
    <row r="1487" spans="1:14" ht="16.5" customHeight="1">
      <c r="A1487" s="2" t="s">
        <v>13</v>
      </c>
      <c r="B1487" s="10">
        <v>247192.98</v>
      </c>
      <c r="C1487" s="2" t="s">
        <v>8086</v>
      </c>
      <c r="D1487" s="2" t="s">
        <v>11</v>
      </c>
      <c r="E1487" s="9" t="s">
        <v>8087</v>
      </c>
      <c r="F1487" s="2" t="s">
        <v>8088</v>
      </c>
      <c r="G1487" s="2" t="s">
        <v>4</v>
      </c>
      <c r="H1487" s="2" t="s">
        <v>3901</v>
      </c>
      <c r="I1487" s="10">
        <v>355192.18</v>
      </c>
      <c r="J1487" s="2" t="s">
        <v>2336</v>
      </c>
      <c r="K1487" s="2" t="s">
        <v>2336</v>
      </c>
      <c r="L1487" s="2" t="s">
        <v>2336</v>
      </c>
      <c r="M1487" s="2" t="s">
        <v>2336</v>
      </c>
      <c r="N1487" s="2" t="s">
        <v>26</v>
      </c>
    </row>
    <row r="1488" spans="1:14" ht="16.5" customHeight="1">
      <c r="A1488" s="2" t="s">
        <v>15</v>
      </c>
      <c r="B1488" s="10">
        <v>24062.5</v>
      </c>
      <c r="C1488" s="2" t="s">
        <v>8089</v>
      </c>
      <c r="D1488" s="2" t="s">
        <v>11</v>
      </c>
      <c r="E1488" s="9" t="s">
        <v>8090</v>
      </c>
      <c r="F1488" s="2" t="s">
        <v>8091</v>
      </c>
      <c r="G1488" s="2" t="s">
        <v>4</v>
      </c>
      <c r="H1488" s="2" t="s">
        <v>3901</v>
      </c>
      <c r="I1488" s="10">
        <v>32840.5</v>
      </c>
      <c r="J1488" s="2" t="s">
        <v>2336</v>
      </c>
      <c r="K1488" s="2" t="s">
        <v>2336</v>
      </c>
      <c r="L1488" s="2" t="s">
        <v>2336</v>
      </c>
      <c r="M1488" s="2" t="s">
        <v>2336</v>
      </c>
      <c r="N1488" s="2" t="s">
        <v>4759</v>
      </c>
    </row>
    <row r="1489" spans="1:14" ht="16.5" customHeight="1">
      <c r="A1489" s="2" t="s">
        <v>15</v>
      </c>
      <c r="B1489" s="10">
        <v>25756.5</v>
      </c>
      <c r="C1489" s="2" t="s">
        <v>8092</v>
      </c>
      <c r="D1489" s="2" t="s">
        <v>11</v>
      </c>
      <c r="E1489" s="9" t="s">
        <v>8093</v>
      </c>
      <c r="F1489" s="2" t="s">
        <v>8094</v>
      </c>
      <c r="G1489" s="2" t="s">
        <v>4</v>
      </c>
      <c r="H1489" s="2" t="s">
        <v>3901</v>
      </c>
      <c r="I1489" s="10">
        <v>32840.5</v>
      </c>
      <c r="J1489" s="2" t="s">
        <v>2336</v>
      </c>
      <c r="K1489" s="2" t="s">
        <v>2336</v>
      </c>
      <c r="L1489" s="2" t="s">
        <v>2336</v>
      </c>
      <c r="M1489" s="2" t="s">
        <v>2336</v>
      </c>
      <c r="N1489" s="2" t="s">
        <v>4759</v>
      </c>
    </row>
    <row r="1490" spans="1:14" ht="16.5" customHeight="1">
      <c r="A1490" s="2" t="s">
        <v>15</v>
      </c>
      <c r="B1490" s="10">
        <v>26601.58</v>
      </c>
      <c r="C1490" s="2" t="s">
        <v>8095</v>
      </c>
      <c r="D1490" s="2" t="s">
        <v>11</v>
      </c>
      <c r="E1490" s="9" t="s">
        <v>8096</v>
      </c>
      <c r="F1490" s="2" t="s">
        <v>8097</v>
      </c>
      <c r="G1490" s="2" t="s">
        <v>4</v>
      </c>
      <c r="H1490" s="2" t="s">
        <v>3901</v>
      </c>
      <c r="I1490" s="10">
        <v>32840.5</v>
      </c>
      <c r="J1490" s="2" t="s">
        <v>2336</v>
      </c>
      <c r="K1490" s="2" t="s">
        <v>2336</v>
      </c>
      <c r="L1490" s="2" t="s">
        <v>2336</v>
      </c>
      <c r="M1490" s="2" t="s">
        <v>2336</v>
      </c>
      <c r="N1490" s="2" t="s">
        <v>4759</v>
      </c>
    </row>
    <row r="1491" spans="1:14" ht="16.5" customHeight="1">
      <c r="A1491" s="2" t="s">
        <v>15</v>
      </c>
      <c r="B1491" s="4">
        <v>32340</v>
      </c>
      <c r="C1491" s="2" t="s">
        <v>8098</v>
      </c>
      <c r="D1491" s="2" t="s">
        <v>11</v>
      </c>
      <c r="E1491" s="9" t="s">
        <v>8099</v>
      </c>
      <c r="F1491" s="2" t="s">
        <v>8100</v>
      </c>
      <c r="G1491" s="2" t="s">
        <v>4</v>
      </c>
      <c r="H1491" s="2" t="s">
        <v>3901</v>
      </c>
      <c r="I1491" s="10">
        <v>43248.98</v>
      </c>
      <c r="J1491" s="2" t="s">
        <v>2336</v>
      </c>
      <c r="K1491" s="2" t="s">
        <v>2336</v>
      </c>
      <c r="L1491" s="2" t="s">
        <v>2336</v>
      </c>
      <c r="M1491" s="2" t="s">
        <v>2336</v>
      </c>
      <c r="N1491" s="2" t="s">
        <v>4759</v>
      </c>
    </row>
    <row r="1492" spans="1:14" ht="16.5" customHeight="1">
      <c r="A1492" s="2" t="s">
        <v>15</v>
      </c>
      <c r="B1492" s="4">
        <v>24255</v>
      </c>
      <c r="C1492" s="2" t="s">
        <v>8101</v>
      </c>
      <c r="D1492" s="2" t="s">
        <v>11</v>
      </c>
      <c r="E1492" s="9" t="s">
        <v>8102</v>
      </c>
      <c r="F1492" s="2" t="s">
        <v>8103</v>
      </c>
      <c r="G1492" s="2" t="s">
        <v>4</v>
      </c>
      <c r="H1492" s="2" t="s">
        <v>3901</v>
      </c>
      <c r="I1492" s="10">
        <v>32840.5</v>
      </c>
      <c r="J1492" s="2" t="s">
        <v>2336</v>
      </c>
      <c r="K1492" s="2" t="s">
        <v>2336</v>
      </c>
      <c r="L1492" s="2" t="s">
        <v>2336</v>
      </c>
      <c r="M1492" s="2" t="s">
        <v>2336</v>
      </c>
      <c r="N1492" s="2" t="s">
        <v>4759</v>
      </c>
    </row>
    <row r="1493" spans="1:14" ht="16.5" customHeight="1">
      <c r="A1493" s="2" t="s">
        <v>15</v>
      </c>
      <c r="B1493" s="4">
        <v>29645</v>
      </c>
      <c r="C1493" s="2" t="s">
        <v>8104</v>
      </c>
      <c r="D1493" s="2" t="s">
        <v>11</v>
      </c>
      <c r="E1493" s="9" t="s">
        <v>8105</v>
      </c>
      <c r="F1493" s="2" t="s">
        <v>8106</v>
      </c>
      <c r="G1493" s="2" t="s">
        <v>4</v>
      </c>
      <c r="H1493" s="2" t="s">
        <v>3901</v>
      </c>
      <c r="I1493" s="10">
        <v>32840.5</v>
      </c>
      <c r="J1493" s="2" t="s">
        <v>2336</v>
      </c>
      <c r="K1493" s="2" t="s">
        <v>2336</v>
      </c>
      <c r="L1493" s="2" t="s">
        <v>2336</v>
      </c>
      <c r="M1493" s="2" t="s">
        <v>2336</v>
      </c>
      <c r="N1493" s="2" t="s">
        <v>4759</v>
      </c>
    </row>
    <row r="1494" spans="1:14" ht="16.5" customHeight="1">
      <c r="A1494" s="2" t="s">
        <v>15</v>
      </c>
      <c r="B1494" s="10">
        <v>37537.5</v>
      </c>
      <c r="C1494" s="2" t="s">
        <v>8107</v>
      </c>
      <c r="D1494" s="2" t="s">
        <v>11</v>
      </c>
      <c r="E1494" s="9" t="s">
        <v>8108</v>
      </c>
      <c r="F1494" s="2" t="s">
        <v>8109</v>
      </c>
      <c r="G1494" s="2" t="s">
        <v>4</v>
      </c>
      <c r="H1494" s="2" t="s">
        <v>3901</v>
      </c>
      <c r="I1494" s="10">
        <v>40111.230000000003</v>
      </c>
      <c r="J1494" s="2" t="s">
        <v>2336</v>
      </c>
      <c r="K1494" s="2" t="s">
        <v>2336</v>
      </c>
      <c r="L1494" s="2" t="s">
        <v>2336</v>
      </c>
      <c r="M1494" s="2" t="s">
        <v>2336</v>
      </c>
      <c r="N1494" s="2" t="s">
        <v>4759</v>
      </c>
    </row>
    <row r="1495" spans="1:14" ht="16.5" customHeight="1">
      <c r="A1495" s="2" t="s">
        <v>15</v>
      </c>
      <c r="B1495" s="10">
        <v>16251.4</v>
      </c>
      <c r="C1495" s="2" t="s">
        <v>8110</v>
      </c>
      <c r="D1495" s="2" t="s">
        <v>11</v>
      </c>
      <c r="E1495" s="9" t="s">
        <v>8111</v>
      </c>
      <c r="F1495" s="2" t="s">
        <v>8112</v>
      </c>
      <c r="G1495" s="2" t="s">
        <v>4</v>
      </c>
      <c r="H1495" s="2" t="s">
        <v>3901</v>
      </c>
      <c r="I1495" s="10">
        <v>20739.14</v>
      </c>
      <c r="J1495" s="2" t="s">
        <v>2336</v>
      </c>
      <c r="K1495" s="2" t="s">
        <v>2336</v>
      </c>
      <c r="L1495" s="2" t="s">
        <v>2336</v>
      </c>
      <c r="M1495" s="2" t="s">
        <v>2336</v>
      </c>
      <c r="N1495" s="2" t="s">
        <v>4759</v>
      </c>
    </row>
    <row r="1496" spans="1:14" ht="16.5" customHeight="1">
      <c r="A1496" s="2" t="s">
        <v>15</v>
      </c>
      <c r="B1496" s="4">
        <v>13475</v>
      </c>
      <c r="C1496" s="2" t="s">
        <v>8113</v>
      </c>
      <c r="D1496" s="2" t="s">
        <v>11</v>
      </c>
      <c r="E1496" s="9" t="s">
        <v>8114</v>
      </c>
      <c r="F1496" s="2" t="s">
        <v>8115</v>
      </c>
      <c r="G1496" s="2" t="s">
        <v>4</v>
      </c>
      <c r="H1496" s="2" t="s">
        <v>3901</v>
      </c>
      <c r="I1496" s="10">
        <v>22944.07</v>
      </c>
      <c r="J1496" s="2" t="s">
        <v>2336</v>
      </c>
      <c r="K1496" s="2" t="s">
        <v>2336</v>
      </c>
      <c r="L1496" s="2" t="s">
        <v>2336</v>
      </c>
      <c r="M1496" s="2" t="s">
        <v>2336</v>
      </c>
      <c r="N1496" s="2" t="s">
        <v>4759</v>
      </c>
    </row>
    <row r="1497" spans="1:14" ht="16.5" customHeight="1">
      <c r="A1497" s="2" t="s">
        <v>15</v>
      </c>
      <c r="B1497" s="10">
        <v>17902.5</v>
      </c>
      <c r="C1497" s="2" t="s">
        <v>8116</v>
      </c>
      <c r="D1497" s="2" t="s">
        <v>11</v>
      </c>
      <c r="E1497" s="9" t="s">
        <v>8117</v>
      </c>
      <c r="F1497" s="2" t="s">
        <v>8118</v>
      </c>
      <c r="G1497" s="2" t="s">
        <v>4</v>
      </c>
      <c r="H1497" s="2" t="s">
        <v>3901</v>
      </c>
      <c r="I1497" s="10">
        <v>22944.07</v>
      </c>
      <c r="J1497" s="2" t="s">
        <v>2336</v>
      </c>
      <c r="K1497" s="2" t="s">
        <v>2336</v>
      </c>
      <c r="L1497" s="2" t="s">
        <v>2336</v>
      </c>
      <c r="M1497" s="2" t="s">
        <v>2336</v>
      </c>
      <c r="N1497" s="2" t="s">
        <v>4759</v>
      </c>
    </row>
    <row r="1498" spans="1:14" ht="16.5" customHeight="1">
      <c r="A1498" s="2" t="s">
        <v>15</v>
      </c>
      <c r="B1498" s="10">
        <v>6604.4</v>
      </c>
      <c r="C1498" s="2" t="s">
        <v>8119</v>
      </c>
      <c r="D1498" s="2" t="s">
        <v>11</v>
      </c>
      <c r="E1498" s="9" t="s">
        <v>8120</v>
      </c>
      <c r="F1498" s="2" t="s">
        <v>8121</v>
      </c>
      <c r="G1498" s="2" t="s">
        <v>4</v>
      </c>
      <c r="H1498" s="2" t="s">
        <v>3901</v>
      </c>
      <c r="I1498" s="10">
        <v>8397.2099999999991</v>
      </c>
      <c r="J1498" s="2" t="s">
        <v>2336</v>
      </c>
      <c r="K1498" s="2" t="s">
        <v>2336</v>
      </c>
      <c r="L1498" s="2" t="s">
        <v>2336</v>
      </c>
      <c r="M1498" s="2" t="s">
        <v>2336</v>
      </c>
      <c r="N1498" s="2" t="s">
        <v>4759</v>
      </c>
    </row>
    <row r="1499" spans="1:14" ht="16.5" customHeight="1">
      <c r="A1499" s="2" t="s">
        <v>15</v>
      </c>
      <c r="B1499" s="10">
        <v>32532.5</v>
      </c>
      <c r="C1499" s="2" t="s">
        <v>8122</v>
      </c>
      <c r="D1499" s="2" t="s">
        <v>11</v>
      </c>
      <c r="E1499" s="9" t="s">
        <v>8123</v>
      </c>
      <c r="F1499" s="2" t="s">
        <v>8124</v>
      </c>
      <c r="G1499" s="2" t="s">
        <v>4</v>
      </c>
      <c r="H1499" s="2" t="s">
        <v>3901</v>
      </c>
      <c r="I1499" s="10">
        <v>32840.5</v>
      </c>
      <c r="J1499" s="2" t="s">
        <v>2336</v>
      </c>
      <c r="K1499" s="2" t="s">
        <v>2336</v>
      </c>
      <c r="L1499" s="2" t="s">
        <v>2336</v>
      </c>
      <c r="M1499" s="2" t="s">
        <v>2336</v>
      </c>
      <c r="N1499" s="2" t="s">
        <v>4759</v>
      </c>
    </row>
    <row r="1500" spans="1:14" ht="16.5" customHeight="1">
      <c r="A1500" s="2" t="s">
        <v>15</v>
      </c>
      <c r="B1500" s="10">
        <v>32532.5</v>
      </c>
      <c r="C1500" s="2" t="s">
        <v>8125</v>
      </c>
      <c r="D1500" s="2" t="s">
        <v>11</v>
      </c>
      <c r="E1500" s="9" t="s">
        <v>8126</v>
      </c>
      <c r="F1500" s="2" t="s">
        <v>8127</v>
      </c>
      <c r="G1500" s="2" t="s">
        <v>4</v>
      </c>
      <c r="H1500" s="2" t="s">
        <v>3901</v>
      </c>
      <c r="I1500" s="10">
        <v>32840.5</v>
      </c>
      <c r="J1500" s="2" t="s">
        <v>2336</v>
      </c>
      <c r="K1500" s="2" t="s">
        <v>2336</v>
      </c>
      <c r="L1500" s="2" t="s">
        <v>2336</v>
      </c>
      <c r="M1500" s="2" t="s">
        <v>2336</v>
      </c>
      <c r="N1500" s="2" t="s">
        <v>4759</v>
      </c>
    </row>
    <row r="1501" spans="1:14" ht="16.5" customHeight="1">
      <c r="A1501" s="2" t="s">
        <v>15</v>
      </c>
      <c r="B1501" s="4">
        <v>13860</v>
      </c>
      <c r="C1501" s="2" t="s">
        <v>8128</v>
      </c>
      <c r="D1501" s="2" t="s">
        <v>11</v>
      </c>
      <c r="E1501" s="9" t="s">
        <v>8129</v>
      </c>
      <c r="F1501" s="2" t="s">
        <v>8130</v>
      </c>
      <c r="G1501" s="2" t="s">
        <v>4</v>
      </c>
      <c r="H1501" s="2" t="s">
        <v>3901</v>
      </c>
      <c r="I1501" s="10">
        <v>20389.599999999999</v>
      </c>
      <c r="J1501" s="2" t="s">
        <v>2336</v>
      </c>
      <c r="K1501" s="2" t="s">
        <v>2336</v>
      </c>
      <c r="L1501" s="2" t="s">
        <v>2336</v>
      </c>
      <c r="M1501" s="2" t="s">
        <v>2336</v>
      </c>
      <c r="N1501" s="2" t="s">
        <v>4759</v>
      </c>
    </row>
    <row r="1502" spans="1:14" ht="16.5" customHeight="1">
      <c r="A1502" s="2" t="s">
        <v>15</v>
      </c>
      <c r="B1502" s="10">
        <v>9413.25</v>
      </c>
      <c r="C1502" s="2" t="s">
        <v>8131</v>
      </c>
      <c r="D1502" s="2" t="s">
        <v>11</v>
      </c>
      <c r="E1502" s="9" t="s">
        <v>8132</v>
      </c>
      <c r="F1502" s="2" t="s">
        <v>8133</v>
      </c>
      <c r="G1502" s="2" t="s">
        <v>4</v>
      </c>
      <c r="H1502" s="2" t="s">
        <v>3901</v>
      </c>
      <c r="I1502" s="10">
        <v>17669.57</v>
      </c>
      <c r="J1502" s="2" t="s">
        <v>2336</v>
      </c>
      <c r="K1502" s="2" t="s">
        <v>2336</v>
      </c>
      <c r="L1502" s="2" t="s">
        <v>2336</v>
      </c>
      <c r="M1502" s="2" t="s">
        <v>2336</v>
      </c>
      <c r="N1502" s="2" t="s">
        <v>4759</v>
      </c>
    </row>
    <row r="1503" spans="1:14" ht="16.5" customHeight="1">
      <c r="A1503" s="2" t="s">
        <v>15</v>
      </c>
      <c r="B1503" s="10">
        <v>15207.5</v>
      </c>
      <c r="C1503" s="2" t="s">
        <v>8134</v>
      </c>
      <c r="D1503" s="2" t="s">
        <v>11</v>
      </c>
      <c r="E1503" s="9" t="s">
        <v>8135</v>
      </c>
      <c r="F1503" s="2" t="s">
        <v>8136</v>
      </c>
      <c r="G1503" s="2" t="s">
        <v>4</v>
      </c>
      <c r="H1503" s="2" t="s">
        <v>3901</v>
      </c>
      <c r="I1503" s="10">
        <v>20389.599999999999</v>
      </c>
      <c r="J1503" s="2" t="s">
        <v>2336</v>
      </c>
      <c r="K1503" s="2" t="s">
        <v>2336</v>
      </c>
      <c r="L1503" s="2" t="s">
        <v>2336</v>
      </c>
      <c r="M1503" s="2" t="s">
        <v>2336</v>
      </c>
      <c r="N1503" s="2" t="s">
        <v>4759</v>
      </c>
    </row>
    <row r="1504" spans="1:14" ht="16.5" customHeight="1">
      <c r="A1504" s="2" t="s">
        <v>15</v>
      </c>
      <c r="B1504" s="10">
        <v>18013.599999999999</v>
      </c>
      <c r="C1504" s="2" t="s">
        <v>8137</v>
      </c>
      <c r="D1504" s="2" t="s">
        <v>11</v>
      </c>
      <c r="E1504" s="9" t="s">
        <v>8138</v>
      </c>
      <c r="F1504" s="2" t="s">
        <v>8139</v>
      </c>
      <c r="G1504" s="2" t="s">
        <v>4</v>
      </c>
      <c r="H1504" s="2" t="s">
        <v>3901</v>
      </c>
      <c r="I1504" s="10">
        <v>22812.66</v>
      </c>
      <c r="J1504" s="2" t="s">
        <v>2336</v>
      </c>
      <c r="K1504" s="2" t="s">
        <v>2336</v>
      </c>
      <c r="L1504" s="2" t="s">
        <v>2336</v>
      </c>
      <c r="M1504" s="2" t="s">
        <v>2336</v>
      </c>
      <c r="N1504" s="2" t="s">
        <v>4759</v>
      </c>
    </row>
    <row r="1505" spans="1:14" ht="16.5" customHeight="1">
      <c r="A1505" s="2" t="s">
        <v>15</v>
      </c>
      <c r="B1505" s="10">
        <v>15398.25</v>
      </c>
      <c r="C1505" s="2" t="s">
        <v>8140</v>
      </c>
      <c r="D1505" s="2" t="s">
        <v>11</v>
      </c>
      <c r="E1505" s="9" t="s">
        <v>8141</v>
      </c>
      <c r="F1505" s="2" t="s">
        <v>8142</v>
      </c>
      <c r="G1505" s="2" t="s">
        <v>4</v>
      </c>
      <c r="H1505" s="2" t="s">
        <v>3901</v>
      </c>
      <c r="I1505" s="10">
        <v>29169.52</v>
      </c>
      <c r="J1505" s="2" t="s">
        <v>2336</v>
      </c>
      <c r="K1505" s="2" t="s">
        <v>2336</v>
      </c>
      <c r="L1505" s="2" t="s">
        <v>2336</v>
      </c>
      <c r="M1505" s="2" t="s">
        <v>2336</v>
      </c>
      <c r="N1505" s="2" t="s">
        <v>4759</v>
      </c>
    </row>
    <row r="1506" spans="1:14" ht="16.5" customHeight="1">
      <c r="A1506" s="2" t="s">
        <v>15</v>
      </c>
      <c r="B1506" s="4">
        <v>36575</v>
      </c>
      <c r="C1506" s="2" t="s">
        <v>8143</v>
      </c>
      <c r="D1506" s="2" t="s">
        <v>11</v>
      </c>
      <c r="E1506" s="9" t="s">
        <v>8144</v>
      </c>
      <c r="F1506" s="2" t="s">
        <v>8145</v>
      </c>
      <c r="G1506" s="2" t="s">
        <v>4</v>
      </c>
      <c r="H1506" s="2" t="s">
        <v>3901</v>
      </c>
      <c r="I1506" s="10">
        <v>38253.599999999999</v>
      </c>
      <c r="J1506" s="2" t="s">
        <v>2336</v>
      </c>
      <c r="K1506" s="2" t="s">
        <v>2336</v>
      </c>
      <c r="L1506" s="2" t="s">
        <v>2336</v>
      </c>
      <c r="M1506" s="2" t="s">
        <v>2336</v>
      </c>
      <c r="N1506" s="2" t="s">
        <v>4759</v>
      </c>
    </row>
    <row r="1507" spans="1:14" ht="16.5" customHeight="1">
      <c r="A1507" s="2" t="s">
        <v>15</v>
      </c>
      <c r="B1507" s="4">
        <v>28875</v>
      </c>
      <c r="C1507" s="2" t="s">
        <v>8146</v>
      </c>
      <c r="D1507" s="2" t="s">
        <v>11</v>
      </c>
      <c r="E1507" s="9" t="s">
        <v>8147</v>
      </c>
      <c r="F1507" s="2" t="s">
        <v>8148</v>
      </c>
      <c r="G1507" s="2" t="s">
        <v>4</v>
      </c>
      <c r="H1507" s="2" t="s">
        <v>3901</v>
      </c>
      <c r="I1507" s="10">
        <v>29169.53</v>
      </c>
      <c r="J1507" s="2" t="s">
        <v>2336</v>
      </c>
      <c r="K1507" s="2" t="s">
        <v>2336</v>
      </c>
      <c r="L1507" s="2" t="s">
        <v>2336</v>
      </c>
      <c r="M1507" s="2" t="s">
        <v>2336</v>
      </c>
      <c r="N1507" s="2" t="s">
        <v>4759</v>
      </c>
    </row>
    <row r="1508" spans="1:14" ht="16.5" customHeight="1">
      <c r="A1508" s="2" t="s">
        <v>15</v>
      </c>
      <c r="B1508" s="4">
        <v>28875</v>
      </c>
      <c r="C1508" s="2" t="s">
        <v>8149</v>
      </c>
      <c r="D1508" s="2" t="s">
        <v>11</v>
      </c>
      <c r="E1508" s="9" t="s">
        <v>8150</v>
      </c>
      <c r="F1508" s="2" t="s">
        <v>8151</v>
      </c>
      <c r="G1508" s="2" t="s">
        <v>4</v>
      </c>
      <c r="H1508" s="2" t="s">
        <v>3901</v>
      </c>
      <c r="I1508" s="10">
        <v>38253.599999999999</v>
      </c>
      <c r="J1508" s="2" t="s">
        <v>2336</v>
      </c>
      <c r="K1508" s="2" t="s">
        <v>2336</v>
      </c>
      <c r="L1508" s="2" t="s">
        <v>2336</v>
      </c>
      <c r="M1508" s="2" t="s">
        <v>2336</v>
      </c>
      <c r="N1508" s="2" t="s">
        <v>4759</v>
      </c>
    </row>
    <row r="1509" spans="1:14" ht="16.5" customHeight="1">
      <c r="A1509" s="2" t="s">
        <v>15</v>
      </c>
      <c r="B1509" s="10">
        <v>32532.5</v>
      </c>
      <c r="C1509" s="2" t="s">
        <v>8152</v>
      </c>
      <c r="D1509" s="2" t="s">
        <v>11</v>
      </c>
      <c r="E1509" s="9" t="s">
        <v>8153</v>
      </c>
      <c r="F1509" s="2" t="s">
        <v>8154</v>
      </c>
      <c r="G1509" s="2" t="s">
        <v>4</v>
      </c>
      <c r="H1509" s="2" t="s">
        <v>3901</v>
      </c>
      <c r="I1509" s="10">
        <v>32840.5</v>
      </c>
      <c r="J1509" s="2" t="s">
        <v>2336</v>
      </c>
      <c r="K1509" s="2" t="s">
        <v>2336</v>
      </c>
      <c r="L1509" s="2" t="s">
        <v>2336</v>
      </c>
      <c r="M1509" s="2" t="s">
        <v>2336</v>
      </c>
      <c r="N1509" s="2" t="s">
        <v>4759</v>
      </c>
    </row>
    <row r="1510" spans="1:14" ht="16.5" customHeight="1">
      <c r="A1510" s="2" t="s">
        <v>15</v>
      </c>
      <c r="B1510" s="4">
        <v>28875</v>
      </c>
      <c r="C1510" s="2" t="s">
        <v>8155</v>
      </c>
      <c r="D1510" s="2" t="s">
        <v>11</v>
      </c>
      <c r="E1510" s="9" t="s">
        <v>8156</v>
      </c>
      <c r="F1510" s="2" t="s">
        <v>8157</v>
      </c>
      <c r="G1510" s="2" t="s">
        <v>4</v>
      </c>
      <c r="H1510" s="2" t="s">
        <v>3901</v>
      </c>
      <c r="I1510" s="10">
        <v>38253.599999999999</v>
      </c>
      <c r="J1510" s="2" t="s">
        <v>2336</v>
      </c>
      <c r="K1510" s="2" t="s">
        <v>2336</v>
      </c>
      <c r="L1510" s="2" t="s">
        <v>2336</v>
      </c>
      <c r="M1510" s="2" t="s">
        <v>2336</v>
      </c>
      <c r="N1510" s="2" t="s">
        <v>4759</v>
      </c>
    </row>
    <row r="1511" spans="1:14" ht="16.5" customHeight="1">
      <c r="A1511" s="2" t="s">
        <v>15</v>
      </c>
      <c r="B1511" s="4">
        <v>26565</v>
      </c>
      <c r="C1511" s="2" t="s">
        <v>8158</v>
      </c>
      <c r="D1511" s="2" t="s">
        <v>11</v>
      </c>
      <c r="E1511" s="9" t="s">
        <v>8159</v>
      </c>
      <c r="F1511" s="2" t="s">
        <v>8160</v>
      </c>
      <c r="G1511" s="2" t="s">
        <v>4</v>
      </c>
      <c r="H1511" s="2" t="s">
        <v>3901</v>
      </c>
      <c r="I1511" s="10">
        <v>33712.53</v>
      </c>
      <c r="J1511" s="2" t="s">
        <v>2336</v>
      </c>
      <c r="K1511" s="2" t="s">
        <v>2336</v>
      </c>
      <c r="L1511" s="2" t="s">
        <v>2336</v>
      </c>
      <c r="M1511" s="2" t="s">
        <v>2336</v>
      </c>
      <c r="N1511" s="2" t="s">
        <v>4759</v>
      </c>
    </row>
    <row r="1512" spans="1:14" ht="16.5" customHeight="1">
      <c r="A1512" s="2" t="s">
        <v>15</v>
      </c>
      <c r="B1512" s="10">
        <v>27020.400000000001</v>
      </c>
      <c r="C1512" s="2" t="s">
        <v>8161</v>
      </c>
      <c r="D1512" s="2" t="s">
        <v>11</v>
      </c>
      <c r="E1512" s="9" t="s">
        <v>8162</v>
      </c>
      <c r="F1512" s="2" t="s">
        <v>8163</v>
      </c>
      <c r="G1512" s="2" t="s">
        <v>4</v>
      </c>
      <c r="H1512" s="2" t="s">
        <v>3901</v>
      </c>
      <c r="I1512" s="10">
        <v>34290.449999999997</v>
      </c>
      <c r="J1512" s="2" t="s">
        <v>2336</v>
      </c>
      <c r="K1512" s="2" t="s">
        <v>2336</v>
      </c>
      <c r="L1512" s="2" t="s">
        <v>2336</v>
      </c>
      <c r="M1512" s="2" t="s">
        <v>2336</v>
      </c>
      <c r="N1512" s="2" t="s">
        <v>4759</v>
      </c>
    </row>
    <row r="1513" spans="1:14" ht="16.5" customHeight="1">
      <c r="A1513" s="2" t="s">
        <v>15</v>
      </c>
      <c r="B1513" s="4">
        <v>28875</v>
      </c>
      <c r="C1513" s="2" t="s">
        <v>8164</v>
      </c>
      <c r="D1513" s="2" t="s">
        <v>11</v>
      </c>
      <c r="E1513" s="9" t="s">
        <v>8165</v>
      </c>
      <c r="F1513" s="2" t="s">
        <v>8166</v>
      </c>
      <c r="G1513" s="2" t="s">
        <v>4</v>
      </c>
      <c r="H1513" s="2" t="s">
        <v>3901</v>
      </c>
      <c r="I1513" s="10">
        <v>38253.599999999999</v>
      </c>
      <c r="J1513" s="2" t="s">
        <v>2336</v>
      </c>
      <c r="K1513" s="2" t="s">
        <v>2336</v>
      </c>
      <c r="L1513" s="2" t="s">
        <v>2336</v>
      </c>
      <c r="M1513" s="2" t="s">
        <v>2336</v>
      </c>
      <c r="N1513" s="2" t="s">
        <v>4759</v>
      </c>
    </row>
    <row r="1514" spans="1:14" ht="16.5" customHeight="1">
      <c r="A1514" s="2" t="s">
        <v>15</v>
      </c>
      <c r="B1514" s="10">
        <v>32532.5</v>
      </c>
      <c r="C1514" s="2" t="s">
        <v>8167</v>
      </c>
      <c r="D1514" s="2" t="s">
        <v>11</v>
      </c>
      <c r="E1514" s="9" t="s">
        <v>8168</v>
      </c>
      <c r="F1514" s="2" t="s">
        <v>8169</v>
      </c>
      <c r="G1514" s="2" t="s">
        <v>4</v>
      </c>
      <c r="H1514" s="2" t="s">
        <v>3901</v>
      </c>
      <c r="I1514" s="10">
        <v>32840.5</v>
      </c>
      <c r="J1514" s="2" t="s">
        <v>2336</v>
      </c>
      <c r="K1514" s="2" t="s">
        <v>2336</v>
      </c>
      <c r="L1514" s="2" t="s">
        <v>2336</v>
      </c>
      <c r="M1514" s="2" t="s">
        <v>2336</v>
      </c>
      <c r="N1514" s="2" t="s">
        <v>4759</v>
      </c>
    </row>
    <row r="1515" spans="1:14" ht="16.5" customHeight="1">
      <c r="A1515" s="2" t="s">
        <v>15</v>
      </c>
      <c r="B1515" s="10">
        <v>27020.400000000001</v>
      </c>
      <c r="C1515" s="2" t="s">
        <v>8170</v>
      </c>
      <c r="D1515" s="2" t="s">
        <v>11</v>
      </c>
      <c r="E1515" s="9" t="s">
        <v>8171</v>
      </c>
      <c r="F1515" s="2" t="s">
        <v>8172</v>
      </c>
      <c r="G1515" s="2" t="s">
        <v>4</v>
      </c>
      <c r="H1515" s="2" t="s">
        <v>3901</v>
      </c>
      <c r="I1515" s="10">
        <v>38883.919999999998</v>
      </c>
      <c r="J1515" s="2" t="s">
        <v>2336</v>
      </c>
      <c r="K1515" s="2" t="s">
        <v>2336</v>
      </c>
      <c r="L1515" s="2" t="s">
        <v>2336</v>
      </c>
      <c r="M1515" s="2" t="s">
        <v>2336</v>
      </c>
      <c r="N1515" s="2" t="s">
        <v>4759</v>
      </c>
    </row>
    <row r="1516" spans="1:14" ht="16.5" customHeight="1">
      <c r="A1516" s="2" t="s">
        <v>15</v>
      </c>
      <c r="B1516" s="4">
        <v>25454</v>
      </c>
      <c r="C1516" s="2" t="s">
        <v>8173</v>
      </c>
      <c r="D1516" s="2" t="s">
        <v>11</v>
      </c>
      <c r="E1516" s="9" t="s">
        <v>8174</v>
      </c>
      <c r="F1516" s="2" t="s">
        <v>8175</v>
      </c>
      <c r="G1516" s="2" t="s">
        <v>4</v>
      </c>
      <c r="H1516" s="2" t="s">
        <v>3901</v>
      </c>
      <c r="I1516" s="10">
        <v>34290.449999999997</v>
      </c>
      <c r="J1516" s="2" t="s">
        <v>2336</v>
      </c>
      <c r="K1516" s="2" t="s">
        <v>2336</v>
      </c>
      <c r="L1516" s="2" t="s">
        <v>2336</v>
      </c>
      <c r="M1516" s="2" t="s">
        <v>2336</v>
      </c>
      <c r="N1516" s="2" t="s">
        <v>4759</v>
      </c>
    </row>
    <row r="1517" spans="1:14" ht="16.5" customHeight="1">
      <c r="A1517" s="2" t="s">
        <v>15</v>
      </c>
      <c r="B1517" s="4">
        <v>25454</v>
      </c>
      <c r="C1517" s="2" t="s">
        <v>8176</v>
      </c>
      <c r="D1517" s="2" t="s">
        <v>11</v>
      </c>
      <c r="E1517" s="9" t="s">
        <v>8177</v>
      </c>
      <c r="F1517" s="2" t="s">
        <v>8178</v>
      </c>
      <c r="G1517" s="2" t="s">
        <v>4</v>
      </c>
      <c r="H1517" s="2" t="s">
        <v>3901</v>
      </c>
      <c r="I1517" s="10">
        <v>34290.449999999997</v>
      </c>
      <c r="J1517" s="2" t="s">
        <v>2336</v>
      </c>
      <c r="K1517" s="2" t="s">
        <v>2336</v>
      </c>
      <c r="L1517" s="2" t="s">
        <v>2336</v>
      </c>
      <c r="M1517" s="2" t="s">
        <v>2336</v>
      </c>
      <c r="N1517" s="2" t="s">
        <v>4759</v>
      </c>
    </row>
    <row r="1518" spans="1:14" ht="16.5" customHeight="1">
      <c r="A1518" s="2" t="s">
        <v>15</v>
      </c>
      <c r="B1518" s="10">
        <v>27020.400000000001</v>
      </c>
      <c r="C1518" s="2" t="s">
        <v>8179</v>
      </c>
      <c r="D1518" s="2" t="s">
        <v>11</v>
      </c>
      <c r="E1518" s="9" t="s">
        <v>8180</v>
      </c>
      <c r="F1518" s="2" t="s">
        <v>8181</v>
      </c>
      <c r="G1518" s="2" t="s">
        <v>4</v>
      </c>
      <c r="H1518" s="2" t="s">
        <v>3901</v>
      </c>
      <c r="I1518" s="10">
        <v>34290.449999999997</v>
      </c>
      <c r="J1518" s="2" t="s">
        <v>2336</v>
      </c>
      <c r="K1518" s="2" t="s">
        <v>2336</v>
      </c>
      <c r="L1518" s="2" t="s">
        <v>2336</v>
      </c>
      <c r="M1518" s="2" t="s">
        <v>2336</v>
      </c>
      <c r="N1518" s="2" t="s">
        <v>4759</v>
      </c>
    </row>
    <row r="1519" spans="1:14" ht="16.5" customHeight="1">
      <c r="A1519" s="2" t="s">
        <v>15</v>
      </c>
      <c r="B1519" s="10">
        <v>23476.42</v>
      </c>
      <c r="C1519" s="2" t="s">
        <v>8182</v>
      </c>
      <c r="D1519" s="2" t="s">
        <v>11</v>
      </c>
      <c r="E1519" s="9" t="s">
        <v>8183</v>
      </c>
      <c r="F1519" s="2" t="s">
        <v>8184</v>
      </c>
      <c r="G1519" s="2" t="s">
        <v>4</v>
      </c>
      <c r="H1519" s="2" t="s">
        <v>3901</v>
      </c>
      <c r="I1519" s="10">
        <v>34290.449999999997</v>
      </c>
      <c r="J1519" s="2" t="s">
        <v>2336</v>
      </c>
      <c r="K1519" s="2" t="s">
        <v>2336</v>
      </c>
      <c r="L1519" s="2" t="s">
        <v>2336</v>
      </c>
      <c r="M1519" s="2" t="s">
        <v>2336</v>
      </c>
      <c r="N1519" s="2" t="s">
        <v>4759</v>
      </c>
    </row>
    <row r="1520" spans="1:14" ht="16.5" customHeight="1">
      <c r="A1520" s="2" t="s">
        <v>15</v>
      </c>
      <c r="B1520" s="10">
        <v>35612.5</v>
      </c>
      <c r="C1520" s="2" t="s">
        <v>8185</v>
      </c>
      <c r="D1520" s="2" t="s">
        <v>11</v>
      </c>
      <c r="E1520" s="9" t="s">
        <v>8186</v>
      </c>
      <c r="F1520" s="2" t="s">
        <v>8187</v>
      </c>
      <c r="G1520" s="2" t="s">
        <v>4</v>
      </c>
      <c r="H1520" s="2" t="s">
        <v>3901</v>
      </c>
      <c r="I1520" s="10">
        <v>38253.599999999999</v>
      </c>
      <c r="J1520" s="2" t="s">
        <v>2336</v>
      </c>
      <c r="K1520" s="2" t="s">
        <v>2336</v>
      </c>
      <c r="L1520" s="2" t="s">
        <v>2336</v>
      </c>
      <c r="M1520" s="2" t="s">
        <v>2336</v>
      </c>
      <c r="N1520" s="2" t="s">
        <v>4759</v>
      </c>
    </row>
    <row r="1521" spans="1:14" ht="16.5" customHeight="1">
      <c r="A1521" s="2" t="s">
        <v>15</v>
      </c>
      <c r="B1521" s="4">
        <v>32725</v>
      </c>
      <c r="C1521" s="2" t="s">
        <v>8188</v>
      </c>
      <c r="D1521" s="2" t="s">
        <v>11</v>
      </c>
      <c r="E1521" s="9" t="s">
        <v>8189</v>
      </c>
      <c r="F1521" s="2" t="s">
        <v>8190</v>
      </c>
      <c r="G1521" s="2" t="s">
        <v>4</v>
      </c>
      <c r="H1521" s="2" t="s">
        <v>3901</v>
      </c>
      <c r="I1521" s="10">
        <v>32840.5</v>
      </c>
      <c r="J1521" s="2" t="s">
        <v>2336</v>
      </c>
      <c r="K1521" s="2" t="s">
        <v>2336</v>
      </c>
      <c r="L1521" s="2" t="s">
        <v>2336</v>
      </c>
      <c r="M1521" s="2" t="s">
        <v>2336</v>
      </c>
      <c r="N1521" s="2" t="s">
        <v>4759</v>
      </c>
    </row>
    <row r="1522" spans="1:14" ht="16.5" customHeight="1">
      <c r="A1522" s="2" t="s">
        <v>15</v>
      </c>
      <c r="B1522" s="4">
        <v>28875</v>
      </c>
      <c r="C1522" s="2" t="s">
        <v>8191</v>
      </c>
      <c r="D1522" s="2" t="s">
        <v>11</v>
      </c>
      <c r="E1522" s="9" t="s">
        <v>8192</v>
      </c>
      <c r="F1522" s="2" t="s">
        <v>8193</v>
      </c>
      <c r="G1522" s="2" t="s">
        <v>4</v>
      </c>
      <c r="H1522" s="2" t="s">
        <v>3901</v>
      </c>
      <c r="I1522" s="10">
        <v>38253.599999999999</v>
      </c>
      <c r="J1522" s="2" t="s">
        <v>2336</v>
      </c>
      <c r="K1522" s="2" t="s">
        <v>2336</v>
      </c>
      <c r="L1522" s="2" t="s">
        <v>2336</v>
      </c>
      <c r="M1522" s="2" t="s">
        <v>2336</v>
      </c>
      <c r="N1522" s="2" t="s">
        <v>4759</v>
      </c>
    </row>
    <row r="1523" spans="1:14" ht="16.5" customHeight="1">
      <c r="A1523" s="2" t="s">
        <v>15</v>
      </c>
      <c r="B1523" s="10">
        <v>32532.5</v>
      </c>
      <c r="C1523" s="2" t="s">
        <v>8194</v>
      </c>
      <c r="D1523" s="2" t="s">
        <v>11</v>
      </c>
      <c r="E1523" s="9" t="s">
        <v>8195</v>
      </c>
      <c r="F1523" s="2" t="s">
        <v>8196</v>
      </c>
      <c r="G1523" s="2" t="s">
        <v>4</v>
      </c>
      <c r="H1523" s="2" t="s">
        <v>3901</v>
      </c>
      <c r="I1523" s="10">
        <v>32840.5</v>
      </c>
      <c r="J1523" s="2" t="s">
        <v>2336</v>
      </c>
      <c r="K1523" s="2" t="s">
        <v>2336</v>
      </c>
      <c r="L1523" s="2" t="s">
        <v>2336</v>
      </c>
      <c r="M1523" s="2" t="s">
        <v>2336</v>
      </c>
      <c r="N1523" s="2" t="s">
        <v>4759</v>
      </c>
    </row>
    <row r="1524" spans="1:14" ht="16.5" customHeight="1">
      <c r="A1524" s="2" t="s">
        <v>15</v>
      </c>
      <c r="B1524" s="4">
        <v>28875</v>
      </c>
      <c r="C1524" s="2" t="s">
        <v>8197</v>
      </c>
      <c r="D1524" s="2" t="s">
        <v>11</v>
      </c>
      <c r="E1524" s="9" t="s">
        <v>8198</v>
      </c>
      <c r="F1524" s="2" t="s">
        <v>8199</v>
      </c>
      <c r="G1524" s="2" t="s">
        <v>4</v>
      </c>
      <c r="H1524" s="2" t="s">
        <v>3901</v>
      </c>
      <c r="I1524" s="10">
        <v>29169.53</v>
      </c>
      <c r="J1524" s="2" t="s">
        <v>2336</v>
      </c>
      <c r="K1524" s="2" t="s">
        <v>2336</v>
      </c>
      <c r="L1524" s="2" t="s">
        <v>2336</v>
      </c>
      <c r="M1524" s="2" t="s">
        <v>2336</v>
      </c>
      <c r="N1524" s="2" t="s">
        <v>4759</v>
      </c>
    </row>
    <row r="1525" spans="1:14" ht="16.5" customHeight="1">
      <c r="A1525" s="2" t="s">
        <v>15</v>
      </c>
      <c r="B1525" s="10">
        <v>32532.5</v>
      </c>
      <c r="C1525" s="2" t="s">
        <v>8200</v>
      </c>
      <c r="D1525" s="2" t="s">
        <v>11</v>
      </c>
      <c r="E1525" s="9" t="s">
        <v>8201</v>
      </c>
      <c r="F1525" s="2" t="s">
        <v>8202</v>
      </c>
      <c r="G1525" s="2" t="s">
        <v>4</v>
      </c>
      <c r="H1525" s="2" t="s">
        <v>3901</v>
      </c>
      <c r="I1525" s="10">
        <v>32840.5</v>
      </c>
      <c r="J1525" s="2" t="s">
        <v>2336</v>
      </c>
      <c r="K1525" s="2" t="s">
        <v>2336</v>
      </c>
      <c r="L1525" s="2" t="s">
        <v>2336</v>
      </c>
      <c r="M1525" s="2" t="s">
        <v>2336</v>
      </c>
      <c r="N1525" s="2" t="s">
        <v>4759</v>
      </c>
    </row>
    <row r="1526" spans="1:14" ht="16.5" customHeight="1">
      <c r="A1526" s="2" t="s">
        <v>15</v>
      </c>
      <c r="B1526" s="10">
        <v>32532.5</v>
      </c>
      <c r="C1526" s="2" t="s">
        <v>8203</v>
      </c>
      <c r="D1526" s="2" t="s">
        <v>11</v>
      </c>
      <c r="E1526" s="9" t="s">
        <v>8204</v>
      </c>
      <c r="F1526" s="2" t="s">
        <v>8205</v>
      </c>
      <c r="G1526" s="2" t="s">
        <v>4</v>
      </c>
      <c r="H1526" s="2" t="s">
        <v>3901</v>
      </c>
      <c r="I1526" s="10">
        <v>32840.5</v>
      </c>
      <c r="J1526" s="2" t="s">
        <v>2336</v>
      </c>
      <c r="K1526" s="2" t="s">
        <v>2336</v>
      </c>
      <c r="L1526" s="2" t="s">
        <v>2336</v>
      </c>
      <c r="M1526" s="2" t="s">
        <v>2336</v>
      </c>
      <c r="N1526" s="2" t="s">
        <v>4759</v>
      </c>
    </row>
    <row r="1527" spans="1:14" ht="16.5" customHeight="1">
      <c r="A1527" s="2" t="s">
        <v>15</v>
      </c>
      <c r="B1527" s="10">
        <v>24062.5</v>
      </c>
      <c r="C1527" s="2" t="s">
        <v>8206</v>
      </c>
      <c r="D1527" s="2" t="s">
        <v>11</v>
      </c>
      <c r="E1527" s="9" t="s">
        <v>8207</v>
      </c>
      <c r="F1527" s="2" t="s">
        <v>8208</v>
      </c>
      <c r="G1527" s="2" t="s">
        <v>4</v>
      </c>
      <c r="H1527" s="2" t="s">
        <v>3901</v>
      </c>
      <c r="I1527" s="10">
        <v>32840.5</v>
      </c>
      <c r="J1527" s="2" t="s">
        <v>2336</v>
      </c>
      <c r="K1527" s="2" t="s">
        <v>2336</v>
      </c>
      <c r="L1527" s="2" t="s">
        <v>2336</v>
      </c>
      <c r="M1527" s="2" t="s">
        <v>2336</v>
      </c>
      <c r="N1527" s="2" t="s">
        <v>4759</v>
      </c>
    </row>
    <row r="1528" spans="1:14" ht="16.5" customHeight="1">
      <c r="A1528" s="2" t="s">
        <v>15</v>
      </c>
      <c r="B1528" s="10">
        <v>24062.5</v>
      </c>
      <c r="C1528" s="2" t="s">
        <v>8209</v>
      </c>
      <c r="D1528" s="2" t="s">
        <v>11</v>
      </c>
      <c r="E1528" s="9" t="s">
        <v>8210</v>
      </c>
      <c r="F1528" s="2" t="s">
        <v>8211</v>
      </c>
      <c r="G1528" s="2" t="s">
        <v>4</v>
      </c>
      <c r="H1528" s="2" t="s">
        <v>3901</v>
      </c>
      <c r="I1528" s="10">
        <v>32840.5</v>
      </c>
      <c r="J1528" s="2" t="s">
        <v>2336</v>
      </c>
      <c r="K1528" s="2" t="s">
        <v>2336</v>
      </c>
      <c r="L1528" s="2" t="s">
        <v>2336</v>
      </c>
      <c r="M1528" s="2" t="s">
        <v>2336</v>
      </c>
      <c r="N1528" s="2" t="s">
        <v>4759</v>
      </c>
    </row>
    <row r="1529" spans="1:14" ht="16.5" customHeight="1">
      <c r="A1529" s="2" t="s">
        <v>15</v>
      </c>
      <c r="B1529" s="4">
        <v>4813.25</v>
      </c>
      <c r="C1529" s="2" t="s">
        <v>8212</v>
      </c>
      <c r="D1529" s="2" t="s">
        <v>11</v>
      </c>
      <c r="E1529" s="9" t="s">
        <v>8213</v>
      </c>
      <c r="F1529" s="2" t="s">
        <v>8214</v>
      </c>
      <c r="G1529" s="2" t="s">
        <v>4</v>
      </c>
      <c r="H1529" s="1" t="s">
        <v>3901</v>
      </c>
      <c r="I1529" s="4">
        <v>4813.25</v>
      </c>
      <c r="J1529" s="4"/>
      <c r="K1529" s="4"/>
      <c r="L1529" s="4"/>
      <c r="M1529" s="4"/>
      <c r="N1529" s="2" t="s">
        <v>4759</v>
      </c>
    </row>
    <row r="1530" spans="1:14" ht="16.5" customHeight="1">
      <c r="A1530" s="2" t="s">
        <v>15</v>
      </c>
      <c r="B1530" s="10">
        <v>27585.25</v>
      </c>
      <c r="C1530" s="2" t="s">
        <v>8212</v>
      </c>
      <c r="D1530" s="2" t="s">
        <v>11</v>
      </c>
      <c r="E1530" s="9" t="s">
        <v>8215</v>
      </c>
      <c r="F1530" s="2" t="s">
        <v>8216</v>
      </c>
      <c r="G1530" s="2" t="s">
        <v>4</v>
      </c>
      <c r="H1530" s="2" t="s">
        <v>3901</v>
      </c>
      <c r="I1530" s="10">
        <v>32840.5</v>
      </c>
      <c r="J1530" s="2" t="s">
        <v>2336</v>
      </c>
      <c r="K1530" s="2" t="s">
        <v>2336</v>
      </c>
      <c r="L1530" s="2" t="s">
        <v>2336</v>
      </c>
      <c r="M1530" s="2" t="s">
        <v>2336</v>
      </c>
      <c r="N1530" s="2" t="s">
        <v>4759</v>
      </c>
    </row>
    <row r="1531" spans="1:14" ht="16.5" customHeight="1">
      <c r="A1531" s="2" t="s">
        <v>15</v>
      </c>
      <c r="B1531" s="10">
        <v>24062.5</v>
      </c>
      <c r="C1531" s="2" t="s">
        <v>8217</v>
      </c>
      <c r="D1531" s="2" t="s">
        <v>11</v>
      </c>
      <c r="E1531" s="9" t="s">
        <v>8218</v>
      </c>
      <c r="F1531" s="2" t="s">
        <v>8219</v>
      </c>
      <c r="G1531" s="2" t="s">
        <v>4</v>
      </c>
      <c r="H1531" s="2" t="s">
        <v>3901</v>
      </c>
      <c r="I1531" s="10">
        <v>32840.5</v>
      </c>
      <c r="J1531" s="2" t="s">
        <v>2336</v>
      </c>
      <c r="K1531" s="2" t="s">
        <v>2336</v>
      </c>
      <c r="L1531" s="2" t="s">
        <v>2336</v>
      </c>
      <c r="M1531" s="2" t="s">
        <v>2336</v>
      </c>
      <c r="N1531" s="2" t="s">
        <v>4759</v>
      </c>
    </row>
    <row r="1532" spans="1:14" ht="16.5" customHeight="1">
      <c r="A1532" s="2" t="s">
        <v>15</v>
      </c>
      <c r="B1532" s="4">
        <v>32725</v>
      </c>
      <c r="C1532" s="2" t="s">
        <v>8220</v>
      </c>
      <c r="D1532" s="2" t="s">
        <v>11</v>
      </c>
      <c r="E1532" s="9" t="s">
        <v>8221</v>
      </c>
      <c r="F1532" s="2" t="s">
        <v>8222</v>
      </c>
      <c r="G1532" s="2" t="s">
        <v>4</v>
      </c>
      <c r="H1532" s="2" t="s">
        <v>3901</v>
      </c>
      <c r="I1532" s="10">
        <v>32840.5</v>
      </c>
      <c r="J1532" s="2" t="s">
        <v>2336</v>
      </c>
      <c r="K1532" s="2" t="s">
        <v>2336</v>
      </c>
      <c r="L1532" s="2" t="s">
        <v>2336</v>
      </c>
      <c r="M1532" s="2" t="s">
        <v>2336</v>
      </c>
      <c r="N1532" s="2" t="s">
        <v>4759</v>
      </c>
    </row>
    <row r="1533" spans="1:14" ht="16.5" customHeight="1">
      <c r="A1533" s="2" t="s">
        <v>15</v>
      </c>
      <c r="B1533" s="10">
        <v>38253.599999999999</v>
      </c>
      <c r="C1533" s="2" t="s">
        <v>8223</v>
      </c>
      <c r="D1533" s="2" t="s">
        <v>11</v>
      </c>
      <c r="E1533" s="9" t="s">
        <v>8224</v>
      </c>
      <c r="F1533" s="2" t="s">
        <v>8225</v>
      </c>
      <c r="G1533" s="2" t="s">
        <v>4</v>
      </c>
      <c r="H1533" s="2" t="s">
        <v>3901</v>
      </c>
      <c r="I1533" s="10">
        <v>38253.599999999999</v>
      </c>
      <c r="J1533" s="2" t="s">
        <v>2336</v>
      </c>
      <c r="K1533" s="2" t="s">
        <v>2336</v>
      </c>
      <c r="L1533" s="2" t="s">
        <v>2336</v>
      </c>
      <c r="M1533" s="2" t="s">
        <v>2336</v>
      </c>
      <c r="N1533" s="2" t="s">
        <v>4759</v>
      </c>
    </row>
    <row r="1534" spans="1:14" ht="16.5" customHeight="1">
      <c r="A1534" s="2" t="s">
        <v>15</v>
      </c>
      <c r="B1534" s="4">
        <v>25025</v>
      </c>
      <c r="C1534" s="2" t="s">
        <v>8226</v>
      </c>
      <c r="D1534" s="2" t="s">
        <v>11</v>
      </c>
      <c r="E1534" s="9" t="s">
        <v>8227</v>
      </c>
      <c r="F1534" s="2" t="s">
        <v>8228</v>
      </c>
      <c r="G1534" s="2" t="s">
        <v>4</v>
      </c>
      <c r="H1534" s="2" t="s">
        <v>3901</v>
      </c>
      <c r="I1534" s="10">
        <v>32840.5</v>
      </c>
      <c r="J1534" s="2" t="s">
        <v>2336</v>
      </c>
      <c r="K1534" s="2" t="s">
        <v>2336</v>
      </c>
      <c r="L1534" s="2" t="s">
        <v>2336</v>
      </c>
      <c r="M1534" s="2" t="s">
        <v>2336</v>
      </c>
      <c r="N1534" s="2" t="s">
        <v>4759</v>
      </c>
    </row>
    <row r="1535" spans="1:14" ht="16.5" customHeight="1">
      <c r="A1535" s="2" t="s">
        <v>15</v>
      </c>
      <c r="B1535" s="4">
        <v>38115</v>
      </c>
      <c r="C1535" s="2" t="s">
        <v>8229</v>
      </c>
      <c r="D1535" s="2" t="s">
        <v>11</v>
      </c>
      <c r="E1535" s="9" t="s">
        <v>8230</v>
      </c>
      <c r="F1535" s="2" t="s">
        <v>8231</v>
      </c>
      <c r="G1535" s="2" t="s">
        <v>4</v>
      </c>
      <c r="H1535" s="2" t="s">
        <v>3901</v>
      </c>
      <c r="I1535" s="10">
        <v>38253.599999999999</v>
      </c>
      <c r="J1535" s="2" t="s">
        <v>2336</v>
      </c>
      <c r="K1535" s="2" t="s">
        <v>2336</v>
      </c>
      <c r="L1535" s="2" t="s">
        <v>2336</v>
      </c>
      <c r="M1535" s="2" t="s">
        <v>2336</v>
      </c>
      <c r="N1535" s="2" t="s">
        <v>4759</v>
      </c>
    </row>
    <row r="1536" spans="1:14" ht="16.5" customHeight="1">
      <c r="A1536" s="2" t="s">
        <v>15</v>
      </c>
      <c r="B1536" s="10">
        <v>19356.37</v>
      </c>
      <c r="C1536" s="2" t="s">
        <v>8232</v>
      </c>
      <c r="D1536" s="2" t="s">
        <v>12</v>
      </c>
      <c r="E1536" s="9" t="s">
        <v>8233</v>
      </c>
      <c r="F1536" s="2" t="s">
        <v>8234</v>
      </c>
      <c r="G1536" s="2" t="s">
        <v>4</v>
      </c>
      <c r="H1536" s="2" t="s">
        <v>3901</v>
      </c>
      <c r="I1536" s="4">
        <v>20153</v>
      </c>
      <c r="J1536" s="2" t="s">
        <v>2336</v>
      </c>
      <c r="K1536" s="2" t="s">
        <v>2336</v>
      </c>
      <c r="L1536" s="2" t="s">
        <v>2336</v>
      </c>
      <c r="M1536" s="2" t="s">
        <v>2336</v>
      </c>
      <c r="N1536" s="2" t="s">
        <v>4759</v>
      </c>
    </row>
    <row r="1537" spans="1:14" ht="16.5" customHeight="1">
      <c r="A1537" s="2" t="s">
        <v>15</v>
      </c>
      <c r="B1537" s="10">
        <v>38253.599999999999</v>
      </c>
      <c r="C1537" s="2" t="s">
        <v>8235</v>
      </c>
      <c r="D1537" s="2" t="s">
        <v>11</v>
      </c>
      <c r="E1537" s="9" t="s">
        <v>8236</v>
      </c>
      <c r="F1537" s="2" t="s">
        <v>8237</v>
      </c>
      <c r="G1537" s="2" t="s">
        <v>4</v>
      </c>
      <c r="H1537" s="2" t="s">
        <v>3901</v>
      </c>
      <c r="I1537" s="10">
        <v>38253.599999999999</v>
      </c>
      <c r="J1537" s="2" t="s">
        <v>2336</v>
      </c>
      <c r="K1537" s="2" t="s">
        <v>2336</v>
      </c>
      <c r="L1537" s="2" t="s">
        <v>2336</v>
      </c>
      <c r="M1537" s="2" t="s">
        <v>2336</v>
      </c>
      <c r="N1537" s="2" t="s">
        <v>4759</v>
      </c>
    </row>
    <row r="1538" spans="1:14" ht="16.5" customHeight="1">
      <c r="A1538" s="2" t="s">
        <v>15</v>
      </c>
      <c r="B1538" s="4">
        <v>23100</v>
      </c>
      <c r="C1538" s="2" t="s">
        <v>8238</v>
      </c>
      <c r="D1538" s="2" t="s">
        <v>11</v>
      </c>
      <c r="E1538" s="9" t="s">
        <v>8239</v>
      </c>
      <c r="F1538" s="2" t="s">
        <v>8240</v>
      </c>
      <c r="G1538" s="2" t="s">
        <v>4</v>
      </c>
      <c r="H1538" s="2" t="s">
        <v>3901</v>
      </c>
      <c r="I1538" s="10">
        <v>32840.5</v>
      </c>
      <c r="J1538" s="2" t="s">
        <v>2336</v>
      </c>
      <c r="K1538" s="2" t="s">
        <v>2336</v>
      </c>
      <c r="L1538" s="2" t="s">
        <v>2336</v>
      </c>
      <c r="M1538" s="2" t="s">
        <v>2336</v>
      </c>
      <c r="N1538" s="2" t="s">
        <v>4759</v>
      </c>
    </row>
    <row r="1539" spans="1:14" ht="16.5" customHeight="1">
      <c r="A1539" s="2" t="s">
        <v>15</v>
      </c>
      <c r="B1539" s="4">
        <v>38115</v>
      </c>
      <c r="C1539" s="2" t="s">
        <v>8241</v>
      </c>
      <c r="D1539" s="2" t="s">
        <v>11</v>
      </c>
      <c r="E1539" s="9" t="s">
        <v>8242</v>
      </c>
      <c r="F1539" s="2" t="s">
        <v>8243</v>
      </c>
      <c r="G1539" s="2" t="s">
        <v>4</v>
      </c>
      <c r="H1539" s="2" t="s">
        <v>3901</v>
      </c>
      <c r="I1539" s="10">
        <v>38253.599999999999</v>
      </c>
      <c r="J1539" s="2" t="s">
        <v>2336</v>
      </c>
      <c r="K1539" s="2" t="s">
        <v>2336</v>
      </c>
      <c r="L1539" s="2" t="s">
        <v>2336</v>
      </c>
      <c r="M1539" s="2" t="s">
        <v>2336</v>
      </c>
      <c r="N1539" s="2" t="s">
        <v>4759</v>
      </c>
    </row>
    <row r="1540" spans="1:14" ht="16.5" customHeight="1">
      <c r="A1540" s="2" t="s">
        <v>13</v>
      </c>
      <c r="B1540" s="10">
        <v>77962.67</v>
      </c>
      <c r="C1540" s="2" t="s">
        <v>8244</v>
      </c>
      <c r="D1540" s="2" t="s">
        <v>11</v>
      </c>
      <c r="E1540" s="9" t="s">
        <v>8245</v>
      </c>
      <c r="F1540" s="2" t="s">
        <v>8246</v>
      </c>
      <c r="G1540" s="2" t="s">
        <v>4</v>
      </c>
      <c r="H1540" s="2" t="s">
        <v>3901</v>
      </c>
      <c r="I1540" s="10">
        <v>112817.5</v>
      </c>
      <c r="J1540" s="2" t="s">
        <v>2336</v>
      </c>
      <c r="K1540" s="2" t="s">
        <v>2336</v>
      </c>
      <c r="L1540" s="2" t="s">
        <v>2336</v>
      </c>
      <c r="M1540" s="2" t="s">
        <v>2336</v>
      </c>
      <c r="N1540" s="2" t="s">
        <v>22</v>
      </c>
    </row>
    <row r="1541" spans="1:14" ht="16.5" customHeight="1">
      <c r="A1541" s="2" t="s">
        <v>13</v>
      </c>
      <c r="B1541" s="4">
        <v>1936</v>
      </c>
      <c r="C1541" s="2" t="s">
        <v>8247</v>
      </c>
      <c r="D1541" s="2" t="s">
        <v>11</v>
      </c>
      <c r="E1541" s="9" t="s">
        <v>8248</v>
      </c>
      <c r="F1541" s="2" t="s">
        <v>8249</v>
      </c>
      <c r="G1541" s="2" t="s">
        <v>4</v>
      </c>
      <c r="H1541" s="2" t="s">
        <v>3901</v>
      </c>
      <c r="I1541" s="4">
        <v>1936</v>
      </c>
      <c r="J1541" s="2" t="s">
        <v>2336</v>
      </c>
      <c r="K1541" s="2" t="s">
        <v>2336</v>
      </c>
      <c r="L1541" s="2" t="s">
        <v>2336</v>
      </c>
      <c r="M1541" s="2" t="s">
        <v>2336</v>
      </c>
      <c r="N1541" s="2" t="s">
        <v>27</v>
      </c>
    </row>
    <row r="1542" spans="1:14" ht="16.5" customHeight="1">
      <c r="A1542" s="2" t="s">
        <v>14</v>
      </c>
      <c r="B1542" s="10">
        <v>164541.14000000001</v>
      </c>
      <c r="C1542" s="2" t="s">
        <v>8250</v>
      </c>
      <c r="D1542" s="2" t="s">
        <v>10</v>
      </c>
      <c r="E1542" s="9" t="s">
        <v>8251</v>
      </c>
      <c r="F1542" s="2" t="s">
        <v>8252</v>
      </c>
      <c r="G1542" s="2" t="s">
        <v>4</v>
      </c>
      <c r="H1542" s="2" t="s">
        <v>3901</v>
      </c>
      <c r="I1542" s="10">
        <v>188477.82</v>
      </c>
      <c r="J1542" s="2" t="s">
        <v>2336</v>
      </c>
      <c r="K1542" s="2" t="s">
        <v>2336</v>
      </c>
      <c r="L1542" s="2" t="s">
        <v>2336</v>
      </c>
      <c r="M1542" s="2" t="s">
        <v>2336</v>
      </c>
      <c r="N1542" s="2" t="s">
        <v>4775</v>
      </c>
    </row>
    <row r="1543" spans="1:14" ht="16.5" customHeight="1">
      <c r="A1543" s="2" t="s">
        <v>15</v>
      </c>
      <c r="B1543" s="4">
        <v>38115</v>
      </c>
      <c r="C1543" s="2" t="s">
        <v>8253</v>
      </c>
      <c r="D1543" s="2" t="s">
        <v>11</v>
      </c>
      <c r="E1543" s="9" t="s">
        <v>8254</v>
      </c>
      <c r="F1543" s="2" t="s">
        <v>8255</v>
      </c>
      <c r="G1543" s="2" t="s">
        <v>4</v>
      </c>
      <c r="H1543" s="2" t="s">
        <v>3901</v>
      </c>
      <c r="I1543" s="10">
        <v>38253.599999999999</v>
      </c>
      <c r="J1543" s="2" t="s">
        <v>2336</v>
      </c>
      <c r="K1543" s="2" t="s">
        <v>2336</v>
      </c>
      <c r="L1543" s="2" t="s">
        <v>2336</v>
      </c>
      <c r="M1543" s="2" t="s">
        <v>2336</v>
      </c>
      <c r="N1543" s="2" t="s">
        <v>4759</v>
      </c>
    </row>
    <row r="1544" spans="1:14" ht="16.5" customHeight="1">
      <c r="A1544" s="2" t="s">
        <v>15</v>
      </c>
      <c r="B1544" s="4">
        <v>39270</v>
      </c>
      <c r="C1544" s="2" t="s">
        <v>8256</v>
      </c>
      <c r="D1544" s="2" t="s">
        <v>11</v>
      </c>
      <c r="E1544" s="9" t="s">
        <v>8257</v>
      </c>
      <c r="F1544" s="2" t="s">
        <v>8258</v>
      </c>
      <c r="G1544" s="2" t="s">
        <v>4</v>
      </c>
      <c r="H1544" s="2" t="s">
        <v>3901</v>
      </c>
      <c r="I1544" s="10">
        <v>39408.6</v>
      </c>
      <c r="J1544" s="2" t="s">
        <v>2336</v>
      </c>
      <c r="K1544" s="2" t="s">
        <v>2336</v>
      </c>
      <c r="L1544" s="2" t="s">
        <v>2336</v>
      </c>
      <c r="M1544" s="2" t="s">
        <v>2336</v>
      </c>
      <c r="N1544" s="2" t="s">
        <v>4759</v>
      </c>
    </row>
    <row r="1545" spans="1:14" ht="16.5" customHeight="1">
      <c r="A1545" s="2" t="s">
        <v>15</v>
      </c>
      <c r="B1545" s="4">
        <v>32725</v>
      </c>
      <c r="C1545" s="2" t="s">
        <v>8259</v>
      </c>
      <c r="D1545" s="2" t="s">
        <v>11</v>
      </c>
      <c r="E1545" s="9" t="s">
        <v>8260</v>
      </c>
      <c r="F1545" s="2" t="s">
        <v>8261</v>
      </c>
      <c r="G1545" s="2" t="s">
        <v>4</v>
      </c>
      <c r="H1545" s="2" t="s">
        <v>3901</v>
      </c>
      <c r="I1545" s="10">
        <v>32840.5</v>
      </c>
      <c r="J1545" s="2" t="s">
        <v>2336</v>
      </c>
      <c r="K1545" s="2" t="s">
        <v>2336</v>
      </c>
      <c r="L1545" s="2" t="s">
        <v>2336</v>
      </c>
      <c r="M1545" s="2" t="s">
        <v>2336</v>
      </c>
      <c r="N1545" s="2" t="s">
        <v>4759</v>
      </c>
    </row>
    <row r="1546" spans="1:14" ht="16.5" customHeight="1">
      <c r="A1546" s="2" t="s">
        <v>15</v>
      </c>
      <c r="B1546" s="4">
        <v>32725</v>
      </c>
      <c r="C1546" s="2" t="s">
        <v>8262</v>
      </c>
      <c r="D1546" s="2" t="s">
        <v>11</v>
      </c>
      <c r="E1546" s="9" t="s">
        <v>8263</v>
      </c>
      <c r="F1546" s="2" t="s">
        <v>8264</v>
      </c>
      <c r="G1546" s="2" t="s">
        <v>4</v>
      </c>
      <c r="H1546" s="2" t="s">
        <v>3901</v>
      </c>
      <c r="I1546" s="10">
        <v>32840.5</v>
      </c>
      <c r="J1546" s="2" t="s">
        <v>2336</v>
      </c>
      <c r="K1546" s="2" t="s">
        <v>2336</v>
      </c>
      <c r="L1546" s="2" t="s">
        <v>2336</v>
      </c>
      <c r="M1546" s="2" t="s">
        <v>2336</v>
      </c>
      <c r="N1546" s="2" t="s">
        <v>4759</v>
      </c>
    </row>
    <row r="1547" spans="1:14" ht="16.5" customHeight="1">
      <c r="A1547" s="2" t="s">
        <v>15</v>
      </c>
      <c r="B1547" s="4">
        <v>32725</v>
      </c>
      <c r="C1547" s="2" t="s">
        <v>8265</v>
      </c>
      <c r="D1547" s="2" t="s">
        <v>11</v>
      </c>
      <c r="E1547" s="9" t="s">
        <v>8266</v>
      </c>
      <c r="F1547" s="2" t="s">
        <v>8267</v>
      </c>
      <c r="G1547" s="2" t="s">
        <v>4</v>
      </c>
      <c r="H1547" s="2" t="s">
        <v>3901</v>
      </c>
      <c r="I1547" s="10">
        <v>32840.5</v>
      </c>
      <c r="J1547" s="2" t="s">
        <v>2336</v>
      </c>
      <c r="K1547" s="2" t="s">
        <v>2336</v>
      </c>
      <c r="L1547" s="2" t="s">
        <v>2336</v>
      </c>
      <c r="M1547" s="2" t="s">
        <v>2336</v>
      </c>
      <c r="N1547" s="2" t="s">
        <v>4759</v>
      </c>
    </row>
    <row r="1548" spans="1:14" ht="16.5" customHeight="1">
      <c r="A1548" s="2" t="s">
        <v>15</v>
      </c>
      <c r="B1548" s="4">
        <v>28875</v>
      </c>
      <c r="C1548" s="2" t="s">
        <v>8268</v>
      </c>
      <c r="D1548" s="2" t="s">
        <v>11</v>
      </c>
      <c r="E1548" s="9" t="s">
        <v>8269</v>
      </c>
      <c r="F1548" s="2" t="s">
        <v>8270</v>
      </c>
      <c r="G1548" s="2" t="s">
        <v>4</v>
      </c>
      <c r="H1548" s="2" t="s">
        <v>3901</v>
      </c>
      <c r="I1548" s="10">
        <v>32840.5</v>
      </c>
      <c r="J1548" s="2" t="s">
        <v>2336</v>
      </c>
      <c r="K1548" s="2" t="s">
        <v>2336</v>
      </c>
      <c r="L1548" s="2" t="s">
        <v>2336</v>
      </c>
      <c r="M1548" s="2" t="s">
        <v>2336</v>
      </c>
      <c r="N1548" s="2" t="s">
        <v>4759</v>
      </c>
    </row>
    <row r="1549" spans="1:14" ht="16.5" customHeight="1">
      <c r="A1549" s="2" t="s">
        <v>15</v>
      </c>
      <c r="B1549" s="10">
        <v>27912.5</v>
      </c>
      <c r="C1549" s="2" t="s">
        <v>8271</v>
      </c>
      <c r="D1549" s="2" t="s">
        <v>11</v>
      </c>
      <c r="E1549" s="9" t="s">
        <v>8272</v>
      </c>
      <c r="F1549" s="2" t="s">
        <v>8273</v>
      </c>
      <c r="G1549" s="2" t="s">
        <v>4</v>
      </c>
      <c r="H1549" s="2" t="s">
        <v>3901</v>
      </c>
      <c r="I1549" s="10">
        <v>32840.5</v>
      </c>
      <c r="J1549" s="2" t="s">
        <v>2336</v>
      </c>
      <c r="K1549" s="2" t="s">
        <v>2336</v>
      </c>
      <c r="L1549" s="2" t="s">
        <v>2336</v>
      </c>
      <c r="M1549" s="2" t="s">
        <v>2336</v>
      </c>
      <c r="N1549" s="2" t="s">
        <v>4759</v>
      </c>
    </row>
    <row r="1550" spans="1:14" ht="16.5" customHeight="1">
      <c r="A1550" s="2" t="s">
        <v>15</v>
      </c>
      <c r="B1550" s="4">
        <v>25795</v>
      </c>
      <c r="C1550" s="2" t="s">
        <v>8274</v>
      </c>
      <c r="D1550" s="2" t="s">
        <v>11</v>
      </c>
      <c r="E1550" s="9" t="s">
        <v>8275</v>
      </c>
      <c r="F1550" s="2" t="s">
        <v>8276</v>
      </c>
      <c r="G1550" s="2" t="s">
        <v>4</v>
      </c>
      <c r="H1550" s="2" t="s">
        <v>3901</v>
      </c>
      <c r="I1550" s="10">
        <v>32840.5</v>
      </c>
      <c r="J1550" s="2" t="s">
        <v>2336</v>
      </c>
      <c r="K1550" s="2" t="s">
        <v>2336</v>
      </c>
      <c r="L1550" s="2" t="s">
        <v>2336</v>
      </c>
      <c r="M1550" s="2" t="s">
        <v>2336</v>
      </c>
      <c r="N1550" s="2" t="s">
        <v>4759</v>
      </c>
    </row>
    <row r="1551" spans="1:14" ht="16.5" customHeight="1">
      <c r="A1551" s="2" t="s">
        <v>15</v>
      </c>
      <c r="B1551" s="10">
        <v>32532.5</v>
      </c>
      <c r="C1551" s="2" t="s">
        <v>8277</v>
      </c>
      <c r="D1551" s="2" t="s">
        <v>11</v>
      </c>
      <c r="E1551" s="9" t="s">
        <v>8278</v>
      </c>
      <c r="F1551" s="2" t="s">
        <v>8279</v>
      </c>
      <c r="G1551" s="2" t="s">
        <v>4</v>
      </c>
      <c r="H1551" s="2" t="s">
        <v>3901</v>
      </c>
      <c r="I1551" s="10">
        <v>32840.5</v>
      </c>
      <c r="J1551" s="2" t="s">
        <v>2336</v>
      </c>
      <c r="K1551" s="2" t="s">
        <v>2336</v>
      </c>
      <c r="L1551" s="2" t="s">
        <v>2336</v>
      </c>
      <c r="M1551" s="2" t="s">
        <v>2336</v>
      </c>
      <c r="N1551" s="2" t="s">
        <v>4759</v>
      </c>
    </row>
    <row r="1552" spans="1:14" ht="16.5" customHeight="1">
      <c r="A1552" s="2" t="s">
        <v>15</v>
      </c>
      <c r="B1552" s="10">
        <v>32532.5</v>
      </c>
      <c r="C1552" s="2" t="s">
        <v>8280</v>
      </c>
      <c r="D1552" s="2" t="s">
        <v>11</v>
      </c>
      <c r="E1552" s="9" t="s">
        <v>8281</v>
      </c>
      <c r="F1552" s="2" t="s">
        <v>8282</v>
      </c>
      <c r="G1552" s="2" t="s">
        <v>4</v>
      </c>
      <c r="H1552" s="2" t="s">
        <v>3901</v>
      </c>
      <c r="I1552" s="10">
        <v>32840.5</v>
      </c>
      <c r="J1552" s="2" t="s">
        <v>2336</v>
      </c>
      <c r="K1552" s="2" t="s">
        <v>2336</v>
      </c>
      <c r="L1552" s="2" t="s">
        <v>2336</v>
      </c>
      <c r="M1552" s="2" t="s">
        <v>2336</v>
      </c>
      <c r="N1552" s="2" t="s">
        <v>4759</v>
      </c>
    </row>
    <row r="1553" spans="1:14" ht="16.5" customHeight="1">
      <c r="A1553" s="2" t="s">
        <v>15</v>
      </c>
      <c r="B1553" s="4">
        <v>38115</v>
      </c>
      <c r="C1553" s="2" t="s">
        <v>8283</v>
      </c>
      <c r="D1553" s="2" t="s">
        <v>11</v>
      </c>
      <c r="E1553" s="9" t="s">
        <v>8284</v>
      </c>
      <c r="F1553" s="2" t="s">
        <v>8285</v>
      </c>
      <c r="G1553" s="2" t="s">
        <v>4</v>
      </c>
      <c r="H1553" s="2" t="s">
        <v>3901</v>
      </c>
      <c r="I1553" s="10">
        <v>38253.599999999999</v>
      </c>
      <c r="J1553" s="2" t="s">
        <v>2336</v>
      </c>
      <c r="K1553" s="2" t="s">
        <v>2336</v>
      </c>
      <c r="L1553" s="2" t="s">
        <v>2336</v>
      </c>
      <c r="M1553" s="2" t="s">
        <v>2336</v>
      </c>
      <c r="N1553" s="2" t="s">
        <v>4759</v>
      </c>
    </row>
    <row r="1554" spans="1:14" ht="16.5" customHeight="1">
      <c r="A1554" s="2" t="s">
        <v>15</v>
      </c>
      <c r="B1554" s="4">
        <v>38115</v>
      </c>
      <c r="C1554" s="2" t="s">
        <v>8286</v>
      </c>
      <c r="D1554" s="2" t="s">
        <v>11</v>
      </c>
      <c r="E1554" s="9" t="s">
        <v>8287</v>
      </c>
      <c r="F1554" s="2" t="s">
        <v>8288</v>
      </c>
      <c r="G1554" s="2" t="s">
        <v>4</v>
      </c>
      <c r="H1554" s="2" t="s">
        <v>3901</v>
      </c>
      <c r="I1554" s="10">
        <v>38253.599999999999</v>
      </c>
      <c r="J1554" s="2" t="s">
        <v>2336</v>
      </c>
      <c r="K1554" s="2" t="s">
        <v>2336</v>
      </c>
      <c r="L1554" s="2" t="s">
        <v>2336</v>
      </c>
      <c r="M1554" s="2" t="s">
        <v>2336</v>
      </c>
      <c r="N1554" s="2" t="s">
        <v>4759</v>
      </c>
    </row>
    <row r="1555" spans="1:14" ht="16.5" customHeight="1">
      <c r="A1555" s="2" t="s">
        <v>15</v>
      </c>
      <c r="B1555" s="4">
        <v>32725</v>
      </c>
      <c r="C1555" s="2" t="s">
        <v>8289</v>
      </c>
      <c r="D1555" s="2" t="s">
        <v>11</v>
      </c>
      <c r="E1555" s="9" t="s">
        <v>8290</v>
      </c>
      <c r="F1555" s="2" t="s">
        <v>8291</v>
      </c>
      <c r="G1555" s="2" t="s">
        <v>4</v>
      </c>
      <c r="H1555" s="2" t="s">
        <v>3901</v>
      </c>
      <c r="I1555" s="10">
        <v>32840.5</v>
      </c>
      <c r="J1555" s="2" t="s">
        <v>2336</v>
      </c>
      <c r="K1555" s="2" t="s">
        <v>2336</v>
      </c>
      <c r="L1555" s="2" t="s">
        <v>2336</v>
      </c>
      <c r="M1555" s="2" t="s">
        <v>2336</v>
      </c>
      <c r="N1555" s="2" t="s">
        <v>4759</v>
      </c>
    </row>
    <row r="1556" spans="1:14" ht="16.5" customHeight="1">
      <c r="A1556" s="2" t="s">
        <v>15</v>
      </c>
      <c r="B1556" s="4">
        <v>23100</v>
      </c>
      <c r="C1556" s="2" t="s">
        <v>8292</v>
      </c>
      <c r="D1556" s="2" t="s">
        <v>11</v>
      </c>
      <c r="E1556" s="9" t="s">
        <v>8293</v>
      </c>
      <c r="F1556" s="2" t="s">
        <v>8294</v>
      </c>
      <c r="G1556" s="2" t="s">
        <v>4</v>
      </c>
      <c r="H1556" s="2" t="s">
        <v>3901</v>
      </c>
      <c r="I1556" s="10">
        <v>29169.53</v>
      </c>
      <c r="J1556" s="2" t="s">
        <v>2336</v>
      </c>
      <c r="K1556" s="2" t="s">
        <v>2336</v>
      </c>
      <c r="L1556" s="2" t="s">
        <v>2336</v>
      </c>
      <c r="M1556" s="2" t="s">
        <v>2336</v>
      </c>
      <c r="N1556" s="2" t="s">
        <v>4759</v>
      </c>
    </row>
    <row r="1557" spans="1:14" ht="16.5" customHeight="1">
      <c r="A1557" s="2" t="s">
        <v>15</v>
      </c>
      <c r="B1557" s="4">
        <v>23100</v>
      </c>
      <c r="C1557" s="2" t="s">
        <v>8295</v>
      </c>
      <c r="D1557" s="2" t="s">
        <v>11</v>
      </c>
      <c r="E1557" s="9" t="s">
        <v>8296</v>
      </c>
      <c r="F1557" s="2" t="s">
        <v>8297</v>
      </c>
      <c r="G1557" s="2" t="s">
        <v>4</v>
      </c>
      <c r="H1557" s="2" t="s">
        <v>3901</v>
      </c>
      <c r="I1557" s="10">
        <v>32840.5</v>
      </c>
      <c r="J1557" s="2" t="s">
        <v>2336</v>
      </c>
      <c r="K1557" s="2" t="s">
        <v>2336</v>
      </c>
      <c r="L1557" s="2" t="s">
        <v>2336</v>
      </c>
      <c r="M1557" s="2" t="s">
        <v>2336</v>
      </c>
      <c r="N1557" s="2" t="s">
        <v>4759</v>
      </c>
    </row>
    <row r="1558" spans="1:14" ht="16.5" customHeight="1">
      <c r="A1558" s="2" t="s">
        <v>15</v>
      </c>
      <c r="B1558" s="10">
        <v>22886.33</v>
      </c>
      <c r="C1558" s="2" t="s">
        <v>8298</v>
      </c>
      <c r="D1558" s="2" t="s">
        <v>11</v>
      </c>
      <c r="E1558" s="9" t="s">
        <v>8299</v>
      </c>
      <c r="F1558" s="2" t="s">
        <v>8300</v>
      </c>
      <c r="G1558" s="2" t="s">
        <v>4</v>
      </c>
      <c r="H1558" s="2" t="s">
        <v>3901</v>
      </c>
      <c r="I1558" s="10">
        <v>32840.5</v>
      </c>
      <c r="J1558" s="2" t="s">
        <v>2336</v>
      </c>
      <c r="K1558" s="2" t="s">
        <v>2336</v>
      </c>
      <c r="L1558" s="2" t="s">
        <v>2336</v>
      </c>
      <c r="M1558" s="2" t="s">
        <v>2336</v>
      </c>
      <c r="N1558" s="2" t="s">
        <v>4759</v>
      </c>
    </row>
    <row r="1559" spans="1:14" ht="16.5" customHeight="1">
      <c r="A1559" s="2" t="s">
        <v>15</v>
      </c>
      <c r="B1559" s="10">
        <v>26853.75</v>
      </c>
      <c r="C1559" s="2" t="s">
        <v>8301</v>
      </c>
      <c r="D1559" s="2" t="s">
        <v>11</v>
      </c>
      <c r="E1559" s="9" t="s">
        <v>8302</v>
      </c>
      <c r="F1559" s="2" t="s">
        <v>8303</v>
      </c>
      <c r="G1559" s="2" t="s">
        <v>4</v>
      </c>
      <c r="H1559" s="2" t="s">
        <v>3901</v>
      </c>
      <c r="I1559" s="10">
        <v>32840.5</v>
      </c>
      <c r="J1559" s="2" t="s">
        <v>2336</v>
      </c>
      <c r="K1559" s="2" t="s">
        <v>2336</v>
      </c>
      <c r="L1559" s="2" t="s">
        <v>2336</v>
      </c>
      <c r="M1559" s="2" t="s">
        <v>2336</v>
      </c>
      <c r="N1559" s="2" t="s">
        <v>4759</v>
      </c>
    </row>
    <row r="1560" spans="1:14" ht="16.5" customHeight="1">
      <c r="A1560" s="2" t="s">
        <v>15</v>
      </c>
      <c r="B1560" s="4">
        <v>32725</v>
      </c>
      <c r="C1560" s="2" t="s">
        <v>8304</v>
      </c>
      <c r="D1560" s="2" t="s">
        <v>11</v>
      </c>
      <c r="E1560" s="9" t="s">
        <v>8305</v>
      </c>
      <c r="F1560" s="2" t="s">
        <v>8306</v>
      </c>
      <c r="G1560" s="2" t="s">
        <v>4</v>
      </c>
      <c r="H1560" s="2" t="s">
        <v>3901</v>
      </c>
      <c r="I1560" s="10">
        <v>32840.5</v>
      </c>
      <c r="J1560" s="2" t="s">
        <v>2336</v>
      </c>
      <c r="K1560" s="2" t="s">
        <v>2336</v>
      </c>
      <c r="L1560" s="2" t="s">
        <v>2336</v>
      </c>
      <c r="M1560" s="2" t="s">
        <v>2336</v>
      </c>
      <c r="N1560" s="2" t="s">
        <v>4759</v>
      </c>
    </row>
    <row r="1561" spans="1:14" ht="16.5" customHeight="1">
      <c r="A1561" s="2" t="s">
        <v>15</v>
      </c>
      <c r="B1561" s="4">
        <v>27335</v>
      </c>
      <c r="C1561" s="2" t="s">
        <v>8307</v>
      </c>
      <c r="D1561" s="2" t="s">
        <v>11</v>
      </c>
      <c r="E1561" s="9" t="s">
        <v>8308</v>
      </c>
      <c r="F1561" s="2" t="s">
        <v>8309</v>
      </c>
      <c r="G1561" s="2" t="s">
        <v>4</v>
      </c>
      <c r="H1561" s="2" t="s">
        <v>3901</v>
      </c>
      <c r="I1561" s="10">
        <v>38253.599999999999</v>
      </c>
      <c r="J1561" s="2" t="s">
        <v>2336</v>
      </c>
      <c r="K1561" s="2" t="s">
        <v>2336</v>
      </c>
      <c r="L1561" s="2" t="s">
        <v>2336</v>
      </c>
      <c r="M1561" s="2" t="s">
        <v>2336</v>
      </c>
      <c r="N1561" s="2" t="s">
        <v>4759</v>
      </c>
    </row>
    <row r="1562" spans="1:14" ht="16.5" customHeight="1">
      <c r="A1562" s="2" t="s">
        <v>15</v>
      </c>
      <c r="B1562" s="4">
        <v>32725</v>
      </c>
      <c r="C1562" s="2" t="s">
        <v>8310</v>
      </c>
      <c r="D1562" s="2" t="s">
        <v>11</v>
      </c>
      <c r="E1562" s="9" t="s">
        <v>8311</v>
      </c>
      <c r="F1562" s="2" t="s">
        <v>8312</v>
      </c>
      <c r="G1562" s="2" t="s">
        <v>4</v>
      </c>
      <c r="H1562" s="2" t="s">
        <v>3901</v>
      </c>
      <c r="I1562" s="10">
        <v>32840.5</v>
      </c>
      <c r="J1562" s="2" t="s">
        <v>2336</v>
      </c>
      <c r="K1562" s="2" t="s">
        <v>2336</v>
      </c>
      <c r="L1562" s="2" t="s">
        <v>2336</v>
      </c>
      <c r="M1562" s="2" t="s">
        <v>2336</v>
      </c>
      <c r="N1562" s="2" t="s">
        <v>4759</v>
      </c>
    </row>
    <row r="1563" spans="1:14" ht="16.5" customHeight="1">
      <c r="A1563" s="2" t="s">
        <v>15</v>
      </c>
      <c r="B1563" s="4">
        <v>3326.4</v>
      </c>
      <c r="C1563" s="2" t="s">
        <v>8313</v>
      </c>
      <c r="D1563" s="2" t="s">
        <v>11</v>
      </c>
      <c r="E1563" s="9" t="s">
        <v>8314</v>
      </c>
      <c r="F1563" s="2" t="s">
        <v>8315</v>
      </c>
      <c r="G1563" s="2" t="s">
        <v>4</v>
      </c>
      <c r="H1563" s="1" t="s">
        <v>3901</v>
      </c>
      <c r="I1563" s="4">
        <v>3326.4</v>
      </c>
      <c r="J1563" s="4"/>
      <c r="K1563" s="4"/>
      <c r="L1563" s="4"/>
      <c r="M1563" s="4"/>
      <c r="N1563" s="2" t="s">
        <v>4759</v>
      </c>
    </row>
    <row r="1564" spans="1:14" ht="16.5" customHeight="1">
      <c r="A1564" s="2" t="s">
        <v>15</v>
      </c>
      <c r="B1564" s="10">
        <v>25987.5</v>
      </c>
      <c r="C1564" s="2" t="s">
        <v>8313</v>
      </c>
      <c r="D1564" s="2" t="s">
        <v>11</v>
      </c>
      <c r="E1564" s="9" t="s">
        <v>8316</v>
      </c>
      <c r="F1564" s="2" t="s">
        <v>8317</v>
      </c>
      <c r="G1564" s="2" t="s">
        <v>4</v>
      </c>
      <c r="H1564" s="2" t="s">
        <v>3901</v>
      </c>
      <c r="I1564" s="10">
        <v>32840.5</v>
      </c>
      <c r="J1564" s="2" t="s">
        <v>2336</v>
      </c>
      <c r="K1564" s="2" t="s">
        <v>2336</v>
      </c>
      <c r="L1564" s="2" t="s">
        <v>2336</v>
      </c>
      <c r="M1564" s="2" t="s">
        <v>2336</v>
      </c>
      <c r="N1564" s="2" t="s">
        <v>4759</v>
      </c>
    </row>
    <row r="1565" spans="1:14" ht="16.5" customHeight="1">
      <c r="A1565" s="2" t="s">
        <v>15</v>
      </c>
      <c r="B1565" s="4">
        <v>28875</v>
      </c>
      <c r="C1565" s="2" t="s">
        <v>8318</v>
      </c>
      <c r="D1565" s="2" t="s">
        <v>11</v>
      </c>
      <c r="E1565" s="9" t="s">
        <v>8319</v>
      </c>
      <c r="F1565" s="2" t="s">
        <v>8320</v>
      </c>
      <c r="G1565" s="2" t="s">
        <v>4</v>
      </c>
      <c r="H1565" s="2" t="s">
        <v>3901</v>
      </c>
      <c r="I1565" s="10">
        <v>29169.53</v>
      </c>
      <c r="J1565" s="2" t="s">
        <v>2336</v>
      </c>
      <c r="K1565" s="2" t="s">
        <v>2336</v>
      </c>
      <c r="L1565" s="2" t="s">
        <v>2336</v>
      </c>
      <c r="M1565" s="2" t="s">
        <v>2336</v>
      </c>
      <c r="N1565" s="2" t="s">
        <v>4759</v>
      </c>
    </row>
    <row r="1566" spans="1:14" ht="16.5" customHeight="1">
      <c r="A1566" s="2" t="s">
        <v>15</v>
      </c>
      <c r="B1566" s="4">
        <v>26180</v>
      </c>
      <c r="C1566" s="2" t="s">
        <v>8321</v>
      </c>
      <c r="D1566" s="2" t="s">
        <v>11</v>
      </c>
      <c r="E1566" s="9" t="s">
        <v>8322</v>
      </c>
      <c r="F1566" s="2" t="s">
        <v>8323</v>
      </c>
      <c r="G1566" s="2" t="s">
        <v>4</v>
      </c>
      <c r="H1566" s="2" t="s">
        <v>3901</v>
      </c>
      <c r="I1566" s="10">
        <v>32840.5</v>
      </c>
      <c r="J1566" s="2" t="s">
        <v>2336</v>
      </c>
      <c r="K1566" s="2" t="s">
        <v>2336</v>
      </c>
      <c r="L1566" s="2" t="s">
        <v>2336</v>
      </c>
      <c r="M1566" s="2" t="s">
        <v>2336</v>
      </c>
      <c r="N1566" s="2" t="s">
        <v>4759</v>
      </c>
    </row>
    <row r="1567" spans="1:14" ht="16.5" customHeight="1">
      <c r="A1567" s="2" t="s">
        <v>15</v>
      </c>
      <c r="B1567" s="10">
        <v>25756.5</v>
      </c>
      <c r="C1567" s="2" t="s">
        <v>8324</v>
      </c>
      <c r="D1567" s="2" t="s">
        <v>11</v>
      </c>
      <c r="E1567" s="9" t="s">
        <v>8325</v>
      </c>
      <c r="F1567" s="2" t="s">
        <v>8326</v>
      </c>
      <c r="G1567" s="2" t="s">
        <v>4</v>
      </c>
      <c r="H1567" s="2" t="s">
        <v>3901</v>
      </c>
      <c r="I1567" s="10">
        <v>32840.5</v>
      </c>
      <c r="J1567" s="2" t="s">
        <v>2336</v>
      </c>
      <c r="K1567" s="2" t="s">
        <v>2336</v>
      </c>
      <c r="L1567" s="2" t="s">
        <v>2336</v>
      </c>
      <c r="M1567" s="2" t="s">
        <v>2336</v>
      </c>
      <c r="N1567" s="2" t="s">
        <v>4759</v>
      </c>
    </row>
    <row r="1568" spans="1:14" ht="16.5" customHeight="1">
      <c r="A1568" s="2" t="s">
        <v>15</v>
      </c>
      <c r="B1568" s="4">
        <v>40425</v>
      </c>
      <c r="C1568" s="2" t="s">
        <v>8327</v>
      </c>
      <c r="D1568" s="2" t="s">
        <v>11</v>
      </c>
      <c r="E1568" s="9" t="s">
        <v>8328</v>
      </c>
      <c r="F1568" s="2" t="s">
        <v>8329</v>
      </c>
      <c r="G1568" s="2" t="s">
        <v>4</v>
      </c>
      <c r="H1568" s="2" t="s">
        <v>3901</v>
      </c>
      <c r="I1568" s="10">
        <v>44985.33</v>
      </c>
      <c r="J1568" s="2" t="s">
        <v>2336</v>
      </c>
      <c r="K1568" s="2" t="s">
        <v>2336</v>
      </c>
      <c r="L1568" s="2" t="s">
        <v>2336</v>
      </c>
      <c r="M1568" s="2" t="s">
        <v>2336</v>
      </c>
      <c r="N1568" s="2" t="s">
        <v>4759</v>
      </c>
    </row>
    <row r="1569" spans="1:14" ht="16.5" customHeight="1">
      <c r="A1569" s="2" t="s">
        <v>15</v>
      </c>
      <c r="B1569" s="4">
        <v>26950</v>
      </c>
      <c r="C1569" s="2" t="s">
        <v>8330</v>
      </c>
      <c r="D1569" s="2" t="s">
        <v>11</v>
      </c>
      <c r="E1569" s="9" t="s">
        <v>8331</v>
      </c>
      <c r="F1569" s="2" t="s">
        <v>8332</v>
      </c>
      <c r="G1569" s="2" t="s">
        <v>4</v>
      </c>
      <c r="H1569" s="2" t="s">
        <v>3901</v>
      </c>
      <c r="I1569" s="10">
        <v>38253.599999999999</v>
      </c>
      <c r="J1569" s="2" t="s">
        <v>2336</v>
      </c>
      <c r="K1569" s="2" t="s">
        <v>2336</v>
      </c>
      <c r="L1569" s="2" t="s">
        <v>2336</v>
      </c>
      <c r="M1569" s="2" t="s">
        <v>2336</v>
      </c>
      <c r="N1569" s="2" t="s">
        <v>4759</v>
      </c>
    </row>
    <row r="1570" spans="1:14" ht="16.5" customHeight="1">
      <c r="A1570" s="2" t="s">
        <v>15</v>
      </c>
      <c r="B1570" s="10">
        <v>30010.75</v>
      </c>
      <c r="C1570" s="2" t="s">
        <v>8333</v>
      </c>
      <c r="D1570" s="2" t="s">
        <v>11</v>
      </c>
      <c r="E1570" s="9" t="s">
        <v>8334</v>
      </c>
      <c r="F1570" s="2" t="s">
        <v>8335</v>
      </c>
      <c r="G1570" s="2" t="s">
        <v>4</v>
      </c>
      <c r="H1570" s="2" t="s">
        <v>3901</v>
      </c>
      <c r="I1570" s="10">
        <v>38253.599999999999</v>
      </c>
      <c r="J1570" s="2" t="s">
        <v>2336</v>
      </c>
      <c r="K1570" s="2" t="s">
        <v>2336</v>
      </c>
      <c r="L1570" s="2" t="s">
        <v>2336</v>
      </c>
      <c r="M1570" s="2" t="s">
        <v>2336</v>
      </c>
      <c r="N1570" s="2" t="s">
        <v>4759</v>
      </c>
    </row>
    <row r="1571" spans="1:14" ht="16.5" customHeight="1">
      <c r="A1571" s="2" t="s">
        <v>15</v>
      </c>
      <c r="B1571" s="4">
        <v>20559</v>
      </c>
      <c r="C1571" s="2" t="s">
        <v>8336</v>
      </c>
      <c r="D1571" s="2" t="s">
        <v>11</v>
      </c>
      <c r="E1571" s="9" t="s">
        <v>8337</v>
      </c>
      <c r="F1571" s="2" t="s">
        <v>8338</v>
      </c>
      <c r="G1571" s="2" t="s">
        <v>4</v>
      </c>
      <c r="H1571" s="2" t="s">
        <v>3901</v>
      </c>
      <c r="I1571" s="10">
        <v>34290.449999999997</v>
      </c>
      <c r="J1571" s="2" t="s">
        <v>2336</v>
      </c>
      <c r="K1571" s="2" t="s">
        <v>2336</v>
      </c>
      <c r="L1571" s="2" t="s">
        <v>2336</v>
      </c>
      <c r="M1571" s="2" t="s">
        <v>2336</v>
      </c>
      <c r="N1571" s="2" t="s">
        <v>4759</v>
      </c>
    </row>
    <row r="1572" spans="1:14" ht="16.5" customHeight="1">
      <c r="A1572" s="2" t="s">
        <v>15</v>
      </c>
      <c r="B1572" s="10">
        <v>27527.5</v>
      </c>
      <c r="C1572" s="2" t="s">
        <v>8339</v>
      </c>
      <c r="D1572" s="2" t="s">
        <v>11</v>
      </c>
      <c r="E1572" s="9" t="s">
        <v>8340</v>
      </c>
      <c r="F1572" s="2" t="s">
        <v>8341</v>
      </c>
      <c r="G1572" s="2" t="s">
        <v>4</v>
      </c>
      <c r="H1572" s="2" t="s">
        <v>3901</v>
      </c>
      <c r="I1572" s="10">
        <v>38253.599999999999</v>
      </c>
      <c r="J1572" s="2" t="s">
        <v>2336</v>
      </c>
      <c r="K1572" s="2" t="s">
        <v>2336</v>
      </c>
      <c r="L1572" s="2" t="s">
        <v>2336</v>
      </c>
      <c r="M1572" s="2" t="s">
        <v>2336</v>
      </c>
      <c r="N1572" s="2" t="s">
        <v>4759</v>
      </c>
    </row>
    <row r="1573" spans="1:14" ht="16.5" customHeight="1">
      <c r="A1573" s="2" t="s">
        <v>15</v>
      </c>
      <c r="B1573" s="10">
        <v>46359.94</v>
      </c>
      <c r="C1573" s="2" t="s">
        <v>8232</v>
      </c>
      <c r="D1573" s="2" t="s">
        <v>12</v>
      </c>
      <c r="E1573" s="9" t="s">
        <v>8342</v>
      </c>
      <c r="F1573" s="2" t="s">
        <v>8234</v>
      </c>
      <c r="G1573" s="2" t="s">
        <v>4</v>
      </c>
      <c r="H1573" s="2" t="s">
        <v>3901</v>
      </c>
      <c r="I1573" s="4">
        <v>48200</v>
      </c>
      <c r="J1573" s="2" t="s">
        <v>2336</v>
      </c>
      <c r="K1573" s="2" t="s">
        <v>2336</v>
      </c>
      <c r="L1573" s="2" t="s">
        <v>2336</v>
      </c>
      <c r="M1573" s="2" t="s">
        <v>2336</v>
      </c>
      <c r="N1573" s="2" t="s">
        <v>4759</v>
      </c>
    </row>
    <row r="1574" spans="1:14" ht="16.5" customHeight="1">
      <c r="A1574" s="2" t="s">
        <v>15</v>
      </c>
      <c r="B1574" s="10">
        <v>25756.5</v>
      </c>
      <c r="C1574" s="2" t="s">
        <v>8343</v>
      </c>
      <c r="D1574" s="2" t="s">
        <v>11</v>
      </c>
      <c r="E1574" s="9" t="s">
        <v>8344</v>
      </c>
      <c r="F1574" s="2" t="s">
        <v>8345</v>
      </c>
      <c r="G1574" s="2" t="s">
        <v>4</v>
      </c>
      <c r="H1574" s="2" t="s">
        <v>3901</v>
      </c>
      <c r="I1574" s="10">
        <v>32840.5</v>
      </c>
      <c r="J1574" s="2" t="s">
        <v>2336</v>
      </c>
      <c r="K1574" s="2" t="s">
        <v>2336</v>
      </c>
      <c r="L1574" s="2" t="s">
        <v>2336</v>
      </c>
      <c r="M1574" s="2" t="s">
        <v>2336</v>
      </c>
      <c r="N1574" s="2" t="s">
        <v>4759</v>
      </c>
    </row>
    <row r="1575" spans="1:14" ht="16.5" customHeight="1">
      <c r="A1575" s="2" t="s">
        <v>15</v>
      </c>
      <c r="B1575" s="10">
        <v>25756.5</v>
      </c>
      <c r="C1575" s="2" t="s">
        <v>8346</v>
      </c>
      <c r="D1575" s="2" t="s">
        <v>11</v>
      </c>
      <c r="E1575" s="9" t="s">
        <v>8347</v>
      </c>
      <c r="F1575" s="2" t="s">
        <v>8348</v>
      </c>
      <c r="G1575" s="2" t="s">
        <v>4</v>
      </c>
      <c r="H1575" s="2" t="s">
        <v>3901</v>
      </c>
      <c r="I1575" s="10">
        <v>32840.5</v>
      </c>
      <c r="J1575" s="2" t="s">
        <v>2336</v>
      </c>
      <c r="K1575" s="2" t="s">
        <v>2336</v>
      </c>
      <c r="L1575" s="2" t="s">
        <v>2336</v>
      </c>
      <c r="M1575" s="2" t="s">
        <v>2336</v>
      </c>
      <c r="N1575" s="2" t="s">
        <v>4759</v>
      </c>
    </row>
    <row r="1576" spans="1:14" ht="16.5" customHeight="1">
      <c r="A1576" s="2" t="s">
        <v>15</v>
      </c>
      <c r="B1576" s="10">
        <v>31762.5</v>
      </c>
      <c r="C1576" s="2" t="s">
        <v>8349</v>
      </c>
      <c r="D1576" s="2" t="s">
        <v>11</v>
      </c>
      <c r="E1576" s="9" t="s">
        <v>8350</v>
      </c>
      <c r="F1576" s="2" t="s">
        <v>8351</v>
      </c>
      <c r="G1576" s="2" t="s">
        <v>4</v>
      </c>
      <c r="H1576" s="2" t="s">
        <v>3901</v>
      </c>
      <c r="I1576" s="10">
        <v>32840.5</v>
      </c>
      <c r="J1576" s="2" t="s">
        <v>2336</v>
      </c>
      <c r="K1576" s="2" t="s">
        <v>2336</v>
      </c>
      <c r="L1576" s="2" t="s">
        <v>2336</v>
      </c>
      <c r="M1576" s="2" t="s">
        <v>2336</v>
      </c>
      <c r="N1576" s="2" t="s">
        <v>4759</v>
      </c>
    </row>
    <row r="1577" spans="1:14" ht="16.5" customHeight="1">
      <c r="A1577" s="2" t="s">
        <v>15</v>
      </c>
      <c r="B1577" s="4">
        <v>30604</v>
      </c>
      <c r="C1577" s="2" t="s">
        <v>8352</v>
      </c>
      <c r="D1577" s="2" t="s">
        <v>11</v>
      </c>
      <c r="E1577" s="9" t="s">
        <v>8353</v>
      </c>
      <c r="F1577" s="2" t="s">
        <v>8354</v>
      </c>
      <c r="G1577" s="2" t="s">
        <v>4</v>
      </c>
      <c r="H1577" s="2" t="s">
        <v>3901</v>
      </c>
      <c r="I1577" s="10">
        <v>38253.599999999999</v>
      </c>
      <c r="J1577" s="2" t="s">
        <v>2336</v>
      </c>
      <c r="K1577" s="2" t="s">
        <v>2336</v>
      </c>
      <c r="L1577" s="2" t="s">
        <v>2336</v>
      </c>
      <c r="M1577" s="2" t="s">
        <v>2336</v>
      </c>
      <c r="N1577" s="2" t="s">
        <v>4759</v>
      </c>
    </row>
    <row r="1578" spans="1:14" ht="16.5" customHeight="1">
      <c r="A1578" s="2" t="s">
        <v>15</v>
      </c>
      <c r="B1578" s="10">
        <v>27020.400000000001</v>
      </c>
      <c r="C1578" s="2" t="s">
        <v>8355</v>
      </c>
      <c r="D1578" s="2" t="s">
        <v>11</v>
      </c>
      <c r="E1578" s="9" t="s">
        <v>8356</v>
      </c>
      <c r="F1578" s="2" t="s">
        <v>8357</v>
      </c>
      <c r="G1578" s="2" t="s">
        <v>4</v>
      </c>
      <c r="H1578" s="2" t="s">
        <v>3901</v>
      </c>
      <c r="I1578" s="10">
        <v>34290.449999999997</v>
      </c>
      <c r="J1578" s="2" t="s">
        <v>2336</v>
      </c>
      <c r="K1578" s="2" t="s">
        <v>2336</v>
      </c>
      <c r="L1578" s="2" t="s">
        <v>2336</v>
      </c>
      <c r="M1578" s="2" t="s">
        <v>2336</v>
      </c>
      <c r="N1578" s="2" t="s">
        <v>4759</v>
      </c>
    </row>
    <row r="1579" spans="1:14" ht="16.5" customHeight="1">
      <c r="A1579" s="2" t="s">
        <v>15</v>
      </c>
      <c r="B1579" s="10">
        <v>34233.5</v>
      </c>
      <c r="C1579" s="2" t="s">
        <v>8358</v>
      </c>
      <c r="D1579" s="2" t="s">
        <v>11</v>
      </c>
      <c r="E1579" s="9" t="s">
        <v>8359</v>
      </c>
      <c r="F1579" s="2" t="s">
        <v>8360</v>
      </c>
      <c r="G1579" s="2" t="s">
        <v>4</v>
      </c>
      <c r="H1579" s="2" t="s">
        <v>3901</v>
      </c>
      <c r="I1579" s="10">
        <v>42792.75</v>
      </c>
      <c r="J1579" s="2" t="s">
        <v>2336</v>
      </c>
      <c r="K1579" s="2" t="s">
        <v>2336</v>
      </c>
      <c r="L1579" s="2" t="s">
        <v>2336</v>
      </c>
      <c r="M1579" s="2" t="s">
        <v>2336</v>
      </c>
      <c r="N1579" s="2" t="s">
        <v>4759</v>
      </c>
    </row>
    <row r="1580" spans="1:14" ht="16.5" customHeight="1">
      <c r="A1580" s="2" t="s">
        <v>15</v>
      </c>
      <c r="B1580" s="10">
        <v>31566.52</v>
      </c>
      <c r="C1580" s="2" t="s">
        <v>8361</v>
      </c>
      <c r="D1580" s="2" t="s">
        <v>11</v>
      </c>
      <c r="E1580" s="9" t="s">
        <v>8362</v>
      </c>
      <c r="F1580" s="2" t="s">
        <v>8363</v>
      </c>
      <c r="G1580" s="2" t="s">
        <v>4</v>
      </c>
      <c r="H1580" s="2" t="s">
        <v>3901</v>
      </c>
      <c r="I1580" s="10">
        <v>52231.61</v>
      </c>
      <c r="J1580" s="2" t="s">
        <v>2336</v>
      </c>
      <c r="K1580" s="2" t="s">
        <v>2336</v>
      </c>
      <c r="L1580" s="2" t="s">
        <v>2336</v>
      </c>
      <c r="M1580" s="2" t="s">
        <v>2336</v>
      </c>
      <c r="N1580" s="2" t="s">
        <v>4759</v>
      </c>
    </row>
    <row r="1581" spans="1:14" ht="16.5" customHeight="1">
      <c r="A1581" s="2" t="s">
        <v>15</v>
      </c>
      <c r="B1581" s="4">
        <v>27888</v>
      </c>
      <c r="C1581" s="2" t="s">
        <v>8364</v>
      </c>
      <c r="D1581" s="2" t="s">
        <v>11</v>
      </c>
      <c r="E1581" s="9" t="s">
        <v>8365</v>
      </c>
      <c r="F1581" s="2" t="s">
        <v>8366</v>
      </c>
      <c r="G1581" s="2" t="s">
        <v>4</v>
      </c>
      <c r="H1581" s="2" t="s">
        <v>3901</v>
      </c>
      <c r="I1581" s="10">
        <v>38253.599999999999</v>
      </c>
      <c r="J1581" s="2" t="s">
        <v>2336</v>
      </c>
      <c r="K1581" s="2" t="s">
        <v>2336</v>
      </c>
      <c r="L1581" s="2" t="s">
        <v>2336</v>
      </c>
      <c r="M1581" s="2" t="s">
        <v>2336</v>
      </c>
      <c r="N1581" s="2" t="s">
        <v>4759</v>
      </c>
    </row>
    <row r="1582" spans="1:14" ht="16.5" customHeight="1">
      <c r="A1582" s="2" t="s">
        <v>15</v>
      </c>
      <c r="B1582" s="10">
        <v>24818.54</v>
      </c>
      <c r="C1582" s="2" t="s">
        <v>8367</v>
      </c>
      <c r="D1582" s="2" t="s">
        <v>11</v>
      </c>
      <c r="E1582" s="9" t="s">
        <v>8368</v>
      </c>
      <c r="F1582" s="2" t="s">
        <v>8369</v>
      </c>
      <c r="G1582" s="2" t="s">
        <v>4</v>
      </c>
      <c r="H1582" s="2" t="s">
        <v>3901</v>
      </c>
      <c r="I1582" s="10">
        <v>34290.449999999997</v>
      </c>
      <c r="J1582" s="2" t="s">
        <v>2336</v>
      </c>
      <c r="K1582" s="2" t="s">
        <v>2336</v>
      </c>
      <c r="L1582" s="2" t="s">
        <v>2336</v>
      </c>
      <c r="M1582" s="2" t="s">
        <v>2336</v>
      </c>
      <c r="N1582" s="2" t="s">
        <v>4759</v>
      </c>
    </row>
    <row r="1583" spans="1:14" ht="16.5" customHeight="1">
      <c r="A1583" s="2" t="s">
        <v>15</v>
      </c>
      <c r="B1583" s="10">
        <v>25756.5</v>
      </c>
      <c r="C1583" s="2" t="s">
        <v>8370</v>
      </c>
      <c r="D1583" s="2" t="s">
        <v>11</v>
      </c>
      <c r="E1583" s="9" t="s">
        <v>8371</v>
      </c>
      <c r="F1583" s="2" t="s">
        <v>8372</v>
      </c>
      <c r="G1583" s="2" t="s">
        <v>4</v>
      </c>
      <c r="H1583" s="2" t="s">
        <v>3901</v>
      </c>
      <c r="I1583" s="10">
        <v>32840.5</v>
      </c>
      <c r="J1583" s="2" t="s">
        <v>2336</v>
      </c>
      <c r="K1583" s="2" t="s">
        <v>2336</v>
      </c>
      <c r="L1583" s="2" t="s">
        <v>2336</v>
      </c>
      <c r="M1583" s="2" t="s">
        <v>2336</v>
      </c>
      <c r="N1583" s="2" t="s">
        <v>4759</v>
      </c>
    </row>
    <row r="1584" spans="1:14" ht="16.5" customHeight="1">
      <c r="A1584" s="2" t="s">
        <v>15</v>
      </c>
      <c r="B1584" s="10">
        <v>33775.5</v>
      </c>
      <c r="C1584" s="2" t="s">
        <v>8373</v>
      </c>
      <c r="D1584" s="2" t="s">
        <v>11</v>
      </c>
      <c r="E1584" s="9" t="s">
        <v>8374</v>
      </c>
      <c r="F1584" s="2" t="s">
        <v>8375</v>
      </c>
      <c r="G1584" s="2" t="s">
        <v>4</v>
      </c>
      <c r="H1584" s="2" t="s">
        <v>3901</v>
      </c>
      <c r="I1584" s="10">
        <v>47878.97</v>
      </c>
      <c r="J1584" s="2" t="s">
        <v>2336</v>
      </c>
      <c r="K1584" s="2" t="s">
        <v>2336</v>
      </c>
      <c r="L1584" s="2" t="s">
        <v>2336</v>
      </c>
      <c r="M1584" s="2" t="s">
        <v>2336</v>
      </c>
      <c r="N1584" s="2" t="s">
        <v>4759</v>
      </c>
    </row>
    <row r="1585" spans="1:14" ht="16.5" customHeight="1">
      <c r="A1585" s="2" t="s">
        <v>15</v>
      </c>
      <c r="B1585" s="10">
        <v>27235.78</v>
      </c>
      <c r="C1585" s="2" t="s">
        <v>8376</v>
      </c>
      <c r="D1585" s="2" t="s">
        <v>11</v>
      </c>
      <c r="E1585" s="9" t="s">
        <v>8377</v>
      </c>
      <c r="F1585" s="2" t="s">
        <v>8378</v>
      </c>
      <c r="G1585" s="2" t="s">
        <v>4</v>
      </c>
      <c r="H1585" s="2" t="s">
        <v>3901</v>
      </c>
      <c r="I1585" s="10">
        <v>38883.919999999998</v>
      </c>
      <c r="J1585" s="2" t="s">
        <v>2336</v>
      </c>
      <c r="K1585" s="2" t="s">
        <v>2336</v>
      </c>
      <c r="L1585" s="2" t="s">
        <v>2336</v>
      </c>
      <c r="M1585" s="2" t="s">
        <v>2336</v>
      </c>
      <c r="N1585" s="2" t="s">
        <v>4759</v>
      </c>
    </row>
    <row r="1586" spans="1:14" ht="16.5" customHeight="1">
      <c r="A1586" s="2" t="s">
        <v>15</v>
      </c>
      <c r="B1586" s="10">
        <v>24690.38</v>
      </c>
      <c r="C1586" s="2" t="s">
        <v>8379</v>
      </c>
      <c r="D1586" s="2" t="s">
        <v>11</v>
      </c>
      <c r="E1586" s="9" t="s">
        <v>8380</v>
      </c>
      <c r="F1586" s="2" t="s">
        <v>8381</v>
      </c>
      <c r="G1586" s="2" t="s">
        <v>4</v>
      </c>
      <c r="H1586" s="2" t="s">
        <v>3901</v>
      </c>
      <c r="I1586" s="10">
        <v>34290.449999999997</v>
      </c>
      <c r="J1586" s="2" t="s">
        <v>2336</v>
      </c>
      <c r="K1586" s="2" t="s">
        <v>2336</v>
      </c>
      <c r="L1586" s="2" t="s">
        <v>2336</v>
      </c>
      <c r="M1586" s="2" t="s">
        <v>2336</v>
      </c>
      <c r="N1586" s="2" t="s">
        <v>4759</v>
      </c>
    </row>
    <row r="1587" spans="1:14" ht="16.5" customHeight="1">
      <c r="A1587" s="2" t="s">
        <v>15</v>
      </c>
      <c r="B1587" s="10">
        <v>27235.78</v>
      </c>
      <c r="C1587" s="2" t="s">
        <v>8382</v>
      </c>
      <c r="D1587" s="2" t="s">
        <v>11</v>
      </c>
      <c r="E1587" s="9" t="s">
        <v>8383</v>
      </c>
      <c r="F1587" s="2" t="s">
        <v>8384</v>
      </c>
      <c r="G1587" s="2" t="s">
        <v>4</v>
      </c>
      <c r="H1587" s="2" t="s">
        <v>3901</v>
      </c>
      <c r="I1587" s="10">
        <v>38909.379999999997</v>
      </c>
      <c r="J1587" s="2" t="s">
        <v>2336</v>
      </c>
      <c r="K1587" s="2" t="s">
        <v>2336</v>
      </c>
      <c r="L1587" s="2" t="s">
        <v>2336</v>
      </c>
      <c r="M1587" s="2" t="s">
        <v>2336</v>
      </c>
      <c r="N1587" s="2" t="s">
        <v>4759</v>
      </c>
    </row>
    <row r="1588" spans="1:14" ht="16.5" customHeight="1">
      <c r="A1588" s="2" t="s">
        <v>15</v>
      </c>
      <c r="B1588" s="10">
        <v>30309.84</v>
      </c>
      <c r="C1588" s="2" t="s">
        <v>8385</v>
      </c>
      <c r="D1588" s="2" t="s">
        <v>11</v>
      </c>
      <c r="E1588" s="9" t="s">
        <v>8386</v>
      </c>
      <c r="F1588" s="2" t="s">
        <v>8387</v>
      </c>
      <c r="G1588" s="2" t="s">
        <v>4</v>
      </c>
      <c r="H1588" s="2" t="s">
        <v>3901</v>
      </c>
      <c r="I1588" s="10">
        <v>38909.379999999997</v>
      </c>
      <c r="J1588" s="2" t="s">
        <v>2336</v>
      </c>
      <c r="K1588" s="2" t="s">
        <v>2336</v>
      </c>
      <c r="L1588" s="2" t="s">
        <v>2336</v>
      </c>
      <c r="M1588" s="2" t="s">
        <v>2336</v>
      </c>
      <c r="N1588" s="2" t="s">
        <v>4759</v>
      </c>
    </row>
    <row r="1589" spans="1:14" ht="16.5" customHeight="1">
      <c r="A1589" s="2" t="s">
        <v>15</v>
      </c>
      <c r="B1589" s="4">
        <v>25949</v>
      </c>
      <c r="C1589" s="2" t="s">
        <v>8388</v>
      </c>
      <c r="D1589" s="2" t="s">
        <v>11</v>
      </c>
      <c r="E1589" s="9" t="s">
        <v>8389</v>
      </c>
      <c r="F1589" s="2" t="s">
        <v>8390</v>
      </c>
      <c r="G1589" s="2" t="s">
        <v>4</v>
      </c>
      <c r="H1589" s="2" t="s">
        <v>3901</v>
      </c>
      <c r="I1589" s="10">
        <v>33712.53</v>
      </c>
      <c r="J1589" s="2" t="s">
        <v>2336</v>
      </c>
      <c r="K1589" s="2" t="s">
        <v>2336</v>
      </c>
      <c r="L1589" s="2" t="s">
        <v>2336</v>
      </c>
      <c r="M1589" s="2" t="s">
        <v>2336</v>
      </c>
      <c r="N1589" s="2" t="s">
        <v>4759</v>
      </c>
    </row>
    <row r="1590" spans="1:14" ht="16.5" customHeight="1">
      <c r="A1590" s="2" t="s">
        <v>15</v>
      </c>
      <c r="B1590" s="4">
        <v>25025</v>
      </c>
      <c r="C1590" s="2" t="s">
        <v>8391</v>
      </c>
      <c r="D1590" s="2" t="s">
        <v>11</v>
      </c>
      <c r="E1590" s="9" t="s">
        <v>8392</v>
      </c>
      <c r="F1590" s="2" t="s">
        <v>8393</v>
      </c>
      <c r="G1590" s="2" t="s">
        <v>4</v>
      </c>
      <c r="H1590" s="2" t="s">
        <v>3901</v>
      </c>
      <c r="I1590" s="10">
        <v>32840.5</v>
      </c>
      <c r="J1590" s="2" t="s">
        <v>2336</v>
      </c>
      <c r="K1590" s="2" t="s">
        <v>2336</v>
      </c>
      <c r="L1590" s="2" t="s">
        <v>2336</v>
      </c>
      <c r="M1590" s="2" t="s">
        <v>2336</v>
      </c>
      <c r="N1590" s="2" t="s">
        <v>4759</v>
      </c>
    </row>
    <row r="1591" spans="1:14" ht="16.5" customHeight="1">
      <c r="A1591" s="2" t="s">
        <v>15</v>
      </c>
      <c r="B1591" s="10">
        <v>31599.75</v>
      </c>
      <c r="C1591" s="2" t="s">
        <v>8394</v>
      </c>
      <c r="D1591" s="2" t="s">
        <v>11</v>
      </c>
      <c r="E1591" s="9" t="s">
        <v>8395</v>
      </c>
      <c r="F1591" s="2" t="s">
        <v>8396</v>
      </c>
      <c r="G1591" s="2" t="s">
        <v>4</v>
      </c>
      <c r="H1591" s="2" t="s">
        <v>3901</v>
      </c>
      <c r="I1591" s="10">
        <v>38253.599999999999</v>
      </c>
      <c r="J1591" s="2" t="s">
        <v>2336</v>
      </c>
      <c r="K1591" s="2" t="s">
        <v>2336</v>
      </c>
      <c r="L1591" s="2" t="s">
        <v>2336</v>
      </c>
      <c r="M1591" s="2" t="s">
        <v>2336</v>
      </c>
      <c r="N1591" s="2" t="s">
        <v>4759</v>
      </c>
    </row>
    <row r="1592" spans="1:14" ht="16.5" customHeight="1">
      <c r="A1592" s="2" t="s">
        <v>15</v>
      </c>
      <c r="B1592" s="10">
        <v>28766.5</v>
      </c>
      <c r="C1592" s="2" t="s">
        <v>8397</v>
      </c>
      <c r="D1592" s="2" t="s">
        <v>11</v>
      </c>
      <c r="E1592" s="9" t="s">
        <v>8398</v>
      </c>
      <c r="F1592" s="2" t="s">
        <v>8399</v>
      </c>
      <c r="G1592" s="2" t="s">
        <v>4</v>
      </c>
      <c r="H1592" s="2" t="s">
        <v>3901</v>
      </c>
      <c r="I1592" s="10">
        <v>38253.599999999999</v>
      </c>
      <c r="J1592" s="2" t="s">
        <v>2336</v>
      </c>
      <c r="K1592" s="2" t="s">
        <v>2336</v>
      </c>
      <c r="L1592" s="2" t="s">
        <v>2336</v>
      </c>
      <c r="M1592" s="2" t="s">
        <v>2336</v>
      </c>
      <c r="N1592" s="2" t="s">
        <v>4759</v>
      </c>
    </row>
    <row r="1593" spans="1:14" ht="16.5" customHeight="1">
      <c r="A1593" s="2" t="s">
        <v>15</v>
      </c>
      <c r="B1593" s="4">
        <v>25949</v>
      </c>
      <c r="C1593" s="2" t="s">
        <v>8400</v>
      </c>
      <c r="D1593" s="2" t="s">
        <v>11</v>
      </c>
      <c r="E1593" s="9" t="s">
        <v>8401</v>
      </c>
      <c r="F1593" s="2" t="s">
        <v>8402</v>
      </c>
      <c r="G1593" s="2" t="s">
        <v>4</v>
      </c>
      <c r="H1593" s="2" t="s">
        <v>3901</v>
      </c>
      <c r="I1593" s="10">
        <v>33712.519999999997</v>
      </c>
      <c r="J1593" s="2" t="s">
        <v>2336</v>
      </c>
      <c r="K1593" s="2" t="s">
        <v>2336</v>
      </c>
      <c r="L1593" s="2" t="s">
        <v>2336</v>
      </c>
      <c r="M1593" s="2" t="s">
        <v>2336</v>
      </c>
      <c r="N1593" s="2" t="s">
        <v>4759</v>
      </c>
    </row>
    <row r="1594" spans="1:14" ht="16.5" customHeight="1">
      <c r="A1594" s="2" t="s">
        <v>15</v>
      </c>
      <c r="B1594" s="10">
        <v>29702.75</v>
      </c>
      <c r="C1594" s="2" t="s">
        <v>8403</v>
      </c>
      <c r="D1594" s="2" t="s">
        <v>11</v>
      </c>
      <c r="E1594" s="9" t="s">
        <v>8404</v>
      </c>
      <c r="F1594" s="2" t="s">
        <v>8405</v>
      </c>
      <c r="G1594" s="2" t="s">
        <v>4</v>
      </c>
      <c r="H1594" s="2" t="s">
        <v>3901</v>
      </c>
      <c r="I1594" s="10">
        <v>38253.599999999999</v>
      </c>
      <c r="J1594" s="2" t="s">
        <v>2336</v>
      </c>
      <c r="K1594" s="2" t="s">
        <v>2336</v>
      </c>
      <c r="L1594" s="2" t="s">
        <v>2336</v>
      </c>
      <c r="M1594" s="2" t="s">
        <v>2336</v>
      </c>
      <c r="N1594" s="2" t="s">
        <v>4759</v>
      </c>
    </row>
    <row r="1595" spans="1:14" ht="16.5" customHeight="1">
      <c r="A1595" s="2" t="s">
        <v>15</v>
      </c>
      <c r="B1595" s="4">
        <v>28105</v>
      </c>
      <c r="C1595" s="2" t="s">
        <v>8406</v>
      </c>
      <c r="D1595" s="2" t="s">
        <v>11</v>
      </c>
      <c r="E1595" s="9" t="s">
        <v>8407</v>
      </c>
      <c r="F1595" s="2" t="s">
        <v>8408</v>
      </c>
      <c r="G1595" s="2" t="s">
        <v>4</v>
      </c>
      <c r="H1595" s="2" t="s">
        <v>3901</v>
      </c>
      <c r="I1595" s="10">
        <v>38253.599999999999</v>
      </c>
      <c r="J1595" s="2" t="s">
        <v>2336</v>
      </c>
      <c r="K1595" s="2" t="s">
        <v>2336</v>
      </c>
      <c r="L1595" s="2" t="s">
        <v>2336</v>
      </c>
      <c r="M1595" s="2" t="s">
        <v>2336</v>
      </c>
      <c r="N1595" s="2" t="s">
        <v>4759</v>
      </c>
    </row>
    <row r="1596" spans="1:14" ht="16.5" customHeight="1">
      <c r="A1596" s="2" t="s">
        <v>15</v>
      </c>
      <c r="B1596" s="10">
        <v>28766.5</v>
      </c>
      <c r="C1596" s="2" t="s">
        <v>8409</v>
      </c>
      <c r="D1596" s="2" t="s">
        <v>11</v>
      </c>
      <c r="E1596" s="9" t="s">
        <v>8410</v>
      </c>
      <c r="F1596" s="2" t="s">
        <v>8411</v>
      </c>
      <c r="G1596" s="2" t="s">
        <v>4</v>
      </c>
      <c r="H1596" s="2" t="s">
        <v>3901</v>
      </c>
      <c r="I1596" s="10">
        <v>38253.599999999999</v>
      </c>
      <c r="J1596" s="2" t="s">
        <v>2336</v>
      </c>
      <c r="K1596" s="2" t="s">
        <v>2336</v>
      </c>
      <c r="L1596" s="2" t="s">
        <v>2336</v>
      </c>
      <c r="M1596" s="2" t="s">
        <v>2336</v>
      </c>
      <c r="N1596" s="2" t="s">
        <v>4759</v>
      </c>
    </row>
    <row r="1597" spans="1:14" ht="16.5" customHeight="1">
      <c r="A1597" s="2" t="s">
        <v>15</v>
      </c>
      <c r="B1597" s="4">
        <v>33649</v>
      </c>
      <c r="C1597" s="2" t="s">
        <v>8412</v>
      </c>
      <c r="D1597" s="2" t="s">
        <v>11</v>
      </c>
      <c r="E1597" s="9" t="s">
        <v>8413</v>
      </c>
      <c r="F1597" s="2" t="s">
        <v>8414</v>
      </c>
      <c r="G1597" s="2" t="s">
        <v>4</v>
      </c>
      <c r="H1597" s="2" t="s">
        <v>3901</v>
      </c>
      <c r="I1597" s="10">
        <v>42792.75</v>
      </c>
      <c r="J1597" s="2" t="s">
        <v>2336</v>
      </c>
      <c r="K1597" s="2" t="s">
        <v>2336</v>
      </c>
      <c r="L1597" s="2" t="s">
        <v>2336</v>
      </c>
      <c r="M1597" s="2" t="s">
        <v>2336</v>
      </c>
      <c r="N1597" s="2" t="s">
        <v>4759</v>
      </c>
    </row>
    <row r="1598" spans="1:14" ht="16.5" customHeight="1">
      <c r="A1598" s="2" t="s">
        <v>15</v>
      </c>
      <c r="B1598" s="4">
        <v>29799</v>
      </c>
      <c r="C1598" s="2" t="s">
        <v>8415</v>
      </c>
      <c r="D1598" s="2" t="s">
        <v>11</v>
      </c>
      <c r="E1598" s="9" t="s">
        <v>8416</v>
      </c>
      <c r="F1598" s="2" t="s">
        <v>8417</v>
      </c>
      <c r="G1598" s="2" t="s">
        <v>4</v>
      </c>
      <c r="H1598" s="2" t="s">
        <v>3901</v>
      </c>
      <c r="I1598" s="10">
        <v>38253.599999999999</v>
      </c>
      <c r="J1598" s="2" t="s">
        <v>2336</v>
      </c>
      <c r="K1598" s="2" t="s">
        <v>2336</v>
      </c>
      <c r="L1598" s="2" t="s">
        <v>2336</v>
      </c>
      <c r="M1598" s="2" t="s">
        <v>2336</v>
      </c>
      <c r="N1598" s="2" t="s">
        <v>4759</v>
      </c>
    </row>
    <row r="1599" spans="1:14" ht="16.5" customHeight="1">
      <c r="A1599" s="2" t="s">
        <v>15</v>
      </c>
      <c r="B1599" s="4">
        <v>29799</v>
      </c>
      <c r="C1599" s="2" t="s">
        <v>8418</v>
      </c>
      <c r="D1599" s="2" t="s">
        <v>11</v>
      </c>
      <c r="E1599" s="9" t="s">
        <v>8419</v>
      </c>
      <c r="F1599" s="2" t="s">
        <v>8420</v>
      </c>
      <c r="G1599" s="2" t="s">
        <v>4</v>
      </c>
      <c r="H1599" s="2" t="s">
        <v>3901</v>
      </c>
      <c r="I1599" s="10">
        <v>38253.599999999999</v>
      </c>
      <c r="J1599" s="2" t="s">
        <v>2336</v>
      </c>
      <c r="K1599" s="2" t="s">
        <v>2336</v>
      </c>
      <c r="L1599" s="2" t="s">
        <v>2336</v>
      </c>
      <c r="M1599" s="2" t="s">
        <v>2336</v>
      </c>
      <c r="N1599" s="2" t="s">
        <v>4759</v>
      </c>
    </row>
    <row r="1600" spans="1:14" ht="16.5" customHeight="1">
      <c r="A1600" s="2" t="s">
        <v>15</v>
      </c>
      <c r="B1600" s="10">
        <v>27142.5</v>
      </c>
      <c r="C1600" s="2" t="s">
        <v>8421</v>
      </c>
      <c r="D1600" s="2" t="s">
        <v>11</v>
      </c>
      <c r="E1600" s="9" t="s">
        <v>8422</v>
      </c>
      <c r="F1600" s="2" t="s">
        <v>8423</v>
      </c>
      <c r="G1600" s="2" t="s">
        <v>4</v>
      </c>
      <c r="H1600" s="2" t="s">
        <v>3901</v>
      </c>
      <c r="I1600" s="10">
        <v>38253.599999999999</v>
      </c>
      <c r="J1600" s="2" t="s">
        <v>2336</v>
      </c>
      <c r="K1600" s="2" t="s">
        <v>2336</v>
      </c>
      <c r="L1600" s="2" t="s">
        <v>2336</v>
      </c>
      <c r="M1600" s="2" t="s">
        <v>2336</v>
      </c>
      <c r="N1600" s="2" t="s">
        <v>4759</v>
      </c>
    </row>
    <row r="1601" spans="1:14" ht="16.5" customHeight="1">
      <c r="A1601" s="2" t="s">
        <v>15</v>
      </c>
      <c r="B1601" s="10">
        <v>23887.599999999999</v>
      </c>
      <c r="C1601" s="2" t="s">
        <v>8424</v>
      </c>
      <c r="D1601" s="2" t="s">
        <v>11</v>
      </c>
      <c r="E1601" s="9" t="s">
        <v>8425</v>
      </c>
      <c r="F1601" s="2" t="s">
        <v>8426</v>
      </c>
      <c r="G1601" s="2" t="s">
        <v>4</v>
      </c>
      <c r="H1601" s="2" t="s">
        <v>3901</v>
      </c>
      <c r="I1601" s="10">
        <v>34290.449999999997</v>
      </c>
      <c r="J1601" s="2" t="s">
        <v>2336</v>
      </c>
      <c r="K1601" s="2" t="s">
        <v>2336</v>
      </c>
      <c r="L1601" s="2" t="s">
        <v>2336</v>
      </c>
      <c r="M1601" s="2" t="s">
        <v>2336</v>
      </c>
      <c r="N1601" s="2" t="s">
        <v>4759</v>
      </c>
    </row>
    <row r="1602" spans="1:14" ht="16.5" customHeight="1">
      <c r="A1602" s="2" t="s">
        <v>15</v>
      </c>
      <c r="B1602" s="4">
        <v>30030</v>
      </c>
      <c r="C1602" s="2" t="s">
        <v>8427</v>
      </c>
      <c r="D1602" s="2" t="s">
        <v>11</v>
      </c>
      <c r="E1602" s="9" t="s">
        <v>8428</v>
      </c>
      <c r="F1602" s="2" t="s">
        <v>8429</v>
      </c>
      <c r="G1602" s="2" t="s">
        <v>4</v>
      </c>
      <c r="H1602" s="2" t="s">
        <v>3901</v>
      </c>
      <c r="I1602" s="10">
        <v>38253.599999999999</v>
      </c>
      <c r="J1602" s="2" t="s">
        <v>2336</v>
      </c>
      <c r="K1602" s="2" t="s">
        <v>2336</v>
      </c>
      <c r="L1602" s="2" t="s">
        <v>2336</v>
      </c>
      <c r="M1602" s="2" t="s">
        <v>2336</v>
      </c>
      <c r="N1602" s="2" t="s">
        <v>4759</v>
      </c>
    </row>
    <row r="1603" spans="1:14" ht="16.5" customHeight="1">
      <c r="A1603" s="2" t="s">
        <v>15</v>
      </c>
      <c r="B1603" s="10">
        <v>26526.5</v>
      </c>
      <c r="C1603" s="2" t="s">
        <v>8430</v>
      </c>
      <c r="D1603" s="2" t="s">
        <v>11</v>
      </c>
      <c r="E1603" s="9" t="s">
        <v>8431</v>
      </c>
      <c r="F1603" s="2" t="s">
        <v>8432</v>
      </c>
      <c r="G1603" s="2" t="s">
        <v>4</v>
      </c>
      <c r="H1603" s="2" t="s">
        <v>3901</v>
      </c>
      <c r="I1603" s="10">
        <v>33712.53</v>
      </c>
      <c r="J1603" s="2" t="s">
        <v>2336</v>
      </c>
      <c r="K1603" s="2" t="s">
        <v>2336</v>
      </c>
      <c r="L1603" s="2" t="s">
        <v>2336</v>
      </c>
      <c r="M1603" s="2" t="s">
        <v>2336</v>
      </c>
      <c r="N1603" s="2" t="s">
        <v>4759</v>
      </c>
    </row>
    <row r="1604" spans="1:14" ht="16.5" customHeight="1">
      <c r="A1604" s="2" t="s">
        <v>15</v>
      </c>
      <c r="B1604" s="10">
        <v>26526.5</v>
      </c>
      <c r="C1604" s="2" t="s">
        <v>8433</v>
      </c>
      <c r="D1604" s="2" t="s">
        <v>11</v>
      </c>
      <c r="E1604" s="9" t="s">
        <v>8434</v>
      </c>
      <c r="F1604" s="2" t="s">
        <v>8435</v>
      </c>
      <c r="G1604" s="2" t="s">
        <v>4</v>
      </c>
      <c r="H1604" s="2" t="s">
        <v>3901</v>
      </c>
      <c r="I1604" s="10">
        <v>33712.53</v>
      </c>
      <c r="J1604" s="2" t="s">
        <v>2336</v>
      </c>
      <c r="K1604" s="2" t="s">
        <v>2336</v>
      </c>
      <c r="L1604" s="2" t="s">
        <v>2336</v>
      </c>
      <c r="M1604" s="2" t="s">
        <v>2336</v>
      </c>
      <c r="N1604" s="2" t="s">
        <v>4759</v>
      </c>
    </row>
    <row r="1605" spans="1:14" ht="16.5" customHeight="1">
      <c r="A1605" s="2" t="s">
        <v>15</v>
      </c>
      <c r="B1605" s="10">
        <v>87641.9</v>
      </c>
      <c r="C1605" s="2" t="s">
        <v>8436</v>
      </c>
      <c r="D1605" s="2" t="s">
        <v>10</v>
      </c>
      <c r="E1605" s="9" t="s">
        <v>8437</v>
      </c>
      <c r="F1605" s="2" t="s">
        <v>8438</v>
      </c>
      <c r="G1605" s="2" t="s">
        <v>4</v>
      </c>
      <c r="H1605" s="2" t="s">
        <v>3901</v>
      </c>
      <c r="I1605" s="10">
        <v>92742.75</v>
      </c>
      <c r="J1605" s="2" t="s">
        <v>2336</v>
      </c>
      <c r="K1605" s="2" t="s">
        <v>2336</v>
      </c>
      <c r="L1605" s="2" t="s">
        <v>2336</v>
      </c>
      <c r="M1605" s="2" t="s">
        <v>2336</v>
      </c>
      <c r="N1605" s="2" t="s">
        <v>4759</v>
      </c>
    </row>
    <row r="1606" spans="1:14" ht="16.5" customHeight="1">
      <c r="A1606" s="2" t="s">
        <v>15</v>
      </c>
      <c r="B1606" s="10">
        <v>33246.839999999997</v>
      </c>
      <c r="C1606" s="2" t="s">
        <v>8439</v>
      </c>
      <c r="D1606" s="2" t="s">
        <v>11</v>
      </c>
      <c r="E1606" s="9" t="s">
        <v>8440</v>
      </c>
      <c r="F1606" s="2" t="s">
        <v>8441</v>
      </c>
      <c r="G1606" s="2" t="s">
        <v>4</v>
      </c>
      <c r="H1606" s="2" t="s">
        <v>3901</v>
      </c>
      <c r="I1606" s="10">
        <v>42772.51</v>
      </c>
      <c r="J1606" s="2" t="s">
        <v>2336</v>
      </c>
      <c r="K1606" s="2" t="s">
        <v>2336</v>
      </c>
      <c r="L1606" s="2" t="s">
        <v>2336</v>
      </c>
      <c r="M1606" s="2" t="s">
        <v>2336</v>
      </c>
      <c r="N1606" s="2" t="s">
        <v>4759</v>
      </c>
    </row>
    <row r="1607" spans="1:14" ht="16.5" customHeight="1">
      <c r="A1607" s="2" t="s">
        <v>15</v>
      </c>
      <c r="B1607" s="4">
        <v>33803</v>
      </c>
      <c r="C1607" s="2" t="s">
        <v>8442</v>
      </c>
      <c r="D1607" s="2" t="s">
        <v>11</v>
      </c>
      <c r="E1607" s="9" t="s">
        <v>8443</v>
      </c>
      <c r="F1607" s="2" t="s">
        <v>8444</v>
      </c>
      <c r="G1607" s="2" t="s">
        <v>4</v>
      </c>
      <c r="H1607" s="2" t="s">
        <v>3901</v>
      </c>
      <c r="I1607" s="10">
        <v>42792.75</v>
      </c>
      <c r="J1607" s="2" t="s">
        <v>2336</v>
      </c>
      <c r="K1607" s="2" t="s">
        <v>2336</v>
      </c>
      <c r="L1607" s="2" t="s">
        <v>2336</v>
      </c>
      <c r="M1607" s="2" t="s">
        <v>2336</v>
      </c>
      <c r="N1607" s="2" t="s">
        <v>4759</v>
      </c>
    </row>
    <row r="1608" spans="1:14" ht="16.5" customHeight="1">
      <c r="A1608" s="2" t="s">
        <v>15</v>
      </c>
      <c r="B1608" s="4">
        <v>30800</v>
      </c>
      <c r="C1608" s="2" t="s">
        <v>8445</v>
      </c>
      <c r="D1608" s="2" t="s">
        <v>11</v>
      </c>
      <c r="E1608" s="9" t="s">
        <v>8446</v>
      </c>
      <c r="F1608" s="2" t="s">
        <v>8447</v>
      </c>
      <c r="G1608" s="2" t="s">
        <v>4</v>
      </c>
      <c r="H1608" s="2" t="s">
        <v>3901</v>
      </c>
      <c r="I1608" s="10">
        <v>32840.5</v>
      </c>
      <c r="J1608" s="2" t="s">
        <v>2336</v>
      </c>
      <c r="K1608" s="2" t="s">
        <v>2336</v>
      </c>
      <c r="L1608" s="2" t="s">
        <v>2336</v>
      </c>
      <c r="M1608" s="2" t="s">
        <v>2336</v>
      </c>
      <c r="N1608" s="2" t="s">
        <v>4759</v>
      </c>
    </row>
    <row r="1609" spans="1:14" ht="16.5" customHeight="1">
      <c r="A1609" s="2" t="s">
        <v>15</v>
      </c>
      <c r="B1609" s="10">
        <v>36382.5</v>
      </c>
      <c r="C1609" s="2" t="s">
        <v>8448</v>
      </c>
      <c r="D1609" s="2" t="s">
        <v>11</v>
      </c>
      <c r="E1609" s="9" t="s">
        <v>8449</v>
      </c>
      <c r="F1609" s="2" t="s">
        <v>8450</v>
      </c>
      <c r="G1609" s="2" t="s">
        <v>4</v>
      </c>
      <c r="H1609" s="2" t="s">
        <v>3901</v>
      </c>
      <c r="I1609" s="10">
        <v>38253.599999999999</v>
      </c>
      <c r="J1609" s="2" t="s">
        <v>2336</v>
      </c>
      <c r="K1609" s="2" t="s">
        <v>2336</v>
      </c>
      <c r="L1609" s="2" t="s">
        <v>2336</v>
      </c>
      <c r="M1609" s="2" t="s">
        <v>2336</v>
      </c>
      <c r="N1609" s="2" t="s">
        <v>4759</v>
      </c>
    </row>
    <row r="1610" spans="1:14" ht="16.5" customHeight="1">
      <c r="A1610" s="2" t="s">
        <v>15</v>
      </c>
      <c r="B1610" s="4">
        <v>30800</v>
      </c>
      <c r="C1610" s="2" t="s">
        <v>8451</v>
      </c>
      <c r="D1610" s="2" t="s">
        <v>11</v>
      </c>
      <c r="E1610" s="9" t="s">
        <v>8452</v>
      </c>
      <c r="F1610" s="2" t="s">
        <v>8453</v>
      </c>
      <c r="G1610" s="2" t="s">
        <v>4</v>
      </c>
      <c r="H1610" s="2" t="s">
        <v>3901</v>
      </c>
      <c r="I1610" s="10">
        <v>38253.599999999999</v>
      </c>
      <c r="J1610" s="2" t="s">
        <v>2336</v>
      </c>
      <c r="K1610" s="2" t="s">
        <v>2336</v>
      </c>
      <c r="L1610" s="2" t="s">
        <v>2336</v>
      </c>
      <c r="M1610" s="2" t="s">
        <v>2336</v>
      </c>
      <c r="N1610" s="2" t="s">
        <v>4759</v>
      </c>
    </row>
    <row r="1611" spans="1:14" ht="16.5" customHeight="1">
      <c r="A1611" s="2" t="s">
        <v>15</v>
      </c>
      <c r="B1611" s="10">
        <v>34438.25</v>
      </c>
      <c r="C1611" s="2" t="s">
        <v>8454</v>
      </c>
      <c r="D1611" s="2" t="s">
        <v>11</v>
      </c>
      <c r="E1611" s="9" t="s">
        <v>8455</v>
      </c>
      <c r="F1611" s="2" t="s">
        <v>8456</v>
      </c>
      <c r="G1611" s="2" t="s">
        <v>4</v>
      </c>
      <c r="H1611" s="2" t="s">
        <v>3901</v>
      </c>
      <c r="I1611" s="10">
        <v>38253.599999999999</v>
      </c>
      <c r="J1611" s="2" t="s">
        <v>2336</v>
      </c>
      <c r="K1611" s="2" t="s">
        <v>2336</v>
      </c>
      <c r="L1611" s="2" t="s">
        <v>2336</v>
      </c>
      <c r="M1611" s="2" t="s">
        <v>2336</v>
      </c>
      <c r="N1611" s="2" t="s">
        <v>4759</v>
      </c>
    </row>
    <row r="1612" spans="1:14" ht="16.5" customHeight="1">
      <c r="A1612" s="2" t="s">
        <v>15</v>
      </c>
      <c r="B1612" s="10">
        <v>25852.75</v>
      </c>
      <c r="C1612" s="2" t="s">
        <v>8457</v>
      </c>
      <c r="D1612" s="2" t="s">
        <v>11</v>
      </c>
      <c r="E1612" s="9" t="s">
        <v>8458</v>
      </c>
      <c r="F1612" s="2" t="s">
        <v>8459</v>
      </c>
      <c r="G1612" s="2" t="s">
        <v>4</v>
      </c>
      <c r="H1612" s="2" t="s">
        <v>3901</v>
      </c>
      <c r="I1612" s="10">
        <v>32840.5</v>
      </c>
      <c r="J1612" s="2" t="s">
        <v>2336</v>
      </c>
      <c r="K1612" s="2" t="s">
        <v>2336</v>
      </c>
      <c r="L1612" s="2" t="s">
        <v>2336</v>
      </c>
      <c r="M1612" s="2" t="s">
        <v>2336</v>
      </c>
      <c r="N1612" s="2" t="s">
        <v>4759</v>
      </c>
    </row>
    <row r="1613" spans="1:14" ht="16.5" customHeight="1">
      <c r="A1613" s="2" t="s">
        <v>15</v>
      </c>
      <c r="B1613" s="10">
        <v>24880.63</v>
      </c>
      <c r="C1613" s="2" t="s">
        <v>8460</v>
      </c>
      <c r="D1613" s="2" t="s">
        <v>11</v>
      </c>
      <c r="E1613" s="9" t="s">
        <v>8461</v>
      </c>
      <c r="F1613" s="2" t="s">
        <v>8462</v>
      </c>
      <c r="G1613" s="2" t="s">
        <v>4</v>
      </c>
      <c r="H1613" s="2" t="s">
        <v>3901</v>
      </c>
      <c r="I1613" s="10">
        <v>33712.53</v>
      </c>
      <c r="J1613" s="2" t="s">
        <v>2336</v>
      </c>
      <c r="K1613" s="2" t="s">
        <v>2336</v>
      </c>
      <c r="L1613" s="2" t="s">
        <v>2336</v>
      </c>
      <c r="M1613" s="2" t="s">
        <v>2336</v>
      </c>
      <c r="N1613" s="2" t="s">
        <v>4759</v>
      </c>
    </row>
    <row r="1614" spans="1:14" ht="16.5" customHeight="1">
      <c r="A1614" s="2" t="s">
        <v>15</v>
      </c>
      <c r="B1614" s="10">
        <v>28682.5</v>
      </c>
      <c r="C1614" s="2" t="s">
        <v>8463</v>
      </c>
      <c r="D1614" s="2" t="s">
        <v>11</v>
      </c>
      <c r="E1614" s="9" t="s">
        <v>8464</v>
      </c>
      <c r="F1614" s="2" t="s">
        <v>8465</v>
      </c>
      <c r="G1614" s="2" t="s">
        <v>4</v>
      </c>
      <c r="H1614" s="2" t="s">
        <v>3901</v>
      </c>
      <c r="I1614" s="10">
        <v>38253.599999999999</v>
      </c>
      <c r="J1614" s="2" t="s">
        <v>2336</v>
      </c>
      <c r="K1614" s="2" t="s">
        <v>2336</v>
      </c>
      <c r="L1614" s="2" t="s">
        <v>2336</v>
      </c>
      <c r="M1614" s="2" t="s">
        <v>2336</v>
      </c>
      <c r="N1614" s="2" t="s">
        <v>4759</v>
      </c>
    </row>
    <row r="1615" spans="1:14" ht="16.5" customHeight="1">
      <c r="A1615" s="2" t="s">
        <v>15</v>
      </c>
      <c r="B1615" s="4">
        <v>26950</v>
      </c>
      <c r="C1615" s="2" t="s">
        <v>8466</v>
      </c>
      <c r="D1615" s="2" t="s">
        <v>11</v>
      </c>
      <c r="E1615" s="9" t="s">
        <v>8467</v>
      </c>
      <c r="F1615" s="2" t="s">
        <v>8468</v>
      </c>
      <c r="G1615" s="2" t="s">
        <v>4</v>
      </c>
      <c r="H1615" s="2" t="s">
        <v>3901</v>
      </c>
      <c r="I1615" s="10">
        <v>38253.599999999999</v>
      </c>
      <c r="J1615" s="2" t="s">
        <v>2336</v>
      </c>
      <c r="K1615" s="2" t="s">
        <v>2336</v>
      </c>
      <c r="L1615" s="2" t="s">
        <v>2336</v>
      </c>
      <c r="M1615" s="2" t="s">
        <v>2336</v>
      </c>
      <c r="N1615" s="2" t="s">
        <v>4759</v>
      </c>
    </row>
    <row r="1616" spans="1:14" ht="16.5" customHeight="1">
      <c r="A1616" s="2" t="s">
        <v>15</v>
      </c>
      <c r="B1616" s="10">
        <v>26128.03</v>
      </c>
      <c r="C1616" s="2" t="s">
        <v>8469</v>
      </c>
      <c r="D1616" s="2" t="s">
        <v>11</v>
      </c>
      <c r="E1616" s="9" t="s">
        <v>8470</v>
      </c>
      <c r="F1616" s="2" t="s">
        <v>8471</v>
      </c>
      <c r="G1616" s="2" t="s">
        <v>4</v>
      </c>
      <c r="H1616" s="2" t="s">
        <v>3901</v>
      </c>
      <c r="I1616" s="10">
        <v>33712.53</v>
      </c>
      <c r="J1616" s="2" t="s">
        <v>2336</v>
      </c>
      <c r="K1616" s="2" t="s">
        <v>2336</v>
      </c>
      <c r="L1616" s="2" t="s">
        <v>2336</v>
      </c>
      <c r="M1616" s="2" t="s">
        <v>2336</v>
      </c>
      <c r="N1616" s="2" t="s">
        <v>4759</v>
      </c>
    </row>
    <row r="1617" spans="1:14" ht="16.5" customHeight="1">
      <c r="A1617" s="2" t="s">
        <v>15</v>
      </c>
      <c r="B1617" s="10">
        <v>36328.6</v>
      </c>
      <c r="C1617" s="2" t="s">
        <v>8472</v>
      </c>
      <c r="D1617" s="2" t="s">
        <v>11</v>
      </c>
      <c r="E1617" s="9" t="s">
        <v>8473</v>
      </c>
      <c r="F1617" s="2" t="s">
        <v>8474</v>
      </c>
      <c r="G1617" s="2" t="s">
        <v>4</v>
      </c>
      <c r="H1617" s="2" t="s">
        <v>3901</v>
      </c>
      <c r="I1617" s="10">
        <v>38253.599999999999</v>
      </c>
      <c r="J1617" s="2" t="s">
        <v>2336</v>
      </c>
      <c r="K1617" s="2" t="s">
        <v>2336</v>
      </c>
      <c r="L1617" s="2" t="s">
        <v>2336</v>
      </c>
      <c r="M1617" s="2" t="s">
        <v>2336</v>
      </c>
      <c r="N1617" s="2" t="s">
        <v>4759</v>
      </c>
    </row>
    <row r="1618" spans="1:14" ht="16.5" customHeight="1">
      <c r="A1618" s="2" t="s">
        <v>15</v>
      </c>
      <c r="B1618" s="10">
        <v>32840.5</v>
      </c>
      <c r="C1618" s="2" t="s">
        <v>8475</v>
      </c>
      <c r="D1618" s="2" t="s">
        <v>11</v>
      </c>
      <c r="E1618" s="9" t="s">
        <v>8476</v>
      </c>
      <c r="F1618" s="2" t="s">
        <v>8477</v>
      </c>
      <c r="G1618" s="2" t="s">
        <v>4</v>
      </c>
      <c r="H1618" s="2" t="s">
        <v>3901</v>
      </c>
      <c r="I1618" s="10">
        <v>32840.5</v>
      </c>
      <c r="J1618" s="2" t="s">
        <v>2336</v>
      </c>
      <c r="K1618" s="2" t="s">
        <v>2336</v>
      </c>
      <c r="L1618" s="2" t="s">
        <v>2336</v>
      </c>
      <c r="M1618" s="2" t="s">
        <v>2336</v>
      </c>
      <c r="N1618" s="2" t="s">
        <v>4759</v>
      </c>
    </row>
    <row r="1619" spans="1:14" ht="16.5" customHeight="1">
      <c r="A1619" s="2" t="s">
        <v>15</v>
      </c>
      <c r="B1619" s="10">
        <v>34630.75</v>
      </c>
      <c r="C1619" s="2" t="s">
        <v>8478</v>
      </c>
      <c r="D1619" s="2" t="s">
        <v>11</v>
      </c>
      <c r="E1619" s="9" t="s">
        <v>8479</v>
      </c>
      <c r="F1619" s="2" t="s">
        <v>8480</v>
      </c>
      <c r="G1619" s="2" t="s">
        <v>4</v>
      </c>
      <c r="H1619" s="2" t="s">
        <v>3901</v>
      </c>
      <c r="I1619" s="10">
        <v>38253.599999999999</v>
      </c>
      <c r="J1619" s="2" t="s">
        <v>2336</v>
      </c>
      <c r="K1619" s="2" t="s">
        <v>2336</v>
      </c>
      <c r="L1619" s="2" t="s">
        <v>2336</v>
      </c>
      <c r="M1619" s="2" t="s">
        <v>2336</v>
      </c>
      <c r="N1619" s="2" t="s">
        <v>4759</v>
      </c>
    </row>
    <row r="1620" spans="1:14" ht="16.5" customHeight="1">
      <c r="A1620" s="2" t="s">
        <v>15</v>
      </c>
      <c r="B1620" s="4">
        <v>30415</v>
      </c>
      <c r="C1620" s="2" t="s">
        <v>8481</v>
      </c>
      <c r="D1620" s="2" t="s">
        <v>11</v>
      </c>
      <c r="E1620" s="9" t="s">
        <v>8482</v>
      </c>
      <c r="F1620" s="2" t="s">
        <v>8483</v>
      </c>
      <c r="G1620" s="2" t="s">
        <v>4</v>
      </c>
      <c r="H1620" s="2" t="s">
        <v>3901</v>
      </c>
      <c r="I1620" s="10">
        <v>38253.599999999999</v>
      </c>
      <c r="J1620" s="2" t="s">
        <v>2336</v>
      </c>
      <c r="K1620" s="2" t="s">
        <v>2336</v>
      </c>
      <c r="L1620" s="2" t="s">
        <v>2336</v>
      </c>
      <c r="M1620" s="2" t="s">
        <v>2336</v>
      </c>
      <c r="N1620" s="2" t="s">
        <v>4759</v>
      </c>
    </row>
    <row r="1621" spans="1:14" ht="16.5" customHeight="1">
      <c r="A1621" s="2" t="s">
        <v>15</v>
      </c>
      <c r="B1621" s="10">
        <v>32840.5</v>
      </c>
      <c r="C1621" s="2" t="s">
        <v>8484</v>
      </c>
      <c r="D1621" s="2" t="s">
        <v>11</v>
      </c>
      <c r="E1621" s="9" t="s">
        <v>8485</v>
      </c>
      <c r="F1621" s="2" t="s">
        <v>8486</v>
      </c>
      <c r="G1621" s="2" t="s">
        <v>4</v>
      </c>
      <c r="H1621" s="2" t="s">
        <v>3901</v>
      </c>
      <c r="I1621" s="10">
        <v>32840.5</v>
      </c>
      <c r="J1621" s="2" t="s">
        <v>2336</v>
      </c>
      <c r="K1621" s="2" t="s">
        <v>2336</v>
      </c>
      <c r="L1621" s="2" t="s">
        <v>2336</v>
      </c>
      <c r="M1621" s="2" t="s">
        <v>2336</v>
      </c>
      <c r="N1621" s="2" t="s">
        <v>4759</v>
      </c>
    </row>
    <row r="1622" spans="1:14" ht="16.5" customHeight="1">
      <c r="A1622" s="2" t="s">
        <v>15</v>
      </c>
      <c r="B1622" s="10">
        <v>749.23</v>
      </c>
      <c r="C1622" s="2" t="s">
        <v>8487</v>
      </c>
      <c r="D1622" s="2" t="s">
        <v>11</v>
      </c>
      <c r="E1622" s="9" t="s">
        <v>8488</v>
      </c>
      <c r="F1622" s="2" t="s">
        <v>8489</v>
      </c>
      <c r="G1622" s="2" t="s">
        <v>4</v>
      </c>
      <c r="H1622" s="2" t="s">
        <v>3901</v>
      </c>
      <c r="I1622" s="4">
        <v>1936</v>
      </c>
      <c r="J1622" s="2" t="s">
        <v>2336</v>
      </c>
      <c r="K1622" s="2" t="s">
        <v>2336</v>
      </c>
      <c r="L1622" s="2" t="s">
        <v>2336</v>
      </c>
      <c r="M1622" s="2" t="s">
        <v>2336</v>
      </c>
      <c r="N1622" s="2" t="s">
        <v>4759</v>
      </c>
    </row>
    <row r="1623" spans="1:14" ht="16.5" customHeight="1">
      <c r="A1623" s="2" t="s">
        <v>15</v>
      </c>
      <c r="B1623" s="10">
        <v>749.23</v>
      </c>
      <c r="C1623" s="2" t="s">
        <v>8487</v>
      </c>
      <c r="D1623" s="2" t="s">
        <v>11</v>
      </c>
      <c r="E1623" s="9" t="s">
        <v>8490</v>
      </c>
      <c r="F1623" s="2" t="s">
        <v>8489</v>
      </c>
      <c r="G1623" s="2" t="s">
        <v>4</v>
      </c>
      <c r="H1623" s="2" t="s">
        <v>3901</v>
      </c>
      <c r="I1623" s="4">
        <v>1936</v>
      </c>
      <c r="J1623" s="2" t="s">
        <v>2336</v>
      </c>
      <c r="K1623" s="2" t="s">
        <v>2336</v>
      </c>
      <c r="L1623" s="2" t="s">
        <v>2336</v>
      </c>
      <c r="M1623" s="2" t="s">
        <v>2336</v>
      </c>
      <c r="N1623" s="2" t="s">
        <v>4759</v>
      </c>
    </row>
    <row r="1624" spans="1:14" ht="16.5" customHeight="1">
      <c r="A1624" s="2" t="s">
        <v>15</v>
      </c>
      <c r="B1624" s="10">
        <v>28690.2</v>
      </c>
      <c r="C1624" s="2" t="s">
        <v>8491</v>
      </c>
      <c r="D1624" s="2" t="s">
        <v>11</v>
      </c>
      <c r="E1624" s="9" t="s">
        <v>8492</v>
      </c>
      <c r="F1624" s="2" t="s">
        <v>8493</v>
      </c>
      <c r="G1624" s="2" t="s">
        <v>4</v>
      </c>
      <c r="H1624" s="2" t="s">
        <v>3901</v>
      </c>
      <c r="I1624" s="10">
        <v>38253.599999999999</v>
      </c>
      <c r="J1624" s="2" t="s">
        <v>2336</v>
      </c>
      <c r="K1624" s="2" t="s">
        <v>2336</v>
      </c>
      <c r="L1624" s="2" t="s">
        <v>2336</v>
      </c>
      <c r="M1624" s="2" t="s">
        <v>2336</v>
      </c>
      <c r="N1624" s="2" t="s">
        <v>4759</v>
      </c>
    </row>
    <row r="1625" spans="1:14" ht="16.5" customHeight="1">
      <c r="A1625" s="2" t="s">
        <v>15</v>
      </c>
      <c r="B1625" s="10">
        <v>37903.25</v>
      </c>
      <c r="C1625" s="2" t="s">
        <v>8494</v>
      </c>
      <c r="D1625" s="2" t="s">
        <v>11</v>
      </c>
      <c r="E1625" s="9" t="s">
        <v>8495</v>
      </c>
      <c r="F1625" s="2" t="s">
        <v>8496</v>
      </c>
      <c r="G1625" s="2" t="s">
        <v>4</v>
      </c>
      <c r="H1625" s="2" t="s">
        <v>3901</v>
      </c>
      <c r="I1625" s="10">
        <v>38253.599999999999</v>
      </c>
      <c r="J1625" s="2" t="s">
        <v>2336</v>
      </c>
      <c r="K1625" s="2" t="s">
        <v>2336</v>
      </c>
      <c r="L1625" s="2" t="s">
        <v>2336</v>
      </c>
      <c r="M1625" s="2" t="s">
        <v>2336</v>
      </c>
      <c r="N1625" s="2" t="s">
        <v>4759</v>
      </c>
    </row>
    <row r="1626" spans="1:14" ht="16.5" customHeight="1">
      <c r="A1626" s="2" t="s">
        <v>15</v>
      </c>
      <c r="B1626" s="10">
        <v>32840.5</v>
      </c>
      <c r="C1626" s="2" t="s">
        <v>8497</v>
      </c>
      <c r="D1626" s="2" t="s">
        <v>11</v>
      </c>
      <c r="E1626" s="9" t="s">
        <v>8498</v>
      </c>
      <c r="F1626" s="2" t="s">
        <v>8499</v>
      </c>
      <c r="G1626" s="2" t="s">
        <v>4</v>
      </c>
      <c r="H1626" s="2" t="s">
        <v>3901</v>
      </c>
      <c r="I1626" s="10">
        <v>32840.5</v>
      </c>
      <c r="J1626" s="2" t="s">
        <v>2336</v>
      </c>
      <c r="K1626" s="2" t="s">
        <v>2336</v>
      </c>
      <c r="L1626" s="2" t="s">
        <v>2336</v>
      </c>
      <c r="M1626" s="2" t="s">
        <v>2336</v>
      </c>
      <c r="N1626" s="2" t="s">
        <v>4759</v>
      </c>
    </row>
    <row r="1627" spans="1:14" ht="16.5" customHeight="1">
      <c r="A1627" s="2" t="s">
        <v>15</v>
      </c>
      <c r="B1627" s="10">
        <v>32840.5</v>
      </c>
      <c r="C1627" s="2" t="s">
        <v>8500</v>
      </c>
      <c r="D1627" s="2" t="s">
        <v>11</v>
      </c>
      <c r="E1627" s="9" t="s">
        <v>8501</v>
      </c>
      <c r="F1627" s="2" t="s">
        <v>8502</v>
      </c>
      <c r="G1627" s="2" t="s">
        <v>4</v>
      </c>
      <c r="H1627" s="2" t="s">
        <v>3901</v>
      </c>
      <c r="I1627" s="10">
        <v>32840.5</v>
      </c>
      <c r="J1627" s="2" t="s">
        <v>2336</v>
      </c>
      <c r="K1627" s="2" t="s">
        <v>2336</v>
      </c>
      <c r="L1627" s="2" t="s">
        <v>2336</v>
      </c>
      <c r="M1627" s="2" t="s">
        <v>2336</v>
      </c>
      <c r="N1627" s="2" t="s">
        <v>4759</v>
      </c>
    </row>
    <row r="1628" spans="1:14" ht="16.5" customHeight="1">
      <c r="A1628" s="2" t="s">
        <v>15</v>
      </c>
      <c r="B1628" s="4">
        <v>4009.28</v>
      </c>
      <c r="C1628" s="2" t="s">
        <v>8503</v>
      </c>
      <c r="D1628" s="2" t="s">
        <v>11</v>
      </c>
      <c r="E1628" s="9" t="s">
        <v>8504</v>
      </c>
      <c r="F1628" s="2" t="s">
        <v>8505</v>
      </c>
      <c r="G1628" s="2" t="s">
        <v>4</v>
      </c>
      <c r="H1628" s="1" t="s">
        <v>3901</v>
      </c>
      <c r="I1628" s="4">
        <v>4009.28</v>
      </c>
      <c r="J1628" s="4"/>
      <c r="K1628" s="4"/>
      <c r="L1628" s="4"/>
      <c r="M1628" s="4"/>
      <c r="N1628" s="2" t="s">
        <v>4759</v>
      </c>
    </row>
    <row r="1629" spans="1:14" ht="16.5" customHeight="1">
      <c r="A1629" s="2" t="s">
        <v>15</v>
      </c>
      <c r="B1629" s="4">
        <v>32725</v>
      </c>
      <c r="C1629" s="2" t="s">
        <v>8503</v>
      </c>
      <c r="D1629" s="2" t="s">
        <v>11</v>
      </c>
      <c r="E1629" s="9" t="s">
        <v>8506</v>
      </c>
      <c r="F1629" s="2" t="s">
        <v>8507</v>
      </c>
      <c r="G1629" s="2" t="s">
        <v>4</v>
      </c>
      <c r="H1629" s="2" t="s">
        <v>3901</v>
      </c>
      <c r="I1629" s="10">
        <v>32840.5</v>
      </c>
      <c r="J1629" s="2" t="s">
        <v>2336</v>
      </c>
      <c r="K1629" s="2" t="s">
        <v>2336</v>
      </c>
      <c r="L1629" s="2" t="s">
        <v>2336</v>
      </c>
      <c r="M1629" s="2" t="s">
        <v>2336</v>
      </c>
      <c r="N1629" s="2" t="s">
        <v>4759</v>
      </c>
    </row>
    <row r="1630" spans="1:14" ht="16.5" customHeight="1">
      <c r="A1630" s="2" t="s">
        <v>15</v>
      </c>
      <c r="B1630" s="10">
        <v>25987.5</v>
      </c>
      <c r="C1630" s="2" t="s">
        <v>8508</v>
      </c>
      <c r="D1630" s="2" t="s">
        <v>11</v>
      </c>
      <c r="E1630" s="9" t="s">
        <v>8509</v>
      </c>
      <c r="F1630" s="2" t="s">
        <v>8510</v>
      </c>
      <c r="G1630" s="2" t="s">
        <v>4</v>
      </c>
      <c r="H1630" s="2" t="s">
        <v>3901</v>
      </c>
      <c r="I1630" s="10">
        <v>32840.5</v>
      </c>
      <c r="J1630" s="2" t="s">
        <v>2336</v>
      </c>
      <c r="K1630" s="2" t="s">
        <v>2336</v>
      </c>
      <c r="L1630" s="2" t="s">
        <v>2336</v>
      </c>
      <c r="M1630" s="2" t="s">
        <v>2336</v>
      </c>
      <c r="N1630" s="2" t="s">
        <v>4759</v>
      </c>
    </row>
    <row r="1631" spans="1:14" ht="16.5" customHeight="1">
      <c r="A1631" s="2" t="s">
        <v>15</v>
      </c>
      <c r="B1631" s="10">
        <v>25987.5</v>
      </c>
      <c r="C1631" s="2" t="s">
        <v>8511</v>
      </c>
      <c r="D1631" s="2" t="s">
        <v>11</v>
      </c>
      <c r="E1631" s="9" t="s">
        <v>8512</v>
      </c>
      <c r="F1631" s="2" t="s">
        <v>8513</v>
      </c>
      <c r="G1631" s="2" t="s">
        <v>4</v>
      </c>
      <c r="H1631" s="2" t="s">
        <v>3901</v>
      </c>
      <c r="I1631" s="10">
        <v>32840.5</v>
      </c>
      <c r="J1631" s="2" t="s">
        <v>2336</v>
      </c>
      <c r="K1631" s="2" t="s">
        <v>2336</v>
      </c>
      <c r="L1631" s="2" t="s">
        <v>2336</v>
      </c>
      <c r="M1631" s="2" t="s">
        <v>2336</v>
      </c>
      <c r="N1631" s="2" t="s">
        <v>4759</v>
      </c>
    </row>
    <row r="1632" spans="1:14" ht="16.5" customHeight="1">
      <c r="A1632" s="2" t="s">
        <v>15</v>
      </c>
      <c r="B1632" s="10">
        <v>25939.38</v>
      </c>
      <c r="C1632" s="2" t="s">
        <v>8514</v>
      </c>
      <c r="D1632" s="2" t="s">
        <v>11</v>
      </c>
      <c r="E1632" s="9" t="s">
        <v>8515</v>
      </c>
      <c r="F1632" s="2" t="s">
        <v>8516</v>
      </c>
      <c r="G1632" s="2" t="s">
        <v>4</v>
      </c>
      <c r="H1632" s="2" t="s">
        <v>3901</v>
      </c>
      <c r="I1632" s="10">
        <v>32840.5</v>
      </c>
      <c r="J1632" s="2" t="s">
        <v>2336</v>
      </c>
      <c r="K1632" s="2" t="s">
        <v>2336</v>
      </c>
      <c r="L1632" s="2" t="s">
        <v>2336</v>
      </c>
      <c r="M1632" s="2" t="s">
        <v>2336</v>
      </c>
      <c r="N1632" s="2" t="s">
        <v>4759</v>
      </c>
    </row>
    <row r="1633" spans="1:14" ht="16.5" customHeight="1">
      <c r="A1633" s="2" t="s">
        <v>15</v>
      </c>
      <c r="B1633" s="10">
        <v>25987.5</v>
      </c>
      <c r="C1633" s="2" t="s">
        <v>8517</v>
      </c>
      <c r="D1633" s="2" t="s">
        <v>11</v>
      </c>
      <c r="E1633" s="9" t="s">
        <v>8518</v>
      </c>
      <c r="F1633" s="2" t="s">
        <v>8519</v>
      </c>
      <c r="G1633" s="2" t="s">
        <v>4</v>
      </c>
      <c r="H1633" s="2" t="s">
        <v>3901</v>
      </c>
      <c r="I1633" s="10">
        <v>32840.5</v>
      </c>
      <c r="J1633" s="2" t="s">
        <v>2336</v>
      </c>
      <c r="K1633" s="2" t="s">
        <v>2336</v>
      </c>
      <c r="L1633" s="2" t="s">
        <v>2336</v>
      </c>
      <c r="M1633" s="2" t="s">
        <v>2336</v>
      </c>
      <c r="N1633" s="2" t="s">
        <v>4759</v>
      </c>
    </row>
    <row r="1634" spans="1:14" ht="16.5" customHeight="1">
      <c r="A1634" s="2" t="s">
        <v>15</v>
      </c>
      <c r="B1634" s="10">
        <v>31743.25</v>
      </c>
      <c r="C1634" s="2" t="s">
        <v>8520</v>
      </c>
      <c r="D1634" s="2" t="s">
        <v>11</v>
      </c>
      <c r="E1634" s="9" t="s">
        <v>8521</v>
      </c>
      <c r="F1634" s="2" t="s">
        <v>8522</v>
      </c>
      <c r="G1634" s="2" t="s">
        <v>4</v>
      </c>
      <c r="H1634" s="2" t="s">
        <v>3901</v>
      </c>
      <c r="I1634" s="10">
        <v>32840.5</v>
      </c>
      <c r="J1634" s="2" t="s">
        <v>2336</v>
      </c>
      <c r="K1634" s="2" t="s">
        <v>2336</v>
      </c>
      <c r="L1634" s="2" t="s">
        <v>2336</v>
      </c>
      <c r="M1634" s="2" t="s">
        <v>2336</v>
      </c>
      <c r="N1634" s="2" t="s">
        <v>4759</v>
      </c>
    </row>
    <row r="1635" spans="1:14" ht="16.5" customHeight="1">
      <c r="A1635" s="2" t="s">
        <v>15</v>
      </c>
      <c r="B1635" s="4">
        <v>32725</v>
      </c>
      <c r="C1635" s="2" t="s">
        <v>8523</v>
      </c>
      <c r="D1635" s="2" t="s">
        <v>11</v>
      </c>
      <c r="E1635" s="9" t="s">
        <v>8524</v>
      </c>
      <c r="F1635" s="2" t="s">
        <v>8525</v>
      </c>
      <c r="G1635" s="2" t="s">
        <v>4</v>
      </c>
      <c r="H1635" s="2" t="s">
        <v>3901</v>
      </c>
      <c r="I1635" s="10">
        <v>32840.5</v>
      </c>
      <c r="J1635" s="2" t="s">
        <v>2336</v>
      </c>
      <c r="K1635" s="2" t="s">
        <v>2336</v>
      </c>
      <c r="L1635" s="2" t="s">
        <v>2336</v>
      </c>
      <c r="M1635" s="2" t="s">
        <v>2336</v>
      </c>
      <c r="N1635" s="2" t="s">
        <v>4759</v>
      </c>
    </row>
    <row r="1636" spans="1:14" ht="16.5" customHeight="1">
      <c r="A1636" s="2" t="s">
        <v>15</v>
      </c>
      <c r="B1636" s="10">
        <v>749.23</v>
      </c>
      <c r="C1636" s="2" t="s">
        <v>8487</v>
      </c>
      <c r="D1636" s="2" t="s">
        <v>11</v>
      </c>
      <c r="E1636" s="9" t="s">
        <v>8526</v>
      </c>
      <c r="F1636" s="2" t="s">
        <v>8489</v>
      </c>
      <c r="G1636" s="2" t="s">
        <v>4</v>
      </c>
      <c r="H1636" s="2" t="s">
        <v>3901</v>
      </c>
      <c r="I1636" s="4">
        <v>1936</v>
      </c>
      <c r="J1636" s="2" t="s">
        <v>2336</v>
      </c>
      <c r="K1636" s="2" t="s">
        <v>2336</v>
      </c>
      <c r="L1636" s="2" t="s">
        <v>2336</v>
      </c>
      <c r="M1636" s="2" t="s">
        <v>2336</v>
      </c>
      <c r="N1636" s="2" t="s">
        <v>4759</v>
      </c>
    </row>
    <row r="1637" spans="1:14" ht="16.5" customHeight="1">
      <c r="A1637" s="2" t="s">
        <v>15</v>
      </c>
      <c r="B1637" s="10">
        <v>749.23</v>
      </c>
      <c r="C1637" s="2" t="s">
        <v>8487</v>
      </c>
      <c r="D1637" s="2" t="s">
        <v>11</v>
      </c>
      <c r="E1637" s="9" t="s">
        <v>8527</v>
      </c>
      <c r="F1637" s="2" t="s">
        <v>8489</v>
      </c>
      <c r="G1637" s="2" t="s">
        <v>4</v>
      </c>
      <c r="H1637" s="2" t="s">
        <v>3901</v>
      </c>
      <c r="I1637" s="4">
        <v>1936</v>
      </c>
      <c r="J1637" s="2" t="s">
        <v>2336</v>
      </c>
      <c r="K1637" s="2" t="s">
        <v>2336</v>
      </c>
      <c r="L1637" s="2" t="s">
        <v>2336</v>
      </c>
      <c r="M1637" s="2" t="s">
        <v>2336</v>
      </c>
      <c r="N1637" s="2" t="s">
        <v>4759</v>
      </c>
    </row>
    <row r="1638" spans="1:14" ht="16.5" customHeight="1">
      <c r="A1638" s="2" t="s">
        <v>15</v>
      </c>
      <c r="B1638" s="10">
        <v>25987.5</v>
      </c>
      <c r="C1638" s="2" t="s">
        <v>8528</v>
      </c>
      <c r="D1638" s="2" t="s">
        <v>11</v>
      </c>
      <c r="E1638" s="9" t="s">
        <v>8529</v>
      </c>
      <c r="F1638" s="2" t="s">
        <v>8530</v>
      </c>
      <c r="G1638" s="2" t="s">
        <v>4</v>
      </c>
      <c r="H1638" s="2" t="s">
        <v>3901</v>
      </c>
      <c r="I1638" s="10">
        <v>32840.5</v>
      </c>
      <c r="J1638" s="2" t="s">
        <v>2336</v>
      </c>
      <c r="K1638" s="2" t="s">
        <v>2336</v>
      </c>
      <c r="L1638" s="2" t="s">
        <v>2336</v>
      </c>
      <c r="M1638" s="2" t="s">
        <v>2336</v>
      </c>
      <c r="N1638" s="2" t="s">
        <v>4759</v>
      </c>
    </row>
    <row r="1639" spans="1:14" ht="16.5" customHeight="1">
      <c r="A1639" s="2" t="s">
        <v>15</v>
      </c>
      <c r="B1639" s="10">
        <v>749.23</v>
      </c>
      <c r="C1639" s="2" t="s">
        <v>8487</v>
      </c>
      <c r="D1639" s="2" t="s">
        <v>11</v>
      </c>
      <c r="E1639" s="9" t="s">
        <v>8531</v>
      </c>
      <c r="F1639" s="2" t="s">
        <v>8489</v>
      </c>
      <c r="G1639" s="2" t="s">
        <v>4</v>
      </c>
      <c r="H1639" s="2" t="s">
        <v>3901</v>
      </c>
      <c r="I1639" s="4">
        <v>1936</v>
      </c>
      <c r="J1639" s="2" t="s">
        <v>2336</v>
      </c>
      <c r="K1639" s="2" t="s">
        <v>2336</v>
      </c>
      <c r="L1639" s="2" t="s">
        <v>2336</v>
      </c>
      <c r="M1639" s="2" t="s">
        <v>2336</v>
      </c>
      <c r="N1639" s="2" t="s">
        <v>4759</v>
      </c>
    </row>
    <row r="1640" spans="1:14" ht="16.5" customHeight="1">
      <c r="A1640" s="2" t="s">
        <v>15</v>
      </c>
      <c r="B1640" s="10">
        <v>749.23</v>
      </c>
      <c r="C1640" s="2" t="s">
        <v>8487</v>
      </c>
      <c r="D1640" s="2" t="s">
        <v>11</v>
      </c>
      <c r="E1640" s="9" t="s">
        <v>8532</v>
      </c>
      <c r="F1640" s="2" t="s">
        <v>8489</v>
      </c>
      <c r="G1640" s="2" t="s">
        <v>4</v>
      </c>
      <c r="H1640" s="2" t="s">
        <v>3901</v>
      </c>
      <c r="I1640" s="4">
        <v>1936</v>
      </c>
      <c r="J1640" s="2" t="s">
        <v>2336</v>
      </c>
      <c r="K1640" s="2" t="s">
        <v>2336</v>
      </c>
      <c r="L1640" s="2" t="s">
        <v>2336</v>
      </c>
      <c r="M1640" s="2" t="s">
        <v>2336</v>
      </c>
      <c r="N1640" s="2" t="s">
        <v>4759</v>
      </c>
    </row>
    <row r="1641" spans="1:14" ht="16.5" customHeight="1">
      <c r="A1641" s="2" t="s">
        <v>15</v>
      </c>
      <c r="B1641" s="10">
        <v>749.23</v>
      </c>
      <c r="C1641" s="2" t="s">
        <v>8487</v>
      </c>
      <c r="D1641" s="2" t="s">
        <v>11</v>
      </c>
      <c r="E1641" s="9" t="s">
        <v>8533</v>
      </c>
      <c r="F1641" s="2" t="s">
        <v>8489</v>
      </c>
      <c r="G1641" s="2" t="s">
        <v>4</v>
      </c>
      <c r="H1641" s="2" t="s">
        <v>3901</v>
      </c>
      <c r="I1641" s="4">
        <v>1936</v>
      </c>
      <c r="J1641" s="2" t="s">
        <v>2336</v>
      </c>
      <c r="K1641" s="2" t="s">
        <v>2336</v>
      </c>
      <c r="L1641" s="2" t="s">
        <v>2336</v>
      </c>
      <c r="M1641" s="2" t="s">
        <v>2336</v>
      </c>
      <c r="N1641" s="2" t="s">
        <v>4759</v>
      </c>
    </row>
    <row r="1642" spans="1:14" ht="16.5" customHeight="1">
      <c r="A1642" s="2" t="s">
        <v>15</v>
      </c>
      <c r="B1642" s="10">
        <v>749.23</v>
      </c>
      <c r="C1642" s="2" t="s">
        <v>8487</v>
      </c>
      <c r="D1642" s="2" t="s">
        <v>11</v>
      </c>
      <c r="E1642" s="9" t="s">
        <v>8534</v>
      </c>
      <c r="F1642" s="2" t="s">
        <v>8489</v>
      </c>
      <c r="G1642" s="2" t="s">
        <v>4</v>
      </c>
      <c r="H1642" s="2" t="s">
        <v>3901</v>
      </c>
      <c r="I1642" s="4">
        <v>1936</v>
      </c>
      <c r="J1642" s="2" t="s">
        <v>2336</v>
      </c>
      <c r="K1642" s="2" t="s">
        <v>2336</v>
      </c>
      <c r="L1642" s="2" t="s">
        <v>2336</v>
      </c>
      <c r="M1642" s="2" t="s">
        <v>2336</v>
      </c>
      <c r="N1642" s="2" t="s">
        <v>4759</v>
      </c>
    </row>
    <row r="1643" spans="1:14" ht="16.5" customHeight="1">
      <c r="A1643" s="2" t="s">
        <v>15</v>
      </c>
      <c r="B1643" s="10">
        <v>749.23</v>
      </c>
      <c r="C1643" s="2" t="s">
        <v>8487</v>
      </c>
      <c r="D1643" s="2" t="s">
        <v>11</v>
      </c>
      <c r="E1643" s="9" t="s">
        <v>8535</v>
      </c>
      <c r="F1643" s="2" t="s">
        <v>8489</v>
      </c>
      <c r="G1643" s="2" t="s">
        <v>4</v>
      </c>
      <c r="H1643" s="2" t="s">
        <v>3901</v>
      </c>
      <c r="I1643" s="4">
        <v>1936</v>
      </c>
      <c r="J1643" s="2" t="s">
        <v>2336</v>
      </c>
      <c r="K1643" s="2" t="s">
        <v>2336</v>
      </c>
      <c r="L1643" s="2" t="s">
        <v>2336</v>
      </c>
      <c r="M1643" s="2" t="s">
        <v>2336</v>
      </c>
      <c r="N1643" s="2" t="s">
        <v>4759</v>
      </c>
    </row>
    <row r="1644" spans="1:14" ht="16.5" customHeight="1">
      <c r="A1644" s="2" t="s">
        <v>15</v>
      </c>
      <c r="B1644" s="10">
        <v>749.23</v>
      </c>
      <c r="C1644" s="2" t="s">
        <v>8487</v>
      </c>
      <c r="D1644" s="2" t="s">
        <v>11</v>
      </c>
      <c r="E1644" s="9" t="s">
        <v>8536</v>
      </c>
      <c r="F1644" s="2" t="s">
        <v>8489</v>
      </c>
      <c r="G1644" s="2" t="s">
        <v>4</v>
      </c>
      <c r="H1644" s="2" t="s">
        <v>3901</v>
      </c>
      <c r="I1644" s="4">
        <v>1936</v>
      </c>
      <c r="J1644" s="2" t="s">
        <v>2336</v>
      </c>
      <c r="K1644" s="2" t="s">
        <v>2336</v>
      </c>
      <c r="L1644" s="2" t="s">
        <v>2336</v>
      </c>
      <c r="M1644" s="2" t="s">
        <v>2336</v>
      </c>
      <c r="N1644" s="2" t="s">
        <v>4759</v>
      </c>
    </row>
    <row r="1645" spans="1:14" ht="16.5" customHeight="1">
      <c r="A1645" s="2" t="s">
        <v>15</v>
      </c>
      <c r="B1645" s="10">
        <v>749.23</v>
      </c>
      <c r="C1645" s="2" t="s">
        <v>8487</v>
      </c>
      <c r="D1645" s="2" t="s">
        <v>11</v>
      </c>
      <c r="E1645" s="9" t="s">
        <v>8537</v>
      </c>
      <c r="F1645" s="2" t="s">
        <v>8489</v>
      </c>
      <c r="G1645" s="2" t="s">
        <v>4</v>
      </c>
      <c r="H1645" s="2" t="s">
        <v>3901</v>
      </c>
      <c r="I1645" s="4">
        <v>1936</v>
      </c>
      <c r="J1645" s="2" t="s">
        <v>2336</v>
      </c>
      <c r="K1645" s="2" t="s">
        <v>2336</v>
      </c>
      <c r="L1645" s="2" t="s">
        <v>2336</v>
      </c>
      <c r="M1645" s="2" t="s">
        <v>2336</v>
      </c>
      <c r="N1645" s="2" t="s">
        <v>4759</v>
      </c>
    </row>
    <row r="1646" spans="1:14" ht="16.5" customHeight="1">
      <c r="A1646" s="2" t="s">
        <v>15</v>
      </c>
      <c r="B1646" s="10">
        <v>25698.75</v>
      </c>
      <c r="C1646" s="2" t="s">
        <v>8538</v>
      </c>
      <c r="D1646" s="2" t="s">
        <v>11</v>
      </c>
      <c r="E1646" s="9" t="s">
        <v>8539</v>
      </c>
      <c r="F1646" s="2" t="s">
        <v>8540</v>
      </c>
      <c r="G1646" s="2" t="s">
        <v>4</v>
      </c>
      <c r="H1646" s="2" t="s">
        <v>3901</v>
      </c>
      <c r="I1646" s="10">
        <v>32840.5</v>
      </c>
      <c r="J1646" s="2" t="s">
        <v>2336</v>
      </c>
      <c r="K1646" s="2" t="s">
        <v>2336</v>
      </c>
      <c r="L1646" s="2" t="s">
        <v>2336</v>
      </c>
      <c r="M1646" s="2" t="s">
        <v>2336</v>
      </c>
      <c r="N1646" s="2" t="s">
        <v>4759</v>
      </c>
    </row>
    <row r="1647" spans="1:14" ht="16.5" customHeight="1">
      <c r="A1647" s="2" t="s">
        <v>15</v>
      </c>
      <c r="B1647" s="10">
        <v>749.23</v>
      </c>
      <c r="C1647" s="2" t="s">
        <v>8487</v>
      </c>
      <c r="D1647" s="2" t="s">
        <v>11</v>
      </c>
      <c r="E1647" s="9" t="s">
        <v>8541</v>
      </c>
      <c r="F1647" s="2" t="s">
        <v>8489</v>
      </c>
      <c r="G1647" s="2" t="s">
        <v>4</v>
      </c>
      <c r="H1647" s="2" t="s">
        <v>3901</v>
      </c>
      <c r="I1647" s="4">
        <v>1936</v>
      </c>
      <c r="J1647" s="2" t="s">
        <v>2336</v>
      </c>
      <c r="K1647" s="2" t="s">
        <v>2336</v>
      </c>
      <c r="L1647" s="2" t="s">
        <v>2336</v>
      </c>
      <c r="M1647" s="2" t="s">
        <v>2336</v>
      </c>
      <c r="N1647" s="2" t="s">
        <v>4759</v>
      </c>
    </row>
    <row r="1648" spans="1:14" ht="16.5" customHeight="1">
      <c r="A1648" s="2" t="s">
        <v>15</v>
      </c>
      <c r="B1648" s="10">
        <v>749.23</v>
      </c>
      <c r="C1648" s="2" t="s">
        <v>8487</v>
      </c>
      <c r="D1648" s="2" t="s">
        <v>11</v>
      </c>
      <c r="E1648" s="9" t="s">
        <v>8542</v>
      </c>
      <c r="F1648" s="2" t="s">
        <v>8489</v>
      </c>
      <c r="G1648" s="2" t="s">
        <v>4</v>
      </c>
      <c r="H1648" s="2" t="s">
        <v>3901</v>
      </c>
      <c r="I1648" s="4">
        <v>1936</v>
      </c>
      <c r="J1648" s="2" t="s">
        <v>2336</v>
      </c>
      <c r="K1648" s="2" t="s">
        <v>2336</v>
      </c>
      <c r="L1648" s="2" t="s">
        <v>2336</v>
      </c>
      <c r="M1648" s="2" t="s">
        <v>2336</v>
      </c>
      <c r="N1648" s="2" t="s">
        <v>4759</v>
      </c>
    </row>
    <row r="1649" spans="1:14" ht="16.5" customHeight="1">
      <c r="A1649" s="2" t="s">
        <v>15</v>
      </c>
      <c r="B1649" s="10">
        <v>749.23</v>
      </c>
      <c r="C1649" s="2" t="s">
        <v>8487</v>
      </c>
      <c r="D1649" s="2" t="s">
        <v>11</v>
      </c>
      <c r="E1649" s="9" t="s">
        <v>8543</v>
      </c>
      <c r="F1649" s="2" t="s">
        <v>8489</v>
      </c>
      <c r="G1649" s="2" t="s">
        <v>4</v>
      </c>
      <c r="H1649" s="2" t="s">
        <v>3901</v>
      </c>
      <c r="I1649" s="4">
        <v>1936</v>
      </c>
      <c r="J1649" s="2" t="s">
        <v>2336</v>
      </c>
      <c r="K1649" s="2" t="s">
        <v>2336</v>
      </c>
      <c r="L1649" s="2" t="s">
        <v>2336</v>
      </c>
      <c r="M1649" s="2" t="s">
        <v>2336</v>
      </c>
      <c r="N1649" s="2" t="s">
        <v>4759</v>
      </c>
    </row>
    <row r="1650" spans="1:14" ht="16.5" customHeight="1">
      <c r="A1650" s="2" t="s">
        <v>15</v>
      </c>
      <c r="B1650" s="10">
        <v>749.23</v>
      </c>
      <c r="C1650" s="2" t="s">
        <v>8487</v>
      </c>
      <c r="D1650" s="2" t="s">
        <v>11</v>
      </c>
      <c r="E1650" s="9" t="s">
        <v>8544</v>
      </c>
      <c r="F1650" s="2" t="s">
        <v>8489</v>
      </c>
      <c r="G1650" s="2" t="s">
        <v>4</v>
      </c>
      <c r="H1650" s="2" t="s">
        <v>3901</v>
      </c>
      <c r="I1650" s="4">
        <v>1936</v>
      </c>
      <c r="J1650" s="2" t="s">
        <v>2336</v>
      </c>
      <c r="K1650" s="2" t="s">
        <v>2336</v>
      </c>
      <c r="L1650" s="2" t="s">
        <v>2336</v>
      </c>
      <c r="M1650" s="2" t="s">
        <v>2336</v>
      </c>
      <c r="N1650" s="2" t="s">
        <v>4759</v>
      </c>
    </row>
    <row r="1651" spans="1:14" ht="16.5" customHeight="1">
      <c r="A1651" s="2" t="s">
        <v>15</v>
      </c>
      <c r="B1651" s="10">
        <v>749.23</v>
      </c>
      <c r="C1651" s="2" t="s">
        <v>8487</v>
      </c>
      <c r="D1651" s="2" t="s">
        <v>11</v>
      </c>
      <c r="E1651" s="9" t="s">
        <v>8545</v>
      </c>
      <c r="F1651" s="2" t="s">
        <v>8489</v>
      </c>
      <c r="G1651" s="2" t="s">
        <v>4</v>
      </c>
      <c r="H1651" s="2" t="s">
        <v>3901</v>
      </c>
      <c r="I1651" s="4">
        <v>1936</v>
      </c>
      <c r="J1651" s="2" t="s">
        <v>2336</v>
      </c>
      <c r="K1651" s="2" t="s">
        <v>2336</v>
      </c>
      <c r="L1651" s="2" t="s">
        <v>2336</v>
      </c>
      <c r="M1651" s="2" t="s">
        <v>2336</v>
      </c>
      <c r="N1651" s="2" t="s">
        <v>4759</v>
      </c>
    </row>
    <row r="1652" spans="1:14" ht="16.5" customHeight="1">
      <c r="A1652" s="2" t="s">
        <v>15</v>
      </c>
      <c r="B1652" s="10">
        <v>749.23</v>
      </c>
      <c r="C1652" s="2" t="s">
        <v>8487</v>
      </c>
      <c r="D1652" s="2" t="s">
        <v>11</v>
      </c>
      <c r="E1652" s="9" t="s">
        <v>8546</v>
      </c>
      <c r="F1652" s="2" t="s">
        <v>8489</v>
      </c>
      <c r="G1652" s="2" t="s">
        <v>4</v>
      </c>
      <c r="H1652" s="2" t="s">
        <v>3901</v>
      </c>
      <c r="I1652" s="4">
        <v>1936</v>
      </c>
      <c r="J1652" s="2" t="s">
        <v>2336</v>
      </c>
      <c r="K1652" s="2" t="s">
        <v>2336</v>
      </c>
      <c r="L1652" s="2" t="s">
        <v>2336</v>
      </c>
      <c r="M1652" s="2" t="s">
        <v>2336</v>
      </c>
      <c r="N1652" s="2" t="s">
        <v>4759</v>
      </c>
    </row>
    <row r="1653" spans="1:14" ht="16.5" customHeight="1">
      <c r="A1653" s="2" t="s">
        <v>15</v>
      </c>
      <c r="B1653" s="10">
        <v>28393.75</v>
      </c>
      <c r="C1653" s="2" t="s">
        <v>8547</v>
      </c>
      <c r="D1653" s="2" t="s">
        <v>11</v>
      </c>
      <c r="E1653" s="9" t="s">
        <v>8548</v>
      </c>
      <c r="F1653" s="2" t="s">
        <v>8549</v>
      </c>
      <c r="G1653" s="2" t="s">
        <v>4</v>
      </c>
      <c r="H1653" s="2" t="s">
        <v>3901</v>
      </c>
      <c r="I1653" s="10">
        <v>38253.599999999999</v>
      </c>
      <c r="J1653" s="2" t="s">
        <v>2336</v>
      </c>
      <c r="K1653" s="2" t="s">
        <v>2336</v>
      </c>
      <c r="L1653" s="2" t="s">
        <v>2336</v>
      </c>
      <c r="M1653" s="2" t="s">
        <v>2336</v>
      </c>
      <c r="N1653" s="2" t="s">
        <v>4759</v>
      </c>
    </row>
    <row r="1654" spans="1:14" ht="16.5" customHeight="1">
      <c r="A1654" s="2" t="s">
        <v>15</v>
      </c>
      <c r="B1654" s="10">
        <v>26757.5</v>
      </c>
      <c r="C1654" s="2" t="s">
        <v>8550</v>
      </c>
      <c r="D1654" s="2" t="s">
        <v>11</v>
      </c>
      <c r="E1654" s="9" t="s">
        <v>8551</v>
      </c>
      <c r="F1654" s="2" t="s">
        <v>8552</v>
      </c>
      <c r="G1654" s="2" t="s">
        <v>4</v>
      </c>
      <c r="H1654" s="2" t="s">
        <v>3901</v>
      </c>
      <c r="I1654" s="10">
        <v>38253.599999999999</v>
      </c>
      <c r="J1654" s="2" t="s">
        <v>2336</v>
      </c>
      <c r="K1654" s="2" t="s">
        <v>2336</v>
      </c>
      <c r="L1654" s="2" t="s">
        <v>2336</v>
      </c>
      <c r="M1654" s="2" t="s">
        <v>2336</v>
      </c>
      <c r="N1654" s="2" t="s">
        <v>4759</v>
      </c>
    </row>
    <row r="1655" spans="1:14" ht="16.5" customHeight="1">
      <c r="A1655" s="2" t="s">
        <v>15</v>
      </c>
      <c r="B1655" s="10">
        <v>31743.25</v>
      </c>
      <c r="C1655" s="2" t="s">
        <v>8553</v>
      </c>
      <c r="D1655" s="2" t="s">
        <v>11</v>
      </c>
      <c r="E1655" s="9" t="s">
        <v>8554</v>
      </c>
      <c r="F1655" s="2" t="s">
        <v>8555</v>
      </c>
      <c r="G1655" s="2" t="s">
        <v>4</v>
      </c>
      <c r="H1655" s="2" t="s">
        <v>3901</v>
      </c>
      <c r="I1655" s="10">
        <v>32840.5</v>
      </c>
      <c r="J1655" s="2" t="s">
        <v>2336</v>
      </c>
      <c r="K1655" s="2" t="s">
        <v>2336</v>
      </c>
      <c r="L1655" s="2" t="s">
        <v>2336</v>
      </c>
      <c r="M1655" s="2" t="s">
        <v>2336</v>
      </c>
      <c r="N1655" s="2" t="s">
        <v>4759</v>
      </c>
    </row>
    <row r="1656" spans="1:14" ht="16.5" customHeight="1">
      <c r="A1656" s="2" t="s">
        <v>15</v>
      </c>
      <c r="B1656" s="10">
        <v>31743.25</v>
      </c>
      <c r="C1656" s="2" t="s">
        <v>8556</v>
      </c>
      <c r="D1656" s="2" t="s">
        <v>11</v>
      </c>
      <c r="E1656" s="9" t="s">
        <v>8557</v>
      </c>
      <c r="F1656" s="2" t="s">
        <v>8558</v>
      </c>
      <c r="G1656" s="2" t="s">
        <v>4</v>
      </c>
      <c r="H1656" s="2" t="s">
        <v>3901</v>
      </c>
      <c r="I1656" s="10">
        <v>32840.5</v>
      </c>
      <c r="J1656" s="2" t="s">
        <v>2336</v>
      </c>
      <c r="K1656" s="2" t="s">
        <v>2336</v>
      </c>
      <c r="L1656" s="2" t="s">
        <v>2336</v>
      </c>
      <c r="M1656" s="2" t="s">
        <v>2336</v>
      </c>
      <c r="N1656" s="2" t="s">
        <v>4759</v>
      </c>
    </row>
    <row r="1657" spans="1:14" ht="16.5" customHeight="1">
      <c r="A1657" s="2" t="s">
        <v>15</v>
      </c>
      <c r="B1657" s="4">
        <v>22715</v>
      </c>
      <c r="C1657" s="2" t="s">
        <v>8559</v>
      </c>
      <c r="D1657" s="2" t="s">
        <v>11</v>
      </c>
      <c r="E1657" s="9" t="s">
        <v>8560</v>
      </c>
      <c r="F1657" s="2" t="s">
        <v>8561</v>
      </c>
      <c r="G1657" s="2" t="s">
        <v>4</v>
      </c>
      <c r="H1657" s="2" t="s">
        <v>3901</v>
      </c>
      <c r="I1657" s="10">
        <v>32840.5</v>
      </c>
      <c r="J1657" s="2" t="s">
        <v>2336</v>
      </c>
      <c r="K1657" s="2" t="s">
        <v>2336</v>
      </c>
      <c r="L1657" s="2" t="s">
        <v>2336</v>
      </c>
      <c r="M1657" s="2" t="s">
        <v>2336</v>
      </c>
      <c r="N1657" s="2" t="s">
        <v>4759</v>
      </c>
    </row>
    <row r="1658" spans="1:14" ht="16.5" customHeight="1">
      <c r="A1658" s="2" t="s">
        <v>15</v>
      </c>
      <c r="B1658" s="4">
        <v>22715</v>
      </c>
      <c r="C1658" s="2" t="s">
        <v>8562</v>
      </c>
      <c r="D1658" s="2" t="s">
        <v>11</v>
      </c>
      <c r="E1658" s="9" t="s">
        <v>8563</v>
      </c>
      <c r="F1658" s="2" t="s">
        <v>8564</v>
      </c>
      <c r="G1658" s="2" t="s">
        <v>4</v>
      </c>
      <c r="H1658" s="2" t="s">
        <v>3901</v>
      </c>
      <c r="I1658" s="10">
        <v>32840.5</v>
      </c>
      <c r="J1658" s="2" t="s">
        <v>2336</v>
      </c>
      <c r="K1658" s="2" t="s">
        <v>2336</v>
      </c>
      <c r="L1658" s="2" t="s">
        <v>2336</v>
      </c>
      <c r="M1658" s="2" t="s">
        <v>2336</v>
      </c>
      <c r="N1658" s="2" t="s">
        <v>4759</v>
      </c>
    </row>
    <row r="1659" spans="1:14" ht="16.5" customHeight="1">
      <c r="A1659" s="2" t="s">
        <v>15</v>
      </c>
      <c r="B1659" s="10">
        <v>22137.5</v>
      </c>
      <c r="C1659" s="2" t="s">
        <v>8565</v>
      </c>
      <c r="D1659" s="2" t="s">
        <v>11</v>
      </c>
      <c r="E1659" s="9" t="s">
        <v>8566</v>
      </c>
      <c r="F1659" s="2" t="s">
        <v>8567</v>
      </c>
      <c r="G1659" s="2" t="s">
        <v>4</v>
      </c>
      <c r="H1659" s="2" t="s">
        <v>3901</v>
      </c>
      <c r="I1659" s="10">
        <v>32840.5</v>
      </c>
      <c r="J1659" s="2" t="s">
        <v>2336</v>
      </c>
      <c r="K1659" s="2" t="s">
        <v>2336</v>
      </c>
      <c r="L1659" s="2" t="s">
        <v>2336</v>
      </c>
      <c r="M1659" s="2" t="s">
        <v>2336</v>
      </c>
      <c r="N1659" s="2" t="s">
        <v>4759</v>
      </c>
    </row>
    <row r="1660" spans="1:14" ht="16.5" customHeight="1">
      <c r="A1660" s="2" t="s">
        <v>15</v>
      </c>
      <c r="B1660" s="10">
        <v>24832.5</v>
      </c>
      <c r="C1660" s="2" t="s">
        <v>8568</v>
      </c>
      <c r="D1660" s="2" t="s">
        <v>11</v>
      </c>
      <c r="E1660" s="9" t="s">
        <v>8569</v>
      </c>
      <c r="F1660" s="2" t="s">
        <v>8570</v>
      </c>
      <c r="G1660" s="2" t="s">
        <v>4</v>
      </c>
      <c r="H1660" s="2" t="s">
        <v>3901</v>
      </c>
      <c r="I1660" s="10">
        <v>33712.53</v>
      </c>
      <c r="J1660" s="2" t="s">
        <v>2336</v>
      </c>
      <c r="K1660" s="2" t="s">
        <v>2336</v>
      </c>
      <c r="L1660" s="2" t="s">
        <v>2336</v>
      </c>
      <c r="M1660" s="2" t="s">
        <v>2336</v>
      </c>
      <c r="N1660" s="2" t="s">
        <v>4759</v>
      </c>
    </row>
    <row r="1661" spans="1:14" ht="16.5" customHeight="1">
      <c r="A1661" s="2" t="s">
        <v>15</v>
      </c>
      <c r="B1661" s="10">
        <v>25987.5</v>
      </c>
      <c r="C1661" s="2" t="s">
        <v>8571</v>
      </c>
      <c r="D1661" s="2" t="s">
        <v>11</v>
      </c>
      <c r="E1661" s="9" t="s">
        <v>8572</v>
      </c>
      <c r="F1661" s="2" t="s">
        <v>8573</v>
      </c>
      <c r="G1661" s="2" t="s">
        <v>4</v>
      </c>
      <c r="H1661" s="2" t="s">
        <v>3901</v>
      </c>
      <c r="I1661" s="10">
        <v>32840.5</v>
      </c>
      <c r="J1661" s="2" t="s">
        <v>2336</v>
      </c>
      <c r="K1661" s="2" t="s">
        <v>2336</v>
      </c>
      <c r="L1661" s="2" t="s">
        <v>2336</v>
      </c>
      <c r="M1661" s="2" t="s">
        <v>2336</v>
      </c>
      <c r="N1661" s="2" t="s">
        <v>4759</v>
      </c>
    </row>
    <row r="1662" spans="1:14" ht="16.5" customHeight="1">
      <c r="A1662" s="2" t="s">
        <v>15</v>
      </c>
      <c r="B1662" s="10">
        <v>25756.5</v>
      </c>
      <c r="C1662" s="2" t="s">
        <v>8574</v>
      </c>
      <c r="D1662" s="2" t="s">
        <v>11</v>
      </c>
      <c r="E1662" s="9" t="s">
        <v>8575</v>
      </c>
      <c r="F1662" s="2" t="s">
        <v>8576</v>
      </c>
      <c r="G1662" s="2" t="s">
        <v>4</v>
      </c>
      <c r="H1662" s="2" t="s">
        <v>3901</v>
      </c>
      <c r="I1662" s="10">
        <v>32840.5</v>
      </c>
      <c r="J1662" s="2" t="s">
        <v>2336</v>
      </c>
      <c r="K1662" s="2" t="s">
        <v>2336</v>
      </c>
      <c r="L1662" s="2" t="s">
        <v>2336</v>
      </c>
      <c r="M1662" s="2" t="s">
        <v>2336</v>
      </c>
      <c r="N1662" s="2" t="s">
        <v>4759</v>
      </c>
    </row>
    <row r="1663" spans="1:14" ht="16.5" customHeight="1">
      <c r="A1663" s="2" t="s">
        <v>15</v>
      </c>
      <c r="B1663" s="4">
        <v>3753.75</v>
      </c>
      <c r="C1663" s="2" t="s">
        <v>8577</v>
      </c>
      <c r="D1663" s="2" t="s">
        <v>11</v>
      </c>
      <c r="E1663" s="9" t="s">
        <v>8578</v>
      </c>
      <c r="F1663" s="2" t="s">
        <v>8579</v>
      </c>
      <c r="G1663" s="2" t="s">
        <v>4</v>
      </c>
      <c r="H1663" s="1" t="s">
        <v>3901</v>
      </c>
      <c r="I1663" s="4">
        <v>3753.75</v>
      </c>
      <c r="J1663" s="4"/>
      <c r="K1663" s="4"/>
      <c r="L1663" s="4"/>
      <c r="M1663" s="4"/>
      <c r="N1663" s="2" t="s">
        <v>4759</v>
      </c>
    </row>
    <row r="1664" spans="1:14" ht="16.5" customHeight="1">
      <c r="A1664" s="2" t="s">
        <v>15</v>
      </c>
      <c r="B1664" s="10">
        <v>37537.5</v>
      </c>
      <c r="C1664" s="2" t="s">
        <v>8577</v>
      </c>
      <c r="D1664" s="2" t="s">
        <v>11</v>
      </c>
      <c r="E1664" s="9" t="s">
        <v>8580</v>
      </c>
      <c r="F1664" s="2" t="s">
        <v>8581</v>
      </c>
      <c r="G1664" s="2" t="s">
        <v>4</v>
      </c>
      <c r="H1664" s="2" t="s">
        <v>3901</v>
      </c>
      <c r="I1664" s="10">
        <v>38253.599999999999</v>
      </c>
      <c r="J1664" s="2" t="s">
        <v>2336</v>
      </c>
      <c r="K1664" s="2" t="s">
        <v>2336</v>
      </c>
      <c r="L1664" s="2" t="s">
        <v>2336</v>
      </c>
      <c r="M1664" s="2" t="s">
        <v>2336</v>
      </c>
      <c r="N1664" s="2" t="s">
        <v>4759</v>
      </c>
    </row>
    <row r="1665" spans="1:14" ht="16.5" customHeight="1">
      <c r="A1665" s="2" t="s">
        <v>15</v>
      </c>
      <c r="B1665" s="4">
        <v>29645</v>
      </c>
      <c r="C1665" s="2" t="s">
        <v>8582</v>
      </c>
      <c r="D1665" s="2" t="s">
        <v>11</v>
      </c>
      <c r="E1665" s="9" t="s">
        <v>8583</v>
      </c>
      <c r="F1665" s="2" t="s">
        <v>8584</v>
      </c>
      <c r="G1665" s="2" t="s">
        <v>4</v>
      </c>
      <c r="H1665" s="2" t="s">
        <v>3901</v>
      </c>
      <c r="I1665" s="10">
        <v>38253.599999999999</v>
      </c>
      <c r="J1665" s="2" t="s">
        <v>2336</v>
      </c>
      <c r="K1665" s="2" t="s">
        <v>2336</v>
      </c>
      <c r="L1665" s="2" t="s">
        <v>2336</v>
      </c>
      <c r="M1665" s="2" t="s">
        <v>2336</v>
      </c>
      <c r="N1665" s="2" t="s">
        <v>4759</v>
      </c>
    </row>
    <row r="1666" spans="1:14" ht="16.5" customHeight="1">
      <c r="A1666" s="2" t="s">
        <v>15</v>
      </c>
      <c r="B1666" s="10">
        <v>25987.5</v>
      </c>
      <c r="C1666" s="2" t="s">
        <v>8585</v>
      </c>
      <c r="D1666" s="2" t="s">
        <v>11</v>
      </c>
      <c r="E1666" s="9" t="s">
        <v>8586</v>
      </c>
      <c r="F1666" s="2" t="s">
        <v>8587</v>
      </c>
      <c r="G1666" s="2" t="s">
        <v>4</v>
      </c>
      <c r="H1666" s="2" t="s">
        <v>3901</v>
      </c>
      <c r="I1666" s="10">
        <v>32840.5</v>
      </c>
      <c r="J1666" s="2" t="s">
        <v>2336</v>
      </c>
      <c r="K1666" s="2" t="s">
        <v>2336</v>
      </c>
      <c r="L1666" s="2" t="s">
        <v>2336</v>
      </c>
      <c r="M1666" s="2" t="s">
        <v>2336</v>
      </c>
      <c r="N1666" s="2" t="s">
        <v>4759</v>
      </c>
    </row>
    <row r="1667" spans="1:14" ht="16.5" customHeight="1">
      <c r="A1667" s="2" t="s">
        <v>15</v>
      </c>
      <c r="B1667" s="10">
        <v>23677.5</v>
      </c>
      <c r="C1667" s="2" t="s">
        <v>8588</v>
      </c>
      <c r="D1667" s="2" t="s">
        <v>11</v>
      </c>
      <c r="E1667" s="9" t="s">
        <v>8589</v>
      </c>
      <c r="F1667" s="2" t="s">
        <v>8590</v>
      </c>
      <c r="G1667" s="2" t="s">
        <v>4</v>
      </c>
      <c r="H1667" s="2" t="s">
        <v>3901</v>
      </c>
      <c r="I1667" s="10">
        <v>32840.5</v>
      </c>
      <c r="J1667" s="2" t="s">
        <v>2336</v>
      </c>
      <c r="K1667" s="2" t="s">
        <v>2336</v>
      </c>
      <c r="L1667" s="2" t="s">
        <v>2336</v>
      </c>
      <c r="M1667" s="2" t="s">
        <v>2336</v>
      </c>
      <c r="N1667" s="2" t="s">
        <v>4759</v>
      </c>
    </row>
    <row r="1668" spans="1:14" ht="16.5" customHeight="1">
      <c r="A1668" s="2" t="s">
        <v>15</v>
      </c>
      <c r="B1668" s="10">
        <v>26757.5</v>
      </c>
      <c r="C1668" s="2" t="s">
        <v>8591</v>
      </c>
      <c r="D1668" s="2" t="s">
        <v>11</v>
      </c>
      <c r="E1668" s="9" t="s">
        <v>8592</v>
      </c>
      <c r="F1668" s="2" t="s">
        <v>8593</v>
      </c>
      <c r="G1668" s="2" t="s">
        <v>4</v>
      </c>
      <c r="H1668" s="2" t="s">
        <v>3901</v>
      </c>
      <c r="I1668" s="10">
        <v>38253.599999999999</v>
      </c>
      <c r="J1668" s="2" t="s">
        <v>2336</v>
      </c>
      <c r="K1668" s="2" t="s">
        <v>2336</v>
      </c>
      <c r="L1668" s="2" t="s">
        <v>2336</v>
      </c>
      <c r="M1668" s="2" t="s">
        <v>2336</v>
      </c>
      <c r="N1668" s="2" t="s">
        <v>4759</v>
      </c>
    </row>
    <row r="1669" spans="1:14" ht="16.5" customHeight="1">
      <c r="A1669" s="2" t="s">
        <v>15</v>
      </c>
      <c r="B1669" s="10">
        <v>17277.7</v>
      </c>
      <c r="C1669" s="2" t="s">
        <v>8594</v>
      </c>
      <c r="D1669" s="2" t="s">
        <v>11</v>
      </c>
      <c r="E1669" s="9" t="s">
        <v>8595</v>
      </c>
      <c r="F1669" s="2" t="s">
        <v>8596</v>
      </c>
      <c r="G1669" s="2" t="s">
        <v>4</v>
      </c>
      <c r="H1669" s="2" t="s">
        <v>3901</v>
      </c>
      <c r="I1669" s="10">
        <v>29169.52</v>
      </c>
      <c r="J1669" s="2" t="s">
        <v>2336</v>
      </c>
      <c r="K1669" s="2" t="s">
        <v>2336</v>
      </c>
      <c r="L1669" s="2" t="s">
        <v>2336</v>
      </c>
      <c r="M1669" s="2" t="s">
        <v>2336</v>
      </c>
      <c r="N1669" s="2" t="s">
        <v>4759</v>
      </c>
    </row>
    <row r="1670" spans="1:14" ht="16.5" customHeight="1">
      <c r="A1670" s="2" t="s">
        <v>15</v>
      </c>
      <c r="B1670" s="10">
        <v>25762.28</v>
      </c>
      <c r="C1670" s="2" t="s">
        <v>8597</v>
      </c>
      <c r="D1670" s="2" t="s">
        <v>11</v>
      </c>
      <c r="E1670" s="9" t="s">
        <v>8598</v>
      </c>
      <c r="F1670" s="2" t="s">
        <v>8599</v>
      </c>
      <c r="G1670" s="2" t="s">
        <v>4</v>
      </c>
      <c r="H1670" s="2" t="s">
        <v>3901</v>
      </c>
      <c r="I1670" s="10">
        <v>32840.5</v>
      </c>
      <c r="J1670" s="2" t="s">
        <v>2336</v>
      </c>
      <c r="K1670" s="2" t="s">
        <v>2336</v>
      </c>
      <c r="L1670" s="2" t="s">
        <v>2336</v>
      </c>
      <c r="M1670" s="2" t="s">
        <v>2336</v>
      </c>
      <c r="N1670" s="2" t="s">
        <v>4759</v>
      </c>
    </row>
    <row r="1671" spans="1:14" ht="16.5" customHeight="1">
      <c r="A1671" s="2" t="s">
        <v>15</v>
      </c>
      <c r="B1671" s="10">
        <v>7264.08</v>
      </c>
      <c r="C1671" s="2" t="s">
        <v>8600</v>
      </c>
      <c r="D1671" s="2" t="s">
        <v>11</v>
      </c>
      <c r="E1671" s="9" t="s">
        <v>8601</v>
      </c>
      <c r="F1671" s="2" t="s">
        <v>8602</v>
      </c>
      <c r="G1671" s="2" t="s">
        <v>4</v>
      </c>
      <c r="H1671" s="2" t="s">
        <v>3901</v>
      </c>
      <c r="I1671" s="10">
        <v>7444.17</v>
      </c>
      <c r="J1671" s="2" t="s">
        <v>2336</v>
      </c>
      <c r="K1671" s="2" t="s">
        <v>2336</v>
      </c>
      <c r="L1671" s="2" t="s">
        <v>2336</v>
      </c>
      <c r="M1671" s="2" t="s">
        <v>2336</v>
      </c>
      <c r="N1671" s="2" t="s">
        <v>4759</v>
      </c>
    </row>
    <row r="1672" spans="1:14" ht="16.5" customHeight="1">
      <c r="A1672" s="2" t="s">
        <v>15</v>
      </c>
      <c r="B1672" s="4">
        <v>18744</v>
      </c>
      <c r="C1672" s="2" t="s">
        <v>8603</v>
      </c>
      <c r="D1672" s="2" t="s">
        <v>11</v>
      </c>
      <c r="E1672" s="9" t="s">
        <v>8604</v>
      </c>
      <c r="F1672" s="2" t="s">
        <v>8605</v>
      </c>
      <c r="G1672" s="2" t="s">
        <v>4</v>
      </c>
      <c r="H1672" s="2" t="s">
        <v>3901</v>
      </c>
      <c r="I1672" s="10">
        <v>41151.29</v>
      </c>
      <c r="J1672" s="2" t="s">
        <v>2336</v>
      </c>
      <c r="K1672" s="2" t="s">
        <v>2336</v>
      </c>
      <c r="L1672" s="2" t="s">
        <v>2336</v>
      </c>
      <c r="M1672" s="2" t="s">
        <v>2336</v>
      </c>
      <c r="N1672" s="2" t="s">
        <v>4759</v>
      </c>
    </row>
    <row r="1673" spans="1:14" ht="16.5" customHeight="1">
      <c r="A1673" s="2" t="s">
        <v>4306</v>
      </c>
      <c r="B1673" s="4">
        <v>127228</v>
      </c>
      <c r="C1673" s="2" t="s">
        <v>8606</v>
      </c>
      <c r="D1673" s="2" t="s">
        <v>11</v>
      </c>
      <c r="E1673" s="9" t="s">
        <v>8607</v>
      </c>
      <c r="F1673" s="2" t="s">
        <v>8608</v>
      </c>
      <c r="G1673" s="2" t="s">
        <v>4</v>
      </c>
      <c r="H1673" s="2" t="s">
        <v>3901</v>
      </c>
      <c r="I1673" s="4">
        <v>127228</v>
      </c>
      <c r="J1673" s="2" t="s">
        <v>2336</v>
      </c>
      <c r="K1673" s="2" t="s">
        <v>2336</v>
      </c>
      <c r="L1673" s="2" t="s">
        <v>2336</v>
      </c>
      <c r="M1673" s="2" t="s">
        <v>2336</v>
      </c>
      <c r="N1673" s="2" t="s">
        <v>4759</v>
      </c>
    </row>
    <row r="1674" spans="1:14" ht="16.5" customHeight="1">
      <c r="A1674" s="2" t="s">
        <v>4306</v>
      </c>
      <c r="B1674" s="10">
        <v>46201.599999999999</v>
      </c>
      <c r="C1674" s="2" t="s">
        <v>8609</v>
      </c>
      <c r="D1674" s="2" t="s">
        <v>11</v>
      </c>
      <c r="E1674" s="9" t="s">
        <v>8610</v>
      </c>
      <c r="F1674" s="2" t="s">
        <v>8611</v>
      </c>
      <c r="G1674" s="2" t="s">
        <v>4</v>
      </c>
      <c r="H1674" s="2" t="s">
        <v>3901</v>
      </c>
      <c r="I1674" s="10">
        <v>46201.599999999999</v>
      </c>
      <c r="J1674" s="2" t="s">
        <v>2336</v>
      </c>
      <c r="K1674" s="2" t="s">
        <v>2336</v>
      </c>
      <c r="L1674" s="2" t="s">
        <v>2336</v>
      </c>
      <c r="M1674" s="2" t="s">
        <v>2336</v>
      </c>
      <c r="N1674" s="2" t="s">
        <v>4759</v>
      </c>
    </row>
    <row r="1675" spans="1:14" ht="16.5" customHeight="1">
      <c r="A1675" s="2" t="s">
        <v>15</v>
      </c>
      <c r="B1675" s="10">
        <v>26757.5</v>
      </c>
      <c r="C1675" s="2" t="s">
        <v>8612</v>
      </c>
      <c r="D1675" s="2" t="s">
        <v>11</v>
      </c>
      <c r="E1675" s="9" t="s">
        <v>8613</v>
      </c>
      <c r="F1675" s="2" t="s">
        <v>8614</v>
      </c>
      <c r="G1675" s="2" t="s">
        <v>4</v>
      </c>
      <c r="H1675" s="2" t="s">
        <v>3901</v>
      </c>
      <c r="I1675" s="10">
        <v>38253.599999999999</v>
      </c>
      <c r="J1675" s="2" t="s">
        <v>2336</v>
      </c>
      <c r="K1675" s="2" t="s">
        <v>2336</v>
      </c>
      <c r="L1675" s="2" t="s">
        <v>2336</v>
      </c>
      <c r="M1675" s="2" t="s">
        <v>2336</v>
      </c>
      <c r="N1675" s="2" t="s">
        <v>4759</v>
      </c>
    </row>
    <row r="1676" spans="1:14" ht="16.5" customHeight="1">
      <c r="A1676" s="2" t="s">
        <v>15</v>
      </c>
      <c r="B1676" s="10">
        <v>26395.599999999999</v>
      </c>
      <c r="C1676" s="2" t="s">
        <v>8615</v>
      </c>
      <c r="D1676" s="2" t="s">
        <v>11</v>
      </c>
      <c r="E1676" s="9" t="s">
        <v>8616</v>
      </c>
      <c r="F1676" s="2" t="s">
        <v>8617</v>
      </c>
      <c r="G1676" s="2" t="s">
        <v>4</v>
      </c>
      <c r="H1676" s="2" t="s">
        <v>3901</v>
      </c>
      <c r="I1676" s="10">
        <v>38253.599999999999</v>
      </c>
      <c r="J1676" s="2" t="s">
        <v>2336</v>
      </c>
      <c r="K1676" s="2" t="s">
        <v>2336</v>
      </c>
      <c r="L1676" s="2" t="s">
        <v>2336</v>
      </c>
      <c r="M1676" s="2" t="s">
        <v>2336</v>
      </c>
      <c r="N1676" s="2" t="s">
        <v>4759</v>
      </c>
    </row>
    <row r="1677" spans="1:14" ht="16.5" customHeight="1">
      <c r="A1677" s="2" t="s">
        <v>15</v>
      </c>
      <c r="B1677" s="4">
        <v>4743.2</v>
      </c>
      <c r="C1677" s="2" t="s">
        <v>8618</v>
      </c>
      <c r="D1677" s="2" t="s">
        <v>11</v>
      </c>
      <c r="E1677" s="9" t="s">
        <v>8619</v>
      </c>
      <c r="F1677" s="2" t="s">
        <v>8620</v>
      </c>
      <c r="G1677" s="2" t="s">
        <v>4</v>
      </c>
      <c r="H1677" s="1" t="s">
        <v>3901</v>
      </c>
      <c r="I1677" s="4">
        <v>4743.2</v>
      </c>
      <c r="J1677" s="4"/>
      <c r="K1677" s="4"/>
      <c r="L1677" s="4"/>
      <c r="M1677" s="4"/>
      <c r="N1677" s="2" t="s">
        <v>4759</v>
      </c>
    </row>
    <row r="1678" spans="1:14" ht="16.5" customHeight="1">
      <c r="A1678" s="2" t="s">
        <v>15</v>
      </c>
      <c r="B1678" s="4">
        <v>29645</v>
      </c>
      <c r="C1678" s="2" t="s">
        <v>8618</v>
      </c>
      <c r="D1678" s="2" t="s">
        <v>11</v>
      </c>
      <c r="E1678" s="9" t="s">
        <v>8621</v>
      </c>
      <c r="F1678" s="2" t="s">
        <v>8622</v>
      </c>
      <c r="G1678" s="2" t="s">
        <v>4</v>
      </c>
      <c r="H1678" s="2" t="s">
        <v>3901</v>
      </c>
      <c r="I1678" s="10">
        <v>38253.599999999999</v>
      </c>
      <c r="J1678" s="2" t="s">
        <v>2336</v>
      </c>
      <c r="K1678" s="2" t="s">
        <v>2336</v>
      </c>
      <c r="L1678" s="2" t="s">
        <v>2336</v>
      </c>
      <c r="M1678" s="2" t="s">
        <v>2336</v>
      </c>
      <c r="N1678" s="2" t="s">
        <v>4759</v>
      </c>
    </row>
    <row r="1679" spans="1:14" ht="16.5" customHeight="1">
      <c r="A1679" s="2" t="s">
        <v>15</v>
      </c>
      <c r="B1679" s="10">
        <v>15135.57</v>
      </c>
      <c r="C1679" s="2" t="s">
        <v>8623</v>
      </c>
      <c r="D1679" s="2" t="s">
        <v>11</v>
      </c>
      <c r="E1679" s="9" t="s">
        <v>8624</v>
      </c>
      <c r="F1679" s="2" t="s">
        <v>8625</v>
      </c>
      <c r="G1679" s="2" t="s">
        <v>4</v>
      </c>
      <c r="H1679" s="2" t="s">
        <v>3901</v>
      </c>
      <c r="I1679" s="10">
        <v>44504.07</v>
      </c>
      <c r="J1679" s="2" t="s">
        <v>2336</v>
      </c>
      <c r="K1679" s="2" t="s">
        <v>2336</v>
      </c>
      <c r="L1679" s="2" t="s">
        <v>2336</v>
      </c>
      <c r="M1679" s="2" t="s">
        <v>2336</v>
      </c>
      <c r="N1679" s="2" t="s">
        <v>4759</v>
      </c>
    </row>
    <row r="1680" spans="1:14" ht="16.5" customHeight="1">
      <c r="A1680" s="2" t="s">
        <v>15</v>
      </c>
      <c r="B1680" s="10">
        <v>32840.5</v>
      </c>
      <c r="C1680" s="2" t="s">
        <v>8626</v>
      </c>
      <c r="D1680" s="2" t="s">
        <v>11</v>
      </c>
      <c r="E1680" s="9" t="s">
        <v>8627</v>
      </c>
      <c r="F1680" s="2" t="s">
        <v>8628</v>
      </c>
      <c r="G1680" s="2" t="s">
        <v>4</v>
      </c>
      <c r="H1680" s="2" t="s">
        <v>3901</v>
      </c>
      <c r="I1680" s="10">
        <v>32840.5</v>
      </c>
      <c r="J1680" s="2" t="s">
        <v>2336</v>
      </c>
      <c r="K1680" s="2" t="s">
        <v>2336</v>
      </c>
      <c r="L1680" s="2" t="s">
        <v>2336</v>
      </c>
      <c r="M1680" s="2" t="s">
        <v>2336</v>
      </c>
      <c r="N1680" s="2" t="s">
        <v>4759</v>
      </c>
    </row>
    <row r="1681" spans="1:14" ht="16.5" customHeight="1">
      <c r="A1681" s="2" t="s">
        <v>15</v>
      </c>
      <c r="B1681" s="10">
        <v>32840.5</v>
      </c>
      <c r="C1681" s="2" t="s">
        <v>8629</v>
      </c>
      <c r="D1681" s="2" t="s">
        <v>11</v>
      </c>
      <c r="E1681" s="9" t="s">
        <v>8630</v>
      </c>
      <c r="F1681" s="2" t="s">
        <v>8631</v>
      </c>
      <c r="G1681" s="2" t="s">
        <v>4</v>
      </c>
      <c r="H1681" s="2" t="s">
        <v>3901</v>
      </c>
      <c r="I1681" s="10">
        <v>32840.5</v>
      </c>
      <c r="J1681" s="2" t="s">
        <v>2336</v>
      </c>
      <c r="K1681" s="2" t="s">
        <v>2336</v>
      </c>
      <c r="L1681" s="2" t="s">
        <v>2336</v>
      </c>
      <c r="M1681" s="2" t="s">
        <v>2336</v>
      </c>
      <c r="N1681" s="2" t="s">
        <v>4759</v>
      </c>
    </row>
    <row r="1682" spans="1:14" ht="16.5" customHeight="1">
      <c r="A1682" s="2" t="s">
        <v>15</v>
      </c>
      <c r="B1682" s="10">
        <v>32840.5</v>
      </c>
      <c r="C1682" s="2" t="s">
        <v>8632</v>
      </c>
      <c r="D1682" s="2" t="s">
        <v>11</v>
      </c>
      <c r="E1682" s="9" t="s">
        <v>8633</v>
      </c>
      <c r="F1682" s="2" t="s">
        <v>8634</v>
      </c>
      <c r="G1682" s="2" t="s">
        <v>4</v>
      </c>
      <c r="H1682" s="2" t="s">
        <v>3901</v>
      </c>
      <c r="I1682" s="10">
        <v>32840.5</v>
      </c>
      <c r="J1682" s="2" t="s">
        <v>2336</v>
      </c>
      <c r="K1682" s="2" t="s">
        <v>2336</v>
      </c>
      <c r="L1682" s="2" t="s">
        <v>2336</v>
      </c>
      <c r="M1682" s="2" t="s">
        <v>2336</v>
      </c>
      <c r="N1682" s="2" t="s">
        <v>4759</v>
      </c>
    </row>
    <row r="1683" spans="1:14" ht="16.5" customHeight="1">
      <c r="A1683" s="2" t="s">
        <v>15</v>
      </c>
      <c r="B1683" s="10">
        <v>32840.5</v>
      </c>
      <c r="C1683" s="2" t="s">
        <v>8635</v>
      </c>
      <c r="D1683" s="2" t="s">
        <v>11</v>
      </c>
      <c r="E1683" s="9" t="s">
        <v>8636</v>
      </c>
      <c r="F1683" s="2" t="s">
        <v>8637</v>
      </c>
      <c r="G1683" s="2" t="s">
        <v>4</v>
      </c>
      <c r="H1683" s="2" t="s">
        <v>3901</v>
      </c>
      <c r="I1683" s="10">
        <v>32840.5</v>
      </c>
      <c r="J1683" s="2" t="s">
        <v>2336</v>
      </c>
      <c r="K1683" s="2" t="s">
        <v>2336</v>
      </c>
      <c r="L1683" s="2" t="s">
        <v>2336</v>
      </c>
      <c r="M1683" s="2" t="s">
        <v>2336</v>
      </c>
      <c r="N1683" s="2" t="s">
        <v>4759</v>
      </c>
    </row>
    <row r="1684" spans="1:14" ht="16.5" customHeight="1">
      <c r="A1684" s="2" t="s">
        <v>15</v>
      </c>
      <c r="B1684" s="4">
        <v>19877</v>
      </c>
      <c r="C1684" s="2" t="s">
        <v>8638</v>
      </c>
      <c r="D1684" s="2" t="s">
        <v>11</v>
      </c>
      <c r="E1684" s="9" t="s">
        <v>8639</v>
      </c>
      <c r="F1684" s="2" t="s">
        <v>8640</v>
      </c>
      <c r="G1684" s="2" t="s">
        <v>4</v>
      </c>
      <c r="H1684" s="2" t="s">
        <v>3901</v>
      </c>
      <c r="I1684" s="10">
        <v>32840.5</v>
      </c>
      <c r="J1684" s="2" t="s">
        <v>2336</v>
      </c>
      <c r="K1684" s="2" t="s">
        <v>2336</v>
      </c>
      <c r="L1684" s="2" t="s">
        <v>2336</v>
      </c>
      <c r="M1684" s="2" t="s">
        <v>2336</v>
      </c>
      <c r="N1684" s="2" t="s">
        <v>4759</v>
      </c>
    </row>
    <row r="1685" spans="1:14" ht="16.5" customHeight="1">
      <c r="A1685" s="2" t="s">
        <v>15</v>
      </c>
      <c r="B1685" s="4">
        <v>38115</v>
      </c>
      <c r="C1685" s="2" t="s">
        <v>8641</v>
      </c>
      <c r="D1685" s="2" t="s">
        <v>11</v>
      </c>
      <c r="E1685" s="9" t="s">
        <v>8642</v>
      </c>
      <c r="F1685" s="2" t="s">
        <v>8643</v>
      </c>
      <c r="G1685" s="2" t="s">
        <v>4</v>
      </c>
      <c r="H1685" s="2" t="s">
        <v>3901</v>
      </c>
      <c r="I1685" s="10">
        <v>38253.599999999999</v>
      </c>
      <c r="J1685" s="2" t="s">
        <v>2336</v>
      </c>
      <c r="K1685" s="2" t="s">
        <v>2336</v>
      </c>
      <c r="L1685" s="2" t="s">
        <v>2336</v>
      </c>
      <c r="M1685" s="2" t="s">
        <v>2336</v>
      </c>
      <c r="N1685" s="2" t="s">
        <v>4759</v>
      </c>
    </row>
    <row r="1686" spans="1:14" ht="16.5" customHeight="1">
      <c r="A1686" s="2" t="s">
        <v>15</v>
      </c>
      <c r="B1686" s="4">
        <v>32725</v>
      </c>
      <c r="C1686" s="2" t="s">
        <v>8644</v>
      </c>
      <c r="D1686" s="2" t="s">
        <v>11</v>
      </c>
      <c r="E1686" s="9" t="s">
        <v>8645</v>
      </c>
      <c r="F1686" s="2" t="s">
        <v>8646</v>
      </c>
      <c r="G1686" s="2" t="s">
        <v>4</v>
      </c>
      <c r="H1686" s="2" t="s">
        <v>3901</v>
      </c>
      <c r="I1686" s="10">
        <v>32840.5</v>
      </c>
      <c r="J1686" s="2" t="s">
        <v>2336</v>
      </c>
      <c r="K1686" s="2" t="s">
        <v>2336</v>
      </c>
      <c r="L1686" s="2" t="s">
        <v>2336</v>
      </c>
      <c r="M1686" s="2" t="s">
        <v>2336</v>
      </c>
      <c r="N1686" s="2" t="s">
        <v>4759</v>
      </c>
    </row>
    <row r="1687" spans="1:14" ht="16.5" customHeight="1">
      <c r="A1687" s="2" t="s">
        <v>15</v>
      </c>
      <c r="B1687" s="10">
        <v>28297.5</v>
      </c>
      <c r="C1687" s="2" t="s">
        <v>8647</v>
      </c>
      <c r="D1687" s="2" t="s">
        <v>11</v>
      </c>
      <c r="E1687" s="9" t="s">
        <v>8648</v>
      </c>
      <c r="F1687" s="2" t="s">
        <v>8649</v>
      </c>
      <c r="G1687" s="2" t="s">
        <v>4</v>
      </c>
      <c r="H1687" s="2" t="s">
        <v>3901</v>
      </c>
      <c r="I1687" s="10">
        <v>29169.53</v>
      </c>
      <c r="J1687" s="2" t="s">
        <v>2336</v>
      </c>
      <c r="K1687" s="2" t="s">
        <v>2336</v>
      </c>
      <c r="L1687" s="2" t="s">
        <v>2336</v>
      </c>
      <c r="M1687" s="2" t="s">
        <v>2336</v>
      </c>
      <c r="N1687" s="2" t="s">
        <v>4759</v>
      </c>
    </row>
    <row r="1688" spans="1:14" ht="16.5" customHeight="1">
      <c r="A1688" s="2" t="s">
        <v>15</v>
      </c>
      <c r="B1688" s="10">
        <v>20982.5</v>
      </c>
      <c r="C1688" s="2" t="s">
        <v>8650</v>
      </c>
      <c r="D1688" s="2" t="s">
        <v>11</v>
      </c>
      <c r="E1688" s="9" t="s">
        <v>8651</v>
      </c>
      <c r="F1688" s="2" t="s">
        <v>8652</v>
      </c>
      <c r="G1688" s="2" t="s">
        <v>4</v>
      </c>
      <c r="H1688" s="2" t="s">
        <v>3901</v>
      </c>
      <c r="I1688" s="10">
        <v>29169.53</v>
      </c>
      <c r="J1688" s="2" t="s">
        <v>2336</v>
      </c>
      <c r="K1688" s="2" t="s">
        <v>2336</v>
      </c>
      <c r="L1688" s="2" t="s">
        <v>2336</v>
      </c>
      <c r="M1688" s="2" t="s">
        <v>2336</v>
      </c>
      <c r="N1688" s="2" t="s">
        <v>4759</v>
      </c>
    </row>
    <row r="1689" spans="1:14" ht="16.5" customHeight="1">
      <c r="A1689" s="2" t="s">
        <v>15</v>
      </c>
      <c r="B1689" s="10">
        <v>32840.5</v>
      </c>
      <c r="C1689" s="2" t="s">
        <v>8653</v>
      </c>
      <c r="D1689" s="2" t="s">
        <v>11</v>
      </c>
      <c r="E1689" s="9" t="s">
        <v>8654</v>
      </c>
      <c r="F1689" s="2" t="s">
        <v>8655</v>
      </c>
      <c r="G1689" s="2" t="s">
        <v>4</v>
      </c>
      <c r="H1689" s="2" t="s">
        <v>3901</v>
      </c>
      <c r="I1689" s="10">
        <v>32840.5</v>
      </c>
      <c r="J1689" s="2" t="s">
        <v>2336</v>
      </c>
      <c r="K1689" s="2" t="s">
        <v>2336</v>
      </c>
      <c r="L1689" s="2" t="s">
        <v>2336</v>
      </c>
      <c r="M1689" s="2" t="s">
        <v>2336</v>
      </c>
      <c r="N1689" s="2" t="s">
        <v>4759</v>
      </c>
    </row>
    <row r="1690" spans="1:14" ht="16.5" customHeight="1">
      <c r="A1690" s="2" t="s">
        <v>15</v>
      </c>
      <c r="B1690" s="10">
        <v>22915.200000000001</v>
      </c>
      <c r="C1690" s="2" t="s">
        <v>8656</v>
      </c>
      <c r="D1690" s="2" t="s">
        <v>11</v>
      </c>
      <c r="E1690" s="9" t="s">
        <v>8657</v>
      </c>
      <c r="F1690" s="2" t="s">
        <v>8658</v>
      </c>
      <c r="G1690" s="2" t="s">
        <v>4</v>
      </c>
      <c r="H1690" s="2" t="s">
        <v>3901</v>
      </c>
      <c r="I1690" s="10">
        <v>32840.5</v>
      </c>
      <c r="J1690" s="2" t="s">
        <v>2336</v>
      </c>
      <c r="K1690" s="2" t="s">
        <v>2336</v>
      </c>
      <c r="L1690" s="2" t="s">
        <v>2336</v>
      </c>
      <c r="M1690" s="2" t="s">
        <v>2336</v>
      </c>
      <c r="N1690" s="2" t="s">
        <v>4759</v>
      </c>
    </row>
    <row r="1691" spans="1:14" ht="16.5" customHeight="1">
      <c r="A1691" s="2" t="s">
        <v>15</v>
      </c>
      <c r="B1691" s="4">
        <v>15400</v>
      </c>
      <c r="C1691" s="2" t="s">
        <v>8659</v>
      </c>
      <c r="D1691" s="2" t="s">
        <v>11</v>
      </c>
      <c r="E1691" s="9" t="s">
        <v>8660</v>
      </c>
      <c r="F1691" s="2" t="s">
        <v>8661</v>
      </c>
      <c r="G1691" s="2" t="s">
        <v>4</v>
      </c>
      <c r="H1691" s="2" t="s">
        <v>3901</v>
      </c>
      <c r="I1691" s="10">
        <v>20389.599999999999</v>
      </c>
      <c r="J1691" s="2" t="s">
        <v>2336</v>
      </c>
      <c r="K1691" s="2" t="s">
        <v>2336</v>
      </c>
      <c r="L1691" s="2" t="s">
        <v>2336</v>
      </c>
      <c r="M1691" s="2" t="s">
        <v>2336</v>
      </c>
      <c r="N1691" s="2" t="s">
        <v>4759</v>
      </c>
    </row>
    <row r="1692" spans="1:14" ht="16.5" customHeight="1">
      <c r="A1692" s="2" t="s">
        <v>15</v>
      </c>
      <c r="B1692" s="10">
        <v>25987.5</v>
      </c>
      <c r="C1692" s="2" t="s">
        <v>8662</v>
      </c>
      <c r="D1692" s="2" t="s">
        <v>11</v>
      </c>
      <c r="E1692" s="9" t="s">
        <v>8663</v>
      </c>
      <c r="F1692" s="2" t="s">
        <v>8664</v>
      </c>
      <c r="G1692" s="2" t="s">
        <v>4</v>
      </c>
      <c r="H1692" s="2" t="s">
        <v>3901</v>
      </c>
      <c r="I1692" s="10">
        <v>32840.5</v>
      </c>
      <c r="J1692" s="2" t="s">
        <v>2336</v>
      </c>
      <c r="K1692" s="2" t="s">
        <v>2336</v>
      </c>
      <c r="L1692" s="2" t="s">
        <v>2336</v>
      </c>
      <c r="M1692" s="2" t="s">
        <v>2336</v>
      </c>
      <c r="N1692" s="2" t="s">
        <v>4759</v>
      </c>
    </row>
    <row r="1693" spans="1:14" ht="16.5" customHeight="1">
      <c r="A1693" s="2" t="s">
        <v>15</v>
      </c>
      <c r="B1693" s="10">
        <v>25698.75</v>
      </c>
      <c r="C1693" s="2" t="s">
        <v>8665</v>
      </c>
      <c r="D1693" s="2" t="s">
        <v>11</v>
      </c>
      <c r="E1693" s="9" t="s">
        <v>8666</v>
      </c>
      <c r="F1693" s="2" t="s">
        <v>8667</v>
      </c>
      <c r="G1693" s="2" t="s">
        <v>4</v>
      </c>
      <c r="H1693" s="2" t="s">
        <v>3901</v>
      </c>
      <c r="I1693" s="10">
        <v>32840.5</v>
      </c>
      <c r="J1693" s="2" t="s">
        <v>2336</v>
      </c>
      <c r="K1693" s="2" t="s">
        <v>2336</v>
      </c>
      <c r="L1693" s="2" t="s">
        <v>2336</v>
      </c>
      <c r="M1693" s="2" t="s">
        <v>2336</v>
      </c>
      <c r="N1693" s="2" t="s">
        <v>4759</v>
      </c>
    </row>
    <row r="1694" spans="1:14" ht="16.5" customHeight="1">
      <c r="A1694" s="2" t="s">
        <v>15</v>
      </c>
      <c r="B1694" s="4">
        <v>38115</v>
      </c>
      <c r="C1694" s="2" t="s">
        <v>8668</v>
      </c>
      <c r="D1694" s="2" t="s">
        <v>11</v>
      </c>
      <c r="E1694" s="9" t="s">
        <v>8669</v>
      </c>
      <c r="F1694" s="2" t="s">
        <v>8670</v>
      </c>
      <c r="G1694" s="2" t="s">
        <v>4</v>
      </c>
      <c r="H1694" s="2" t="s">
        <v>3901</v>
      </c>
      <c r="I1694" s="10">
        <v>38253.599999999999</v>
      </c>
      <c r="J1694" s="2" t="s">
        <v>2336</v>
      </c>
      <c r="K1694" s="2" t="s">
        <v>2336</v>
      </c>
      <c r="L1694" s="2" t="s">
        <v>2336</v>
      </c>
      <c r="M1694" s="2" t="s">
        <v>2336</v>
      </c>
      <c r="N1694" s="2" t="s">
        <v>4759</v>
      </c>
    </row>
    <row r="1695" spans="1:14" ht="16.5" customHeight="1">
      <c r="A1695" s="2" t="s">
        <v>13</v>
      </c>
      <c r="B1695" s="10">
        <v>28488.82</v>
      </c>
      <c r="C1695" s="2" t="s">
        <v>1135</v>
      </c>
      <c r="D1695" s="2" t="s">
        <v>12</v>
      </c>
      <c r="E1695" s="9" t="s">
        <v>8671</v>
      </c>
      <c r="F1695" s="2" t="s">
        <v>8672</v>
      </c>
      <c r="G1695" s="2" t="s">
        <v>4</v>
      </c>
      <c r="H1695" s="2" t="s">
        <v>3901</v>
      </c>
      <c r="I1695" s="10">
        <v>28488.82</v>
      </c>
      <c r="J1695" s="2" t="s">
        <v>2336</v>
      </c>
      <c r="K1695" s="2" t="s">
        <v>2336</v>
      </c>
      <c r="L1695" s="2" t="s">
        <v>2336</v>
      </c>
      <c r="M1695" s="2" t="s">
        <v>2336</v>
      </c>
      <c r="N1695" s="2" t="s">
        <v>4775</v>
      </c>
    </row>
    <row r="1696" spans="1:14" ht="16.5" customHeight="1">
      <c r="A1696" s="2" t="s">
        <v>15</v>
      </c>
      <c r="B1696" s="10">
        <v>29604.57</v>
      </c>
      <c r="C1696" s="2" t="s">
        <v>8673</v>
      </c>
      <c r="D1696" s="2" t="s">
        <v>11</v>
      </c>
      <c r="E1696" s="9" t="s">
        <v>8674</v>
      </c>
      <c r="F1696" s="2" t="s">
        <v>8675</v>
      </c>
      <c r="G1696" s="2" t="s">
        <v>4</v>
      </c>
      <c r="H1696" s="2" t="s">
        <v>3901</v>
      </c>
      <c r="I1696" s="10">
        <v>42078.58</v>
      </c>
      <c r="J1696" s="2" t="s">
        <v>2336</v>
      </c>
      <c r="K1696" s="2" t="s">
        <v>2336</v>
      </c>
      <c r="L1696" s="2" t="s">
        <v>2336</v>
      </c>
      <c r="M1696" s="2" t="s">
        <v>2336</v>
      </c>
      <c r="N1696" s="2" t="s">
        <v>4759</v>
      </c>
    </row>
    <row r="1697" spans="1:14" ht="16.5" customHeight="1">
      <c r="A1697" s="2" t="s">
        <v>15</v>
      </c>
      <c r="B1697" s="10">
        <v>27527.5</v>
      </c>
      <c r="C1697" s="2" t="s">
        <v>8676</v>
      </c>
      <c r="D1697" s="2" t="s">
        <v>11</v>
      </c>
      <c r="E1697" s="9" t="s">
        <v>8677</v>
      </c>
      <c r="F1697" s="2" t="s">
        <v>8678</v>
      </c>
      <c r="G1697" s="2" t="s">
        <v>4</v>
      </c>
      <c r="H1697" s="2" t="s">
        <v>3901</v>
      </c>
      <c r="I1697" s="10">
        <v>38253.599999999999</v>
      </c>
      <c r="J1697" s="2" t="s">
        <v>2336</v>
      </c>
      <c r="K1697" s="2" t="s">
        <v>2336</v>
      </c>
      <c r="L1697" s="2" t="s">
        <v>2336</v>
      </c>
      <c r="M1697" s="2" t="s">
        <v>2336</v>
      </c>
      <c r="N1697" s="2" t="s">
        <v>4759</v>
      </c>
    </row>
    <row r="1698" spans="1:14" ht="16.5" customHeight="1">
      <c r="A1698" s="2" t="s">
        <v>15</v>
      </c>
      <c r="B1698" s="10">
        <v>30126.25</v>
      </c>
      <c r="C1698" s="2" t="s">
        <v>8679</v>
      </c>
      <c r="D1698" s="2" t="s">
        <v>11</v>
      </c>
      <c r="E1698" s="9" t="s">
        <v>8680</v>
      </c>
      <c r="F1698" s="2" t="s">
        <v>8681</v>
      </c>
      <c r="G1698" s="2" t="s">
        <v>4</v>
      </c>
      <c r="H1698" s="2" t="s">
        <v>3901</v>
      </c>
      <c r="I1698" s="10">
        <v>38253.599999999999</v>
      </c>
      <c r="J1698" s="2" t="s">
        <v>2336</v>
      </c>
      <c r="K1698" s="2" t="s">
        <v>2336</v>
      </c>
      <c r="L1698" s="2" t="s">
        <v>2336</v>
      </c>
      <c r="M1698" s="2" t="s">
        <v>2336</v>
      </c>
      <c r="N1698" s="2" t="s">
        <v>4759</v>
      </c>
    </row>
    <row r="1699" spans="1:14" ht="16.5" customHeight="1">
      <c r="A1699" s="2" t="s">
        <v>15</v>
      </c>
      <c r="B1699" s="4">
        <v>11550</v>
      </c>
      <c r="C1699" s="2" t="s">
        <v>8682</v>
      </c>
      <c r="D1699" s="2" t="s">
        <v>11</v>
      </c>
      <c r="E1699" s="9" t="s">
        <v>8683</v>
      </c>
      <c r="F1699" s="2" t="s">
        <v>8684</v>
      </c>
      <c r="G1699" s="2" t="s">
        <v>4</v>
      </c>
      <c r="H1699" s="2" t="s">
        <v>3901</v>
      </c>
      <c r="I1699" s="10">
        <v>20389.599999999999</v>
      </c>
      <c r="J1699" s="2" t="s">
        <v>2336</v>
      </c>
      <c r="K1699" s="2" t="s">
        <v>2336</v>
      </c>
      <c r="L1699" s="2" t="s">
        <v>2336</v>
      </c>
      <c r="M1699" s="2" t="s">
        <v>2336</v>
      </c>
      <c r="N1699" s="2" t="s">
        <v>4759</v>
      </c>
    </row>
    <row r="1700" spans="1:14" ht="16.5" customHeight="1">
      <c r="A1700" s="2" t="s">
        <v>15</v>
      </c>
      <c r="B1700" s="10">
        <v>37537.5</v>
      </c>
      <c r="C1700" s="2" t="s">
        <v>8685</v>
      </c>
      <c r="D1700" s="2" t="s">
        <v>11</v>
      </c>
      <c r="E1700" s="9" t="s">
        <v>8686</v>
      </c>
      <c r="F1700" s="2" t="s">
        <v>8687</v>
      </c>
      <c r="G1700" s="2" t="s">
        <v>4</v>
      </c>
      <c r="H1700" s="2" t="s">
        <v>3901</v>
      </c>
      <c r="I1700" s="10">
        <v>38253.599999999999</v>
      </c>
      <c r="J1700" s="2" t="s">
        <v>2336</v>
      </c>
      <c r="K1700" s="2" t="s">
        <v>2336</v>
      </c>
      <c r="L1700" s="2" t="s">
        <v>2336</v>
      </c>
      <c r="M1700" s="2" t="s">
        <v>2336</v>
      </c>
      <c r="N1700" s="2" t="s">
        <v>4759</v>
      </c>
    </row>
    <row r="1701" spans="1:14" ht="16.5" customHeight="1">
      <c r="A1701" s="2" t="s">
        <v>15</v>
      </c>
      <c r="B1701" s="4">
        <v>32725</v>
      </c>
      <c r="C1701" s="2" t="s">
        <v>8688</v>
      </c>
      <c r="D1701" s="2" t="s">
        <v>11</v>
      </c>
      <c r="E1701" s="9" t="s">
        <v>8689</v>
      </c>
      <c r="F1701" s="2" t="s">
        <v>8690</v>
      </c>
      <c r="G1701" s="2" t="s">
        <v>4</v>
      </c>
      <c r="H1701" s="2" t="s">
        <v>3901</v>
      </c>
      <c r="I1701" s="10">
        <v>32840.5</v>
      </c>
      <c r="J1701" s="2" t="s">
        <v>2336</v>
      </c>
      <c r="K1701" s="2" t="s">
        <v>2336</v>
      </c>
      <c r="L1701" s="2" t="s">
        <v>2336</v>
      </c>
      <c r="M1701" s="2" t="s">
        <v>2336</v>
      </c>
      <c r="N1701" s="2" t="s">
        <v>4759</v>
      </c>
    </row>
    <row r="1702" spans="1:14" ht="16.5" customHeight="1">
      <c r="A1702" s="2" t="s">
        <v>15</v>
      </c>
      <c r="B1702" s="4">
        <v>32725</v>
      </c>
      <c r="C1702" s="2" t="s">
        <v>8691</v>
      </c>
      <c r="D1702" s="2" t="s">
        <v>11</v>
      </c>
      <c r="E1702" s="9" t="s">
        <v>8692</v>
      </c>
      <c r="F1702" s="2" t="s">
        <v>8693</v>
      </c>
      <c r="G1702" s="2" t="s">
        <v>4</v>
      </c>
      <c r="H1702" s="2" t="s">
        <v>3901</v>
      </c>
      <c r="I1702" s="10">
        <v>32840.5</v>
      </c>
      <c r="J1702" s="2" t="s">
        <v>2336</v>
      </c>
      <c r="K1702" s="2" t="s">
        <v>2336</v>
      </c>
      <c r="L1702" s="2" t="s">
        <v>2336</v>
      </c>
      <c r="M1702" s="2" t="s">
        <v>2336</v>
      </c>
      <c r="N1702" s="2" t="s">
        <v>4759</v>
      </c>
    </row>
    <row r="1703" spans="1:14" ht="16.5" customHeight="1">
      <c r="A1703" s="2" t="s">
        <v>15</v>
      </c>
      <c r="B1703" s="4">
        <v>32725</v>
      </c>
      <c r="C1703" s="2" t="s">
        <v>8694</v>
      </c>
      <c r="D1703" s="2" t="s">
        <v>11</v>
      </c>
      <c r="E1703" s="9" t="s">
        <v>8695</v>
      </c>
      <c r="F1703" s="2" t="s">
        <v>8696</v>
      </c>
      <c r="G1703" s="2" t="s">
        <v>4</v>
      </c>
      <c r="H1703" s="2" t="s">
        <v>3901</v>
      </c>
      <c r="I1703" s="10">
        <v>32840.5</v>
      </c>
      <c r="J1703" s="2" t="s">
        <v>2336</v>
      </c>
      <c r="K1703" s="2" t="s">
        <v>2336</v>
      </c>
      <c r="L1703" s="2" t="s">
        <v>2336</v>
      </c>
      <c r="M1703" s="2" t="s">
        <v>2336</v>
      </c>
      <c r="N1703" s="2" t="s">
        <v>4759</v>
      </c>
    </row>
    <row r="1704" spans="1:14" ht="16.5" customHeight="1">
      <c r="A1704" s="2" t="s">
        <v>15</v>
      </c>
      <c r="B1704" s="10">
        <v>38377.53</v>
      </c>
      <c r="C1704" s="2" t="s">
        <v>8697</v>
      </c>
      <c r="D1704" s="2" t="s">
        <v>12</v>
      </c>
      <c r="E1704" s="9" t="s">
        <v>8698</v>
      </c>
      <c r="F1704" s="2" t="s">
        <v>8699</v>
      </c>
      <c r="G1704" s="2" t="s">
        <v>4</v>
      </c>
      <c r="H1704" s="2" t="s">
        <v>3901</v>
      </c>
      <c r="I1704" s="4">
        <v>41790</v>
      </c>
      <c r="J1704" s="2" t="s">
        <v>2336</v>
      </c>
      <c r="K1704" s="2" t="s">
        <v>2336</v>
      </c>
      <c r="L1704" s="2" t="s">
        <v>2336</v>
      </c>
      <c r="M1704" s="2" t="s">
        <v>2336</v>
      </c>
      <c r="N1704" s="2" t="s">
        <v>4759</v>
      </c>
    </row>
    <row r="1705" spans="1:14" ht="16.5" customHeight="1">
      <c r="A1705" s="2" t="s">
        <v>15</v>
      </c>
      <c r="B1705" s="10">
        <v>20392.060000000001</v>
      </c>
      <c r="C1705" s="2" t="s">
        <v>8700</v>
      </c>
      <c r="D1705" s="2" t="s">
        <v>12</v>
      </c>
      <c r="E1705" s="9" t="s">
        <v>8701</v>
      </c>
      <c r="F1705" s="2" t="s">
        <v>8702</v>
      </c>
      <c r="G1705" s="2" t="s">
        <v>4</v>
      </c>
      <c r="H1705" s="2" t="s">
        <v>3901</v>
      </c>
      <c r="I1705" s="10">
        <v>41660.300000000003</v>
      </c>
      <c r="J1705" s="2" t="s">
        <v>2336</v>
      </c>
      <c r="K1705" s="2" t="s">
        <v>2336</v>
      </c>
      <c r="L1705" s="2" t="s">
        <v>2336</v>
      </c>
      <c r="M1705" s="2" t="s">
        <v>2336</v>
      </c>
      <c r="N1705" s="2" t="s">
        <v>21</v>
      </c>
    </row>
    <row r="1706" spans="1:14" ht="16.5" customHeight="1">
      <c r="A1706" s="2" t="s">
        <v>15</v>
      </c>
      <c r="B1706" s="10">
        <v>27924.05</v>
      </c>
      <c r="C1706" s="2" t="s">
        <v>8703</v>
      </c>
      <c r="D1706" s="2" t="s">
        <v>11</v>
      </c>
      <c r="E1706" s="9" t="s">
        <v>8704</v>
      </c>
      <c r="F1706" s="2" t="s">
        <v>8705</v>
      </c>
      <c r="G1706" s="2" t="s">
        <v>4</v>
      </c>
      <c r="H1706" s="2" t="s">
        <v>3901</v>
      </c>
      <c r="I1706" s="10">
        <v>32840.5</v>
      </c>
      <c r="J1706" s="2" t="s">
        <v>2336</v>
      </c>
      <c r="K1706" s="2" t="s">
        <v>2336</v>
      </c>
      <c r="L1706" s="2" t="s">
        <v>2336</v>
      </c>
      <c r="M1706" s="2" t="s">
        <v>2336</v>
      </c>
      <c r="N1706" s="2" t="s">
        <v>4759</v>
      </c>
    </row>
    <row r="1707" spans="1:14" ht="16.5" customHeight="1">
      <c r="A1707" s="2" t="s">
        <v>15</v>
      </c>
      <c r="B1707" s="10">
        <v>5736.5</v>
      </c>
      <c r="C1707" s="2" t="s">
        <v>8706</v>
      </c>
      <c r="D1707" s="2" t="s">
        <v>11</v>
      </c>
      <c r="E1707" s="9" t="s">
        <v>8707</v>
      </c>
      <c r="F1707" s="2" t="s">
        <v>8708</v>
      </c>
      <c r="G1707" s="2" t="s">
        <v>4</v>
      </c>
      <c r="H1707" s="2" t="s">
        <v>3901</v>
      </c>
      <c r="I1707" s="10">
        <v>8225.5300000000007</v>
      </c>
      <c r="J1707" s="2" t="s">
        <v>2336</v>
      </c>
      <c r="K1707" s="2" t="s">
        <v>2336</v>
      </c>
      <c r="L1707" s="2" t="s">
        <v>2336</v>
      </c>
      <c r="M1707" s="2" t="s">
        <v>2336</v>
      </c>
      <c r="N1707" s="2" t="s">
        <v>4759</v>
      </c>
    </row>
    <row r="1708" spans="1:14" ht="16.5" customHeight="1">
      <c r="A1708" s="2" t="s">
        <v>14</v>
      </c>
      <c r="B1708" s="10">
        <v>643152.15</v>
      </c>
      <c r="C1708" s="2" t="s">
        <v>8709</v>
      </c>
      <c r="D1708" s="2" t="s">
        <v>10</v>
      </c>
      <c r="E1708" s="9" t="s">
        <v>8710</v>
      </c>
      <c r="F1708" s="2" t="s">
        <v>8711</v>
      </c>
      <c r="G1708" s="2" t="s">
        <v>4</v>
      </c>
      <c r="H1708" s="2" t="s">
        <v>3901</v>
      </c>
      <c r="I1708" s="10">
        <v>932191.03</v>
      </c>
      <c r="J1708" s="2" t="s">
        <v>2336</v>
      </c>
      <c r="K1708" s="2" t="s">
        <v>2336</v>
      </c>
      <c r="L1708" s="2" t="s">
        <v>2336</v>
      </c>
      <c r="M1708" s="2" t="s">
        <v>2336</v>
      </c>
      <c r="N1708" s="2" t="s">
        <v>4775</v>
      </c>
    </row>
    <row r="1709" spans="1:14" ht="16.5" customHeight="1">
      <c r="A1709" s="2" t="s">
        <v>14</v>
      </c>
      <c r="B1709" s="10">
        <v>235879.61</v>
      </c>
      <c r="C1709" s="2" t="s">
        <v>8712</v>
      </c>
      <c r="D1709" s="2" t="s">
        <v>10</v>
      </c>
      <c r="E1709" s="9" t="s">
        <v>8713</v>
      </c>
      <c r="F1709" s="2" t="s">
        <v>8714</v>
      </c>
      <c r="G1709" s="2" t="s">
        <v>4</v>
      </c>
      <c r="H1709" s="2" t="s">
        <v>3901</v>
      </c>
      <c r="I1709" s="10">
        <v>305846.62</v>
      </c>
      <c r="J1709" s="2" t="s">
        <v>2336</v>
      </c>
      <c r="K1709" s="2" t="s">
        <v>2336</v>
      </c>
      <c r="L1709" s="2" t="s">
        <v>2336</v>
      </c>
      <c r="M1709" s="2" t="s">
        <v>2336</v>
      </c>
      <c r="N1709" s="2" t="s">
        <v>22</v>
      </c>
    </row>
    <row r="1710" spans="1:14" ht="16.5" customHeight="1">
      <c r="A1710" s="2" t="s">
        <v>13</v>
      </c>
      <c r="B1710" s="10">
        <v>2652.8</v>
      </c>
      <c r="C1710" s="2" t="s">
        <v>8715</v>
      </c>
      <c r="D1710" s="2" t="s">
        <v>12</v>
      </c>
      <c r="E1710" s="9" t="s">
        <v>8716</v>
      </c>
      <c r="F1710" s="2" t="s">
        <v>8717</v>
      </c>
      <c r="G1710" s="2" t="s">
        <v>4</v>
      </c>
      <c r="H1710" s="2" t="s">
        <v>3901</v>
      </c>
      <c r="I1710" s="10">
        <v>2652.8</v>
      </c>
      <c r="J1710" s="2" t="s">
        <v>2336</v>
      </c>
      <c r="K1710" s="2" t="s">
        <v>2336</v>
      </c>
      <c r="L1710" s="2" t="s">
        <v>2336</v>
      </c>
      <c r="M1710" s="2" t="s">
        <v>2336</v>
      </c>
      <c r="N1710" s="2" t="s">
        <v>20</v>
      </c>
    </row>
    <row r="1711" spans="1:14" ht="16.5" customHeight="1">
      <c r="A1711" s="2" t="s">
        <v>13</v>
      </c>
      <c r="B1711" s="10">
        <v>7044.62</v>
      </c>
      <c r="C1711" s="2" t="s">
        <v>8718</v>
      </c>
      <c r="D1711" s="2" t="s">
        <v>11</v>
      </c>
      <c r="E1711" s="9" t="s">
        <v>8719</v>
      </c>
      <c r="F1711" s="2" t="s">
        <v>8720</v>
      </c>
      <c r="G1711" s="2" t="s">
        <v>4</v>
      </c>
      <c r="H1711" s="2" t="s">
        <v>3901</v>
      </c>
      <c r="I1711" s="10">
        <v>30877.22</v>
      </c>
      <c r="J1711" s="2" t="s">
        <v>2336</v>
      </c>
      <c r="K1711" s="2" t="s">
        <v>2336</v>
      </c>
      <c r="L1711" s="2" t="s">
        <v>2336</v>
      </c>
      <c r="M1711" s="2" t="s">
        <v>2336</v>
      </c>
      <c r="N1711" s="2" t="s">
        <v>20</v>
      </c>
    </row>
    <row r="1712" spans="1:14" ht="16.5" customHeight="1">
      <c r="A1712" s="2" t="s">
        <v>16</v>
      </c>
      <c r="B1712" s="4">
        <v>2720300</v>
      </c>
      <c r="C1712" s="2" t="s">
        <v>8721</v>
      </c>
      <c r="D1712" s="2" t="s">
        <v>11</v>
      </c>
      <c r="E1712" s="9" t="s">
        <v>8722</v>
      </c>
      <c r="F1712" s="2" t="s">
        <v>8723</v>
      </c>
      <c r="G1712" s="2" t="s">
        <v>4</v>
      </c>
      <c r="H1712" s="2" t="s">
        <v>3901</v>
      </c>
      <c r="I1712" s="10">
        <v>2776276.88</v>
      </c>
      <c r="J1712" s="2" t="s">
        <v>2336</v>
      </c>
      <c r="K1712" s="2" t="s">
        <v>2336</v>
      </c>
      <c r="L1712" s="2" t="s">
        <v>2336</v>
      </c>
      <c r="M1712" s="2" t="s">
        <v>2336</v>
      </c>
      <c r="N1712" s="2" t="s">
        <v>21</v>
      </c>
    </row>
    <row r="1713" spans="1:14" ht="16.5" customHeight="1">
      <c r="A1713" s="2" t="s">
        <v>15</v>
      </c>
      <c r="B1713" s="10">
        <v>22621.56</v>
      </c>
      <c r="C1713" s="2" t="s">
        <v>8724</v>
      </c>
      <c r="D1713" s="2" t="s">
        <v>11</v>
      </c>
      <c r="E1713" s="9" t="s">
        <v>8725</v>
      </c>
      <c r="F1713" s="2" t="s">
        <v>8726</v>
      </c>
      <c r="G1713" s="2" t="s">
        <v>4</v>
      </c>
      <c r="H1713" s="2" t="s">
        <v>3901</v>
      </c>
      <c r="I1713" s="10">
        <v>38228.57</v>
      </c>
      <c r="J1713" s="2" t="s">
        <v>2336</v>
      </c>
      <c r="K1713" s="2" t="s">
        <v>2336</v>
      </c>
      <c r="L1713" s="2" t="s">
        <v>2336</v>
      </c>
      <c r="M1713" s="2" t="s">
        <v>2336</v>
      </c>
      <c r="N1713" s="2" t="s">
        <v>4759</v>
      </c>
    </row>
    <row r="1714" spans="1:14" ht="16.5" customHeight="1">
      <c r="A1714" s="2" t="s">
        <v>15</v>
      </c>
      <c r="B1714" s="4">
        <v>21406</v>
      </c>
      <c r="C1714" s="2" t="s">
        <v>8727</v>
      </c>
      <c r="D1714" s="2" t="s">
        <v>11</v>
      </c>
      <c r="E1714" s="9" t="s">
        <v>8728</v>
      </c>
      <c r="F1714" s="2" t="s">
        <v>8729</v>
      </c>
      <c r="G1714" s="2" t="s">
        <v>4</v>
      </c>
      <c r="H1714" s="2" t="s">
        <v>3901</v>
      </c>
      <c r="I1714" s="10">
        <v>33712.519999999997</v>
      </c>
      <c r="J1714" s="2" t="s">
        <v>2336</v>
      </c>
      <c r="K1714" s="2" t="s">
        <v>2336</v>
      </c>
      <c r="L1714" s="2" t="s">
        <v>2336</v>
      </c>
      <c r="M1714" s="2" t="s">
        <v>2336</v>
      </c>
      <c r="N1714" s="2" t="s">
        <v>4759</v>
      </c>
    </row>
    <row r="1715" spans="1:14" ht="16.5" customHeight="1">
      <c r="A1715" s="2" t="s">
        <v>15</v>
      </c>
      <c r="B1715" s="10">
        <v>21957.97</v>
      </c>
      <c r="C1715" s="2" t="s">
        <v>8730</v>
      </c>
      <c r="D1715" s="2" t="s">
        <v>11</v>
      </c>
      <c r="E1715" s="9" t="s">
        <v>8731</v>
      </c>
      <c r="F1715" s="2" t="s">
        <v>8732</v>
      </c>
      <c r="G1715" s="2" t="s">
        <v>4</v>
      </c>
      <c r="H1715" s="2" t="s">
        <v>3901</v>
      </c>
      <c r="I1715" s="10">
        <v>33712.519999999997</v>
      </c>
      <c r="J1715" s="2" t="s">
        <v>2336</v>
      </c>
      <c r="K1715" s="2" t="s">
        <v>2336</v>
      </c>
      <c r="L1715" s="2" t="s">
        <v>2336</v>
      </c>
      <c r="M1715" s="2" t="s">
        <v>2336</v>
      </c>
      <c r="N1715" s="2" t="s">
        <v>4759</v>
      </c>
    </row>
    <row r="1716" spans="1:14" ht="16.5" customHeight="1">
      <c r="A1716" s="2" t="s">
        <v>15</v>
      </c>
      <c r="B1716" s="10">
        <v>18346.47</v>
      </c>
      <c r="C1716" s="2" t="s">
        <v>8733</v>
      </c>
      <c r="D1716" s="2" t="s">
        <v>11</v>
      </c>
      <c r="E1716" s="9" t="s">
        <v>8734</v>
      </c>
      <c r="F1716" s="2" t="s">
        <v>8735</v>
      </c>
      <c r="G1716" s="2" t="s">
        <v>4</v>
      </c>
      <c r="H1716" s="2" t="s">
        <v>3901</v>
      </c>
      <c r="I1716" s="10">
        <v>32840.5</v>
      </c>
      <c r="J1716" s="2" t="s">
        <v>2336</v>
      </c>
      <c r="K1716" s="2" t="s">
        <v>2336</v>
      </c>
      <c r="L1716" s="2" t="s">
        <v>2336</v>
      </c>
      <c r="M1716" s="2" t="s">
        <v>2336</v>
      </c>
      <c r="N1716" s="2" t="s">
        <v>4759</v>
      </c>
    </row>
    <row r="1717" spans="1:14" ht="16.5" customHeight="1">
      <c r="A1717" s="2" t="s">
        <v>15</v>
      </c>
      <c r="B1717" s="10">
        <v>25687.200000000001</v>
      </c>
      <c r="C1717" s="2" t="s">
        <v>8736</v>
      </c>
      <c r="D1717" s="2" t="s">
        <v>11</v>
      </c>
      <c r="E1717" s="9" t="s">
        <v>8737</v>
      </c>
      <c r="F1717" s="2" t="s">
        <v>8738</v>
      </c>
      <c r="G1717" s="2" t="s">
        <v>4</v>
      </c>
      <c r="H1717" s="2" t="s">
        <v>3901</v>
      </c>
      <c r="I1717" s="10">
        <v>42792.75</v>
      </c>
      <c r="J1717" s="2" t="s">
        <v>2336</v>
      </c>
      <c r="K1717" s="2" t="s">
        <v>2336</v>
      </c>
      <c r="L1717" s="2" t="s">
        <v>2336</v>
      </c>
      <c r="M1717" s="2" t="s">
        <v>2336</v>
      </c>
      <c r="N1717" s="2" t="s">
        <v>4759</v>
      </c>
    </row>
    <row r="1718" spans="1:14" ht="16.5" customHeight="1">
      <c r="A1718" s="2" t="s">
        <v>15</v>
      </c>
      <c r="B1718" s="10">
        <v>21739.32</v>
      </c>
      <c r="C1718" s="2" t="s">
        <v>8739</v>
      </c>
      <c r="D1718" s="2" t="s">
        <v>11</v>
      </c>
      <c r="E1718" s="9" t="s">
        <v>8740</v>
      </c>
      <c r="F1718" s="2" t="s">
        <v>8741</v>
      </c>
      <c r="G1718" s="2" t="s">
        <v>4</v>
      </c>
      <c r="H1718" s="2" t="s">
        <v>3901</v>
      </c>
      <c r="I1718" s="10">
        <v>38228.57</v>
      </c>
      <c r="J1718" s="2" t="s">
        <v>2336</v>
      </c>
      <c r="K1718" s="2" t="s">
        <v>2336</v>
      </c>
      <c r="L1718" s="2" t="s">
        <v>2336</v>
      </c>
      <c r="M1718" s="2" t="s">
        <v>2336</v>
      </c>
      <c r="N1718" s="2" t="s">
        <v>4759</v>
      </c>
    </row>
    <row r="1719" spans="1:14" ht="16.5" customHeight="1">
      <c r="A1719" s="2" t="s">
        <v>15</v>
      </c>
      <c r="B1719" s="4">
        <v>16819</v>
      </c>
      <c r="C1719" s="2" t="s">
        <v>8742</v>
      </c>
      <c r="D1719" s="2" t="s">
        <v>11</v>
      </c>
      <c r="E1719" s="9" t="s">
        <v>8743</v>
      </c>
      <c r="F1719" s="2" t="s">
        <v>8744</v>
      </c>
      <c r="G1719" s="2" t="s">
        <v>4</v>
      </c>
      <c r="H1719" s="2" t="s">
        <v>3901</v>
      </c>
      <c r="I1719" s="10">
        <v>38253.599999999999</v>
      </c>
      <c r="J1719" s="2" t="s">
        <v>2336</v>
      </c>
      <c r="K1719" s="2" t="s">
        <v>2336</v>
      </c>
      <c r="L1719" s="2" t="s">
        <v>2336</v>
      </c>
      <c r="M1719" s="2" t="s">
        <v>2336</v>
      </c>
      <c r="N1719" s="2" t="s">
        <v>4759</v>
      </c>
    </row>
    <row r="1720" spans="1:14" ht="16.5" customHeight="1">
      <c r="A1720" s="2" t="s">
        <v>15</v>
      </c>
      <c r="B1720" s="4">
        <v>45375</v>
      </c>
      <c r="C1720" s="2" t="s">
        <v>8745</v>
      </c>
      <c r="D1720" s="2" t="s">
        <v>10</v>
      </c>
      <c r="E1720" s="9" t="s">
        <v>8746</v>
      </c>
      <c r="F1720" s="2" t="s">
        <v>8747</v>
      </c>
      <c r="G1720" s="2" t="s">
        <v>4</v>
      </c>
      <c r="H1720" s="2" t="s">
        <v>3901</v>
      </c>
      <c r="I1720" s="10">
        <v>75582.649999999994</v>
      </c>
      <c r="J1720" s="2" t="s">
        <v>2336</v>
      </c>
      <c r="K1720" s="2" t="s">
        <v>2336</v>
      </c>
      <c r="L1720" s="2" t="s">
        <v>2336</v>
      </c>
      <c r="M1720" s="2" t="s">
        <v>2336</v>
      </c>
      <c r="N1720" s="2" t="s">
        <v>4759</v>
      </c>
    </row>
    <row r="1721" spans="1:14" ht="16.5" customHeight="1">
      <c r="A1721" s="2" t="s">
        <v>15</v>
      </c>
      <c r="B1721" s="10">
        <v>12228.94</v>
      </c>
      <c r="C1721" s="2" t="s">
        <v>8748</v>
      </c>
      <c r="D1721" s="2" t="s">
        <v>11</v>
      </c>
      <c r="E1721" s="9" t="s">
        <v>8749</v>
      </c>
      <c r="F1721" s="2" t="s">
        <v>8750</v>
      </c>
      <c r="G1721" s="2" t="s">
        <v>4</v>
      </c>
      <c r="H1721" s="2" t="s">
        <v>3901</v>
      </c>
      <c r="I1721" s="10">
        <v>33712.519999999997</v>
      </c>
      <c r="J1721" s="2" t="s">
        <v>2336</v>
      </c>
      <c r="K1721" s="2" t="s">
        <v>2336</v>
      </c>
      <c r="L1721" s="2" t="s">
        <v>2336</v>
      </c>
      <c r="M1721" s="2" t="s">
        <v>2336</v>
      </c>
      <c r="N1721" s="2" t="s">
        <v>4759</v>
      </c>
    </row>
    <row r="1722" spans="1:14" ht="16.5" customHeight="1">
      <c r="A1722" s="2" t="s">
        <v>15</v>
      </c>
      <c r="B1722" s="10">
        <v>16054.5</v>
      </c>
      <c r="C1722" s="2" t="s">
        <v>8751</v>
      </c>
      <c r="D1722" s="2" t="s">
        <v>11</v>
      </c>
      <c r="E1722" s="9" t="s">
        <v>8752</v>
      </c>
      <c r="F1722" s="2" t="s">
        <v>8753</v>
      </c>
      <c r="G1722" s="2" t="s">
        <v>4</v>
      </c>
      <c r="H1722" s="2" t="s">
        <v>3901</v>
      </c>
      <c r="I1722" s="10">
        <v>33712.519999999997</v>
      </c>
      <c r="J1722" s="2" t="s">
        <v>2336</v>
      </c>
      <c r="K1722" s="2" t="s">
        <v>2336</v>
      </c>
      <c r="L1722" s="2" t="s">
        <v>2336</v>
      </c>
      <c r="M1722" s="2" t="s">
        <v>2336</v>
      </c>
      <c r="N1722" s="2" t="s">
        <v>4759</v>
      </c>
    </row>
    <row r="1723" spans="1:14" ht="16.5" customHeight="1">
      <c r="A1723" s="2" t="s">
        <v>15</v>
      </c>
      <c r="B1723" s="10">
        <v>17583.5</v>
      </c>
      <c r="C1723" s="2" t="s">
        <v>8754</v>
      </c>
      <c r="D1723" s="2" t="s">
        <v>11</v>
      </c>
      <c r="E1723" s="9" t="s">
        <v>8755</v>
      </c>
      <c r="F1723" s="2" t="s">
        <v>8756</v>
      </c>
      <c r="G1723" s="2" t="s">
        <v>4</v>
      </c>
      <c r="H1723" s="2" t="s">
        <v>3901</v>
      </c>
      <c r="I1723" s="10">
        <v>33712.519999999997</v>
      </c>
      <c r="J1723" s="2" t="s">
        <v>2336</v>
      </c>
      <c r="K1723" s="2" t="s">
        <v>2336</v>
      </c>
      <c r="L1723" s="2" t="s">
        <v>2336</v>
      </c>
      <c r="M1723" s="2" t="s">
        <v>2336</v>
      </c>
      <c r="N1723" s="2" t="s">
        <v>4759</v>
      </c>
    </row>
    <row r="1724" spans="1:14" ht="16.5" customHeight="1">
      <c r="A1724" s="2" t="s">
        <v>14</v>
      </c>
      <c r="B1724" s="10">
        <v>511522.12</v>
      </c>
      <c r="C1724" s="2" t="s">
        <v>8757</v>
      </c>
      <c r="D1724" s="2" t="s">
        <v>10</v>
      </c>
      <c r="E1724" s="9" t="s">
        <v>8758</v>
      </c>
      <c r="F1724" s="2" t="s">
        <v>8759</v>
      </c>
      <c r="G1724" s="2" t="s">
        <v>4</v>
      </c>
      <c r="H1724" s="2" t="s">
        <v>3901</v>
      </c>
      <c r="I1724" s="10">
        <v>636696.68000000005</v>
      </c>
      <c r="J1724" s="2" t="s">
        <v>2336</v>
      </c>
      <c r="K1724" s="2" t="s">
        <v>2336</v>
      </c>
      <c r="L1724" s="2" t="s">
        <v>2336</v>
      </c>
      <c r="M1724" s="2" t="s">
        <v>2336</v>
      </c>
      <c r="N1724" s="2" t="s">
        <v>4775</v>
      </c>
    </row>
    <row r="1725" spans="1:14" ht="16.5" customHeight="1">
      <c r="A1725" s="2" t="s">
        <v>14</v>
      </c>
      <c r="B1725" s="10">
        <v>66978.64</v>
      </c>
      <c r="C1725" s="2" t="s">
        <v>8760</v>
      </c>
      <c r="D1725" s="2" t="s">
        <v>12</v>
      </c>
      <c r="E1725" s="9" t="s">
        <v>8761</v>
      </c>
      <c r="F1725" s="2" t="s">
        <v>8762</v>
      </c>
      <c r="G1725" s="2" t="s">
        <v>4</v>
      </c>
      <c r="H1725" s="2" t="s">
        <v>3901</v>
      </c>
      <c r="I1725" s="10">
        <v>103226.3</v>
      </c>
      <c r="J1725" s="2" t="s">
        <v>2336</v>
      </c>
      <c r="K1725" s="2" t="s">
        <v>2336</v>
      </c>
      <c r="L1725" s="2" t="s">
        <v>2336</v>
      </c>
      <c r="M1725" s="2" t="s">
        <v>2336</v>
      </c>
      <c r="N1725" s="2" t="s">
        <v>21</v>
      </c>
    </row>
    <row r="1726" spans="1:14" ht="16.5" customHeight="1">
      <c r="A1726" s="2" t="s">
        <v>15</v>
      </c>
      <c r="B1726" s="4">
        <v>18348</v>
      </c>
      <c r="C1726" s="2" t="s">
        <v>8763</v>
      </c>
      <c r="D1726" s="2" t="s">
        <v>11</v>
      </c>
      <c r="E1726" s="9" t="s">
        <v>8764</v>
      </c>
      <c r="F1726" s="2" t="s">
        <v>8765</v>
      </c>
      <c r="G1726" s="2" t="s">
        <v>4</v>
      </c>
      <c r="H1726" s="2" t="s">
        <v>3901</v>
      </c>
      <c r="I1726" s="10">
        <v>33712.519999999997</v>
      </c>
      <c r="J1726" s="2" t="s">
        <v>2336</v>
      </c>
      <c r="K1726" s="2" t="s">
        <v>2336</v>
      </c>
      <c r="L1726" s="2" t="s">
        <v>2336</v>
      </c>
      <c r="M1726" s="2" t="s">
        <v>2336</v>
      </c>
      <c r="N1726" s="2" t="s">
        <v>4759</v>
      </c>
    </row>
    <row r="1727" spans="1:14" ht="16.5" customHeight="1">
      <c r="A1727" s="2" t="s">
        <v>15</v>
      </c>
      <c r="B1727" s="10">
        <v>25381.4</v>
      </c>
      <c r="C1727" s="2" t="s">
        <v>8766</v>
      </c>
      <c r="D1727" s="2" t="s">
        <v>11</v>
      </c>
      <c r="E1727" s="9" t="s">
        <v>8767</v>
      </c>
      <c r="F1727" s="2" t="s">
        <v>8768</v>
      </c>
      <c r="G1727" s="2" t="s">
        <v>4</v>
      </c>
      <c r="H1727" s="2" t="s">
        <v>3901</v>
      </c>
      <c r="I1727" s="10">
        <v>49210.7</v>
      </c>
      <c r="J1727" s="2" t="s">
        <v>2336</v>
      </c>
      <c r="K1727" s="2" t="s">
        <v>2336</v>
      </c>
      <c r="L1727" s="2" t="s">
        <v>2336</v>
      </c>
      <c r="M1727" s="2" t="s">
        <v>2336</v>
      </c>
      <c r="N1727" s="2" t="s">
        <v>4759</v>
      </c>
    </row>
    <row r="1728" spans="1:14" ht="16.5" customHeight="1">
      <c r="A1728" s="2" t="s">
        <v>15</v>
      </c>
      <c r="B1728" s="4">
        <v>21406</v>
      </c>
      <c r="C1728" s="2" t="s">
        <v>8769</v>
      </c>
      <c r="D1728" s="2" t="s">
        <v>11</v>
      </c>
      <c r="E1728" s="9" t="s">
        <v>8770</v>
      </c>
      <c r="F1728" s="2" t="s">
        <v>8771</v>
      </c>
      <c r="G1728" s="2" t="s">
        <v>4</v>
      </c>
      <c r="H1728" s="2" t="s">
        <v>3901</v>
      </c>
      <c r="I1728" s="10">
        <v>41366.32</v>
      </c>
      <c r="J1728" s="2" t="s">
        <v>2336</v>
      </c>
      <c r="K1728" s="2" t="s">
        <v>2336</v>
      </c>
      <c r="L1728" s="2" t="s">
        <v>2336</v>
      </c>
      <c r="M1728" s="2" t="s">
        <v>2336</v>
      </c>
      <c r="N1728" s="2" t="s">
        <v>4759</v>
      </c>
    </row>
    <row r="1729" spans="1:14" ht="16.5" customHeight="1">
      <c r="A1729" s="2" t="s">
        <v>15</v>
      </c>
      <c r="B1729" s="10">
        <v>19724.099999999999</v>
      </c>
      <c r="C1729" s="2" t="s">
        <v>8772</v>
      </c>
      <c r="D1729" s="2" t="s">
        <v>11</v>
      </c>
      <c r="E1729" s="9" t="s">
        <v>8773</v>
      </c>
      <c r="F1729" s="2" t="s">
        <v>8774</v>
      </c>
      <c r="G1729" s="2" t="s">
        <v>4</v>
      </c>
      <c r="H1729" s="2" t="s">
        <v>3901</v>
      </c>
      <c r="I1729" s="10">
        <v>38253.599999999999</v>
      </c>
      <c r="J1729" s="2" t="s">
        <v>2336</v>
      </c>
      <c r="K1729" s="2" t="s">
        <v>2336</v>
      </c>
      <c r="L1729" s="2" t="s">
        <v>2336</v>
      </c>
      <c r="M1729" s="2" t="s">
        <v>2336</v>
      </c>
      <c r="N1729" s="2" t="s">
        <v>4759</v>
      </c>
    </row>
    <row r="1730" spans="1:14" ht="16.5" customHeight="1">
      <c r="A1730" s="2" t="s">
        <v>14</v>
      </c>
      <c r="B1730" s="10">
        <v>47786.400000000001</v>
      </c>
      <c r="C1730" s="2" t="s">
        <v>8775</v>
      </c>
      <c r="D1730" s="2" t="s">
        <v>11</v>
      </c>
      <c r="E1730" s="9" t="s">
        <v>8776</v>
      </c>
      <c r="F1730" s="2" t="s">
        <v>8777</v>
      </c>
      <c r="G1730" s="2" t="s">
        <v>4</v>
      </c>
      <c r="H1730" s="2" t="s">
        <v>3901</v>
      </c>
      <c r="I1730" s="10">
        <v>62140.95</v>
      </c>
      <c r="J1730" s="2" t="s">
        <v>2336</v>
      </c>
      <c r="K1730" s="2" t="s">
        <v>2336</v>
      </c>
      <c r="L1730" s="2" t="s">
        <v>2336</v>
      </c>
      <c r="M1730" s="2" t="s">
        <v>2336</v>
      </c>
      <c r="N1730" s="2" t="s">
        <v>20</v>
      </c>
    </row>
    <row r="1731" spans="1:14" ht="16.5" customHeight="1">
      <c r="A1731" s="2" t="s">
        <v>16</v>
      </c>
      <c r="B1731" s="10">
        <v>1295438.94</v>
      </c>
      <c r="C1731" s="2" t="s">
        <v>8778</v>
      </c>
      <c r="D1731" s="2" t="s">
        <v>10</v>
      </c>
      <c r="E1731" s="9" t="s">
        <v>8779</v>
      </c>
      <c r="F1731" s="2" t="s">
        <v>8780</v>
      </c>
      <c r="G1731" s="2" t="s">
        <v>4</v>
      </c>
      <c r="H1731" s="2" t="s">
        <v>3901</v>
      </c>
      <c r="I1731" s="10">
        <v>1472257.02</v>
      </c>
      <c r="J1731" s="2" t="s">
        <v>2336</v>
      </c>
      <c r="K1731" s="2" t="s">
        <v>2336</v>
      </c>
      <c r="L1731" s="2" t="s">
        <v>2336</v>
      </c>
      <c r="M1731" s="2" t="s">
        <v>2336</v>
      </c>
      <c r="N1731" s="2" t="s">
        <v>4759</v>
      </c>
    </row>
    <row r="1732" spans="1:14" ht="16.5" customHeight="1">
      <c r="A1732" s="2" t="s">
        <v>4338</v>
      </c>
      <c r="B1732" s="10">
        <v>2825931.61</v>
      </c>
      <c r="C1732" s="2" t="s">
        <v>8781</v>
      </c>
      <c r="D1732" s="2" t="s">
        <v>10</v>
      </c>
      <c r="E1732" s="9" t="s">
        <v>8782</v>
      </c>
      <c r="F1732" s="2" t="s">
        <v>8783</v>
      </c>
      <c r="G1732" s="2" t="s">
        <v>4</v>
      </c>
      <c r="H1732" s="2" t="s">
        <v>3901</v>
      </c>
      <c r="I1732" s="10">
        <v>3919461.32</v>
      </c>
      <c r="J1732" s="2" t="s">
        <v>2336</v>
      </c>
      <c r="K1732" s="2" t="s">
        <v>2336</v>
      </c>
      <c r="L1732" s="2" t="s">
        <v>2336</v>
      </c>
      <c r="M1732" s="2" t="s">
        <v>2336</v>
      </c>
      <c r="N1732" s="2" t="s">
        <v>4775</v>
      </c>
    </row>
    <row r="1733" spans="1:14" ht="16.5" customHeight="1">
      <c r="A1733" s="2" t="s">
        <v>14</v>
      </c>
      <c r="B1733" s="10">
        <v>1693253.68</v>
      </c>
      <c r="C1733" s="2" t="s">
        <v>8784</v>
      </c>
      <c r="D1733" s="2" t="s">
        <v>10</v>
      </c>
      <c r="E1733" s="9" t="s">
        <v>8785</v>
      </c>
      <c r="F1733" s="2" t="s">
        <v>8786</v>
      </c>
      <c r="G1733" s="2" t="s">
        <v>4</v>
      </c>
      <c r="H1733" s="2" t="s">
        <v>3901</v>
      </c>
      <c r="I1733" s="10">
        <v>1993939.82</v>
      </c>
      <c r="J1733" s="2" t="s">
        <v>2336</v>
      </c>
      <c r="K1733" s="2" t="s">
        <v>2336</v>
      </c>
      <c r="L1733" s="2" t="s">
        <v>2336</v>
      </c>
      <c r="M1733" s="2" t="s">
        <v>2336</v>
      </c>
      <c r="N1733" s="2" t="s">
        <v>4759</v>
      </c>
    </row>
    <row r="1734" spans="1:14" ht="16.5" customHeight="1">
      <c r="A1734" s="2" t="s">
        <v>4338</v>
      </c>
      <c r="B1734" s="10">
        <v>1592532.26</v>
      </c>
      <c r="C1734" s="2" t="s">
        <v>8787</v>
      </c>
      <c r="D1734" s="2" t="s">
        <v>10</v>
      </c>
      <c r="E1734" s="9" t="s">
        <v>8788</v>
      </c>
      <c r="F1734" s="2" t="s">
        <v>8789</v>
      </c>
      <c r="G1734" s="2" t="s">
        <v>4</v>
      </c>
      <c r="H1734" s="2" t="s">
        <v>3901</v>
      </c>
      <c r="I1734" s="10">
        <v>2429001.9300000002</v>
      </c>
      <c r="J1734" s="2" t="s">
        <v>2336</v>
      </c>
      <c r="K1734" s="2" t="s">
        <v>2336</v>
      </c>
      <c r="L1734" s="2" t="s">
        <v>2336</v>
      </c>
      <c r="M1734" s="2" t="s">
        <v>2336</v>
      </c>
      <c r="N1734" s="2" t="s">
        <v>4775</v>
      </c>
    </row>
    <row r="1735" spans="1:14" ht="16.5" customHeight="1">
      <c r="A1735" s="2" t="s">
        <v>13</v>
      </c>
      <c r="B1735" s="10">
        <v>4647.37</v>
      </c>
      <c r="C1735" s="2" t="s">
        <v>8790</v>
      </c>
      <c r="D1735" s="2" t="s">
        <v>12</v>
      </c>
      <c r="E1735" s="9" t="s">
        <v>8791</v>
      </c>
      <c r="F1735" s="2" t="s">
        <v>8792</v>
      </c>
      <c r="G1735" s="2" t="s">
        <v>4</v>
      </c>
      <c r="H1735" s="2" t="s">
        <v>3901</v>
      </c>
      <c r="I1735" s="10">
        <v>4647.37</v>
      </c>
      <c r="J1735" s="2" t="s">
        <v>2336</v>
      </c>
      <c r="K1735" s="2" t="s">
        <v>2336</v>
      </c>
      <c r="L1735" s="2" t="s">
        <v>2336</v>
      </c>
      <c r="M1735" s="2" t="s">
        <v>2336</v>
      </c>
      <c r="N1735" s="2" t="s">
        <v>27</v>
      </c>
    </row>
    <row r="1736" spans="1:14" ht="16.5" customHeight="1">
      <c r="A1736" s="2" t="s">
        <v>14</v>
      </c>
      <c r="B1736" s="10">
        <v>375277.77</v>
      </c>
      <c r="C1736" s="2" t="s">
        <v>8793</v>
      </c>
      <c r="D1736" s="2" t="s">
        <v>10</v>
      </c>
      <c r="E1736" s="9" t="s">
        <v>8794</v>
      </c>
      <c r="F1736" s="2" t="s">
        <v>8795</v>
      </c>
      <c r="G1736" s="2" t="s">
        <v>4</v>
      </c>
      <c r="H1736" s="2" t="s">
        <v>3901</v>
      </c>
      <c r="I1736" s="10">
        <v>446228.02</v>
      </c>
      <c r="J1736" s="2" t="s">
        <v>2336</v>
      </c>
      <c r="K1736" s="2" t="s">
        <v>2336</v>
      </c>
      <c r="L1736" s="2" t="s">
        <v>2336</v>
      </c>
      <c r="M1736" s="2" t="s">
        <v>2336</v>
      </c>
      <c r="N1736" s="2" t="s">
        <v>4775</v>
      </c>
    </row>
    <row r="1737" spans="1:14" ht="16.5" customHeight="1">
      <c r="A1737" s="2" t="s">
        <v>4338</v>
      </c>
      <c r="B1737" s="4">
        <v>1714570</v>
      </c>
      <c r="C1737" s="2" t="s">
        <v>8796</v>
      </c>
      <c r="D1737" s="2" t="s">
        <v>10</v>
      </c>
      <c r="E1737" s="9" t="s">
        <v>8797</v>
      </c>
      <c r="F1737" s="2" t="s">
        <v>8798</v>
      </c>
      <c r="G1737" s="2" t="s">
        <v>4</v>
      </c>
      <c r="H1737" s="2" t="s">
        <v>3901</v>
      </c>
      <c r="I1737" s="4">
        <v>2655500</v>
      </c>
      <c r="J1737" s="2" t="s">
        <v>2336</v>
      </c>
      <c r="K1737" s="2" t="s">
        <v>2336</v>
      </c>
      <c r="L1737" s="2" t="s">
        <v>2336</v>
      </c>
      <c r="M1737" s="2" t="s">
        <v>2336</v>
      </c>
      <c r="N1737" s="2" t="s">
        <v>4775</v>
      </c>
    </row>
    <row r="1738" spans="1:14" ht="16.5" customHeight="1">
      <c r="A1738" s="2" t="s">
        <v>4338</v>
      </c>
      <c r="B1738" s="10">
        <v>1702545.23</v>
      </c>
      <c r="C1738" s="2" t="s">
        <v>8799</v>
      </c>
      <c r="D1738" s="2" t="s">
        <v>10</v>
      </c>
      <c r="E1738" s="9" t="s">
        <v>8800</v>
      </c>
      <c r="F1738" s="2" t="s">
        <v>8801</v>
      </c>
      <c r="G1738" s="2" t="s">
        <v>4</v>
      </c>
      <c r="H1738" s="2" t="s">
        <v>3901</v>
      </c>
      <c r="I1738" s="10">
        <v>2504684.4500000002</v>
      </c>
      <c r="J1738" s="2" t="s">
        <v>2336</v>
      </c>
      <c r="K1738" s="2" t="s">
        <v>2336</v>
      </c>
      <c r="L1738" s="2" t="s">
        <v>2336</v>
      </c>
      <c r="M1738" s="2" t="s">
        <v>2336</v>
      </c>
      <c r="N1738" s="2" t="s">
        <v>4775</v>
      </c>
    </row>
    <row r="1739" spans="1:14" ht="16.5" customHeight="1">
      <c r="A1739" s="2" t="s">
        <v>4338</v>
      </c>
      <c r="B1739" s="4">
        <v>25984</v>
      </c>
      <c r="C1739" s="2" t="s">
        <v>8802</v>
      </c>
      <c r="D1739" s="2" t="s">
        <v>11</v>
      </c>
      <c r="E1739" s="9" t="s">
        <v>8803</v>
      </c>
      <c r="F1739" s="2" t="s">
        <v>8804</v>
      </c>
      <c r="G1739" s="2" t="s">
        <v>4</v>
      </c>
      <c r="H1739" s="2" t="s">
        <v>3901</v>
      </c>
      <c r="I1739" s="4">
        <v>35840</v>
      </c>
      <c r="J1739" s="2" t="s">
        <v>2336</v>
      </c>
      <c r="K1739" s="2" t="s">
        <v>2336</v>
      </c>
      <c r="L1739" s="2" t="s">
        <v>2336</v>
      </c>
      <c r="M1739" s="2" t="s">
        <v>2336</v>
      </c>
      <c r="N1739" s="2" t="s">
        <v>4759</v>
      </c>
    </row>
    <row r="1740" spans="1:14" ht="16.5" customHeight="1">
      <c r="A1740" s="2" t="s">
        <v>4338</v>
      </c>
      <c r="B1740" s="10">
        <v>960.25</v>
      </c>
      <c r="C1740" s="2" t="s">
        <v>8802</v>
      </c>
      <c r="D1740" s="2" t="s">
        <v>11</v>
      </c>
      <c r="E1740" s="9" t="s">
        <v>8805</v>
      </c>
      <c r="F1740" s="2" t="s">
        <v>8804</v>
      </c>
      <c r="G1740" s="2" t="s">
        <v>4</v>
      </c>
      <c r="H1740" s="2" t="s">
        <v>3901</v>
      </c>
      <c r="I1740" s="4">
        <v>2000</v>
      </c>
      <c r="J1740" s="2" t="s">
        <v>2336</v>
      </c>
      <c r="K1740" s="2" t="s">
        <v>2336</v>
      </c>
      <c r="L1740" s="2" t="s">
        <v>2336</v>
      </c>
      <c r="M1740" s="2" t="s">
        <v>2336</v>
      </c>
      <c r="N1740" s="2" t="s">
        <v>4759</v>
      </c>
    </row>
    <row r="1741" spans="1:14" ht="16.5" customHeight="1">
      <c r="A1741" s="2" t="s">
        <v>16</v>
      </c>
      <c r="B1741" s="4">
        <v>24489000</v>
      </c>
      <c r="C1741" s="2" t="s">
        <v>8806</v>
      </c>
      <c r="D1741" s="2" t="s">
        <v>11</v>
      </c>
      <c r="E1741" s="9" t="s">
        <v>8807</v>
      </c>
      <c r="F1741" s="2" t="s">
        <v>8808</v>
      </c>
      <c r="G1741" s="2" t="s">
        <v>4</v>
      </c>
      <c r="H1741" s="2" t="s">
        <v>3901</v>
      </c>
      <c r="I1741" s="4">
        <v>24489000</v>
      </c>
      <c r="J1741" s="2" t="s">
        <v>2336</v>
      </c>
      <c r="K1741" s="2" t="s">
        <v>2336</v>
      </c>
      <c r="L1741" s="2" t="s">
        <v>2336</v>
      </c>
      <c r="M1741" s="2" t="s">
        <v>2336</v>
      </c>
      <c r="N1741" s="2" t="s">
        <v>26</v>
      </c>
    </row>
    <row r="1742" spans="1:14" ht="16.5" customHeight="1">
      <c r="A1742" s="2" t="s">
        <v>16</v>
      </c>
      <c r="B1742" s="4">
        <v>12875000</v>
      </c>
      <c r="C1742" s="2" t="s">
        <v>8806</v>
      </c>
      <c r="D1742" s="2" t="s">
        <v>11</v>
      </c>
      <c r="E1742" s="9" t="s">
        <v>8809</v>
      </c>
      <c r="F1742" s="2" t="s">
        <v>8808</v>
      </c>
      <c r="G1742" s="2" t="s">
        <v>4</v>
      </c>
      <c r="H1742" s="2" t="s">
        <v>3901</v>
      </c>
      <c r="I1742" s="4">
        <v>12875000</v>
      </c>
      <c r="J1742" s="2" t="s">
        <v>2336</v>
      </c>
      <c r="K1742" s="2" t="s">
        <v>2336</v>
      </c>
      <c r="L1742" s="2" t="s">
        <v>2336</v>
      </c>
      <c r="M1742" s="2" t="s">
        <v>2336</v>
      </c>
      <c r="N1742" s="2" t="s">
        <v>26</v>
      </c>
    </row>
    <row r="1743" spans="1:14" ht="16.5" customHeight="1">
      <c r="A1743" s="2" t="s">
        <v>16</v>
      </c>
      <c r="B1743" s="10">
        <v>3830514.99</v>
      </c>
      <c r="C1743" s="2" t="s">
        <v>8806</v>
      </c>
      <c r="D1743" s="2" t="s">
        <v>11</v>
      </c>
      <c r="E1743" s="9" t="s">
        <v>8810</v>
      </c>
      <c r="F1743" s="2" t="s">
        <v>8808</v>
      </c>
      <c r="G1743" s="2" t="s">
        <v>4</v>
      </c>
      <c r="H1743" s="2" t="s">
        <v>3901</v>
      </c>
      <c r="I1743" s="10">
        <v>3830514.99</v>
      </c>
      <c r="J1743" s="2" t="s">
        <v>2336</v>
      </c>
      <c r="K1743" s="2" t="s">
        <v>2336</v>
      </c>
      <c r="L1743" s="2" t="s">
        <v>2336</v>
      </c>
      <c r="M1743" s="2" t="s">
        <v>2336</v>
      </c>
      <c r="N1743" s="2" t="s">
        <v>26</v>
      </c>
    </row>
    <row r="1744" spans="1:14" ht="16.5" customHeight="1">
      <c r="A1744" s="2" t="s">
        <v>16</v>
      </c>
      <c r="B1744" s="4">
        <v>13170000</v>
      </c>
      <c r="C1744" s="2" t="s">
        <v>8806</v>
      </c>
      <c r="D1744" s="2" t="s">
        <v>11</v>
      </c>
      <c r="E1744" s="9" t="s">
        <v>8811</v>
      </c>
      <c r="F1744" s="2" t="s">
        <v>8808</v>
      </c>
      <c r="G1744" s="2" t="s">
        <v>4</v>
      </c>
      <c r="H1744" s="2" t="s">
        <v>3901</v>
      </c>
      <c r="I1744" s="4">
        <v>13170000</v>
      </c>
      <c r="J1744" s="2" t="s">
        <v>2336</v>
      </c>
      <c r="K1744" s="2" t="s">
        <v>2336</v>
      </c>
      <c r="L1744" s="2" t="s">
        <v>2336</v>
      </c>
      <c r="M1744" s="2" t="s">
        <v>2336</v>
      </c>
      <c r="N1744" s="2" t="s">
        <v>26</v>
      </c>
    </row>
    <row r="1745" spans="1:14" ht="16.5" customHeight="1">
      <c r="A1745" s="2" t="s">
        <v>16</v>
      </c>
      <c r="B1745" s="10">
        <v>8567358.5199999996</v>
      </c>
      <c r="C1745" s="2" t="s">
        <v>8806</v>
      </c>
      <c r="D1745" s="2" t="s">
        <v>11</v>
      </c>
      <c r="E1745" s="9" t="s">
        <v>8812</v>
      </c>
      <c r="F1745" s="2" t="s">
        <v>8808</v>
      </c>
      <c r="G1745" s="2" t="s">
        <v>4</v>
      </c>
      <c r="H1745" s="2" t="s">
        <v>3901</v>
      </c>
      <c r="I1745" s="10">
        <v>8567358.5199999996</v>
      </c>
      <c r="J1745" s="2" t="s">
        <v>2336</v>
      </c>
      <c r="K1745" s="2" t="s">
        <v>2336</v>
      </c>
      <c r="L1745" s="2" t="s">
        <v>2336</v>
      </c>
      <c r="M1745" s="2" t="s">
        <v>2336</v>
      </c>
      <c r="N1745" s="2" t="s">
        <v>26</v>
      </c>
    </row>
    <row r="1746" spans="1:14" ht="16.5" customHeight="1">
      <c r="A1746" s="2" t="s">
        <v>16</v>
      </c>
      <c r="B1746" s="10">
        <v>26432884.449999999</v>
      </c>
      <c r="C1746" s="2" t="s">
        <v>8806</v>
      </c>
      <c r="D1746" s="2" t="s">
        <v>11</v>
      </c>
      <c r="E1746" s="9" t="s">
        <v>8813</v>
      </c>
      <c r="F1746" s="2" t="s">
        <v>8808</v>
      </c>
      <c r="G1746" s="2" t="s">
        <v>4</v>
      </c>
      <c r="H1746" s="2" t="s">
        <v>3901</v>
      </c>
      <c r="I1746" s="10">
        <v>26432884.449999999</v>
      </c>
      <c r="J1746" s="2" t="s">
        <v>2336</v>
      </c>
      <c r="K1746" s="2" t="s">
        <v>2336</v>
      </c>
      <c r="L1746" s="2" t="s">
        <v>2336</v>
      </c>
      <c r="M1746" s="2" t="s">
        <v>2336</v>
      </c>
      <c r="N1746" s="2" t="s">
        <v>26</v>
      </c>
    </row>
    <row r="1747" spans="1:14" ht="16.5" customHeight="1">
      <c r="A1747" s="2" t="s">
        <v>13</v>
      </c>
      <c r="B1747" s="4">
        <v>459375</v>
      </c>
      <c r="C1747" s="2" t="s">
        <v>8814</v>
      </c>
      <c r="D1747" s="2" t="s">
        <v>11</v>
      </c>
      <c r="E1747" s="9" t="s">
        <v>8815</v>
      </c>
      <c r="F1747" s="2" t="s">
        <v>8816</v>
      </c>
      <c r="G1747" s="2" t="s">
        <v>4</v>
      </c>
      <c r="H1747" s="2" t="s">
        <v>3901</v>
      </c>
      <c r="I1747" s="10">
        <v>1026133.94</v>
      </c>
      <c r="J1747" s="2" t="s">
        <v>2336</v>
      </c>
      <c r="K1747" s="2" t="s">
        <v>2336</v>
      </c>
      <c r="L1747" s="2" t="s">
        <v>2336</v>
      </c>
      <c r="M1747" s="2" t="s">
        <v>2336</v>
      </c>
      <c r="N1747" s="2" t="s">
        <v>27</v>
      </c>
    </row>
    <row r="1748" spans="1:14" ht="16.5" customHeight="1">
      <c r="A1748" s="2" t="s">
        <v>14</v>
      </c>
      <c r="B1748" s="4">
        <v>17325</v>
      </c>
      <c r="C1748" s="2" t="s">
        <v>8817</v>
      </c>
      <c r="D1748" s="2" t="s">
        <v>11</v>
      </c>
      <c r="E1748" s="9" t="s">
        <v>8818</v>
      </c>
      <c r="F1748" s="2" t="s">
        <v>8819</v>
      </c>
      <c r="G1748" s="2" t="s">
        <v>4</v>
      </c>
      <c r="H1748" s="2" t="s">
        <v>3901</v>
      </c>
      <c r="I1748" s="10">
        <v>40779.199999999997</v>
      </c>
      <c r="J1748" s="2" t="s">
        <v>2336</v>
      </c>
      <c r="K1748" s="2" t="s">
        <v>2336</v>
      </c>
      <c r="L1748" s="2" t="s">
        <v>2336</v>
      </c>
      <c r="M1748" s="2" t="s">
        <v>2336</v>
      </c>
      <c r="N1748" s="2" t="s">
        <v>4759</v>
      </c>
    </row>
    <row r="1749" spans="1:14" ht="16.5" customHeight="1">
      <c r="A1749" s="2" t="s">
        <v>14</v>
      </c>
      <c r="B1749" s="4">
        <v>1422.75</v>
      </c>
      <c r="C1749" s="2" t="s">
        <v>8817</v>
      </c>
      <c r="D1749" s="2" t="s">
        <v>11</v>
      </c>
      <c r="E1749" s="9" t="s">
        <v>8820</v>
      </c>
      <c r="F1749" s="2" t="s">
        <v>8821</v>
      </c>
      <c r="G1749" s="2" t="s">
        <v>4</v>
      </c>
      <c r="H1749" s="1" t="s">
        <v>3901</v>
      </c>
      <c r="I1749" s="4">
        <v>1422.75</v>
      </c>
      <c r="J1749" s="4"/>
      <c r="K1749" s="4"/>
      <c r="L1749" s="4"/>
      <c r="M1749" s="4"/>
      <c r="N1749" s="2" t="s">
        <v>4759</v>
      </c>
    </row>
    <row r="1750" spans="1:14" ht="16.5" customHeight="1">
      <c r="A1750" s="2" t="s">
        <v>14</v>
      </c>
      <c r="B1750" s="10">
        <v>11357.5</v>
      </c>
      <c r="C1750" s="2" t="s">
        <v>8817</v>
      </c>
      <c r="D1750" s="2" t="s">
        <v>11</v>
      </c>
      <c r="E1750" s="9" t="s">
        <v>8822</v>
      </c>
      <c r="F1750" s="2" t="s">
        <v>8819</v>
      </c>
      <c r="G1750" s="2" t="s">
        <v>4</v>
      </c>
      <c r="H1750" s="2" t="s">
        <v>3901</v>
      </c>
      <c r="I1750" s="10">
        <v>20389.599999999999</v>
      </c>
      <c r="J1750" s="2" t="s">
        <v>2336</v>
      </c>
      <c r="K1750" s="2" t="s">
        <v>2336</v>
      </c>
      <c r="L1750" s="2" t="s">
        <v>2336</v>
      </c>
      <c r="M1750" s="2" t="s">
        <v>2336</v>
      </c>
      <c r="N1750" s="2" t="s">
        <v>4759</v>
      </c>
    </row>
    <row r="1751" spans="1:14" ht="16.5" customHeight="1">
      <c r="A1751" s="2" t="s">
        <v>14</v>
      </c>
      <c r="B1751" s="10">
        <v>3901.04</v>
      </c>
      <c r="C1751" s="2" t="s">
        <v>8823</v>
      </c>
      <c r="D1751" s="2" t="s">
        <v>11</v>
      </c>
      <c r="E1751" s="9" t="s">
        <v>8824</v>
      </c>
      <c r="F1751" s="2" t="s">
        <v>8825</v>
      </c>
      <c r="G1751" s="2" t="s">
        <v>4</v>
      </c>
      <c r="H1751" s="2" t="s">
        <v>3901</v>
      </c>
      <c r="I1751" s="10">
        <v>6606.6</v>
      </c>
      <c r="J1751" s="2" t="s">
        <v>2336</v>
      </c>
      <c r="K1751" s="2" t="s">
        <v>2336</v>
      </c>
      <c r="L1751" s="2" t="s">
        <v>2336</v>
      </c>
      <c r="M1751" s="2" t="s">
        <v>2336</v>
      </c>
      <c r="N1751" s="2" t="s">
        <v>4759</v>
      </c>
    </row>
    <row r="1752" spans="1:14" ht="16.5" customHeight="1">
      <c r="A1752" s="2" t="s">
        <v>14</v>
      </c>
      <c r="B1752" s="10">
        <v>3901.04</v>
      </c>
      <c r="C1752" s="2" t="s">
        <v>8823</v>
      </c>
      <c r="D1752" s="2" t="s">
        <v>11</v>
      </c>
      <c r="E1752" s="9" t="s">
        <v>8826</v>
      </c>
      <c r="F1752" s="2" t="s">
        <v>8825</v>
      </c>
      <c r="G1752" s="2" t="s">
        <v>4</v>
      </c>
      <c r="H1752" s="2" t="s">
        <v>3901</v>
      </c>
      <c r="I1752" s="10">
        <v>6606.6</v>
      </c>
      <c r="J1752" s="2" t="s">
        <v>2336</v>
      </c>
      <c r="K1752" s="2" t="s">
        <v>2336</v>
      </c>
      <c r="L1752" s="2" t="s">
        <v>2336</v>
      </c>
      <c r="M1752" s="2" t="s">
        <v>2336</v>
      </c>
      <c r="N1752" s="2" t="s">
        <v>4759</v>
      </c>
    </row>
    <row r="1753" spans="1:14" ht="16.5" customHeight="1">
      <c r="A1753" s="2" t="s">
        <v>14</v>
      </c>
      <c r="B1753" s="10">
        <v>3901.04</v>
      </c>
      <c r="C1753" s="2" t="s">
        <v>8823</v>
      </c>
      <c r="D1753" s="2" t="s">
        <v>11</v>
      </c>
      <c r="E1753" s="9" t="s">
        <v>8827</v>
      </c>
      <c r="F1753" s="2" t="s">
        <v>8825</v>
      </c>
      <c r="G1753" s="2" t="s">
        <v>4</v>
      </c>
      <c r="H1753" s="2" t="s">
        <v>3901</v>
      </c>
      <c r="I1753" s="10">
        <v>6606.6</v>
      </c>
      <c r="J1753" s="2" t="s">
        <v>2336</v>
      </c>
      <c r="K1753" s="2" t="s">
        <v>2336</v>
      </c>
      <c r="L1753" s="2" t="s">
        <v>2336</v>
      </c>
      <c r="M1753" s="2" t="s">
        <v>2336</v>
      </c>
      <c r="N1753" s="2" t="s">
        <v>4759</v>
      </c>
    </row>
    <row r="1754" spans="1:14" ht="16.5" customHeight="1">
      <c r="A1754" s="2" t="s">
        <v>14</v>
      </c>
      <c r="B1754" s="10">
        <v>3901.04</v>
      </c>
      <c r="C1754" s="2" t="s">
        <v>8823</v>
      </c>
      <c r="D1754" s="2" t="s">
        <v>11</v>
      </c>
      <c r="E1754" s="9" t="s">
        <v>8828</v>
      </c>
      <c r="F1754" s="2" t="s">
        <v>8825</v>
      </c>
      <c r="G1754" s="2" t="s">
        <v>4</v>
      </c>
      <c r="H1754" s="2" t="s">
        <v>3901</v>
      </c>
      <c r="I1754" s="10">
        <v>6606.6</v>
      </c>
      <c r="J1754" s="2" t="s">
        <v>2336</v>
      </c>
      <c r="K1754" s="2" t="s">
        <v>2336</v>
      </c>
      <c r="L1754" s="2" t="s">
        <v>2336</v>
      </c>
      <c r="M1754" s="2" t="s">
        <v>2336</v>
      </c>
      <c r="N1754" s="2" t="s">
        <v>4759</v>
      </c>
    </row>
    <row r="1755" spans="1:14" ht="16.5" customHeight="1">
      <c r="A1755" s="2" t="s">
        <v>14</v>
      </c>
      <c r="B1755" s="10">
        <v>3354.12</v>
      </c>
      <c r="C1755" s="2" t="s">
        <v>8823</v>
      </c>
      <c r="D1755" s="2" t="s">
        <v>11</v>
      </c>
      <c r="E1755" s="9" t="s">
        <v>8829</v>
      </c>
      <c r="F1755" s="2" t="s">
        <v>8825</v>
      </c>
      <c r="G1755" s="2" t="s">
        <v>4</v>
      </c>
      <c r="H1755" s="2" t="s">
        <v>3901</v>
      </c>
      <c r="I1755" s="10">
        <v>5590.2</v>
      </c>
      <c r="J1755" s="2" t="s">
        <v>2336</v>
      </c>
      <c r="K1755" s="2" t="s">
        <v>2336</v>
      </c>
      <c r="L1755" s="2" t="s">
        <v>2336</v>
      </c>
      <c r="M1755" s="2" t="s">
        <v>2336</v>
      </c>
      <c r="N1755" s="2" t="s">
        <v>4759</v>
      </c>
    </row>
    <row r="1756" spans="1:14" ht="16.5" customHeight="1">
      <c r="A1756" s="2" t="s">
        <v>14</v>
      </c>
      <c r="B1756" s="10">
        <v>3354.12</v>
      </c>
      <c r="C1756" s="2" t="s">
        <v>8823</v>
      </c>
      <c r="D1756" s="2" t="s">
        <v>11</v>
      </c>
      <c r="E1756" s="9" t="s">
        <v>8830</v>
      </c>
      <c r="F1756" s="2" t="s">
        <v>8825</v>
      </c>
      <c r="G1756" s="2" t="s">
        <v>4</v>
      </c>
      <c r="H1756" s="2" t="s">
        <v>3901</v>
      </c>
      <c r="I1756" s="10">
        <v>5590.2</v>
      </c>
      <c r="J1756" s="2" t="s">
        <v>2336</v>
      </c>
      <c r="K1756" s="2" t="s">
        <v>2336</v>
      </c>
      <c r="L1756" s="2" t="s">
        <v>2336</v>
      </c>
      <c r="M1756" s="2" t="s">
        <v>2336</v>
      </c>
      <c r="N1756" s="2" t="s">
        <v>4759</v>
      </c>
    </row>
    <row r="1757" spans="1:14" ht="16.5" customHeight="1">
      <c r="A1757" s="2" t="s">
        <v>14</v>
      </c>
      <c r="B1757" s="10">
        <v>3901.04</v>
      </c>
      <c r="C1757" s="2" t="s">
        <v>8823</v>
      </c>
      <c r="D1757" s="2" t="s">
        <v>11</v>
      </c>
      <c r="E1757" s="9" t="s">
        <v>8831</v>
      </c>
      <c r="F1757" s="2" t="s">
        <v>8825</v>
      </c>
      <c r="G1757" s="2" t="s">
        <v>4</v>
      </c>
      <c r="H1757" s="2" t="s">
        <v>3901</v>
      </c>
      <c r="I1757" s="10">
        <v>6606.6</v>
      </c>
      <c r="J1757" s="2" t="s">
        <v>2336</v>
      </c>
      <c r="K1757" s="2" t="s">
        <v>2336</v>
      </c>
      <c r="L1757" s="2" t="s">
        <v>2336</v>
      </c>
      <c r="M1757" s="2" t="s">
        <v>2336</v>
      </c>
      <c r="N1757" s="2" t="s">
        <v>4759</v>
      </c>
    </row>
    <row r="1758" spans="1:14" ht="16.5" customHeight="1">
      <c r="A1758" s="2" t="s">
        <v>14</v>
      </c>
      <c r="B1758" s="10">
        <v>3901.04</v>
      </c>
      <c r="C1758" s="2" t="s">
        <v>8823</v>
      </c>
      <c r="D1758" s="2" t="s">
        <v>11</v>
      </c>
      <c r="E1758" s="9" t="s">
        <v>8832</v>
      </c>
      <c r="F1758" s="2" t="s">
        <v>8825</v>
      </c>
      <c r="G1758" s="2" t="s">
        <v>4</v>
      </c>
      <c r="H1758" s="2" t="s">
        <v>3901</v>
      </c>
      <c r="I1758" s="10">
        <v>6606.6</v>
      </c>
      <c r="J1758" s="2" t="s">
        <v>2336</v>
      </c>
      <c r="K1758" s="2" t="s">
        <v>2336</v>
      </c>
      <c r="L1758" s="2" t="s">
        <v>2336</v>
      </c>
      <c r="M1758" s="2" t="s">
        <v>2336</v>
      </c>
      <c r="N1758" s="2" t="s">
        <v>4759</v>
      </c>
    </row>
    <row r="1759" spans="1:14" ht="16.5" customHeight="1">
      <c r="A1759" s="2" t="s">
        <v>14</v>
      </c>
      <c r="B1759" s="10">
        <v>3901.04</v>
      </c>
      <c r="C1759" s="2" t="s">
        <v>8823</v>
      </c>
      <c r="D1759" s="2" t="s">
        <v>11</v>
      </c>
      <c r="E1759" s="9" t="s">
        <v>8833</v>
      </c>
      <c r="F1759" s="2" t="s">
        <v>8825</v>
      </c>
      <c r="G1759" s="2" t="s">
        <v>4</v>
      </c>
      <c r="H1759" s="2" t="s">
        <v>3901</v>
      </c>
      <c r="I1759" s="10">
        <v>6606.6</v>
      </c>
      <c r="J1759" s="2" t="s">
        <v>2336</v>
      </c>
      <c r="K1759" s="2" t="s">
        <v>2336</v>
      </c>
      <c r="L1759" s="2" t="s">
        <v>2336</v>
      </c>
      <c r="M1759" s="2" t="s">
        <v>2336</v>
      </c>
      <c r="N1759" s="2" t="s">
        <v>4759</v>
      </c>
    </row>
    <row r="1760" spans="1:14" ht="16.5" customHeight="1">
      <c r="A1760" s="2" t="s">
        <v>14</v>
      </c>
      <c r="B1760" s="10">
        <v>3901.04</v>
      </c>
      <c r="C1760" s="2" t="s">
        <v>8823</v>
      </c>
      <c r="D1760" s="2" t="s">
        <v>11</v>
      </c>
      <c r="E1760" s="9" t="s">
        <v>8834</v>
      </c>
      <c r="F1760" s="2" t="s">
        <v>8825</v>
      </c>
      <c r="G1760" s="2" t="s">
        <v>4</v>
      </c>
      <c r="H1760" s="2" t="s">
        <v>3901</v>
      </c>
      <c r="I1760" s="10">
        <v>6606.6</v>
      </c>
      <c r="J1760" s="2" t="s">
        <v>2336</v>
      </c>
      <c r="K1760" s="2" t="s">
        <v>2336</v>
      </c>
      <c r="L1760" s="2" t="s">
        <v>2336</v>
      </c>
      <c r="M1760" s="2" t="s">
        <v>2336</v>
      </c>
      <c r="N1760" s="2" t="s">
        <v>4759</v>
      </c>
    </row>
    <row r="1761" spans="1:14" ht="16.5" customHeight="1">
      <c r="A1761" s="2" t="s">
        <v>14</v>
      </c>
      <c r="B1761" s="10">
        <v>3901.04</v>
      </c>
      <c r="C1761" s="2" t="s">
        <v>8823</v>
      </c>
      <c r="D1761" s="2" t="s">
        <v>11</v>
      </c>
      <c r="E1761" s="9" t="s">
        <v>8835</v>
      </c>
      <c r="F1761" s="2" t="s">
        <v>8825</v>
      </c>
      <c r="G1761" s="2" t="s">
        <v>4</v>
      </c>
      <c r="H1761" s="2" t="s">
        <v>3901</v>
      </c>
      <c r="I1761" s="10">
        <v>6606.6</v>
      </c>
      <c r="J1761" s="2" t="s">
        <v>2336</v>
      </c>
      <c r="K1761" s="2" t="s">
        <v>2336</v>
      </c>
      <c r="L1761" s="2" t="s">
        <v>2336</v>
      </c>
      <c r="M1761" s="2" t="s">
        <v>2336</v>
      </c>
      <c r="N1761" s="2" t="s">
        <v>4759</v>
      </c>
    </row>
    <row r="1762" spans="1:14" ht="16.5" customHeight="1">
      <c r="A1762" s="2" t="s">
        <v>14</v>
      </c>
      <c r="B1762" s="10">
        <v>4268.88</v>
      </c>
      <c r="C1762" s="2" t="s">
        <v>8823</v>
      </c>
      <c r="D1762" s="2" t="s">
        <v>11</v>
      </c>
      <c r="E1762" s="9" t="s">
        <v>8836</v>
      </c>
      <c r="F1762" s="2" t="s">
        <v>8825</v>
      </c>
      <c r="G1762" s="2" t="s">
        <v>4</v>
      </c>
      <c r="H1762" s="2" t="s">
        <v>3901</v>
      </c>
      <c r="I1762" s="10">
        <v>7114.8</v>
      </c>
      <c r="J1762" s="2" t="s">
        <v>2336</v>
      </c>
      <c r="K1762" s="2" t="s">
        <v>2336</v>
      </c>
      <c r="L1762" s="2" t="s">
        <v>2336</v>
      </c>
      <c r="M1762" s="2" t="s">
        <v>2336</v>
      </c>
      <c r="N1762" s="2" t="s">
        <v>4759</v>
      </c>
    </row>
    <row r="1763" spans="1:14" ht="16.5" customHeight="1">
      <c r="A1763" s="2" t="s">
        <v>14</v>
      </c>
      <c r="B1763" s="10">
        <v>3901.04</v>
      </c>
      <c r="C1763" s="2" t="s">
        <v>8823</v>
      </c>
      <c r="D1763" s="2" t="s">
        <v>11</v>
      </c>
      <c r="E1763" s="9" t="s">
        <v>8837</v>
      </c>
      <c r="F1763" s="2" t="s">
        <v>8825</v>
      </c>
      <c r="G1763" s="2" t="s">
        <v>4</v>
      </c>
      <c r="H1763" s="2" t="s">
        <v>3901</v>
      </c>
      <c r="I1763" s="10">
        <v>6606.6</v>
      </c>
      <c r="J1763" s="2" t="s">
        <v>2336</v>
      </c>
      <c r="K1763" s="2" t="s">
        <v>2336</v>
      </c>
      <c r="L1763" s="2" t="s">
        <v>2336</v>
      </c>
      <c r="M1763" s="2" t="s">
        <v>2336</v>
      </c>
      <c r="N1763" s="2" t="s">
        <v>4759</v>
      </c>
    </row>
    <row r="1764" spans="1:14" ht="16.5" customHeight="1">
      <c r="A1764" s="2" t="s">
        <v>14</v>
      </c>
      <c r="B1764" s="10">
        <v>4268.88</v>
      </c>
      <c r="C1764" s="2" t="s">
        <v>8823</v>
      </c>
      <c r="D1764" s="2" t="s">
        <v>11</v>
      </c>
      <c r="E1764" s="9" t="s">
        <v>8838</v>
      </c>
      <c r="F1764" s="2" t="s">
        <v>8825</v>
      </c>
      <c r="G1764" s="2" t="s">
        <v>4</v>
      </c>
      <c r="H1764" s="2" t="s">
        <v>3901</v>
      </c>
      <c r="I1764" s="10">
        <v>7114.8</v>
      </c>
      <c r="J1764" s="2" t="s">
        <v>2336</v>
      </c>
      <c r="K1764" s="2" t="s">
        <v>2336</v>
      </c>
      <c r="L1764" s="2" t="s">
        <v>2336</v>
      </c>
      <c r="M1764" s="2" t="s">
        <v>2336</v>
      </c>
      <c r="N1764" s="2" t="s">
        <v>4759</v>
      </c>
    </row>
    <row r="1765" spans="1:14" ht="16.5" customHeight="1">
      <c r="A1765" s="2" t="s">
        <v>14</v>
      </c>
      <c r="B1765" s="10">
        <v>3901.04</v>
      </c>
      <c r="C1765" s="2" t="s">
        <v>8823</v>
      </c>
      <c r="D1765" s="2" t="s">
        <v>11</v>
      </c>
      <c r="E1765" s="9" t="s">
        <v>8839</v>
      </c>
      <c r="F1765" s="2" t="s">
        <v>8825</v>
      </c>
      <c r="G1765" s="2" t="s">
        <v>4</v>
      </c>
      <c r="H1765" s="2" t="s">
        <v>3901</v>
      </c>
      <c r="I1765" s="10">
        <v>6606.6</v>
      </c>
      <c r="J1765" s="2" t="s">
        <v>2336</v>
      </c>
      <c r="K1765" s="2" t="s">
        <v>2336</v>
      </c>
      <c r="L1765" s="2" t="s">
        <v>2336</v>
      </c>
      <c r="M1765" s="2" t="s">
        <v>2336</v>
      </c>
      <c r="N1765" s="2" t="s">
        <v>4759</v>
      </c>
    </row>
    <row r="1766" spans="1:14" ht="16.5" customHeight="1">
      <c r="A1766" s="2" t="s">
        <v>14</v>
      </c>
      <c r="B1766" s="10">
        <v>3901.04</v>
      </c>
      <c r="C1766" s="2" t="s">
        <v>8823</v>
      </c>
      <c r="D1766" s="2" t="s">
        <v>11</v>
      </c>
      <c r="E1766" s="9" t="s">
        <v>8840</v>
      </c>
      <c r="F1766" s="2" t="s">
        <v>8825</v>
      </c>
      <c r="G1766" s="2" t="s">
        <v>4</v>
      </c>
      <c r="H1766" s="2" t="s">
        <v>3901</v>
      </c>
      <c r="I1766" s="10">
        <v>6606.6</v>
      </c>
      <c r="J1766" s="2" t="s">
        <v>2336</v>
      </c>
      <c r="K1766" s="2" t="s">
        <v>2336</v>
      </c>
      <c r="L1766" s="2" t="s">
        <v>2336</v>
      </c>
      <c r="M1766" s="2" t="s">
        <v>2336</v>
      </c>
      <c r="N1766" s="2" t="s">
        <v>4759</v>
      </c>
    </row>
    <row r="1767" spans="1:14" ht="16.5" customHeight="1">
      <c r="A1767" s="2" t="s">
        <v>14</v>
      </c>
      <c r="B1767" s="10">
        <v>3901.04</v>
      </c>
      <c r="C1767" s="2" t="s">
        <v>8823</v>
      </c>
      <c r="D1767" s="2" t="s">
        <v>11</v>
      </c>
      <c r="E1767" s="9" t="s">
        <v>8841</v>
      </c>
      <c r="F1767" s="2" t="s">
        <v>8825</v>
      </c>
      <c r="G1767" s="2" t="s">
        <v>4</v>
      </c>
      <c r="H1767" s="2" t="s">
        <v>3901</v>
      </c>
      <c r="I1767" s="10">
        <v>6606.6</v>
      </c>
      <c r="J1767" s="2" t="s">
        <v>2336</v>
      </c>
      <c r="K1767" s="2" t="s">
        <v>2336</v>
      </c>
      <c r="L1767" s="2" t="s">
        <v>2336</v>
      </c>
      <c r="M1767" s="2" t="s">
        <v>2336</v>
      </c>
      <c r="N1767" s="2" t="s">
        <v>4759</v>
      </c>
    </row>
    <row r="1768" spans="1:14" ht="16.5" customHeight="1">
      <c r="A1768" s="2" t="s">
        <v>17</v>
      </c>
      <c r="B1768" s="4">
        <v>36300</v>
      </c>
      <c r="C1768" s="2" t="s">
        <v>8842</v>
      </c>
      <c r="D1768" s="2" t="s">
        <v>11</v>
      </c>
      <c r="E1768" s="9" t="s">
        <v>8843</v>
      </c>
      <c r="F1768" s="2" t="s">
        <v>8844</v>
      </c>
      <c r="G1768" s="2" t="s">
        <v>4</v>
      </c>
      <c r="H1768" s="2" t="s">
        <v>3901</v>
      </c>
      <c r="I1768" s="4">
        <v>36300</v>
      </c>
      <c r="J1768" s="2" t="s">
        <v>4266</v>
      </c>
      <c r="K1768" s="2" t="s">
        <v>4267</v>
      </c>
      <c r="L1768" s="2" t="s">
        <v>4268</v>
      </c>
      <c r="M1768" s="2" t="s">
        <v>3910</v>
      </c>
      <c r="N1768" s="2" t="s">
        <v>31</v>
      </c>
    </row>
    <row r="1769" spans="1:14" ht="16.5" customHeight="1">
      <c r="A1769" s="2" t="s">
        <v>4338</v>
      </c>
      <c r="B1769" s="4">
        <v>9016</v>
      </c>
      <c r="C1769" s="2" t="s">
        <v>8802</v>
      </c>
      <c r="D1769" s="2" t="s">
        <v>11</v>
      </c>
      <c r="E1769" s="9" t="s">
        <v>8845</v>
      </c>
      <c r="F1769" s="2" t="s">
        <v>8804</v>
      </c>
      <c r="G1769" s="2" t="s">
        <v>4</v>
      </c>
      <c r="H1769" s="2" t="s">
        <v>3901</v>
      </c>
      <c r="I1769" s="4">
        <v>15000</v>
      </c>
      <c r="J1769" s="2" t="s">
        <v>2336</v>
      </c>
      <c r="K1769" s="2" t="s">
        <v>2336</v>
      </c>
      <c r="L1769" s="2" t="s">
        <v>2336</v>
      </c>
      <c r="M1769" s="2" t="s">
        <v>2336</v>
      </c>
      <c r="N1769" s="2" t="s">
        <v>4759</v>
      </c>
    </row>
    <row r="1770" spans="1:14" ht="16.5" customHeight="1">
      <c r="A1770" s="2" t="s">
        <v>13</v>
      </c>
      <c r="B1770" s="10">
        <v>7944.74</v>
      </c>
      <c r="C1770" s="2" t="s">
        <v>8846</v>
      </c>
      <c r="D1770" s="2" t="s">
        <v>12</v>
      </c>
      <c r="E1770" s="9" t="s">
        <v>8847</v>
      </c>
      <c r="F1770" s="2" t="s">
        <v>8848</v>
      </c>
      <c r="G1770" s="2" t="s">
        <v>4</v>
      </c>
      <c r="H1770" s="2" t="s">
        <v>3901</v>
      </c>
      <c r="I1770" s="10">
        <v>7944.74</v>
      </c>
      <c r="J1770" s="2" t="s">
        <v>2336</v>
      </c>
      <c r="K1770" s="2" t="s">
        <v>2336</v>
      </c>
      <c r="L1770" s="2" t="s">
        <v>2336</v>
      </c>
      <c r="M1770" s="2" t="s">
        <v>2336</v>
      </c>
      <c r="N1770" s="2" t="s">
        <v>20</v>
      </c>
    </row>
    <row r="1771" spans="1:14" ht="16.5" customHeight="1">
      <c r="A1771" s="2" t="s">
        <v>15</v>
      </c>
      <c r="B1771" s="10">
        <v>71450.5</v>
      </c>
      <c r="C1771" s="2" t="s">
        <v>8849</v>
      </c>
      <c r="D1771" s="2" t="s">
        <v>10</v>
      </c>
      <c r="E1771" s="9" t="s">
        <v>8850</v>
      </c>
      <c r="F1771" s="2" t="s">
        <v>8851</v>
      </c>
      <c r="G1771" s="2" t="s">
        <v>4</v>
      </c>
      <c r="H1771" s="2" t="s">
        <v>3901</v>
      </c>
      <c r="I1771" s="10">
        <v>72532.66</v>
      </c>
      <c r="J1771" s="2" t="s">
        <v>2336</v>
      </c>
      <c r="K1771" s="2" t="s">
        <v>2336</v>
      </c>
      <c r="L1771" s="2" t="s">
        <v>2336</v>
      </c>
      <c r="M1771" s="2" t="s">
        <v>2336</v>
      </c>
      <c r="N1771" s="2" t="s">
        <v>4775</v>
      </c>
    </row>
    <row r="1772" spans="1:14" ht="16.5" customHeight="1">
      <c r="A1772" s="2" t="s">
        <v>15</v>
      </c>
      <c r="B1772" s="10">
        <v>1102.31</v>
      </c>
      <c r="C1772" s="2" t="s">
        <v>8852</v>
      </c>
      <c r="D1772" s="2" t="s">
        <v>12</v>
      </c>
      <c r="E1772" s="9" t="s">
        <v>8853</v>
      </c>
      <c r="F1772" s="2" t="s">
        <v>8854</v>
      </c>
      <c r="G1772" s="2" t="s">
        <v>4</v>
      </c>
      <c r="H1772" s="2" t="s">
        <v>3901</v>
      </c>
      <c r="I1772" s="4">
        <v>2420</v>
      </c>
      <c r="J1772" s="2" t="s">
        <v>2336</v>
      </c>
      <c r="K1772" s="2" t="s">
        <v>2336</v>
      </c>
      <c r="L1772" s="2" t="s">
        <v>2336</v>
      </c>
      <c r="M1772" s="2" t="s">
        <v>2336</v>
      </c>
      <c r="N1772" s="2" t="s">
        <v>21</v>
      </c>
    </row>
    <row r="1773" spans="1:14" ht="16.5" customHeight="1">
      <c r="A1773" s="2" t="s">
        <v>15</v>
      </c>
      <c r="B1773" s="4">
        <v>3267</v>
      </c>
      <c r="C1773" s="2" t="s">
        <v>8852</v>
      </c>
      <c r="D1773" s="2" t="s">
        <v>12</v>
      </c>
      <c r="E1773" s="9" t="s">
        <v>8855</v>
      </c>
      <c r="F1773" s="2" t="s">
        <v>8854</v>
      </c>
      <c r="G1773" s="2" t="s">
        <v>4</v>
      </c>
      <c r="H1773" s="2" t="s">
        <v>3901</v>
      </c>
      <c r="I1773" s="10">
        <v>3303.3</v>
      </c>
      <c r="J1773" s="2" t="s">
        <v>2336</v>
      </c>
      <c r="K1773" s="2" t="s">
        <v>2336</v>
      </c>
      <c r="L1773" s="2" t="s">
        <v>2336</v>
      </c>
      <c r="M1773" s="2" t="s">
        <v>2336</v>
      </c>
      <c r="N1773" s="2" t="s">
        <v>21</v>
      </c>
    </row>
    <row r="1774" spans="1:14" ht="16.5" customHeight="1">
      <c r="A1774" s="2" t="s">
        <v>15</v>
      </c>
      <c r="B1774" s="10">
        <v>14212.74</v>
      </c>
      <c r="C1774" s="2" t="s">
        <v>8852</v>
      </c>
      <c r="D1774" s="2" t="s">
        <v>12</v>
      </c>
      <c r="E1774" s="9" t="s">
        <v>8856</v>
      </c>
      <c r="F1774" s="2" t="s">
        <v>8854</v>
      </c>
      <c r="G1774" s="2" t="s">
        <v>4</v>
      </c>
      <c r="H1774" s="2" t="s">
        <v>3901</v>
      </c>
      <c r="I1774" s="4">
        <v>28072</v>
      </c>
      <c r="J1774" s="2" t="s">
        <v>2336</v>
      </c>
      <c r="K1774" s="2" t="s">
        <v>2336</v>
      </c>
      <c r="L1774" s="2" t="s">
        <v>2336</v>
      </c>
      <c r="M1774" s="2" t="s">
        <v>2336</v>
      </c>
      <c r="N1774" s="2" t="s">
        <v>21</v>
      </c>
    </row>
    <row r="1775" spans="1:14" ht="16.5" customHeight="1">
      <c r="A1775" s="2" t="s">
        <v>15</v>
      </c>
      <c r="B1775" s="10">
        <v>12842.13</v>
      </c>
      <c r="C1775" s="2" t="s">
        <v>8852</v>
      </c>
      <c r="D1775" s="2" t="s">
        <v>12</v>
      </c>
      <c r="E1775" s="9" t="s">
        <v>8857</v>
      </c>
      <c r="F1775" s="2" t="s">
        <v>8854</v>
      </c>
      <c r="G1775" s="2" t="s">
        <v>4</v>
      </c>
      <c r="H1775" s="2" t="s">
        <v>3901</v>
      </c>
      <c r="I1775" s="4">
        <v>19965</v>
      </c>
      <c r="J1775" s="2" t="s">
        <v>2336</v>
      </c>
      <c r="K1775" s="2" t="s">
        <v>2336</v>
      </c>
      <c r="L1775" s="2" t="s">
        <v>2336</v>
      </c>
      <c r="M1775" s="2" t="s">
        <v>2336</v>
      </c>
      <c r="N1775" s="2" t="s">
        <v>21</v>
      </c>
    </row>
    <row r="1776" spans="1:14" ht="16.5" customHeight="1">
      <c r="A1776" s="2" t="s">
        <v>13</v>
      </c>
      <c r="B1776" s="10">
        <v>4573.8</v>
      </c>
      <c r="C1776" s="2" t="s">
        <v>8858</v>
      </c>
      <c r="D1776" s="2" t="s">
        <v>12</v>
      </c>
      <c r="E1776" s="9" t="s">
        <v>8859</v>
      </c>
      <c r="F1776" s="2" t="s">
        <v>8860</v>
      </c>
      <c r="G1776" s="2" t="s">
        <v>4</v>
      </c>
      <c r="H1776" s="2" t="s">
        <v>3901</v>
      </c>
      <c r="I1776" s="10">
        <v>4573.8</v>
      </c>
      <c r="J1776" s="2" t="s">
        <v>2336</v>
      </c>
      <c r="K1776" s="2" t="s">
        <v>2336</v>
      </c>
      <c r="L1776" s="2" t="s">
        <v>2336</v>
      </c>
      <c r="M1776" s="2" t="s">
        <v>2336</v>
      </c>
      <c r="N1776" s="2" t="s">
        <v>26</v>
      </c>
    </row>
    <row r="1777" spans="1:14" ht="16.5" customHeight="1">
      <c r="A1777" s="2" t="s">
        <v>13</v>
      </c>
      <c r="B1777" s="10">
        <v>146144.85999999999</v>
      </c>
      <c r="C1777" s="2" t="s">
        <v>8861</v>
      </c>
      <c r="D1777" s="2" t="s">
        <v>11</v>
      </c>
      <c r="E1777" s="9" t="s">
        <v>8862</v>
      </c>
      <c r="F1777" s="2" t="s">
        <v>8863</v>
      </c>
      <c r="G1777" s="2" t="s">
        <v>4</v>
      </c>
      <c r="H1777" s="2" t="s">
        <v>3901</v>
      </c>
      <c r="I1777" s="10">
        <v>285544.08</v>
      </c>
      <c r="J1777" s="2" t="s">
        <v>2336</v>
      </c>
      <c r="K1777" s="2" t="s">
        <v>2336</v>
      </c>
      <c r="L1777" s="2" t="s">
        <v>2336</v>
      </c>
      <c r="M1777" s="2" t="s">
        <v>2336</v>
      </c>
      <c r="N1777" s="2" t="s">
        <v>21</v>
      </c>
    </row>
    <row r="1778" spans="1:14" ht="16.5" customHeight="1">
      <c r="A1778" s="2" t="s">
        <v>16</v>
      </c>
      <c r="B1778" s="4">
        <v>6600000</v>
      </c>
      <c r="C1778" s="2" t="s">
        <v>8806</v>
      </c>
      <c r="D1778" s="2" t="s">
        <v>11</v>
      </c>
      <c r="E1778" s="9" t="s">
        <v>8864</v>
      </c>
      <c r="F1778" s="2" t="s">
        <v>8808</v>
      </c>
      <c r="G1778" s="2" t="s">
        <v>4</v>
      </c>
      <c r="H1778" s="2" t="s">
        <v>3901</v>
      </c>
      <c r="I1778" s="4">
        <v>6600000</v>
      </c>
      <c r="J1778" s="2" t="s">
        <v>2336</v>
      </c>
      <c r="K1778" s="2" t="s">
        <v>2336</v>
      </c>
      <c r="L1778" s="2" t="s">
        <v>2336</v>
      </c>
      <c r="M1778" s="2" t="s">
        <v>2336</v>
      </c>
      <c r="N1778" s="2" t="s">
        <v>26</v>
      </c>
    </row>
    <row r="1779" spans="1:14" ht="16.5" customHeight="1">
      <c r="A1779" s="2" t="s">
        <v>13</v>
      </c>
      <c r="B1779" s="10">
        <v>147264.04</v>
      </c>
      <c r="C1779" s="2" t="s">
        <v>8861</v>
      </c>
      <c r="D1779" s="2" t="s">
        <v>11</v>
      </c>
      <c r="E1779" s="9" t="s">
        <v>8865</v>
      </c>
      <c r="F1779" s="2" t="s">
        <v>8863</v>
      </c>
      <c r="G1779" s="2" t="s">
        <v>4</v>
      </c>
      <c r="H1779" s="2" t="s">
        <v>3901</v>
      </c>
      <c r="I1779" s="10">
        <v>311307.78000000003</v>
      </c>
      <c r="J1779" s="2" t="s">
        <v>2336</v>
      </c>
      <c r="K1779" s="2" t="s">
        <v>2336</v>
      </c>
      <c r="L1779" s="2" t="s">
        <v>2336</v>
      </c>
      <c r="M1779" s="2" t="s">
        <v>2336</v>
      </c>
      <c r="N1779" s="2" t="s">
        <v>21</v>
      </c>
    </row>
    <row r="1780" spans="1:14" ht="16.5" customHeight="1">
      <c r="A1780" s="2" t="s">
        <v>16</v>
      </c>
      <c r="B1780" s="10">
        <v>1838153.2</v>
      </c>
      <c r="C1780" s="2" t="s">
        <v>8866</v>
      </c>
      <c r="D1780" s="2" t="s">
        <v>12</v>
      </c>
      <c r="E1780" s="9" t="s">
        <v>8867</v>
      </c>
      <c r="F1780" s="2" t="s">
        <v>8868</v>
      </c>
      <c r="G1780" s="2" t="s">
        <v>4</v>
      </c>
      <c r="H1780" s="2" t="s">
        <v>3901</v>
      </c>
      <c r="I1780" s="4">
        <v>2536196</v>
      </c>
      <c r="J1780" s="2" t="s">
        <v>2336</v>
      </c>
      <c r="K1780" s="2" t="s">
        <v>2336</v>
      </c>
      <c r="L1780" s="2" t="s">
        <v>2336</v>
      </c>
      <c r="M1780" s="2" t="s">
        <v>2336</v>
      </c>
      <c r="N1780" s="2" t="s">
        <v>27</v>
      </c>
    </row>
    <row r="1781" spans="1:14" ht="16.5" customHeight="1">
      <c r="A1781" s="2" t="s">
        <v>14</v>
      </c>
      <c r="B1781" s="10">
        <v>287758.09000000003</v>
      </c>
      <c r="C1781" s="2" t="s">
        <v>8869</v>
      </c>
      <c r="D1781" s="2" t="s">
        <v>10</v>
      </c>
      <c r="E1781" s="9" t="s">
        <v>8870</v>
      </c>
      <c r="F1781" s="2" t="s">
        <v>8871</v>
      </c>
      <c r="G1781" s="2" t="s">
        <v>4</v>
      </c>
      <c r="H1781" s="2" t="s">
        <v>3901</v>
      </c>
      <c r="I1781" s="10">
        <v>395714.01</v>
      </c>
      <c r="J1781" s="2" t="s">
        <v>2336</v>
      </c>
      <c r="K1781" s="2" t="s">
        <v>2336</v>
      </c>
      <c r="L1781" s="2" t="s">
        <v>2336</v>
      </c>
      <c r="M1781" s="2" t="s">
        <v>2336</v>
      </c>
      <c r="N1781" s="2" t="s">
        <v>26</v>
      </c>
    </row>
    <row r="1782" spans="1:14" ht="16.5" customHeight="1">
      <c r="A1782" s="2" t="s">
        <v>13</v>
      </c>
      <c r="B1782" s="4">
        <v>163592</v>
      </c>
      <c r="C1782" s="2" t="s">
        <v>8872</v>
      </c>
      <c r="D1782" s="2" t="s">
        <v>11</v>
      </c>
      <c r="E1782" s="9" t="s">
        <v>8873</v>
      </c>
      <c r="F1782" s="2" t="s">
        <v>8874</v>
      </c>
      <c r="G1782" s="2" t="s">
        <v>4</v>
      </c>
      <c r="H1782" s="2" t="s">
        <v>3901</v>
      </c>
      <c r="I1782" s="4">
        <v>163592</v>
      </c>
      <c r="J1782" s="2" t="s">
        <v>2336</v>
      </c>
      <c r="K1782" s="2" t="s">
        <v>2336</v>
      </c>
      <c r="L1782" s="2" t="s">
        <v>2336</v>
      </c>
      <c r="M1782" s="2" t="s">
        <v>2336</v>
      </c>
      <c r="N1782" s="2" t="s">
        <v>22</v>
      </c>
    </row>
    <row r="1783" spans="1:14" ht="16.5" customHeight="1">
      <c r="A1783" s="2" t="s">
        <v>14</v>
      </c>
      <c r="B1783" s="10">
        <v>39528.94</v>
      </c>
      <c r="C1783" s="2" t="s">
        <v>8875</v>
      </c>
      <c r="D1783" s="2" t="s">
        <v>12</v>
      </c>
      <c r="E1783" s="9" t="s">
        <v>8876</v>
      </c>
      <c r="F1783" s="2" t="s">
        <v>8877</v>
      </c>
      <c r="G1783" s="2" t="s">
        <v>4</v>
      </c>
      <c r="H1783" s="2" t="s">
        <v>3901</v>
      </c>
      <c r="I1783" s="10">
        <v>39528.94</v>
      </c>
      <c r="J1783" s="2" t="s">
        <v>2336</v>
      </c>
      <c r="K1783" s="2" t="s">
        <v>2336</v>
      </c>
      <c r="L1783" s="2" t="s">
        <v>2336</v>
      </c>
      <c r="M1783" s="2" t="s">
        <v>2336</v>
      </c>
      <c r="N1783" s="2" t="s">
        <v>21</v>
      </c>
    </row>
    <row r="1784" spans="1:14" ht="16.5" customHeight="1">
      <c r="A1784" s="2" t="s">
        <v>16</v>
      </c>
      <c r="B1784" s="4">
        <v>102850</v>
      </c>
      <c r="C1784" s="2" t="s">
        <v>8878</v>
      </c>
      <c r="D1784" s="2" t="s">
        <v>11</v>
      </c>
      <c r="E1784" s="9" t="s">
        <v>8879</v>
      </c>
      <c r="F1784" s="2" t="s">
        <v>8880</v>
      </c>
      <c r="G1784" s="2" t="s">
        <v>4</v>
      </c>
      <c r="H1784" s="2" t="s">
        <v>3901</v>
      </c>
      <c r="I1784" s="10">
        <v>247649.59</v>
      </c>
      <c r="J1784" s="2" t="s">
        <v>2336</v>
      </c>
      <c r="K1784" s="2" t="s">
        <v>2336</v>
      </c>
      <c r="L1784" s="2" t="s">
        <v>2336</v>
      </c>
      <c r="M1784" s="2" t="s">
        <v>2336</v>
      </c>
      <c r="N1784" s="2" t="s">
        <v>21</v>
      </c>
    </row>
    <row r="1785" spans="1:14" ht="16.5" customHeight="1">
      <c r="A1785" s="2" t="s">
        <v>14</v>
      </c>
      <c r="B1785" s="10">
        <v>52810.14</v>
      </c>
      <c r="C1785" s="2" t="s">
        <v>8881</v>
      </c>
      <c r="D1785" s="2" t="s">
        <v>11</v>
      </c>
      <c r="E1785" s="9" t="s">
        <v>8882</v>
      </c>
      <c r="F1785" s="2" t="s">
        <v>8883</v>
      </c>
      <c r="G1785" s="2" t="s">
        <v>4</v>
      </c>
      <c r="H1785" s="2" t="s">
        <v>3901</v>
      </c>
      <c r="I1785" s="10">
        <v>85177.66</v>
      </c>
      <c r="J1785" s="2" t="s">
        <v>2336</v>
      </c>
      <c r="K1785" s="2" t="s">
        <v>2336</v>
      </c>
      <c r="L1785" s="2" t="s">
        <v>2336</v>
      </c>
      <c r="M1785" s="2" t="s">
        <v>2336</v>
      </c>
      <c r="N1785" s="2" t="s">
        <v>26</v>
      </c>
    </row>
    <row r="1786" spans="1:14" ht="16.5" customHeight="1">
      <c r="A1786" s="2" t="s">
        <v>15</v>
      </c>
      <c r="B1786" s="10">
        <v>184848.34</v>
      </c>
      <c r="C1786" s="2" t="s">
        <v>8884</v>
      </c>
      <c r="D1786" s="2" t="s">
        <v>10</v>
      </c>
      <c r="E1786" s="9" t="s">
        <v>8885</v>
      </c>
      <c r="F1786" s="2" t="s">
        <v>8886</v>
      </c>
      <c r="G1786" s="2" t="s">
        <v>4</v>
      </c>
      <c r="H1786" s="2" t="s">
        <v>3901</v>
      </c>
      <c r="I1786" s="10">
        <v>218936.8</v>
      </c>
      <c r="J1786" s="2" t="s">
        <v>2336</v>
      </c>
      <c r="K1786" s="2" t="s">
        <v>2336</v>
      </c>
      <c r="L1786" s="2" t="s">
        <v>2336</v>
      </c>
      <c r="M1786" s="2" t="s">
        <v>2336</v>
      </c>
      <c r="N1786" s="2" t="s">
        <v>4759</v>
      </c>
    </row>
    <row r="1787" spans="1:14" ht="16.5" customHeight="1">
      <c r="A1787" s="2" t="s">
        <v>14</v>
      </c>
      <c r="B1787" s="4">
        <v>19965</v>
      </c>
      <c r="C1787" s="2" t="s">
        <v>8881</v>
      </c>
      <c r="D1787" s="2" t="s">
        <v>11</v>
      </c>
      <c r="E1787" s="9" t="s">
        <v>8887</v>
      </c>
      <c r="F1787" s="2" t="s">
        <v>8883</v>
      </c>
      <c r="G1787" s="2" t="s">
        <v>4</v>
      </c>
      <c r="H1787" s="2" t="s">
        <v>3901</v>
      </c>
      <c r="I1787" s="10">
        <v>35516.17</v>
      </c>
      <c r="J1787" s="2" t="s">
        <v>2336</v>
      </c>
      <c r="K1787" s="2" t="s">
        <v>2336</v>
      </c>
      <c r="L1787" s="2" t="s">
        <v>2336</v>
      </c>
      <c r="M1787" s="2" t="s">
        <v>2336</v>
      </c>
      <c r="N1787" s="2" t="s">
        <v>26</v>
      </c>
    </row>
    <row r="1788" spans="1:14" ht="16.5" customHeight="1">
      <c r="A1788" s="2" t="s">
        <v>15</v>
      </c>
      <c r="B1788" s="10">
        <v>58207.05</v>
      </c>
      <c r="C1788" s="2" t="s">
        <v>8888</v>
      </c>
      <c r="D1788" s="2" t="s">
        <v>10</v>
      </c>
      <c r="E1788" s="9" t="s">
        <v>8889</v>
      </c>
      <c r="F1788" s="2" t="s">
        <v>8890</v>
      </c>
      <c r="G1788" s="2" t="s">
        <v>4</v>
      </c>
      <c r="H1788" s="2" t="s">
        <v>3901</v>
      </c>
      <c r="I1788" s="10">
        <v>65481.04</v>
      </c>
      <c r="J1788" s="2" t="s">
        <v>2336</v>
      </c>
      <c r="K1788" s="2" t="s">
        <v>2336</v>
      </c>
      <c r="L1788" s="2" t="s">
        <v>2336</v>
      </c>
      <c r="M1788" s="2" t="s">
        <v>2336</v>
      </c>
      <c r="N1788" s="2" t="s">
        <v>21</v>
      </c>
    </row>
    <row r="1789" spans="1:14" ht="16.5" customHeight="1">
      <c r="A1789" s="2" t="s">
        <v>14</v>
      </c>
      <c r="B1789" s="10">
        <v>22443.67</v>
      </c>
      <c r="C1789" s="2" t="s">
        <v>8891</v>
      </c>
      <c r="D1789" s="2" t="s">
        <v>11</v>
      </c>
      <c r="E1789" s="9" t="s">
        <v>8892</v>
      </c>
      <c r="F1789" s="2" t="s">
        <v>8893</v>
      </c>
      <c r="G1789" s="2" t="s">
        <v>4</v>
      </c>
      <c r="H1789" s="2" t="s">
        <v>3901</v>
      </c>
      <c r="I1789" s="4">
        <v>24000</v>
      </c>
      <c r="J1789" s="2" t="s">
        <v>2336</v>
      </c>
      <c r="K1789" s="2" t="s">
        <v>2336</v>
      </c>
      <c r="L1789" s="2" t="s">
        <v>2336</v>
      </c>
      <c r="M1789" s="2" t="s">
        <v>2336</v>
      </c>
      <c r="N1789" s="2" t="s">
        <v>21</v>
      </c>
    </row>
    <row r="1790" spans="1:14" ht="16.5" customHeight="1">
      <c r="A1790" s="2" t="s">
        <v>13</v>
      </c>
      <c r="B1790" s="10">
        <v>1632.9</v>
      </c>
      <c r="C1790" s="2" t="s">
        <v>8894</v>
      </c>
      <c r="D1790" s="2" t="s">
        <v>12</v>
      </c>
      <c r="E1790" s="9" t="s">
        <v>8895</v>
      </c>
      <c r="F1790" s="2" t="s">
        <v>8896</v>
      </c>
      <c r="G1790" s="2" t="s">
        <v>4</v>
      </c>
      <c r="H1790" s="2" t="s">
        <v>3901</v>
      </c>
      <c r="I1790" s="10">
        <v>1632.9</v>
      </c>
      <c r="J1790" s="2" t="s">
        <v>2336</v>
      </c>
      <c r="K1790" s="2" t="s">
        <v>2336</v>
      </c>
      <c r="L1790" s="2" t="s">
        <v>2336</v>
      </c>
      <c r="M1790" s="2" t="s">
        <v>2336</v>
      </c>
      <c r="N1790" s="2" t="s">
        <v>22</v>
      </c>
    </row>
    <row r="1791" spans="1:14" ht="16.5" customHeight="1">
      <c r="A1791" s="2" t="s">
        <v>15</v>
      </c>
      <c r="B1791" s="4">
        <v>5900</v>
      </c>
      <c r="C1791" s="2" t="s">
        <v>8897</v>
      </c>
      <c r="D1791" s="2" t="s">
        <v>11</v>
      </c>
      <c r="E1791" s="9" t="s">
        <v>8898</v>
      </c>
      <c r="F1791" s="2" t="s">
        <v>8899</v>
      </c>
      <c r="G1791" s="2" t="s">
        <v>4</v>
      </c>
      <c r="H1791" s="2" t="s">
        <v>3901</v>
      </c>
      <c r="I1791" s="10">
        <v>12663.67</v>
      </c>
      <c r="J1791" s="2" t="s">
        <v>2336</v>
      </c>
      <c r="K1791" s="2" t="s">
        <v>2336</v>
      </c>
      <c r="L1791" s="2" t="s">
        <v>2336</v>
      </c>
      <c r="M1791" s="2" t="s">
        <v>2336</v>
      </c>
      <c r="N1791" s="2" t="s">
        <v>4759</v>
      </c>
    </row>
    <row r="1792" spans="1:14" ht="16.5" customHeight="1">
      <c r="A1792" s="2" t="s">
        <v>15</v>
      </c>
      <c r="B1792" s="4">
        <v>2420</v>
      </c>
      <c r="C1792" s="2" t="s">
        <v>8897</v>
      </c>
      <c r="D1792" s="2" t="s">
        <v>11</v>
      </c>
      <c r="E1792" s="9" t="s">
        <v>8900</v>
      </c>
      <c r="F1792" s="2" t="s">
        <v>8899</v>
      </c>
      <c r="G1792" s="2" t="s">
        <v>4</v>
      </c>
      <c r="H1792" s="2" t="s">
        <v>3901</v>
      </c>
      <c r="I1792" s="10">
        <v>3606.43</v>
      </c>
      <c r="J1792" s="2" t="s">
        <v>2336</v>
      </c>
      <c r="K1792" s="2" t="s">
        <v>2336</v>
      </c>
      <c r="L1792" s="2" t="s">
        <v>2336</v>
      </c>
      <c r="M1792" s="2" t="s">
        <v>2336</v>
      </c>
      <c r="N1792" s="2" t="s">
        <v>4759</v>
      </c>
    </row>
    <row r="1793" spans="1:14" ht="16.5" customHeight="1">
      <c r="A1793" s="2" t="s">
        <v>15</v>
      </c>
      <c r="B1793" s="10">
        <v>182998.03</v>
      </c>
      <c r="C1793" s="2" t="s">
        <v>8901</v>
      </c>
      <c r="D1793" s="2" t="s">
        <v>10</v>
      </c>
      <c r="E1793" s="9" t="s">
        <v>8902</v>
      </c>
      <c r="F1793" s="2" t="s">
        <v>8903</v>
      </c>
      <c r="G1793" s="2" t="s">
        <v>4</v>
      </c>
      <c r="H1793" s="2" t="s">
        <v>3901</v>
      </c>
      <c r="I1793" s="10">
        <v>226564.8</v>
      </c>
      <c r="J1793" s="2" t="s">
        <v>2336</v>
      </c>
      <c r="K1793" s="2" t="s">
        <v>2336</v>
      </c>
      <c r="L1793" s="2" t="s">
        <v>2336</v>
      </c>
      <c r="M1793" s="2" t="s">
        <v>2336</v>
      </c>
      <c r="N1793" s="2" t="s">
        <v>4759</v>
      </c>
    </row>
    <row r="1794" spans="1:14" ht="16.5" customHeight="1">
      <c r="A1794" s="2" t="s">
        <v>15</v>
      </c>
      <c r="B1794" s="4">
        <v>8833</v>
      </c>
      <c r="C1794" s="2" t="s">
        <v>8904</v>
      </c>
      <c r="D1794" s="2" t="s">
        <v>11</v>
      </c>
      <c r="E1794" s="9" t="s">
        <v>8905</v>
      </c>
      <c r="F1794" s="2" t="s">
        <v>8906</v>
      </c>
      <c r="G1794" s="2" t="s">
        <v>4</v>
      </c>
      <c r="H1794" s="2" t="s">
        <v>3901</v>
      </c>
      <c r="I1794" s="10">
        <v>19067.310000000001</v>
      </c>
      <c r="J1794" s="2" t="s">
        <v>2336</v>
      </c>
      <c r="K1794" s="2" t="s">
        <v>2336</v>
      </c>
      <c r="L1794" s="2" t="s">
        <v>2336</v>
      </c>
      <c r="M1794" s="2" t="s">
        <v>2336</v>
      </c>
      <c r="N1794" s="2" t="s">
        <v>4759</v>
      </c>
    </row>
    <row r="1795" spans="1:14" ht="16.5" customHeight="1">
      <c r="A1795" s="2" t="s">
        <v>15</v>
      </c>
      <c r="B1795" s="10">
        <v>7614.68</v>
      </c>
      <c r="C1795" s="2" t="s">
        <v>8904</v>
      </c>
      <c r="D1795" s="2" t="s">
        <v>11</v>
      </c>
      <c r="E1795" s="9" t="s">
        <v>8907</v>
      </c>
      <c r="F1795" s="2" t="s">
        <v>8906</v>
      </c>
      <c r="G1795" s="2" t="s">
        <v>4</v>
      </c>
      <c r="H1795" s="2" t="s">
        <v>3901</v>
      </c>
      <c r="I1795" s="10">
        <v>19067.310000000001</v>
      </c>
      <c r="J1795" s="2" t="s">
        <v>2336</v>
      </c>
      <c r="K1795" s="2" t="s">
        <v>2336</v>
      </c>
      <c r="L1795" s="2" t="s">
        <v>2336</v>
      </c>
      <c r="M1795" s="2" t="s">
        <v>2336</v>
      </c>
      <c r="N1795" s="2" t="s">
        <v>4759</v>
      </c>
    </row>
    <row r="1796" spans="1:14" ht="16.5" customHeight="1">
      <c r="A1796" s="2" t="s">
        <v>15</v>
      </c>
      <c r="B1796" s="4">
        <v>4235</v>
      </c>
      <c r="C1796" s="2" t="s">
        <v>8904</v>
      </c>
      <c r="D1796" s="2" t="s">
        <v>11</v>
      </c>
      <c r="E1796" s="9" t="s">
        <v>8908</v>
      </c>
      <c r="F1796" s="2" t="s">
        <v>8906</v>
      </c>
      <c r="G1796" s="2" t="s">
        <v>4</v>
      </c>
      <c r="H1796" s="2" t="s">
        <v>3901</v>
      </c>
      <c r="I1796" s="10">
        <v>5119.82</v>
      </c>
      <c r="J1796" s="2" t="s">
        <v>2336</v>
      </c>
      <c r="K1796" s="2" t="s">
        <v>2336</v>
      </c>
      <c r="L1796" s="2" t="s">
        <v>2336</v>
      </c>
      <c r="M1796" s="2" t="s">
        <v>2336</v>
      </c>
      <c r="N1796" s="2" t="s">
        <v>4759</v>
      </c>
    </row>
    <row r="1797" spans="1:14" ht="16.5" customHeight="1">
      <c r="A1797" s="2" t="s">
        <v>15</v>
      </c>
      <c r="B1797" s="4">
        <v>20570</v>
      </c>
      <c r="C1797" s="2" t="s">
        <v>8904</v>
      </c>
      <c r="D1797" s="2" t="s">
        <v>11</v>
      </c>
      <c r="E1797" s="9" t="s">
        <v>8909</v>
      </c>
      <c r="F1797" s="2" t="s">
        <v>8906</v>
      </c>
      <c r="G1797" s="2" t="s">
        <v>4</v>
      </c>
      <c r="H1797" s="2" t="s">
        <v>3901</v>
      </c>
      <c r="I1797" s="10">
        <v>32593.7</v>
      </c>
      <c r="J1797" s="2" t="s">
        <v>2336</v>
      </c>
      <c r="K1797" s="2" t="s">
        <v>2336</v>
      </c>
      <c r="L1797" s="2" t="s">
        <v>2336</v>
      </c>
      <c r="M1797" s="2" t="s">
        <v>2336</v>
      </c>
      <c r="N1797" s="2" t="s">
        <v>4759</v>
      </c>
    </row>
    <row r="1798" spans="1:14" ht="16.5" customHeight="1">
      <c r="A1798" s="2" t="s">
        <v>13</v>
      </c>
      <c r="B1798" s="10">
        <v>2255.16</v>
      </c>
      <c r="C1798" s="2" t="s">
        <v>8910</v>
      </c>
      <c r="D1798" s="2" t="s">
        <v>11</v>
      </c>
      <c r="E1798" s="9" t="s">
        <v>8911</v>
      </c>
      <c r="F1798" s="2" t="s">
        <v>8912</v>
      </c>
      <c r="G1798" s="2" t="s">
        <v>4</v>
      </c>
      <c r="H1798" s="2" t="s">
        <v>3901</v>
      </c>
      <c r="I1798" s="10">
        <v>13648.8</v>
      </c>
      <c r="J1798" s="2" t="s">
        <v>2336</v>
      </c>
      <c r="K1798" s="2" t="s">
        <v>2336</v>
      </c>
      <c r="L1798" s="2" t="s">
        <v>2336</v>
      </c>
      <c r="M1798" s="2" t="s">
        <v>2336</v>
      </c>
      <c r="N1798" s="2" t="s">
        <v>27</v>
      </c>
    </row>
    <row r="1799" spans="1:14" ht="16.5" customHeight="1">
      <c r="A1799" s="2" t="s">
        <v>15</v>
      </c>
      <c r="B1799" s="10">
        <v>192935.57</v>
      </c>
      <c r="C1799" s="2" t="s">
        <v>8913</v>
      </c>
      <c r="D1799" s="2" t="s">
        <v>10</v>
      </c>
      <c r="E1799" s="9" t="s">
        <v>8914</v>
      </c>
      <c r="F1799" s="2" t="s">
        <v>8915</v>
      </c>
      <c r="G1799" s="2" t="s">
        <v>4</v>
      </c>
      <c r="H1799" s="2" t="s">
        <v>3901</v>
      </c>
      <c r="I1799" s="10">
        <v>225392.01</v>
      </c>
      <c r="J1799" s="2" t="s">
        <v>2336</v>
      </c>
      <c r="K1799" s="2" t="s">
        <v>2336</v>
      </c>
      <c r="L1799" s="2" t="s">
        <v>2336</v>
      </c>
      <c r="M1799" s="2" t="s">
        <v>2336</v>
      </c>
      <c r="N1799" s="2" t="s">
        <v>4759</v>
      </c>
    </row>
    <row r="1800" spans="1:14" ht="16.5" customHeight="1">
      <c r="A1800" s="2" t="s">
        <v>15</v>
      </c>
      <c r="B1800" s="10">
        <v>183587.25</v>
      </c>
      <c r="C1800" s="2" t="s">
        <v>8916</v>
      </c>
      <c r="D1800" s="2" t="s">
        <v>10</v>
      </c>
      <c r="E1800" s="9" t="s">
        <v>8917</v>
      </c>
      <c r="F1800" s="2" t="s">
        <v>8918</v>
      </c>
      <c r="G1800" s="2" t="s">
        <v>4</v>
      </c>
      <c r="H1800" s="2" t="s">
        <v>3901</v>
      </c>
      <c r="I1800" s="10">
        <v>197712.34</v>
      </c>
      <c r="J1800" s="2" t="s">
        <v>2336</v>
      </c>
      <c r="K1800" s="2" t="s">
        <v>2336</v>
      </c>
      <c r="L1800" s="2" t="s">
        <v>2336</v>
      </c>
      <c r="M1800" s="2" t="s">
        <v>2336</v>
      </c>
      <c r="N1800" s="2" t="s">
        <v>4759</v>
      </c>
    </row>
    <row r="1801" spans="1:14" ht="16.5" customHeight="1">
      <c r="A1801" s="2" t="s">
        <v>15</v>
      </c>
      <c r="B1801" s="10">
        <v>219584.75</v>
      </c>
      <c r="C1801" s="2" t="s">
        <v>8919</v>
      </c>
      <c r="D1801" s="2" t="s">
        <v>10</v>
      </c>
      <c r="E1801" s="9" t="s">
        <v>8920</v>
      </c>
      <c r="F1801" s="2" t="s">
        <v>8921</v>
      </c>
      <c r="G1801" s="2" t="s">
        <v>4</v>
      </c>
      <c r="H1801" s="2" t="s">
        <v>3901</v>
      </c>
      <c r="I1801" s="10">
        <v>241071.47</v>
      </c>
      <c r="J1801" s="2" t="s">
        <v>2336</v>
      </c>
      <c r="K1801" s="2" t="s">
        <v>2336</v>
      </c>
      <c r="L1801" s="2" t="s">
        <v>2336</v>
      </c>
      <c r="M1801" s="2" t="s">
        <v>2336</v>
      </c>
      <c r="N1801" s="2" t="s">
        <v>4759</v>
      </c>
    </row>
    <row r="1802" spans="1:14" ht="16.5" customHeight="1">
      <c r="A1802" s="2" t="s">
        <v>15</v>
      </c>
      <c r="B1802" s="10">
        <v>226784.25</v>
      </c>
      <c r="C1802" s="2" t="s">
        <v>8922</v>
      </c>
      <c r="D1802" s="2" t="s">
        <v>10</v>
      </c>
      <c r="E1802" s="9" t="s">
        <v>8923</v>
      </c>
      <c r="F1802" s="2" t="s">
        <v>8924</v>
      </c>
      <c r="G1802" s="2" t="s">
        <v>4</v>
      </c>
      <c r="H1802" s="2" t="s">
        <v>3901</v>
      </c>
      <c r="I1802" s="10">
        <v>234022.07</v>
      </c>
      <c r="J1802" s="2" t="s">
        <v>2336</v>
      </c>
      <c r="K1802" s="2" t="s">
        <v>2336</v>
      </c>
      <c r="L1802" s="2" t="s">
        <v>2336</v>
      </c>
      <c r="M1802" s="2" t="s">
        <v>2336</v>
      </c>
      <c r="N1802" s="2" t="s">
        <v>4759</v>
      </c>
    </row>
    <row r="1803" spans="1:14" ht="16.5" customHeight="1">
      <c r="A1803" s="2" t="s">
        <v>15</v>
      </c>
      <c r="B1803" s="10">
        <v>199399.89</v>
      </c>
      <c r="C1803" s="2" t="s">
        <v>8925</v>
      </c>
      <c r="D1803" s="2" t="s">
        <v>10</v>
      </c>
      <c r="E1803" s="9" t="s">
        <v>8926</v>
      </c>
      <c r="F1803" s="2" t="s">
        <v>8927</v>
      </c>
      <c r="G1803" s="2" t="s">
        <v>4</v>
      </c>
      <c r="H1803" s="2" t="s">
        <v>3901</v>
      </c>
      <c r="I1803" s="10">
        <v>232326.43</v>
      </c>
      <c r="J1803" s="2" t="s">
        <v>2336</v>
      </c>
      <c r="K1803" s="2" t="s">
        <v>2336</v>
      </c>
      <c r="L1803" s="2" t="s">
        <v>2336</v>
      </c>
      <c r="M1803" s="2" t="s">
        <v>2336</v>
      </c>
      <c r="N1803" s="2" t="s">
        <v>4759</v>
      </c>
    </row>
    <row r="1804" spans="1:14" ht="16.5" customHeight="1">
      <c r="A1804" s="2" t="s">
        <v>15</v>
      </c>
      <c r="B1804" s="10">
        <v>27769.5</v>
      </c>
      <c r="C1804" s="2" t="s">
        <v>8928</v>
      </c>
      <c r="D1804" s="2" t="s">
        <v>10</v>
      </c>
      <c r="E1804" s="9" t="s">
        <v>8929</v>
      </c>
      <c r="F1804" s="2" t="s">
        <v>8930</v>
      </c>
      <c r="G1804" s="2" t="s">
        <v>4</v>
      </c>
      <c r="H1804" s="2" t="s">
        <v>3901</v>
      </c>
      <c r="I1804" s="10">
        <v>33485.160000000003</v>
      </c>
      <c r="J1804" s="2" t="s">
        <v>2336</v>
      </c>
      <c r="K1804" s="2" t="s">
        <v>2336</v>
      </c>
      <c r="L1804" s="2" t="s">
        <v>2336</v>
      </c>
      <c r="M1804" s="2" t="s">
        <v>2336</v>
      </c>
      <c r="N1804" s="2" t="s">
        <v>4759</v>
      </c>
    </row>
    <row r="1805" spans="1:14" ht="16.5" customHeight="1">
      <c r="A1805" s="2" t="s">
        <v>16</v>
      </c>
      <c r="B1805" s="4">
        <v>473110</v>
      </c>
      <c r="C1805" s="2" t="s">
        <v>8931</v>
      </c>
      <c r="D1805" s="2" t="s">
        <v>11</v>
      </c>
      <c r="E1805" s="9" t="s">
        <v>8932</v>
      </c>
      <c r="F1805" s="2" t="s">
        <v>8933</v>
      </c>
      <c r="G1805" s="2" t="s">
        <v>4</v>
      </c>
      <c r="H1805" s="2" t="s">
        <v>3901</v>
      </c>
      <c r="I1805" s="10">
        <v>789910.71</v>
      </c>
      <c r="J1805" s="2" t="s">
        <v>2336</v>
      </c>
      <c r="K1805" s="2" t="s">
        <v>2336</v>
      </c>
      <c r="L1805" s="2" t="s">
        <v>2336</v>
      </c>
      <c r="M1805" s="2" t="s">
        <v>2336</v>
      </c>
      <c r="N1805" s="2" t="s">
        <v>21</v>
      </c>
    </row>
    <row r="1806" spans="1:14" ht="16.5" customHeight="1">
      <c r="A1806" s="2" t="s">
        <v>13</v>
      </c>
      <c r="B1806" s="10">
        <v>21671.97</v>
      </c>
      <c r="C1806" s="2" t="s">
        <v>8934</v>
      </c>
      <c r="D1806" s="2" t="s">
        <v>11</v>
      </c>
      <c r="E1806" s="9" t="s">
        <v>8935</v>
      </c>
      <c r="F1806" s="2" t="s">
        <v>8936</v>
      </c>
      <c r="G1806" s="2" t="s">
        <v>4</v>
      </c>
      <c r="H1806" s="2" t="s">
        <v>3901</v>
      </c>
      <c r="I1806" s="10">
        <v>228656.15</v>
      </c>
      <c r="J1806" s="2" t="s">
        <v>2336</v>
      </c>
      <c r="K1806" s="2" t="s">
        <v>2336</v>
      </c>
      <c r="L1806" s="2" t="s">
        <v>2336</v>
      </c>
      <c r="M1806" s="2" t="s">
        <v>2336</v>
      </c>
      <c r="N1806" s="2" t="s">
        <v>21</v>
      </c>
    </row>
    <row r="1807" spans="1:14" ht="16.5" customHeight="1">
      <c r="A1807" s="2" t="s">
        <v>13</v>
      </c>
      <c r="B1807" s="4">
        <v>4586</v>
      </c>
      <c r="C1807" s="2" t="s">
        <v>8937</v>
      </c>
      <c r="D1807" s="2" t="s">
        <v>11</v>
      </c>
      <c r="E1807" s="9" t="s">
        <v>8938</v>
      </c>
      <c r="F1807" s="2" t="s">
        <v>8939</v>
      </c>
      <c r="G1807" s="2" t="s">
        <v>4</v>
      </c>
      <c r="H1807" s="2" t="s">
        <v>3901</v>
      </c>
      <c r="I1807" s="10">
        <v>19166.400000000001</v>
      </c>
      <c r="J1807" s="2" t="s">
        <v>2336</v>
      </c>
      <c r="K1807" s="2" t="s">
        <v>2336</v>
      </c>
      <c r="L1807" s="2" t="s">
        <v>2336</v>
      </c>
      <c r="M1807" s="2" t="s">
        <v>2336</v>
      </c>
      <c r="N1807" s="2" t="s">
        <v>22</v>
      </c>
    </row>
    <row r="1808" spans="1:14" ht="16.5" customHeight="1">
      <c r="A1808" s="2" t="s">
        <v>7340</v>
      </c>
      <c r="B1808" s="10">
        <v>19962.87</v>
      </c>
      <c r="C1808" s="2" t="s">
        <v>8940</v>
      </c>
      <c r="D1808" s="2" t="s">
        <v>12</v>
      </c>
      <c r="E1808" s="9" t="s">
        <v>8941</v>
      </c>
      <c r="F1808" s="2" t="s">
        <v>8942</v>
      </c>
      <c r="G1808" s="2" t="s">
        <v>4</v>
      </c>
      <c r="H1808" s="2" t="s">
        <v>3901</v>
      </c>
      <c r="I1808" s="10">
        <v>20063.009999999998</v>
      </c>
      <c r="J1808" s="2" t="s">
        <v>2336</v>
      </c>
      <c r="K1808" s="2" t="s">
        <v>2336</v>
      </c>
      <c r="L1808" s="2" t="s">
        <v>2336</v>
      </c>
      <c r="M1808" s="2" t="s">
        <v>2336</v>
      </c>
      <c r="N1808" s="2" t="s">
        <v>21</v>
      </c>
    </row>
    <row r="1809" spans="1:14" ht="16.5" customHeight="1">
      <c r="A1809" s="2" t="s">
        <v>13</v>
      </c>
      <c r="B1809" s="4">
        <v>26000</v>
      </c>
      <c r="C1809" s="2" t="s">
        <v>8943</v>
      </c>
      <c r="D1809" s="2" t="s">
        <v>12</v>
      </c>
      <c r="E1809" s="9" t="s">
        <v>8944</v>
      </c>
      <c r="F1809" s="2" t="s">
        <v>8945</v>
      </c>
      <c r="G1809" s="2" t="s">
        <v>4</v>
      </c>
      <c r="H1809" s="2" t="s">
        <v>3901</v>
      </c>
      <c r="I1809" s="4">
        <v>26000</v>
      </c>
      <c r="J1809" s="2" t="s">
        <v>2336</v>
      </c>
      <c r="K1809" s="2" t="s">
        <v>2336</v>
      </c>
      <c r="L1809" s="2" t="s">
        <v>2336</v>
      </c>
      <c r="M1809" s="2" t="s">
        <v>2336</v>
      </c>
      <c r="N1809" s="2" t="s">
        <v>27</v>
      </c>
    </row>
    <row r="1810" spans="1:14" ht="16.5" customHeight="1">
      <c r="A1810" s="2" t="s">
        <v>13</v>
      </c>
      <c r="B1810" s="4">
        <v>9000</v>
      </c>
      <c r="C1810" s="2" t="s">
        <v>8946</v>
      </c>
      <c r="D1810" s="2" t="s">
        <v>12</v>
      </c>
      <c r="E1810" s="9" t="s">
        <v>8947</v>
      </c>
      <c r="F1810" s="2" t="s">
        <v>8948</v>
      </c>
      <c r="G1810" s="2" t="s">
        <v>4</v>
      </c>
      <c r="H1810" s="2" t="s">
        <v>3901</v>
      </c>
      <c r="I1810" s="4">
        <v>9000</v>
      </c>
      <c r="J1810" s="2" t="s">
        <v>2336</v>
      </c>
      <c r="K1810" s="2" t="s">
        <v>2336</v>
      </c>
      <c r="L1810" s="2" t="s">
        <v>2336</v>
      </c>
      <c r="M1810" s="2" t="s">
        <v>2336</v>
      </c>
      <c r="N1810" s="2" t="s">
        <v>21</v>
      </c>
    </row>
    <row r="1811" spans="1:14" ht="16.5" customHeight="1">
      <c r="A1811" s="2" t="s">
        <v>13</v>
      </c>
      <c r="B1811" s="4">
        <v>33000</v>
      </c>
      <c r="C1811" s="2" t="s">
        <v>8949</v>
      </c>
      <c r="D1811" s="2" t="s">
        <v>12</v>
      </c>
      <c r="E1811" s="9" t="s">
        <v>8950</v>
      </c>
      <c r="F1811" s="2" t="s">
        <v>8951</v>
      </c>
      <c r="G1811" s="2" t="s">
        <v>4</v>
      </c>
      <c r="H1811" s="2" t="s">
        <v>3901</v>
      </c>
      <c r="I1811" s="4">
        <v>33000</v>
      </c>
      <c r="J1811" s="2" t="s">
        <v>2336</v>
      </c>
      <c r="K1811" s="2" t="s">
        <v>2336</v>
      </c>
      <c r="L1811" s="2" t="s">
        <v>2336</v>
      </c>
      <c r="M1811" s="2" t="s">
        <v>2336</v>
      </c>
      <c r="N1811" s="2" t="s">
        <v>21</v>
      </c>
    </row>
    <row r="1812" spans="1:14" ht="16.5" customHeight="1">
      <c r="A1812" s="2" t="s">
        <v>13</v>
      </c>
      <c r="B1812" s="10">
        <v>41604.32</v>
      </c>
      <c r="C1812" s="2" t="s">
        <v>8952</v>
      </c>
      <c r="D1812" s="2" t="s">
        <v>12</v>
      </c>
      <c r="E1812" s="9" t="s">
        <v>8953</v>
      </c>
      <c r="F1812" s="2" t="s">
        <v>8954</v>
      </c>
      <c r="G1812" s="2" t="s">
        <v>4</v>
      </c>
      <c r="H1812" s="2" t="s">
        <v>3901</v>
      </c>
      <c r="I1812" s="10">
        <v>41604.32</v>
      </c>
      <c r="J1812" s="2" t="s">
        <v>2336</v>
      </c>
      <c r="K1812" s="2" t="s">
        <v>2336</v>
      </c>
      <c r="L1812" s="2" t="s">
        <v>2336</v>
      </c>
      <c r="M1812" s="2" t="s">
        <v>2336</v>
      </c>
      <c r="N1812" s="2" t="s">
        <v>27</v>
      </c>
    </row>
    <row r="1813" spans="1:14" ht="16.5" customHeight="1">
      <c r="A1813" s="2" t="s">
        <v>14</v>
      </c>
      <c r="B1813" s="10">
        <v>17037.02</v>
      </c>
      <c r="C1813" s="2" t="s">
        <v>8955</v>
      </c>
      <c r="D1813" s="2" t="s">
        <v>12</v>
      </c>
      <c r="E1813" s="9" t="s">
        <v>8956</v>
      </c>
      <c r="F1813" s="2" t="s">
        <v>8957</v>
      </c>
      <c r="G1813" s="2" t="s">
        <v>4</v>
      </c>
      <c r="H1813" s="2" t="s">
        <v>3901</v>
      </c>
      <c r="I1813" s="10">
        <v>17037.02</v>
      </c>
      <c r="J1813" s="2" t="s">
        <v>2336</v>
      </c>
      <c r="K1813" s="2" t="s">
        <v>2336</v>
      </c>
      <c r="L1813" s="2" t="s">
        <v>2336</v>
      </c>
      <c r="M1813" s="2" t="s">
        <v>2336</v>
      </c>
      <c r="N1813" s="2" t="s">
        <v>21</v>
      </c>
    </row>
    <row r="1814" spans="1:14" ht="16.5" customHeight="1">
      <c r="A1814" s="2" t="s">
        <v>15</v>
      </c>
      <c r="B1814" s="10">
        <v>93311.99</v>
      </c>
      <c r="C1814" s="2" t="s">
        <v>8958</v>
      </c>
      <c r="D1814" s="2" t="s">
        <v>10</v>
      </c>
      <c r="E1814" s="9" t="s">
        <v>8959</v>
      </c>
      <c r="F1814" s="2" t="s">
        <v>8960</v>
      </c>
      <c r="G1814" s="2" t="s">
        <v>4</v>
      </c>
      <c r="H1814" s="2" t="s">
        <v>3901</v>
      </c>
      <c r="I1814" s="4">
        <v>96000</v>
      </c>
      <c r="J1814" s="2" t="s">
        <v>2336</v>
      </c>
      <c r="K1814" s="2" t="s">
        <v>2336</v>
      </c>
      <c r="L1814" s="2" t="s">
        <v>2336</v>
      </c>
      <c r="M1814" s="2" t="s">
        <v>2336</v>
      </c>
      <c r="N1814" s="2" t="s">
        <v>4775</v>
      </c>
    </row>
    <row r="1815" spans="1:14" ht="16.5" customHeight="1">
      <c r="A1815" s="2" t="s">
        <v>14</v>
      </c>
      <c r="B1815" s="10">
        <v>8709.56</v>
      </c>
      <c r="C1815" s="2" t="s">
        <v>8955</v>
      </c>
      <c r="D1815" s="2" t="s">
        <v>12</v>
      </c>
      <c r="E1815" s="9" t="s">
        <v>8961</v>
      </c>
      <c r="F1815" s="2" t="s">
        <v>8957</v>
      </c>
      <c r="G1815" s="2" t="s">
        <v>4</v>
      </c>
      <c r="H1815" s="2" t="s">
        <v>3901</v>
      </c>
      <c r="I1815" s="10">
        <v>8709.56</v>
      </c>
      <c r="J1815" s="2" t="s">
        <v>2336</v>
      </c>
      <c r="K1815" s="2" t="s">
        <v>2336</v>
      </c>
      <c r="L1815" s="2" t="s">
        <v>2336</v>
      </c>
      <c r="M1815" s="2" t="s">
        <v>2336</v>
      </c>
      <c r="N1815" s="2" t="s">
        <v>21</v>
      </c>
    </row>
    <row r="1816" spans="1:14" ht="16.5" customHeight="1">
      <c r="A1816" s="2" t="s">
        <v>13</v>
      </c>
      <c r="B1816" s="10">
        <v>5832.9</v>
      </c>
      <c r="C1816" s="2" t="s">
        <v>8962</v>
      </c>
      <c r="D1816" s="2" t="s">
        <v>11</v>
      </c>
      <c r="E1816" s="9" t="s">
        <v>8963</v>
      </c>
      <c r="F1816" s="2" t="s">
        <v>8964</v>
      </c>
      <c r="G1816" s="2" t="s">
        <v>4</v>
      </c>
      <c r="H1816" s="2" t="s">
        <v>3901</v>
      </c>
      <c r="I1816" s="10">
        <v>5832.9</v>
      </c>
      <c r="J1816" s="2" t="s">
        <v>2336</v>
      </c>
      <c r="K1816" s="2" t="s">
        <v>2336</v>
      </c>
      <c r="L1816" s="2" t="s">
        <v>2336</v>
      </c>
      <c r="M1816" s="2" t="s">
        <v>2336</v>
      </c>
      <c r="N1816" s="2" t="s">
        <v>20</v>
      </c>
    </row>
    <row r="1817" spans="1:14" ht="16.5" customHeight="1">
      <c r="A1817" s="2" t="s">
        <v>13</v>
      </c>
      <c r="B1817" s="10">
        <v>9271.93</v>
      </c>
      <c r="C1817" s="2" t="s">
        <v>8965</v>
      </c>
      <c r="D1817" s="2" t="s">
        <v>11</v>
      </c>
      <c r="E1817" s="9" t="s">
        <v>8966</v>
      </c>
      <c r="F1817" s="2" t="s">
        <v>8967</v>
      </c>
      <c r="G1817" s="2" t="s">
        <v>4</v>
      </c>
      <c r="H1817" s="2" t="s">
        <v>3901</v>
      </c>
      <c r="I1817" s="10">
        <v>9271.93</v>
      </c>
      <c r="J1817" s="2" t="s">
        <v>2336</v>
      </c>
      <c r="K1817" s="2" t="s">
        <v>2336</v>
      </c>
      <c r="L1817" s="2" t="s">
        <v>2336</v>
      </c>
      <c r="M1817" s="2" t="s">
        <v>2336</v>
      </c>
      <c r="N1817" s="2" t="s">
        <v>20</v>
      </c>
    </row>
    <row r="1818" spans="1:14" ht="16.5" customHeight="1">
      <c r="A1818" s="2" t="s">
        <v>15</v>
      </c>
      <c r="B1818" s="10">
        <v>6110.5</v>
      </c>
      <c r="C1818" s="2" t="s">
        <v>8897</v>
      </c>
      <c r="D1818" s="2" t="s">
        <v>11</v>
      </c>
      <c r="E1818" s="9" t="s">
        <v>8968</v>
      </c>
      <c r="F1818" s="2" t="s">
        <v>8899</v>
      </c>
      <c r="G1818" s="2" t="s">
        <v>4</v>
      </c>
      <c r="H1818" s="2" t="s">
        <v>3901</v>
      </c>
      <c r="I1818" s="10">
        <v>12663.67</v>
      </c>
      <c r="J1818" s="2" t="s">
        <v>2336</v>
      </c>
      <c r="K1818" s="2" t="s">
        <v>2336</v>
      </c>
      <c r="L1818" s="2" t="s">
        <v>2336</v>
      </c>
      <c r="M1818" s="2" t="s">
        <v>2336</v>
      </c>
      <c r="N1818" s="2" t="s">
        <v>4759</v>
      </c>
    </row>
    <row r="1819" spans="1:14" ht="16.5" customHeight="1">
      <c r="A1819" s="2" t="s">
        <v>4306</v>
      </c>
      <c r="B1819" s="10">
        <v>26402.2</v>
      </c>
      <c r="C1819" s="2" t="s">
        <v>8969</v>
      </c>
      <c r="D1819" s="2" t="s">
        <v>11</v>
      </c>
      <c r="E1819" s="9" t="s">
        <v>8970</v>
      </c>
      <c r="F1819" s="2" t="s">
        <v>8971</v>
      </c>
      <c r="G1819" s="2" t="s">
        <v>4</v>
      </c>
      <c r="H1819" s="2" t="s">
        <v>3901</v>
      </c>
      <c r="I1819" s="10">
        <v>26402.2</v>
      </c>
      <c r="J1819" s="2" t="s">
        <v>2336</v>
      </c>
      <c r="K1819" s="2" t="s">
        <v>2336</v>
      </c>
      <c r="L1819" s="2" t="s">
        <v>2336</v>
      </c>
      <c r="M1819" s="2" t="s">
        <v>2336</v>
      </c>
      <c r="N1819" s="2" t="s">
        <v>4759</v>
      </c>
    </row>
    <row r="1820" spans="1:14" ht="16.5" customHeight="1">
      <c r="A1820" s="2" t="s">
        <v>15</v>
      </c>
      <c r="B1820" s="10">
        <v>180815.89</v>
      </c>
      <c r="C1820" s="2" t="s">
        <v>8972</v>
      </c>
      <c r="D1820" s="2" t="s">
        <v>10</v>
      </c>
      <c r="E1820" s="9" t="s">
        <v>8973</v>
      </c>
      <c r="F1820" s="2" t="s">
        <v>8974</v>
      </c>
      <c r="G1820" s="2" t="s">
        <v>4</v>
      </c>
      <c r="H1820" s="2" t="s">
        <v>3901</v>
      </c>
      <c r="I1820" s="10">
        <v>220507.17</v>
      </c>
      <c r="J1820" s="2" t="s">
        <v>2336</v>
      </c>
      <c r="K1820" s="2" t="s">
        <v>2336</v>
      </c>
      <c r="L1820" s="2" t="s">
        <v>2336</v>
      </c>
      <c r="M1820" s="2" t="s">
        <v>2336</v>
      </c>
      <c r="N1820" s="2" t="s">
        <v>4759</v>
      </c>
    </row>
    <row r="1821" spans="1:14" ht="16.5" customHeight="1">
      <c r="A1821" s="2" t="s">
        <v>17</v>
      </c>
      <c r="B1821" s="10">
        <v>108673.79</v>
      </c>
      <c r="C1821" s="2" t="s">
        <v>8975</v>
      </c>
      <c r="D1821" s="2" t="s">
        <v>10</v>
      </c>
      <c r="E1821" s="9" t="s">
        <v>8976</v>
      </c>
      <c r="F1821" s="2" t="s">
        <v>8977</v>
      </c>
      <c r="G1821" s="2" t="s">
        <v>4</v>
      </c>
      <c r="H1821" s="2" t="s">
        <v>3901</v>
      </c>
      <c r="I1821" s="10">
        <v>119629.99</v>
      </c>
      <c r="J1821" s="2" t="s">
        <v>4266</v>
      </c>
      <c r="K1821" s="2" t="s">
        <v>4267</v>
      </c>
      <c r="L1821" s="2" t="s">
        <v>4478</v>
      </c>
      <c r="M1821" s="2" t="s">
        <v>4663</v>
      </c>
      <c r="N1821" s="2" t="s">
        <v>4759</v>
      </c>
    </row>
    <row r="1822" spans="1:14" ht="16.5" customHeight="1">
      <c r="A1822" s="2" t="s">
        <v>16</v>
      </c>
      <c r="B1822" s="10">
        <v>1769784.2</v>
      </c>
      <c r="C1822" s="2" t="s">
        <v>8978</v>
      </c>
      <c r="D1822" s="2" t="s">
        <v>10</v>
      </c>
      <c r="E1822" s="9" t="s">
        <v>8979</v>
      </c>
      <c r="F1822" s="2" t="s">
        <v>8980</v>
      </c>
      <c r="G1822" s="2" t="s">
        <v>4</v>
      </c>
      <c r="H1822" s="2" t="s">
        <v>3901</v>
      </c>
      <c r="I1822" s="10">
        <v>1892774.42</v>
      </c>
      <c r="J1822" s="2" t="s">
        <v>2336</v>
      </c>
      <c r="K1822" s="2" t="s">
        <v>2336</v>
      </c>
      <c r="L1822" s="2" t="s">
        <v>2336</v>
      </c>
      <c r="M1822" s="2" t="s">
        <v>2336</v>
      </c>
      <c r="N1822" s="2" t="s">
        <v>4759</v>
      </c>
    </row>
    <row r="1823" spans="1:14" ht="16.5" customHeight="1">
      <c r="A1823" s="2" t="s">
        <v>13</v>
      </c>
      <c r="B1823" s="10">
        <v>6483.18</v>
      </c>
      <c r="C1823" s="2" t="s">
        <v>8981</v>
      </c>
      <c r="D1823" s="2" t="s">
        <v>12</v>
      </c>
      <c r="E1823" s="9" t="s">
        <v>8982</v>
      </c>
      <c r="F1823" s="2" t="s">
        <v>8983</v>
      </c>
      <c r="G1823" s="2" t="s">
        <v>4</v>
      </c>
      <c r="H1823" s="2" t="s">
        <v>3901</v>
      </c>
      <c r="I1823" s="10">
        <v>6483.18</v>
      </c>
      <c r="J1823" s="2" t="s">
        <v>2336</v>
      </c>
      <c r="K1823" s="2" t="s">
        <v>2336</v>
      </c>
      <c r="L1823" s="2" t="s">
        <v>2336</v>
      </c>
      <c r="M1823" s="2" t="s">
        <v>2336</v>
      </c>
      <c r="N1823" s="2" t="s">
        <v>4775</v>
      </c>
    </row>
    <row r="1824" spans="1:14" ht="16.5" customHeight="1">
      <c r="A1824" s="2" t="s">
        <v>15</v>
      </c>
      <c r="B1824" s="10">
        <v>106477.75999999999</v>
      </c>
      <c r="C1824" s="2" t="s">
        <v>8984</v>
      </c>
      <c r="D1824" s="2" t="s">
        <v>10</v>
      </c>
      <c r="E1824" s="9" t="s">
        <v>8985</v>
      </c>
      <c r="F1824" s="2" t="s">
        <v>8986</v>
      </c>
      <c r="G1824" s="2" t="s">
        <v>4</v>
      </c>
      <c r="H1824" s="2" t="s">
        <v>3901</v>
      </c>
      <c r="I1824" s="10">
        <v>118291.45</v>
      </c>
      <c r="J1824" s="2" t="s">
        <v>2336</v>
      </c>
      <c r="K1824" s="2" t="s">
        <v>2336</v>
      </c>
      <c r="L1824" s="2" t="s">
        <v>2336</v>
      </c>
      <c r="M1824" s="2" t="s">
        <v>2336</v>
      </c>
      <c r="N1824" s="2" t="s">
        <v>4759</v>
      </c>
    </row>
    <row r="1825" spans="1:14" ht="16.5" customHeight="1">
      <c r="A1825" s="2" t="s">
        <v>4338</v>
      </c>
      <c r="B1825" s="4">
        <v>99825</v>
      </c>
      <c r="C1825" s="2" t="s">
        <v>7431</v>
      </c>
      <c r="D1825" s="2" t="s">
        <v>12</v>
      </c>
      <c r="E1825" s="9" t="s">
        <v>8987</v>
      </c>
      <c r="F1825" s="2" t="s">
        <v>7433</v>
      </c>
      <c r="G1825" s="2" t="s">
        <v>4</v>
      </c>
      <c r="H1825" s="2" t="s">
        <v>3901</v>
      </c>
      <c r="I1825" s="4">
        <v>99825</v>
      </c>
      <c r="J1825" s="2" t="s">
        <v>2336</v>
      </c>
      <c r="K1825" s="2" t="s">
        <v>2336</v>
      </c>
      <c r="L1825" s="2" t="s">
        <v>2336</v>
      </c>
      <c r="M1825" s="2" t="s">
        <v>2336</v>
      </c>
      <c r="N1825" s="2" t="s">
        <v>26</v>
      </c>
    </row>
    <row r="1826" spans="1:14" ht="16.5" customHeight="1">
      <c r="A1826" s="2" t="s">
        <v>15</v>
      </c>
      <c r="B1826" s="10">
        <v>235260.54</v>
      </c>
      <c r="C1826" s="2" t="s">
        <v>8988</v>
      </c>
      <c r="D1826" s="2" t="s">
        <v>10</v>
      </c>
      <c r="E1826" s="9" t="s">
        <v>8989</v>
      </c>
      <c r="F1826" s="2" t="s">
        <v>8990</v>
      </c>
      <c r="G1826" s="2" t="s">
        <v>4</v>
      </c>
      <c r="H1826" s="2" t="s">
        <v>3901</v>
      </c>
      <c r="I1826" s="10">
        <v>238049.79</v>
      </c>
      <c r="J1826" s="2" t="s">
        <v>2336</v>
      </c>
      <c r="K1826" s="2" t="s">
        <v>2336</v>
      </c>
      <c r="L1826" s="2" t="s">
        <v>2336</v>
      </c>
      <c r="M1826" s="2" t="s">
        <v>2336</v>
      </c>
      <c r="N1826" s="2" t="s">
        <v>4759</v>
      </c>
    </row>
    <row r="1827" spans="1:14" ht="16.5" customHeight="1">
      <c r="A1827" s="2" t="s">
        <v>15</v>
      </c>
      <c r="B1827" s="10">
        <v>197617.37</v>
      </c>
      <c r="C1827" s="2" t="s">
        <v>8991</v>
      </c>
      <c r="D1827" s="2" t="s">
        <v>10</v>
      </c>
      <c r="E1827" s="9" t="s">
        <v>8992</v>
      </c>
      <c r="F1827" s="2" t="s">
        <v>8993</v>
      </c>
      <c r="G1827" s="2" t="s">
        <v>4</v>
      </c>
      <c r="H1827" s="2" t="s">
        <v>3901</v>
      </c>
      <c r="I1827" s="10">
        <v>239962.47</v>
      </c>
      <c r="J1827" s="2" t="s">
        <v>2336</v>
      </c>
      <c r="K1827" s="2" t="s">
        <v>2336</v>
      </c>
      <c r="L1827" s="2" t="s">
        <v>2336</v>
      </c>
      <c r="M1827" s="2" t="s">
        <v>2336</v>
      </c>
      <c r="N1827" s="2" t="s">
        <v>4759</v>
      </c>
    </row>
    <row r="1828" spans="1:14" ht="16.5" customHeight="1">
      <c r="A1828" s="2" t="s">
        <v>16</v>
      </c>
      <c r="B1828" s="10">
        <v>25037.83</v>
      </c>
      <c r="C1828" s="2" t="s">
        <v>8994</v>
      </c>
      <c r="D1828" s="2" t="s">
        <v>12</v>
      </c>
      <c r="E1828" s="9" t="s">
        <v>8995</v>
      </c>
      <c r="F1828" s="2" t="s">
        <v>8996</v>
      </c>
      <c r="G1828" s="2" t="s">
        <v>4</v>
      </c>
      <c r="H1828" s="2" t="s">
        <v>3901</v>
      </c>
      <c r="I1828" s="10">
        <v>26947.360000000001</v>
      </c>
      <c r="J1828" s="2" t="s">
        <v>2336</v>
      </c>
      <c r="K1828" s="2" t="s">
        <v>2336</v>
      </c>
      <c r="L1828" s="2" t="s">
        <v>2336</v>
      </c>
      <c r="M1828" s="2" t="s">
        <v>2336</v>
      </c>
      <c r="N1828" s="2" t="s">
        <v>21</v>
      </c>
    </row>
    <row r="1829" spans="1:14" ht="16.5" customHeight="1">
      <c r="A1829" s="2" t="s">
        <v>16</v>
      </c>
      <c r="B1829" s="10">
        <v>15089.16</v>
      </c>
      <c r="C1829" s="2" t="s">
        <v>8994</v>
      </c>
      <c r="D1829" s="2" t="s">
        <v>12</v>
      </c>
      <c r="E1829" s="9" t="s">
        <v>8997</v>
      </c>
      <c r="F1829" s="2" t="s">
        <v>8996</v>
      </c>
      <c r="G1829" s="2" t="s">
        <v>4</v>
      </c>
      <c r="H1829" s="2" t="s">
        <v>3901</v>
      </c>
      <c r="I1829" s="10">
        <v>16329.72</v>
      </c>
      <c r="J1829" s="2" t="s">
        <v>2336</v>
      </c>
      <c r="K1829" s="2" t="s">
        <v>2336</v>
      </c>
      <c r="L1829" s="2" t="s">
        <v>2336</v>
      </c>
      <c r="M1829" s="2" t="s">
        <v>2336</v>
      </c>
      <c r="N1829" s="2" t="s">
        <v>21</v>
      </c>
    </row>
    <row r="1830" spans="1:14" ht="16.5" customHeight="1">
      <c r="A1830" s="2" t="s">
        <v>16</v>
      </c>
      <c r="B1830" s="10">
        <v>43491.4</v>
      </c>
      <c r="C1830" s="2" t="s">
        <v>8994</v>
      </c>
      <c r="D1830" s="2" t="s">
        <v>12</v>
      </c>
      <c r="E1830" s="9" t="s">
        <v>8998</v>
      </c>
      <c r="F1830" s="2" t="s">
        <v>8996</v>
      </c>
      <c r="G1830" s="2" t="s">
        <v>4</v>
      </c>
      <c r="H1830" s="2" t="s">
        <v>3901</v>
      </c>
      <c r="I1830" s="10">
        <v>46586.2</v>
      </c>
      <c r="J1830" s="2" t="s">
        <v>2336</v>
      </c>
      <c r="K1830" s="2" t="s">
        <v>2336</v>
      </c>
      <c r="L1830" s="2" t="s">
        <v>2336</v>
      </c>
      <c r="M1830" s="2" t="s">
        <v>2336</v>
      </c>
      <c r="N1830" s="2" t="s">
        <v>21</v>
      </c>
    </row>
    <row r="1831" spans="1:14" ht="16.5" customHeight="1">
      <c r="A1831" s="2" t="s">
        <v>16</v>
      </c>
      <c r="B1831" s="10">
        <v>25048.57</v>
      </c>
      <c r="C1831" s="2" t="s">
        <v>8994</v>
      </c>
      <c r="D1831" s="2" t="s">
        <v>12</v>
      </c>
      <c r="E1831" s="9" t="s">
        <v>8999</v>
      </c>
      <c r="F1831" s="2" t="s">
        <v>8996</v>
      </c>
      <c r="G1831" s="2" t="s">
        <v>4</v>
      </c>
      <c r="H1831" s="2" t="s">
        <v>3901</v>
      </c>
      <c r="I1831" s="10">
        <v>27161.53</v>
      </c>
      <c r="J1831" s="2" t="s">
        <v>2336</v>
      </c>
      <c r="K1831" s="2" t="s">
        <v>2336</v>
      </c>
      <c r="L1831" s="2" t="s">
        <v>2336</v>
      </c>
      <c r="M1831" s="2" t="s">
        <v>2336</v>
      </c>
      <c r="N1831" s="2" t="s">
        <v>21</v>
      </c>
    </row>
    <row r="1832" spans="1:14" ht="16.5" customHeight="1">
      <c r="A1832" s="2" t="s">
        <v>17</v>
      </c>
      <c r="B1832" s="10">
        <v>18219.7</v>
      </c>
      <c r="C1832" s="2" t="s">
        <v>9000</v>
      </c>
      <c r="D1832" s="2" t="s">
        <v>11</v>
      </c>
      <c r="E1832" s="9" t="s">
        <v>9001</v>
      </c>
      <c r="F1832" s="2" t="s">
        <v>9002</v>
      </c>
      <c r="G1832" s="2" t="s">
        <v>4</v>
      </c>
      <c r="H1832" s="2" t="s">
        <v>3901</v>
      </c>
      <c r="I1832" s="10">
        <v>18219.7</v>
      </c>
      <c r="J1832" s="2" t="s">
        <v>4266</v>
      </c>
      <c r="K1832" s="2" t="s">
        <v>4267</v>
      </c>
      <c r="L1832" s="2" t="s">
        <v>4268</v>
      </c>
      <c r="M1832" s="2" t="s">
        <v>3910</v>
      </c>
      <c r="N1832" s="2" t="s">
        <v>4775</v>
      </c>
    </row>
    <row r="1833" spans="1:14" ht="16.5" customHeight="1">
      <c r="A1833" s="2" t="s">
        <v>15</v>
      </c>
      <c r="B1833" s="4">
        <v>4235</v>
      </c>
      <c r="C1833" s="2" t="s">
        <v>9003</v>
      </c>
      <c r="D1833" s="2" t="s">
        <v>11</v>
      </c>
      <c r="E1833" s="9" t="s">
        <v>9004</v>
      </c>
      <c r="F1833" s="2" t="s">
        <v>9005</v>
      </c>
      <c r="G1833" s="2" t="s">
        <v>4</v>
      </c>
      <c r="H1833" s="2" t="s">
        <v>3901</v>
      </c>
      <c r="I1833" s="10">
        <v>4883.8999999999996</v>
      </c>
      <c r="J1833" s="2" t="s">
        <v>2336</v>
      </c>
      <c r="K1833" s="2" t="s">
        <v>2336</v>
      </c>
      <c r="L1833" s="2" t="s">
        <v>2336</v>
      </c>
      <c r="M1833" s="2" t="s">
        <v>2336</v>
      </c>
      <c r="N1833" s="2" t="s">
        <v>4759</v>
      </c>
    </row>
    <row r="1834" spans="1:14" ht="16.5" customHeight="1">
      <c r="A1834" s="2" t="s">
        <v>15</v>
      </c>
      <c r="B1834" s="4">
        <v>3267</v>
      </c>
      <c r="C1834" s="2" t="s">
        <v>9006</v>
      </c>
      <c r="D1834" s="2" t="s">
        <v>11</v>
      </c>
      <c r="E1834" s="9" t="s">
        <v>9007</v>
      </c>
      <c r="F1834" s="2" t="s">
        <v>9008</v>
      </c>
      <c r="G1834" s="2" t="s">
        <v>4</v>
      </c>
      <c r="H1834" s="2" t="s">
        <v>3901</v>
      </c>
      <c r="I1834" s="10">
        <v>3903.61</v>
      </c>
      <c r="J1834" s="2" t="s">
        <v>2336</v>
      </c>
      <c r="K1834" s="2" t="s">
        <v>2336</v>
      </c>
      <c r="L1834" s="2" t="s">
        <v>2336</v>
      </c>
      <c r="M1834" s="2" t="s">
        <v>2336</v>
      </c>
      <c r="N1834" s="2" t="s">
        <v>4759</v>
      </c>
    </row>
    <row r="1835" spans="1:14" ht="16.5" customHeight="1">
      <c r="A1835" s="2" t="s">
        <v>15</v>
      </c>
      <c r="B1835" s="10">
        <v>101492.57</v>
      </c>
      <c r="C1835" s="2" t="s">
        <v>9009</v>
      </c>
      <c r="D1835" s="2" t="s">
        <v>10</v>
      </c>
      <c r="E1835" s="9" t="s">
        <v>9010</v>
      </c>
      <c r="F1835" s="2" t="s">
        <v>9011</v>
      </c>
      <c r="G1835" s="2" t="s">
        <v>4</v>
      </c>
      <c r="H1835" s="2" t="s">
        <v>3901</v>
      </c>
      <c r="I1835" s="10">
        <v>124104.4</v>
      </c>
      <c r="J1835" s="2" t="s">
        <v>2336</v>
      </c>
      <c r="K1835" s="2" t="s">
        <v>2336</v>
      </c>
      <c r="L1835" s="2" t="s">
        <v>2336</v>
      </c>
      <c r="M1835" s="2" t="s">
        <v>2336</v>
      </c>
      <c r="N1835" s="2" t="s">
        <v>4759</v>
      </c>
    </row>
    <row r="1836" spans="1:14" ht="16.5" customHeight="1">
      <c r="A1836" s="2" t="s">
        <v>13</v>
      </c>
      <c r="B1836" s="10">
        <v>80000.039999999994</v>
      </c>
      <c r="C1836" s="2" t="s">
        <v>9012</v>
      </c>
      <c r="D1836" s="2" t="s">
        <v>11</v>
      </c>
      <c r="E1836" s="9" t="s">
        <v>9013</v>
      </c>
      <c r="F1836" s="2" t="s">
        <v>9014</v>
      </c>
      <c r="G1836" s="2" t="s">
        <v>4</v>
      </c>
      <c r="H1836" s="2" t="s">
        <v>3901</v>
      </c>
      <c r="I1836" s="10">
        <v>80000.039999999994</v>
      </c>
      <c r="J1836" s="2" t="s">
        <v>2336</v>
      </c>
      <c r="K1836" s="2" t="s">
        <v>2336</v>
      </c>
      <c r="L1836" s="2" t="s">
        <v>2336</v>
      </c>
      <c r="M1836" s="2" t="s">
        <v>2336</v>
      </c>
      <c r="N1836" s="2" t="s">
        <v>20</v>
      </c>
    </row>
    <row r="1837" spans="1:14" ht="16.5" customHeight="1">
      <c r="A1837" s="2" t="s">
        <v>13</v>
      </c>
      <c r="B1837" s="4">
        <v>6050</v>
      </c>
      <c r="C1837" s="2" t="s">
        <v>9015</v>
      </c>
      <c r="D1837" s="2" t="s">
        <v>11</v>
      </c>
      <c r="E1837" s="9" t="s">
        <v>9016</v>
      </c>
      <c r="F1837" s="2" t="s">
        <v>9017</v>
      </c>
      <c r="G1837" s="2" t="s">
        <v>4</v>
      </c>
      <c r="H1837" s="2" t="s">
        <v>3901</v>
      </c>
      <c r="I1837" s="4">
        <v>6050</v>
      </c>
      <c r="J1837" s="2" t="s">
        <v>2336</v>
      </c>
      <c r="K1837" s="2" t="s">
        <v>2336</v>
      </c>
      <c r="L1837" s="2" t="s">
        <v>2336</v>
      </c>
      <c r="M1837" s="2" t="s">
        <v>2336</v>
      </c>
      <c r="N1837" s="2" t="s">
        <v>20</v>
      </c>
    </row>
    <row r="1838" spans="1:14" ht="16.5" customHeight="1">
      <c r="A1838" s="2" t="s">
        <v>15</v>
      </c>
      <c r="B1838" s="10">
        <v>5783.8</v>
      </c>
      <c r="C1838" s="2" t="s">
        <v>9006</v>
      </c>
      <c r="D1838" s="2" t="s">
        <v>11</v>
      </c>
      <c r="E1838" s="9" t="s">
        <v>9018</v>
      </c>
      <c r="F1838" s="2" t="s">
        <v>9008</v>
      </c>
      <c r="G1838" s="2" t="s">
        <v>4</v>
      </c>
      <c r="H1838" s="2" t="s">
        <v>3901</v>
      </c>
      <c r="I1838" s="10">
        <v>14550.69</v>
      </c>
      <c r="J1838" s="2" t="s">
        <v>2336</v>
      </c>
      <c r="K1838" s="2" t="s">
        <v>2336</v>
      </c>
      <c r="L1838" s="2" t="s">
        <v>2336</v>
      </c>
      <c r="M1838" s="2" t="s">
        <v>2336</v>
      </c>
      <c r="N1838" s="2" t="s">
        <v>4759</v>
      </c>
    </row>
    <row r="1839" spans="1:14" ht="16.5" customHeight="1">
      <c r="A1839" s="2" t="s">
        <v>13</v>
      </c>
      <c r="B1839" s="4">
        <v>11700</v>
      </c>
      <c r="C1839" s="2" t="s">
        <v>9019</v>
      </c>
      <c r="D1839" s="2" t="s">
        <v>12</v>
      </c>
      <c r="E1839" s="9" t="s">
        <v>9020</v>
      </c>
      <c r="F1839" s="2" t="s">
        <v>9021</v>
      </c>
      <c r="G1839" s="2" t="s">
        <v>4</v>
      </c>
      <c r="H1839" s="2" t="s">
        <v>3901</v>
      </c>
      <c r="I1839" s="4">
        <v>11700</v>
      </c>
      <c r="J1839" s="2" t="s">
        <v>2336</v>
      </c>
      <c r="K1839" s="2" t="s">
        <v>2336</v>
      </c>
      <c r="L1839" s="2" t="s">
        <v>2336</v>
      </c>
      <c r="M1839" s="2" t="s">
        <v>2336</v>
      </c>
      <c r="N1839" s="2" t="s">
        <v>27</v>
      </c>
    </row>
    <row r="1840" spans="1:14" ht="16.5" customHeight="1">
      <c r="A1840" s="2" t="s">
        <v>13</v>
      </c>
      <c r="B1840" s="4">
        <v>72000</v>
      </c>
      <c r="C1840" s="2" t="s">
        <v>9022</v>
      </c>
      <c r="D1840" s="2" t="s">
        <v>12</v>
      </c>
      <c r="E1840" s="9" t="s">
        <v>9023</v>
      </c>
      <c r="F1840" s="2" t="s">
        <v>9024</v>
      </c>
      <c r="G1840" s="2" t="s">
        <v>4</v>
      </c>
      <c r="H1840" s="2" t="s">
        <v>3901</v>
      </c>
      <c r="I1840" s="4">
        <v>72000</v>
      </c>
      <c r="J1840" s="2" t="s">
        <v>2336</v>
      </c>
      <c r="K1840" s="2" t="s">
        <v>2336</v>
      </c>
      <c r="L1840" s="2" t="s">
        <v>2336</v>
      </c>
      <c r="M1840" s="2" t="s">
        <v>2336</v>
      </c>
      <c r="N1840" s="2" t="s">
        <v>22</v>
      </c>
    </row>
    <row r="1841" spans="1:14" ht="16.5" customHeight="1">
      <c r="A1841" s="2" t="s">
        <v>13</v>
      </c>
      <c r="B1841" s="4">
        <v>120000</v>
      </c>
      <c r="C1841" s="2" t="s">
        <v>9025</v>
      </c>
      <c r="D1841" s="2" t="s">
        <v>12</v>
      </c>
      <c r="E1841" s="9" t="s">
        <v>9026</v>
      </c>
      <c r="F1841" s="2" t="s">
        <v>9027</v>
      </c>
      <c r="G1841" s="2" t="s">
        <v>4</v>
      </c>
      <c r="H1841" s="2" t="s">
        <v>3901</v>
      </c>
      <c r="I1841" s="4">
        <v>120000</v>
      </c>
      <c r="J1841" s="2" t="s">
        <v>2336</v>
      </c>
      <c r="K1841" s="2" t="s">
        <v>2336</v>
      </c>
      <c r="L1841" s="2" t="s">
        <v>2336</v>
      </c>
      <c r="M1841" s="2" t="s">
        <v>2336</v>
      </c>
      <c r="N1841" s="2" t="s">
        <v>22</v>
      </c>
    </row>
    <row r="1842" spans="1:14" ht="16.5" customHeight="1">
      <c r="A1842" s="2" t="s">
        <v>15</v>
      </c>
      <c r="B1842" s="10">
        <v>21544.05</v>
      </c>
      <c r="C1842" s="2" t="s">
        <v>9003</v>
      </c>
      <c r="D1842" s="2" t="s">
        <v>11</v>
      </c>
      <c r="E1842" s="9" t="s">
        <v>9028</v>
      </c>
      <c r="F1842" s="2" t="s">
        <v>9005</v>
      </c>
      <c r="G1842" s="2" t="s">
        <v>4</v>
      </c>
      <c r="H1842" s="2" t="s">
        <v>3901</v>
      </c>
      <c r="I1842" s="10">
        <v>30177.25</v>
      </c>
      <c r="J1842" s="2" t="s">
        <v>2336</v>
      </c>
      <c r="K1842" s="2" t="s">
        <v>2336</v>
      </c>
      <c r="L1842" s="2" t="s">
        <v>2336</v>
      </c>
      <c r="M1842" s="2" t="s">
        <v>2336</v>
      </c>
      <c r="N1842" s="2" t="s">
        <v>4759</v>
      </c>
    </row>
    <row r="1843" spans="1:14" ht="16.5" customHeight="1">
      <c r="A1843" s="2" t="s">
        <v>13</v>
      </c>
      <c r="B1843" s="4">
        <v>30000</v>
      </c>
      <c r="C1843" s="2" t="s">
        <v>9029</v>
      </c>
      <c r="D1843" s="2" t="s">
        <v>12</v>
      </c>
      <c r="E1843" s="9" t="s">
        <v>9030</v>
      </c>
      <c r="F1843" s="2" t="s">
        <v>9031</v>
      </c>
      <c r="G1843" s="2" t="s">
        <v>4</v>
      </c>
      <c r="H1843" s="2" t="s">
        <v>3901</v>
      </c>
      <c r="I1843" s="4">
        <v>30000</v>
      </c>
      <c r="J1843" s="2" t="s">
        <v>2336</v>
      </c>
      <c r="K1843" s="2" t="s">
        <v>2336</v>
      </c>
      <c r="L1843" s="2" t="s">
        <v>2336</v>
      </c>
      <c r="M1843" s="2" t="s">
        <v>2336</v>
      </c>
      <c r="N1843" s="2" t="s">
        <v>4775</v>
      </c>
    </row>
    <row r="1844" spans="1:14" ht="16.5" customHeight="1">
      <c r="A1844" s="2" t="s">
        <v>13</v>
      </c>
      <c r="B1844" s="4">
        <v>1000</v>
      </c>
      <c r="C1844" s="2" t="s">
        <v>9032</v>
      </c>
      <c r="D1844" s="2" t="s">
        <v>11</v>
      </c>
      <c r="E1844" s="9" t="s">
        <v>9033</v>
      </c>
      <c r="F1844" s="2" t="s">
        <v>9034</v>
      </c>
      <c r="G1844" s="2" t="s">
        <v>4</v>
      </c>
      <c r="H1844" s="2" t="s">
        <v>3901</v>
      </c>
      <c r="I1844" s="4">
        <v>1000</v>
      </c>
      <c r="J1844" s="2" t="s">
        <v>2336</v>
      </c>
      <c r="K1844" s="2" t="s">
        <v>2336</v>
      </c>
      <c r="L1844" s="2" t="s">
        <v>2336</v>
      </c>
      <c r="M1844" s="2" t="s">
        <v>2336</v>
      </c>
      <c r="N1844" s="2" t="s">
        <v>20</v>
      </c>
    </row>
    <row r="1845" spans="1:14" ht="16.5" customHeight="1">
      <c r="A1845" s="2" t="s">
        <v>15</v>
      </c>
      <c r="B1845" s="10">
        <v>233983.75</v>
      </c>
      <c r="C1845" s="2" t="s">
        <v>9035</v>
      </c>
      <c r="D1845" s="2" t="s">
        <v>10</v>
      </c>
      <c r="E1845" s="9" t="s">
        <v>9036</v>
      </c>
      <c r="F1845" s="2" t="s">
        <v>9037</v>
      </c>
      <c r="G1845" s="2" t="s">
        <v>4</v>
      </c>
      <c r="H1845" s="2" t="s">
        <v>3901</v>
      </c>
      <c r="I1845" s="10">
        <v>239802.92</v>
      </c>
      <c r="J1845" s="2" t="s">
        <v>2336</v>
      </c>
      <c r="K1845" s="2" t="s">
        <v>2336</v>
      </c>
      <c r="L1845" s="2" t="s">
        <v>2336</v>
      </c>
      <c r="M1845" s="2" t="s">
        <v>2336</v>
      </c>
      <c r="N1845" s="2" t="s">
        <v>4759</v>
      </c>
    </row>
    <row r="1846" spans="1:14" ht="16.5" customHeight="1">
      <c r="A1846" s="2" t="s">
        <v>13</v>
      </c>
      <c r="B1846" s="10">
        <v>3581.6</v>
      </c>
      <c r="C1846" s="2" t="s">
        <v>9038</v>
      </c>
      <c r="D1846" s="2" t="s">
        <v>11</v>
      </c>
      <c r="E1846" s="9" t="s">
        <v>9039</v>
      </c>
      <c r="F1846" s="2" t="s">
        <v>9040</v>
      </c>
      <c r="G1846" s="2" t="s">
        <v>4</v>
      </c>
      <c r="H1846" s="2" t="s">
        <v>3901</v>
      </c>
      <c r="I1846" s="10">
        <v>13374.37</v>
      </c>
      <c r="J1846" s="2" t="s">
        <v>2336</v>
      </c>
      <c r="K1846" s="2" t="s">
        <v>2336</v>
      </c>
      <c r="L1846" s="2" t="s">
        <v>2336</v>
      </c>
      <c r="M1846" s="2" t="s">
        <v>2336</v>
      </c>
      <c r="N1846" s="2" t="s">
        <v>27</v>
      </c>
    </row>
    <row r="1847" spans="1:14" ht="16.5" customHeight="1">
      <c r="A1847" s="2" t="s">
        <v>15</v>
      </c>
      <c r="B1847" s="10">
        <v>16092.59</v>
      </c>
      <c r="C1847" s="2" t="s">
        <v>8897</v>
      </c>
      <c r="D1847" s="2" t="s">
        <v>11</v>
      </c>
      <c r="E1847" s="9" t="s">
        <v>9041</v>
      </c>
      <c r="F1847" s="2" t="s">
        <v>8899</v>
      </c>
      <c r="G1847" s="2" t="s">
        <v>4</v>
      </c>
      <c r="H1847" s="2" t="s">
        <v>3901</v>
      </c>
      <c r="I1847" s="10">
        <v>21647.29</v>
      </c>
      <c r="J1847" s="2" t="s">
        <v>2336</v>
      </c>
      <c r="K1847" s="2" t="s">
        <v>2336</v>
      </c>
      <c r="L1847" s="2" t="s">
        <v>2336</v>
      </c>
      <c r="M1847" s="2" t="s">
        <v>2336</v>
      </c>
      <c r="N1847" s="2" t="s">
        <v>4759</v>
      </c>
    </row>
    <row r="1848" spans="1:14" ht="16.5" customHeight="1">
      <c r="A1848" s="2" t="s">
        <v>14</v>
      </c>
      <c r="B1848" s="10">
        <v>119047.71</v>
      </c>
      <c r="C1848" s="2" t="s">
        <v>9042</v>
      </c>
      <c r="D1848" s="2" t="s">
        <v>12</v>
      </c>
      <c r="E1848" s="9" t="s">
        <v>9043</v>
      </c>
      <c r="F1848" s="2" t="s">
        <v>9044</v>
      </c>
      <c r="G1848" s="2" t="s">
        <v>4</v>
      </c>
      <c r="H1848" s="2" t="s">
        <v>3901</v>
      </c>
      <c r="I1848" s="10">
        <v>131900.35</v>
      </c>
      <c r="J1848" s="2" t="s">
        <v>2336</v>
      </c>
      <c r="K1848" s="2" t="s">
        <v>2336</v>
      </c>
      <c r="L1848" s="2" t="s">
        <v>2336</v>
      </c>
      <c r="M1848" s="2" t="s">
        <v>2336</v>
      </c>
      <c r="N1848" s="2" t="s">
        <v>26</v>
      </c>
    </row>
    <row r="1849" spans="1:14" ht="16.5" customHeight="1">
      <c r="A1849" s="2" t="s">
        <v>15</v>
      </c>
      <c r="B1849" s="4">
        <v>11781</v>
      </c>
      <c r="C1849" s="2" t="s">
        <v>9045</v>
      </c>
      <c r="D1849" s="2" t="s">
        <v>11</v>
      </c>
      <c r="E1849" s="9" t="s">
        <v>9046</v>
      </c>
      <c r="F1849" s="2" t="s">
        <v>9047</v>
      </c>
      <c r="G1849" s="2" t="s">
        <v>4</v>
      </c>
      <c r="H1849" s="2" t="s">
        <v>3901</v>
      </c>
      <c r="I1849" s="10">
        <v>15601.97</v>
      </c>
      <c r="J1849" s="2" t="s">
        <v>2336</v>
      </c>
      <c r="K1849" s="2" t="s">
        <v>2336</v>
      </c>
      <c r="L1849" s="2" t="s">
        <v>2336</v>
      </c>
      <c r="M1849" s="2" t="s">
        <v>2336</v>
      </c>
      <c r="N1849" s="2" t="s">
        <v>4759</v>
      </c>
    </row>
    <row r="1850" spans="1:14" ht="16.5" customHeight="1">
      <c r="A1850" s="2" t="s">
        <v>14</v>
      </c>
      <c r="B1850" s="4">
        <v>26378</v>
      </c>
      <c r="C1850" s="2" t="s">
        <v>9048</v>
      </c>
      <c r="D1850" s="2" t="s">
        <v>10</v>
      </c>
      <c r="E1850" s="9" t="s">
        <v>9049</v>
      </c>
      <c r="F1850" s="2" t="s">
        <v>9050</v>
      </c>
      <c r="G1850" s="2" t="s">
        <v>4</v>
      </c>
      <c r="H1850" s="2" t="s">
        <v>3901</v>
      </c>
      <c r="I1850" s="10">
        <v>44002.75</v>
      </c>
      <c r="J1850" s="2" t="s">
        <v>2336</v>
      </c>
      <c r="K1850" s="2" t="s">
        <v>2336</v>
      </c>
      <c r="L1850" s="2" t="s">
        <v>2336</v>
      </c>
      <c r="M1850" s="2" t="s">
        <v>2336</v>
      </c>
      <c r="N1850" s="2" t="s">
        <v>26</v>
      </c>
    </row>
    <row r="1851" spans="1:14" ht="16.5" customHeight="1">
      <c r="A1851" s="2" t="s">
        <v>13</v>
      </c>
      <c r="B1851" s="4">
        <v>45000</v>
      </c>
      <c r="C1851" s="2" t="s">
        <v>9051</v>
      </c>
      <c r="D1851" s="2" t="s">
        <v>12</v>
      </c>
      <c r="E1851" s="9" t="s">
        <v>9052</v>
      </c>
      <c r="F1851" s="2" t="s">
        <v>9053</v>
      </c>
      <c r="G1851" s="2" t="s">
        <v>4</v>
      </c>
      <c r="H1851" s="2" t="s">
        <v>3901</v>
      </c>
      <c r="I1851" s="4">
        <v>45000</v>
      </c>
      <c r="J1851" s="2" t="s">
        <v>2336</v>
      </c>
      <c r="K1851" s="2" t="s">
        <v>2336</v>
      </c>
      <c r="L1851" s="2" t="s">
        <v>2336</v>
      </c>
      <c r="M1851" s="2" t="s">
        <v>2336</v>
      </c>
      <c r="N1851" s="2" t="s">
        <v>22</v>
      </c>
    </row>
    <row r="1852" spans="1:14" ht="16.5" customHeight="1">
      <c r="A1852" s="2" t="s">
        <v>15</v>
      </c>
      <c r="B1852" s="4">
        <v>95590</v>
      </c>
      <c r="C1852" s="2" t="s">
        <v>9054</v>
      </c>
      <c r="D1852" s="2" t="s">
        <v>10</v>
      </c>
      <c r="E1852" s="9" t="s">
        <v>9055</v>
      </c>
      <c r="F1852" s="2" t="s">
        <v>9056</v>
      </c>
      <c r="G1852" s="2" t="s">
        <v>4</v>
      </c>
      <c r="H1852" s="2" t="s">
        <v>3901</v>
      </c>
      <c r="I1852" s="10">
        <v>119349.35</v>
      </c>
      <c r="J1852" s="2" t="s">
        <v>2336</v>
      </c>
      <c r="K1852" s="2" t="s">
        <v>2336</v>
      </c>
      <c r="L1852" s="2" t="s">
        <v>2336</v>
      </c>
      <c r="M1852" s="2" t="s">
        <v>2336</v>
      </c>
      <c r="N1852" s="2" t="s">
        <v>4759</v>
      </c>
    </row>
    <row r="1853" spans="1:14" ht="16.5" customHeight="1">
      <c r="A1853" s="2" t="s">
        <v>15</v>
      </c>
      <c r="B1853" s="10">
        <v>6779.79</v>
      </c>
      <c r="C1853" s="2" t="s">
        <v>9003</v>
      </c>
      <c r="D1853" s="2" t="s">
        <v>11</v>
      </c>
      <c r="E1853" s="9" t="s">
        <v>9057</v>
      </c>
      <c r="F1853" s="2" t="s">
        <v>9005</v>
      </c>
      <c r="G1853" s="2" t="s">
        <v>4</v>
      </c>
      <c r="H1853" s="2" t="s">
        <v>3901</v>
      </c>
      <c r="I1853" s="10">
        <v>17653.68</v>
      </c>
      <c r="J1853" s="2" t="s">
        <v>2336</v>
      </c>
      <c r="K1853" s="2" t="s">
        <v>2336</v>
      </c>
      <c r="L1853" s="2" t="s">
        <v>2336</v>
      </c>
      <c r="M1853" s="2" t="s">
        <v>2336</v>
      </c>
      <c r="N1853" s="2" t="s">
        <v>4759</v>
      </c>
    </row>
    <row r="1854" spans="1:14" ht="16.5" customHeight="1">
      <c r="A1854" s="2" t="s">
        <v>15</v>
      </c>
      <c r="B1854" s="4">
        <v>6776</v>
      </c>
      <c r="C1854" s="2" t="s">
        <v>9003</v>
      </c>
      <c r="D1854" s="2" t="s">
        <v>11</v>
      </c>
      <c r="E1854" s="9" t="s">
        <v>9058</v>
      </c>
      <c r="F1854" s="2" t="s">
        <v>9005</v>
      </c>
      <c r="G1854" s="2" t="s">
        <v>4</v>
      </c>
      <c r="H1854" s="2" t="s">
        <v>3901</v>
      </c>
      <c r="I1854" s="10">
        <v>17653.68</v>
      </c>
      <c r="J1854" s="2" t="s">
        <v>2336</v>
      </c>
      <c r="K1854" s="2" t="s">
        <v>2336</v>
      </c>
      <c r="L1854" s="2" t="s">
        <v>2336</v>
      </c>
      <c r="M1854" s="2" t="s">
        <v>2336</v>
      </c>
      <c r="N1854" s="2" t="s">
        <v>4759</v>
      </c>
    </row>
    <row r="1855" spans="1:14" ht="16.5" customHeight="1">
      <c r="A1855" s="2" t="s">
        <v>15</v>
      </c>
      <c r="B1855" s="10">
        <v>197030.65</v>
      </c>
      <c r="C1855" s="2" t="s">
        <v>9059</v>
      </c>
      <c r="D1855" s="2" t="s">
        <v>10</v>
      </c>
      <c r="E1855" s="9" t="s">
        <v>9060</v>
      </c>
      <c r="F1855" s="2" t="s">
        <v>9061</v>
      </c>
      <c r="G1855" s="2" t="s">
        <v>4</v>
      </c>
      <c r="H1855" s="2" t="s">
        <v>3901</v>
      </c>
      <c r="I1855" s="10">
        <v>241022.56</v>
      </c>
      <c r="J1855" s="2" t="s">
        <v>2336</v>
      </c>
      <c r="K1855" s="2" t="s">
        <v>2336</v>
      </c>
      <c r="L1855" s="2" t="s">
        <v>2336</v>
      </c>
      <c r="M1855" s="2" t="s">
        <v>2336</v>
      </c>
      <c r="N1855" s="2" t="s">
        <v>4759</v>
      </c>
    </row>
    <row r="1856" spans="1:14" ht="16.5" customHeight="1">
      <c r="A1856" s="2" t="s">
        <v>15</v>
      </c>
      <c r="B1856" s="10">
        <v>11900.12</v>
      </c>
      <c r="C1856" s="2" t="s">
        <v>9062</v>
      </c>
      <c r="D1856" s="2" t="s">
        <v>11</v>
      </c>
      <c r="E1856" s="9" t="s">
        <v>9063</v>
      </c>
      <c r="F1856" s="2" t="s">
        <v>9064</v>
      </c>
      <c r="G1856" s="2" t="s">
        <v>4</v>
      </c>
      <c r="H1856" s="2" t="s">
        <v>3901</v>
      </c>
      <c r="I1856" s="10">
        <v>13864.93</v>
      </c>
      <c r="J1856" s="2" t="s">
        <v>2336</v>
      </c>
      <c r="K1856" s="2" t="s">
        <v>2336</v>
      </c>
      <c r="L1856" s="2" t="s">
        <v>2336</v>
      </c>
      <c r="M1856" s="2" t="s">
        <v>2336</v>
      </c>
      <c r="N1856" s="2" t="s">
        <v>4759</v>
      </c>
    </row>
    <row r="1857" spans="1:14" ht="16.5" customHeight="1">
      <c r="A1857" s="2" t="s">
        <v>15</v>
      </c>
      <c r="B1857" s="10">
        <v>193692.9</v>
      </c>
      <c r="C1857" s="2" t="s">
        <v>9065</v>
      </c>
      <c r="D1857" s="2" t="s">
        <v>10</v>
      </c>
      <c r="E1857" s="9" t="s">
        <v>9066</v>
      </c>
      <c r="F1857" s="2" t="s">
        <v>9067</v>
      </c>
      <c r="G1857" s="2" t="s">
        <v>4</v>
      </c>
      <c r="H1857" s="2" t="s">
        <v>3901</v>
      </c>
      <c r="I1857" s="10">
        <v>241201.58</v>
      </c>
      <c r="J1857" s="2" t="s">
        <v>2336</v>
      </c>
      <c r="K1857" s="2" t="s">
        <v>2336</v>
      </c>
      <c r="L1857" s="2" t="s">
        <v>2336</v>
      </c>
      <c r="M1857" s="2" t="s">
        <v>2336</v>
      </c>
      <c r="N1857" s="2" t="s">
        <v>4759</v>
      </c>
    </row>
    <row r="1858" spans="1:14" ht="16.5" customHeight="1">
      <c r="A1858" s="2" t="s">
        <v>14</v>
      </c>
      <c r="B1858" s="10">
        <v>38685.26</v>
      </c>
      <c r="C1858" s="2" t="s">
        <v>9068</v>
      </c>
      <c r="D1858" s="2" t="s">
        <v>12</v>
      </c>
      <c r="E1858" s="9" t="s">
        <v>9069</v>
      </c>
      <c r="F1858" s="2" t="s">
        <v>9070</v>
      </c>
      <c r="G1858" s="2" t="s">
        <v>4</v>
      </c>
      <c r="H1858" s="2" t="s">
        <v>3901</v>
      </c>
      <c r="I1858" s="10">
        <v>56458.05</v>
      </c>
      <c r="J1858" s="2" t="s">
        <v>2336</v>
      </c>
      <c r="K1858" s="2" t="s">
        <v>2336</v>
      </c>
      <c r="L1858" s="2" t="s">
        <v>2336</v>
      </c>
      <c r="M1858" s="2" t="s">
        <v>2336</v>
      </c>
      <c r="N1858" s="2" t="s">
        <v>21</v>
      </c>
    </row>
    <row r="1859" spans="1:14" ht="16.5" customHeight="1">
      <c r="A1859" s="2" t="s">
        <v>15</v>
      </c>
      <c r="B1859" s="10">
        <v>7500.01</v>
      </c>
      <c r="C1859" s="2" t="s">
        <v>9071</v>
      </c>
      <c r="D1859" s="2" t="s">
        <v>11</v>
      </c>
      <c r="E1859" s="9" t="s">
        <v>9072</v>
      </c>
      <c r="F1859" s="2" t="s">
        <v>9073</v>
      </c>
      <c r="G1859" s="2" t="s">
        <v>4</v>
      </c>
      <c r="H1859" s="2" t="s">
        <v>3901</v>
      </c>
      <c r="I1859" s="10">
        <v>17510.48</v>
      </c>
      <c r="J1859" s="2" t="s">
        <v>2336</v>
      </c>
      <c r="K1859" s="2" t="s">
        <v>2336</v>
      </c>
      <c r="L1859" s="2" t="s">
        <v>2336</v>
      </c>
      <c r="M1859" s="2" t="s">
        <v>2336</v>
      </c>
      <c r="N1859" s="2" t="s">
        <v>4759</v>
      </c>
    </row>
    <row r="1860" spans="1:14" ht="16.5" customHeight="1">
      <c r="A1860" s="2" t="s">
        <v>15</v>
      </c>
      <c r="B1860" s="4">
        <v>6292</v>
      </c>
      <c r="C1860" s="2" t="s">
        <v>9071</v>
      </c>
      <c r="D1860" s="2" t="s">
        <v>11</v>
      </c>
      <c r="E1860" s="9" t="s">
        <v>9074</v>
      </c>
      <c r="F1860" s="2" t="s">
        <v>9073</v>
      </c>
      <c r="G1860" s="2" t="s">
        <v>4</v>
      </c>
      <c r="H1860" s="2" t="s">
        <v>3901</v>
      </c>
      <c r="I1860" s="10">
        <v>17510.48</v>
      </c>
      <c r="J1860" s="2" t="s">
        <v>2336</v>
      </c>
      <c r="K1860" s="2" t="s">
        <v>2336</v>
      </c>
      <c r="L1860" s="2" t="s">
        <v>2336</v>
      </c>
      <c r="M1860" s="2" t="s">
        <v>2336</v>
      </c>
      <c r="N1860" s="2" t="s">
        <v>4759</v>
      </c>
    </row>
    <row r="1861" spans="1:14" ht="16.5" customHeight="1">
      <c r="A1861" s="2" t="s">
        <v>15</v>
      </c>
      <c r="B1861" s="10">
        <v>2843.5</v>
      </c>
      <c r="C1861" s="2" t="s">
        <v>9071</v>
      </c>
      <c r="D1861" s="2" t="s">
        <v>11</v>
      </c>
      <c r="E1861" s="9" t="s">
        <v>9075</v>
      </c>
      <c r="F1861" s="2" t="s">
        <v>9073</v>
      </c>
      <c r="G1861" s="2" t="s">
        <v>4</v>
      </c>
      <c r="H1861" s="2" t="s">
        <v>3901</v>
      </c>
      <c r="I1861" s="10">
        <v>4701.79</v>
      </c>
      <c r="J1861" s="2" t="s">
        <v>2336</v>
      </c>
      <c r="K1861" s="2" t="s">
        <v>2336</v>
      </c>
      <c r="L1861" s="2" t="s">
        <v>2336</v>
      </c>
      <c r="M1861" s="2" t="s">
        <v>2336</v>
      </c>
      <c r="N1861" s="2" t="s">
        <v>4759</v>
      </c>
    </row>
    <row r="1862" spans="1:14" ht="16.5" customHeight="1">
      <c r="A1862" s="2" t="s">
        <v>15</v>
      </c>
      <c r="B1862" s="10">
        <v>26221.91</v>
      </c>
      <c r="C1862" s="2" t="s">
        <v>9071</v>
      </c>
      <c r="D1862" s="2" t="s">
        <v>11</v>
      </c>
      <c r="E1862" s="9" t="s">
        <v>9076</v>
      </c>
      <c r="F1862" s="2" t="s">
        <v>9073</v>
      </c>
      <c r="G1862" s="2" t="s">
        <v>4</v>
      </c>
      <c r="H1862" s="2" t="s">
        <v>3901</v>
      </c>
      <c r="I1862" s="10">
        <v>35676.89</v>
      </c>
      <c r="J1862" s="2" t="s">
        <v>2336</v>
      </c>
      <c r="K1862" s="2" t="s">
        <v>2336</v>
      </c>
      <c r="L1862" s="2" t="s">
        <v>2336</v>
      </c>
      <c r="M1862" s="2" t="s">
        <v>2336</v>
      </c>
      <c r="N1862" s="2" t="s">
        <v>4759</v>
      </c>
    </row>
    <row r="1863" spans="1:14" ht="16.5" customHeight="1">
      <c r="A1863" s="2" t="s">
        <v>14</v>
      </c>
      <c r="B1863" s="4">
        <v>2221.71</v>
      </c>
      <c r="C1863" s="2" t="s">
        <v>9077</v>
      </c>
      <c r="D1863" s="2" t="s">
        <v>11</v>
      </c>
      <c r="E1863" s="9" t="s">
        <v>9078</v>
      </c>
      <c r="F1863" s="2" t="s">
        <v>9079</v>
      </c>
      <c r="G1863" s="2" t="s">
        <v>4</v>
      </c>
      <c r="H1863" s="1" t="s">
        <v>3901</v>
      </c>
      <c r="I1863" s="4">
        <v>2221.71</v>
      </c>
      <c r="J1863" s="4"/>
      <c r="K1863" s="4"/>
      <c r="L1863" s="4"/>
      <c r="M1863" s="4"/>
      <c r="N1863" s="2" t="s">
        <v>23</v>
      </c>
    </row>
    <row r="1864" spans="1:14" ht="16.5" customHeight="1">
      <c r="A1864" s="2" t="s">
        <v>13</v>
      </c>
      <c r="B1864" s="4">
        <v>3509</v>
      </c>
      <c r="C1864" s="2" t="s">
        <v>9080</v>
      </c>
      <c r="D1864" s="2" t="s">
        <v>12</v>
      </c>
      <c r="E1864" s="9" t="s">
        <v>9081</v>
      </c>
      <c r="F1864" s="2" t="s">
        <v>9082</v>
      </c>
      <c r="G1864" s="2" t="s">
        <v>4</v>
      </c>
      <c r="H1864" s="2" t="s">
        <v>3901</v>
      </c>
      <c r="I1864" s="4">
        <v>3509</v>
      </c>
      <c r="J1864" s="2" t="s">
        <v>2336</v>
      </c>
      <c r="K1864" s="2" t="s">
        <v>2336</v>
      </c>
      <c r="L1864" s="2" t="s">
        <v>2336</v>
      </c>
      <c r="M1864" s="2" t="s">
        <v>2336</v>
      </c>
      <c r="N1864" s="2" t="s">
        <v>27</v>
      </c>
    </row>
    <row r="1865" spans="1:14" ht="16.5" customHeight="1">
      <c r="A1865" s="2" t="s">
        <v>4338</v>
      </c>
      <c r="B1865" s="4">
        <v>2940000</v>
      </c>
      <c r="C1865" s="2" t="s">
        <v>9083</v>
      </c>
      <c r="D1865" s="2" t="s">
        <v>10</v>
      </c>
      <c r="E1865" s="9" t="s">
        <v>9084</v>
      </c>
      <c r="F1865" s="2" t="s">
        <v>9085</v>
      </c>
      <c r="G1865" s="2" t="s">
        <v>4</v>
      </c>
      <c r="H1865" s="2" t="s">
        <v>3901</v>
      </c>
      <c r="I1865" s="10">
        <v>3691516.05</v>
      </c>
      <c r="J1865" s="2" t="s">
        <v>2336</v>
      </c>
      <c r="K1865" s="2" t="s">
        <v>2336</v>
      </c>
      <c r="L1865" s="2" t="s">
        <v>2336</v>
      </c>
      <c r="M1865" s="2" t="s">
        <v>2336</v>
      </c>
      <c r="N1865" s="2" t="s">
        <v>4775</v>
      </c>
    </row>
    <row r="1866" spans="1:14" ht="16.5" customHeight="1">
      <c r="A1866" s="2" t="s">
        <v>15</v>
      </c>
      <c r="B1866" s="10">
        <v>6048.79</v>
      </c>
      <c r="C1866" s="2" t="s">
        <v>9006</v>
      </c>
      <c r="D1866" s="2" t="s">
        <v>11</v>
      </c>
      <c r="E1866" s="9" t="s">
        <v>9086</v>
      </c>
      <c r="F1866" s="2" t="s">
        <v>9008</v>
      </c>
      <c r="G1866" s="2" t="s">
        <v>4</v>
      </c>
      <c r="H1866" s="2" t="s">
        <v>3901</v>
      </c>
      <c r="I1866" s="10">
        <v>14550.69</v>
      </c>
      <c r="J1866" s="2" t="s">
        <v>2336</v>
      </c>
      <c r="K1866" s="2" t="s">
        <v>2336</v>
      </c>
      <c r="L1866" s="2" t="s">
        <v>2336</v>
      </c>
      <c r="M1866" s="2" t="s">
        <v>2336</v>
      </c>
      <c r="N1866" s="2" t="s">
        <v>4759</v>
      </c>
    </row>
    <row r="1867" spans="1:14" ht="16.5" customHeight="1">
      <c r="A1867" s="2" t="s">
        <v>15</v>
      </c>
      <c r="B1867" s="10">
        <v>15932.07</v>
      </c>
      <c r="C1867" s="2" t="s">
        <v>9006</v>
      </c>
      <c r="D1867" s="2" t="s">
        <v>11</v>
      </c>
      <c r="E1867" s="9" t="s">
        <v>9087</v>
      </c>
      <c r="F1867" s="2" t="s">
        <v>9008</v>
      </c>
      <c r="G1867" s="2" t="s">
        <v>4</v>
      </c>
      <c r="H1867" s="2" t="s">
        <v>3901</v>
      </c>
      <c r="I1867" s="10">
        <v>23431.06</v>
      </c>
      <c r="J1867" s="2" t="s">
        <v>2336</v>
      </c>
      <c r="K1867" s="2" t="s">
        <v>2336</v>
      </c>
      <c r="L1867" s="2" t="s">
        <v>2336</v>
      </c>
      <c r="M1867" s="2" t="s">
        <v>2336</v>
      </c>
      <c r="N1867" s="2" t="s">
        <v>4759</v>
      </c>
    </row>
    <row r="1868" spans="1:14" ht="16.5" customHeight="1">
      <c r="A1868" s="2" t="s">
        <v>13</v>
      </c>
      <c r="B1868" s="4">
        <v>9000</v>
      </c>
      <c r="C1868" s="2" t="s">
        <v>9088</v>
      </c>
      <c r="D1868" s="2" t="s">
        <v>12</v>
      </c>
      <c r="E1868" s="9" t="s">
        <v>9089</v>
      </c>
      <c r="F1868" s="2" t="s">
        <v>9090</v>
      </c>
      <c r="G1868" s="2" t="s">
        <v>4</v>
      </c>
      <c r="H1868" s="2" t="s">
        <v>3901</v>
      </c>
      <c r="I1868" s="4">
        <v>9000</v>
      </c>
      <c r="J1868" s="2" t="s">
        <v>2336</v>
      </c>
      <c r="K1868" s="2" t="s">
        <v>2336</v>
      </c>
      <c r="L1868" s="2" t="s">
        <v>2336</v>
      </c>
      <c r="M1868" s="2" t="s">
        <v>2336</v>
      </c>
      <c r="N1868" s="2" t="s">
        <v>4775</v>
      </c>
    </row>
    <row r="1869" spans="1:14" ht="16.5" customHeight="1">
      <c r="A1869" s="2" t="s">
        <v>15</v>
      </c>
      <c r="B1869" s="10">
        <v>199694.49</v>
      </c>
      <c r="C1869" s="2" t="s">
        <v>9091</v>
      </c>
      <c r="D1869" s="2" t="s">
        <v>10</v>
      </c>
      <c r="E1869" s="9" t="s">
        <v>9092</v>
      </c>
      <c r="F1869" s="2" t="s">
        <v>9093</v>
      </c>
      <c r="G1869" s="2" t="s">
        <v>4</v>
      </c>
      <c r="H1869" s="2" t="s">
        <v>3901</v>
      </c>
      <c r="I1869" s="10">
        <v>239642.98</v>
      </c>
      <c r="J1869" s="2" t="s">
        <v>2336</v>
      </c>
      <c r="K1869" s="2" t="s">
        <v>2336</v>
      </c>
      <c r="L1869" s="2" t="s">
        <v>2336</v>
      </c>
      <c r="M1869" s="2" t="s">
        <v>2336</v>
      </c>
      <c r="N1869" s="2" t="s">
        <v>4759</v>
      </c>
    </row>
    <row r="1870" spans="1:14" ht="16.5" customHeight="1">
      <c r="A1870" s="2" t="s">
        <v>15</v>
      </c>
      <c r="B1870" s="10">
        <v>183808.57</v>
      </c>
      <c r="C1870" s="2" t="s">
        <v>9094</v>
      </c>
      <c r="D1870" s="2" t="s">
        <v>10</v>
      </c>
      <c r="E1870" s="9" t="s">
        <v>9095</v>
      </c>
      <c r="F1870" s="2" t="s">
        <v>9096</v>
      </c>
      <c r="G1870" s="2" t="s">
        <v>4</v>
      </c>
      <c r="H1870" s="2" t="s">
        <v>3901</v>
      </c>
      <c r="I1870" s="10">
        <v>220579.12</v>
      </c>
      <c r="J1870" s="2" t="s">
        <v>2336</v>
      </c>
      <c r="K1870" s="2" t="s">
        <v>2336</v>
      </c>
      <c r="L1870" s="2" t="s">
        <v>2336</v>
      </c>
      <c r="M1870" s="2" t="s">
        <v>2336</v>
      </c>
      <c r="N1870" s="2" t="s">
        <v>4759</v>
      </c>
    </row>
    <row r="1871" spans="1:14" ht="16.5" customHeight="1">
      <c r="A1871" s="2" t="s">
        <v>15</v>
      </c>
      <c r="B1871" s="10">
        <v>152778.57</v>
      </c>
      <c r="C1871" s="2" t="s">
        <v>9097</v>
      </c>
      <c r="D1871" s="2" t="s">
        <v>10</v>
      </c>
      <c r="E1871" s="9" t="s">
        <v>9098</v>
      </c>
      <c r="F1871" s="2" t="s">
        <v>9099</v>
      </c>
      <c r="G1871" s="2" t="s">
        <v>4</v>
      </c>
      <c r="H1871" s="2" t="s">
        <v>3901</v>
      </c>
      <c r="I1871" s="10">
        <v>171431.18</v>
      </c>
      <c r="J1871" s="2" t="s">
        <v>2336</v>
      </c>
      <c r="K1871" s="2" t="s">
        <v>2336</v>
      </c>
      <c r="L1871" s="2" t="s">
        <v>2336</v>
      </c>
      <c r="M1871" s="2" t="s">
        <v>2336</v>
      </c>
      <c r="N1871" s="2" t="s">
        <v>4759</v>
      </c>
    </row>
    <row r="1872" spans="1:14" ht="16.5" customHeight="1">
      <c r="A1872" s="2" t="s">
        <v>15</v>
      </c>
      <c r="B1872" s="10">
        <v>173925.4</v>
      </c>
      <c r="C1872" s="2" t="s">
        <v>9100</v>
      </c>
      <c r="D1872" s="2" t="s">
        <v>10</v>
      </c>
      <c r="E1872" s="9" t="s">
        <v>9101</v>
      </c>
      <c r="F1872" s="2" t="s">
        <v>9102</v>
      </c>
      <c r="G1872" s="2" t="s">
        <v>4</v>
      </c>
      <c r="H1872" s="2" t="s">
        <v>3901</v>
      </c>
      <c r="I1872" s="10">
        <v>212114.59</v>
      </c>
      <c r="J1872" s="2" t="s">
        <v>2336</v>
      </c>
      <c r="K1872" s="2" t="s">
        <v>2336</v>
      </c>
      <c r="L1872" s="2" t="s">
        <v>2336</v>
      </c>
      <c r="M1872" s="2" t="s">
        <v>2336</v>
      </c>
      <c r="N1872" s="2" t="s">
        <v>4759</v>
      </c>
    </row>
    <row r="1873" spans="1:14" ht="16.5" customHeight="1">
      <c r="A1873" s="2" t="s">
        <v>15</v>
      </c>
      <c r="B1873" s="10">
        <v>192996.4</v>
      </c>
      <c r="C1873" s="2" t="s">
        <v>9103</v>
      </c>
      <c r="D1873" s="2" t="s">
        <v>10</v>
      </c>
      <c r="E1873" s="9" t="s">
        <v>9104</v>
      </c>
      <c r="F1873" s="2" t="s">
        <v>9105</v>
      </c>
      <c r="G1873" s="2" t="s">
        <v>4</v>
      </c>
      <c r="H1873" s="2" t="s">
        <v>3901</v>
      </c>
      <c r="I1873" s="10">
        <v>239413.15</v>
      </c>
      <c r="J1873" s="2" t="s">
        <v>2336</v>
      </c>
      <c r="K1873" s="2" t="s">
        <v>2336</v>
      </c>
      <c r="L1873" s="2" t="s">
        <v>2336</v>
      </c>
      <c r="M1873" s="2" t="s">
        <v>2336</v>
      </c>
      <c r="N1873" s="2" t="s">
        <v>4759</v>
      </c>
    </row>
    <row r="1874" spans="1:14" ht="16.5" customHeight="1">
      <c r="A1874" s="2" t="s">
        <v>13</v>
      </c>
      <c r="B1874" s="10">
        <v>1573.97</v>
      </c>
      <c r="C1874" s="2" t="s">
        <v>9106</v>
      </c>
      <c r="D1874" s="2" t="s">
        <v>11</v>
      </c>
      <c r="E1874" s="9" t="s">
        <v>9107</v>
      </c>
      <c r="F1874" s="2" t="s">
        <v>9108</v>
      </c>
      <c r="G1874" s="2" t="s">
        <v>4</v>
      </c>
      <c r="H1874" s="2" t="s">
        <v>3901</v>
      </c>
      <c r="I1874" s="10">
        <v>8131.2</v>
      </c>
      <c r="J1874" s="2" t="s">
        <v>2336</v>
      </c>
      <c r="K1874" s="2" t="s">
        <v>2336</v>
      </c>
      <c r="L1874" s="2" t="s">
        <v>2336</v>
      </c>
      <c r="M1874" s="2" t="s">
        <v>2336</v>
      </c>
      <c r="N1874" s="2" t="s">
        <v>23</v>
      </c>
    </row>
    <row r="1875" spans="1:14" ht="16.5" customHeight="1">
      <c r="A1875" s="2" t="s">
        <v>14</v>
      </c>
      <c r="B1875" s="4">
        <v>80949</v>
      </c>
      <c r="C1875" s="2" t="s">
        <v>9109</v>
      </c>
      <c r="D1875" s="2" t="s">
        <v>11</v>
      </c>
      <c r="E1875" s="9" t="s">
        <v>9110</v>
      </c>
      <c r="F1875" s="2" t="s">
        <v>9111</v>
      </c>
      <c r="G1875" s="2" t="s">
        <v>4</v>
      </c>
      <c r="H1875" s="2" t="s">
        <v>3901</v>
      </c>
      <c r="I1875" s="10">
        <v>82851.92</v>
      </c>
      <c r="J1875" s="2" t="s">
        <v>2336</v>
      </c>
      <c r="K1875" s="2" t="s">
        <v>2336</v>
      </c>
      <c r="L1875" s="2" t="s">
        <v>2336</v>
      </c>
      <c r="M1875" s="2" t="s">
        <v>2336</v>
      </c>
      <c r="N1875" s="2" t="s">
        <v>20</v>
      </c>
    </row>
    <row r="1876" spans="1:14" ht="16.5" customHeight="1">
      <c r="A1876" s="2" t="s">
        <v>14</v>
      </c>
      <c r="B1876" s="10">
        <v>9803.18</v>
      </c>
      <c r="C1876" s="2" t="s">
        <v>9112</v>
      </c>
      <c r="D1876" s="2" t="s">
        <v>12</v>
      </c>
      <c r="E1876" s="9" t="s">
        <v>9113</v>
      </c>
      <c r="F1876" s="2" t="s">
        <v>9114</v>
      </c>
      <c r="G1876" s="2" t="s">
        <v>4</v>
      </c>
      <c r="H1876" s="2" t="s">
        <v>3901</v>
      </c>
      <c r="I1876" s="10">
        <v>9803.18</v>
      </c>
      <c r="J1876" s="2" t="s">
        <v>2336</v>
      </c>
      <c r="K1876" s="2" t="s">
        <v>2336</v>
      </c>
      <c r="L1876" s="2" t="s">
        <v>2336</v>
      </c>
      <c r="M1876" s="2" t="s">
        <v>2336</v>
      </c>
      <c r="N1876" s="2" t="s">
        <v>21</v>
      </c>
    </row>
    <row r="1877" spans="1:14" ht="16.5" customHeight="1">
      <c r="A1877" s="2" t="s">
        <v>14</v>
      </c>
      <c r="B1877" s="10">
        <v>19584.7</v>
      </c>
      <c r="C1877" s="2" t="s">
        <v>9112</v>
      </c>
      <c r="D1877" s="2" t="s">
        <v>12</v>
      </c>
      <c r="E1877" s="9" t="s">
        <v>9115</v>
      </c>
      <c r="F1877" s="2" t="s">
        <v>9114</v>
      </c>
      <c r="G1877" s="2" t="s">
        <v>4</v>
      </c>
      <c r="H1877" s="2" t="s">
        <v>3901</v>
      </c>
      <c r="I1877" s="10">
        <v>19584.7</v>
      </c>
      <c r="J1877" s="2" t="s">
        <v>2336</v>
      </c>
      <c r="K1877" s="2" t="s">
        <v>2336</v>
      </c>
      <c r="L1877" s="2" t="s">
        <v>2336</v>
      </c>
      <c r="M1877" s="2" t="s">
        <v>2336</v>
      </c>
      <c r="N1877" s="2" t="s">
        <v>21</v>
      </c>
    </row>
    <row r="1878" spans="1:14" ht="16.5" customHeight="1">
      <c r="A1878" s="2" t="s">
        <v>15</v>
      </c>
      <c r="B1878" s="10">
        <v>172637.05</v>
      </c>
      <c r="C1878" s="2" t="s">
        <v>9116</v>
      </c>
      <c r="D1878" s="2" t="s">
        <v>10</v>
      </c>
      <c r="E1878" s="9" t="s">
        <v>9117</v>
      </c>
      <c r="F1878" s="2" t="s">
        <v>9118</v>
      </c>
      <c r="G1878" s="2" t="s">
        <v>4</v>
      </c>
      <c r="H1878" s="2" t="s">
        <v>3901</v>
      </c>
      <c r="I1878" s="10">
        <v>207621.61</v>
      </c>
      <c r="J1878" s="2" t="s">
        <v>2336</v>
      </c>
      <c r="K1878" s="2" t="s">
        <v>2336</v>
      </c>
      <c r="L1878" s="2" t="s">
        <v>2336</v>
      </c>
      <c r="M1878" s="2" t="s">
        <v>2336</v>
      </c>
      <c r="N1878" s="2" t="s">
        <v>4759</v>
      </c>
    </row>
    <row r="1879" spans="1:14" ht="16.5" customHeight="1">
      <c r="A1879" s="2" t="s">
        <v>13</v>
      </c>
      <c r="B1879" s="10">
        <v>9757.44</v>
      </c>
      <c r="C1879" s="2" t="s">
        <v>9119</v>
      </c>
      <c r="D1879" s="2" t="s">
        <v>12</v>
      </c>
      <c r="E1879" s="9" t="s">
        <v>9120</v>
      </c>
      <c r="F1879" s="2" t="s">
        <v>9121</v>
      </c>
      <c r="G1879" s="2" t="s">
        <v>4</v>
      </c>
      <c r="H1879" s="2" t="s">
        <v>3901</v>
      </c>
      <c r="I1879" s="10">
        <v>9757.44</v>
      </c>
      <c r="J1879" s="2" t="s">
        <v>2336</v>
      </c>
      <c r="K1879" s="2" t="s">
        <v>2336</v>
      </c>
      <c r="L1879" s="2" t="s">
        <v>2336</v>
      </c>
      <c r="M1879" s="2" t="s">
        <v>2336</v>
      </c>
      <c r="N1879" s="2" t="s">
        <v>21</v>
      </c>
    </row>
    <row r="1880" spans="1:14" ht="16.5" customHeight="1">
      <c r="A1880" s="2" t="s">
        <v>15</v>
      </c>
      <c r="B1880" s="10">
        <v>228108.63</v>
      </c>
      <c r="C1880" s="2" t="s">
        <v>9122</v>
      </c>
      <c r="D1880" s="2" t="s">
        <v>10</v>
      </c>
      <c r="E1880" s="9" t="s">
        <v>9123</v>
      </c>
      <c r="F1880" s="2" t="s">
        <v>9124</v>
      </c>
      <c r="G1880" s="2" t="s">
        <v>4</v>
      </c>
      <c r="H1880" s="2" t="s">
        <v>3901</v>
      </c>
      <c r="I1880" s="10">
        <v>239836.64</v>
      </c>
      <c r="J1880" s="2" t="s">
        <v>2336</v>
      </c>
      <c r="K1880" s="2" t="s">
        <v>2336</v>
      </c>
      <c r="L1880" s="2" t="s">
        <v>2336</v>
      </c>
      <c r="M1880" s="2" t="s">
        <v>2336</v>
      </c>
      <c r="N1880" s="2" t="s">
        <v>4759</v>
      </c>
    </row>
    <row r="1881" spans="1:14" ht="16.5" customHeight="1">
      <c r="A1881" s="2" t="s">
        <v>15</v>
      </c>
      <c r="B1881" s="10">
        <v>74972.27</v>
      </c>
      <c r="C1881" s="2" t="s">
        <v>9125</v>
      </c>
      <c r="D1881" s="2" t="s">
        <v>10</v>
      </c>
      <c r="E1881" s="9" t="s">
        <v>9126</v>
      </c>
      <c r="F1881" s="2" t="s">
        <v>9127</v>
      </c>
      <c r="G1881" s="2" t="s">
        <v>4</v>
      </c>
      <c r="H1881" s="2" t="s">
        <v>3901</v>
      </c>
      <c r="I1881" s="4">
        <v>75000</v>
      </c>
      <c r="J1881" s="2" t="s">
        <v>2336</v>
      </c>
      <c r="K1881" s="2" t="s">
        <v>2336</v>
      </c>
      <c r="L1881" s="2" t="s">
        <v>2336</v>
      </c>
      <c r="M1881" s="2" t="s">
        <v>2336</v>
      </c>
      <c r="N1881" s="2" t="s">
        <v>4759</v>
      </c>
    </row>
    <row r="1882" spans="1:14" ht="16.5" customHeight="1">
      <c r="A1882" s="2" t="s">
        <v>13</v>
      </c>
      <c r="B1882" s="4">
        <v>4836000</v>
      </c>
      <c r="C1882" s="2" t="s">
        <v>9128</v>
      </c>
      <c r="D1882" s="2" t="s">
        <v>12</v>
      </c>
      <c r="E1882" s="9" t="s">
        <v>9129</v>
      </c>
      <c r="F1882" s="2" t="s">
        <v>9130</v>
      </c>
      <c r="G1882" s="2" t="s">
        <v>4</v>
      </c>
      <c r="H1882" s="2" t="s">
        <v>3901</v>
      </c>
      <c r="I1882" s="4">
        <v>4940000</v>
      </c>
      <c r="J1882" s="2" t="s">
        <v>2336</v>
      </c>
      <c r="K1882" s="2" t="s">
        <v>2336</v>
      </c>
      <c r="L1882" s="2" t="s">
        <v>2336</v>
      </c>
      <c r="M1882" s="2" t="s">
        <v>2336</v>
      </c>
      <c r="N1882" s="2" t="s">
        <v>27</v>
      </c>
    </row>
    <row r="1883" spans="1:14" ht="16.5" customHeight="1">
      <c r="A1883" s="2" t="s">
        <v>13</v>
      </c>
      <c r="B1883" s="4">
        <v>2704000</v>
      </c>
      <c r="C1883" s="2" t="s">
        <v>9128</v>
      </c>
      <c r="D1883" s="2" t="s">
        <v>12</v>
      </c>
      <c r="E1883" s="9" t="s">
        <v>9131</v>
      </c>
      <c r="F1883" s="2" t="s">
        <v>9130</v>
      </c>
      <c r="G1883" s="2" t="s">
        <v>4</v>
      </c>
      <c r="H1883" s="2" t="s">
        <v>3901</v>
      </c>
      <c r="I1883" s="4">
        <v>2704000</v>
      </c>
      <c r="J1883" s="2" t="s">
        <v>2336</v>
      </c>
      <c r="K1883" s="2" t="s">
        <v>2336</v>
      </c>
      <c r="L1883" s="2" t="s">
        <v>2336</v>
      </c>
      <c r="M1883" s="2" t="s">
        <v>2336</v>
      </c>
      <c r="N1883" s="2" t="s">
        <v>27</v>
      </c>
    </row>
    <row r="1884" spans="1:14" ht="16.5" customHeight="1">
      <c r="A1884" s="2" t="s">
        <v>13</v>
      </c>
      <c r="B1884" s="4">
        <v>1300000</v>
      </c>
      <c r="C1884" s="2" t="s">
        <v>9128</v>
      </c>
      <c r="D1884" s="2" t="s">
        <v>12</v>
      </c>
      <c r="E1884" s="9" t="s">
        <v>9132</v>
      </c>
      <c r="F1884" s="2" t="s">
        <v>9130</v>
      </c>
      <c r="G1884" s="2" t="s">
        <v>4</v>
      </c>
      <c r="H1884" s="2" t="s">
        <v>3901</v>
      </c>
      <c r="I1884" s="4">
        <v>1300000</v>
      </c>
      <c r="J1884" s="2" t="s">
        <v>2336</v>
      </c>
      <c r="K1884" s="2" t="s">
        <v>2336</v>
      </c>
      <c r="L1884" s="2" t="s">
        <v>2336</v>
      </c>
      <c r="M1884" s="2" t="s">
        <v>2336</v>
      </c>
      <c r="N1884" s="2" t="s">
        <v>27</v>
      </c>
    </row>
    <row r="1885" spans="1:14" ht="16.5" customHeight="1">
      <c r="A1885" s="2" t="s">
        <v>13</v>
      </c>
      <c r="B1885" s="10">
        <v>33078.699999999997</v>
      </c>
      <c r="C1885" s="2" t="s">
        <v>9133</v>
      </c>
      <c r="D1885" s="2" t="s">
        <v>12</v>
      </c>
      <c r="E1885" s="9" t="s">
        <v>9134</v>
      </c>
      <c r="F1885" s="2" t="s">
        <v>9135</v>
      </c>
      <c r="G1885" s="2" t="s">
        <v>4</v>
      </c>
      <c r="H1885" s="2" t="s">
        <v>3901</v>
      </c>
      <c r="I1885" s="10">
        <v>33078.699999999997</v>
      </c>
      <c r="J1885" s="2" t="s">
        <v>2336</v>
      </c>
      <c r="K1885" s="2" t="s">
        <v>2336</v>
      </c>
      <c r="L1885" s="2" t="s">
        <v>2336</v>
      </c>
      <c r="M1885" s="2" t="s">
        <v>2336</v>
      </c>
      <c r="N1885" s="2" t="s">
        <v>20</v>
      </c>
    </row>
    <row r="1886" spans="1:14" ht="16.5" customHeight="1">
      <c r="A1886" s="2" t="s">
        <v>13</v>
      </c>
      <c r="B1886" s="4">
        <v>25000</v>
      </c>
      <c r="C1886" s="2" t="s">
        <v>9136</v>
      </c>
      <c r="D1886" s="2" t="s">
        <v>11</v>
      </c>
      <c r="E1886" s="9" t="s">
        <v>9137</v>
      </c>
      <c r="F1886" s="2" t="s">
        <v>9138</v>
      </c>
      <c r="G1886" s="2" t="s">
        <v>4</v>
      </c>
      <c r="H1886" s="2" t="s">
        <v>3901</v>
      </c>
      <c r="I1886" s="4">
        <v>25000</v>
      </c>
      <c r="J1886" s="2" t="s">
        <v>2336</v>
      </c>
      <c r="K1886" s="2" t="s">
        <v>2336</v>
      </c>
      <c r="L1886" s="2" t="s">
        <v>2336</v>
      </c>
      <c r="M1886" s="2" t="s">
        <v>2336</v>
      </c>
      <c r="N1886" s="2" t="s">
        <v>26</v>
      </c>
    </row>
    <row r="1887" spans="1:14" ht="16.5" customHeight="1">
      <c r="A1887" s="2" t="s">
        <v>13</v>
      </c>
      <c r="B1887" s="4">
        <v>550000</v>
      </c>
      <c r="C1887" s="2" t="s">
        <v>9139</v>
      </c>
      <c r="D1887" s="2" t="s">
        <v>11</v>
      </c>
      <c r="E1887" s="9" t="s">
        <v>9140</v>
      </c>
      <c r="F1887" s="2" t="s">
        <v>9141</v>
      </c>
      <c r="G1887" s="2" t="s">
        <v>4</v>
      </c>
      <c r="H1887" s="2" t="s">
        <v>3901</v>
      </c>
      <c r="I1887" s="4">
        <v>550000</v>
      </c>
      <c r="J1887" s="2" t="s">
        <v>2336</v>
      </c>
      <c r="K1887" s="2" t="s">
        <v>2336</v>
      </c>
      <c r="L1887" s="2" t="s">
        <v>2336</v>
      </c>
      <c r="M1887" s="2" t="s">
        <v>2336</v>
      </c>
      <c r="N1887" s="2" t="s">
        <v>26</v>
      </c>
    </row>
    <row r="1888" spans="1:14" ht="16.5" customHeight="1">
      <c r="A1888" s="2" t="s">
        <v>15</v>
      </c>
      <c r="B1888" s="10">
        <v>80039.649999999994</v>
      </c>
      <c r="C1888" s="2" t="s">
        <v>9142</v>
      </c>
      <c r="D1888" s="2" t="s">
        <v>10</v>
      </c>
      <c r="E1888" s="9" t="s">
        <v>9143</v>
      </c>
      <c r="F1888" s="2" t="s">
        <v>9144</v>
      </c>
      <c r="G1888" s="2" t="s">
        <v>4</v>
      </c>
      <c r="H1888" s="2" t="s">
        <v>3901</v>
      </c>
      <c r="I1888" s="10">
        <v>94846.99</v>
      </c>
      <c r="J1888" s="2" t="s">
        <v>2336</v>
      </c>
      <c r="K1888" s="2" t="s">
        <v>2336</v>
      </c>
      <c r="L1888" s="2" t="s">
        <v>2336</v>
      </c>
      <c r="M1888" s="2" t="s">
        <v>2336</v>
      </c>
      <c r="N1888" s="2" t="s">
        <v>4759</v>
      </c>
    </row>
    <row r="1889" spans="1:14" ht="16.5" customHeight="1">
      <c r="A1889" s="2" t="s">
        <v>14</v>
      </c>
      <c r="B1889" s="10">
        <v>159027.51999999999</v>
      </c>
      <c r="C1889" s="2" t="s">
        <v>9145</v>
      </c>
      <c r="D1889" s="2" t="s">
        <v>10</v>
      </c>
      <c r="E1889" s="9" t="s">
        <v>9146</v>
      </c>
      <c r="F1889" s="2" t="s">
        <v>9147</v>
      </c>
      <c r="G1889" s="2" t="s">
        <v>4</v>
      </c>
      <c r="H1889" s="2" t="s">
        <v>3901</v>
      </c>
      <c r="I1889" s="10">
        <v>227507.18</v>
      </c>
      <c r="J1889" s="2" t="s">
        <v>2336</v>
      </c>
      <c r="K1889" s="2" t="s">
        <v>2336</v>
      </c>
      <c r="L1889" s="2" t="s">
        <v>2336</v>
      </c>
      <c r="M1889" s="2" t="s">
        <v>2336</v>
      </c>
      <c r="N1889" s="2" t="s">
        <v>4775</v>
      </c>
    </row>
    <row r="1890" spans="1:14" ht="16.5" customHeight="1">
      <c r="A1890" s="2" t="s">
        <v>13</v>
      </c>
      <c r="B1890" s="10">
        <v>3755.23</v>
      </c>
      <c r="C1890" s="2" t="s">
        <v>9148</v>
      </c>
      <c r="D1890" s="2" t="s">
        <v>12</v>
      </c>
      <c r="E1890" s="9" t="s">
        <v>9149</v>
      </c>
      <c r="F1890" s="2" t="s">
        <v>9150</v>
      </c>
      <c r="G1890" s="2" t="s">
        <v>4</v>
      </c>
      <c r="H1890" s="2" t="s">
        <v>3901</v>
      </c>
      <c r="I1890" s="10">
        <v>3755.23</v>
      </c>
      <c r="J1890" s="2" t="s">
        <v>2336</v>
      </c>
      <c r="K1890" s="2" t="s">
        <v>2336</v>
      </c>
      <c r="L1890" s="2" t="s">
        <v>2336</v>
      </c>
      <c r="M1890" s="2" t="s">
        <v>2336</v>
      </c>
      <c r="N1890" s="2" t="s">
        <v>20</v>
      </c>
    </row>
    <row r="1891" spans="1:14" ht="16.5" customHeight="1">
      <c r="A1891" s="2" t="s">
        <v>14</v>
      </c>
      <c r="B1891" s="10">
        <v>7499.1</v>
      </c>
      <c r="C1891" s="2" t="s">
        <v>9112</v>
      </c>
      <c r="D1891" s="2" t="s">
        <v>12</v>
      </c>
      <c r="E1891" s="9" t="s">
        <v>9151</v>
      </c>
      <c r="F1891" s="2" t="s">
        <v>9114</v>
      </c>
      <c r="G1891" s="2" t="s">
        <v>4</v>
      </c>
      <c r="H1891" s="2" t="s">
        <v>3901</v>
      </c>
      <c r="I1891" s="10">
        <v>7499.1</v>
      </c>
      <c r="J1891" s="2" t="s">
        <v>2336</v>
      </c>
      <c r="K1891" s="2" t="s">
        <v>2336</v>
      </c>
      <c r="L1891" s="2" t="s">
        <v>2336</v>
      </c>
      <c r="M1891" s="2" t="s">
        <v>2336</v>
      </c>
      <c r="N1891" s="2" t="s">
        <v>21</v>
      </c>
    </row>
    <row r="1892" spans="1:14" ht="16.5" customHeight="1">
      <c r="A1892" s="2" t="s">
        <v>14</v>
      </c>
      <c r="B1892" s="10">
        <v>7836.68</v>
      </c>
      <c r="C1892" s="2" t="s">
        <v>9112</v>
      </c>
      <c r="D1892" s="2" t="s">
        <v>12</v>
      </c>
      <c r="E1892" s="9" t="s">
        <v>9152</v>
      </c>
      <c r="F1892" s="2" t="s">
        <v>9114</v>
      </c>
      <c r="G1892" s="2" t="s">
        <v>4</v>
      </c>
      <c r="H1892" s="2" t="s">
        <v>3901</v>
      </c>
      <c r="I1892" s="10">
        <v>7836.68</v>
      </c>
      <c r="J1892" s="2" t="s">
        <v>2336</v>
      </c>
      <c r="K1892" s="2" t="s">
        <v>2336</v>
      </c>
      <c r="L1892" s="2" t="s">
        <v>2336</v>
      </c>
      <c r="M1892" s="2" t="s">
        <v>2336</v>
      </c>
      <c r="N1892" s="2" t="s">
        <v>21</v>
      </c>
    </row>
    <row r="1893" spans="1:14" ht="16.5" customHeight="1">
      <c r="A1893" s="2" t="s">
        <v>13</v>
      </c>
      <c r="B1893" s="10">
        <v>40232.5</v>
      </c>
      <c r="C1893" s="2" t="s">
        <v>9153</v>
      </c>
      <c r="D1893" s="2" t="s">
        <v>12</v>
      </c>
      <c r="E1893" s="9" t="s">
        <v>9154</v>
      </c>
      <c r="F1893" s="2" t="s">
        <v>9155</v>
      </c>
      <c r="G1893" s="2" t="s">
        <v>4</v>
      </c>
      <c r="H1893" s="2" t="s">
        <v>3901</v>
      </c>
      <c r="I1893" s="10">
        <v>40232.5</v>
      </c>
      <c r="J1893" s="2" t="s">
        <v>2336</v>
      </c>
      <c r="K1893" s="2" t="s">
        <v>2336</v>
      </c>
      <c r="L1893" s="2" t="s">
        <v>2336</v>
      </c>
      <c r="M1893" s="2" t="s">
        <v>2336</v>
      </c>
      <c r="N1893" s="2" t="s">
        <v>21</v>
      </c>
    </row>
    <row r="1894" spans="1:14" ht="16.5" customHeight="1">
      <c r="A1894" s="2" t="s">
        <v>13</v>
      </c>
      <c r="B1894" s="10">
        <v>98809.57</v>
      </c>
      <c r="C1894" s="2" t="s">
        <v>9156</v>
      </c>
      <c r="D1894" s="2" t="s">
        <v>11</v>
      </c>
      <c r="E1894" s="9" t="s">
        <v>9157</v>
      </c>
      <c r="F1894" s="2" t="s">
        <v>9158</v>
      </c>
      <c r="G1894" s="2" t="s">
        <v>4</v>
      </c>
      <c r="H1894" s="2" t="s">
        <v>3901</v>
      </c>
      <c r="I1894" s="10">
        <v>143774.72</v>
      </c>
      <c r="J1894" s="2" t="s">
        <v>2336</v>
      </c>
      <c r="K1894" s="2" t="s">
        <v>2336</v>
      </c>
      <c r="L1894" s="2" t="s">
        <v>2336</v>
      </c>
      <c r="M1894" s="2" t="s">
        <v>2336</v>
      </c>
      <c r="N1894" s="2" t="s">
        <v>23</v>
      </c>
    </row>
    <row r="1895" spans="1:14" ht="16.5" customHeight="1">
      <c r="A1895" s="2" t="s">
        <v>13</v>
      </c>
      <c r="B1895" s="10">
        <v>401681.28</v>
      </c>
      <c r="C1895" s="2" t="s">
        <v>9159</v>
      </c>
      <c r="D1895" s="2" t="s">
        <v>12</v>
      </c>
      <c r="E1895" s="9" t="s">
        <v>9160</v>
      </c>
      <c r="F1895" s="2" t="s">
        <v>9161</v>
      </c>
      <c r="G1895" s="2" t="s">
        <v>4</v>
      </c>
      <c r="H1895" s="2" t="s">
        <v>3901</v>
      </c>
      <c r="I1895" s="10">
        <v>401681.28</v>
      </c>
      <c r="J1895" s="2" t="s">
        <v>2336</v>
      </c>
      <c r="K1895" s="2" t="s">
        <v>2336</v>
      </c>
      <c r="L1895" s="2" t="s">
        <v>2336</v>
      </c>
      <c r="M1895" s="2" t="s">
        <v>2336</v>
      </c>
      <c r="N1895" s="2" t="s">
        <v>21</v>
      </c>
    </row>
    <row r="1896" spans="1:14" ht="16.5" customHeight="1">
      <c r="A1896" s="2" t="s">
        <v>15</v>
      </c>
      <c r="B1896" s="10">
        <v>66471.350000000006</v>
      </c>
      <c r="C1896" s="2" t="s">
        <v>9162</v>
      </c>
      <c r="D1896" s="2" t="s">
        <v>10</v>
      </c>
      <c r="E1896" s="9" t="s">
        <v>9163</v>
      </c>
      <c r="F1896" s="2" t="s">
        <v>9164</v>
      </c>
      <c r="G1896" s="2" t="s">
        <v>4</v>
      </c>
      <c r="H1896" s="2" t="s">
        <v>3901</v>
      </c>
      <c r="I1896" s="10">
        <v>78226.14</v>
      </c>
      <c r="J1896" s="2" t="s">
        <v>2336</v>
      </c>
      <c r="K1896" s="2" t="s">
        <v>2336</v>
      </c>
      <c r="L1896" s="2" t="s">
        <v>2336</v>
      </c>
      <c r="M1896" s="2" t="s">
        <v>2336</v>
      </c>
      <c r="N1896" s="2" t="s">
        <v>4759</v>
      </c>
    </row>
    <row r="1897" spans="1:14" ht="16.5" customHeight="1">
      <c r="A1897" s="2" t="s">
        <v>13</v>
      </c>
      <c r="B1897" s="4">
        <v>15000</v>
      </c>
      <c r="C1897" s="2" t="s">
        <v>795</v>
      </c>
      <c r="D1897" s="2" t="s">
        <v>12</v>
      </c>
      <c r="E1897" s="9" t="s">
        <v>9165</v>
      </c>
      <c r="F1897" s="2" t="s">
        <v>9166</v>
      </c>
      <c r="G1897" s="2" t="s">
        <v>4</v>
      </c>
      <c r="H1897" s="2" t="s">
        <v>3901</v>
      </c>
      <c r="I1897" s="4">
        <v>15000</v>
      </c>
      <c r="J1897" s="2" t="s">
        <v>2336</v>
      </c>
      <c r="K1897" s="2" t="s">
        <v>2336</v>
      </c>
      <c r="L1897" s="2" t="s">
        <v>2336</v>
      </c>
      <c r="M1897" s="2" t="s">
        <v>2336</v>
      </c>
      <c r="N1897" s="2" t="s">
        <v>4775</v>
      </c>
    </row>
    <row r="1898" spans="1:14" ht="16.5" customHeight="1">
      <c r="A1898" s="2" t="s">
        <v>15</v>
      </c>
      <c r="B1898" s="10">
        <v>63246.58</v>
      </c>
      <c r="C1898" s="2" t="s">
        <v>9167</v>
      </c>
      <c r="D1898" s="2" t="s">
        <v>10</v>
      </c>
      <c r="E1898" s="9" t="s">
        <v>9168</v>
      </c>
      <c r="F1898" s="2" t="s">
        <v>9169</v>
      </c>
      <c r="G1898" s="2" t="s">
        <v>4</v>
      </c>
      <c r="H1898" s="2" t="s">
        <v>3901</v>
      </c>
      <c r="I1898" s="10">
        <v>74539.91</v>
      </c>
      <c r="J1898" s="2" t="s">
        <v>2336</v>
      </c>
      <c r="K1898" s="2" t="s">
        <v>2336</v>
      </c>
      <c r="L1898" s="2" t="s">
        <v>2336</v>
      </c>
      <c r="M1898" s="2" t="s">
        <v>2336</v>
      </c>
      <c r="N1898" s="2" t="s">
        <v>4759</v>
      </c>
    </row>
    <row r="1899" spans="1:14" ht="16.5" customHeight="1">
      <c r="A1899" s="2" t="s">
        <v>13</v>
      </c>
      <c r="B1899" s="10">
        <v>47315.839999999997</v>
      </c>
      <c r="C1899" s="2" t="s">
        <v>9170</v>
      </c>
      <c r="D1899" s="2" t="s">
        <v>11</v>
      </c>
      <c r="E1899" s="9" t="s">
        <v>9171</v>
      </c>
      <c r="F1899" s="2" t="s">
        <v>9172</v>
      </c>
      <c r="G1899" s="2" t="s">
        <v>4</v>
      </c>
      <c r="H1899" s="2" t="s">
        <v>3901</v>
      </c>
      <c r="I1899" s="10">
        <v>74518.67</v>
      </c>
      <c r="J1899" s="2" t="s">
        <v>2336</v>
      </c>
      <c r="K1899" s="2" t="s">
        <v>2336</v>
      </c>
      <c r="L1899" s="2" t="s">
        <v>2336</v>
      </c>
      <c r="M1899" s="2" t="s">
        <v>2336</v>
      </c>
      <c r="N1899" s="2" t="s">
        <v>23</v>
      </c>
    </row>
    <row r="1900" spans="1:14" ht="16.5" customHeight="1">
      <c r="A1900" s="2" t="s">
        <v>14</v>
      </c>
      <c r="B1900" s="10">
        <v>7448.65</v>
      </c>
      <c r="C1900" s="2" t="s">
        <v>9173</v>
      </c>
      <c r="D1900" s="2" t="s">
        <v>12</v>
      </c>
      <c r="E1900" s="9" t="s">
        <v>9174</v>
      </c>
      <c r="F1900" s="2" t="s">
        <v>9175</v>
      </c>
      <c r="G1900" s="2" t="s">
        <v>4</v>
      </c>
      <c r="H1900" s="2" t="s">
        <v>3901</v>
      </c>
      <c r="I1900" s="10">
        <v>7448.65</v>
      </c>
      <c r="J1900" s="2" t="s">
        <v>2336</v>
      </c>
      <c r="K1900" s="2" t="s">
        <v>2336</v>
      </c>
      <c r="L1900" s="2" t="s">
        <v>2336</v>
      </c>
      <c r="M1900" s="2" t="s">
        <v>2336</v>
      </c>
      <c r="N1900" s="2" t="s">
        <v>21</v>
      </c>
    </row>
    <row r="1901" spans="1:14" ht="16.5" customHeight="1">
      <c r="A1901" s="2" t="s">
        <v>14</v>
      </c>
      <c r="B1901" s="10">
        <v>2504.66</v>
      </c>
      <c r="C1901" s="2" t="s">
        <v>9173</v>
      </c>
      <c r="D1901" s="2" t="s">
        <v>12</v>
      </c>
      <c r="E1901" s="9" t="s">
        <v>9176</v>
      </c>
      <c r="F1901" s="2" t="s">
        <v>9175</v>
      </c>
      <c r="G1901" s="2" t="s">
        <v>4</v>
      </c>
      <c r="H1901" s="2" t="s">
        <v>3901</v>
      </c>
      <c r="I1901" s="10">
        <v>2504.66</v>
      </c>
      <c r="J1901" s="2" t="s">
        <v>2336</v>
      </c>
      <c r="K1901" s="2" t="s">
        <v>2336</v>
      </c>
      <c r="L1901" s="2" t="s">
        <v>2336</v>
      </c>
      <c r="M1901" s="2" t="s">
        <v>2336</v>
      </c>
      <c r="N1901" s="2" t="s">
        <v>21</v>
      </c>
    </row>
    <row r="1902" spans="1:14" ht="16.5" customHeight="1">
      <c r="A1902" s="2" t="s">
        <v>14</v>
      </c>
      <c r="B1902" s="10">
        <v>14397.31</v>
      </c>
      <c r="C1902" s="2" t="s">
        <v>9173</v>
      </c>
      <c r="D1902" s="2" t="s">
        <v>12</v>
      </c>
      <c r="E1902" s="9" t="s">
        <v>9177</v>
      </c>
      <c r="F1902" s="2" t="s">
        <v>9175</v>
      </c>
      <c r="G1902" s="2" t="s">
        <v>4</v>
      </c>
      <c r="H1902" s="2" t="s">
        <v>3901</v>
      </c>
      <c r="I1902" s="10">
        <v>14397.31</v>
      </c>
      <c r="J1902" s="2" t="s">
        <v>2336</v>
      </c>
      <c r="K1902" s="2" t="s">
        <v>2336</v>
      </c>
      <c r="L1902" s="2" t="s">
        <v>2336</v>
      </c>
      <c r="M1902" s="2" t="s">
        <v>2336</v>
      </c>
      <c r="N1902" s="2" t="s">
        <v>21</v>
      </c>
    </row>
    <row r="1903" spans="1:14" ht="16.5" customHeight="1">
      <c r="A1903" s="2" t="s">
        <v>14</v>
      </c>
      <c r="B1903" s="10">
        <v>17838.34</v>
      </c>
      <c r="C1903" s="2" t="s">
        <v>9173</v>
      </c>
      <c r="D1903" s="2" t="s">
        <v>12</v>
      </c>
      <c r="E1903" s="9" t="s">
        <v>9178</v>
      </c>
      <c r="F1903" s="2" t="s">
        <v>9175</v>
      </c>
      <c r="G1903" s="2" t="s">
        <v>4</v>
      </c>
      <c r="H1903" s="2" t="s">
        <v>3901</v>
      </c>
      <c r="I1903" s="10">
        <v>17838.34</v>
      </c>
      <c r="J1903" s="2" t="s">
        <v>2336</v>
      </c>
      <c r="K1903" s="2" t="s">
        <v>2336</v>
      </c>
      <c r="L1903" s="2" t="s">
        <v>2336</v>
      </c>
      <c r="M1903" s="2" t="s">
        <v>2336</v>
      </c>
      <c r="N1903" s="2" t="s">
        <v>21</v>
      </c>
    </row>
    <row r="1904" spans="1:14" ht="16.5" customHeight="1">
      <c r="A1904" s="2" t="s">
        <v>14</v>
      </c>
      <c r="B1904" s="10">
        <v>25014.95</v>
      </c>
      <c r="C1904" s="2" t="s">
        <v>9173</v>
      </c>
      <c r="D1904" s="2" t="s">
        <v>12</v>
      </c>
      <c r="E1904" s="9" t="s">
        <v>9179</v>
      </c>
      <c r="F1904" s="2" t="s">
        <v>9175</v>
      </c>
      <c r="G1904" s="2" t="s">
        <v>4</v>
      </c>
      <c r="H1904" s="2" t="s">
        <v>3901</v>
      </c>
      <c r="I1904" s="10">
        <v>25014.95</v>
      </c>
      <c r="J1904" s="2" t="s">
        <v>2336</v>
      </c>
      <c r="K1904" s="2" t="s">
        <v>2336</v>
      </c>
      <c r="L1904" s="2" t="s">
        <v>2336</v>
      </c>
      <c r="M1904" s="2" t="s">
        <v>2336</v>
      </c>
      <c r="N1904" s="2" t="s">
        <v>21</v>
      </c>
    </row>
    <row r="1905" spans="1:14" ht="16.5" customHeight="1">
      <c r="A1905" s="2" t="s">
        <v>13</v>
      </c>
      <c r="B1905" s="10">
        <v>141568.19</v>
      </c>
      <c r="C1905" s="2" t="s">
        <v>9180</v>
      </c>
      <c r="D1905" s="2" t="s">
        <v>11</v>
      </c>
      <c r="E1905" s="9" t="s">
        <v>9181</v>
      </c>
      <c r="F1905" s="2" t="s">
        <v>9182</v>
      </c>
      <c r="G1905" s="2" t="s">
        <v>4</v>
      </c>
      <c r="H1905" s="2" t="s">
        <v>3901</v>
      </c>
      <c r="I1905" s="10">
        <v>193071.08</v>
      </c>
      <c r="J1905" s="2" t="s">
        <v>2336</v>
      </c>
      <c r="K1905" s="2" t="s">
        <v>2336</v>
      </c>
      <c r="L1905" s="2" t="s">
        <v>2336</v>
      </c>
      <c r="M1905" s="2" t="s">
        <v>2336</v>
      </c>
      <c r="N1905" s="2" t="s">
        <v>23</v>
      </c>
    </row>
    <row r="1906" spans="1:14" ht="16.5" customHeight="1">
      <c r="A1906" s="2" t="s">
        <v>13</v>
      </c>
      <c r="B1906" s="10">
        <v>313974.44</v>
      </c>
      <c r="C1906" s="2" t="s">
        <v>9183</v>
      </c>
      <c r="D1906" s="2" t="s">
        <v>12</v>
      </c>
      <c r="E1906" s="9" t="s">
        <v>9184</v>
      </c>
      <c r="F1906" s="2" t="s">
        <v>9185</v>
      </c>
      <c r="G1906" s="2" t="s">
        <v>4</v>
      </c>
      <c r="H1906" s="2" t="s">
        <v>3901</v>
      </c>
      <c r="I1906" s="10">
        <v>313974.44</v>
      </c>
      <c r="J1906" s="2" t="s">
        <v>2336</v>
      </c>
      <c r="K1906" s="2" t="s">
        <v>2336</v>
      </c>
      <c r="L1906" s="2" t="s">
        <v>2336</v>
      </c>
      <c r="M1906" s="2" t="s">
        <v>2336</v>
      </c>
      <c r="N1906" s="2" t="s">
        <v>21</v>
      </c>
    </row>
    <row r="1907" spans="1:14" ht="16.5" customHeight="1">
      <c r="A1907" s="2" t="s">
        <v>15</v>
      </c>
      <c r="B1907" s="10">
        <v>66128.56</v>
      </c>
      <c r="C1907" s="2" t="s">
        <v>9186</v>
      </c>
      <c r="D1907" s="2" t="s">
        <v>10</v>
      </c>
      <c r="E1907" s="9" t="s">
        <v>9187</v>
      </c>
      <c r="F1907" s="2" t="s">
        <v>9188</v>
      </c>
      <c r="G1907" s="2" t="s">
        <v>4</v>
      </c>
      <c r="H1907" s="2" t="s">
        <v>3901</v>
      </c>
      <c r="I1907" s="10">
        <v>73476.2</v>
      </c>
      <c r="J1907" s="2" t="s">
        <v>2336</v>
      </c>
      <c r="K1907" s="2" t="s">
        <v>2336</v>
      </c>
      <c r="L1907" s="2" t="s">
        <v>2336</v>
      </c>
      <c r="M1907" s="2" t="s">
        <v>2336</v>
      </c>
      <c r="N1907" s="2" t="s">
        <v>4759</v>
      </c>
    </row>
    <row r="1908" spans="1:14" ht="16.5" customHeight="1">
      <c r="A1908" s="2" t="s">
        <v>13</v>
      </c>
      <c r="B1908" s="10">
        <v>6128.65</v>
      </c>
      <c r="C1908" s="2" t="s">
        <v>9189</v>
      </c>
      <c r="D1908" s="2" t="s">
        <v>12</v>
      </c>
      <c r="E1908" s="9" t="s">
        <v>9190</v>
      </c>
      <c r="F1908" s="2" t="s">
        <v>9191</v>
      </c>
      <c r="G1908" s="2" t="s">
        <v>4</v>
      </c>
      <c r="H1908" s="2" t="s">
        <v>3901</v>
      </c>
      <c r="I1908" s="10">
        <v>6128.65</v>
      </c>
      <c r="J1908" s="2" t="s">
        <v>2336</v>
      </c>
      <c r="K1908" s="2" t="s">
        <v>2336</v>
      </c>
      <c r="L1908" s="2" t="s">
        <v>2336</v>
      </c>
      <c r="M1908" s="2" t="s">
        <v>2336</v>
      </c>
      <c r="N1908" s="2" t="s">
        <v>23</v>
      </c>
    </row>
    <row r="1909" spans="1:14" ht="16.5" customHeight="1">
      <c r="A1909" s="2" t="s">
        <v>13</v>
      </c>
      <c r="B1909" s="10">
        <v>1500.4</v>
      </c>
      <c r="C1909" s="2" t="s">
        <v>9192</v>
      </c>
      <c r="D1909" s="2" t="s">
        <v>12</v>
      </c>
      <c r="E1909" s="9" t="s">
        <v>9193</v>
      </c>
      <c r="F1909" s="2" t="s">
        <v>9194</v>
      </c>
      <c r="G1909" s="2" t="s">
        <v>4</v>
      </c>
      <c r="H1909" s="2" t="s">
        <v>3901</v>
      </c>
      <c r="I1909" s="10">
        <v>1500.4</v>
      </c>
      <c r="J1909" s="2" t="s">
        <v>2336</v>
      </c>
      <c r="K1909" s="2" t="s">
        <v>2336</v>
      </c>
      <c r="L1909" s="2" t="s">
        <v>2336</v>
      </c>
      <c r="M1909" s="2" t="s">
        <v>2336</v>
      </c>
      <c r="N1909" s="2" t="s">
        <v>23</v>
      </c>
    </row>
    <row r="1910" spans="1:14" ht="16.5" customHeight="1">
      <c r="A1910" s="2" t="s">
        <v>14</v>
      </c>
      <c r="B1910" s="4">
        <v>30305</v>
      </c>
      <c r="C1910" s="2" t="s">
        <v>9195</v>
      </c>
      <c r="D1910" s="2" t="s">
        <v>11</v>
      </c>
      <c r="E1910" s="9" t="s">
        <v>9196</v>
      </c>
      <c r="F1910" s="2" t="s">
        <v>9197</v>
      </c>
      <c r="G1910" s="2" t="s">
        <v>4</v>
      </c>
      <c r="H1910" s="2" t="s">
        <v>3901</v>
      </c>
      <c r="I1910" s="10">
        <v>58310.18</v>
      </c>
      <c r="J1910" s="2" t="s">
        <v>2336</v>
      </c>
      <c r="K1910" s="2" t="s">
        <v>2336</v>
      </c>
      <c r="L1910" s="2" t="s">
        <v>2336</v>
      </c>
      <c r="M1910" s="2" t="s">
        <v>2336</v>
      </c>
      <c r="N1910" s="2" t="s">
        <v>4759</v>
      </c>
    </row>
    <row r="1911" spans="1:14" ht="16.5" customHeight="1">
      <c r="A1911" s="2" t="s">
        <v>13</v>
      </c>
      <c r="B1911" s="10">
        <v>350.9</v>
      </c>
      <c r="C1911" s="2" t="s">
        <v>9198</v>
      </c>
      <c r="D1911" s="2" t="s">
        <v>12</v>
      </c>
      <c r="E1911" s="9" t="s">
        <v>9199</v>
      </c>
      <c r="F1911" s="2" t="s">
        <v>9200</v>
      </c>
      <c r="G1911" s="2" t="s">
        <v>4</v>
      </c>
      <c r="H1911" s="2" t="s">
        <v>3901</v>
      </c>
      <c r="I1911" s="10">
        <v>350.9</v>
      </c>
      <c r="J1911" s="2" t="s">
        <v>2336</v>
      </c>
      <c r="K1911" s="2" t="s">
        <v>2336</v>
      </c>
      <c r="L1911" s="2" t="s">
        <v>2336</v>
      </c>
      <c r="M1911" s="2" t="s">
        <v>2336</v>
      </c>
      <c r="N1911" s="2" t="s">
        <v>23</v>
      </c>
    </row>
    <row r="1912" spans="1:14" ht="16.5" customHeight="1">
      <c r="A1912" s="2" t="s">
        <v>13</v>
      </c>
      <c r="B1912" s="10">
        <v>136959.88</v>
      </c>
      <c r="C1912" s="2" t="s">
        <v>1060</v>
      </c>
      <c r="D1912" s="2" t="s">
        <v>12</v>
      </c>
      <c r="E1912" s="9" t="s">
        <v>9201</v>
      </c>
      <c r="F1912" s="2" t="s">
        <v>1061</v>
      </c>
      <c r="G1912" s="2" t="s">
        <v>4</v>
      </c>
      <c r="H1912" s="2" t="s">
        <v>3901</v>
      </c>
      <c r="I1912" s="10">
        <v>136959.88</v>
      </c>
      <c r="J1912" s="2" t="s">
        <v>2336</v>
      </c>
      <c r="K1912" s="2" t="s">
        <v>2336</v>
      </c>
      <c r="L1912" s="2" t="s">
        <v>2336</v>
      </c>
      <c r="M1912" s="2" t="s">
        <v>2336</v>
      </c>
      <c r="N1912" s="2" t="s">
        <v>22</v>
      </c>
    </row>
    <row r="1913" spans="1:14" ht="16.5" customHeight="1">
      <c r="A1913" s="2" t="s">
        <v>13</v>
      </c>
      <c r="B1913" s="10">
        <v>47851.3</v>
      </c>
      <c r="C1913" s="2" t="s">
        <v>9202</v>
      </c>
      <c r="D1913" s="2" t="s">
        <v>12</v>
      </c>
      <c r="E1913" s="9" t="s">
        <v>9203</v>
      </c>
      <c r="F1913" s="2" t="s">
        <v>9204</v>
      </c>
      <c r="G1913" s="2" t="s">
        <v>4</v>
      </c>
      <c r="H1913" s="2" t="s">
        <v>3901</v>
      </c>
      <c r="I1913" s="10">
        <v>47851.3</v>
      </c>
      <c r="J1913" s="2" t="s">
        <v>2336</v>
      </c>
      <c r="K1913" s="2" t="s">
        <v>2336</v>
      </c>
      <c r="L1913" s="2" t="s">
        <v>2336</v>
      </c>
      <c r="M1913" s="2" t="s">
        <v>2336</v>
      </c>
      <c r="N1913" s="2" t="s">
        <v>4775</v>
      </c>
    </row>
    <row r="1914" spans="1:14" ht="16.5" customHeight="1">
      <c r="A1914" s="2" t="s">
        <v>15</v>
      </c>
      <c r="B1914" s="10">
        <v>103855.93</v>
      </c>
      <c r="C1914" s="2" t="s">
        <v>9205</v>
      </c>
      <c r="D1914" s="2" t="s">
        <v>10</v>
      </c>
      <c r="E1914" s="9" t="s">
        <v>9206</v>
      </c>
      <c r="F1914" s="2" t="s">
        <v>9207</v>
      </c>
      <c r="G1914" s="2" t="s">
        <v>4</v>
      </c>
      <c r="H1914" s="2" t="s">
        <v>3901</v>
      </c>
      <c r="I1914" s="10">
        <v>110685.21</v>
      </c>
      <c r="J1914" s="2" t="s">
        <v>2336</v>
      </c>
      <c r="K1914" s="2" t="s">
        <v>2336</v>
      </c>
      <c r="L1914" s="2" t="s">
        <v>2336</v>
      </c>
      <c r="M1914" s="2" t="s">
        <v>2336</v>
      </c>
      <c r="N1914" s="2" t="s">
        <v>4759</v>
      </c>
    </row>
    <row r="1915" spans="1:14" ht="16.5" customHeight="1">
      <c r="A1915" s="2" t="s">
        <v>13</v>
      </c>
      <c r="B1915" s="10">
        <v>194998.88</v>
      </c>
      <c r="C1915" s="2" t="s">
        <v>9208</v>
      </c>
      <c r="D1915" s="2" t="s">
        <v>12</v>
      </c>
      <c r="E1915" s="9" t="s">
        <v>9209</v>
      </c>
      <c r="F1915" s="2" t="s">
        <v>9210</v>
      </c>
      <c r="G1915" s="2" t="s">
        <v>4</v>
      </c>
      <c r="H1915" s="2" t="s">
        <v>3901</v>
      </c>
      <c r="I1915" s="10">
        <v>194998.88</v>
      </c>
      <c r="J1915" s="2" t="s">
        <v>2336</v>
      </c>
      <c r="K1915" s="2" t="s">
        <v>2336</v>
      </c>
      <c r="L1915" s="2" t="s">
        <v>2336</v>
      </c>
      <c r="M1915" s="2" t="s">
        <v>2336</v>
      </c>
      <c r="N1915" s="2" t="s">
        <v>21</v>
      </c>
    </row>
    <row r="1916" spans="1:14" ht="16.5" customHeight="1">
      <c r="A1916" s="2" t="s">
        <v>15</v>
      </c>
      <c r="B1916" s="10">
        <v>18741.689999999999</v>
      </c>
      <c r="C1916" s="2" t="s">
        <v>9211</v>
      </c>
      <c r="D1916" s="2" t="s">
        <v>11</v>
      </c>
      <c r="E1916" s="9" t="s">
        <v>9212</v>
      </c>
      <c r="F1916" s="2" t="s">
        <v>9213</v>
      </c>
      <c r="G1916" s="2" t="s">
        <v>4</v>
      </c>
      <c r="H1916" s="2" t="s">
        <v>3901</v>
      </c>
      <c r="I1916" s="10">
        <v>31551.09</v>
      </c>
      <c r="J1916" s="2" t="s">
        <v>2336</v>
      </c>
      <c r="K1916" s="2" t="s">
        <v>2336</v>
      </c>
      <c r="L1916" s="2" t="s">
        <v>2336</v>
      </c>
      <c r="M1916" s="2" t="s">
        <v>2336</v>
      </c>
      <c r="N1916" s="2" t="s">
        <v>4759</v>
      </c>
    </row>
    <row r="1917" spans="1:14" ht="16.5" customHeight="1">
      <c r="A1917" s="2" t="s">
        <v>15</v>
      </c>
      <c r="B1917" s="10">
        <v>18741.689999999999</v>
      </c>
      <c r="C1917" s="2" t="s">
        <v>9211</v>
      </c>
      <c r="D1917" s="2" t="s">
        <v>11</v>
      </c>
      <c r="E1917" s="9" t="s">
        <v>9214</v>
      </c>
      <c r="F1917" s="2" t="s">
        <v>9213</v>
      </c>
      <c r="G1917" s="2" t="s">
        <v>4</v>
      </c>
      <c r="H1917" s="2" t="s">
        <v>3901</v>
      </c>
      <c r="I1917" s="10">
        <v>31551.09</v>
      </c>
      <c r="J1917" s="2" t="s">
        <v>2336</v>
      </c>
      <c r="K1917" s="2" t="s">
        <v>2336</v>
      </c>
      <c r="L1917" s="2" t="s">
        <v>2336</v>
      </c>
      <c r="M1917" s="2" t="s">
        <v>2336</v>
      </c>
      <c r="N1917" s="2" t="s">
        <v>4759</v>
      </c>
    </row>
    <row r="1918" spans="1:14" ht="16.5" customHeight="1">
      <c r="A1918" s="2" t="s">
        <v>15</v>
      </c>
      <c r="B1918" s="10">
        <v>43587.47</v>
      </c>
      <c r="C1918" s="2" t="s">
        <v>9211</v>
      </c>
      <c r="D1918" s="2" t="s">
        <v>11</v>
      </c>
      <c r="E1918" s="9" t="s">
        <v>9215</v>
      </c>
      <c r="F1918" s="2" t="s">
        <v>9213</v>
      </c>
      <c r="G1918" s="2" t="s">
        <v>4</v>
      </c>
      <c r="H1918" s="2" t="s">
        <v>3901</v>
      </c>
      <c r="I1918" s="10">
        <v>57749.82</v>
      </c>
      <c r="J1918" s="2" t="s">
        <v>2336</v>
      </c>
      <c r="K1918" s="2" t="s">
        <v>2336</v>
      </c>
      <c r="L1918" s="2" t="s">
        <v>2336</v>
      </c>
      <c r="M1918" s="2" t="s">
        <v>2336</v>
      </c>
      <c r="N1918" s="2" t="s">
        <v>4759</v>
      </c>
    </row>
    <row r="1919" spans="1:14" ht="16.5" customHeight="1">
      <c r="A1919" s="2" t="s">
        <v>13</v>
      </c>
      <c r="B1919" s="4">
        <v>8000</v>
      </c>
      <c r="C1919" s="2" t="s">
        <v>9216</v>
      </c>
      <c r="D1919" s="2" t="s">
        <v>11</v>
      </c>
      <c r="E1919" s="9" t="s">
        <v>9217</v>
      </c>
      <c r="F1919" s="2" t="s">
        <v>9218</v>
      </c>
      <c r="G1919" s="2" t="s">
        <v>4</v>
      </c>
      <c r="H1919" s="2" t="s">
        <v>3901</v>
      </c>
      <c r="I1919" s="4">
        <v>8000</v>
      </c>
      <c r="J1919" s="2" t="s">
        <v>2336</v>
      </c>
      <c r="K1919" s="2" t="s">
        <v>2336</v>
      </c>
      <c r="L1919" s="2" t="s">
        <v>2336</v>
      </c>
      <c r="M1919" s="2" t="s">
        <v>2336</v>
      </c>
      <c r="N1919" s="2" t="s">
        <v>31</v>
      </c>
    </row>
    <row r="1920" spans="1:14" ht="16.5" customHeight="1">
      <c r="A1920" s="2" t="s">
        <v>15</v>
      </c>
      <c r="B1920" s="4">
        <v>193237</v>
      </c>
      <c r="C1920" s="2" t="s">
        <v>9219</v>
      </c>
      <c r="D1920" s="2" t="s">
        <v>10</v>
      </c>
      <c r="E1920" s="9" t="s">
        <v>9220</v>
      </c>
      <c r="F1920" s="2" t="s">
        <v>9221</v>
      </c>
      <c r="G1920" s="2" t="s">
        <v>4</v>
      </c>
      <c r="H1920" s="2" t="s">
        <v>3901</v>
      </c>
      <c r="I1920" s="10">
        <v>238369.08</v>
      </c>
      <c r="J1920" s="2" t="s">
        <v>2336</v>
      </c>
      <c r="K1920" s="2" t="s">
        <v>2336</v>
      </c>
      <c r="L1920" s="2" t="s">
        <v>2336</v>
      </c>
      <c r="M1920" s="2" t="s">
        <v>2336</v>
      </c>
      <c r="N1920" s="2" t="s">
        <v>4759</v>
      </c>
    </row>
    <row r="1921" spans="1:14" ht="16.5" customHeight="1">
      <c r="A1921" s="2" t="s">
        <v>13</v>
      </c>
      <c r="B1921" s="4">
        <v>3000</v>
      </c>
      <c r="C1921" s="2" t="s">
        <v>9222</v>
      </c>
      <c r="D1921" s="2" t="s">
        <v>11</v>
      </c>
      <c r="E1921" s="9" t="s">
        <v>9223</v>
      </c>
      <c r="F1921" s="2" t="s">
        <v>9224</v>
      </c>
      <c r="G1921" s="2" t="s">
        <v>4</v>
      </c>
      <c r="H1921" s="2" t="s">
        <v>3901</v>
      </c>
      <c r="I1921" s="4">
        <v>3000</v>
      </c>
      <c r="J1921" s="2" t="s">
        <v>2336</v>
      </c>
      <c r="K1921" s="2" t="s">
        <v>2336</v>
      </c>
      <c r="L1921" s="2" t="s">
        <v>2336</v>
      </c>
      <c r="M1921" s="2" t="s">
        <v>2336</v>
      </c>
      <c r="N1921" s="2" t="s">
        <v>31</v>
      </c>
    </row>
    <row r="1922" spans="1:14" ht="16.5" customHeight="1">
      <c r="A1922" s="2" t="s">
        <v>14</v>
      </c>
      <c r="B1922" s="10">
        <v>65020.15</v>
      </c>
      <c r="C1922" s="2" t="s">
        <v>9225</v>
      </c>
      <c r="D1922" s="2" t="s">
        <v>10</v>
      </c>
      <c r="E1922" s="9" t="s">
        <v>9226</v>
      </c>
      <c r="F1922" s="2" t="s">
        <v>9227</v>
      </c>
      <c r="G1922" s="2" t="s">
        <v>4</v>
      </c>
      <c r="H1922" s="2" t="s">
        <v>3901</v>
      </c>
      <c r="I1922" s="10">
        <v>113184.55</v>
      </c>
      <c r="J1922" s="2" t="s">
        <v>2336</v>
      </c>
      <c r="K1922" s="2" t="s">
        <v>2336</v>
      </c>
      <c r="L1922" s="2" t="s">
        <v>2336</v>
      </c>
      <c r="M1922" s="2" t="s">
        <v>2336</v>
      </c>
      <c r="N1922" s="2" t="s">
        <v>26</v>
      </c>
    </row>
    <row r="1923" spans="1:14" ht="16.5" customHeight="1">
      <c r="A1923" s="2" t="s">
        <v>14</v>
      </c>
      <c r="B1923" s="10">
        <v>39559.120000000003</v>
      </c>
      <c r="C1923" s="2" t="s">
        <v>9225</v>
      </c>
      <c r="D1923" s="2" t="s">
        <v>10</v>
      </c>
      <c r="E1923" s="9" t="s">
        <v>9228</v>
      </c>
      <c r="F1923" s="2" t="s">
        <v>9227</v>
      </c>
      <c r="G1923" s="2" t="s">
        <v>4</v>
      </c>
      <c r="H1923" s="2" t="s">
        <v>3901</v>
      </c>
      <c r="I1923" s="10">
        <v>62288.4</v>
      </c>
      <c r="J1923" s="2" t="s">
        <v>2336</v>
      </c>
      <c r="K1923" s="2" t="s">
        <v>2336</v>
      </c>
      <c r="L1923" s="2" t="s">
        <v>2336</v>
      </c>
      <c r="M1923" s="2" t="s">
        <v>2336</v>
      </c>
      <c r="N1923" s="2" t="s">
        <v>26</v>
      </c>
    </row>
    <row r="1924" spans="1:14" ht="16.5" customHeight="1">
      <c r="A1924" s="2" t="s">
        <v>14</v>
      </c>
      <c r="B1924" s="10">
        <v>37682.160000000003</v>
      </c>
      <c r="C1924" s="2" t="s">
        <v>9225</v>
      </c>
      <c r="D1924" s="2" t="s">
        <v>10</v>
      </c>
      <c r="E1924" s="9" t="s">
        <v>9229</v>
      </c>
      <c r="F1924" s="2" t="s">
        <v>9227</v>
      </c>
      <c r="G1924" s="2" t="s">
        <v>4</v>
      </c>
      <c r="H1924" s="2" t="s">
        <v>3901</v>
      </c>
      <c r="I1924" s="10">
        <v>62178.97</v>
      </c>
      <c r="J1924" s="2" t="s">
        <v>2336</v>
      </c>
      <c r="K1924" s="2" t="s">
        <v>2336</v>
      </c>
      <c r="L1924" s="2" t="s">
        <v>2336</v>
      </c>
      <c r="M1924" s="2" t="s">
        <v>2336</v>
      </c>
      <c r="N1924" s="2" t="s">
        <v>26</v>
      </c>
    </row>
    <row r="1925" spans="1:14" ht="16.5" customHeight="1">
      <c r="A1925" s="2" t="s">
        <v>15</v>
      </c>
      <c r="B1925" s="10">
        <v>193882.35</v>
      </c>
      <c r="C1925" s="2" t="s">
        <v>9230</v>
      </c>
      <c r="D1925" s="2" t="s">
        <v>10</v>
      </c>
      <c r="E1925" s="9" t="s">
        <v>9231</v>
      </c>
      <c r="F1925" s="2" t="s">
        <v>9232</v>
      </c>
      <c r="G1925" s="2" t="s">
        <v>4</v>
      </c>
      <c r="H1925" s="2" t="s">
        <v>3901</v>
      </c>
      <c r="I1925" s="10">
        <v>236009.99</v>
      </c>
      <c r="J1925" s="2" t="s">
        <v>2336</v>
      </c>
      <c r="K1925" s="2" t="s">
        <v>2336</v>
      </c>
      <c r="L1925" s="2" t="s">
        <v>2336</v>
      </c>
      <c r="M1925" s="2" t="s">
        <v>2336</v>
      </c>
      <c r="N1925" s="2" t="s">
        <v>4759</v>
      </c>
    </row>
    <row r="1926" spans="1:14" ht="16.5" customHeight="1">
      <c r="A1926" s="2" t="s">
        <v>13</v>
      </c>
      <c r="B1926" s="10">
        <v>54982.400000000001</v>
      </c>
      <c r="C1926" s="2" t="s">
        <v>9233</v>
      </c>
      <c r="D1926" s="2" t="s">
        <v>12</v>
      </c>
      <c r="E1926" s="9" t="s">
        <v>9234</v>
      </c>
      <c r="F1926" s="2" t="s">
        <v>9235</v>
      </c>
      <c r="G1926" s="2" t="s">
        <v>4</v>
      </c>
      <c r="H1926" s="2" t="s">
        <v>3901</v>
      </c>
      <c r="I1926" s="10">
        <v>54982.400000000001</v>
      </c>
      <c r="J1926" s="2" t="s">
        <v>2336</v>
      </c>
      <c r="K1926" s="2" t="s">
        <v>2336</v>
      </c>
      <c r="L1926" s="2" t="s">
        <v>2336</v>
      </c>
      <c r="M1926" s="2" t="s">
        <v>2336</v>
      </c>
      <c r="N1926" s="2" t="s">
        <v>23</v>
      </c>
    </row>
    <row r="1927" spans="1:14" ht="16.5" customHeight="1">
      <c r="A1927" s="2" t="s">
        <v>13</v>
      </c>
      <c r="B1927" s="4">
        <v>7100</v>
      </c>
      <c r="C1927" s="2" t="s">
        <v>9236</v>
      </c>
      <c r="D1927" s="2" t="s">
        <v>11</v>
      </c>
      <c r="E1927" s="9" t="s">
        <v>9237</v>
      </c>
      <c r="F1927" s="2" t="s">
        <v>9238</v>
      </c>
      <c r="G1927" s="2" t="s">
        <v>4</v>
      </c>
      <c r="H1927" s="2" t="s">
        <v>3901</v>
      </c>
      <c r="I1927" s="4">
        <v>7100</v>
      </c>
      <c r="J1927" s="2" t="s">
        <v>2336</v>
      </c>
      <c r="K1927" s="2" t="s">
        <v>2336</v>
      </c>
      <c r="L1927" s="2" t="s">
        <v>2336</v>
      </c>
      <c r="M1927" s="2" t="s">
        <v>2336</v>
      </c>
      <c r="N1927" s="2" t="s">
        <v>31</v>
      </c>
    </row>
    <row r="1928" spans="1:14" ht="16.5" customHeight="1">
      <c r="A1928" s="2" t="s">
        <v>4338</v>
      </c>
      <c r="B1928" s="4">
        <v>0</v>
      </c>
      <c r="C1928" s="2" t="s">
        <v>9239</v>
      </c>
      <c r="D1928" s="2" t="s">
        <v>34</v>
      </c>
      <c r="E1928" s="9" t="s">
        <v>9240</v>
      </c>
      <c r="F1928" s="2" t="s">
        <v>9241</v>
      </c>
      <c r="G1928" s="2" t="s">
        <v>4</v>
      </c>
      <c r="H1928" s="2" t="s">
        <v>3901</v>
      </c>
      <c r="I1928" s="4">
        <v>0</v>
      </c>
      <c r="J1928" s="2" t="s">
        <v>2336</v>
      </c>
      <c r="K1928" s="2" t="s">
        <v>2336</v>
      </c>
      <c r="L1928" s="2" t="s">
        <v>2336</v>
      </c>
      <c r="M1928" s="2" t="s">
        <v>2336</v>
      </c>
      <c r="N1928" s="2" t="s">
        <v>21</v>
      </c>
    </row>
    <row r="1929" spans="1:14" ht="16.5" customHeight="1">
      <c r="A1929" s="2" t="s">
        <v>13</v>
      </c>
      <c r="B1929" s="4">
        <v>100</v>
      </c>
      <c r="C1929" s="2" t="s">
        <v>9242</v>
      </c>
      <c r="D1929" s="2" t="s">
        <v>11</v>
      </c>
      <c r="E1929" s="9" t="s">
        <v>9243</v>
      </c>
      <c r="F1929" s="2" t="s">
        <v>9244</v>
      </c>
      <c r="G1929" s="2" t="s">
        <v>4</v>
      </c>
      <c r="H1929" s="2" t="s">
        <v>3901</v>
      </c>
      <c r="I1929" s="4">
        <v>100</v>
      </c>
      <c r="J1929" s="2" t="s">
        <v>2336</v>
      </c>
      <c r="K1929" s="2" t="s">
        <v>2336</v>
      </c>
      <c r="L1929" s="2" t="s">
        <v>2336</v>
      </c>
      <c r="M1929" s="2" t="s">
        <v>2336</v>
      </c>
      <c r="N1929" s="2" t="s">
        <v>31</v>
      </c>
    </row>
    <row r="1930" spans="1:14" ht="16.5" customHeight="1">
      <c r="A1930" s="2" t="s">
        <v>16</v>
      </c>
      <c r="B1930" s="10">
        <v>378781.53</v>
      </c>
      <c r="C1930" s="2" t="s">
        <v>9245</v>
      </c>
      <c r="D1930" s="2" t="s">
        <v>12</v>
      </c>
      <c r="E1930" s="9" t="s">
        <v>9246</v>
      </c>
      <c r="F1930" s="2" t="s">
        <v>9247</v>
      </c>
      <c r="G1930" s="2" t="s">
        <v>4</v>
      </c>
      <c r="H1930" s="2" t="s">
        <v>3901</v>
      </c>
      <c r="I1930" s="10">
        <v>400417.39</v>
      </c>
      <c r="J1930" s="2" t="s">
        <v>2336</v>
      </c>
      <c r="K1930" s="2" t="s">
        <v>2336</v>
      </c>
      <c r="L1930" s="2" t="s">
        <v>2336</v>
      </c>
      <c r="M1930" s="2" t="s">
        <v>2336</v>
      </c>
      <c r="N1930" s="2" t="s">
        <v>26</v>
      </c>
    </row>
    <row r="1931" spans="1:14" ht="16.5" customHeight="1">
      <c r="A1931" s="2" t="s">
        <v>16</v>
      </c>
      <c r="B1931" s="4">
        <v>81070</v>
      </c>
      <c r="C1931" s="2" t="s">
        <v>9245</v>
      </c>
      <c r="D1931" s="2" t="s">
        <v>12</v>
      </c>
      <c r="E1931" s="9" t="s">
        <v>9248</v>
      </c>
      <c r="F1931" s="2" t="s">
        <v>9247</v>
      </c>
      <c r="G1931" s="2" t="s">
        <v>4</v>
      </c>
      <c r="H1931" s="2" t="s">
        <v>3901</v>
      </c>
      <c r="I1931" s="10">
        <v>106220.89</v>
      </c>
      <c r="J1931" s="2" t="s">
        <v>2336</v>
      </c>
      <c r="K1931" s="2" t="s">
        <v>2336</v>
      </c>
      <c r="L1931" s="2" t="s">
        <v>2336</v>
      </c>
      <c r="M1931" s="2" t="s">
        <v>2336</v>
      </c>
      <c r="N1931" s="2" t="s">
        <v>26</v>
      </c>
    </row>
    <row r="1932" spans="1:14" ht="16.5" customHeight="1">
      <c r="A1932" s="2" t="s">
        <v>16</v>
      </c>
      <c r="B1932" s="10">
        <v>165471.94</v>
      </c>
      <c r="C1932" s="2" t="s">
        <v>9245</v>
      </c>
      <c r="D1932" s="2" t="s">
        <v>12</v>
      </c>
      <c r="E1932" s="9" t="s">
        <v>9249</v>
      </c>
      <c r="F1932" s="2" t="s">
        <v>9247</v>
      </c>
      <c r="G1932" s="2" t="s">
        <v>4</v>
      </c>
      <c r="H1932" s="2" t="s">
        <v>3901</v>
      </c>
      <c r="I1932" s="10">
        <v>186101.99</v>
      </c>
      <c r="J1932" s="2" t="s">
        <v>2336</v>
      </c>
      <c r="K1932" s="2" t="s">
        <v>2336</v>
      </c>
      <c r="L1932" s="2" t="s">
        <v>2336</v>
      </c>
      <c r="M1932" s="2" t="s">
        <v>2336</v>
      </c>
      <c r="N1932" s="2" t="s">
        <v>26</v>
      </c>
    </row>
    <row r="1933" spans="1:14" ht="16.5" customHeight="1">
      <c r="A1933" s="2" t="s">
        <v>15</v>
      </c>
      <c r="B1933" s="4">
        <v>169252</v>
      </c>
      <c r="C1933" s="2" t="s">
        <v>9250</v>
      </c>
      <c r="D1933" s="2" t="s">
        <v>10</v>
      </c>
      <c r="E1933" s="9" t="s">
        <v>9251</v>
      </c>
      <c r="F1933" s="2" t="s">
        <v>9252</v>
      </c>
      <c r="G1933" s="2" t="s">
        <v>4</v>
      </c>
      <c r="H1933" s="2" t="s">
        <v>3901</v>
      </c>
      <c r="I1933" s="10">
        <v>212204.23</v>
      </c>
      <c r="J1933" s="2" t="s">
        <v>2336</v>
      </c>
      <c r="K1933" s="2" t="s">
        <v>2336</v>
      </c>
      <c r="L1933" s="2" t="s">
        <v>2336</v>
      </c>
      <c r="M1933" s="2" t="s">
        <v>2336</v>
      </c>
      <c r="N1933" s="2" t="s">
        <v>4759</v>
      </c>
    </row>
    <row r="1934" spans="1:14" ht="16.5" customHeight="1">
      <c r="A1934" s="2" t="s">
        <v>13</v>
      </c>
      <c r="B1934" s="4">
        <v>800</v>
      </c>
      <c r="C1934" s="2" t="s">
        <v>9253</v>
      </c>
      <c r="D1934" s="2" t="s">
        <v>11</v>
      </c>
      <c r="E1934" s="9" t="s">
        <v>9254</v>
      </c>
      <c r="F1934" s="2" t="s">
        <v>9255</v>
      </c>
      <c r="G1934" s="2" t="s">
        <v>4</v>
      </c>
      <c r="H1934" s="2" t="s">
        <v>3901</v>
      </c>
      <c r="I1934" s="4">
        <v>800</v>
      </c>
      <c r="J1934" s="2" t="s">
        <v>2336</v>
      </c>
      <c r="K1934" s="2" t="s">
        <v>2336</v>
      </c>
      <c r="L1934" s="2" t="s">
        <v>2336</v>
      </c>
      <c r="M1934" s="2" t="s">
        <v>2336</v>
      </c>
      <c r="N1934" s="2" t="s">
        <v>31</v>
      </c>
    </row>
    <row r="1935" spans="1:14" ht="16.5" customHeight="1">
      <c r="A1935" s="2" t="s">
        <v>15</v>
      </c>
      <c r="B1935" s="10">
        <v>36324.199999999997</v>
      </c>
      <c r="C1935" s="2" t="s">
        <v>9256</v>
      </c>
      <c r="D1935" s="2" t="s">
        <v>10</v>
      </c>
      <c r="E1935" s="9" t="s">
        <v>9257</v>
      </c>
      <c r="F1935" s="2" t="s">
        <v>9258</v>
      </c>
      <c r="G1935" s="2" t="s">
        <v>4</v>
      </c>
      <c r="H1935" s="2" t="s">
        <v>3901</v>
      </c>
      <c r="I1935" s="10">
        <v>39468.57</v>
      </c>
      <c r="J1935" s="2" t="s">
        <v>2336</v>
      </c>
      <c r="K1935" s="2" t="s">
        <v>2336</v>
      </c>
      <c r="L1935" s="2" t="s">
        <v>2336</v>
      </c>
      <c r="M1935" s="2" t="s">
        <v>2336</v>
      </c>
      <c r="N1935" s="2" t="s">
        <v>4759</v>
      </c>
    </row>
    <row r="1936" spans="1:14" ht="16.5" customHeight="1">
      <c r="A1936" s="2" t="s">
        <v>13</v>
      </c>
      <c r="B1936" s="10">
        <v>2150.17</v>
      </c>
      <c r="C1936" s="2" t="s">
        <v>9259</v>
      </c>
      <c r="D1936" s="2" t="s">
        <v>12</v>
      </c>
      <c r="E1936" s="9" t="s">
        <v>9260</v>
      </c>
      <c r="F1936" s="2" t="s">
        <v>9261</v>
      </c>
      <c r="G1936" s="2" t="s">
        <v>4</v>
      </c>
      <c r="H1936" s="2" t="s">
        <v>3901</v>
      </c>
      <c r="I1936" s="10">
        <v>2150.17</v>
      </c>
      <c r="J1936" s="2" t="s">
        <v>2336</v>
      </c>
      <c r="K1936" s="2" t="s">
        <v>2336</v>
      </c>
      <c r="L1936" s="2" t="s">
        <v>2336</v>
      </c>
      <c r="M1936" s="2" t="s">
        <v>2336</v>
      </c>
      <c r="N1936" s="2" t="s">
        <v>4775</v>
      </c>
    </row>
    <row r="1937" spans="1:14" ht="16.5" customHeight="1">
      <c r="A1937" s="2" t="s">
        <v>13</v>
      </c>
      <c r="B1937" s="10">
        <v>16658.8</v>
      </c>
      <c r="C1937" s="2" t="s">
        <v>9262</v>
      </c>
      <c r="D1937" s="2" t="s">
        <v>12</v>
      </c>
      <c r="E1937" s="9" t="s">
        <v>9263</v>
      </c>
      <c r="F1937" s="2" t="s">
        <v>9264</v>
      </c>
      <c r="G1937" s="2" t="s">
        <v>4</v>
      </c>
      <c r="H1937" s="2" t="s">
        <v>3901</v>
      </c>
      <c r="I1937" s="10">
        <v>16658.8</v>
      </c>
      <c r="J1937" s="2" t="s">
        <v>2336</v>
      </c>
      <c r="K1937" s="2" t="s">
        <v>2336</v>
      </c>
      <c r="L1937" s="2" t="s">
        <v>2336</v>
      </c>
      <c r="M1937" s="2" t="s">
        <v>2336</v>
      </c>
      <c r="N1937" s="2" t="s">
        <v>21</v>
      </c>
    </row>
    <row r="1938" spans="1:14" ht="16.5" customHeight="1">
      <c r="A1938" s="2" t="s">
        <v>14</v>
      </c>
      <c r="B1938" s="4">
        <v>55225.119999999995</v>
      </c>
      <c r="C1938" s="2" t="s">
        <v>9265</v>
      </c>
      <c r="D1938" s="2" t="s">
        <v>10</v>
      </c>
      <c r="E1938" s="9" t="s">
        <v>9266</v>
      </c>
      <c r="F1938" s="2" t="s">
        <v>9267</v>
      </c>
      <c r="G1938" s="2" t="s">
        <v>4</v>
      </c>
      <c r="H1938" s="1" t="s">
        <v>3901</v>
      </c>
      <c r="I1938" s="4">
        <v>55225.119999999995</v>
      </c>
      <c r="J1938" s="4"/>
      <c r="K1938" s="4"/>
      <c r="L1938" s="4"/>
      <c r="M1938" s="4"/>
      <c r="N1938" s="2" t="s">
        <v>23</v>
      </c>
    </row>
    <row r="1939" spans="1:14" ht="16.5" customHeight="1">
      <c r="A1939" s="2" t="s">
        <v>14</v>
      </c>
      <c r="B1939" s="4">
        <v>208687.2</v>
      </c>
      <c r="C1939" s="2" t="s">
        <v>9265</v>
      </c>
      <c r="D1939" s="2" t="s">
        <v>10</v>
      </c>
      <c r="E1939" s="9" t="s">
        <v>9268</v>
      </c>
      <c r="F1939" s="2" t="s">
        <v>9267</v>
      </c>
      <c r="G1939" s="2" t="s">
        <v>4</v>
      </c>
      <c r="H1939" s="1" t="s">
        <v>3901</v>
      </c>
      <c r="I1939" s="4">
        <v>208687.2</v>
      </c>
      <c r="J1939" s="4"/>
      <c r="K1939" s="4"/>
      <c r="L1939" s="4"/>
      <c r="M1939" s="4"/>
      <c r="N1939" s="2" t="s">
        <v>23</v>
      </c>
    </row>
    <row r="1940" spans="1:14" ht="16.5" customHeight="1">
      <c r="A1940" s="2" t="s">
        <v>16</v>
      </c>
      <c r="B1940" s="4">
        <v>348500</v>
      </c>
      <c r="C1940" s="2" t="s">
        <v>9245</v>
      </c>
      <c r="D1940" s="2" t="s">
        <v>12</v>
      </c>
      <c r="E1940" s="9" t="s">
        <v>9269</v>
      </c>
      <c r="F1940" s="2" t="s">
        <v>9247</v>
      </c>
      <c r="G1940" s="2" t="s">
        <v>4</v>
      </c>
      <c r="H1940" s="2" t="s">
        <v>3901</v>
      </c>
      <c r="I1940" s="10">
        <v>373114.29</v>
      </c>
      <c r="J1940" s="2" t="s">
        <v>2336</v>
      </c>
      <c r="K1940" s="2" t="s">
        <v>2336</v>
      </c>
      <c r="L1940" s="2" t="s">
        <v>2336</v>
      </c>
      <c r="M1940" s="2" t="s">
        <v>2336</v>
      </c>
      <c r="N1940" s="2" t="s">
        <v>26</v>
      </c>
    </row>
    <row r="1941" spans="1:14" ht="16.5" customHeight="1">
      <c r="A1941" s="2" t="s">
        <v>16</v>
      </c>
      <c r="B1941" s="4">
        <v>337500</v>
      </c>
      <c r="C1941" s="2" t="s">
        <v>9245</v>
      </c>
      <c r="D1941" s="2" t="s">
        <v>12</v>
      </c>
      <c r="E1941" s="9" t="s">
        <v>9270</v>
      </c>
      <c r="F1941" s="2" t="s">
        <v>9247</v>
      </c>
      <c r="G1941" s="2" t="s">
        <v>4</v>
      </c>
      <c r="H1941" s="2" t="s">
        <v>3901</v>
      </c>
      <c r="I1941" s="10">
        <v>348436.32</v>
      </c>
      <c r="J1941" s="2" t="s">
        <v>2336</v>
      </c>
      <c r="K1941" s="2" t="s">
        <v>2336</v>
      </c>
      <c r="L1941" s="2" t="s">
        <v>2336</v>
      </c>
      <c r="M1941" s="2" t="s">
        <v>2336</v>
      </c>
      <c r="N1941" s="2" t="s">
        <v>26</v>
      </c>
    </row>
    <row r="1942" spans="1:14" ht="16.5" customHeight="1">
      <c r="A1942" s="2" t="s">
        <v>15</v>
      </c>
      <c r="B1942" s="4">
        <v>83006</v>
      </c>
      <c r="C1942" s="2" t="s">
        <v>9271</v>
      </c>
      <c r="D1942" s="2" t="s">
        <v>10</v>
      </c>
      <c r="E1942" s="9" t="s">
        <v>9272</v>
      </c>
      <c r="F1942" s="2" t="s">
        <v>9273</v>
      </c>
      <c r="G1942" s="2" t="s">
        <v>4</v>
      </c>
      <c r="H1942" s="2" t="s">
        <v>3901</v>
      </c>
      <c r="I1942" s="10">
        <v>83925.06</v>
      </c>
      <c r="J1942" s="2" t="s">
        <v>2336</v>
      </c>
      <c r="K1942" s="2" t="s">
        <v>2336</v>
      </c>
      <c r="L1942" s="2" t="s">
        <v>2336</v>
      </c>
      <c r="M1942" s="2" t="s">
        <v>2336</v>
      </c>
      <c r="N1942" s="2" t="s">
        <v>4759</v>
      </c>
    </row>
    <row r="1943" spans="1:14" ht="16.5" customHeight="1">
      <c r="A1943" s="2" t="s">
        <v>15</v>
      </c>
      <c r="B1943" s="10">
        <v>188874.54</v>
      </c>
      <c r="C1943" s="2" t="s">
        <v>9274</v>
      </c>
      <c r="D1943" s="2" t="s">
        <v>10</v>
      </c>
      <c r="E1943" s="9" t="s">
        <v>9275</v>
      </c>
      <c r="F1943" s="2" t="s">
        <v>9276</v>
      </c>
      <c r="G1943" s="2" t="s">
        <v>4</v>
      </c>
      <c r="H1943" s="2" t="s">
        <v>3901</v>
      </c>
      <c r="I1943" s="10">
        <v>225629.61</v>
      </c>
      <c r="J1943" s="2" t="s">
        <v>2336</v>
      </c>
      <c r="K1943" s="2" t="s">
        <v>2336</v>
      </c>
      <c r="L1943" s="2" t="s">
        <v>2336</v>
      </c>
      <c r="M1943" s="2" t="s">
        <v>2336</v>
      </c>
      <c r="N1943" s="2" t="s">
        <v>4759</v>
      </c>
    </row>
    <row r="1944" spans="1:14" ht="16.5" customHeight="1">
      <c r="A1944" s="2" t="s">
        <v>13</v>
      </c>
      <c r="B1944" s="4">
        <v>501802</v>
      </c>
      <c r="C1944" s="2" t="s">
        <v>9277</v>
      </c>
      <c r="D1944" s="2" t="s">
        <v>11</v>
      </c>
      <c r="E1944" s="9" t="s">
        <v>9278</v>
      </c>
      <c r="F1944" s="2" t="s">
        <v>9279</v>
      </c>
      <c r="G1944" s="2" t="s">
        <v>4</v>
      </c>
      <c r="H1944" s="2" t="s">
        <v>3901</v>
      </c>
      <c r="I1944" s="10">
        <v>674918.64</v>
      </c>
      <c r="J1944" s="2" t="s">
        <v>2336</v>
      </c>
      <c r="K1944" s="2" t="s">
        <v>2336</v>
      </c>
      <c r="L1944" s="2" t="s">
        <v>2336</v>
      </c>
      <c r="M1944" s="2" t="s">
        <v>2336</v>
      </c>
      <c r="N1944" s="2" t="s">
        <v>26</v>
      </c>
    </row>
    <row r="1945" spans="1:14" ht="16.5" customHeight="1">
      <c r="A1945" s="2" t="s">
        <v>13</v>
      </c>
      <c r="B1945" s="4">
        <v>150000</v>
      </c>
      <c r="C1945" s="2" t="s">
        <v>9280</v>
      </c>
      <c r="D1945" s="2" t="s">
        <v>12</v>
      </c>
      <c r="E1945" s="9" t="s">
        <v>9281</v>
      </c>
      <c r="F1945" s="2" t="s">
        <v>9282</v>
      </c>
      <c r="G1945" s="2" t="s">
        <v>4</v>
      </c>
      <c r="H1945" s="2" t="s">
        <v>3901</v>
      </c>
      <c r="I1945" s="4">
        <v>150000</v>
      </c>
      <c r="J1945" s="2" t="s">
        <v>2336</v>
      </c>
      <c r="K1945" s="2" t="s">
        <v>2336</v>
      </c>
      <c r="L1945" s="2" t="s">
        <v>2336</v>
      </c>
      <c r="M1945" s="2" t="s">
        <v>2336</v>
      </c>
      <c r="N1945" s="2" t="s">
        <v>22</v>
      </c>
    </row>
    <row r="1946" spans="1:14" ht="16.5" customHeight="1">
      <c r="A1946" s="2" t="s">
        <v>15</v>
      </c>
      <c r="B1946" s="4">
        <v>50215</v>
      </c>
      <c r="C1946" s="2" t="s">
        <v>9283</v>
      </c>
      <c r="D1946" s="2" t="s">
        <v>10</v>
      </c>
      <c r="E1946" s="9" t="s">
        <v>9284</v>
      </c>
      <c r="F1946" s="2" t="s">
        <v>9285</v>
      </c>
      <c r="G1946" s="2" t="s">
        <v>4</v>
      </c>
      <c r="H1946" s="2" t="s">
        <v>3901</v>
      </c>
      <c r="I1946" s="10">
        <v>51938.19</v>
      </c>
      <c r="J1946" s="2" t="s">
        <v>2336</v>
      </c>
      <c r="K1946" s="2" t="s">
        <v>2336</v>
      </c>
      <c r="L1946" s="2" t="s">
        <v>2336</v>
      </c>
      <c r="M1946" s="2" t="s">
        <v>2336</v>
      </c>
      <c r="N1946" s="2" t="s">
        <v>4759</v>
      </c>
    </row>
    <row r="1947" spans="1:14" ht="16.5" customHeight="1">
      <c r="A1947" s="2" t="s">
        <v>15</v>
      </c>
      <c r="B1947" s="10">
        <v>22109.119999999999</v>
      </c>
      <c r="C1947" s="2" t="s">
        <v>9286</v>
      </c>
      <c r="D1947" s="2" t="s">
        <v>11</v>
      </c>
      <c r="E1947" s="9" t="s">
        <v>9287</v>
      </c>
      <c r="F1947" s="2" t="s">
        <v>9288</v>
      </c>
      <c r="G1947" s="2" t="s">
        <v>4</v>
      </c>
      <c r="H1947" s="2" t="s">
        <v>3901</v>
      </c>
      <c r="I1947" s="10">
        <v>57591.16</v>
      </c>
      <c r="J1947" s="2" t="s">
        <v>2336</v>
      </c>
      <c r="K1947" s="2" t="s">
        <v>2336</v>
      </c>
      <c r="L1947" s="2" t="s">
        <v>2336</v>
      </c>
      <c r="M1947" s="2" t="s">
        <v>2336</v>
      </c>
      <c r="N1947" s="2" t="s">
        <v>23</v>
      </c>
    </row>
    <row r="1948" spans="1:14" ht="16.5" customHeight="1">
      <c r="A1948" s="2" t="s">
        <v>13</v>
      </c>
      <c r="B1948" s="10">
        <v>3537.92</v>
      </c>
      <c r="C1948" s="2" t="s">
        <v>9289</v>
      </c>
      <c r="D1948" s="2" t="s">
        <v>11</v>
      </c>
      <c r="E1948" s="9" t="s">
        <v>9290</v>
      </c>
      <c r="F1948" s="2" t="s">
        <v>9291</v>
      </c>
      <c r="G1948" s="2" t="s">
        <v>4</v>
      </c>
      <c r="H1948" s="2" t="s">
        <v>3901</v>
      </c>
      <c r="I1948" s="10">
        <v>11777.54</v>
      </c>
      <c r="J1948" s="2" t="s">
        <v>2336</v>
      </c>
      <c r="K1948" s="2" t="s">
        <v>2336</v>
      </c>
      <c r="L1948" s="2" t="s">
        <v>2336</v>
      </c>
      <c r="M1948" s="2" t="s">
        <v>2336</v>
      </c>
      <c r="N1948" s="2" t="s">
        <v>4775</v>
      </c>
    </row>
    <row r="1949" spans="1:14" ht="16.5" customHeight="1">
      <c r="A1949" s="2" t="s">
        <v>15</v>
      </c>
      <c r="B1949" s="10">
        <v>23736.91</v>
      </c>
      <c r="C1949" s="2" t="s">
        <v>9292</v>
      </c>
      <c r="D1949" s="2" t="s">
        <v>10</v>
      </c>
      <c r="E1949" s="9" t="s">
        <v>9293</v>
      </c>
      <c r="F1949" s="2" t="s">
        <v>9294</v>
      </c>
      <c r="G1949" s="2" t="s">
        <v>4</v>
      </c>
      <c r="H1949" s="2" t="s">
        <v>3901</v>
      </c>
      <c r="I1949" s="10">
        <v>26275.08</v>
      </c>
      <c r="J1949" s="2" t="s">
        <v>2336</v>
      </c>
      <c r="K1949" s="2" t="s">
        <v>2336</v>
      </c>
      <c r="L1949" s="2" t="s">
        <v>2336</v>
      </c>
      <c r="M1949" s="2" t="s">
        <v>2336</v>
      </c>
      <c r="N1949" s="2" t="s">
        <v>4759</v>
      </c>
    </row>
    <row r="1950" spans="1:14" ht="16.5" customHeight="1">
      <c r="A1950" s="2" t="s">
        <v>15</v>
      </c>
      <c r="B1950" s="10">
        <v>46819.95</v>
      </c>
      <c r="C1950" s="2" t="s">
        <v>9295</v>
      </c>
      <c r="D1950" s="2" t="s">
        <v>10</v>
      </c>
      <c r="E1950" s="9" t="s">
        <v>9296</v>
      </c>
      <c r="F1950" s="2" t="s">
        <v>9297</v>
      </c>
      <c r="G1950" s="2" t="s">
        <v>4</v>
      </c>
      <c r="H1950" s="2" t="s">
        <v>3901</v>
      </c>
      <c r="I1950" s="10">
        <v>61303.83</v>
      </c>
      <c r="J1950" s="2" t="s">
        <v>2336</v>
      </c>
      <c r="K1950" s="2" t="s">
        <v>2336</v>
      </c>
      <c r="L1950" s="2" t="s">
        <v>2336</v>
      </c>
      <c r="M1950" s="2" t="s">
        <v>2336</v>
      </c>
      <c r="N1950" s="2" t="s">
        <v>4759</v>
      </c>
    </row>
    <row r="1951" spans="1:14" ht="16.5" customHeight="1">
      <c r="A1951" s="2" t="s">
        <v>15</v>
      </c>
      <c r="B1951" s="10">
        <v>27959.360000000001</v>
      </c>
      <c r="C1951" s="2" t="s">
        <v>9298</v>
      </c>
      <c r="D1951" s="2" t="s">
        <v>11</v>
      </c>
      <c r="E1951" s="9" t="s">
        <v>9299</v>
      </c>
      <c r="F1951" s="2" t="s">
        <v>9300</v>
      </c>
      <c r="G1951" s="2" t="s">
        <v>4</v>
      </c>
      <c r="H1951" s="2" t="s">
        <v>3901</v>
      </c>
      <c r="I1951" s="10">
        <v>47641.82</v>
      </c>
      <c r="J1951" s="2" t="s">
        <v>2336</v>
      </c>
      <c r="K1951" s="2" t="s">
        <v>2336</v>
      </c>
      <c r="L1951" s="2" t="s">
        <v>2336</v>
      </c>
      <c r="M1951" s="2" t="s">
        <v>2336</v>
      </c>
      <c r="N1951" s="2" t="s">
        <v>4759</v>
      </c>
    </row>
    <row r="1952" spans="1:14" ht="16.5" customHeight="1">
      <c r="A1952" s="2" t="s">
        <v>15</v>
      </c>
      <c r="B1952" s="10">
        <v>42325.2</v>
      </c>
      <c r="C1952" s="2" t="s">
        <v>9301</v>
      </c>
      <c r="D1952" s="2" t="s">
        <v>10</v>
      </c>
      <c r="E1952" s="9" t="s">
        <v>9302</v>
      </c>
      <c r="F1952" s="2" t="s">
        <v>9303</v>
      </c>
      <c r="G1952" s="2" t="s">
        <v>4</v>
      </c>
      <c r="H1952" s="2" t="s">
        <v>3901</v>
      </c>
      <c r="I1952" s="4">
        <v>50000</v>
      </c>
      <c r="J1952" s="2" t="s">
        <v>2336</v>
      </c>
      <c r="K1952" s="2" t="s">
        <v>2336</v>
      </c>
      <c r="L1952" s="2" t="s">
        <v>2336</v>
      </c>
      <c r="M1952" s="2" t="s">
        <v>2336</v>
      </c>
      <c r="N1952" s="2" t="s">
        <v>4759</v>
      </c>
    </row>
    <row r="1953" spans="1:14" ht="16.5" customHeight="1">
      <c r="A1953" s="2" t="s">
        <v>15</v>
      </c>
      <c r="B1953" s="10">
        <v>183444.11</v>
      </c>
      <c r="C1953" s="2" t="s">
        <v>9304</v>
      </c>
      <c r="D1953" s="2" t="s">
        <v>10</v>
      </c>
      <c r="E1953" s="9" t="s">
        <v>9305</v>
      </c>
      <c r="F1953" s="2" t="s">
        <v>9306</v>
      </c>
      <c r="G1953" s="2" t="s">
        <v>4</v>
      </c>
      <c r="H1953" s="2" t="s">
        <v>3901</v>
      </c>
      <c r="I1953" s="10">
        <v>211478.86</v>
      </c>
      <c r="J1953" s="2" t="s">
        <v>2336</v>
      </c>
      <c r="K1953" s="2" t="s">
        <v>2336</v>
      </c>
      <c r="L1953" s="2" t="s">
        <v>2336</v>
      </c>
      <c r="M1953" s="2" t="s">
        <v>2336</v>
      </c>
      <c r="N1953" s="2" t="s">
        <v>4759</v>
      </c>
    </row>
    <row r="1954" spans="1:14" ht="16.5" customHeight="1">
      <c r="A1954" s="2" t="s">
        <v>15</v>
      </c>
      <c r="B1954" s="10">
        <v>217083.28</v>
      </c>
      <c r="C1954" s="2" t="s">
        <v>9307</v>
      </c>
      <c r="D1954" s="2" t="s">
        <v>10</v>
      </c>
      <c r="E1954" s="9" t="s">
        <v>9308</v>
      </c>
      <c r="F1954" s="2" t="s">
        <v>9309</v>
      </c>
      <c r="G1954" s="2" t="s">
        <v>4</v>
      </c>
      <c r="H1954" s="2" t="s">
        <v>3901</v>
      </c>
      <c r="I1954" s="10">
        <v>241902.72</v>
      </c>
      <c r="J1954" s="2" t="s">
        <v>2336</v>
      </c>
      <c r="K1954" s="2" t="s">
        <v>2336</v>
      </c>
      <c r="L1954" s="2" t="s">
        <v>2336</v>
      </c>
      <c r="M1954" s="2" t="s">
        <v>2336</v>
      </c>
      <c r="N1954" s="2" t="s">
        <v>4759</v>
      </c>
    </row>
    <row r="1955" spans="1:14" ht="16.5" customHeight="1">
      <c r="A1955" s="2" t="s">
        <v>15</v>
      </c>
      <c r="B1955" s="10">
        <v>72067.45</v>
      </c>
      <c r="C1955" s="2" t="s">
        <v>9310</v>
      </c>
      <c r="D1955" s="2" t="s">
        <v>10</v>
      </c>
      <c r="E1955" s="9" t="s">
        <v>9311</v>
      </c>
      <c r="F1955" s="2" t="s">
        <v>9312</v>
      </c>
      <c r="G1955" s="2" t="s">
        <v>4</v>
      </c>
      <c r="H1955" s="2" t="s">
        <v>3901</v>
      </c>
      <c r="I1955" s="10">
        <v>74426.789999999994</v>
      </c>
      <c r="J1955" s="2" t="s">
        <v>2336</v>
      </c>
      <c r="K1955" s="2" t="s">
        <v>2336</v>
      </c>
      <c r="L1955" s="2" t="s">
        <v>2336</v>
      </c>
      <c r="M1955" s="2" t="s">
        <v>2336</v>
      </c>
      <c r="N1955" s="2" t="s">
        <v>4759</v>
      </c>
    </row>
    <row r="1956" spans="1:14" ht="16.5" customHeight="1">
      <c r="A1956" s="2" t="s">
        <v>16</v>
      </c>
      <c r="B1956" s="10">
        <v>930427.08</v>
      </c>
      <c r="C1956" s="2" t="s">
        <v>9313</v>
      </c>
      <c r="D1956" s="2" t="s">
        <v>12</v>
      </c>
      <c r="E1956" s="9" t="s">
        <v>9314</v>
      </c>
      <c r="F1956" s="2" t="s">
        <v>9315</v>
      </c>
      <c r="G1956" s="2" t="s">
        <v>4</v>
      </c>
      <c r="H1956" s="2" t="s">
        <v>3901</v>
      </c>
      <c r="I1956" s="10">
        <v>930427.08</v>
      </c>
      <c r="J1956" s="2" t="s">
        <v>2336</v>
      </c>
      <c r="K1956" s="2" t="s">
        <v>2336</v>
      </c>
      <c r="L1956" s="2" t="s">
        <v>2336</v>
      </c>
      <c r="M1956" s="2" t="s">
        <v>2336</v>
      </c>
      <c r="N1956" s="2" t="s">
        <v>26</v>
      </c>
    </row>
    <row r="1957" spans="1:14" ht="16.5" customHeight="1">
      <c r="A1957" s="2" t="s">
        <v>16</v>
      </c>
      <c r="B1957" s="10">
        <v>329706.84999999998</v>
      </c>
      <c r="C1957" s="2" t="s">
        <v>9313</v>
      </c>
      <c r="D1957" s="2" t="s">
        <v>12</v>
      </c>
      <c r="E1957" s="9" t="s">
        <v>9316</v>
      </c>
      <c r="F1957" s="2" t="s">
        <v>9315</v>
      </c>
      <c r="G1957" s="2" t="s">
        <v>4</v>
      </c>
      <c r="H1957" s="2" t="s">
        <v>3901</v>
      </c>
      <c r="I1957" s="10">
        <v>329706.84999999998</v>
      </c>
      <c r="J1957" s="2" t="s">
        <v>2336</v>
      </c>
      <c r="K1957" s="2" t="s">
        <v>2336</v>
      </c>
      <c r="L1957" s="2" t="s">
        <v>2336</v>
      </c>
      <c r="M1957" s="2" t="s">
        <v>2336</v>
      </c>
      <c r="N1957" s="2" t="s">
        <v>26</v>
      </c>
    </row>
    <row r="1958" spans="1:14" ht="16.5" customHeight="1">
      <c r="A1958" s="2" t="s">
        <v>15</v>
      </c>
      <c r="B1958" s="10">
        <v>204304.51</v>
      </c>
      <c r="C1958" s="2" t="s">
        <v>9317</v>
      </c>
      <c r="D1958" s="2" t="s">
        <v>10</v>
      </c>
      <c r="E1958" s="9" t="s">
        <v>9318</v>
      </c>
      <c r="F1958" s="2" t="s">
        <v>9319</v>
      </c>
      <c r="G1958" s="2" t="s">
        <v>4</v>
      </c>
      <c r="H1958" s="2" t="s">
        <v>3901</v>
      </c>
      <c r="I1958" s="10">
        <v>241206.62</v>
      </c>
      <c r="J1958" s="2" t="s">
        <v>2336</v>
      </c>
      <c r="K1958" s="2" t="s">
        <v>2336</v>
      </c>
      <c r="L1958" s="2" t="s">
        <v>2336</v>
      </c>
      <c r="M1958" s="2" t="s">
        <v>2336</v>
      </c>
      <c r="N1958" s="2" t="s">
        <v>4759</v>
      </c>
    </row>
    <row r="1959" spans="1:14" ht="16.5" customHeight="1">
      <c r="A1959" s="2" t="s">
        <v>13</v>
      </c>
      <c r="B1959" s="10">
        <v>7825.64</v>
      </c>
      <c r="C1959" s="2" t="s">
        <v>9320</v>
      </c>
      <c r="D1959" s="2" t="s">
        <v>11</v>
      </c>
      <c r="E1959" s="9" t="s">
        <v>9321</v>
      </c>
      <c r="F1959" s="2" t="s">
        <v>9322</v>
      </c>
      <c r="G1959" s="2" t="s">
        <v>4</v>
      </c>
      <c r="H1959" s="2" t="s">
        <v>3901</v>
      </c>
      <c r="I1959" s="10">
        <v>7825.64</v>
      </c>
      <c r="J1959" s="2" t="s">
        <v>2336</v>
      </c>
      <c r="K1959" s="2" t="s">
        <v>2336</v>
      </c>
      <c r="L1959" s="2" t="s">
        <v>2336</v>
      </c>
      <c r="M1959" s="2" t="s">
        <v>2336</v>
      </c>
      <c r="N1959" s="2" t="s">
        <v>20</v>
      </c>
    </row>
    <row r="1960" spans="1:14" ht="16.5" customHeight="1">
      <c r="A1960" s="2" t="s">
        <v>13</v>
      </c>
      <c r="B1960" s="10">
        <v>114395.54</v>
      </c>
      <c r="C1960" s="2" t="s">
        <v>9323</v>
      </c>
      <c r="D1960" s="2" t="s">
        <v>11</v>
      </c>
      <c r="E1960" s="9" t="s">
        <v>9324</v>
      </c>
      <c r="F1960" s="2" t="s">
        <v>9325</v>
      </c>
      <c r="G1960" s="2" t="s">
        <v>4</v>
      </c>
      <c r="H1960" s="2" t="s">
        <v>3901</v>
      </c>
      <c r="I1960" s="10">
        <v>114395.54</v>
      </c>
      <c r="J1960" s="2" t="s">
        <v>2336</v>
      </c>
      <c r="K1960" s="2" t="s">
        <v>2336</v>
      </c>
      <c r="L1960" s="2" t="s">
        <v>2336</v>
      </c>
      <c r="M1960" s="2" t="s">
        <v>2336</v>
      </c>
      <c r="N1960" s="2" t="s">
        <v>20</v>
      </c>
    </row>
    <row r="1961" spans="1:14" ht="16.5" customHeight="1">
      <c r="A1961" s="2" t="s">
        <v>13</v>
      </c>
      <c r="B1961" s="10">
        <v>55.1</v>
      </c>
      <c r="C1961" s="2" t="s">
        <v>9326</v>
      </c>
      <c r="D1961" s="2" t="s">
        <v>11</v>
      </c>
      <c r="E1961" s="9" t="s">
        <v>9327</v>
      </c>
      <c r="F1961" s="2" t="s">
        <v>9328</v>
      </c>
      <c r="G1961" s="2" t="s">
        <v>4</v>
      </c>
      <c r="H1961" s="2" t="s">
        <v>3901</v>
      </c>
      <c r="I1961" s="10">
        <v>55.1</v>
      </c>
      <c r="J1961" s="2" t="s">
        <v>2336</v>
      </c>
      <c r="K1961" s="2" t="s">
        <v>2336</v>
      </c>
      <c r="L1961" s="2" t="s">
        <v>2336</v>
      </c>
      <c r="M1961" s="2" t="s">
        <v>2336</v>
      </c>
      <c r="N1961" s="2" t="s">
        <v>20</v>
      </c>
    </row>
    <row r="1962" spans="1:14" ht="16.5" customHeight="1">
      <c r="A1962" s="2" t="s">
        <v>13</v>
      </c>
      <c r="B1962" s="10">
        <v>1372.14</v>
      </c>
      <c r="C1962" s="2" t="s">
        <v>9329</v>
      </c>
      <c r="D1962" s="2" t="s">
        <v>12</v>
      </c>
      <c r="E1962" s="9" t="s">
        <v>9330</v>
      </c>
      <c r="F1962" s="2" t="s">
        <v>9331</v>
      </c>
      <c r="G1962" s="2" t="s">
        <v>4</v>
      </c>
      <c r="H1962" s="2" t="s">
        <v>3901</v>
      </c>
      <c r="I1962" s="10">
        <v>1372.14</v>
      </c>
      <c r="J1962" s="2" t="s">
        <v>2336</v>
      </c>
      <c r="K1962" s="2" t="s">
        <v>2336</v>
      </c>
      <c r="L1962" s="2" t="s">
        <v>2336</v>
      </c>
      <c r="M1962" s="2" t="s">
        <v>2336</v>
      </c>
      <c r="N1962" s="2" t="s">
        <v>4775</v>
      </c>
    </row>
    <row r="1963" spans="1:14" ht="16.5" customHeight="1">
      <c r="A1963" s="2" t="s">
        <v>15</v>
      </c>
      <c r="B1963" s="10">
        <v>57750.879999999997</v>
      </c>
      <c r="C1963" s="2" t="s">
        <v>9332</v>
      </c>
      <c r="D1963" s="2" t="s">
        <v>12</v>
      </c>
      <c r="E1963" s="9" t="s">
        <v>9333</v>
      </c>
      <c r="F1963" s="2" t="s">
        <v>9334</v>
      </c>
      <c r="G1963" s="2" t="s">
        <v>4</v>
      </c>
      <c r="H1963" s="2" t="s">
        <v>3901</v>
      </c>
      <c r="I1963" s="10">
        <v>71293.2</v>
      </c>
      <c r="J1963" s="2" t="s">
        <v>2336</v>
      </c>
      <c r="K1963" s="2" t="s">
        <v>2336</v>
      </c>
      <c r="L1963" s="2" t="s">
        <v>2336</v>
      </c>
      <c r="M1963" s="2" t="s">
        <v>2336</v>
      </c>
      <c r="N1963" s="2" t="s">
        <v>22</v>
      </c>
    </row>
    <row r="1964" spans="1:14" ht="16.5" customHeight="1">
      <c r="A1964" s="2" t="s">
        <v>15</v>
      </c>
      <c r="B1964" s="10">
        <v>30219.75</v>
      </c>
      <c r="C1964" s="2" t="s">
        <v>9335</v>
      </c>
      <c r="D1964" s="2" t="s">
        <v>11</v>
      </c>
      <c r="E1964" s="9" t="s">
        <v>9336</v>
      </c>
      <c r="F1964" s="2" t="s">
        <v>9337</v>
      </c>
      <c r="G1964" s="2" t="s">
        <v>4</v>
      </c>
      <c r="H1964" s="2" t="s">
        <v>3901</v>
      </c>
      <c r="I1964" s="10">
        <v>38145.25</v>
      </c>
      <c r="J1964" s="2" t="s">
        <v>2336</v>
      </c>
      <c r="K1964" s="2" t="s">
        <v>2336</v>
      </c>
      <c r="L1964" s="2" t="s">
        <v>2336</v>
      </c>
      <c r="M1964" s="2" t="s">
        <v>2336</v>
      </c>
      <c r="N1964" s="2" t="s">
        <v>4759</v>
      </c>
    </row>
    <row r="1965" spans="1:14" ht="16.5" customHeight="1">
      <c r="A1965" s="2" t="s">
        <v>4338</v>
      </c>
      <c r="B1965" s="10">
        <v>301575.73</v>
      </c>
      <c r="C1965" s="2" t="s">
        <v>9338</v>
      </c>
      <c r="D1965" s="2" t="s">
        <v>11</v>
      </c>
      <c r="E1965" s="9" t="s">
        <v>9339</v>
      </c>
      <c r="F1965" s="2" t="s">
        <v>9340</v>
      </c>
      <c r="G1965" s="2" t="s">
        <v>4</v>
      </c>
      <c r="H1965" s="2" t="s">
        <v>3901</v>
      </c>
      <c r="I1965" s="10">
        <v>348802.66</v>
      </c>
      <c r="J1965" s="2" t="s">
        <v>2336</v>
      </c>
      <c r="K1965" s="2" t="s">
        <v>2336</v>
      </c>
      <c r="L1965" s="2" t="s">
        <v>2336</v>
      </c>
      <c r="M1965" s="2" t="s">
        <v>2336</v>
      </c>
      <c r="N1965" s="2" t="s">
        <v>26</v>
      </c>
    </row>
    <row r="1966" spans="1:14" ht="16.5" customHeight="1">
      <c r="A1966" s="2" t="s">
        <v>16</v>
      </c>
      <c r="B1966" s="10">
        <v>192244.8</v>
      </c>
      <c r="C1966" s="2" t="s">
        <v>9341</v>
      </c>
      <c r="D1966" s="2" t="s">
        <v>11</v>
      </c>
      <c r="E1966" s="9" t="s">
        <v>9342</v>
      </c>
      <c r="F1966" s="2" t="s">
        <v>9343</v>
      </c>
      <c r="G1966" s="2" t="s">
        <v>4</v>
      </c>
      <c r="H1966" s="2" t="s">
        <v>3901</v>
      </c>
      <c r="I1966" s="10">
        <v>194536.06</v>
      </c>
      <c r="J1966" s="2" t="s">
        <v>2336</v>
      </c>
      <c r="K1966" s="2" t="s">
        <v>2336</v>
      </c>
      <c r="L1966" s="2" t="s">
        <v>2336</v>
      </c>
      <c r="M1966" s="2" t="s">
        <v>2336</v>
      </c>
      <c r="N1966" s="2" t="s">
        <v>26</v>
      </c>
    </row>
    <row r="1967" spans="1:14" ht="16.5" customHeight="1">
      <c r="A1967" s="2" t="s">
        <v>13</v>
      </c>
      <c r="B1967" s="10">
        <v>26019.84</v>
      </c>
      <c r="C1967" s="2" t="s">
        <v>9344</v>
      </c>
      <c r="D1967" s="2" t="s">
        <v>11</v>
      </c>
      <c r="E1967" s="9" t="s">
        <v>9345</v>
      </c>
      <c r="F1967" s="2" t="s">
        <v>9346</v>
      </c>
      <c r="G1967" s="2" t="s">
        <v>4</v>
      </c>
      <c r="H1967" s="2" t="s">
        <v>3901</v>
      </c>
      <c r="I1967" s="10">
        <v>105415.2</v>
      </c>
      <c r="J1967" s="2" t="s">
        <v>2336</v>
      </c>
      <c r="K1967" s="2" t="s">
        <v>2336</v>
      </c>
      <c r="L1967" s="2" t="s">
        <v>2336</v>
      </c>
      <c r="M1967" s="2" t="s">
        <v>2336</v>
      </c>
      <c r="N1967" s="2" t="s">
        <v>21</v>
      </c>
    </row>
    <row r="1968" spans="1:14" ht="16.5" customHeight="1">
      <c r="A1968" s="2" t="s">
        <v>13</v>
      </c>
      <c r="B1968" s="10">
        <v>209.28</v>
      </c>
      <c r="C1968" s="2" t="s">
        <v>9347</v>
      </c>
      <c r="D1968" s="2" t="s">
        <v>11</v>
      </c>
      <c r="E1968" s="9" t="s">
        <v>9348</v>
      </c>
      <c r="F1968" s="2" t="s">
        <v>9349</v>
      </c>
      <c r="G1968" s="2" t="s">
        <v>4</v>
      </c>
      <c r="H1968" s="2" t="s">
        <v>3901</v>
      </c>
      <c r="I1968" s="10">
        <v>209.28</v>
      </c>
      <c r="J1968" s="2" t="s">
        <v>2336</v>
      </c>
      <c r="K1968" s="2" t="s">
        <v>2336</v>
      </c>
      <c r="L1968" s="2" t="s">
        <v>2336</v>
      </c>
      <c r="M1968" s="2" t="s">
        <v>2336</v>
      </c>
      <c r="N1968" s="2" t="s">
        <v>23</v>
      </c>
    </row>
    <row r="1969" spans="1:14" ht="16.5" customHeight="1">
      <c r="A1969" s="2" t="s">
        <v>4338</v>
      </c>
      <c r="B1969" s="10">
        <v>44483.23</v>
      </c>
      <c r="C1969" s="2" t="s">
        <v>9350</v>
      </c>
      <c r="D1969" s="2" t="s">
        <v>11</v>
      </c>
      <c r="E1969" s="9" t="s">
        <v>9351</v>
      </c>
      <c r="F1969" s="2" t="s">
        <v>9352</v>
      </c>
      <c r="G1969" s="2" t="s">
        <v>4</v>
      </c>
      <c r="H1969" s="2" t="s">
        <v>3901</v>
      </c>
      <c r="I1969" s="10">
        <v>86650.47</v>
      </c>
      <c r="J1969" s="2" t="s">
        <v>2336</v>
      </c>
      <c r="K1969" s="2" t="s">
        <v>2336</v>
      </c>
      <c r="L1969" s="2" t="s">
        <v>2336</v>
      </c>
      <c r="M1969" s="2" t="s">
        <v>2336</v>
      </c>
      <c r="N1969" s="2" t="s">
        <v>21</v>
      </c>
    </row>
    <row r="1970" spans="1:14" ht="16.5" customHeight="1">
      <c r="A1970" s="2" t="s">
        <v>13</v>
      </c>
      <c r="B1970" s="10">
        <v>2286.9</v>
      </c>
      <c r="C1970" s="2" t="s">
        <v>9353</v>
      </c>
      <c r="D1970" s="2" t="s">
        <v>12</v>
      </c>
      <c r="E1970" s="9" t="s">
        <v>9354</v>
      </c>
      <c r="F1970" s="2" t="s">
        <v>9355</v>
      </c>
      <c r="G1970" s="2" t="s">
        <v>4</v>
      </c>
      <c r="H1970" s="2" t="s">
        <v>3901</v>
      </c>
      <c r="I1970" s="10">
        <v>2286.9</v>
      </c>
      <c r="J1970" s="2" t="s">
        <v>2336</v>
      </c>
      <c r="K1970" s="2" t="s">
        <v>2336</v>
      </c>
      <c r="L1970" s="2" t="s">
        <v>2336</v>
      </c>
      <c r="M1970" s="2" t="s">
        <v>2336</v>
      </c>
      <c r="N1970" s="2" t="s">
        <v>4759</v>
      </c>
    </row>
    <row r="1971" spans="1:14" ht="16.5" customHeight="1">
      <c r="A1971" s="2" t="s">
        <v>15</v>
      </c>
      <c r="B1971" s="10">
        <v>166001.41</v>
      </c>
      <c r="C1971" s="2" t="s">
        <v>9356</v>
      </c>
      <c r="D1971" s="2" t="s">
        <v>10</v>
      </c>
      <c r="E1971" s="9" t="s">
        <v>9357</v>
      </c>
      <c r="F1971" s="2" t="s">
        <v>9358</v>
      </c>
      <c r="G1971" s="2" t="s">
        <v>4</v>
      </c>
      <c r="H1971" s="2" t="s">
        <v>3901</v>
      </c>
      <c r="I1971" s="10">
        <v>175839.35</v>
      </c>
      <c r="J1971" s="2" t="s">
        <v>2336</v>
      </c>
      <c r="K1971" s="2" t="s">
        <v>2336</v>
      </c>
      <c r="L1971" s="2" t="s">
        <v>2336</v>
      </c>
      <c r="M1971" s="2" t="s">
        <v>2336</v>
      </c>
      <c r="N1971" s="2" t="s">
        <v>4759</v>
      </c>
    </row>
    <row r="1972" spans="1:14" ht="16.5" customHeight="1">
      <c r="A1972" s="2" t="s">
        <v>15</v>
      </c>
      <c r="B1972" s="10">
        <v>223210.7</v>
      </c>
      <c r="C1972" s="2" t="s">
        <v>9359</v>
      </c>
      <c r="D1972" s="2" t="s">
        <v>10</v>
      </c>
      <c r="E1972" s="9" t="s">
        <v>9360</v>
      </c>
      <c r="F1972" s="2" t="s">
        <v>9361</v>
      </c>
      <c r="G1972" s="2" t="s">
        <v>4</v>
      </c>
      <c r="H1972" s="2" t="s">
        <v>3901</v>
      </c>
      <c r="I1972" s="10">
        <v>227417.2</v>
      </c>
      <c r="J1972" s="2" t="s">
        <v>2336</v>
      </c>
      <c r="K1972" s="2" t="s">
        <v>2336</v>
      </c>
      <c r="L1972" s="2" t="s">
        <v>2336</v>
      </c>
      <c r="M1972" s="2" t="s">
        <v>2336</v>
      </c>
      <c r="N1972" s="2" t="s">
        <v>4759</v>
      </c>
    </row>
    <row r="1973" spans="1:14" ht="16.5" customHeight="1">
      <c r="A1973" s="2" t="s">
        <v>13</v>
      </c>
      <c r="B1973" s="10">
        <v>7944.64</v>
      </c>
      <c r="C1973" s="2" t="s">
        <v>9362</v>
      </c>
      <c r="D1973" s="2" t="s">
        <v>12</v>
      </c>
      <c r="E1973" s="9" t="s">
        <v>9363</v>
      </c>
      <c r="F1973" s="2" t="s">
        <v>9364</v>
      </c>
      <c r="G1973" s="2" t="s">
        <v>4</v>
      </c>
      <c r="H1973" s="2" t="s">
        <v>3901</v>
      </c>
      <c r="I1973" s="10">
        <v>7944.64</v>
      </c>
      <c r="J1973" s="2" t="s">
        <v>2336</v>
      </c>
      <c r="K1973" s="2" t="s">
        <v>2336</v>
      </c>
      <c r="L1973" s="2" t="s">
        <v>2336</v>
      </c>
      <c r="M1973" s="2" t="s">
        <v>2336</v>
      </c>
      <c r="N1973" s="2" t="s">
        <v>22</v>
      </c>
    </row>
    <row r="1974" spans="1:14" ht="16.5" customHeight="1">
      <c r="A1974" s="2" t="s">
        <v>15</v>
      </c>
      <c r="B1974" s="10">
        <v>94632.15</v>
      </c>
      <c r="C1974" s="2" t="s">
        <v>9365</v>
      </c>
      <c r="D1974" s="2" t="s">
        <v>10</v>
      </c>
      <c r="E1974" s="9" t="s">
        <v>9366</v>
      </c>
      <c r="F1974" s="2" t="s">
        <v>9367</v>
      </c>
      <c r="G1974" s="2" t="s">
        <v>4</v>
      </c>
      <c r="H1974" s="2" t="s">
        <v>3901</v>
      </c>
      <c r="I1974" s="10">
        <v>109023.21</v>
      </c>
      <c r="J1974" s="2" t="s">
        <v>2336</v>
      </c>
      <c r="K1974" s="2" t="s">
        <v>2336</v>
      </c>
      <c r="L1974" s="2" t="s">
        <v>2336</v>
      </c>
      <c r="M1974" s="2" t="s">
        <v>2336</v>
      </c>
      <c r="N1974" s="2" t="s">
        <v>4759</v>
      </c>
    </row>
    <row r="1975" spans="1:14" ht="16.5" customHeight="1">
      <c r="A1975" s="2" t="s">
        <v>16</v>
      </c>
      <c r="B1975" s="10">
        <v>1349787.62</v>
      </c>
      <c r="C1975" s="2" t="s">
        <v>9368</v>
      </c>
      <c r="D1975" s="2" t="s">
        <v>11</v>
      </c>
      <c r="E1975" s="9" t="s">
        <v>9369</v>
      </c>
      <c r="F1975" s="2" t="s">
        <v>9370</v>
      </c>
      <c r="G1975" s="2" t="s">
        <v>4</v>
      </c>
      <c r="H1975" s="2" t="s">
        <v>3901</v>
      </c>
      <c r="I1975" s="10">
        <v>1349787.62</v>
      </c>
      <c r="J1975" s="2" t="s">
        <v>2336</v>
      </c>
      <c r="K1975" s="2" t="s">
        <v>2336</v>
      </c>
      <c r="L1975" s="2" t="s">
        <v>2336</v>
      </c>
      <c r="M1975" s="2" t="s">
        <v>2336</v>
      </c>
      <c r="N1975" s="2" t="s">
        <v>4775</v>
      </c>
    </row>
    <row r="1976" spans="1:14" ht="16.5" customHeight="1">
      <c r="A1976" s="2" t="s">
        <v>16</v>
      </c>
      <c r="B1976" s="10">
        <v>1382207.19</v>
      </c>
      <c r="C1976" s="2" t="s">
        <v>9368</v>
      </c>
      <c r="D1976" s="2" t="s">
        <v>11</v>
      </c>
      <c r="E1976" s="9" t="s">
        <v>9371</v>
      </c>
      <c r="F1976" s="2" t="s">
        <v>9370</v>
      </c>
      <c r="G1976" s="2" t="s">
        <v>4</v>
      </c>
      <c r="H1976" s="2" t="s">
        <v>3901</v>
      </c>
      <c r="I1976" s="10">
        <v>1382207.19</v>
      </c>
      <c r="J1976" s="2" t="s">
        <v>2336</v>
      </c>
      <c r="K1976" s="2" t="s">
        <v>2336</v>
      </c>
      <c r="L1976" s="2" t="s">
        <v>2336</v>
      </c>
      <c r="M1976" s="2" t="s">
        <v>2336</v>
      </c>
      <c r="N1976" s="2" t="s">
        <v>4775</v>
      </c>
    </row>
    <row r="1977" spans="1:14" ht="16.5" customHeight="1">
      <c r="A1977" s="2" t="s">
        <v>16</v>
      </c>
      <c r="B1977" s="10">
        <v>1349914.45</v>
      </c>
      <c r="C1977" s="2" t="s">
        <v>9368</v>
      </c>
      <c r="D1977" s="2" t="s">
        <v>11</v>
      </c>
      <c r="E1977" s="9" t="s">
        <v>9372</v>
      </c>
      <c r="F1977" s="2" t="s">
        <v>9370</v>
      </c>
      <c r="G1977" s="2" t="s">
        <v>4</v>
      </c>
      <c r="H1977" s="2" t="s">
        <v>3901</v>
      </c>
      <c r="I1977" s="10">
        <v>1349914.45</v>
      </c>
      <c r="J1977" s="2" t="s">
        <v>2336</v>
      </c>
      <c r="K1977" s="2" t="s">
        <v>2336</v>
      </c>
      <c r="L1977" s="2" t="s">
        <v>2336</v>
      </c>
      <c r="M1977" s="2" t="s">
        <v>2336</v>
      </c>
      <c r="N1977" s="2" t="s">
        <v>4775</v>
      </c>
    </row>
    <row r="1978" spans="1:14" ht="16.5" customHeight="1">
      <c r="A1978" s="2" t="s">
        <v>16</v>
      </c>
      <c r="B1978" s="10">
        <v>1299078.6399999999</v>
      </c>
      <c r="C1978" s="2" t="s">
        <v>9368</v>
      </c>
      <c r="D1978" s="2" t="s">
        <v>11</v>
      </c>
      <c r="E1978" s="9" t="s">
        <v>9373</v>
      </c>
      <c r="F1978" s="2" t="s">
        <v>9370</v>
      </c>
      <c r="G1978" s="2" t="s">
        <v>4</v>
      </c>
      <c r="H1978" s="2" t="s">
        <v>3901</v>
      </c>
      <c r="I1978" s="10">
        <v>1299078.6399999999</v>
      </c>
      <c r="J1978" s="2" t="s">
        <v>2336</v>
      </c>
      <c r="K1978" s="2" t="s">
        <v>2336</v>
      </c>
      <c r="L1978" s="2" t="s">
        <v>2336</v>
      </c>
      <c r="M1978" s="2" t="s">
        <v>2336</v>
      </c>
      <c r="N1978" s="2" t="s">
        <v>4775</v>
      </c>
    </row>
    <row r="1979" spans="1:14" ht="16.5" customHeight="1">
      <c r="A1979" s="2" t="s">
        <v>13</v>
      </c>
      <c r="B1979" s="10">
        <v>2286.9</v>
      </c>
      <c r="C1979" s="2" t="s">
        <v>9374</v>
      </c>
      <c r="D1979" s="2" t="s">
        <v>12</v>
      </c>
      <c r="E1979" s="9" t="s">
        <v>9375</v>
      </c>
      <c r="F1979" s="2" t="s">
        <v>9376</v>
      </c>
      <c r="G1979" s="2" t="s">
        <v>4</v>
      </c>
      <c r="H1979" s="2" t="s">
        <v>3901</v>
      </c>
      <c r="I1979" s="10">
        <v>2286.9</v>
      </c>
      <c r="J1979" s="2" t="s">
        <v>2336</v>
      </c>
      <c r="K1979" s="2" t="s">
        <v>2336</v>
      </c>
      <c r="L1979" s="2" t="s">
        <v>2336</v>
      </c>
      <c r="M1979" s="2" t="s">
        <v>2336</v>
      </c>
      <c r="N1979" s="2" t="s">
        <v>4775</v>
      </c>
    </row>
    <row r="1980" spans="1:14" ht="16.5" customHeight="1">
      <c r="A1980" s="2" t="s">
        <v>13</v>
      </c>
      <c r="B1980" s="10">
        <v>127727.9</v>
      </c>
      <c r="C1980" s="2" t="s">
        <v>9377</v>
      </c>
      <c r="D1980" s="2" t="s">
        <v>12</v>
      </c>
      <c r="E1980" s="9" t="s">
        <v>9378</v>
      </c>
      <c r="F1980" s="2" t="s">
        <v>9379</v>
      </c>
      <c r="G1980" s="2" t="s">
        <v>4</v>
      </c>
      <c r="H1980" s="2" t="s">
        <v>3901</v>
      </c>
      <c r="I1980" s="10">
        <v>127727.9</v>
      </c>
      <c r="J1980" s="2" t="s">
        <v>2336</v>
      </c>
      <c r="K1980" s="2" t="s">
        <v>2336</v>
      </c>
      <c r="L1980" s="2" t="s">
        <v>2336</v>
      </c>
      <c r="M1980" s="2" t="s">
        <v>2336</v>
      </c>
      <c r="N1980" s="2" t="s">
        <v>22</v>
      </c>
    </row>
    <row r="1981" spans="1:14" ht="16.5" customHeight="1">
      <c r="A1981" s="2" t="s">
        <v>13</v>
      </c>
      <c r="B1981" s="10">
        <v>4573.8</v>
      </c>
      <c r="C1981" s="2" t="s">
        <v>9380</v>
      </c>
      <c r="D1981" s="2" t="s">
        <v>12</v>
      </c>
      <c r="E1981" s="9" t="s">
        <v>9381</v>
      </c>
      <c r="F1981" s="2" t="s">
        <v>9382</v>
      </c>
      <c r="G1981" s="2" t="s">
        <v>4</v>
      </c>
      <c r="H1981" s="2" t="s">
        <v>3901</v>
      </c>
      <c r="I1981" s="10">
        <v>4573.8</v>
      </c>
      <c r="J1981" s="2" t="s">
        <v>2336</v>
      </c>
      <c r="K1981" s="2" t="s">
        <v>2336</v>
      </c>
      <c r="L1981" s="2" t="s">
        <v>2336</v>
      </c>
      <c r="M1981" s="2" t="s">
        <v>2336</v>
      </c>
      <c r="N1981" s="2" t="s">
        <v>23</v>
      </c>
    </row>
    <row r="1982" spans="1:14" ht="16.5" customHeight="1">
      <c r="A1982" s="2" t="s">
        <v>14</v>
      </c>
      <c r="B1982" s="4">
        <v>84458</v>
      </c>
      <c r="C1982" s="2" t="s">
        <v>9383</v>
      </c>
      <c r="D1982" s="2" t="s">
        <v>12</v>
      </c>
      <c r="E1982" s="9" t="s">
        <v>9384</v>
      </c>
      <c r="F1982" s="2" t="s">
        <v>9385</v>
      </c>
      <c r="G1982" s="2" t="s">
        <v>4</v>
      </c>
      <c r="H1982" s="2" t="s">
        <v>3901</v>
      </c>
      <c r="I1982" s="10">
        <v>87452.39</v>
      </c>
      <c r="J1982" s="2" t="s">
        <v>2336</v>
      </c>
      <c r="K1982" s="2" t="s">
        <v>2336</v>
      </c>
      <c r="L1982" s="2" t="s">
        <v>2336</v>
      </c>
      <c r="M1982" s="2" t="s">
        <v>2336</v>
      </c>
      <c r="N1982" s="2" t="s">
        <v>26</v>
      </c>
    </row>
    <row r="1983" spans="1:14" ht="16.5" customHeight="1">
      <c r="A1983" s="2" t="s">
        <v>14</v>
      </c>
      <c r="B1983" s="10">
        <v>21589.119999999999</v>
      </c>
      <c r="C1983" s="2" t="s">
        <v>9386</v>
      </c>
      <c r="D1983" s="2" t="s">
        <v>11</v>
      </c>
      <c r="E1983" s="9" t="s">
        <v>9387</v>
      </c>
      <c r="F1983" s="2" t="s">
        <v>9388</v>
      </c>
      <c r="G1983" s="2" t="s">
        <v>4</v>
      </c>
      <c r="H1983" s="2" t="s">
        <v>3901</v>
      </c>
      <c r="I1983" s="10">
        <v>29984.880000000001</v>
      </c>
      <c r="J1983" s="2" t="s">
        <v>2336</v>
      </c>
      <c r="K1983" s="2" t="s">
        <v>2336</v>
      </c>
      <c r="L1983" s="2" t="s">
        <v>2336</v>
      </c>
      <c r="M1983" s="2" t="s">
        <v>2336</v>
      </c>
      <c r="N1983" s="2" t="s">
        <v>22</v>
      </c>
    </row>
    <row r="1984" spans="1:14" ht="16.5" customHeight="1">
      <c r="A1984" s="2" t="s">
        <v>15</v>
      </c>
      <c r="B1984" s="10">
        <v>180506.64</v>
      </c>
      <c r="C1984" s="2" t="s">
        <v>9389</v>
      </c>
      <c r="D1984" s="2" t="s">
        <v>10</v>
      </c>
      <c r="E1984" s="9" t="s">
        <v>9390</v>
      </c>
      <c r="F1984" s="2" t="s">
        <v>9391</v>
      </c>
      <c r="G1984" s="2" t="s">
        <v>4</v>
      </c>
      <c r="H1984" s="2" t="s">
        <v>3901</v>
      </c>
      <c r="I1984" s="10">
        <v>224914.04</v>
      </c>
      <c r="J1984" s="2" t="s">
        <v>2336</v>
      </c>
      <c r="K1984" s="2" t="s">
        <v>2336</v>
      </c>
      <c r="L1984" s="2" t="s">
        <v>2336</v>
      </c>
      <c r="M1984" s="2" t="s">
        <v>2336</v>
      </c>
      <c r="N1984" s="2" t="s">
        <v>4759</v>
      </c>
    </row>
    <row r="1985" spans="1:14" ht="16.5" customHeight="1">
      <c r="A1985" s="2" t="s">
        <v>14</v>
      </c>
      <c r="B1985" s="10">
        <v>15914.5</v>
      </c>
      <c r="C1985" s="2" t="s">
        <v>9392</v>
      </c>
      <c r="D1985" s="2" t="s">
        <v>12</v>
      </c>
      <c r="E1985" s="9" t="s">
        <v>9393</v>
      </c>
      <c r="F1985" s="2" t="s">
        <v>9394</v>
      </c>
      <c r="G1985" s="2" t="s">
        <v>4</v>
      </c>
      <c r="H1985" s="2" t="s">
        <v>3901</v>
      </c>
      <c r="I1985" s="10">
        <v>19166.400000000001</v>
      </c>
      <c r="J1985" s="2" t="s">
        <v>2336</v>
      </c>
      <c r="K1985" s="2" t="s">
        <v>2336</v>
      </c>
      <c r="L1985" s="2" t="s">
        <v>2336</v>
      </c>
      <c r="M1985" s="2" t="s">
        <v>2336</v>
      </c>
      <c r="N1985" s="2" t="s">
        <v>22</v>
      </c>
    </row>
    <row r="1986" spans="1:14" ht="16.5" customHeight="1">
      <c r="A1986" s="2" t="s">
        <v>14</v>
      </c>
      <c r="B1986" s="10">
        <v>54688.13</v>
      </c>
      <c r="C1986" s="2" t="s">
        <v>9392</v>
      </c>
      <c r="D1986" s="2" t="s">
        <v>12</v>
      </c>
      <c r="E1986" s="9" t="s">
        <v>9395</v>
      </c>
      <c r="F1986" s="2" t="s">
        <v>9394</v>
      </c>
      <c r="G1986" s="2" t="s">
        <v>4</v>
      </c>
      <c r="H1986" s="2" t="s">
        <v>3901</v>
      </c>
      <c r="I1986" s="10">
        <v>60693.599999999999</v>
      </c>
      <c r="J1986" s="2" t="s">
        <v>2336</v>
      </c>
      <c r="K1986" s="2" t="s">
        <v>2336</v>
      </c>
      <c r="L1986" s="2" t="s">
        <v>2336</v>
      </c>
      <c r="M1986" s="2" t="s">
        <v>2336</v>
      </c>
      <c r="N1986" s="2" t="s">
        <v>22</v>
      </c>
    </row>
    <row r="1987" spans="1:14" ht="16.5" customHeight="1">
      <c r="A1987" s="2" t="s">
        <v>13</v>
      </c>
      <c r="B1987" s="10">
        <v>65474.13</v>
      </c>
      <c r="C1987" s="2" t="s">
        <v>9396</v>
      </c>
      <c r="D1987" s="2" t="s">
        <v>12</v>
      </c>
      <c r="E1987" s="9" t="s">
        <v>9397</v>
      </c>
      <c r="F1987" s="2" t="s">
        <v>9398</v>
      </c>
      <c r="G1987" s="2" t="s">
        <v>4</v>
      </c>
      <c r="H1987" s="2" t="s">
        <v>3901</v>
      </c>
      <c r="I1987" s="10">
        <v>65474.13</v>
      </c>
      <c r="J1987" s="2" t="s">
        <v>2336</v>
      </c>
      <c r="K1987" s="2" t="s">
        <v>2336</v>
      </c>
      <c r="L1987" s="2" t="s">
        <v>2336</v>
      </c>
      <c r="M1987" s="2" t="s">
        <v>2336</v>
      </c>
      <c r="N1987" s="2" t="s">
        <v>22</v>
      </c>
    </row>
    <row r="1988" spans="1:14" ht="16.5" customHeight="1">
      <c r="A1988" s="2" t="s">
        <v>15</v>
      </c>
      <c r="B1988" s="10">
        <v>72040.98</v>
      </c>
      <c r="C1988" s="2" t="s">
        <v>9399</v>
      </c>
      <c r="D1988" s="2" t="s">
        <v>10</v>
      </c>
      <c r="E1988" s="9" t="s">
        <v>9400</v>
      </c>
      <c r="F1988" s="2" t="s">
        <v>9401</v>
      </c>
      <c r="G1988" s="2" t="s">
        <v>4</v>
      </c>
      <c r="H1988" s="2" t="s">
        <v>3901</v>
      </c>
      <c r="I1988" s="10">
        <v>88691.28</v>
      </c>
      <c r="J1988" s="2" t="s">
        <v>2336</v>
      </c>
      <c r="K1988" s="2" t="s">
        <v>2336</v>
      </c>
      <c r="L1988" s="2" t="s">
        <v>2336</v>
      </c>
      <c r="M1988" s="2" t="s">
        <v>2336</v>
      </c>
      <c r="N1988" s="2" t="s">
        <v>4759</v>
      </c>
    </row>
    <row r="1989" spans="1:14" ht="16.5" customHeight="1">
      <c r="A1989" s="2" t="s">
        <v>13</v>
      </c>
      <c r="B1989" s="10">
        <v>49232.56</v>
      </c>
      <c r="C1989" s="2" t="s">
        <v>9402</v>
      </c>
      <c r="D1989" s="2" t="s">
        <v>11</v>
      </c>
      <c r="E1989" s="9" t="s">
        <v>9403</v>
      </c>
      <c r="F1989" s="2" t="s">
        <v>9404</v>
      </c>
      <c r="G1989" s="2" t="s">
        <v>4</v>
      </c>
      <c r="H1989" s="2" t="s">
        <v>3901</v>
      </c>
      <c r="I1989" s="10">
        <v>86321.89</v>
      </c>
      <c r="J1989" s="2" t="s">
        <v>2336</v>
      </c>
      <c r="K1989" s="2" t="s">
        <v>2336</v>
      </c>
      <c r="L1989" s="2" t="s">
        <v>2336</v>
      </c>
      <c r="M1989" s="2" t="s">
        <v>2336</v>
      </c>
      <c r="N1989" s="2" t="s">
        <v>20</v>
      </c>
    </row>
    <row r="1990" spans="1:14" ht="16.5" customHeight="1">
      <c r="A1990" s="2" t="s">
        <v>14</v>
      </c>
      <c r="B1990" s="4">
        <v>30000</v>
      </c>
      <c r="C1990" s="2" t="s">
        <v>9405</v>
      </c>
      <c r="D1990" s="2" t="s">
        <v>11</v>
      </c>
      <c r="E1990" s="9" t="s">
        <v>9406</v>
      </c>
      <c r="F1990" s="2" t="s">
        <v>9407</v>
      </c>
      <c r="G1990" s="2" t="s">
        <v>4</v>
      </c>
      <c r="H1990" s="2" t="s">
        <v>3901</v>
      </c>
      <c r="I1990" s="10">
        <v>30013.71</v>
      </c>
      <c r="J1990" s="2" t="s">
        <v>2336</v>
      </c>
      <c r="K1990" s="2" t="s">
        <v>2336</v>
      </c>
      <c r="L1990" s="2" t="s">
        <v>2336</v>
      </c>
      <c r="M1990" s="2" t="s">
        <v>2336</v>
      </c>
      <c r="N1990" s="2" t="s">
        <v>26</v>
      </c>
    </row>
    <row r="1991" spans="1:14" ht="16.5" customHeight="1">
      <c r="A1991" s="2" t="s">
        <v>15</v>
      </c>
      <c r="B1991" s="10">
        <v>134444.31</v>
      </c>
      <c r="C1991" s="2" t="s">
        <v>9408</v>
      </c>
      <c r="D1991" s="2" t="s">
        <v>10</v>
      </c>
      <c r="E1991" s="9" t="s">
        <v>9409</v>
      </c>
      <c r="F1991" s="2" t="s">
        <v>9410</v>
      </c>
      <c r="G1991" s="2" t="s">
        <v>4</v>
      </c>
      <c r="H1991" s="2" t="s">
        <v>3901</v>
      </c>
      <c r="I1991" s="10">
        <v>146748.28</v>
      </c>
      <c r="J1991" s="2" t="s">
        <v>2336</v>
      </c>
      <c r="K1991" s="2" t="s">
        <v>2336</v>
      </c>
      <c r="L1991" s="2" t="s">
        <v>2336</v>
      </c>
      <c r="M1991" s="2" t="s">
        <v>2336</v>
      </c>
      <c r="N1991" s="2" t="s">
        <v>4759</v>
      </c>
    </row>
    <row r="1992" spans="1:14" ht="16.5" customHeight="1">
      <c r="A1992" s="2" t="s">
        <v>14</v>
      </c>
      <c r="B1992" s="10">
        <v>34134.03</v>
      </c>
      <c r="C1992" s="2" t="s">
        <v>9411</v>
      </c>
      <c r="D1992" s="2" t="s">
        <v>11</v>
      </c>
      <c r="E1992" s="9" t="s">
        <v>9412</v>
      </c>
      <c r="F1992" s="2" t="s">
        <v>9413</v>
      </c>
      <c r="G1992" s="2" t="s">
        <v>4</v>
      </c>
      <c r="H1992" s="2" t="s">
        <v>3901</v>
      </c>
      <c r="I1992" s="10">
        <v>47012.25</v>
      </c>
      <c r="J1992" s="2" t="s">
        <v>2336</v>
      </c>
      <c r="K1992" s="2" t="s">
        <v>2336</v>
      </c>
      <c r="L1992" s="2" t="s">
        <v>2336</v>
      </c>
      <c r="M1992" s="2" t="s">
        <v>2336</v>
      </c>
      <c r="N1992" s="2" t="s">
        <v>20</v>
      </c>
    </row>
    <row r="1993" spans="1:14" ht="16.5" customHeight="1">
      <c r="A1993" s="2" t="s">
        <v>13</v>
      </c>
      <c r="B1993" s="4">
        <v>605</v>
      </c>
      <c r="C1993" s="2" t="s">
        <v>9414</v>
      </c>
      <c r="D1993" s="2" t="s">
        <v>11</v>
      </c>
      <c r="E1993" s="9" t="s">
        <v>9415</v>
      </c>
      <c r="F1993" s="2" t="s">
        <v>9416</v>
      </c>
      <c r="G1993" s="2" t="s">
        <v>4</v>
      </c>
      <c r="H1993" s="2" t="s">
        <v>3901</v>
      </c>
      <c r="I1993" s="4">
        <v>605</v>
      </c>
      <c r="J1993" s="2" t="s">
        <v>2336</v>
      </c>
      <c r="K1993" s="2" t="s">
        <v>2336</v>
      </c>
      <c r="L1993" s="2" t="s">
        <v>2336</v>
      </c>
      <c r="M1993" s="2" t="s">
        <v>2336</v>
      </c>
      <c r="N1993" s="2" t="s">
        <v>20</v>
      </c>
    </row>
    <row r="1994" spans="1:14" ht="16.5" customHeight="1">
      <c r="A1994" s="2" t="s">
        <v>13</v>
      </c>
      <c r="B1994" s="10">
        <v>329041.34999999998</v>
      </c>
      <c r="C1994" s="2" t="s">
        <v>9417</v>
      </c>
      <c r="D1994" s="2" t="s">
        <v>12</v>
      </c>
      <c r="E1994" s="9" t="s">
        <v>9418</v>
      </c>
      <c r="F1994" s="2" t="s">
        <v>9419</v>
      </c>
      <c r="G1994" s="2" t="s">
        <v>4</v>
      </c>
      <c r="H1994" s="2" t="s">
        <v>3901</v>
      </c>
      <c r="I1994" s="10">
        <v>329041.34999999998</v>
      </c>
      <c r="J1994" s="2" t="s">
        <v>2336</v>
      </c>
      <c r="K1994" s="2" t="s">
        <v>2336</v>
      </c>
      <c r="L1994" s="2" t="s">
        <v>2336</v>
      </c>
      <c r="M1994" s="2" t="s">
        <v>2336</v>
      </c>
      <c r="N1994" s="2" t="s">
        <v>27</v>
      </c>
    </row>
    <row r="1995" spans="1:14" ht="16.5" customHeight="1">
      <c r="A1995" s="2" t="s">
        <v>14</v>
      </c>
      <c r="B1995" s="10">
        <v>13313.81</v>
      </c>
      <c r="C1995" s="2" t="s">
        <v>9420</v>
      </c>
      <c r="D1995" s="2" t="s">
        <v>11</v>
      </c>
      <c r="E1995" s="9" t="s">
        <v>9421</v>
      </c>
      <c r="F1995" s="2" t="s">
        <v>9422</v>
      </c>
      <c r="G1995" s="2" t="s">
        <v>4</v>
      </c>
      <c r="H1995" s="2" t="s">
        <v>3901</v>
      </c>
      <c r="I1995" s="10">
        <v>19579.12</v>
      </c>
      <c r="J1995" s="2" t="s">
        <v>2336</v>
      </c>
      <c r="K1995" s="2" t="s">
        <v>2336</v>
      </c>
      <c r="L1995" s="2" t="s">
        <v>2336</v>
      </c>
      <c r="M1995" s="2" t="s">
        <v>2336</v>
      </c>
      <c r="N1995" s="2" t="s">
        <v>22</v>
      </c>
    </row>
    <row r="1996" spans="1:14" ht="16.5" customHeight="1">
      <c r="A1996" s="2" t="s">
        <v>14</v>
      </c>
      <c r="B1996" s="4">
        <v>28006</v>
      </c>
      <c r="C1996" s="2" t="s">
        <v>9423</v>
      </c>
      <c r="D1996" s="2" t="s">
        <v>11</v>
      </c>
      <c r="E1996" s="9" t="s">
        <v>9424</v>
      </c>
      <c r="F1996" s="2" t="s">
        <v>9425</v>
      </c>
      <c r="G1996" s="2" t="s">
        <v>4</v>
      </c>
      <c r="H1996" s="2" t="s">
        <v>3901</v>
      </c>
      <c r="I1996" s="10">
        <v>44889.760000000002</v>
      </c>
      <c r="J1996" s="2" t="s">
        <v>2336</v>
      </c>
      <c r="K1996" s="2" t="s">
        <v>2336</v>
      </c>
      <c r="L1996" s="2" t="s">
        <v>2336</v>
      </c>
      <c r="M1996" s="2" t="s">
        <v>2336</v>
      </c>
      <c r="N1996" s="2" t="s">
        <v>22</v>
      </c>
    </row>
    <row r="1997" spans="1:14" ht="16.5" customHeight="1">
      <c r="A1997" s="2" t="s">
        <v>14</v>
      </c>
      <c r="B1997" s="10">
        <v>192970.8</v>
      </c>
      <c r="C1997" s="2" t="s">
        <v>9426</v>
      </c>
      <c r="D1997" s="2" t="s">
        <v>10</v>
      </c>
      <c r="E1997" s="9" t="s">
        <v>9427</v>
      </c>
      <c r="F1997" s="2" t="s">
        <v>9428</v>
      </c>
      <c r="G1997" s="2" t="s">
        <v>4</v>
      </c>
      <c r="H1997" s="2" t="s">
        <v>3901</v>
      </c>
      <c r="I1997" s="4">
        <v>242000</v>
      </c>
      <c r="J1997" s="2" t="s">
        <v>2336</v>
      </c>
      <c r="K1997" s="2" t="s">
        <v>2336</v>
      </c>
      <c r="L1997" s="2" t="s">
        <v>2336</v>
      </c>
      <c r="M1997" s="2" t="s">
        <v>2336</v>
      </c>
      <c r="N1997" s="2" t="s">
        <v>4775</v>
      </c>
    </row>
    <row r="1998" spans="1:14" ht="16.5" customHeight="1">
      <c r="A1998" s="2" t="s">
        <v>13</v>
      </c>
      <c r="B1998" s="10">
        <v>38332.81</v>
      </c>
      <c r="C1998" s="2" t="s">
        <v>9429</v>
      </c>
      <c r="D1998" s="2" t="s">
        <v>12</v>
      </c>
      <c r="E1998" s="9" t="s">
        <v>9430</v>
      </c>
      <c r="F1998" s="2" t="s">
        <v>9431</v>
      </c>
      <c r="G1998" s="2" t="s">
        <v>4</v>
      </c>
      <c r="H1998" s="2" t="s">
        <v>3901</v>
      </c>
      <c r="I1998" s="10">
        <v>38332.81</v>
      </c>
      <c r="J1998" s="2" t="s">
        <v>2336</v>
      </c>
      <c r="K1998" s="2" t="s">
        <v>2336</v>
      </c>
      <c r="L1998" s="2" t="s">
        <v>2336</v>
      </c>
      <c r="M1998" s="2" t="s">
        <v>2336</v>
      </c>
      <c r="N1998" s="2" t="s">
        <v>20</v>
      </c>
    </row>
    <row r="1999" spans="1:14" ht="16.5" customHeight="1">
      <c r="A1999" s="2" t="s">
        <v>13</v>
      </c>
      <c r="B1999" s="10">
        <v>76665.600000000006</v>
      </c>
      <c r="C1999" s="2" t="s">
        <v>9432</v>
      </c>
      <c r="D1999" s="2" t="s">
        <v>12</v>
      </c>
      <c r="E1999" s="9" t="s">
        <v>9433</v>
      </c>
      <c r="F1999" s="2" t="s">
        <v>9434</v>
      </c>
      <c r="G1999" s="2" t="s">
        <v>4</v>
      </c>
      <c r="H1999" s="2" t="s">
        <v>3901</v>
      </c>
      <c r="I1999" s="10">
        <v>76665.600000000006</v>
      </c>
      <c r="J1999" s="2" t="s">
        <v>2336</v>
      </c>
      <c r="K1999" s="2" t="s">
        <v>2336</v>
      </c>
      <c r="L1999" s="2" t="s">
        <v>2336</v>
      </c>
      <c r="M1999" s="2" t="s">
        <v>2336</v>
      </c>
      <c r="N1999" s="2" t="s">
        <v>20</v>
      </c>
    </row>
    <row r="2000" spans="1:14" ht="16.5" customHeight="1">
      <c r="A2000" s="2" t="s">
        <v>14</v>
      </c>
      <c r="B2000" s="10">
        <v>18987.05</v>
      </c>
      <c r="C2000" s="2" t="s">
        <v>9435</v>
      </c>
      <c r="D2000" s="2" t="s">
        <v>11</v>
      </c>
      <c r="E2000" s="9" t="s">
        <v>9436</v>
      </c>
      <c r="F2000" s="2" t="s">
        <v>9437</v>
      </c>
      <c r="G2000" s="2" t="s">
        <v>4</v>
      </c>
      <c r="H2000" s="2" t="s">
        <v>3901</v>
      </c>
      <c r="I2000" s="4">
        <v>38720</v>
      </c>
      <c r="J2000" s="2" t="s">
        <v>2336</v>
      </c>
      <c r="K2000" s="2" t="s">
        <v>2336</v>
      </c>
      <c r="L2000" s="2" t="s">
        <v>2336</v>
      </c>
      <c r="M2000" s="2" t="s">
        <v>2336</v>
      </c>
      <c r="N2000" s="2" t="s">
        <v>4759</v>
      </c>
    </row>
    <row r="2001" spans="1:14" ht="16.5" customHeight="1">
      <c r="A2001" s="2" t="s">
        <v>13</v>
      </c>
      <c r="B2001" s="10">
        <v>4265.37</v>
      </c>
      <c r="C2001" s="2" t="s">
        <v>9438</v>
      </c>
      <c r="D2001" s="2" t="s">
        <v>12</v>
      </c>
      <c r="E2001" s="9" t="s">
        <v>9439</v>
      </c>
      <c r="F2001" s="2" t="s">
        <v>9440</v>
      </c>
      <c r="G2001" s="2" t="s">
        <v>4</v>
      </c>
      <c r="H2001" s="2" t="s">
        <v>3901</v>
      </c>
      <c r="I2001" s="10">
        <v>4265.37</v>
      </c>
      <c r="J2001" s="2" t="s">
        <v>2336</v>
      </c>
      <c r="K2001" s="2" t="s">
        <v>2336</v>
      </c>
      <c r="L2001" s="2" t="s">
        <v>2336</v>
      </c>
      <c r="M2001" s="2" t="s">
        <v>2336</v>
      </c>
      <c r="N2001" s="2" t="s">
        <v>20</v>
      </c>
    </row>
    <row r="2002" spans="1:14" ht="16.5" customHeight="1">
      <c r="A2002" s="2" t="s">
        <v>7340</v>
      </c>
      <c r="B2002" s="10">
        <v>24187.9</v>
      </c>
      <c r="C2002" s="2" t="s">
        <v>9441</v>
      </c>
      <c r="D2002" s="2" t="s">
        <v>12</v>
      </c>
      <c r="E2002" s="9" t="s">
        <v>9442</v>
      </c>
      <c r="F2002" s="2" t="s">
        <v>9443</v>
      </c>
      <c r="G2002" s="2" t="s">
        <v>4</v>
      </c>
      <c r="H2002" s="2" t="s">
        <v>3901</v>
      </c>
      <c r="I2002" s="10">
        <v>24187.9</v>
      </c>
      <c r="J2002" s="2" t="s">
        <v>2336</v>
      </c>
      <c r="K2002" s="2" t="s">
        <v>2336</v>
      </c>
      <c r="L2002" s="2" t="s">
        <v>2336</v>
      </c>
      <c r="M2002" s="2" t="s">
        <v>2336</v>
      </c>
      <c r="N2002" s="2" t="s">
        <v>20</v>
      </c>
    </row>
    <row r="2003" spans="1:14" ht="16.5" customHeight="1">
      <c r="A2003" s="2" t="s">
        <v>13</v>
      </c>
      <c r="B2003" s="10">
        <v>162050.70000000001</v>
      </c>
      <c r="C2003" s="2" t="s">
        <v>9444</v>
      </c>
      <c r="D2003" s="2" t="s">
        <v>11</v>
      </c>
      <c r="E2003" s="9" t="s">
        <v>9445</v>
      </c>
      <c r="F2003" s="2" t="s">
        <v>9446</v>
      </c>
      <c r="G2003" s="2" t="s">
        <v>4</v>
      </c>
      <c r="H2003" s="2" t="s">
        <v>3901</v>
      </c>
      <c r="I2003" s="10">
        <v>251528.8</v>
      </c>
      <c r="J2003" s="2" t="s">
        <v>2336</v>
      </c>
      <c r="K2003" s="2" t="s">
        <v>2336</v>
      </c>
      <c r="L2003" s="2" t="s">
        <v>2336</v>
      </c>
      <c r="M2003" s="2" t="s">
        <v>2336</v>
      </c>
      <c r="N2003" s="2" t="s">
        <v>20</v>
      </c>
    </row>
    <row r="2004" spans="1:14" ht="16.5" customHeight="1">
      <c r="A2004" s="2" t="s">
        <v>16</v>
      </c>
      <c r="B2004" s="4">
        <v>1519972</v>
      </c>
      <c r="C2004" s="2" t="s">
        <v>9368</v>
      </c>
      <c r="D2004" s="2" t="s">
        <v>11</v>
      </c>
      <c r="E2004" s="9" t="s">
        <v>9447</v>
      </c>
      <c r="F2004" s="2" t="s">
        <v>9370</v>
      </c>
      <c r="G2004" s="2" t="s">
        <v>4</v>
      </c>
      <c r="H2004" s="2" t="s">
        <v>3901</v>
      </c>
      <c r="I2004" s="4">
        <v>1519972</v>
      </c>
      <c r="J2004" s="2" t="s">
        <v>2336</v>
      </c>
      <c r="K2004" s="2" t="s">
        <v>2336</v>
      </c>
      <c r="L2004" s="2" t="s">
        <v>2336</v>
      </c>
      <c r="M2004" s="2" t="s">
        <v>2336</v>
      </c>
      <c r="N2004" s="2" t="s">
        <v>4775</v>
      </c>
    </row>
    <row r="2005" spans="1:14" ht="16.5" customHeight="1">
      <c r="A2005" s="2" t="s">
        <v>16</v>
      </c>
      <c r="B2005" s="4">
        <v>5800000</v>
      </c>
      <c r="C2005" s="2" t="s">
        <v>9448</v>
      </c>
      <c r="D2005" s="2" t="s">
        <v>11</v>
      </c>
      <c r="E2005" s="9" t="s">
        <v>9449</v>
      </c>
      <c r="F2005" s="2" t="s">
        <v>9450</v>
      </c>
      <c r="G2005" s="2" t="s">
        <v>4</v>
      </c>
      <c r="H2005" s="2" t="s">
        <v>3901</v>
      </c>
      <c r="I2005" s="4">
        <v>5800000</v>
      </c>
      <c r="J2005" s="2" t="s">
        <v>2336</v>
      </c>
      <c r="K2005" s="2" t="s">
        <v>2336</v>
      </c>
      <c r="L2005" s="2" t="s">
        <v>2336</v>
      </c>
      <c r="M2005" s="2" t="s">
        <v>2336</v>
      </c>
      <c r="N2005" s="2" t="s">
        <v>31</v>
      </c>
    </row>
    <row r="2006" spans="1:14" ht="16.5" customHeight="1">
      <c r="A2006" s="2" t="s">
        <v>16</v>
      </c>
      <c r="B2006" s="10">
        <v>4898804.3499999996</v>
      </c>
      <c r="C2006" s="2" t="s">
        <v>9451</v>
      </c>
      <c r="D2006" s="2" t="s">
        <v>11</v>
      </c>
      <c r="E2006" s="9" t="s">
        <v>9452</v>
      </c>
      <c r="F2006" s="2" t="s">
        <v>9453</v>
      </c>
      <c r="G2006" s="2" t="s">
        <v>4</v>
      </c>
      <c r="H2006" s="2" t="s">
        <v>3901</v>
      </c>
      <c r="I2006" s="4">
        <v>5016755</v>
      </c>
      <c r="J2006" s="2" t="s">
        <v>2336</v>
      </c>
      <c r="K2006" s="2" t="s">
        <v>2336</v>
      </c>
      <c r="L2006" s="2" t="s">
        <v>2336</v>
      </c>
      <c r="M2006" s="2" t="s">
        <v>2336</v>
      </c>
      <c r="N2006" s="2" t="s">
        <v>21</v>
      </c>
    </row>
    <row r="2007" spans="1:14" ht="16.5" customHeight="1">
      <c r="A2007" s="2" t="s">
        <v>13</v>
      </c>
      <c r="B2007" s="10">
        <v>156864.4</v>
      </c>
      <c r="C2007" s="2" t="s">
        <v>9454</v>
      </c>
      <c r="D2007" s="2" t="s">
        <v>11</v>
      </c>
      <c r="E2007" s="9" t="s">
        <v>9455</v>
      </c>
      <c r="F2007" s="2" t="s">
        <v>9456</v>
      </c>
      <c r="G2007" s="2" t="s">
        <v>4</v>
      </c>
      <c r="H2007" s="2" t="s">
        <v>3901</v>
      </c>
      <c r="I2007" s="10">
        <v>156864.4</v>
      </c>
      <c r="J2007" s="2" t="s">
        <v>2336</v>
      </c>
      <c r="K2007" s="2" t="s">
        <v>2336</v>
      </c>
      <c r="L2007" s="2" t="s">
        <v>2336</v>
      </c>
      <c r="M2007" s="2" t="s">
        <v>2336</v>
      </c>
      <c r="N2007" s="2" t="s">
        <v>21</v>
      </c>
    </row>
    <row r="2008" spans="1:14" ht="16.5" customHeight="1">
      <c r="A2008" s="2" t="s">
        <v>13</v>
      </c>
      <c r="B2008" s="10">
        <v>52949.599999999999</v>
      </c>
      <c r="C2008" s="2" t="s">
        <v>9457</v>
      </c>
      <c r="D2008" s="2" t="s">
        <v>11</v>
      </c>
      <c r="E2008" s="9" t="s">
        <v>9458</v>
      </c>
      <c r="F2008" s="2" t="s">
        <v>9459</v>
      </c>
      <c r="G2008" s="2" t="s">
        <v>4</v>
      </c>
      <c r="H2008" s="2" t="s">
        <v>3901</v>
      </c>
      <c r="I2008" s="10">
        <v>52949.599999999999</v>
      </c>
      <c r="J2008" s="2" t="s">
        <v>2336</v>
      </c>
      <c r="K2008" s="2" t="s">
        <v>2336</v>
      </c>
      <c r="L2008" s="2" t="s">
        <v>2336</v>
      </c>
      <c r="M2008" s="2" t="s">
        <v>2336</v>
      </c>
      <c r="N2008" s="2" t="s">
        <v>20</v>
      </c>
    </row>
    <row r="2009" spans="1:14" ht="16.5" customHeight="1">
      <c r="A2009" s="2" t="s">
        <v>14</v>
      </c>
      <c r="B2009" s="10">
        <v>95072.62</v>
      </c>
      <c r="C2009" s="2" t="s">
        <v>9460</v>
      </c>
      <c r="D2009" s="2" t="s">
        <v>10</v>
      </c>
      <c r="E2009" s="9" t="s">
        <v>9461</v>
      </c>
      <c r="F2009" s="2" t="s">
        <v>9462</v>
      </c>
      <c r="G2009" s="2" t="s">
        <v>4</v>
      </c>
      <c r="H2009" s="2" t="s">
        <v>3901</v>
      </c>
      <c r="I2009" s="10">
        <v>120497.61</v>
      </c>
      <c r="J2009" s="2" t="s">
        <v>2336</v>
      </c>
      <c r="K2009" s="2" t="s">
        <v>2336</v>
      </c>
      <c r="L2009" s="2" t="s">
        <v>2336</v>
      </c>
      <c r="M2009" s="2" t="s">
        <v>2336</v>
      </c>
      <c r="N2009" s="2" t="s">
        <v>26</v>
      </c>
    </row>
    <row r="2010" spans="1:14" ht="16.5" customHeight="1">
      <c r="A2010" s="2" t="s">
        <v>7340</v>
      </c>
      <c r="B2010" s="10">
        <v>255921.05</v>
      </c>
      <c r="C2010" s="2" t="s">
        <v>9463</v>
      </c>
      <c r="D2010" s="2" t="s">
        <v>12</v>
      </c>
      <c r="E2010" s="9" t="s">
        <v>9464</v>
      </c>
      <c r="F2010" s="2" t="s">
        <v>9465</v>
      </c>
      <c r="G2010" s="2" t="s">
        <v>4</v>
      </c>
      <c r="H2010" s="2" t="s">
        <v>3901</v>
      </c>
      <c r="I2010" s="10">
        <v>255921.05</v>
      </c>
      <c r="J2010" s="2" t="s">
        <v>2336</v>
      </c>
      <c r="K2010" s="2" t="s">
        <v>2336</v>
      </c>
      <c r="L2010" s="2" t="s">
        <v>2336</v>
      </c>
      <c r="M2010" s="2" t="s">
        <v>2336</v>
      </c>
      <c r="N2010" s="2" t="s">
        <v>21</v>
      </c>
    </row>
    <row r="2011" spans="1:14" ht="16.5" customHeight="1">
      <c r="A2011" s="2" t="s">
        <v>15</v>
      </c>
      <c r="B2011" s="10">
        <v>129857.2</v>
      </c>
      <c r="C2011" s="2" t="s">
        <v>9466</v>
      </c>
      <c r="D2011" s="2" t="s">
        <v>10</v>
      </c>
      <c r="E2011" s="9" t="s">
        <v>9467</v>
      </c>
      <c r="F2011" s="2" t="s">
        <v>9468</v>
      </c>
      <c r="G2011" s="2" t="s">
        <v>4</v>
      </c>
      <c r="H2011" s="2" t="s">
        <v>3901</v>
      </c>
      <c r="I2011" s="10">
        <v>133934.37</v>
      </c>
      <c r="J2011" s="2" t="s">
        <v>2336</v>
      </c>
      <c r="K2011" s="2" t="s">
        <v>2336</v>
      </c>
      <c r="L2011" s="2" t="s">
        <v>2336</v>
      </c>
      <c r="M2011" s="2" t="s">
        <v>2336</v>
      </c>
      <c r="N2011" s="2" t="s">
        <v>4759</v>
      </c>
    </row>
    <row r="2012" spans="1:14" ht="16.5" customHeight="1">
      <c r="A2012" s="2" t="s">
        <v>4306</v>
      </c>
      <c r="B2012" s="10">
        <v>368235.1</v>
      </c>
      <c r="C2012" s="2" t="s">
        <v>9469</v>
      </c>
      <c r="D2012" s="2" t="s">
        <v>11</v>
      </c>
      <c r="E2012" s="9" t="s">
        <v>9470</v>
      </c>
      <c r="F2012" s="2" t="s">
        <v>9471</v>
      </c>
      <c r="G2012" s="2" t="s">
        <v>4</v>
      </c>
      <c r="H2012" s="2" t="s">
        <v>3901</v>
      </c>
      <c r="I2012" s="10">
        <v>368235.1</v>
      </c>
      <c r="J2012" s="2" t="s">
        <v>2336</v>
      </c>
      <c r="K2012" s="2" t="s">
        <v>2336</v>
      </c>
      <c r="L2012" s="2" t="s">
        <v>2336</v>
      </c>
      <c r="M2012" s="2" t="s">
        <v>2336</v>
      </c>
      <c r="N2012" s="2" t="s">
        <v>27</v>
      </c>
    </row>
    <row r="2013" spans="1:14" ht="16.5" customHeight="1">
      <c r="A2013" s="2" t="s">
        <v>4338</v>
      </c>
      <c r="B2013" s="4">
        <v>0</v>
      </c>
      <c r="C2013" s="2" t="s">
        <v>9472</v>
      </c>
      <c r="D2013" s="2" t="s">
        <v>34</v>
      </c>
      <c r="E2013" s="9" t="s">
        <v>9473</v>
      </c>
      <c r="F2013" s="2" t="s">
        <v>9474</v>
      </c>
      <c r="G2013" s="2" t="s">
        <v>4</v>
      </c>
      <c r="H2013" s="2" t="s">
        <v>3901</v>
      </c>
      <c r="I2013" s="4">
        <v>0</v>
      </c>
      <c r="J2013" s="2" t="s">
        <v>2336</v>
      </c>
      <c r="K2013" s="2" t="s">
        <v>2336</v>
      </c>
      <c r="L2013" s="2" t="s">
        <v>2336</v>
      </c>
      <c r="M2013" s="2" t="s">
        <v>2336</v>
      </c>
      <c r="N2013" s="2" t="s">
        <v>21</v>
      </c>
    </row>
    <row r="2014" spans="1:14" ht="16.5" customHeight="1">
      <c r="A2014" s="2" t="s">
        <v>14</v>
      </c>
      <c r="B2014" s="10">
        <v>67582.820000000007</v>
      </c>
      <c r="C2014" s="2" t="s">
        <v>9475</v>
      </c>
      <c r="D2014" s="2" t="s">
        <v>10</v>
      </c>
      <c r="E2014" s="9" t="s">
        <v>9476</v>
      </c>
      <c r="F2014" s="2" t="s">
        <v>9477</v>
      </c>
      <c r="G2014" s="2" t="s">
        <v>4</v>
      </c>
      <c r="H2014" s="2" t="s">
        <v>3901</v>
      </c>
      <c r="I2014" s="10">
        <v>104942.26</v>
      </c>
      <c r="J2014" s="2" t="s">
        <v>2336</v>
      </c>
      <c r="K2014" s="2" t="s">
        <v>2336</v>
      </c>
      <c r="L2014" s="2" t="s">
        <v>2336</v>
      </c>
      <c r="M2014" s="2" t="s">
        <v>2336</v>
      </c>
      <c r="N2014" s="2" t="s">
        <v>4775</v>
      </c>
    </row>
    <row r="2015" spans="1:14" ht="16.5" customHeight="1">
      <c r="A2015" s="2" t="s">
        <v>13</v>
      </c>
      <c r="B2015" s="10">
        <v>2238.02</v>
      </c>
      <c r="C2015" s="2" t="s">
        <v>9478</v>
      </c>
      <c r="D2015" s="2" t="s">
        <v>11</v>
      </c>
      <c r="E2015" s="9" t="s">
        <v>9479</v>
      </c>
      <c r="F2015" s="2" t="s">
        <v>9480</v>
      </c>
      <c r="G2015" s="2" t="s">
        <v>4</v>
      </c>
      <c r="H2015" s="2" t="s">
        <v>3901</v>
      </c>
      <c r="I2015" s="10">
        <v>3049.2</v>
      </c>
      <c r="J2015" s="2" t="s">
        <v>2336</v>
      </c>
      <c r="K2015" s="2" t="s">
        <v>2336</v>
      </c>
      <c r="L2015" s="2" t="s">
        <v>2336</v>
      </c>
      <c r="M2015" s="2" t="s">
        <v>2336</v>
      </c>
      <c r="N2015" s="2" t="s">
        <v>27</v>
      </c>
    </row>
    <row r="2016" spans="1:14" ht="16.5" customHeight="1">
      <c r="A2016" s="2" t="s">
        <v>13</v>
      </c>
      <c r="B2016" s="10">
        <v>4775.63</v>
      </c>
      <c r="C2016" s="2" t="s">
        <v>9481</v>
      </c>
      <c r="D2016" s="2" t="s">
        <v>12</v>
      </c>
      <c r="E2016" s="9" t="s">
        <v>9482</v>
      </c>
      <c r="F2016" s="2" t="s">
        <v>9483</v>
      </c>
      <c r="G2016" s="2" t="s">
        <v>4</v>
      </c>
      <c r="H2016" s="2" t="s">
        <v>3901</v>
      </c>
      <c r="I2016" s="10">
        <v>4775.63</v>
      </c>
      <c r="J2016" s="2" t="s">
        <v>2336</v>
      </c>
      <c r="K2016" s="2" t="s">
        <v>2336</v>
      </c>
      <c r="L2016" s="2" t="s">
        <v>2336</v>
      </c>
      <c r="M2016" s="2" t="s">
        <v>2336</v>
      </c>
      <c r="N2016" s="2" t="s">
        <v>27</v>
      </c>
    </row>
    <row r="2017" spans="1:14" ht="16.5" customHeight="1">
      <c r="A2017" s="2" t="s">
        <v>14</v>
      </c>
      <c r="B2017" s="10">
        <v>50605.22</v>
      </c>
      <c r="C2017" s="2" t="s">
        <v>9484</v>
      </c>
      <c r="D2017" s="2" t="s">
        <v>11</v>
      </c>
      <c r="E2017" s="9" t="s">
        <v>9485</v>
      </c>
      <c r="F2017" s="2" t="s">
        <v>9486</v>
      </c>
      <c r="G2017" s="2" t="s">
        <v>4</v>
      </c>
      <c r="H2017" s="2" t="s">
        <v>3901</v>
      </c>
      <c r="I2017" s="10">
        <v>57920.29</v>
      </c>
      <c r="J2017" s="2" t="s">
        <v>2336</v>
      </c>
      <c r="K2017" s="2" t="s">
        <v>2336</v>
      </c>
      <c r="L2017" s="2" t="s">
        <v>2336</v>
      </c>
      <c r="M2017" s="2" t="s">
        <v>2336</v>
      </c>
      <c r="N2017" s="2" t="s">
        <v>22</v>
      </c>
    </row>
    <row r="2018" spans="1:14" ht="16.5" customHeight="1">
      <c r="A2018" s="2" t="s">
        <v>15</v>
      </c>
      <c r="B2018" s="10">
        <v>187934.3</v>
      </c>
      <c r="C2018" s="2" t="s">
        <v>9487</v>
      </c>
      <c r="D2018" s="2" t="s">
        <v>10</v>
      </c>
      <c r="E2018" s="9" t="s">
        <v>9488</v>
      </c>
      <c r="F2018" s="2" t="s">
        <v>9489</v>
      </c>
      <c r="G2018" s="2" t="s">
        <v>4</v>
      </c>
      <c r="H2018" s="2" t="s">
        <v>3901</v>
      </c>
      <c r="I2018" s="10">
        <v>241214.64</v>
      </c>
      <c r="J2018" s="2" t="s">
        <v>2336</v>
      </c>
      <c r="K2018" s="2" t="s">
        <v>2336</v>
      </c>
      <c r="L2018" s="2" t="s">
        <v>2336</v>
      </c>
      <c r="M2018" s="2" t="s">
        <v>2336</v>
      </c>
      <c r="N2018" s="2" t="s">
        <v>4759</v>
      </c>
    </row>
    <row r="2019" spans="1:14" ht="16.5" customHeight="1">
      <c r="A2019" s="2" t="s">
        <v>13</v>
      </c>
      <c r="B2019" s="10">
        <v>102.85</v>
      </c>
      <c r="C2019" s="2" t="s">
        <v>9490</v>
      </c>
      <c r="D2019" s="2" t="s">
        <v>11</v>
      </c>
      <c r="E2019" s="9" t="s">
        <v>9491</v>
      </c>
      <c r="F2019" s="2" t="s">
        <v>9492</v>
      </c>
      <c r="G2019" s="2" t="s">
        <v>4</v>
      </c>
      <c r="H2019" s="2" t="s">
        <v>3901</v>
      </c>
      <c r="I2019" s="10">
        <v>102.85</v>
      </c>
      <c r="J2019" s="2" t="s">
        <v>2336</v>
      </c>
      <c r="K2019" s="2" t="s">
        <v>2336</v>
      </c>
      <c r="L2019" s="2" t="s">
        <v>2336</v>
      </c>
      <c r="M2019" s="2" t="s">
        <v>2336</v>
      </c>
      <c r="N2019" s="2" t="s">
        <v>22</v>
      </c>
    </row>
    <row r="2020" spans="1:14" ht="16.5" customHeight="1">
      <c r="A2020" s="2" t="s">
        <v>13</v>
      </c>
      <c r="B2020" s="4">
        <v>1573</v>
      </c>
      <c r="C2020" s="2" t="s">
        <v>9493</v>
      </c>
      <c r="D2020" s="2" t="s">
        <v>11</v>
      </c>
      <c r="E2020" s="9" t="s">
        <v>9494</v>
      </c>
      <c r="F2020" s="2" t="s">
        <v>9495</v>
      </c>
      <c r="G2020" s="2" t="s">
        <v>4</v>
      </c>
      <c r="H2020" s="2" t="s">
        <v>3901</v>
      </c>
      <c r="I2020" s="4">
        <v>1573</v>
      </c>
      <c r="J2020" s="2" t="s">
        <v>2336</v>
      </c>
      <c r="K2020" s="2" t="s">
        <v>2336</v>
      </c>
      <c r="L2020" s="2" t="s">
        <v>2336</v>
      </c>
      <c r="M2020" s="2" t="s">
        <v>2336</v>
      </c>
      <c r="N2020" s="2" t="s">
        <v>22</v>
      </c>
    </row>
    <row r="2021" spans="1:14" ht="16.5" customHeight="1">
      <c r="A2021" s="2" t="s">
        <v>13</v>
      </c>
      <c r="B2021" s="10">
        <v>211.75</v>
      </c>
      <c r="C2021" s="2" t="s">
        <v>9496</v>
      </c>
      <c r="D2021" s="2" t="s">
        <v>11</v>
      </c>
      <c r="E2021" s="9" t="s">
        <v>9497</v>
      </c>
      <c r="F2021" s="2" t="s">
        <v>9498</v>
      </c>
      <c r="G2021" s="2" t="s">
        <v>4</v>
      </c>
      <c r="H2021" s="2" t="s">
        <v>3901</v>
      </c>
      <c r="I2021" s="10">
        <v>211.75</v>
      </c>
      <c r="J2021" s="2" t="s">
        <v>2336</v>
      </c>
      <c r="K2021" s="2" t="s">
        <v>2336</v>
      </c>
      <c r="L2021" s="2" t="s">
        <v>2336</v>
      </c>
      <c r="M2021" s="2" t="s">
        <v>2336</v>
      </c>
      <c r="N2021" s="2" t="s">
        <v>22</v>
      </c>
    </row>
    <row r="2022" spans="1:14" ht="16.5" customHeight="1">
      <c r="A2022" s="2" t="s">
        <v>13</v>
      </c>
      <c r="B2022" s="4">
        <v>36300</v>
      </c>
      <c r="C2022" s="2" t="s">
        <v>9499</v>
      </c>
      <c r="D2022" s="2" t="s">
        <v>11</v>
      </c>
      <c r="E2022" s="9" t="s">
        <v>9500</v>
      </c>
      <c r="F2022" s="2" t="s">
        <v>9501</v>
      </c>
      <c r="G2022" s="2" t="s">
        <v>4</v>
      </c>
      <c r="H2022" s="2" t="s">
        <v>3901</v>
      </c>
      <c r="I2022" s="4">
        <v>36300</v>
      </c>
      <c r="J2022" s="2" t="s">
        <v>2336</v>
      </c>
      <c r="K2022" s="2" t="s">
        <v>2336</v>
      </c>
      <c r="L2022" s="2" t="s">
        <v>2336</v>
      </c>
      <c r="M2022" s="2" t="s">
        <v>2336</v>
      </c>
      <c r="N2022" s="2" t="s">
        <v>22</v>
      </c>
    </row>
    <row r="2023" spans="1:14" ht="16.5" customHeight="1">
      <c r="A2023" s="2" t="s">
        <v>14</v>
      </c>
      <c r="B2023" s="10">
        <v>1397272.01</v>
      </c>
      <c r="C2023" s="2" t="s">
        <v>9502</v>
      </c>
      <c r="D2023" s="2" t="s">
        <v>10</v>
      </c>
      <c r="E2023" s="9" t="s">
        <v>9503</v>
      </c>
      <c r="F2023" s="2" t="s">
        <v>9504</v>
      </c>
      <c r="G2023" s="2" t="s">
        <v>4</v>
      </c>
      <c r="H2023" s="2" t="s">
        <v>3901</v>
      </c>
      <c r="I2023" s="10">
        <v>2078036.9</v>
      </c>
      <c r="J2023" s="2" t="s">
        <v>2336</v>
      </c>
      <c r="K2023" s="2" t="s">
        <v>2336</v>
      </c>
      <c r="L2023" s="2" t="s">
        <v>2336</v>
      </c>
      <c r="M2023" s="2" t="s">
        <v>2336</v>
      </c>
      <c r="N2023" s="2" t="s">
        <v>4775</v>
      </c>
    </row>
    <row r="2024" spans="1:14" ht="16.5" customHeight="1">
      <c r="A2024" s="2" t="s">
        <v>14</v>
      </c>
      <c r="B2024" s="10">
        <v>1637887.34</v>
      </c>
      <c r="C2024" s="2" t="s">
        <v>9505</v>
      </c>
      <c r="D2024" s="2" t="s">
        <v>10</v>
      </c>
      <c r="E2024" s="9" t="s">
        <v>9506</v>
      </c>
      <c r="F2024" s="2" t="s">
        <v>9507</v>
      </c>
      <c r="G2024" s="2" t="s">
        <v>4</v>
      </c>
      <c r="H2024" s="2" t="s">
        <v>3901</v>
      </c>
      <c r="I2024" s="10">
        <v>2303639.02</v>
      </c>
      <c r="J2024" s="2" t="s">
        <v>2336</v>
      </c>
      <c r="K2024" s="2" t="s">
        <v>2336</v>
      </c>
      <c r="L2024" s="2" t="s">
        <v>2336</v>
      </c>
      <c r="M2024" s="2" t="s">
        <v>2336</v>
      </c>
      <c r="N2024" s="2" t="s">
        <v>4775</v>
      </c>
    </row>
    <row r="2025" spans="1:14" ht="16.5" customHeight="1">
      <c r="A2025" s="2" t="s">
        <v>14</v>
      </c>
      <c r="B2025" s="10">
        <v>1007430.49</v>
      </c>
      <c r="C2025" s="2" t="s">
        <v>9508</v>
      </c>
      <c r="D2025" s="2" t="s">
        <v>10</v>
      </c>
      <c r="E2025" s="9" t="s">
        <v>9509</v>
      </c>
      <c r="F2025" s="2" t="s">
        <v>9510</v>
      </c>
      <c r="G2025" s="2" t="s">
        <v>4</v>
      </c>
      <c r="H2025" s="2" t="s">
        <v>3901</v>
      </c>
      <c r="I2025" s="10">
        <v>1457931.24</v>
      </c>
      <c r="J2025" s="2" t="s">
        <v>2336</v>
      </c>
      <c r="K2025" s="2" t="s">
        <v>2336</v>
      </c>
      <c r="L2025" s="2" t="s">
        <v>2336</v>
      </c>
      <c r="M2025" s="2" t="s">
        <v>2336</v>
      </c>
      <c r="N2025" s="2" t="s">
        <v>4775</v>
      </c>
    </row>
    <row r="2026" spans="1:14" ht="16.5" customHeight="1">
      <c r="A2026" s="2" t="s">
        <v>16</v>
      </c>
      <c r="B2026" s="10">
        <v>4610724.54</v>
      </c>
      <c r="C2026" s="2" t="s">
        <v>9511</v>
      </c>
      <c r="D2026" s="2" t="s">
        <v>11</v>
      </c>
      <c r="E2026" s="9" t="s">
        <v>9512</v>
      </c>
      <c r="F2026" s="2" t="s">
        <v>9513</v>
      </c>
      <c r="G2026" s="2" t="s">
        <v>4</v>
      </c>
      <c r="H2026" s="2" t="s">
        <v>3901</v>
      </c>
      <c r="I2026" s="10">
        <v>6609959.1399999997</v>
      </c>
      <c r="J2026" s="2" t="s">
        <v>2336</v>
      </c>
      <c r="K2026" s="2" t="s">
        <v>2336</v>
      </c>
      <c r="L2026" s="2" t="s">
        <v>2336</v>
      </c>
      <c r="M2026" s="2" t="s">
        <v>2336</v>
      </c>
      <c r="N2026" s="2" t="s">
        <v>4759</v>
      </c>
    </row>
    <row r="2027" spans="1:14" ht="16.5" customHeight="1">
      <c r="A2027" s="2" t="s">
        <v>15</v>
      </c>
      <c r="B2027" s="10">
        <v>105817.22</v>
      </c>
      <c r="C2027" s="2" t="s">
        <v>9514</v>
      </c>
      <c r="D2027" s="2" t="s">
        <v>10</v>
      </c>
      <c r="E2027" s="9" t="s">
        <v>9515</v>
      </c>
      <c r="F2027" s="2" t="s">
        <v>9516</v>
      </c>
      <c r="G2027" s="2" t="s">
        <v>4</v>
      </c>
      <c r="H2027" s="2" t="s">
        <v>3901</v>
      </c>
      <c r="I2027" s="10">
        <v>111386.72</v>
      </c>
      <c r="J2027" s="2" t="s">
        <v>2336</v>
      </c>
      <c r="K2027" s="2" t="s">
        <v>2336</v>
      </c>
      <c r="L2027" s="2" t="s">
        <v>2336</v>
      </c>
      <c r="M2027" s="2" t="s">
        <v>2336</v>
      </c>
      <c r="N2027" s="2" t="s">
        <v>4759</v>
      </c>
    </row>
    <row r="2028" spans="1:14" ht="16.5" customHeight="1">
      <c r="A2028" s="2" t="s">
        <v>14</v>
      </c>
      <c r="B2028" s="10">
        <v>372930.13</v>
      </c>
      <c r="C2028" s="2" t="s">
        <v>9517</v>
      </c>
      <c r="D2028" s="2" t="s">
        <v>10</v>
      </c>
      <c r="E2028" s="9" t="s">
        <v>9518</v>
      </c>
      <c r="F2028" s="2" t="s">
        <v>9519</v>
      </c>
      <c r="G2028" s="2" t="s">
        <v>4</v>
      </c>
      <c r="H2028" s="2" t="s">
        <v>3901</v>
      </c>
      <c r="I2028" s="10">
        <v>487196.65</v>
      </c>
      <c r="J2028" s="2" t="s">
        <v>2336</v>
      </c>
      <c r="K2028" s="2" t="s">
        <v>2336</v>
      </c>
      <c r="L2028" s="2" t="s">
        <v>2336</v>
      </c>
      <c r="M2028" s="2" t="s">
        <v>2336</v>
      </c>
      <c r="N2028" s="2" t="s">
        <v>4775</v>
      </c>
    </row>
    <row r="2029" spans="1:14" ht="16.5" customHeight="1">
      <c r="A2029" s="2" t="s">
        <v>14</v>
      </c>
      <c r="B2029" s="10">
        <v>55396.959999999999</v>
      </c>
      <c r="C2029" s="2" t="s">
        <v>9225</v>
      </c>
      <c r="D2029" s="2" t="s">
        <v>10</v>
      </c>
      <c r="E2029" s="9" t="s">
        <v>9520</v>
      </c>
      <c r="F2029" s="2" t="s">
        <v>9227</v>
      </c>
      <c r="G2029" s="2" t="s">
        <v>4</v>
      </c>
      <c r="H2029" s="2" t="s">
        <v>3901</v>
      </c>
      <c r="I2029" s="10">
        <v>79551.37</v>
      </c>
      <c r="J2029" s="2" t="s">
        <v>2336</v>
      </c>
      <c r="K2029" s="2" t="s">
        <v>2336</v>
      </c>
      <c r="L2029" s="2" t="s">
        <v>2336</v>
      </c>
      <c r="M2029" s="2" t="s">
        <v>2336</v>
      </c>
      <c r="N2029" s="2" t="s">
        <v>26</v>
      </c>
    </row>
    <row r="2030" spans="1:14" ht="16.5" customHeight="1">
      <c r="A2030" s="2" t="s">
        <v>13</v>
      </c>
      <c r="B2030" s="10">
        <v>21223.4</v>
      </c>
      <c r="C2030" s="2" t="s">
        <v>9521</v>
      </c>
      <c r="D2030" s="2" t="s">
        <v>12</v>
      </c>
      <c r="E2030" s="9" t="s">
        <v>9522</v>
      </c>
      <c r="F2030" s="2" t="s">
        <v>9523</v>
      </c>
      <c r="G2030" s="2" t="s">
        <v>4</v>
      </c>
      <c r="H2030" s="2" t="s">
        <v>3901</v>
      </c>
      <c r="I2030" s="10">
        <v>21223.4</v>
      </c>
      <c r="J2030" s="2" t="s">
        <v>2336</v>
      </c>
      <c r="K2030" s="2" t="s">
        <v>2336</v>
      </c>
      <c r="L2030" s="2" t="s">
        <v>2336</v>
      </c>
      <c r="M2030" s="2" t="s">
        <v>2336</v>
      </c>
      <c r="N2030" s="2" t="s">
        <v>23</v>
      </c>
    </row>
    <row r="2031" spans="1:14" ht="16.5" customHeight="1">
      <c r="A2031" s="2" t="s">
        <v>13</v>
      </c>
      <c r="B2031" s="10">
        <v>42659.76</v>
      </c>
      <c r="C2031" s="2" t="s">
        <v>9524</v>
      </c>
      <c r="D2031" s="2" t="s">
        <v>11</v>
      </c>
      <c r="E2031" s="9" t="s">
        <v>9525</v>
      </c>
      <c r="F2031" s="2" t="s">
        <v>9526</v>
      </c>
      <c r="G2031" s="2" t="s">
        <v>4</v>
      </c>
      <c r="H2031" s="2" t="s">
        <v>3901</v>
      </c>
      <c r="I2031" s="10">
        <v>60746.84</v>
      </c>
      <c r="J2031" s="2" t="s">
        <v>2336</v>
      </c>
      <c r="K2031" s="2" t="s">
        <v>2336</v>
      </c>
      <c r="L2031" s="2" t="s">
        <v>2336</v>
      </c>
      <c r="M2031" s="2" t="s">
        <v>2336</v>
      </c>
      <c r="N2031" s="2" t="s">
        <v>22</v>
      </c>
    </row>
    <row r="2032" spans="1:14" ht="16.5" customHeight="1">
      <c r="A2032" s="2" t="s">
        <v>15</v>
      </c>
      <c r="B2032" s="4">
        <v>14256</v>
      </c>
      <c r="C2032" s="2" t="s">
        <v>9527</v>
      </c>
      <c r="D2032" s="2" t="s">
        <v>11</v>
      </c>
      <c r="E2032" s="9" t="s">
        <v>9528</v>
      </c>
      <c r="F2032" s="2" t="s">
        <v>9529</v>
      </c>
      <c r="G2032" s="2" t="s">
        <v>4</v>
      </c>
      <c r="H2032" s="2" t="s">
        <v>3901</v>
      </c>
      <c r="I2032" s="10">
        <v>20267.28</v>
      </c>
      <c r="J2032" s="2" t="s">
        <v>2336</v>
      </c>
      <c r="K2032" s="2" t="s">
        <v>2336</v>
      </c>
      <c r="L2032" s="2" t="s">
        <v>2336</v>
      </c>
      <c r="M2032" s="2" t="s">
        <v>2336</v>
      </c>
      <c r="N2032" s="2" t="s">
        <v>4759</v>
      </c>
    </row>
    <row r="2033" spans="1:14" ht="16.5" customHeight="1">
      <c r="A2033" s="2" t="s">
        <v>15</v>
      </c>
      <c r="B2033" s="4">
        <v>20790</v>
      </c>
      <c r="C2033" s="2" t="s">
        <v>9530</v>
      </c>
      <c r="D2033" s="2" t="s">
        <v>11</v>
      </c>
      <c r="E2033" s="9" t="s">
        <v>9531</v>
      </c>
      <c r="F2033" s="2" t="s">
        <v>9532</v>
      </c>
      <c r="G2033" s="2" t="s">
        <v>4</v>
      </c>
      <c r="H2033" s="2" t="s">
        <v>3901</v>
      </c>
      <c r="I2033" s="10">
        <v>23592.49</v>
      </c>
      <c r="J2033" s="2" t="s">
        <v>2336</v>
      </c>
      <c r="K2033" s="2" t="s">
        <v>2336</v>
      </c>
      <c r="L2033" s="2" t="s">
        <v>2336</v>
      </c>
      <c r="M2033" s="2" t="s">
        <v>2336</v>
      </c>
      <c r="N2033" s="2" t="s">
        <v>4759</v>
      </c>
    </row>
    <row r="2034" spans="1:14" ht="16.5" customHeight="1">
      <c r="A2034" s="2" t="s">
        <v>15</v>
      </c>
      <c r="B2034" s="4">
        <v>17820</v>
      </c>
      <c r="C2034" s="2" t="s">
        <v>9533</v>
      </c>
      <c r="D2034" s="2" t="s">
        <v>11</v>
      </c>
      <c r="E2034" s="9" t="s">
        <v>9534</v>
      </c>
      <c r="F2034" s="2" t="s">
        <v>9535</v>
      </c>
      <c r="G2034" s="2" t="s">
        <v>4</v>
      </c>
      <c r="H2034" s="2" t="s">
        <v>3901</v>
      </c>
      <c r="I2034" s="10">
        <v>18001.759999999998</v>
      </c>
      <c r="J2034" s="2" t="s">
        <v>2336</v>
      </c>
      <c r="K2034" s="2" t="s">
        <v>2336</v>
      </c>
      <c r="L2034" s="2" t="s">
        <v>2336</v>
      </c>
      <c r="M2034" s="2" t="s">
        <v>2336</v>
      </c>
      <c r="N2034" s="2" t="s">
        <v>4759</v>
      </c>
    </row>
    <row r="2035" spans="1:14" ht="16.5" customHeight="1">
      <c r="A2035" s="2" t="s">
        <v>15</v>
      </c>
      <c r="B2035" s="10">
        <v>18200.16</v>
      </c>
      <c r="C2035" s="2" t="s">
        <v>9536</v>
      </c>
      <c r="D2035" s="2" t="s">
        <v>11</v>
      </c>
      <c r="E2035" s="9" t="s">
        <v>9537</v>
      </c>
      <c r="F2035" s="2" t="s">
        <v>9538</v>
      </c>
      <c r="G2035" s="2" t="s">
        <v>4</v>
      </c>
      <c r="H2035" s="2" t="s">
        <v>3901</v>
      </c>
      <c r="I2035" s="10">
        <v>22737.13</v>
      </c>
      <c r="J2035" s="2" t="s">
        <v>2336</v>
      </c>
      <c r="K2035" s="2" t="s">
        <v>2336</v>
      </c>
      <c r="L2035" s="2" t="s">
        <v>2336</v>
      </c>
      <c r="M2035" s="2" t="s">
        <v>2336</v>
      </c>
      <c r="N2035" s="2" t="s">
        <v>4759</v>
      </c>
    </row>
    <row r="2036" spans="1:14" ht="16.5" customHeight="1">
      <c r="A2036" s="2" t="s">
        <v>15</v>
      </c>
      <c r="B2036" s="10">
        <v>14137.2</v>
      </c>
      <c r="C2036" s="2" t="s">
        <v>9539</v>
      </c>
      <c r="D2036" s="2" t="s">
        <v>11</v>
      </c>
      <c r="E2036" s="9" t="s">
        <v>9540</v>
      </c>
      <c r="F2036" s="2" t="s">
        <v>9541</v>
      </c>
      <c r="G2036" s="2" t="s">
        <v>4</v>
      </c>
      <c r="H2036" s="2" t="s">
        <v>3901</v>
      </c>
      <c r="I2036" s="10">
        <v>17094.13</v>
      </c>
      <c r="J2036" s="2" t="s">
        <v>2336</v>
      </c>
      <c r="K2036" s="2" t="s">
        <v>2336</v>
      </c>
      <c r="L2036" s="2" t="s">
        <v>2336</v>
      </c>
      <c r="M2036" s="2" t="s">
        <v>2336</v>
      </c>
      <c r="N2036" s="2" t="s">
        <v>4759</v>
      </c>
    </row>
    <row r="2037" spans="1:14" ht="16.5" customHeight="1">
      <c r="A2037" s="2" t="s">
        <v>15</v>
      </c>
      <c r="B2037" s="10">
        <v>14018.4</v>
      </c>
      <c r="C2037" s="2" t="s">
        <v>9542</v>
      </c>
      <c r="D2037" s="2" t="s">
        <v>11</v>
      </c>
      <c r="E2037" s="9" t="s">
        <v>9543</v>
      </c>
      <c r="F2037" s="2" t="s">
        <v>9544</v>
      </c>
      <c r="G2037" s="2" t="s">
        <v>4</v>
      </c>
      <c r="H2037" s="2" t="s">
        <v>3901</v>
      </c>
      <c r="I2037" s="10">
        <v>19125.61</v>
      </c>
      <c r="J2037" s="2" t="s">
        <v>2336</v>
      </c>
      <c r="K2037" s="2" t="s">
        <v>2336</v>
      </c>
      <c r="L2037" s="2" t="s">
        <v>2336</v>
      </c>
      <c r="M2037" s="2" t="s">
        <v>2336</v>
      </c>
      <c r="N2037" s="2" t="s">
        <v>4759</v>
      </c>
    </row>
    <row r="2038" spans="1:14" ht="16.5" customHeight="1">
      <c r="A2038" s="2" t="s">
        <v>15</v>
      </c>
      <c r="B2038" s="10">
        <v>10690.81</v>
      </c>
      <c r="C2038" s="2" t="s">
        <v>9545</v>
      </c>
      <c r="D2038" s="2" t="s">
        <v>11</v>
      </c>
      <c r="E2038" s="9" t="s">
        <v>9546</v>
      </c>
      <c r="F2038" s="2" t="s">
        <v>9547</v>
      </c>
      <c r="G2038" s="2" t="s">
        <v>4</v>
      </c>
      <c r="H2038" s="2" t="s">
        <v>3901</v>
      </c>
      <c r="I2038" s="10">
        <v>17997.009999999998</v>
      </c>
      <c r="J2038" s="2" t="s">
        <v>2336</v>
      </c>
      <c r="K2038" s="2" t="s">
        <v>2336</v>
      </c>
      <c r="L2038" s="2" t="s">
        <v>2336</v>
      </c>
      <c r="M2038" s="2" t="s">
        <v>2336</v>
      </c>
      <c r="N2038" s="2" t="s">
        <v>4759</v>
      </c>
    </row>
    <row r="2039" spans="1:14" ht="16.5" customHeight="1">
      <c r="A2039" s="2" t="s">
        <v>7340</v>
      </c>
      <c r="B2039" s="10">
        <v>137128.48000000001</v>
      </c>
      <c r="C2039" s="2" t="s">
        <v>9548</v>
      </c>
      <c r="D2039" s="2" t="s">
        <v>12</v>
      </c>
      <c r="E2039" s="9" t="s">
        <v>9549</v>
      </c>
      <c r="F2039" s="2" t="s">
        <v>9550</v>
      </c>
      <c r="G2039" s="2" t="s">
        <v>4</v>
      </c>
      <c r="H2039" s="2" t="s">
        <v>3901</v>
      </c>
      <c r="I2039" s="10">
        <v>137128.48000000001</v>
      </c>
      <c r="J2039" s="2" t="s">
        <v>2336</v>
      </c>
      <c r="K2039" s="2" t="s">
        <v>2336</v>
      </c>
      <c r="L2039" s="2" t="s">
        <v>2336</v>
      </c>
      <c r="M2039" s="2" t="s">
        <v>2336</v>
      </c>
      <c r="N2039" s="2" t="s">
        <v>26</v>
      </c>
    </row>
    <row r="2040" spans="1:14" ht="16.5" customHeight="1">
      <c r="A2040" s="2" t="s">
        <v>16</v>
      </c>
      <c r="B2040" s="10">
        <v>60300.68</v>
      </c>
      <c r="C2040" s="2" t="s">
        <v>9551</v>
      </c>
      <c r="D2040" s="2" t="s">
        <v>12</v>
      </c>
      <c r="E2040" s="9" t="s">
        <v>9552</v>
      </c>
      <c r="F2040" s="2" t="s">
        <v>9553</v>
      </c>
      <c r="G2040" s="2" t="s">
        <v>4</v>
      </c>
      <c r="H2040" s="2" t="s">
        <v>3901</v>
      </c>
      <c r="I2040" s="10">
        <v>73009.919999999998</v>
      </c>
      <c r="J2040" s="2" t="s">
        <v>2336</v>
      </c>
      <c r="K2040" s="2" t="s">
        <v>2336</v>
      </c>
      <c r="L2040" s="2" t="s">
        <v>2336</v>
      </c>
      <c r="M2040" s="2" t="s">
        <v>2336</v>
      </c>
      <c r="N2040" s="2" t="s">
        <v>21</v>
      </c>
    </row>
    <row r="2041" spans="1:14" ht="16.5" customHeight="1">
      <c r="A2041" s="2" t="s">
        <v>16</v>
      </c>
      <c r="B2041" s="10">
        <v>12327.15</v>
      </c>
      <c r="C2041" s="2" t="s">
        <v>9551</v>
      </c>
      <c r="D2041" s="2" t="s">
        <v>12</v>
      </c>
      <c r="E2041" s="9" t="s">
        <v>9554</v>
      </c>
      <c r="F2041" s="2" t="s">
        <v>9553</v>
      </c>
      <c r="G2041" s="2" t="s">
        <v>4</v>
      </c>
      <c r="H2041" s="2" t="s">
        <v>3901</v>
      </c>
      <c r="I2041" s="10">
        <v>15687.71</v>
      </c>
      <c r="J2041" s="2" t="s">
        <v>2336</v>
      </c>
      <c r="K2041" s="2" t="s">
        <v>2336</v>
      </c>
      <c r="L2041" s="2" t="s">
        <v>2336</v>
      </c>
      <c r="M2041" s="2" t="s">
        <v>2336</v>
      </c>
      <c r="N2041" s="2" t="s">
        <v>21</v>
      </c>
    </row>
    <row r="2042" spans="1:14" ht="16.5" customHeight="1">
      <c r="A2042" s="2" t="s">
        <v>16</v>
      </c>
      <c r="B2042" s="10">
        <v>29104.68</v>
      </c>
      <c r="C2042" s="2" t="s">
        <v>9551</v>
      </c>
      <c r="D2042" s="2" t="s">
        <v>12</v>
      </c>
      <c r="E2042" s="9" t="s">
        <v>9555</v>
      </c>
      <c r="F2042" s="2" t="s">
        <v>9553</v>
      </c>
      <c r="G2042" s="2" t="s">
        <v>4</v>
      </c>
      <c r="H2042" s="2" t="s">
        <v>3901</v>
      </c>
      <c r="I2042" s="10">
        <v>38226.980000000003</v>
      </c>
      <c r="J2042" s="2" t="s">
        <v>2336</v>
      </c>
      <c r="K2042" s="2" t="s">
        <v>2336</v>
      </c>
      <c r="L2042" s="2" t="s">
        <v>2336</v>
      </c>
      <c r="M2042" s="2" t="s">
        <v>2336</v>
      </c>
      <c r="N2042" s="2" t="s">
        <v>21</v>
      </c>
    </row>
    <row r="2043" spans="1:14" ht="16.5" customHeight="1">
      <c r="A2043" s="2" t="s">
        <v>16</v>
      </c>
      <c r="B2043" s="10">
        <v>17371.97</v>
      </c>
      <c r="C2043" s="2" t="s">
        <v>9551</v>
      </c>
      <c r="D2043" s="2" t="s">
        <v>12</v>
      </c>
      <c r="E2043" s="9" t="s">
        <v>9556</v>
      </c>
      <c r="F2043" s="2" t="s">
        <v>9553</v>
      </c>
      <c r="G2043" s="2" t="s">
        <v>4</v>
      </c>
      <c r="H2043" s="2" t="s">
        <v>3901</v>
      </c>
      <c r="I2043" s="10">
        <v>22168.63</v>
      </c>
      <c r="J2043" s="2" t="s">
        <v>2336</v>
      </c>
      <c r="K2043" s="2" t="s">
        <v>2336</v>
      </c>
      <c r="L2043" s="2" t="s">
        <v>2336</v>
      </c>
      <c r="M2043" s="2" t="s">
        <v>2336</v>
      </c>
      <c r="N2043" s="2" t="s">
        <v>21</v>
      </c>
    </row>
    <row r="2044" spans="1:14" ht="16.5" customHeight="1">
      <c r="A2044" s="2" t="s">
        <v>7340</v>
      </c>
      <c r="B2044" s="10">
        <v>329041.34999999998</v>
      </c>
      <c r="C2044" s="2" t="s">
        <v>9557</v>
      </c>
      <c r="D2044" s="2" t="s">
        <v>12</v>
      </c>
      <c r="E2044" s="9" t="s">
        <v>9558</v>
      </c>
      <c r="F2044" s="2" t="s">
        <v>9559</v>
      </c>
      <c r="G2044" s="2" t="s">
        <v>4</v>
      </c>
      <c r="H2044" s="2" t="s">
        <v>3901</v>
      </c>
      <c r="I2044" s="10">
        <v>329041.34999999998</v>
      </c>
      <c r="J2044" s="2" t="s">
        <v>2336</v>
      </c>
      <c r="K2044" s="2" t="s">
        <v>2336</v>
      </c>
      <c r="L2044" s="2" t="s">
        <v>2336</v>
      </c>
      <c r="M2044" s="2" t="s">
        <v>2336</v>
      </c>
      <c r="N2044" s="2" t="s">
        <v>26</v>
      </c>
    </row>
    <row r="2045" spans="1:14" ht="16.5" customHeight="1">
      <c r="A2045" s="2" t="s">
        <v>14</v>
      </c>
      <c r="B2045" s="10">
        <v>4867.95</v>
      </c>
      <c r="C2045" s="2" t="s">
        <v>9560</v>
      </c>
      <c r="D2045" s="2" t="s">
        <v>12</v>
      </c>
      <c r="E2045" s="9" t="s">
        <v>9561</v>
      </c>
      <c r="F2045" s="2" t="s">
        <v>9562</v>
      </c>
      <c r="G2045" s="2" t="s">
        <v>4</v>
      </c>
      <c r="H2045" s="2" t="s">
        <v>3901</v>
      </c>
      <c r="I2045" s="10">
        <v>7683.5</v>
      </c>
      <c r="J2045" s="2" t="s">
        <v>2336</v>
      </c>
      <c r="K2045" s="2" t="s">
        <v>2336</v>
      </c>
      <c r="L2045" s="2" t="s">
        <v>2336</v>
      </c>
      <c r="M2045" s="2" t="s">
        <v>2336</v>
      </c>
      <c r="N2045" s="2" t="s">
        <v>21</v>
      </c>
    </row>
    <row r="2046" spans="1:14" ht="16.5" customHeight="1">
      <c r="A2046" s="2" t="s">
        <v>14</v>
      </c>
      <c r="B2046" s="10">
        <v>4508.41</v>
      </c>
      <c r="C2046" s="2" t="s">
        <v>9560</v>
      </c>
      <c r="D2046" s="2" t="s">
        <v>12</v>
      </c>
      <c r="E2046" s="9" t="s">
        <v>9563</v>
      </c>
      <c r="F2046" s="2" t="s">
        <v>9562</v>
      </c>
      <c r="G2046" s="2" t="s">
        <v>4</v>
      </c>
      <c r="H2046" s="2" t="s">
        <v>3901</v>
      </c>
      <c r="I2046" s="10">
        <v>7445.13</v>
      </c>
      <c r="J2046" s="2" t="s">
        <v>2336</v>
      </c>
      <c r="K2046" s="2" t="s">
        <v>2336</v>
      </c>
      <c r="L2046" s="2" t="s">
        <v>2336</v>
      </c>
      <c r="M2046" s="2" t="s">
        <v>2336</v>
      </c>
      <c r="N2046" s="2" t="s">
        <v>21</v>
      </c>
    </row>
    <row r="2047" spans="1:14" ht="16.5" customHeight="1">
      <c r="A2047" s="2" t="s">
        <v>15</v>
      </c>
      <c r="B2047" s="10">
        <v>17299.66</v>
      </c>
      <c r="C2047" s="2" t="s">
        <v>9564</v>
      </c>
      <c r="D2047" s="2" t="s">
        <v>11</v>
      </c>
      <c r="E2047" s="9" t="s">
        <v>9565</v>
      </c>
      <c r="F2047" s="2" t="s">
        <v>9566</v>
      </c>
      <c r="G2047" s="2" t="s">
        <v>4</v>
      </c>
      <c r="H2047" s="2" t="s">
        <v>3901</v>
      </c>
      <c r="I2047" s="10">
        <v>23607.94</v>
      </c>
      <c r="J2047" s="2" t="s">
        <v>2336</v>
      </c>
      <c r="K2047" s="2" t="s">
        <v>2336</v>
      </c>
      <c r="L2047" s="2" t="s">
        <v>2336</v>
      </c>
      <c r="M2047" s="2" t="s">
        <v>2336</v>
      </c>
      <c r="N2047" s="2" t="s">
        <v>4759</v>
      </c>
    </row>
    <row r="2048" spans="1:14" ht="16.5" customHeight="1">
      <c r="A2048" s="2" t="s">
        <v>15</v>
      </c>
      <c r="B2048" s="10">
        <v>16406.28</v>
      </c>
      <c r="C2048" s="2" t="s">
        <v>9567</v>
      </c>
      <c r="D2048" s="2" t="s">
        <v>11</v>
      </c>
      <c r="E2048" s="9" t="s">
        <v>9568</v>
      </c>
      <c r="F2048" s="2" t="s">
        <v>9569</v>
      </c>
      <c r="G2048" s="2" t="s">
        <v>4</v>
      </c>
      <c r="H2048" s="2" t="s">
        <v>3901</v>
      </c>
      <c r="I2048" s="10">
        <v>25528.93</v>
      </c>
      <c r="J2048" s="2" t="s">
        <v>2336</v>
      </c>
      <c r="K2048" s="2" t="s">
        <v>2336</v>
      </c>
      <c r="L2048" s="2" t="s">
        <v>2336</v>
      </c>
      <c r="M2048" s="2" t="s">
        <v>2336</v>
      </c>
      <c r="N2048" s="2" t="s">
        <v>4759</v>
      </c>
    </row>
    <row r="2049" spans="1:14" ht="16.5" customHeight="1">
      <c r="A2049" s="2" t="s">
        <v>17</v>
      </c>
      <c r="B2049" s="4">
        <v>36300</v>
      </c>
      <c r="C2049" s="2" t="s">
        <v>9570</v>
      </c>
      <c r="D2049" s="2" t="s">
        <v>11</v>
      </c>
      <c r="E2049" s="9" t="s">
        <v>9571</v>
      </c>
      <c r="F2049" s="2" t="s">
        <v>9572</v>
      </c>
      <c r="G2049" s="2" t="s">
        <v>4</v>
      </c>
      <c r="H2049" s="2" t="s">
        <v>3901</v>
      </c>
      <c r="I2049" s="4">
        <v>36300</v>
      </c>
      <c r="J2049" s="2" t="s">
        <v>4266</v>
      </c>
      <c r="K2049" s="2" t="s">
        <v>4267</v>
      </c>
      <c r="L2049" s="2" t="s">
        <v>4268</v>
      </c>
      <c r="M2049" s="2" t="s">
        <v>3910</v>
      </c>
      <c r="N2049" s="2" t="s">
        <v>31</v>
      </c>
    </row>
    <row r="2050" spans="1:14" ht="16.5" customHeight="1">
      <c r="A2050" s="2" t="s">
        <v>7340</v>
      </c>
      <c r="B2050" s="10">
        <v>158760.66</v>
      </c>
      <c r="C2050" s="2" t="s">
        <v>9573</v>
      </c>
      <c r="D2050" s="2" t="s">
        <v>12</v>
      </c>
      <c r="E2050" s="9" t="s">
        <v>9574</v>
      </c>
      <c r="F2050" s="2" t="s">
        <v>9575</v>
      </c>
      <c r="G2050" s="2" t="s">
        <v>4</v>
      </c>
      <c r="H2050" s="2" t="s">
        <v>3901</v>
      </c>
      <c r="I2050" s="10">
        <v>158760.66</v>
      </c>
      <c r="J2050" s="2" t="s">
        <v>2336</v>
      </c>
      <c r="K2050" s="2" t="s">
        <v>2336</v>
      </c>
      <c r="L2050" s="2" t="s">
        <v>2336</v>
      </c>
      <c r="M2050" s="2" t="s">
        <v>2336</v>
      </c>
      <c r="N2050" s="2" t="s">
        <v>26</v>
      </c>
    </row>
    <row r="2051" spans="1:14" ht="16.5" customHeight="1">
      <c r="A2051" s="2" t="s">
        <v>13</v>
      </c>
      <c r="B2051" s="10">
        <v>538935.96</v>
      </c>
      <c r="C2051" s="2" t="s">
        <v>9576</v>
      </c>
      <c r="D2051" s="2" t="s">
        <v>11</v>
      </c>
      <c r="E2051" s="9" t="s">
        <v>9577</v>
      </c>
      <c r="F2051" s="2" t="s">
        <v>9578</v>
      </c>
      <c r="G2051" s="2" t="s">
        <v>4</v>
      </c>
      <c r="H2051" s="2" t="s">
        <v>3901</v>
      </c>
      <c r="I2051" s="10">
        <v>850592.27</v>
      </c>
      <c r="J2051" s="2" t="s">
        <v>2336</v>
      </c>
      <c r="K2051" s="2" t="s">
        <v>2336</v>
      </c>
      <c r="L2051" s="2" t="s">
        <v>2336</v>
      </c>
      <c r="M2051" s="2" t="s">
        <v>2336</v>
      </c>
      <c r="N2051" s="2" t="s">
        <v>22</v>
      </c>
    </row>
    <row r="2052" spans="1:14" ht="16.5" customHeight="1">
      <c r="A2052" s="2" t="s">
        <v>15</v>
      </c>
      <c r="B2052" s="10">
        <v>6132.28</v>
      </c>
      <c r="C2052" s="2" t="s">
        <v>9579</v>
      </c>
      <c r="D2052" s="2" t="s">
        <v>11</v>
      </c>
      <c r="E2052" s="9" t="s">
        <v>9580</v>
      </c>
      <c r="F2052" s="2" t="s">
        <v>9581</v>
      </c>
      <c r="G2052" s="2" t="s">
        <v>4</v>
      </c>
      <c r="H2052" s="2" t="s">
        <v>3901</v>
      </c>
      <c r="I2052" s="10">
        <v>6132.28</v>
      </c>
      <c r="J2052" s="2" t="s">
        <v>2336</v>
      </c>
      <c r="K2052" s="2" t="s">
        <v>2336</v>
      </c>
      <c r="L2052" s="2" t="s">
        <v>2336</v>
      </c>
      <c r="M2052" s="2" t="s">
        <v>2336</v>
      </c>
      <c r="N2052" s="2" t="s">
        <v>4775</v>
      </c>
    </row>
    <row r="2053" spans="1:14" ht="16.5" customHeight="1">
      <c r="A2053" s="2" t="s">
        <v>7340</v>
      </c>
      <c r="B2053" s="4">
        <v>146410</v>
      </c>
      <c r="C2053" s="2" t="s">
        <v>9582</v>
      </c>
      <c r="D2053" s="2" t="s">
        <v>12</v>
      </c>
      <c r="E2053" s="9" t="s">
        <v>9583</v>
      </c>
      <c r="F2053" s="2" t="s">
        <v>9584</v>
      </c>
      <c r="G2053" s="2" t="s">
        <v>4</v>
      </c>
      <c r="H2053" s="2" t="s">
        <v>3901</v>
      </c>
      <c r="I2053" s="4">
        <v>146410</v>
      </c>
      <c r="J2053" s="2" t="s">
        <v>2336</v>
      </c>
      <c r="K2053" s="2" t="s">
        <v>2336</v>
      </c>
      <c r="L2053" s="2" t="s">
        <v>2336</v>
      </c>
      <c r="M2053" s="2" t="s">
        <v>2336</v>
      </c>
      <c r="N2053" s="2" t="s">
        <v>26</v>
      </c>
    </row>
    <row r="2054" spans="1:14" ht="16.5" customHeight="1">
      <c r="A2054" s="2" t="s">
        <v>13</v>
      </c>
      <c r="B2054" s="10">
        <v>1905.75</v>
      </c>
      <c r="C2054" s="2" t="s">
        <v>9585</v>
      </c>
      <c r="D2054" s="2" t="s">
        <v>12</v>
      </c>
      <c r="E2054" s="9" t="s">
        <v>9586</v>
      </c>
      <c r="F2054" s="2" t="s">
        <v>9587</v>
      </c>
      <c r="G2054" s="2" t="s">
        <v>4</v>
      </c>
      <c r="H2054" s="2" t="s">
        <v>3901</v>
      </c>
      <c r="I2054" s="10">
        <v>1905.75</v>
      </c>
      <c r="J2054" s="2" t="s">
        <v>2336</v>
      </c>
      <c r="K2054" s="2" t="s">
        <v>2336</v>
      </c>
      <c r="L2054" s="2" t="s">
        <v>2336</v>
      </c>
      <c r="M2054" s="2" t="s">
        <v>2336</v>
      </c>
      <c r="N2054" s="2" t="s">
        <v>27</v>
      </c>
    </row>
    <row r="2055" spans="1:14" ht="16.5" customHeight="1">
      <c r="A2055" s="2" t="s">
        <v>14</v>
      </c>
      <c r="B2055" s="10">
        <v>111970.36</v>
      </c>
      <c r="C2055" s="2" t="s">
        <v>9588</v>
      </c>
      <c r="D2055" s="2" t="s">
        <v>10</v>
      </c>
      <c r="E2055" s="9" t="s">
        <v>9589</v>
      </c>
      <c r="F2055" s="2" t="s">
        <v>9590</v>
      </c>
      <c r="G2055" s="2" t="s">
        <v>4</v>
      </c>
      <c r="H2055" s="2" t="s">
        <v>3901</v>
      </c>
      <c r="I2055" s="10">
        <v>112250.99</v>
      </c>
      <c r="J2055" s="2" t="s">
        <v>2336</v>
      </c>
      <c r="K2055" s="2" t="s">
        <v>2336</v>
      </c>
      <c r="L2055" s="2" t="s">
        <v>2336</v>
      </c>
      <c r="M2055" s="2" t="s">
        <v>2336</v>
      </c>
      <c r="N2055" s="2" t="s">
        <v>4775</v>
      </c>
    </row>
    <row r="2056" spans="1:14" ht="16.5" customHeight="1">
      <c r="A2056" s="2" t="s">
        <v>14</v>
      </c>
      <c r="B2056" s="10">
        <v>209736.56</v>
      </c>
      <c r="C2056" s="2" t="s">
        <v>9591</v>
      </c>
      <c r="D2056" s="2" t="s">
        <v>10</v>
      </c>
      <c r="E2056" s="9" t="s">
        <v>9592</v>
      </c>
      <c r="F2056" s="2" t="s">
        <v>9593</v>
      </c>
      <c r="G2056" s="2" t="s">
        <v>4</v>
      </c>
      <c r="H2056" s="2" t="s">
        <v>3901</v>
      </c>
      <c r="I2056" s="10">
        <v>241298.81</v>
      </c>
      <c r="J2056" s="2" t="s">
        <v>2336</v>
      </c>
      <c r="K2056" s="2" t="s">
        <v>2336</v>
      </c>
      <c r="L2056" s="2" t="s">
        <v>2336</v>
      </c>
      <c r="M2056" s="2" t="s">
        <v>2336</v>
      </c>
      <c r="N2056" s="2" t="s">
        <v>4775</v>
      </c>
    </row>
    <row r="2057" spans="1:14" ht="16.5" customHeight="1">
      <c r="A2057" s="2" t="s">
        <v>14</v>
      </c>
      <c r="B2057" s="4">
        <v>13145</v>
      </c>
      <c r="C2057" s="2" t="s">
        <v>9594</v>
      </c>
      <c r="D2057" s="2" t="s">
        <v>11</v>
      </c>
      <c r="E2057" s="9" t="s">
        <v>9595</v>
      </c>
      <c r="F2057" s="2" t="s">
        <v>9596</v>
      </c>
      <c r="G2057" s="2" t="s">
        <v>4</v>
      </c>
      <c r="H2057" s="2" t="s">
        <v>3901</v>
      </c>
      <c r="I2057" s="10">
        <v>24308.240000000002</v>
      </c>
      <c r="J2057" s="2" t="s">
        <v>2336</v>
      </c>
      <c r="K2057" s="2" t="s">
        <v>2336</v>
      </c>
      <c r="L2057" s="2" t="s">
        <v>2336</v>
      </c>
      <c r="M2057" s="2" t="s">
        <v>2336</v>
      </c>
      <c r="N2057" s="2" t="s">
        <v>22</v>
      </c>
    </row>
    <row r="2058" spans="1:14" ht="16.5" customHeight="1">
      <c r="A2058" s="2" t="s">
        <v>13</v>
      </c>
      <c r="B2058" s="10">
        <v>8111.84</v>
      </c>
      <c r="C2058" s="2" t="s">
        <v>9597</v>
      </c>
      <c r="D2058" s="2" t="s">
        <v>12</v>
      </c>
      <c r="E2058" s="9" t="s">
        <v>9598</v>
      </c>
      <c r="F2058" s="2" t="s">
        <v>9599</v>
      </c>
      <c r="G2058" s="2" t="s">
        <v>4</v>
      </c>
      <c r="H2058" s="2" t="s">
        <v>3901</v>
      </c>
      <c r="I2058" s="10">
        <v>8111.84</v>
      </c>
      <c r="J2058" s="2" t="s">
        <v>2336</v>
      </c>
      <c r="K2058" s="2" t="s">
        <v>2336</v>
      </c>
      <c r="L2058" s="2" t="s">
        <v>2336</v>
      </c>
      <c r="M2058" s="2" t="s">
        <v>2336</v>
      </c>
      <c r="N2058" s="2" t="s">
        <v>4759</v>
      </c>
    </row>
    <row r="2059" spans="1:14" ht="16.5" customHeight="1">
      <c r="A2059" s="2" t="s">
        <v>14</v>
      </c>
      <c r="B2059" s="10">
        <v>12262.18</v>
      </c>
      <c r="C2059" s="2" t="s">
        <v>9600</v>
      </c>
      <c r="D2059" s="2" t="s">
        <v>11</v>
      </c>
      <c r="E2059" s="9" t="s">
        <v>9601</v>
      </c>
      <c r="F2059" s="2" t="s">
        <v>9602</v>
      </c>
      <c r="G2059" s="2" t="s">
        <v>4</v>
      </c>
      <c r="H2059" s="2" t="s">
        <v>3901</v>
      </c>
      <c r="I2059" s="10">
        <v>17900.990000000002</v>
      </c>
      <c r="J2059" s="2" t="s">
        <v>2336</v>
      </c>
      <c r="K2059" s="2" t="s">
        <v>2336</v>
      </c>
      <c r="L2059" s="2" t="s">
        <v>2336</v>
      </c>
      <c r="M2059" s="2" t="s">
        <v>2336</v>
      </c>
      <c r="N2059" s="2" t="s">
        <v>22</v>
      </c>
    </row>
    <row r="2060" spans="1:14" ht="16.5" customHeight="1">
      <c r="A2060" s="2" t="s">
        <v>13</v>
      </c>
      <c r="B2060" s="10">
        <v>51952.22</v>
      </c>
      <c r="C2060" s="2" t="s">
        <v>9603</v>
      </c>
      <c r="D2060" s="2" t="s">
        <v>12</v>
      </c>
      <c r="E2060" s="9" t="s">
        <v>9604</v>
      </c>
      <c r="F2060" s="2" t="s">
        <v>9605</v>
      </c>
      <c r="G2060" s="2" t="s">
        <v>4</v>
      </c>
      <c r="H2060" s="2" t="s">
        <v>3901</v>
      </c>
      <c r="I2060" s="10">
        <v>51952.22</v>
      </c>
      <c r="J2060" s="2" t="s">
        <v>2336</v>
      </c>
      <c r="K2060" s="2" t="s">
        <v>2336</v>
      </c>
      <c r="L2060" s="2" t="s">
        <v>2336</v>
      </c>
      <c r="M2060" s="2" t="s">
        <v>2336</v>
      </c>
      <c r="N2060" s="2" t="s">
        <v>4759</v>
      </c>
    </row>
    <row r="2061" spans="1:14" ht="16.5" customHeight="1">
      <c r="A2061" s="2" t="s">
        <v>14</v>
      </c>
      <c r="B2061" s="10">
        <v>306105.8</v>
      </c>
      <c r="C2061" s="2" t="s">
        <v>9606</v>
      </c>
      <c r="D2061" s="2" t="s">
        <v>10</v>
      </c>
      <c r="E2061" s="9" t="s">
        <v>9607</v>
      </c>
      <c r="F2061" s="2" t="s">
        <v>9608</v>
      </c>
      <c r="G2061" s="2" t="s">
        <v>4</v>
      </c>
      <c r="H2061" s="2" t="s">
        <v>3901</v>
      </c>
      <c r="I2061" s="10">
        <v>406050.47</v>
      </c>
      <c r="J2061" s="2" t="s">
        <v>2336</v>
      </c>
      <c r="K2061" s="2" t="s">
        <v>2336</v>
      </c>
      <c r="L2061" s="2" t="s">
        <v>2336</v>
      </c>
      <c r="M2061" s="2" t="s">
        <v>2336</v>
      </c>
      <c r="N2061" s="2" t="s">
        <v>4775</v>
      </c>
    </row>
    <row r="2062" spans="1:14" ht="16.5" customHeight="1">
      <c r="A2062" s="2" t="s">
        <v>13</v>
      </c>
      <c r="B2062" s="4">
        <v>15004</v>
      </c>
      <c r="C2062" s="2" t="s">
        <v>9609</v>
      </c>
      <c r="D2062" s="2" t="s">
        <v>12</v>
      </c>
      <c r="E2062" s="9" t="s">
        <v>9610</v>
      </c>
      <c r="F2062" s="2" t="s">
        <v>9611</v>
      </c>
      <c r="G2062" s="2" t="s">
        <v>4</v>
      </c>
      <c r="H2062" s="2" t="s">
        <v>3901</v>
      </c>
      <c r="I2062" s="4">
        <v>15004</v>
      </c>
      <c r="J2062" s="2" t="s">
        <v>2336</v>
      </c>
      <c r="K2062" s="2" t="s">
        <v>2336</v>
      </c>
      <c r="L2062" s="2" t="s">
        <v>2336</v>
      </c>
      <c r="M2062" s="2" t="s">
        <v>2336</v>
      </c>
      <c r="N2062" s="2" t="s">
        <v>4759</v>
      </c>
    </row>
    <row r="2063" spans="1:14" ht="16.5" customHeight="1">
      <c r="A2063" s="2" t="s">
        <v>13</v>
      </c>
      <c r="B2063" s="10">
        <v>816.75</v>
      </c>
      <c r="C2063" s="2" t="s">
        <v>9612</v>
      </c>
      <c r="D2063" s="2" t="s">
        <v>12</v>
      </c>
      <c r="E2063" s="9" t="s">
        <v>9613</v>
      </c>
      <c r="F2063" s="2" t="s">
        <v>9614</v>
      </c>
      <c r="G2063" s="2" t="s">
        <v>4</v>
      </c>
      <c r="H2063" s="2" t="s">
        <v>3901</v>
      </c>
      <c r="I2063" s="10">
        <v>816.75</v>
      </c>
      <c r="J2063" s="2" t="s">
        <v>2336</v>
      </c>
      <c r="K2063" s="2" t="s">
        <v>2336</v>
      </c>
      <c r="L2063" s="2" t="s">
        <v>2336</v>
      </c>
      <c r="M2063" s="2" t="s">
        <v>2336</v>
      </c>
      <c r="N2063" s="2" t="s">
        <v>4759</v>
      </c>
    </row>
    <row r="2064" spans="1:14" ht="16.5" customHeight="1">
      <c r="A2064" s="2" t="s">
        <v>13</v>
      </c>
      <c r="B2064" s="4">
        <v>2904</v>
      </c>
      <c r="C2064" s="2" t="s">
        <v>9615</v>
      </c>
      <c r="D2064" s="2" t="s">
        <v>12</v>
      </c>
      <c r="E2064" s="9" t="s">
        <v>9616</v>
      </c>
      <c r="F2064" s="2" t="s">
        <v>9617</v>
      </c>
      <c r="G2064" s="2" t="s">
        <v>4</v>
      </c>
      <c r="H2064" s="2" t="s">
        <v>3901</v>
      </c>
      <c r="I2064" s="4">
        <v>2904</v>
      </c>
      <c r="J2064" s="2" t="s">
        <v>2336</v>
      </c>
      <c r="K2064" s="2" t="s">
        <v>2336</v>
      </c>
      <c r="L2064" s="2" t="s">
        <v>2336</v>
      </c>
      <c r="M2064" s="2" t="s">
        <v>2336</v>
      </c>
      <c r="N2064" s="2" t="s">
        <v>4759</v>
      </c>
    </row>
    <row r="2065" spans="1:14" ht="16.5" customHeight="1">
      <c r="A2065" s="2" t="s">
        <v>13</v>
      </c>
      <c r="B2065" s="10">
        <v>11071.5</v>
      </c>
      <c r="C2065" s="2" t="s">
        <v>9618</v>
      </c>
      <c r="D2065" s="2" t="s">
        <v>12</v>
      </c>
      <c r="E2065" s="9" t="s">
        <v>9619</v>
      </c>
      <c r="F2065" s="2" t="s">
        <v>9620</v>
      </c>
      <c r="G2065" s="2" t="s">
        <v>4</v>
      </c>
      <c r="H2065" s="2" t="s">
        <v>3901</v>
      </c>
      <c r="I2065" s="10">
        <v>11071.5</v>
      </c>
      <c r="J2065" s="2" t="s">
        <v>2336</v>
      </c>
      <c r="K2065" s="2" t="s">
        <v>2336</v>
      </c>
      <c r="L2065" s="2" t="s">
        <v>2336</v>
      </c>
      <c r="M2065" s="2" t="s">
        <v>2336</v>
      </c>
      <c r="N2065" s="2" t="s">
        <v>4759</v>
      </c>
    </row>
    <row r="2066" spans="1:14" ht="16.5" customHeight="1">
      <c r="A2066" s="2" t="s">
        <v>13</v>
      </c>
      <c r="B2066" s="10">
        <v>2375.84</v>
      </c>
      <c r="C2066" s="2" t="s">
        <v>9621</v>
      </c>
      <c r="D2066" s="2" t="s">
        <v>12</v>
      </c>
      <c r="E2066" s="9" t="s">
        <v>9622</v>
      </c>
      <c r="F2066" s="2" t="s">
        <v>9623</v>
      </c>
      <c r="G2066" s="2" t="s">
        <v>4</v>
      </c>
      <c r="H2066" s="2" t="s">
        <v>3901</v>
      </c>
      <c r="I2066" s="10">
        <v>2375.84</v>
      </c>
      <c r="J2066" s="2" t="s">
        <v>2336</v>
      </c>
      <c r="K2066" s="2" t="s">
        <v>2336</v>
      </c>
      <c r="L2066" s="2" t="s">
        <v>2336</v>
      </c>
      <c r="M2066" s="2" t="s">
        <v>2336</v>
      </c>
      <c r="N2066" s="2" t="s">
        <v>4759</v>
      </c>
    </row>
    <row r="2067" spans="1:14" ht="16.5" customHeight="1">
      <c r="A2067" s="2" t="s">
        <v>13</v>
      </c>
      <c r="B2067" s="10">
        <v>1010.35</v>
      </c>
      <c r="C2067" s="2" t="s">
        <v>9624</v>
      </c>
      <c r="D2067" s="2" t="s">
        <v>12</v>
      </c>
      <c r="E2067" s="9" t="s">
        <v>9625</v>
      </c>
      <c r="F2067" s="2" t="s">
        <v>9626</v>
      </c>
      <c r="G2067" s="2" t="s">
        <v>4</v>
      </c>
      <c r="H2067" s="2" t="s">
        <v>3901</v>
      </c>
      <c r="I2067" s="10">
        <v>1010.35</v>
      </c>
      <c r="J2067" s="2" t="s">
        <v>2336</v>
      </c>
      <c r="K2067" s="2" t="s">
        <v>2336</v>
      </c>
      <c r="L2067" s="2" t="s">
        <v>2336</v>
      </c>
      <c r="M2067" s="2" t="s">
        <v>2336</v>
      </c>
      <c r="N2067" s="2" t="s">
        <v>4759</v>
      </c>
    </row>
    <row r="2068" spans="1:14" ht="16.5" customHeight="1">
      <c r="A2068" s="2" t="s">
        <v>13</v>
      </c>
      <c r="B2068" s="10">
        <v>3472.53</v>
      </c>
      <c r="C2068" s="2" t="s">
        <v>9627</v>
      </c>
      <c r="D2068" s="2" t="s">
        <v>12</v>
      </c>
      <c r="E2068" s="9" t="s">
        <v>9628</v>
      </c>
      <c r="F2068" s="2" t="s">
        <v>9629</v>
      </c>
      <c r="G2068" s="2" t="s">
        <v>4</v>
      </c>
      <c r="H2068" s="2" t="s">
        <v>3901</v>
      </c>
      <c r="I2068" s="10">
        <v>3472.53</v>
      </c>
      <c r="J2068" s="2" t="s">
        <v>2336</v>
      </c>
      <c r="K2068" s="2" t="s">
        <v>2336</v>
      </c>
      <c r="L2068" s="2" t="s">
        <v>2336</v>
      </c>
      <c r="M2068" s="2" t="s">
        <v>2336</v>
      </c>
      <c r="N2068" s="2" t="s">
        <v>4759</v>
      </c>
    </row>
    <row r="2069" spans="1:14" ht="16.5" customHeight="1">
      <c r="A2069" s="2" t="s">
        <v>14</v>
      </c>
      <c r="B2069" s="10">
        <v>39541.97</v>
      </c>
      <c r="C2069" s="2" t="s">
        <v>9225</v>
      </c>
      <c r="D2069" s="2" t="s">
        <v>10</v>
      </c>
      <c r="E2069" s="9" t="s">
        <v>9630</v>
      </c>
      <c r="F2069" s="2" t="s">
        <v>9227</v>
      </c>
      <c r="G2069" s="2" t="s">
        <v>4</v>
      </c>
      <c r="H2069" s="2" t="s">
        <v>3901</v>
      </c>
      <c r="I2069" s="10">
        <v>64050.84</v>
      </c>
      <c r="J2069" s="2" t="s">
        <v>2336</v>
      </c>
      <c r="K2069" s="2" t="s">
        <v>2336</v>
      </c>
      <c r="L2069" s="2" t="s">
        <v>2336</v>
      </c>
      <c r="M2069" s="2" t="s">
        <v>2336</v>
      </c>
      <c r="N2069" s="2" t="s">
        <v>26</v>
      </c>
    </row>
    <row r="2070" spans="1:14" ht="16.5" customHeight="1">
      <c r="A2070" s="2" t="s">
        <v>13</v>
      </c>
      <c r="B2070" s="10">
        <v>3244.86</v>
      </c>
      <c r="C2070" s="2" t="s">
        <v>9631</v>
      </c>
      <c r="D2070" s="2" t="s">
        <v>12</v>
      </c>
      <c r="E2070" s="9" t="s">
        <v>9632</v>
      </c>
      <c r="F2070" s="2" t="s">
        <v>9633</v>
      </c>
      <c r="G2070" s="2" t="s">
        <v>4</v>
      </c>
      <c r="H2070" s="2" t="s">
        <v>3901</v>
      </c>
      <c r="I2070" s="10">
        <v>3244.86</v>
      </c>
      <c r="J2070" s="2" t="s">
        <v>2336</v>
      </c>
      <c r="K2070" s="2" t="s">
        <v>2336</v>
      </c>
      <c r="L2070" s="2" t="s">
        <v>2336</v>
      </c>
      <c r="M2070" s="2" t="s">
        <v>2336</v>
      </c>
      <c r="N2070" s="2" t="s">
        <v>4759</v>
      </c>
    </row>
    <row r="2071" spans="1:14" ht="16.5" customHeight="1">
      <c r="A2071" s="2" t="s">
        <v>13</v>
      </c>
      <c r="B2071" s="4">
        <v>3509</v>
      </c>
      <c r="C2071" s="2" t="s">
        <v>9634</v>
      </c>
      <c r="D2071" s="2" t="s">
        <v>12</v>
      </c>
      <c r="E2071" s="9" t="s">
        <v>9635</v>
      </c>
      <c r="F2071" s="2" t="s">
        <v>9636</v>
      </c>
      <c r="G2071" s="2" t="s">
        <v>4</v>
      </c>
      <c r="H2071" s="2" t="s">
        <v>3901</v>
      </c>
      <c r="I2071" s="4">
        <v>3509</v>
      </c>
      <c r="J2071" s="2" t="s">
        <v>2336</v>
      </c>
      <c r="K2071" s="2" t="s">
        <v>2336</v>
      </c>
      <c r="L2071" s="2" t="s">
        <v>2336</v>
      </c>
      <c r="M2071" s="2" t="s">
        <v>2336</v>
      </c>
      <c r="N2071" s="2" t="s">
        <v>4759</v>
      </c>
    </row>
    <row r="2072" spans="1:14" ht="16.5" customHeight="1">
      <c r="A2072" s="2" t="s">
        <v>13</v>
      </c>
      <c r="B2072" s="10">
        <v>818.93</v>
      </c>
      <c r="C2072" s="2" t="s">
        <v>9637</v>
      </c>
      <c r="D2072" s="2" t="s">
        <v>12</v>
      </c>
      <c r="E2072" s="9" t="s">
        <v>9638</v>
      </c>
      <c r="F2072" s="2" t="s">
        <v>9639</v>
      </c>
      <c r="G2072" s="2" t="s">
        <v>4</v>
      </c>
      <c r="H2072" s="2" t="s">
        <v>3901</v>
      </c>
      <c r="I2072" s="10">
        <v>818.93</v>
      </c>
      <c r="J2072" s="2" t="s">
        <v>2336</v>
      </c>
      <c r="K2072" s="2" t="s">
        <v>2336</v>
      </c>
      <c r="L2072" s="2" t="s">
        <v>2336</v>
      </c>
      <c r="M2072" s="2" t="s">
        <v>2336</v>
      </c>
      <c r="N2072" s="2" t="s">
        <v>4759</v>
      </c>
    </row>
    <row r="2073" spans="1:14" ht="16.5" customHeight="1">
      <c r="A2073" s="2" t="s">
        <v>13</v>
      </c>
      <c r="B2073" s="10">
        <v>12617.88</v>
      </c>
      <c r="C2073" s="2" t="s">
        <v>9640</v>
      </c>
      <c r="D2073" s="2" t="s">
        <v>12</v>
      </c>
      <c r="E2073" s="9" t="s">
        <v>9641</v>
      </c>
      <c r="F2073" s="2" t="s">
        <v>9642</v>
      </c>
      <c r="G2073" s="2" t="s">
        <v>4</v>
      </c>
      <c r="H2073" s="2" t="s">
        <v>3901</v>
      </c>
      <c r="I2073" s="10">
        <v>12617.88</v>
      </c>
      <c r="J2073" s="2" t="s">
        <v>2336</v>
      </c>
      <c r="K2073" s="2" t="s">
        <v>2336</v>
      </c>
      <c r="L2073" s="2" t="s">
        <v>2336</v>
      </c>
      <c r="M2073" s="2" t="s">
        <v>2336</v>
      </c>
      <c r="N2073" s="2" t="s">
        <v>4759</v>
      </c>
    </row>
    <row r="2074" spans="1:14" ht="16.5" customHeight="1">
      <c r="A2074" s="2" t="s">
        <v>13</v>
      </c>
      <c r="B2074" s="10">
        <v>479.16</v>
      </c>
      <c r="C2074" s="2" t="s">
        <v>9643</v>
      </c>
      <c r="D2074" s="2" t="s">
        <v>12</v>
      </c>
      <c r="E2074" s="9" t="s">
        <v>9644</v>
      </c>
      <c r="F2074" s="2" t="s">
        <v>9645</v>
      </c>
      <c r="G2074" s="2" t="s">
        <v>4</v>
      </c>
      <c r="H2074" s="2" t="s">
        <v>3901</v>
      </c>
      <c r="I2074" s="10">
        <v>479.16</v>
      </c>
      <c r="J2074" s="2" t="s">
        <v>2336</v>
      </c>
      <c r="K2074" s="2" t="s">
        <v>2336</v>
      </c>
      <c r="L2074" s="2" t="s">
        <v>2336</v>
      </c>
      <c r="M2074" s="2" t="s">
        <v>2336</v>
      </c>
      <c r="N2074" s="2" t="s">
        <v>4759</v>
      </c>
    </row>
    <row r="2075" spans="1:14" ht="16.5" customHeight="1">
      <c r="A2075" s="2" t="s">
        <v>15</v>
      </c>
      <c r="B2075" s="10">
        <v>187139.4</v>
      </c>
      <c r="C2075" s="2" t="s">
        <v>9646</v>
      </c>
      <c r="D2075" s="2" t="s">
        <v>10</v>
      </c>
      <c r="E2075" s="9" t="s">
        <v>9647</v>
      </c>
      <c r="F2075" s="2" t="s">
        <v>9648</v>
      </c>
      <c r="G2075" s="2" t="s">
        <v>4</v>
      </c>
      <c r="H2075" s="2" t="s">
        <v>3901</v>
      </c>
      <c r="I2075" s="10">
        <v>196988.83</v>
      </c>
      <c r="J2075" s="2" t="s">
        <v>2336</v>
      </c>
      <c r="K2075" s="2" t="s">
        <v>2336</v>
      </c>
      <c r="L2075" s="2" t="s">
        <v>2336</v>
      </c>
      <c r="M2075" s="2" t="s">
        <v>2336</v>
      </c>
      <c r="N2075" s="2" t="s">
        <v>4759</v>
      </c>
    </row>
    <row r="2076" spans="1:14" ht="16.5" customHeight="1">
      <c r="A2076" s="2" t="s">
        <v>13</v>
      </c>
      <c r="B2076" s="10">
        <v>16892.57</v>
      </c>
      <c r="C2076" s="2" t="s">
        <v>9649</v>
      </c>
      <c r="D2076" s="2" t="s">
        <v>12</v>
      </c>
      <c r="E2076" s="9" t="s">
        <v>9650</v>
      </c>
      <c r="F2076" s="2" t="s">
        <v>9651</v>
      </c>
      <c r="G2076" s="2" t="s">
        <v>4</v>
      </c>
      <c r="H2076" s="2" t="s">
        <v>3901</v>
      </c>
      <c r="I2076" s="10">
        <v>16892.57</v>
      </c>
      <c r="J2076" s="2" t="s">
        <v>2336</v>
      </c>
      <c r="K2076" s="2" t="s">
        <v>2336</v>
      </c>
      <c r="L2076" s="2" t="s">
        <v>2336</v>
      </c>
      <c r="M2076" s="2" t="s">
        <v>2336</v>
      </c>
      <c r="N2076" s="2" t="s">
        <v>4759</v>
      </c>
    </row>
    <row r="2077" spans="1:14" ht="16.5" customHeight="1">
      <c r="A2077" s="2" t="s">
        <v>13</v>
      </c>
      <c r="B2077" s="10">
        <v>3635.32</v>
      </c>
      <c r="C2077" s="2" t="s">
        <v>9652</v>
      </c>
      <c r="D2077" s="2" t="s">
        <v>12</v>
      </c>
      <c r="E2077" s="9" t="s">
        <v>9653</v>
      </c>
      <c r="F2077" s="2" t="s">
        <v>9654</v>
      </c>
      <c r="G2077" s="2" t="s">
        <v>4</v>
      </c>
      <c r="H2077" s="2" t="s">
        <v>3901</v>
      </c>
      <c r="I2077" s="10">
        <v>3635.32</v>
      </c>
      <c r="J2077" s="2" t="s">
        <v>2336</v>
      </c>
      <c r="K2077" s="2" t="s">
        <v>2336</v>
      </c>
      <c r="L2077" s="2" t="s">
        <v>2336</v>
      </c>
      <c r="M2077" s="2" t="s">
        <v>2336</v>
      </c>
      <c r="N2077" s="2" t="s">
        <v>4759</v>
      </c>
    </row>
    <row r="2078" spans="1:14" ht="16.5" customHeight="1">
      <c r="A2078" s="2" t="s">
        <v>13</v>
      </c>
      <c r="B2078" s="10">
        <v>13375.82</v>
      </c>
      <c r="C2078" s="2" t="s">
        <v>9655</v>
      </c>
      <c r="D2078" s="2" t="s">
        <v>12</v>
      </c>
      <c r="E2078" s="9" t="s">
        <v>9656</v>
      </c>
      <c r="F2078" s="2" t="s">
        <v>9657</v>
      </c>
      <c r="G2078" s="2" t="s">
        <v>4</v>
      </c>
      <c r="H2078" s="2" t="s">
        <v>3901</v>
      </c>
      <c r="I2078" s="10">
        <v>13375.82</v>
      </c>
      <c r="J2078" s="2" t="s">
        <v>2336</v>
      </c>
      <c r="K2078" s="2" t="s">
        <v>2336</v>
      </c>
      <c r="L2078" s="2" t="s">
        <v>2336</v>
      </c>
      <c r="M2078" s="2" t="s">
        <v>2336</v>
      </c>
      <c r="N2078" s="2" t="s">
        <v>4759</v>
      </c>
    </row>
    <row r="2079" spans="1:14" ht="16.5" customHeight="1">
      <c r="A2079" s="2" t="s">
        <v>13</v>
      </c>
      <c r="B2079" s="10">
        <v>2097.66</v>
      </c>
      <c r="C2079" s="2" t="s">
        <v>9658</v>
      </c>
      <c r="D2079" s="2" t="s">
        <v>12</v>
      </c>
      <c r="E2079" s="9" t="s">
        <v>9659</v>
      </c>
      <c r="F2079" s="2" t="s">
        <v>9660</v>
      </c>
      <c r="G2079" s="2" t="s">
        <v>4</v>
      </c>
      <c r="H2079" s="2" t="s">
        <v>3901</v>
      </c>
      <c r="I2079" s="10">
        <v>2097.66</v>
      </c>
      <c r="J2079" s="2" t="s">
        <v>2336</v>
      </c>
      <c r="K2079" s="2" t="s">
        <v>2336</v>
      </c>
      <c r="L2079" s="2" t="s">
        <v>2336</v>
      </c>
      <c r="M2079" s="2" t="s">
        <v>2336</v>
      </c>
      <c r="N2079" s="2" t="s">
        <v>4759</v>
      </c>
    </row>
    <row r="2080" spans="1:14" ht="16.5" customHeight="1">
      <c r="A2080" s="2" t="s">
        <v>13</v>
      </c>
      <c r="B2080" s="10">
        <v>13056.02</v>
      </c>
      <c r="C2080" s="2" t="s">
        <v>9661</v>
      </c>
      <c r="D2080" s="2" t="s">
        <v>12</v>
      </c>
      <c r="E2080" s="9" t="s">
        <v>9662</v>
      </c>
      <c r="F2080" s="2" t="s">
        <v>9663</v>
      </c>
      <c r="G2080" s="2" t="s">
        <v>4</v>
      </c>
      <c r="H2080" s="2" t="s">
        <v>3901</v>
      </c>
      <c r="I2080" s="10">
        <v>13056.02</v>
      </c>
      <c r="J2080" s="2" t="s">
        <v>2336</v>
      </c>
      <c r="K2080" s="2" t="s">
        <v>2336</v>
      </c>
      <c r="L2080" s="2" t="s">
        <v>2336</v>
      </c>
      <c r="M2080" s="2" t="s">
        <v>2336</v>
      </c>
      <c r="N2080" s="2" t="s">
        <v>4759</v>
      </c>
    </row>
    <row r="2081" spans="1:14" ht="16.5" customHeight="1">
      <c r="A2081" s="2" t="s">
        <v>13</v>
      </c>
      <c r="B2081" s="10">
        <v>227569.06</v>
      </c>
      <c r="C2081" s="2" t="s">
        <v>9664</v>
      </c>
      <c r="D2081" s="2" t="s">
        <v>11</v>
      </c>
      <c r="E2081" s="9" t="s">
        <v>9665</v>
      </c>
      <c r="F2081" s="2" t="s">
        <v>9666</v>
      </c>
      <c r="G2081" s="2" t="s">
        <v>4</v>
      </c>
      <c r="H2081" s="2" t="s">
        <v>3901</v>
      </c>
      <c r="I2081" s="10">
        <v>356982.92</v>
      </c>
      <c r="J2081" s="2" t="s">
        <v>2336</v>
      </c>
      <c r="K2081" s="2" t="s">
        <v>2336</v>
      </c>
      <c r="L2081" s="2" t="s">
        <v>2336</v>
      </c>
      <c r="M2081" s="2" t="s">
        <v>2336</v>
      </c>
      <c r="N2081" s="2" t="s">
        <v>26</v>
      </c>
    </row>
    <row r="2082" spans="1:14" ht="16.5" customHeight="1">
      <c r="A2082" s="2" t="s">
        <v>13</v>
      </c>
      <c r="B2082" s="4">
        <v>29040</v>
      </c>
      <c r="C2082" s="2" t="s">
        <v>9667</v>
      </c>
      <c r="D2082" s="2" t="s">
        <v>12</v>
      </c>
      <c r="E2082" s="9" t="s">
        <v>9668</v>
      </c>
      <c r="F2082" s="2" t="s">
        <v>9669</v>
      </c>
      <c r="G2082" s="2" t="s">
        <v>4</v>
      </c>
      <c r="H2082" s="2" t="s">
        <v>3901</v>
      </c>
      <c r="I2082" s="4">
        <v>29040</v>
      </c>
      <c r="J2082" s="2" t="s">
        <v>2336</v>
      </c>
      <c r="K2082" s="2" t="s">
        <v>2336</v>
      </c>
      <c r="L2082" s="2" t="s">
        <v>2336</v>
      </c>
      <c r="M2082" s="2" t="s">
        <v>2336</v>
      </c>
      <c r="N2082" s="2" t="s">
        <v>4759</v>
      </c>
    </row>
    <row r="2083" spans="1:14" ht="16.5" customHeight="1">
      <c r="A2083" s="2" t="s">
        <v>13</v>
      </c>
      <c r="B2083" s="10">
        <v>1678.88</v>
      </c>
      <c r="C2083" s="2" t="s">
        <v>9670</v>
      </c>
      <c r="D2083" s="2" t="s">
        <v>12</v>
      </c>
      <c r="E2083" s="9" t="s">
        <v>9671</v>
      </c>
      <c r="F2083" s="2" t="s">
        <v>9672</v>
      </c>
      <c r="G2083" s="2" t="s">
        <v>4</v>
      </c>
      <c r="H2083" s="2" t="s">
        <v>3901</v>
      </c>
      <c r="I2083" s="10">
        <v>1678.88</v>
      </c>
      <c r="J2083" s="2" t="s">
        <v>2336</v>
      </c>
      <c r="K2083" s="2" t="s">
        <v>2336</v>
      </c>
      <c r="L2083" s="2" t="s">
        <v>2336</v>
      </c>
      <c r="M2083" s="2" t="s">
        <v>2336</v>
      </c>
      <c r="N2083" s="2" t="s">
        <v>4759</v>
      </c>
    </row>
    <row r="2084" spans="1:14" ht="16.5" customHeight="1">
      <c r="A2084" s="2" t="s">
        <v>13</v>
      </c>
      <c r="B2084" s="10">
        <v>4196.28</v>
      </c>
      <c r="C2084" s="2" t="s">
        <v>9673</v>
      </c>
      <c r="D2084" s="2" t="s">
        <v>12</v>
      </c>
      <c r="E2084" s="9" t="s">
        <v>9674</v>
      </c>
      <c r="F2084" s="2" t="s">
        <v>9675</v>
      </c>
      <c r="G2084" s="2" t="s">
        <v>4</v>
      </c>
      <c r="H2084" s="2" t="s">
        <v>3901</v>
      </c>
      <c r="I2084" s="10">
        <v>4196.28</v>
      </c>
      <c r="J2084" s="2" t="s">
        <v>2336</v>
      </c>
      <c r="K2084" s="2" t="s">
        <v>2336</v>
      </c>
      <c r="L2084" s="2" t="s">
        <v>2336</v>
      </c>
      <c r="M2084" s="2" t="s">
        <v>2336</v>
      </c>
      <c r="N2084" s="2" t="s">
        <v>4759</v>
      </c>
    </row>
    <row r="2085" spans="1:14" ht="16.5" customHeight="1">
      <c r="A2085" s="2" t="s">
        <v>13</v>
      </c>
      <c r="B2085" s="10">
        <v>961.22</v>
      </c>
      <c r="C2085" s="2" t="s">
        <v>9676</v>
      </c>
      <c r="D2085" s="2" t="s">
        <v>12</v>
      </c>
      <c r="E2085" s="9" t="s">
        <v>9677</v>
      </c>
      <c r="F2085" s="2" t="s">
        <v>9678</v>
      </c>
      <c r="G2085" s="2" t="s">
        <v>4</v>
      </c>
      <c r="H2085" s="2" t="s">
        <v>3901</v>
      </c>
      <c r="I2085" s="10">
        <v>961.22</v>
      </c>
      <c r="J2085" s="2" t="s">
        <v>2336</v>
      </c>
      <c r="K2085" s="2" t="s">
        <v>2336</v>
      </c>
      <c r="L2085" s="2" t="s">
        <v>2336</v>
      </c>
      <c r="M2085" s="2" t="s">
        <v>2336</v>
      </c>
      <c r="N2085" s="2" t="s">
        <v>4759</v>
      </c>
    </row>
    <row r="2086" spans="1:14" ht="16.5" customHeight="1">
      <c r="A2086" s="2" t="s">
        <v>13</v>
      </c>
      <c r="B2086" s="10">
        <v>2533.7399999999998</v>
      </c>
      <c r="C2086" s="2" t="s">
        <v>9679</v>
      </c>
      <c r="D2086" s="2" t="s">
        <v>12</v>
      </c>
      <c r="E2086" s="9" t="s">
        <v>9680</v>
      </c>
      <c r="F2086" s="2" t="s">
        <v>9681</v>
      </c>
      <c r="G2086" s="2" t="s">
        <v>4</v>
      </c>
      <c r="H2086" s="2" t="s">
        <v>3901</v>
      </c>
      <c r="I2086" s="10">
        <v>2533.7399999999998</v>
      </c>
      <c r="J2086" s="2" t="s">
        <v>2336</v>
      </c>
      <c r="K2086" s="2" t="s">
        <v>2336</v>
      </c>
      <c r="L2086" s="2" t="s">
        <v>2336</v>
      </c>
      <c r="M2086" s="2" t="s">
        <v>2336</v>
      </c>
      <c r="N2086" s="2" t="s">
        <v>4759</v>
      </c>
    </row>
    <row r="2087" spans="1:14" ht="16.5" customHeight="1">
      <c r="A2087" s="2" t="s">
        <v>13</v>
      </c>
      <c r="B2087" s="10">
        <v>4760.1400000000003</v>
      </c>
      <c r="C2087" s="2" t="s">
        <v>9682</v>
      </c>
      <c r="D2087" s="2" t="s">
        <v>12</v>
      </c>
      <c r="E2087" s="9" t="s">
        <v>9683</v>
      </c>
      <c r="F2087" s="2" t="s">
        <v>9684</v>
      </c>
      <c r="G2087" s="2" t="s">
        <v>4</v>
      </c>
      <c r="H2087" s="2" t="s">
        <v>3901</v>
      </c>
      <c r="I2087" s="10">
        <v>4760.1400000000003</v>
      </c>
      <c r="J2087" s="2" t="s">
        <v>2336</v>
      </c>
      <c r="K2087" s="2" t="s">
        <v>2336</v>
      </c>
      <c r="L2087" s="2" t="s">
        <v>2336</v>
      </c>
      <c r="M2087" s="2" t="s">
        <v>2336</v>
      </c>
      <c r="N2087" s="2" t="s">
        <v>4759</v>
      </c>
    </row>
    <row r="2088" spans="1:14" ht="16.5" customHeight="1">
      <c r="A2088" s="2" t="s">
        <v>13</v>
      </c>
      <c r="B2088" s="10">
        <v>313.63</v>
      </c>
      <c r="C2088" s="2" t="s">
        <v>9685</v>
      </c>
      <c r="D2088" s="2" t="s">
        <v>12</v>
      </c>
      <c r="E2088" s="9" t="s">
        <v>9686</v>
      </c>
      <c r="F2088" s="2" t="s">
        <v>9687</v>
      </c>
      <c r="G2088" s="2" t="s">
        <v>4</v>
      </c>
      <c r="H2088" s="2" t="s">
        <v>3901</v>
      </c>
      <c r="I2088" s="10">
        <v>313.63</v>
      </c>
      <c r="J2088" s="2" t="s">
        <v>2336</v>
      </c>
      <c r="K2088" s="2" t="s">
        <v>2336</v>
      </c>
      <c r="L2088" s="2" t="s">
        <v>2336</v>
      </c>
      <c r="M2088" s="2" t="s">
        <v>2336</v>
      </c>
      <c r="N2088" s="2" t="s">
        <v>4759</v>
      </c>
    </row>
    <row r="2089" spans="1:14" ht="16.5" customHeight="1">
      <c r="A2089" s="2" t="s">
        <v>13</v>
      </c>
      <c r="B2089" s="10">
        <v>2913.68</v>
      </c>
      <c r="C2089" s="2" t="s">
        <v>9688</v>
      </c>
      <c r="D2089" s="2" t="s">
        <v>12</v>
      </c>
      <c r="E2089" s="9" t="s">
        <v>9689</v>
      </c>
      <c r="F2089" s="2" t="s">
        <v>9690</v>
      </c>
      <c r="G2089" s="2" t="s">
        <v>4</v>
      </c>
      <c r="H2089" s="2" t="s">
        <v>3901</v>
      </c>
      <c r="I2089" s="10">
        <v>2913.68</v>
      </c>
      <c r="J2089" s="2" t="s">
        <v>2336</v>
      </c>
      <c r="K2089" s="2" t="s">
        <v>2336</v>
      </c>
      <c r="L2089" s="2" t="s">
        <v>2336</v>
      </c>
      <c r="M2089" s="2" t="s">
        <v>2336</v>
      </c>
      <c r="N2089" s="2" t="s">
        <v>4759</v>
      </c>
    </row>
    <row r="2090" spans="1:14" ht="16.5" customHeight="1">
      <c r="A2090" s="2" t="s">
        <v>13</v>
      </c>
      <c r="B2090" s="10">
        <v>1149.5</v>
      </c>
      <c r="C2090" s="2" t="s">
        <v>9691</v>
      </c>
      <c r="D2090" s="2" t="s">
        <v>12</v>
      </c>
      <c r="E2090" s="9" t="s">
        <v>9692</v>
      </c>
      <c r="F2090" s="2" t="s">
        <v>9693</v>
      </c>
      <c r="G2090" s="2" t="s">
        <v>4</v>
      </c>
      <c r="H2090" s="2" t="s">
        <v>3901</v>
      </c>
      <c r="I2090" s="10">
        <v>1149.5</v>
      </c>
      <c r="J2090" s="2" t="s">
        <v>2336</v>
      </c>
      <c r="K2090" s="2" t="s">
        <v>2336</v>
      </c>
      <c r="L2090" s="2" t="s">
        <v>2336</v>
      </c>
      <c r="M2090" s="2" t="s">
        <v>2336</v>
      </c>
      <c r="N2090" s="2" t="s">
        <v>4759</v>
      </c>
    </row>
    <row r="2091" spans="1:14" ht="16.5" customHeight="1">
      <c r="A2091" s="2" t="s">
        <v>13</v>
      </c>
      <c r="B2091" s="10">
        <v>1168.8599999999999</v>
      </c>
      <c r="C2091" s="2" t="s">
        <v>9694</v>
      </c>
      <c r="D2091" s="2" t="s">
        <v>12</v>
      </c>
      <c r="E2091" s="9" t="s">
        <v>9695</v>
      </c>
      <c r="F2091" s="2" t="s">
        <v>9696</v>
      </c>
      <c r="G2091" s="2" t="s">
        <v>4</v>
      </c>
      <c r="H2091" s="2" t="s">
        <v>3901</v>
      </c>
      <c r="I2091" s="10">
        <v>1168.8599999999999</v>
      </c>
      <c r="J2091" s="2" t="s">
        <v>2336</v>
      </c>
      <c r="K2091" s="2" t="s">
        <v>2336</v>
      </c>
      <c r="L2091" s="2" t="s">
        <v>2336</v>
      </c>
      <c r="M2091" s="2" t="s">
        <v>2336</v>
      </c>
      <c r="N2091" s="2" t="s">
        <v>4759</v>
      </c>
    </row>
    <row r="2092" spans="1:14" ht="16.5" customHeight="1">
      <c r="A2092" s="2" t="s">
        <v>13</v>
      </c>
      <c r="B2092" s="10">
        <v>2069.1</v>
      </c>
      <c r="C2092" s="2" t="s">
        <v>9697</v>
      </c>
      <c r="D2092" s="2" t="s">
        <v>12</v>
      </c>
      <c r="E2092" s="9" t="s">
        <v>9698</v>
      </c>
      <c r="F2092" s="2" t="s">
        <v>9699</v>
      </c>
      <c r="G2092" s="2" t="s">
        <v>4</v>
      </c>
      <c r="H2092" s="2" t="s">
        <v>3901</v>
      </c>
      <c r="I2092" s="10">
        <v>2069.1</v>
      </c>
      <c r="J2092" s="2" t="s">
        <v>2336</v>
      </c>
      <c r="K2092" s="2" t="s">
        <v>2336</v>
      </c>
      <c r="L2092" s="2" t="s">
        <v>2336</v>
      </c>
      <c r="M2092" s="2" t="s">
        <v>2336</v>
      </c>
      <c r="N2092" s="2" t="s">
        <v>4759</v>
      </c>
    </row>
    <row r="2093" spans="1:14" ht="16.5" customHeight="1">
      <c r="A2093" s="2" t="s">
        <v>15</v>
      </c>
      <c r="B2093" s="10">
        <v>17808.12</v>
      </c>
      <c r="C2093" s="2" t="s">
        <v>9700</v>
      </c>
      <c r="D2093" s="2" t="s">
        <v>11</v>
      </c>
      <c r="E2093" s="9" t="s">
        <v>9701</v>
      </c>
      <c r="F2093" s="2" t="s">
        <v>9702</v>
      </c>
      <c r="G2093" s="2" t="s">
        <v>4</v>
      </c>
      <c r="H2093" s="2" t="s">
        <v>3901</v>
      </c>
      <c r="I2093" s="10">
        <v>23607.94</v>
      </c>
      <c r="J2093" s="2" t="s">
        <v>2336</v>
      </c>
      <c r="K2093" s="2" t="s">
        <v>2336</v>
      </c>
      <c r="L2093" s="2" t="s">
        <v>2336</v>
      </c>
      <c r="M2093" s="2" t="s">
        <v>2336</v>
      </c>
      <c r="N2093" s="2" t="s">
        <v>4759</v>
      </c>
    </row>
    <row r="2094" spans="1:14" ht="16.5" customHeight="1">
      <c r="A2094" s="2" t="s">
        <v>13</v>
      </c>
      <c r="B2094" s="10">
        <v>1906.96</v>
      </c>
      <c r="C2094" s="2" t="s">
        <v>9703</v>
      </c>
      <c r="D2094" s="2" t="s">
        <v>12</v>
      </c>
      <c r="E2094" s="9" t="s">
        <v>9704</v>
      </c>
      <c r="F2094" s="2" t="s">
        <v>9705</v>
      </c>
      <c r="G2094" s="2" t="s">
        <v>4</v>
      </c>
      <c r="H2094" s="2" t="s">
        <v>3901</v>
      </c>
      <c r="I2094" s="10">
        <v>1906.96</v>
      </c>
      <c r="J2094" s="2" t="s">
        <v>2336</v>
      </c>
      <c r="K2094" s="2" t="s">
        <v>2336</v>
      </c>
      <c r="L2094" s="2" t="s">
        <v>2336</v>
      </c>
      <c r="M2094" s="2" t="s">
        <v>2336</v>
      </c>
      <c r="N2094" s="2" t="s">
        <v>4759</v>
      </c>
    </row>
    <row r="2095" spans="1:14" ht="16.5" customHeight="1">
      <c r="A2095" s="2" t="s">
        <v>13</v>
      </c>
      <c r="B2095" s="10">
        <v>6987.75</v>
      </c>
      <c r="C2095" s="2" t="s">
        <v>9706</v>
      </c>
      <c r="D2095" s="2" t="s">
        <v>12</v>
      </c>
      <c r="E2095" s="9" t="s">
        <v>9707</v>
      </c>
      <c r="F2095" s="2" t="s">
        <v>9708</v>
      </c>
      <c r="G2095" s="2" t="s">
        <v>4</v>
      </c>
      <c r="H2095" s="2" t="s">
        <v>3901</v>
      </c>
      <c r="I2095" s="10">
        <v>6987.75</v>
      </c>
      <c r="J2095" s="2" t="s">
        <v>2336</v>
      </c>
      <c r="K2095" s="2" t="s">
        <v>2336</v>
      </c>
      <c r="L2095" s="2" t="s">
        <v>2336</v>
      </c>
      <c r="M2095" s="2" t="s">
        <v>2336</v>
      </c>
      <c r="N2095" s="2" t="s">
        <v>4759</v>
      </c>
    </row>
    <row r="2096" spans="1:14" ht="16.5" customHeight="1">
      <c r="A2096" s="2" t="s">
        <v>13</v>
      </c>
      <c r="B2096" s="10">
        <v>5123.3599999999997</v>
      </c>
      <c r="C2096" s="2" t="s">
        <v>9709</v>
      </c>
      <c r="D2096" s="2" t="s">
        <v>11</v>
      </c>
      <c r="E2096" s="9" t="s">
        <v>9710</v>
      </c>
      <c r="F2096" s="2" t="s">
        <v>9711</v>
      </c>
      <c r="G2096" s="2" t="s">
        <v>4</v>
      </c>
      <c r="H2096" s="2" t="s">
        <v>3901</v>
      </c>
      <c r="I2096" s="10">
        <v>5123.3599999999997</v>
      </c>
      <c r="J2096" s="2" t="s">
        <v>2336</v>
      </c>
      <c r="K2096" s="2" t="s">
        <v>2336</v>
      </c>
      <c r="L2096" s="2" t="s">
        <v>2336</v>
      </c>
      <c r="M2096" s="2" t="s">
        <v>2336</v>
      </c>
      <c r="N2096" s="2" t="s">
        <v>22</v>
      </c>
    </row>
    <row r="2097" spans="1:14" ht="16.5" customHeight="1">
      <c r="A2097" s="2" t="s">
        <v>13</v>
      </c>
      <c r="B2097" s="10">
        <v>16516.5</v>
      </c>
      <c r="C2097" s="2" t="s">
        <v>9712</v>
      </c>
      <c r="D2097" s="2" t="s">
        <v>12</v>
      </c>
      <c r="E2097" s="9" t="s">
        <v>9713</v>
      </c>
      <c r="F2097" s="2" t="s">
        <v>9714</v>
      </c>
      <c r="G2097" s="2" t="s">
        <v>4</v>
      </c>
      <c r="H2097" s="2" t="s">
        <v>3901</v>
      </c>
      <c r="I2097" s="10">
        <v>16516.5</v>
      </c>
      <c r="J2097" s="2" t="s">
        <v>2336</v>
      </c>
      <c r="K2097" s="2" t="s">
        <v>2336</v>
      </c>
      <c r="L2097" s="2" t="s">
        <v>2336</v>
      </c>
      <c r="M2097" s="2" t="s">
        <v>2336</v>
      </c>
      <c r="N2097" s="2" t="s">
        <v>4759</v>
      </c>
    </row>
    <row r="2098" spans="1:14" ht="16.5" customHeight="1">
      <c r="A2098" s="2" t="s">
        <v>13</v>
      </c>
      <c r="B2098" s="10">
        <v>43452.1</v>
      </c>
      <c r="C2098" s="2" t="s">
        <v>9715</v>
      </c>
      <c r="D2098" s="2" t="s">
        <v>11</v>
      </c>
      <c r="E2098" s="9" t="s">
        <v>9716</v>
      </c>
      <c r="F2098" s="2" t="s">
        <v>9717</v>
      </c>
      <c r="G2098" s="2" t="s">
        <v>4</v>
      </c>
      <c r="H2098" s="2" t="s">
        <v>3901</v>
      </c>
      <c r="I2098" s="10">
        <v>43452.1</v>
      </c>
      <c r="J2098" s="2" t="s">
        <v>2336</v>
      </c>
      <c r="K2098" s="2" t="s">
        <v>2336</v>
      </c>
      <c r="L2098" s="2" t="s">
        <v>2336</v>
      </c>
      <c r="M2098" s="2" t="s">
        <v>2336</v>
      </c>
      <c r="N2098" s="2" t="s">
        <v>22</v>
      </c>
    </row>
    <row r="2099" spans="1:14" ht="16.5" customHeight="1">
      <c r="A2099" s="2" t="s">
        <v>13</v>
      </c>
      <c r="B2099" s="10">
        <v>120.09</v>
      </c>
      <c r="C2099" s="2" t="s">
        <v>9718</v>
      </c>
      <c r="D2099" s="2" t="s">
        <v>11</v>
      </c>
      <c r="E2099" s="9" t="s">
        <v>9719</v>
      </c>
      <c r="F2099" s="2" t="s">
        <v>9720</v>
      </c>
      <c r="G2099" s="2" t="s">
        <v>4</v>
      </c>
      <c r="H2099" s="2" t="s">
        <v>3901</v>
      </c>
      <c r="I2099" s="10">
        <v>120.09</v>
      </c>
      <c r="J2099" s="2" t="s">
        <v>2336</v>
      </c>
      <c r="K2099" s="2" t="s">
        <v>2336</v>
      </c>
      <c r="L2099" s="2" t="s">
        <v>2336</v>
      </c>
      <c r="M2099" s="2" t="s">
        <v>2336</v>
      </c>
      <c r="N2099" s="2" t="s">
        <v>22</v>
      </c>
    </row>
    <row r="2100" spans="1:14" ht="16.5" customHeight="1">
      <c r="A2100" s="2" t="s">
        <v>13</v>
      </c>
      <c r="B2100" s="10">
        <v>11688.6</v>
      </c>
      <c r="C2100" s="2" t="s">
        <v>9721</v>
      </c>
      <c r="D2100" s="2" t="s">
        <v>12</v>
      </c>
      <c r="E2100" s="9" t="s">
        <v>9722</v>
      </c>
      <c r="F2100" s="2" t="s">
        <v>9723</v>
      </c>
      <c r="G2100" s="2" t="s">
        <v>4</v>
      </c>
      <c r="H2100" s="2" t="s">
        <v>3901</v>
      </c>
      <c r="I2100" s="10">
        <v>11688.6</v>
      </c>
      <c r="J2100" s="2" t="s">
        <v>2336</v>
      </c>
      <c r="K2100" s="2" t="s">
        <v>2336</v>
      </c>
      <c r="L2100" s="2" t="s">
        <v>2336</v>
      </c>
      <c r="M2100" s="2" t="s">
        <v>2336</v>
      </c>
      <c r="N2100" s="2" t="s">
        <v>4759</v>
      </c>
    </row>
    <row r="2101" spans="1:14" ht="16.5" customHeight="1">
      <c r="A2101" s="2" t="s">
        <v>13</v>
      </c>
      <c r="B2101" s="10">
        <v>6388.8</v>
      </c>
      <c r="C2101" s="2" t="s">
        <v>9724</v>
      </c>
      <c r="D2101" s="2" t="s">
        <v>12</v>
      </c>
      <c r="E2101" s="9" t="s">
        <v>9725</v>
      </c>
      <c r="F2101" s="2" t="s">
        <v>9726</v>
      </c>
      <c r="G2101" s="2" t="s">
        <v>4</v>
      </c>
      <c r="H2101" s="2" t="s">
        <v>3901</v>
      </c>
      <c r="I2101" s="10">
        <v>6388.8</v>
      </c>
      <c r="J2101" s="2" t="s">
        <v>2336</v>
      </c>
      <c r="K2101" s="2" t="s">
        <v>2336</v>
      </c>
      <c r="L2101" s="2" t="s">
        <v>2336</v>
      </c>
      <c r="M2101" s="2" t="s">
        <v>2336</v>
      </c>
      <c r="N2101" s="2" t="s">
        <v>4759</v>
      </c>
    </row>
    <row r="2102" spans="1:14" ht="16.5" customHeight="1">
      <c r="A2102" s="2" t="s">
        <v>13</v>
      </c>
      <c r="B2102" s="4">
        <v>4961</v>
      </c>
      <c r="C2102" s="2" t="s">
        <v>9727</v>
      </c>
      <c r="D2102" s="2" t="s">
        <v>12</v>
      </c>
      <c r="E2102" s="9" t="s">
        <v>9728</v>
      </c>
      <c r="F2102" s="2" t="s">
        <v>9729</v>
      </c>
      <c r="G2102" s="2" t="s">
        <v>4</v>
      </c>
      <c r="H2102" s="2" t="s">
        <v>3901</v>
      </c>
      <c r="I2102" s="4">
        <v>4961</v>
      </c>
      <c r="J2102" s="2" t="s">
        <v>2336</v>
      </c>
      <c r="K2102" s="2" t="s">
        <v>2336</v>
      </c>
      <c r="L2102" s="2" t="s">
        <v>2336</v>
      </c>
      <c r="M2102" s="2" t="s">
        <v>2336</v>
      </c>
      <c r="N2102" s="2" t="s">
        <v>4759</v>
      </c>
    </row>
    <row r="2103" spans="1:14" ht="16.5" customHeight="1">
      <c r="A2103" s="2" t="s">
        <v>13</v>
      </c>
      <c r="B2103" s="10">
        <v>8258.25</v>
      </c>
      <c r="C2103" s="2" t="s">
        <v>9730</v>
      </c>
      <c r="D2103" s="2" t="s">
        <v>12</v>
      </c>
      <c r="E2103" s="9" t="s">
        <v>9731</v>
      </c>
      <c r="F2103" s="2" t="s">
        <v>9732</v>
      </c>
      <c r="G2103" s="2" t="s">
        <v>4</v>
      </c>
      <c r="H2103" s="2" t="s">
        <v>3901</v>
      </c>
      <c r="I2103" s="10">
        <v>8258.25</v>
      </c>
      <c r="J2103" s="2" t="s">
        <v>2336</v>
      </c>
      <c r="K2103" s="2" t="s">
        <v>2336</v>
      </c>
      <c r="L2103" s="2" t="s">
        <v>2336</v>
      </c>
      <c r="M2103" s="2" t="s">
        <v>2336</v>
      </c>
      <c r="N2103" s="2" t="s">
        <v>4759</v>
      </c>
    </row>
    <row r="2104" spans="1:14" ht="16.5" customHeight="1">
      <c r="A2104" s="2" t="s">
        <v>13</v>
      </c>
      <c r="B2104" s="10">
        <v>4670.6000000000004</v>
      </c>
      <c r="C2104" s="2" t="s">
        <v>9733</v>
      </c>
      <c r="D2104" s="2" t="s">
        <v>12</v>
      </c>
      <c r="E2104" s="9" t="s">
        <v>9734</v>
      </c>
      <c r="F2104" s="2" t="s">
        <v>9735</v>
      </c>
      <c r="G2104" s="2" t="s">
        <v>4</v>
      </c>
      <c r="H2104" s="2" t="s">
        <v>3901</v>
      </c>
      <c r="I2104" s="10">
        <v>4670.6000000000004</v>
      </c>
      <c r="J2104" s="2" t="s">
        <v>2336</v>
      </c>
      <c r="K2104" s="2" t="s">
        <v>2336</v>
      </c>
      <c r="L2104" s="2" t="s">
        <v>2336</v>
      </c>
      <c r="M2104" s="2" t="s">
        <v>2336</v>
      </c>
      <c r="N2104" s="2" t="s">
        <v>4759</v>
      </c>
    </row>
    <row r="2105" spans="1:14" ht="16.5" customHeight="1">
      <c r="A2105" s="2" t="s">
        <v>13</v>
      </c>
      <c r="B2105" s="10">
        <v>10375.75</v>
      </c>
      <c r="C2105" s="2" t="s">
        <v>9736</v>
      </c>
      <c r="D2105" s="2" t="s">
        <v>12</v>
      </c>
      <c r="E2105" s="9" t="s">
        <v>9737</v>
      </c>
      <c r="F2105" s="2" t="s">
        <v>9738</v>
      </c>
      <c r="G2105" s="2" t="s">
        <v>4</v>
      </c>
      <c r="H2105" s="2" t="s">
        <v>3901</v>
      </c>
      <c r="I2105" s="10">
        <v>10375.75</v>
      </c>
      <c r="J2105" s="2" t="s">
        <v>2336</v>
      </c>
      <c r="K2105" s="2" t="s">
        <v>2336</v>
      </c>
      <c r="L2105" s="2" t="s">
        <v>2336</v>
      </c>
      <c r="M2105" s="2" t="s">
        <v>2336</v>
      </c>
      <c r="N2105" s="2" t="s">
        <v>4759</v>
      </c>
    </row>
    <row r="2106" spans="1:14" ht="16.5" customHeight="1">
      <c r="A2106" s="2" t="s">
        <v>13</v>
      </c>
      <c r="B2106" s="10">
        <v>14791.04</v>
      </c>
      <c r="C2106" s="2" t="s">
        <v>9739</v>
      </c>
      <c r="D2106" s="2" t="s">
        <v>12</v>
      </c>
      <c r="E2106" s="9" t="s">
        <v>9740</v>
      </c>
      <c r="F2106" s="2" t="s">
        <v>9741</v>
      </c>
      <c r="G2106" s="2" t="s">
        <v>4</v>
      </c>
      <c r="H2106" s="2" t="s">
        <v>3901</v>
      </c>
      <c r="I2106" s="10">
        <v>14791.04</v>
      </c>
      <c r="J2106" s="2" t="s">
        <v>2336</v>
      </c>
      <c r="K2106" s="2" t="s">
        <v>2336</v>
      </c>
      <c r="L2106" s="2" t="s">
        <v>2336</v>
      </c>
      <c r="M2106" s="2" t="s">
        <v>2336</v>
      </c>
      <c r="N2106" s="2" t="s">
        <v>4759</v>
      </c>
    </row>
    <row r="2107" spans="1:14" ht="16.5" customHeight="1">
      <c r="A2107" s="2" t="s">
        <v>13</v>
      </c>
      <c r="B2107" s="10">
        <v>17048.900000000001</v>
      </c>
      <c r="C2107" s="2" t="s">
        <v>9742</v>
      </c>
      <c r="D2107" s="2" t="s">
        <v>12</v>
      </c>
      <c r="E2107" s="9" t="s">
        <v>9743</v>
      </c>
      <c r="F2107" s="2" t="s">
        <v>9744</v>
      </c>
      <c r="G2107" s="2" t="s">
        <v>4</v>
      </c>
      <c r="H2107" s="2" t="s">
        <v>3901</v>
      </c>
      <c r="I2107" s="10">
        <v>17048.900000000001</v>
      </c>
      <c r="J2107" s="2" t="s">
        <v>2336</v>
      </c>
      <c r="K2107" s="2" t="s">
        <v>2336</v>
      </c>
      <c r="L2107" s="2" t="s">
        <v>2336</v>
      </c>
      <c r="M2107" s="2" t="s">
        <v>2336</v>
      </c>
      <c r="N2107" s="2" t="s">
        <v>4759</v>
      </c>
    </row>
    <row r="2108" spans="1:14" ht="16.5" customHeight="1">
      <c r="A2108" s="2" t="s">
        <v>13</v>
      </c>
      <c r="B2108" s="4">
        <v>18876</v>
      </c>
      <c r="C2108" s="2" t="s">
        <v>9745</v>
      </c>
      <c r="D2108" s="2" t="s">
        <v>12</v>
      </c>
      <c r="E2108" s="9" t="s">
        <v>9746</v>
      </c>
      <c r="F2108" s="2" t="s">
        <v>9747</v>
      </c>
      <c r="G2108" s="2" t="s">
        <v>4</v>
      </c>
      <c r="H2108" s="2" t="s">
        <v>3901</v>
      </c>
      <c r="I2108" s="4">
        <v>18876</v>
      </c>
      <c r="J2108" s="2" t="s">
        <v>2336</v>
      </c>
      <c r="K2108" s="2" t="s">
        <v>2336</v>
      </c>
      <c r="L2108" s="2" t="s">
        <v>2336</v>
      </c>
      <c r="M2108" s="2" t="s">
        <v>2336</v>
      </c>
      <c r="N2108" s="2" t="s">
        <v>4759</v>
      </c>
    </row>
    <row r="2109" spans="1:14" ht="16.5" customHeight="1">
      <c r="A2109" s="2" t="s">
        <v>13</v>
      </c>
      <c r="B2109" s="4">
        <v>9438</v>
      </c>
      <c r="C2109" s="2" t="s">
        <v>9748</v>
      </c>
      <c r="D2109" s="2" t="s">
        <v>12</v>
      </c>
      <c r="E2109" s="9" t="s">
        <v>9749</v>
      </c>
      <c r="F2109" s="2" t="s">
        <v>9750</v>
      </c>
      <c r="G2109" s="2" t="s">
        <v>4</v>
      </c>
      <c r="H2109" s="2" t="s">
        <v>3901</v>
      </c>
      <c r="I2109" s="4">
        <v>9438</v>
      </c>
      <c r="J2109" s="2" t="s">
        <v>2336</v>
      </c>
      <c r="K2109" s="2" t="s">
        <v>2336</v>
      </c>
      <c r="L2109" s="2" t="s">
        <v>2336</v>
      </c>
      <c r="M2109" s="2" t="s">
        <v>2336</v>
      </c>
      <c r="N2109" s="2" t="s">
        <v>4759</v>
      </c>
    </row>
    <row r="2110" spans="1:14" ht="16.5" customHeight="1">
      <c r="A2110" s="2" t="s">
        <v>13</v>
      </c>
      <c r="B2110" s="10">
        <v>15120.16</v>
      </c>
      <c r="C2110" s="2" t="s">
        <v>9751</v>
      </c>
      <c r="D2110" s="2" t="s">
        <v>12</v>
      </c>
      <c r="E2110" s="9" t="s">
        <v>9752</v>
      </c>
      <c r="F2110" s="2" t="s">
        <v>9753</v>
      </c>
      <c r="G2110" s="2" t="s">
        <v>4</v>
      </c>
      <c r="H2110" s="2" t="s">
        <v>3901</v>
      </c>
      <c r="I2110" s="10">
        <v>15120.16</v>
      </c>
      <c r="J2110" s="2" t="s">
        <v>2336</v>
      </c>
      <c r="K2110" s="2" t="s">
        <v>2336</v>
      </c>
      <c r="L2110" s="2" t="s">
        <v>2336</v>
      </c>
      <c r="M2110" s="2" t="s">
        <v>2336</v>
      </c>
      <c r="N2110" s="2" t="s">
        <v>4759</v>
      </c>
    </row>
    <row r="2111" spans="1:14" ht="16.5" customHeight="1">
      <c r="A2111" s="2" t="s">
        <v>13</v>
      </c>
      <c r="B2111" s="10">
        <v>8173.55</v>
      </c>
      <c r="C2111" s="2" t="s">
        <v>9754</v>
      </c>
      <c r="D2111" s="2" t="s">
        <v>12</v>
      </c>
      <c r="E2111" s="9" t="s">
        <v>9755</v>
      </c>
      <c r="F2111" s="2" t="s">
        <v>9756</v>
      </c>
      <c r="G2111" s="2" t="s">
        <v>4</v>
      </c>
      <c r="H2111" s="2" t="s">
        <v>3901</v>
      </c>
      <c r="I2111" s="10">
        <v>8173.55</v>
      </c>
      <c r="J2111" s="2" t="s">
        <v>2336</v>
      </c>
      <c r="K2111" s="2" t="s">
        <v>2336</v>
      </c>
      <c r="L2111" s="2" t="s">
        <v>2336</v>
      </c>
      <c r="M2111" s="2" t="s">
        <v>2336</v>
      </c>
      <c r="N2111" s="2" t="s">
        <v>4759</v>
      </c>
    </row>
    <row r="2112" spans="1:14" ht="16.5" customHeight="1">
      <c r="A2112" s="2" t="s">
        <v>13</v>
      </c>
      <c r="B2112" s="4">
        <v>4700</v>
      </c>
      <c r="C2112" s="2" t="s">
        <v>9757</v>
      </c>
      <c r="D2112" s="2" t="s">
        <v>12</v>
      </c>
      <c r="E2112" s="9" t="s">
        <v>9758</v>
      </c>
      <c r="F2112" s="2" t="s">
        <v>9759</v>
      </c>
      <c r="G2112" s="2" t="s">
        <v>4</v>
      </c>
      <c r="H2112" s="2" t="s">
        <v>3901</v>
      </c>
      <c r="I2112" s="4">
        <v>4700</v>
      </c>
      <c r="J2112" s="2" t="s">
        <v>2336</v>
      </c>
      <c r="K2112" s="2" t="s">
        <v>2336</v>
      </c>
      <c r="L2112" s="2" t="s">
        <v>2336</v>
      </c>
      <c r="M2112" s="2" t="s">
        <v>2336</v>
      </c>
      <c r="N2112" s="2" t="s">
        <v>4759</v>
      </c>
    </row>
    <row r="2113" spans="1:14" ht="16.5" customHeight="1">
      <c r="A2113" s="2" t="s">
        <v>13</v>
      </c>
      <c r="B2113" s="10">
        <v>6782.05</v>
      </c>
      <c r="C2113" s="2" t="s">
        <v>9760</v>
      </c>
      <c r="D2113" s="2" t="s">
        <v>12</v>
      </c>
      <c r="E2113" s="9" t="s">
        <v>9761</v>
      </c>
      <c r="F2113" s="2" t="s">
        <v>9762</v>
      </c>
      <c r="G2113" s="2" t="s">
        <v>4</v>
      </c>
      <c r="H2113" s="2" t="s">
        <v>3901</v>
      </c>
      <c r="I2113" s="10">
        <v>6782.05</v>
      </c>
      <c r="J2113" s="2" t="s">
        <v>2336</v>
      </c>
      <c r="K2113" s="2" t="s">
        <v>2336</v>
      </c>
      <c r="L2113" s="2" t="s">
        <v>2336</v>
      </c>
      <c r="M2113" s="2" t="s">
        <v>2336</v>
      </c>
      <c r="N2113" s="2" t="s">
        <v>4759</v>
      </c>
    </row>
    <row r="2114" spans="1:14" ht="16.5" customHeight="1">
      <c r="A2114" s="2" t="s">
        <v>13</v>
      </c>
      <c r="B2114" s="10">
        <v>19215.04</v>
      </c>
      <c r="C2114" s="2" t="s">
        <v>9763</v>
      </c>
      <c r="D2114" s="2" t="s">
        <v>12</v>
      </c>
      <c r="E2114" s="9" t="s">
        <v>9764</v>
      </c>
      <c r="F2114" s="2" t="s">
        <v>9765</v>
      </c>
      <c r="G2114" s="2" t="s">
        <v>4</v>
      </c>
      <c r="H2114" s="2" t="s">
        <v>3901</v>
      </c>
      <c r="I2114" s="10">
        <v>19215.04</v>
      </c>
      <c r="J2114" s="2" t="s">
        <v>2336</v>
      </c>
      <c r="K2114" s="2" t="s">
        <v>2336</v>
      </c>
      <c r="L2114" s="2" t="s">
        <v>2336</v>
      </c>
      <c r="M2114" s="2" t="s">
        <v>2336</v>
      </c>
      <c r="N2114" s="2" t="s">
        <v>4759</v>
      </c>
    </row>
    <row r="2115" spans="1:14" ht="16.5" customHeight="1">
      <c r="A2115" s="2" t="s">
        <v>13</v>
      </c>
      <c r="B2115" s="10">
        <v>2516.8000000000002</v>
      </c>
      <c r="C2115" s="2" t="s">
        <v>9766</v>
      </c>
      <c r="D2115" s="2" t="s">
        <v>12</v>
      </c>
      <c r="E2115" s="9" t="s">
        <v>9767</v>
      </c>
      <c r="F2115" s="2" t="s">
        <v>9768</v>
      </c>
      <c r="G2115" s="2" t="s">
        <v>4</v>
      </c>
      <c r="H2115" s="2" t="s">
        <v>3901</v>
      </c>
      <c r="I2115" s="10">
        <v>2516.8000000000002</v>
      </c>
      <c r="J2115" s="2" t="s">
        <v>2336</v>
      </c>
      <c r="K2115" s="2" t="s">
        <v>2336</v>
      </c>
      <c r="L2115" s="2" t="s">
        <v>2336</v>
      </c>
      <c r="M2115" s="2" t="s">
        <v>2336</v>
      </c>
      <c r="N2115" s="2" t="s">
        <v>4759</v>
      </c>
    </row>
    <row r="2116" spans="1:14" ht="16.5" customHeight="1">
      <c r="A2116" s="2" t="s">
        <v>13</v>
      </c>
      <c r="B2116" s="10">
        <v>9195.15</v>
      </c>
      <c r="C2116" s="2" t="s">
        <v>9769</v>
      </c>
      <c r="D2116" s="2" t="s">
        <v>12</v>
      </c>
      <c r="E2116" s="9" t="s">
        <v>9770</v>
      </c>
      <c r="F2116" s="2" t="s">
        <v>9771</v>
      </c>
      <c r="G2116" s="2" t="s">
        <v>4</v>
      </c>
      <c r="H2116" s="2" t="s">
        <v>3901</v>
      </c>
      <c r="I2116" s="10">
        <v>9195.15</v>
      </c>
      <c r="J2116" s="2" t="s">
        <v>2336</v>
      </c>
      <c r="K2116" s="2" t="s">
        <v>2336</v>
      </c>
      <c r="L2116" s="2" t="s">
        <v>2336</v>
      </c>
      <c r="M2116" s="2" t="s">
        <v>2336</v>
      </c>
      <c r="N2116" s="2" t="s">
        <v>4759</v>
      </c>
    </row>
    <row r="2117" spans="1:14" ht="16.5" customHeight="1">
      <c r="A2117" s="2" t="s">
        <v>13</v>
      </c>
      <c r="B2117" s="4">
        <v>1089</v>
      </c>
      <c r="C2117" s="2" t="s">
        <v>9772</v>
      </c>
      <c r="D2117" s="2" t="s">
        <v>12</v>
      </c>
      <c r="E2117" s="9" t="s">
        <v>9773</v>
      </c>
      <c r="F2117" s="2" t="s">
        <v>9774</v>
      </c>
      <c r="G2117" s="2" t="s">
        <v>4</v>
      </c>
      <c r="H2117" s="2" t="s">
        <v>3901</v>
      </c>
      <c r="I2117" s="4">
        <v>1089</v>
      </c>
      <c r="J2117" s="2" t="s">
        <v>2336</v>
      </c>
      <c r="K2117" s="2" t="s">
        <v>2336</v>
      </c>
      <c r="L2117" s="2" t="s">
        <v>2336</v>
      </c>
      <c r="M2117" s="2" t="s">
        <v>2336</v>
      </c>
      <c r="N2117" s="2" t="s">
        <v>4759</v>
      </c>
    </row>
    <row r="2118" spans="1:14" ht="16.5" customHeight="1">
      <c r="A2118" s="2" t="s">
        <v>13</v>
      </c>
      <c r="B2118" s="10">
        <v>6524.93</v>
      </c>
      <c r="C2118" s="2" t="s">
        <v>9775</v>
      </c>
      <c r="D2118" s="2" t="s">
        <v>12</v>
      </c>
      <c r="E2118" s="9" t="s">
        <v>9776</v>
      </c>
      <c r="F2118" s="2" t="s">
        <v>9777</v>
      </c>
      <c r="G2118" s="2" t="s">
        <v>4</v>
      </c>
      <c r="H2118" s="2" t="s">
        <v>3901</v>
      </c>
      <c r="I2118" s="10">
        <v>6524.93</v>
      </c>
      <c r="J2118" s="2" t="s">
        <v>2336</v>
      </c>
      <c r="K2118" s="2" t="s">
        <v>2336</v>
      </c>
      <c r="L2118" s="2" t="s">
        <v>2336</v>
      </c>
      <c r="M2118" s="2" t="s">
        <v>2336</v>
      </c>
      <c r="N2118" s="2" t="s">
        <v>4759</v>
      </c>
    </row>
    <row r="2119" spans="1:14" ht="16.5" customHeight="1">
      <c r="A2119" s="2" t="s">
        <v>13</v>
      </c>
      <c r="B2119" s="10">
        <v>13806.1</v>
      </c>
      <c r="C2119" s="2" t="s">
        <v>9778</v>
      </c>
      <c r="D2119" s="2" t="s">
        <v>12</v>
      </c>
      <c r="E2119" s="9" t="s">
        <v>9779</v>
      </c>
      <c r="F2119" s="2" t="s">
        <v>9780</v>
      </c>
      <c r="G2119" s="2" t="s">
        <v>4</v>
      </c>
      <c r="H2119" s="2" t="s">
        <v>3901</v>
      </c>
      <c r="I2119" s="10">
        <v>13806.1</v>
      </c>
      <c r="J2119" s="2" t="s">
        <v>2336</v>
      </c>
      <c r="K2119" s="2" t="s">
        <v>2336</v>
      </c>
      <c r="L2119" s="2" t="s">
        <v>2336</v>
      </c>
      <c r="M2119" s="2" t="s">
        <v>2336</v>
      </c>
      <c r="N2119" s="2" t="s">
        <v>4759</v>
      </c>
    </row>
    <row r="2120" spans="1:14" ht="16.5" customHeight="1">
      <c r="A2120" s="2" t="s">
        <v>13</v>
      </c>
      <c r="B2120" s="10">
        <v>7807.59</v>
      </c>
      <c r="C2120" s="2" t="s">
        <v>9781</v>
      </c>
      <c r="D2120" s="2" t="s">
        <v>12</v>
      </c>
      <c r="E2120" s="9" t="s">
        <v>9782</v>
      </c>
      <c r="F2120" s="2" t="s">
        <v>9783</v>
      </c>
      <c r="G2120" s="2" t="s">
        <v>4</v>
      </c>
      <c r="H2120" s="2" t="s">
        <v>3901</v>
      </c>
      <c r="I2120" s="10">
        <v>7807.59</v>
      </c>
      <c r="J2120" s="2" t="s">
        <v>2336</v>
      </c>
      <c r="K2120" s="2" t="s">
        <v>2336</v>
      </c>
      <c r="L2120" s="2" t="s">
        <v>2336</v>
      </c>
      <c r="M2120" s="2" t="s">
        <v>2336</v>
      </c>
      <c r="N2120" s="2" t="s">
        <v>4759</v>
      </c>
    </row>
    <row r="2121" spans="1:14" ht="16.5" customHeight="1">
      <c r="A2121" s="2" t="s">
        <v>13</v>
      </c>
      <c r="B2121" s="10">
        <v>8427.0499999999993</v>
      </c>
      <c r="C2121" s="2" t="s">
        <v>9784</v>
      </c>
      <c r="D2121" s="2" t="s">
        <v>12</v>
      </c>
      <c r="E2121" s="9" t="s">
        <v>9785</v>
      </c>
      <c r="F2121" s="2" t="s">
        <v>9786</v>
      </c>
      <c r="G2121" s="2" t="s">
        <v>4</v>
      </c>
      <c r="H2121" s="2" t="s">
        <v>3901</v>
      </c>
      <c r="I2121" s="10">
        <v>8427.0499999999993</v>
      </c>
      <c r="J2121" s="2" t="s">
        <v>2336</v>
      </c>
      <c r="K2121" s="2" t="s">
        <v>2336</v>
      </c>
      <c r="L2121" s="2" t="s">
        <v>2336</v>
      </c>
      <c r="M2121" s="2" t="s">
        <v>2336</v>
      </c>
      <c r="N2121" s="2" t="s">
        <v>4759</v>
      </c>
    </row>
    <row r="2122" spans="1:14" ht="16.5" customHeight="1">
      <c r="A2122" s="2" t="s">
        <v>13</v>
      </c>
      <c r="B2122" s="4">
        <v>10890</v>
      </c>
      <c r="C2122" s="2" t="s">
        <v>9787</v>
      </c>
      <c r="D2122" s="2" t="s">
        <v>12</v>
      </c>
      <c r="E2122" s="9" t="s">
        <v>9788</v>
      </c>
      <c r="F2122" s="2" t="s">
        <v>9789</v>
      </c>
      <c r="G2122" s="2" t="s">
        <v>4</v>
      </c>
      <c r="H2122" s="2" t="s">
        <v>3901</v>
      </c>
      <c r="I2122" s="4">
        <v>10890</v>
      </c>
      <c r="J2122" s="2" t="s">
        <v>2336</v>
      </c>
      <c r="K2122" s="2" t="s">
        <v>2336</v>
      </c>
      <c r="L2122" s="2" t="s">
        <v>2336</v>
      </c>
      <c r="M2122" s="2" t="s">
        <v>2336</v>
      </c>
      <c r="N2122" s="2" t="s">
        <v>4759</v>
      </c>
    </row>
    <row r="2123" spans="1:14" ht="16.5" customHeight="1">
      <c r="A2123" s="2" t="s">
        <v>13</v>
      </c>
      <c r="B2123" s="10">
        <v>2333.5500000000002</v>
      </c>
      <c r="C2123" s="2" t="s">
        <v>9790</v>
      </c>
      <c r="D2123" s="2" t="s">
        <v>12</v>
      </c>
      <c r="E2123" s="9" t="s">
        <v>9791</v>
      </c>
      <c r="F2123" s="2" t="s">
        <v>9792</v>
      </c>
      <c r="G2123" s="2" t="s">
        <v>4</v>
      </c>
      <c r="H2123" s="2" t="s">
        <v>3901</v>
      </c>
      <c r="I2123" s="10">
        <v>2333.5500000000002</v>
      </c>
      <c r="J2123" s="2" t="s">
        <v>2336</v>
      </c>
      <c r="K2123" s="2" t="s">
        <v>2336</v>
      </c>
      <c r="L2123" s="2" t="s">
        <v>2336</v>
      </c>
      <c r="M2123" s="2" t="s">
        <v>2336</v>
      </c>
      <c r="N2123" s="2" t="s">
        <v>4759</v>
      </c>
    </row>
    <row r="2124" spans="1:14" ht="16.5" customHeight="1">
      <c r="A2124" s="2" t="s">
        <v>13</v>
      </c>
      <c r="B2124" s="10">
        <v>3478.5</v>
      </c>
      <c r="C2124" s="2" t="s">
        <v>9793</v>
      </c>
      <c r="D2124" s="2" t="s">
        <v>12</v>
      </c>
      <c r="E2124" s="9" t="s">
        <v>9794</v>
      </c>
      <c r="F2124" s="2" t="s">
        <v>9795</v>
      </c>
      <c r="G2124" s="2" t="s">
        <v>4</v>
      </c>
      <c r="H2124" s="2" t="s">
        <v>3901</v>
      </c>
      <c r="I2124" s="10">
        <v>3478.5</v>
      </c>
      <c r="J2124" s="2" t="s">
        <v>2336</v>
      </c>
      <c r="K2124" s="2" t="s">
        <v>2336</v>
      </c>
      <c r="L2124" s="2" t="s">
        <v>2336</v>
      </c>
      <c r="M2124" s="2" t="s">
        <v>2336</v>
      </c>
      <c r="N2124" s="2" t="s">
        <v>4775</v>
      </c>
    </row>
    <row r="2125" spans="1:14" ht="16.5" customHeight="1">
      <c r="A2125" s="2" t="s">
        <v>13</v>
      </c>
      <c r="B2125" s="10">
        <v>6878.85</v>
      </c>
      <c r="C2125" s="2" t="s">
        <v>9796</v>
      </c>
      <c r="D2125" s="2" t="s">
        <v>12</v>
      </c>
      <c r="E2125" s="9" t="s">
        <v>9797</v>
      </c>
      <c r="F2125" s="2" t="s">
        <v>9798</v>
      </c>
      <c r="G2125" s="2" t="s">
        <v>4</v>
      </c>
      <c r="H2125" s="2" t="s">
        <v>3901</v>
      </c>
      <c r="I2125" s="10">
        <v>6878.85</v>
      </c>
      <c r="J2125" s="2" t="s">
        <v>2336</v>
      </c>
      <c r="K2125" s="2" t="s">
        <v>2336</v>
      </c>
      <c r="L2125" s="2" t="s">
        <v>2336</v>
      </c>
      <c r="M2125" s="2" t="s">
        <v>2336</v>
      </c>
      <c r="N2125" s="2" t="s">
        <v>4759</v>
      </c>
    </row>
    <row r="2126" spans="1:14" ht="16.5" customHeight="1">
      <c r="A2126" s="2" t="s">
        <v>13</v>
      </c>
      <c r="B2126" s="10">
        <v>6106.27</v>
      </c>
      <c r="C2126" s="2" t="s">
        <v>9799</v>
      </c>
      <c r="D2126" s="2" t="s">
        <v>12</v>
      </c>
      <c r="E2126" s="9" t="s">
        <v>9800</v>
      </c>
      <c r="F2126" s="2" t="s">
        <v>9801</v>
      </c>
      <c r="G2126" s="2" t="s">
        <v>4</v>
      </c>
      <c r="H2126" s="2" t="s">
        <v>3901</v>
      </c>
      <c r="I2126" s="10">
        <v>6106.27</v>
      </c>
      <c r="J2126" s="2" t="s">
        <v>2336</v>
      </c>
      <c r="K2126" s="2" t="s">
        <v>2336</v>
      </c>
      <c r="L2126" s="2" t="s">
        <v>2336</v>
      </c>
      <c r="M2126" s="2" t="s">
        <v>2336</v>
      </c>
      <c r="N2126" s="2" t="s">
        <v>4759</v>
      </c>
    </row>
    <row r="2127" spans="1:14" ht="16.5" customHeight="1">
      <c r="A2127" s="2" t="s">
        <v>13</v>
      </c>
      <c r="B2127" s="10">
        <v>16915.8</v>
      </c>
      <c r="C2127" s="2" t="s">
        <v>9802</v>
      </c>
      <c r="D2127" s="2" t="s">
        <v>12</v>
      </c>
      <c r="E2127" s="9" t="s">
        <v>9803</v>
      </c>
      <c r="F2127" s="2" t="s">
        <v>9804</v>
      </c>
      <c r="G2127" s="2" t="s">
        <v>4</v>
      </c>
      <c r="H2127" s="2" t="s">
        <v>3901</v>
      </c>
      <c r="I2127" s="10">
        <v>16915.8</v>
      </c>
      <c r="J2127" s="2" t="s">
        <v>2336</v>
      </c>
      <c r="K2127" s="2" t="s">
        <v>2336</v>
      </c>
      <c r="L2127" s="2" t="s">
        <v>2336</v>
      </c>
      <c r="M2127" s="2" t="s">
        <v>2336</v>
      </c>
      <c r="N2127" s="2" t="s">
        <v>4759</v>
      </c>
    </row>
    <row r="2128" spans="1:14" ht="16.5" customHeight="1">
      <c r="A2128" s="2" t="s">
        <v>13</v>
      </c>
      <c r="B2128" s="10">
        <v>1754.5</v>
      </c>
      <c r="C2128" s="2" t="s">
        <v>9805</v>
      </c>
      <c r="D2128" s="2" t="s">
        <v>12</v>
      </c>
      <c r="E2128" s="9" t="s">
        <v>9806</v>
      </c>
      <c r="F2128" s="2" t="s">
        <v>9807</v>
      </c>
      <c r="G2128" s="2" t="s">
        <v>4</v>
      </c>
      <c r="H2128" s="2" t="s">
        <v>3901</v>
      </c>
      <c r="I2128" s="10">
        <v>1754.5</v>
      </c>
      <c r="J2128" s="2" t="s">
        <v>2336</v>
      </c>
      <c r="K2128" s="2" t="s">
        <v>2336</v>
      </c>
      <c r="L2128" s="2" t="s">
        <v>2336</v>
      </c>
      <c r="M2128" s="2" t="s">
        <v>2336</v>
      </c>
      <c r="N2128" s="2" t="s">
        <v>4759</v>
      </c>
    </row>
    <row r="2129" spans="1:14" ht="16.5" customHeight="1">
      <c r="A2129" s="2" t="s">
        <v>13</v>
      </c>
      <c r="B2129" s="10">
        <v>1367.3</v>
      </c>
      <c r="C2129" s="2" t="s">
        <v>9808</v>
      </c>
      <c r="D2129" s="2" t="s">
        <v>12</v>
      </c>
      <c r="E2129" s="9" t="s">
        <v>9809</v>
      </c>
      <c r="F2129" s="2" t="s">
        <v>9810</v>
      </c>
      <c r="G2129" s="2" t="s">
        <v>4</v>
      </c>
      <c r="H2129" s="2" t="s">
        <v>3901</v>
      </c>
      <c r="I2129" s="10">
        <v>1367.3</v>
      </c>
      <c r="J2129" s="2" t="s">
        <v>2336</v>
      </c>
      <c r="K2129" s="2" t="s">
        <v>2336</v>
      </c>
      <c r="L2129" s="2" t="s">
        <v>2336</v>
      </c>
      <c r="M2129" s="2" t="s">
        <v>2336</v>
      </c>
      <c r="N2129" s="2" t="s">
        <v>4759</v>
      </c>
    </row>
    <row r="2130" spans="1:14" ht="16.5" customHeight="1">
      <c r="A2130" s="2" t="s">
        <v>14</v>
      </c>
      <c r="B2130" s="10">
        <v>81671.58</v>
      </c>
      <c r="C2130" s="2" t="s">
        <v>9811</v>
      </c>
      <c r="D2130" s="2" t="s">
        <v>11</v>
      </c>
      <c r="E2130" s="9" t="s">
        <v>9812</v>
      </c>
      <c r="F2130" s="2" t="s">
        <v>9813</v>
      </c>
      <c r="G2130" s="2" t="s">
        <v>4</v>
      </c>
      <c r="H2130" s="2" t="s">
        <v>3901</v>
      </c>
      <c r="I2130" s="10">
        <v>85818.72</v>
      </c>
      <c r="J2130" s="2" t="s">
        <v>2336</v>
      </c>
      <c r="K2130" s="2" t="s">
        <v>2336</v>
      </c>
      <c r="L2130" s="2" t="s">
        <v>2336</v>
      </c>
      <c r="M2130" s="2" t="s">
        <v>2336</v>
      </c>
      <c r="N2130" s="2" t="s">
        <v>27</v>
      </c>
    </row>
    <row r="2131" spans="1:14" ht="16.5" customHeight="1">
      <c r="A2131" s="2" t="s">
        <v>15</v>
      </c>
      <c r="B2131" s="10">
        <v>47296.75</v>
      </c>
      <c r="C2131" s="2" t="s">
        <v>9814</v>
      </c>
      <c r="D2131" s="2" t="s">
        <v>10</v>
      </c>
      <c r="E2131" s="9" t="s">
        <v>9815</v>
      </c>
      <c r="F2131" s="2" t="s">
        <v>9816</v>
      </c>
      <c r="G2131" s="2" t="s">
        <v>4</v>
      </c>
      <c r="H2131" s="2" t="s">
        <v>3901</v>
      </c>
      <c r="I2131" s="10">
        <v>59755.85</v>
      </c>
      <c r="J2131" s="2" t="s">
        <v>2336</v>
      </c>
      <c r="K2131" s="2" t="s">
        <v>2336</v>
      </c>
      <c r="L2131" s="2" t="s">
        <v>2336</v>
      </c>
      <c r="M2131" s="2" t="s">
        <v>2336</v>
      </c>
      <c r="N2131" s="2" t="s">
        <v>21</v>
      </c>
    </row>
    <row r="2132" spans="1:14" ht="16.5" customHeight="1">
      <c r="A2132" s="2" t="s">
        <v>15</v>
      </c>
      <c r="B2132" s="10">
        <v>28622.58</v>
      </c>
      <c r="C2132" s="2" t="s">
        <v>9817</v>
      </c>
      <c r="D2132" s="2" t="s">
        <v>10</v>
      </c>
      <c r="E2132" s="9" t="s">
        <v>9818</v>
      </c>
      <c r="F2132" s="2" t="s">
        <v>9819</v>
      </c>
      <c r="G2132" s="2" t="s">
        <v>4</v>
      </c>
      <c r="H2132" s="2" t="s">
        <v>3901</v>
      </c>
      <c r="I2132" s="10">
        <v>44034.74</v>
      </c>
      <c r="J2132" s="2" t="s">
        <v>2336</v>
      </c>
      <c r="K2132" s="2" t="s">
        <v>2336</v>
      </c>
      <c r="L2132" s="2" t="s">
        <v>2336</v>
      </c>
      <c r="M2132" s="2" t="s">
        <v>2336</v>
      </c>
      <c r="N2132" s="2" t="s">
        <v>22</v>
      </c>
    </row>
    <row r="2133" spans="1:14" ht="16.5" customHeight="1">
      <c r="A2133" s="2" t="s">
        <v>14</v>
      </c>
      <c r="B2133" s="10">
        <v>22276.1</v>
      </c>
      <c r="C2133" s="2" t="s">
        <v>9820</v>
      </c>
      <c r="D2133" s="2" t="s">
        <v>12</v>
      </c>
      <c r="E2133" s="9" t="s">
        <v>9821</v>
      </c>
      <c r="F2133" s="2" t="s">
        <v>9822</v>
      </c>
      <c r="G2133" s="2" t="s">
        <v>4</v>
      </c>
      <c r="H2133" s="2" t="s">
        <v>3901</v>
      </c>
      <c r="I2133" s="10">
        <v>28038.12</v>
      </c>
      <c r="J2133" s="2" t="s">
        <v>2336</v>
      </c>
      <c r="K2133" s="2" t="s">
        <v>2336</v>
      </c>
      <c r="L2133" s="2" t="s">
        <v>2336</v>
      </c>
      <c r="M2133" s="2" t="s">
        <v>2336</v>
      </c>
      <c r="N2133" s="2" t="s">
        <v>22</v>
      </c>
    </row>
    <row r="2134" spans="1:14" ht="16.5" customHeight="1">
      <c r="A2134" s="2" t="s">
        <v>15</v>
      </c>
      <c r="B2134" s="10">
        <v>26096.13</v>
      </c>
      <c r="C2134" s="2" t="s">
        <v>9823</v>
      </c>
      <c r="D2134" s="2" t="s">
        <v>10</v>
      </c>
      <c r="E2134" s="9" t="s">
        <v>9824</v>
      </c>
      <c r="F2134" s="2" t="s">
        <v>9825</v>
      </c>
      <c r="G2134" s="2" t="s">
        <v>4</v>
      </c>
      <c r="H2134" s="2" t="s">
        <v>3901</v>
      </c>
      <c r="I2134" s="10">
        <v>40147.879999999997</v>
      </c>
      <c r="J2134" s="2" t="s">
        <v>2336</v>
      </c>
      <c r="K2134" s="2" t="s">
        <v>2336</v>
      </c>
      <c r="L2134" s="2" t="s">
        <v>2336</v>
      </c>
      <c r="M2134" s="2" t="s">
        <v>2336</v>
      </c>
      <c r="N2134" s="2" t="s">
        <v>22</v>
      </c>
    </row>
    <row r="2135" spans="1:14" ht="16.5" customHeight="1">
      <c r="A2135" s="2" t="s">
        <v>16</v>
      </c>
      <c r="B2135" s="10">
        <v>7909809.0199999996</v>
      </c>
      <c r="C2135" s="2" t="s">
        <v>9826</v>
      </c>
      <c r="D2135" s="2" t="s">
        <v>11</v>
      </c>
      <c r="E2135" s="9" t="s">
        <v>9827</v>
      </c>
      <c r="F2135" s="2" t="s">
        <v>9828</v>
      </c>
      <c r="G2135" s="2" t="s">
        <v>4</v>
      </c>
      <c r="H2135" s="2" t="s">
        <v>3901</v>
      </c>
      <c r="I2135" s="10">
        <v>8491646.1699999999</v>
      </c>
      <c r="J2135" s="2" t="s">
        <v>2336</v>
      </c>
      <c r="K2135" s="2" t="s">
        <v>2336</v>
      </c>
      <c r="L2135" s="2" t="s">
        <v>2336</v>
      </c>
      <c r="M2135" s="2" t="s">
        <v>2336</v>
      </c>
      <c r="N2135" s="2" t="s">
        <v>21</v>
      </c>
    </row>
    <row r="2136" spans="1:14" ht="16.5" customHeight="1">
      <c r="A2136" s="2" t="s">
        <v>16</v>
      </c>
      <c r="B2136" s="10">
        <v>226183.41</v>
      </c>
      <c r="C2136" s="2" t="s">
        <v>9829</v>
      </c>
      <c r="D2136" s="2" t="s">
        <v>12</v>
      </c>
      <c r="E2136" s="9" t="s">
        <v>9830</v>
      </c>
      <c r="F2136" s="2" t="s">
        <v>9831</v>
      </c>
      <c r="G2136" s="2" t="s">
        <v>4</v>
      </c>
      <c r="H2136" s="2" t="s">
        <v>3901</v>
      </c>
      <c r="I2136" s="10">
        <v>334421.15999999997</v>
      </c>
      <c r="J2136" s="2" t="s">
        <v>2336</v>
      </c>
      <c r="K2136" s="2" t="s">
        <v>2336</v>
      </c>
      <c r="L2136" s="2" t="s">
        <v>2336</v>
      </c>
      <c r="M2136" s="2" t="s">
        <v>2336</v>
      </c>
      <c r="N2136" s="2" t="s">
        <v>26</v>
      </c>
    </row>
    <row r="2137" spans="1:14" ht="16.5" customHeight="1">
      <c r="A2137" s="2" t="s">
        <v>14</v>
      </c>
      <c r="B2137" s="4">
        <v>102564</v>
      </c>
      <c r="C2137" s="2" t="s">
        <v>9832</v>
      </c>
      <c r="D2137" s="2" t="s">
        <v>11</v>
      </c>
      <c r="E2137" s="9" t="s">
        <v>9833</v>
      </c>
      <c r="F2137" s="2" t="s">
        <v>9834</v>
      </c>
      <c r="G2137" s="2" t="s">
        <v>4</v>
      </c>
      <c r="H2137" s="2" t="s">
        <v>3901</v>
      </c>
      <c r="I2137" s="4">
        <v>122100</v>
      </c>
      <c r="J2137" s="2" t="s">
        <v>2336</v>
      </c>
      <c r="K2137" s="2" t="s">
        <v>2336</v>
      </c>
      <c r="L2137" s="2" t="s">
        <v>2336</v>
      </c>
      <c r="M2137" s="2" t="s">
        <v>2336</v>
      </c>
      <c r="N2137" s="2" t="s">
        <v>27</v>
      </c>
    </row>
    <row r="2138" spans="1:14" ht="16.5" customHeight="1">
      <c r="A2138" s="2" t="s">
        <v>15</v>
      </c>
      <c r="B2138" s="10">
        <v>142078.20000000001</v>
      </c>
      <c r="C2138" s="2" t="s">
        <v>9835</v>
      </c>
      <c r="D2138" s="2" t="s">
        <v>10</v>
      </c>
      <c r="E2138" s="9" t="s">
        <v>9836</v>
      </c>
      <c r="F2138" s="2" t="s">
        <v>9837</v>
      </c>
      <c r="G2138" s="2" t="s">
        <v>4</v>
      </c>
      <c r="H2138" s="2" t="s">
        <v>3901</v>
      </c>
      <c r="I2138" s="10">
        <v>151265.79</v>
      </c>
      <c r="J2138" s="2" t="s">
        <v>2336</v>
      </c>
      <c r="K2138" s="2" t="s">
        <v>2336</v>
      </c>
      <c r="L2138" s="2" t="s">
        <v>2336</v>
      </c>
      <c r="M2138" s="2" t="s">
        <v>2336</v>
      </c>
      <c r="N2138" s="2" t="s">
        <v>4759</v>
      </c>
    </row>
    <row r="2139" spans="1:14" ht="16.5" customHeight="1">
      <c r="A2139" s="2" t="s">
        <v>14</v>
      </c>
      <c r="B2139" s="10">
        <v>65083.48</v>
      </c>
      <c r="C2139" s="2" t="s">
        <v>9838</v>
      </c>
      <c r="D2139" s="2" t="s">
        <v>12</v>
      </c>
      <c r="E2139" s="9" t="s">
        <v>9839</v>
      </c>
      <c r="F2139" s="2" t="s">
        <v>9840</v>
      </c>
      <c r="G2139" s="2" t="s">
        <v>4</v>
      </c>
      <c r="H2139" s="2" t="s">
        <v>3901</v>
      </c>
      <c r="I2139" s="10">
        <v>73673.509999999995</v>
      </c>
      <c r="J2139" s="2" t="s">
        <v>2336</v>
      </c>
      <c r="K2139" s="2" t="s">
        <v>2336</v>
      </c>
      <c r="L2139" s="2" t="s">
        <v>2336</v>
      </c>
      <c r="M2139" s="2" t="s">
        <v>2336</v>
      </c>
      <c r="N2139" s="2" t="s">
        <v>21</v>
      </c>
    </row>
    <row r="2140" spans="1:14" ht="16.5" customHeight="1">
      <c r="A2140" s="2" t="s">
        <v>14</v>
      </c>
      <c r="B2140" s="10">
        <v>28713.3</v>
      </c>
      <c r="C2140" s="2" t="s">
        <v>9838</v>
      </c>
      <c r="D2140" s="2" t="s">
        <v>12</v>
      </c>
      <c r="E2140" s="9" t="s">
        <v>9841</v>
      </c>
      <c r="F2140" s="2" t="s">
        <v>9840</v>
      </c>
      <c r="G2140" s="2" t="s">
        <v>4</v>
      </c>
      <c r="H2140" s="2" t="s">
        <v>3901</v>
      </c>
      <c r="I2140" s="10">
        <v>32503.02</v>
      </c>
      <c r="J2140" s="2" t="s">
        <v>2336</v>
      </c>
      <c r="K2140" s="2" t="s">
        <v>2336</v>
      </c>
      <c r="L2140" s="2" t="s">
        <v>2336</v>
      </c>
      <c r="M2140" s="2" t="s">
        <v>2336</v>
      </c>
      <c r="N2140" s="2" t="s">
        <v>21</v>
      </c>
    </row>
    <row r="2141" spans="1:14" ht="16.5" customHeight="1">
      <c r="A2141" s="2" t="s">
        <v>14</v>
      </c>
      <c r="B2141" s="10">
        <v>52641.05</v>
      </c>
      <c r="C2141" s="2" t="s">
        <v>9838</v>
      </c>
      <c r="D2141" s="2" t="s">
        <v>12</v>
      </c>
      <c r="E2141" s="9" t="s">
        <v>9842</v>
      </c>
      <c r="F2141" s="2" t="s">
        <v>9840</v>
      </c>
      <c r="G2141" s="2" t="s">
        <v>4</v>
      </c>
      <c r="H2141" s="2" t="s">
        <v>3901</v>
      </c>
      <c r="I2141" s="10">
        <v>59588.87</v>
      </c>
      <c r="J2141" s="2" t="s">
        <v>2336</v>
      </c>
      <c r="K2141" s="2" t="s">
        <v>2336</v>
      </c>
      <c r="L2141" s="2" t="s">
        <v>2336</v>
      </c>
      <c r="M2141" s="2" t="s">
        <v>2336</v>
      </c>
      <c r="N2141" s="2" t="s">
        <v>21</v>
      </c>
    </row>
    <row r="2142" spans="1:14" ht="16.5" customHeight="1">
      <c r="A2142" s="2" t="s">
        <v>13</v>
      </c>
      <c r="B2142" s="10">
        <v>120779.34</v>
      </c>
      <c r="C2142" s="2" t="s">
        <v>9843</v>
      </c>
      <c r="D2142" s="2" t="s">
        <v>11</v>
      </c>
      <c r="E2142" s="9" t="s">
        <v>9844</v>
      </c>
      <c r="F2142" s="2" t="s">
        <v>9845</v>
      </c>
      <c r="G2142" s="2" t="s">
        <v>4</v>
      </c>
      <c r="H2142" s="2" t="s">
        <v>3901</v>
      </c>
      <c r="I2142" s="10">
        <v>188345.72</v>
      </c>
      <c r="J2142" s="2" t="s">
        <v>2336</v>
      </c>
      <c r="K2142" s="2" t="s">
        <v>2336</v>
      </c>
      <c r="L2142" s="2" t="s">
        <v>2336</v>
      </c>
      <c r="M2142" s="2" t="s">
        <v>2336</v>
      </c>
      <c r="N2142" s="2" t="s">
        <v>4759</v>
      </c>
    </row>
    <row r="2143" spans="1:14" ht="16.5" customHeight="1">
      <c r="A2143" s="2" t="s">
        <v>14</v>
      </c>
      <c r="B2143" s="10">
        <v>45154.41</v>
      </c>
      <c r="C2143" s="2" t="s">
        <v>9846</v>
      </c>
      <c r="D2143" s="2" t="s">
        <v>12</v>
      </c>
      <c r="E2143" s="9" t="s">
        <v>9847</v>
      </c>
      <c r="F2143" s="2" t="s">
        <v>9848</v>
      </c>
      <c r="G2143" s="2" t="s">
        <v>4</v>
      </c>
      <c r="H2143" s="2" t="s">
        <v>3901</v>
      </c>
      <c r="I2143" s="10">
        <v>45154.41</v>
      </c>
      <c r="J2143" s="2" t="s">
        <v>2336</v>
      </c>
      <c r="K2143" s="2" t="s">
        <v>2336</v>
      </c>
      <c r="L2143" s="2" t="s">
        <v>2336</v>
      </c>
      <c r="M2143" s="2" t="s">
        <v>2336</v>
      </c>
      <c r="N2143" s="2" t="s">
        <v>21</v>
      </c>
    </row>
    <row r="2144" spans="1:14" ht="16.5" customHeight="1">
      <c r="A2144" s="2" t="s">
        <v>4338</v>
      </c>
      <c r="B2144" s="4">
        <v>74030</v>
      </c>
      <c r="C2144" s="2" t="s">
        <v>9849</v>
      </c>
      <c r="D2144" s="2" t="s">
        <v>11</v>
      </c>
      <c r="E2144" s="9" t="s">
        <v>9850</v>
      </c>
      <c r="F2144" s="2" t="s">
        <v>9851</v>
      </c>
      <c r="G2144" s="2" t="s">
        <v>4</v>
      </c>
      <c r="H2144" s="2" t="s">
        <v>3901</v>
      </c>
      <c r="I2144" s="4">
        <v>82500</v>
      </c>
      <c r="J2144" s="2" t="s">
        <v>2336</v>
      </c>
      <c r="K2144" s="2" t="s">
        <v>2336</v>
      </c>
      <c r="L2144" s="2" t="s">
        <v>2336</v>
      </c>
      <c r="M2144" s="2" t="s">
        <v>2336</v>
      </c>
      <c r="N2144" s="2" t="s">
        <v>27</v>
      </c>
    </row>
    <row r="2145" spans="1:14" ht="16.5" customHeight="1">
      <c r="A2145" s="2" t="s">
        <v>6822</v>
      </c>
      <c r="B2145" s="4">
        <v>0</v>
      </c>
      <c r="C2145" s="2" t="s">
        <v>9852</v>
      </c>
      <c r="D2145" s="2" t="s">
        <v>9</v>
      </c>
      <c r="E2145" s="9" t="s">
        <v>9853</v>
      </c>
      <c r="F2145" s="2" t="s">
        <v>9854</v>
      </c>
      <c r="G2145" s="2" t="s">
        <v>4</v>
      </c>
      <c r="H2145" s="2" t="s">
        <v>3901</v>
      </c>
      <c r="I2145" s="4">
        <v>0</v>
      </c>
      <c r="J2145" s="2" t="s">
        <v>2336</v>
      </c>
      <c r="K2145" s="2" t="s">
        <v>2336</v>
      </c>
      <c r="L2145" s="2" t="s">
        <v>2336</v>
      </c>
      <c r="M2145" s="2" t="s">
        <v>2336</v>
      </c>
      <c r="N2145" s="2" t="s">
        <v>4759</v>
      </c>
    </row>
    <row r="2146" spans="1:14" ht="16.5" customHeight="1">
      <c r="A2146" s="2" t="s">
        <v>6822</v>
      </c>
      <c r="B2146" s="4">
        <v>0</v>
      </c>
      <c r="C2146" s="2" t="s">
        <v>9852</v>
      </c>
      <c r="D2146" s="2" t="s">
        <v>9</v>
      </c>
      <c r="E2146" s="9" t="s">
        <v>9855</v>
      </c>
      <c r="F2146" s="2" t="s">
        <v>9854</v>
      </c>
      <c r="G2146" s="2" t="s">
        <v>4</v>
      </c>
      <c r="H2146" s="2" t="s">
        <v>3901</v>
      </c>
      <c r="I2146" s="4">
        <v>0</v>
      </c>
      <c r="J2146" s="2" t="s">
        <v>2336</v>
      </c>
      <c r="K2146" s="2" t="s">
        <v>2336</v>
      </c>
      <c r="L2146" s="2" t="s">
        <v>2336</v>
      </c>
      <c r="M2146" s="2" t="s">
        <v>2336</v>
      </c>
      <c r="N2146" s="2" t="s">
        <v>4759</v>
      </c>
    </row>
    <row r="2147" spans="1:14" ht="16.5" customHeight="1">
      <c r="A2147" s="2" t="s">
        <v>6822</v>
      </c>
      <c r="B2147" s="4">
        <v>0</v>
      </c>
      <c r="C2147" s="2" t="s">
        <v>9852</v>
      </c>
      <c r="D2147" s="2" t="s">
        <v>9</v>
      </c>
      <c r="E2147" s="9" t="s">
        <v>9856</v>
      </c>
      <c r="F2147" s="2" t="s">
        <v>9854</v>
      </c>
      <c r="G2147" s="2" t="s">
        <v>4</v>
      </c>
      <c r="H2147" s="2" t="s">
        <v>3901</v>
      </c>
      <c r="I2147" s="4">
        <v>0</v>
      </c>
      <c r="J2147" s="2" t="s">
        <v>2336</v>
      </c>
      <c r="K2147" s="2" t="s">
        <v>2336</v>
      </c>
      <c r="L2147" s="2" t="s">
        <v>2336</v>
      </c>
      <c r="M2147" s="2" t="s">
        <v>2336</v>
      </c>
      <c r="N2147" s="2" t="s">
        <v>4759</v>
      </c>
    </row>
    <row r="2148" spans="1:14" ht="16.5" customHeight="1">
      <c r="A2148" s="2" t="s">
        <v>6822</v>
      </c>
      <c r="B2148" s="4">
        <v>0</v>
      </c>
      <c r="C2148" s="2" t="s">
        <v>9852</v>
      </c>
      <c r="D2148" s="2" t="s">
        <v>9</v>
      </c>
      <c r="E2148" s="9" t="s">
        <v>9857</v>
      </c>
      <c r="F2148" s="2" t="s">
        <v>9854</v>
      </c>
      <c r="G2148" s="2" t="s">
        <v>4</v>
      </c>
      <c r="H2148" s="2" t="s">
        <v>3901</v>
      </c>
      <c r="I2148" s="4">
        <v>0</v>
      </c>
      <c r="J2148" s="2" t="s">
        <v>2336</v>
      </c>
      <c r="K2148" s="2" t="s">
        <v>2336</v>
      </c>
      <c r="L2148" s="2" t="s">
        <v>2336</v>
      </c>
      <c r="M2148" s="2" t="s">
        <v>2336</v>
      </c>
      <c r="N2148" s="2" t="s">
        <v>4759</v>
      </c>
    </row>
    <row r="2149" spans="1:14" ht="16.5" customHeight="1">
      <c r="A2149" s="2" t="s">
        <v>6822</v>
      </c>
      <c r="B2149" s="4">
        <v>0</v>
      </c>
      <c r="C2149" s="2" t="s">
        <v>9852</v>
      </c>
      <c r="D2149" s="2" t="s">
        <v>9</v>
      </c>
      <c r="E2149" s="9" t="s">
        <v>9858</v>
      </c>
      <c r="F2149" s="2" t="s">
        <v>9854</v>
      </c>
      <c r="G2149" s="2" t="s">
        <v>4</v>
      </c>
      <c r="H2149" s="2" t="s">
        <v>3901</v>
      </c>
      <c r="I2149" s="4">
        <v>0</v>
      </c>
      <c r="J2149" s="2" t="s">
        <v>2336</v>
      </c>
      <c r="K2149" s="2" t="s">
        <v>2336</v>
      </c>
      <c r="L2149" s="2" t="s">
        <v>2336</v>
      </c>
      <c r="M2149" s="2" t="s">
        <v>2336</v>
      </c>
      <c r="N2149" s="2" t="s">
        <v>4759</v>
      </c>
    </row>
    <row r="2150" spans="1:14" ht="16.5" customHeight="1">
      <c r="A2150" s="2" t="s">
        <v>6822</v>
      </c>
      <c r="B2150" s="4">
        <v>0</v>
      </c>
      <c r="C2150" s="2" t="s">
        <v>9852</v>
      </c>
      <c r="D2150" s="2" t="s">
        <v>9</v>
      </c>
      <c r="E2150" s="9" t="s">
        <v>9859</v>
      </c>
      <c r="F2150" s="2" t="s">
        <v>9854</v>
      </c>
      <c r="G2150" s="2" t="s">
        <v>4</v>
      </c>
      <c r="H2150" s="2" t="s">
        <v>3901</v>
      </c>
      <c r="I2150" s="4">
        <v>0</v>
      </c>
      <c r="J2150" s="2" t="s">
        <v>2336</v>
      </c>
      <c r="K2150" s="2" t="s">
        <v>2336</v>
      </c>
      <c r="L2150" s="2" t="s">
        <v>2336</v>
      </c>
      <c r="M2150" s="2" t="s">
        <v>2336</v>
      </c>
      <c r="N2150" s="2" t="s">
        <v>4759</v>
      </c>
    </row>
    <row r="2151" spans="1:14" ht="16.5" customHeight="1">
      <c r="A2151" s="2" t="s">
        <v>15</v>
      </c>
      <c r="B2151" s="10">
        <v>213911.86</v>
      </c>
      <c r="C2151" s="2" t="s">
        <v>9860</v>
      </c>
      <c r="D2151" s="2" t="s">
        <v>10</v>
      </c>
      <c r="E2151" s="9" t="s">
        <v>9861</v>
      </c>
      <c r="F2151" s="2" t="s">
        <v>9862</v>
      </c>
      <c r="G2151" s="2" t="s">
        <v>4</v>
      </c>
      <c r="H2151" s="2" t="s">
        <v>3901</v>
      </c>
      <c r="I2151" s="10">
        <v>241631.47</v>
      </c>
      <c r="J2151" s="2" t="s">
        <v>2336</v>
      </c>
      <c r="K2151" s="2" t="s">
        <v>2336</v>
      </c>
      <c r="L2151" s="2" t="s">
        <v>2336</v>
      </c>
      <c r="M2151" s="2" t="s">
        <v>2336</v>
      </c>
      <c r="N2151" s="2" t="s">
        <v>4759</v>
      </c>
    </row>
    <row r="2152" spans="1:14" ht="16.5" customHeight="1">
      <c r="A2152" s="2" t="s">
        <v>15</v>
      </c>
      <c r="B2152" s="10">
        <v>17520.8</v>
      </c>
      <c r="C2152" s="2" t="s">
        <v>9863</v>
      </c>
      <c r="D2152" s="2" t="s">
        <v>12</v>
      </c>
      <c r="E2152" s="9" t="s">
        <v>9864</v>
      </c>
      <c r="F2152" s="2" t="s">
        <v>9865</v>
      </c>
      <c r="G2152" s="2" t="s">
        <v>4</v>
      </c>
      <c r="H2152" s="2" t="s">
        <v>3901</v>
      </c>
      <c r="I2152" s="10">
        <v>26305.4</v>
      </c>
      <c r="J2152" s="2" t="s">
        <v>2336</v>
      </c>
      <c r="K2152" s="2" t="s">
        <v>2336</v>
      </c>
      <c r="L2152" s="2" t="s">
        <v>2336</v>
      </c>
      <c r="M2152" s="2" t="s">
        <v>2336</v>
      </c>
      <c r="N2152" s="2" t="s">
        <v>21</v>
      </c>
    </row>
    <row r="2153" spans="1:14" ht="16.5" customHeight="1">
      <c r="A2153" s="2" t="s">
        <v>4338</v>
      </c>
      <c r="B2153" s="10">
        <v>169287.8</v>
      </c>
      <c r="C2153" s="2" t="s">
        <v>9866</v>
      </c>
      <c r="D2153" s="2" t="s">
        <v>12</v>
      </c>
      <c r="E2153" s="9" t="s">
        <v>9867</v>
      </c>
      <c r="F2153" s="2" t="s">
        <v>9868</v>
      </c>
      <c r="G2153" s="2" t="s">
        <v>4</v>
      </c>
      <c r="H2153" s="2" t="s">
        <v>3901</v>
      </c>
      <c r="I2153" s="10">
        <v>169287.8</v>
      </c>
      <c r="J2153" s="2" t="s">
        <v>2336</v>
      </c>
      <c r="K2153" s="2" t="s">
        <v>2336</v>
      </c>
      <c r="L2153" s="2" t="s">
        <v>2336</v>
      </c>
      <c r="M2153" s="2" t="s">
        <v>2336</v>
      </c>
      <c r="N2153" s="2" t="s">
        <v>27</v>
      </c>
    </row>
    <row r="2154" spans="1:14" ht="16.5" customHeight="1">
      <c r="A2154" s="2" t="s">
        <v>13</v>
      </c>
      <c r="B2154" s="4">
        <v>60480</v>
      </c>
      <c r="C2154" s="2" t="s">
        <v>9869</v>
      </c>
      <c r="D2154" s="2" t="s">
        <v>12</v>
      </c>
      <c r="E2154" s="9" t="s">
        <v>9870</v>
      </c>
      <c r="F2154" s="2" t="s">
        <v>9871</v>
      </c>
      <c r="G2154" s="2" t="s">
        <v>4</v>
      </c>
      <c r="H2154" s="2" t="s">
        <v>3901</v>
      </c>
      <c r="I2154" s="4">
        <v>60480</v>
      </c>
      <c r="J2154" s="2" t="s">
        <v>2336</v>
      </c>
      <c r="K2154" s="2" t="s">
        <v>2336</v>
      </c>
      <c r="L2154" s="2" t="s">
        <v>2336</v>
      </c>
      <c r="M2154" s="2" t="s">
        <v>2336</v>
      </c>
      <c r="N2154" s="2" t="s">
        <v>22</v>
      </c>
    </row>
    <row r="2155" spans="1:14" ht="16.5" customHeight="1">
      <c r="A2155" s="2" t="s">
        <v>13</v>
      </c>
      <c r="B2155" s="10">
        <v>115919.97</v>
      </c>
      <c r="C2155" s="2" t="s">
        <v>9872</v>
      </c>
      <c r="D2155" s="2" t="s">
        <v>12</v>
      </c>
      <c r="E2155" s="9" t="s">
        <v>9873</v>
      </c>
      <c r="F2155" s="2" t="s">
        <v>9874</v>
      </c>
      <c r="G2155" s="2" t="s">
        <v>4</v>
      </c>
      <c r="H2155" s="2" t="s">
        <v>3901</v>
      </c>
      <c r="I2155" s="10">
        <v>115919.97</v>
      </c>
      <c r="J2155" s="2" t="s">
        <v>2336</v>
      </c>
      <c r="K2155" s="2" t="s">
        <v>2336</v>
      </c>
      <c r="L2155" s="2" t="s">
        <v>2336</v>
      </c>
      <c r="M2155" s="2" t="s">
        <v>2336</v>
      </c>
      <c r="N2155" s="2" t="s">
        <v>22</v>
      </c>
    </row>
    <row r="2156" spans="1:14" ht="16.5" customHeight="1">
      <c r="A2156" s="2" t="s">
        <v>17</v>
      </c>
      <c r="B2156" s="10">
        <v>97640.320000000007</v>
      </c>
      <c r="C2156" s="2" t="s">
        <v>9875</v>
      </c>
      <c r="D2156" s="2" t="s">
        <v>11</v>
      </c>
      <c r="E2156" s="9" t="s">
        <v>9876</v>
      </c>
      <c r="F2156" s="2" t="s">
        <v>9877</v>
      </c>
      <c r="G2156" s="2" t="s">
        <v>4</v>
      </c>
      <c r="H2156" s="2" t="s">
        <v>3901</v>
      </c>
      <c r="I2156" s="10">
        <v>97640.320000000007</v>
      </c>
      <c r="J2156" s="2" t="s">
        <v>4266</v>
      </c>
      <c r="K2156" s="2" t="s">
        <v>4267</v>
      </c>
      <c r="L2156" s="2" t="s">
        <v>4268</v>
      </c>
      <c r="M2156" s="2" t="s">
        <v>3910</v>
      </c>
      <c r="N2156" s="2" t="s">
        <v>26</v>
      </c>
    </row>
    <row r="2157" spans="1:14" ht="16.5" customHeight="1">
      <c r="A2157" s="2" t="s">
        <v>15</v>
      </c>
      <c r="B2157" s="10">
        <v>121763.61</v>
      </c>
      <c r="C2157" s="2" t="s">
        <v>9878</v>
      </c>
      <c r="D2157" s="2" t="s">
        <v>10</v>
      </c>
      <c r="E2157" s="9" t="s">
        <v>9879</v>
      </c>
      <c r="F2157" s="2" t="s">
        <v>9880</v>
      </c>
      <c r="G2157" s="2" t="s">
        <v>4</v>
      </c>
      <c r="H2157" s="2" t="s">
        <v>3901</v>
      </c>
      <c r="I2157" s="10">
        <v>128510.41</v>
      </c>
      <c r="J2157" s="2" t="s">
        <v>2336</v>
      </c>
      <c r="K2157" s="2" t="s">
        <v>2336</v>
      </c>
      <c r="L2157" s="2" t="s">
        <v>2336</v>
      </c>
      <c r="M2157" s="2" t="s">
        <v>2336</v>
      </c>
      <c r="N2157" s="2" t="s">
        <v>4759</v>
      </c>
    </row>
    <row r="2158" spans="1:14" ht="16.5" customHeight="1">
      <c r="A2158" s="2" t="s">
        <v>16</v>
      </c>
      <c r="B2158" s="10">
        <v>24405.7</v>
      </c>
      <c r="C2158" s="2" t="s">
        <v>9881</v>
      </c>
      <c r="D2158" s="2" t="s">
        <v>12</v>
      </c>
      <c r="E2158" s="9" t="s">
        <v>9882</v>
      </c>
      <c r="F2158" s="2" t="s">
        <v>9883</v>
      </c>
      <c r="G2158" s="2" t="s">
        <v>4</v>
      </c>
      <c r="H2158" s="2" t="s">
        <v>3901</v>
      </c>
      <c r="I2158" s="4">
        <v>52030</v>
      </c>
      <c r="J2158" s="2" t="s">
        <v>2336</v>
      </c>
      <c r="K2158" s="2" t="s">
        <v>2336</v>
      </c>
      <c r="L2158" s="2" t="s">
        <v>2336</v>
      </c>
      <c r="M2158" s="2" t="s">
        <v>2336</v>
      </c>
      <c r="N2158" s="2" t="s">
        <v>21</v>
      </c>
    </row>
    <row r="2159" spans="1:14" ht="16.5" customHeight="1">
      <c r="A2159" s="2" t="s">
        <v>16</v>
      </c>
      <c r="B2159" s="10">
        <v>27506.93</v>
      </c>
      <c r="C2159" s="2" t="s">
        <v>9881</v>
      </c>
      <c r="D2159" s="2" t="s">
        <v>12</v>
      </c>
      <c r="E2159" s="9" t="s">
        <v>9884</v>
      </c>
      <c r="F2159" s="2" t="s">
        <v>9883</v>
      </c>
      <c r="G2159" s="2" t="s">
        <v>4</v>
      </c>
      <c r="H2159" s="2" t="s">
        <v>3901</v>
      </c>
      <c r="I2159" s="10">
        <v>60022.05</v>
      </c>
      <c r="J2159" s="2" t="s">
        <v>2336</v>
      </c>
      <c r="K2159" s="2" t="s">
        <v>2336</v>
      </c>
      <c r="L2159" s="2" t="s">
        <v>2336</v>
      </c>
      <c r="M2159" s="2" t="s">
        <v>2336</v>
      </c>
      <c r="N2159" s="2" t="s">
        <v>21</v>
      </c>
    </row>
    <row r="2160" spans="1:14" ht="16.5" customHeight="1">
      <c r="A2160" s="2" t="s">
        <v>13</v>
      </c>
      <c r="B2160" s="10">
        <v>3354.12</v>
      </c>
      <c r="C2160" s="2" t="s">
        <v>9885</v>
      </c>
      <c r="D2160" s="2" t="s">
        <v>12</v>
      </c>
      <c r="E2160" s="9" t="s">
        <v>9886</v>
      </c>
      <c r="F2160" s="2" t="s">
        <v>9887</v>
      </c>
      <c r="G2160" s="2" t="s">
        <v>4</v>
      </c>
      <c r="H2160" s="2" t="s">
        <v>3901</v>
      </c>
      <c r="I2160" s="10">
        <v>3354.12</v>
      </c>
      <c r="J2160" s="2" t="s">
        <v>2336</v>
      </c>
      <c r="K2160" s="2" t="s">
        <v>2336</v>
      </c>
      <c r="L2160" s="2" t="s">
        <v>2336</v>
      </c>
      <c r="M2160" s="2" t="s">
        <v>2336</v>
      </c>
      <c r="N2160" s="2" t="s">
        <v>27</v>
      </c>
    </row>
    <row r="2161" spans="1:14" ht="16.5" customHeight="1">
      <c r="A2161" s="2" t="s">
        <v>6822</v>
      </c>
      <c r="B2161" s="4">
        <v>0</v>
      </c>
      <c r="C2161" s="2" t="s">
        <v>9852</v>
      </c>
      <c r="D2161" s="2" t="s">
        <v>9</v>
      </c>
      <c r="E2161" s="9" t="s">
        <v>9888</v>
      </c>
      <c r="F2161" s="2" t="s">
        <v>9854</v>
      </c>
      <c r="G2161" s="2" t="s">
        <v>4</v>
      </c>
      <c r="H2161" s="2" t="s">
        <v>3901</v>
      </c>
      <c r="I2161" s="4">
        <v>0</v>
      </c>
      <c r="J2161" s="2" t="s">
        <v>2336</v>
      </c>
      <c r="K2161" s="2" t="s">
        <v>2336</v>
      </c>
      <c r="L2161" s="2" t="s">
        <v>2336</v>
      </c>
      <c r="M2161" s="2" t="s">
        <v>2336</v>
      </c>
      <c r="N2161" s="2" t="s">
        <v>4759</v>
      </c>
    </row>
    <row r="2162" spans="1:14" ht="16.5" customHeight="1">
      <c r="A2162" s="2" t="s">
        <v>6822</v>
      </c>
      <c r="B2162" s="4">
        <v>0</v>
      </c>
      <c r="C2162" s="2" t="s">
        <v>9852</v>
      </c>
      <c r="D2162" s="2" t="s">
        <v>9</v>
      </c>
      <c r="E2162" s="9" t="s">
        <v>9889</v>
      </c>
      <c r="F2162" s="2" t="s">
        <v>9854</v>
      </c>
      <c r="G2162" s="2" t="s">
        <v>4</v>
      </c>
      <c r="H2162" s="2" t="s">
        <v>3901</v>
      </c>
      <c r="I2162" s="4">
        <v>0</v>
      </c>
      <c r="J2162" s="2" t="s">
        <v>2336</v>
      </c>
      <c r="K2162" s="2" t="s">
        <v>2336</v>
      </c>
      <c r="L2162" s="2" t="s">
        <v>2336</v>
      </c>
      <c r="M2162" s="2" t="s">
        <v>2336</v>
      </c>
      <c r="N2162" s="2" t="s">
        <v>4759</v>
      </c>
    </row>
    <row r="2163" spans="1:14" ht="16.5" customHeight="1">
      <c r="A2163" s="2" t="s">
        <v>6822</v>
      </c>
      <c r="B2163" s="4">
        <v>0</v>
      </c>
      <c r="C2163" s="2" t="s">
        <v>9852</v>
      </c>
      <c r="D2163" s="2" t="s">
        <v>9</v>
      </c>
      <c r="E2163" s="9" t="s">
        <v>9890</v>
      </c>
      <c r="F2163" s="2" t="s">
        <v>9854</v>
      </c>
      <c r="G2163" s="2" t="s">
        <v>4</v>
      </c>
      <c r="H2163" s="2" t="s">
        <v>3901</v>
      </c>
      <c r="I2163" s="4">
        <v>0</v>
      </c>
      <c r="J2163" s="2" t="s">
        <v>2336</v>
      </c>
      <c r="K2163" s="2" t="s">
        <v>2336</v>
      </c>
      <c r="L2163" s="2" t="s">
        <v>2336</v>
      </c>
      <c r="M2163" s="2" t="s">
        <v>2336</v>
      </c>
      <c r="N2163" s="2" t="s">
        <v>4759</v>
      </c>
    </row>
    <row r="2164" spans="1:14" ht="16.5" customHeight="1">
      <c r="A2164" s="2" t="s">
        <v>6822</v>
      </c>
      <c r="B2164" s="4">
        <v>0</v>
      </c>
      <c r="C2164" s="2" t="s">
        <v>9852</v>
      </c>
      <c r="D2164" s="2" t="s">
        <v>9</v>
      </c>
      <c r="E2164" s="9" t="s">
        <v>9891</v>
      </c>
      <c r="F2164" s="2" t="s">
        <v>9854</v>
      </c>
      <c r="G2164" s="2" t="s">
        <v>4</v>
      </c>
      <c r="H2164" s="2" t="s">
        <v>3901</v>
      </c>
      <c r="I2164" s="4">
        <v>0</v>
      </c>
      <c r="J2164" s="2" t="s">
        <v>2336</v>
      </c>
      <c r="K2164" s="2" t="s">
        <v>2336</v>
      </c>
      <c r="L2164" s="2" t="s">
        <v>2336</v>
      </c>
      <c r="M2164" s="2" t="s">
        <v>2336</v>
      </c>
      <c r="N2164" s="2" t="s">
        <v>4759</v>
      </c>
    </row>
    <row r="2165" spans="1:14" ht="16.5" customHeight="1">
      <c r="A2165" s="2" t="s">
        <v>6822</v>
      </c>
      <c r="B2165" s="4">
        <v>0</v>
      </c>
      <c r="C2165" s="2" t="s">
        <v>9852</v>
      </c>
      <c r="D2165" s="2" t="s">
        <v>9</v>
      </c>
      <c r="E2165" s="9" t="s">
        <v>9892</v>
      </c>
      <c r="F2165" s="2" t="s">
        <v>9854</v>
      </c>
      <c r="G2165" s="2" t="s">
        <v>4</v>
      </c>
      <c r="H2165" s="2" t="s">
        <v>3901</v>
      </c>
      <c r="I2165" s="4">
        <v>0</v>
      </c>
      <c r="J2165" s="2" t="s">
        <v>2336</v>
      </c>
      <c r="K2165" s="2" t="s">
        <v>2336</v>
      </c>
      <c r="L2165" s="2" t="s">
        <v>2336</v>
      </c>
      <c r="M2165" s="2" t="s">
        <v>2336</v>
      </c>
      <c r="N2165" s="2" t="s">
        <v>4759</v>
      </c>
    </row>
    <row r="2166" spans="1:14" ht="16.5" customHeight="1">
      <c r="A2166" s="2" t="s">
        <v>6822</v>
      </c>
      <c r="B2166" s="4">
        <v>0</v>
      </c>
      <c r="C2166" s="2" t="s">
        <v>9852</v>
      </c>
      <c r="D2166" s="2" t="s">
        <v>9</v>
      </c>
      <c r="E2166" s="9" t="s">
        <v>9893</v>
      </c>
      <c r="F2166" s="2" t="s">
        <v>9854</v>
      </c>
      <c r="G2166" s="2" t="s">
        <v>4</v>
      </c>
      <c r="H2166" s="2" t="s">
        <v>3901</v>
      </c>
      <c r="I2166" s="4">
        <v>0</v>
      </c>
      <c r="J2166" s="2" t="s">
        <v>2336</v>
      </c>
      <c r="K2166" s="2" t="s">
        <v>2336</v>
      </c>
      <c r="L2166" s="2" t="s">
        <v>2336</v>
      </c>
      <c r="M2166" s="2" t="s">
        <v>2336</v>
      </c>
      <c r="N2166" s="2" t="s">
        <v>4759</v>
      </c>
    </row>
    <row r="2167" spans="1:14" ht="16.5" customHeight="1">
      <c r="A2167" s="2" t="s">
        <v>6822</v>
      </c>
      <c r="B2167" s="4">
        <v>0</v>
      </c>
      <c r="C2167" s="2" t="s">
        <v>9852</v>
      </c>
      <c r="D2167" s="2" t="s">
        <v>9</v>
      </c>
      <c r="E2167" s="9" t="s">
        <v>9894</v>
      </c>
      <c r="F2167" s="2" t="s">
        <v>9854</v>
      </c>
      <c r="G2167" s="2" t="s">
        <v>4</v>
      </c>
      <c r="H2167" s="2" t="s">
        <v>3901</v>
      </c>
      <c r="I2167" s="4">
        <v>0</v>
      </c>
      <c r="J2167" s="2" t="s">
        <v>2336</v>
      </c>
      <c r="K2167" s="2" t="s">
        <v>2336</v>
      </c>
      <c r="L2167" s="2" t="s">
        <v>2336</v>
      </c>
      <c r="M2167" s="2" t="s">
        <v>2336</v>
      </c>
      <c r="N2167" s="2" t="s">
        <v>4759</v>
      </c>
    </row>
    <row r="2168" spans="1:14" ht="16.5" customHeight="1">
      <c r="A2168" s="2" t="s">
        <v>6822</v>
      </c>
      <c r="B2168" s="4">
        <v>0</v>
      </c>
      <c r="C2168" s="2" t="s">
        <v>9852</v>
      </c>
      <c r="D2168" s="2" t="s">
        <v>9</v>
      </c>
      <c r="E2168" s="9" t="s">
        <v>9895</v>
      </c>
      <c r="F2168" s="2" t="s">
        <v>9854</v>
      </c>
      <c r="G2168" s="2" t="s">
        <v>4</v>
      </c>
      <c r="H2168" s="2" t="s">
        <v>3901</v>
      </c>
      <c r="I2168" s="4">
        <v>0</v>
      </c>
      <c r="J2168" s="2" t="s">
        <v>2336</v>
      </c>
      <c r="K2168" s="2" t="s">
        <v>2336</v>
      </c>
      <c r="L2168" s="2" t="s">
        <v>2336</v>
      </c>
      <c r="M2168" s="2" t="s">
        <v>2336</v>
      </c>
      <c r="N2168" s="2" t="s">
        <v>4759</v>
      </c>
    </row>
    <row r="2169" spans="1:14" ht="16.5" customHeight="1">
      <c r="A2169" s="2" t="s">
        <v>6822</v>
      </c>
      <c r="B2169" s="4">
        <v>0</v>
      </c>
      <c r="C2169" s="2" t="s">
        <v>9852</v>
      </c>
      <c r="D2169" s="2" t="s">
        <v>9</v>
      </c>
      <c r="E2169" s="9" t="s">
        <v>9896</v>
      </c>
      <c r="F2169" s="2" t="s">
        <v>9854</v>
      </c>
      <c r="G2169" s="2" t="s">
        <v>4</v>
      </c>
      <c r="H2169" s="2" t="s">
        <v>3901</v>
      </c>
      <c r="I2169" s="4">
        <v>0</v>
      </c>
      <c r="J2169" s="2" t="s">
        <v>2336</v>
      </c>
      <c r="K2169" s="2" t="s">
        <v>2336</v>
      </c>
      <c r="L2169" s="2" t="s">
        <v>2336</v>
      </c>
      <c r="M2169" s="2" t="s">
        <v>2336</v>
      </c>
      <c r="N2169" s="2" t="s">
        <v>4759</v>
      </c>
    </row>
    <row r="2170" spans="1:14" ht="16.5" customHeight="1">
      <c r="A2170" s="2" t="s">
        <v>6822</v>
      </c>
      <c r="B2170" s="4">
        <v>0</v>
      </c>
      <c r="C2170" s="2" t="s">
        <v>9852</v>
      </c>
      <c r="D2170" s="2" t="s">
        <v>9</v>
      </c>
      <c r="E2170" s="9" t="s">
        <v>9897</v>
      </c>
      <c r="F2170" s="2" t="s">
        <v>9854</v>
      </c>
      <c r="G2170" s="2" t="s">
        <v>4</v>
      </c>
      <c r="H2170" s="2" t="s">
        <v>3901</v>
      </c>
      <c r="I2170" s="4">
        <v>0</v>
      </c>
      <c r="J2170" s="2" t="s">
        <v>2336</v>
      </c>
      <c r="K2170" s="2" t="s">
        <v>2336</v>
      </c>
      <c r="L2170" s="2" t="s">
        <v>2336</v>
      </c>
      <c r="M2170" s="2" t="s">
        <v>2336</v>
      </c>
      <c r="N2170" s="2" t="s">
        <v>4759</v>
      </c>
    </row>
    <row r="2171" spans="1:14" ht="16.5" customHeight="1">
      <c r="A2171" s="2" t="s">
        <v>6822</v>
      </c>
      <c r="B2171" s="4">
        <v>0</v>
      </c>
      <c r="C2171" s="2" t="s">
        <v>9852</v>
      </c>
      <c r="D2171" s="2" t="s">
        <v>9</v>
      </c>
      <c r="E2171" s="9" t="s">
        <v>9898</v>
      </c>
      <c r="F2171" s="2" t="s">
        <v>9854</v>
      </c>
      <c r="G2171" s="2" t="s">
        <v>4</v>
      </c>
      <c r="H2171" s="2" t="s">
        <v>3901</v>
      </c>
      <c r="I2171" s="4">
        <v>0</v>
      </c>
      <c r="J2171" s="2" t="s">
        <v>2336</v>
      </c>
      <c r="K2171" s="2" t="s">
        <v>2336</v>
      </c>
      <c r="L2171" s="2" t="s">
        <v>2336</v>
      </c>
      <c r="M2171" s="2" t="s">
        <v>2336</v>
      </c>
      <c r="N2171" s="2" t="s">
        <v>4759</v>
      </c>
    </row>
    <row r="2172" spans="1:14" ht="16.5" customHeight="1">
      <c r="A2172" s="2" t="s">
        <v>6822</v>
      </c>
      <c r="B2172" s="4">
        <v>0</v>
      </c>
      <c r="C2172" s="2" t="s">
        <v>9852</v>
      </c>
      <c r="D2172" s="2" t="s">
        <v>9</v>
      </c>
      <c r="E2172" s="9" t="s">
        <v>9899</v>
      </c>
      <c r="F2172" s="2" t="s">
        <v>9854</v>
      </c>
      <c r="G2172" s="2" t="s">
        <v>4</v>
      </c>
      <c r="H2172" s="2" t="s">
        <v>3901</v>
      </c>
      <c r="I2172" s="4">
        <v>0</v>
      </c>
      <c r="J2172" s="2" t="s">
        <v>2336</v>
      </c>
      <c r="K2172" s="2" t="s">
        <v>2336</v>
      </c>
      <c r="L2172" s="2" t="s">
        <v>2336</v>
      </c>
      <c r="M2172" s="2" t="s">
        <v>2336</v>
      </c>
      <c r="N2172" s="2" t="s">
        <v>4759</v>
      </c>
    </row>
    <row r="2173" spans="1:14" ht="16.5" customHeight="1">
      <c r="A2173" s="2" t="s">
        <v>6822</v>
      </c>
      <c r="B2173" s="4">
        <v>0</v>
      </c>
      <c r="C2173" s="2" t="s">
        <v>9852</v>
      </c>
      <c r="D2173" s="2" t="s">
        <v>9</v>
      </c>
      <c r="E2173" s="9" t="s">
        <v>9900</v>
      </c>
      <c r="F2173" s="2" t="s">
        <v>9854</v>
      </c>
      <c r="G2173" s="2" t="s">
        <v>4</v>
      </c>
      <c r="H2173" s="2" t="s">
        <v>3901</v>
      </c>
      <c r="I2173" s="4">
        <v>0</v>
      </c>
      <c r="J2173" s="2" t="s">
        <v>2336</v>
      </c>
      <c r="K2173" s="2" t="s">
        <v>2336</v>
      </c>
      <c r="L2173" s="2" t="s">
        <v>2336</v>
      </c>
      <c r="M2173" s="2" t="s">
        <v>2336</v>
      </c>
      <c r="N2173" s="2" t="s">
        <v>4759</v>
      </c>
    </row>
    <row r="2174" spans="1:14" ht="16.5" customHeight="1">
      <c r="A2174" s="2" t="s">
        <v>6822</v>
      </c>
      <c r="B2174" s="4">
        <v>0</v>
      </c>
      <c r="C2174" s="2" t="s">
        <v>9852</v>
      </c>
      <c r="D2174" s="2" t="s">
        <v>9</v>
      </c>
      <c r="E2174" s="9" t="s">
        <v>9901</v>
      </c>
      <c r="F2174" s="2" t="s">
        <v>9854</v>
      </c>
      <c r="G2174" s="2" t="s">
        <v>4</v>
      </c>
      <c r="H2174" s="2" t="s">
        <v>3901</v>
      </c>
      <c r="I2174" s="4">
        <v>0</v>
      </c>
      <c r="J2174" s="2" t="s">
        <v>2336</v>
      </c>
      <c r="K2174" s="2" t="s">
        <v>2336</v>
      </c>
      <c r="L2174" s="2" t="s">
        <v>2336</v>
      </c>
      <c r="M2174" s="2" t="s">
        <v>2336</v>
      </c>
      <c r="N2174" s="2" t="s">
        <v>4759</v>
      </c>
    </row>
    <row r="2175" spans="1:14" ht="16.5" customHeight="1">
      <c r="A2175" s="2" t="s">
        <v>6822</v>
      </c>
      <c r="B2175" s="4">
        <v>0</v>
      </c>
      <c r="C2175" s="2" t="s">
        <v>9852</v>
      </c>
      <c r="D2175" s="2" t="s">
        <v>9</v>
      </c>
      <c r="E2175" s="9" t="s">
        <v>9902</v>
      </c>
      <c r="F2175" s="2" t="s">
        <v>9854</v>
      </c>
      <c r="G2175" s="2" t="s">
        <v>4</v>
      </c>
      <c r="H2175" s="2" t="s">
        <v>3901</v>
      </c>
      <c r="I2175" s="4">
        <v>0</v>
      </c>
      <c r="J2175" s="2" t="s">
        <v>2336</v>
      </c>
      <c r="K2175" s="2" t="s">
        <v>2336</v>
      </c>
      <c r="L2175" s="2" t="s">
        <v>2336</v>
      </c>
      <c r="M2175" s="2" t="s">
        <v>2336</v>
      </c>
      <c r="N2175" s="2" t="s">
        <v>4759</v>
      </c>
    </row>
    <row r="2176" spans="1:14" ht="16.5" customHeight="1">
      <c r="A2176" s="2" t="s">
        <v>6822</v>
      </c>
      <c r="B2176" s="4">
        <v>0</v>
      </c>
      <c r="C2176" s="2" t="s">
        <v>9852</v>
      </c>
      <c r="D2176" s="2" t="s">
        <v>9</v>
      </c>
      <c r="E2176" s="9" t="s">
        <v>9903</v>
      </c>
      <c r="F2176" s="2" t="s">
        <v>9854</v>
      </c>
      <c r="G2176" s="2" t="s">
        <v>4</v>
      </c>
      <c r="H2176" s="2" t="s">
        <v>3901</v>
      </c>
      <c r="I2176" s="4">
        <v>0</v>
      </c>
      <c r="J2176" s="2" t="s">
        <v>2336</v>
      </c>
      <c r="K2176" s="2" t="s">
        <v>2336</v>
      </c>
      <c r="L2176" s="2" t="s">
        <v>2336</v>
      </c>
      <c r="M2176" s="2" t="s">
        <v>2336</v>
      </c>
      <c r="N2176" s="2" t="s">
        <v>4759</v>
      </c>
    </row>
    <row r="2177" spans="1:14" ht="16.5" customHeight="1">
      <c r="A2177" s="2" t="s">
        <v>6822</v>
      </c>
      <c r="B2177" s="4">
        <v>0</v>
      </c>
      <c r="C2177" s="2" t="s">
        <v>9852</v>
      </c>
      <c r="D2177" s="2" t="s">
        <v>9</v>
      </c>
      <c r="E2177" s="9" t="s">
        <v>9904</v>
      </c>
      <c r="F2177" s="2" t="s">
        <v>9854</v>
      </c>
      <c r="G2177" s="2" t="s">
        <v>4</v>
      </c>
      <c r="H2177" s="2" t="s">
        <v>3901</v>
      </c>
      <c r="I2177" s="4">
        <v>0</v>
      </c>
      <c r="J2177" s="2" t="s">
        <v>2336</v>
      </c>
      <c r="K2177" s="2" t="s">
        <v>2336</v>
      </c>
      <c r="L2177" s="2" t="s">
        <v>2336</v>
      </c>
      <c r="M2177" s="2" t="s">
        <v>2336</v>
      </c>
      <c r="N2177" s="2" t="s">
        <v>4759</v>
      </c>
    </row>
    <row r="2178" spans="1:14" ht="16.5" customHeight="1">
      <c r="A2178" s="2" t="s">
        <v>6822</v>
      </c>
      <c r="B2178" s="4">
        <v>0</v>
      </c>
      <c r="C2178" s="2" t="s">
        <v>9852</v>
      </c>
      <c r="D2178" s="2" t="s">
        <v>9</v>
      </c>
      <c r="E2178" s="9" t="s">
        <v>9905</v>
      </c>
      <c r="F2178" s="2" t="s">
        <v>9854</v>
      </c>
      <c r="G2178" s="2" t="s">
        <v>4</v>
      </c>
      <c r="H2178" s="2" t="s">
        <v>3901</v>
      </c>
      <c r="I2178" s="4">
        <v>0</v>
      </c>
      <c r="J2178" s="2" t="s">
        <v>2336</v>
      </c>
      <c r="K2178" s="2" t="s">
        <v>2336</v>
      </c>
      <c r="L2178" s="2" t="s">
        <v>2336</v>
      </c>
      <c r="M2178" s="2" t="s">
        <v>2336</v>
      </c>
      <c r="N2178" s="2" t="s">
        <v>4759</v>
      </c>
    </row>
    <row r="2179" spans="1:14" ht="16.5" customHeight="1">
      <c r="A2179" s="2" t="s">
        <v>6822</v>
      </c>
      <c r="B2179" s="4">
        <v>0</v>
      </c>
      <c r="C2179" s="2" t="s">
        <v>9852</v>
      </c>
      <c r="D2179" s="2" t="s">
        <v>9</v>
      </c>
      <c r="E2179" s="9" t="s">
        <v>9906</v>
      </c>
      <c r="F2179" s="2" t="s">
        <v>9854</v>
      </c>
      <c r="G2179" s="2" t="s">
        <v>4</v>
      </c>
      <c r="H2179" s="2" t="s">
        <v>3901</v>
      </c>
      <c r="I2179" s="4">
        <v>0</v>
      </c>
      <c r="J2179" s="2" t="s">
        <v>2336</v>
      </c>
      <c r="K2179" s="2" t="s">
        <v>2336</v>
      </c>
      <c r="L2179" s="2" t="s">
        <v>2336</v>
      </c>
      <c r="M2179" s="2" t="s">
        <v>2336</v>
      </c>
      <c r="N2179" s="2" t="s">
        <v>4759</v>
      </c>
    </row>
    <row r="2180" spans="1:14" ht="16.5" customHeight="1">
      <c r="A2180" s="2" t="s">
        <v>6822</v>
      </c>
      <c r="B2180" s="4">
        <v>0</v>
      </c>
      <c r="C2180" s="2" t="s">
        <v>9852</v>
      </c>
      <c r="D2180" s="2" t="s">
        <v>9</v>
      </c>
      <c r="E2180" s="9" t="s">
        <v>9907</v>
      </c>
      <c r="F2180" s="2" t="s">
        <v>9854</v>
      </c>
      <c r="G2180" s="2" t="s">
        <v>4</v>
      </c>
      <c r="H2180" s="2" t="s">
        <v>3901</v>
      </c>
      <c r="I2180" s="4">
        <v>0</v>
      </c>
      <c r="J2180" s="2" t="s">
        <v>2336</v>
      </c>
      <c r="K2180" s="2" t="s">
        <v>2336</v>
      </c>
      <c r="L2180" s="2" t="s">
        <v>2336</v>
      </c>
      <c r="M2180" s="2" t="s">
        <v>2336</v>
      </c>
      <c r="N2180" s="2" t="s">
        <v>4759</v>
      </c>
    </row>
    <row r="2181" spans="1:14" ht="16.5" customHeight="1">
      <c r="A2181" s="2" t="s">
        <v>6822</v>
      </c>
      <c r="B2181" s="4">
        <v>0</v>
      </c>
      <c r="C2181" s="2" t="s">
        <v>9852</v>
      </c>
      <c r="D2181" s="2" t="s">
        <v>9</v>
      </c>
      <c r="E2181" s="9" t="s">
        <v>9908</v>
      </c>
      <c r="F2181" s="2" t="s">
        <v>9854</v>
      </c>
      <c r="G2181" s="2" t="s">
        <v>4</v>
      </c>
      <c r="H2181" s="2" t="s">
        <v>3901</v>
      </c>
      <c r="I2181" s="4">
        <v>0</v>
      </c>
      <c r="J2181" s="2" t="s">
        <v>2336</v>
      </c>
      <c r="K2181" s="2" t="s">
        <v>2336</v>
      </c>
      <c r="L2181" s="2" t="s">
        <v>2336</v>
      </c>
      <c r="M2181" s="2" t="s">
        <v>2336</v>
      </c>
      <c r="N2181" s="2" t="s">
        <v>4759</v>
      </c>
    </row>
    <row r="2182" spans="1:14" ht="16.5" customHeight="1">
      <c r="A2182" s="2" t="s">
        <v>6822</v>
      </c>
      <c r="B2182" s="4">
        <v>0</v>
      </c>
      <c r="C2182" s="2" t="s">
        <v>9852</v>
      </c>
      <c r="D2182" s="2" t="s">
        <v>9</v>
      </c>
      <c r="E2182" s="9" t="s">
        <v>9909</v>
      </c>
      <c r="F2182" s="2" t="s">
        <v>9854</v>
      </c>
      <c r="G2182" s="2" t="s">
        <v>4</v>
      </c>
      <c r="H2182" s="2" t="s">
        <v>3901</v>
      </c>
      <c r="I2182" s="4">
        <v>0</v>
      </c>
      <c r="J2182" s="2" t="s">
        <v>2336</v>
      </c>
      <c r="K2182" s="2" t="s">
        <v>2336</v>
      </c>
      <c r="L2182" s="2" t="s">
        <v>2336</v>
      </c>
      <c r="M2182" s="2" t="s">
        <v>2336</v>
      </c>
      <c r="N2182" s="2" t="s">
        <v>4759</v>
      </c>
    </row>
    <row r="2183" spans="1:14" ht="16.5" customHeight="1">
      <c r="A2183" s="2" t="s">
        <v>13</v>
      </c>
      <c r="B2183" s="10">
        <v>26218.77</v>
      </c>
      <c r="C2183" s="2" t="s">
        <v>9910</v>
      </c>
      <c r="D2183" s="2" t="s">
        <v>12</v>
      </c>
      <c r="E2183" s="9" t="s">
        <v>9911</v>
      </c>
      <c r="F2183" s="2" t="s">
        <v>9912</v>
      </c>
      <c r="G2183" s="2" t="s">
        <v>4</v>
      </c>
      <c r="H2183" s="2" t="s">
        <v>3901</v>
      </c>
      <c r="I2183" s="10">
        <v>26218.77</v>
      </c>
      <c r="J2183" s="2" t="s">
        <v>2336</v>
      </c>
      <c r="K2183" s="2" t="s">
        <v>2336</v>
      </c>
      <c r="L2183" s="2" t="s">
        <v>2336</v>
      </c>
      <c r="M2183" s="2" t="s">
        <v>2336</v>
      </c>
      <c r="N2183" s="2" t="s">
        <v>4759</v>
      </c>
    </row>
    <row r="2184" spans="1:14" ht="16.5" customHeight="1">
      <c r="A2184" s="2" t="s">
        <v>6822</v>
      </c>
      <c r="B2184" s="4">
        <v>0</v>
      </c>
      <c r="C2184" s="2" t="s">
        <v>9852</v>
      </c>
      <c r="D2184" s="2" t="s">
        <v>9</v>
      </c>
      <c r="E2184" s="9" t="s">
        <v>9913</v>
      </c>
      <c r="F2184" s="2" t="s">
        <v>9854</v>
      </c>
      <c r="G2184" s="2" t="s">
        <v>4</v>
      </c>
      <c r="H2184" s="2" t="s">
        <v>3901</v>
      </c>
      <c r="I2184" s="4">
        <v>0</v>
      </c>
      <c r="J2184" s="2" t="s">
        <v>2336</v>
      </c>
      <c r="K2184" s="2" t="s">
        <v>2336</v>
      </c>
      <c r="L2184" s="2" t="s">
        <v>2336</v>
      </c>
      <c r="M2184" s="2" t="s">
        <v>2336</v>
      </c>
      <c r="N2184" s="2" t="s">
        <v>4759</v>
      </c>
    </row>
    <row r="2185" spans="1:14" ht="16.5" customHeight="1">
      <c r="A2185" s="2" t="s">
        <v>6822</v>
      </c>
      <c r="B2185" s="4">
        <v>0</v>
      </c>
      <c r="C2185" s="2" t="s">
        <v>9852</v>
      </c>
      <c r="D2185" s="2" t="s">
        <v>9</v>
      </c>
      <c r="E2185" s="9" t="s">
        <v>9914</v>
      </c>
      <c r="F2185" s="2" t="s">
        <v>9854</v>
      </c>
      <c r="G2185" s="2" t="s">
        <v>4</v>
      </c>
      <c r="H2185" s="2" t="s">
        <v>3901</v>
      </c>
      <c r="I2185" s="4">
        <v>0</v>
      </c>
      <c r="J2185" s="2" t="s">
        <v>2336</v>
      </c>
      <c r="K2185" s="2" t="s">
        <v>2336</v>
      </c>
      <c r="L2185" s="2" t="s">
        <v>2336</v>
      </c>
      <c r="M2185" s="2" t="s">
        <v>2336</v>
      </c>
      <c r="N2185" s="2" t="s">
        <v>4759</v>
      </c>
    </row>
    <row r="2186" spans="1:14" ht="16.5" customHeight="1">
      <c r="A2186" s="2" t="s">
        <v>6822</v>
      </c>
      <c r="B2186" s="4">
        <v>0</v>
      </c>
      <c r="C2186" s="2" t="s">
        <v>9852</v>
      </c>
      <c r="D2186" s="2" t="s">
        <v>9</v>
      </c>
      <c r="E2186" s="9" t="s">
        <v>9915</v>
      </c>
      <c r="F2186" s="2" t="s">
        <v>9854</v>
      </c>
      <c r="G2186" s="2" t="s">
        <v>4</v>
      </c>
      <c r="H2186" s="2" t="s">
        <v>3901</v>
      </c>
      <c r="I2186" s="4">
        <v>0</v>
      </c>
      <c r="J2186" s="2" t="s">
        <v>2336</v>
      </c>
      <c r="K2186" s="2" t="s">
        <v>2336</v>
      </c>
      <c r="L2186" s="2" t="s">
        <v>2336</v>
      </c>
      <c r="M2186" s="2" t="s">
        <v>2336</v>
      </c>
      <c r="N2186" s="2" t="s">
        <v>4759</v>
      </c>
    </row>
    <row r="2187" spans="1:14" ht="16.5" customHeight="1">
      <c r="A2187" s="2" t="s">
        <v>6822</v>
      </c>
      <c r="B2187" s="4">
        <v>0</v>
      </c>
      <c r="C2187" s="2" t="s">
        <v>9852</v>
      </c>
      <c r="D2187" s="2" t="s">
        <v>9</v>
      </c>
      <c r="E2187" s="9" t="s">
        <v>9916</v>
      </c>
      <c r="F2187" s="2" t="s">
        <v>9854</v>
      </c>
      <c r="G2187" s="2" t="s">
        <v>4</v>
      </c>
      <c r="H2187" s="2" t="s">
        <v>3901</v>
      </c>
      <c r="I2187" s="4">
        <v>0</v>
      </c>
      <c r="J2187" s="2" t="s">
        <v>2336</v>
      </c>
      <c r="K2187" s="2" t="s">
        <v>2336</v>
      </c>
      <c r="L2187" s="2" t="s">
        <v>2336</v>
      </c>
      <c r="M2187" s="2" t="s">
        <v>2336</v>
      </c>
      <c r="N2187" s="2" t="s">
        <v>4759</v>
      </c>
    </row>
    <row r="2188" spans="1:14" ht="16.5" customHeight="1">
      <c r="A2188" s="2" t="s">
        <v>6822</v>
      </c>
      <c r="B2188" s="4">
        <v>0</v>
      </c>
      <c r="C2188" s="2" t="s">
        <v>9852</v>
      </c>
      <c r="D2188" s="2" t="s">
        <v>9</v>
      </c>
      <c r="E2188" s="9" t="s">
        <v>9917</v>
      </c>
      <c r="F2188" s="2" t="s">
        <v>9854</v>
      </c>
      <c r="G2188" s="2" t="s">
        <v>4</v>
      </c>
      <c r="H2188" s="2" t="s">
        <v>3901</v>
      </c>
      <c r="I2188" s="4">
        <v>0</v>
      </c>
      <c r="J2188" s="2" t="s">
        <v>2336</v>
      </c>
      <c r="K2188" s="2" t="s">
        <v>2336</v>
      </c>
      <c r="L2188" s="2" t="s">
        <v>2336</v>
      </c>
      <c r="M2188" s="2" t="s">
        <v>2336</v>
      </c>
      <c r="N2188" s="2" t="s">
        <v>4759</v>
      </c>
    </row>
    <row r="2189" spans="1:14" ht="16.5" customHeight="1">
      <c r="A2189" s="2" t="s">
        <v>13</v>
      </c>
      <c r="B2189" s="10">
        <v>3145.4</v>
      </c>
      <c r="C2189" s="2" t="s">
        <v>9918</v>
      </c>
      <c r="D2189" s="2" t="s">
        <v>12</v>
      </c>
      <c r="E2189" s="9" t="s">
        <v>9919</v>
      </c>
      <c r="F2189" s="2" t="s">
        <v>9920</v>
      </c>
      <c r="G2189" s="2" t="s">
        <v>4</v>
      </c>
      <c r="H2189" s="2" t="s">
        <v>3901</v>
      </c>
      <c r="I2189" s="10">
        <v>3145.4</v>
      </c>
      <c r="J2189" s="2" t="s">
        <v>2336</v>
      </c>
      <c r="K2189" s="2" t="s">
        <v>2336</v>
      </c>
      <c r="L2189" s="2" t="s">
        <v>2336</v>
      </c>
      <c r="M2189" s="2" t="s">
        <v>2336</v>
      </c>
      <c r="N2189" s="2" t="s">
        <v>27</v>
      </c>
    </row>
    <row r="2190" spans="1:14" ht="16.5" customHeight="1">
      <c r="A2190" s="2" t="s">
        <v>14</v>
      </c>
      <c r="B2190" s="10">
        <v>23607.1</v>
      </c>
      <c r="C2190" s="2" t="s">
        <v>9921</v>
      </c>
      <c r="D2190" s="2" t="s">
        <v>12</v>
      </c>
      <c r="E2190" s="9" t="s">
        <v>9922</v>
      </c>
      <c r="F2190" s="2" t="s">
        <v>9923</v>
      </c>
      <c r="G2190" s="2" t="s">
        <v>4</v>
      </c>
      <c r="H2190" s="2" t="s">
        <v>3901</v>
      </c>
      <c r="I2190" s="10">
        <v>26003.73</v>
      </c>
      <c r="J2190" s="2" t="s">
        <v>2336</v>
      </c>
      <c r="K2190" s="2" t="s">
        <v>2336</v>
      </c>
      <c r="L2190" s="2" t="s">
        <v>2336</v>
      </c>
      <c r="M2190" s="2" t="s">
        <v>2336</v>
      </c>
      <c r="N2190" s="2" t="s">
        <v>21</v>
      </c>
    </row>
    <row r="2191" spans="1:14" ht="16.5" customHeight="1">
      <c r="A2191" s="2" t="s">
        <v>13</v>
      </c>
      <c r="B2191" s="10">
        <v>325.25</v>
      </c>
      <c r="C2191" s="2" t="s">
        <v>9924</v>
      </c>
      <c r="D2191" s="2" t="s">
        <v>11</v>
      </c>
      <c r="E2191" s="9" t="s">
        <v>9925</v>
      </c>
      <c r="F2191" s="2" t="s">
        <v>9926</v>
      </c>
      <c r="G2191" s="2" t="s">
        <v>4</v>
      </c>
      <c r="H2191" s="2" t="s">
        <v>3901</v>
      </c>
      <c r="I2191" s="10">
        <v>325.25</v>
      </c>
      <c r="J2191" s="2" t="s">
        <v>2336</v>
      </c>
      <c r="K2191" s="2" t="s">
        <v>2336</v>
      </c>
      <c r="L2191" s="2" t="s">
        <v>2336</v>
      </c>
      <c r="M2191" s="2" t="s">
        <v>2336</v>
      </c>
      <c r="N2191" s="2" t="s">
        <v>4775</v>
      </c>
    </row>
    <row r="2192" spans="1:14" ht="16.5" customHeight="1">
      <c r="A2192" s="2" t="s">
        <v>7340</v>
      </c>
      <c r="B2192" s="10">
        <v>73120.3</v>
      </c>
      <c r="C2192" s="2" t="s">
        <v>9927</v>
      </c>
      <c r="D2192" s="2" t="s">
        <v>12</v>
      </c>
      <c r="E2192" s="9" t="s">
        <v>9928</v>
      </c>
      <c r="F2192" s="2" t="s">
        <v>9929</v>
      </c>
      <c r="G2192" s="2" t="s">
        <v>4</v>
      </c>
      <c r="H2192" s="2" t="s">
        <v>3901</v>
      </c>
      <c r="I2192" s="10">
        <v>73120.3</v>
      </c>
      <c r="J2192" s="2" t="s">
        <v>2336</v>
      </c>
      <c r="K2192" s="2" t="s">
        <v>2336</v>
      </c>
      <c r="L2192" s="2" t="s">
        <v>2336</v>
      </c>
      <c r="M2192" s="2" t="s">
        <v>2336</v>
      </c>
      <c r="N2192" s="2" t="s">
        <v>31</v>
      </c>
    </row>
    <row r="2193" spans="1:14" ht="16.5" customHeight="1">
      <c r="A2193" s="2" t="s">
        <v>13</v>
      </c>
      <c r="B2193" s="10">
        <v>650.5</v>
      </c>
      <c r="C2193" s="2" t="s">
        <v>9930</v>
      </c>
      <c r="D2193" s="2" t="s">
        <v>11</v>
      </c>
      <c r="E2193" s="9" t="s">
        <v>9931</v>
      </c>
      <c r="F2193" s="2" t="s">
        <v>9932</v>
      </c>
      <c r="G2193" s="2" t="s">
        <v>4</v>
      </c>
      <c r="H2193" s="2" t="s">
        <v>3901</v>
      </c>
      <c r="I2193" s="10">
        <v>650.5</v>
      </c>
      <c r="J2193" s="2" t="s">
        <v>2336</v>
      </c>
      <c r="K2193" s="2" t="s">
        <v>2336</v>
      </c>
      <c r="L2193" s="2" t="s">
        <v>2336</v>
      </c>
      <c r="M2193" s="2" t="s">
        <v>2336</v>
      </c>
      <c r="N2193" s="2" t="s">
        <v>4775</v>
      </c>
    </row>
    <row r="2194" spans="1:14" ht="16.5" customHeight="1">
      <c r="A2194" s="2" t="s">
        <v>13</v>
      </c>
      <c r="B2194" s="10">
        <v>650.5</v>
      </c>
      <c r="C2194" s="2" t="s">
        <v>9933</v>
      </c>
      <c r="D2194" s="2" t="s">
        <v>11</v>
      </c>
      <c r="E2194" s="9" t="s">
        <v>9934</v>
      </c>
      <c r="F2194" s="2" t="s">
        <v>9935</v>
      </c>
      <c r="G2194" s="2" t="s">
        <v>4</v>
      </c>
      <c r="H2194" s="2" t="s">
        <v>3901</v>
      </c>
      <c r="I2194" s="10">
        <v>650.5</v>
      </c>
      <c r="J2194" s="2" t="s">
        <v>2336</v>
      </c>
      <c r="K2194" s="2" t="s">
        <v>2336</v>
      </c>
      <c r="L2194" s="2" t="s">
        <v>2336</v>
      </c>
      <c r="M2194" s="2" t="s">
        <v>2336</v>
      </c>
      <c r="N2194" s="2" t="s">
        <v>4775</v>
      </c>
    </row>
    <row r="2195" spans="1:14" ht="16.5" customHeight="1">
      <c r="A2195" s="2" t="s">
        <v>13</v>
      </c>
      <c r="B2195" s="10">
        <v>886.3</v>
      </c>
      <c r="C2195" s="2" t="s">
        <v>9936</v>
      </c>
      <c r="D2195" s="2" t="s">
        <v>11</v>
      </c>
      <c r="E2195" s="9" t="s">
        <v>9937</v>
      </c>
      <c r="F2195" s="2" t="s">
        <v>9938</v>
      </c>
      <c r="G2195" s="2" t="s">
        <v>4</v>
      </c>
      <c r="H2195" s="2" t="s">
        <v>3901</v>
      </c>
      <c r="I2195" s="10">
        <v>886.3</v>
      </c>
      <c r="J2195" s="2" t="s">
        <v>2336</v>
      </c>
      <c r="K2195" s="2" t="s">
        <v>2336</v>
      </c>
      <c r="L2195" s="2" t="s">
        <v>2336</v>
      </c>
      <c r="M2195" s="2" t="s">
        <v>2336</v>
      </c>
      <c r="N2195" s="2" t="s">
        <v>4775</v>
      </c>
    </row>
    <row r="2196" spans="1:14" ht="16.5" customHeight="1">
      <c r="A2196" s="2" t="s">
        <v>13</v>
      </c>
      <c r="B2196" s="10">
        <v>440.83</v>
      </c>
      <c r="C2196" s="2" t="s">
        <v>9939</v>
      </c>
      <c r="D2196" s="2" t="s">
        <v>11</v>
      </c>
      <c r="E2196" s="9" t="s">
        <v>9940</v>
      </c>
      <c r="F2196" s="2" t="s">
        <v>9941</v>
      </c>
      <c r="G2196" s="2" t="s">
        <v>4</v>
      </c>
      <c r="H2196" s="2" t="s">
        <v>3901</v>
      </c>
      <c r="I2196" s="10">
        <v>440.83</v>
      </c>
      <c r="J2196" s="2" t="s">
        <v>2336</v>
      </c>
      <c r="K2196" s="2" t="s">
        <v>2336</v>
      </c>
      <c r="L2196" s="2" t="s">
        <v>2336</v>
      </c>
      <c r="M2196" s="2" t="s">
        <v>2336</v>
      </c>
      <c r="N2196" s="2" t="s">
        <v>4775</v>
      </c>
    </row>
    <row r="2197" spans="1:14" ht="16.5" customHeight="1">
      <c r="A2197" s="2" t="s">
        <v>13</v>
      </c>
      <c r="B2197" s="10">
        <v>13690.54</v>
      </c>
      <c r="C2197" s="2" t="s">
        <v>9942</v>
      </c>
      <c r="D2197" s="2" t="s">
        <v>11</v>
      </c>
      <c r="E2197" s="9" t="s">
        <v>9943</v>
      </c>
      <c r="F2197" s="2" t="s">
        <v>9944</v>
      </c>
      <c r="G2197" s="2" t="s">
        <v>4</v>
      </c>
      <c r="H2197" s="2" t="s">
        <v>3901</v>
      </c>
      <c r="I2197" s="10">
        <v>13690.54</v>
      </c>
      <c r="J2197" s="2" t="s">
        <v>2336</v>
      </c>
      <c r="K2197" s="2" t="s">
        <v>2336</v>
      </c>
      <c r="L2197" s="2" t="s">
        <v>2336</v>
      </c>
      <c r="M2197" s="2" t="s">
        <v>2336</v>
      </c>
      <c r="N2197" s="2" t="s">
        <v>20</v>
      </c>
    </row>
    <row r="2198" spans="1:14" ht="16.5" customHeight="1">
      <c r="A2198" s="2" t="s">
        <v>14</v>
      </c>
      <c r="B2198" s="10">
        <v>70605.27</v>
      </c>
      <c r="C2198" s="2" t="s">
        <v>9945</v>
      </c>
      <c r="D2198" s="2" t="s">
        <v>11</v>
      </c>
      <c r="E2198" s="9" t="s">
        <v>9946</v>
      </c>
      <c r="F2198" s="2" t="s">
        <v>9947</v>
      </c>
      <c r="G2198" s="2" t="s">
        <v>4</v>
      </c>
      <c r="H2198" s="2" t="s">
        <v>3901</v>
      </c>
      <c r="I2198" s="10">
        <v>70617.37</v>
      </c>
      <c r="J2198" s="2" t="s">
        <v>2336</v>
      </c>
      <c r="K2198" s="2" t="s">
        <v>2336</v>
      </c>
      <c r="L2198" s="2" t="s">
        <v>2336</v>
      </c>
      <c r="M2198" s="2" t="s">
        <v>2336</v>
      </c>
      <c r="N2198" s="2" t="s">
        <v>26</v>
      </c>
    </row>
    <row r="2199" spans="1:14" ht="16.5" customHeight="1">
      <c r="A2199" s="2" t="s">
        <v>13</v>
      </c>
      <c r="B2199" s="10">
        <v>852.71</v>
      </c>
      <c r="C2199" s="2" t="s">
        <v>9948</v>
      </c>
      <c r="D2199" s="2" t="s">
        <v>11</v>
      </c>
      <c r="E2199" s="9" t="s">
        <v>9949</v>
      </c>
      <c r="F2199" s="2" t="s">
        <v>9950</v>
      </c>
      <c r="G2199" s="2" t="s">
        <v>4</v>
      </c>
      <c r="H2199" s="2" t="s">
        <v>3901</v>
      </c>
      <c r="I2199" s="10">
        <v>852.71</v>
      </c>
      <c r="J2199" s="2" t="s">
        <v>2336</v>
      </c>
      <c r="K2199" s="2" t="s">
        <v>2336</v>
      </c>
      <c r="L2199" s="2" t="s">
        <v>2336</v>
      </c>
      <c r="M2199" s="2" t="s">
        <v>2336</v>
      </c>
      <c r="N2199" s="2" t="s">
        <v>4775</v>
      </c>
    </row>
    <row r="2200" spans="1:14" ht="16.5" customHeight="1">
      <c r="A2200" s="2" t="s">
        <v>16</v>
      </c>
      <c r="B2200" s="10">
        <v>7237611.6799999997</v>
      </c>
      <c r="C2200" s="2" t="s">
        <v>9951</v>
      </c>
      <c r="D2200" s="2" t="s">
        <v>11</v>
      </c>
      <c r="E2200" s="9" t="s">
        <v>9952</v>
      </c>
      <c r="F2200" s="2" t="s">
        <v>9953</v>
      </c>
      <c r="G2200" s="2" t="s">
        <v>4</v>
      </c>
      <c r="H2200" s="2" t="s">
        <v>3901</v>
      </c>
      <c r="I2200" s="10">
        <v>7488537.8799999999</v>
      </c>
      <c r="J2200" s="2" t="s">
        <v>2336</v>
      </c>
      <c r="K2200" s="2" t="s">
        <v>2336</v>
      </c>
      <c r="L2200" s="2" t="s">
        <v>2336</v>
      </c>
      <c r="M2200" s="2" t="s">
        <v>2336</v>
      </c>
      <c r="N2200" s="2" t="s">
        <v>21</v>
      </c>
    </row>
    <row r="2201" spans="1:14" ht="16.5" customHeight="1">
      <c r="A2201" s="2" t="s">
        <v>13</v>
      </c>
      <c r="B2201" s="10">
        <v>702.43</v>
      </c>
      <c r="C2201" s="2" t="s">
        <v>9954</v>
      </c>
      <c r="D2201" s="2" t="s">
        <v>11</v>
      </c>
      <c r="E2201" s="9" t="s">
        <v>9955</v>
      </c>
      <c r="F2201" s="2" t="s">
        <v>9956</v>
      </c>
      <c r="G2201" s="2" t="s">
        <v>4</v>
      </c>
      <c r="H2201" s="2" t="s">
        <v>3901</v>
      </c>
      <c r="I2201" s="10">
        <v>702.43</v>
      </c>
      <c r="J2201" s="2" t="s">
        <v>2336</v>
      </c>
      <c r="K2201" s="2" t="s">
        <v>2336</v>
      </c>
      <c r="L2201" s="2" t="s">
        <v>2336</v>
      </c>
      <c r="M2201" s="2" t="s">
        <v>2336</v>
      </c>
      <c r="N2201" s="2" t="s">
        <v>4775</v>
      </c>
    </row>
    <row r="2202" spans="1:14" ht="16.5" customHeight="1">
      <c r="A2202" s="2" t="s">
        <v>13</v>
      </c>
      <c r="B2202" s="10">
        <v>702.43</v>
      </c>
      <c r="C2202" s="2" t="s">
        <v>9957</v>
      </c>
      <c r="D2202" s="2" t="s">
        <v>11</v>
      </c>
      <c r="E2202" s="9" t="s">
        <v>9958</v>
      </c>
      <c r="F2202" s="2" t="s">
        <v>9959</v>
      </c>
      <c r="G2202" s="2" t="s">
        <v>4</v>
      </c>
      <c r="H2202" s="2" t="s">
        <v>3901</v>
      </c>
      <c r="I2202" s="10">
        <v>702.43</v>
      </c>
      <c r="J2202" s="2" t="s">
        <v>2336</v>
      </c>
      <c r="K2202" s="2" t="s">
        <v>2336</v>
      </c>
      <c r="L2202" s="2" t="s">
        <v>2336</v>
      </c>
      <c r="M2202" s="2" t="s">
        <v>2336</v>
      </c>
      <c r="N2202" s="2" t="s">
        <v>4775</v>
      </c>
    </row>
    <row r="2203" spans="1:14" ht="16.5" customHeight="1">
      <c r="A2203" s="2" t="s">
        <v>13</v>
      </c>
      <c r="B2203" s="10">
        <v>480965.9</v>
      </c>
      <c r="C2203" s="2" t="s">
        <v>9960</v>
      </c>
      <c r="D2203" s="2" t="s">
        <v>11</v>
      </c>
      <c r="E2203" s="9" t="s">
        <v>9961</v>
      </c>
      <c r="F2203" s="2" t="s">
        <v>9962</v>
      </c>
      <c r="G2203" s="2" t="s">
        <v>4</v>
      </c>
      <c r="H2203" s="2" t="s">
        <v>3901</v>
      </c>
      <c r="I2203" s="10">
        <v>697568.68</v>
      </c>
      <c r="J2203" s="2" t="s">
        <v>2336</v>
      </c>
      <c r="K2203" s="2" t="s">
        <v>2336</v>
      </c>
      <c r="L2203" s="2" t="s">
        <v>2336</v>
      </c>
      <c r="M2203" s="2" t="s">
        <v>2336</v>
      </c>
      <c r="N2203" s="2" t="s">
        <v>4759</v>
      </c>
    </row>
    <row r="2204" spans="1:14" ht="16.5" customHeight="1">
      <c r="A2204" s="2" t="s">
        <v>17</v>
      </c>
      <c r="B2204" s="10">
        <v>5885.3</v>
      </c>
      <c r="C2204" s="2" t="s">
        <v>9963</v>
      </c>
      <c r="D2204" s="2" t="s">
        <v>11</v>
      </c>
      <c r="E2204" s="9" t="s">
        <v>9964</v>
      </c>
      <c r="F2204" s="2" t="s">
        <v>9965</v>
      </c>
      <c r="G2204" s="2" t="s">
        <v>4</v>
      </c>
      <c r="H2204" s="2" t="s">
        <v>3901</v>
      </c>
      <c r="I2204" s="10">
        <v>5885.3</v>
      </c>
      <c r="J2204" s="2" t="s">
        <v>4266</v>
      </c>
      <c r="K2204" s="2" t="s">
        <v>4267</v>
      </c>
      <c r="L2204" s="2" t="s">
        <v>4268</v>
      </c>
      <c r="M2204" s="2" t="s">
        <v>3910</v>
      </c>
      <c r="N2204" s="2" t="s">
        <v>26</v>
      </c>
    </row>
    <row r="2205" spans="1:14" ht="16.5" customHeight="1">
      <c r="A2205" s="2" t="s">
        <v>14</v>
      </c>
      <c r="B2205" s="10">
        <v>54115.18</v>
      </c>
      <c r="C2205" s="2" t="s">
        <v>9966</v>
      </c>
      <c r="D2205" s="2" t="s">
        <v>11</v>
      </c>
      <c r="E2205" s="9" t="s">
        <v>9967</v>
      </c>
      <c r="F2205" s="2" t="s">
        <v>9968</v>
      </c>
      <c r="G2205" s="2" t="s">
        <v>4</v>
      </c>
      <c r="H2205" s="2" t="s">
        <v>3901</v>
      </c>
      <c r="I2205" s="10">
        <v>76552.81</v>
      </c>
      <c r="J2205" s="2" t="s">
        <v>2336</v>
      </c>
      <c r="K2205" s="2" t="s">
        <v>2336</v>
      </c>
      <c r="L2205" s="2" t="s">
        <v>2336</v>
      </c>
      <c r="M2205" s="2" t="s">
        <v>2336</v>
      </c>
      <c r="N2205" s="2" t="s">
        <v>22</v>
      </c>
    </row>
    <row r="2206" spans="1:14" ht="16.5" customHeight="1">
      <c r="A2206" s="2" t="s">
        <v>14</v>
      </c>
      <c r="B2206" s="10">
        <v>47154.57</v>
      </c>
      <c r="C2206" s="2" t="s">
        <v>9966</v>
      </c>
      <c r="D2206" s="2" t="s">
        <v>11</v>
      </c>
      <c r="E2206" s="9" t="s">
        <v>9969</v>
      </c>
      <c r="F2206" s="2" t="s">
        <v>9968</v>
      </c>
      <c r="G2206" s="2" t="s">
        <v>4</v>
      </c>
      <c r="H2206" s="2" t="s">
        <v>3901</v>
      </c>
      <c r="I2206" s="10">
        <v>66706.14</v>
      </c>
      <c r="J2206" s="2" t="s">
        <v>2336</v>
      </c>
      <c r="K2206" s="2" t="s">
        <v>2336</v>
      </c>
      <c r="L2206" s="2" t="s">
        <v>2336</v>
      </c>
      <c r="M2206" s="2" t="s">
        <v>2336</v>
      </c>
      <c r="N2206" s="2" t="s">
        <v>22</v>
      </c>
    </row>
    <row r="2207" spans="1:14" ht="16.5" customHeight="1">
      <c r="A2207" s="2" t="s">
        <v>15</v>
      </c>
      <c r="B2207" s="4">
        <v>47795</v>
      </c>
      <c r="C2207" s="2" t="s">
        <v>9970</v>
      </c>
      <c r="D2207" s="2" t="s">
        <v>10</v>
      </c>
      <c r="E2207" s="9" t="s">
        <v>9971</v>
      </c>
      <c r="F2207" s="2" t="s">
        <v>9972</v>
      </c>
      <c r="G2207" s="2" t="s">
        <v>4</v>
      </c>
      <c r="H2207" s="2" t="s">
        <v>3901</v>
      </c>
      <c r="I2207" s="10">
        <v>54569.89</v>
      </c>
      <c r="J2207" s="2" t="s">
        <v>2336</v>
      </c>
      <c r="K2207" s="2" t="s">
        <v>2336</v>
      </c>
      <c r="L2207" s="2" t="s">
        <v>2336</v>
      </c>
      <c r="M2207" s="2" t="s">
        <v>2336</v>
      </c>
      <c r="N2207" s="2" t="s">
        <v>4759</v>
      </c>
    </row>
    <row r="2208" spans="1:14" ht="16.5" customHeight="1">
      <c r="A2208" s="2" t="s">
        <v>14</v>
      </c>
      <c r="B2208" s="10">
        <v>5332.39</v>
      </c>
      <c r="C2208" s="2" t="s">
        <v>9973</v>
      </c>
      <c r="D2208" s="2" t="s">
        <v>12</v>
      </c>
      <c r="E2208" s="9" t="s">
        <v>9974</v>
      </c>
      <c r="F2208" s="2" t="s">
        <v>9975</v>
      </c>
      <c r="G2208" s="2" t="s">
        <v>4</v>
      </c>
      <c r="H2208" s="2" t="s">
        <v>3901</v>
      </c>
      <c r="I2208" s="10">
        <v>5855.19</v>
      </c>
      <c r="J2208" s="2" t="s">
        <v>2336</v>
      </c>
      <c r="K2208" s="2" t="s">
        <v>2336</v>
      </c>
      <c r="L2208" s="2" t="s">
        <v>2336</v>
      </c>
      <c r="M2208" s="2" t="s">
        <v>2336</v>
      </c>
      <c r="N2208" s="2" t="s">
        <v>21</v>
      </c>
    </row>
    <row r="2209" spans="1:14" ht="16.5" customHeight="1">
      <c r="A2209" s="2" t="s">
        <v>14</v>
      </c>
      <c r="B2209" s="10">
        <v>8568.61</v>
      </c>
      <c r="C2209" s="2" t="s">
        <v>9973</v>
      </c>
      <c r="D2209" s="2" t="s">
        <v>12</v>
      </c>
      <c r="E2209" s="9" t="s">
        <v>9976</v>
      </c>
      <c r="F2209" s="2" t="s">
        <v>9975</v>
      </c>
      <c r="G2209" s="2" t="s">
        <v>4</v>
      </c>
      <c r="H2209" s="2" t="s">
        <v>3901</v>
      </c>
      <c r="I2209" s="10">
        <v>9995.92</v>
      </c>
      <c r="J2209" s="2" t="s">
        <v>2336</v>
      </c>
      <c r="K2209" s="2" t="s">
        <v>2336</v>
      </c>
      <c r="L2209" s="2" t="s">
        <v>2336</v>
      </c>
      <c r="M2209" s="2" t="s">
        <v>2336</v>
      </c>
      <c r="N2209" s="2" t="s">
        <v>21</v>
      </c>
    </row>
    <row r="2210" spans="1:14" ht="16.5" customHeight="1">
      <c r="A2210" s="2" t="s">
        <v>14</v>
      </c>
      <c r="B2210" s="10">
        <v>29385.39</v>
      </c>
      <c r="C2210" s="2" t="s">
        <v>9973</v>
      </c>
      <c r="D2210" s="2" t="s">
        <v>12</v>
      </c>
      <c r="E2210" s="9" t="s">
        <v>9977</v>
      </c>
      <c r="F2210" s="2" t="s">
        <v>9975</v>
      </c>
      <c r="G2210" s="2" t="s">
        <v>4</v>
      </c>
      <c r="H2210" s="2" t="s">
        <v>3901</v>
      </c>
      <c r="I2210" s="10">
        <v>34232.76</v>
      </c>
      <c r="J2210" s="2" t="s">
        <v>2336</v>
      </c>
      <c r="K2210" s="2" t="s">
        <v>2336</v>
      </c>
      <c r="L2210" s="2" t="s">
        <v>2336</v>
      </c>
      <c r="M2210" s="2" t="s">
        <v>2336</v>
      </c>
      <c r="N2210" s="2" t="s">
        <v>21</v>
      </c>
    </row>
    <row r="2211" spans="1:14" ht="16.5" customHeight="1">
      <c r="A2211" s="2" t="s">
        <v>14</v>
      </c>
      <c r="B2211" s="10">
        <v>14206.36</v>
      </c>
      <c r="C2211" s="2" t="s">
        <v>9973</v>
      </c>
      <c r="D2211" s="2" t="s">
        <v>12</v>
      </c>
      <c r="E2211" s="9" t="s">
        <v>9978</v>
      </c>
      <c r="F2211" s="2" t="s">
        <v>9975</v>
      </c>
      <c r="G2211" s="2" t="s">
        <v>4</v>
      </c>
      <c r="H2211" s="2" t="s">
        <v>3901</v>
      </c>
      <c r="I2211" s="10">
        <v>16592.96</v>
      </c>
      <c r="J2211" s="2" t="s">
        <v>2336</v>
      </c>
      <c r="K2211" s="2" t="s">
        <v>2336</v>
      </c>
      <c r="L2211" s="2" t="s">
        <v>2336</v>
      </c>
      <c r="M2211" s="2" t="s">
        <v>2336</v>
      </c>
      <c r="N2211" s="2" t="s">
        <v>21</v>
      </c>
    </row>
    <row r="2212" spans="1:14" ht="16.5" customHeight="1">
      <c r="A2212" s="2" t="s">
        <v>16</v>
      </c>
      <c r="B2212" s="10">
        <v>3789150.03</v>
      </c>
      <c r="C2212" s="2" t="s">
        <v>9979</v>
      </c>
      <c r="D2212" s="2" t="s">
        <v>11</v>
      </c>
      <c r="E2212" s="9" t="s">
        <v>9980</v>
      </c>
      <c r="F2212" s="2" t="s">
        <v>9981</v>
      </c>
      <c r="G2212" s="2" t="s">
        <v>4</v>
      </c>
      <c r="H2212" s="2" t="s">
        <v>3901</v>
      </c>
      <c r="I2212" s="10">
        <v>3843955.03</v>
      </c>
      <c r="J2212" s="2" t="s">
        <v>2336</v>
      </c>
      <c r="K2212" s="2" t="s">
        <v>2336</v>
      </c>
      <c r="L2212" s="2" t="s">
        <v>2336</v>
      </c>
      <c r="M2212" s="2" t="s">
        <v>2336</v>
      </c>
      <c r="N2212" s="2" t="s">
        <v>21</v>
      </c>
    </row>
    <row r="2213" spans="1:14" ht="16.5" customHeight="1">
      <c r="A2213" s="2" t="s">
        <v>15</v>
      </c>
      <c r="B2213" s="10">
        <v>12098.79</v>
      </c>
      <c r="C2213" s="2" t="s">
        <v>9982</v>
      </c>
      <c r="D2213" s="2" t="s">
        <v>11</v>
      </c>
      <c r="E2213" s="9" t="s">
        <v>9983</v>
      </c>
      <c r="F2213" s="2" t="s">
        <v>9984</v>
      </c>
      <c r="G2213" s="2" t="s">
        <v>4</v>
      </c>
      <c r="H2213" s="2" t="s">
        <v>3901</v>
      </c>
      <c r="I2213" s="10">
        <v>14199.35</v>
      </c>
      <c r="J2213" s="2" t="s">
        <v>2336</v>
      </c>
      <c r="K2213" s="2" t="s">
        <v>2336</v>
      </c>
      <c r="L2213" s="2" t="s">
        <v>2336</v>
      </c>
      <c r="M2213" s="2" t="s">
        <v>2336</v>
      </c>
      <c r="N2213" s="2" t="s">
        <v>20</v>
      </c>
    </row>
    <row r="2214" spans="1:14" ht="16.5" customHeight="1">
      <c r="A2214" s="2" t="s">
        <v>15</v>
      </c>
      <c r="B2214" s="4">
        <v>44528</v>
      </c>
      <c r="C2214" s="2" t="s">
        <v>9985</v>
      </c>
      <c r="D2214" s="2" t="s">
        <v>11</v>
      </c>
      <c r="E2214" s="9" t="s">
        <v>9986</v>
      </c>
      <c r="F2214" s="2" t="s">
        <v>9987</v>
      </c>
      <c r="G2214" s="2" t="s">
        <v>4</v>
      </c>
      <c r="H2214" s="2" t="s">
        <v>3901</v>
      </c>
      <c r="I2214" s="4">
        <v>60500</v>
      </c>
      <c r="J2214" s="2" t="s">
        <v>2336</v>
      </c>
      <c r="K2214" s="2" t="s">
        <v>2336</v>
      </c>
      <c r="L2214" s="2" t="s">
        <v>2336</v>
      </c>
      <c r="M2214" s="2" t="s">
        <v>2336</v>
      </c>
      <c r="N2214" s="2" t="s">
        <v>23</v>
      </c>
    </row>
    <row r="2215" spans="1:14" ht="16.5" customHeight="1">
      <c r="A2215" s="2" t="s">
        <v>15</v>
      </c>
      <c r="B2215" s="10">
        <v>10004.5</v>
      </c>
      <c r="C2215" s="2" t="s">
        <v>9988</v>
      </c>
      <c r="D2215" s="2" t="s">
        <v>11</v>
      </c>
      <c r="E2215" s="9" t="s">
        <v>9989</v>
      </c>
      <c r="F2215" s="2" t="s">
        <v>9990</v>
      </c>
      <c r="G2215" s="2" t="s">
        <v>4</v>
      </c>
      <c r="H2215" s="2" t="s">
        <v>3901</v>
      </c>
      <c r="I2215" s="10">
        <v>12466.78</v>
      </c>
      <c r="J2215" s="2" t="s">
        <v>2336</v>
      </c>
      <c r="K2215" s="2" t="s">
        <v>2336</v>
      </c>
      <c r="L2215" s="2" t="s">
        <v>2336</v>
      </c>
      <c r="M2215" s="2" t="s">
        <v>2336</v>
      </c>
      <c r="N2215" s="2" t="s">
        <v>4759</v>
      </c>
    </row>
    <row r="2216" spans="1:14" ht="16.5" customHeight="1">
      <c r="A2216" s="2" t="s">
        <v>15</v>
      </c>
      <c r="B2216" s="10">
        <v>17022.54</v>
      </c>
      <c r="C2216" s="2" t="s">
        <v>9991</v>
      </c>
      <c r="D2216" s="2" t="s">
        <v>11</v>
      </c>
      <c r="E2216" s="9" t="s">
        <v>9992</v>
      </c>
      <c r="F2216" s="2" t="s">
        <v>9993</v>
      </c>
      <c r="G2216" s="2" t="s">
        <v>4</v>
      </c>
      <c r="H2216" s="2" t="s">
        <v>3901</v>
      </c>
      <c r="I2216" s="10">
        <v>17924.54</v>
      </c>
      <c r="J2216" s="2" t="s">
        <v>2336</v>
      </c>
      <c r="K2216" s="2" t="s">
        <v>2336</v>
      </c>
      <c r="L2216" s="2" t="s">
        <v>2336</v>
      </c>
      <c r="M2216" s="2" t="s">
        <v>2336</v>
      </c>
      <c r="N2216" s="2" t="s">
        <v>4759</v>
      </c>
    </row>
    <row r="2217" spans="1:14" ht="16.5" customHeight="1">
      <c r="A2217" s="2" t="s">
        <v>15</v>
      </c>
      <c r="B2217" s="10">
        <v>15965.4</v>
      </c>
      <c r="C2217" s="2" t="s">
        <v>9994</v>
      </c>
      <c r="D2217" s="2" t="s">
        <v>11</v>
      </c>
      <c r="E2217" s="9" t="s">
        <v>9995</v>
      </c>
      <c r="F2217" s="2" t="s">
        <v>9996</v>
      </c>
      <c r="G2217" s="2" t="s">
        <v>4</v>
      </c>
      <c r="H2217" s="2" t="s">
        <v>3901</v>
      </c>
      <c r="I2217" s="10">
        <v>17924.54</v>
      </c>
      <c r="J2217" s="2" t="s">
        <v>2336</v>
      </c>
      <c r="K2217" s="2" t="s">
        <v>2336</v>
      </c>
      <c r="L2217" s="2" t="s">
        <v>2336</v>
      </c>
      <c r="M2217" s="2" t="s">
        <v>2336</v>
      </c>
      <c r="N2217" s="2" t="s">
        <v>4759</v>
      </c>
    </row>
    <row r="2218" spans="1:14" ht="16.5" customHeight="1">
      <c r="A2218" s="2" t="s">
        <v>15</v>
      </c>
      <c r="B2218" s="10">
        <v>20671.2</v>
      </c>
      <c r="C2218" s="2" t="s">
        <v>9997</v>
      </c>
      <c r="D2218" s="2" t="s">
        <v>11</v>
      </c>
      <c r="E2218" s="9" t="s">
        <v>9998</v>
      </c>
      <c r="F2218" s="2" t="s">
        <v>9999</v>
      </c>
      <c r="G2218" s="2" t="s">
        <v>4</v>
      </c>
      <c r="H2218" s="2" t="s">
        <v>3901</v>
      </c>
      <c r="I2218" s="10">
        <v>20805.439999999999</v>
      </c>
      <c r="J2218" s="2" t="s">
        <v>2336</v>
      </c>
      <c r="K2218" s="2" t="s">
        <v>2336</v>
      </c>
      <c r="L2218" s="2" t="s">
        <v>2336</v>
      </c>
      <c r="M2218" s="2" t="s">
        <v>2336</v>
      </c>
      <c r="N2218" s="2" t="s">
        <v>4759</v>
      </c>
    </row>
    <row r="2219" spans="1:14" ht="16.5" customHeight="1">
      <c r="A2219" s="2" t="s">
        <v>15</v>
      </c>
      <c r="B2219" s="10">
        <v>15459.9</v>
      </c>
      <c r="C2219" s="2" t="s">
        <v>10000</v>
      </c>
      <c r="D2219" s="2" t="s">
        <v>11</v>
      </c>
      <c r="E2219" s="9" t="s">
        <v>10001</v>
      </c>
      <c r="F2219" s="2" t="s">
        <v>10002</v>
      </c>
      <c r="G2219" s="2" t="s">
        <v>4</v>
      </c>
      <c r="H2219" s="2" t="s">
        <v>3901</v>
      </c>
      <c r="I2219" s="10">
        <v>20612.8</v>
      </c>
      <c r="J2219" s="2" t="s">
        <v>2336</v>
      </c>
      <c r="K2219" s="2" t="s">
        <v>2336</v>
      </c>
      <c r="L2219" s="2" t="s">
        <v>2336</v>
      </c>
      <c r="M2219" s="2" t="s">
        <v>2336</v>
      </c>
      <c r="N2219" s="2" t="s">
        <v>4759</v>
      </c>
    </row>
    <row r="2220" spans="1:14" ht="16.5" customHeight="1">
      <c r="A2220" s="2" t="s">
        <v>15</v>
      </c>
      <c r="B2220" s="10">
        <v>22127.599999999999</v>
      </c>
      <c r="C2220" s="2" t="s">
        <v>10003</v>
      </c>
      <c r="D2220" s="2" t="s">
        <v>11</v>
      </c>
      <c r="E2220" s="9" t="s">
        <v>10004</v>
      </c>
      <c r="F2220" s="2" t="s">
        <v>10005</v>
      </c>
      <c r="G2220" s="2" t="s">
        <v>4</v>
      </c>
      <c r="H2220" s="2" t="s">
        <v>3901</v>
      </c>
      <c r="I2220" s="10">
        <v>23389.34</v>
      </c>
      <c r="J2220" s="2" t="s">
        <v>2336</v>
      </c>
      <c r="K2220" s="2" t="s">
        <v>2336</v>
      </c>
      <c r="L2220" s="2" t="s">
        <v>2336</v>
      </c>
      <c r="M2220" s="2" t="s">
        <v>2336</v>
      </c>
      <c r="N2220" s="2" t="s">
        <v>4759</v>
      </c>
    </row>
    <row r="2221" spans="1:14" ht="16.5" customHeight="1">
      <c r="A2221" s="2" t="s">
        <v>15</v>
      </c>
      <c r="B2221" s="10">
        <v>21762.73</v>
      </c>
      <c r="C2221" s="2" t="s">
        <v>10006</v>
      </c>
      <c r="D2221" s="2" t="s">
        <v>11</v>
      </c>
      <c r="E2221" s="9" t="s">
        <v>10007</v>
      </c>
      <c r="F2221" s="2" t="s">
        <v>10008</v>
      </c>
      <c r="G2221" s="2" t="s">
        <v>4</v>
      </c>
      <c r="H2221" s="2" t="s">
        <v>3901</v>
      </c>
      <c r="I2221" s="10">
        <v>23389.34</v>
      </c>
      <c r="J2221" s="2" t="s">
        <v>2336</v>
      </c>
      <c r="K2221" s="2" t="s">
        <v>2336</v>
      </c>
      <c r="L2221" s="2" t="s">
        <v>2336</v>
      </c>
      <c r="M2221" s="2" t="s">
        <v>2336</v>
      </c>
      <c r="N2221" s="2" t="s">
        <v>4759</v>
      </c>
    </row>
    <row r="2222" spans="1:14" ht="16.5" customHeight="1">
      <c r="A2222" s="2" t="s">
        <v>13</v>
      </c>
      <c r="B2222" s="10">
        <v>439774.98</v>
      </c>
      <c r="C2222" s="2" t="s">
        <v>10009</v>
      </c>
      <c r="D2222" s="2" t="s">
        <v>11</v>
      </c>
      <c r="E2222" s="9" t="s">
        <v>10010</v>
      </c>
      <c r="F2222" s="2" t="s">
        <v>10011</v>
      </c>
      <c r="G2222" s="2" t="s">
        <v>4</v>
      </c>
      <c r="H2222" s="2" t="s">
        <v>3901</v>
      </c>
      <c r="I2222" s="10">
        <v>647522.84</v>
      </c>
      <c r="J2222" s="2" t="s">
        <v>2336</v>
      </c>
      <c r="K2222" s="2" t="s">
        <v>2336</v>
      </c>
      <c r="L2222" s="2" t="s">
        <v>2336</v>
      </c>
      <c r="M2222" s="2" t="s">
        <v>2336</v>
      </c>
      <c r="N2222" s="2" t="s">
        <v>4759</v>
      </c>
    </row>
    <row r="2223" spans="1:14" ht="16.5" customHeight="1">
      <c r="A2223" s="2" t="s">
        <v>15</v>
      </c>
      <c r="B2223" s="10">
        <v>11768.82</v>
      </c>
      <c r="C2223" s="2" t="s">
        <v>10012</v>
      </c>
      <c r="D2223" s="2" t="s">
        <v>11</v>
      </c>
      <c r="E2223" s="9" t="s">
        <v>10013</v>
      </c>
      <c r="F2223" s="2" t="s">
        <v>10014</v>
      </c>
      <c r="G2223" s="2" t="s">
        <v>4</v>
      </c>
      <c r="H2223" s="2" t="s">
        <v>3901</v>
      </c>
      <c r="I2223" s="10">
        <v>16264.96</v>
      </c>
      <c r="J2223" s="2" t="s">
        <v>2336</v>
      </c>
      <c r="K2223" s="2" t="s">
        <v>2336</v>
      </c>
      <c r="L2223" s="2" t="s">
        <v>2336</v>
      </c>
      <c r="M2223" s="2" t="s">
        <v>2336</v>
      </c>
      <c r="N2223" s="2" t="s">
        <v>4759</v>
      </c>
    </row>
    <row r="2224" spans="1:14" ht="16.5" customHeight="1">
      <c r="A2224" s="2" t="s">
        <v>15</v>
      </c>
      <c r="B2224" s="10">
        <v>27211.06</v>
      </c>
      <c r="C2224" s="2" t="s">
        <v>10015</v>
      </c>
      <c r="D2224" s="2" t="s">
        <v>11</v>
      </c>
      <c r="E2224" s="9" t="s">
        <v>10016</v>
      </c>
      <c r="F2224" s="2" t="s">
        <v>10017</v>
      </c>
      <c r="G2224" s="2" t="s">
        <v>4</v>
      </c>
      <c r="H2224" s="2" t="s">
        <v>3901</v>
      </c>
      <c r="I2224" s="10">
        <v>27211.06</v>
      </c>
      <c r="J2224" s="2" t="s">
        <v>2336</v>
      </c>
      <c r="K2224" s="2" t="s">
        <v>2336</v>
      </c>
      <c r="L2224" s="2" t="s">
        <v>2336</v>
      </c>
      <c r="M2224" s="2" t="s">
        <v>2336</v>
      </c>
      <c r="N2224" s="2" t="s">
        <v>4759</v>
      </c>
    </row>
    <row r="2225" spans="1:14" ht="16.5" customHeight="1">
      <c r="A2225" s="2" t="s">
        <v>15</v>
      </c>
      <c r="B2225" s="10">
        <v>22951.5</v>
      </c>
      <c r="C2225" s="2" t="s">
        <v>10018</v>
      </c>
      <c r="D2225" s="2" t="s">
        <v>11</v>
      </c>
      <c r="E2225" s="9" t="s">
        <v>10019</v>
      </c>
      <c r="F2225" s="2" t="s">
        <v>10020</v>
      </c>
      <c r="G2225" s="2" t="s">
        <v>4</v>
      </c>
      <c r="H2225" s="2" t="s">
        <v>3901</v>
      </c>
      <c r="I2225" s="10">
        <v>23389.34</v>
      </c>
      <c r="J2225" s="2" t="s">
        <v>2336</v>
      </c>
      <c r="K2225" s="2" t="s">
        <v>2336</v>
      </c>
      <c r="L2225" s="2" t="s">
        <v>2336</v>
      </c>
      <c r="M2225" s="2" t="s">
        <v>2336</v>
      </c>
      <c r="N2225" s="2" t="s">
        <v>4759</v>
      </c>
    </row>
    <row r="2226" spans="1:14" ht="16.5" customHeight="1">
      <c r="A2226" s="2" t="s">
        <v>13</v>
      </c>
      <c r="B2226" s="10">
        <v>32863.99</v>
      </c>
      <c r="C2226" s="2" t="s">
        <v>10021</v>
      </c>
      <c r="D2226" s="2" t="s">
        <v>11</v>
      </c>
      <c r="E2226" s="9" t="s">
        <v>10022</v>
      </c>
      <c r="F2226" s="2" t="s">
        <v>10023</v>
      </c>
      <c r="G2226" s="2" t="s">
        <v>4</v>
      </c>
      <c r="H2226" s="2" t="s">
        <v>3901</v>
      </c>
      <c r="I2226" s="10">
        <v>52186.04</v>
      </c>
      <c r="J2226" s="2" t="s">
        <v>2336</v>
      </c>
      <c r="K2226" s="2" t="s">
        <v>2336</v>
      </c>
      <c r="L2226" s="2" t="s">
        <v>2336</v>
      </c>
      <c r="M2226" s="2" t="s">
        <v>2336</v>
      </c>
      <c r="N2226" s="2" t="s">
        <v>4759</v>
      </c>
    </row>
    <row r="2227" spans="1:14" ht="16.5" customHeight="1">
      <c r="A2227" s="2" t="s">
        <v>13</v>
      </c>
      <c r="B2227" s="4">
        <v>41878</v>
      </c>
      <c r="C2227" s="2" t="s">
        <v>10024</v>
      </c>
      <c r="D2227" s="2" t="s">
        <v>11</v>
      </c>
      <c r="E2227" s="9" t="s">
        <v>10025</v>
      </c>
      <c r="F2227" s="2" t="s">
        <v>10026</v>
      </c>
      <c r="G2227" s="2" t="s">
        <v>4</v>
      </c>
      <c r="H2227" s="2" t="s">
        <v>3901</v>
      </c>
      <c r="I2227" s="10">
        <v>87858.78</v>
      </c>
      <c r="J2227" s="2" t="s">
        <v>2336</v>
      </c>
      <c r="K2227" s="2" t="s">
        <v>2336</v>
      </c>
      <c r="L2227" s="2" t="s">
        <v>2336</v>
      </c>
      <c r="M2227" s="2" t="s">
        <v>2336</v>
      </c>
      <c r="N2227" s="2" t="s">
        <v>4759</v>
      </c>
    </row>
    <row r="2228" spans="1:14" ht="16.5" customHeight="1">
      <c r="A2228" s="2" t="s">
        <v>14</v>
      </c>
      <c r="B2228" s="10">
        <v>284972.3</v>
      </c>
      <c r="C2228" s="2" t="s">
        <v>10027</v>
      </c>
      <c r="D2228" s="2" t="s">
        <v>10</v>
      </c>
      <c r="E2228" s="9" t="s">
        <v>10028</v>
      </c>
      <c r="F2228" s="2" t="s">
        <v>10029</v>
      </c>
      <c r="G2228" s="2" t="s">
        <v>4</v>
      </c>
      <c r="H2228" s="2" t="s">
        <v>3901</v>
      </c>
      <c r="I2228" s="10">
        <v>342720.74</v>
      </c>
      <c r="J2228" s="2" t="s">
        <v>2336</v>
      </c>
      <c r="K2228" s="2" t="s">
        <v>2336</v>
      </c>
      <c r="L2228" s="2" t="s">
        <v>2336</v>
      </c>
      <c r="M2228" s="2" t="s">
        <v>2336</v>
      </c>
      <c r="N2228" s="2" t="s">
        <v>4759</v>
      </c>
    </row>
    <row r="2229" spans="1:14" ht="16.5" customHeight="1">
      <c r="A2229" s="2" t="s">
        <v>15</v>
      </c>
      <c r="B2229" s="10">
        <v>26187.64</v>
      </c>
      <c r="C2229" s="2" t="s">
        <v>10030</v>
      </c>
      <c r="D2229" s="2" t="s">
        <v>11</v>
      </c>
      <c r="E2229" s="9" t="s">
        <v>10031</v>
      </c>
      <c r="F2229" s="2" t="s">
        <v>10032</v>
      </c>
      <c r="G2229" s="2" t="s">
        <v>4</v>
      </c>
      <c r="H2229" s="2" t="s">
        <v>3901</v>
      </c>
      <c r="I2229" s="10">
        <v>31610.04</v>
      </c>
      <c r="J2229" s="2" t="s">
        <v>2336</v>
      </c>
      <c r="K2229" s="2" t="s">
        <v>2336</v>
      </c>
      <c r="L2229" s="2" t="s">
        <v>2336</v>
      </c>
      <c r="M2229" s="2" t="s">
        <v>2336</v>
      </c>
      <c r="N2229" s="2" t="s">
        <v>28</v>
      </c>
    </row>
    <row r="2230" spans="1:14" ht="16.5" customHeight="1">
      <c r="A2230" s="2" t="s">
        <v>4338</v>
      </c>
      <c r="B2230" s="10">
        <v>44828.08</v>
      </c>
      <c r="C2230" s="2" t="s">
        <v>10033</v>
      </c>
      <c r="D2230" s="2" t="s">
        <v>12</v>
      </c>
      <c r="E2230" s="9" t="s">
        <v>10034</v>
      </c>
      <c r="F2230" s="2" t="s">
        <v>10035</v>
      </c>
      <c r="G2230" s="2" t="s">
        <v>4</v>
      </c>
      <c r="H2230" s="2" t="s">
        <v>3901</v>
      </c>
      <c r="I2230" s="4">
        <v>86692</v>
      </c>
      <c r="J2230" s="2" t="s">
        <v>2336</v>
      </c>
      <c r="K2230" s="2" t="s">
        <v>2336</v>
      </c>
      <c r="L2230" s="2" t="s">
        <v>2336</v>
      </c>
      <c r="M2230" s="2" t="s">
        <v>2336</v>
      </c>
      <c r="N2230" s="2" t="s">
        <v>4759</v>
      </c>
    </row>
    <row r="2231" spans="1:14" ht="16.5" customHeight="1">
      <c r="A2231" s="2" t="s">
        <v>4338</v>
      </c>
      <c r="B2231" s="10">
        <v>15727.58</v>
      </c>
      <c r="C2231" s="2" t="s">
        <v>10033</v>
      </c>
      <c r="D2231" s="2" t="s">
        <v>12</v>
      </c>
      <c r="E2231" s="9" t="s">
        <v>10036</v>
      </c>
      <c r="F2231" s="2" t="s">
        <v>10035</v>
      </c>
      <c r="G2231" s="2" t="s">
        <v>4</v>
      </c>
      <c r="H2231" s="2" t="s">
        <v>3901</v>
      </c>
      <c r="I2231" s="10">
        <v>21120.55</v>
      </c>
      <c r="J2231" s="2" t="s">
        <v>2336</v>
      </c>
      <c r="K2231" s="2" t="s">
        <v>2336</v>
      </c>
      <c r="L2231" s="2" t="s">
        <v>2336</v>
      </c>
      <c r="M2231" s="2" t="s">
        <v>2336</v>
      </c>
      <c r="N2231" s="2" t="s">
        <v>4759</v>
      </c>
    </row>
    <row r="2232" spans="1:14" ht="16.5" customHeight="1">
      <c r="A2232" s="2" t="s">
        <v>4338</v>
      </c>
      <c r="B2232" s="10">
        <v>73841.460000000006</v>
      </c>
      <c r="C2232" s="2" t="s">
        <v>10033</v>
      </c>
      <c r="D2232" s="2" t="s">
        <v>12</v>
      </c>
      <c r="E2232" s="9" t="s">
        <v>10037</v>
      </c>
      <c r="F2232" s="2" t="s">
        <v>10035</v>
      </c>
      <c r="G2232" s="2" t="s">
        <v>4</v>
      </c>
      <c r="H2232" s="2" t="s">
        <v>3901</v>
      </c>
      <c r="I2232" s="4">
        <v>83490</v>
      </c>
      <c r="J2232" s="2" t="s">
        <v>2336</v>
      </c>
      <c r="K2232" s="2" t="s">
        <v>2336</v>
      </c>
      <c r="L2232" s="2" t="s">
        <v>2336</v>
      </c>
      <c r="M2232" s="2" t="s">
        <v>2336</v>
      </c>
      <c r="N2232" s="2" t="s">
        <v>4759</v>
      </c>
    </row>
    <row r="2233" spans="1:14" ht="16.5" customHeight="1">
      <c r="A2233" s="2" t="s">
        <v>4338</v>
      </c>
      <c r="B2233" s="10">
        <v>41343.279999999999</v>
      </c>
      <c r="C2233" s="2" t="s">
        <v>10033</v>
      </c>
      <c r="D2233" s="2" t="s">
        <v>12</v>
      </c>
      <c r="E2233" s="9" t="s">
        <v>10038</v>
      </c>
      <c r="F2233" s="2" t="s">
        <v>10035</v>
      </c>
      <c r="G2233" s="2" t="s">
        <v>4</v>
      </c>
      <c r="H2233" s="2" t="s">
        <v>3901</v>
      </c>
      <c r="I2233" s="4">
        <v>41800</v>
      </c>
      <c r="J2233" s="2" t="s">
        <v>2336</v>
      </c>
      <c r="K2233" s="2" t="s">
        <v>2336</v>
      </c>
      <c r="L2233" s="2" t="s">
        <v>2336</v>
      </c>
      <c r="M2233" s="2" t="s">
        <v>2336</v>
      </c>
      <c r="N2233" s="2" t="s">
        <v>4759</v>
      </c>
    </row>
    <row r="2234" spans="1:14" ht="16.5" customHeight="1">
      <c r="A2234" s="2" t="s">
        <v>4338</v>
      </c>
      <c r="B2234" s="10">
        <v>21097.56</v>
      </c>
      <c r="C2234" s="2" t="s">
        <v>10033</v>
      </c>
      <c r="D2234" s="2" t="s">
        <v>12</v>
      </c>
      <c r="E2234" s="9" t="s">
        <v>10039</v>
      </c>
      <c r="F2234" s="2" t="s">
        <v>10035</v>
      </c>
      <c r="G2234" s="2" t="s">
        <v>4</v>
      </c>
      <c r="H2234" s="2" t="s">
        <v>3901</v>
      </c>
      <c r="I2234" s="4">
        <v>21780</v>
      </c>
      <c r="J2234" s="2" t="s">
        <v>2336</v>
      </c>
      <c r="K2234" s="2" t="s">
        <v>2336</v>
      </c>
      <c r="L2234" s="2" t="s">
        <v>2336</v>
      </c>
      <c r="M2234" s="2" t="s">
        <v>2336</v>
      </c>
      <c r="N2234" s="2" t="s">
        <v>4759</v>
      </c>
    </row>
    <row r="2235" spans="1:14" ht="16.5" customHeight="1">
      <c r="A2235" s="2" t="s">
        <v>4338</v>
      </c>
      <c r="B2235" s="10">
        <v>71329.5</v>
      </c>
      <c r="C2235" s="2" t="s">
        <v>10033</v>
      </c>
      <c r="D2235" s="2" t="s">
        <v>12</v>
      </c>
      <c r="E2235" s="9" t="s">
        <v>10040</v>
      </c>
      <c r="F2235" s="2" t="s">
        <v>10035</v>
      </c>
      <c r="G2235" s="2" t="s">
        <v>4</v>
      </c>
      <c r="H2235" s="2" t="s">
        <v>3901</v>
      </c>
      <c r="I2235" s="4">
        <v>74871</v>
      </c>
      <c r="J2235" s="2" t="s">
        <v>2336</v>
      </c>
      <c r="K2235" s="2" t="s">
        <v>2336</v>
      </c>
      <c r="L2235" s="2" t="s">
        <v>2336</v>
      </c>
      <c r="M2235" s="2" t="s">
        <v>2336</v>
      </c>
      <c r="N2235" s="2" t="s">
        <v>4759</v>
      </c>
    </row>
    <row r="2236" spans="1:14" ht="16.5" customHeight="1">
      <c r="A2236" s="2" t="s">
        <v>4338</v>
      </c>
      <c r="B2236" s="10">
        <v>575248.52</v>
      </c>
      <c r="C2236" s="2" t="s">
        <v>10033</v>
      </c>
      <c r="D2236" s="2" t="s">
        <v>12</v>
      </c>
      <c r="E2236" s="9" t="s">
        <v>10041</v>
      </c>
      <c r="F2236" s="2" t="s">
        <v>10035</v>
      </c>
      <c r="G2236" s="2" t="s">
        <v>4</v>
      </c>
      <c r="H2236" s="2" t="s">
        <v>3901</v>
      </c>
      <c r="I2236" s="4">
        <v>613396</v>
      </c>
      <c r="J2236" s="2" t="s">
        <v>2336</v>
      </c>
      <c r="K2236" s="2" t="s">
        <v>2336</v>
      </c>
      <c r="L2236" s="2" t="s">
        <v>2336</v>
      </c>
      <c r="M2236" s="2" t="s">
        <v>2336</v>
      </c>
      <c r="N2236" s="2" t="s">
        <v>4759</v>
      </c>
    </row>
    <row r="2237" spans="1:14" ht="16.5" customHeight="1">
      <c r="A2237" s="2" t="s">
        <v>4338</v>
      </c>
      <c r="B2237" s="10">
        <v>172417.74</v>
      </c>
      <c r="C2237" s="2" t="s">
        <v>10033</v>
      </c>
      <c r="D2237" s="2" t="s">
        <v>12</v>
      </c>
      <c r="E2237" s="9" t="s">
        <v>10042</v>
      </c>
      <c r="F2237" s="2" t="s">
        <v>10035</v>
      </c>
      <c r="G2237" s="2" t="s">
        <v>4</v>
      </c>
      <c r="H2237" s="2" t="s">
        <v>3901</v>
      </c>
      <c r="I2237" s="4">
        <v>192710</v>
      </c>
      <c r="J2237" s="2" t="s">
        <v>2336</v>
      </c>
      <c r="K2237" s="2" t="s">
        <v>2336</v>
      </c>
      <c r="L2237" s="2" t="s">
        <v>2336</v>
      </c>
      <c r="M2237" s="2" t="s">
        <v>2336</v>
      </c>
      <c r="N2237" s="2" t="s">
        <v>4759</v>
      </c>
    </row>
    <row r="2238" spans="1:14" ht="16.5" customHeight="1">
      <c r="A2238" s="2" t="s">
        <v>4338</v>
      </c>
      <c r="B2238" s="10">
        <v>32972.85</v>
      </c>
      <c r="C2238" s="2" t="s">
        <v>10033</v>
      </c>
      <c r="D2238" s="2" t="s">
        <v>12</v>
      </c>
      <c r="E2238" s="9" t="s">
        <v>10043</v>
      </c>
      <c r="F2238" s="2" t="s">
        <v>10035</v>
      </c>
      <c r="G2238" s="2" t="s">
        <v>4</v>
      </c>
      <c r="H2238" s="2" t="s">
        <v>3901</v>
      </c>
      <c r="I2238" s="4">
        <v>33000</v>
      </c>
      <c r="J2238" s="2" t="s">
        <v>2336</v>
      </c>
      <c r="K2238" s="2" t="s">
        <v>2336</v>
      </c>
      <c r="L2238" s="2" t="s">
        <v>2336</v>
      </c>
      <c r="M2238" s="2" t="s">
        <v>2336</v>
      </c>
      <c r="N2238" s="2" t="s">
        <v>4759</v>
      </c>
    </row>
    <row r="2239" spans="1:14" ht="16.5" customHeight="1">
      <c r="A2239" s="2" t="s">
        <v>4338</v>
      </c>
      <c r="B2239" s="10">
        <v>133760.56</v>
      </c>
      <c r="C2239" s="2" t="s">
        <v>10033</v>
      </c>
      <c r="D2239" s="2" t="s">
        <v>12</v>
      </c>
      <c r="E2239" s="9" t="s">
        <v>10044</v>
      </c>
      <c r="F2239" s="2" t="s">
        <v>10035</v>
      </c>
      <c r="G2239" s="2" t="s">
        <v>4</v>
      </c>
      <c r="H2239" s="2" t="s">
        <v>3901</v>
      </c>
      <c r="I2239" s="4">
        <v>162840</v>
      </c>
      <c r="J2239" s="2" t="s">
        <v>2336</v>
      </c>
      <c r="K2239" s="2" t="s">
        <v>2336</v>
      </c>
      <c r="L2239" s="2" t="s">
        <v>2336</v>
      </c>
      <c r="M2239" s="2" t="s">
        <v>2336</v>
      </c>
      <c r="N2239" s="2" t="s">
        <v>4759</v>
      </c>
    </row>
    <row r="2240" spans="1:14" ht="16.5" customHeight="1">
      <c r="A2240" s="2" t="s">
        <v>4338</v>
      </c>
      <c r="B2240" s="10">
        <v>23855.22</v>
      </c>
      <c r="C2240" s="2" t="s">
        <v>10033</v>
      </c>
      <c r="D2240" s="2" t="s">
        <v>12</v>
      </c>
      <c r="E2240" s="9" t="s">
        <v>10045</v>
      </c>
      <c r="F2240" s="2" t="s">
        <v>10035</v>
      </c>
      <c r="G2240" s="2" t="s">
        <v>4</v>
      </c>
      <c r="H2240" s="2" t="s">
        <v>3901</v>
      </c>
      <c r="I2240" s="4">
        <v>27830</v>
      </c>
      <c r="J2240" s="2" t="s">
        <v>2336</v>
      </c>
      <c r="K2240" s="2" t="s">
        <v>2336</v>
      </c>
      <c r="L2240" s="2" t="s">
        <v>2336</v>
      </c>
      <c r="M2240" s="2" t="s">
        <v>2336</v>
      </c>
      <c r="N2240" s="2" t="s">
        <v>4759</v>
      </c>
    </row>
    <row r="2241" spans="1:14" ht="16.5" customHeight="1">
      <c r="A2241" s="2" t="s">
        <v>4338</v>
      </c>
      <c r="B2241" s="10">
        <v>45956.55</v>
      </c>
      <c r="C2241" s="2" t="s">
        <v>10033</v>
      </c>
      <c r="D2241" s="2" t="s">
        <v>12</v>
      </c>
      <c r="E2241" s="9" t="s">
        <v>10046</v>
      </c>
      <c r="F2241" s="2" t="s">
        <v>10035</v>
      </c>
      <c r="G2241" s="2" t="s">
        <v>4</v>
      </c>
      <c r="H2241" s="2" t="s">
        <v>3901</v>
      </c>
      <c r="I2241" s="4">
        <v>46000</v>
      </c>
      <c r="J2241" s="2" t="s">
        <v>2336</v>
      </c>
      <c r="K2241" s="2" t="s">
        <v>2336</v>
      </c>
      <c r="L2241" s="2" t="s">
        <v>2336</v>
      </c>
      <c r="M2241" s="2" t="s">
        <v>2336</v>
      </c>
      <c r="N2241" s="2" t="s">
        <v>4759</v>
      </c>
    </row>
    <row r="2242" spans="1:14" ht="16.5" customHeight="1">
      <c r="A2242" s="2" t="s">
        <v>4338</v>
      </c>
      <c r="B2242" s="10">
        <v>745479.79</v>
      </c>
      <c r="C2242" s="2" t="s">
        <v>10033</v>
      </c>
      <c r="D2242" s="2" t="s">
        <v>12</v>
      </c>
      <c r="E2242" s="9" t="s">
        <v>10047</v>
      </c>
      <c r="F2242" s="2" t="s">
        <v>10035</v>
      </c>
      <c r="G2242" s="2" t="s">
        <v>4</v>
      </c>
      <c r="H2242" s="2" t="s">
        <v>3901</v>
      </c>
      <c r="I2242" s="4">
        <v>803792</v>
      </c>
      <c r="J2242" s="2" t="s">
        <v>2336</v>
      </c>
      <c r="K2242" s="2" t="s">
        <v>2336</v>
      </c>
      <c r="L2242" s="2" t="s">
        <v>2336</v>
      </c>
      <c r="M2242" s="2" t="s">
        <v>2336</v>
      </c>
      <c r="N2242" s="2" t="s">
        <v>4759</v>
      </c>
    </row>
    <row r="2243" spans="1:14" ht="16.5" customHeight="1">
      <c r="A2243" s="2" t="s">
        <v>15</v>
      </c>
      <c r="B2243" s="10">
        <v>190933.27</v>
      </c>
      <c r="C2243" s="2" t="s">
        <v>10048</v>
      </c>
      <c r="D2243" s="2" t="s">
        <v>10</v>
      </c>
      <c r="E2243" s="9" t="s">
        <v>10049</v>
      </c>
      <c r="F2243" s="2" t="s">
        <v>10050</v>
      </c>
      <c r="G2243" s="2" t="s">
        <v>4</v>
      </c>
      <c r="H2243" s="2" t="s">
        <v>3901</v>
      </c>
      <c r="I2243" s="10">
        <v>199930.12</v>
      </c>
      <c r="J2243" s="2" t="s">
        <v>2336</v>
      </c>
      <c r="K2243" s="2" t="s">
        <v>2336</v>
      </c>
      <c r="L2243" s="2" t="s">
        <v>2336</v>
      </c>
      <c r="M2243" s="2" t="s">
        <v>2336</v>
      </c>
      <c r="N2243" s="2" t="s">
        <v>4759</v>
      </c>
    </row>
    <row r="2244" spans="1:14" ht="16.5" customHeight="1">
      <c r="A2244" s="2" t="s">
        <v>4338</v>
      </c>
      <c r="B2244" s="4">
        <v>290400</v>
      </c>
      <c r="C2244" s="2" t="s">
        <v>10033</v>
      </c>
      <c r="D2244" s="2" t="s">
        <v>12</v>
      </c>
      <c r="E2244" s="9" t="s">
        <v>10051</v>
      </c>
      <c r="F2244" s="2" t="s">
        <v>10035</v>
      </c>
      <c r="G2244" s="2" t="s">
        <v>4</v>
      </c>
      <c r="H2244" s="2" t="s">
        <v>3901</v>
      </c>
      <c r="I2244" s="4">
        <v>336000</v>
      </c>
      <c r="J2244" s="2" t="s">
        <v>2336</v>
      </c>
      <c r="K2244" s="2" t="s">
        <v>2336</v>
      </c>
      <c r="L2244" s="2" t="s">
        <v>2336</v>
      </c>
      <c r="M2244" s="2" t="s">
        <v>2336</v>
      </c>
      <c r="N2244" s="2" t="s">
        <v>4759</v>
      </c>
    </row>
    <row r="2245" spans="1:14" ht="16.5" customHeight="1">
      <c r="A2245" s="2" t="s">
        <v>13</v>
      </c>
      <c r="B2245" s="10">
        <v>128876.98</v>
      </c>
      <c r="C2245" s="2" t="s">
        <v>10052</v>
      </c>
      <c r="D2245" s="2" t="s">
        <v>11</v>
      </c>
      <c r="E2245" s="9" t="s">
        <v>10053</v>
      </c>
      <c r="F2245" s="2" t="s">
        <v>10054</v>
      </c>
      <c r="G2245" s="2" t="s">
        <v>4</v>
      </c>
      <c r="H2245" s="2" t="s">
        <v>3901</v>
      </c>
      <c r="I2245" s="10">
        <v>150983.85999999999</v>
      </c>
      <c r="J2245" s="2" t="s">
        <v>2336</v>
      </c>
      <c r="K2245" s="2" t="s">
        <v>2336</v>
      </c>
      <c r="L2245" s="2" t="s">
        <v>2336</v>
      </c>
      <c r="M2245" s="2" t="s">
        <v>2336</v>
      </c>
      <c r="N2245" s="2" t="s">
        <v>4759</v>
      </c>
    </row>
    <row r="2246" spans="1:14" ht="16.5" customHeight="1">
      <c r="A2246" s="2" t="s">
        <v>13</v>
      </c>
      <c r="B2246" s="10">
        <v>501838.33</v>
      </c>
      <c r="C2246" s="2" t="s">
        <v>10055</v>
      </c>
      <c r="D2246" s="2" t="s">
        <v>11</v>
      </c>
      <c r="E2246" s="9" t="s">
        <v>10056</v>
      </c>
      <c r="F2246" s="2" t="s">
        <v>10057</v>
      </c>
      <c r="G2246" s="2" t="s">
        <v>4</v>
      </c>
      <c r="H2246" s="2" t="s">
        <v>3901</v>
      </c>
      <c r="I2246" s="10">
        <v>572836.17000000004</v>
      </c>
      <c r="J2246" s="2" t="s">
        <v>2336</v>
      </c>
      <c r="K2246" s="2" t="s">
        <v>2336</v>
      </c>
      <c r="L2246" s="2" t="s">
        <v>2336</v>
      </c>
      <c r="M2246" s="2" t="s">
        <v>2336</v>
      </c>
      <c r="N2246" s="2" t="s">
        <v>4759</v>
      </c>
    </row>
    <row r="2247" spans="1:14" ht="16.5" customHeight="1">
      <c r="A2247" s="2" t="s">
        <v>13</v>
      </c>
      <c r="B2247" s="10">
        <v>560130.36</v>
      </c>
      <c r="C2247" s="2" t="s">
        <v>10058</v>
      </c>
      <c r="D2247" s="2" t="s">
        <v>11</v>
      </c>
      <c r="E2247" s="9" t="s">
        <v>10059</v>
      </c>
      <c r="F2247" s="2" t="s">
        <v>10060</v>
      </c>
      <c r="G2247" s="2" t="s">
        <v>4</v>
      </c>
      <c r="H2247" s="2" t="s">
        <v>3901</v>
      </c>
      <c r="I2247" s="10">
        <v>608942.32999999996</v>
      </c>
      <c r="J2247" s="2" t="s">
        <v>2336</v>
      </c>
      <c r="K2247" s="2" t="s">
        <v>2336</v>
      </c>
      <c r="L2247" s="2" t="s">
        <v>2336</v>
      </c>
      <c r="M2247" s="2" t="s">
        <v>2336</v>
      </c>
      <c r="N2247" s="2" t="s">
        <v>4759</v>
      </c>
    </row>
    <row r="2248" spans="1:14" ht="16.5" customHeight="1">
      <c r="A2248" s="2" t="s">
        <v>4338</v>
      </c>
      <c r="B2248" s="10">
        <v>19395.009999999998</v>
      </c>
      <c r="C2248" s="2" t="s">
        <v>10033</v>
      </c>
      <c r="D2248" s="2" t="s">
        <v>12</v>
      </c>
      <c r="E2248" s="9" t="s">
        <v>10061</v>
      </c>
      <c r="F2248" s="2" t="s">
        <v>10035</v>
      </c>
      <c r="G2248" s="2" t="s">
        <v>4</v>
      </c>
      <c r="H2248" s="2" t="s">
        <v>3901</v>
      </c>
      <c r="I2248" s="4">
        <v>20000</v>
      </c>
      <c r="J2248" s="2" t="s">
        <v>2336</v>
      </c>
      <c r="K2248" s="2" t="s">
        <v>2336</v>
      </c>
      <c r="L2248" s="2" t="s">
        <v>2336</v>
      </c>
      <c r="M2248" s="2" t="s">
        <v>2336</v>
      </c>
      <c r="N2248" s="2" t="s">
        <v>4759</v>
      </c>
    </row>
    <row r="2249" spans="1:14" ht="16.5" customHeight="1">
      <c r="A2249" s="2" t="s">
        <v>13</v>
      </c>
      <c r="B2249" s="10">
        <v>12855.25</v>
      </c>
      <c r="C2249" s="2" t="s">
        <v>10062</v>
      </c>
      <c r="D2249" s="2" t="s">
        <v>11</v>
      </c>
      <c r="E2249" s="9" t="s">
        <v>10063</v>
      </c>
      <c r="F2249" s="2" t="s">
        <v>10064</v>
      </c>
      <c r="G2249" s="2" t="s">
        <v>4</v>
      </c>
      <c r="H2249" s="2" t="s">
        <v>3901</v>
      </c>
      <c r="I2249" s="10">
        <v>49822.23</v>
      </c>
      <c r="J2249" s="2" t="s">
        <v>2336</v>
      </c>
      <c r="K2249" s="2" t="s">
        <v>2336</v>
      </c>
      <c r="L2249" s="2" t="s">
        <v>2336</v>
      </c>
      <c r="M2249" s="2" t="s">
        <v>2336</v>
      </c>
      <c r="N2249" s="2" t="s">
        <v>20</v>
      </c>
    </row>
    <row r="2250" spans="1:14" ht="16.5" customHeight="1">
      <c r="A2250" s="2" t="s">
        <v>13</v>
      </c>
      <c r="B2250" s="10">
        <v>414142.05</v>
      </c>
      <c r="C2250" s="2" t="s">
        <v>10065</v>
      </c>
      <c r="D2250" s="2" t="s">
        <v>11</v>
      </c>
      <c r="E2250" s="9" t="s">
        <v>10066</v>
      </c>
      <c r="F2250" s="2" t="s">
        <v>10067</v>
      </c>
      <c r="G2250" s="2" t="s">
        <v>4</v>
      </c>
      <c r="H2250" s="2" t="s">
        <v>3901</v>
      </c>
      <c r="I2250" s="10">
        <v>720382.07</v>
      </c>
      <c r="J2250" s="2" t="s">
        <v>2336</v>
      </c>
      <c r="K2250" s="2" t="s">
        <v>2336</v>
      </c>
      <c r="L2250" s="2" t="s">
        <v>2336</v>
      </c>
      <c r="M2250" s="2" t="s">
        <v>2336</v>
      </c>
      <c r="N2250" s="2" t="s">
        <v>26</v>
      </c>
    </row>
    <row r="2251" spans="1:14" ht="16.5" customHeight="1">
      <c r="A2251" s="2" t="s">
        <v>13</v>
      </c>
      <c r="B2251" s="10">
        <v>28803.03</v>
      </c>
      <c r="C2251" s="2" t="s">
        <v>10068</v>
      </c>
      <c r="D2251" s="2" t="s">
        <v>11</v>
      </c>
      <c r="E2251" s="9" t="s">
        <v>10069</v>
      </c>
      <c r="F2251" s="2" t="s">
        <v>10070</v>
      </c>
      <c r="G2251" s="2" t="s">
        <v>4</v>
      </c>
      <c r="H2251" s="2" t="s">
        <v>3901</v>
      </c>
      <c r="I2251" s="10">
        <v>56161.04</v>
      </c>
      <c r="J2251" s="2" t="s">
        <v>2336</v>
      </c>
      <c r="K2251" s="2" t="s">
        <v>2336</v>
      </c>
      <c r="L2251" s="2" t="s">
        <v>2336</v>
      </c>
      <c r="M2251" s="2" t="s">
        <v>2336</v>
      </c>
      <c r="N2251" s="2" t="s">
        <v>4759</v>
      </c>
    </row>
    <row r="2252" spans="1:14" ht="16.5" customHeight="1">
      <c r="A2252" s="2" t="s">
        <v>16</v>
      </c>
      <c r="B2252" s="10">
        <v>164127.03</v>
      </c>
      <c r="C2252" s="2" t="s">
        <v>10071</v>
      </c>
      <c r="D2252" s="2" t="s">
        <v>12</v>
      </c>
      <c r="E2252" s="9" t="s">
        <v>10072</v>
      </c>
      <c r="F2252" s="2" t="s">
        <v>10073</v>
      </c>
      <c r="G2252" s="2" t="s">
        <v>4</v>
      </c>
      <c r="H2252" s="2" t="s">
        <v>3901</v>
      </c>
      <c r="I2252" s="10">
        <v>172765.3</v>
      </c>
      <c r="J2252" s="2" t="s">
        <v>2336</v>
      </c>
      <c r="K2252" s="2" t="s">
        <v>2336</v>
      </c>
      <c r="L2252" s="2" t="s">
        <v>2336</v>
      </c>
      <c r="M2252" s="2" t="s">
        <v>2336</v>
      </c>
      <c r="N2252" s="2" t="s">
        <v>20</v>
      </c>
    </row>
    <row r="2253" spans="1:14" ht="16.5" customHeight="1">
      <c r="A2253" s="2" t="s">
        <v>16</v>
      </c>
      <c r="B2253" s="10">
        <v>290310.53000000003</v>
      </c>
      <c r="C2253" s="2" t="s">
        <v>10071</v>
      </c>
      <c r="D2253" s="2" t="s">
        <v>12</v>
      </c>
      <c r="E2253" s="9" t="s">
        <v>10074</v>
      </c>
      <c r="F2253" s="2" t="s">
        <v>10073</v>
      </c>
      <c r="G2253" s="2" t="s">
        <v>4</v>
      </c>
      <c r="H2253" s="2" t="s">
        <v>3901</v>
      </c>
      <c r="I2253" s="10">
        <v>367481.68</v>
      </c>
      <c r="J2253" s="2" t="s">
        <v>2336</v>
      </c>
      <c r="K2253" s="2" t="s">
        <v>2336</v>
      </c>
      <c r="L2253" s="2" t="s">
        <v>2336</v>
      </c>
      <c r="M2253" s="2" t="s">
        <v>2336</v>
      </c>
      <c r="N2253" s="2" t="s">
        <v>20</v>
      </c>
    </row>
    <row r="2254" spans="1:14" ht="16.5" customHeight="1">
      <c r="A2254" s="2" t="s">
        <v>16</v>
      </c>
      <c r="B2254" s="10">
        <v>148730.57</v>
      </c>
      <c r="C2254" s="2" t="s">
        <v>10071</v>
      </c>
      <c r="D2254" s="2" t="s">
        <v>12</v>
      </c>
      <c r="E2254" s="9" t="s">
        <v>10075</v>
      </c>
      <c r="F2254" s="2" t="s">
        <v>10073</v>
      </c>
      <c r="G2254" s="2" t="s">
        <v>4</v>
      </c>
      <c r="H2254" s="2" t="s">
        <v>3901</v>
      </c>
      <c r="I2254" s="4">
        <v>169012</v>
      </c>
      <c r="J2254" s="2" t="s">
        <v>2336</v>
      </c>
      <c r="K2254" s="2" t="s">
        <v>2336</v>
      </c>
      <c r="L2254" s="2" t="s">
        <v>2336</v>
      </c>
      <c r="M2254" s="2" t="s">
        <v>2336</v>
      </c>
      <c r="N2254" s="2" t="s">
        <v>20</v>
      </c>
    </row>
    <row r="2255" spans="1:14" ht="16.5" customHeight="1">
      <c r="A2255" s="2" t="s">
        <v>15</v>
      </c>
      <c r="B2255" s="10">
        <v>15889.5</v>
      </c>
      <c r="C2255" s="2" t="s">
        <v>10076</v>
      </c>
      <c r="D2255" s="2" t="s">
        <v>11</v>
      </c>
      <c r="E2255" s="9" t="s">
        <v>10077</v>
      </c>
      <c r="F2255" s="2" t="s">
        <v>10078</v>
      </c>
      <c r="G2255" s="2" t="s">
        <v>4</v>
      </c>
      <c r="H2255" s="2" t="s">
        <v>3901</v>
      </c>
      <c r="I2255" s="10">
        <v>20612.8</v>
      </c>
      <c r="J2255" s="2" t="s">
        <v>2336</v>
      </c>
      <c r="K2255" s="2" t="s">
        <v>2336</v>
      </c>
      <c r="L2255" s="2" t="s">
        <v>2336</v>
      </c>
      <c r="M2255" s="2" t="s">
        <v>2336</v>
      </c>
      <c r="N2255" s="2" t="s">
        <v>4759</v>
      </c>
    </row>
    <row r="2256" spans="1:14" ht="16.5" customHeight="1">
      <c r="A2256" s="2" t="s">
        <v>15</v>
      </c>
      <c r="B2256" s="10">
        <v>3913.14</v>
      </c>
      <c r="C2256" s="2" t="s">
        <v>10079</v>
      </c>
      <c r="D2256" s="2" t="s">
        <v>12</v>
      </c>
      <c r="E2256" s="9" t="s">
        <v>10080</v>
      </c>
      <c r="F2256" s="2" t="s">
        <v>10081</v>
      </c>
      <c r="G2256" s="2" t="s">
        <v>4</v>
      </c>
      <c r="H2256" s="2" t="s">
        <v>3901</v>
      </c>
      <c r="I2256" s="10">
        <v>7487.48</v>
      </c>
      <c r="J2256" s="2" t="s">
        <v>2336</v>
      </c>
      <c r="K2256" s="2" t="s">
        <v>2336</v>
      </c>
      <c r="L2256" s="2" t="s">
        <v>2336</v>
      </c>
      <c r="M2256" s="2" t="s">
        <v>2336</v>
      </c>
      <c r="N2256" s="2" t="s">
        <v>21</v>
      </c>
    </row>
    <row r="2257" spans="1:14" ht="16.5" customHeight="1">
      <c r="A2257" s="2" t="s">
        <v>14</v>
      </c>
      <c r="B2257" s="10">
        <v>7875.48</v>
      </c>
      <c r="C2257" s="2" t="s">
        <v>10082</v>
      </c>
      <c r="D2257" s="2" t="s">
        <v>12</v>
      </c>
      <c r="E2257" s="9" t="s">
        <v>10083</v>
      </c>
      <c r="F2257" s="2" t="s">
        <v>10084</v>
      </c>
      <c r="G2257" s="2" t="s">
        <v>4</v>
      </c>
      <c r="H2257" s="2" t="s">
        <v>3901</v>
      </c>
      <c r="I2257" s="10">
        <v>9735.66</v>
      </c>
      <c r="J2257" s="2" t="s">
        <v>2336</v>
      </c>
      <c r="K2257" s="2" t="s">
        <v>2336</v>
      </c>
      <c r="L2257" s="2" t="s">
        <v>2336</v>
      </c>
      <c r="M2257" s="2" t="s">
        <v>2336</v>
      </c>
      <c r="N2257" s="2" t="s">
        <v>21</v>
      </c>
    </row>
    <row r="2258" spans="1:14" ht="16.5" customHeight="1">
      <c r="A2258" s="2" t="s">
        <v>14</v>
      </c>
      <c r="B2258" s="10">
        <v>3966.07</v>
      </c>
      <c r="C2258" s="2" t="s">
        <v>10082</v>
      </c>
      <c r="D2258" s="2" t="s">
        <v>12</v>
      </c>
      <c r="E2258" s="9" t="s">
        <v>10085</v>
      </c>
      <c r="F2258" s="2" t="s">
        <v>10084</v>
      </c>
      <c r="G2258" s="2" t="s">
        <v>4</v>
      </c>
      <c r="H2258" s="2" t="s">
        <v>3901</v>
      </c>
      <c r="I2258" s="10">
        <v>4864.2</v>
      </c>
      <c r="J2258" s="2" t="s">
        <v>2336</v>
      </c>
      <c r="K2258" s="2" t="s">
        <v>2336</v>
      </c>
      <c r="L2258" s="2" t="s">
        <v>2336</v>
      </c>
      <c r="M2258" s="2" t="s">
        <v>2336</v>
      </c>
      <c r="N2258" s="2" t="s">
        <v>21</v>
      </c>
    </row>
    <row r="2259" spans="1:14" ht="16.5" customHeight="1">
      <c r="A2259" s="2" t="s">
        <v>14</v>
      </c>
      <c r="B2259" s="10">
        <v>17835.400000000001</v>
      </c>
      <c r="C2259" s="2" t="s">
        <v>10082</v>
      </c>
      <c r="D2259" s="2" t="s">
        <v>12</v>
      </c>
      <c r="E2259" s="9" t="s">
        <v>10086</v>
      </c>
      <c r="F2259" s="2" t="s">
        <v>10084</v>
      </c>
      <c r="G2259" s="2" t="s">
        <v>4</v>
      </c>
      <c r="H2259" s="2" t="s">
        <v>3901</v>
      </c>
      <c r="I2259" s="10">
        <v>22844.799999999999</v>
      </c>
      <c r="J2259" s="2" t="s">
        <v>2336</v>
      </c>
      <c r="K2259" s="2" t="s">
        <v>2336</v>
      </c>
      <c r="L2259" s="2" t="s">
        <v>2336</v>
      </c>
      <c r="M2259" s="2" t="s">
        <v>2336</v>
      </c>
      <c r="N2259" s="2" t="s">
        <v>21</v>
      </c>
    </row>
    <row r="2260" spans="1:14" ht="16.5" customHeight="1">
      <c r="A2260" s="2" t="s">
        <v>14</v>
      </c>
      <c r="B2260" s="10">
        <v>4585.34</v>
      </c>
      <c r="C2260" s="2" t="s">
        <v>10082</v>
      </c>
      <c r="D2260" s="2" t="s">
        <v>12</v>
      </c>
      <c r="E2260" s="9" t="s">
        <v>10087</v>
      </c>
      <c r="F2260" s="2" t="s">
        <v>10084</v>
      </c>
      <c r="G2260" s="2" t="s">
        <v>4</v>
      </c>
      <c r="H2260" s="2" t="s">
        <v>3901</v>
      </c>
      <c r="I2260" s="10">
        <v>6016.24</v>
      </c>
      <c r="J2260" s="2" t="s">
        <v>2336</v>
      </c>
      <c r="K2260" s="2" t="s">
        <v>2336</v>
      </c>
      <c r="L2260" s="2" t="s">
        <v>2336</v>
      </c>
      <c r="M2260" s="2" t="s">
        <v>2336</v>
      </c>
      <c r="N2260" s="2" t="s">
        <v>21</v>
      </c>
    </row>
    <row r="2261" spans="1:14" ht="16.5" customHeight="1">
      <c r="A2261" s="2" t="s">
        <v>15</v>
      </c>
      <c r="B2261" s="10">
        <v>5158.2299999999996</v>
      </c>
      <c r="C2261" s="2" t="s">
        <v>10088</v>
      </c>
      <c r="D2261" s="2" t="s">
        <v>12</v>
      </c>
      <c r="E2261" s="9" t="s">
        <v>10089</v>
      </c>
      <c r="F2261" s="2" t="s">
        <v>10090</v>
      </c>
      <c r="G2261" s="2" t="s">
        <v>4</v>
      </c>
      <c r="H2261" s="2" t="s">
        <v>3901</v>
      </c>
      <c r="I2261" s="10">
        <v>7101.49</v>
      </c>
      <c r="J2261" s="2" t="s">
        <v>2336</v>
      </c>
      <c r="K2261" s="2" t="s">
        <v>2336</v>
      </c>
      <c r="L2261" s="2" t="s">
        <v>2336</v>
      </c>
      <c r="M2261" s="2" t="s">
        <v>2336</v>
      </c>
      <c r="N2261" s="2" t="s">
        <v>21</v>
      </c>
    </row>
    <row r="2262" spans="1:14" ht="16.5" customHeight="1">
      <c r="A2262" s="2" t="s">
        <v>15</v>
      </c>
      <c r="B2262" s="10">
        <v>2617.23</v>
      </c>
      <c r="C2262" s="2" t="s">
        <v>10088</v>
      </c>
      <c r="D2262" s="2" t="s">
        <v>12</v>
      </c>
      <c r="E2262" s="9" t="s">
        <v>10091</v>
      </c>
      <c r="F2262" s="2" t="s">
        <v>10090</v>
      </c>
      <c r="G2262" s="2" t="s">
        <v>4</v>
      </c>
      <c r="H2262" s="2" t="s">
        <v>3901</v>
      </c>
      <c r="I2262" s="10">
        <v>3834.49</v>
      </c>
      <c r="J2262" s="2" t="s">
        <v>2336</v>
      </c>
      <c r="K2262" s="2" t="s">
        <v>2336</v>
      </c>
      <c r="L2262" s="2" t="s">
        <v>2336</v>
      </c>
      <c r="M2262" s="2" t="s">
        <v>2336</v>
      </c>
      <c r="N2262" s="2" t="s">
        <v>21</v>
      </c>
    </row>
    <row r="2263" spans="1:14" ht="16.5" customHeight="1">
      <c r="A2263" s="2" t="s">
        <v>4338</v>
      </c>
      <c r="B2263" s="10">
        <v>19618.21</v>
      </c>
      <c r="C2263" s="2" t="s">
        <v>10092</v>
      </c>
      <c r="D2263" s="2" t="s">
        <v>12</v>
      </c>
      <c r="E2263" s="9" t="s">
        <v>10093</v>
      </c>
      <c r="F2263" s="2" t="s">
        <v>10094</v>
      </c>
      <c r="G2263" s="2" t="s">
        <v>4</v>
      </c>
      <c r="H2263" s="2" t="s">
        <v>3901</v>
      </c>
      <c r="I2263" s="10">
        <v>22297.88</v>
      </c>
      <c r="J2263" s="2" t="s">
        <v>2336</v>
      </c>
      <c r="K2263" s="2" t="s">
        <v>2336</v>
      </c>
      <c r="L2263" s="2" t="s">
        <v>2336</v>
      </c>
      <c r="M2263" s="2" t="s">
        <v>2336</v>
      </c>
      <c r="N2263" s="2" t="s">
        <v>27</v>
      </c>
    </row>
    <row r="2264" spans="1:14" ht="16.5" customHeight="1">
      <c r="A2264" s="2" t="s">
        <v>4338</v>
      </c>
      <c r="B2264" s="10">
        <v>37971.760000000002</v>
      </c>
      <c r="C2264" s="2" t="s">
        <v>10092</v>
      </c>
      <c r="D2264" s="2" t="s">
        <v>12</v>
      </c>
      <c r="E2264" s="9" t="s">
        <v>10095</v>
      </c>
      <c r="F2264" s="2" t="s">
        <v>10094</v>
      </c>
      <c r="G2264" s="2" t="s">
        <v>4</v>
      </c>
      <c r="H2264" s="2" t="s">
        <v>3901</v>
      </c>
      <c r="I2264" s="10">
        <v>39064.85</v>
      </c>
      <c r="J2264" s="2" t="s">
        <v>2336</v>
      </c>
      <c r="K2264" s="2" t="s">
        <v>2336</v>
      </c>
      <c r="L2264" s="2" t="s">
        <v>2336</v>
      </c>
      <c r="M2264" s="2" t="s">
        <v>2336</v>
      </c>
      <c r="N2264" s="2" t="s">
        <v>27</v>
      </c>
    </row>
    <row r="2265" spans="1:14" ht="16.5" customHeight="1">
      <c r="A2265" s="2" t="s">
        <v>4338</v>
      </c>
      <c r="B2265" s="10">
        <v>7019.68</v>
      </c>
      <c r="C2265" s="2" t="s">
        <v>10092</v>
      </c>
      <c r="D2265" s="2" t="s">
        <v>12</v>
      </c>
      <c r="E2265" s="9" t="s">
        <v>10096</v>
      </c>
      <c r="F2265" s="2" t="s">
        <v>10094</v>
      </c>
      <c r="G2265" s="2" t="s">
        <v>4</v>
      </c>
      <c r="H2265" s="2" t="s">
        <v>3901</v>
      </c>
      <c r="I2265" s="10">
        <v>7022.84</v>
      </c>
      <c r="J2265" s="2" t="s">
        <v>2336</v>
      </c>
      <c r="K2265" s="2" t="s">
        <v>2336</v>
      </c>
      <c r="L2265" s="2" t="s">
        <v>2336</v>
      </c>
      <c r="M2265" s="2" t="s">
        <v>2336</v>
      </c>
      <c r="N2265" s="2" t="s">
        <v>27</v>
      </c>
    </row>
    <row r="2266" spans="1:14" ht="16.5" customHeight="1">
      <c r="A2266" s="2" t="s">
        <v>4338</v>
      </c>
      <c r="B2266" s="10">
        <v>3191.97</v>
      </c>
      <c r="C2266" s="2" t="s">
        <v>10092</v>
      </c>
      <c r="D2266" s="2" t="s">
        <v>12</v>
      </c>
      <c r="E2266" s="9" t="s">
        <v>10097</v>
      </c>
      <c r="F2266" s="2" t="s">
        <v>10094</v>
      </c>
      <c r="G2266" s="2" t="s">
        <v>4</v>
      </c>
      <c r="H2266" s="2" t="s">
        <v>3901</v>
      </c>
      <c r="I2266" s="10">
        <v>5356.67</v>
      </c>
      <c r="J2266" s="2" t="s">
        <v>2336</v>
      </c>
      <c r="K2266" s="2" t="s">
        <v>2336</v>
      </c>
      <c r="L2266" s="2" t="s">
        <v>2336</v>
      </c>
      <c r="M2266" s="2" t="s">
        <v>2336</v>
      </c>
      <c r="N2266" s="2" t="s">
        <v>27</v>
      </c>
    </row>
    <row r="2267" spans="1:14" ht="16.5" customHeight="1">
      <c r="A2267" s="2" t="s">
        <v>4338</v>
      </c>
      <c r="B2267" s="10">
        <v>23164.68</v>
      </c>
      <c r="C2267" s="2" t="s">
        <v>10092</v>
      </c>
      <c r="D2267" s="2" t="s">
        <v>12</v>
      </c>
      <c r="E2267" s="9" t="s">
        <v>10098</v>
      </c>
      <c r="F2267" s="2" t="s">
        <v>10094</v>
      </c>
      <c r="G2267" s="2" t="s">
        <v>4</v>
      </c>
      <c r="H2267" s="2" t="s">
        <v>3901</v>
      </c>
      <c r="I2267" s="10">
        <v>50031.44</v>
      </c>
      <c r="J2267" s="2" t="s">
        <v>2336</v>
      </c>
      <c r="K2267" s="2" t="s">
        <v>2336</v>
      </c>
      <c r="L2267" s="2" t="s">
        <v>2336</v>
      </c>
      <c r="M2267" s="2" t="s">
        <v>2336</v>
      </c>
      <c r="N2267" s="2" t="s">
        <v>27</v>
      </c>
    </row>
    <row r="2268" spans="1:14" ht="16.5" customHeight="1">
      <c r="A2268" s="2" t="s">
        <v>4338</v>
      </c>
      <c r="B2268" s="10">
        <v>91569.67</v>
      </c>
      <c r="C2268" s="2" t="s">
        <v>10092</v>
      </c>
      <c r="D2268" s="2" t="s">
        <v>12</v>
      </c>
      <c r="E2268" s="9" t="s">
        <v>10099</v>
      </c>
      <c r="F2268" s="2" t="s">
        <v>10094</v>
      </c>
      <c r="G2268" s="2" t="s">
        <v>4</v>
      </c>
      <c r="H2268" s="2" t="s">
        <v>3901</v>
      </c>
      <c r="I2268" s="10">
        <v>116558.45</v>
      </c>
      <c r="J2268" s="2" t="s">
        <v>2336</v>
      </c>
      <c r="K2268" s="2" t="s">
        <v>2336</v>
      </c>
      <c r="L2268" s="2" t="s">
        <v>2336</v>
      </c>
      <c r="M2268" s="2" t="s">
        <v>2336</v>
      </c>
      <c r="N2268" s="2" t="s">
        <v>27</v>
      </c>
    </row>
    <row r="2269" spans="1:14" ht="16.5" customHeight="1">
      <c r="A2269" s="2" t="s">
        <v>4338</v>
      </c>
      <c r="B2269" s="10">
        <v>8905.6</v>
      </c>
      <c r="C2269" s="2" t="s">
        <v>10092</v>
      </c>
      <c r="D2269" s="2" t="s">
        <v>12</v>
      </c>
      <c r="E2269" s="9" t="s">
        <v>10100</v>
      </c>
      <c r="F2269" s="2" t="s">
        <v>10094</v>
      </c>
      <c r="G2269" s="2" t="s">
        <v>4</v>
      </c>
      <c r="H2269" s="2" t="s">
        <v>3901</v>
      </c>
      <c r="I2269" s="10">
        <v>8905.6</v>
      </c>
      <c r="J2269" s="2" t="s">
        <v>2336</v>
      </c>
      <c r="K2269" s="2" t="s">
        <v>2336</v>
      </c>
      <c r="L2269" s="2" t="s">
        <v>2336</v>
      </c>
      <c r="M2269" s="2" t="s">
        <v>2336</v>
      </c>
      <c r="N2269" s="2" t="s">
        <v>27</v>
      </c>
    </row>
    <row r="2270" spans="1:14" ht="16.5" customHeight="1">
      <c r="A2270" s="2" t="s">
        <v>15</v>
      </c>
      <c r="B2270" s="10">
        <v>29086.17</v>
      </c>
      <c r="C2270" s="2" t="s">
        <v>10101</v>
      </c>
      <c r="D2270" s="2" t="s">
        <v>12</v>
      </c>
      <c r="E2270" s="9" t="s">
        <v>10102</v>
      </c>
      <c r="F2270" s="2" t="s">
        <v>10103</v>
      </c>
      <c r="G2270" s="2" t="s">
        <v>4</v>
      </c>
      <c r="H2270" s="2" t="s">
        <v>3901</v>
      </c>
      <c r="I2270" s="10">
        <v>49555.55</v>
      </c>
      <c r="J2270" s="2" t="s">
        <v>2336</v>
      </c>
      <c r="K2270" s="2" t="s">
        <v>2336</v>
      </c>
      <c r="L2270" s="2" t="s">
        <v>2336</v>
      </c>
      <c r="M2270" s="2" t="s">
        <v>2336</v>
      </c>
      <c r="N2270" s="2" t="s">
        <v>21</v>
      </c>
    </row>
    <row r="2271" spans="1:14" ht="16.5" customHeight="1">
      <c r="A2271" s="2" t="s">
        <v>16</v>
      </c>
      <c r="B2271" s="10">
        <v>29592.16</v>
      </c>
      <c r="C2271" s="2" t="s">
        <v>10104</v>
      </c>
      <c r="D2271" s="2" t="s">
        <v>12</v>
      </c>
      <c r="E2271" s="9" t="s">
        <v>10105</v>
      </c>
      <c r="F2271" s="2" t="s">
        <v>10106</v>
      </c>
      <c r="G2271" s="2" t="s">
        <v>4</v>
      </c>
      <c r="H2271" s="2" t="s">
        <v>3901</v>
      </c>
      <c r="I2271" s="10">
        <v>75910.320000000007</v>
      </c>
      <c r="J2271" s="2" t="s">
        <v>2336</v>
      </c>
      <c r="K2271" s="2" t="s">
        <v>2336</v>
      </c>
      <c r="L2271" s="2" t="s">
        <v>2336</v>
      </c>
      <c r="M2271" s="2" t="s">
        <v>2336</v>
      </c>
      <c r="N2271" s="2" t="s">
        <v>21</v>
      </c>
    </row>
    <row r="2272" spans="1:14" ht="16.5" customHeight="1">
      <c r="A2272" s="2" t="s">
        <v>16</v>
      </c>
      <c r="B2272" s="10">
        <v>11397.37</v>
      </c>
      <c r="C2272" s="2" t="s">
        <v>10104</v>
      </c>
      <c r="D2272" s="2" t="s">
        <v>12</v>
      </c>
      <c r="E2272" s="9" t="s">
        <v>10107</v>
      </c>
      <c r="F2272" s="2" t="s">
        <v>10106</v>
      </c>
      <c r="G2272" s="2" t="s">
        <v>4</v>
      </c>
      <c r="H2272" s="2" t="s">
        <v>3901</v>
      </c>
      <c r="I2272" s="10">
        <v>19089.2</v>
      </c>
      <c r="J2272" s="2" t="s">
        <v>2336</v>
      </c>
      <c r="K2272" s="2" t="s">
        <v>2336</v>
      </c>
      <c r="L2272" s="2" t="s">
        <v>2336</v>
      </c>
      <c r="M2272" s="2" t="s">
        <v>2336</v>
      </c>
      <c r="N2272" s="2" t="s">
        <v>21</v>
      </c>
    </row>
    <row r="2273" spans="1:14" ht="16.5" customHeight="1">
      <c r="A2273" s="2" t="s">
        <v>13</v>
      </c>
      <c r="B2273" s="10">
        <v>29800.85</v>
      </c>
      <c r="C2273" s="2" t="s">
        <v>10108</v>
      </c>
      <c r="D2273" s="2" t="s">
        <v>11</v>
      </c>
      <c r="E2273" s="9" t="s">
        <v>10109</v>
      </c>
      <c r="F2273" s="2" t="s">
        <v>10110</v>
      </c>
      <c r="G2273" s="2" t="s">
        <v>4</v>
      </c>
      <c r="H2273" s="2" t="s">
        <v>3901</v>
      </c>
      <c r="I2273" s="10">
        <v>60084.92</v>
      </c>
      <c r="J2273" s="2" t="s">
        <v>2336</v>
      </c>
      <c r="K2273" s="2" t="s">
        <v>2336</v>
      </c>
      <c r="L2273" s="2" t="s">
        <v>2336</v>
      </c>
      <c r="M2273" s="2" t="s">
        <v>2336</v>
      </c>
      <c r="N2273" s="2" t="s">
        <v>4759</v>
      </c>
    </row>
    <row r="2274" spans="1:14" ht="16.5" customHeight="1">
      <c r="A2274" s="2" t="s">
        <v>15</v>
      </c>
      <c r="B2274" s="10">
        <v>43826.05</v>
      </c>
      <c r="C2274" s="2" t="s">
        <v>10111</v>
      </c>
      <c r="D2274" s="2" t="s">
        <v>12</v>
      </c>
      <c r="E2274" s="9" t="s">
        <v>10112</v>
      </c>
      <c r="F2274" s="2" t="s">
        <v>10113</v>
      </c>
      <c r="G2274" s="2" t="s">
        <v>4</v>
      </c>
      <c r="H2274" s="2" t="s">
        <v>3901</v>
      </c>
      <c r="I2274" s="10">
        <v>65436.800000000003</v>
      </c>
      <c r="J2274" s="2" t="s">
        <v>2336</v>
      </c>
      <c r="K2274" s="2" t="s">
        <v>2336</v>
      </c>
      <c r="L2274" s="2" t="s">
        <v>2336</v>
      </c>
      <c r="M2274" s="2" t="s">
        <v>2336</v>
      </c>
      <c r="N2274" s="2" t="s">
        <v>21</v>
      </c>
    </row>
    <row r="2275" spans="1:14" ht="16.5" customHeight="1">
      <c r="A2275" s="2" t="s">
        <v>16</v>
      </c>
      <c r="B2275" s="4">
        <v>0</v>
      </c>
      <c r="C2275" s="2" t="s">
        <v>10114</v>
      </c>
      <c r="D2275" s="2" t="s">
        <v>9</v>
      </c>
      <c r="E2275" s="9" t="s">
        <v>10115</v>
      </c>
      <c r="F2275" s="2" t="s">
        <v>10116</v>
      </c>
      <c r="G2275" s="2" t="s">
        <v>4</v>
      </c>
      <c r="H2275" s="2" t="s">
        <v>3901</v>
      </c>
      <c r="I2275" s="4">
        <v>0</v>
      </c>
      <c r="J2275" s="2" t="s">
        <v>2336</v>
      </c>
      <c r="K2275" s="2" t="s">
        <v>2336</v>
      </c>
      <c r="L2275" s="2" t="s">
        <v>2336</v>
      </c>
      <c r="M2275" s="2" t="s">
        <v>2336</v>
      </c>
      <c r="N2275" s="2" t="s">
        <v>21</v>
      </c>
    </row>
    <row r="2276" spans="1:14" ht="16.5" customHeight="1">
      <c r="A2276" s="2" t="s">
        <v>13</v>
      </c>
      <c r="B2276" s="10">
        <v>8644.48</v>
      </c>
      <c r="C2276" s="2" t="s">
        <v>10117</v>
      </c>
      <c r="D2276" s="2" t="s">
        <v>12</v>
      </c>
      <c r="E2276" s="9" t="s">
        <v>10118</v>
      </c>
      <c r="F2276" s="2" t="s">
        <v>10119</v>
      </c>
      <c r="G2276" s="2" t="s">
        <v>4</v>
      </c>
      <c r="H2276" s="2" t="s">
        <v>3901</v>
      </c>
      <c r="I2276" s="10">
        <v>8644.48</v>
      </c>
      <c r="J2276" s="2" t="s">
        <v>2336</v>
      </c>
      <c r="K2276" s="2" t="s">
        <v>2336</v>
      </c>
      <c r="L2276" s="2" t="s">
        <v>2336</v>
      </c>
      <c r="M2276" s="2" t="s">
        <v>2336</v>
      </c>
      <c r="N2276" s="2" t="s">
        <v>4759</v>
      </c>
    </row>
    <row r="2277" spans="1:14" ht="16.5" customHeight="1">
      <c r="A2277" s="2" t="s">
        <v>13</v>
      </c>
      <c r="B2277" s="10">
        <v>91901.15</v>
      </c>
      <c r="C2277" s="2" t="s">
        <v>10120</v>
      </c>
      <c r="D2277" s="2" t="s">
        <v>11</v>
      </c>
      <c r="E2277" s="9" t="s">
        <v>10121</v>
      </c>
      <c r="F2277" s="2" t="s">
        <v>10122</v>
      </c>
      <c r="G2277" s="2" t="s">
        <v>4</v>
      </c>
      <c r="H2277" s="2" t="s">
        <v>3901</v>
      </c>
      <c r="I2277" s="10">
        <v>134938.43</v>
      </c>
      <c r="J2277" s="2" t="s">
        <v>2336</v>
      </c>
      <c r="K2277" s="2" t="s">
        <v>2336</v>
      </c>
      <c r="L2277" s="2" t="s">
        <v>2336</v>
      </c>
      <c r="M2277" s="2" t="s">
        <v>2336</v>
      </c>
      <c r="N2277" s="2" t="s">
        <v>4759</v>
      </c>
    </row>
    <row r="2278" spans="1:14" ht="16.5" customHeight="1">
      <c r="A2278" s="2" t="s">
        <v>4306</v>
      </c>
      <c r="B2278" s="4">
        <v>158200</v>
      </c>
      <c r="C2278" s="2" t="s">
        <v>10123</v>
      </c>
      <c r="D2278" s="2" t="s">
        <v>12</v>
      </c>
      <c r="E2278" s="9" t="s">
        <v>10124</v>
      </c>
      <c r="F2278" s="2" t="s">
        <v>10125</v>
      </c>
      <c r="G2278" s="2" t="s">
        <v>4</v>
      </c>
      <c r="H2278" s="2" t="s">
        <v>3901</v>
      </c>
      <c r="I2278" s="4">
        <v>158200</v>
      </c>
      <c r="J2278" s="2" t="s">
        <v>2336</v>
      </c>
      <c r="K2278" s="2" t="s">
        <v>2336</v>
      </c>
      <c r="L2278" s="2" t="s">
        <v>2336</v>
      </c>
      <c r="M2278" s="2" t="s">
        <v>2336</v>
      </c>
      <c r="N2278" s="2" t="s">
        <v>21</v>
      </c>
    </row>
    <row r="2279" spans="1:14" ht="16.5" customHeight="1">
      <c r="A2279" s="2" t="s">
        <v>16</v>
      </c>
      <c r="B2279" s="10">
        <v>594765.18000000005</v>
      </c>
      <c r="C2279" s="2" t="s">
        <v>10126</v>
      </c>
      <c r="D2279" s="2" t="s">
        <v>11</v>
      </c>
      <c r="E2279" s="9" t="s">
        <v>10127</v>
      </c>
      <c r="F2279" s="2" t="s">
        <v>10128</v>
      </c>
      <c r="G2279" s="2" t="s">
        <v>4</v>
      </c>
      <c r="H2279" s="2" t="s">
        <v>3901</v>
      </c>
      <c r="I2279" s="10">
        <v>699723.74</v>
      </c>
      <c r="J2279" s="2" t="s">
        <v>2336</v>
      </c>
      <c r="K2279" s="2" t="s">
        <v>2336</v>
      </c>
      <c r="L2279" s="2" t="s">
        <v>2336</v>
      </c>
      <c r="M2279" s="2" t="s">
        <v>2336</v>
      </c>
      <c r="N2279" s="2" t="s">
        <v>23</v>
      </c>
    </row>
    <row r="2280" spans="1:14" ht="16.5" customHeight="1">
      <c r="A2280" s="2" t="s">
        <v>15</v>
      </c>
      <c r="B2280" s="10">
        <v>99897.53</v>
      </c>
      <c r="C2280" s="2" t="s">
        <v>10129</v>
      </c>
      <c r="D2280" s="2" t="s">
        <v>10</v>
      </c>
      <c r="E2280" s="9" t="s">
        <v>10130</v>
      </c>
      <c r="F2280" s="2" t="s">
        <v>10131</v>
      </c>
      <c r="G2280" s="2" t="s">
        <v>4</v>
      </c>
      <c r="H2280" s="2" t="s">
        <v>3901</v>
      </c>
      <c r="I2280" s="10">
        <v>136084.04999999999</v>
      </c>
      <c r="J2280" s="2" t="s">
        <v>2336</v>
      </c>
      <c r="K2280" s="2" t="s">
        <v>2336</v>
      </c>
      <c r="L2280" s="2" t="s">
        <v>2336</v>
      </c>
      <c r="M2280" s="2" t="s">
        <v>2336</v>
      </c>
      <c r="N2280" s="2" t="s">
        <v>4759</v>
      </c>
    </row>
    <row r="2281" spans="1:14" ht="16.5" customHeight="1">
      <c r="A2281" s="2" t="s">
        <v>14</v>
      </c>
      <c r="B2281" s="10">
        <v>475923.27</v>
      </c>
      <c r="C2281" s="2" t="s">
        <v>10132</v>
      </c>
      <c r="D2281" s="2" t="s">
        <v>10</v>
      </c>
      <c r="E2281" s="9" t="s">
        <v>10133</v>
      </c>
      <c r="F2281" s="2" t="s">
        <v>10134</v>
      </c>
      <c r="G2281" s="2" t="s">
        <v>4</v>
      </c>
      <c r="H2281" s="2" t="s">
        <v>3901</v>
      </c>
      <c r="I2281" s="10">
        <v>544098.87</v>
      </c>
      <c r="J2281" s="2" t="s">
        <v>2336</v>
      </c>
      <c r="K2281" s="2" t="s">
        <v>2336</v>
      </c>
      <c r="L2281" s="2" t="s">
        <v>2336</v>
      </c>
      <c r="M2281" s="2" t="s">
        <v>2336</v>
      </c>
      <c r="N2281" s="2" t="s">
        <v>4759</v>
      </c>
    </row>
    <row r="2282" spans="1:14" ht="16.5" customHeight="1">
      <c r="A2282" s="2" t="s">
        <v>13</v>
      </c>
      <c r="B2282" s="10">
        <v>83467.16</v>
      </c>
      <c r="C2282" s="2" t="s">
        <v>10135</v>
      </c>
      <c r="D2282" s="2" t="s">
        <v>11</v>
      </c>
      <c r="E2282" s="9" t="s">
        <v>10136</v>
      </c>
      <c r="F2282" s="2" t="s">
        <v>10137</v>
      </c>
      <c r="G2282" s="2" t="s">
        <v>4</v>
      </c>
      <c r="H2282" s="2" t="s">
        <v>3901</v>
      </c>
      <c r="I2282" s="10">
        <v>95043.33</v>
      </c>
      <c r="J2282" s="2" t="s">
        <v>2336</v>
      </c>
      <c r="K2282" s="2" t="s">
        <v>2336</v>
      </c>
      <c r="L2282" s="2" t="s">
        <v>2336</v>
      </c>
      <c r="M2282" s="2" t="s">
        <v>2336</v>
      </c>
      <c r="N2282" s="2" t="s">
        <v>4775</v>
      </c>
    </row>
    <row r="2283" spans="1:14" ht="16.5" customHeight="1">
      <c r="A2283" s="2" t="s">
        <v>16</v>
      </c>
      <c r="B2283" s="10">
        <v>254087.9</v>
      </c>
      <c r="C2283" s="2" t="s">
        <v>10138</v>
      </c>
      <c r="D2283" s="2" t="s">
        <v>10</v>
      </c>
      <c r="E2283" s="9" t="s">
        <v>10139</v>
      </c>
      <c r="F2283" s="2" t="s">
        <v>10140</v>
      </c>
      <c r="G2283" s="2" t="s">
        <v>4</v>
      </c>
      <c r="H2283" s="2" t="s">
        <v>3901</v>
      </c>
      <c r="I2283" s="10">
        <v>362855.84</v>
      </c>
      <c r="J2283" s="2" t="s">
        <v>2336</v>
      </c>
      <c r="K2283" s="2" t="s">
        <v>2336</v>
      </c>
      <c r="L2283" s="2" t="s">
        <v>2336</v>
      </c>
      <c r="M2283" s="2" t="s">
        <v>2336</v>
      </c>
      <c r="N2283" s="2" t="s">
        <v>22</v>
      </c>
    </row>
    <row r="2284" spans="1:14" ht="16.5" customHeight="1">
      <c r="A2284" s="2" t="s">
        <v>16</v>
      </c>
      <c r="B2284" s="10">
        <v>403767.26</v>
      </c>
      <c r="C2284" s="2" t="s">
        <v>10138</v>
      </c>
      <c r="D2284" s="2" t="s">
        <v>10</v>
      </c>
      <c r="E2284" s="9" t="s">
        <v>10141</v>
      </c>
      <c r="F2284" s="2" t="s">
        <v>10140</v>
      </c>
      <c r="G2284" s="2" t="s">
        <v>4</v>
      </c>
      <c r="H2284" s="2" t="s">
        <v>3901</v>
      </c>
      <c r="I2284" s="10">
        <v>453671.07</v>
      </c>
      <c r="J2284" s="2" t="s">
        <v>2336</v>
      </c>
      <c r="K2284" s="2" t="s">
        <v>2336</v>
      </c>
      <c r="L2284" s="2" t="s">
        <v>2336</v>
      </c>
      <c r="M2284" s="2" t="s">
        <v>2336</v>
      </c>
      <c r="N2284" s="2" t="s">
        <v>22</v>
      </c>
    </row>
    <row r="2285" spans="1:14" ht="16.5" customHeight="1">
      <c r="A2285" s="2" t="s">
        <v>16</v>
      </c>
      <c r="B2285" s="10">
        <v>335375.7</v>
      </c>
      <c r="C2285" s="2" t="s">
        <v>10138</v>
      </c>
      <c r="D2285" s="2" t="s">
        <v>10</v>
      </c>
      <c r="E2285" s="9" t="s">
        <v>10142</v>
      </c>
      <c r="F2285" s="2" t="s">
        <v>10140</v>
      </c>
      <c r="G2285" s="2" t="s">
        <v>4</v>
      </c>
      <c r="H2285" s="2" t="s">
        <v>3901</v>
      </c>
      <c r="I2285" s="10">
        <v>349897.43</v>
      </c>
      <c r="J2285" s="2" t="s">
        <v>2336</v>
      </c>
      <c r="K2285" s="2" t="s">
        <v>2336</v>
      </c>
      <c r="L2285" s="2" t="s">
        <v>2336</v>
      </c>
      <c r="M2285" s="2" t="s">
        <v>2336</v>
      </c>
      <c r="N2285" s="2" t="s">
        <v>22</v>
      </c>
    </row>
    <row r="2286" spans="1:14" ht="16.5" customHeight="1">
      <c r="A2286" s="2" t="s">
        <v>14</v>
      </c>
      <c r="B2286" s="10">
        <v>890573.88</v>
      </c>
      <c r="C2286" s="2" t="s">
        <v>10143</v>
      </c>
      <c r="D2286" s="2" t="s">
        <v>10</v>
      </c>
      <c r="E2286" s="9" t="s">
        <v>10144</v>
      </c>
      <c r="F2286" s="2" t="s">
        <v>10145</v>
      </c>
      <c r="G2286" s="2" t="s">
        <v>4</v>
      </c>
      <c r="H2286" s="2" t="s">
        <v>3901</v>
      </c>
      <c r="I2286" s="10">
        <v>1199426.1000000001</v>
      </c>
      <c r="J2286" s="2" t="s">
        <v>2336</v>
      </c>
      <c r="K2286" s="2" t="s">
        <v>2336</v>
      </c>
      <c r="L2286" s="2" t="s">
        <v>2336</v>
      </c>
      <c r="M2286" s="2" t="s">
        <v>2336</v>
      </c>
      <c r="N2286" s="2" t="s">
        <v>22</v>
      </c>
    </row>
    <row r="2287" spans="1:14" ht="16.5" customHeight="1">
      <c r="A2287" s="2" t="s">
        <v>4338</v>
      </c>
      <c r="B2287" s="10">
        <v>11173.25</v>
      </c>
      <c r="C2287" s="2" t="s">
        <v>10146</v>
      </c>
      <c r="D2287" s="2" t="s">
        <v>12</v>
      </c>
      <c r="E2287" s="9" t="s">
        <v>10147</v>
      </c>
      <c r="F2287" s="2" t="s">
        <v>10148</v>
      </c>
      <c r="G2287" s="2" t="s">
        <v>4</v>
      </c>
      <c r="H2287" s="2" t="s">
        <v>3901</v>
      </c>
      <c r="I2287" s="10">
        <v>11173.25</v>
      </c>
      <c r="J2287" s="2" t="s">
        <v>2336</v>
      </c>
      <c r="K2287" s="2" t="s">
        <v>2336</v>
      </c>
      <c r="L2287" s="2" t="s">
        <v>2336</v>
      </c>
      <c r="M2287" s="2" t="s">
        <v>2336</v>
      </c>
      <c r="N2287" s="2" t="s">
        <v>27</v>
      </c>
    </row>
    <row r="2288" spans="1:14" ht="16.5" customHeight="1">
      <c r="A2288" s="2" t="s">
        <v>4338</v>
      </c>
      <c r="B2288" s="10">
        <v>45307.46</v>
      </c>
      <c r="C2288" s="2" t="s">
        <v>10146</v>
      </c>
      <c r="D2288" s="2" t="s">
        <v>12</v>
      </c>
      <c r="E2288" s="9" t="s">
        <v>10149</v>
      </c>
      <c r="F2288" s="2" t="s">
        <v>10148</v>
      </c>
      <c r="G2288" s="2" t="s">
        <v>4</v>
      </c>
      <c r="H2288" s="2" t="s">
        <v>3901</v>
      </c>
      <c r="I2288" s="10">
        <v>45307.46</v>
      </c>
      <c r="J2288" s="2" t="s">
        <v>2336</v>
      </c>
      <c r="K2288" s="2" t="s">
        <v>2336</v>
      </c>
      <c r="L2288" s="2" t="s">
        <v>2336</v>
      </c>
      <c r="M2288" s="2" t="s">
        <v>2336</v>
      </c>
      <c r="N2288" s="2" t="s">
        <v>27</v>
      </c>
    </row>
    <row r="2289" spans="1:14" ht="16.5" customHeight="1">
      <c r="A2289" s="2" t="s">
        <v>4338</v>
      </c>
      <c r="B2289" s="10">
        <v>15199.8</v>
      </c>
      <c r="C2289" s="2" t="s">
        <v>10146</v>
      </c>
      <c r="D2289" s="2" t="s">
        <v>12</v>
      </c>
      <c r="E2289" s="9" t="s">
        <v>10150</v>
      </c>
      <c r="F2289" s="2" t="s">
        <v>10148</v>
      </c>
      <c r="G2289" s="2" t="s">
        <v>4</v>
      </c>
      <c r="H2289" s="2" t="s">
        <v>3901</v>
      </c>
      <c r="I2289" s="10">
        <v>15199.8</v>
      </c>
      <c r="J2289" s="2" t="s">
        <v>2336</v>
      </c>
      <c r="K2289" s="2" t="s">
        <v>2336</v>
      </c>
      <c r="L2289" s="2" t="s">
        <v>2336</v>
      </c>
      <c r="M2289" s="2" t="s">
        <v>2336</v>
      </c>
      <c r="N2289" s="2" t="s">
        <v>27</v>
      </c>
    </row>
    <row r="2290" spans="1:14" ht="16.5" customHeight="1">
      <c r="A2290" s="2" t="s">
        <v>4338</v>
      </c>
      <c r="B2290" s="10">
        <v>27322.44</v>
      </c>
      <c r="C2290" s="2" t="s">
        <v>10146</v>
      </c>
      <c r="D2290" s="2" t="s">
        <v>12</v>
      </c>
      <c r="E2290" s="9" t="s">
        <v>10151</v>
      </c>
      <c r="F2290" s="2" t="s">
        <v>10148</v>
      </c>
      <c r="G2290" s="2" t="s">
        <v>4</v>
      </c>
      <c r="H2290" s="2" t="s">
        <v>3901</v>
      </c>
      <c r="I2290" s="10">
        <v>27322.44</v>
      </c>
      <c r="J2290" s="2" t="s">
        <v>2336</v>
      </c>
      <c r="K2290" s="2" t="s">
        <v>2336</v>
      </c>
      <c r="L2290" s="2" t="s">
        <v>2336</v>
      </c>
      <c r="M2290" s="2" t="s">
        <v>2336</v>
      </c>
      <c r="N2290" s="2" t="s">
        <v>27</v>
      </c>
    </row>
    <row r="2291" spans="1:14" ht="16.5" customHeight="1">
      <c r="A2291" s="2" t="s">
        <v>16</v>
      </c>
      <c r="B2291" s="10">
        <v>646342.79</v>
      </c>
      <c r="C2291" s="2" t="s">
        <v>10152</v>
      </c>
      <c r="D2291" s="2" t="s">
        <v>11</v>
      </c>
      <c r="E2291" s="9" t="s">
        <v>10153</v>
      </c>
      <c r="F2291" s="2" t="s">
        <v>10154</v>
      </c>
      <c r="G2291" s="2" t="s">
        <v>4</v>
      </c>
      <c r="H2291" s="2" t="s">
        <v>3901</v>
      </c>
      <c r="I2291" s="4">
        <v>765809</v>
      </c>
      <c r="J2291" s="2" t="s">
        <v>2336</v>
      </c>
      <c r="K2291" s="2" t="s">
        <v>2336</v>
      </c>
      <c r="L2291" s="2" t="s">
        <v>2336</v>
      </c>
      <c r="M2291" s="2" t="s">
        <v>2336</v>
      </c>
      <c r="N2291" s="2" t="s">
        <v>21</v>
      </c>
    </row>
    <row r="2292" spans="1:14" ht="16.5" customHeight="1">
      <c r="A2292" s="2" t="s">
        <v>4338</v>
      </c>
      <c r="B2292" s="10">
        <v>24858.89</v>
      </c>
      <c r="C2292" s="2" t="s">
        <v>10146</v>
      </c>
      <c r="D2292" s="2" t="s">
        <v>12</v>
      </c>
      <c r="E2292" s="9" t="s">
        <v>10155</v>
      </c>
      <c r="F2292" s="2" t="s">
        <v>10148</v>
      </c>
      <c r="G2292" s="2" t="s">
        <v>4</v>
      </c>
      <c r="H2292" s="2" t="s">
        <v>3901</v>
      </c>
      <c r="I2292" s="10">
        <v>24858.89</v>
      </c>
      <c r="J2292" s="2" t="s">
        <v>2336</v>
      </c>
      <c r="K2292" s="2" t="s">
        <v>2336</v>
      </c>
      <c r="L2292" s="2" t="s">
        <v>2336</v>
      </c>
      <c r="M2292" s="2" t="s">
        <v>2336</v>
      </c>
      <c r="N2292" s="2" t="s">
        <v>27</v>
      </c>
    </row>
    <row r="2293" spans="1:14" ht="16.5" customHeight="1">
      <c r="A2293" s="2" t="s">
        <v>4338</v>
      </c>
      <c r="B2293" s="10">
        <v>16207.4</v>
      </c>
      <c r="C2293" s="2" t="s">
        <v>10146</v>
      </c>
      <c r="D2293" s="2" t="s">
        <v>12</v>
      </c>
      <c r="E2293" s="9" t="s">
        <v>10156</v>
      </c>
      <c r="F2293" s="2" t="s">
        <v>10148</v>
      </c>
      <c r="G2293" s="2" t="s">
        <v>4</v>
      </c>
      <c r="H2293" s="2" t="s">
        <v>3901</v>
      </c>
      <c r="I2293" s="10">
        <v>16207.4</v>
      </c>
      <c r="J2293" s="2" t="s">
        <v>2336</v>
      </c>
      <c r="K2293" s="2" t="s">
        <v>2336</v>
      </c>
      <c r="L2293" s="2" t="s">
        <v>2336</v>
      </c>
      <c r="M2293" s="2" t="s">
        <v>2336</v>
      </c>
      <c r="N2293" s="2" t="s">
        <v>27</v>
      </c>
    </row>
    <row r="2294" spans="1:14" ht="16.5" customHeight="1">
      <c r="A2294" s="2" t="s">
        <v>4338</v>
      </c>
      <c r="B2294" s="10">
        <v>10187.299999999999</v>
      </c>
      <c r="C2294" s="2" t="s">
        <v>10146</v>
      </c>
      <c r="D2294" s="2" t="s">
        <v>12</v>
      </c>
      <c r="E2294" s="9" t="s">
        <v>10157</v>
      </c>
      <c r="F2294" s="2" t="s">
        <v>10148</v>
      </c>
      <c r="G2294" s="2" t="s">
        <v>4</v>
      </c>
      <c r="H2294" s="2" t="s">
        <v>3901</v>
      </c>
      <c r="I2294" s="10">
        <v>10187.299999999999</v>
      </c>
      <c r="J2294" s="2" t="s">
        <v>2336</v>
      </c>
      <c r="K2294" s="2" t="s">
        <v>2336</v>
      </c>
      <c r="L2294" s="2" t="s">
        <v>2336</v>
      </c>
      <c r="M2294" s="2" t="s">
        <v>2336</v>
      </c>
      <c r="N2294" s="2" t="s">
        <v>27</v>
      </c>
    </row>
    <row r="2295" spans="1:14" ht="16.5" customHeight="1">
      <c r="A2295" s="2" t="s">
        <v>4338</v>
      </c>
      <c r="B2295" s="4">
        <v>2548</v>
      </c>
      <c r="C2295" s="2" t="s">
        <v>10146</v>
      </c>
      <c r="D2295" s="2" t="s">
        <v>12</v>
      </c>
      <c r="E2295" s="9" t="s">
        <v>10158</v>
      </c>
      <c r="F2295" s="2" t="s">
        <v>10148</v>
      </c>
      <c r="G2295" s="2" t="s">
        <v>4</v>
      </c>
      <c r="H2295" s="2" t="s">
        <v>3901</v>
      </c>
      <c r="I2295" s="4">
        <v>2548</v>
      </c>
      <c r="J2295" s="2" t="s">
        <v>2336</v>
      </c>
      <c r="K2295" s="2" t="s">
        <v>2336</v>
      </c>
      <c r="L2295" s="2" t="s">
        <v>2336</v>
      </c>
      <c r="M2295" s="2" t="s">
        <v>2336</v>
      </c>
      <c r="N2295" s="2" t="s">
        <v>27</v>
      </c>
    </row>
    <row r="2296" spans="1:14" ht="16.5" customHeight="1">
      <c r="A2296" s="2" t="s">
        <v>4338</v>
      </c>
      <c r="B2296" s="10">
        <v>6627.5</v>
      </c>
      <c r="C2296" s="2" t="s">
        <v>10146</v>
      </c>
      <c r="D2296" s="2" t="s">
        <v>12</v>
      </c>
      <c r="E2296" s="9" t="s">
        <v>10159</v>
      </c>
      <c r="F2296" s="2" t="s">
        <v>10148</v>
      </c>
      <c r="G2296" s="2" t="s">
        <v>4</v>
      </c>
      <c r="H2296" s="2" t="s">
        <v>3901</v>
      </c>
      <c r="I2296" s="10">
        <v>6627.5</v>
      </c>
      <c r="J2296" s="2" t="s">
        <v>2336</v>
      </c>
      <c r="K2296" s="2" t="s">
        <v>2336</v>
      </c>
      <c r="L2296" s="2" t="s">
        <v>2336</v>
      </c>
      <c r="M2296" s="2" t="s">
        <v>2336</v>
      </c>
      <c r="N2296" s="2" t="s">
        <v>27</v>
      </c>
    </row>
    <row r="2297" spans="1:14" ht="16.5" customHeight="1">
      <c r="A2297" s="2" t="s">
        <v>4338</v>
      </c>
      <c r="B2297" s="10">
        <v>11813.6</v>
      </c>
      <c r="C2297" s="2" t="s">
        <v>10146</v>
      </c>
      <c r="D2297" s="2" t="s">
        <v>12</v>
      </c>
      <c r="E2297" s="9" t="s">
        <v>10160</v>
      </c>
      <c r="F2297" s="2" t="s">
        <v>10148</v>
      </c>
      <c r="G2297" s="2" t="s">
        <v>4</v>
      </c>
      <c r="H2297" s="2" t="s">
        <v>3901</v>
      </c>
      <c r="I2297" s="10">
        <v>11813.6</v>
      </c>
      <c r="J2297" s="2" t="s">
        <v>2336</v>
      </c>
      <c r="K2297" s="2" t="s">
        <v>2336</v>
      </c>
      <c r="L2297" s="2" t="s">
        <v>2336</v>
      </c>
      <c r="M2297" s="2" t="s">
        <v>2336</v>
      </c>
      <c r="N2297" s="2" t="s">
        <v>27</v>
      </c>
    </row>
    <row r="2298" spans="1:14" ht="16.5" customHeight="1">
      <c r="A2298" s="2" t="s">
        <v>4338</v>
      </c>
      <c r="B2298" s="10">
        <v>13280.8</v>
      </c>
      <c r="C2298" s="2" t="s">
        <v>10146</v>
      </c>
      <c r="D2298" s="2" t="s">
        <v>12</v>
      </c>
      <c r="E2298" s="9" t="s">
        <v>10161</v>
      </c>
      <c r="F2298" s="2" t="s">
        <v>10148</v>
      </c>
      <c r="G2298" s="2" t="s">
        <v>4</v>
      </c>
      <c r="H2298" s="2" t="s">
        <v>3901</v>
      </c>
      <c r="I2298" s="10">
        <v>13280.8</v>
      </c>
      <c r="J2298" s="2" t="s">
        <v>2336</v>
      </c>
      <c r="K2298" s="2" t="s">
        <v>2336</v>
      </c>
      <c r="L2298" s="2" t="s">
        <v>2336</v>
      </c>
      <c r="M2298" s="2" t="s">
        <v>2336</v>
      </c>
      <c r="N2298" s="2" t="s">
        <v>27</v>
      </c>
    </row>
    <row r="2299" spans="1:14" ht="16.5" customHeight="1">
      <c r="A2299" s="2" t="s">
        <v>4338</v>
      </c>
      <c r="B2299" s="4">
        <v>6842</v>
      </c>
      <c r="C2299" s="2" t="s">
        <v>10146</v>
      </c>
      <c r="D2299" s="2" t="s">
        <v>12</v>
      </c>
      <c r="E2299" s="9" t="s">
        <v>10162</v>
      </c>
      <c r="F2299" s="2" t="s">
        <v>10148</v>
      </c>
      <c r="G2299" s="2" t="s">
        <v>4</v>
      </c>
      <c r="H2299" s="2" t="s">
        <v>3901</v>
      </c>
      <c r="I2299" s="4">
        <v>6842</v>
      </c>
      <c r="J2299" s="2" t="s">
        <v>2336</v>
      </c>
      <c r="K2299" s="2" t="s">
        <v>2336</v>
      </c>
      <c r="L2299" s="2" t="s">
        <v>2336</v>
      </c>
      <c r="M2299" s="2" t="s">
        <v>2336</v>
      </c>
      <c r="N2299" s="2" t="s">
        <v>27</v>
      </c>
    </row>
    <row r="2300" spans="1:14" ht="16.5" customHeight="1">
      <c r="A2300" s="2" t="s">
        <v>16</v>
      </c>
      <c r="B2300" s="4">
        <v>0</v>
      </c>
      <c r="C2300" s="2" t="s">
        <v>10163</v>
      </c>
      <c r="D2300" s="2" t="s">
        <v>11</v>
      </c>
      <c r="E2300" s="9" t="s">
        <v>10164</v>
      </c>
      <c r="F2300" s="2" t="s">
        <v>10165</v>
      </c>
      <c r="G2300" s="2" t="s">
        <v>4</v>
      </c>
      <c r="H2300" s="2" t="s">
        <v>3901</v>
      </c>
      <c r="I2300" s="4">
        <v>0</v>
      </c>
      <c r="J2300" s="2" t="s">
        <v>2336</v>
      </c>
      <c r="K2300" s="2" t="s">
        <v>2336</v>
      </c>
      <c r="L2300" s="2" t="s">
        <v>2336</v>
      </c>
      <c r="M2300" s="2" t="s">
        <v>2336</v>
      </c>
      <c r="N2300" s="2" t="s">
        <v>26</v>
      </c>
    </row>
    <row r="2301" spans="1:14" ht="16.5" customHeight="1">
      <c r="A2301" s="2" t="s">
        <v>4338</v>
      </c>
      <c r="B2301" s="10">
        <v>17180.79</v>
      </c>
      <c r="C2301" s="2" t="s">
        <v>10033</v>
      </c>
      <c r="D2301" s="2" t="s">
        <v>12</v>
      </c>
      <c r="E2301" s="9" t="s">
        <v>10166</v>
      </c>
      <c r="F2301" s="2" t="s">
        <v>10035</v>
      </c>
      <c r="G2301" s="2" t="s">
        <v>4</v>
      </c>
      <c r="H2301" s="2" t="s">
        <v>3901</v>
      </c>
      <c r="I2301" s="4">
        <v>20700</v>
      </c>
      <c r="J2301" s="2" t="s">
        <v>2336</v>
      </c>
      <c r="K2301" s="2" t="s">
        <v>2336</v>
      </c>
      <c r="L2301" s="2" t="s">
        <v>2336</v>
      </c>
      <c r="M2301" s="2" t="s">
        <v>2336</v>
      </c>
      <c r="N2301" s="2" t="s">
        <v>4759</v>
      </c>
    </row>
    <row r="2302" spans="1:14" ht="16.5" customHeight="1">
      <c r="A2302" s="2" t="s">
        <v>17</v>
      </c>
      <c r="B2302" s="10">
        <v>2323625.2999999998</v>
      </c>
      <c r="C2302" s="2" t="s">
        <v>10167</v>
      </c>
      <c r="D2302" s="2" t="s">
        <v>12</v>
      </c>
      <c r="E2302" s="9" t="s">
        <v>10168</v>
      </c>
      <c r="F2302" s="2" t="s">
        <v>10169</v>
      </c>
      <c r="G2302" s="2" t="s">
        <v>4</v>
      </c>
      <c r="H2302" s="2" t="s">
        <v>3901</v>
      </c>
      <c r="I2302" s="10">
        <v>2512190.8199999998</v>
      </c>
      <c r="J2302" s="2" t="s">
        <v>4266</v>
      </c>
      <c r="K2302" s="2" t="s">
        <v>4267</v>
      </c>
      <c r="L2302" s="2" t="s">
        <v>4268</v>
      </c>
      <c r="M2302" s="2" t="s">
        <v>3910</v>
      </c>
      <c r="N2302" s="2" t="s">
        <v>27</v>
      </c>
    </row>
    <row r="2303" spans="1:14" ht="16.5" customHeight="1">
      <c r="A2303" s="2" t="s">
        <v>4338</v>
      </c>
      <c r="B2303" s="4">
        <v>0</v>
      </c>
      <c r="C2303" s="2" t="s">
        <v>10170</v>
      </c>
      <c r="D2303" s="2" t="s">
        <v>34</v>
      </c>
      <c r="E2303" s="9" t="s">
        <v>10171</v>
      </c>
      <c r="F2303" s="2" t="s">
        <v>10172</v>
      </c>
      <c r="G2303" s="2" t="s">
        <v>4</v>
      </c>
      <c r="H2303" s="2" t="s">
        <v>3901</v>
      </c>
      <c r="I2303" s="4">
        <v>0</v>
      </c>
      <c r="J2303" s="2" t="s">
        <v>2336</v>
      </c>
      <c r="K2303" s="2" t="s">
        <v>2336</v>
      </c>
      <c r="L2303" s="2" t="s">
        <v>2336</v>
      </c>
      <c r="M2303" s="2" t="s">
        <v>2336</v>
      </c>
      <c r="N2303" s="2" t="s">
        <v>22</v>
      </c>
    </row>
    <row r="2304" spans="1:14" ht="16.5" customHeight="1">
      <c r="A2304" s="2" t="s">
        <v>4338</v>
      </c>
      <c r="B2304" s="4">
        <v>0</v>
      </c>
      <c r="C2304" s="2" t="s">
        <v>10170</v>
      </c>
      <c r="D2304" s="2" t="s">
        <v>34</v>
      </c>
      <c r="E2304" s="9" t="s">
        <v>10173</v>
      </c>
      <c r="F2304" s="2" t="s">
        <v>10172</v>
      </c>
      <c r="G2304" s="2" t="s">
        <v>4</v>
      </c>
      <c r="H2304" s="2" t="s">
        <v>3901</v>
      </c>
      <c r="I2304" s="4">
        <v>0</v>
      </c>
      <c r="J2304" s="2" t="s">
        <v>2336</v>
      </c>
      <c r="K2304" s="2" t="s">
        <v>2336</v>
      </c>
      <c r="L2304" s="2" t="s">
        <v>2336</v>
      </c>
      <c r="M2304" s="2" t="s">
        <v>2336</v>
      </c>
      <c r="N2304" s="2" t="s">
        <v>22</v>
      </c>
    </row>
    <row r="2305" spans="1:14" ht="16.5" customHeight="1">
      <c r="A2305" s="2" t="s">
        <v>4338</v>
      </c>
      <c r="B2305" s="10">
        <v>48383.14</v>
      </c>
      <c r="C2305" s="2" t="s">
        <v>10174</v>
      </c>
      <c r="D2305" s="2" t="s">
        <v>12</v>
      </c>
      <c r="E2305" s="9" t="s">
        <v>10175</v>
      </c>
      <c r="F2305" s="2" t="s">
        <v>10176</v>
      </c>
      <c r="G2305" s="2" t="s">
        <v>4</v>
      </c>
      <c r="H2305" s="2" t="s">
        <v>3901</v>
      </c>
      <c r="I2305" s="10">
        <v>74397.19</v>
      </c>
      <c r="J2305" s="2" t="s">
        <v>2336</v>
      </c>
      <c r="K2305" s="2" t="s">
        <v>2336</v>
      </c>
      <c r="L2305" s="2" t="s">
        <v>2336</v>
      </c>
      <c r="M2305" s="2" t="s">
        <v>2336</v>
      </c>
      <c r="N2305" s="2" t="s">
        <v>27</v>
      </c>
    </row>
    <row r="2306" spans="1:14" ht="16.5" customHeight="1">
      <c r="A2306" s="2" t="s">
        <v>4338</v>
      </c>
      <c r="B2306" s="10">
        <v>7151.28</v>
      </c>
      <c r="C2306" s="2" t="s">
        <v>10174</v>
      </c>
      <c r="D2306" s="2" t="s">
        <v>12</v>
      </c>
      <c r="E2306" s="9" t="s">
        <v>10177</v>
      </c>
      <c r="F2306" s="2" t="s">
        <v>10176</v>
      </c>
      <c r="G2306" s="2" t="s">
        <v>4</v>
      </c>
      <c r="H2306" s="2" t="s">
        <v>3901</v>
      </c>
      <c r="I2306" s="10">
        <v>12053.67</v>
      </c>
      <c r="J2306" s="2" t="s">
        <v>2336</v>
      </c>
      <c r="K2306" s="2" t="s">
        <v>2336</v>
      </c>
      <c r="L2306" s="2" t="s">
        <v>2336</v>
      </c>
      <c r="M2306" s="2" t="s">
        <v>2336</v>
      </c>
      <c r="N2306" s="2" t="s">
        <v>27</v>
      </c>
    </row>
    <row r="2307" spans="1:14" ht="16.5" customHeight="1">
      <c r="A2307" s="2" t="s">
        <v>4338</v>
      </c>
      <c r="B2307" s="10">
        <v>4065.66</v>
      </c>
      <c r="C2307" s="2" t="s">
        <v>10174</v>
      </c>
      <c r="D2307" s="2" t="s">
        <v>12</v>
      </c>
      <c r="E2307" s="9" t="s">
        <v>10178</v>
      </c>
      <c r="F2307" s="2" t="s">
        <v>10176</v>
      </c>
      <c r="G2307" s="2" t="s">
        <v>4</v>
      </c>
      <c r="H2307" s="2" t="s">
        <v>3901</v>
      </c>
      <c r="I2307" s="10">
        <v>5586.57</v>
      </c>
      <c r="J2307" s="2" t="s">
        <v>2336</v>
      </c>
      <c r="K2307" s="2" t="s">
        <v>2336</v>
      </c>
      <c r="L2307" s="2" t="s">
        <v>2336</v>
      </c>
      <c r="M2307" s="2" t="s">
        <v>2336</v>
      </c>
      <c r="N2307" s="2" t="s">
        <v>27</v>
      </c>
    </row>
    <row r="2308" spans="1:14" ht="16.5" customHeight="1">
      <c r="A2308" s="2" t="s">
        <v>4338</v>
      </c>
      <c r="B2308" s="10">
        <v>20074.919999999998</v>
      </c>
      <c r="C2308" s="2" t="s">
        <v>10174</v>
      </c>
      <c r="D2308" s="2" t="s">
        <v>12</v>
      </c>
      <c r="E2308" s="9" t="s">
        <v>10179</v>
      </c>
      <c r="F2308" s="2" t="s">
        <v>10176</v>
      </c>
      <c r="G2308" s="2" t="s">
        <v>4</v>
      </c>
      <c r="H2308" s="2" t="s">
        <v>3901</v>
      </c>
      <c r="I2308" s="10">
        <v>24652.06</v>
      </c>
      <c r="J2308" s="2" t="s">
        <v>2336</v>
      </c>
      <c r="K2308" s="2" t="s">
        <v>2336</v>
      </c>
      <c r="L2308" s="2" t="s">
        <v>2336</v>
      </c>
      <c r="M2308" s="2" t="s">
        <v>2336</v>
      </c>
      <c r="N2308" s="2" t="s">
        <v>27</v>
      </c>
    </row>
    <row r="2309" spans="1:14" ht="16.5" customHeight="1">
      <c r="A2309" s="2" t="s">
        <v>4338</v>
      </c>
      <c r="B2309" s="10">
        <v>1911.8</v>
      </c>
      <c r="C2309" s="2" t="s">
        <v>10174</v>
      </c>
      <c r="D2309" s="2" t="s">
        <v>12</v>
      </c>
      <c r="E2309" s="9" t="s">
        <v>10180</v>
      </c>
      <c r="F2309" s="2" t="s">
        <v>10176</v>
      </c>
      <c r="G2309" s="2" t="s">
        <v>4</v>
      </c>
      <c r="H2309" s="2" t="s">
        <v>3901</v>
      </c>
      <c r="I2309" s="10">
        <v>2331.67</v>
      </c>
      <c r="J2309" s="2" t="s">
        <v>2336</v>
      </c>
      <c r="K2309" s="2" t="s">
        <v>2336</v>
      </c>
      <c r="L2309" s="2" t="s">
        <v>2336</v>
      </c>
      <c r="M2309" s="2" t="s">
        <v>2336</v>
      </c>
      <c r="N2309" s="2" t="s">
        <v>27</v>
      </c>
    </row>
    <row r="2310" spans="1:14" ht="16.5" customHeight="1">
      <c r="A2310" s="2" t="s">
        <v>4338</v>
      </c>
      <c r="B2310" s="4">
        <v>33033</v>
      </c>
      <c r="C2310" s="2" t="s">
        <v>10174</v>
      </c>
      <c r="D2310" s="2" t="s">
        <v>12</v>
      </c>
      <c r="E2310" s="9" t="s">
        <v>10181</v>
      </c>
      <c r="F2310" s="2" t="s">
        <v>10176</v>
      </c>
      <c r="G2310" s="2" t="s">
        <v>4</v>
      </c>
      <c r="H2310" s="2" t="s">
        <v>3901</v>
      </c>
      <c r="I2310" s="10">
        <v>56355.99</v>
      </c>
      <c r="J2310" s="2" t="s">
        <v>2336</v>
      </c>
      <c r="K2310" s="2" t="s">
        <v>2336</v>
      </c>
      <c r="L2310" s="2" t="s">
        <v>2336</v>
      </c>
      <c r="M2310" s="2" t="s">
        <v>2336</v>
      </c>
      <c r="N2310" s="2" t="s">
        <v>27</v>
      </c>
    </row>
    <row r="2311" spans="1:14" ht="16.5" customHeight="1">
      <c r="A2311" s="2" t="s">
        <v>4338</v>
      </c>
      <c r="B2311" s="10">
        <v>21755.8</v>
      </c>
      <c r="C2311" s="2" t="s">
        <v>10174</v>
      </c>
      <c r="D2311" s="2" t="s">
        <v>12</v>
      </c>
      <c r="E2311" s="9" t="s">
        <v>10182</v>
      </c>
      <c r="F2311" s="2" t="s">
        <v>10176</v>
      </c>
      <c r="G2311" s="2" t="s">
        <v>4</v>
      </c>
      <c r="H2311" s="2" t="s">
        <v>3901</v>
      </c>
      <c r="I2311" s="10">
        <v>24537.59</v>
      </c>
      <c r="J2311" s="2" t="s">
        <v>2336</v>
      </c>
      <c r="K2311" s="2" t="s">
        <v>2336</v>
      </c>
      <c r="L2311" s="2" t="s">
        <v>2336</v>
      </c>
      <c r="M2311" s="2" t="s">
        <v>2336</v>
      </c>
      <c r="N2311" s="2" t="s">
        <v>27</v>
      </c>
    </row>
    <row r="2312" spans="1:14" ht="16.5" customHeight="1">
      <c r="A2312" s="2" t="s">
        <v>4338</v>
      </c>
      <c r="B2312" s="10">
        <v>20792.91</v>
      </c>
      <c r="C2312" s="2" t="s">
        <v>10183</v>
      </c>
      <c r="D2312" s="2" t="s">
        <v>12</v>
      </c>
      <c r="E2312" s="9" t="s">
        <v>10184</v>
      </c>
      <c r="F2312" s="2" t="s">
        <v>10185</v>
      </c>
      <c r="G2312" s="2" t="s">
        <v>4</v>
      </c>
      <c r="H2312" s="2" t="s">
        <v>3901</v>
      </c>
      <c r="I2312" s="10">
        <v>51613.760000000002</v>
      </c>
      <c r="J2312" s="2" t="s">
        <v>2336</v>
      </c>
      <c r="K2312" s="2" t="s">
        <v>2336</v>
      </c>
      <c r="L2312" s="2" t="s">
        <v>2336</v>
      </c>
      <c r="M2312" s="2" t="s">
        <v>2336</v>
      </c>
      <c r="N2312" s="2" t="s">
        <v>27</v>
      </c>
    </row>
    <row r="2313" spans="1:14" ht="16.5" customHeight="1">
      <c r="A2313" s="2" t="s">
        <v>4338</v>
      </c>
      <c r="B2313" s="10">
        <v>22877.45</v>
      </c>
      <c r="C2313" s="2" t="s">
        <v>10183</v>
      </c>
      <c r="D2313" s="2" t="s">
        <v>12</v>
      </c>
      <c r="E2313" s="9" t="s">
        <v>10186</v>
      </c>
      <c r="F2313" s="2" t="s">
        <v>10185</v>
      </c>
      <c r="G2313" s="2" t="s">
        <v>4</v>
      </c>
      <c r="H2313" s="2" t="s">
        <v>3901</v>
      </c>
      <c r="I2313" s="10">
        <v>28641.91</v>
      </c>
      <c r="J2313" s="2" t="s">
        <v>2336</v>
      </c>
      <c r="K2313" s="2" t="s">
        <v>2336</v>
      </c>
      <c r="L2313" s="2" t="s">
        <v>2336</v>
      </c>
      <c r="M2313" s="2" t="s">
        <v>2336</v>
      </c>
      <c r="N2313" s="2" t="s">
        <v>27</v>
      </c>
    </row>
    <row r="2314" spans="1:14" ht="16.5" customHeight="1">
      <c r="A2314" s="2" t="s">
        <v>4338</v>
      </c>
      <c r="B2314" s="10">
        <v>13007.29</v>
      </c>
      <c r="C2314" s="2" t="s">
        <v>10183</v>
      </c>
      <c r="D2314" s="2" t="s">
        <v>12</v>
      </c>
      <c r="E2314" s="9" t="s">
        <v>10187</v>
      </c>
      <c r="F2314" s="2" t="s">
        <v>10185</v>
      </c>
      <c r="G2314" s="2" t="s">
        <v>4</v>
      </c>
      <c r="H2314" s="2" t="s">
        <v>3901</v>
      </c>
      <c r="I2314" s="10">
        <v>16067.59</v>
      </c>
      <c r="J2314" s="2" t="s">
        <v>2336</v>
      </c>
      <c r="K2314" s="2" t="s">
        <v>2336</v>
      </c>
      <c r="L2314" s="2" t="s">
        <v>2336</v>
      </c>
      <c r="M2314" s="2" t="s">
        <v>2336</v>
      </c>
      <c r="N2314" s="2" t="s">
        <v>27</v>
      </c>
    </row>
    <row r="2315" spans="1:14" ht="16.5" customHeight="1">
      <c r="A2315" s="2" t="s">
        <v>4338</v>
      </c>
      <c r="B2315" s="10">
        <v>2631.75</v>
      </c>
      <c r="C2315" s="2" t="s">
        <v>10183</v>
      </c>
      <c r="D2315" s="2" t="s">
        <v>12</v>
      </c>
      <c r="E2315" s="9" t="s">
        <v>10188</v>
      </c>
      <c r="F2315" s="2" t="s">
        <v>10185</v>
      </c>
      <c r="G2315" s="2" t="s">
        <v>4</v>
      </c>
      <c r="H2315" s="2" t="s">
        <v>3901</v>
      </c>
      <c r="I2315" s="10">
        <v>2940.3</v>
      </c>
      <c r="J2315" s="2" t="s">
        <v>2336</v>
      </c>
      <c r="K2315" s="2" t="s">
        <v>2336</v>
      </c>
      <c r="L2315" s="2" t="s">
        <v>2336</v>
      </c>
      <c r="M2315" s="2" t="s">
        <v>2336</v>
      </c>
      <c r="N2315" s="2" t="s">
        <v>27</v>
      </c>
    </row>
    <row r="2316" spans="1:14" ht="16.5" customHeight="1">
      <c r="A2316" s="2" t="s">
        <v>4338</v>
      </c>
      <c r="B2316" s="10">
        <v>8183.21</v>
      </c>
      <c r="C2316" s="2" t="s">
        <v>10183</v>
      </c>
      <c r="D2316" s="2" t="s">
        <v>12</v>
      </c>
      <c r="E2316" s="9" t="s">
        <v>10189</v>
      </c>
      <c r="F2316" s="2" t="s">
        <v>10185</v>
      </c>
      <c r="G2316" s="2" t="s">
        <v>4</v>
      </c>
      <c r="H2316" s="2" t="s">
        <v>3901</v>
      </c>
      <c r="I2316" s="10">
        <v>10708.5</v>
      </c>
      <c r="J2316" s="2" t="s">
        <v>2336</v>
      </c>
      <c r="K2316" s="2" t="s">
        <v>2336</v>
      </c>
      <c r="L2316" s="2" t="s">
        <v>2336</v>
      </c>
      <c r="M2316" s="2" t="s">
        <v>2336</v>
      </c>
      <c r="N2316" s="2" t="s">
        <v>27</v>
      </c>
    </row>
    <row r="2317" spans="1:14" ht="16.5" customHeight="1">
      <c r="A2317" s="2" t="s">
        <v>4338</v>
      </c>
      <c r="B2317" s="10">
        <v>9377.5</v>
      </c>
      <c r="C2317" s="2" t="s">
        <v>10183</v>
      </c>
      <c r="D2317" s="2" t="s">
        <v>12</v>
      </c>
      <c r="E2317" s="9" t="s">
        <v>10190</v>
      </c>
      <c r="F2317" s="2" t="s">
        <v>10185</v>
      </c>
      <c r="G2317" s="2" t="s">
        <v>4</v>
      </c>
      <c r="H2317" s="2" t="s">
        <v>3901</v>
      </c>
      <c r="I2317" s="10">
        <v>11208.23</v>
      </c>
      <c r="J2317" s="2" t="s">
        <v>2336</v>
      </c>
      <c r="K2317" s="2" t="s">
        <v>2336</v>
      </c>
      <c r="L2317" s="2" t="s">
        <v>2336</v>
      </c>
      <c r="M2317" s="2" t="s">
        <v>2336</v>
      </c>
      <c r="N2317" s="2" t="s">
        <v>27</v>
      </c>
    </row>
    <row r="2318" spans="1:14" ht="16.5" customHeight="1">
      <c r="A2318" s="2" t="s">
        <v>4338</v>
      </c>
      <c r="B2318" s="10">
        <v>14022.75</v>
      </c>
      <c r="C2318" s="2" t="s">
        <v>10183</v>
      </c>
      <c r="D2318" s="2" t="s">
        <v>12</v>
      </c>
      <c r="E2318" s="9" t="s">
        <v>10191</v>
      </c>
      <c r="F2318" s="2" t="s">
        <v>10185</v>
      </c>
      <c r="G2318" s="2" t="s">
        <v>4</v>
      </c>
      <c r="H2318" s="2" t="s">
        <v>3901</v>
      </c>
      <c r="I2318" s="10">
        <v>18107.650000000001</v>
      </c>
      <c r="J2318" s="2" t="s">
        <v>2336</v>
      </c>
      <c r="K2318" s="2" t="s">
        <v>2336</v>
      </c>
      <c r="L2318" s="2" t="s">
        <v>2336</v>
      </c>
      <c r="M2318" s="2" t="s">
        <v>2336</v>
      </c>
      <c r="N2318" s="2" t="s">
        <v>27</v>
      </c>
    </row>
    <row r="2319" spans="1:14" ht="16.5" customHeight="1">
      <c r="A2319" s="2" t="s">
        <v>4338</v>
      </c>
      <c r="B2319" s="10">
        <v>20551.439999999999</v>
      </c>
      <c r="C2319" s="2" t="s">
        <v>10183</v>
      </c>
      <c r="D2319" s="2" t="s">
        <v>12</v>
      </c>
      <c r="E2319" s="9" t="s">
        <v>10192</v>
      </c>
      <c r="F2319" s="2" t="s">
        <v>10185</v>
      </c>
      <c r="G2319" s="2" t="s">
        <v>4</v>
      </c>
      <c r="H2319" s="2" t="s">
        <v>3901</v>
      </c>
      <c r="I2319" s="10">
        <v>24792.9</v>
      </c>
      <c r="J2319" s="2" t="s">
        <v>2336</v>
      </c>
      <c r="K2319" s="2" t="s">
        <v>2336</v>
      </c>
      <c r="L2319" s="2" t="s">
        <v>2336</v>
      </c>
      <c r="M2319" s="2" t="s">
        <v>2336</v>
      </c>
      <c r="N2319" s="2" t="s">
        <v>27</v>
      </c>
    </row>
    <row r="2320" spans="1:14" ht="16.5" customHeight="1">
      <c r="A2320" s="2" t="s">
        <v>4338</v>
      </c>
      <c r="B2320" s="10">
        <v>11781.77</v>
      </c>
      <c r="C2320" s="2" t="s">
        <v>10183</v>
      </c>
      <c r="D2320" s="2" t="s">
        <v>12</v>
      </c>
      <c r="E2320" s="9" t="s">
        <v>10193</v>
      </c>
      <c r="F2320" s="2" t="s">
        <v>10185</v>
      </c>
      <c r="G2320" s="2" t="s">
        <v>4</v>
      </c>
      <c r="H2320" s="2" t="s">
        <v>3901</v>
      </c>
      <c r="I2320" s="10">
        <v>11781.77</v>
      </c>
      <c r="J2320" s="2" t="s">
        <v>2336</v>
      </c>
      <c r="K2320" s="2" t="s">
        <v>2336</v>
      </c>
      <c r="L2320" s="2" t="s">
        <v>2336</v>
      </c>
      <c r="M2320" s="2" t="s">
        <v>2336</v>
      </c>
      <c r="N2320" s="2" t="s">
        <v>27</v>
      </c>
    </row>
    <row r="2321" spans="1:14" ht="16.5" customHeight="1">
      <c r="A2321" s="2" t="s">
        <v>4338</v>
      </c>
      <c r="B2321" s="10">
        <v>20420.78</v>
      </c>
      <c r="C2321" s="2" t="s">
        <v>10183</v>
      </c>
      <c r="D2321" s="2" t="s">
        <v>12</v>
      </c>
      <c r="E2321" s="9" t="s">
        <v>10194</v>
      </c>
      <c r="F2321" s="2" t="s">
        <v>10185</v>
      </c>
      <c r="G2321" s="2" t="s">
        <v>4</v>
      </c>
      <c r="H2321" s="2" t="s">
        <v>3901</v>
      </c>
      <c r="I2321" s="10">
        <v>31224.05</v>
      </c>
      <c r="J2321" s="2" t="s">
        <v>2336</v>
      </c>
      <c r="K2321" s="2" t="s">
        <v>2336</v>
      </c>
      <c r="L2321" s="2" t="s">
        <v>2336</v>
      </c>
      <c r="M2321" s="2" t="s">
        <v>2336</v>
      </c>
      <c r="N2321" s="2" t="s">
        <v>27</v>
      </c>
    </row>
    <row r="2322" spans="1:14" ht="16.5" customHeight="1">
      <c r="A2322" s="2" t="s">
        <v>16</v>
      </c>
      <c r="B2322" s="10">
        <v>42128.04</v>
      </c>
      <c r="C2322" s="2" t="s">
        <v>10195</v>
      </c>
      <c r="D2322" s="2" t="s">
        <v>11</v>
      </c>
      <c r="E2322" s="9" t="s">
        <v>10196</v>
      </c>
      <c r="F2322" s="2" t="s">
        <v>10197</v>
      </c>
      <c r="G2322" s="2" t="s">
        <v>4</v>
      </c>
      <c r="H2322" s="2" t="s">
        <v>3901</v>
      </c>
      <c r="I2322" s="10">
        <v>42128.04</v>
      </c>
      <c r="J2322" s="2" t="s">
        <v>2336</v>
      </c>
      <c r="K2322" s="2" t="s">
        <v>2336</v>
      </c>
      <c r="L2322" s="2" t="s">
        <v>2336</v>
      </c>
      <c r="M2322" s="2" t="s">
        <v>2336</v>
      </c>
      <c r="N2322" s="2" t="s">
        <v>26</v>
      </c>
    </row>
    <row r="2323" spans="1:14" ht="16.5" customHeight="1">
      <c r="A2323" s="2" t="s">
        <v>16</v>
      </c>
      <c r="B2323" s="4">
        <v>12780</v>
      </c>
      <c r="C2323" s="2" t="s">
        <v>10195</v>
      </c>
      <c r="D2323" s="2" t="s">
        <v>11</v>
      </c>
      <c r="E2323" s="9" t="s">
        <v>10198</v>
      </c>
      <c r="F2323" s="2" t="s">
        <v>10197</v>
      </c>
      <c r="G2323" s="2" t="s">
        <v>4</v>
      </c>
      <c r="H2323" s="2" t="s">
        <v>3901</v>
      </c>
      <c r="I2323" s="4">
        <v>12780</v>
      </c>
      <c r="J2323" s="2" t="s">
        <v>2336</v>
      </c>
      <c r="K2323" s="2" t="s">
        <v>2336</v>
      </c>
      <c r="L2323" s="2" t="s">
        <v>2336</v>
      </c>
      <c r="M2323" s="2" t="s">
        <v>2336</v>
      </c>
      <c r="N2323" s="2" t="s">
        <v>26</v>
      </c>
    </row>
    <row r="2324" spans="1:14" ht="16.5" customHeight="1">
      <c r="A2324" s="2" t="s">
        <v>16</v>
      </c>
      <c r="B2324" s="4">
        <v>11835</v>
      </c>
      <c r="C2324" s="2" t="s">
        <v>10195</v>
      </c>
      <c r="D2324" s="2" t="s">
        <v>11</v>
      </c>
      <c r="E2324" s="9" t="s">
        <v>10199</v>
      </c>
      <c r="F2324" s="2" t="s">
        <v>10197</v>
      </c>
      <c r="G2324" s="2" t="s">
        <v>4</v>
      </c>
      <c r="H2324" s="2" t="s">
        <v>3901</v>
      </c>
      <c r="I2324" s="4">
        <v>11835</v>
      </c>
      <c r="J2324" s="2" t="s">
        <v>2336</v>
      </c>
      <c r="K2324" s="2" t="s">
        <v>2336</v>
      </c>
      <c r="L2324" s="2" t="s">
        <v>2336</v>
      </c>
      <c r="M2324" s="2" t="s">
        <v>2336</v>
      </c>
      <c r="N2324" s="2" t="s">
        <v>26</v>
      </c>
    </row>
    <row r="2325" spans="1:14" ht="16.5" customHeight="1">
      <c r="A2325" s="2" t="s">
        <v>16</v>
      </c>
      <c r="B2325" s="4">
        <v>21840</v>
      </c>
      <c r="C2325" s="2" t="s">
        <v>10195</v>
      </c>
      <c r="D2325" s="2" t="s">
        <v>11</v>
      </c>
      <c r="E2325" s="9" t="s">
        <v>10200</v>
      </c>
      <c r="F2325" s="2" t="s">
        <v>10197</v>
      </c>
      <c r="G2325" s="2" t="s">
        <v>4</v>
      </c>
      <c r="H2325" s="2" t="s">
        <v>3901</v>
      </c>
      <c r="I2325" s="4">
        <v>21840</v>
      </c>
      <c r="J2325" s="2" t="s">
        <v>2336</v>
      </c>
      <c r="K2325" s="2" t="s">
        <v>2336</v>
      </c>
      <c r="L2325" s="2" t="s">
        <v>2336</v>
      </c>
      <c r="M2325" s="2" t="s">
        <v>2336</v>
      </c>
      <c r="N2325" s="2" t="s">
        <v>26</v>
      </c>
    </row>
    <row r="2326" spans="1:14" ht="16.5" customHeight="1">
      <c r="A2326" s="2" t="s">
        <v>16</v>
      </c>
      <c r="B2326" s="10">
        <v>28552.2</v>
      </c>
      <c r="C2326" s="2" t="s">
        <v>10195</v>
      </c>
      <c r="D2326" s="2" t="s">
        <v>11</v>
      </c>
      <c r="E2326" s="9" t="s">
        <v>10201</v>
      </c>
      <c r="F2326" s="2" t="s">
        <v>10197</v>
      </c>
      <c r="G2326" s="2" t="s">
        <v>4</v>
      </c>
      <c r="H2326" s="2" t="s">
        <v>3901</v>
      </c>
      <c r="I2326" s="10">
        <v>28552.2</v>
      </c>
      <c r="J2326" s="2" t="s">
        <v>2336</v>
      </c>
      <c r="K2326" s="2" t="s">
        <v>2336</v>
      </c>
      <c r="L2326" s="2" t="s">
        <v>2336</v>
      </c>
      <c r="M2326" s="2" t="s">
        <v>2336</v>
      </c>
      <c r="N2326" s="2" t="s">
        <v>26</v>
      </c>
    </row>
    <row r="2327" spans="1:14" ht="16.5" customHeight="1">
      <c r="A2327" s="2" t="s">
        <v>16</v>
      </c>
      <c r="B2327" s="4">
        <v>1743114</v>
      </c>
      <c r="C2327" s="2" t="s">
        <v>10202</v>
      </c>
      <c r="D2327" s="2" t="s">
        <v>11</v>
      </c>
      <c r="E2327" s="9" t="s">
        <v>10203</v>
      </c>
      <c r="F2327" s="2" t="s">
        <v>10204</v>
      </c>
      <c r="G2327" s="2" t="s">
        <v>4</v>
      </c>
      <c r="H2327" s="2" t="s">
        <v>3901</v>
      </c>
      <c r="I2327" s="4">
        <v>1767780</v>
      </c>
      <c r="J2327" s="2" t="s">
        <v>2336</v>
      </c>
      <c r="K2327" s="2" t="s">
        <v>2336</v>
      </c>
      <c r="L2327" s="2" t="s">
        <v>2336</v>
      </c>
      <c r="M2327" s="2" t="s">
        <v>2336</v>
      </c>
      <c r="N2327" s="2" t="s">
        <v>26</v>
      </c>
    </row>
    <row r="2328" spans="1:14" ht="16.5" customHeight="1">
      <c r="A2328" s="2" t="s">
        <v>16</v>
      </c>
      <c r="B2328" s="10">
        <v>5079.3599999999997</v>
      </c>
      <c r="C2328" s="2" t="s">
        <v>10205</v>
      </c>
      <c r="D2328" s="2" t="s">
        <v>12</v>
      </c>
      <c r="E2328" s="9" t="s">
        <v>10206</v>
      </c>
      <c r="F2328" s="2" t="s">
        <v>10207</v>
      </c>
      <c r="G2328" s="2" t="s">
        <v>4</v>
      </c>
      <c r="H2328" s="2" t="s">
        <v>3901</v>
      </c>
      <c r="I2328" s="10">
        <v>5079.3599999999997</v>
      </c>
      <c r="J2328" s="2" t="s">
        <v>2336</v>
      </c>
      <c r="K2328" s="2" t="s">
        <v>2336</v>
      </c>
      <c r="L2328" s="2" t="s">
        <v>2336</v>
      </c>
      <c r="M2328" s="2" t="s">
        <v>2336</v>
      </c>
      <c r="N2328" s="2" t="s">
        <v>21</v>
      </c>
    </row>
    <row r="2329" spans="1:14" ht="16.5" customHeight="1">
      <c r="A2329" s="2" t="s">
        <v>16</v>
      </c>
      <c r="B2329" s="10">
        <v>41556.239999999998</v>
      </c>
      <c r="C2329" s="2" t="s">
        <v>10205</v>
      </c>
      <c r="D2329" s="2" t="s">
        <v>12</v>
      </c>
      <c r="E2329" s="9" t="s">
        <v>10208</v>
      </c>
      <c r="F2329" s="2" t="s">
        <v>10207</v>
      </c>
      <c r="G2329" s="2" t="s">
        <v>4</v>
      </c>
      <c r="H2329" s="2" t="s">
        <v>3901</v>
      </c>
      <c r="I2329" s="10">
        <v>41556.239999999998</v>
      </c>
      <c r="J2329" s="2" t="s">
        <v>2336</v>
      </c>
      <c r="K2329" s="2" t="s">
        <v>2336</v>
      </c>
      <c r="L2329" s="2" t="s">
        <v>2336</v>
      </c>
      <c r="M2329" s="2" t="s">
        <v>2336</v>
      </c>
      <c r="N2329" s="2" t="s">
        <v>21</v>
      </c>
    </row>
    <row r="2330" spans="1:14" ht="16.5" customHeight="1">
      <c r="A2330" s="2" t="s">
        <v>16</v>
      </c>
      <c r="B2330" s="10">
        <v>22985.49</v>
      </c>
      <c r="C2330" s="2" t="s">
        <v>10205</v>
      </c>
      <c r="D2330" s="2" t="s">
        <v>12</v>
      </c>
      <c r="E2330" s="9" t="s">
        <v>10209</v>
      </c>
      <c r="F2330" s="2" t="s">
        <v>10207</v>
      </c>
      <c r="G2330" s="2" t="s">
        <v>4</v>
      </c>
      <c r="H2330" s="2" t="s">
        <v>3901</v>
      </c>
      <c r="I2330" s="10">
        <v>22985.49</v>
      </c>
      <c r="J2330" s="2" t="s">
        <v>2336</v>
      </c>
      <c r="K2330" s="2" t="s">
        <v>2336</v>
      </c>
      <c r="L2330" s="2" t="s">
        <v>2336</v>
      </c>
      <c r="M2330" s="2" t="s">
        <v>2336</v>
      </c>
      <c r="N2330" s="2" t="s">
        <v>21</v>
      </c>
    </row>
    <row r="2331" spans="1:14" ht="16.5" customHeight="1">
      <c r="A2331" s="2" t="s">
        <v>16</v>
      </c>
      <c r="B2331" s="10">
        <v>15148.15</v>
      </c>
      <c r="C2331" s="2" t="s">
        <v>10205</v>
      </c>
      <c r="D2331" s="2" t="s">
        <v>12</v>
      </c>
      <c r="E2331" s="9" t="s">
        <v>10210</v>
      </c>
      <c r="F2331" s="2" t="s">
        <v>10207</v>
      </c>
      <c r="G2331" s="2" t="s">
        <v>4</v>
      </c>
      <c r="H2331" s="2" t="s">
        <v>3901</v>
      </c>
      <c r="I2331" s="10">
        <v>15148.15</v>
      </c>
      <c r="J2331" s="2" t="s">
        <v>2336</v>
      </c>
      <c r="K2331" s="2" t="s">
        <v>2336</v>
      </c>
      <c r="L2331" s="2" t="s">
        <v>2336</v>
      </c>
      <c r="M2331" s="2" t="s">
        <v>2336</v>
      </c>
      <c r="N2331" s="2" t="s">
        <v>21</v>
      </c>
    </row>
    <row r="2332" spans="1:14" ht="16.5" customHeight="1">
      <c r="A2332" s="2" t="s">
        <v>16</v>
      </c>
      <c r="B2332" s="10">
        <v>12899.14</v>
      </c>
      <c r="C2332" s="2" t="s">
        <v>10211</v>
      </c>
      <c r="D2332" s="2" t="s">
        <v>12</v>
      </c>
      <c r="E2332" s="9" t="s">
        <v>10212</v>
      </c>
      <c r="F2332" s="2" t="s">
        <v>10213</v>
      </c>
      <c r="G2332" s="2" t="s">
        <v>4</v>
      </c>
      <c r="H2332" s="2" t="s">
        <v>3901</v>
      </c>
      <c r="I2332" s="10">
        <v>20487.3</v>
      </c>
      <c r="J2332" s="2" t="s">
        <v>2336</v>
      </c>
      <c r="K2332" s="2" t="s">
        <v>2336</v>
      </c>
      <c r="L2332" s="2" t="s">
        <v>2336</v>
      </c>
      <c r="M2332" s="2" t="s">
        <v>2336</v>
      </c>
      <c r="N2332" s="2" t="s">
        <v>21</v>
      </c>
    </row>
    <row r="2333" spans="1:14" ht="16.5" customHeight="1">
      <c r="A2333" s="2" t="s">
        <v>16</v>
      </c>
      <c r="B2333" s="10">
        <v>5958.4</v>
      </c>
      <c r="C2333" s="2" t="s">
        <v>10211</v>
      </c>
      <c r="D2333" s="2" t="s">
        <v>12</v>
      </c>
      <c r="E2333" s="9" t="s">
        <v>10214</v>
      </c>
      <c r="F2333" s="2" t="s">
        <v>10213</v>
      </c>
      <c r="G2333" s="2" t="s">
        <v>4</v>
      </c>
      <c r="H2333" s="2" t="s">
        <v>3901</v>
      </c>
      <c r="I2333" s="10">
        <v>9387.18</v>
      </c>
      <c r="J2333" s="2" t="s">
        <v>2336</v>
      </c>
      <c r="K2333" s="2" t="s">
        <v>2336</v>
      </c>
      <c r="L2333" s="2" t="s">
        <v>2336</v>
      </c>
      <c r="M2333" s="2" t="s">
        <v>2336</v>
      </c>
      <c r="N2333" s="2" t="s">
        <v>21</v>
      </c>
    </row>
    <row r="2334" spans="1:14" ht="16.5" customHeight="1">
      <c r="A2334" s="2" t="s">
        <v>16</v>
      </c>
      <c r="B2334" s="10">
        <v>20335.080000000002</v>
      </c>
      <c r="C2334" s="2" t="s">
        <v>10211</v>
      </c>
      <c r="D2334" s="2" t="s">
        <v>12</v>
      </c>
      <c r="E2334" s="9" t="s">
        <v>10215</v>
      </c>
      <c r="F2334" s="2" t="s">
        <v>10213</v>
      </c>
      <c r="G2334" s="2" t="s">
        <v>4</v>
      </c>
      <c r="H2334" s="2" t="s">
        <v>3901</v>
      </c>
      <c r="I2334" s="10">
        <v>24656.65</v>
      </c>
      <c r="J2334" s="2" t="s">
        <v>2336</v>
      </c>
      <c r="K2334" s="2" t="s">
        <v>2336</v>
      </c>
      <c r="L2334" s="2" t="s">
        <v>2336</v>
      </c>
      <c r="M2334" s="2" t="s">
        <v>2336</v>
      </c>
      <c r="N2334" s="2" t="s">
        <v>21</v>
      </c>
    </row>
    <row r="2335" spans="1:14" ht="16.5" customHeight="1">
      <c r="A2335" s="2" t="s">
        <v>16</v>
      </c>
      <c r="B2335" s="10">
        <v>9008.5400000000009</v>
      </c>
      <c r="C2335" s="2" t="s">
        <v>10211</v>
      </c>
      <c r="D2335" s="2" t="s">
        <v>12</v>
      </c>
      <c r="E2335" s="9" t="s">
        <v>10216</v>
      </c>
      <c r="F2335" s="2" t="s">
        <v>10213</v>
      </c>
      <c r="G2335" s="2" t="s">
        <v>4</v>
      </c>
      <c r="H2335" s="2" t="s">
        <v>3901</v>
      </c>
      <c r="I2335" s="10">
        <v>10738.18</v>
      </c>
      <c r="J2335" s="2" t="s">
        <v>2336</v>
      </c>
      <c r="K2335" s="2" t="s">
        <v>2336</v>
      </c>
      <c r="L2335" s="2" t="s">
        <v>2336</v>
      </c>
      <c r="M2335" s="2" t="s">
        <v>2336</v>
      </c>
      <c r="N2335" s="2" t="s">
        <v>21</v>
      </c>
    </row>
    <row r="2336" spans="1:14" ht="16.5" customHeight="1">
      <c r="A2336" s="2" t="s">
        <v>14</v>
      </c>
      <c r="B2336" s="4">
        <v>68244</v>
      </c>
      <c r="C2336" s="2" t="s">
        <v>10217</v>
      </c>
      <c r="D2336" s="2" t="s">
        <v>12</v>
      </c>
      <c r="E2336" s="9" t="s">
        <v>10218</v>
      </c>
      <c r="F2336" s="2" t="s">
        <v>10219</v>
      </c>
      <c r="G2336" s="2" t="s">
        <v>4</v>
      </c>
      <c r="H2336" s="2" t="s">
        <v>3901</v>
      </c>
      <c r="I2336" s="4">
        <v>73810</v>
      </c>
      <c r="J2336" s="2" t="s">
        <v>2336</v>
      </c>
      <c r="K2336" s="2" t="s">
        <v>2336</v>
      </c>
      <c r="L2336" s="2" t="s">
        <v>2336</v>
      </c>
      <c r="M2336" s="2" t="s">
        <v>2336</v>
      </c>
      <c r="N2336" s="2" t="s">
        <v>21</v>
      </c>
    </row>
    <row r="2337" spans="1:14" ht="16.5" customHeight="1">
      <c r="A2337" s="2" t="s">
        <v>14</v>
      </c>
      <c r="B2337" s="10">
        <v>32757.119999999999</v>
      </c>
      <c r="C2337" s="2" t="s">
        <v>10217</v>
      </c>
      <c r="D2337" s="2" t="s">
        <v>12</v>
      </c>
      <c r="E2337" s="9" t="s">
        <v>10220</v>
      </c>
      <c r="F2337" s="2" t="s">
        <v>10219</v>
      </c>
      <c r="G2337" s="2" t="s">
        <v>4</v>
      </c>
      <c r="H2337" s="2" t="s">
        <v>3901</v>
      </c>
      <c r="I2337" s="10">
        <v>35428.800000000003</v>
      </c>
      <c r="J2337" s="2" t="s">
        <v>2336</v>
      </c>
      <c r="K2337" s="2" t="s">
        <v>2336</v>
      </c>
      <c r="L2337" s="2" t="s">
        <v>2336</v>
      </c>
      <c r="M2337" s="2" t="s">
        <v>2336</v>
      </c>
      <c r="N2337" s="2" t="s">
        <v>21</v>
      </c>
    </row>
    <row r="2338" spans="1:14" ht="16.5" customHeight="1">
      <c r="A2338" s="2" t="s">
        <v>14</v>
      </c>
      <c r="B2338" s="10">
        <v>24567.84</v>
      </c>
      <c r="C2338" s="2" t="s">
        <v>10217</v>
      </c>
      <c r="D2338" s="2" t="s">
        <v>12</v>
      </c>
      <c r="E2338" s="9" t="s">
        <v>10221</v>
      </c>
      <c r="F2338" s="2" t="s">
        <v>10219</v>
      </c>
      <c r="G2338" s="2" t="s">
        <v>4</v>
      </c>
      <c r="H2338" s="2" t="s">
        <v>3901</v>
      </c>
      <c r="I2338" s="10">
        <v>26571.599999999999</v>
      </c>
      <c r="J2338" s="2" t="s">
        <v>2336</v>
      </c>
      <c r="K2338" s="2" t="s">
        <v>2336</v>
      </c>
      <c r="L2338" s="2" t="s">
        <v>2336</v>
      </c>
      <c r="M2338" s="2" t="s">
        <v>2336</v>
      </c>
      <c r="N2338" s="2" t="s">
        <v>21</v>
      </c>
    </row>
    <row r="2339" spans="1:14" ht="16.5" customHeight="1">
      <c r="A2339" s="2" t="s">
        <v>16</v>
      </c>
      <c r="B2339" s="4">
        <v>116160</v>
      </c>
      <c r="C2339" s="2" t="s">
        <v>10222</v>
      </c>
      <c r="D2339" s="2" t="s">
        <v>11</v>
      </c>
      <c r="E2339" s="9" t="s">
        <v>10223</v>
      </c>
      <c r="F2339" s="2" t="s">
        <v>10224</v>
      </c>
      <c r="G2339" s="2" t="s">
        <v>4</v>
      </c>
      <c r="H2339" s="2" t="s">
        <v>3901</v>
      </c>
      <c r="I2339" s="4">
        <v>133100</v>
      </c>
      <c r="J2339" s="2" t="s">
        <v>2336</v>
      </c>
      <c r="K2339" s="2" t="s">
        <v>2336</v>
      </c>
      <c r="L2339" s="2" t="s">
        <v>2336</v>
      </c>
      <c r="M2339" s="2" t="s">
        <v>2336</v>
      </c>
      <c r="N2339" s="2" t="s">
        <v>23</v>
      </c>
    </row>
    <row r="2340" spans="1:14" ht="16.5" customHeight="1">
      <c r="A2340" s="2" t="s">
        <v>16</v>
      </c>
      <c r="B2340" s="4">
        <v>47190</v>
      </c>
      <c r="C2340" s="2" t="s">
        <v>10222</v>
      </c>
      <c r="D2340" s="2" t="s">
        <v>11</v>
      </c>
      <c r="E2340" s="9" t="s">
        <v>10225</v>
      </c>
      <c r="F2340" s="2" t="s">
        <v>10224</v>
      </c>
      <c r="G2340" s="2" t="s">
        <v>4</v>
      </c>
      <c r="H2340" s="2" t="s">
        <v>3901</v>
      </c>
      <c r="I2340" s="4">
        <v>60500</v>
      </c>
      <c r="J2340" s="2" t="s">
        <v>2336</v>
      </c>
      <c r="K2340" s="2" t="s">
        <v>2336</v>
      </c>
      <c r="L2340" s="2" t="s">
        <v>2336</v>
      </c>
      <c r="M2340" s="2" t="s">
        <v>2336</v>
      </c>
      <c r="N2340" s="2" t="s">
        <v>23</v>
      </c>
    </row>
    <row r="2341" spans="1:14" ht="16.5" customHeight="1">
      <c r="A2341" s="2" t="s">
        <v>17</v>
      </c>
      <c r="B2341" s="10">
        <v>31368.32</v>
      </c>
      <c r="C2341" s="2" t="s">
        <v>10226</v>
      </c>
      <c r="D2341" s="2" t="s">
        <v>12</v>
      </c>
      <c r="E2341" s="9" t="s">
        <v>10227</v>
      </c>
      <c r="F2341" s="2" t="s">
        <v>10228</v>
      </c>
      <c r="G2341" s="2" t="s">
        <v>5</v>
      </c>
      <c r="H2341" s="2" t="s">
        <v>3901</v>
      </c>
      <c r="I2341" s="10">
        <v>31368.32</v>
      </c>
      <c r="J2341" s="2" t="s">
        <v>4266</v>
      </c>
      <c r="K2341" s="2" t="s">
        <v>4267</v>
      </c>
      <c r="L2341" s="2" t="s">
        <v>4268</v>
      </c>
      <c r="M2341" s="2" t="s">
        <v>3910</v>
      </c>
      <c r="N2341" s="2" t="s">
        <v>10229</v>
      </c>
    </row>
    <row r="2342" spans="1:14" ht="16.5" customHeight="1">
      <c r="A2342" s="2" t="s">
        <v>4306</v>
      </c>
      <c r="B2342" s="10">
        <v>6179.78</v>
      </c>
      <c r="C2342" s="2" t="s">
        <v>10230</v>
      </c>
      <c r="D2342" s="2" t="s">
        <v>11</v>
      </c>
      <c r="E2342" s="9" t="s">
        <v>10231</v>
      </c>
      <c r="F2342" s="2" t="s">
        <v>10232</v>
      </c>
      <c r="G2342" s="2" t="s">
        <v>5</v>
      </c>
      <c r="H2342" s="2" t="s">
        <v>3901</v>
      </c>
      <c r="I2342" s="10">
        <v>6179.78</v>
      </c>
      <c r="J2342" s="2" t="s">
        <v>2336</v>
      </c>
      <c r="K2342" s="2" t="s">
        <v>2336</v>
      </c>
      <c r="L2342" s="2" t="s">
        <v>2336</v>
      </c>
      <c r="M2342" s="2" t="s">
        <v>2336</v>
      </c>
      <c r="N2342" s="2" t="s">
        <v>10229</v>
      </c>
    </row>
    <row r="2343" spans="1:14" ht="16.5" customHeight="1">
      <c r="A2343" s="2" t="s">
        <v>13</v>
      </c>
      <c r="B2343" s="10">
        <v>51799.96</v>
      </c>
      <c r="C2343" s="2" t="s">
        <v>10233</v>
      </c>
      <c r="D2343" s="2" t="s">
        <v>11</v>
      </c>
      <c r="E2343" s="9" t="s">
        <v>10234</v>
      </c>
      <c r="F2343" s="2" t="s">
        <v>10235</v>
      </c>
      <c r="G2343" s="2" t="s">
        <v>5</v>
      </c>
      <c r="H2343" s="2" t="s">
        <v>3901</v>
      </c>
      <c r="I2343" s="10">
        <v>59840.86</v>
      </c>
      <c r="J2343" s="2" t="s">
        <v>2336</v>
      </c>
      <c r="K2343" s="2" t="s">
        <v>2336</v>
      </c>
      <c r="L2343" s="2" t="s">
        <v>2336</v>
      </c>
      <c r="M2343" s="2" t="s">
        <v>2336</v>
      </c>
      <c r="N2343" s="2" t="s">
        <v>10229</v>
      </c>
    </row>
    <row r="2344" spans="1:14" ht="16.5" customHeight="1">
      <c r="A2344" s="2" t="s">
        <v>4306</v>
      </c>
      <c r="B2344" s="10">
        <v>14117.6</v>
      </c>
      <c r="C2344" s="2" t="s">
        <v>10236</v>
      </c>
      <c r="D2344" s="2" t="s">
        <v>12</v>
      </c>
      <c r="E2344" s="9" t="s">
        <v>10237</v>
      </c>
      <c r="F2344" s="2" t="s">
        <v>10238</v>
      </c>
      <c r="G2344" s="2" t="s">
        <v>5</v>
      </c>
      <c r="H2344" s="2" t="s">
        <v>3901</v>
      </c>
      <c r="I2344" s="10">
        <v>14117.6</v>
      </c>
      <c r="J2344" s="2" t="s">
        <v>2336</v>
      </c>
      <c r="K2344" s="2" t="s">
        <v>2336</v>
      </c>
      <c r="L2344" s="2" t="s">
        <v>2336</v>
      </c>
      <c r="M2344" s="2" t="s">
        <v>2336</v>
      </c>
      <c r="N2344" s="2" t="s">
        <v>10229</v>
      </c>
    </row>
    <row r="2345" spans="1:14" ht="16.5" customHeight="1">
      <c r="A2345" s="2" t="s">
        <v>4306</v>
      </c>
      <c r="B2345" s="4">
        <v>85184</v>
      </c>
      <c r="C2345" s="2" t="s">
        <v>10239</v>
      </c>
      <c r="D2345" s="2" t="s">
        <v>11</v>
      </c>
      <c r="E2345" s="9" t="s">
        <v>10240</v>
      </c>
      <c r="F2345" s="2" t="s">
        <v>10241</v>
      </c>
      <c r="G2345" s="2" t="s">
        <v>5</v>
      </c>
      <c r="H2345" s="2" t="s">
        <v>3901</v>
      </c>
      <c r="I2345" s="4">
        <v>85184</v>
      </c>
      <c r="J2345" s="2" t="s">
        <v>2336</v>
      </c>
      <c r="K2345" s="2" t="s">
        <v>2336</v>
      </c>
      <c r="L2345" s="2" t="s">
        <v>2336</v>
      </c>
      <c r="M2345" s="2" t="s">
        <v>2336</v>
      </c>
      <c r="N2345" s="2" t="s">
        <v>10229</v>
      </c>
    </row>
    <row r="2346" spans="1:14" ht="16.5" customHeight="1">
      <c r="A2346" s="2" t="s">
        <v>4306</v>
      </c>
      <c r="B2346" s="4">
        <v>120000</v>
      </c>
      <c r="C2346" s="2" t="s">
        <v>10242</v>
      </c>
      <c r="D2346" s="2" t="s">
        <v>12</v>
      </c>
      <c r="E2346" s="9" t="s">
        <v>10243</v>
      </c>
      <c r="F2346" s="2" t="s">
        <v>10244</v>
      </c>
      <c r="G2346" s="2" t="s">
        <v>5</v>
      </c>
      <c r="H2346" s="2" t="s">
        <v>3901</v>
      </c>
      <c r="I2346" s="4">
        <v>120000</v>
      </c>
      <c r="J2346" s="2" t="s">
        <v>2336</v>
      </c>
      <c r="K2346" s="2" t="s">
        <v>2336</v>
      </c>
      <c r="L2346" s="2" t="s">
        <v>2336</v>
      </c>
      <c r="M2346" s="2" t="s">
        <v>2336</v>
      </c>
      <c r="N2346" s="2" t="s">
        <v>10229</v>
      </c>
    </row>
    <row r="2347" spans="1:14" ht="16.5" customHeight="1">
      <c r="A2347" s="2" t="s">
        <v>4306</v>
      </c>
      <c r="B2347" s="10">
        <v>21051.34</v>
      </c>
      <c r="C2347" s="2" t="s">
        <v>10245</v>
      </c>
      <c r="D2347" s="2" t="s">
        <v>12</v>
      </c>
      <c r="E2347" s="9" t="s">
        <v>10246</v>
      </c>
      <c r="F2347" s="2" t="s">
        <v>10247</v>
      </c>
      <c r="G2347" s="2" t="s">
        <v>5</v>
      </c>
      <c r="H2347" s="2" t="s">
        <v>3901</v>
      </c>
      <c r="I2347" s="10">
        <v>21051.34</v>
      </c>
      <c r="J2347" s="2" t="s">
        <v>2336</v>
      </c>
      <c r="K2347" s="2" t="s">
        <v>2336</v>
      </c>
      <c r="L2347" s="2" t="s">
        <v>2336</v>
      </c>
      <c r="M2347" s="2" t="s">
        <v>2336</v>
      </c>
      <c r="N2347" s="2" t="s">
        <v>10229</v>
      </c>
    </row>
    <row r="2348" spans="1:14" ht="16.5" customHeight="1">
      <c r="A2348" s="2" t="s">
        <v>17</v>
      </c>
      <c r="B2348" s="4">
        <v>-17209.25</v>
      </c>
      <c r="C2348" s="2" t="s">
        <v>10248</v>
      </c>
      <c r="D2348" s="2" t="s">
        <v>11</v>
      </c>
      <c r="E2348" s="9" t="s">
        <v>10249</v>
      </c>
      <c r="F2348" s="2" t="s">
        <v>10250</v>
      </c>
      <c r="G2348" s="2" t="s">
        <v>5</v>
      </c>
      <c r="H2348" s="1" t="s">
        <v>3901</v>
      </c>
      <c r="I2348" s="4">
        <v>-17209.25</v>
      </c>
      <c r="J2348" s="11">
        <v>168</v>
      </c>
      <c r="K2348" s="11" t="s">
        <v>4267</v>
      </c>
      <c r="L2348" s="11">
        <v>2</v>
      </c>
      <c r="M2348" s="2" t="s">
        <v>3910</v>
      </c>
      <c r="N2348" s="2" t="s">
        <v>10229</v>
      </c>
    </row>
    <row r="2349" spans="1:14" ht="16.5" customHeight="1">
      <c r="A2349" s="2" t="s">
        <v>4306</v>
      </c>
      <c r="B2349" s="4">
        <v>205300</v>
      </c>
      <c r="C2349" s="2" t="s">
        <v>10251</v>
      </c>
      <c r="D2349" s="2" t="s">
        <v>12</v>
      </c>
      <c r="E2349" s="9" t="s">
        <v>10252</v>
      </c>
      <c r="F2349" s="2" t="s">
        <v>10253</v>
      </c>
      <c r="G2349" s="2" t="s">
        <v>5</v>
      </c>
      <c r="H2349" s="2" t="s">
        <v>3901</v>
      </c>
      <c r="I2349" s="4">
        <v>205300</v>
      </c>
      <c r="J2349" s="2" t="s">
        <v>2336</v>
      </c>
      <c r="K2349" s="2" t="s">
        <v>2336</v>
      </c>
      <c r="L2349" s="2" t="s">
        <v>2336</v>
      </c>
      <c r="M2349" s="2" t="s">
        <v>2336</v>
      </c>
      <c r="N2349" s="2" t="s">
        <v>10229</v>
      </c>
    </row>
    <row r="2350" spans="1:14" ht="16.5" customHeight="1">
      <c r="A2350" s="2" t="s">
        <v>4306</v>
      </c>
      <c r="B2350" s="10">
        <v>70766.92</v>
      </c>
      <c r="C2350" s="2" t="s">
        <v>10254</v>
      </c>
      <c r="D2350" s="2" t="s">
        <v>11</v>
      </c>
      <c r="E2350" s="9" t="s">
        <v>10255</v>
      </c>
      <c r="F2350" s="2" t="s">
        <v>10256</v>
      </c>
      <c r="G2350" s="2" t="s">
        <v>5</v>
      </c>
      <c r="H2350" s="2" t="s">
        <v>3901</v>
      </c>
      <c r="I2350" s="10">
        <v>70766.92</v>
      </c>
      <c r="J2350" s="2" t="s">
        <v>2336</v>
      </c>
      <c r="K2350" s="2" t="s">
        <v>2336</v>
      </c>
      <c r="L2350" s="2" t="s">
        <v>2336</v>
      </c>
      <c r="M2350" s="2" t="s">
        <v>2336</v>
      </c>
      <c r="N2350" s="2" t="s">
        <v>10229</v>
      </c>
    </row>
    <row r="2351" spans="1:14" ht="16.5" customHeight="1">
      <c r="A2351" s="2" t="s">
        <v>4306</v>
      </c>
      <c r="B2351" s="4">
        <v>5808</v>
      </c>
      <c r="C2351" s="2" t="s">
        <v>10257</v>
      </c>
      <c r="D2351" s="2" t="s">
        <v>12</v>
      </c>
      <c r="E2351" s="9" t="s">
        <v>10258</v>
      </c>
      <c r="F2351" s="2" t="s">
        <v>10259</v>
      </c>
      <c r="G2351" s="2" t="s">
        <v>5</v>
      </c>
      <c r="H2351" s="2" t="s">
        <v>3901</v>
      </c>
      <c r="I2351" s="4">
        <v>5808</v>
      </c>
      <c r="J2351" s="2" t="s">
        <v>2336</v>
      </c>
      <c r="K2351" s="2" t="s">
        <v>2336</v>
      </c>
      <c r="L2351" s="2" t="s">
        <v>2336</v>
      </c>
      <c r="M2351" s="2" t="s">
        <v>2336</v>
      </c>
      <c r="N2351" s="2" t="s">
        <v>10229</v>
      </c>
    </row>
    <row r="2352" spans="1:14" ht="16.5" customHeight="1">
      <c r="A2352" s="2" t="s">
        <v>17</v>
      </c>
      <c r="B2352" s="10">
        <v>69442.48</v>
      </c>
      <c r="C2352" s="2" t="s">
        <v>10260</v>
      </c>
      <c r="D2352" s="2" t="s">
        <v>11</v>
      </c>
      <c r="E2352" s="9" t="s">
        <v>10261</v>
      </c>
      <c r="F2352" s="2" t="s">
        <v>10262</v>
      </c>
      <c r="G2352" s="2" t="s">
        <v>5</v>
      </c>
      <c r="H2352" s="2" t="s">
        <v>3901</v>
      </c>
      <c r="I2352" s="10">
        <v>69442.48</v>
      </c>
      <c r="J2352" s="2" t="s">
        <v>4266</v>
      </c>
      <c r="K2352" s="2" t="s">
        <v>4267</v>
      </c>
      <c r="L2352" s="2" t="s">
        <v>4268</v>
      </c>
      <c r="M2352" s="2" t="s">
        <v>3910</v>
      </c>
      <c r="N2352" s="2" t="s">
        <v>10229</v>
      </c>
    </row>
    <row r="2353" spans="1:14" ht="16.5" customHeight="1">
      <c r="A2353" s="2" t="s">
        <v>17</v>
      </c>
      <c r="B2353" s="10">
        <v>149102.68</v>
      </c>
      <c r="C2353" s="2" t="s">
        <v>10263</v>
      </c>
      <c r="D2353" s="2" t="s">
        <v>12</v>
      </c>
      <c r="E2353" s="9" t="s">
        <v>10264</v>
      </c>
      <c r="F2353" s="2" t="s">
        <v>10265</v>
      </c>
      <c r="G2353" s="2" t="s">
        <v>5</v>
      </c>
      <c r="H2353" s="2" t="s">
        <v>3901</v>
      </c>
      <c r="I2353" s="10">
        <v>157366.57999999999</v>
      </c>
      <c r="J2353" s="2" t="s">
        <v>4266</v>
      </c>
      <c r="K2353" s="2" t="s">
        <v>4267</v>
      </c>
      <c r="L2353" s="2" t="s">
        <v>4268</v>
      </c>
      <c r="M2353" s="2" t="s">
        <v>3910</v>
      </c>
      <c r="N2353" s="2" t="s">
        <v>10229</v>
      </c>
    </row>
    <row r="2354" spans="1:14" ht="16.5" customHeight="1">
      <c r="A2354" s="2" t="s">
        <v>4306</v>
      </c>
      <c r="B2354" s="4">
        <v>3312000</v>
      </c>
      <c r="C2354" s="2" t="s">
        <v>10266</v>
      </c>
      <c r="D2354" s="2" t="s">
        <v>12</v>
      </c>
      <c r="E2354" s="9" t="s">
        <v>10267</v>
      </c>
      <c r="F2354" s="2" t="s">
        <v>10268</v>
      </c>
      <c r="G2354" s="2" t="s">
        <v>5</v>
      </c>
      <c r="H2354" s="2" t="s">
        <v>3901</v>
      </c>
      <c r="I2354" s="4">
        <v>3312000</v>
      </c>
      <c r="J2354" s="2" t="s">
        <v>2336</v>
      </c>
      <c r="K2354" s="2" t="s">
        <v>2336</v>
      </c>
      <c r="L2354" s="2" t="s">
        <v>2336</v>
      </c>
      <c r="M2354" s="2" t="s">
        <v>2336</v>
      </c>
      <c r="N2354" s="2" t="s">
        <v>10229</v>
      </c>
    </row>
    <row r="2355" spans="1:14" ht="16.5" customHeight="1">
      <c r="A2355" s="2" t="s">
        <v>4306</v>
      </c>
      <c r="B2355" s="4">
        <v>29560</v>
      </c>
      <c r="C2355" s="2" t="s">
        <v>10269</v>
      </c>
      <c r="D2355" s="2" t="s">
        <v>12</v>
      </c>
      <c r="E2355" s="9" t="s">
        <v>10270</v>
      </c>
      <c r="F2355" s="2" t="s">
        <v>10271</v>
      </c>
      <c r="G2355" s="2" t="s">
        <v>5</v>
      </c>
      <c r="H2355" s="2" t="s">
        <v>3901</v>
      </c>
      <c r="I2355" s="4">
        <v>29560</v>
      </c>
      <c r="J2355" s="2" t="s">
        <v>2336</v>
      </c>
      <c r="K2355" s="2" t="s">
        <v>2336</v>
      </c>
      <c r="L2355" s="2" t="s">
        <v>2336</v>
      </c>
      <c r="M2355" s="2" t="s">
        <v>2336</v>
      </c>
      <c r="N2355" s="2" t="s">
        <v>10229</v>
      </c>
    </row>
    <row r="2356" spans="1:14" ht="16.5" customHeight="1">
      <c r="A2356" s="2" t="s">
        <v>17</v>
      </c>
      <c r="B2356" s="10">
        <v>89431.86</v>
      </c>
      <c r="C2356" s="2" t="s">
        <v>10272</v>
      </c>
      <c r="D2356" s="2" t="s">
        <v>10</v>
      </c>
      <c r="E2356" s="9" t="s">
        <v>10273</v>
      </c>
      <c r="F2356" s="2" t="s">
        <v>10274</v>
      </c>
      <c r="G2356" s="2" t="s">
        <v>5</v>
      </c>
      <c r="H2356" s="2" t="s">
        <v>3901</v>
      </c>
      <c r="I2356" s="10">
        <v>89552.86</v>
      </c>
      <c r="J2356" s="2" t="s">
        <v>4266</v>
      </c>
      <c r="K2356" s="2" t="s">
        <v>10275</v>
      </c>
      <c r="L2356" s="2" t="s">
        <v>4742</v>
      </c>
      <c r="M2356" s="2" t="s">
        <v>10276</v>
      </c>
      <c r="N2356" s="2" t="s">
        <v>10229</v>
      </c>
    </row>
    <row r="2357" spans="1:14" ht="16.5" customHeight="1">
      <c r="A2357" s="2" t="s">
        <v>4306</v>
      </c>
      <c r="B2357" s="10">
        <v>491176.27</v>
      </c>
      <c r="C2357" s="2" t="s">
        <v>10277</v>
      </c>
      <c r="D2357" s="2" t="s">
        <v>11</v>
      </c>
      <c r="E2357" s="9" t="s">
        <v>10278</v>
      </c>
      <c r="F2357" s="2" t="s">
        <v>10279</v>
      </c>
      <c r="G2357" s="2" t="s">
        <v>5</v>
      </c>
      <c r="H2357" s="2" t="s">
        <v>3901</v>
      </c>
      <c r="I2357" s="10">
        <v>491176.27</v>
      </c>
      <c r="J2357" s="2" t="s">
        <v>2336</v>
      </c>
      <c r="K2357" s="2" t="s">
        <v>2336</v>
      </c>
      <c r="L2357" s="2" t="s">
        <v>2336</v>
      </c>
      <c r="M2357" s="2" t="s">
        <v>2336</v>
      </c>
      <c r="N2357" s="2" t="s">
        <v>10229</v>
      </c>
    </row>
    <row r="2358" spans="1:14" ht="16.5" customHeight="1">
      <c r="A2358" s="2" t="s">
        <v>14</v>
      </c>
      <c r="B2358" s="10">
        <v>13473.35</v>
      </c>
      <c r="C2358" s="2" t="s">
        <v>10280</v>
      </c>
      <c r="D2358" s="2" t="s">
        <v>11</v>
      </c>
      <c r="E2358" s="9" t="s">
        <v>10281</v>
      </c>
      <c r="F2358" s="2" t="s">
        <v>10282</v>
      </c>
      <c r="G2358" s="2" t="s">
        <v>5</v>
      </c>
      <c r="H2358" s="2" t="s">
        <v>3901</v>
      </c>
      <c r="I2358" s="4">
        <v>18150</v>
      </c>
      <c r="J2358" s="2" t="s">
        <v>2336</v>
      </c>
      <c r="K2358" s="2" t="s">
        <v>2336</v>
      </c>
      <c r="L2358" s="2" t="s">
        <v>2336</v>
      </c>
      <c r="M2358" s="2" t="s">
        <v>2336</v>
      </c>
      <c r="N2358" s="2" t="s">
        <v>10229</v>
      </c>
    </row>
    <row r="2359" spans="1:14" ht="16.5" customHeight="1">
      <c r="A2359" s="2" t="s">
        <v>16</v>
      </c>
      <c r="B2359" s="10">
        <v>1375182.9</v>
      </c>
      <c r="C2359" s="2" t="s">
        <v>10283</v>
      </c>
      <c r="D2359" s="2" t="s">
        <v>11</v>
      </c>
      <c r="E2359" s="9" t="s">
        <v>10284</v>
      </c>
      <c r="F2359" s="2" t="s">
        <v>10285</v>
      </c>
      <c r="G2359" s="2" t="s">
        <v>5</v>
      </c>
      <c r="H2359" s="2" t="s">
        <v>3901</v>
      </c>
      <c r="I2359" s="10">
        <v>1447920.65</v>
      </c>
      <c r="J2359" s="2" t="s">
        <v>2336</v>
      </c>
      <c r="K2359" s="2" t="s">
        <v>2336</v>
      </c>
      <c r="L2359" s="2" t="s">
        <v>2336</v>
      </c>
      <c r="M2359" s="2" t="s">
        <v>2336</v>
      </c>
      <c r="N2359" s="2" t="s">
        <v>10229</v>
      </c>
    </row>
    <row r="2360" spans="1:14" ht="16.5" customHeight="1">
      <c r="A2360" s="2" t="s">
        <v>4306</v>
      </c>
      <c r="B2360" s="4">
        <v>9590</v>
      </c>
      <c r="C2360" s="2" t="s">
        <v>10286</v>
      </c>
      <c r="D2360" s="2" t="s">
        <v>12</v>
      </c>
      <c r="E2360" s="9" t="s">
        <v>10287</v>
      </c>
      <c r="F2360" s="2" t="s">
        <v>10288</v>
      </c>
      <c r="G2360" s="2" t="s">
        <v>5</v>
      </c>
      <c r="H2360" s="2" t="s">
        <v>3901</v>
      </c>
      <c r="I2360" s="4">
        <v>9590</v>
      </c>
      <c r="J2360" s="2" t="s">
        <v>2336</v>
      </c>
      <c r="K2360" s="2" t="s">
        <v>2336</v>
      </c>
      <c r="L2360" s="2" t="s">
        <v>2336</v>
      </c>
      <c r="M2360" s="2" t="s">
        <v>2336</v>
      </c>
      <c r="N2360" s="2" t="s">
        <v>10229</v>
      </c>
    </row>
    <row r="2361" spans="1:14" ht="16.5" customHeight="1">
      <c r="A2361" s="2" t="s">
        <v>17</v>
      </c>
      <c r="B2361" s="4">
        <v>36000</v>
      </c>
      <c r="C2361" s="2" t="s">
        <v>10289</v>
      </c>
      <c r="D2361" s="2" t="s">
        <v>11</v>
      </c>
      <c r="E2361" s="9" t="s">
        <v>10290</v>
      </c>
      <c r="F2361" s="2" t="s">
        <v>10291</v>
      </c>
      <c r="G2361" s="2" t="s">
        <v>5</v>
      </c>
      <c r="H2361" s="2" t="s">
        <v>3901</v>
      </c>
      <c r="I2361" s="4">
        <v>36000</v>
      </c>
      <c r="J2361" s="2" t="s">
        <v>4266</v>
      </c>
      <c r="K2361" s="2" t="s">
        <v>4267</v>
      </c>
      <c r="L2361" s="2" t="s">
        <v>4268</v>
      </c>
      <c r="M2361" s="2" t="s">
        <v>3910</v>
      </c>
      <c r="N2361" s="2" t="s">
        <v>10229</v>
      </c>
    </row>
    <row r="2362" spans="1:14" ht="16.5" customHeight="1">
      <c r="A2362" s="2" t="s">
        <v>17</v>
      </c>
      <c r="B2362" s="4">
        <v>154750</v>
      </c>
      <c r="C2362" s="2" t="s">
        <v>10292</v>
      </c>
      <c r="D2362" s="2" t="s">
        <v>11</v>
      </c>
      <c r="E2362" s="9" t="s">
        <v>10293</v>
      </c>
      <c r="F2362" s="2" t="s">
        <v>10294</v>
      </c>
      <c r="G2362" s="2" t="s">
        <v>5</v>
      </c>
      <c r="H2362" s="2" t="s">
        <v>3901</v>
      </c>
      <c r="I2362" s="4">
        <v>154750</v>
      </c>
      <c r="J2362" s="2" t="s">
        <v>4266</v>
      </c>
      <c r="K2362" s="2" t="s">
        <v>4267</v>
      </c>
      <c r="L2362" s="2" t="s">
        <v>4268</v>
      </c>
      <c r="M2362" s="2" t="s">
        <v>3910</v>
      </c>
      <c r="N2362" s="2" t="s">
        <v>10229</v>
      </c>
    </row>
    <row r="2363" spans="1:14" ht="16.5" customHeight="1">
      <c r="A2363" s="2" t="s">
        <v>14</v>
      </c>
      <c r="B2363" s="10">
        <v>116462.08</v>
      </c>
      <c r="C2363" s="2" t="s">
        <v>10295</v>
      </c>
      <c r="D2363" s="2" t="s">
        <v>12</v>
      </c>
      <c r="E2363" s="9" t="s">
        <v>10296</v>
      </c>
      <c r="F2363" s="2" t="s">
        <v>10297</v>
      </c>
      <c r="G2363" s="2" t="s">
        <v>5</v>
      </c>
      <c r="H2363" s="2" t="s">
        <v>3901</v>
      </c>
      <c r="I2363" s="10">
        <v>120660.79</v>
      </c>
      <c r="J2363" s="2" t="s">
        <v>2336</v>
      </c>
      <c r="K2363" s="2" t="s">
        <v>2336</v>
      </c>
      <c r="L2363" s="2" t="s">
        <v>2336</v>
      </c>
      <c r="M2363" s="2" t="s">
        <v>2336</v>
      </c>
      <c r="N2363" s="2" t="s">
        <v>10229</v>
      </c>
    </row>
    <row r="2364" spans="1:14" ht="16.5" customHeight="1">
      <c r="A2364" s="2" t="s">
        <v>17</v>
      </c>
      <c r="B2364" s="4">
        <v>94985</v>
      </c>
      <c r="C2364" s="2" t="s">
        <v>10298</v>
      </c>
      <c r="D2364" s="2" t="s">
        <v>11</v>
      </c>
      <c r="E2364" s="9" t="s">
        <v>10299</v>
      </c>
      <c r="F2364" s="2" t="s">
        <v>10300</v>
      </c>
      <c r="G2364" s="2" t="s">
        <v>5</v>
      </c>
      <c r="H2364" s="2" t="s">
        <v>3901</v>
      </c>
      <c r="I2364" s="4">
        <v>98615</v>
      </c>
      <c r="J2364" s="2" t="s">
        <v>4266</v>
      </c>
      <c r="K2364" s="2" t="s">
        <v>4267</v>
      </c>
      <c r="L2364" s="2" t="s">
        <v>4268</v>
      </c>
      <c r="M2364" s="2" t="s">
        <v>3910</v>
      </c>
      <c r="N2364" s="2" t="s">
        <v>10229</v>
      </c>
    </row>
    <row r="2365" spans="1:14" ht="16.5" customHeight="1">
      <c r="A2365" s="2" t="s">
        <v>17</v>
      </c>
      <c r="B2365" s="4">
        <v>102000</v>
      </c>
      <c r="C2365" s="2" t="s">
        <v>10301</v>
      </c>
      <c r="D2365" s="2" t="s">
        <v>11</v>
      </c>
      <c r="E2365" s="9" t="s">
        <v>10302</v>
      </c>
      <c r="F2365" s="2" t="s">
        <v>10303</v>
      </c>
      <c r="G2365" s="2" t="s">
        <v>5</v>
      </c>
      <c r="H2365" s="2" t="s">
        <v>3901</v>
      </c>
      <c r="I2365" s="4">
        <v>102000</v>
      </c>
      <c r="J2365" s="2" t="s">
        <v>4266</v>
      </c>
      <c r="K2365" s="2" t="s">
        <v>4267</v>
      </c>
      <c r="L2365" s="2" t="s">
        <v>4268</v>
      </c>
      <c r="M2365" s="2" t="s">
        <v>3910</v>
      </c>
      <c r="N2365" s="2" t="s">
        <v>10229</v>
      </c>
    </row>
    <row r="2366" spans="1:14" ht="16.5" customHeight="1">
      <c r="A2366" s="2" t="s">
        <v>4306</v>
      </c>
      <c r="B2366" s="10">
        <v>652864.22</v>
      </c>
      <c r="C2366" s="2" t="s">
        <v>10304</v>
      </c>
      <c r="D2366" s="2" t="s">
        <v>11</v>
      </c>
      <c r="E2366" s="9" t="s">
        <v>10305</v>
      </c>
      <c r="F2366" s="2" t="s">
        <v>10306</v>
      </c>
      <c r="G2366" s="2" t="s">
        <v>5</v>
      </c>
      <c r="H2366" s="2" t="s">
        <v>3901</v>
      </c>
      <c r="I2366" s="10">
        <v>652864.22</v>
      </c>
      <c r="J2366" s="2" t="s">
        <v>2336</v>
      </c>
      <c r="K2366" s="2" t="s">
        <v>2336</v>
      </c>
      <c r="L2366" s="2" t="s">
        <v>2336</v>
      </c>
      <c r="M2366" s="2" t="s">
        <v>2336</v>
      </c>
      <c r="N2366" s="2" t="s">
        <v>10229</v>
      </c>
    </row>
    <row r="2367" spans="1:14" ht="16.5" customHeight="1">
      <c r="A2367" s="2" t="s">
        <v>4306</v>
      </c>
      <c r="B2367" s="4">
        <v>328500</v>
      </c>
      <c r="C2367" s="2" t="s">
        <v>10307</v>
      </c>
      <c r="D2367" s="2" t="s">
        <v>12</v>
      </c>
      <c r="E2367" s="9" t="s">
        <v>10308</v>
      </c>
      <c r="F2367" s="2" t="s">
        <v>10309</v>
      </c>
      <c r="G2367" s="2" t="s">
        <v>5</v>
      </c>
      <c r="H2367" s="2" t="s">
        <v>3901</v>
      </c>
      <c r="I2367" s="4">
        <v>328500</v>
      </c>
      <c r="J2367" s="2" t="s">
        <v>2336</v>
      </c>
      <c r="K2367" s="2" t="s">
        <v>2336</v>
      </c>
      <c r="L2367" s="2" t="s">
        <v>2336</v>
      </c>
      <c r="M2367" s="2" t="s">
        <v>2336</v>
      </c>
      <c r="N2367" s="2" t="s">
        <v>10229</v>
      </c>
    </row>
    <row r="2368" spans="1:14" ht="16.5" customHeight="1">
      <c r="A2368" s="2" t="s">
        <v>4306</v>
      </c>
      <c r="B2368" s="4">
        <v>57700</v>
      </c>
      <c r="C2368" s="2" t="s">
        <v>10310</v>
      </c>
      <c r="D2368" s="2" t="s">
        <v>12</v>
      </c>
      <c r="E2368" s="9" t="s">
        <v>10311</v>
      </c>
      <c r="F2368" s="2" t="s">
        <v>10312</v>
      </c>
      <c r="G2368" s="2" t="s">
        <v>5</v>
      </c>
      <c r="H2368" s="2" t="s">
        <v>3901</v>
      </c>
      <c r="I2368" s="4">
        <v>57700</v>
      </c>
      <c r="J2368" s="2" t="s">
        <v>2336</v>
      </c>
      <c r="K2368" s="2" t="s">
        <v>2336</v>
      </c>
      <c r="L2368" s="2" t="s">
        <v>2336</v>
      </c>
      <c r="M2368" s="2" t="s">
        <v>2336</v>
      </c>
      <c r="N2368" s="2" t="s">
        <v>10229</v>
      </c>
    </row>
    <row r="2369" spans="1:14" ht="16.5" customHeight="1">
      <c r="A2369" s="2" t="s">
        <v>17</v>
      </c>
      <c r="B2369" s="4">
        <v>391500</v>
      </c>
      <c r="C2369" s="2" t="s">
        <v>10313</v>
      </c>
      <c r="D2369" s="2" t="s">
        <v>11</v>
      </c>
      <c r="E2369" s="9" t="s">
        <v>10314</v>
      </c>
      <c r="F2369" s="2" t="s">
        <v>10315</v>
      </c>
      <c r="G2369" s="2" t="s">
        <v>5</v>
      </c>
      <c r="H2369" s="2" t="s">
        <v>3901</v>
      </c>
      <c r="I2369" s="4">
        <v>391500</v>
      </c>
      <c r="J2369" s="2" t="s">
        <v>4266</v>
      </c>
      <c r="K2369" s="2" t="s">
        <v>4267</v>
      </c>
      <c r="L2369" s="2" t="s">
        <v>4268</v>
      </c>
      <c r="M2369" s="2" t="s">
        <v>3910</v>
      </c>
      <c r="N2369" s="2" t="s">
        <v>10229</v>
      </c>
    </row>
    <row r="2370" spans="1:14" ht="16.5" customHeight="1">
      <c r="A2370" s="2" t="s">
        <v>17</v>
      </c>
      <c r="B2370" s="4">
        <v>32625</v>
      </c>
      <c r="C2370" s="2" t="s">
        <v>10313</v>
      </c>
      <c r="D2370" s="2" t="s">
        <v>11</v>
      </c>
      <c r="E2370" s="9" t="s">
        <v>10316</v>
      </c>
      <c r="F2370" s="2" t="s">
        <v>10315</v>
      </c>
      <c r="G2370" s="2" t="s">
        <v>5</v>
      </c>
      <c r="H2370" s="2" t="s">
        <v>3901</v>
      </c>
      <c r="I2370" s="4">
        <v>32625</v>
      </c>
      <c r="J2370" s="2" t="s">
        <v>4266</v>
      </c>
      <c r="K2370" s="2" t="s">
        <v>4267</v>
      </c>
      <c r="L2370" s="2" t="s">
        <v>4268</v>
      </c>
      <c r="M2370" s="2" t="s">
        <v>3910</v>
      </c>
      <c r="N2370" s="2" t="s">
        <v>10229</v>
      </c>
    </row>
    <row r="2371" spans="1:14" ht="16.5" customHeight="1">
      <c r="A2371" s="2" t="s">
        <v>17</v>
      </c>
      <c r="B2371" s="4">
        <v>43500</v>
      </c>
      <c r="C2371" s="2" t="s">
        <v>10313</v>
      </c>
      <c r="D2371" s="2" t="s">
        <v>11</v>
      </c>
      <c r="E2371" s="9" t="s">
        <v>10317</v>
      </c>
      <c r="F2371" s="2" t="s">
        <v>10315</v>
      </c>
      <c r="G2371" s="2" t="s">
        <v>5</v>
      </c>
      <c r="H2371" s="2" t="s">
        <v>3901</v>
      </c>
      <c r="I2371" s="4">
        <v>43500</v>
      </c>
      <c r="J2371" s="2" t="s">
        <v>4266</v>
      </c>
      <c r="K2371" s="2" t="s">
        <v>4267</v>
      </c>
      <c r="L2371" s="2" t="s">
        <v>4268</v>
      </c>
      <c r="M2371" s="2" t="s">
        <v>3910</v>
      </c>
      <c r="N2371" s="2" t="s">
        <v>10229</v>
      </c>
    </row>
    <row r="2372" spans="1:14" ht="16.5" customHeight="1">
      <c r="A2372" s="2" t="s">
        <v>17</v>
      </c>
      <c r="B2372" s="4">
        <v>52200</v>
      </c>
      <c r="C2372" s="2" t="s">
        <v>10313</v>
      </c>
      <c r="D2372" s="2" t="s">
        <v>11</v>
      </c>
      <c r="E2372" s="9" t="s">
        <v>10318</v>
      </c>
      <c r="F2372" s="2" t="s">
        <v>10315</v>
      </c>
      <c r="G2372" s="2" t="s">
        <v>5</v>
      </c>
      <c r="H2372" s="2" t="s">
        <v>3901</v>
      </c>
      <c r="I2372" s="4">
        <v>52200</v>
      </c>
      <c r="J2372" s="2" t="s">
        <v>4266</v>
      </c>
      <c r="K2372" s="2" t="s">
        <v>4267</v>
      </c>
      <c r="L2372" s="2" t="s">
        <v>4268</v>
      </c>
      <c r="M2372" s="2" t="s">
        <v>3910</v>
      </c>
      <c r="N2372" s="2" t="s">
        <v>10229</v>
      </c>
    </row>
    <row r="2373" spans="1:14" ht="16.5" customHeight="1">
      <c r="A2373" s="2" t="s">
        <v>4306</v>
      </c>
      <c r="B2373" s="4">
        <v>180000</v>
      </c>
      <c r="C2373" s="2" t="s">
        <v>10319</v>
      </c>
      <c r="D2373" s="2" t="s">
        <v>12</v>
      </c>
      <c r="E2373" s="9" t="s">
        <v>10320</v>
      </c>
      <c r="F2373" s="2" t="s">
        <v>10321</v>
      </c>
      <c r="G2373" s="2" t="s">
        <v>5</v>
      </c>
      <c r="H2373" s="2" t="s">
        <v>3901</v>
      </c>
      <c r="I2373" s="4">
        <v>180000</v>
      </c>
      <c r="J2373" s="2" t="s">
        <v>2336</v>
      </c>
      <c r="K2373" s="2" t="s">
        <v>2336</v>
      </c>
      <c r="L2373" s="2" t="s">
        <v>2336</v>
      </c>
      <c r="M2373" s="2" t="s">
        <v>2336</v>
      </c>
      <c r="N2373" s="2" t="s">
        <v>10229</v>
      </c>
    </row>
    <row r="2374" spans="1:14" ht="16.5" customHeight="1">
      <c r="A2374" s="2" t="s">
        <v>4306</v>
      </c>
      <c r="B2374" s="10">
        <v>446964.16</v>
      </c>
      <c r="C2374" s="2" t="s">
        <v>10322</v>
      </c>
      <c r="D2374" s="2" t="s">
        <v>11</v>
      </c>
      <c r="E2374" s="9" t="s">
        <v>10323</v>
      </c>
      <c r="F2374" s="2" t="s">
        <v>10324</v>
      </c>
      <c r="G2374" s="2" t="s">
        <v>5</v>
      </c>
      <c r="H2374" s="2" t="s">
        <v>3901</v>
      </c>
      <c r="I2374" s="10">
        <v>446964.16</v>
      </c>
      <c r="J2374" s="2" t="s">
        <v>2336</v>
      </c>
      <c r="K2374" s="2" t="s">
        <v>2336</v>
      </c>
      <c r="L2374" s="2" t="s">
        <v>2336</v>
      </c>
      <c r="M2374" s="2" t="s">
        <v>2336</v>
      </c>
      <c r="N2374" s="2" t="s">
        <v>10229</v>
      </c>
    </row>
    <row r="2375" spans="1:14" ht="16.5" customHeight="1">
      <c r="A2375" s="2" t="s">
        <v>4306</v>
      </c>
      <c r="B2375" s="10">
        <v>444028.15</v>
      </c>
      <c r="C2375" s="2" t="s">
        <v>10325</v>
      </c>
      <c r="D2375" s="2" t="s">
        <v>11</v>
      </c>
      <c r="E2375" s="9" t="s">
        <v>10326</v>
      </c>
      <c r="F2375" s="2" t="s">
        <v>10327</v>
      </c>
      <c r="G2375" s="2" t="s">
        <v>5</v>
      </c>
      <c r="H2375" s="2" t="s">
        <v>3901</v>
      </c>
      <c r="I2375" s="10">
        <v>444028.15</v>
      </c>
      <c r="J2375" s="2" t="s">
        <v>2336</v>
      </c>
      <c r="K2375" s="2" t="s">
        <v>2336</v>
      </c>
      <c r="L2375" s="2" t="s">
        <v>2336</v>
      </c>
      <c r="M2375" s="2" t="s">
        <v>2336</v>
      </c>
      <c r="N2375" s="2" t="s">
        <v>10229</v>
      </c>
    </row>
    <row r="2376" spans="1:14" ht="16.5" customHeight="1">
      <c r="A2376" s="2" t="s">
        <v>4306</v>
      </c>
      <c r="B2376" s="4">
        <v>200000</v>
      </c>
      <c r="C2376" s="2" t="s">
        <v>10328</v>
      </c>
      <c r="D2376" s="2" t="s">
        <v>12</v>
      </c>
      <c r="E2376" s="9" t="s">
        <v>10329</v>
      </c>
      <c r="F2376" s="2" t="s">
        <v>10330</v>
      </c>
      <c r="G2376" s="2" t="s">
        <v>5</v>
      </c>
      <c r="H2376" s="2" t="s">
        <v>3901</v>
      </c>
      <c r="I2376" s="4">
        <v>200000</v>
      </c>
      <c r="J2376" s="2" t="s">
        <v>2336</v>
      </c>
      <c r="K2376" s="2" t="s">
        <v>2336</v>
      </c>
      <c r="L2376" s="2" t="s">
        <v>2336</v>
      </c>
      <c r="M2376" s="2" t="s">
        <v>2336</v>
      </c>
      <c r="N2376" s="2" t="s">
        <v>10229</v>
      </c>
    </row>
    <row r="2377" spans="1:14" ht="16.5" customHeight="1">
      <c r="A2377" s="2" t="s">
        <v>17</v>
      </c>
      <c r="B2377" s="4">
        <v>543750</v>
      </c>
      <c r="C2377" s="2" t="s">
        <v>10331</v>
      </c>
      <c r="D2377" s="2" t="s">
        <v>11</v>
      </c>
      <c r="E2377" s="9" t="s">
        <v>10332</v>
      </c>
      <c r="F2377" s="2" t="s">
        <v>10333</v>
      </c>
      <c r="G2377" s="2" t="s">
        <v>5</v>
      </c>
      <c r="H2377" s="2" t="s">
        <v>3901</v>
      </c>
      <c r="I2377" s="4">
        <v>543750</v>
      </c>
      <c r="J2377" s="2" t="s">
        <v>4266</v>
      </c>
      <c r="K2377" s="2" t="s">
        <v>4267</v>
      </c>
      <c r="L2377" s="2" t="s">
        <v>4268</v>
      </c>
      <c r="M2377" s="2" t="s">
        <v>3910</v>
      </c>
      <c r="N2377" s="2" t="s">
        <v>10229</v>
      </c>
    </row>
    <row r="2378" spans="1:14" ht="16.5" customHeight="1">
      <c r="A2378" s="2" t="s">
        <v>17</v>
      </c>
      <c r="B2378" s="4">
        <v>126350.57</v>
      </c>
      <c r="C2378" s="2" t="s">
        <v>10334</v>
      </c>
      <c r="D2378" s="2" t="s">
        <v>11</v>
      </c>
      <c r="E2378" s="9" t="s">
        <v>10335</v>
      </c>
      <c r="F2378" s="2" t="s">
        <v>10336</v>
      </c>
      <c r="G2378" s="2" t="s">
        <v>5</v>
      </c>
      <c r="H2378" s="1" t="s">
        <v>3901</v>
      </c>
      <c r="I2378" s="4">
        <v>126350.57</v>
      </c>
      <c r="J2378" s="11">
        <v>168</v>
      </c>
      <c r="K2378" s="11" t="s">
        <v>4267</v>
      </c>
      <c r="L2378" s="11">
        <v>2</v>
      </c>
      <c r="M2378" s="2" t="s">
        <v>3910</v>
      </c>
      <c r="N2378" s="2" t="s">
        <v>10229</v>
      </c>
    </row>
    <row r="2379" spans="1:14" ht="16.5" customHeight="1">
      <c r="A2379" s="2" t="s">
        <v>16</v>
      </c>
      <c r="B2379" s="4">
        <v>6612.32</v>
      </c>
      <c r="C2379" s="2" t="s">
        <v>10337</v>
      </c>
      <c r="D2379" s="2" t="s">
        <v>11</v>
      </c>
      <c r="E2379" s="9" t="s">
        <v>10338</v>
      </c>
      <c r="F2379" s="2" t="s">
        <v>10339</v>
      </c>
      <c r="G2379" s="2" t="s">
        <v>5</v>
      </c>
      <c r="H2379" s="1" t="s">
        <v>3901</v>
      </c>
      <c r="I2379" s="4">
        <v>6612.32</v>
      </c>
      <c r="J2379" s="4"/>
      <c r="K2379" s="4"/>
      <c r="L2379" s="4"/>
      <c r="M2379" s="4"/>
      <c r="N2379" s="2" t="s">
        <v>10229</v>
      </c>
    </row>
    <row r="2380" spans="1:14" ht="16.5" customHeight="1">
      <c r="A2380" s="2" t="s">
        <v>4306</v>
      </c>
      <c r="B2380" s="4">
        <v>11616</v>
      </c>
      <c r="C2380" s="2" t="s">
        <v>10340</v>
      </c>
      <c r="D2380" s="2" t="s">
        <v>12</v>
      </c>
      <c r="E2380" s="9" t="s">
        <v>10341</v>
      </c>
      <c r="F2380" s="2" t="s">
        <v>10342</v>
      </c>
      <c r="G2380" s="2" t="s">
        <v>5</v>
      </c>
      <c r="H2380" s="2" t="s">
        <v>3901</v>
      </c>
      <c r="I2380" s="4">
        <v>11616</v>
      </c>
      <c r="J2380" s="2" t="s">
        <v>2336</v>
      </c>
      <c r="K2380" s="2" t="s">
        <v>2336</v>
      </c>
      <c r="L2380" s="2" t="s">
        <v>2336</v>
      </c>
      <c r="M2380" s="2" t="s">
        <v>2336</v>
      </c>
      <c r="N2380" s="2" t="s">
        <v>10229</v>
      </c>
    </row>
    <row r="2381" spans="1:14" ht="16.5" customHeight="1">
      <c r="A2381" s="2" t="s">
        <v>4306</v>
      </c>
      <c r="B2381" s="10">
        <v>2286.9</v>
      </c>
      <c r="C2381" s="2" t="s">
        <v>10343</v>
      </c>
      <c r="D2381" s="2" t="s">
        <v>12</v>
      </c>
      <c r="E2381" s="9" t="s">
        <v>10344</v>
      </c>
      <c r="F2381" s="2" t="s">
        <v>10345</v>
      </c>
      <c r="G2381" s="2" t="s">
        <v>5</v>
      </c>
      <c r="H2381" s="2" t="s">
        <v>3901</v>
      </c>
      <c r="I2381" s="10">
        <v>2286.9</v>
      </c>
      <c r="J2381" s="2" t="s">
        <v>2336</v>
      </c>
      <c r="K2381" s="2" t="s">
        <v>2336</v>
      </c>
      <c r="L2381" s="2" t="s">
        <v>2336</v>
      </c>
      <c r="M2381" s="2" t="s">
        <v>2336</v>
      </c>
      <c r="N2381" s="2" t="s">
        <v>10229</v>
      </c>
    </row>
    <row r="2382" spans="1:14" ht="16.5" customHeight="1">
      <c r="A2382" s="2" t="s">
        <v>4306</v>
      </c>
      <c r="B2382" s="4">
        <v>10000</v>
      </c>
      <c r="C2382" s="2" t="s">
        <v>10346</v>
      </c>
      <c r="D2382" s="2" t="s">
        <v>11</v>
      </c>
      <c r="E2382" s="9" t="s">
        <v>10347</v>
      </c>
      <c r="F2382" s="2" t="s">
        <v>10348</v>
      </c>
      <c r="G2382" s="2" t="s">
        <v>5</v>
      </c>
      <c r="H2382" s="2" t="s">
        <v>3901</v>
      </c>
      <c r="I2382" s="4">
        <v>10000</v>
      </c>
      <c r="J2382" s="2" t="s">
        <v>2336</v>
      </c>
      <c r="K2382" s="2" t="s">
        <v>2336</v>
      </c>
      <c r="L2382" s="2" t="s">
        <v>2336</v>
      </c>
      <c r="M2382" s="2" t="s">
        <v>2336</v>
      </c>
      <c r="N2382" s="2" t="s">
        <v>10229</v>
      </c>
    </row>
    <row r="2383" spans="1:14" ht="16.5" customHeight="1">
      <c r="A2383" s="2" t="s">
        <v>4306</v>
      </c>
      <c r="B2383" s="4">
        <v>18150</v>
      </c>
      <c r="C2383" s="2" t="s">
        <v>10349</v>
      </c>
      <c r="D2383" s="2" t="s">
        <v>11</v>
      </c>
      <c r="E2383" s="9" t="s">
        <v>10350</v>
      </c>
      <c r="F2383" s="2" t="s">
        <v>10351</v>
      </c>
      <c r="G2383" s="2" t="s">
        <v>5</v>
      </c>
      <c r="H2383" s="2" t="s">
        <v>3901</v>
      </c>
      <c r="I2383" s="4">
        <v>18150</v>
      </c>
      <c r="J2383" s="2" t="s">
        <v>2336</v>
      </c>
      <c r="K2383" s="2" t="s">
        <v>2336</v>
      </c>
      <c r="L2383" s="2" t="s">
        <v>2336</v>
      </c>
      <c r="M2383" s="2" t="s">
        <v>2336</v>
      </c>
      <c r="N2383" s="2" t="s">
        <v>10229</v>
      </c>
    </row>
    <row r="2384" spans="1:14" ht="16.5" customHeight="1">
      <c r="A2384" s="2" t="s">
        <v>4306</v>
      </c>
      <c r="B2384" s="4">
        <v>29400</v>
      </c>
      <c r="C2384" s="2" t="s">
        <v>10352</v>
      </c>
      <c r="D2384" s="2" t="s">
        <v>12</v>
      </c>
      <c r="E2384" s="9" t="s">
        <v>10353</v>
      </c>
      <c r="F2384" s="2" t="s">
        <v>10354</v>
      </c>
      <c r="G2384" s="2" t="s">
        <v>5</v>
      </c>
      <c r="H2384" s="2" t="s">
        <v>3901</v>
      </c>
      <c r="I2384" s="4">
        <v>29400</v>
      </c>
      <c r="J2384" s="2" t="s">
        <v>2336</v>
      </c>
      <c r="K2384" s="2" t="s">
        <v>2336</v>
      </c>
      <c r="L2384" s="2" t="s">
        <v>2336</v>
      </c>
      <c r="M2384" s="2" t="s">
        <v>2336</v>
      </c>
      <c r="N2384" s="2" t="s">
        <v>10229</v>
      </c>
    </row>
    <row r="2385" spans="1:14" ht="16.5" customHeight="1">
      <c r="A2385" s="2" t="s">
        <v>4306</v>
      </c>
      <c r="B2385" s="10">
        <v>36910.660000000003</v>
      </c>
      <c r="C2385" s="2" t="s">
        <v>10355</v>
      </c>
      <c r="D2385" s="2" t="s">
        <v>12</v>
      </c>
      <c r="E2385" s="9" t="s">
        <v>10356</v>
      </c>
      <c r="F2385" s="2" t="s">
        <v>10357</v>
      </c>
      <c r="G2385" s="2" t="s">
        <v>5</v>
      </c>
      <c r="H2385" s="2" t="s">
        <v>3901</v>
      </c>
      <c r="I2385" s="10">
        <v>36910.67</v>
      </c>
      <c r="J2385" s="2" t="s">
        <v>2336</v>
      </c>
      <c r="K2385" s="2" t="s">
        <v>2336</v>
      </c>
      <c r="L2385" s="2" t="s">
        <v>2336</v>
      </c>
      <c r="M2385" s="2" t="s">
        <v>2336</v>
      </c>
      <c r="N2385" s="2" t="s">
        <v>10229</v>
      </c>
    </row>
    <row r="2386" spans="1:14" ht="16.5" customHeight="1">
      <c r="A2386" s="2" t="s">
        <v>4306</v>
      </c>
      <c r="B2386" s="10">
        <v>8346.7000000000007</v>
      </c>
      <c r="C2386" s="2" t="s">
        <v>10358</v>
      </c>
      <c r="D2386" s="2" t="s">
        <v>12</v>
      </c>
      <c r="E2386" s="9" t="s">
        <v>10359</v>
      </c>
      <c r="F2386" s="2" t="s">
        <v>10360</v>
      </c>
      <c r="G2386" s="2" t="s">
        <v>5</v>
      </c>
      <c r="H2386" s="2" t="s">
        <v>3901</v>
      </c>
      <c r="I2386" s="10">
        <v>8346.7000000000007</v>
      </c>
      <c r="J2386" s="2" t="s">
        <v>2336</v>
      </c>
      <c r="K2386" s="2" t="s">
        <v>2336</v>
      </c>
      <c r="L2386" s="2" t="s">
        <v>2336</v>
      </c>
      <c r="M2386" s="2" t="s">
        <v>2336</v>
      </c>
      <c r="N2386" s="2" t="s">
        <v>10229</v>
      </c>
    </row>
    <row r="2387" spans="1:14" ht="16.5" customHeight="1">
      <c r="A2387" s="2" t="s">
        <v>4306</v>
      </c>
      <c r="B2387" s="10">
        <v>765.81</v>
      </c>
      <c r="C2387" s="2" t="s">
        <v>10361</v>
      </c>
      <c r="D2387" s="2" t="s">
        <v>12</v>
      </c>
      <c r="E2387" s="9" t="s">
        <v>10362</v>
      </c>
      <c r="F2387" s="2" t="s">
        <v>10363</v>
      </c>
      <c r="G2387" s="2" t="s">
        <v>5</v>
      </c>
      <c r="H2387" s="2" t="s">
        <v>3901</v>
      </c>
      <c r="I2387" s="10">
        <v>765.81</v>
      </c>
      <c r="J2387" s="2" t="s">
        <v>2336</v>
      </c>
      <c r="K2387" s="2" t="s">
        <v>2336</v>
      </c>
      <c r="L2387" s="2" t="s">
        <v>2336</v>
      </c>
      <c r="M2387" s="2" t="s">
        <v>2336</v>
      </c>
      <c r="N2387" s="2" t="s">
        <v>10229</v>
      </c>
    </row>
    <row r="2388" spans="1:14" ht="16.5" customHeight="1">
      <c r="A2388" s="2" t="s">
        <v>4306</v>
      </c>
      <c r="B2388" s="10">
        <v>39644.199999999997</v>
      </c>
      <c r="C2388" s="2" t="s">
        <v>10364</v>
      </c>
      <c r="D2388" s="2" t="s">
        <v>12</v>
      </c>
      <c r="E2388" s="9" t="s">
        <v>10365</v>
      </c>
      <c r="F2388" s="2" t="s">
        <v>10366</v>
      </c>
      <c r="G2388" s="2" t="s">
        <v>5</v>
      </c>
      <c r="H2388" s="2" t="s">
        <v>3901</v>
      </c>
      <c r="I2388" s="10">
        <v>39644.199999999997</v>
      </c>
      <c r="J2388" s="2" t="s">
        <v>2336</v>
      </c>
      <c r="K2388" s="2" t="s">
        <v>2336</v>
      </c>
      <c r="L2388" s="2" t="s">
        <v>2336</v>
      </c>
      <c r="M2388" s="2" t="s">
        <v>2336</v>
      </c>
      <c r="N2388" s="2" t="s">
        <v>10229</v>
      </c>
    </row>
    <row r="2389" spans="1:14" ht="16.5" customHeight="1">
      <c r="A2389" s="2" t="s">
        <v>4306</v>
      </c>
      <c r="B2389" s="10">
        <v>3654.2</v>
      </c>
      <c r="C2389" s="2" t="s">
        <v>10367</v>
      </c>
      <c r="D2389" s="2" t="s">
        <v>12</v>
      </c>
      <c r="E2389" s="9" t="s">
        <v>10368</v>
      </c>
      <c r="F2389" s="2" t="s">
        <v>10369</v>
      </c>
      <c r="G2389" s="2" t="s">
        <v>5</v>
      </c>
      <c r="H2389" s="2" t="s">
        <v>3901</v>
      </c>
      <c r="I2389" s="10">
        <v>3654.2</v>
      </c>
      <c r="J2389" s="2" t="s">
        <v>2336</v>
      </c>
      <c r="K2389" s="2" t="s">
        <v>2336</v>
      </c>
      <c r="L2389" s="2" t="s">
        <v>2336</v>
      </c>
      <c r="M2389" s="2" t="s">
        <v>2336</v>
      </c>
      <c r="N2389" s="2" t="s">
        <v>10229</v>
      </c>
    </row>
    <row r="2390" spans="1:14" ht="16.5" customHeight="1">
      <c r="A2390" s="2" t="s">
        <v>4306</v>
      </c>
      <c r="B2390" s="10">
        <v>10955.7</v>
      </c>
      <c r="C2390" s="2" t="s">
        <v>10370</v>
      </c>
      <c r="D2390" s="2" t="s">
        <v>12</v>
      </c>
      <c r="E2390" s="9" t="s">
        <v>10371</v>
      </c>
      <c r="F2390" s="2" t="s">
        <v>10372</v>
      </c>
      <c r="G2390" s="2" t="s">
        <v>5</v>
      </c>
      <c r="H2390" s="2" t="s">
        <v>3901</v>
      </c>
      <c r="I2390" s="10">
        <v>10995.71</v>
      </c>
      <c r="J2390" s="2" t="s">
        <v>2336</v>
      </c>
      <c r="K2390" s="2" t="s">
        <v>2336</v>
      </c>
      <c r="L2390" s="2" t="s">
        <v>2336</v>
      </c>
      <c r="M2390" s="2" t="s">
        <v>2336</v>
      </c>
      <c r="N2390" s="2" t="s">
        <v>10229</v>
      </c>
    </row>
    <row r="2391" spans="1:14" ht="16.5" customHeight="1">
      <c r="A2391" s="2" t="s">
        <v>4306</v>
      </c>
      <c r="B2391" s="4">
        <v>9317</v>
      </c>
      <c r="C2391" s="2" t="s">
        <v>10373</v>
      </c>
      <c r="D2391" s="2" t="s">
        <v>12</v>
      </c>
      <c r="E2391" s="9" t="s">
        <v>10374</v>
      </c>
      <c r="F2391" s="2" t="s">
        <v>10375</v>
      </c>
      <c r="G2391" s="2" t="s">
        <v>5</v>
      </c>
      <c r="H2391" s="2" t="s">
        <v>3901</v>
      </c>
      <c r="I2391" s="4">
        <v>9317</v>
      </c>
      <c r="J2391" s="2" t="s">
        <v>2336</v>
      </c>
      <c r="K2391" s="2" t="s">
        <v>2336</v>
      </c>
      <c r="L2391" s="2" t="s">
        <v>2336</v>
      </c>
      <c r="M2391" s="2" t="s">
        <v>2336</v>
      </c>
      <c r="N2391" s="2" t="s">
        <v>10229</v>
      </c>
    </row>
    <row r="2392" spans="1:14" ht="16.5" customHeight="1">
      <c r="A2392" s="2" t="s">
        <v>4306</v>
      </c>
      <c r="B2392" s="10">
        <v>4827.8999999999996</v>
      </c>
      <c r="C2392" s="2" t="s">
        <v>10376</v>
      </c>
      <c r="D2392" s="2" t="s">
        <v>12</v>
      </c>
      <c r="E2392" s="9" t="s">
        <v>10377</v>
      </c>
      <c r="F2392" s="2" t="s">
        <v>10378</v>
      </c>
      <c r="G2392" s="2" t="s">
        <v>5</v>
      </c>
      <c r="H2392" s="2" t="s">
        <v>3901</v>
      </c>
      <c r="I2392" s="10">
        <v>4827.8999999999996</v>
      </c>
      <c r="J2392" s="2" t="s">
        <v>2336</v>
      </c>
      <c r="K2392" s="2" t="s">
        <v>2336</v>
      </c>
      <c r="L2392" s="2" t="s">
        <v>2336</v>
      </c>
      <c r="M2392" s="2" t="s">
        <v>2336</v>
      </c>
      <c r="N2392" s="2" t="s">
        <v>10229</v>
      </c>
    </row>
    <row r="2393" spans="1:14" ht="16.5" customHeight="1">
      <c r="A2393" s="2" t="s">
        <v>16</v>
      </c>
      <c r="B2393" s="10">
        <v>1186732.5</v>
      </c>
      <c r="C2393" s="2" t="s">
        <v>10379</v>
      </c>
      <c r="D2393" s="2" t="s">
        <v>11</v>
      </c>
      <c r="E2393" s="9" t="s">
        <v>10380</v>
      </c>
      <c r="F2393" s="2" t="s">
        <v>10381</v>
      </c>
      <c r="G2393" s="2" t="s">
        <v>5</v>
      </c>
      <c r="H2393" s="2" t="s">
        <v>3901</v>
      </c>
      <c r="I2393" s="10">
        <v>1353991.04</v>
      </c>
      <c r="J2393" s="2" t="s">
        <v>2336</v>
      </c>
      <c r="K2393" s="2" t="s">
        <v>2336</v>
      </c>
      <c r="L2393" s="2" t="s">
        <v>2336</v>
      </c>
      <c r="M2393" s="2" t="s">
        <v>2336</v>
      </c>
      <c r="N2393" s="2" t="s">
        <v>10229</v>
      </c>
    </row>
    <row r="2394" spans="1:14" ht="16.5" customHeight="1">
      <c r="A2394" s="2" t="s">
        <v>4338</v>
      </c>
      <c r="B2394" s="10">
        <v>18336.04</v>
      </c>
      <c r="C2394" s="2" t="s">
        <v>10382</v>
      </c>
      <c r="D2394" s="2" t="s">
        <v>12</v>
      </c>
      <c r="E2394" s="9" t="s">
        <v>10383</v>
      </c>
      <c r="F2394" s="2" t="s">
        <v>10384</v>
      </c>
      <c r="G2394" s="2" t="s">
        <v>5</v>
      </c>
      <c r="H2394" s="2" t="s">
        <v>3901</v>
      </c>
      <c r="I2394" s="10">
        <v>20857.939999999999</v>
      </c>
      <c r="J2394" s="2" t="s">
        <v>2336</v>
      </c>
      <c r="K2394" s="2" t="s">
        <v>2336</v>
      </c>
      <c r="L2394" s="2" t="s">
        <v>2336</v>
      </c>
      <c r="M2394" s="2" t="s">
        <v>2336</v>
      </c>
      <c r="N2394" s="2" t="s">
        <v>30</v>
      </c>
    </row>
    <row r="2395" spans="1:14" ht="16.5" customHeight="1">
      <c r="A2395" s="2" t="s">
        <v>4338</v>
      </c>
      <c r="B2395" s="10">
        <v>52148.88</v>
      </c>
      <c r="C2395" s="2" t="s">
        <v>10382</v>
      </c>
      <c r="D2395" s="2" t="s">
        <v>12</v>
      </c>
      <c r="E2395" s="9" t="s">
        <v>10385</v>
      </c>
      <c r="F2395" s="2" t="s">
        <v>10384</v>
      </c>
      <c r="G2395" s="2" t="s">
        <v>5</v>
      </c>
      <c r="H2395" s="2" t="s">
        <v>3901</v>
      </c>
      <c r="I2395" s="10">
        <v>56557.02</v>
      </c>
      <c r="J2395" s="2" t="s">
        <v>2336</v>
      </c>
      <c r="K2395" s="2" t="s">
        <v>2336</v>
      </c>
      <c r="L2395" s="2" t="s">
        <v>2336</v>
      </c>
      <c r="M2395" s="2" t="s">
        <v>2336</v>
      </c>
      <c r="N2395" s="2" t="s">
        <v>30</v>
      </c>
    </row>
    <row r="2396" spans="1:14" ht="16.5" customHeight="1">
      <c r="A2396" s="2" t="s">
        <v>4338</v>
      </c>
      <c r="B2396" s="10">
        <v>76127.27</v>
      </c>
      <c r="C2396" s="2" t="s">
        <v>10382</v>
      </c>
      <c r="D2396" s="2" t="s">
        <v>12</v>
      </c>
      <c r="E2396" s="9" t="s">
        <v>10386</v>
      </c>
      <c r="F2396" s="2" t="s">
        <v>10384</v>
      </c>
      <c r="G2396" s="2" t="s">
        <v>5</v>
      </c>
      <c r="H2396" s="2" t="s">
        <v>3901</v>
      </c>
      <c r="I2396" s="10">
        <v>76273.119999999995</v>
      </c>
      <c r="J2396" s="2" t="s">
        <v>2336</v>
      </c>
      <c r="K2396" s="2" t="s">
        <v>2336</v>
      </c>
      <c r="L2396" s="2" t="s">
        <v>2336</v>
      </c>
      <c r="M2396" s="2" t="s">
        <v>2336</v>
      </c>
      <c r="N2396" s="2" t="s">
        <v>30</v>
      </c>
    </row>
    <row r="2397" spans="1:14" ht="16.5" customHeight="1">
      <c r="A2397" s="2" t="s">
        <v>4338</v>
      </c>
      <c r="B2397" s="10">
        <v>1020.74</v>
      </c>
      <c r="C2397" s="2" t="s">
        <v>10382</v>
      </c>
      <c r="D2397" s="2" t="s">
        <v>12</v>
      </c>
      <c r="E2397" s="9" t="s">
        <v>10387</v>
      </c>
      <c r="F2397" s="2" t="s">
        <v>10384</v>
      </c>
      <c r="G2397" s="2" t="s">
        <v>5</v>
      </c>
      <c r="H2397" s="2" t="s">
        <v>3901</v>
      </c>
      <c r="I2397" s="10">
        <v>1235.8699999999999</v>
      </c>
      <c r="J2397" s="2" t="s">
        <v>2336</v>
      </c>
      <c r="K2397" s="2" t="s">
        <v>2336</v>
      </c>
      <c r="L2397" s="2" t="s">
        <v>2336</v>
      </c>
      <c r="M2397" s="2" t="s">
        <v>2336</v>
      </c>
      <c r="N2397" s="2" t="s">
        <v>30</v>
      </c>
    </row>
    <row r="2398" spans="1:14" ht="16.5" customHeight="1">
      <c r="A2398" s="2" t="s">
        <v>4338</v>
      </c>
      <c r="B2398" s="10">
        <v>2255.6799999999998</v>
      </c>
      <c r="C2398" s="2" t="s">
        <v>10382</v>
      </c>
      <c r="D2398" s="2" t="s">
        <v>12</v>
      </c>
      <c r="E2398" s="9" t="s">
        <v>10388</v>
      </c>
      <c r="F2398" s="2" t="s">
        <v>10384</v>
      </c>
      <c r="G2398" s="2" t="s">
        <v>5</v>
      </c>
      <c r="H2398" s="2" t="s">
        <v>3901</v>
      </c>
      <c r="I2398" s="10">
        <v>2780.8</v>
      </c>
      <c r="J2398" s="2" t="s">
        <v>2336</v>
      </c>
      <c r="K2398" s="2" t="s">
        <v>2336</v>
      </c>
      <c r="L2398" s="2" t="s">
        <v>2336</v>
      </c>
      <c r="M2398" s="2" t="s">
        <v>2336</v>
      </c>
      <c r="N2398" s="2" t="s">
        <v>30</v>
      </c>
    </row>
    <row r="2399" spans="1:14" ht="16.5" customHeight="1">
      <c r="A2399" s="2" t="s">
        <v>4338</v>
      </c>
      <c r="B2399" s="10">
        <v>5490.38</v>
      </c>
      <c r="C2399" s="2" t="s">
        <v>10382</v>
      </c>
      <c r="D2399" s="2" t="s">
        <v>12</v>
      </c>
      <c r="E2399" s="9" t="s">
        <v>10389</v>
      </c>
      <c r="F2399" s="2" t="s">
        <v>10384</v>
      </c>
      <c r="G2399" s="2" t="s">
        <v>5</v>
      </c>
      <c r="H2399" s="2" t="s">
        <v>3901</v>
      </c>
      <c r="I2399" s="10">
        <v>6511.75</v>
      </c>
      <c r="J2399" s="2" t="s">
        <v>2336</v>
      </c>
      <c r="K2399" s="2" t="s">
        <v>2336</v>
      </c>
      <c r="L2399" s="2" t="s">
        <v>2336</v>
      </c>
      <c r="M2399" s="2" t="s">
        <v>2336</v>
      </c>
      <c r="N2399" s="2" t="s">
        <v>30</v>
      </c>
    </row>
    <row r="2400" spans="1:14" ht="16.5" customHeight="1">
      <c r="A2400" s="2" t="s">
        <v>17</v>
      </c>
      <c r="B2400" s="4">
        <v>208800</v>
      </c>
      <c r="C2400" s="2" t="s">
        <v>10390</v>
      </c>
      <c r="D2400" s="2" t="s">
        <v>11</v>
      </c>
      <c r="E2400" s="9" t="s">
        <v>10391</v>
      </c>
      <c r="F2400" s="2" t="s">
        <v>10392</v>
      </c>
      <c r="G2400" s="2" t="s">
        <v>5</v>
      </c>
      <c r="H2400" s="2" t="s">
        <v>3901</v>
      </c>
      <c r="I2400" s="4">
        <v>208800</v>
      </c>
      <c r="J2400" s="2" t="s">
        <v>4266</v>
      </c>
      <c r="K2400" s="2" t="s">
        <v>4267</v>
      </c>
      <c r="L2400" s="2" t="s">
        <v>4268</v>
      </c>
      <c r="M2400" s="2" t="s">
        <v>3910</v>
      </c>
      <c r="N2400" s="2" t="s">
        <v>10229</v>
      </c>
    </row>
    <row r="2401" spans="1:14" ht="16.5" customHeight="1">
      <c r="A2401" s="2" t="s">
        <v>4306</v>
      </c>
      <c r="B2401" s="4">
        <v>36000</v>
      </c>
      <c r="C2401" s="2" t="s">
        <v>10393</v>
      </c>
      <c r="D2401" s="2" t="s">
        <v>12</v>
      </c>
      <c r="E2401" s="9" t="s">
        <v>10394</v>
      </c>
      <c r="F2401" s="2" t="s">
        <v>10395</v>
      </c>
      <c r="G2401" s="2" t="s">
        <v>5</v>
      </c>
      <c r="H2401" s="2" t="s">
        <v>3901</v>
      </c>
      <c r="I2401" s="4">
        <v>36000</v>
      </c>
      <c r="J2401" s="2" t="s">
        <v>2336</v>
      </c>
      <c r="K2401" s="2" t="s">
        <v>2336</v>
      </c>
      <c r="L2401" s="2" t="s">
        <v>2336</v>
      </c>
      <c r="M2401" s="2" t="s">
        <v>2336</v>
      </c>
      <c r="N2401" s="2" t="s">
        <v>10229</v>
      </c>
    </row>
    <row r="2402" spans="1:14" ht="16.5" customHeight="1">
      <c r="A2402" s="2" t="s">
        <v>4306</v>
      </c>
      <c r="B2402" s="10">
        <v>2641.12</v>
      </c>
      <c r="C2402" s="2" t="s">
        <v>10396</v>
      </c>
      <c r="D2402" s="2" t="s">
        <v>11</v>
      </c>
      <c r="E2402" s="9" t="s">
        <v>10397</v>
      </c>
      <c r="F2402" s="2" t="s">
        <v>10398</v>
      </c>
      <c r="G2402" s="2" t="s">
        <v>5</v>
      </c>
      <c r="H2402" s="2" t="s">
        <v>3901</v>
      </c>
      <c r="I2402" s="10">
        <v>2641.12</v>
      </c>
      <c r="J2402" s="2" t="s">
        <v>2336</v>
      </c>
      <c r="K2402" s="2" t="s">
        <v>2336</v>
      </c>
      <c r="L2402" s="2" t="s">
        <v>2336</v>
      </c>
      <c r="M2402" s="2" t="s">
        <v>2336</v>
      </c>
      <c r="N2402" s="2" t="s">
        <v>10229</v>
      </c>
    </row>
    <row r="2403" spans="1:14" ht="16.5" customHeight="1">
      <c r="A2403" s="2" t="s">
        <v>17</v>
      </c>
      <c r="B2403" s="4">
        <v>71033</v>
      </c>
      <c r="C2403" s="2" t="s">
        <v>10399</v>
      </c>
      <c r="D2403" s="2" t="s">
        <v>11</v>
      </c>
      <c r="E2403" s="9" t="s">
        <v>10400</v>
      </c>
      <c r="F2403" s="2" t="s">
        <v>10401</v>
      </c>
      <c r="G2403" s="2" t="s">
        <v>5</v>
      </c>
      <c r="H2403" s="2" t="s">
        <v>3901</v>
      </c>
      <c r="I2403" s="4">
        <v>71033</v>
      </c>
      <c r="J2403" s="2" t="s">
        <v>4266</v>
      </c>
      <c r="K2403" s="2" t="s">
        <v>4267</v>
      </c>
      <c r="L2403" s="2" t="s">
        <v>4268</v>
      </c>
      <c r="M2403" s="2" t="s">
        <v>3910</v>
      </c>
      <c r="N2403" s="2" t="s">
        <v>10229</v>
      </c>
    </row>
    <row r="2404" spans="1:14" ht="16.5" customHeight="1">
      <c r="A2404" s="2" t="s">
        <v>4306</v>
      </c>
      <c r="B2404" s="4">
        <v>10000</v>
      </c>
      <c r="C2404" s="2" t="s">
        <v>10402</v>
      </c>
      <c r="D2404" s="2" t="s">
        <v>12</v>
      </c>
      <c r="E2404" s="9" t="s">
        <v>10403</v>
      </c>
      <c r="F2404" s="2" t="s">
        <v>10404</v>
      </c>
      <c r="G2404" s="2" t="s">
        <v>5</v>
      </c>
      <c r="H2404" s="2" t="s">
        <v>3901</v>
      </c>
      <c r="I2404" s="4">
        <v>10000</v>
      </c>
      <c r="J2404" s="2" t="s">
        <v>2336</v>
      </c>
      <c r="K2404" s="2" t="s">
        <v>2336</v>
      </c>
      <c r="L2404" s="2" t="s">
        <v>2336</v>
      </c>
      <c r="M2404" s="2" t="s">
        <v>2336</v>
      </c>
      <c r="N2404" s="2" t="s">
        <v>10229</v>
      </c>
    </row>
    <row r="2405" spans="1:14" ht="16.5" customHeight="1">
      <c r="A2405" s="2" t="s">
        <v>17</v>
      </c>
      <c r="B2405" s="4">
        <v>71033</v>
      </c>
      <c r="C2405" s="2" t="s">
        <v>10405</v>
      </c>
      <c r="D2405" s="2" t="s">
        <v>11</v>
      </c>
      <c r="E2405" s="9" t="s">
        <v>10406</v>
      </c>
      <c r="F2405" s="2" t="s">
        <v>10407</v>
      </c>
      <c r="G2405" s="2" t="s">
        <v>5</v>
      </c>
      <c r="H2405" s="2" t="s">
        <v>3901</v>
      </c>
      <c r="I2405" s="4">
        <v>71033</v>
      </c>
      <c r="J2405" s="2" t="s">
        <v>4266</v>
      </c>
      <c r="K2405" s="2" t="s">
        <v>4267</v>
      </c>
      <c r="L2405" s="2" t="s">
        <v>4268</v>
      </c>
      <c r="M2405" s="2" t="s">
        <v>3910</v>
      </c>
      <c r="N2405" s="2" t="s">
        <v>10229</v>
      </c>
    </row>
    <row r="2406" spans="1:14" ht="16.5" customHeight="1">
      <c r="A2406" s="2" t="s">
        <v>4306</v>
      </c>
      <c r="B2406" s="4">
        <v>2670000</v>
      </c>
      <c r="C2406" s="2" t="s">
        <v>10408</v>
      </c>
      <c r="D2406" s="2" t="s">
        <v>12</v>
      </c>
      <c r="E2406" s="9" t="s">
        <v>10409</v>
      </c>
      <c r="F2406" s="2" t="s">
        <v>10410</v>
      </c>
      <c r="G2406" s="2" t="s">
        <v>5</v>
      </c>
      <c r="H2406" s="2" t="s">
        <v>3901</v>
      </c>
      <c r="I2406" s="4">
        <v>2670000</v>
      </c>
      <c r="J2406" s="2" t="s">
        <v>2336</v>
      </c>
      <c r="K2406" s="2" t="s">
        <v>2336</v>
      </c>
      <c r="L2406" s="2" t="s">
        <v>2336</v>
      </c>
      <c r="M2406" s="2" t="s">
        <v>2336</v>
      </c>
      <c r="N2406" s="2" t="s">
        <v>10229</v>
      </c>
    </row>
    <row r="2407" spans="1:14" ht="16.5" customHeight="1">
      <c r="A2407" s="2" t="s">
        <v>14</v>
      </c>
      <c r="B2407" s="10">
        <v>32052.9</v>
      </c>
      <c r="C2407" s="2" t="s">
        <v>10411</v>
      </c>
      <c r="D2407" s="2" t="s">
        <v>11</v>
      </c>
      <c r="E2407" s="9" t="s">
        <v>10412</v>
      </c>
      <c r="F2407" s="2" t="s">
        <v>10413</v>
      </c>
      <c r="G2407" s="2" t="s">
        <v>5</v>
      </c>
      <c r="H2407" s="2" t="s">
        <v>3901</v>
      </c>
      <c r="I2407" s="10">
        <v>36009.599999999999</v>
      </c>
      <c r="J2407" s="2" t="s">
        <v>2336</v>
      </c>
      <c r="K2407" s="2" t="s">
        <v>2336</v>
      </c>
      <c r="L2407" s="2" t="s">
        <v>2336</v>
      </c>
      <c r="M2407" s="2" t="s">
        <v>2336</v>
      </c>
      <c r="N2407" s="2" t="s">
        <v>10229</v>
      </c>
    </row>
    <row r="2408" spans="1:14" ht="16.5" customHeight="1">
      <c r="A2408" s="2" t="s">
        <v>4306</v>
      </c>
      <c r="B2408" s="10">
        <v>4427.87</v>
      </c>
      <c r="C2408" s="2" t="s">
        <v>10414</v>
      </c>
      <c r="D2408" s="2" t="s">
        <v>12</v>
      </c>
      <c r="E2408" s="9" t="s">
        <v>10415</v>
      </c>
      <c r="F2408" s="2" t="s">
        <v>10416</v>
      </c>
      <c r="G2408" s="2" t="s">
        <v>5</v>
      </c>
      <c r="H2408" s="2" t="s">
        <v>3901</v>
      </c>
      <c r="I2408" s="10">
        <v>4427.87</v>
      </c>
      <c r="J2408" s="2" t="s">
        <v>2336</v>
      </c>
      <c r="K2408" s="2" t="s">
        <v>2336</v>
      </c>
      <c r="L2408" s="2" t="s">
        <v>2336</v>
      </c>
      <c r="M2408" s="2" t="s">
        <v>2336</v>
      </c>
      <c r="N2408" s="2" t="s">
        <v>10229</v>
      </c>
    </row>
    <row r="2409" spans="1:14" ht="16.5" customHeight="1">
      <c r="A2409" s="2" t="s">
        <v>13</v>
      </c>
      <c r="B2409" s="10">
        <v>14746.9</v>
      </c>
      <c r="C2409" s="2" t="s">
        <v>10417</v>
      </c>
      <c r="D2409" s="2" t="s">
        <v>12</v>
      </c>
      <c r="E2409" s="9" t="s">
        <v>10418</v>
      </c>
      <c r="F2409" s="2" t="s">
        <v>10419</v>
      </c>
      <c r="G2409" s="2" t="s">
        <v>5</v>
      </c>
      <c r="H2409" s="2" t="s">
        <v>3901</v>
      </c>
      <c r="I2409" s="10">
        <v>14746.9</v>
      </c>
      <c r="J2409" s="2" t="s">
        <v>2336</v>
      </c>
      <c r="K2409" s="2" t="s">
        <v>2336</v>
      </c>
      <c r="L2409" s="2" t="s">
        <v>2336</v>
      </c>
      <c r="M2409" s="2" t="s">
        <v>2336</v>
      </c>
      <c r="N2409" s="2" t="s">
        <v>10229</v>
      </c>
    </row>
    <row r="2410" spans="1:14" ht="16.5" customHeight="1">
      <c r="A2410" s="2" t="s">
        <v>13</v>
      </c>
      <c r="B2410" s="10">
        <v>40599.94</v>
      </c>
      <c r="C2410" s="2" t="s">
        <v>10417</v>
      </c>
      <c r="D2410" s="2" t="s">
        <v>12</v>
      </c>
      <c r="E2410" s="9" t="s">
        <v>10420</v>
      </c>
      <c r="F2410" s="2" t="s">
        <v>10419</v>
      </c>
      <c r="G2410" s="2" t="s">
        <v>5</v>
      </c>
      <c r="H2410" s="2" t="s">
        <v>3901</v>
      </c>
      <c r="I2410" s="10">
        <v>40599.94</v>
      </c>
      <c r="J2410" s="2" t="s">
        <v>2336</v>
      </c>
      <c r="K2410" s="2" t="s">
        <v>2336</v>
      </c>
      <c r="L2410" s="2" t="s">
        <v>2336</v>
      </c>
      <c r="M2410" s="2" t="s">
        <v>2336</v>
      </c>
      <c r="N2410" s="2" t="s">
        <v>10229</v>
      </c>
    </row>
    <row r="2411" spans="1:14" ht="16.5" customHeight="1">
      <c r="A2411" s="2" t="s">
        <v>14</v>
      </c>
      <c r="B2411" s="4">
        <v>62500</v>
      </c>
      <c r="C2411" s="2" t="s">
        <v>10421</v>
      </c>
      <c r="D2411" s="2" t="s">
        <v>12</v>
      </c>
      <c r="E2411" s="9" t="s">
        <v>10422</v>
      </c>
      <c r="F2411" s="2" t="s">
        <v>10423</v>
      </c>
      <c r="G2411" s="2" t="s">
        <v>5</v>
      </c>
      <c r="H2411" s="2" t="s">
        <v>3901</v>
      </c>
      <c r="I2411" s="4">
        <v>62500</v>
      </c>
      <c r="J2411" s="2" t="s">
        <v>2336</v>
      </c>
      <c r="K2411" s="2" t="s">
        <v>2336</v>
      </c>
      <c r="L2411" s="2" t="s">
        <v>2336</v>
      </c>
      <c r="M2411" s="2" t="s">
        <v>2336</v>
      </c>
      <c r="N2411" s="2" t="s">
        <v>10229</v>
      </c>
    </row>
    <row r="2412" spans="1:14" ht="16.5" customHeight="1">
      <c r="A2412" s="2" t="s">
        <v>17</v>
      </c>
      <c r="B2412" s="4">
        <v>-9035.49</v>
      </c>
      <c r="C2412" s="2" t="s">
        <v>10424</v>
      </c>
      <c r="D2412" s="2" t="s">
        <v>11</v>
      </c>
      <c r="E2412" s="9" t="s">
        <v>10425</v>
      </c>
      <c r="F2412" s="2" t="s">
        <v>10426</v>
      </c>
      <c r="G2412" s="2" t="s">
        <v>5</v>
      </c>
      <c r="H2412" s="1" t="s">
        <v>3901</v>
      </c>
      <c r="I2412" s="4">
        <v>-9035.49</v>
      </c>
      <c r="J2412" s="11">
        <v>168</v>
      </c>
      <c r="K2412" s="11" t="s">
        <v>4267</v>
      </c>
      <c r="L2412" s="11">
        <v>2</v>
      </c>
      <c r="M2412" s="2" t="s">
        <v>3910</v>
      </c>
      <c r="N2412" s="2" t="s">
        <v>10229</v>
      </c>
    </row>
    <row r="2413" spans="1:14" ht="16.5" customHeight="1">
      <c r="A2413" s="2" t="s">
        <v>13</v>
      </c>
      <c r="B2413" s="10">
        <v>39190.93</v>
      </c>
      <c r="C2413" s="2" t="s">
        <v>10427</v>
      </c>
      <c r="D2413" s="2" t="s">
        <v>11</v>
      </c>
      <c r="E2413" s="9" t="s">
        <v>10428</v>
      </c>
      <c r="F2413" s="2" t="s">
        <v>10429</v>
      </c>
      <c r="G2413" s="2" t="s">
        <v>5</v>
      </c>
      <c r="H2413" s="2" t="s">
        <v>3901</v>
      </c>
      <c r="I2413" s="10">
        <v>54558.9</v>
      </c>
      <c r="J2413" s="2" t="s">
        <v>2336</v>
      </c>
      <c r="K2413" s="2" t="s">
        <v>2336</v>
      </c>
      <c r="L2413" s="2" t="s">
        <v>2336</v>
      </c>
      <c r="M2413" s="2" t="s">
        <v>2336</v>
      </c>
      <c r="N2413" s="2" t="s">
        <v>30</v>
      </c>
    </row>
    <row r="2414" spans="1:14" ht="16.5" customHeight="1">
      <c r="A2414" s="2" t="s">
        <v>16</v>
      </c>
      <c r="B2414" s="4">
        <v>5660000</v>
      </c>
      <c r="C2414" s="2" t="s">
        <v>10430</v>
      </c>
      <c r="D2414" s="2" t="s">
        <v>11</v>
      </c>
      <c r="E2414" s="9" t="s">
        <v>10431</v>
      </c>
      <c r="F2414" s="2" t="s">
        <v>10432</v>
      </c>
      <c r="G2414" s="2" t="s">
        <v>5</v>
      </c>
      <c r="H2414" s="2" t="s">
        <v>3901</v>
      </c>
      <c r="I2414" s="4">
        <v>5800000</v>
      </c>
      <c r="J2414" s="2" t="s">
        <v>2336</v>
      </c>
      <c r="K2414" s="2" t="s">
        <v>2336</v>
      </c>
      <c r="L2414" s="2" t="s">
        <v>2336</v>
      </c>
      <c r="M2414" s="2" t="s">
        <v>2336</v>
      </c>
      <c r="N2414" s="2" t="s">
        <v>10229</v>
      </c>
    </row>
    <row r="2415" spans="1:14" ht="16.5" customHeight="1">
      <c r="A2415" s="2" t="s">
        <v>17</v>
      </c>
      <c r="B2415" s="4">
        <v>16000</v>
      </c>
      <c r="C2415" s="2" t="s">
        <v>10433</v>
      </c>
      <c r="D2415" s="2" t="s">
        <v>5014</v>
      </c>
      <c r="E2415" s="9" t="s">
        <v>10434</v>
      </c>
      <c r="F2415" s="2" t="s">
        <v>10435</v>
      </c>
      <c r="G2415" s="2" t="s">
        <v>5</v>
      </c>
      <c r="H2415" s="2" t="s">
        <v>3901</v>
      </c>
      <c r="I2415" s="4">
        <v>16000</v>
      </c>
      <c r="J2415" s="2" t="s">
        <v>4266</v>
      </c>
      <c r="K2415" s="2" t="s">
        <v>4267</v>
      </c>
      <c r="L2415" s="2" t="s">
        <v>4268</v>
      </c>
      <c r="M2415" s="2" t="s">
        <v>3910</v>
      </c>
      <c r="N2415" s="2" t="s">
        <v>10229</v>
      </c>
    </row>
    <row r="2416" spans="1:14" ht="16.5" customHeight="1">
      <c r="A2416" s="2" t="s">
        <v>4306</v>
      </c>
      <c r="B2416" s="4">
        <v>340000</v>
      </c>
      <c r="C2416" s="2" t="s">
        <v>10436</v>
      </c>
      <c r="D2416" s="2" t="s">
        <v>12</v>
      </c>
      <c r="E2416" s="9" t="s">
        <v>10437</v>
      </c>
      <c r="F2416" s="2" t="s">
        <v>10438</v>
      </c>
      <c r="G2416" s="2" t="s">
        <v>5</v>
      </c>
      <c r="H2416" s="2" t="s">
        <v>3901</v>
      </c>
      <c r="I2416" s="4">
        <v>340000</v>
      </c>
      <c r="J2416" s="2" t="s">
        <v>2336</v>
      </c>
      <c r="K2416" s="2" t="s">
        <v>2336</v>
      </c>
      <c r="L2416" s="2" t="s">
        <v>2336</v>
      </c>
      <c r="M2416" s="2" t="s">
        <v>2336</v>
      </c>
      <c r="N2416" s="2" t="s">
        <v>10229</v>
      </c>
    </row>
    <row r="2417" spans="1:14" ht="16.5" customHeight="1">
      <c r="A2417" s="2" t="s">
        <v>4306</v>
      </c>
      <c r="B2417" s="4">
        <v>280000</v>
      </c>
      <c r="C2417" s="2" t="s">
        <v>10439</v>
      </c>
      <c r="D2417" s="2" t="s">
        <v>12</v>
      </c>
      <c r="E2417" s="9" t="s">
        <v>10440</v>
      </c>
      <c r="F2417" s="2" t="s">
        <v>10441</v>
      </c>
      <c r="G2417" s="2" t="s">
        <v>5</v>
      </c>
      <c r="H2417" s="2" t="s">
        <v>3901</v>
      </c>
      <c r="I2417" s="4">
        <v>280000</v>
      </c>
      <c r="J2417" s="2" t="s">
        <v>2336</v>
      </c>
      <c r="K2417" s="2" t="s">
        <v>2336</v>
      </c>
      <c r="L2417" s="2" t="s">
        <v>2336</v>
      </c>
      <c r="M2417" s="2" t="s">
        <v>2336</v>
      </c>
      <c r="N2417" s="2" t="s">
        <v>10229</v>
      </c>
    </row>
    <row r="2418" spans="1:14" ht="16.5" customHeight="1">
      <c r="A2418" s="2" t="s">
        <v>13</v>
      </c>
      <c r="B2418" s="10">
        <v>6062.1</v>
      </c>
      <c r="C2418" s="2" t="s">
        <v>10442</v>
      </c>
      <c r="D2418" s="2" t="s">
        <v>11</v>
      </c>
      <c r="E2418" s="9" t="s">
        <v>10443</v>
      </c>
      <c r="F2418" s="2" t="s">
        <v>10444</v>
      </c>
      <c r="G2418" s="2" t="s">
        <v>5</v>
      </c>
      <c r="H2418" s="2" t="s">
        <v>3901</v>
      </c>
      <c r="I2418" s="10">
        <v>6062.1</v>
      </c>
      <c r="J2418" s="2" t="s">
        <v>2336</v>
      </c>
      <c r="K2418" s="2" t="s">
        <v>2336</v>
      </c>
      <c r="L2418" s="2" t="s">
        <v>2336</v>
      </c>
      <c r="M2418" s="2" t="s">
        <v>2336</v>
      </c>
      <c r="N2418" s="2" t="s">
        <v>30</v>
      </c>
    </row>
    <row r="2419" spans="1:14" ht="16.5" customHeight="1">
      <c r="A2419" s="2" t="s">
        <v>4306</v>
      </c>
      <c r="B2419" s="4">
        <v>143990</v>
      </c>
      <c r="C2419" s="2" t="s">
        <v>10445</v>
      </c>
      <c r="D2419" s="2" t="s">
        <v>12</v>
      </c>
      <c r="E2419" s="9" t="s">
        <v>10446</v>
      </c>
      <c r="F2419" s="2" t="s">
        <v>10447</v>
      </c>
      <c r="G2419" s="2" t="s">
        <v>5</v>
      </c>
      <c r="H2419" s="2" t="s">
        <v>3901</v>
      </c>
      <c r="I2419" s="4">
        <v>143990</v>
      </c>
      <c r="J2419" s="2" t="s">
        <v>2336</v>
      </c>
      <c r="K2419" s="2" t="s">
        <v>2336</v>
      </c>
      <c r="L2419" s="2" t="s">
        <v>2336</v>
      </c>
      <c r="M2419" s="2" t="s">
        <v>2336</v>
      </c>
      <c r="N2419" s="2" t="s">
        <v>10229</v>
      </c>
    </row>
    <row r="2420" spans="1:14" ht="16.5" customHeight="1">
      <c r="A2420" s="2" t="s">
        <v>4306</v>
      </c>
      <c r="B2420" s="4">
        <v>320000</v>
      </c>
      <c r="C2420" s="2" t="s">
        <v>10448</v>
      </c>
      <c r="D2420" s="2" t="s">
        <v>12</v>
      </c>
      <c r="E2420" s="9" t="s">
        <v>10449</v>
      </c>
      <c r="F2420" s="2" t="s">
        <v>10450</v>
      </c>
      <c r="G2420" s="2" t="s">
        <v>5</v>
      </c>
      <c r="H2420" s="2" t="s">
        <v>3901</v>
      </c>
      <c r="I2420" s="4">
        <v>320000</v>
      </c>
      <c r="J2420" s="2" t="s">
        <v>2336</v>
      </c>
      <c r="K2420" s="2" t="s">
        <v>2336</v>
      </c>
      <c r="L2420" s="2" t="s">
        <v>2336</v>
      </c>
      <c r="M2420" s="2" t="s">
        <v>2336</v>
      </c>
      <c r="N2420" s="2" t="s">
        <v>10229</v>
      </c>
    </row>
    <row r="2421" spans="1:14" ht="16.5" customHeight="1">
      <c r="A2421" s="2" t="s">
        <v>4306</v>
      </c>
      <c r="B2421" s="4">
        <v>5484965</v>
      </c>
      <c r="C2421" s="2" t="s">
        <v>10451</v>
      </c>
      <c r="D2421" s="2" t="s">
        <v>12</v>
      </c>
      <c r="E2421" s="9" t="s">
        <v>10452</v>
      </c>
      <c r="F2421" s="2" t="s">
        <v>10453</v>
      </c>
      <c r="G2421" s="2" t="s">
        <v>5</v>
      </c>
      <c r="H2421" s="2" t="s">
        <v>3901</v>
      </c>
      <c r="I2421" s="4">
        <v>5484965</v>
      </c>
      <c r="J2421" s="2" t="s">
        <v>2336</v>
      </c>
      <c r="K2421" s="2" t="s">
        <v>2336</v>
      </c>
      <c r="L2421" s="2" t="s">
        <v>2336</v>
      </c>
      <c r="M2421" s="2" t="s">
        <v>2336</v>
      </c>
      <c r="N2421" s="2" t="s">
        <v>10229</v>
      </c>
    </row>
    <row r="2422" spans="1:14" ht="16.5" customHeight="1">
      <c r="A2422" s="2" t="s">
        <v>13</v>
      </c>
      <c r="B2422" s="10">
        <v>55861.04</v>
      </c>
      <c r="C2422" s="2" t="s">
        <v>10454</v>
      </c>
      <c r="D2422" s="2" t="s">
        <v>11</v>
      </c>
      <c r="E2422" s="9" t="s">
        <v>10455</v>
      </c>
      <c r="F2422" s="2" t="s">
        <v>10456</v>
      </c>
      <c r="G2422" s="2" t="s">
        <v>5</v>
      </c>
      <c r="H2422" s="2" t="s">
        <v>3901</v>
      </c>
      <c r="I2422" s="10">
        <v>55861.04</v>
      </c>
      <c r="J2422" s="2" t="s">
        <v>2336</v>
      </c>
      <c r="K2422" s="2" t="s">
        <v>2336</v>
      </c>
      <c r="L2422" s="2" t="s">
        <v>2336</v>
      </c>
      <c r="M2422" s="2" t="s">
        <v>2336</v>
      </c>
      <c r="N2422" s="2" t="s">
        <v>30</v>
      </c>
    </row>
    <row r="2423" spans="1:14" ht="16.5" customHeight="1">
      <c r="A2423" s="2" t="s">
        <v>4306</v>
      </c>
      <c r="B2423" s="4">
        <v>325185</v>
      </c>
      <c r="C2423" s="2" t="s">
        <v>10457</v>
      </c>
      <c r="D2423" s="2" t="s">
        <v>12</v>
      </c>
      <c r="E2423" s="9" t="s">
        <v>10458</v>
      </c>
      <c r="F2423" s="2" t="s">
        <v>10459</v>
      </c>
      <c r="G2423" s="2" t="s">
        <v>5</v>
      </c>
      <c r="H2423" s="2" t="s">
        <v>3901</v>
      </c>
      <c r="I2423" s="4">
        <v>325185</v>
      </c>
      <c r="J2423" s="2" t="s">
        <v>2336</v>
      </c>
      <c r="K2423" s="2" t="s">
        <v>2336</v>
      </c>
      <c r="L2423" s="2" t="s">
        <v>2336</v>
      </c>
      <c r="M2423" s="2" t="s">
        <v>2336</v>
      </c>
      <c r="N2423" s="2" t="s">
        <v>10229</v>
      </c>
    </row>
    <row r="2424" spans="1:14" ht="16.5" customHeight="1">
      <c r="A2424" s="2" t="s">
        <v>4306</v>
      </c>
      <c r="B2424" s="10">
        <v>72919.44</v>
      </c>
      <c r="C2424" s="2" t="s">
        <v>10460</v>
      </c>
      <c r="D2424" s="2" t="s">
        <v>11</v>
      </c>
      <c r="E2424" s="9" t="s">
        <v>10461</v>
      </c>
      <c r="F2424" s="2" t="s">
        <v>10462</v>
      </c>
      <c r="G2424" s="2" t="s">
        <v>5</v>
      </c>
      <c r="H2424" s="2" t="s">
        <v>3901</v>
      </c>
      <c r="I2424" s="10">
        <v>72919.44</v>
      </c>
      <c r="J2424" s="2" t="s">
        <v>2336</v>
      </c>
      <c r="K2424" s="2" t="s">
        <v>2336</v>
      </c>
      <c r="L2424" s="2" t="s">
        <v>2336</v>
      </c>
      <c r="M2424" s="2" t="s">
        <v>2336</v>
      </c>
      <c r="N2424" s="2" t="s">
        <v>10229</v>
      </c>
    </row>
    <row r="2425" spans="1:14" ht="16.5" customHeight="1">
      <c r="A2425" s="2" t="s">
        <v>13</v>
      </c>
      <c r="B2425" s="10">
        <v>1712.39</v>
      </c>
      <c r="C2425" s="2" t="s">
        <v>10463</v>
      </c>
      <c r="D2425" s="2" t="s">
        <v>11</v>
      </c>
      <c r="E2425" s="9" t="s">
        <v>10464</v>
      </c>
      <c r="F2425" s="2" t="s">
        <v>10465</v>
      </c>
      <c r="G2425" s="2" t="s">
        <v>5</v>
      </c>
      <c r="H2425" s="2" t="s">
        <v>3901</v>
      </c>
      <c r="I2425" s="10">
        <v>2807.2</v>
      </c>
      <c r="J2425" s="2" t="s">
        <v>2336</v>
      </c>
      <c r="K2425" s="2" t="s">
        <v>2336</v>
      </c>
      <c r="L2425" s="2" t="s">
        <v>2336</v>
      </c>
      <c r="M2425" s="2" t="s">
        <v>2336</v>
      </c>
      <c r="N2425" s="2" t="s">
        <v>30</v>
      </c>
    </row>
    <row r="2426" spans="1:14" ht="16.5" customHeight="1">
      <c r="A2426" s="2" t="s">
        <v>13</v>
      </c>
      <c r="B2426" s="10">
        <v>761.41</v>
      </c>
      <c r="C2426" s="2" t="s">
        <v>10463</v>
      </c>
      <c r="D2426" s="2" t="s">
        <v>11</v>
      </c>
      <c r="E2426" s="9" t="s">
        <v>10466</v>
      </c>
      <c r="F2426" s="2" t="s">
        <v>10465</v>
      </c>
      <c r="G2426" s="2" t="s">
        <v>5</v>
      </c>
      <c r="H2426" s="2" t="s">
        <v>3901</v>
      </c>
      <c r="I2426" s="10">
        <v>1314.06</v>
      </c>
      <c r="J2426" s="2" t="s">
        <v>2336</v>
      </c>
      <c r="K2426" s="2" t="s">
        <v>2336</v>
      </c>
      <c r="L2426" s="2" t="s">
        <v>2336</v>
      </c>
      <c r="M2426" s="2" t="s">
        <v>2336</v>
      </c>
      <c r="N2426" s="2" t="s">
        <v>30</v>
      </c>
    </row>
    <row r="2427" spans="1:14" ht="16.5" customHeight="1">
      <c r="A2427" s="2" t="s">
        <v>13</v>
      </c>
      <c r="B2427" s="10">
        <v>1293.25</v>
      </c>
      <c r="C2427" s="2" t="s">
        <v>10467</v>
      </c>
      <c r="D2427" s="2" t="s">
        <v>11</v>
      </c>
      <c r="E2427" s="9" t="s">
        <v>10468</v>
      </c>
      <c r="F2427" s="2" t="s">
        <v>10469</v>
      </c>
      <c r="G2427" s="2" t="s">
        <v>5</v>
      </c>
      <c r="H2427" s="2" t="s">
        <v>3901</v>
      </c>
      <c r="I2427" s="10">
        <v>1616.56</v>
      </c>
      <c r="J2427" s="2" t="s">
        <v>2336</v>
      </c>
      <c r="K2427" s="2" t="s">
        <v>2336</v>
      </c>
      <c r="L2427" s="2" t="s">
        <v>2336</v>
      </c>
      <c r="M2427" s="2" t="s">
        <v>2336</v>
      </c>
      <c r="N2427" s="2" t="s">
        <v>30</v>
      </c>
    </row>
    <row r="2428" spans="1:14" ht="16.5" customHeight="1">
      <c r="A2428" s="2" t="s">
        <v>13</v>
      </c>
      <c r="B2428" s="10">
        <v>862.49</v>
      </c>
      <c r="C2428" s="2" t="s">
        <v>10467</v>
      </c>
      <c r="D2428" s="2" t="s">
        <v>11</v>
      </c>
      <c r="E2428" s="9" t="s">
        <v>10470</v>
      </c>
      <c r="F2428" s="2" t="s">
        <v>10469</v>
      </c>
      <c r="G2428" s="2" t="s">
        <v>5</v>
      </c>
      <c r="H2428" s="2" t="s">
        <v>3901</v>
      </c>
      <c r="I2428" s="10">
        <v>958.32</v>
      </c>
      <c r="J2428" s="2" t="s">
        <v>2336</v>
      </c>
      <c r="K2428" s="2" t="s">
        <v>2336</v>
      </c>
      <c r="L2428" s="2" t="s">
        <v>2336</v>
      </c>
      <c r="M2428" s="2" t="s">
        <v>2336</v>
      </c>
      <c r="N2428" s="2" t="s">
        <v>30</v>
      </c>
    </row>
    <row r="2429" spans="1:14" ht="16.5" customHeight="1">
      <c r="A2429" s="2" t="s">
        <v>13</v>
      </c>
      <c r="B2429" s="10">
        <v>980.1</v>
      </c>
      <c r="C2429" s="2" t="s">
        <v>10471</v>
      </c>
      <c r="D2429" s="2" t="s">
        <v>11</v>
      </c>
      <c r="E2429" s="9" t="s">
        <v>10472</v>
      </c>
      <c r="F2429" s="2" t="s">
        <v>10473</v>
      </c>
      <c r="G2429" s="2" t="s">
        <v>5</v>
      </c>
      <c r="H2429" s="2" t="s">
        <v>3901</v>
      </c>
      <c r="I2429" s="4">
        <v>1089</v>
      </c>
      <c r="J2429" s="2" t="s">
        <v>2336</v>
      </c>
      <c r="K2429" s="2" t="s">
        <v>2336</v>
      </c>
      <c r="L2429" s="2" t="s">
        <v>2336</v>
      </c>
      <c r="M2429" s="2" t="s">
        <v>2336</v>
      </c>
      <c r="N2429" s="2" t="s">
        <v>30</v>
      </c>
    </row>
    <row r="2430" spans="1:14" ht="16.5" customHeight="1">
      <c r="A2430" s="2" t="s">
        <v>13</v>
      </c>
      <c r="B2430" s="10">
        <v>1113.69</v>
      </c>
      <c r="C2430" s="2" t="s">
        <v>10471</v>
      </c>
      <c r="D2430" s="2" t="s">
        <v>11</v>
      </c>
      <c r="E2430" s="9" t="s">
        <v>10474</v>
      </c>
      <c r="F2430" s="2" t="s">
        <v>10473</v>
      </c>
      <c r="G2430" s="2" t="s">
        <v>5</v>
      </c>
      <c r="H2430" s="2" t="s">
        <v>3901</v>
      </c>
      <c r="I2430" s="10">
        <v>1713.36</v>
      </c>
      <c r="J2430" s="2" t="s">
        <v>2336</v>
      </c>
      <c r="K2430" s="2" t="s">
        <v>2336</v>
      </c>
      <c r="L2430" s="2" t="s">
        <v>2336</v>
      </c>
      <c r="M2430" s="2" t="s">
        <v>2336</v>
      </c>
      <c r="N2430" s="2" t="s">
        <v>30</v>
      </c>
    </row>
    <row r="2431" spans="1:14" ht="16.5" customHeight="1">
      <c r="A2431" s="2" t="s">
        <v>4306</v>
      </c>
      <c r="B2431" s="4">
        <v>2400000</v>
      </c>
      <c r="C2431" s="2" t="s">
        <v>10475</v>
      </c>
      <c r="D2431" s="2" t="s">
        <v>12</v>
      </c>
      <c r="E2431" s="9" t="s">
        <v>10476</v>
      </c>
      <c r="F2431" s="2" t="s">
        <v>10477</v>
      </c>
      <c r="G2431" s="2" t="s">
        <v>5</v>
      </c>
      <c r="H2431" s="2" t="s">
        <v>3901</v>
      </c>
      <c r="I2431" s="4">
        <v>2400000</v>
      </c>
      <c r="J2431" s="2" t="s">
        <v>2336</v>
      </c>
      <c r="K2431" s="2" t="s">
        <v>2336</v>
      </c>
      <c r="L2431" s="2" t="s">
        <v>2336</v>
      </c>
      <c r="M2431" s="2" t="s">
        <v>2336</v>
      </c>
      <c r="N2431" s="2" t="s">
        <v>10229</v>
      </c>
    </row>
    <row r="2432" spans="1:14" ht="16.5" customHeight="1">
      <c r="A2432" s="2" t="s">
        <v>4306</v>
      </c>
      <c r="B2432" s="4">
        <v>11616</v>
      </c>
      <c r="C2432" s="2" t="s">
        <v>10478</v>
      </c>
      <c r="D2432" s="2" t="s">
        <v>12</v>
      </c>
      <c r="E2432" s="9" t="s">
        <v>10479</v>
      </c>
      <c r="F2432" s="2" t="s">
        <v>10480</v>
      </c>
      <c r="G2432" s="2" t="s">
        <v>5</v>
      </c>
      <c r="H2432" s="2" t="s">
        <v>3901</v>
      </c>
      <c r="I2432" s="4">
        <v>11616</v>
      </c>
      <c r="J2432" s="2" t="s">
        <v>2336</v>
      </c>
      <c r="K2432" s="2" t="s">
        <v>2336</v>
      </c>
      <c r="L2432" s="2" t="s">
        <v>2336</v>
      </c>
      <c r="M2432" s="2" t="s">
        <v>2336</v>
      </c>
      <c r="N2432" s="2" t="s">
        <v>10229</v>
      </c>
    </row>
    <row r="2433" spans="1:14" ht="16.5" customHeight="1">
      <c r="A2433" s="2" t="s">
        <v>4306</v>
      </c>
      <c r="B2433" s="10">
        <v>19525.77</v>
      </c>
      <c r="C2433" s="2" t="s">
        <v>10481</v>
      </c>
      <c r="D2433" s="2" t="s">
        <v>11</v>
      </c>
      <c r="E2433" s="9" t="s">
        <v>10482</v>
      </c>
      <c r="F2433" s="2" t="s">
        <v>10483</v>
      </c>
      <c r="G2433" s="2" t="s">
        <v>5</v>
      </c>
      <c r="H2433" s="2" t="s">
        <v>3901</v>
      </c>
      <c r="I2433" s="10">
        <v>19525.77</v>
      </c>
      <c r="J2433" s="2" t="s">
        <v>2336</v>
      </c>
      <c r="K2433" s="2" t="s">
        <v>2336</v>
      </c>
      <c r="L2433" s="2" t="s">
        <v>2336</v>
      </c>
      <c r="M2433" s="2" t="s">
        <v>2336</v>
      </c>
      <c r="N2433" s="2" t="s">
        <v>10229</v>
      </c>
    </row>
    <row r="2434" spans="1:14" ht="16.5" customHeight="1">
      <c r="A2434" s="2" t="s">
        <v>4306</v>
      </c>
      <c r="B2434" s="4">
        <v>86000</v>
      </c>
      <c r="C2434" s="2" t="s">
        <v>10484</v>
      </c>
      <c r="D2434" s="2" t="s">
        <v>12</v>
      </c>
      <c r="E2434" s="9" t="s">
        <v>10485</v>
      </c>
      <c r="F2434" s="2" t="s">
        <v>10486</v>
      </c>
      <c r="G2434" s="2" t="s">
        <v>5</v>
      </c>
      <c r="H2434" s="2" t="s">
        <v>3901</v>
      </c>
      <c r="I2434" s="4">
        <v>86000</v>
      </c>
      <c r="J2434" s="2" t="s">
        <v>2336</v>
      </c>
      <c r="K2434" s="2" t="s">
        <v>2336</v>
      </c>
      <c r="L2434" s="2" t="s">
        <v>2336</v>
      </c>
      <c r="M2434" s="2" t="s">
        <v>2336</v>
      </c>
      <c r="N2434" s="2" t="s">
        <v>10229</v>
      </c>
    </row>
    <row r="2435" spans="1:14" ht="16.5" customHeight="1">
      <c r="A2435" s="2" t="s">
        <v>4306</v>
      </c>
      <c r="B2435" s="10">
        <v>83989.440000000002</v>
      </c>
      <c r="C2435" s="2" t="s">
        <v>10487</v>
      </c>
      <c r="D2435" s="2" t="s">
        <v>12</v>
      </c>
      <c r="E2435" s="9" t="s">
        <v>10488</v>
      </c>
      <c r="F2435" s="2" t="s">
        <v>10489</v>
      </c>
      <c r="G2435" s="2" t="s">
        <v>5</v>
      </c>
      <c r="H2435" s="2" t="s">
        <v>3901</v>
      </c>
      <c r="I2435" s="10">
        <v>83989.440000000002</v>
      </c>
      <c r="J2435" s="2" t="s">
        <v>2336</v>
      </c>
      <c r="K2435" s="2" t="s">
        <v>2336</v>
      </c>
      <c r="L2435" s="2" t="s">
        <v>2336</v>
      </c>
      <c r="M2435" s="2" t="s">
        <v>2336</v>
      </c>
      <c r="N2435" s="2" t="s">
        <v>10229</v>
      </c>
    </row>
    <row r="2436" spans="1:14" ht="16.5" customHeight="1">
      <c r="A2436" s="2" t="s">
        <v>16</v>
      </c>
      <c r="B2436" s="4">
        <v>217195</v>
      </c>
      <c r="C2436" s="2" t="s">
        <v>10490</v>
      </c>
      <c r="D2436" s="2" t="s">
        <v>12</v>
      </c>
      <c r="E2436" s="9" t="s">
        <v>10491</v>
      </c>
      <c r="F2436" s="2" t="s">
        <v>10492</v>
      </c>
      <c r="G2436" s="2" t="s">
        <v>5</v>
      </c>
      <c r="H2436" s="2" t="s">
        <v>3901</v>
      </c>
      <c r="I2436" s="4">
        <v>217800</v>
      </c>
      <c r="J2436" s="2" t="s">
        <v>2336</v>
      </c>
      <c r="K2436" s="2" t="s">
        <v>2336</v>
      </c>
      <c r="L2436" s="2" t="s">
        <v>2336</v>
      </c>
      <c r="M2436" s="2" t="s">
        <v>2336</v>
      </c>
      <c r="N2436" s="2" t="s">
        <v>10229</v>
      </c>
    </row>
    <row r="2437" spans="1:14" ht="16.5" customHeight="1">
      <c r="A2437" s="2" t="s">
        <v>17</v>
      </c>
      <c r="B2437" s="10">
        <v>240532.8</v>
      </c>
      <c r="C2437" s="2" t="s">
        <v>10493</v>
      </c>
      <c r="D2437" s="2" t="s">
        <v>12</v>
      </c>
      <c r="E2437" s="9" t="s">
        <v>10494</v>
      </c>
      <c r="F2437" s="2" t="s">
        <v>10495</v>
      </c>
      <c r="G2437" s="2" t="s">
        <v>5</v>
      </c>
      <c r="H2437" s="2" t="s">
        <v>3901</v>
      </c>
      <c r="I2437" s="10">
        <v>240532.8</v>
      </c>
      <c r="J2437" s="2" t="s">
        <v>4266</v>
      </c>
      <c r="K2437" s="2" t="s">
        <v>4267</v>
      </c>
      <c r="L2437" s="2" t="s">
        <v>4268</v>
      </c>
      <c r="M2437" s="2" t="s">
        <v>3910</v>
      </c>
      <c r="N2437" s="2" t="s">
        <v>10229</v>
      </c>
    </row>
    <row r="2438" spans="1:14" ht="16.5" customHeight="1">
      <c r="A2438" s="2" t="s">
        <v>13</v>
      </c>
      <c r="B2438" s="10">
        <v>626225.81999999995</v>
      </c>
      <c r="C2438" s="2" t="s">
        <v>10496</v>
      </c>
      <c r="D2438" s="2" t="s">
        <v>11</v>
      </c>
      <c r="E2438" s="9" t="s">
        <v>10497</v>
      </c>
      <c r="F2438" s="2" t="s">
        <v>10498</v>
      </c>
      <c r="G2438" s="2" t="s">
        <v>5</v>
      </c>
      <c r="H2438" s="2" t="s">
        <v>3901</v>
      </c>
      <c r="I2438" s="10">
        <v>852772.5</v>
      </c>
      <c r="J2438" s="2" t="s">
        <v>2336</v>
      </c>
      <c r="K2438" s="2" t="s">
        <v>2336</v>
      </c>
      <c r="L2438" s="2" t="s">
        <v>2336</v>
      </c>
      <c r="M2438" s="2" t="s">
        <v>2336</v>
      </c>
      <c r="N2438" s="2" t="s">
        <v>10229</v>
      </c>
    </row>
    <row r="2439" spans="1:14" ht="16.5" customHeight="1">
      <c r="A2439" s="2" t="s">
        <v>14</v>
      </c>
      <c r="B2439" s="4">
        <v>23338.660000000003</v>
      </c>
      <c r="C2439" s="2" t="s">
        <v>10499</v>
      </c>
      <c r="D2439" s="2" t="s">
        <v>10</v>
      </c>
      <c r="E2439" s="9" t="s">
        <v>10500</v>
      </c>
      <c r="F2439" s="2" t="s">
        <v>10501</v>
      </c>
      <c r="G2439" s="2" t="s">
        <v>5</v>
      </c>
      <c r="H2439" s="1" t="s">
        <v>3901</v>
      </c>
      <c r="I2439" s="4">
        <v>23338.660000000003</v>
      </c>
      <c r="J2439" s="4"/>
      <c r="K2439" s="4"/>
      <c r="L2439" s="4"/>
      <c r="M2439" s="4"/>
      <c r="N2439" s="2" t="s">
        <v>19</v>
      </c>
    </row>
    <row r="2440" spans="1:14" ht="16.5" customHeight="1">
      <c r="A2440" s="2" t="s">
        <v>14</v>
      </c>
      <c r="B2440" s="10">
        <v>120680.38</v>
      </c>
      <c r="C2440" s="2" t="s">
        <v>10499</v>
      </c>
      <c r="D2440" s="2" t="s">
        <v>10</v>
      </c>
      <c r="E2440" s="9" t="s">
        <v>10502</v>
      </c>
      <c r="F2440" s="2" t="s">
        <v>10503</v>
      </c>
      <c r="G2440" s="2" t="s">
        <v>5</v>
      </c>
      <c r="H2440" s="2" t="s">
        <v>3901</v>
      </c>
      <c r="I2440" s="10">
        <v>185936.38</v>
      </c>
      <c r="J2440" s="2" t="s">
        <v>2336</v>
      </c>
      <c r="K2440" s="2" t="s">
        <v>2336</v>
      </c>
      <c r="L2440" s="2" t="s">
        <v>2336</v>
      </c>
      <c r="M2440" s="2" t="s">
        <v>2336</v>
      </c>
      <c r="N2440" s="2" t="s">
        <v>19</v>
      </c>
    </row>
    <row r="2441" spans="1:14" ht="16.5" customHeight="1">
      <c r="A2441" s="2" t="s">
        <v>13</v>
      </c>
      <c r="B2441" s="10">
        <v>42941.45</v>
      </c>
      <c r="C2441" s="2" t="s">
        <v>10504</v>
      </c>
      <c r="D2441" s="2" t="s">
        <v>12</v>
      </c>
      <c r="E2441" s="9" t="s">
        <v>10505</v>
      </c>
      <c r="F2441" s="2" t="s">
        <v>10506</v>
      </c>
      <c r="G2441" s="2" t="s">
        <v>5</v>
      </c>
      <c r="H2441" s="2" t="s">
        <v>3901</v>
      </c>
      <c r="I2441" s="10">
        <v>42941.45</v>
      </c>
      <c r="J2441" s="2" t="s">
        <v>2336</v>
      </c>
      <c r="K2441" s="2" t="s">
        <v>2336</v>
      </c>
      <c r="L2441" s="2" t="s">
        <v>2336</v>
      </c>
      <c r="M2441" s="2" t="s">
        <v>2336</v>
      </c>
      <c r="N2441" s="2" t="s">
        <v>10229</v>
      </c>
    </row>
    <row r="2442" spans="1:14" ht="16.5" customHeight="1">
      <c r="A2442" s="2" t="s">
        <v>16</v>
      </c>
      <c r="B2442" s="10">
        <v>602405.76</v>
      </c>
      <c r="C2442" s="2" t="s">
        <v>10507</v>
      </c>
      <c r="D2442" s="2" t="s">
        <v>12</v>
      </c>
      <c r="E2442" s="9" t="s">
        <v>10508</v>
      </c>
      <c r="F2442" s="2" t="s">
        <v>10509</v>
      </c>
      <c r="G2442" s="2" t="s">
        <v>5</v>
      </c>
      <c r="H2442" s="2" t="s">
        <v>3901</v>
      </c>
      <c r="I2442" s="10">
        <v>704626.56</v>
      </c>
      <c r="J2442" s="2" t="s">
        <v>2336</v>
      </c>
      <c r="K2442" s="2" t="s">
        <v>2336</v>
      </c>
      <c r="L2442" s="2" t="s">
        <v>2336</v>
      </c>
      <c r="M2442" s="2" t="s">
        <v>2336</v>
      </c>
      <c r="N2442" s="2" t="s">
        <v>10229</v>
      </c>
    </row>
    <row r="2443" spans="1:14" ht="16.5" customHeight="1">
      <c r="A2443" s="2" t="s">
        <v>14</v>
      </c>
      <c r="B2443" s="10">
        <v>1708576.98</v>
      </c>
      <c r="C2443" s="2" t="s">
        <v>10510</v>
      </c>
      <c r="D2443" s="2" t="s">
        <v>10</v>
      </c>
      <c r="E2443" s="9" t="s">
        <v>10511</v>
      </c>
      <c r="F2443" s="2" t="s">
        <v>10512</v>
      </c>
      <c r="G2443" s="2" t="s">
        <v>5</v>
      </c>
      <c r="H2443" s="2" t="s">
        <v>3901</v>
      </c>
      <c r="I2443" s="10">
        <v>1864670.5</v>
      </c>
      <c r="J2443" s="2" t="s">
        <v>2336</v>
      </c>
      <c r="K2443" s="2" t="s">
        <v>2336</v>
      </c>
      <c r="L2443" s="2" t="s">
        <v>2336</v>
      </c>
      <c r="M2443" s="2" t="s">
        <v>2336</v>
      </c>
      <c r="N2443" s="2" t="s">
        <v>10229</v>
      </c>
    </row>
    <row r="2444" spans="1:14" ht="16.5" customHeight="1">
      <c r="A2444" s="2" t="s">
        <v>4306</v>
      </c>
      <c r="B2444" s="4">
        <v>14800</v>
      </c>
      <c r="C2444" s="2" t="s">
        <v>10513</v>
      </c>
      <c r="D2444" s="2" t="s">
        <v>12</v>
      </c>
      <c r="E2444" s="9" t="s">
        <v>10514</v>
      </c>
      <c r="F2444" s="2" t="s">
        <v>10515</v>
      </c>
      <c r="G2444" s="2" t="s">
        <v>5</v>
      </c>
      <c r="H2444" s="2" t="s">
        <v>3901</v>
      </c>
      <c r="I2444" s="4">
        <v>14800</v>
      </c>
      <c r="J2444" s="2" t="s">
        <v>2336</v>
      </c>
      <c r="K2444" s="2" t="s">
        <v>2336</v>
      </c>
      <c r="L2444" s="2" t="s">
        <v>2336</v>
      </c>
      <c r="M2444" s="2" t="s">
        <v>2336</v>
      </c>
      <c r="N2444" s="2" t="s">
        <v>10229</v>
      </c>
    </row>
    <row r="2445" spans="1:14" ht="16.5" customHeight="1">
      <c r="A2445" s="2" t="s">
        <v>4306</v>
      </c>
      <c r="B2445" s="10">
        <v>116462.5</v>
      </c>
      <c r="C2445" s="2" t="s">
        <v>10516</v>
      </c>
      <c r="D2445" s="2" t="s">
        <v>11</v>
      </c>
      <c r="E2445" s="9" t="s">
        <v>10517</v>
      </c>
      <c r="F2445" s="2" t="s">
        <v>10518</v>
      </c>
      <c r="G2445" s="2" t="s">
        <v>5</v>
      </c>
      <c r="H2445" s="2" t="s">
        <v>3901</v>
      </c>
      <c r="I2445" s="10">
        <v>116462.5</v>
      </c>
      <c r="J2445" s="2" t="s">
        <v>2336</v>
      </c>
      <c r="K2445" s="2" t="s">
        <v>2336</v>
      </c>
      <c r="L2445" s="2" t="s">
        <v>2336</v>
      </c>
      <c r="M2445" s="2" t="s">
        <v>2336</v>
      </c>
      <c r="N2445" s="2" t="s">
        <v>10229</v>
      </c>
    </row>
    <row r="2446" spans="1:14" ht="16.5" customHeight="1">
      <c r="A2446" s="2" t="s">
        <v>4306</v>
      </c>
      <c r="B2446" s="10">
        <v>116462.5</v>
      </c>
      <c r="C2446" s="2" t="s">
        <v>10516</v>
      </c>
      <c r="D2446" s="2" t="s">
        <v>11</v>
      </c>
      <c r="E2446" s="9" t="s">
        <v>10519</v>
      </c>
      <c r="F2446" s="2" t="s">
        <v>10520</v>
      </c>
      <c r="G2446" s="2" t="s">
        <v>5</v>
      </c>
      <c r="H2446" s="2" t="s">
        <v>3901</v>
      </c>
      <c r="I2446" s="10">
        <v>116462.5</v>
      </c>
      <c r="J2446" s="2" t="s">
        <v>2336</v>
      </c>
      <c r="K2446" s="2" t="s">
        <v>2336</v>
      </c>
      <c r="L2446" s="2" t="s">
        <v>2336</v>
      </c>
      <c r="M2446" s="2" t="s">
        <v>2336</v>
      </c>
      <c r="N2446" s="2" t="s">
        <v>10229</v>
      </c>
    </row>
    <row r="2447" spans="1:14" ht="16.5" customHeight="1">
      <c r="A2447" s="2" t="s">
        <v>14</v>
      </c>
      <c r="B2447" s="10">
        <v>95519.2</v>
      </c>
      <c r="C2447" s="2" t="s">
        <v>10521</v>
      </c>
      <c r="D2447" s="2" t="s">
        <v>10</v>
      </c>
      <c r="E2447" s="9" t="s">
        <v>10522</v>
      </c>
      <c r="F2447" s="2" t="s">
        <v>10523</v>
      </c>
      <c r="G2447" s="2" t="s">
        <v>5</v>
      </c>
      <c r="H2447" s="2" t="s">
        <v>3901</v>
      </c>
      <c r="I2447" s="10">
        <v>105837.73</v>
      </c>
      <c r="J2447" s="2" t="s">
        <v>2336</v>
      </c>
      <c r="K2447" s="2" t="s">
        <v>2336</v>
      </c>
      <c r="L2447" s="2" t="s">
        <v>2336</v>
      </c>
      <c r="M2447" s="2" t="s">
        <v>2336</v>
      </c>
      <c r="N2447" s="2" t="s">
        <v>10229</v>
      </c>
    </row>
    <row r="2448" spans="1:14" ht="16.5" customHeight="1">
      <c r="A2448" s="2" t="s">
        <v>4306</v>
      </c>
      <c r="B2448" s="10">
        <v>7862100.7400000002</v>
      </c>
      <c r="C2448" s="2" t="s">
        <v>10524</v>
      </c>
      <c r="D2448" s="2" t="s">
        <v>11</v>
      </c>
      <c r="E2448" s="9" t="s">
        <v>10525</v>
      </c>
      <c r="F2448" s="2" t="s">
        <v>10526</v>
      </c>
      <c r="G2448" s="2" t="s">
        <v>5</v>
      </c>
      <c r="H2448" s="2" t="s">
        <v>3901</v>
      </c>
      <c r="I2448" s="10">
        <v>7862100.7400000002</v>
      </c>
      <c r="J2448" s="2" t="s">
        <v>2336</v>
      </c>
      <c r="K2448" s="2" t="s">
        <v>2336</v>
      </c>
      <c r="L2448" s="2" t="s">
        <v>2336</v>
      </c>
      <c r="M2448" s="2" t="s">
        <v>2336</v>
      </c>
      <c r="N2448" s="2" t="s">
        <v>10229</v>
      </c>
    </row>
    <row r="2449" spans="1:14" ht="16.5" customHeight="1">
      <c r="A2449" s="2" t="s">
        <v>14</v>
      </c>
      <c r="B2449" s="10">
        <v>30414.5</v>
      </c>
      <c r="C2449" s="2" t="s">
        <v>10527</v>
      </c>
      <c r="D2449" s="2" t="s">
        <v>11</v>
      </c>
      <c r="E2449" s="9" t="s">
        <v>10528</v>
      </c>
      <c r="F2449" s="2" t="s">
        <v>10529</v>
      </c>
      <c r="G2449" s="2" t="s">
        <v>5</v>
      </c>
      <c r="H2449" s="2" t="s">
        <v>3901</v>
      </c>
      <c r="I2449" s="10">
        <v>47008.5</v>
      </c>
      <c r="J2449" s="2" t="s">
        <v>2336</v>
      </c>
      <c r="K2449" s="2" t="s">
        <v>2336</v>
      </c>
      <c r="L2449" s="2" t="s">
        <v>2336</v>
      </c>
      <c r="M2449" s="2" t="s">
        <v>2336</v>
      </c>
      <c r="N2449" s="2" t="s">
        <v>10229</v>
      </c>
    </row>
    <row r="2450" spans="1:14" ht="16.5" customHeight="1">
      <c r="A2450" s="2" t="s">
        <v>17</v>
      </c>
      <c r="B2450" s="4">
        <v>345124.63</v>
      </c>
      <c r="C2450" s="2" t="s">
        <v>10530</v>
      </c>
      <c r="D2450" s="2" t="s">
        <v>11</v>
      </c>
      <c r="E2450" s="9" t="s">
        <v>10531</v>
      </c>
      <c r="F2450" s="2" t="s">
        <v>10532</v>
      </c>
      <c r="G2450" s="2" t="s">
        <v>5</v>
      </c>
      <c r="H2450" s="1" t="s">
        <v>3901</v>
      </c>
      <c r="I2450" s="4">
        <v>345124.63</v>
      </c>
      <c r="J2450" s="11">
        <v>168</v>
      </c>
      <c r="K2450" s="11" t="s">
        <v>4267</v>
      </c>
      <c r="L2450" s="11">
        <v>2</v>
      </c>
      <c r="M2450" s="2" t="s">
        <v>3910</v>
      </c>
      <c r="N2450" s="2" t="s">
        <v>10229</v>
      </c>
    </row>
    <row r="2451" spans="1:14" ht="16.5" customHeight="1">
      <c r="A2451" s="2" t="s">
        <v>4797</v>
      </c>
      <c r="B2451" s="10">
        <v>16509.240000000002</v>
      </c>
      <c r="C2451" s="2" t="s">
        <v>10533</v>
      </c>
      <c r="D2451" s="2" t="s">
        <v>11</v>
      </c>
      <c r="E2451" s="9" t="s">
        <v>10534</v>
      </c>
      <c r="F2451" s="2" t="s">
        <v>10535</v>
      </c>
      <c r="G2451" s="2" t="s">
        <v>5</v>
      </c>
      <c r="H2451" s="2" t="s">
        <v>3901</v>
      </c>
      <c r="I2451" s="4">
        <v>19965</v>
      </c>
      <c r="J2451" s="2" t="s">
        <v>2336</v>
      </c>
      <c r="K2451" s="2" t="s">
        <v>2336</v>
      </c>
      <c r="L2451" s="2" t="s">
        <v>2336</v>
      </c>
      <c r="M2451" s="2" t="s">
        <v>2336</v>
      </c>
      <c r="N2451" s="2" t="s">
        <v>10229</v>
      </c>
    </row>
    <row r="2452" spans="1:14" ht="16.5" customHeight="1">
      <c r="A2452" s="2" t="s">
        <v>4797</v>
      </c>
      <c r="B2452" s="10">
        <v>2397.94</v>
      </c>
      <c r="C2452" s="2" t="s">
        <v>10536</v>
      </c>
      <c r="D2452" s="2" t="s">
        <v>11</v>
      </c>
      <c r="E2452" s="9" t="s">
        <v>10537</v>
      </c>
      <c r="F2452" s="2" t="s">
        <v>10538</v>
      </c>
      <c r="G2452" s="2" t="s">
        <v>5</v>
      </c>
      <c r="H2452" s="2" t="s">
        <v>3901</v>
      </c>
      <c r="I2452" s="10">
        <v>3240.46</v>
      </c>
      <c r="J2452" s="2" t="s">
        <v>2336</v>
      </c>
      <c r="K2452" s="2" t="s">
        <v>2336</v>
      </c>
      <c r="L2452" s="2" t="s">
        <v>2336</v>
      </c>
      <c r="M2452" s="2" t="s">
        <v>2336</v>
      </c>
      <c r="N2452" s="2" t="s">
        <v>10229</v>
      </c>
    </row>
    <row r="2453" spans="1:14" ht="16.5" customHeight="1">
      <c r="A2453" s="2" t="s">
        <v>14</v>
      </c>
      <c r="B2453" s="10">
        <v>121424.82</v>
      </c>
      <c r="C2453" s="2" t="s">
        <v>10539</v>
      </c>
      <c r="D2453" s="2" t="s">
        <v>10</v>
      </c>
      <c r="E2453" s="9" t="s">
        <v>10540</v>
      </c>
      <c r="F2453" s="2" t="s">
        <v>10541</v>
      </c>
      <c r="G2453" s="2" t="s">
        <v>5</v>
      </c>
      <c r="H2453" s="2" t="s">
        <v>3901</v>
      </c>
      <c r="I2453" s="10">
        <v>128538.28</v>
      </c>
      <c r="J2453" s="2" t="s">
        <v>2336</v>
      </c>
      <c r="K2453" s="2" t="s">
        <v>2336</v>
      </c>
      <c r="L2453" s="2" t="s">
        <v>2336</v>
      </c>
      <c r="M2453" s="2" t="s">
        <v>2336</v>
      </c>
      <c r="N2453" s="2" t="s">
        <v>10229</v>
      </c>
    </row>
    <row r="2454" spans="1:14" ht="16.5" customHeight="1">
      <c r="A2454" s="2" t="s">
        <v>13</v>
      </c>
      <c r="B2454" s="4">
        <v>36000</v>
      </c>
      <c r="C2454" s="2" t="s">
        <v>10542</v>
      </c>
      <c r="D2454" s="2" t="s">
        <v>12</v>
      </c>
      <c r="E2454" s="9" t="s">
        <v>10543</v>
      </c>
      <c r="F2454" s="2" t="s">
        <v>10544</v>
      </c>
      <c r="G2454" s="2" t="s">
        <v>5</v>
      </c>
      <c r="H2454" s="2" t="s">
        <v>3901</v>
      </c>
      <c r="I2454" s="4">
        <v>36000</v>
      </c>
      <c r="J2454" s="2" t="s">
        <v>2336</v>
      </c>
      <c r="K2454" s="2" t="s">
        <v>2336</v>
      </c>
      <c r="L2454" s="2" t="s">
        <v>2336</v>
      </c>
      <c r="M2454" s="2" t="s">
        <v>2336</v>
      </c>
      <c r="N2454" s="2" t="s">
        <v>10229</v>
      </c>
    </row>
    <row r="2455" spans="1:14" ht="16.5" customHeight="1">
      <c r="A2455" s="2" t="s">
        <v>4306</v>
      </c>
      <c r="B2455" s="4">
        <v>136900</v>
      </c>
      <c r="C2455" s="2" t="s">
        <v>10545</v>
      </c>
      <c r="D2455" s="2" t="s">
        <v>12</v>
      </c>
      <c r="E2455" s="9" t="s">
        <v>10546</v>
      </c>
      <c r="F2455" s="2" t="s">
        <v>10547</v>
      </c>
      <c r="G2455" s="2" t="s">
        <v>5</v>
      </c>
      <c r="H2455" s="2" t="s">
        <v>3901</v>
      </c>
      <c r="I2455" s="4">
        <v>136900</v>
      </c>
      <c r="J2455" s="2" t="s">
        <v>2336</v>
      </c>
      <c r="K2455" s="2" t="s">
        <v>2336</v>
      </c>
      <c r="L2455" s="2" t="s">
        <v>2336</v>
      </c>
      <c r="M2455" s="2" t="s">
        <v>2336</v>
      </c>
      <c r="N2455" s="2" t="s">
        <v>10229</v>
      </c>
    </row>
    <row r="2456" spans="1:14" ht="16.5" customHeight="1">
      <c r="A2456" s="2" t="s">
        <v>16</v>
      </c>
      <c r="B2456" s="10">
        <v>9475.4</v>
      </c>
      <c r="C2456" s="2" t="s">
        <v>10548</v>
      </c>
      <c r="D2456" s="2" t="s">
        <v>12</v>
      </c>
      <c r="E2456" s="9" t="s">
        <v>10549</v>
      </c>
      <c r="F2456" s="2" t="s">
        <v>10550</v>
      </c>
      <c r="G2456" s="2" t="s">
        <v>5</v>
      </c>
      <c r="H2456" s="2" t="s">
        <v>3901</v>
      </c>
      <c r="I2456" s="10">
        <v>11003.74</v>
      </c>
      <c r="J2456" s="2" t="s">
        <v>2336</v>
      </c>
      <c r="K2456" s="2" t="s">
        <v>2336</v>
      </c>
      <c r="L2456" s="2" t="s">
        <v>2336</v>
      </c>
      <c r="M2456" s="2" t="s">
        <v>2336</v>
      </c>
      <c r="N2456" s="2" t="s">
        <v>10229</v>
      </c>
    </row>
    <row r="2457" spans="1:14" ht="16.5" customHeight="1">
      <c r="A2457" s="2" t="s">
        <v>16</v>
      </c>
      <c r="B2457" s="10">
        <v>22808.51</v>
      </c>
      <c r="C2457" s="2" t="s">
        <v>10548</v>
      </c>
      <c r="D2457" s="2" t="s">
        <v>12</v>
      </c>
      <c r="E2457" s="9" t="s">
        <v>10551</v>
      </c>
      <c r="F2457" s="2" t="s">
        <v>10550</v>
      </c>
      <c r="G2457" s="2" t="s">
        <v>5</v>
      </c>
      <c r="H2457" s="2" t="s">
        <v>3901</v>
      </c>
      <c r="I2457" s="10">
        <v>23861.200000000001</v>
      </c>
      <c r="J2457" s="2" t="s">
        <v>2336</v>
      </c>
      <c r="K2457" s="2" t="s">
        <v>2336</v>
      </c>
      <c r="L2457" s="2" t="s">
        <v>2336</v>
      </c>
      <c r="M2457" s="2" t="s">
        <v>2336</v>
      </c>
      <c r="N2457" s="2" t="s">
        <v>10229</v>
      </c>
    </row>
    <row r="2458" spans="1:14" ht="16.5" customHeight="1">
      <c r="A2458" s="2" t="s">
        <v>16</v>
      </c>
      <c r="B2458" s="10">
        <v>36454.879999999997</v>
      </c>
      <c r="C2458" s="2" t="s">
        <v>10548</v>
      </c>
      <c r="D2458" s="2" t="s">
        <v>12</v>
      </c>
      <c r="E2458" s="9" t="s">
        <v>10552</v>
      </c>
      <c r="F2458" s="2" t="s">
        <v>10550</v>
      </c>
      <c r="G2458" s="2" t="s">
        <v>5</v>
      </c>
      <c r="H2458" s="2" t="s">
        <v>3901</v>
      </c>
      <c r="I2458" s="4">
        <v>37268</v>
      </c>
      <c r="J2458" s="2" t="s">
        <v>2336</v>
      </c>
      <c r="K2458" s="2" t="s">
        <v>2336</v>
      </c>
      <c r="L2458" s="2" t="s">
        <v>2336</v>
      </c>
      <c r="M2458" s="2" t="s">
        <v>2336</v>
      </c>
      <c r="N2458" s="2" t="s">
        <v>10229</v>
      </c>
    </row>
    <row r="2459" spans="1:14" ht="16.5" customHeight="1">
      <c r="A2459" s="2" t="s">
        <v>16</v>
      </c>
      <c r="B2459" s="10">
        <v>18295.2</v>
      </c>
      <c r="C2459" s="2" t="s">
        <v>10548</v>
      </c>
      <c r="D2459" s="2" t="s">
        <v>12</v>
      </c>
      <c r="E2459" s="9" t="s">
        <v>10553</v>
      </c>
      <c r="F2459" s="2" t="s">
        <v>10550</v>
      </c>
      <c r="G2459" s="2" t="s">
        <v>5</v>
      </c>
      <c r="H2459" s="2" t="s">
        <v>3901</v>
      </c>
      <c r="I2459" s="10">
        <v>21683.200000000001</v>
      </c>
      <c r="J2459" s="2" t="s">
        <v>2336</v>
      </c>
      <c r="K2459" s="2" t="s">
        <v>2336</v>
      </c>
      <c r="L2459" s="2" t="s">
        <v>2336</v>
      </c>
      <c r="M2459" s="2" t="s">
        <v>2336</v>
      </c>
      <c r="N2459" s="2" t="s">
        <v>10229</v>
      </c>
    </row>
    <row r="2460" spans="1:14" ht="16.5" customHeight="1">
      <c r="A2460" s="2" t="s">
        <v>16</v>
      </c>
      <c r="B2460" s="10">
        <v>8334.48</v>
      </c>
      <c r="C2460" s="2" t="s">
        <v>10548</v>
      </c>
      <c r="D2460" s="2" t="s">
        <v>12</v>
      </c>
      <c r="E2460" s="9" t="s">
        <v>10554</v>
      </c>
      <c r="F2460" s="2" t="s">
        <v>10550</v>
      </c>
      <c r="G2460" s="2" t="s">
        <v>5</v>
      </c>
      <c r="H2460" s="2" t="s">
        <v>3901</v>
      </c>
      <c r="I2460" s="10">
        <v>10672.2</v>
      </c>
      <c r="J2460" s="2" t="s">
        <v>2336</v>
      </c>
      <c r="K2460" s="2" t="s">
        <v>2336</v>
      </c>
      <c r="L2460" s="2" t="s">
        <v>2336</v>
      </c>
      <c r="M2460" s="2" t="s">
        <v>2336</v>
      </c>
      <c r="N2460" s="2" t="s">
        <v>10229</v>
      </c>
    </row>
    <row r="2461" spans="1:14" ht="16.5" customHeight="1">
      <c r="A2461" s="2" t="s">
        <v>16</v>
      </c>
      <c r="B2461" s="10">
        <v>634456.24</v>
      </c>
      <c r="C2461" s="2" t="s">
        <v>10548</v>
      </c>
      <c r="D2461" s="2" t="s">
        <v>12</v>
      </c>
      <c r="E2461" s="9" t="s">
        <v>10555</v>
      </c>
      <c r="F2461" s="2" t="s">
        <v>10550</v>
      </c>
      <c r="G2461" s="2" t="s">
        <v>5</v>
      </c>
      <c r="H2461" s="2" t="s">
        <v>3901</v>
      </c>
      <c r="I2461" s="10">
        <v>820877.54</v>
      </c>
      <c r="J2461" s="2" t="s">
        <v>2336</v>
      </c>
      <c r="K2461" s="2" t="s">
        <v>2336</v>
      </c>
      <c r="L2461" s="2" t="s">
        <v>2336</v>
      </c>
      <c r="M2461" s="2" t="s">
        <v>2336</v>
      </c>
      <c r="N2461" s="2" t="s">
        <v>10229</v>
      </c>
    </row>
    <row r="2462" spans="1:14" ht="16.5" customHeight="1">
      <c r="A2462" s="2" t="s">
        <v>16</v>
      </c>
      <c r="B2462" s="10">
        <v>43100.2</v>
      </c>
      <c r="C2462" s="2" t="s">
        <v>10548</v>
      </c>
      <c r="D2462" s="2" t="s">
        <v>12</v>
      </c>
      <c r="E2462" s="9" t="s">
        <v>10556</v>
      </c>
      <c r="F2462" s="2" t="s">
        <v>10550</v>
      </c>
      <c r="G2462" s="2" t="s">
        <v>5</v>
      </c>
      <c r="H2462" s="2" t="s">
        <v>3901</v>
      </c>
      <c r="I2462" s="10">
        <v>67953.600000000006</v>
      </c>
      <c r="J2462" s="2" t="s">
        <v>2336</v>
      </c>
      <c r="K2462" s="2" t="s">
        <v>2336</v>
      </c>
      <c r="L2462" s="2" t="s">
        <v>2336</v>
      </c>
      <c r="M2462" s="2" t="s">
        <v>2336</v>
      </c>
      <c r="N2462" s="2" t="s">
        <v>10229</v>
      </c>
    </row>
    <row r="2463" spans="1:14" ht="16.5" customHeight="1">
      <c r="A2463" s="2" t="s">
        <v>16</v>
      </c>
      <c r="B2463" s="10">
        <v>16601.2</v>
      </c>
      <c r="C2463" s="2" t="s">
        <v>10548</v>
      </c>
      <c r="D2463" s="2" t="s">
        <v>12</v>
      </c>
      <c r="E2463" s="9" t="s">
        <v>10557</v>
      </c>
      <c r="F2463" s="2" t="s">
        <v>10550</v>
      </c>
      <c r="G2463" s="2" t="s">
        <v>5</v>
      </c>
      <c r="H2463" s="2" t="s">
        <v>3901</v>
      </c>
      <c r="I2463" s="10">
        <v>21141.119999999999</v>
      </c>
      <c r="J2463" s="2" t="s">
        <v>2336</v>
      </c>
      <c r="K2463" s="2" t="s">
        <v>2336</v>
      </c>
      <c r="L2463" s="2" t="s">
        <v>2336</v>
      </c>
      <c r="M2463" s="2" t="s">
        <v>2336</v>
      </c>
      <c r="N2463" s="2" t="s">
        <v>10229</v>
      </c>
    </row>
    <row r="2464" spans="1:14" ht="16.5" customHeight="1">
      <c r="A2464" s="2" t="s">
        <v>16</v>
      </c>
      <c r="B2464" s="10">
        <v>1029.48</v>
      </c>
      <c r="C2464" s="2" t="s">
        <v>10548</v>
      </c>
      <c r="D2464" s="2" t="s">
        <v>12</v>
      </c>
      <c r="E2464" s="9" t="s">
        <v>10558</v>
      </c>
      <c r="F2464" s="2" t="s">
        <v>10550</v>
      </c>
      <c r="G2464" s="2" t="s">
        <v>5</v>
      </c>
      <c r="H2464" s="2" t="s">
        <v>3901</v>
      </c>
      <c r="I2464" s="10">
        <v>1974.72</v>
      </c>
      <c r="J2464" s="2" t="s">
        <v>2336</v>
      </c>
      <c r="K2464" s="2" t="s">
        <v>2336</v>
      </c>
      <c r="L2464" s="2" t="s">
        <v>2336</v>
      </c>
      <c r="M2464" s="2" t="s">
        <v>2336</v>
      </c>
      <c r="N2464" s="2" t="s">
        <v>10229</v>
      </c>
    </row>
    <row r="2465" spans="1:14" ht="16.5" customHeight="1">
      <c r="A2465" s="2" t="s">
        <v>16</v>
      </c>
      <c r="B2465" s="4">
        <v>224840</v>
      </c>
      <c r="C2465" s="2" t="s">
        <v>10548</v>
      </c>
      <c r="D2465" s="2" t="s">
        <v>12</v>
      </c>
      <c r="E2465" s="9" t="s">
        <v>10559</v>
      </c>
      <c r="F2465" s="2" t="s">
        <v>10550</v>
      </c>
      <c r="G2465" s="2" t="s">
        <v>5</v>
      </c>
      <c r="H2465" s="2" t="s">
        <v>3901</v>
      </c>
      <c r="I2465" s="4">
        <v>226688</v>
      </c>
      <c r="J2465" s="2" t="s">
        <v>2336</v>
      </c>
      <c r="K2465" s="2" t="s">
        <v>2336</v>
      </c>
      <c r="L2465" s="2" t="s">
        <v>2336</v>
      </c>
      <c r="M2465" s="2" t="s">
        <v>2336</v>
      </c>
      <c r="N2465" s="2" t="s">
        <v>10229</v>
      </c>
    </row>
    <row r="2466" spans="1:14" ht="16.5" customHeight="1">
      <c r="A2466" s="2" t="s">
        <v>16</v>
      </c>
      <c r="B2466" s="10">
        <v>737.64</v>
      </c>
      <c r="C2466" s="2" t="s">
        <v>10548</v>
      </c>
      <c r="D2466" s="2" t="s">
        <v>12</v>
      </c>
      <c r="E2466" s="9" t="s">
        <v>10560</v>
      </c>
      <c r="F2466" s="2" t="s">
        <v>10550</v>
      </c>
      <c r="G2466" s="2" t="s">
        <v>5</v>
      </c>
      <c r="H2466" s="2" t="s">
        <v>3901</v>
      </c>
      <c r="I2466" s="10">
        <v>1205.1600000000001</v>
      </c>
      <c r="J2466" s="2" t="s">
        <v>2336</v>
      </c>
      <c r="K2466" s="2" t="s">
        <v>2336</v>
      </c>
      <c r="L2466" s="2" t="s">
        <v>2336</v>
      </c>
      <c r="M2466" s="2" t="s">
        <v>2336</v>
      </c>
      <c r="N2466" s="2" t="s">
        <v>10229</v>
      </c>
    </row>
    <row r="2467" spans="1:14" ht="16.5" customHeight="1">
      <c r="A2467" s="2" t="s">
        <v>16</v>
      </c>
      <c r="B2467" s="10">
        <v>294.76</v>
      </c>
      <c r="C2467" s="2" t="s">
        <v>10548</v>
      </c>
      <c r="D2467" s="2" t="s">
        <v>12</v>
      </c>
      <c r="E2467" s="9" t="s">
        <v>10561</v>
      </c>
      <c r="F2467" s="2" t="s">
        <v>10550</v>
      </c>
      <c r="G2467" s="2" t="s">
        <v>5</v>
      </c>
      <c r="H2467" s="2" t="s">
        <v>3901</v>
      </c>
      <c r="I2467" s="10">
        <v>401.72</v>
      </c>
      <c r="J2467" s="2" t="s">
        <v>2336</v>
      </c>
      <c r="K2467" s="2" t="s">
        <v>2336</v>
      </c>
      <c r="L2467" s="2" t="s">
        <v>2336</v>
      </c>
      <c r="M2467" s="2" t="s">
        <v>2336</v>
      </c>
      <c r="N2467" s="2" t="s">
        <v>10229</v>
      </c>
    </row>
    <row r="2468" spans="1:14" ht="16.5" customHeight="1">
      <c r="A2468" s="2" t="s">
        <v>16</v>
      </c>
      <c r="B2468" s="4">
        <v>121242</v>
      </c>
      <c r="C2468" s="2" t="s">
        <v>10548</v>
      </c>
      <c r="D2468" s="2" t="s">
        <v>12</v>
      </c>
      <c r="E2468" s="9" t="s">
        <v>10562</v>
      </c>
      <c r="F2468" s="2" t="s">
        <v>10550</v>
      </c>
      <c r="G2468" s="2" t="s">
        <v>5</v>
      </c>
      <c r="H2468" s="2" t="s">
        <v>3901</v>
      </c>
      <c r="I2468" s="10">
        <v>134261.6</v>
      </c>
      <c r="J2468" s="2" t="s">
        <v>2336</v>
      </c>
      <c r="K2468" s="2" t="s">
        <v>2336</v>
      </c>
      <c r="L2468" s="2" t="s">
        <v>2336</v>
      </c>
      <c r="M2468" s="2" t="s">
        <v>2336</v>
      </c>
      <c r="N2468" s="2" t="s">
        <v>10229</v>
      </c>
    </row>
    <row r="2469" spans="1:14" ht="16.5" customHeight="1">
      <c r="A2469" s="2" t="s">
        <v>16</v>
      </c>
      <c r="B2469" s="4">
        <v>14278</v>
      </c>
      <c r="C2469" s="2" t="s">
        <v>10548</v>
      </c>
      <c r="D2469" s="2" t="s">
        <v>12</v>
      </c>
      <c r="E2469" s="9" t="s">
        <v>10563</v>
      </c>
      <c r="F2469" s="2" t="s">
        <v>10550</v>
      </c>
      <c r="G2469" s="2" t="s">
        <v>5</v>
      </c>
      <c r="H2469" s="2" t="s">
        <v>3901</v>
      </c>
      <c r="I2469" s="10">
        <v>17206.2</v>
      </c>
      <c r="J2469" s="2" t="s">
        <v>2336</v>
      </c>
      <c r="K2469" s="2" t="s">
        <v>2336</v>
      </c>
      <c r="L2469" s="2" t="s">
        <v>2336</v>
      </c>
      <c r="M2469" s="2" t="s">
        <v>2336</v>
      </c>
      <c r="N2469" s="2" t="s">
        <v>10229</v>
      </c>
    </row>
    <row r="2470" spans="1:14" ht="16.5" customHeight="1">
      <c r="A2470" s="2" t="s">
        <v>16</v>
      </c>
      <c r="B2470" s="4">
        <v>7139</v>
      </c>
      <c r="C2470" s="2" t="s">
        <v>10548</v>
      </c>
      <c r="D2470" s="2" t="s">
        <v>12</v>
      </c>
      <c r="E2470" s="9" t="s">
        <v>10564</v>
      </c>
      <c r="F2470" s="2" t="s">
        <v>10550</v>
      </c>
      <c r="G2470" s="2" t="s">
        <v>5</v>
      </c>
      <c r="H2470" s="2" t="s">
        <v>3901</v>
      </c>
      <c r="I2470" s="10">
        <v>7163.2</v>
      </c>
      <c r="J2470" s="2" t="s">
        <v>2336</v>
      </c>
      <c r="K2470" s="2" t="s">
        <v>2336</v>
      </c>
      <c r="L2470" s="2" t="s">
        <v>2336</v>
      </c>
      <c r="M2470" s="2" t="s">
        <v>2336</v>
      </c>
      <c r="N2470" s="2" t="s">
        <v>10229</v>
      </c>
    </row>
    <row r="2471" spans="1:14" ht="16.5" customHeight="1">
      <c r="A2471" s="2" t="s">
        <v>16</v>
      </c>
      <c r="B2471" s="10">
        <v>2855.6</v>
      </c>
      <c r="C2471" s="2" t="s">
        <v>10548</v>
      </c>
      <c r="D2471" s="2" t="s">
        <v>12</v>
      </c>
      <c r="E2471" s="9" t="s">
        <v>10565</v>
      </c>
      <c r="F2471" s="2" t="s">
        <v>10550</v>
      </c>
      <c r="G2471" s="2" t="s">
        <v>5</v>
      </c>
      <c r="H2471" s="2" t="s">
        <v>3901</v>
      </c>
      <c r="I2471" s="10">
        <v>2865.28</v>
      </c>
      <c r="J2471" s="2" t="s">
        <v>2336</v>
      </c>
      <c r="K2471" s="2" t="s">
        <v>2336</v>
      </c>
      <c r="L2471" s="2" t="s">
        <v>2336</v>
      </c>
      <c r="M2471" s="2" t="s">
        <v>2336</v>
      </c>
      <c r="N2471" s="2" t="s">
        <v>10229</v>
      </c>
    </row>
    <row r="2472" spans="1:14" ht="16.5" customHeight="1">
      <c r="A2472" s="2" t="s">
        <v>16</v>
      </c>
      <c r="B2472" s="4">
        <v>112530</v>
      </c>
      <c r="C2472" s="2" t="s">
        <v>10548</v>
      </c>
      <c r="D2472" s="2" t="s">
        <v>12</v>
      </c>
      <c r="E2472" s="9" t="s">
        <v>10566</v>
      </c>
      <c r="F2472" s="2" t="s">
        <v>10550</v>
      </c>
      <c r="G2472" s="2" t="s">
        <v>5</v>
      </c>
      <c r="H2472" s="2" t="s">
        <v>3901</v>
      </c>
      <c r="I2472" s="10">
        <v>113110.8</v>
      </c>
      <c r="J2472" s="2" t="s">
        <v>2336</v>
      </c>
      <c r="K2472" s="2" t="s">
        <v>2336</v>
      </c>
      <c r="L2472" s="2" t="s">
        <v>2336</v>
      </c>
      <c r="M2472" s="2" t="s">
        <v>2336</v>
      </c>
      <c r="N2472" s="2" t="s">
        <v>10229</v>
      </c>
    </row>
    <row r="2473" spans="1:14" ht="16.5" customHeight="1">
      <c r="A2473" s="2" t="s">
        <v>16</v>
      </c>
      <c r="B2473" s="10">
        <v>128066.4</v>
      </c>
      <c r="C2473" s="2" t="s">
        <v>10548</v>
      </c>
      <c r="D2473" s="2" t="s">
        <v>12</v>
      </c>
      <c r="E2473" s="9" t="s">
        <v>10567</v>
      </c>
      <c r="F2473" s="2" t="s">
        <v>10550</v>
      </c>
      <c r="G2473" s="2" t="s">
        <v>5</v>
      </c>
      <c r="H2473" s="2" t="s">
        <v>3901</v>
      </c>
      <c r="I2473" s="10">
        <v>248001.6</v>
      </c>
      <c r="J2473" s="2" t="s">
        <v>2336</v>
      </c>
      <c r="K2473" s="2" t="s">
        <v>2336</v>
      </c>
      <c r="L2473" s="2" t="s">
        <v>2336</v>
      </c>
      <c r="M2473" s="2" t="s">
        <v>2336</v>
      </c>
      <c r="N2473" s="2" t="s">
        <v>10229</v>
      </c>
    </row>
    <row r="2474" spans="1:14" ht="16.5" customHeight="1">
      <c r="A2474" s="2" t="s">
        <v>16</v>
      </c>
      <c r="B2474" s="10">
        <v>40486.699999999997</v>
      </c>
      <c r="C2474" s="2" t="s">
        <v>10548</v>
      </c>
      <c r="D2474" s="2" t="s">
        <v>12</v>
      </c>
      <c r="E2474" s="9" t="s">
        <v>10568</v>
      </c>
      <c r="F2474" s="2" t="s">
        <v>10550</v>
      </c>
      <c r="G2474" s="2" t="s">
        <v>5</v>
      </c>
      <c r="H2474" s="2" t="s">
        <v>3901</v>
      </c>
      <c r="I2474" s="4">
        <v>40656</v>
      </c>
      <c r="J2474" s="2" t="s">
        <v>2336</v>
      </c>
      <c r="K2474" s="2" t="s">
        <v>2336</v>
      </c>
      <c r="L2474" s="2" t="s">
        <v>2336</v>
      </c>
      <c r="M2474" s="2" t="s">
        <v>2336</v>
      </c>
      <c r="N2474" s="2" t="s">
        <v>10229</v>
      </c>
    </row>
    <row r="2475" spans="1:14" ht="16.5" customHeight="1">
      <c r="A2475" s="2" t="s">
        <v>16</v>
      </c>
      <c r="B2475" s="10">
        <v>114514.4</v>
      </c>
      <c r="C2475" s="2" t="s">
        <v>10548</v>
      </c>
      <c r="D2475" s="2" t="s">
        <v>12</v>
      </c>
      <c r="E2475" s="9" t="s">
        <v>10569</v>
      </c>
      <c r="F2475" s="2" t="s">
        <v>10550</v>
      </c>
      <c r="G2475" s="2" t="s">
        <v>5</v>
      </c>
      <c r="H2475" s="2" t="s">
        <v>3901</v>
      </c>
      <c r="I2475" s="10">
        <v>150427.20000000001</v>
      </c>
      <c r="J2475" s="2" t="s">
        <v>2336</v>
      </c>
      <c r="K2475" s="2" t="s">
        <v>2336</v>
      </c>
      <c r="L2475" s="2" t="s">
        <v>2336</v>
      </c>
      <c r="M2475" s="2" t="s">
        <v>2336</v>
      </c>
      <c r="N2475" s="2" t="s">
        <v>10229</v>
      </c>
    </row>
    <row r="2476" spans="1:14" ht="16.5" customHeight="1">
      <c r="A2476" s="2" t="s">
        <v>16</v>
      </c>
      <c r="B2476" s="10">
        <v>13518.12</v>
      </c>
      <c r="C2476" s="2" t="s">
        <v>10548</v>
      </c>
      <c r="D2476" s="2" t="s">
        <v>12</v>
      </c>
      <c r="E2476" s="9" t="s">
        <v>10570</v>
      </c>
      <c r="F2476" s="2" t="s">
        <v>10550</v>
      </c>
      <c r="G2476" s="2" t="s">
        <v>5</v>
      </c>
      <c r="H2476" s="2" t="s">
        <v>3901</v>
      </c>
      <c r="I2476" s="10">
        <v>19887.560000000001</v>
      </c>
      <c r="J2476" s="2" t="s">
        <v>2336</v>
      </c>
      <c r="K2476" s="2" t="s">
        <v>2336</v>
      </c>
      <c r="L2476" s="2" t="s">
        <v>2336</v>
      </c>
      <c r="M2476" s="2" t="s">
        <v>2336</v>
      </c>
      <c r="N2476" s="2" t="s">
        <v>10229</v>
      </c>
    </row>
    <row r="2477" spans="1:14" ht="16.5" customHeight="1">
      <c r="A2477" s="2" t="s">
        <v>16</v>
      </c>
      <c r="B2477" s="4">
        <v>156090</v>
      </c>
      <c r="C2477" s="2" t="s">
        <v>10548</v>
      </c>
      <c r="D2477" s="2" t="s">
        <v>12</v>
      </c>
      <c r="E2477" s="9" t="s">
        <v>10571</v>
      </c>
      <c r="F2477" s="2" t="s">
        <v>10550</v>
      </c>
      <c r="G2477" s="2" t="s">
        <v>5</v>
      </c>
      <c r="H2477" s="2" t="s">
        <v>3901</v>
      </c>
      <c r="I2477" s="4">
        <v>157300</v>
      </c>
      <c r="J2477" s="2" t="s">
        <v>2336</v>
      </c>
      <c r="K2477" s="2" t="s">
        <v>2336</v>
      </c>
      <c r="L2477" s="2" t="s">
        <v>2336</v>
      </c>
      <c r="M2477" s="2" t="s">
        <v>2336</v>
      </c>
      <c r="N2477" s="2" t="s">
        <v>10229</v>
      </c>
    </row>
    <row r="2478" spans="1:14" ht="16.5" customHeight="1">
      <c r="A2478" s="2" t="s">
        <v>14</v>
      </c>
      <c r="B2478" s="10">
        <v>116772.26</v>
      </c>
      <c r="C2478" s="2" t="s">
        <v>10572</v>
      </c>
      <c r="D2478" s="2" t="s">
        <v>11</v>
      </c>
      <c r="E2478" s="9" t="s">
        <v>10573</v>
      </c>
      <c r="F2478" s="2" t="s">
        <v>10574</v>
      </c>
      <c r="G2478" s="2" t="s">
        <v>5</v>
      </c>
      <c r="H2478" s="2" t="s">
        <v>3901</v>
      </c>
      <c r="I2478" s="10">
        <v>116772.26</v>
      </c>
      <c r="J2478" s="2" t="s">
        <v>2336</v>
      </c>
      <c r="K2478" s="2" t="s">
        <v>2336</v>
      </c>
      <c r="L2478" s="2" t="s">
        <v>2336</v>
      </c>
      <c r="M2478" s="2" t="s">
        <v>2336</v>
      </c>
      <c r="N2478" s="2" t="s">
        <v>10229</v>
      </c>
    </row>
    <row r="2479" spans="1:14" ht="16.5" customHeight="1">
      <c r="A2479" s="2" t="s">
        <v>4306</v>
      </c>
      <c r="B2479" s="4">
        <v>125250</v>
      </c>
      <c r="C2479" s="2" t="s">
        <v>10575</v>
      </c>
      <c r="D2479" s="2" t="s">
        <v>12</v>
      </c>
      <c r="E2479" s="9" t="s">
        <v>10576</v>
      </c>
      <c r="F2479" s="2" t="s">
        <v>10577</v>
      </c>
      <c r="G2479" s="2" t="s">
        <v>5</v>
      </c>
      <c r="H2479" s="2" t="s">
        <v>3901</v>
      </c>
      <c r="I2479" s="4">
        <v>125250</v>
      </c>
      <c r="J2479" s="2" t="s">
        <v>2336</v>
      </c>
      <c r="K2479" s="2" t="s">
        <v>2336</v>
      </c>
      <c r="L2479" s="2" t="s">
        <v>2336</v>
      </c>
      <c r="M2479" s="2" t="s">
        <v>2336</v>
      </c>
      <c r="N2479" s="2" t="s">
        <v>10229</v>
      </c>
    </row>
    <row r="2480" spans="1:14" ht="16.5" customHeight="1">
      <c r="A2480" s="2" t="s">
        <v>4306</v>
      </c>
      <c r="B2480" s="10">
        <v>26281.71</v>
      </c>
      <c r="C2480" s="2" t="s">
        <v>10578</v>
      </c>
      <c r="D2480" s="2" t="s">
        <v>10</v>
      </c>
      <c r="E2480" s="9" t="s">
        <v>10579</v>
      </c>
      <c r="F2480" s="2" t="s">
        <v>10580</v>
      </c>
      <c r="G2480" s="2" t="s">
        <v>5</v>
      </c>
      <c r="H2480" s="2" t="s">
        <v>3901</v>
      </c>
      <c r="I2480" s="10">
        <v>26281.71</v>
      </c>
      <c r="J2480" s="2" t="s">
        <v>2336</v>
      </c>
      <c r="K2480" s="2" t="s">
        <v>2336</v>
      </c>
      <c r="L2480" s="2" t="s">
        <v>2336</v>
      </c>
      <c r="M2480" s="2" t="s">
        <v>2336</v>
      </c>
      <c r="N2480" s="2" t="s">
        <v>10229</v>
      </c>
    </row>
    <row r="2481" spans="1:14" ht="16.5" customHeight="1">
      <c r="A2481" s="2" t="s">
        <v>4306</v>
      </c>
      <c r="B2481" s="4">
        <v>180000</v>
      </c>
      <c r="C2481" s="2" t="s">
        <v>10581</v>
      </c>
      <c r="D2481" s="2" t="s">
        <v>11</v>
      </c>
      <c r="E2481" s="9" t="s">
        <v>10582</v>
      </c>
      <c r="F2481" s="2" t="s">
        <v>10583</v>
      </c>
      <c r="G2481" s="2" t="s">
        <v>5</v>
      </c>
      <c r="H2481" s="2" t="s">
        <v>3901</v>
      </c>
      <c r="I2481" s="4">
        <v>180000</v>
      </c>
      <c r="J2481" s="2" t="s">
        <v>2336</v>
      </c>
      <c r="K2481" s="2" t="s">
        <v>2336</v>
      </c>
      <c r="L2481" s="2" t="s">
        <v>2336</v>
      </c>
      <c r="M2481" s="2" t="s">
        <v>2336</v>
      </c>
      <c r="N2481" s="2" t="s">
        <v>10229</v>
      </c>
    </row>
    <row r="2482" spans="1:14" ht="16.5" customHeight="1">
      <c r="A2482" s="2" t="s">
        <v>4306</v>
      </c>
      <c r="B2482" s="10">
        <v>103487.93</v>
      </c>
      <c r="C2482" s="2" t="s">
        <v>10584</v>
      </c>
      <c r="D2482" s="2" t="s">
        <v>12</v>
      </c>
      <c r="E2482" s="9" t="s">
        <v>10585</v>
      </c>
      <c r="F2482" s="2" t="s">
        <v>10586</v>
      </c>
      <c r="G2482" s="2" t="s">
        <v>5</v>
      </c>
      <c r="H2482" s="2" t="s">
        <v>3901</v>
      </c>
      <c r="I2482" s="10">
        <v>103488.23</v>
      </c>
      <c r="J2482" s="2" t="s">
        <v>2336</v>
      </c>
      <c r="K2482" s="2" t="s">
        <v>2336</v>
      </c>
      <c r="L2482" s="2" t="s">
        <v>2336</v>
      </c>
      <c r="M2482" s="2" t="s">
        <v>2336</v>
      </c>
      <c r="N2482" s="2" t="s">
        <v>10229</v>
      </c>
    </row>
    <row r="2483" spans="1:14" ht="16.5" customHeight="1">
      <c r="A2483" s="2" t="s">
        <v>4306</v>
      </c>
      <c r="B2483" s="10">
        <v>32373.51</v>
      </c>
      <c r="C2483" s="2" t="s">
        <v>10587</v>
      </c>
      <c r="D2483" s="2" t="s">
        <v>10</v>
      </c>
      <c r="E2483" s="9" t="s">
        <v>10588</v>
      </c>
      <c r="F2483" s="2" t="s">
        <v>10589</v>
      </c>
      <c r="G2483" s="2" t="s">
        <v>5</v>
      </c>
      <c r="H2483" s="2" t="s">
        <v>3901</v>
      </c>
      <c r="I2483" s="10">
        <v>32373.51</v>
      </c>
      <c r="J2483" s="2" t="s">
        <v>2336</v>
      </c>
      <c r="K2483" s="2" t="s">
        <v>2336</v>
      </c>
      <c r="L2483" s="2" t="s">
        <v>2336</v>
      </c>
      <c r="M2483" s="2" t="s">
        <v>2336</v>
      </c>
      <c r="N2483" s="2" t="s">
        <v>10229</v>
      </c>
    </row>
    <row r="2484" spans="1:14" ht="16.5" customHeight="1">
      <c r="A2484" s="2" t="s">
        <v>17</v>
      </c>
      <c r="B2484" s="4">
        <v>22748</v>
      </c>
      <c r="C2484" s="2" t="s">
        <v>10590</v>
      </c>
      <c r="D2484" s="2" t="s">
        <v>11</v>
      </c>
      <c r="E2484" s="9" t="s">
        <v>10591</v>
      </c>
      <c r="F2484" s="2" t="s">
        <v>10592</v>
      </c>
      <c r="G2484" s="2" t="s">
        <v>5</v>
      </c>
      <c r="H2484" s="2" t="s">
        <v>3901</v>
      </c>
      <c r="I2484" s="4">
        <v>22748</v>
      </c>
      <c r="J2484" s="2" t="s">
        <v>4266</v>
      </c>
      <c r="K2484" s="2" t="s">
        <v>4267</v>
      </c>
      <c r="L2484" s="2" t="s">
        <v>4478</v>
      </c>
      <c r="M2484" s="2" t="s">
        <v>4663</v>
      </c>
      <c r="N2484" s="2" t="s">
        <v>10229</v>
      </c>
    </row>
    <row r="2485" spans="1:14" ht="16.5" customHeight="1">
      <c r="A2485" s="2" t="s">
        <v>13</v>
      </c>
      <c r="B2485" s="10">
        <v>1018.29</v>
      </c>
      <c r="C2485" s="2" t="s">
        <v>10593</v>
      </c>
      <c r="D2485" s="2" t="s">
        <v>11</v>
      </c>
      <c r="E2485" s="9" t="s">
        <v>10594</v>
      </c>
      <c r="F2485" s="2" t="s">
        <v>10595</v>
      </c>
      <c r="G2485" s="2" t="s">
        <v>5</v>
      </c>
      <c r="H2485" s="2" t="s">
        <v>3901</v>
      </c>
      <c r="I2485" s="10">
        <v>1018.29</v>
      </c>
      <c r="J2485" s="2" t="s">
        <v>2336</v>
      </c>
      <c r="K2485" s="2" t="s">
        <v>2336</v>
      </c>
      <c r="L2485" s="2" t="s">
        <v>2336</v>
      </c>
      <c r="M2485" s="2" t="s">
        <v>2336</v>
      </c>
      <c r="N2485" s="2" t="s">
        <v>10229</v>
      </c>
    </row>
    <row r="2486" spans="1:14" ht="16.5" customHeight="1">
      <c r="A2486" s="2" t="s">
        <v>4306</v>
      </c>
      <c r="B2486" s="4">
        <v>181500</v>
      </c>
      <c r="C2486" s="2" t="s">
        <v>10596</v>
      </c>
      <c r="D2486" s="2" t="s">
        <v>11</v>
      </c>
      <c r="E2486" s="9" t="s">
        <v>10597</v>
      </c>
      <c r="F2486" s="2" t="s">
        <v>10598</v>
      </c>
      <c r="G2486" s="2" t="s">
        <v>5</v>
      </c>
      <c r="H2486" s="2" t="s">
        <v>3901</v>
      </c>
      <c r="I2486" s="4">
        <v>181500</v>
      </c>
      <c r="J2486" s="2" t="s">
        <v>2336</v>
      </c>
      <c r="K2486" s="2" t="s">
        <v>2336</v>
      </c>
      <c r="L2486" s="2" t="s">
        <v>2336</v>
      </c>
      <c r="M2486" s="2" t="s">
        <v>2336</v>
      </c>
      <c r="N2486" s="2" t="s">
        <v>10229</v>
      </c>
    </row>
    <row r="2487" spans="1:14" ht="16.5" customHeight="1">
      <c r="A2487" s="2" t="s">
        <v>16</v>
      </c>
      <c r="B2487" s="10">
        <v>140249.38</v>
      </c>
      <c r="C2487" s="2" t="s">
        <v>10599</v>
      </c>
      <c r="D2487" s="2" t="s">
        <v>11</v>
      </c>
      <c r="E2487" s="9" t="s">
        <v>10600</v>
      </c>
      <c r="F2487" s="2" t="s">
        <v>10601</v>
      </c>
      <c r="G2487" s="2" t="s">
        <v>5</v>
      </c>
      <c r="H2487" s="2" t="s">
        <v>3901</v>
      </c>
      <c r="I2487" s="10">
        <v>144743.39000000001</v>
      </c>
      <c r="J2487" s="2" t="s">
        <v>2336</v>
      </c>
      <c r="K2487" s="2" t="s">
        <v>2336</v>
      </c>
      <c r="L2487" s="2" t="s">
        <v>2336</v>
      </c>
      <c r="M2487" s="2" t="s">
        <v>2336</v>
      </c>
      <c r="N2487" s="2" t="s">
        <v>10229</v>
      </c>
    </row>
    <row r="2488" spans="1:14" ht="16.5" customHeight="1">
      <c r="A2488" s="2" t="s">
        <v>13</v>
      </c>
      <c r="B2488" s="10">
        <v>1036.73</v>
      </c>
      <c r="C2488" s="2" t="s">
        <v>10593</v>
      </c>
      <c r="D2488" s="2" t="s">
        <v>11</v>
      </c>
      <c r="E2488" s="9" t="s">
        <v>10602</v>
      </c>
      <c r="F2488" s="2" t="s">
        <v>10595</v>
      </c>
      <c r="G2488" s="2" t="s">
        <v>5</v>
      </c>
      <c r="H2488" s="2" t="s">
        <v>3901</v>
      </c>
      <c r="I2488" s="10">
        <v>1036.73</v>
      </c>
      <c r="J2488" s="2" t="s">
        <v>2336</v>
      </c>
      <c r="K2488" s="2" t="s">
        <v>2336</v>
      </c>
      <c r="L2488" s="2" t="s">
        <v>2336</v>
      </c>
      <c r="M2488" s="2" t="s">
        <v>2336</v>
      </c>
      <c r="N2488" s="2" t="s">
        <v>10229</v>
      </c>
    </row>
    <row r="2489" spans="1:14" ht="16.5" customHeight="1">
      <c r="A2489" s="2" t="s">
        <v>4306</v>
      </c>
      <c r="B2489" s="4">
        <v>176900</v>
      </c>
      <c r="C2489" s="2" t="s">
        <v>10603</v>
      </c>
      <c r="D2489" s="2" t="s">
        <v>12</v>
      </c>
      <c r="E2489" s="9" t="s">
        <v>10604</v>
      </c>
      <c r="F2489" s="2" t="s">
        <v>10605</v>
      </c>
      <c r="G2489" s="2" t="s">
        <v>5</v>
      </c>
      <c r="H2489" s="2" t="s">
        <v>3901</v>
      </c>
      <c r="I2489" s="4">
        <v>176900</v>
      </c>
      <c r="J2489" s="2" t="s">
        <v>2336</v>
      </c>
      <c r="K2489" s="2" t="s">
        <v>2336</v>
      </c>
      <c r="L2489" s="2" t="s">
        <v>2336</v>
      </c>
      <c r="M2489" s="2" t="s">
        <v>2336</v>
      </c>
      <c r="N2489" s="2" t="s">
        <v>10229</v>
      </c>
    </row>
    <row r="2490" spans="1:14" ht="16.5" customHeight="1">
      <c r="A2490" s="2" t="s">
        <v>13</v>
      </c>
      <c r="B2490" s="10">
        <v>175.69</v>
      </c>
      <c r="C2490" s="2" t="s">
        <v>10606</v>
      </c>
      <c r="D2490" s="2" t="s">
        <v>11</v>
      </c>
      <c r="E2490" s="9" t="s">
        <v>10607</v>
      </c>
      <c r="F2490" s="2" t="s">
        <v>10608</v>
      </c>
      <c r="G2490" s="2" t="s">
        <v>5</v>
      </c>
      <c r="H2490" s="2" t="s">
        <v>3901</v>
      </c>
      <c r="I2490" s="10">
        <v>175.7</v>
      </c>
      <c r="J2490" s="2" t="s">
        <v>2336</v>
      </c>
      <c r="K2490" s="2" t="s">
        <v>2336</v>
      </c>
      <c r="L2490" s="2" t="s">
        <v>2336</v>
      </c>
      <c r="M2490" s="2" t="s">
        <v>2336</v>
      </c>
      <c r="N2490" s="2" t="s">
        <v>10229</v>
      </c>
    </row>
    <row r="2491" spans="1:14" ht="16.5" customHeight="1">
      <c r="A2491" s="2" t="s">
        <v>13</v>
      </c>
      <c r="B2491" s="10">
        <v>434.93</v>
      </c>
      <c r="C2491" s="2" t="s">
        <v>10606</v>
      </c>
      <c r="D2491" s="2" t="s">
        <v>11</v>
      </c>
      <c r="E2491" s="9" t="s">
        <v>10609</v>
      </c>
      <c r="F2491" s="2" t="s">
        <v>10608</v>
      </c>
      <c r="G2491" s="2" t="s">
        <v>5</v>
      </c>
      <c r="H2491" s="2" t="s">
        <v>3901</v>
      </c>
      <c r="I2491" s="10">
        <v>434.93</v>
      </c>
      <c r="J2491" s="2" t="s">
        <v>2336</v>
      </c>
      <c r="K2491" s="2" t="s">
        <v>2336</v>
      </c>
      <c r="L2491" s="2" t="s">
        <v>2336</v>
      </c>
      <c r="M2491" s="2" t="s">
        <v>2336</v>
      </c>
      <c r="N2491" s="2" t="s">
        <v>10229</v>
      </c>
    </row>
    <row r="2492" spans="1:14" ht="16.5" customHeight="1">
      <c r="A2492" s="2" t="s">
        <v>16</v>
      </c>
      <c r="B2492" s="10">
        <v>4387155.62</v>
      </c>
      <c r="C2492" s="2" t="s">
        <v>10610</v>
      </c>
      <c r="D2492" s="2" t="s">
        <v>10</v>
      </c>
      <c r="E2492" s="9" t="s">
        <v>10611</v>
      </c>
      <c r="F2492" s="2" t="s">
        <v>10612</v>
      </c>
      <c r="G2492" s="2" t="s">
        <v>5</v>
      </c>
      <c r="H2492" s="2" t="s">
        <v>3901</v>
      </c>
      <c r="I2492" s="10">
        <v>5312779.3600000003</v>
      </c>
      <c r="J2492" s="2" t="s">
        <v>2336</v>
      </c>
      <c r="K2492" s="2" t="s">
        <v>2336</v>
      </c>
      <c r="L2492" s="2" t="s">
        <v>2336</v>
      </c>
      <c r="M2492" s="2" t="s">
        <v>2336</v>
      </c>
      <c r="N2492" s="2" t="s">
        <v>10229</v>
      </c>
    </row>
    <row r="2493" spans="1:14" ht="16.5" customHeight="1">
      <c r="A2493" s="2" t="s">
        <v>16</v>
      </c>
      <c r="B2493" s="10">
        <v>207454.5</v>
      </c>
      <c r="C2493" s="2" t="s">
        <v>10613</v>
      </c>
      <c r="D2493" s="2" t="s">
        <v>12</v>
      </c>
      <c r="E2493" s="9" t="s">
        <v>10614</v>
      </c>
      <c r="F2493" s="2" t="s">
        <v>10615</v>
      </c>
      <c r="G2493" s="2" t="s">
        <v>5</v>
      </c>
      <c r="H2493" s="2" t="s">
        <v>3901</v>
      </c>
      <c r="I2493" s="4">
        <v>240064</v>
      </c>
      <c r="J2493" s="2" t="s">
        <v>2336</v>
      </c>
      <c r="K2493" s="2" t="s">
        <v>2336</v>
      </c>
      <c r="L2493" s="2" t="s">
        <v>2336</v>
      </c>
      <c r="M2493" s="2" t="s">
        <v>2336</v>
      </c>
      <c r="N2493" s="2" t="s">
        <v>10229</v>
      </c>
    </row>
    <row r="2494" spans="1:14" ht="16.5" customHeight="1">
      <c r="A2494" s="2" t="s">
        <v>4306</v>
      </c>
      <c r="B2494" s="4">
        <v>15000</v>
      </c>
      <c r="C2494" s="2" t="s">
        <v>10616</v>
      </c>
      <c r="D2494" s="2" t="s">
        <v>12</v>
      </c>
      <c r="E2494" s="9" t="s">
        <v>10617</v>
      </c>
      <c r="F2494" s="2" t="s">
        <v>10618</v>
      </c>
      <c r="G2494" s="2" t="s">
        <v>5</v>
      </c>
      <c r="H2494" s="2" t="s">
        <v>3901</v>
      </c>
      <c r="I2494" s="4">
        <v>15000</v>
      </c>
      <c r="J2494" s="2" t="s">
        <v>2336</v>
      </c>
      <c r="K2494" s="2" t="s">
        <v>2336</v>
      </c>
      <c r="L2494" s="2" t="s">
        <v>2336</v>
      </c>
      <c r="M2494" s="2" t="s">
        <v>2336</v>
      </c>
      <c r="N2494" s="2" t="s">
        <v>10229</v>
      </c>
    </row>
    <row r="2495" spans="1:14" ht="16.5" customHeight="1">
      <c r="A2495" s="2" t="s">
        <v>4306</v>
      </c>
      <c r="B2495" s="10">
        <v>13774.2</v>
      </c>
      <c r="C2495" s="2" t="s">
        <v>10619</v>
      </c>
      <c r="D2495" s="2" t="s">
        <v>12</v>
      </c>
      <c r="E2495" s="9" t="s">
        <v>10620</v>
      </c>
      <c r="F2495" s="2" t="s">
        <v>10621</v>
      </c>
      <c r="G2495" s="2" t="s">
        <v>5</v>
      </c>
      <c r="H2495" s="2" t="s">
        <v>3901</v>
      </c>
      <c r="I2495" s="10">
        <v>13774.2</v>
      </c>
      <c r="J2495" s="2" t="s">
        <v>2336</v>
      </c>
      <c r="K2495" s="2" t="s">
        <v>2336</v>
      </c>
      <c r="L2495" s="2" t="s">
        <v>2336</v>
      </c>
      <c r="M2495" s="2" t="s">
        <v>2336</v>
      </c>
      <c r="N2495" s="2" t="s">
        <v>10229</v>
      </c>
    </row>
    <row r="2496" spans="1:14" ht="16.5" customHeight="1">
      <c r="A2496" s="2" t="s">
        <v>4306</v>
      </c>
      <c r="B2496" s="10">
        <v>17466.66</v>
      </c>
      <c r="C2496" s="2" t="s">
        <v>10622</v>
      </c>
      <c r="D2496" s="2" t="s">
        <v>12</v>
      </c>
      <c r="E2496" s="9" t="s">
        <v>10623</v>
      </c>
      <c r="F2496" s="2" t="s">
        <v>10624</v>
      </c>
      <c r="G2496" s="2" t="s">
        <v>5</v>
      </c>
      <c r="H2496" s="2" t="s">
        <v>3901</v>
      </c>
      <c r="I2496" s="10">
        <v>17466.66</v>
      </c>
      <c r="J2496" s="2" t="s">
        <v>2336</v>
      </c>
      <c r="K2496" s="2" t="s">
        <v>2336</v>
      </c>
      <c r="L2496" s="2" t="s">
        <v>2336</v>
      </c>
      <c r="M2496" s="2" t="s">
        <v>2336</v>
      </c>
      <c r="N2496" s="2" t="s">
        <v>10229</v>
      </c>
    </row>
    <row r="2497" spans="1:14" ht="16.5" customHeight="1">
      <c r="A2497" s="2" t="s">
        <v>4306</v>
      </c>
      <c r="B2497" s="4">
        <v>6900</v>
      </c>
      <c r="C2497" s="2" t="s">
        <v>10625</v>
      </c>
      <c r="D2497" s="2" t="s">
        <v>12</v>
      </c>
      <c r="E2497" s="9" t="s">
        <v>10626</v>
      </c>
      <c r="F2497" s="2" t="s">
        <v>10627</v>
      </c>
      <c r="G2497" s="2" t="s">
        <v>5</v>
      </c>
      <c r="H2497" s="2" t="s">
        <v>3901</v>
      </c>
      <c r="I2497" s="4">
        <v>6900</v>
      </c>
      <c r="J2497" s="2" t="s">
        <v>2336</v>
      </c>
      <c r="K2497" s="2" t="s">
        <v>2336</v>
      </c>
      <c r="L2497" s="2" t="s">
        <v>2336</v>
      </c>
      <c r="M2497" s="2" t="s">
        <v>2336</v>
      </c>
      <c r="N2497" s="2" t="s">
        <v>10229</v>
      </c>
    </row>
    <row r="2498" spans="1:14" ht="16.5" customHeight="1">
      <c r="A2498" s="2" t="s">
        <v>4338</v>
      </c>
      <c r="B2498" s="10">
        <v>64399.99</v>
      </c>
      <c r="C2498" s="2" t="s">
        <v>10628</v>
      </c>
      <c r="D2498" s="2" t="s">
        <v>11</v>
      </c>
      <c r="E2498" s="9" t="s">
        <v>10629</v>
      </c>
      <c r="F2498" s="2" t="s">
        <v>10630</v>
      </c>
      <c r="G2498" s="2" t="s">
        <v>5</v>
      </c>
      <c r="H2498" s="2" t="s">
        <v>3901</v>
      </c>
      <c r="I2498" s="10">
        <v>64399.99</v>
      </c>
      <c r="J2498" s="2" t="s">
        <v>2336</v>
      </c>
      <c r="K2498" s="2" t="s">
        <v>2336</v>
      </c>
      <c r="L2498" s="2" t="s">
        <v>2336</v>
      </c>
      <c r="M2498" s="2" t="s">
        <v>2336</v>
      </c>
      <c r="N2498" s="2" t="s">
        <v>19</v>
      </c>
    </row>
    <row r="2499" spans="1:14" ht="16.5" customHeight="1">
      <c r="A2499" s="2" t="s">
        <v>14</v>
      </c>
      <c r="B2499" s="4">
        <v>16422.330000000002</v>
      </c>
      <c r="C2499" s="2" t="s">
        <v>10631</v>
      </c>
      <c r="D2499" s="2" t="s">
        <v>10</v>
      </c>
      <c r="E2499" s="9" t="s">
        <v>10632</v>
      </c>
      <c r="F2499" s="2" t="s">
        <v>10633</v>
      </c>
      <c r="G2499" s="2" t="s">
        <v>5</v>
      </c>
      <c r="H2499" s="1" t="s">
        <v>3901</v>
      </c>
      <c r="I2499" s="4">
        <v>16422.330000000002</v>
      </c>
      <c r="J2499" s="4"/>
      <c r="K2499" s="4"/>
      <c r="L2499" s="4"/>
      <c r="M2499" s="4"/>
      <c r="N2499" s="2" t="s">
        <v>19</v>
      </c>
    </row>
    <row r="2500" spans="1:14" ht="16.5" customHeight="1">
      <c r="A2500" s="2" t="s">
        <v>17</v>
      </c>
      <c r="B2500" s="4">
        <v>893576</v>
      </c>
      <c r="C2500" s="2" t="s">
        <v>10634</v>
      </c>
      <c r="D2500" s="2" t="s">
        <v>11</v>
      </c>
      <c r="E2500" s="9" t="s">
        <v>10635</v>
      </c>
      <c r="F2500" s="2" t="s">
        <v>10636</v>
      </c>
      <c r="G2500" s="2" t="s">
        <v>5</v>
      </c>
      <c r="H2500" s="2" t="s">
        <v>3901</v>
      </c>
      <c r="I2500" s="4">
        <v>893576</v>
      </c>
      <c r="J2500" s="2" t="s">
        <v>4266</v>
      </c>
      <c r="K2500" s="2" t="s">
        <v>4267</v>
      </c>
      <c r="L2500" s="2" t="s">
        <v>4268</v>
      </c>
      <c r="M2500" s="2" t="s">
        <v>3910</v>
      </c>
      <c r="N2500" s="2" t="s">
        <v>10229</v>
      </c>
    </row>
    <row r="2501" spans="1:14" ht="16.5" customHeight="1">
      <c r="A2501" s="2" t="s">
        <v>17</v>
      </c>
      <c r="B2501" s="10">
        <v>106295.03999999999</v>
      </c>
      <c r="C2501" s="2" t="s">
        <v>10637</v>
      </c>
      <c r="D2501" s="2" t="s">
        <v>11</v>
      </c>
      <c r="E2501" s="9" t="s">
        <v>10638</v>
      </c>
      <c r="F2501" s="2" t="s">
        <v>10639</v>
      </c>
      <c r="G2501" s="2" t="s">
        <v>5</v>
      </c>
      <c r="H2501" s="2" t="s">
        <v>3901</v>
      </c>
      <c r="I2501" s="10">
        <v>106295.03999999999</v>
      </c>
      <c r="J2501" s="2" t="s">
        <v>4266</v>
      </c>
      <c r="K2501" s="2" t="s">
        <v>4267</v>
      </c>
      <c r="L2501" s="2" t="s">
        <v>4268</v>
      </c>
      <c r="M2501" s="2" t="s">
        <v>3910</v>
      </c>
      <c r="N2501" s="2" t="s">
        <v>10229</v>
      </c>
    </row>
    <row r="2502" spans="1:14" ht="16.5" customHeight="1">
      <c r="A2502" s="2" t="s">
        <v>4306</v>
      </c>
      <c r="B2502" s="10">
        <v>160998.5</v>
      </c>
      <c r="C2502" s="2" t="s">
        <v>10640</v>
      </c>
      <c r="D2502" s="2" t="s">
        <v>11</v>
      </c>
      <c r="E2502" s="9" t="s">
        <v>10641</v>
      </c>
      <c r="F2502" s="2" t="s">
        <v>10642</v>
      </c>
      <c r="G2502" s="2" t="s">
        <v>5</v>
      </c>
      <c r="H2502" s="2" t="s">
        <v>3901</v>
      </c>
      <c r="I2502" s="10">
        <v>160998.5</v>
      </c>
      <c r="J2502" s="2" t="s">
        <v>2336</v>
      </c>
      <c r="K2502" s="2" t="s">
        <v>2336</v>
      </c>
      <c r="L2502" s="2" t="s">
        <v>2336</v>
      </c>
      <c r="M2502" s="2" t="s">
        <v>2336</v>
      </c>
      <c r="N2502" s="2" t="s">
        <v>10229</v>
      </c>
    </row>
    <row r="2503" spans="1:14" ht="16.5" customHeight="1">
      <c r="A2503" s="2" t="s">
        <v>17</v>
      </c>
      <c r="B2503" s="10">
        <v>136736.46</v>
      </c>
      <c r="C2503" s="2" t="s">
        <v>10643</v>
      </c>
      <c r="D2503" s="2" t="s">
        <v>11</v>
      </c>
      <c r="E2503" s="9" t="s">
        <v>10644</v>
      </c>
      <c r="F2503" s="2" t="s">
        <v>10645</v>
      </c>
      <c r="G2503" s="2" t="s">
        <v>5</v>
      </c>
      <c r="H2503" s="2" t="s">
        <v>3901</v>
      </c>
      <c r="I2503" s="10">
        <v>136736.46</v>
      </c>
      <c r="J2503" s="2" t="s">
        <v>4266</v>
      </c>
      <c r="K2503" s="2" t="s">
        <v>4267</v>
      </c>
      <c r="L2503" s="2" t="s">
        <v>4268</v>
      </c>
      <c r="M2503" s="2" t="s">
        <v>3910</v>
      </c>
      <c r="N2503" s="2" t="s">
        <v>10229</v>
      </c>
    </row>
    <row r="2504" spans="1:14" ht="16.5" customHeight="1">
      <c r="A2504" s="2" t="s">
        <v>4306</v>
      </c>
      <c r="B2504" s="4">
        <v>36000</v>
      </c>
      <c r="C2504" s="2" t="s">
        <v>10646</v>
      </c>
      <c r="D2504" s="2" t="s">
        <v>12</v>
      </c>
      <c r="E2504" s="9" t="s">
        <v>10647</v>
      </c>
      <c r="F2504" s="2" t="s">
        <v>10648</v>
      </c>
      <c r="G2504" s="2" t="s">
        <v>5</v>
      </c>
      <c r="H2504" s="2" t="s">
        <v>3901</v>
      </c>
      <c r="I2504" s="4">
        <v>36000</v>
      </c>
      <c r="J2504" s="2" t="s">
        <v>2336</v>
      </c>
      <c r="K2504" s="2" t="s">
        <v>2336</v>
      </c>
      <c r="L2504" s="2" t="s">
        <v>2336</v>
      </c>
      <c r="M2504" s="2" t="s">
        <v>2336</v>
      </c>
      <c r="N2504" s="2" t="s">
        <v>10229</v>
      </c>
    </row>
    <row r="2505" spans="1:14" ht="16.5" customHeight="1">
      <c r="A2505" s="2" t="s">
        <v>4306</v>
      </c>
      <c r="B2505" s="10">
        <v>29969.279999999999</v>
      </c>
      <c r="C2505" s="2" t="s">
        <v>10649</v>
      </c>
      <c r="D2505" s="2" t="s">
        <v>12</v>
      </c>
      <c r="E2505" s="9" t="s">
        <v>10650</v>
      </c>
      <c r="F2505" s="2" t="s">
        <v>10651</v>
      </c>
      <c r="G2505" s="2" t="s">
        <v>5</v>
      </c>
      <c r="H2505" s="2" t="s">
        <v>3901</v>
      </c>
      <c r="I2505" s="10">
        <v>29969.279999999999</v>
      </c>
      <c r="J2505" s="2" t="s">
        <v>2336</v>
      </c>
      <c r="K2505" s="2" t="s">
        <v>2336</v>
      </c>
      <c r="L2505" s="2" t="s">
        <v>2336</v>
      </c>
      <c r="M2505" s="2" t="s">
        <v>2336</v>
      </c>
      <c r="N2505" s="2" t="s">
        <v>10229</v>
      </c>
    </row>
    <row r="2506" spans="1:14" ht="16.5" customHeight="1">
      <c r="A2506" s="2" t="s">
        <v>4306</v>
      </c>
      <c r="B2506" s="4">
        <v>21780</v>
      </c>
      <c r="C2506" s="2" t="s">
        <v>10652</v>
      </c>
      <c r="D2506" s="2" t="s">
        <v>11</v>
      </c>
      <c r="E2506" s="9" t="s">
        <v>10653</v>
      </c>
      <c r="F2506" s="2" t="s">
        <v>10654</v>
      </c>
      <c r="G2506" s="2" t="s">
        <v>5</v>
      </c>
      <c r="H2506" s="2" t="s">
        <v>3901</v>
      </c>
      <c r="I2506" s="4">
        <v>21780</v>
      </c>
      <c r="J2506" s="2" t="s">
        <v>2336</v>
      </c>
      <c r="K2506" s="2" t="s">
        <v>2336</v>
      </c>
      <c r="L2506" s="2" t="s">
        <v>2336</v>
      </c>
      <c r="M2506" s="2" t="s">
        <v>2336</v>
      </c>
      <c r="N2506" s="2" t="s">
        <v>10229</v>
      </c>
    </row>
    <row r="2507" spans="1:14" ht="16.5" customHeight="1">
      <c r="A2507" s="2" t="s">
        <v>4306</v>
      </c>
      <c r="B2507" s="4">
        <v>26880</v>
      </c>
      <c r="C2507" s="2" t="s">
        <v>10655</v>
      </c>
      <c r="D2507" s="2" t="s">
        <v>12</v>
      </c>
      <c r="E2507" s="9" t="s">
        <v>10656</v>
      </c>
      <c r="F2507" s="2" t="s">
        <v>10657</v>
      </c>
      <c r="G2507" s="2" t="s">
        <v>5</v>
      </c>
      <c r="H2507" s="2" t="s">
        <v>3901</v>
      </c>
      <c r="I2507" s="4">
        <v>36000</v>
      </c>
      <c r="J2507" s="2" t="s">
        <v>2336</v>
      </c>
      <c r="K2507" s="2" t="s">
        <v>2336</v>
      </c>
      <c r="L2507" s="2" t="s">
        <v>2336</v>
      </c>
      <c r="M2507" s="2" t="s">
        <v>2336</v>
      </c>
      <c r="N2507" s="2" t="s">
        <v>10229</v>
      </c>
    </row>
    <row r="2508" spans="1:14" ht="16.5" customHeight="1">
      <c r="A2508" s="2" t="s">
        <v>4797</v>
      </c>
      <c r="B2508" s="10">
        <v>36148.75</v>
      </c>
      <c r="C2508" s="2" t="s">
        <v>10658</v>
      </c>
      <c r="D2508" s="2" t="s">
        <v>12</v>
      </c>
      <c r="E2508" s="9" t="s">
        <v>10659</v>
      </c>
      <c r="F2508" s="2" t="s">
        <v>10660</v>
      </c>
      <c r="G2508" s="2" t="s">
        <v>5</v>
      </c>
      <c r="H2508" s="2" t="s">
        <v>3901</v>
      </c>
      <c r="I2508" s="4">
        <v>70785</v>
      </c>
      <c r="J2508" s="2" t="s">
        <v>2336</v>
      </c>
      <c r="K2508" s="2" t="s">
        <v>2336</v>
      </c>
      <c r="L2508" s="2" t="s">
        <v>2336</v>
      </c>
      <c r="M2508" s="2" t="s">
        <v>2336</v>
      </c>
      <c r="N2508" s="2" t="s">
        <v>10229</v>
      </c>
    </row>
    <row r="2509" spans="1:14" ht="16.5" customHeight="1">
      <c r="A2509" s="2" t="s">
        <v>4306</v>
      </c>
      <c r="B2509" s="4">
        <v>24000</v>
      </c>
      <c r="C2509" s="2" t="s">
        <v>10661</v>
      </c>
      <c r="D2509" s="2" t="s">
        <v>12</v>
      </c>
      <c r="E2509" s="9" t="s">
        <v>10662</v>
      </c>
      <c r="F2509" s="2" t="s">
        <v>10663</v>
      </c>
      <c r="G2509" s="2" t="s">
        <v>5</v>
      </c>
      <c r="H2509" s="2" t="s">
        <v>3901</v>
      </c>
      <c r="I2509" s="4">
        <v>24000</v>
      </c>
      <c r="J2509" s="2" t="s">
        <v>2336</v>
      </c>
      <c r="K2509" s="2" t="s">
        <v>2336</v>
      </c>
      <c r="L2509" s="2" t="s">
        <v>2336</v>
      </c>
      <c r="M2509" s="2" t="s">
        <v>2336</v>
      </c>
      <c r="N2509" s="2" t="s">
        <v>10229</v>
      </c>
    </row>
    <row r="2510" spans="1:14" ht="16.5" customHeight="1">
      <c r="A2510" s="2" t="s">
        <v>4306</v>
      </c>
      <c r="B2510" s="4">
        <v>26880</v>
      </c>
      <c r="C2510" s="2" t="s">
        <v>10664</v>
      </c>
      <c r="D2510" s="2" t="s">
        <v>12</v>
      </c>
      <c r="E2510" s="9" t="s">
        <v>10665</v>
      </c>
      <c r="F2510" s="2" t="s">
        <v>10666</v>
      </c>
      <c r="G2510" s="2" t="s">
        <v>5</v>
      </c>
      <c r="H2510" s="2" t="s">
        <v>3901</v>
      </c>
      <c r="I2510" s="4">
        <v>26880</v>
      </c>
      <c r="J2510" s="2" t="s">
        <v>2336</v>
      </c>
      <c r="K2510" s="2" t="s">
        <v>2336</v>
      </c>
      <c r="L2510" s="2" t="s">
        <v>2336</v>
      </c>
      <c r="M2510" s="2" t="s">
        <v>2336</v>
      </c>
      <c r="N2510" s="2" t="s">
        <v>10229</v>
      </c>
    </row>
    <row r="2511" spans="1:14" ht="16.5" customHeight="1">
      <c r="A2511" s="2" t="s">
        <v>4306</v>
      </c>
      <c r="B2511" s="4">
        <v>20000</v>
      </c>
      <c r="C2511" s="2" t="s">
        <v>10667</v>
      </c>
      <c r="D2511" s="2" t="s">
        <v>12</v>
      </c>
      <c r="E2511" s="9" t="s">
        <v>10668</v>
      </c>
      <c r="F2511" s="2" t="s">
        <v>10669</v>
      </c>
      <c r="G2511" s="2" t="s">
        <v>5</v>
      </c>
      <c r="H2511" s="2" t="s">
        <v>3901</v>
      </c>
      <c r="I2511" s="4">
        <v>20000</v>
      </c>
      <c r="J2511" s="2" t="s">
        <v>2336</v>
      </c>
      <c r="K2511" s="2" t="s">
        <v>2336</v>
      </c>
      <c r="L2511" s="2" t="s">
        <v>2336</v>
      </c>
      <c r="M2511" s="2" t="s">
        <v>2336</v>
      </c>
      <c r="N2511" s="2" t="s">
        <v>10229</v>
      </c>
    </row>
    <row r="2512" spans="1:14" ht="16.5" customHeight="1">
      <c r="A2512" s="2" t="s">
        <v>17</v>
      </c>
      <c r="B2512" s="10">
        <v>1300547.69</v>
      </c>
      <c r="C2512" s="2" t="s">
        <v>10670</v>
      </c>
      <c r="D2512" s="2" t="s">
        <v>12</v>
      </c>
      <c r="E2512" s="9" t="s">
        <v>10671</v>
      </c>
      <c r="F2512" s="2" t="s">
        <v>10672</v>
      </c>
      <c r="G2512" s="2" t="s">
        <v>5</v>
      </c>
      <c r="H2512" s="2" t="s">
        <v>3901</v>
      </c>
      <c r="I2512" s="10">
        <v>1300547.75</v>
      </c>
      <c r="J2512" s="2" t="s">
        <v>4266</v>
      </c>
      <c r="K2512" s="2" t="s">
        <v>4267</v>
      </c>
      <c r="L2512" s="2" t="s">
        <v>4268</v>
      </c>
      <c r="M2512" s="2" t="s">
        <v>3910</v>
      </c>
      <c r="N2512" s="2" t="s">
        <v>10229</v>
      </c>
    </row>
    <row r="2513" spans="1:14" ht="16.5" customHeight="1">
      <c r="A2513" s="2" t="s">
        <v>16</v>
      </c>
      <c r="B2513" s="10">
        <v>557169.79</v>
      </c>
      <c r="C2513" s="2" t="s">
        <v>10673</v>
      </c>
      <c r="D2513" s="2" t="s">
        <v>12</v>
      </c>
      <c r="E2513" s="9" t="s">
        <v>10674</v>
      </c>
      <c r="F2513" s="2" t="s">
        <v>10675</v>
      </c>
      <c r="G2513" s="2" t="s">
        <v>5</v>
      </c>
      <c r="H2513" s="2" t="s">
        <v>3901</v>
      </c>
      <c r="I2513" s="10">
        <v>568539.73</v>
      </c>
      <c r="J2513" s="2" t="s">
        <v>2336</v>
      </c>
      <c r="K2513" s="2" t="s">
        <v>2336</v>
      </c>
      <c r="L2513" s="2" t="s">
        <v>2336</v>
      </c>
      <c r="M2513" s="2" t="s">
        <v>2336</v>
      </c>
      <c r="N2513" s="2" t="s">
        <v>10229</v>
      </c>
    </row>
    <row r="2514" spans="1:14" ht="16.5" customHeight="1">
      <c r="A2514" s="2" t="s">
        <v>16</v>
      </c>
      <c r="B2514" s="10">
        <v>253283.47</v>
      </c>
      <c r="C2514" s="2" t="s">
        <v>10673</v>
      </c>
      <c r="D2514" s="2" t="s">
        <v>12</v>
      </c>
      <c r="E2514" s="9" t="s">
        <v>10676</v>
      </c>
      <c r="F2514" s="2" t="s">
        <v>10675</v>
      </c>
      <c r="G2514" s="2" t="s">
        <v>5</v>
      </c>
      <c r="H2514" s="2" t="s">
        <v>3901</v>
      </c>
      <c r="I2514" s="10">
        <v>257369.89</v>
      </c>
      <c r="J2514" s="2" t="s">
        <v>2336</v>
      </c>
      <c r="K2514" s="2" t="s">
        <v>2336</v>
      </c>
      <c r="L2514" s="2" t="s">
        <v>2336</v>
      </c>
      <c r="M2514" s="2" t="s">
        <v>2336</v>
      </c>
      <c r="N2514" s="2" t="s">
        <v>10229</v>
      </c>
    </row>
    <row r="2515" spans="1:14" ht="16.5" customHeight="1">
      <c r="A2515" s="2" t="s">
        <v>4306</v>
      </c>
      <c r="B2515" s="10">
        <v>132948.75</v>
      </c>
      <c r="C2515" s="2" t="s">
        <v>10677</v>
      </c>
      <c r="D2515" s="2" t="s">
        <v>11</v>
      </c>
      <c r="E2515" s="9" t="s">
        <v>10678</v>
      </c>
      <c r="F2515" s="2" t="s">
        <v>10679</v>
      </c>
      <c r="G2515" s="2" t="s">
        <v>5</v>
      </c>
      <c r="H2515" s="2" t="s">
        <v>3901</v>
      </c>
      <c r="I2515" s="10">
        <v>132948.75</v>
      </c>
      <c r="J2515" s="2" t="s">
        <v>2336</v>
      </c>
      <c r="K2515" s="2" t="s">
        <v>2336</v>
      </c>
      <c r="L2515" s="2" t="s">
        <v>2336</v>
      </c>
      <c r="M2515" s="2" t="s">
        <v>2336</v>
      </c>
      <c r="N2515" s="2" t="s">
        <v>10229</v>
      </c>
    </row>
    <row r="2516" spans="1:14" ht="16.5" customHeight="1">
      <c r="A2516" s="2" t="s">
        <v>4306</v>
      </c>
      <c r="B2516" s="10">
        <v>113490.74</v>
      </c>
      <c r="C2516" s="2" t="s">
        <v>10680</v>
      </c>
      <c r="D2516" s="2" t="s">
        <v>12</v>
      </c>
      <c r="E2516" s="9" t="s">
        <v>10681</v>
      </c>
      <c r="F2516" s="2" t="s">
        <v>10682</v>
      </c>
      <c r="G2516" s="2" t="s">
        <v>5</v>
      </c>
      <c r="H2516" s="2" t="s">
        <v>3901</v>
      </c>
      <c r="I2516" s="10">
        <v>113490.74</v>
      </c>
      <c r="J2516" s="2" t="s">
        <v>2336</v>
      </c>
      <c r="K2516" s="2" t="s">
        <v>2336</v>
      </c>
      <c r="L2516" s="2" t="s">
        <v>2336</v>
      </c>
      <c r="M2516" s="2" t="s">
        <v>2336</v>
      </c>
      <c r="N2516" s="2" t="s">
        <v>10229</v>
      </c>
    </row>
    <row r="2517" spans="1:14" ht="16.5" customHeight="1">
      <c r="A2517" s="2" t="s">
        <v>16</v>
      </c>
      <c r="B2517" s="10">
        <v>13915.01</v>
      </c>
      <c r="C2517" s="2" t="s">
        <v>10683</v>
      </c>
      <c r="D2517" s="2" t="s">
        <v>11</v>
      </c>
      <c r="E2517" s="9" t="s">
        <v>10684</v>
      </c>
      <c r="F2517" s="2" t="s">
        <v>10685</v>
      </c>
      <c r="G2517" s="2" t="s">
        <v>5</v>
      </c>
      <c r="H2517" s="2" t="s">
        <v>3901</v>
      </c>
      <c r="I2517" s="10">
        <v>17555.810000000001</v>
      </c>
      <c r="J2517" s="2" t="s">
        <v>2336</v>
      </c>
      <c r="K2517" s="2" t="s">
        <v>2336</v>
      </c>
      <c r="L2517" s="2" t="s">
        <v>2336</v>
      </c>
      <c r="M2517" s="2" t="s">
        <v>2336</v>
      </c>
      <c r="N2517" s="2" t="s">
        <v>10229</v>
      </c>
    </row>
    <row r="2518" spans="1:14" ht="16.5" customHeight="1">
      <c r="A2518" s="2" t="s">
        <v>16</v>
      </c>
      <c r="B2518" s="10">
        <v>8316.09</v>
      </c>
      <c r="C2518" s="2" t="s">
        <v>10683</v>
      </c>
      <c r="D2518" s="2" t="s">
        <v>11</v>
      </c>
      <c r="E2518" s="9" t="s">
        <v>10686</v>
      </c>
      <c r="F2518" s="2" t="s">
        <v>10685</v>
      </c>
      <c r="G2518" s="2" t="s">
        <v>5</v>
      </c>
      <c r="H2518" s="2" t="s">
        <v>3901</v>
      </c>
      <c r="I2518" s="10">
        <v>9718.39</v>
      </c>
      <c r="J2518" s="2" t="s">
        <v>2336</v>
      </c>
      <c r="K2518" s="2" t="s">
        <v>2336</v>
      </c>
      <c r="L2518" s="2" t="s">
        <v>2336</v>
      </c>
      <c r="M2518" s="2" t="s">
        <v>2336</v>
      </c>
      <c r="N2518" s="2" t="s">
        <v>10229</v>
      </c>
    </row>
    <row r="2519" spans="1:14" ht="16.5" customHeight="1">
      <c r="A2519" s="2" t="s">
        <v>16</v>
      </c>
      <c r="B2519" s="10">
        <v>8028.6</v>
      </c>
      <c r="C2519" s="2" t="s">
        <v>10683</v>
      </c>
      <c r="D2519" s="2" t="s">
        <v>11</v>
      </c>
      <c r="E2519" s="9" t="s">
        <v>10687</v>
      </c>
      <c r="F2519" s="2" t="s">
        <v>10685</v>
      </c>
      <c r="G2519" s="2" t="s">
        <v>5</v>
      </c>
      <c r="H2519" s="2" t="s">
        <v>3901</v>
      </c>
      <c r="I2519" s="10">
        <v>9382.5</v>
      </c>
      <c r="J2519" s="2" t="s">
        <v>2336</v>
      </c>
      <c r="K2519" s="2" t="s">
        <v>2336</v>
      </c>
      <c r="L2519" s="2" t="s">
        <v>2336</v>
      </c>
      <c r="M2519" s="2" t="s">
        <v>2336</v>
      </c>
      <c r="N2519" s="2" t="s">
        <v>10229</v>
      </c>
    </row>
    <row r="2520" spans="1:14" ht="16.5" customHeight="1">
      <c r="A2520" s="2" t="s">
        <v>16</v>
      </c>
      <c r="B2520" s="10">
        <v>5728.62</v>
      </c>
      <c r="C2520" s="2" t="s">
        <v>10683</v>
      </c>
      <c r="D2520" s="2" t="s">
        <v>11</v>
      </c>
      <c r="E2520" s="9" t="s">
        <v>10688</v>
      </c>
      <c r="F2520" s="2" t="s">
        <v>10685</v>
      </c>
      <c r="G2520" s="2" t="s">
        <v>5</v>
      </c>
      <c r="H2520" s="2" t="s">
        <v>3901</v>
      </c>
      <c r="I2520" s="10">
        <v>6695.39</v>
      </c>
      <c r="J2520" s="2" t="s">
        <v>2336</v>
      </c>
      <c r="K2520" s="2" t="s">
        <v>2336</v>
      </c>
      <c r="L2520" s="2" t="s">
        <v>2336</v>
      </c>
      <c r="M2520" s="2" t="s">
        <v>2336</v>
      </c>
      <c r="N2520" s="2" t="s">
        <v>10229</v>
      </c>
    </row>
    <row r="2521" spans="1:14" ht="16.5" customHeight="1">
      <c r="A2521" s="2" t="s">
        <v>16</v>
      </c>
      <c r="B2521" s="10">
        <v>5993.86</v>
      </c>
      <c r="C2521" s="2" t="s">
        <v>10683</v>
      </c>
      <c r="D2521" s="2" t="s">
        <v>11</v>
      </c>
      <c r="E2521" s="9" t="s">
        <v>10689</v>
      </c>
      <c r="F2521" s="2" t="s">
        <v>10685</v>
      </c>
      <c r="G2521" s="2" t="s">
        <v>5</v>
      </c>
      <c r="H2521" s="2" t="s">
        <v>3901</v>
      </c>
      <c r="I2521" s="10">
        <v>7703.06</v>
      </c>
      <c r="J2521" s="2" t="s">
        <v>2336</v>
      </c>
      <c r="K2521" s="2" t="s">
        <v>2336</v>
      </c>
      <c r="L2521" s="2" t="s">
        <v>2336</v>
      </c>
      <c r="M2521" s="2" t="s">
        <v>2336</v>
      </c>
      <c r="N2521" s="2" t="s">
        <v>10229</v>
      </c>
    </row>
    <row r="2522" spans="1:14" ht="16.5" customHeight="1">
      <c r="A2522" s="2" t="s">
        <v>16</v>
      </c>
      <c r="B2522" s="10">
        <v>5136.59</v>
      </c>
      <c r="C2522" s="2" t="s">
        <v>10683</v>
      </c>
      <c r="D2522" s="2" t="s">
        <v>11</v>
      </c>
      <c r="E2522" s="9" t="s">
        <v>10690</v>
      </c>
      <c r="F2522" s="2" t="s">
        <v>10685</v>
      </c>
      <c r="G2522" s="2" t="s">
        <v>5</v>
      </c>
      <c r="H2522" s="2" t="s">
        <v>3901</v>
      </c>
      <c r="I2522" s="10">
        <v>6001.22</v>
      </c>
      <c r="J2522" s="2" t="s">
        <v>2336</v>
      </c>
      <c r="K2522" s="2" t="s">
        <v>2336</v>
      </c>
      <c r="L2522" s="2" t="s">
        <v>2336</v>
      </c>
      <c r="M2522" s="2" t="s">
        <v>2336</v>
      </c>
      <c r="N2522" s="2" t="s">
        <v>10229</v>
      </c>
    </row>
    <row r="2523" spans="1:14" ht="16.5" customHeight="1">
      <c r="A2523" s="2" t="s">
        <v>16</v>
      </c>
      <c r="B2523" s="10">
        <v>12573.17</v>
      </c>
      <c r="C2523" s="2" t="s">
        <v>10683</v>
      </c>
      <c r="D2523" s="2" t="s">
        <v>11</v>
      </c>
      <c r="E2523" s="9" t="s">
        <v>10691</v>
      </c>
      <c r="F2523" s="2" t="s">
        <v>10685</v>
      </c>
      <c r="G2523" s="2" t="s">
        <v>5</v>
      </c>
      <c r="H2523" s="2" t="s">
        <v>3901</v>
      </c>
      <c r="I2523" s="10">
        <v>14689.55</v>
      </c>
      <c r="J2523" s="2" t="s">
        <v>2336</v>
      </c>
      <c r="K2523" s="2" t="s">
        <v>2336</v>
      </c>
      <c r="L2523" s="2" t="s">
        <v>2336</v>
      </c>
      <c r="M2523" s="2" t="s">
        <v>2336</v>
      </c>
      <c r="N2523" s="2" t="s">
        <v>10229</v>
      </c>
    </row>
    <row r="2524" spans="1:14" ht="16.5" customHeight="1">
      <c r="A2524" s="2" t="s">
        <v>16</v>
      </c>
      <c r="B2524" s="10">
        <v>5976.44</v>
      </c>
      <c r="C2524" s="2" t="s">
        <v>10683</v>
      </c>
      <c r="D2524" s="2" t="s">
        <v>11</v>
      </c>
      <c r="E2524" s="9" t="s">
        <v>10692</v>
      </c>
      <c r="F2524" s="2" t="s">
        <v>10685</v>
      </c>
      <c r="G2524" s="2" t="s">
        <v>5</v>
      </c>
      <c r="H2524" s="2" t="s">
        <v>3901</v>
      </c>
      <c r="I2524" s="10">
        <v>7680.67</v>
      </c>
      <c r="J2524" s="2" t="s">
        <v>2336</v>
      </c>
      <c r="K2524" s="2" t="s">
        <v>2336</v>
      </c>
      <c r="L2524" s="2" t="s">
        <v>2336</v>
      </c>
      <c r="M2524" s="2" t="s">
        <v>2336</v>
      </c>
      <c r="N2524" s="2" t="s">
        <v>10229</v>
      </c>
    </row>
    <row r="2525" spans="1:14" ht="16.5" customHeight="1">
      <c r="A2525" s="2" t="s">
        <v>16</v>
      </c>
      <c r="B2525" s="10">
        <v>7830.34</v>
      </c>
      <c r="C2525" s="2" t="s">
        <v>10683</v>
      </c>
      <c r="D2525" s="2" t="s">
        <v>11</v>
      </c>
      <c r="E2525" s="9" t="s">
        <v>10693</v>
      </c>
      <c r="F2525" s="2" t="s">
        <v>10685</v>
      </c>
      <c r="G2525" s="2" t="s">
        <v>5</v>
      </c>
      <c r="H2525" s="2" t="s">
        <v>3901</v>
      </c>
      <c r="I2525" s="10">
        <v>9584.0400000000009</v>
      </c>
      <c r="J2525" s="2" t="s">
        <v>2336</v>
      </c>
      <c r="K2525" s="2" t="s">
        <v>2336</v>
      </c>
      <c r="L2525" s="2" t="s">
        <v>2336</v>
      </c>
      <c r="M2525" s="2" t="s">
        <v>2336</v>
      </c>
      <c r="N2525" s="2" t="s">
        <v>10229</v>
      </c>
    </row>
    <row r="2526" spans="1:14" ht="16.5" customHeight="1">
      <c r="A2526" s="2" t="s">
        <v>16</v>
      </c>
      <c r="B2526" s="10">
        <v>13677.84</v>
      </c>
      <c r="C2526" s="2" t="s">
        <v>10683</v>
      </c>
      <c r="D2526" s="2" t="s">
        <v>11</v>
      </c>
      <c r="E2526" s="9" t="s">
        <v>10694</v>
      </c>
      <c r="F2526" s="2" t="s">
        <v>10685</v>
      </c>
      <c r="G2526" s="2" t="s">
        <v>5</v>
      </c>
      <c r="H2526" s="2" t="s">
        <v>3901</v>
      </c>
      <c r="I2526" s="10">
        <v>17578.2</v>
      </c>
      <c r="J2526" s="2" t="s">
        <v>2336</v>
      </c>
      <c r="K2526" s="2" t="s">
        <v>2336</v>
      </c>
      <c r="L2526" s="2" t="s">
        <v>2336</v>
      </c>
      <c r="M2526" s="2" t="s">
        <v>2336</v>
      </c>
      <c r="N2526" s="2" t="s">
        <v>10229</v>
      </c>
    </row>
    <row r="2527" spans="1:14" ht="16.5" customHeight="1">
      <c r="A2527" s="2" t="s">
        <v>16</v>
      </c>
      <c r="B2527" s="10">
        <v>11599.16</v>
      </c>
      <c r="C2527" s="2" t="s">
        <v>10683</v>
      </c>
      <c r="D2527" s="2" t="s">
        <v>11</v>
      </c>
      <c r="E2527" s="9" t="s">
        <v>10695</v>
      </c>
      <c r="F2527" s="2" t="s">
        <v>10685</v>
      </c>
      <c r="G2527" s="2" t="s">
        <v>5</v>
      </c>
      <c r="H2527" s="2" t="s">
        <v>3901</v>
      </c>
      <c r="I2527" s="10">
        <v>14196.91</v>
      </c>
      <c r="J2527" s="2" t="s">
        <v>2336</v>
      </c>
      <c r="K2527" s="2" t="s">
        <v>2336</v>
      </c>
      <c r="L2527" s="2" t="s">
        <v>2336</v>
      </c>
      <c r="M2527" s="2" t="s">
        <v>2336</v>
      </c>
      <c r="N2527" s="2" t="s">
        <v>10229</v>
      </c>
    </row>
    <row r="2528" spans="1:14" ht="16.5" customHeight="1">
      <c r="A2528" s="2" t="s">
        <v>16</v>
      </c>
      <c r="B2528" s="10">
        <v>6288.98</v>
      </c>
      <c r="C2528" s="2" t="s">
        <v>10683</v>
      </c>
      <c r="D2528" s="2" t="s">
        <v>11</v>
      </c>
      <c r="E2528" s="9" t="s">
        <v>10696</v>
      </c>
      <c r="F2528" s="2" t="s">
        <v>10685</v>
      </c>
      <c r="G2528" s="2" t="s">
        <v>5</v>
      </c>
      <c r="H2528" s="2" t="s">
        <v>3901</v>
      </c>
      <c r="I2528" s="10">
        <v>7389.56</v>
      </c>
      <c r="J2528" s="2" t="s">
        <v>2336</v>
      </c>
      <c r="K2528" s="2" t="s">
        <v>2336</v>
      </c>
      <c r="L2528" s="2" t="s">
        <v>2336</v>
      </c>
      <c r="M2528" s="2" t="s">
        <v>2336</v>
      </c>
      <c r="N2528" s="2" t="s">
        <v>10229</v>
      </c>
    </row>
    <row r="2529" spans="1:14" ht="16.5" customHeight="1">
      <c r="A2529" s="2" t="s">
        <v>17</v>
      </c>
      <c r="B2529" s="4">
        <v>142780</v>
      </c>
      <c r="C2529" s="2" t="s">
        <v>10697</v>
      </c>
      <c r="D2529" s="2" t="s">
        <v>11</v>
      </c>
      <c r="E2529" s="9" t="s">
        <v>10698</v>
      </c>
      <c r="F2529" s="2" t="s">
        <v>10699</v>
      </c>
      <c r="G2529" s="2" t="s">
        <v>5</v>
      </c>
      <c r="H2529" s="2" t="s">
        <v>3901</v>
      </c>
      <c r="I2529" s="4">
        <v>142780</v>
      </c>
      <c r="J2529" s="2" t="s">
        <v>4266</v>
      </c>
      <c r="K2529" s="2" t="s">
        <v>4267</v>
      </c>
      <c r="L2529" s="2" t="s">
        <v>4268</v>
      </c>
      <c r="M2529" s="2" t="s">
        <v>3910</v>
      </c>
      <c r="N2529" s="2" t="s">
        <v>10229</v>
      </c>
    </row>
    <row r="2530" spans="1:14" ht="16.5" customHeight="1">
      <c r="A2530" s="2" t="s">
        <v>17</v>
      </c>
      <c r="B2530" s="4">
        <v>254.1</v>
      </c>
      <c r="C2530" s="2" t="s">
        <v>10700</v>
      </c>
      <c r="D2530" s="2" t="s">
        <v>11</v>
      </c>
      <c r="E2530" s="9" t="s">
        <v>10701</v>
      </c>
      <c r="F2530" s="2" t="s">
        <v>10702</v>
      </c>
      <c r="G2530" s="2" t="s">
        <v>5</v>
      </c>
      <c r="H2530" s="1" t="s">
        <v>3901</v>
      </c>
      <c r="I2530" s="4">
        <v>254.1</v>
      </c>
      <c r="J2530" s="11">
        <v>168</v>
      </c>
      <c r="K2530" s="11" t="s">
        <v>4267</v>
      </c>
      <c r="L2530" s="11">
        <v>2</v>
      </c>
      <c r="M2530" s="2" t="s">
        <v>3910</v>
      </c>
      <c r="N2530" s="2" t="s">
        <v>10229</v>
      </c>
    </row>
    <row r="2531" spans="1:14" ht="16.5" customHeight="1">
      <c r="A2531" s="2" t="s">
        <v>17</v>
      </c>
      <c r="B2531" s="4">
        <v>114950</v>
      </c>
      <c r="C2531" s="2" t="s">
        <v>10703</v>
      </c>
      <c r="D2531" s="2" t="s">
        <v>11</v>
      </c>
      <c r="E2531" s="9" t="s">
        <v>10704</v>
      </c>
      <c r="F2531" s="2" t="s">
        <v>10705</v>
      </c>
      <c r="G2531" s="2" t="s">
        <v>5</v>
      </c>
      <c r="H2531" s="2" t="s">
        <v>3901</v>
      </c>
      <c r="I2531" s="4">
        <v>114950</v>
      </c>
      <c r="J2531" s="2" t="s">
        <v>4266</v>
      </c>
      <c r="K2531" s="2" t="s">
        <v>4267</v>
      </c>
      <c r="L2531" s="2" t="s">
        <v>4478</v>
      </c>
      <c r="M2531" s="2" t="s">
        <v>4663</v>
      </c>
      <c r="N2531" s="2" t="s">
        <v>10229</v>
      </c>
    </row>
    <row r="2532" spans="1:14" ht="16.5" customHeight="1">
      <c r="A2532" s="2" t="s">
        <v>16</v>
      </c>
      <c r="B2532" s="10">
        <v>163318.59</v>
      </c>
      <c r="C2532" s="2" t="s">
        <v>10706</v>
      </c>
      <c r="D2532" s="2" t="s">
        <v>11</v>
      </c>
      <c r="E2532" s="9" t="s">
        <v>10707</v>
      </c>
      <c r="F2532" s="2" t="s">
        <v>10708</v>
      </c>
      <c r="G2532" s="2" t="s">
        <v>5</v>
      </c>
      <c r="H2532" s="2" t="s">
        <v>3901</v>
      </c>
      <c r="I2532" s="10">
        <v>166546.51</v>
      </c>
      <c r="J2532" s="2" t="s">
        <v>2336</v>
      </c>
      <c r="K2532" s="2" t="s">
        <v>2336</v>
      </c>
      <c r="L2532" s="2" t="s">
        <v>2336</v>
      </c>
      <c r="M2532" s="2" t="s">
        <v>2336</v>
      </c>
      <c r="N2532" s="2" t="s">
        <v>10229</v>
      </c>
    </row>
    <row r="2533" spans="1:14" ht="16.5" customHeight="1">
      <c r="A2533" s="2" t="s">
        <v>13</v>
      </c>
      <c r="B2533" s="10">
        <v>1510.08</v>
      </c>
      <c r="C2533" s="2" t="s">
        <v>10709</v>
      </c>
      <c r="D2533" s="2" t="s">
        <v>11</v>
      </c>
      <c r="E2533" s="9" t="s">
        <v>10710</v>
      </c>
      <c r="F2533" s="2" t="s">
        <v>10711</v>
      </c>
      <c r="G2533" s="2" t="s">
        <v>5</v>
      </c>
      <c r="H2533" s="2" t="s">
        <v>3901</v>
      </c>
      <c r="I2533" s="10">
        <v>4922.5200000000004</v>
      </c>
      <c r="J2533" s="2" t="s">
        <v>2336</v>
      </c>
      <c r="K2533" s="2" t="s">
        <v>2336</v>
      </c>
      <c r="L2533" s="2" t="s">
        <v>2336</v>
      </c>
      <c r="M2533" s="2" t="s">
        <v>2336</v>
      </c>
      <c r="N2533" s="2" t="s">
        <v>30</v>
      </c>
    </row>
    <row r="2534" spans="1:14" ht="16.5" customHeight="1">
      <c r="A2534" s="2" t="s">
        <v>13</v>
      </c>
      <c r="B2534" s="10">
        <v>1103.52</v>
      </c>
      <c r="C2534" s="2" t="s">
        <v>10712</v>
      </c>
      <c r="D2534" s="2" t="s">
        <v>11</v>
      </c>
      <c r="E2534" s="9" t="s">
        <v>10713</v>
      </c>
      <c r="F2534" s="2" t="s">
        <v>10714</v>
      </c>
      <c r="G2534" s="2" t="s">
        <v>5</v>
      </c>
      <c r="H2534" s="2" t="s">
        <v>3901</v>
      </c>
      <c r="I2534" s="10">
        <v>4791.6000000000004</v>
      </c>
      <c r="J2534" s="2" t="s">
        <v>2336</v>
      </c>
      <c r="K2534" s="2" t="s">
        <v>2336</v>
      </c>
      <c r="L2534" s="2" t="s">
        <v>2336</v>
      </c>
      <c r="M2534" s="2" t="s">
        <v>2336</v>
      </c>
      <c r="N2534" s="2" t="s">
        <v>30</v>
      </c>
    </row>
    <row r="2535" spans="1:14" ht="16.5" customHeight="1">
      <c r="A2535" s="2" t="s">
        <v>4797</v>
      </c>
      <c r="B2535" s="10">
        <v>32657.9</v>
      </c>
      <c r="C2535" s="2" t="s">
        <v>10715</v>
      </c>
      <c r="D2535" s="2" t="s">
        <v>12</v>
      </c>
      <c r="E2535" s="9" t="s">
        <v>10716</v>
      </c>
      <c r="F2535" s="2" t="s">
        <v>10717</v>
      </c>
      <c r="G2535" s="2" t="s">
        <v>5</v>
      </c>
      <c r="H2535" s="2" t="s">
        <v>3901</v>
      </c>
      <c r="I2535" s="10">
        <v>33736.25</v>
      </c>
      <c r="J2535" s="2" t="s">
        <v>2336</v>
      </c>
      <c r="K2535" s="2" t="s">
        <v>2336</v>
      </c>
      <c r="L2535" s="2" t="s">
        <v>2336</v>
      </c>
      <c r="M2535" s="2" t="s">
        <v>2336</v>
      </c>
      <c r="N2535" s="2" t="s">
        <v>10229</v>
      </c>
    </row>
    <row r="2536" spans="1:14" ht="16.5" customHeight="1">
      <c r="A2536" s="2" t="s">
        <v>17</v>
      </c>
      <c r="B2536" s="10">
        <v>62228.639999999999</v>
      </c>
      <c r="C2536" s="2" t="s">
        <v>10718</v>
      </c>
      <c r="D2536" s="2" t="s">
        <v>11</v>
      </c>
      <c r="E2536" s="9" t="s">
        <v>10719</v>
      </c>
      <c r="F2536" s="2" t="s">
        <v>10720</v>
      </c>
      <c r="G2536" s="2" t="s">
        <v>5</v>
      </c>
      <c r="H2536" s="2" t="s">
        <v>3901</v>
      </c>
      <c r="I2536" s="10">
        <v>62228.639999999999</v>
      </c>
      <c r="J2536" s="2" t="s">
        <v>4266</v>
      </c>
      <c r="K2536" s="2" t="s">
        <v>4267</v>
      </c>
      <c r="L2536" s="2" t="s">
        <v>4268</v>
      </c>
      <c r="M2536" s="2" t="s">
        <v>3910</v>
      </c>
      <c r="N2536" s="2" t="s">
        <v>10229</v>
      </c>
    </row>
    <row r="2537" spans="1:14" ht="16.5" customHeight="1">
      <c r="A2537" s="2" t="s">
        <v>16</v>
      </c>
      <c r="B2537" s="10">
        <v>3669756.07</v>
      </c>
      <c r="C2537" s="2" t="s">
        <v>10721</v>
      </c>
      <c r="D2537" s="2" t="s">
        <v>11</v>
      </c>
      <c r="E2537" s="9" t="s">
        <v>10722</v>
      </c>
      <c r="F2537" s="2" t="s">
        <v>10723</v>
      </c>
      <c r="G2537" s="2" t="s">
        <v>5</v>
      </c>
      <c r="H2537" s="2" t="s">
        <v>3901</v>
      </c>
      <c r="I2537" s="10">
        <v>3878522.48</v>
      </c>
      <c r="J2537" s="2" t="s">
        <v>2336</v>
      </c>
      <c r="K2537" s="2" t="s">
        <v>2336</v>
      </c>
      <c r="L2537" s="2" t="s">
        <v>2336</v>
      </c>
      <c r="M2537" s="2" t="s">
        <v>2336</v>
      </c>
      <c r="N2537" s="2" t="s">
        <v>10229</v>
      </c>
    </row>
    <row r="2538" spans="1:14" ht="16.5" customHeight="1">
      <c r="A2538" s="2" t="s">
        <v>4306</v>
      </c>
      <c r="B2538" s="4">
        <v>111300</v>
      </c>
      <c r="C2538" s="2" t="s">
        <v>10724</v>
      </c>
      <c r="D2538" s="2" t="s">
        <v>12</v>
      </c>
      <c r="E2538" s="9" t="s">
        <v>10725</v>
      </c>
      <c r="F2538" s="2" t="s">
        <v>10726</v>
      </c>
      <c r="G2538" s="2" t="s">
        <v>5</v>
      </c>
      <c r="H2538" s="2" t="s">
        <v>3901</v>
      </c>
      <c r="I2538" s="4">
        <v>111300</v>
      </c>
      <c r="J2538" s="2" t="s">
        <v>2336</v>
      </c>
      <c r="K2538" s="2" t="s">
        <v>2336</v>
      </c>
      <c r="L2538" s="2" t="s">
        <v>2336</v>
      </c>
      <c r="M2538" s="2" t="s">
        <v>2336</v>
      </c>
      <c r="N2538" s="2" t="s">
        <v>10229</v>
      </c>
    </row>
    <row r="2539" spans="1:14" ht="16.5" customHeight="1">
      <c r="A2539" s="2" t="s">
        <v>14</v>
      </c>
      <c r="B2539" s="10">
        <v>6945.4</v>
      </c>
      <c r="C2539" s="2" t="s">
        <v>10727</v>
      </c>
      <c r="D2539" s="2" t="s">
        <v>12</v>
      </c>
      <c r="E2539" s="9" t="s">
        <v>10728</v>
      </c>
      <c r="F2539" s="2" t="s">
        <v>10729</v>
      </c>
      <c r="G2539" s="2" t="s">
        <v>5</v>
      </c>
      <c r="H2539" s="2" t="s">
        <v>3901</v>
      </c>
      <c r="I2539" s="4">
        <v>7100</v>
      </c>
      <c r="J2539" s="2" t="s">
        <v>2336</v>
      </c>
      <c r="K2539" s="2" t="s">
        <v>2336</v>
      </c>
      <c r="L2539" s="2" t="s">
        <v>2336</v>
      </c>
      <c r="M2539" s="2" t="s">
        <v>2336</v>
      </c>
      <c r="N2539" s="2" t="s">
        <v>10229</v>
      </c>
    </row>
    <row r="2540" spans="1:14" ht="16.5" customHeight="1">
      <c r="A2540" s="2" t="s">
        <v>14</v>
      </c>
      <c r="B2540" s="10">
        <v>11688.45</v>
      </c>
      <c r="C2540" s="2" t="s">
        <v>10727</v>
      </c>
      <c r="D2540" s="2" t="s">
        <v>12</v>
      </c>
      <c r="E2540" s="9" t="s">
        <v>10730</v>
      </c>
      <c r="F2540" s="2" t="s">
        <v>10729</v>
      </c>
      <c r="G2540" s="2" t="s">
        <v>5</v>
      </c>
      <c r="H2540" s="2" t="s">
        <v>3901</v>
      </c>
      <c r="I2540" s="4">
        <v>12475</v>
      </c>
      <c r="J2540" s="2" t="s">
        <v>2336</v>
      </c>
      <c r="K2540" s="2" t="s">
        <v>2336</v>
      </c>
      <c r="L2540" s="2" t="s">
        <v>2336</v>
      </c>
      <c r="M2540" s="2" t="s">
        <v>2336</v>
      </c>
      <c r="N2540" s="2" t="s">
        <v>10229</v>
      </c>
    </row>
    <row r="2541" spans="1:14" ht="16.5" customHeight="1">
      <c r="A2541" s="2" t="s">
        <v>17</v>
      </c>
      <c r="B2541" s="10">
        <v>140336.95999999999</v>
      </c>
      <c r="C2541" s="2" t="s">
        <v>10731</v>
      </c>
      <c r="D2541" s="2" t="s">
        <v>11</v>
      </c>
      <c r="E2541" s="9" t="s">
        <v>10732</v>
      </c>
      <c r="F2541" s="2" t="s">
        <v>10733</v>
      </c>
      <c r="G2541" s="2" t="s">
        <v>5</v>
      </c>
      <c r="H2541" s="2" t="s">
        <v>3901</v>
      </c>
      <c r="I2541" s="10">
        <v>140336.95999999999</v>
      </c>
      <c r="J2541" s="2" t="s">
        <v>4266</v>
      </c>
      <c r="K2541" s="2" t="s">
        <v>4267</v>
      </c>
      <c r="L2541" s="2" t="s">
        <v>4268</v>
      </c>
      <c r="M2541" s="2" t="s">
        <v>3910</v>
      </c>
      <c r="N2541" s="2" t="s">
        <v>10229</v>
      </c>
    </row>
    <row r="2542" spans="1:14" ht="16.5" customHeight="1">
      <c r="A2542" s="2" t="s">
        <v>17</v>
      </c>
      <c r="B2542" s="4">
        <v>658086</v>
      </c>
      <c r="C2542" s="2" t="s">
        <v>10734</v>
      </c>
      <c r="D2542" s="2" t="s">
        <v>11</v>
      </c>
      <c r="E2542" s="9" t="s">
        <v>10735</v>
      </c>
      <c r="F2542" s="2" t="s">
        <v>10736</v>
      </c>
      <c r="G2542" s="2" t="s">
        <v>5</v>
      </c>
      <c r="H2542" s="2" t="s">
        <v>3901</v>
      </c>
      <c r="I2542" s="4">
        <v>658086</v>
      </c>
      <c r="J2542" s="2" t="s">
        <v>4266</v>
      </c>
      <c r="K2542" s="2" t="s">
        <v>4267</v>
      </c>
      <c r="L2542" s="2" t="s">
        <v>4268</v>
      </c>
      <c r="M2542" s="2" t="s">
        <v>3910</v>
      </c>
      <c r="N2542" s="2" t="s">
        <v>10229</v>
      </c>
    </row>
    <row r="2543" spans="1:14" ht="16.5" customHeight="1">
      <c r="A2543" s="2" t="s">
        <v>4306</v>
      </c>
      <c r="B2543" s="10">
        <v>86463.4</v>
      </c>
      <c r="C2543" s="2" t="s">
        <v>10737</v>
      </c>
      <c r="D2543" s="2" t="s">
        <v>12</v>
      </c>
      <c r="E2543" s="9" t="s">
        <v>10738</v>
      </c>
      <c r="F2543" s="2" t="s">
        <v>10739</v>
      </c>
      <c r="G2543" s="2" t="s">
        <v>5</v>
      </c>
      <c r="H2543" s="2" t="s">
        <v>3901</v>
      </c>
      <c r="I2543" s="10">
        <v>86463.4</v>
      </c>
      <c r="J2543" s="2" t="s">
        <v>2336</v>
      </c>
      <c r="K2543" s="2" t="s">
        <v>2336</v>
      </c>
      <c r="L2543" s="2" t="s">
        <v>2336</v>
      </c>
      <c r="M2543" s="2" t="s">
        <v>2336</v>
      </c>
      <c r="N2543" s="2" t="s">
        <v>10229</v>
      </c>
    </row>
    <row r="2544" spans="1:14" ht="16.5" customHeight="1">
      <c r="A2544" s="2" t="s">
        <v>16</v>
      </c>
      <c r="B2544" s="10">
        <v>3845996.34</v>
      </c>
      <c r="C2544" s="2" t="s">
        <v>10740</v>
      </c>
      <c r="D2544" s="2" t="s">
        <v>11</v>
      </c>
      <c r="E2544" s="9" t="s">
        <v>10741</v>
      </c>
      <c r="F2544" s="2" t="s">
        <v>10742</v>
      </c>
      <c r="G2544" s="2" t="s">
        <v>5</v>
      </c>
      <c r="H2544" s="2" t="s">
        <v>3901</v>
      </c>
      <c r="I2544" s="10">
        <v>4244179.6100000003</v>
      </c>
      <c r="J2544" s="2" t="s">
        <v>2336</v>
      </c>
      <c r="K2544" s="2" t="s">
        <v>2336</v>
      </c>
      <c r="L2544" s="2" t="s">
        <v>2336</v>
      </c>
      <c r="M2544" s="2" t="s">
        <v>2336</v>
      </c>
      <c r="N2544" s="2" t="s">
        <v>10229</v>
      </c>
    </row>
    <row r="2545" spans="1:14" ht="16.5" customHeight="1">
      <c r="A2545" s="2" t="s">
        <v>17</v>
      </c>
      <c r="B2545" s="10">
        <v>9778.01</v>
      </c>
      <c r="C2545" s="2" t="s">
        <v>10743</v>
      </c>
      <c r="D2545" s="2" t="s">
        <v>11</v>
      </c>
      <c r="E2545" s="9" t="s">
        <v>10744</v>
      </c>
      <c r="F2545" s="2" t="s">
        <v>10745</v>
      </c>
      <c r="G2545" s="2" t="s">
        <v>5</v>
      </c>
      <c r="H2545" s="2" t="s">
        <v>3901</v>
      </c>
      <c r="I2545" s="10">
        <v>9778.01</v>
      </c>
      <c r="J2545" s="2" t="s">
        <v>4266</v>
      </c>
      <c r="K2545" s="2" t="s">
        <v>4267</v>
      </c>
      <c r="L2545" s="2" t="s">
        <v>4268</v>
      </c>
      <c r="M2545" s="2" t="s">
        <v>3910</v>
      </c>
      <c r="N2545" s="2" t="s">
        <v>10229</v>
      </c>
    </row>
    <row r="2546" spans="1:14" ht="16.5" customHeight="1">
      <c r="A2546" s="2" t="s">
        <v>16</v>
      </c>
      <c r="B2546" s="4">
        <v>859705</v>
      </c>
      <c r="C2546" s="2" t="s">
        <v>10746</v>
      </c>
      <c r="D2546" s="2" t="s">
        <v>12</v>
      </c>
      <c r="E2546" s="9" t="s">
        <v>10747</v>
      </c>
      <c r="F2546" s="2" t="s">
        <v>10748</v>
      </c>
      <c r="G2546" s="2" t="s">
        <v>5</v>
      </c>
      <c r="H2546" s="2" t="s">
        <v>3901</v>
      </c>
      <c r="I2546" s="4">
        <v>964249</v>
      </c>
      <c r="J2546" s="2" t="s">
        <v>2336</v>
      </c>
      <c r="K2546" s="2" t="s">
        <v>2336</v>
      </c>
      <c r="L2546" s="2" t="s">
        <v>2336</v>
      </c>
      <c r="M2546" s="2" t="s">
        <v>2336</v>
      </c>
      <c r="N2546" s="2" t="s">
        <v>10229</v>
      </c>
    </row>
    <row r="2547" spans="1:14" ht="16.5" customHeight="1">
      <c r="A2547" s="2" t="s">
        <v>17</v>
      </c>
      <c r="B2547" s="10">
        <v>20201.98</v>
      </c>
      <c r="C2547" s="2" t="s">
        <v>10749</v>
      </c>
      <c r="D2547" s="2" t="s">
        <v>12</v>
      </c>
      <c r="E2547" s="9" t="s">
        <v>10750</v>
      </c>
      <c r="F2547" s="2" t="s">
        <v>10751</v>
      </c>
      <c r="G2547" s="2" t="s">
        <v>5</v>
      </c>
      <c r="H2547" s="2" t="s">
        <v>3901</v>
      </c>
      <c r="I2547" s="10">
        <v>20201.990000000002</v>
      </c>
      <c r="J2547" s="2" t="s">
        <v>4266</v>
      </c>
      <c r="K2547" s="2" t="s">
        <v>4267</v>
      </c>
      <c r="L2547" s="2" t="s">
        <v>4268</v>
      </c>
      <c r="M2547" s="2" t="s">
        <v>3910</v>
      </c>
      <c r="N2547" s="2" t="s">
        <v>10229</v>
      </c>
    </row>
    <row r="2548" spans="1:14" ht="16.5" customHeight="1">
      <c r="A2548" s="2" t="s">
        <v>17</v>
      </c>
      <c r="B2548" s="10">
        <v>98799.88</v>
      </c>
      <c r="C2548" s="2" t="s">
        <v>10749</v>
      </c>
      <c r="D2548" s="2" t="s">
        <v>12</v>
      </c>
      <c r="E2548" s="9" t="s">
        <v>10752</v>
      </c>
      <c r="F2548" s="2" t="s">
        <v>10751</v>
      </c>
      <c r="G2548" s="2" t="s">
        <v>5</v>
      </c>
      <c r="H2548" s="2" t="s">
        <v>3901</v>
      </c>
      <c r="I2548" s="10">
        <v>98805.47</v>
      </c>
      <c r="J2548" s="2" t="s">
        <v>4266</v>
      </c>
      <c r="K2548" s="2" t="s">
        <v>4267</v>
      </c>
      <c r="L2548" s="2" t="s">
        <v>4268</v>
      </c>
      <c r="M2548" s="2" t="s">
        <v>3910</v>
      </c>
      <c r="N2548" s="2" t="s">
        <v>10229</v>
      </c>
    </row>
    <row r="2549" spans="1:14" ht="16.5" customHeight="1">
      <c r="A2549" s="2" t="s">
        <v>17</v>
      </c>
      <c r="B2549" s="4">
        <v>17316</v>
      </c>
      <c r="C2549" s="2" t="s">
        <v>10749</v>
      </c>
      <c r="D2549" s="2" t="s">
        <v>12</v>
      </c>
      <c r="E2549" s="9" t="s">
        <v>10753</v>
      </c>
      <c r="F2549" s="2" t="s">
        <v>10751</v>
      </c>
      <c r="G2549" s="2" t="s">
        <v>5</v>
      </c>
      <c r="H2549" s="2" t="s">
        <v>3901</v>
      </c>
      <c r="I2549" s="4">
        <v>17316</v>
      </c>
      <c r="J2549" s="2" t="s">
        <v>4266</v>
      </c>
      <c r="K2549" s="2" t="s">
        <v>4267</v>
      </c>
      <c r="L2549" s="2" t="s">
        <v>4268</v>
      </c>
      <c r="M2549" s="2" t="s">
        <v>3910</v>
      </c>
      <c r="N2549" s="2" t="s">
        <v>10229</v>
      </c>
    </row>
    <row r="2550" spans="1:14" ht="16.5" customHeight="1">
      <c r="A2550" s="2" t="s">
        <v>17</v>
      </c>
      <c r="B2550" s="10">
        <v>50987.46</v>
      </c>
      <c r="C2550" s="2" t="s">
        <v>10749</v>
      </c>
      <c r="D2550" s="2" t="s">
        <v>12</v>
      </c>
      <c r="E2550" s="9" t="s">
        <v>10754</v>
      </c>
      <c r="F2550" s="2" t="s">
        <v>10751</v>
      </c>
      <c r="G2550" s="2" t="s">
        <v>5</v>
      </c>
      <c r="H2550" s="2" t="s">
        <v>3901</v>
      </c>
      <c r="I2550" s="10">
        <v>50990.69</v>
      </c>
      <c r="J2550" s="2" t="s">
        <v>4266</v>
      </c>
      <c r="K2550" s="2" t="s">
        <v>4267</v>
      </c>
      <c r="L2550" s="2" t="s">
        <v>4268</v>
      </c>
      <c r="M2550" s="2" t="s">
        <v>3910</v>
      </c>
      <c r="N2550" s="2" t="s">
        <v>10229</v>
      </c>
    </row>
    <row r="2551" spans="1:14" ht="16.5" customHeight="1">
      <c r="A2551" s="2" t="s">
        <v>17</v>
      </c>
      <c r="B2551" s="10">
        <v>60605.63</v>
      </c>
      <c r="C2551" s="2" t="s">
        <v>10749</v>
      </c>
      <c r="D2551" s="2" t="s">
        <v>12</v>
      </c>
      <c r="E2551" s="9" t="s">
        <v>10755</v>
      </c>
      <c r="F2551" s="2" t="s">
        <v>10751</v>
      </c>
      <c r="G2551" s="2" t="s">
        <v>5</v>
      </c>
      <c r="H2551" s="2" t="s">
        <v>3901</v>
      </c>
      <c r="I2551" s="10">
        <v>60605.64</v>
      </c>
      <c r="J2551" s="2" t="s">
        <v>4266</v>
      </c>
      <c r="K2551" s="2" t="s">
        <v>4267</v>
      </c>
      <c r="L2551" s="2" t="s">
        <v>4268</v>
      </c>
      <c r="M2551" s="2" t="s">
        <v>3910</v>
      </c>
      <c r="N2551" s="2" t="s">
        <v>10229</v>
      </c>
    </row>
    <row r="2552" spans="1:14" ht="16.5" customHeight="1">
      <c r="A2552" s="2" t="s">
        <v>17</v>
      </c>
      <c r="B2552" s="10">
        <v>92929.03</v>
      </c>
      <c r="C2552" s="2" t="s">
        <v>10749</v>
      </c>
      <c r="D2552" s="2" t="s">
        <v>12</v>
      </c>
      <c r="E2552" s="9" t="s">
        <v>10756</v>
      </c>
      <c r="F2552" s="2" t="s">
        <v>10751</v>
      </c>
      <c r="G2552" s="2" t="s">
        <v>5</v>
      </c>
      <c r="H2552" s="2" t="s">
        <v>3901</v>
      </c>
      <c r="I2552" s="10">
        <v>92929.05</v>
      </c>
      <c r="J2552" s="2" t="s">
        <v>4266</v>
      </c>
      <c r="K2552" s="2" t="s">
        <v>4267</v>
      </c>
      <c r="L2552" s="2" t="s">
        <v>4268</v>
      </c>
      <c r="M2552" s="2" t="s">
        <v>3910</v>
      </c>
      <c r="N2552" s="2" t="s">
        <v>10229</v>
      </c>
    </row>
    <row r="2553" spans="1:14" ht="16.5" customHeight="1">
      <c r="A2553" s="2" t="s">
        <v>17</v>
      </c>
      <c r="B2553" s="10">
        <v>84862.5</v>
      </c>
      <c r="C2553" s="2" t="s">
        <v>10749</v>
      </c>
      <c r="D2553" s="2" t="s">
        <v>12</v>
      </c>
      <c r="E2553" s="9" t="s">
        <v>10757</v>
      </c>
      <c r="F2553" s="2" t="s">
        <v>10751</v>
      </c>
      <c r="G2553" s="2" t="s">
        <v>5</v>
      </c>
      <c r="H2553" s="2" t="s">
        <v>3901</v>
      </c>
      <c r="I2553" s="10">
        <v>84862.5</v>
      </c>
      <c r="J2553" s="2" t="s">
        <v>4266</v>
      </c>
      <c r="K2553" s="2" t="s">
        <v>4267</v>
      </c>
      <c r="L2553" s="2" t="s">
        <v>4268</v>
      </c>
      <c r="M2553" s="2" t="s">
        <v>3910</v>
      </c>
      <c r="N2553" s="2" t="s">
        <v>10229</v>
      </c>
    </row>
    <row r="2554" spans="1:14" ht="16.5" customHeight="1">
      <c r="A2554" s="2" t="s">
        <v>17</v>
      </c>
      <c r="B2554" s="10">
        <v>27090.45</v>
      </c>
      <c r="C2554" s="2" t="s">
        <v>10749</v>
      </c>
      <c r="D2554" s="2" t="s">
        <v>12</v>
      </c>
      <c r="E2554" s="9" t="s">
        <v>10758</v>
      </c>
      <c r="F2554" s="2" t="s">
        <v>10751</v>
      </c>
      <c r="G2554" s="2" t="s">
        <v>5</v>
      </c>
      <c r="H2554" s="2" t="s">
        <v>3901</v>
      </c>
      <c r="I2554" s="10">
        <v>27090.87</v>
      </c>
      <c r="J2554" s="2" t="s">
        <v>4266</v>
      </c>
      <c r="K2554" s="2" t="s">
        <v>4267</v>
      </c>
      <c r="L2554" s="2" t="s">
        <v>4268</v>
      </c>
      <c r="M2554" s="2" t="s">
        <v>3910</v>
      </c>
      <c r="N2554" s="2" t="s">
        <v>10229</v>
      </c>
    </row>
    <row r="2555" spans="1:14" ht="16.5" customHeight="1">
      <c r="A2555" s="2" t="s">
        <v>17</v>
      </c>
      <c r="B2555" s="10">
        <v>21644.99</v>
      </c>
      <c r="C2555" s="2" t="s">
        <v>10749</v>
      </c>
      <c r="D2555" s="2" t="s">
        <v>12</v>
      </c>
      <c r="E2555" s="9" t="s">
        <v>10759</v>
      </c>
      <c r="F2555" s="2" t="s">
        <v>10751</v>
      </c>
      <c r="G2555" s="2" t="s">
        <v>5</v>
      </c>
      <c r="H2555" s="2" t="s">
        <v>3901</v>
      </c>
      <c r="I2555" s="10">
        <v>21647.41</v>
      </c>
      <c r="J2555" s="2" t="s">
        <v>4266</v>
      </c>
      <c r="K2555" s="2" t="s">
        <v>4267</v>
      </c>
      <c r="L2555" s="2" t="s">
        <v>4268</v>
      </c>
      <c r="M2555" s="2" t="s">
        <v>3910</v>
      </c>
      <c r="N2555" s="2" t="s">
        <v>10229</v>
      </c>
    </row>
    <row r="2556" spans="1:14" ht="16.5" customHeight="1">
      <c r="A2556" s="2" t="s">
        <v>17</v>
      </c>
      <c r="B2556" s="10">
        <v>24914.29</v>
      </c>
      <c r="C2556" s="2" t="s">
        <v>10749</v>
      </c>
      <c r="D2556" s="2" t="s">
        <v>12</v>
      </c>
      <c r="E2556" s="9" t="s">
        <v>10760</v>
      </c>
      <c r="F2556" s="2" t="s">
        <v>10751</v>
      </c>
      <c r="G2556" s="2" t="s">
        <v>5</v>
      </c>
      <c r="H2556" s="2" t="s">
        <v>3901</v>
      </c>
      <c r="I2556" s="10">
        <v>24914.29</v>
      </c>
      <c r="J2556" s="2" t="s">
        <v>4266</v>
      </c>
      <c r="K2556" s="2" t="s">
        <v>4267</v>
      </c>
      <c r="L2556" s="2" t="s">
        <v>4268</v>
      </c>
      <c r="M2556" s="2" t="s">
        <v>3910</v>
      </c>
      <c r="N2556" s="2" t="s">
        <v>10229</v>
      </c>
    </row>
    <row r="2557" spans="1:14" ht="16.5" customHeight="1">
      <c r="A2557" s="2" t="s">
        <v>17</v>
      </c>
      <c r="B2557" s="4">
        <v>84084</v>
      </c>
      <c r="C2557" s="2" t="s">
        <v>10749</v>
      </c>
      <c r="D2557" s="2" t="s">
        <v>12</v>
      </c>
      <c r="E2557" s="9" t="s">
        <v>10761</v>
      </c>
      <c r="F2557" s="2" t="s">
        <v>10751</v>
      </c>
      <c r="G2557" s="2" t="s">
        <v>5</v>
      </c>
      <c r="H2557" s="2" t="s">
        <v>3901</v>
      </c>
      <c r="I2557" s="4">
        <v>84084</v>
      </c>
      <c r="J2557" s="2" t="s">
        <v>4266</v>
      </c>
      <c r="K2557" s="2" t="s">
        <v>4267</v>
      </c>
      <c r="L2557" s="2" t="s">
        <v>4268</v>
      </c>
      <c r="M2557" s="2" t="s">
        <v>3910</v>
      </c>
      <c r="N2557" s="2" t="s">
        <v>10229</v>
      </c>
    </row>
    <row r="2558" spans="1:14" ht="16.5" customHeight="1">
      <c r="A2558" s="2" t="s">
        <v>17</v>
      </c>
      <c r="B2558" s="10">
        <v>7459.87</v>
      </c>
      <c r="C2558" s="2" t="s">
        <v>10749</v>
      </c>
      <c r="D2558" s="2" t="s">
        <v>12</v>
      </c>
      <c r="E2558" s="9" t="s">
        <v>10762</v>
      </c>
      <c r="F2558" s="2" t="s">
        <v>10751</v>
      </c>
      <c r="G2558" s="2" t="s">
        <v>5</v>
      </c>
      <c r="H2558" s="2" t="s">
        <v>3901</v>
      </c>
      <c r="I2558" s="10">
        <v>7459.87</v>
      </c>
      <c r="J2558" s="2" t="s">
        <v>4266</v>
      </c>
      <c r="K2558" s="2" t="s">
        <v>4267</v>
      </c>
      <c r="L2558" s="2" t="s">
        <v>4268</v>
      </c>
      <c r="M2558" s="2" t="s">
        <v>3910</v>
      </c>
      <c r="N2558" s="2" t="s">
        <v>10229</v>
      </c>
    </row>
    <row r="2559" spans="1:14" ht="16.5" customHeight="1">
      <c r="A2559" s="2" t="s">
        <v>17</v>
      </c>
      <c r="B2559" s="10">
        <v>35554.769999999997</v>
      </c>
      <c r="C2559" s="2" t="s">
        <v>10749</v>
      </c>
      <c r="D2559" s="2" t="s">
        <v>12</v>
      </c>
      <c r="E2559" s="9" t="s">
        <v>10763</v>
      </c>
      <c r="F2559" s="2" t="s">
        <v>10751</v>
      </c>
      <c r="G2559" s="2" t="s">
        <v>5</v>
      </c>
      <c r="H2559" s="2" t="s">
        <v>3901</v>
      </c>
      <c r="I2559" s="10">
        <v>35554.769999999997</v>
      </c>
      <c r="J2559" s="2" t="s">
        <v>4266</v>
      </c>
      <c r="K2559" s="2" t="s">
        <v>4267</v>
      </c>
      <c r="L2559" s="2" t="s">
        <v>4268</v>
      </c>
      <c r="M2559" s="2" t="s">
        <v>3910</v>
      </c>
      <c r="N2559" s="2" t="s">
        <v>10229</v>
      </c>
    </row>
    <row r="2560" spans="1:14" ht="16.5" customHeight="1">
      <c r="A2560" s="2" t="s">
        <v>17</v>
      </c>
      <c r="B2560" s="10">
        <v>162753.07999999999</v>
      </c>
      <c r="C2560" s="2" t="s">
        <v>10749</v>
      </c>
      <c r="D2560" s="2" t="s">
        <v>12</v>
      </c>
      <c r="E2560" s="9" t="s">
        <v>10764</v>
      </c>
      <c r="F2560" s="2" t="s">
        <v>10751</v>
      </c>
      <c r="G2560" s="2" t="s">
        <v>5</v>
      </c>
      <c r="H2560" s="2" t="s">
        <v>3901</v>
      </c>
      <c r="I2560" s="10">
        <v>162753.1</v>
      </c>
      <c r="J2560" s="2" t="s">
        <v>4266</v>
      </c>
      <c r="K2560" s="2" t="s">
        <v>4267</v>
      </c>
      <c r="L2560" s="2" t="s">
        <v>4268</v>
      </c>
      <c r="M2560" s="2" t="s">
        <v>3910</v>
      </c>
      <c r="N2560" s="2" t="s">
        <v>10229</v>
      </c>
    </row>
    <row r="2561" spans="1:14" ht="16.5" customHeight="1">
      <c r="A2561" s="2" t="s">
        <v>17</v>
      </c>
      <c r="B2561" s="10">
        <v>30965.85</v>
      </c>
      <c r="C2561" s="2" t="s">
        <v>10749</v>
      </c>
      <c r="D2561" s="2" t="s">
        <v>12</v>
      </c>
      <c r="E2561" s="9" t="s">
        <v>10765</v>
      </c>
      <c r="F2561" s="2" t="s">
        <v>10751</v>
      </c>
      <c r="G2561" s="2" t="s">
        <v>5</v>
      </c>
      <c r="H2561" s="2" t="s">
        <v>3901</v>
      </c>
      <c r="I2561" s="10">
        <v>30965.86</v>
      </c>
      <c r="J2561" s="2" t="s">
        <v>4266</v>
      </c>
      <c r="K2561" s="2" t="s">
        <v>4267</v>
      </c>
      <c r="L2561" s="2" t="s">
        <v>4268</v>
      </c>
      <c r="M2561" s="2" t="s">
        <v>3910</v>
      </c>
      <c r="N2561" s="2" t="s">
        <v>10229</v>
      </c>
    </row>
    <row r="2562" spans="1:14" ht="16.5" customHeight="1">
      <c r="A2562" s="2" t="s">
        <v>17</v>
      </c>
      <c r="B2562" s="4">
        <v>86112</v>
      </c>
      <c r="C2562" s="2" t="s">
        <v>10749</v>
      </c>
      <c r="D2562" s="2" t="s">
        <v>12</v>
      </c>
      <c r="E2562" s="9" t="s">
        <v>10766</v>
      </c>
      <c r="F2562" s="2" t="s">
        <v>10751</v>
      </c>
      <c r="G2562" s="2" t="s">
        <v>5</v>
      </c>
      <c r="H2562" s="2" t="s">
        <v>3901</v>
      </c>
      <c r="I2562" s="4">
        <v>86112</v>
      </c>
      <c r="J2562" s="2" t="s">
        <v>4266</v>
      </c>
      <c r="K2562" s="2" t="s">
        <v>4267</v>
      </c>
      <c r="L2562" s="2" t="s">
        <v>4268</v>
      </c>
      <c r="M2562" s="2" t="s">
        <v>3910</v>
      </c>
      <c r="N2562" s="2" t="s">
        <v>10229</v>
      </c>
    </row>
    <row r="2563" spans="1:14" ht="16.5" customHeight="1">
      <c r="A2563" s="2" t="s">
        <v>17</v>
      </c>
      <c r="B2563" s="10">
        <v>129781.96</v>
      </c>
      <c r="C2563" s="2" t="s">
        <v>10749</v>
      </c>
      <c r="D2563" s="2" t="s">
        <v>12</v>
      </c>
      <c r="E2563" s="9" t="s">
        <v>10767</v>
      </c>
      <c r="F2563" s="2" t="s">
        <v>10751</v>
      </c>
      <c r="G2563" s="2" t="s">
        <v>5</v>
      </c>
      <c r="H2563" s="2" t="s">
        <v>3901</v>
      </c>
      <c r="I2563" s="10">
        <v>158271.12</v>
      </c>
      <c r="J2563" s="2" t="s">
        <v>4266</v>
      </c>
      <c r="K2563" s="2" t="s">
        <v>4267</v>
      </c>
      <c r="L2563" s="2" t="s">
        <v>4268</v>
      </c>
      <c r="M2563" s="2" t="s">
        <v>3910</v>
      </c>
      <c r="N2563" s="2" t="s">
        <v>10229</v>
      </c>
    </row>
    <row r="2564" spans="1:14" ht="16.5" customHeight="1">
      <c r="A2564" s="2" t="s">
        <v>17</v>
      </c>
      <c r="B2564" s="10">
        <v>160321.4</v>
      </c>
      <c r="C2564" s="2" t="s">
        <v>10749</v>
      </c>
      <c r="D2564" s="2" t="s">
        <v>12</v>
      </c>
      <c r="E2564" s="9" t="s">
        <v>10768</v>
      </c>
      <c r="F2564" s="2" t="s">
        <v>10751</v>
      </c>
      <c r="G2564" s="2" t="s">
        <v>5</v>
      </c>
      <c r="H2564" s="2" t="s">
        <v>3901</v>
      </c>
      <c r="I2564" s="10">
        <v>174262.42</v>
      </c>
      <c r="J2564" s="2" t="s">
        <v>4266</v>
      </c>
      <c r="K2564" s="2" t="s">
        <v>4267</v>
      </c>
      <c r="L2564" s="2" t="s">
        <v>4268</v>
      </c>
      <c r="M2564" s="2" t="s">
        <v>3910</v>
      </c>
      <c r="N2564" s="2" t="s">
        <v>10229</v>
      </c>
    </row>
    <row r="2565" spans="1:14" ht="16.5" customHeight="1">
      <c r="A2565" s="2" t="s">
        <v>17</v>
      </c>
      <c r="B2565" s="10">
        <v>205887.34</v>
      </c>
      <c r="C2565" s="2" t="s">
        <v>10749</v>
      </c>
      <c r="D2565" s="2" t="s">
        <v>12</v>
      </c>
      <c r="E2565" s="9" t="s">
        <v>10769</v>
      </c>
      <c r="F2565" s="2" t="s">
        <v>10751</v>
      </c>
      <c r="G2565" s="2" t="s">
        <v>5</v>
      </c>
      <c r="H2565" s="2" t="s">
        <v>3901</v>
      </c>
      <c r="I2565" s="10">
        <v>205887.34</v>
      </c>
      <c r="J2565" s="2" t="s">
        <v>4266</v>
      </c>
      <c r="K2565" s="2" t="s">
        <v>4267</v>
      </c>
      <c r="L2565" s="2" t="s">
        <v>4268</v>
      </c>
      <c r="M2565" s="2" t="s">
        <v>3910</v>
      </c>
      <c r="N2565" s="2" t="s">
        <v>10229</v>
      </c>
    </row>
    <row r="2566" spans="1:14" ht="16.5" customHeight="1">
      <c r="A2566" s="2" t="s">
        <v>17</v>
      </c>
      <c r="B2566" s="10">
        <v>33854.879999999997</v>
      </c>
      <c r="C2566" s="2" t="s">
        <v>10749</v>
      </c>
      <c r="D2566" s="2" t="s">
        <v>12</v>
      </c>
      <c r="E2566" s="9" t="s">
        <v>10770</v>
      </c>
      <c r="F2566" s="2" t="s">
        <v>10751</v>
      </c>
      <c r="G2566" s="2" t="s">
        <v>5</v>
      </c>
      <c r="H2566" s="2" t="s">
        <v>3901</v>
      </c>
      <c r="I2566" s="10">
        <v>33855.300000000003</v>
      </c>
      <c r="J2566" s="2" t="s">
        <v>4266</v>
      </c>
      <c r="K2566" s="2" t="s">
        <v>4267</v>
      </c>
      <c r="L2566" s="2" t="s">
        <v>4268</v>
      </c>
      <c r="M2566" s="2" t="s">
        <v>3910</v>
      </c>
      <c r="N2566" s="2" t="s">
        <v>10229</v>
      </c>
    </row>
    <row r="2567" spans="1:14" ht="16.5" customHeight="1">
      <c r="A2567" s="2" t="s">
        <v>17</v>
      </c>
      <c r="B2567" s="10">
        <v>786817.11</v>
      </c>
      <c r="C2567" s="2" t="s">
        <v>10749</v>
      </c>
      <c r="D2567" s="2" t="s">
        <v>12</v>
      </c>
      <c r="E2567" s="9" t="s">
        <v>10771</v>
      </c>
      <c r="F2567" s="2" t="s">
        <v>10751</v>
      </c>
      <c r="G2567" s="2" t="s">
        <v>5</v>
      </c>
      <c r="H2567" s="2" t="s">
        <v>3901</v>
      </c>
      <c r="I2567" s="10">
        <v>786817.11</v>
      </c>
      <c r="J2567" s="2" t="s">
        <v>4266</v>
      </c>
      <c r="K2567" s="2" t="s">
        <v>4267</v>
      </c>
      <c r="L2567" s="2" t="s">
        <v>4268</v>
      </c>
      <c r="M2567" s="2" t="s">
        <v>3910</v>
      </c>
      <c r="N2567" s="2" t="s">
        <v>10229</v>
      </c>
    </row>
    <row r="2568" spans="1:14" ht="16.5" customHeight="1">
      <c r="A2568" s="2" t="s">
        <v>17</v>
      </c>
      <c r="B2568" s="10">
        <v>95952.88</v>
      </c>
      <c r="C2568" s="2" t="s">
        <v>10749</v>
      </c>
      <c r="D2568" s="2" t="s">
        <v>12</v>
      </c>
      <c r="E2568" s="9" t="s">
        <v>10772</v>
      </c>
      <c r="F2568" s="2" t="s">
        <v>10751</v>
      </c>
      <c r="G2568" s="2" t="s">
        <v>5</v>
      </c>
      <c r="H2568" s="2" t="s">
        <v>3901</v>
      </c>
      <c r="I2568" s="10">
        <v>95953.41</v>
      </c>
      <c r="J2568" s="2" t="s">
        <v>4266</v>
      </c>
      <c r="K2568" s="2" t="s">
        <v>4267</v>
      </c>
      <c r="L2568" s="2" t="s">
        <v>4268</v>
      </c>
      <c r="M2568" s="2" t="s">
        <v>3910</v>
      </c>
      <c r="N2568" s="2" t="s">
        <v>10229</v>
      </c>
    </row>
    <row r="2569" spans="1:14" ht="16.5" customHeight="1">
      <c r="A2569" s="2" t="s">
        <v>17</v>
      </c>
      <c r="B2569" s="10">
        <v>81545.31</v>
      </c>
      <c r="C2569" s="2" t="s">
        <v>10749</v>
      </c>
      <c r="D2569" s="2" t="s">
        <v>12</v>
      </c>
      <c r="E2569" s="9" t="s">
        <v>10773</v>
      </c>
      <c r="F2569" s="2" t="s">
        <v>10751</v>
      </c>
      <c r="G2569" s="2" t="s">
        <v>5</v>
      </c>
      <c r="H2569" s="2" t="s">
        <v>3901</v>
      </c>
      <c r="I2569" s="10">
        <v>99818.09</v>
      </c>
      <c r="J2569" s="2" t="s">
        <v>4266</v>
      </c>
      <c r="K2569" s="2" t="s">
        <v>4267</v>
      </c>
      <c r="L2569" s="2" t="s">
        <v>4268</v>
      </c>
      <c r="M2569" s="2" t="s">
        <v>3910</v>
      </c>
      <c r="N2569" s="2" t="s">
        <v>10229</v>
      </c>
    </row>
    <row r="2570" spans="1:14" ht="16.5" customHeight="1">
      <c r="A2570" s="2" t="s">
        <v>17</v>
      </c>
      <c r="B2570" s="10">
        <v>15471.43</v>
      </c>
      <c r="C2570" s="2" t="s">
        <v>10749</v>
      </c>
      <c r="D2570" s="2" t="s">
        <v>12</v>
      </c>
      <c r="E2570" s="9" t="s">
        <v>10774</v>
      </c>
      <c r="F2570" s="2" t="s">
        <v>10751</v>
      </c>
      <c r="G2570" s="2" t="s">
        <v>5</v>
      </c>
      <c r="H2570" s="2" t="s">
        <v>3901</v>
      </c>
      <c r="I2570" s="10">
        <v>15471.43</v>
      </c>
      <c r="J2570" s="2" t="s">
        <v>4266</v>
      </c>
      <c r="K2570" s="2" t="s">
        <v>4267</v>
      </c>
      <c r="L2570" s="2" t="s">
        <v>4268</v>
      </c>
      <c r="M2570" s="2" t="s">
        <v>3910</v>
      </c>
      <c r="N2570" s="2" t="s">
        <v>10229</v>
      </c>
    </row>
    <row r="2571" spans="1:14" ht="16.5" customHeight="1">
      <c r="A2571" s="2" t="s">
        <v>17</v>
      </c>
      <c r="B2571" s="10">
        <v>104381.54</v>
      </c>
      <c r="C2571" s="2" t="s">
        <v>10749</v>
      </c>
      <c r="D2571" s="2" t="s">
        <v>12</v>
      </c>
      <c r="E2571" s="9" t="s">
        <v>10775</v>
      </c>
      <c r="F2571" s="2" t="s">
        <v>10751</v>
      </c>
      <c r="G2571" s="2" t="s">
        <v>5</v>
      </c>
      <c r="H2571" s="2" t="s">
        <v>3901</v>
      </c>
      <c r="I2571" s="10">
        <v>104381.61</v>
      </c>
      <c r="J2571" s="2" t="s">
        <v>4266</v>
      </c>
      <c r="K2571" s="2" t="s">
        <v>4267</v>
      </c>
      <c r="L2571" s="2" t="s">
        <v>4268</v>
      </c>
      <c r="M2571" s="2" t="s">
        <v>3910</v>
      </c>
      <c r="N2571" s="2" t="s">
        <v>10229</v>
      </c>
    </row>
    <row r="2572" spans="1:14" ht="16.5" customHeight="1">
      <c r="A2572" s="2" t="s">
        <v>17</v>
      </c>
      <c r="B2572" s="10">
        <v>2127355.7799999998</v>
      </c>
      <c r="C2572" s="2" t="s">
        <v>10749</v>
      </c>
      <c r="D2572" s="2" t="s">
        <v>12</v>
      </c>
      <c r="E2572" s="9" t="s">
        <v>10776</v>
      </c>
      <c r="F2572" s="2" t="s">
        <v>10751</v>
      </c>
      <c r="G2572" s="2" t="s">
        <v>5</v>
      </c>
      <c r="H2572" s="2" t="s">
        <v>3901</v>
      </c>
      <c r="I2572" s="10">
        <v>2128037.19</v>
      </c>
      <c r="J2572" s="2" t="s">
        <v>4266</v>
      </c>
      <c r="K2572" s="2" t="s">
        <v>4267</v>
      </c>
      <c r="L2572" s="2" t="s">
        <v>4268</v>
      </c>
      <c r="M2572" s="2" t="s">
        <v>3910</v>
      </c>
      <c r="N2572" s="2" t="s">
        <v>10229</v>
      </c>
    </row>
    <row r="2573" spans="1:14" ht="16.5" customHeight="1">
      <c r="A2573" s="2" t="s">
        <v>17</v>
      </c>
      <c r="B2573" s="10">
        <v>129991.67999999999</v>
      </c>
      <c r="C2573" s="2" t="s">
        <v>10749</v>
      </c>
      <c r="D2573" s="2" t="s">
        <v>12</v>
      </c>
      <c r="E2573" s="9" t="s">
        <v>10777</v>
      </c>
      <c r="F2573" s="2" t="s">
        <v>10751</v>
      </c>
      <c r="G2573" s="2" t="s">
        <v>5</v>
      </c>
      <c r="H2573" s="2" t="s">
        <v>3901</v>
      </c>
      <c r="I2573" s="10">
        <v>129996.9</v>
      </c>
      <c r="J2573" s="2" t="s">
        <v>4266</v>
      </c>
      <c r="K2573" s="2" t="s">
        <v>4267</v>
      </c>
      <c r="L2573" s="2" t="s">
        <v>4268</v>
      </c>
      <c r="M2573" s="2" t="s">
        <v>3910</v>
      </c>
      <c r="N2573" s="2" t="s">
        <v>10229</v>
      </c>
    </row>
    <row r="2574" spans="1:14" ht="16.5" customHeight="1">
      <c r="A2574" s="2" t="s">
        <v>17</v>
      </c>
      <c r="B2574" s="10">
        <v>515705.67</v>
      </c>
      <c r="C2574" s="2" t="s">
        <v>10749</v>
      </c>
      <c r="D2574" s="2" t="s">
        <v>12</v>
      </c>
      <c r="E2574" s="9" t="s">
        <v>10778</v>
      </c>
      <c r="F2574" s="2" t="s">
        <v>10751</v>
      </c>
      <c r="G2574" s="2" t="s">
        <v>5</v>
      </c>
      <c r="H2574" s="2" t="s">
        <v>3901</v>
      </c>
      <c r="I2574" s="10">
        <v>515705.68</v>
      </c>
      <c r="J2574" s="2" t="s">
        <v>4266</v>
      </c>
      <c r="K2574" s="2" t="s">
        <v>4267</v>
      </c>
      <c r="L2574" s="2" t="s">
        <v>4268</v>
      </c>
      <c r="M2574" s="2" t="s">
        <v>3910</v>
      </c>
      <c r="N2574" s="2" t="s">
        <v>10229</v>
      </c>
    </row>
    <row r="2575" spans="1:14" ht="16.5" customHeight="1">
      <c r="A2575" s="2" t="s">
        <v>17</v>
      </c>
      <c r="B2575" s="10">
        <v>39346.43</v>
      </c>
      <c r="C2575" s="2" t="s">
        <v>10749</v>
      </c>
      <c r="D2575" s="2" t="s">
        <v>12</v>
      </c>
      <c r="E2575" s="9" t="s">
        <v>10779</v>
      </c>
      <c r="F2575" s="2" t="s">
        <v>10751</v>
      </c>
      <c r="G2575" s="2" t="s">
        <v>5</v>
      </c>
      <c r="H2575" s="2" t="s">
        <v>3901</v>
      </c>
      <c r="I2575" s="10">
        <v>39346.44</v>
      </c>
      <c r="J2575" s="2" t="s">
        <v>4266</v>
      </c>
      <c r="K2575" s="2" t="s">
        <v>4267</v>
      </c>
      <c r="L2575" s="2" t="s">
        <v>4268</v>
      </c>
      <c r="M2575" s="2" t="s">
        <v>3910</v>
      </c>
      <c r="N2575" s="2" t="s">
        <v>10229</v>
      </c>
    </row>
    <row r="2576" spans="1:14" ht="16.5" customHeight="1">
      <c r="A2576" s="2" t="s">
        <v>17</v>
      </c>
      <c r="B2576" s="10">
        <v>370674.95</v>
      </c>
      <c r="C2576" s="2" t="s">
        <v>10749</v>
      </c>
      <c r="D2576" s="2" t="s">
        <v>12</v>
      </c>
      <c r="E2576" s="9" t="s">
        <v>10780</v>
      </c>
      <c r="F2576" s="2" t="s">
        <v>10751</v>
      </c>
      <c r="G2576" s="2" t="s">
        <v>5</v>
      </c>
      <c r="H2576" s="2" t="s">
        <v>3901</v>
      </c>
      <c r="I2576" s="10">
        <v>370674.95</v>
      </c>
      <c r="J2576" s="2" t="s">
        <v>4266</v>
      </c>
      <c r="K2576" s="2" t="s">
        <v>4267</v>
      </c>
      <c r="L2576" s="2" t="s">
        <v>4268</v>
      </c>
      <c r="M2576" s="2" t="s">
        <v>3910</v>
      </c>
      <c r="N2576" s="2" t="s">
        <v>10229</v>
      </c>
    </row>
    <row r="2577" spans="1:14" ht="16.5" customHeight="1">
      <c r="A2577" s="2" t="s">
        <v>17</v>
      </c>
      <c r="B2577" s="10">
        <v>29249.47</v>
      </c>
      <c r="C2577" s="2" t="s">
        <v>10749</v>
      </c>
      <c r="D2577" s="2" t="s">
        <v>12</v>
      </c>
      <c r="E2577" s="9" t="s">
        <v>10781</v>
      </c>
      <c r="F2577" s="2" t="s">
        <v>10751</v>
      </c>
      <c r="G2577" s="2" t="s">
        <v>5</v>
      </c>
      <c r="H2577" s="2" t="s">
        <v>3901</v>
      </c>
      <c r="I2577" s="10">
        <v>29841.26</v>
      </c>
      <c r="J2577" s="2" t="s">
        <v>4266</v>
      </c>
      <c r="K2577" s="2" t="s">
        <v>4267</v>
      </c>
      <c r="L2577" s="2" t="s">
        <v>4268</v>
      </c>
      <c r="M2577" s="2" t="s">
        <v>3910</v>
      </c>
      <c r="N2577" s="2" t="s">
        <v>10229</v>
      </c>
    </row>
    <row r="2578" spans="1:14" ht="16.5" customHeight="1">
      <c r="A2578" s="2" t="s">
        <v>17</v>
      </c>
      <c r="B2578" s="10">
        <v>45715.17</v>
      </c>
      <c r="C2578" s="2" t="s">
        <v>10749</v>
      </c>
      <c r="D2578" s="2" t="s">
        <v>12</v>
      </c>
      <c r="E2578" s="9" t="s">
        <v>10782</v>
      </c>
      <c r="F2578" s="2" t="s">
        <v>10751</v>
      </c>
      <c r="G2578" s="2" t="s">
        <v>5</v>
      </c>
      <c r="H2578" s="2" t="s">
        <v>3901</v>
      </c>
      <c r="I2578" s="10">
        <v>45715.17</v>
      </c>
      <c r="J2578" s="2" t="s">
        <v>4266</v>
      </c>
      <c r="K2578" s="2" t="s">
        <v>4267</v>
      </c>
      <c r="L2578" s="2" t="s">
        <v>4268</v>
      </c>
      <c r="M2578" s="2" t="s">
        <v>3910</v>
      </c>
      <c r="N2578" s="2" t="s">
        <v>10229</v>
      </c>
    </row>
    <row r="2579" spans="1:14" ht="16.5" customHeight="1">
      <c r="A2579" s="2" t="s">
        <v>17</v>
      </c>
      <c r="B2579" s="10">
        <v>31069.98</v>
      </c>
      <c r="C2579" s="2" t="s">
        <v>10749</v>
      </c>
      <c r="D2579" s="2" t="s">
        <v>12</v>
      </c>
      <c r="E2579" s="9" t="s">
        <v>10783</v>
      </c>
      <c r="F2579" s="2" t="s">
        <v>10751</v>
      </c>
      <c r="G2579" s="2" t="s">
        <v>5</v>
      </c>
      <c r="H2579" s="2" t="s">
        <v>3901</v>
      </c>
      <c r="I2579" s="10">
        <v>31069.98</v>
      </c>
      <c r="J2579" s="2" t="s">
        <v>4266</v>
      </c>
      <c r="K2579" s="2" t="s">
        <v>4267</v>
      </c>
      <c r="L2579" s="2" t="s">
        <v>4268</v>
      </c>
      <c r="M2579" s="2" t="s">
        <v>3910</v>
      </c>
      <c r="N2579" s="2" t="s">
        <v>10229</v>
      </c>
    </row>
    <row r="2580" spans="1:14" ht="16.5" customHeight="1">
      <c r="A2580" s="2" t="s">
        <v>17</v>
      </c>
      <c r="B2580" s="10">
        <v>420530.22</v>
      </c>
      <c r="C2580" s="2" t="s">
        <v>10749</v>
      </c>
      <c r="D2580" s="2" t="s">
        <v>12</v>
      </c>
      <c r="E2580" s="9" t="s">
        <v>10784</v>
      </c>
      <c r="F2580" s="2" t="s">
        <v>10751</v>
      </c>
      <c r="G2580" s="2" t="s">
        <v>5</v>
      </c>
      <c r="H2580" s="2" t="s">
        <v>3901</v>
      </c>
      <c r="I2580" s="10">
        <v>421852.38</v>
      </c>
      <c r="J2580" s="2" t="s">
        <v>4266</v>
      </c>
      <c r="K2580" s="2" t="s">
        <v>4267</v>
      </c>
      <c r="L2580" s="2" t="s">
        <v>4268</v>
      </c>
      <c r="M2580" s="2" t="s">
        <v>3910</v>
      </c>
      <c r="N2580" s="2" t="s">
        <v>10229</v>
      </c>
    </row>
    <row r="2581" spans="1:14" ht="16.5" customHeight="1">
      <c r="A2581" s="2" t="s">
        <v>17</v>
      </c>
      <c r="B2581" s="10">
        <v>13367.79</v>
      </c>
      <c r="C2581" s="2" t="s">
        <v>10749</v>
      </c>
      <c r="D2581" s="2" t="s">
        <v>12</v>
      </c>
      <c r="E2581" s="9" t="s">
        <v>10785</v>
      </c>
      <c r="F2581" s="2" t="s">
        <v>10751</v>
      </c>
      <c r="G2581" s="2" t="s">
        <v>5</v>
      </c>
      <c r="H2581" s="2" t="s">
        <v>3901</v>
      </c>
      <c r="I2581" s="10">
        <v>13367.79</v>
      </c>
      <c r="J2581" s="2" t="s">
        <v>4266</v>
      </c>
      <c r="K2581" s="2" t="s">
        <v>4267</v>
      </c>
      <c r="L2581" s="2" t="s">
        <v>4268</v>
      </c>
      <c r="M2581" s="2" t="s">
        <v>3910</v>
      </c>
      <c r="N2581" s="2" t="s">
        <v>10229</v>
      </c>
    </row>
    <row r="2582" spans="1:14" ht="16.5" customHeight="1">
      <c r="A2582" s="2" t="s">
        <v>17</v>
      </c>
      <c r="B2582" s="10">
        <v>72611.759999999995</v>
      </c>
      <c r="C2582" s="2" t="s">
        <v>10749</v>
      </c>
      <c r="D2582" s="2" t="s">
        <v>12</v>
      </c>
      <c r="E2582" s="9" t="s">
        <v>10786</v>
      </c>
      <c r="F2582" s="2" t="s">
        <v>10751</v>
      </c>
      <c r="G2582" s="2" t="s">
        <v>5</v>
      </c>
      <c r="H2582" s="2" t="s">
        <v>3901</v>
      </c>
      <c r="I2582" s="10">
        <v>72611.759999999995</v>
      </c>
      <c r="J2582" s="2" t="s">
        <v>4266</v>
      </c>
      <c r="K2582" s="2" t="s">
        <v>4267</v>
      </c>
      <c r="L2582" s="2" t="s">
        <v>4268</v>
      </c>
      <c r="M2582" s="2" t="s">
        <v>3910</v>
      </c>
      <c r="N2582" s="2" t="s">
        <v>10229</v>
      </c>
    </row>
    <row r="2583" spans="1:14" ht="16.5" customHeight="1">
      <c r="A2583" s="2" t="s">
        <v>17</v>
      </c>
      <c r="B2583" s="4">
        <v>94560</v>
      </c>
      <c r="C2583" s="2" t="s">
        <v>10749</v>
      </c>
      <c r="D2583" s="2" t="s">
        <v>12</v>
      </c>
      <c r="E2583" s="9" t="s">
        <v>10787</v>
      </c>
      <c r="F2583" s="2" t="s">
        <v>10751</v>
      </c>
      <c r="G2583" s="2" t="s">
        <v>5</v>
      </c>
      <c r="H2583" s="2" t="s">
        <v>3901</v>
      </c>
      <c r="I2583" s="10">
        <v>94568.63</v>
      </c>
      <c r="J2583" s="2" t="s">
        <v>4266</v>
      </c>
      <c r="K2583" s="2" t="s">
        <v>4267</v>
      </c>
      <c r="L2583" s="2" t="s">
        <v>4268</v>
      </c>
      <c r="M2583" s="2" t="s">
        <v>3910</v>
      </c>
      <c r="N2583" s="2" t="s">
        <v>10229</v>
      </c>
    </row>
    <row r="2584" spans="1:14" ht="16.5" customHeight="1">
      <c r="A2584" s="2" t="s">
        <v>17</v>
      </c>
      <c r="B2584" s="10">
        <v>75771.350000000006</v>
      </c>
      <c r="C2584" s="2" t="s">
        <v>10749</v>
      </c>
      <c r="D2584" s="2" t="s">
        <v>12</v>
      </c>
      <c r="E2584" s="9" t="s">
        <v>10788</v>
      </c>
      <c r="F2584" s="2" t="s">
        <v>10751</v>
      </c>
      <c r="G2584" s="2" t="s">
        <v>5</v>
      </c>
      <c r="H2584" s="2" t="s">
        <v>3901</v>
      </c>
      <c r="I2584" s="10">
        <v>75771.360000000001</v>
      </c>
      <c r="J2584" s="2" t="s">
        <v>4266</v>
      </c>
      <c r="K2584" s="2" t="s">
        <v>4267</v>
      </c>
      <c r="L2584" s="2" t="s">
        <v>4268</v>
      </c>
      <c r="M2584" s="2" t="s">
        <v>3910</v>
      </c>
      <c r="N2584" s="2" t="s">
        <v>10229</v>
      </c>
    </row>
    <row r="2585" spans="1:14" ht="16.5" customHeight="1">
      <c r="A2585" s="2" t="s">
        <v>17</v>
      </c>
      <c r="B2585" s="10">
        <v>108450.2</v>
      </c>
      <c r="C2585" s="2" t="s">
        <v>10749</v>
      </c>
      <c r="D2585" s="2" t="s">
        <v>12</v>
      </c>
      <c r="E2585" s="9" t="s">
        <v>10789</v>
      </c>
      <c r="F2585" s="2" t="s">
        <v>10751</v>
      </c>
      <c r="G2585" s="2" t="s">
        <v>5</v>
      </c>
      <c r="H2585" s="2" t="s">
        <v>3901</v>
      </c>
      <c r="I2585" s="10">
        <v>108450.6</v>
      </c>
      <c r="J2585" s="2" t="s">
        <v>4266</v>
      </c>
      <c r="K2585" s="2" t="s">
        <v>4267</v>
      </c>
      <c r="L2585" s="2" t="s">
        <v>4268</v>
      </c>
      <c r="M2585" s="2" t="s">
        <v>3910</v>
      </c>
      <c r="N2585" s="2" t="s">
        <v>10229</v>
      </c>
    </row>
    <row r="2586" spans="1:14" ht="16.5" customHeight="1">
      <c r="A2586" s="2" t="s">
        <v>17</v>
      </c>
      <c r="B2586" s="10">
        <v>17231.099999999999</v>
      </c>
      <c r="C2586" s="2" t="s">
        <v>10749</v>
      </c>
      <c r="D2586" s="2" t="s">
        <v>12</v>
      </c>
      <c r="E2586" s="9" t="s">
        <v>10790</v>
      </c>
      <c r="F2586" s="2" t="s">
        <v>10751</v>
      </c>
      <c r="G2586" s="2" t="s">
        <v>5</v>
      </c>
      <c r="H2586" s="2" t="s">
        <v>3901</v>
      </c>
      <c r="I2586" s="10">
        <v>17231.11</v>
      </c>
      <c r="J2586" s="2" t="s">
        <v>4266</v>
      </c>
      <c r="K2586" s="2" t="s">
        <v>4267</v>
      </c>
      <c r="L2586" s="2" t="s">
        <v>4268</v>
      </c>
      <c r="M2586" s="2" t="s">
        <v>3910</v>
      </c>
      <c r="N2586" s="2" t="s">
        <v>10229</v>
      </c>
    </row>
    <row r="2587" spans="1:14" ht="16.5" customHeight="1">
      <c r="A2587" s="2" t="s">
        <v>17</v>
      </c>
      <c r="B2587" s="10">
        <v>120863.7</v>
      </c>
      <c r="C2587" s="2" t="s">
        <v>10749</v>
      </c>
      <c r="D2587" s="2" t="s">
        <v>12</v>
      </c>
      <c r="E2587" s="9" t="s">
        <v>10791</v>
      </c>
      <c r="F2587" s="2" t="s">
        <v>10751</v>
      </c>
      <c r="G2587" s="2" t="s">
        <v>5</v>
      </c>
      <c r="H2587" s="2" t="s">
        <v>3901</v>
      </c>
      <c r="I2587" s="10">
        <v>120863.7</v>
      </c>
      <c r="J2587" s="2" t="s">
        <v>4266</v>
      </c>
      <c r="K2587" s="2" t="s">
        <v>4267</v>
      </c>
      <c r="L2587" s="2" t="s">
        <v>4268</v>
      </c>
      <c r="M2587" s="2" t="s">
        <v>3910</v>
      </c>
      <c r="N2587" s="2" t="s">
        <v>10229</v>
      </c>
    </row>
    <row r="2588" spans="1:14" ht="16.5" customHeight="1">
      <c r="A2588" s="2" t="s">
        <v>17</v>
      </c>
      <c r="B2588" s="10">
        <v>85934.1</v>
      </c>
      <c r="C2588" s="2" t="s">
        <v>10749</v>
      </c>
      <c r="D2588" s="2" t="s">
        <v>12</v>
      </c>
      <c r="E2588" s="9" t="s">
        <v>10792</v>
      </c>
      <c r="F2588" s="2" t="s">
        <v>10751</v>
      </c>
      <c r="G2588" s="2" t="s">
        <v>5</v>
      </c>
      <c r="H2588" s="2" t="s">
        <v>3901</v>
      </c>
      <c r="I2588" s="10">
        <v>85934.46</v>
      </c>
      <c r="J2588" s="2" t="s">
        <v>4266</v>
      </c>
      <c r="K2588" s="2" t="s">
        <v>4267</v>
      </c>
      <c r="L2588" s="2" t="s">
        <v>4268</v>
      </c>
      <c r="M2588" s="2" t="s">
        <v>3910</v>
      </c>
      <c r="N2588" s="2" t="s">
        <v>10229</v>
      </c>
    </row>
    <row r="2589" spans="1:14" ht="16.5" customHeight="1">
      <c r="A2589" s="2" t="s">
        <v>14</v>
      </c>
      <c r="B2589" s="10">
        <v>39264.5</v>
      </c>
      <c r="C2589" s="2" t="s">
        <v>10793</v>
      </c>
      <c r="D2589" s="2" t="s">
        <v>12</v>
      </c>
      <c r="E2589" s="9" t="s">
        <v>10794</v>
      </c>
      <c r="F2589" s="2" t="s">
        <v>10795</v>
      </c>
      <c r="G2589" s="2" t="s">
        <v>5</v>
      </c>
      <c r="H2589" s="2" t="s">
        <v>3901</v>
      </c>
      <c r="I2589" s="10">
        <v>51139.44</v>
      </c>
      <c r="J2589" s="2" t="s">
        <v>2336</v>
      </c>
      <c r="K2589" s="2" t="s">
        <v>2336</v>
      </c>
      <c r="L2589" s="2" t="s">
        <v>2336</v>
      </c>
      <c r="M2589" s="2" t="s">
        <v>2336</v>
      </c>
      <c r="N2589" s="2" t="s">
        <v>10229</v>
      </c>
    </row>
    <row r="2590" spans="1:14" ht="16.5" customHeight="1">
      <c r="A2590" s="2" t="s">
        <v>16</v>
      </c>
      <c r="B2590" s="10">
        <v>449561.59999999998</v>
      </c>
      <c r="C2590" s="2" t="s">
        <v>10796</v>
      </c>
      <c r="D2590" s="2" t="s">
        <v>12</v>
      </c>
      <c r="E2590" s="9" t="s">
        <v>10797</v>
      </c>
      <c r="F2590" s="2" t="s">
        <v>10798</v>
      </c>
      <c r="G2590" s="2" t="s">
        <v>5</v>
      </c>
      <c r="H2590" s="2" t="s">
        <v>3901</v>
      </c>
      <c r="I2590" s="4">
        <v>566764</v>
      </c>
      <c r="J2590" s="2" t="s">
        <v>2336</v>
      </c>
      <c r="K2590" s="2" t="s">
        <v>2336</v>
      </c>
      <c r="L2590" s="2" t="s">
        <v>2336</v>
      </c>
      <c r="M2590" s="2" t="s">
        <v>2336</v>
      </c>
      <c r="N2590" s="2" t="s">
        <v>10229</v>
      </c>
    </row>
    <row r="2591" spans="1:14" ht="16.5" customHeight="1">
      <c r="A2591" s="2" t="s">
        <v>16</v>
      </c>
      <c r="B2591" s="10">
        <v>412608.79</v>
      </c>
      <c r="C2591" s="2" t="s">
        <v>10799</v>
      </c>
      <c r="D2591" s="2" t="s">
        <v>12</v>
      </c>
      <c r="E2591" s="9" t="s">
        <v>10800</v>
      </c>
      <c r="F2591" s="2" t="s">
        <v>10801</v>
      </c>
      <c r="G2591" s="2" t="s">
        <v>5</v>
      </c>
      <c r="H2591" s="2" t="s">
        <v>3901</v>
      </c>
      <c r="I2591" s="4">
        <v>642510</v>
      </c>
      <c r="J2591" s="2" t="s">
        <v>2336</v>
      </c>
      <c r="K2591" s="2" t="s">
        <v>2336</v>
      </c>
      <c r="L2591" s="2" t="s">
        <v>2336</v>
      </c>
      <c r="M2591" s="2" t="s">
        <v>2336</v>
      </c>
      <c r="N2591" s="2" t="s">
        <v>10229</v>
      </c>
    </row>
    <row r="2592" spans="1:14" ht="16.5" customHeight="1">
      <c r="A2592" s="2" t="s">
        <v>17</v>
      </c>
      <c r="B2592" s="10">
        <v>244312.88</v>
      </c>
      <c r="C2592" s="2" t="s">
        <v>10749</v>
      </c>
      <c r="D2592" s="2" t="s">
        <v>12</v>
      </c>
      <c r="E2592" s="9" t="s">
        <v>10802</v>
      </c>
      <c r="F2592" s="2" t="s">
        <v>10751</v>
      </c>
      <c r="G2592" s="2" t="s">
        <v>5</v>
      </c>
      <c r="H2592" s="2" t="s">
        <v>3901</v>
      </c>
      <c r="I2592" s="10">
        <v>244312.89</v>
      </c>
      <c r="J2592" s="2" t="s">
        <v>4266</v>
      </c>
      <c r="K2592" s="2" t="s">
        <v>4267</v>
      </c>
      <c r="L2592" s="2" t="s">
        <v>4268</v>
      </c>
      <c r="M2592" s="2" t="s">
        <v>3910</v>
      </c>
      <c r="N2592" s="2" t="s">
        <v>10229</v>
      </c>
    </row>
    <row r="2593" spans="1:14" ht="16.5" customHeight="1">
      <c r="A2593" s="2" t="s">
        <v>17</v>
      </c>
      <c r="B2593" s="10">
        <v>16388.240000000002</v>
      </c>
      <c r="C2593" s="2" t="s">
        <v>10749</v>
      </c>
      <c r="D2593" s="2" t="s">
        <v>12</v>
      </c>
      <c r="E2593" s="9" t="s">
        <v>10803</v>
      </c>
      <c r="F2593" s="2" t="s">
        <v>10751</v>
      </c>
      <c r="G2593" s="2" t="s">
        <v>5</v>
      </c>
      <c r="H2593" s="2" t="s">
        <v>3901</v>
      </c>
      <c r="I2593" s="10">
        <v>16388.25</v>
      </c>
      <c r="J2593" s="2" t="s">
        <v>4266</v>
      </c>
      <c r="K2593" s="2" t="s">
        <v>4267</v>
      </c>
      <c r="L2593" s="2" t="s">
        <v>4268</v>
      </c>
      <c r="M2593" s="2" t="s">
        <v>3910</v>
      </c>
      <c r="N2593" s="2" t="s">
        <v>10229</v>
      </c>
    </row>
    <row r="2594" spans="1:14" ht="16.5" customHeight="1">
      <c r="A2594" s="2" t="s">
        <v>17</v>
      </c>
      <c r="B2594" s="10">
        <v>77642.179999999993</v>
      </c>
      <c r="C2594" s="2" t="s">
        <v>10749</v>
      </c>
      <c r="D2594" s="2" t="s">
        <v>12</v>
      </c>
      <c r="E2594" s="9" t="s">
        <v>10804</v>
      </c>
      <c r="F2594" s="2" t="s">
        <v>10751</v>
      </c>
      <c r="G2594" s="2" t="s">
        <v>5</v>
      </c>
      <c r="H2594" s="2" t="s">
        <v>3901</v>
      </c>
      <c r="I2594" s="10">
        <v>77642.179999999993</v>
      </c>
      <c r="J2594" s="2" t="s">
        <v>4266</v>
      </c>
      <c r="K2594" s="2" t="s">
        <v>4267</v>
      </c>
      <c r="L2594" s="2" t="s">
        <v>4268</v>
      </c>
      <c r="M2594" s="2" t="s">
        <v>3910</v>
      </c>
      <c r="N2594" s="2" t="s">
        <v>10229</v>
      </c>
    </row>
    <row r="2595" spans="1:14" ht="16.5" customHeight="1">
      <c r="A2595" s="2" t="s">
        <v>17</v>
      </c>
      <c r="B2595" s="10">
        <v>118836.24</v>
      </c>
      <c r="C2595" s="2" t="s">
        <v>10749</v>
      </c>
      <c r="D2595" s="2" t="s">
        <v>12</v>
      </c>
      <c r="E2595" s="9" t="s">
        <v>10805</v>
      </c>
      <c r="F2595" s="2" t="s">
        <v>10751</v>
      </c>
      <c r="G2595" s="2" t="s">
        <v>5</v>
      </c>
      <c r="H2595" s="2" t="s">
        <v>3901</v>
      </c>
      <c r="I2595" s="10">
        <v>118836.42</v>
      </c>
      <c r="J2595" s="2" t="s">
        <v>4266</v>
      </c>
      <c r="K2595" s="2" t="s">
        <v>4267</v>
      </c>
      <c r="L2595" s="2" t="s">
        <v>4268</v>
      </c>
      <c r="M2595" s="2" t="s">
        <v>3910</v>
      </c>
      <c r="N2595" s="2" t="s">
        <v>10229</v>
      </c>
    </row>
    <row r="2596" spans="1:14" ht="16.5" customHeight="1">
      <c r="A2596" s="2" t="s">
        <v>17</v>
      </c>
      <c r="B2596" s="10">
        <v>72969.72</v>
      </c>
      <c r="C2596" s="2" t="s">
        <v>10749</v>
      </c>
      <c r="D2596" s="2" t="s">
        <v>12</v>
      </c>
      <c r="E2596" s="9" t="s">
        <v>10806</v>
      </c>
      <c r="F2596" s="2" t="s">
        <v>10751</v>
      </c>
      <c r="G2596" s="2" t="s">
        <v>5</v>
      </c>
      <c r="H2596" s="2" t="s">
        <v>3901</v>
      </c>
      <c r="I2596" s="10">
        <v>72969.75</v>
      </c>
      <c r="J2596" s="2" t="s">
        <v>4266</v>
      </c>
      <c r="K2596" s="2" t="s">
        <v>4267</v>
      </c>
      <c r="L2596" s="2" t="s">
        <v>4268</v>
      </c>
      <c r="M2596" s="2" t="s">
        <v>3910</v>
      </c>
      <c r="N2596" s="2" t="s">
        <v>10229</v>
      </c>
    </row>
    <row r="2597" spans="1:14" ht="16.5" customHeight="1">
      <c r="A2597" s="2" t="s">
        <v>17</v>
      </c>
      <c r="B2597" s="10">
        <v>248257.08</v>
      </c>
      <c r="C2597" s="2" t="s">
        <v>10749</v>
      </c>
      <c r="D2597" s="2" t="s">
        <v>12</v>
      </c>
      <c r="E2597" s="9" t="s">
        <v>10807</v>
      </c>
      <c r="F2597" s="2" t="s">
        <v>10751</v>
      </c>
      <c r="G2597" s="2" t="s">
        <v>5</v>
      </c>
      <c r="H2597" s="2" t="s">
        <v>3901</v>
      </c>
      <c r="I2597" s="10">
        <v>248257.08</v>
      </c>
      <c r="J2597" s="2" t="s">
        <v>4266</v>
      </c>
      <c r="K2597" s="2" t="s">
        <v>4267</v>
      </c>
      <c r="L2597" s="2" t="s">
        <v>4268</v>
      </c>
      <c r="M2597" s="2" t="s">
        <v>3910</v>
      </c>
      <c r="N2597" s="2" t="s">
        <v>10229</v>
      </c>
    </row>
    <row r="2598" spans="1:14" ht="16.5" customHeight="1">
      <c r="A2598" s="2" t="s">
        <v>17</v>
      </c>
      <c r="B2598" s="10">
        <v>18420.04</v>
      </c>
      <c r="C2598" s="2" t="s">
        <v>10749</v>
      </c>
      <c r="D2598" s="2" t="s">
        <v>12</v>
      </c>
      <c r="E2598" s="9" t="s">
        <v>10808</v>
      </c>
      <c r="F2598" s="2" t="s">
        <v>10751</v>
      </c>
      <c r="G2598" s="2" t="s">
        <v>5</v>
      </c>
      <c r="H2598" s="2" t="s">
        <v>3901</v>
      </c>
      <c r="I2598" s="10">
        <v>18420.04</v>
      </c>
      <c r="J2598" s="2" t="s">
        <v>4266</v>
      </c>
      <c r="K2598" s="2" t="s">
        <v>4267</v>
      </c>
      <c r="L2598" s="2" t="s">
        <v>4268</v>
      </c>
      <c r="M2598" s="2" t="s">
        <v>3910</v>
      </c>
      <c r="N2598" s="2" t="s">
        <v>10229</v>
      </c>
    </row>
    <row r="2599" spans="1:14" ht="16.5" customHeight="1">
      <c r="A2599" s="2" t="s">
        <v>17</v>
      </c>
      <c r="B2599" s="10">
        <v>273215.68</v>
      </c>
      <c r="C2599" s="2" t="s">
        <v>10749</v>
      </c>
      <c r="D2599" s="2" t="s">
        <v>12</v>
      </c>
      <c r="E2599" s="9" t="s">
        <v>10809</v>
      </c>
      <c r="F2599" s="2" t="s">
        <v>10751</v>
      </c>
      <c r="G2599" s="2" t="s">
        <v>5</v>
      </c>
      <c r="H2599" s="2" t="s">
        <v>3901</v>
      </c>
      <c r="I2599" s="10">
        <v>273215.68</v>
      </c>
      <c r="J2599" s="2" t="s">
        <v>4266</v>
      </c>
      <c r="K2599" s="2" t="s">
        <v>4267</v>
      </c>
      <c r="L2599" s="2" t="s">
        <v>4268</v>
      </c>
      <c r="M2599" s="2" t="s">
        <v>3910</v>
      </c>
      <c r="N2599" s="2" t="s">
        <v>10229</v>
      </c>
    </row>
    <row r="2600" spans="1:14" ht="16.5" customHeight="1">
      <c r="A2600" s="2" t="s">
        <v>17</v>
      </c>
      <c r="B2600" s="10">
        <v>134050.60999999999</v>
      </c>
      <c r="C2600" s="2" t="s">
        <v>10749</v>
      </c>
      <c r="D2600" s="2" t="s">
        <v>12</v>
      </c>
      <c r="E2600" s="9" t="s">
        <v>10810</v>
      </c>
      <c r="F2600" s="2" t="s">
        <v>10751</v>
      </c>
      <c r="G2600" s="2" t="s">
        <v>5</v>
      </c>
      <c r="H2600" s="2" t="s">
        <v>3901</v>
      </c>
      <c r="I2600" s="10">
        <v>134050.60999999999</v>
      </c>
      <c r="J2600" s="2" t="s">
        <v>4266</v>
      </c>
      <c r="K2600" s="2" t="s">
        <v>4267</v>
      </c>
      <c r="L2600" s="2" t="s">
        <v>4268</v>
      </c>
      <c r="M2600" s="2" t="s">
        <v>3910</v>
      </c>
      <c r="N2600" s="2" t="s">
        <v>10229</v>
      </c>
    </row>
    <row r="2601" spans="1:14" ht="16.5" customHeight="1">
      <c r="A2601" s="2" t="s">
        <v>17</v>
      </c>
      <c r="B2601" s="10">
        <v>46060.56</v>
      </c>
      <c r="C2601" s="2" t="s">
        <v>10749</v>
      </c>
      <c r="D2601" s="2" t="s">
        <v>12</v>
      </c>
      <c r="E2601" s="9" t="s">
        <v>10811</v>
      </c>
      <c r="F2601" s="2" t="s">
        <v>10751</v>
      </c>
      <c r="G2601" s="2" t="s">
        <v>5</v>
      </c>
      <c r="H2601" s="2" t="s">
        <v>3901</v>
      </c>
      <c r="I2601" s="10">
        <v>46061.52</v>
      </c>
      <c r="J2601" s="2" t="s">
        <v>4266</v>
      </c>
      <c r="K2601" s="2" t="s">
        <v>4267</v>
      </c>
      <c r="L2601" s="2" t="s">
        <v>4268</v>
      </c>
      <c r="M2601" s="2" t="s">
        <v>3910</v>
      </c>
      <c r="N2601" s="2" t="s">
        <v>10229</v>
      </c>
    </row>
    <row r="2602" spans="1:14" ht="16.5" customHeight="1">
      <c r="A2602" s="2" t="s">
        <v>4306</v>
      </c>
      <c r="B2602" s="4">
        <v>605</v>
      </c>
      <c r="C2602" s="2" t="s">
        <v>10812</v>
      </c>
      <c r="D2602" s="2" t="s">
        <v>11</v>
      </c>
      <c r="E2602" s="9" t="s">
        <v>10813</v>
      </c>
      <c r="F2602" s="2" t="s">
        <v>10814</v>
      </c>
      <c r="G2602" s="2" t="s">
        <v>5</v>
      </c>
      <c r="H2602" s="2" t="s">
        <v>3901</v>
      </c>
      <c r="I2602" s="4">
        <v>605</v>
      </c>
      <c r="J2602" s="2" t="s">
        <v>2336</v>
      </c>
      <c r="K2602" s="2" t="s">
        <v>2336</v>
      </c>
      <c r="L2602" s="2" t="s">
        <v>2336</v>
      </c>
      <c r="M2602" s="2" t="s">
        <v>2336</v>
      </c>
      <c r="N2602" s="2" t="s">
        <v>10229</v>
      </c>
    </row>
    <row r="2603" spans="1:14" ht="16.5" customHeight="1">
      <c r="A2603" s="2" t="s">
        <v>17</v>
      </c>
      <c r="B2603" s="10">
        <v>132971.32999999999</v>
      </c>
      <c r="C2603" s="2" t="s">
        <v>10749</v>
      </c>
      <c r="D2603" s="2" t="s">
        <v>12</v>
      </c>
      <c r="E2603" s="9" t="s">
        <v>10815</v>
      </c>
      <c r="F2603" s="2" t="s">
        <v>10751</v>
      </c>
      <c r="G2603" s="2" t="s">
        <v>5</v>
      </c>
      <c r="H2603" s="2" t="s">
        <v>3901</v>
      </c>
      <c r="I2603" s="10">
        <v>132974.54999999999</v>
      </c>
      <c r="J2603" s="2" t="s">
        <v>4266</v>
      </c>
      <c r="K2603" s="2" t="s">
        <v>4267</v>
      </c>
      <c r="L2603" s="2" t="s">
        <v>4268</v>
      </c>
      <c r="M2603" s="2" t="s">
        <v>3910</v>
      </c>
      <c r="N2603" s="2" t="s">
        <v>10229</v>
      </c>
    </row>
    <row r="2604" spans="1:14" ht="16.5" customHeight="1">
      <c r="A2604" s="2" t="s">
        <v>17</v>
      </c>
      <c r="B2604" s="10">
        <v>18735.91</v>
      </c>
      <c r="C2604" s="2" t="s">
        <v>10749</v>
      </c>
      <c r="D2604" s="2" t="s">
        <v>12</v>
      </c>
      <c r="E2604" s="9" t="s">
        <v>10816</v>
      </c>
      <c r="F2604" s="2" t="s">
        <v>10751</v>
      </c>
      <c r="G2604" s="2" t="s">
        <v>5</v>
      </c>
      <c r="H2604" s="2" t="s">
        <v>3901</v>
      </c>
      <c r="I2604" s="10">
        <v>18735.91</v>
      </c>
      <c r="J2604" s="2" t="s">
        <v>4266</v>
      </c>
      <c r="K2604" s="2" t="s">
        <v>4267</v>
      </c>
      <c r="L2604" s="2" t="s">
        <v>4268</v>
      </c>
      <c r="M2604" s="2" t="s">
        <v>3910</v>
      </c>
      <c r="N2604" s="2" t="s">
        <v>10229</v>
      </c>
    </row>
    <row r="2605" spans="1:14" ht="16.5" customHeight="1">
      <c r="A2605" s="2" t="s">
        <v>17</v>
      </c>
      <c r="B2605" s="10">
        <v>299929.74</v>
      </c>
      <c r="C2605" s="2" t="s">
        <v>10749</v>
      </c>
      <c r="D2605" s="2" t="s">
        <v>12</v>
      </c>
      <c r="E2605" s="9" t="s">
        <v>10817</v>
      </c>
      <c r="F2605" s="2" t="s">
        <v>10751</v>
      </c>
      <c r="G2605" s="2" t="s">
        <v>5</v>
      </c>
      <c r="H2605" s="2" t="s">
        <v>3901</v>
      </c>
      <c r="I2605" s="10">
        <v>302200.01</v>
      </c>
      <c r="J2605" s="2" t="s">
        <v>4266</v>
      </c>
      <c r="K2605" s="2" t="s">
        <v>4267</v>
      </c>
      <c r="L2605" s="2" t="s">
        <v>4268</v>
      </c>
      <c r="M2605" s="2" t="s">
        <v>3910</v>
      </c>
      <c r="N2605" s="2" t="s">
        <v>10229</v>
      </c>
    </row>
    <row r="2606" spans="1:14" ht="16.5" customHeight="1">
      <c r="A2606" s="2" t="s">
        <v>17</v>
      </c>
      <c r="B2606" s="10">
        <v>293779.62</v>
      </c>
      <c r="C2606" s="2" t="s">
        <v>10749</v>
      </c>
      <c r="D2606" s="2" t="s">
        <v>12</v>
      </c>
      <c r="E2606" s="9" t="s">
        <v>10818</v>
      </c>
      <c r="F2606" s="2" t="s">
        <v>10751</v>
      </c>
      <c r="G2606" s="2" t="s">
        <v>5</v>
      </c>
      <c r="H2606" s="2" t="s">
        <v>3901</v>
      </c>
      <c r="I2606" s="10">
        <v>294118.53000000003</v>
      </c>
      <c r="J2606" s="2" t="s">
        <v>4266</v>
      </c>
      <c r="K2606" s="2" t="s">
        <v>4267</v>
      </c>
      <c r="L2606" s="2" t="s">
        <v>4268</v>
      </c>
      <c r="M2606" s="2" t="s">
        <v>3910</v>
      </c>
      <c r="N2606" s="2" t="s">
        <v>10229</v>
      </c>
    </row>
    <row r="2607" spans="1:14" ht="16.5" customHeight="1">
      <c r="A2607" s="2" t="s">
        <v>17</v>
      </c>
      <c r="B2607" s="10">
        <v>29783.52</v>
      </c>
      <c r="C2607" s="2" t="s">
        <v>10749</v>
      </c>
      <c r="D2607" s="2" t="s">
        <v>12</v>
      </c>
      <c r="E2607" s="9" t="s">
        <v>10819</v>
      </c>
      <c r="F2607" s="2" t="s">
        <v>10751</v>
      </c>
      <c r="G2607" s="2" t="s">
        <v>5</v>
      </c>
      <c r="H2607" s="2" t="s">
        <v>3901</v>
      </c>
      <c r="I2607" s="10">
        <v>34629.620000000003</v>
      </c>
      <c r="J2607" s="2" t="s">
        <v>4266</v>
      </c>
      <c r="K2607" s="2" t="s">
        <v>4267</v>
      </c>
      <c r="L2607" s="2" t="s">
        <v>4268</v>
      </c>
      <c r="M2607" s="2" t="s">
        <v>3910</v>
      </c>
      <c r="N2607" s="2" t="s">
        <v>10229</v>
      </c>
    </row>
    <row r="2608" spans="1:14" ht="16.5" customHeight="1">
      <c r="A2608" s="2" t="s">
        <v>17</v>
      </c>
      <c r="B2608" s="10">
        <v>179802.04</v>
      </c>
      <c r="C2608" s="2" t="s">
        <v>10749</v>
      </c>
      <c r="D2608" s="2" t="s">
        <v>12</v>
      </c>
      <c r="E2608" s="9" t="s">
        <v>10820</v>
      </c>
      <c r="F2608" s="2" t="s">
        <v>10751</v>
      </c>
      <c r="G2608" s="2" t="s">
        <v>5</v>
      </c>
      <c r="H2608" s="2" t="s">
        <v>3901</v>
      </c>
      <c r="I2608" s="10">
        <v>179838.1</v>
      </c>
      <c r="J2608" s="2" t="s">
        <v>4266</v>
      </c>
      <c r="K2608" s="2" t="s">
        <v>4267</v>
      </c>
      <c r="L2608" s="2" t="s">
        <v>4268</v>
      </c>
      <c r="M2608" s="2" t="s">
        <v>3910</v>
      </c>
      <c r="N2608" s="2" t="s">
        <v>10229</v>
      </c>
    </row>
    <row r="2609" spans="1:14" ht="16.5" customHeight="1">
      <c r="A2609" s="2" t="s">
        <v>17</v>
      </c>
      <c r="B2609" s="10">
        <v>31426.25</v>
      </c>
      <c r="C2609" s="2" t="s">
        <v>10749</v>
      </c>
      <c r="D2609" s="2" t="s">
        <v>12</v>
      </c>
      <c r="E2609" s="9" t="s">
        <v>10821</v>
      </c>
      <c r="F2609" s="2" t="s">
        <v>10751</v>
      </c>
      <c r="G2609" s="2" t="s">
        <v>5</v>
      </c>
      <c r="H2609" s="2" t="s">
        <v>3901</v>
      </c>
      <c r="I2609" s="10">
        <v>31426.25</v>
      </c>
      <c r="J2609" s="2" t="s">
        <v>4266</v>
      </c>
      <c r="K2609" s="2" t="s">
        <v>4267</v>
      </c>
      <c r="L2609" s="2" t="s">
        <v>4268</v>
      </c>
      <c r="M2609" s="2" t="s">
        <v>3910</v>
      </c>
      <c r="N2609" s="2" t="s">
        <v>10229</v>
      </c>
    </row>
    <row r="2610" spans="1:14" ht="16.5" customHeight="1">
      <c r="A2610" s="2" t="s">
        <v>17</v>
      </c>
      <c r="B2610" s="10">
        <v>307602.94</v>
      </c>
      <c r="C2610" s="2" t="s">
        <v>10749</v>
      </c>
      <c r="D2610" s="2" t="s">
        <v>12</v>
      </c>
      <c r="E2610" s="9" t="s">
        <v>10822</v>
      </c>
      <c r="F2610" s="2" t="s">
        <v>10751</v>
      </c>
      <c r="G2610" s="2" t="s">
        <v>5</v>
      </c>
      <c r="H2610" s="2" t="s">
        <v>3901</v>
      </c>
      <c r="I2610" s="10">
        <v>307602.96000000002</v>
      </c>
      <c r="J2610" s="2" t="s">
        <v>4266</v>
      </c>
      <c r="K2610" s="2" t="s">
        <v>4267</v>
      </c>
      <c r="L2610" s="2" t="s">
        <v>4268</v>
      </c>
      <c r="M2610" s="2" t="s">
        <v>3910</v>
      </c>
      <c r="N2610" s="2" t="s">
        <v>10229</v>
      </c>
    </row>
    <row r="2611" spans="1:14" ht="16.5" customHeight="1">
      <c r="A2611" s="2" t="s">
        <v>17</v>
      </c>
      <c r="B2611" s="10">
        <v>171787.88</v>
      </c>
      <c r="C2611" s="2" t="s">
        <v>10749</v>
      </c>
      <c r="D2611" s="2" t="s">
        <v>12</v>
      </c>
      <c r="E2611" s="9" t="s">
        <v>10823</v>
      </c>
      <c r="F2611" s="2" t="s">
        <v>10751</v>
      </c>
      <c r="G2611" s="2" t="s">
        <v>5</v>
      </c>
      <c r="H2611" s="2" t="s">
        <v>3901</v>
      </c>
      <c r="I2611" s="10">
        <v>171787.88</v>
      </c>
      <c r="J2611" s="2" t="s">
        <v>4266</v>
      </c>
      <c r="K2611" s="2" t="s">
        <v>4267</v>
      </c>
      <c r="L2611" s="2" t="s">
        <v>4268</v>
      </c>
      <c r="M2611" s="2" t="s">
        <v>3910</v>
      </c>
      <c r="N2611" s="2" t="s">
        <v>10229</v>
      </c>
    </row>
    <row r="2612" spans="1:14" ht="16.5" customHeight="1">
      <c r="A2612" s="2" t="s">
        <v>17</v>
      </c>
      <c r="B2612" s="10">
        <v>32963.199999999997</v>
      </c>
      <c r="C2612" s="2" t="s">
        <v>10749</v>
      </c>
      <c r="D2612" s="2" t="s">
        <v>12</v>
      </c>
      <c r="E2612" s="9" t="s">
        <v>10824</v>
      </c>
      <c r="F2612" s="2" t="s">
        <v>10751</v>
      </c>
      <c r="G2612" s="2" t="s">
        <v>5</v>
      </c>
      <c r="H2612" s="2" t="s">
        <v>3901</v>
      </c>
      <c r="I2612" s="10">
        <v>36625.519999999997</v>
      </c>
      <c r="J2612" s="2" t="s">
        <v>4266</v>
      </c>
      <c r="K2612" s="2" t="s">
        <v>4267</v>
      </c>
      <c r="L2612" s="2" t="s">
        <v>4268</v>
      </c>
      <c r="M2612" s="2" t="s">
        <v>3910</v>
      </c>
      <c r="N2612" s="2" t="s">
        <v>10229</v>
      </c>
    </row>
    <row r="2613" spans="1:14" ht="16.5" customHeight="1">
      <c r="A2613" s="2" t="s">
        <v>17</v>
      </c>
      <c r="B2613" s="10">
        <v>315959.28000000003</v>
      </c>
      <c r="C2613" s="2" t="s">
        <v>10749</v>
      </c>
      <c r="D2613" s="2" t="s">
        <v>12</v>
      </c>
      <c r="E2613" s="9" t="s">
        <v>10825</v>
      </c>
      <c r="F2613" s="2" t="s">
        <v>10751</v>
      </c>
      <c r="G2613" s="2" t="s">
        <v>5</v>
      </c>
      <c r="H2613" s="2" t="s">
        <v>3901</v>
      </c>
      <c r="I2613" s="10">
        <v>315959.28000000003</v>
      </c>
      <c r="J2613" s="2" t="s">
        <v>4266</v>
      </c>
      <c r="K2613" s="2" t="s">
        <v>4267</v>
      </c>
      <c r="L2613" s="2" t="s">
        <v>4268</v>
      </c>
      <c r="M2613" s="2" t="s">
        <v>3910</v>
      </c>
      <c r="N2613" s="2" t="s">
        <v>10229</v>
      </c>
    </row>
    <row r="2614" spans="1:14" ht="16.5" customHeight="1">
      <c r="A2614" s="2" t="s">
        <v>17</v>
      </c>
      <c r="B2614" s="10">
        <v>208567.01</v>
      </c>
      <c r="C2614" s="2" t="s">
        <v>10749</v>
      </c>
      <c r="D2614" s="2" t="s">
        <v>12</v>
      </c>
      <c r="E2614" s="9" t="s">
        <v>10826</v>
      </c>
      <c r="F2614" s="2" t="s">
        <v>10751</v>
      </c>
      <c r="G2614" s="2" t="s">
        <v>5</v>
      </c>
      <c r="H2614" s="2" t="s">
        <v>3901</v>
      </c>
      <c r="I2614" s="10">
        <v>208567.02</v>
      </c>
      <c r="J2614" s="2" t="s">
        <v>4266</v>
      </c>
      <c r="K2614" s="2" t="s">
        <v>4267</v>
      </c>
      <c r="L2614" s="2" t="s">
        <v>4268</v>
      </c>
      <c r="M2614" s="2" t="s">
        <v>3910</v>
      </c>
      <c r="N2614" s="2" t="s">
        <v>10229</v>
      </c>
    </row>
    <row r="2615" spans="1:14" ht="16.5" customHeight="1">
      <c r="A2615" s="2" t="s">
        <v>17</v>
      </c>
      <c r="B2615" s="10">
        <v>208567.01</v>
      </c>
      <c r="C2615" s="2" t="s">
        <v>10749</v>
      </c>
      <c r="D2615" s="2" t="s">
        <v>12</v>
      </c>
      <c r="E2615" s="9" t="s">
        <v>10827</v>
      </c>
      <c r="F2615" s="2" t="s">
        <v>10751</v>
      </c>
      <c r="G2615" s="2" t="s">
        <v>5</v>
      </c>
      <c r="H2615" s="2" t="s">
        <v>3901</v>
      </c>
      <c r="I2615" s="10">
        <v>208567.02</v>
      </c>
      <c r="J2615" s="2" t="s">
        <v>4266</v>
      </c>
      <c r="K2615" s="2" t="s">
        <v>4267</v>
      </c>
      <c r="L2615" s="2" t="s">
        <v>4268</v>
      </c>
      <c r="M2615" s="2" t="s">
        <v>3910</v>
      </c>
      <c r="N2615" s="2" t="s">
        <v>10229</v>
      </c>
    </row>
    <row r="2616" spans="1:14" ht="16.5" customHeight="1">
      <c r="A2616" s="2" t="s">
        <v>13</v>
      </c>
      <c r="B2616" s="10">
        <v>178.89</v>
      </c>
      <c r="C2616" s="2" t="s">
        <v>10828</v>
      </c>
      <c r="D2616" s="2" t="s">
        <v>11</v>
      </c>
      <c r="E2616" s="9" t="s">
        <v>10829</v>
      </c>
      <c r="F2616" s="2" t="s">
        <v>10830</v>
      </c>
      <c r="G2616" s="2" t="s">
        <v>5</v>
      </c>
      <c r="H2616" s="2" t="s">
        <v>3901</v>
      </c>
      <c r="I2616" s="10">
        <v>196.77</v>
      </c>
      <c r="J2616" s="2" t="s">
        <v>2336</v>
      </c>
      <c r="K2616" s="2" t="s">
        <v>2336</v>
      </c>
      <c r="L2616" s="2" t="s">
        <v>2336</v>
      </c>
      <c r="M2616" s="2" t="s">
        <v>2336</v>
      </c>
      <c r="N2616" s="2" t="s">
        <v>10229</v>
      </c>
    </row>
    <row r="2617" spans="1:14" ht="16.5" customHeight="1">
      <c r="A2617" s="2" t="s">
        <v>13</v>
      </c>
      <c r="B2617" s="10">
        <v>239.87</v>
      </c>
      <c r="C2617" s="2" t="s">
        <v>10828</v>
      </c>
      <c r="D2617" s="2" t="s">
        <v>11</v>
      </c>
      <c r="E2617" s="9" t="s">
        <v>10831</v>
      </c>
      <c r="F2617" s="2" t="s">
        <v>10830</v>
      </c>
      <c r="G2617" s="2" t="s">
        <v>5</v>
      </c>
      <c r="H2617" s="2" t="s">
        <v>3901</v>
      </c>
      <c r="I2617" s="10">
        <v>263.85000000000002</v>
      </c>
      <c r="J2617" s="2" t="s">
        <v>2336</v>
      </c>
      <c r="K2617" s="2" t="s">
        <v>2336</v>
      </c>
      <c r="L2617" s="2" t="s">
        <v>2336</v>
      </c>
      <c r="M2617" s="2" t="s">
        <v>2336</v>
      </c>
      <c r="N2617" s="2" t="s">
        <v>10229</v>
      </c>
    </row>
    <row r="2618" spans="1:14" ht="16.5" customHeight="1">
      <c r="A2618" s="2" t="s">
        <v>13</v>
      </c>
      <c r="B2618" s="10">
        <v>630.07000000000005</v>
      </c>
      <c r="C2618" s="2" t="s">
        <v>10828</v>
      </c>
      <c r="D2618" s="2" t="s">
        <v>11</v>
      </c>
      <c r="E2618" s="9" t="s">
        <v>10832</v>
      </c>
      <c r="F2618" s="2" t="s">
        <v>10830</v>
      </c>
      <c r="G2618" s="2" t="s">
        <v>5</v>
      </c>
      <c r="H2618" s="2" t="s">
        <v>3901</v>
      </c>
      <c r="I2618" s="4">
        <v>798</v>
      </c>
      <c r="J2618" s="2" t="s">
        <v>2336</v>
      </c>
      <c r="K2618" s="2" t="s">
        <v>2336</v>
      </c>
      <c r="L2618" s="2" t="s">
        <v>2336</v>
      </c>
      <c r="M2618" s="2" t="s">
        <v>2336</v>
      </c>
      <c r="N2618" s="2" t="s">
        <v>10229</v>
      </c>
    </row>
    <row r="2619" spans="1:14" ht="16.5" customHeight="1">
      <c r="A2619" s="2" t="s">
        <v>13</v>
      </c>
      <c r="B2619" s="10">
        <v>453.99</v>
      </c>
      <c r="C2619" s="2" t="s">
        <v>10828</v>
      </c>
      <c r="D2619" s="2" t="s">
        <v>11</v>
      </c>
      <c r="E2619" s="9" t="s">
        <v>10833</v>
      </c>
      <c r="F2619" s="2" t="s">
        <v>10830</v>
      </c>
      <c r="G2619" s="2" t="s">
        <v>5</v>
      </c>
      <c r="H2619" s="2" t="s">
        <v>3901</v>
      </c>
      <c r="I2619" s="10">
        <v>656.91</v>
      </c>
      <c r="J2619" s="2" t="s">
        <v>2336</v>
      </c>
      <c r="K2619" s="2" t="s">
        <v>2336</v>
      </c>
      <c r="L2619" s="2" t="s">
        <v>2336</v>
      </c>
      <c r="M2619" s="2" t="s">
        <v>2336</v>
      </c>
      <c r="N2619" s="2" t="s">
        <v>10229</v>
      </c>
    </row>
    <row r="2620" spans="1:14" ht="16.5" customHeight="1">
      <c r="A2620" s="2" t="s">
        <v>13</v>
      </c>
      <c r="B2620" s="4">
        <v>12276</v>
      </c>
      <c r="C2620" s="2" t="s">
        <v>10834</v>
      </c>
      <c r="D2620" s="2" t="s">
        <v>11</v>
      </c>
      <c r="E2620" s="9" t="s">
        <v>10835</v>
      </c>
      <c r="F2620" s="2" t="s">
        <v>10836</v>
      </c>
      <c r="G2620" s="2" t="s">
        <v>5</v>
      </c>
      <c r="H2620" s="2" t="s">
        <v>3901</v>
      </c>
      <c r="I2620" s="10">
        <v>16372.92</v>
      </c>
      <c r="J2620" s="2" t="s">
        <v>2336</v>
      </c>
      <c r="K2620" s="2" t="s">
        <v>2336</v>
      </c>
      <c r="L2620" s="2" t="s">
        <v>2336</v>
      </c>
      <c r="M2620" s="2" t="s">
        <v>2336</v>
      </c>
      <c r="N2620" s="2" t="s">
        <v>29</v>
      </c>
    </row>
    <row r="2621" spans="1:14" ht="16.5" customHeight="1">
      <c r="A2621" s="2" t="s">
        <v>16</v>
      </c>
      <c r="B2621" s="10">
        <v>499729.08</v>
      </c>
      <c r="C2621" s="2" t="s">
        <v>10837</v>
      </c>
      <c r="D2621" s="2" t="s">
        <v>12</v>
      </c>
      <c r="E2621" s="9" t="s">
        <v>10838</v>
      </c>
      <c r="F2621" s="2" t="s">
        <v>10839</v>
      </c>
      <c r="G2621" s="2" t="s">
        <v>5</v>
      </c>
      <c r="H2621" s="2" t="s">
        <v>3901</v>
      </c>
      <c r="I2621" s="10">
        <v>646898.79</v>
      </c>
      <c r="J2621" s="2" t="s">
        <v>2336</v>
      </c>
      <c r="K2621" s="2" t="s">
        <v>2336</v>
      </c>
      <c r="L2621" s="2" t="s">
        <v>2336</v>
      </c>
      <c r="M2621" s="2" t="s">
        <v>2336</v>
      </c>
      <c r="N2621" s="2" t="s">
        <v>10229</v>
      </c>
    </row>
    <row r="2622" spans="1:14" ht="16.5" customHeight="1">
      <c r="A2622" s="2" t="s">
        <v>4306</v>
      </c>
      <c r="B2622" s="10">
        <v>5637.06</v>
      </c>
      <c r="C2622" s="2" t="s">
        <v>10840</v>
      </c>
      <c r="D2622" s="2" t="s">
        <v>12</v>
      </c>
      <c r="E2622" s="9" t="s">
        <v>10841</v>
      </c>
      <c r="F2622" s="2" t="s">
        <v>10842</v>
      </c>
      <c r="G2622" s="2" t="s">
        <v>5</v>
      </c>
      <c r="H2622" s="2" t="s">
        <v>3901</v>
      </c>
      <c r="I2622" s="10">
        <v>5637.06</v>
      </c>
      <c r="J2622" s="2" t="s">
        <v>2336</v>
      </c>
      <c r="K2622" s="2" t="s">
        <v>2336</v>
      </c>
      <c r="L2622" s="2" t="s">
        <v>2336</v>
      </c>
      <c r="M2622" s="2" t="s">
        <v>2336</v>
      </c>
      <c r="N2622" s="2" t="s">
        <v>10229</v>
      </c>
    </row>
    <row r="2623" spans="1:14" ht="16.5" customHeight="1">
      <c r="A2623" s="2" t="s">
        <v>17</v>
      </c>
      <c r="B2623" s="10">
        <v>52114.39</v>
      </c>
      <c r="C2623" s="2" t="s">
        <v>10749</v>
      </c>
      <c r="D2623" s="2" t="s">
        <v>12</v>
      </c>
      <c r="E2623" s="9" t="s">
        <v>10843</v>
      </c>
      <c r="F2623" s="2" t="s">
        <v>10751</v>
      </c>
      <c r="G2623" s="2" t="s">
        <v>5</v>
      </c>
      <c r="H2623" s="2" t="s">
        <v>3901</v>
      </c>
      <c r="I2623" s="10">
        <v>52114.39</v>
      </c>
      <c r="J2623" s="2" t="s">
        <v>4266</v>
      </c>
      <c r="K2623" s="2" t="s">
        <v>4267</v>
      </c>
      <c r="L2623" s="2" t="s">
        <v>4268</v>
      </c>
      <c r="M2623" s="2" t="s">
        <v>3910</v>
      </c>
      <c r="N2623" s="2" t="s">
        <v>10229</v>
      </c>
    </row>
    <row r="2624" spans="1:14" ht="16.5" customHeight="1">
      <c r="A2624" s="2" t="s">
        <v>17</v>
      </c>
      <c r="B2624" s="10">
        <v>17277.95</v>
      </c>
      <c r="C2624" s="2" t="s">
        <v>10749</v>
      </c>
      <c r="D2624" s="2" t="s">
        <v>12</v>
      </c>
      <c r="E2624" s="9" t="s">
        <v>10844</v>
      </c>
      <c r="F2624" s="2" t="s">
        <v>10751</v>
      </c>
      <c r="G2624" s="2" t="s">
        <v>5</v>
      </c>
      <c r="H2624" s="2" t="s">
        <v>3901</v>
      </c>
      <c r="I2624" s="10">
        <v>17281.080000000002</v>
      </c>
      <c r="J2624" s="2" t="s">
        <v>4266</v>
      </c>
      <c r="K2624" s="2" t="s">
        <v>4267</v>
      </c>
      <c r="L2624" s="2" t="s">
        <v>4268</v>
      </c>
      <c r="M2624" s="2" t="s">
        <v>3910</v>
      </c>
      <c r="N2624" s="2" t="s">
        <v>10229</v>
      </c>
    </row>
    <row r="2625" spans="1:14" ht="16.5" customHeight="1">
      <c r="A2625" s="2" t="s">
        <v>17</v>
      </c>
      <c r="B2625" s="10">
        <v>145090.76</v>
      </c>
      <c r="C2625" s="2" t="s">
        <v>10749</v>
      </c>
      <c r="D2625" s="2" t="s">
        <v>12</v>
      </c>
      <c r="E2625" s="9" t="s">
        <v>10845</v>
      </c>
      <c r="F2625" s="2" t="s">
        <v>10751</v>
      </c>
      <c r="G2625" s="2" t="s">
        <v>5</v>
      </c>
      <c r="H2625" s="2" t="s">
        <v>3901</v>
      </c>
      <c r="I2625" s="10">
        <v>145090.76</v>
      </c>
      <c r="J2625" s="2" t="s">
        <v>4266</v>
      </c>
      <c r="K2625" s="2" t="s">
        <v>4267</v>
      </c>
      <c r="L2625" s="2" t="s">
        <v>4268</v>
      </c>
      <c r="M2625" s="2" t="s">
        <v>3910</v>
      </c>
      <c r="N2625" s="2" t="s">
        <v>10229</v>
      </c>
    </row>
    <row r="2626" spans="1:14" ht="16.5" customHeight="1">
      <c r="A2626" s="2" t="s">
        <v>17</v>
      </c>
      <c r="B2626" s="10">
        <v>49191.6</v>
      </c>
      <c r="C2626" s="2" t="s">
        <v>10749</v>
      </c>
      <c r="D2626" s="2" t="s">
        <v>12</v>
      </c>
      <c r="E2626" s="9" t="s">
        <v>10846</v>
      </c>
      <c r="F2626" s="2" t="s">
        <v>10751</v>
      </c>
      <c r="G2626" s="2" t="s">
        <v>5</v>
      </c>
      <c r="H2626" s="2" t="s">
        <v>3901</v>
      </c>
      <c r="I2626" s="10">
        <v>49191.6</v>
      </c>
      <c r="J2626" s="2" t="s">
        <v>4266</v>
      </c>
      <c r="K2626" s="2" t="s">
        <v>4267</v>
      </c>
      <c r="L2626" s="2" t="s">
        <v>4268</v>
      </c>
      <c r="M2626" s="2" t="s">
        <v>3910</v>
      </c>
      <c r="N2626" s="2" t="s">
        <v>10229</v>
      </c>
    </row>
    <row r="2627" spans="1:14" ht="16.5" customHeight="1">
      <c r="A2627" s="2" t="s">
        <v>17</v>
      </c>
      <c r="B2627" s="10">
        <v>141090.82999999999</v>
      </c>
      <c r="C2627" s="2" t="s">
        <v>10749</v>
      </c>
      <c r="D2627" s="2" t="s">
        <v>12</v>
      </c>
      <c r="E2627" s="9" t="s">
        <v>10847</v>
      </c>
      <c r="F2627" s="2" t="s">
        <v>10751</v>
      </c>
      <c r="G2627" s="2" t="s">
        <v>5</v>
      </c>
      <c r="H2627" s="2" t="s">
        <v>3901</v>
      </c>
      <c r="I2627" s="10">
        <v>141090.84</v>
      </c>
      <c r="J2627" s="2" t="s">
        <v>4266</v>
      </c>
      <c r="K2627" s="2" t="s">
        <v>4267</v>
      </c>
      <c r="L2627" s="2" t="s">
        <v>4268</v>
      </c>
      <c r="M2627" s="2" t="s">
        <v>3910</v>
      </c>
      <c r="N2627" s="2" t="s">
        <v>10229</v>
      </c>
    </row>
    <row r="2628" spans="1:14" ht="16.5" customHeight="1">
      <c r="A2628" s="2" t="s">
        <v>17</v>
      </c>
      <c r="B2628" s="10">
        <v>62679.6</v>
      </c>
      <c r="C2628" s="2" t="s">
        <v>10749</v>
      </c>
      <c r="D2628" s="2" t="s">
        <v>12</v>
      </c>
      <c r="E2628" s="9" t="s">
        <v>10848</v>
      </c>
      <c r="F2628" s="2" t="s">
        <v>10751</v>
      </c>
      <c r="G2628" s="2" t="s">
        <v>5</v>
      </c>
      <c r="H2628" s="2" t="s">
        <v>3901</v>
      </c>
      <c r="I2628" s="10">
        <v>62679.6</v>
      </c>
      <c r="J2628" s="2" t="s">
        <v>4266</v>
      </c>
      <c r="K2628" s="2" t="s">
        <v>4267</v>
      </c>
      <c r="L2628" s="2" t="s">
        <v>4268</v>
      </c>
      <c r="M2628" s="2" t="s">
        <v>3910</v>
      </c>
      <c r="N2628" s="2" t="s">
        <v>10229</v>
      </c>
    </row>
    <row r="2629" spans="1:14" ht="16.5" customHeight="1">
      <c r="A2629" s="2" t="s">
        <v>17</v>
      </c>
      <c r="B2629" s="10">
        <v>184242.39</v>
      </c>
      <c r="C2629" s="2" t="s">
        <v>10749</v>
      </c>
      <c r="D2629" s="2" t="s">
        <v>12</v>
      </c>
      <c r="E2629" s="9" t="s">
        <v>10849</v>
      </c>
      <c r="F2629" s="2" t="s">
        <v>10751</v>
      </c>
      <c r="G2629" s="2" t="s">
        <v>5</v>
      </c>
      <c r="H2629" s="2" t="s">
        <v>3901</v>
      </c>
      <c r="I2629" s="10">
        <v>184242.39</v>
      </c>
      <c r="J2629" s="2" t="s">
        <v>4266</v>
      </c>
      <c r="K2629" s="2" t="s">
        <v>4267</v>
      </c>
      <c r="L2629" s="2" t="s">
        <v>4268</v>
      </c>
      <c r="M2629" s="2" t="s">
        <v>3910</v>
      </c>
      <c r="N2629" s="2" t="s">
        <v>10229</v>
      </c>
    </row>
    <row r="2630" spans="1:14" ht="16.5" customHeight="1">
      <c r="A2630" s="2" t="s">
        <v>17</v>
      </c>
      <c r="B2630" s="10">
        <v>196986.04</v>
      </c>
      <c r="C2630" s="2" t="s">
        <v>10749</v>
      </c>
      <c r="D2630" s="2" t="s">
        <v>12</v>
      </c>
      <c r="E2630" s="9" t="s">
        <v>10850</v>
      </c>
      <c r="F2630" s="2" t="s">
        <v>10751</v>
      </c>
      <c r="G2630" s="2" t="s">
        <v>5</v>
      </c>
      <c r="H2630" s="2" t="s">
        <v>3901</v>
      </c>
      <c r="I2630" s="10">
        <v>198253.65</v>
      </c>
      <c r="J2630" s="2" t="s">
        <v>4266</v>
      </c>
      <c r="K2630" s="2" t="s">
        <v>4267</v>
      </c>
      <c r="L2630" s="2" t="s">
        <v>4268</v>
      </c>
      <c r="M2630" s="2" t="s">
        <v>3910</v>
      </c>
      <c r="N2630" s="2" t="s">
        <v>10229</v>
      </c>
    </row>
    <row r="2631" spans="1:14" ht="16.5" customHeight="1">
      <c r="A2631" s="2" t="s">
        <v>17</v>
      </c>
      <c r="B2631" s="10">
        <v>170103.59</v>
      </c>
      <c r="C2631" s="2" t="s">
        <v>10749</v>
      </c>
      <c r="D2631" s="2" t="s">
        <v>12</v>
      </c>
      <c r="E2631" s="9" t="s">
        <v>10851</v>
      </c>
      <c r="F2631" s="2" t="s">
        <v>10751</v>
      </c>
      <c r="G2631" s="2" t="s">
        <v>5</v>
      </c>
      <c r="H2631" s="2" t="s">
        <v>3901</v>
      </c>
      <c r="I2631" s="10">
        <v>170103.6</v>
      </c>
      <c r="J2631" s="2" t="s">
        <v>4266</v>
      </c>
      <c r="K2631" s="2" t="s">
        <v>4267</v>
      </c>
      <c r="L2631" s="2" t="s">
        <v>4268</v>
      </c>
      <c r="M2631" s="2" t="s">
        <v>3910</v>
      </c>
      <c r="N2631" s="2" t="s">
        <v>10229</v>
      </c>
    </row>
    <row r="2632" spans="1:14" ht="16.5" customHeight="1">
      <c r="A2632" s="2" t="s">
        <v>17</v>
      </c>
      <c r="B2632" s="10">
        <v>39293.279999999999</v>
      </c>
      <c r="C2632" s="2" t="s">
        <v>10749</v>
      </c>
      <c r="D2632" s="2" t="s">
        <v>12</v>
      </c>
      <c r="E2632" s="9" t="s">
        <v>10852</v>
      </c>
      <c r="F2632" s="2" t="s">
        <v>10751</v>
      </c>
      <c r="G2632" s="2" t="s">
        <v>5</v>
      </c>
      <c r="H2632" s="2" t="s">
        <v>3901</v>
      </c>
      <c r="I2632" s="10">
        <v>39293.279999999999</v>
      </c>
      <c r="J2632" s="2" t="s">
        <v>4266</v>
      </c>
      <c r="K2632" s="2" t="s">
        <v>4267</v>
      </c>
      <c r="L2632" s="2" t="s">
        <v>4268</v>
      </c>
      <c r="M2632" s="2" t="s">
        <v>3910</v>
      </c>
      <c r="N2632" s="2" t="s">
        <v>10229</v>
      </c>
    </row>
    <row r="2633" spans="1:14" ht="16.5" customHeight="1">
      <c r="A2633" s="2" t="s">
        <v>17</v>
      </c>
      <c r="B2633" s="10">
        <v>132717.75</v>
      </c>
      <c r="C2633" s="2" t="s">
        <v>10749</v>
      </c>
      <c r="D2633" s="2" t="s">
        <v>12</v>
      </c>
      <c r="E2633" s="9" t="s">
        <v>10853</v>
      </c>
      <c r="F2633" s="2" t="s">
        <v>10751</v>
      </c>
      <c r="G2633" s="2" t="s">
        <v>5</v>
      </c>
      <c r="H2633" s="2" t="s">
        <v>3901</v>
      </c>
      <c r="I2633" s="10">
        <v>133082.66</v>
      </c>
      <c r="J2633" s="2" t="s">
        <v>4266</v>
      </c>
      <c r="K2633" s="2" t="s">
        <v>4267</v>
      </c>
      <c r="L2633" s="2" t="s">
        <v>4268</v>
      </c>
      <c r="M2633" s="2" t="s">
        <v>3910</v>
      </c>
      <c r="N2633" s="2" t="s">
        <v>10229</v>
      </c>
    </row>
    <row r="2634" spans="1:14" ht="16.5" customHeight="1">
      <c r="A2634" s="2" t="s">
        <v>17</v>
      </c>
      <c r="B2634" s="10">
        <v>161740.64000000001</v>
      </c>
      <c r="C2634" s="2" t="s">
        <v>10749</v>
      </c>
      <c r="D2634" s="2" t="s">
        <v>12</v>
      </c>
      <c r="E2634" s="9" t="s">
        <v>10854</v>
      </c>
      <c r="F2634" s="2" t="s">
        <v>10751</v>
      </c>
      <c r="G2634" s="2" t="s">
        <v>5</v>
      </c>
      <c r="H2634" s="2" t="s">
        <v>3901</v>
      </c>
      <c r="I2634" s="10">
        <v>161740.65</v>
      </c>
      <c r="J2634" s="2" t="s">
        <v>4266</v>
      </c>
      <c r="K2634" s="2" t="s">
        <v>4267</v>
      </c>
      <c r="L2634" s="2" t="s">
        <v>4268</v>
      </c>
      <c r="M2634" s="2" t="s">
        <v>3910</v>
      </c>
      <c r="N2634" s="2" t="s">
        <v>10229</v>
      </c>
    </row>
    <row r="2635" spans="1:14" ht="16.5" customHeight="1">
      <c r="A2635" s="2" t="s">
        <v>17</v>
      </c>
      <c r="B2635" s="10">
        <v>178223.92</v>
      </c>
      <c r="C2635" s="2" t="s">
        <v>10749</v>
      </c>
      <c r="D2635" s="2" t="s">
        <v>12</v>
      </c>
      <c r="E2635" s="9" t="s">
        <v>10855</v>
      </c>
      <c r="F2635" s="2" t="s">
        <v>10751</v>
      </c>
      <c r="G2635" s="2" t="s">
        <v>5</v>
      </c>
      <c r="H2635" s="2" t="s">
        <v>3901</v>
      </c>
      <c r="I2635" s="10">
        <v>179139.83</v>
      </c>
      <c r="J2635" s="2" t="s">
        <v>4266</v>
      </c>
      <c r="K2635" s="2" t="s">
        <v>4267</v>
      </c>
      <c r="L2635" s="2" t="s">
        <v>4268</v>
      </c>
      <c r="M2635" s="2" t="s">
        <v>3910</v>
      </c>
      <c r="N2635" s="2" t="s">
        <v>10229</v>
      </c>
    </row>
    <row r="2636" spans="1:14" ht="16.5" customHeight="1">
      <c r="A2636" s="2" t="s">
        <v>17</v>
      </c>
      <c r="B2636" s="10">
        <v>92905.82</v>
      </c>
      <c r="C2636" s="2" t="s">
        <v>10749</v>
      </c>
      <c r="D2636" s="2" t="s">
        <v>12</v>
      </c>
      <c r="E2636" s="9" t="s">
        <v>10856</v>
      </c>
      <c r="F2636" s="2" t="s">
        <v>10751</v>
      </c>
      <c r="G2636" s="2" t="s">
        <v>5</v>
      </c>
      <c r="H2636" s="2" t="s">
        <v>3901</v>
      </c>
      <c r="I2636" s="10">
        <v>92923.87</v>
      </c>
      <c r="J2636" s="2" t="s">
        <v>4266</v>
      </c>
      <c r="K2636" s="2" t="s">
        <v>4267</v>
      </c>
      <c r="L2636" s="2" t="s">
        <v>4268</v>
      </c>
      <c r="M2636" s="2" t="s">
        <v>3910</v>
      </c>
      <c r="N2636" s="2" t="s">
        <v>10229</v>
      </c>
    </row>
    <row r="2637" spans="1:14" ht="16.5" customHeight="1">
      <c r="A2637" s="2" t="s">
        <v>17</v>
      </c>
      <c r="B2637" s="4">
        <v>72150</v>
      </c>
      <c r="C2637" s="2" t="s">
        <v>10749</v>
      </c>
      <c r="D2637" s="2" t="s">
        <v>12</v>
      </c>
      <c r="E2637" s="9" t="s">
        <v>10857</v>
      </c>
      <c r="F2637" s="2" t="s">
        <v>10751</v>
      </c>
      <c r="G2637" s="2" t="s">
        <v>5</v>
      </c>
      <c r="H2637" s="2" t="s">
        <v>3901</v>
      </c>
      <c r="I2637" s="4">
        <v>72150</v>
      </c>
      <c r="J2637" s="2" t="s">
        <v>4266</v>
      </c>
      <c r="K2637" s="2" t="s">
        <v>4267</v>
      </c>
      <c r="L2637" s="2" t="s">
        <v>4268</v>
      </c>
      <c r="M2637" s="2" t="s">
        <v>3910</v>
      </c>
      <c r="N2637" s="2" t="s">
        <v>10229</v>
      </c>
    </row>
    <row r="2638" spans="1:14" ht="16.5" customHeight="1">
      <c r="A2638" s="2" t="s">
        <v>17</v>
      </c>
      <c r="B2638" s="10">
        <v>44245.2</v>
      </c>
      <c r="C2638" s="2" t="s">
        <v>10749</v>
      </c>
      <c r="D2638" s="2" t="s">
        <v>12</v>
      </c>
      <c r="E2638" s="9" t="s">
        <v>10858</v>
      </c>
      <c r="F2638" s="2" t="s">
        <v>10751</v>
      </c>
      <c r="G2638" s="2" t="s">
        <v>5</v>
      </c>
      <c r="H2638" s="2" t="s">
        <v>3901</v>
      </c>
      <c r="I2638" s="10">
        <v>44245.21</v>
      </c>
      <c r="J2638" s="2" t="s">
        <v>4266</v>
      </c>
      <c r="K2638" s="2" t="s">
        <v>4267</v>
      </c>
      <c r="L2638" s="2" t="s">
        <v>4268</v>
      </c>
      <c r="M2638" s="2" t="s">
        <v>3910</v>
      </c>
      <c r="N2638" s="2" t="s">
        <v>10229</v>
      </c>
    </row>
    <row r="2639" spans="1:14" ht="16.5" customHeight="1">
      <c r="A2639" s="2" t="s">
        <v>17</v>
      </c>
      <c r="B2639" s="10">
        <v>340918.94</v>
      </c>
      <c r="C2639" s="2" t="s">
        <v>10749</v>
      </c>
      <c r="D2639" s="2" t="s">
        <v>12</v>
      </c>
      <c r="E2639" s="9" t="s">
        <v>10859</v>
      </c>
      <c r="F2639" s="2" t="s">
        <v>10751</v>
      </c>
      <c r="G2639" s="2" t="s">
        <v>5</v>
      </c>
      <c r="H2639" s="2" t="s">
        <v>3901</v>
      </c>
      <c r="I2639" s="10">
        <v>340918.95</v>
      </c>
      <c r="J2639" s="2" t="s">
        <v>4266</v>
      </c>
      <c r="K2639" s="2" t="s">
        <v>4267</v>
      </c>
      <c r="L2639" s="2" t="s">
        <v>4268</v>
      </c>
      <c r="M2639" s="2" t="s">
        <v>3910</v>
      </c>
      <c r="N2639" s="2" t="s">
        <v>10229</v>
      </c>
    </row>
    <row r="2640" spans="1:14" ht="16.5" customHeight="1">
      <c r="A2640" s="2" t="s">
        <v>17</v>
      </c>
      <c r="B2640" s="10">
        <v>226956.81</v>
      </c>
      <c r="C2640" s="2" t="s">
        <v>10749</v>
      </c>
      <c r="D2640" s="2" t="s">
        <v>12</v>
      </c>
      <c r="E2640" s="9" t="s">
        <v>10860</v>
      </c>
      <c r="F2640" s="2" t="s">
        <v>10751</v>
      </c>
      <c r="G2640" s="2" t="s">
        <v>5</v>
      </c>
      <c r="H2640" s="2" t="s">
        <v>3901</v>
      </c>
      <c r="I2640" s="10">
        <v>226956.81</v>
      </c>
      <c r="J2640" s="2" t="s">
        <v>4266</v>
      </c>
      <c r="K2640" s="2" t="s">
        <v>4267</v>
      </c>
      <c r="L2640" s="2" t="s">
        <v>4268</v>
      </c>
      <c r="M2640" s="2" t="s">
        <v>3910</v>
      </c>
      <c r="N2640" s="2" t="s">
        <v>10229</v>
      </c>
    </row>
    <row r="2641" spans="1:14" ht="16.5" customHeight="1">
      <c r="A2641" s="2" t="s">
        <v>17</v>
      </c>
      <c r="B2641" s="10">
        <v>63030.239999999998</v>
      </c>
      <c r="C2641" s="2" t="s">
        <v>10749</v>
      </c>
      <c r="D2641" s="2" t="s">
        <v>12</v>
      </c>
      <c r="E2641" s="9" t="s">
        <v>10861</v>
      </c>
      <c r="F2641" s="2" t="s">
        <v>10751</v>
      </c>
      <c r="G2641" s="2" t="s">
        <v>5</v>
      </c>
      <c r="H2641" s="2" t="s">
        <v>3901</v>
      </c>
      <c r="I2641" s="10">
        <v>63030.239999999998</v>
      </c>
      <c r="J2641" s="2" t="s">
        <v>4266</v>
      </c>
      <c r="K2641" s="2" t="s">
        <v>4267</v>
      </c>
      <c r="L2641" s="2" t="s">
        <v>4268</v>
      </c>
      <c r="M2641" s="2" t="s">
        <v>3910</v>
      </c>
      <c r="N2641" s="2" t="s">
        <v>10229</v>
      </c>
    </row>
    <row r="2642" spans="1:14" ht="16.5" customHeight="1">
      <c r="A2642" s="2" t="s">
        <v>4306</v>
      </c>
      <c r="B2642" s="4">
        <v>87400</v>
      </c>
      <c r="C2642" s="2" t="s">
        <v>10862</v>
      </c>
      <c r="D2642" s="2" t="s">
        <v>12</v>
      </c>
      <c r="E2642" s="9" t="s">
        <v>10863</v>
      </c>
      <c r="F2642" s="2" t="s">
        <v>10864</v>
      </c>
      <c r="G2642" s="2" t="s">
        <v>5</v>
      </c>
      <c r="H2642" s="2" t="s">
        <v>3901</v>
      </c>
      <c r="I2642" s="4">
        <v>87400</v>
      </c>
      <c r="J2642" s="2" t="s">
        <v>2336</v>
      </c>
      <c r="K2642" s="2" t="s">
        <v>2336</v>
      </c>
      <c r="L2642" s="2" t="s">
        <v>2336</v>
      </c>
      <c r="M2642" s="2" t="s">
        <v>2336</v>
      </c>
      <c r="N2642" s="2" t="s">
        <v>10229</v>
      </c>
    </row>
    <row r="2643" spans="1:14" ht="16.5" customHeight="1">
      <c r="A2643" s="2" t="s">
        <v>4306</v>
      </c>
      <c r="B2643" s="4">
        <v>85000</v>
      </c>
      <c r="C2643" s="2" t="s">
        <v>10865</v>
      </c>
      <c r="D2643" s="2" t="s">
        <v>12</v>
      </c>
      <c r="E2643" s="9" t="s">
        <v>10866</v>
      </c>
      <c r="F2643" s="2" t="s">
        <v>10867</v>
      </c>
      <c r="G2643" s="2" t="s">
        <v>5</v>
      </c>
      <c r="H2643" s="2" t="s">
        <v>3901</v>
      </c>
      <c r="I2643" s="4">
        <v>85000</v>
      </c>
      <c r="J2643" s="2" t="s">
        <v>2336</v>
      </c>
      <c r="K2643" s="2" t="s">
        <v>2336</v>
      </c>
      <c r="L2643" s="2" t="s">
        <v>2336</v>
      </c>
      <c r="M2643" s="2" t="s">
        <v>2336</v>
      </c>
      <c r="N2643" s="2" t="s">
        <v>10229</v>
      </c>
    </row>
    <row r="2644" spans="1:14" ht="16.5" customHeight="1">
      <c r="A2644" s="2" t="s">
        <v>17</v>
      </c>
      <c r="B2644" s="10">
        <v>72281.31</v>
      </c>
      <c r="C2644" s="2" t="s">
        <v>10749</v>
      </c>
      <c r="D2644" s="2" t="s">
        <v>12</v>
      </c>
      <c r="E2644" s="9" t="s">
        <v>10868</v>
      </c>
      <c r="F2644" s="2" t="s">
        <v>10751</v>
      </c>
      <c r="G2644" s="2" t="s">
        <v>5</v>
      </c>
      <c r="H2644" s="2" t="s">
        <v>3901</v>
      </c>
      <c r="I2644" s="10">
        <v>72281.31</v>
      </c>
      <c r="J2644" s="2" t="s">
        <v>4266</v>
      </c>
      <c r="K2644" s="2" t="s">
        <v>4267</v>
      </c>
      <c r="L2644" s="2" t="s">
        <v>4268</v>
      </c>
      <c r="M2644" s="2" t="s">
        <v>3910</v>
      </c>
      <c r="N2644" s="2" t="s">
        <v>10229</v>
      </c>
    </row>
    <row r="2645" spans="1:14" ht="16.5" customHeight="1">
      <c r="A2645" s="2" t="s">
        <v>4306</v>
      </c>
      <c r="B2645" s="4">
        <v>190000</v>
      </c>
      <c r="C2645" s="2" t="s">
        <v>10869</v>
      </c>
      <c r="D2645" s="2" t="s">
        <v>12</v>
      </c>
      <c r="E2645" s="9" t="s">
        <v>10870</v>
      </c>
      <c r="F2645" s="2" t="s">
        <v>10871</v>
      </c>
      <c r="G2645" s="2" t="s">
        <v>5</v>
      </c>
      <c r="H2645" s="2" t="s">
        <v>3901</v>
      </c>
      <c r="I2645" s="4">
        <v>190000</v>
      </c>
      <c r="J2645" s="2" t="s">
        <v>2336</v>
      </c>
      <c r="K2645" s="2" t="s">
        <v>2336</v>
      </c>
      <c r="L2645" s="2" t="s">
        <v>2336</v>
      </c>
      <c r="M2645" s="2" t="s">
        <v>2336</v>
      </c>
      <c r="N2645" s="2" t="s">
        <v>10229</v>
      </c>
    </row>
    <row r="2646" spans="1:14" ht="16.5" customHeight="1">
      <c r="A2646" s="2" t="s">
        <v>4306</v>
      </c>
      <c r="B2646" s="4">
        <v>89352</v>
      </c>
      <c r="C2646" s="2" t="s">
        <v>10872</v>
      </c>
      <c r="D2646" s="2" t="s">
        <v>12</v>
      </c>
      <c r="E2646" s="9" t="s">
        <v>10873</v>
      </c>
      <c r="F2646" s="2" t="s">
        <v>10874</v>
      </c>
      <c r="G2646" s="2" t="s">
        <v>5</v>
      </c>
      <c r="H2646" s="2" t="s">
        <v>3901</v>
      </c>
      <c r="I2646" s="4">
        <v>89352</v>
      </c>
      <c r="J2646" s="2" t="s">
        <v>2336</v>
      </c>
      <c r="K2646" s="2" t="s">
        <v>2336</v>
      </c>
      <c r="L2646" s="2" t="s">
        <v>2336</v>
      </c>
      <c r="M2646" s="2" t="s">
        <v>2336</v>
      </c>
      <c r="N2646" s="2" t="s">
        <v>10229</v>
      </c>
    </row>
    <row r="2647" spans="1:14" ht="16.5" customHeight="1">
      <c r="A2647" s="2" t="s">
        <v>4306</v>
      </c>
      <c r="B2647" s="10">
        <v>34150.559999999998</v>
      </c>
      <c r="C2647" s="2" t="s">
        <v>10875</v>
      </c>
      <c r="D2647" s="2" t="s">
        <v>10</v>
      </c>
      <c r="E2647" s="9" t="s">
        <v>10876</v>
      </c>
      <c r="F2647" s="2" t="s">
        <v>10877</v>
      </c>
      <c r="G2647" s="2" t="s">
        <v>5</v>
      </c>
      <c r="H2647" s="2" t="s">
        <v>3901</v>
      </c>
      <c r="I2647" s="10">
        <v>34150.559999999998</v>
      </c>
      <c r="J2647" s="2" t="s">
        <v>2336</v>
      </c>
      <c r="K2647" s="2" t="s">
        <v>2336</v>
      </c>
      <c r="L2647" s="2" t="s">
        <v>2336</v>
      </c>
      <c r="M2647" s="2" t="s">
        <v>2336</v>
      </c>
      <c r="N2647" s="2" t="s">
        <v>10229</v>
      </c>
    </row>
    <row r="2648" spans="1:14" ht="16.5" customHeight="1">
      <c r="A2648" s="2" t="s">
        <v>16</v>
      </c>
      <c r="B2648" s="10">
        <v>1316045.46</v>
      </c>
      <c r="C2648" s="2" t="s">
        <v>10613</v>
      </c>
      <c r="D2648" s="2" t="s">
        <v>12</v>
      </c>
      <c r="E2648" s="9" t="s">
        <v>10878</v>
      </c>
      <c r="F2648" s="2" t="s">
        <v>10615</v>
      </c>
      <c r="G2648" s="2" t="s">
        <v>5</v>
      </c>
      <c r="H2648" s="2" t="s">
        <v>3901</v>
      </c>
      <c r="I2648" s="4">
        <v>2013440</v>
      </c>
      <c r="J2648" s="2" t="s">
        <v>2336</v>
      </c>
      <c r="K2648" s="2" t="s">
        <v>2336</v>
      </c>
      <c r="L2648" s="2" t="s">
        <v>2336</v>
      </c>
      <c r="M2648" s="2" t="s">
        <v>2336</v>
      </c>
      <c r="N2648" s="2" t="s">
        <v>10229</v>
      </c>
    </row>
    <row r="2649" spans="1:14" ht="16.5" customHeight="1">
      <c r="A2649" s="2" t="s">
        <v>14</v>
      </c>
      <c r="B2649" s="4">
        <v>58201</v>
      </c>
      <c r="C2649" s="2" t="s">
        <v>10879</v>
      </c>
      <c r="D2649" s="2" t="s">
        <v>12</v>
      </c>
      <c r="E2649" s="9" t="s">
        <v>10880</v>
      </c>
      <c r="F2649" s="2" t="s">
        <v>10881</v>
      </c>
      <c r="G2649" s="2" t="s">
        <v>5</v>
      </c>
      <c r="H2649" s="2" t="s">
        <v>3901</v>
      </c>
      <c r="I2649" s="4">
        <v>102850</v>
      </c>
      <c r="J2649" s="2" t="s">
        <v>2336</v>
      </c>
      <c r="K2649" s="2" t="s">
        <v>2336</v>
      </c>
      <c r="L2649" s="2" t="s">
        <v>2336</v>
      </c>
      <c r="M2649" s="2" t="s">
        <v>2336</v>
      </c>
      <c r="N2649" s="2" t="s">
        <v>10229</v>
      </c>
    </row>
    <row r="2650" spans="1:14" ht="16.5" customHeight="1">
      <c r="A2650" s="2" t="s">
        <v>14</v>
      </c>
      <c r="B2650" s="10">
        <v>2.94</v>
      </c>
      <c r="C2650" s="2" t="s">
        <v>10882</v>
      </c>
      <c r="D2650" s="2" t="s">
        <v>11</v>
      </c>
      <c r="E2650" s="9" t="s">
        <v>10883</v>
      </c>
      <c r="F2650" s="2" t="s">
        <v>10884</v>
      </c>
      <c r="G2650" s="2" t="s">
        <v>5</v>
      </c>
      <c r="H2650" s="2" t="s">
        <v>3901</v>
      </c>
      <c r="I2650" s="10">
        <v>109326.53</v>
      </c>
      <c r="J2650" s="2" t="s">
        <v>2336</v>
      </c>
      <c r="K2650" s="2" t="s">
        <v>2336</v>
      </c>
      <c r="L2650" s="2" t="s">
        <v>2336</v>
      </c>
      <c r="M2650" s="2" t="s">
        <v>2336</v>
      </c>
      <c r="N2650" s="2" t="s">
        <v>10229</v>
      </c>
    </row>
    <row r="2651" spans="1:14" ht="16.5" customHeight="1">
      <c r="A2651" s="2" t="s">
        <v>4306</v>
      </c>
      <c r="B2651" s="10">
        <v>66387.210000000006</v>
      </c>
      <c r="C2651" s="2" t="s">
        <v>10885</v>
      </c>
      <c r="D2651" s="2" t="s">
        <v>10</v>
      </c>
      <c r="E2651" s="9" t="s">
        <v>10886</v>
      </c>
      <c r="F2651" s="2" t="s">
        <v>10887</v>
      </c>
      <c r="G2651" s="2" t="s">
        <v>5</v>
      </c>
      <c r="H2651" s="2" t="s">
        <v>3901</v>
      </c>
      <c r="I2651" s="10">
        <v>66387.210000000006</v>
      </c>
      <c r="J2651" s="2" t="s">
        <v>2336</v>
      </c>
      <c r="K2651" s="2" t="s">
        <v>2336</v>
      </c>
      <c r="L2651" s="2" t="s">
        <v>2336</v>
      </c>
      <c r="M2651" s="2" t="s">
        <v>2336</v>
      </c>
      <c r="N2651" s="2" t="s">
        <v>10229</v>
      </c>
    </row>
    <row r="2652" spans="1:14" ht="16.5" customHeight="1">
      <c r="A2652" s="2" t="s">
        <v>4306</v>
      </c>
      <c r="B2652" s="10">
        <v>7034.94</v>
      </c>
      <c r="C2652" s="2" t="s">
        <v>10888</v>
      </c>
      <c r="D2652" s="2" t="s">
        <v>12</v>
      </c>
      <c r="E2652" s="9" t="s">
        <v>10889</v>
      </c>
      <c r="F2652" s="2" t="s">
        <v>10890</v>
      </c>
      <c r="G2652" s="2" t="s">
        <v>5</v>
      </c>
      <c r="H2652" s="2" t="s">
        <v>3901</v>
      </c>
      <c r="I2652" s="10">
        <v>7034.94</v>
      </c>
      <c r="J2652" s="2" t="s">
        <v>2336</v>
      </c>
      <c r="K2652" s="2" t="s">
        <v>2336</v>
      </c>
      <c r="L2652" s="2" t="s">
        <v>2336</v>
      </c>
      <c r="M2652" s="2" t="s">
        <v>2336</v>
      </c>
      <c r="N2652" s="2" t="s">
        <v>10229</v>
      </c>
    </row>
    <row r="2653" spans="1:14" ht="16.5" customHeight="1">
      <c r="A2653" s="2" t="s">
        <v>13</v>
      </c>
      <c r="B2653" s="10">
        <v>80008.19</v>
      </c>
      <c r="C2653" s="2" t="s">
        <v>10891</v>
      </c>
      <c r="D2653" s="2" t="s">
        <v>11</v>
      </c>
      <c r="E2653" s="9" t="s">
        <v>10892</v>
      </c>
      <c r="F2653" s="2" t="s">
        <v>10893</v>
      </c>
      <c r="G2653" s="2" t="s">
        <v>5</v>
      </c>
      <c r="H2653" s="2" t="s">
        <v>3901</v>
      </c>
      <c r="I2653" s="10">
        <v>118514.32</v>
      </c>
      <c r="J2653" s="2" t="s">
        <v>2336</v>
      </c>
      <c r="K2653" s="2" t="s">
        <v>2336</v>
      </c>
      <c r="L2653" s="2" t="s">
        <v>2336</v>
      </c>
      <c r="M2653" s="2" t="s">
        <v>2336</v>
      </c>
      <c r="N2653" s="2" t="s">
        <v>10229</v>
      </c>
    </row>
    <row r="2654" spans="1:14" ht="16.5" customHeight="1">
      <c r="A2654" s="2" t="s">
        <v>16</v>
      </c>
      <c r="B2654" s="4">
        <v>840544</v>
      </c>
      <c r="C2654" s="2" t="s">
        <v>10894</v>
      </c>
      <c r="D2654" s="2" t="s">
        <v>11</v>
      </c>
      <c r="E2654" s="9" t="s">
        <v>10895</v>
      </c>
      <c r="F2654" s="2" t="s">
        <v>10896</v>
      </c>
      <c r="G2654" s="2" t="s">
        <v>5</v>
      </c>
      <c r="H2654" s="2" t="s">
        <v>3901</v>
      </c>
      <c r="I2654" s="4">
        <v>843544</v>
      </c>
      <c r="J2654" s="2" t="s">
        <v>2336</v>
      </c>
      <c r="K2654" s="2" t="s">
        <v>2336</v>
      </c>
      <c r="L2654" s="2" t="s">
        <v>2336</v>
      </c>
      <c r="M2654" s="2" t="s">
        <v>2336</v>
      </c>
      <c r="N2654" s="2" t="s">
        <v>29</v>
      </c>
    </row>
    <row r="2655" spans="1:14" ht="16.5" customHeight="1">
      <c r="A2655" s="2" t="s">
        <v>14</v>
      </c>
      <c r="B2655" s="10">
        <v>105802.4</v>
      </c>
      <c r="C2655" s="2" t="s">
        <v>10897</v>
      </c>
      <c r="D2655" s="2" t="s">
        <v>11</v>
      </c>
      <c r="E2655" s="9" t="s">
        <v>10898</v>
      </c>
      <c r="F2655" s="2" t="s">
        <v>10899</v>
      </c>
      <c r="G2655" s="2" t="s">
        <v>5</v>
      </c>
      <c r="H2655" s="2" t="s">
        <v>3901</v>
      </c>
      <c r="I2655" s="10">
        <v>117561.8</v>
      </c>
      <c r="J2655" s="2" t="s">
        <v>2336</v>
      </c>
      <c r="K2655" s="2" t="s">
        <v>2336</v>
      </c>
      <c r="L2655" s="2" t="s">
        <v>2336</v>
      </c>
      <c r="M2655" s="2" t="s">
        <v>2336</v>
      </c>
      <c r="N2655" s="2" t="s">
        <v>10229</v>
      </c>
    </row>
    <row r="2656" spans="1:14" ht="16.5" customHeight="1">
      <c r="A2656" s="2" t="s">
        <v>14</v>
      </c>
      <c r="B2656" s="4">
        <v>177265</v>
      </c>
      <c r="C2656" s="2" t="s">
        <v>10900</v>
      </c>
      <c r="D2656" s="2" t="s">
        <v>10</v>
      </c>
      <c r="E2656" s="9" t="s">
        <v>10901</v>
      </c>
      <c r="F2656" s="2" t="s">
        <v>10902</v>
      </c>
      <c r="G2656" s="2" t="s">
        <v>5</v>
      </c>
      <c r="H2656" s="2" t="s">
        <v>3901</v>
      </c>
      <c r="I2656" s="10">
        <v>241544.56</v>
      </c>
      <c r="J2656" s="2" t="s">
        <v>2336</v>
      </c>
      <c r="K2656" s="2" t="s">
        <v>2336</v>
      </c>
      <c r="L2656" s="2" t="s">
        <v>2336</v>
      </c>
      <c r="M2656" s="2" t="s">
        <v>2336</v>
      </c>
      <c r="N2656" s="2" t="s">
        <v>10229</v>
      </c>
    </row>
    <row r="2657" spans="1:14" ht="16.5" customHeight="1">
      <c r="A2657" s="2" t="s">
        <v>13</v>
      </c>
      <c r="B2657" s="10">
        <v>774.4</v>
      </c>
      <c r="C2657" s="2" t="s">
        <v>10903</v>
      </c>
      <c r="D2657" s="2" t="s">
        <v>11</v>
      </c>
      <c r="E2657" s="9" t="s">
        <v>10904</v>
      </c>
      <c r="F2657" s="2" t="s">
        <v>10905</v>
      </c>
      <c r="G2657" s="2" t="s">
        <v>5</v>
      </c>
      <c r="H2657" s="2" t="s">
        <v>3901</v>
      </c>
      <c r="I2657" s="10">
        <v>774.4</v>
      </c>
      <c r="J2657" s="2" t="s">
        <v>2336</v>
      </c>
      <c r="K2657" s="2" t="s">
        <v>2336</v>
      </c>
      <c r="L2657" s="2" t="s">
        <v>2336</v>
      </c>
      <c r="M2657" s="2" t="s">
        <v>2336</v>
      </c>
      <c r="N2657" s="2" t="s">
        <v>10229</v>
      </c>
    </row>
    <row r="2658" spans="1:14" ht="16.5" customHeight="1">
      <c r="A2658" s="2" t="s">
        <v>13</v>
      </c>
      <c r="B2658" s="10">
        <v>1830.29</v>
      </c>
      <c r="C2658" s="2" t="s">
        <v>10903</v>
      </c>
      <c r="D2658" s="2" t="s">
        <v>11</v>
      </c>
      <c r="E2658" s="9" t="s">
        <v>10906</v>
      </c>
      <c r="F2658" s="2" t="s">
        <v>10905</v>
      </c>
      <c r="G2658" s="2" t="s">
        <v>5</v>
      </c>
      <c r="H2658" s="2" t="s">
        <v>3901</v>
      </c>
      <c r="I2658" s="10">
        <v>1830.29</v>
      </c>
      <c r="J2658" s="2" t="s">
        <v>2336</v>
      </c>
      <c r="K2658" s="2" t="s">
        <v>2336</v>
      </c>
      <c r="L2658" s="2" t="s">
        <v>2336</v>
      </c>
      <c r="M2658" s="2" t="s">
        <v>2336</v>
      </c>
      <c r="N2658" s="2" t="s">
        <v>10229</v>
      </c>
    </row>
    <row r="2659" spans="1:14" ht="16.5" customHeight="1">
      <c r="A2659" s="2" t="s">
        <v>4306</v>
      </c>
      <c r="B2659" s="4">
        <v>120000</v>
      </c>
      <c r="C2659" s="2" t="s">
        <v>10907</v>
      </c>
      <c r="D2659" s="2" t="s">
        <v>12</v>
      </c>
      <c r="E2659" s="9" t="s">
        <v>10908</v>
      </c>
      <c r="F2659" s="2" t="s">
        <v>10909</v>
      </c>
      <c r="G2659" s="2" t="s">
        <v>5</v>
      </c>
      <c r="H2659" s="2" t="s">
        <v>3901</v>
      </c>
      <c r="I2659" s="4">
        <v>120000</v>
      </c>
      <c r="J2659" s="2" t="s">
        <v>2336</v>
      </c>
      <c r="K2659" s="2" t="s">
        <v>2336</v>
      </c>
      <c r="L2659" s="2" t="s">
        <v>2336</v>
      </c>
      <c r="M2659" s="2" t="s">
        <v>2336</v>
      </c>
      <c r="N2659" s="2" t="s">
        <v>10229</v>
      </c>
    </row>
    <row r="2660" spans="1:14" ht="16.5" customHeight="1">
      <c r="A2660" s="2" t="s">
        <v>17</v>
      </c>
      <c r="B2660" s="4">
        <v>58694</v>
      </c>
      <c r="C2660" s="2" t="s">
        <v>10910</v>
      </c>
      <c r="D2660" s="2" t="s">
        <v>11</v>
      </c>
      <c r="E2660" s="9" t="s">
        <v>10911</v>
      </c>
      <c r="F2660" s="2" t="s">
        <v>10912</v>
      </c>
      <c r="G2660" s="2" t="s">
        <v>5</v>
      </c>
      <c r="H2660" s="2" t="s">
        <v>3901</v>
      </c>
      <c r="I2660" s="4">
        <v>58694</v>
      </c>
      <c r="J2660" s="2" t="s">
        <v>4266</v>
      </c>
      <c r="K2660" s="2" t="s">
        <v>4267</v>
      </c>
      <c r="L2660" s="2" t="s">
        <v>4268</v>
      </c>
      <c r="M2660" s="2" t="s">
        <v>3910</v>
      </c>
      <c r="N2660" s="2" t="s">
        <v>10229</v>
      </c>
    </row>
    <row r="2661" spans="1:14" ht="16.5" customHeight="1">
      <c r="A2661" s="2" t="s">
        <v>17</v>
      </c>
      <c r="B2661" s="10">
        <v>28846.16</v>
      </c>
      <c r="C2661" s="2" t="s">
        <v>10913</v>
      </c>
      <c r="D2661" s="2" t="s">
        <v>11</v>
      </c>
      <c r="E2661" s="9" t="s">
        <v>10914</v>
      </c>
      <c r="F2661" s="2" t="s">
        <v>10915</v>
      </c>
      <c r="G2661" s="2" t="s">
        <v>5</v>
      </c>
      <c r="H2661" s="2" t="s">
        <v>3901</v>
      </c>
      <c r="I2661" s="10">
        <v>28846.16</v>
      </c>
      <c r="J2661" s="2" t="s">
        <v>4266</v>
      </c>
      <c r="K2661" s="2" t="s">
        <v>4267</v>
      </c>
      <c r="L2661" s="2" t="s">
        <v>4268</v>
      </c>
      <c r="M2661" s="2" t="s">
        <v>3910</v>
      </c>
      <c r="N2661" s="2" t="s">
        <v>10229</v>
      </c>
    </row>
    <row r="2662" spans="1:14" ht="16.5" customHeight="1">
      <c r="A2662" s="2" t="s">
        <v>17</v>
      </c>
      <c r="B2662" s="4">
        <v>-9839.2800000000007</v>
      </c>
      <c r="C2662" s="2" t="s">
        <v>10913</v>
      </c>
      <c r="D2662" s="2" t="s">
        <v>11</v>
      </c>
      <c r="E2662" s="9" t="s">
        <v>10916</v>
      </c>
      <c r="F2662" s="2" t="s">
        <v>10917</v>
      </c>
      <c r="G2662" s="2" t="s">
        <v>5</v>
      </c>
      <c r="H2662" s="1" t="s">
        <v>3901</v>
      </c>
      <c r="I2662" s="4">
        <v>-9839.2800000000007</v>
      </c>
      <c r="J2662" s="11">
        <v>168</v>
      </c>
      <c r="K2662" s="11" t="s">
        <v>4267</v>
      </c>
      <c r="L2662" s="11">
        <v>2</v>
      </c>
      <c r="M2662" s="2" t="s">
        <v>3910</v>
      </c>
      <c r="N2662" s="2" t="s">
        <v>10229</v>
      </c>
    </row>
    <row r="2663" spans="1:14" ht="16.5" customHeight="1">
      <c r="A2663" s="2" t="s">
        <v>17</v>
      </c>
      <c r="B2663" s="10">
        <v>20992.01</v>
      </c>
      <c r="C2663" s="2" t="s">
        <v>10913</v>
      </c>
      <c r="D2663" s="2" t="s">
        <v>11</v>
      </c>
      <c r="E2663" s="9" t="s">
        <v>10918</v>
      </c>
      <c r="F2663" s="2" t="s">
        <v>10915</v>
      </c>
      <c r="G2663" s="2" t="s">
        <v>5</v>
      </c>
      <c r="H2663" s="2" t="s">
        <v>3901</v>
      </c>
      <c r="I2663" s="10">
        <v>20992.01</v>
      </c>
      <c r="J2663" s="2" t="s">
        <v>4266</v>
      </c>
      <c r="K2663" s="2" t="s">
        <v>4267</v>
      </c>
      <c r="L2663" s="2" t="s">
        <v>4268</v>
      </c>
      <c r="M2663" s="2" t="s">
        <v>3910</v>
      </c>
      <c r="N2663" s="2" t="s">
        <v>10229</v>
      </c>
    </row>
    <row r="2664" spans="1:14" ht="16.5" customHeight="1">
      <c r="A2664" s="2" t="s">
        <v>16</v>
      </c>
      <c r="B2664" s="10">
        <v>393795.71</v>
      </c>
      <c r="C2664" s="2" t="s">
        <v>10613</v>
      </c>
      <c r="D2664" s="2" t="s">
        <v>12</v>
      </c>
      <c r="E2664" s="9" t="s">
        <v>10919</v>
      </c>
      <c r="F2664" s="2" t="s">
        <v>10615</v>
      </c>
      <c r="G2664" s="2" t="s">
        <v>5</v>
      </c>
      <c r="H2664" s="2" t="s">
        <v>3901</v>
      </c>
      <c r="I2664" s="4">
        <v>461978</v>
      </c>
      <c r="J2664" s="2" t="s">
        <v>2336</v>
      </c>
      <c r="K2664" s="2" t="s">
        <v>2336</v>
      </c>
      <c r="L2664" s="2" t="s">
        <v>2336</v>
      </c>
      <c r="M2664" s="2" t="s">
        <v>2336</v>
      </c>
      <c r="N2664" s="2" t="s">
        <v>10229</v>
      </c>
    </row>
    <row r="2665" spans="1:14" ht="16.5" customHeight="1">
      <c r="A2665" s="2" t="s">
        <v>17</v>
      </c>
      <c r="B2665" s="10">
        <v>53230.32</v>
      </c>
      <c r="C2665" s="2" t="s">
        <v>10920</v>
      </c>
      <c r="D2665" s="2" t="s">
        <v>11</v>
      </c>
      <c r="E2665" s="9" t="s">
        <v>10921</v>
      </c>
      <c r="F2665" s="2" t="s">
        <v>10922</v>
      </c>
      <c r="G2665" s="2" t="s">
        <v>5</v>
      </c>
      <c r="H2665" s="2" t="s">
        <v>3901</v>
      </c>
      <c r="I2665" s="4">
        <v>53240</v>
      </c>
      <c r="J2665" s="2" t="s">
        <v>4266</v>
      </c>
      <c r="K2665" s="2" t="s">
        <v>4267</v>
      </c>
      <c r="L2665" s="2" t="s">
        <v>4268</v>
      </c>
      <c r="M2665" s="2" t="s">
        <v>3910</v>
      </c>
      <c r="N2665" s="2" t="s">
        <v>10229</v>
      </c>
    </row>
    <row r="2666" spans="1:14" ht="16.5" customHeight="1">
      <c r="A2666" s="2" t="s">
        <v>13</v>
      </c>
      <c r="B2666" s="10">
        <v>292.82</v>
      </c>
      <c r="C2666" s="2" t="s">
        <v>10923</v>
      </c>
      <c r="D2666" s="2" t="s">
        <v>11</v>
      </c>
      <c r="E2666" s="9" t="s">
        <v>10924</v>
      </c>
      <c r="F2666" s="2" t="s">
        <v>10925</v>
      </c>
      <c r="G2666" s="2" t="s">
        <v>5</v>
      </c>
      <c r="H2666" s="2" t="s">
        <v>3901</v>
      </c>
      <c r="I2666" s="4">
        <v>1021</v>
      </c>
      <c r="J2666" s="2" t="s">
        <v>2336</v>
      </c>
      <c r="K2666" s="2" t="s">
        <v>2336</v>
      </c>
      <c r="L2666" s="2" t="s">
        <v>2336</v>
      </c>
      <c r="M2666" s="2" t="s">
        <v>2336</v>
      </c>
      <c r="N2666" s="2" t="s">
        <v>29</v>
      </c>
    </row>
    <row r="2667" spans="1:14" ht="16.5" customHeight="1">
      <c r="A2667" s="2" t="s">
        <v>16</v>
      </c>
      <c r="B2667" s="10">
        <v>99711.26</v>
      </c>
      <c r="C2667" s="2" t="s">
        <v>10926</v>
      </c>
      <c r="D2667" s="2" t="s">
        <v>11</v>
      </c>
      <c r="E2667" s="9" t="s">
        <v>10927</v>
      </c>
      <c r="F2667" s="2" t="s">
        <v>10928</v>
      </c>
      <c r="G2667" s="2" t="s">
        <v>5</v>
      </c>
      <c r="H2667" s="2" t="s">
        <v>3901</v>
      </c>
      <c r="I2667" s="10">
        <v>133935.60999999999</v>
      </c>
      <c r="J2667" s="2" t="s">
        <v>2336</v>
      </c>
      <c r="K2667" s="2" t="s">
        <v>2336</v>
      </c>
      <c r="L2667" s="2" t="s">
        <v>2336</v>
      </c>
      <c r="M2667" s="2" t="s">
        <v>2336</v>
      </c>
      <c r="N2667" s="2" t="s">
        <v>10229</v>
      </c>
    </row>
    <row r="2668" spans="1:14" ht="16.5" customHeight="1">
      <c r="A2668" s="2" t="s">
        <v>17</v>
      </c>
      <c r="B2668" s="4">
        <v>110110</v>
      </c>
      <c r="C2668" s="2" t="s">
        <v>10929</v>
      </c>
      <c r="D2668" s="2" t="s">
        <v>11</v>
      </c>
      <c r="E2668" s="9" t="s">
        <v>10930</v>
      </c>
      <c r="F2668" s="2" t="s">
        <v>10931</v>
      </c>
      <c r="G2668" s="2" t="s">
        <v>5</v>
      </c>
      <c r="H2668" s="2" t="s">
        <v>3901</v>
      </c>
      <c r="I2668" s="4">
        <v>110110</v>
      </c>
      <c r="J2668" s="2" t="s">
        <v>4266</v>
      </c>
      <c r="K2668" s="2" t="s">
        <v>4267</v>
      </c>
      <c r="L2668" s="2" t="s">
        <v>4268</v>
      </c>
      <c r="M2668" s="2" t="s">
        <v>3910</v>
      </c>
      <c r="N2668" s="2" t="s">
        <v>10229</v>
      </c>
    </row>
    <row r="2669" spans="1:14" ht="16.5" customHeight="1">
      <c r="A2669" s="2" t="s">
        <v>17</v>
      </c>
      <c r="B2669" s="10">
        <v>16359.2</v>
      </c>
      <c r="C2669" s="2" t="s">
        <v>10932</v>
      </c>
      <c r="D2669" s="2" t="s">
        <v>11</v>
      </c>
      <c r="E2669" s="9" t="s">
        <v>10933</v>
      </c>
      <c r="F2669" s="2" t="s">
        <v>10934</v>
      </c>
      <c r="G2669" s="2" t="s">
        <v>5</v>
      </c>
      <c r="H2669" s="2" t="s">
        <v>3901</v>
      </c>
      <c r="I2669" s="10">
        <v>16359.2</v>
      </c>
      <c r="J2669" s="2" t="s">
        <v>4266</v>
      </c>
      <c r="K2669" s="2" t="s">
        <v>4267</v>
      </c>
      <c r="L2669" s="2" t="s">
        <v>4268</v>
      </c>
      <c r="M2669" s="2" t="s">
        <v>3910</v>
      </c>
      <c r="N2669" s="2" t="s">
        <v>10229</v>
      </c>
    </row>
    <row r="2670" spans="1:14" ht="16.5" customHeight="1">
      <c r="A2670" s="2" t="s">
        <v>4306</v>
      </c>
      <c r="B2670" s="4">
        <v>38000</v>
      </c>
      <c r="C2670" s="2" t="s">
        <v>10935</v>
      </c>
      <c r="D2670" s="2" t="s">
        <v>12</v>
      </c>
      <c r="E2670" s="9" t="s">
        <v>10936</v>
      </c>
      <c r="F2670" s="2" t="s">
        <v>10937</v>
      </c>
      <c r="G2670" s="2" t="s">
        <v>5</v>
      </c>
      <c r="H2670" s="2" t="s">
        <v>3901</v>
      </c>
      <c r="I2670" s="4">
        <v>38000</v>
      </c>
      <c r="J2670" s="2" t="s">
        <v>2336</v>
      </c>
      <c r="K2670" s="2" t="s">
        <v>2336</v>
      </c>
      <c r="L2670" s="2" t="s">
        <v>2336</v>
      </c>
      <c r="M2670" s="2" t="s">
        <v>2336</v>
      </c>
      <c r="N2670" s="2" t="s">
        <v>10229</v>
      </c>
    </row>
    <row r="2671" spans="1:14" ht="16.5" customHeight="1">
      <c r="A2671" s="2" t="s">
        <v>17</v>
      </c>
      <c r="B2671" s="10">
        <v>270858.5</v>
      </c>
      <c r="C2671" s="2" t="s">
        <v>10938</v>
      </c>
      <c r="D2671" s="2" t="s">
        <v>12</v>
      </c>
      <c r="E2671" s="9" t="s">
        <v>10939</v>
      </c>
      <c r="F2671" s="2" t="s">
        <v>10940</v>
      </c>
      <c r="G2671" s="2" t="s">
        <v>5</v>
      </c>
      <c r="H2671" s="2" t="s">
        <v>3901</v>
      </c>
      <c r="I2671" s="10">
        <v>270865.76</v>
      </c>
      <c r="J2671" s="2" t="s">
        <v>4266</v>
      </c>
      <c r="K2671" s="2" t="s">
        <v>4267</v>
      </c>
      <c r="L2671" s="2" t="s">
        <v>4268</v>
      </c>
      <c r="M2671" s="2" t="s">
        <v>3910</v>
      </c>
      <c r="N2671" s="2" t="s">
        <v>10229</v>
      </c>
    </row>
    <row r="2672" spans="1:14" ht="16.5" customHeight="1">
      <c r="A2672" s="2" t="s">
        <v>13</v>
      </c>
      <c r="B2672" s="4">
        <v>36000</v>
      </c>
      <c r="C2672" s="2" t="s">
        <v>10941</v>
      </c>
      <c r="D2672" s="2" t="s">
        <v>12</v>
      </c>
      <c r="E2672" s="9" t="s">
        <v>10942</v>
      </c>
      <c r="F2672" s="2" t="s">
        <v>10943</v>
      </c>
      <c r="G2672" s="2" t="s">
        <v>5</v>
      </c>
      <c r="H2672" s="2" t="s">
        <v>3901</v>
      </c>
      <c r="I2672" s="4">
        <v>36000</v>
      </c>
      <c r="J2672" s="2" t="s">
        <v>2336</v>
      </c>
      <c r="K2672" s="2" t="s">
        <v>2336</v>
      </c>
      <c r="L2672" s="2" t="s">
        <v>2336</v>
      </c>
      <c r="M2672" s="2" t="s">
        <v>2336</v>
      </c>
      <c r="N2672" s="2" t="s">
        <v>30</v>
      </c>
    </row>
    <row r="2673" spans="1:14" ht="16.5" customHeight="1">
      <c r="A2673" s="2" t="s">
        <v>17</v>
      </c>
      <c r="B2673" s="4">
        <v>9075</v>
      </c>
      <c r="C2673" s="2" t="s">
        <v>10944</v>
      </c>
      <c r="D2673" s="2" t="s">
        <v>11</v>
      </c>
      <c r="E2673" s="9" t="s">
        <v>10945</v>
      </c>
      <c r="F2673" s="2" t="s">
        <v>10946</v>
      </c>
      <c r="G2673" s="2" t="s">
        <v>5</v>
      </c>
      <c r="H2673" s="2" t="s">
        <v>3901</v>
      </c>
      <c r="I2673" s="4">
        <v>9075</v>
      </c>
      <c r="J2673" s="2" t="s">
        <v>4266</v>
      </c>
      <c r="K2673" s="2" t="s">
        <v>4267</v>
      </c>
      <c r="L2673" s="2" t="s">
        <v>4268</v>
      </c>
      <c r="M2673" s="2" t="s">
        <v>3910</v>
      </c>
      <c r="N2673" s="2" t="s">
        <v>10229</v>
      </c>
    </row>
    <row r="2674" spans="1:14" ht="16.5" customHeight="1">
      <c r="A2674" s="2" t="s">
        <v>4306</v>
      </c>
      <c r="B2674" s="10">
        <v>335223.18</v>
      </c>
      <c r="C2674" s="2" t="s">
        <v>10947</v>
      </c>
      <c r="D2674" s="2" t="s">
        <v>11</v>
      </c>
      <c r="E2674" s="9" t="s">
        <v>10948</v>
      </c>
      <c r="F2674" s="2" t="s">
        <v>10949</v>
      </c>
      <c r="G2674" s="2" t="s">
        <v>5</v>
      </c>
      <c r="H2674" s="2" t="s">
        <v>3901</v>
      </c>
      <c r="I2674" s="10">
        <v>335223.18</v>
      </c>
      <c r="J2674" s="2" t="s">
        <v>2336</v>
      </c>
      <c r="K2674" s="2" t="s">
        <v>2336</v>
      </c>
      <c r="L2674" s="2" t="s">
        <v>2336</v>
      </c>
      <c r="M2674" s="2" t="s">
        <v>2336</v>
      </c>
      <c r="N2674" s="2" t="s">
        <v>10229</v>
      </c>
    </row>
    <row r="2675" spans="1:14" ht="16.5" customHeight="1">
      <c r="A2675" s="2" t="s">
        <v>4306</v>
      </c>
      <c r="B2675" s="10">
        <v>489648.11</v>
      </c>
      <c r="C2675" s="2" t="s">
        <v>10950</v>
      </c>
      <c r="D2675" s="2" t="s">
        <v>11</v>
      </c>
      <c r="E2675" s="9" t="s">
        <v>10951</v>
      </c>
      <c r="F2675" s="2" t="s">
        <v>10952</v>
      </c>
      <c r="G2675" s="2" t="s">
        <v>5</v>
      </c>
      <c r="H2675" s="2" t="s">
        <v>3901</v>
      </c>
      <c r="I2675" s="10">
        <v>489648.11</v>
      </c>
      <c r="J2675" s="2" t="s">
        <v>2336</v>
      </c>
      <c r="K2675" s="2" t="s">
        <v>2336</v>
      </c>
      <c r="L2675" s="2" t="s">
        <v>2336</v>
      </c>
      <c r="M2675" s="2" t="s">
        <v>2336</v>
      </c>
      <c r="N2675" s="2" t="s">
        <v>10229</v>
      </c>
    </row>
    <row r="2676" spans="1:14" ht="16.5" customHeight="1">
      <c r="A2676" s="2" t="s">
        <v>4306</v>
      </c>
      <c r="B2676" s="10">
        <v>333021.15000000002</v>
      </c>
      <c r="C2676" s="2" t="s">
        <v>10325</v>
      </c>
      <c r="D2676" s="2" t="s">
        <v>11</v>
      </c>
      <c r="E2676" s="9" t="s">
        <v>10953</v>
      </c>
      <c r="F2676" s="2" t="s">
        <v>10954</v>
      </c>
      <c r="G2676" s="2" t="s">
        <v>5</v>
      </c>
      <c r="H2676" s="2" t="s">
        <v>3901</v>
      </c>
      <c r="I2676" s="10">
        <v>333021.15000000002</v>
      </c>
      <c r="J2676" s="2" t="s">
        <v>2336</v>
      </c>
      <c r="K2676" s="2" t="s">
        <v>2336</v>
      </c>
      <c r="L2676" s="2" t="s">
        <v>2336</v>
      </c>
      <c r="M2676" s="2" t="s">
        <v>2336</v>
      </c>
      <c r="N2676" s="2" t="s">
        <v>10229</v>
      </c>
    </row>
    <row r="2677" spans="1:14" ht="16.5" customHeight="1">
      <c r="A2677" s="2" t="s">
        <v>14</v>
      </c>
      <c r="B2677" s="4">
        <v>130000</v>
      </c>
      <c r="C2677" s="2" t="s">
        <v>10955</v>
      </c>
      <c r="D2677" s="2" t="s">
        <v>10</v>
      </c>
      <c r="E2677" s="9" t="s">
        <v>10956</v>
      </c>
      <c r="F2677" s="2" t="s">
        <v>10957</v>
      </c>
      <c r="G2677" s="2" t="s">
        <v>5</v>
      </c>
      <c r="H2677" s="2" t="s">
        <v>3901</v>
      </c>
      <c r="I2677" s="10">
        <v>144317.26</v>
      </c>
      <c r="J2677" s="2" t="s">
        <v>2336</v>
      </c>
      <c r="K2677" s="2" t="s">
        <v>2336</v>
      </c>
      <c r="L2677" s="2" t="s">
        <v>2336</v>
      </c>
      <c r="M2677" s="2" t="s">
        <v>2336</v>
      </c>
      <c r="N2677" s="2" t="s">
        <v>19</v>
      </c>
    </row>
    <row r="2678" spans="1:14" ht="16.5" customHeight="1">
      <c r="A2678" s="2" t="s">
        <v>17</v>
      </c>
      <c r="B2678" s="10">
        <v>152001.41</v>
      </c>
      <c r="C2678" s="2" t="s">
        <v>10958</v>
      </c>
      <c r="D2678" s="2" t="s">
        <v>11</v>
      </c>
      <c r="E2678" s="9" t="s">
        <v>10959</v>
      </c>
      <c r="F2678" s="2" t="s">
        <v>10960</v>
      </c>
      <c r="G2678" s="2" t="s">
        <v>5</v>
      </c>
      <c r="H2678" s="2" t="s">
        <v>3901</v>
      </c>
      <c r="I2678" s="10">
        <v>152002.62</v>
      </c>
      <c r="J2678" s="2" t="s">
        <v>4266</v>
      </c>
      <c r="K2678" s="2" t="s">
        <v>4267</v>
      </c>
      <c r="L2678" s="2" t="s">
        <v>4268</v>
      </c>
      <c r="M2678" s="2" t="s">
        <v>3910</v>
      </c>
      <c r="N2678" s="2" t="s">
        <v>10229</v>
      </c>
    </row>
    <row r="2679" spans="1:14" ht="16.5" customHeight="1">
      <c r="A2679" s="2" t="s">
        <v>17</v>
      </c>
      <c r="B2679" s="4">
        <v>57820</v>
      </c>
      <c r="C2679" s="2" t="s">
        <v>10961</v>
      </c>
      <c r="D2679" s="2" t="s">
        <v>11</v>
      </c>
      <c r="E2679" s="9" t="s">
        <v>10962</v>
      </c>
      <c r="F2679" s="2" t="s">
        <v>10963</v>
      </c>
      <c r="G2679" s="2" t="s">
        <v>5</v>
      </c>
      <c r="H2679" s="2" t="s">
        <v>3901</v>
      </c>
      <c r="I2679" s="4">
        <v>57820</v>
      </c>
      <c r="J2679" s="2" t="s">
        <v>4266</v>
      </c>
      <c r="K2679" s="2" t="s">
        <v>4267</v>
      </c>
      <c r="L2679" s="2" t="s">
        <v>4268</v>
      </c>
      <c r="M2679" s="2" t="s">
        <v>3910</v>
      </c>
      <c r="N2679" s="2" t="s">
        <v>10229</v>
      </c>
    </row>
    <row r="2680" spans="1:14" ht="16.5" customHeight="1">
      <c r="A2680" s="2" t="s">
        <v>17</v>
      </c>
      <c r="B2680" s="4">
        <v>102860</v>
      </c>
      <c r="C2680" s="2" t="s">
        <v>10964</v>
      </c>
      <c r="D2680" s="2" t="s">
        <v>11</v>
      </c>
      <c r="E2680" s="9" t="s">
        <v>10965</v>
      </c>
      <c r="F2680" s="2" t="s">
        <v>10966</v>
      </c>
      <c r="G2680" s="2" t="s">
        <v>5</v>
      </c>
      <c r="H2680" s="2" t="s">
        <v>3901</v>
      </c>
      <c r="I2680" s="4">
        <v>102860</v>
      </c>
      <c r="J2680" s="2" t="s">
        <v>4266</v>
      </c>
      <c r="K2680" s="2" t="s">
        <v>4267</v>
      </c>
      <c r="L2680" s="2" t="s">
        <v>4268</v>
      </c>
      <c r="M2680" s="2" t="s">
        <v>3910</v>
      </c>
      <c r="N2680" s="2" t="s">
        <v>10229</v>
      </c>
    </row>
    <row r="2681" spans="1:14" ht="16.5" customHeight="1">
      <c r="A2681" s="2" t="s">
        <v>16</v>
      </c>
      <c r="B2681" s="4">
        <v>20064</v>
      </c>
      <c r="C2681" s="2" t="s">
        <v>10967</v>
      </c>
      <c r="D2681" s="2" t="s">
        <v>12</v>
      </c>
      <c r="E2681" s="9" t="s">
        <v>10968</v>
      </c>
      <c r="F2681" s="2" t="s">
        <v>10969</v>
      </c>
      <c r="G2681" s="2" t="s">
        <v>5</v>
      </c>
      <c r="H2681" s="2" t="s">
        <v>3901</v>
      </c>
      <c r="I2681" s="4">
        <v>22880</v>
      </c>
      <c r="J2681" s="2" t="s">
        <v>2336</v>
      </c>
      <c r="K2681" s="2" t="s">
        <v>2336</v>
      </c>
      <c r="L2681" s="2" t="s">
        <v>2336</v>
      </c>
      <c r="M2681" s="2" t="s">
        <v>2336</v>
      </c>
      <c r="N2681" s="2" t="s">
        <v>10229</v>
      </c>
    </row>
    <row r="2682" spans="1:14" ht="16.5" customHeight="1">
      <c r="A2682" s="2" t="s">
        <v>16</v>
      </c>
      <c r="B2682" s="10">
        <v>2956.8</v>
      </c>
      <c r="C2682" s="2" t="s">
        <v>10967</v>
      </c>
      <c r="D2682" s="2" t="s">
        <v>12</v>
      </c>
      <c r="E2682" s="9" t="s">
        <v>10970</v>
      </c>
      <c r="F2682" s="2" t="s">
        <v>10969</v>
      </c>
      <c r="G2682" s="2" t="s">
        <v>5</v>
      </c>
      <c r="H2682" s="2" t="s">
        <v>3901</v>
      </c>
      <c r="I2682" s="4">
        <v>3564</v>
      </c>
      <c r="J2682" s="2" t="s">
        <v>2336</v>
      </c>
      <c r="K2682" s="2" t="s">
        <v>2336</v>
      </c>
      <c r="L2682" s="2" t="s">
        <v>2336</v>
      </c>
      <c r="M2682" s="2" t="s">
        <v>2336</v>
      </c>
      <c r="N2682" s="2" t="s">
        <v>10229</v>
      </c>
    </row>
    <row r="2683" spans="1:14" ht="16.5" customHeight="1">
      <c r="A2683" s="2" t="s">
        <v>16</v>
      </c>
      <c r="B2683" s="4">
        <v>82500</v>
      </c>
      <c r="C2683" s="2" t="s">
        <v>10967</v>
      </c>
      <c r="D2683" s="2" t="s">
        <v>12</v>
      </c>
      <c r="E2683" s="9" t="s">
        <v>10971</v>
      </c>
      <c r="F2683" s="2" t="s">
        <v>10969</v>
      </c>
      <c r="G2683" s="2" t="s">
        <v>5</v>
      </c>
      <c r="H2683" s="2" t="s">
        <v>3901</v>
      </c>
      <c r="I2683" s="4">
        <v>96250</v>
      </c>
      <c r="J2683" s="2" t="s">
        <v>2336</v>
      </c>
      <c r="K2683" s="2" t="s">
        <v>2336</v>
      </c>
      <c r="L2683" s="2" t="s">
        <v>2336</v>
      </c>
      <c r="M2683" s="2" t="s">
        <v>2336</v>
      </c>
      <c r="N2683" s="2" t="s">
        <v>10229</v>
      </c>
    </row>
    <row r="2684" spans="1:14" ht="16.5" customHeight="1">
      <c r="A2684" s="2" t="s">
        <v>16</v>
      </c>
      <c r="B2684" s="4">
        <v>10472</v>
      </c>
      <c r="C2684" s="2" t="s">
        <v>10967</v>
      </c>
      <c r="D2684" s="2" t="s">
        <v>12</v>
      </c>
      <c r="E2684" s="9" t="s">
        <v>10972</v>
      </c>
      <c r="F2684" s="2" t="s">
        <v>10969</v>
      </c>
      <c r="G2684" s="2" t="s">
        <v>5</v>
      </c>
      <c r="H2684" s="2" t="s">
        <v>3901</v>
      </c>
      <c r="I2684" s="4">
        <v>11550</v>
      </c>
      <c r="J2684" s="2" t="s">
        <v>2336</v>
      </c>
      <c r="K2684" s="2" t="s">
        <v>2336</v>
      </c>
      <c r="L2684" s="2" t="s">
        <v>2336</v>
      </c>
      <c r="M2684" s="2" t="s">
        <v>2336</v>
      </c>
      <c r="N2684" s="2" t="s">
        <v>10229</v>
      </c>
    </row>
    <row r="2685" spans="1:14" ht="16.5" customHeight="1">
      <c r="A2685" s="2" t="s">
        <v>16</v>
      </c>
      <c r="B2685" s="4">
        <v>72325</v>
      </c>
      <c r="C2685" s="2" t="s">
        <v>10967</v>
      </c>
      <c r="D2685" s="2" t="s">
        <v>12</v>
      </c>
      <c r="E2685" s="9" t="s">
        <v>10973</v>
      </c>
      <c r="F2685" s="2" t="s">
        <v>10969</v>
      </c>
      <c r="G2685" s="2" t="s">
        <v>5</v>
      </c>
      <c r="H2685" s="2" t="s">
        <v>3901</v>
      </c>
      <c r="I2685" s="4">
        <v>89375</v>
      </c>
      <c r="J2685" s="2" t="s">
        <v>2336</v>
      </c>
      <c r="K2685" s="2" t="s">
        <v>2336</v>
      </c>
      <c r="L2685" s="2" t="s">
        <v>2336</v>
      </c>
      <c r="M2685" s="2" t="s">
        <v>2336</v>
      </c>
      <c r="N2685" s="2" t="s">
        <v>10229</v>
      </c>
    </row>
    <row r="2686" spans="1:14" ht="16.5" customHeight="1">
      <c r="A2686" s="2" t="s">
        <v>16</v>
      </c>
      <c r="B2686" s="4">
        <v>5544</v>
      </c>
      <c r="C2686" s="2" t="s">
        <v>10967</v>
      </c>
      <c r="D2686" s="2" t="s">
        <v>12</v>
      </c>
      <c r="E2686" s="9" t="s">
        <v>10974</v>
      </c>
      <c r="F2686" s="2" t="s">
        <v>10969</v>
      </c>
      <c r="G2686" s="2" t="s">
        <v>5</v>
      </c>
      <c r="H2686" s="2" t="s">
        <v>3901</v>
      </c>
      <c r="I2686" s="4">
        <v>5775</v>
      </c>
      <c r="J2686" s="2" t="s">
        <v>2336</v>
      </c>
      <c r="K2686" s="2" t="s">
        <v>2336</v>
      </c>
      <c r="L2686" s="2" t="s">
        <v>2336</v>
      </c>
      <c r="M2686" s="2" t="s">
        <v>2336</v>
      </c>
      <c r="N2686" s="2" t="s">
        <v>10229</v>
      </c>
    </row>
    <row r="2687" spans="1:14" ht="16.5" customHeight="1">
      <c r="A2687" s="2" t="s">
        <v>16</v>
      </c>
      <c r="B2687" s="4">
        <v>43560</v>
      </c>
      <c r="C2687" s="2" t="s">
        <v>10967</v>
      </c>
      <c r="D2687" s="2" t="s">
        <v>12</v>
      </c>
      <c r="E2687" s="9" t="s">
        <v>10975</v>
      </c>
      <c r="F2687" s="2" t="s">
        <v>10969</v>
      </c>
      <c r="G2687" s="2" t="s">
        <v>5</v>
      </c>
      <c r="H2687" s="2" t="s">
        <v>3901</v>
      </c>
      <c r="I2687" s="4">
        <v>66000</v>
      </c>
      <c r="J2687" s="2" t="s">
        <v>2336</v>
      </c>
      <c r="K2687" s="2" t="s">
        <v>2336</v>
      </c>
      <c r="L2687" s="2" t="s">
        <v>2336</v>
      </c>
      <c r="M2687" s="2" t="s">
        <v>2336</v>
      </c>
      <c r="N2687" s="2" t="s">
        <v>10229</v>
      </c>
    </row>
    <row r="2688" spans="1:14" ht="16.5" customHeight="1">
      <c r="A2688" s="2" t="s">
        <v>16</v>
      </c>
      <c r="B2688" s="4">
        <v>92636.479999999996</v>
      </c>
      <c r="C2688" s="2" t="s">
        <v>10976</v>
      </c>
      <c r="D2688" s="2" t="s">
        <v>11</v>
      </c>
      <c r="E2688" s="9" t="s">
        <v>10977</v>
      </c>
      <c r="F2688" s="2" t="s">
        <v>10978</v>
      </c>
      <c r="G2688" s="2" t="s">
        <v>5</v>
      </c>
      <c r="H2688" s="1" t="s">
        <v>3901</v>
      </c>
      <c r="I2688" s="4">
        <v>92636.479999999996</v>
      </c>
      <c r="J2688" s="4"/>
      <c r="K2688" s="4"/>
      <c r="L2688" s="4"/>
      <c r="M2688" s="4"/>
      <c r="N2688" s="2" t="s">
        <v>10229</v>
      </c>
    </row>
    <row r="2689" spans="1:14" ht="16.5" customHeight="1">
      <c r="A2689" s="2" t="s">
        <v>17</v>
      </c>
      <c r="B2689" s="4">
        <v>14520</v>
      </c>
      <c r="C2689" s="2" t="s">
        <v>10979</v>
      </c>
      <c r="D2689" s="2" t="s">
        <v>11</v>
      </c>
      <c r="E2689" s="9" t="s">
        <v>10980</v>
      </c>
      <c r="F2689" s="2" t="s">
        <v>10981</v>
      </c>
      <c r="G2689" s="2" t="s">
        <v>5</v>
      </c>
      <c r="H2689" s="2" t="s">
        <v>3901</v>
      </c>
      <c r="I2689" s="4">
        <v>14520</v>
      </c>
      <c r="J2689" s="2" t="s">
        <v>4266</v>
      </c>
      <c r="K2689" s="2" t="s">
        <v>4267</v>
      </c>
      <c r="L2689" s="2" t="s">
        <v>4268</v>
      </c>
      <c r="M2689" s="2" t="s">
        <v>3910</v>
      </c>
      <c r="N2689" s="2" t="s">
        <v>10229</v>
      </c>
    </row>
    <row r="2690" spans="1:14" ht="16.5" customHeight="1">
      <c r="A2690" s="2" t="s">
        <v>16</v>
      </c>
      <c r="B2690" s="4">
        <v>13860</v>
      </c>
      <c r="C2690" s="2" t="s">
        <v>10967</v>
      </c>
      <c r="D2690" s="2" t="s">
        <v>12</v>
      </c>
      <c r="E2690" s="9" t="s">
        <v>10982</v>
      </c>
      <c r="F2690" s="2" t="s">
        <v>10969</v>
      </c>
      <c r="G2690" s="2" t="s">
        <v>5</v>
      </c>
      <c r="H2690" s="2" t="s">
        <v>3901</v>
      </c>
      <c r="I2690" s="4">
        <v>27720</v>
      </c>
      <c r="J2690" s="2" t="s">
        <v>2336</v>
      </c>
      <c r="K2690" s="2" t="s">
        <v>2336</v>
      </c>
      <c r="L2690" s="2" t="s">
        <v>2336</v>
      </c>
      <c r="M2690" s="2" t="s">
        <v>2336</v>
      </c>
      <c r="N2690" s="2" t="s">
        <v>10229</v>
      </c>
    </row>
    <row r="2691" spans="1:14" ht="16.5" customHeight="1">
      <c r="A2691" s="2" t="s">
        <v>17</v>
      </c>
      <c r="B2691" s="4">
        <v>144320</v>
      </c>
      <c r="C2691" s="2" t="s">
        <v>10983</v>
      </c>
      <c r="D2691" s="2" t="s">
        <v>11</v>
      </c>
      <c r="E2691" s="9" t="s">
        <v>10984</v>
      </c>
      <c r="F2691" s="2" t="s">
        <v>10985</v>
      </c>
      <c r="G2691" s="2" t="s">
        <v>5</v>
      </c>
      <c r="H2691" s="2" t="s">
        <v>3901</v>
      </c>
      <c r="I2691" s="4">
        <v>144320</v>
      </c>
      <c r="J2691" s="2" t="s">
        <v>4266</v>
      </c>
      <c r="K2691" s="2" t="s">
        <v>4267</v>
      </c>
      <c r="L2691" s="2" t="s">
        <v>4268</v>
      </c>
      <c r="M2691" s="2" t="s">
        <v>3910</v>
      </c>
      <c r="N2691" s="2" t="s">
        <v>10229</v>
      </c>
    </row>
    <row r="2692" spans="1:14" ht="16.5" customHeight="1">
      <c r="A2692" s="2" t="s">
        <v>17</v>
      </c>
      <c r="B2692" s="10">
        <v>89570.31</v>
      </c>
      <c r="C2692" s="2" t="s">
        <v>10986</v>
      </c>
      <c r="D2692" s="2" t="s">
        <v>11</v>
      </c>
      <c r="E2692" s="9" t="s">
        <v>10987</v>
      </c>
      <c r="F2692" s="2" t="s">
        <v>10988</v>
      </c>
      <c r="G2692" s="2" t="s">
        <v>5</v>
      </c>
      <c r="H2692" s="2" t="s">
        <v>3901</v>
      </c>
      <c r="I2692" s="10">
        <v>89570.4</v>
      </c>
      <c r="J2692" s="2" t="s">
        <v>4266</v>
      </c>
      <c r="K2692" s="2" t="s">
        <v>4267</v>
      </c>
      <c r="L2692" s="2" t="s">
        <v>4268</v>
      </c>
      <c r="M2692" s="2" t="s">
        <v>3910</v>
      </c>
      <c r="N2692" s="2" t="s">
        <v>10229</v>
      </c>
    </row>
    <row r="2693" spans="1:14" ht="16.5" customHeight="1">
      <c r="A2693" s="2" t="s">
        <v>17</v>
      </c>
      <c r="B2693" s="10">
        <v>1359636.1</v>
      </c>
      <c r="C2693" s="2" t="s">
        <v>10989</v>
      </c>
      <c r="D2693" s="2" t="s">
        <v>12</v>
      </c>
      <c r="E2693" s="9" t="s">
        <v>10990</v>
      </c>
      <c r="F2693" s="2" t="s">
        <v>10991</v>
      </c>
      <c r="G2693" s="2" t="s">
        <v>5</v>
      </c>
      <c r="H2693" s="2" t="s">
        <v>3901</v>
      </c>
      <c r="I2693" s="10">
        <v>1359636.1</v>
      </c>
      <c r="J2693" s="2" t="s">
        <v>4266</v>
      </c>
      <c r="K2693" s="2" t="s">
        <v>4267</v>
      </c>
      <c r="L2693" s="2" t="s">
        <v>4268</v>
      </c>
      <c r="M2693" s="2" t="s">
        <v>3910</v>
      </c>
      <c r="N2693" s="2" t="s">
        <v>10229</v>
      </c>
    </row>
    <row r="2694" spans="1:14" ht="16.5" customHeight="1">
      <c r="A2694" s="2" t="s">
        <v>16</v>
      </c>
      <c r="B2694" s="4">
        <v>10318</v>
      </c>
      <c r="C2694" s="2" t="s">
        <v>10967</v>
      </c>
      <c r="D2694" s="2" t="s">
        <v>12</v>
      </c>
      <c r="E2694" s="9" t="s">
        <v>10992</v>
      </c>
      <c r="F2694" s="2" t="s">
        <v>10969</v>
      </c>
      <c r="G2694" s="2" t="s">
        <v>5</v>
      </c>
      <c r="H2694" s="2" t="s">
        <v>3901</v>
      </c>
      <c r="I2694" s="4">
        <v>15400</v>
      </c>
      <c r="J2694" s="2" t="s">
        <v>2336</v>
      </c>
      <c r="K2694" s="2" t="s">
        <v>2336</v>
      </c>
      <c r="L2694" s="2" t="s">
        <v>2336</v>
      </c>
      <c r="M2694" s="2" t="s">
        <v>2336</v>
      </c>
      <c r="N2694" s="2" t="s">
        <v>10229</v>
      </c>
    </row>
    <row r="2695" spans="1:14" ht="16.5" customHeight="1">
      <c r="A2695" s="2" t="s">
        <v>16</v>
      </c>
      <c r="B2695" s="4">
        <v>28600</v>
      </c>
      <c r="C2695" s="2" t="s">
        <v>10967</v>
      </c>
      <c r="D2695" s="2" t="s">
        <v>12</v>
      </c>
      <c r="E2695" s="9" t="s">
        <v>10993</v>
      </c>
      <c r="F2695" s="2" t="s">
        <v>10969</v>
      </c>
      <c r="G2695" s="2" t="s">
        <v>5</v>
      </c>
      <c r="H2695" s="2" t="s">
        <v>3901</v>
      </c>
      <c r="I2695" s="4">
        <v>44000</v>
      </c>
      <c r="J2695" s="2" t="s">
        <v>2336</v>
      </c>
      <c r="K2695" s="2" t="s">
        <v>2336</v>
      </c>
      <c r="L2695" s="2" t="s">
        <v>2336</v>
      </c>
      <c r="M2695" s="2" t="s">
        <v>2336</v>
      </c>
      <c r="N2695" s="2" t="s">
        <v>10229</v>
      </c>
    </row>
    <row r="2696" spans="1:14" ht="16.5" customHeight="1">
      <c r="A2696" s="2" t="s">
        <v>14</v>
      </c>
      <c r="B2696" s="10">
        <v>273071.59999999998</v>
      </c>
      <c r="C2696" s="2" t="s">
        <v>10994</v>
      </c>
      <c r="D2696" s="2" t="s">
        <v>10</v>
      </c>
      <c r="E2696" s="9" t="s">
        <v>10995</v>
      </c>
      <c r="F2696" s="2" t="s">
        <v>10996</v>
      </c>
      <c r="G2696" s="2" t="s">
        <v>5</v>
      </c>
      <c r="H2696" s="2" t="s">
        <v>3901</v>
      </c>
      <c r="I2696" s="10">
        <v>273766.46000000002</v>
      </c>
      <c r="J2696" s="2" t="s">
        <v>2336</v>
      </c>
      <c r="K2696" s="2" t="s">
        <v>2336</v>
      </c>
      <c r="L2696" s="2" t="s">
        <v>2336</v>
      </c>
      <c r="M2696" s="2" t="s">
        <v>2336</v>
      </c>
      <c r="N2696" s="2" t="s">
        <v>10229</v>
      </c>
    </row>
    <row r="2697" spans="1:14" ht="16.5" customHeight="1">
      <c r="A2697" s="2" t="s">
        <v>17</v>
      </c>
      <c r="B2697" s="4">
        <v>93960</v>
      </c>
      <c r="C2697" s="2" t="s">
        <v>10997</v>
      </c>
      <c r="D2697" s="2" t="s">
        <v>11</v>
      </c>
      <c r="E2697" s="9" t="s">
        <v>10998</v>
      </c>
      <c r="F2697" s="2" t="s">
        <v>10999</v>
      </c>
      <c r="G2697" s="2" t="s">
        <v>5</v>
      </c>
      <c r="H2697" s="2" t="s">
        <v>3901</v>
      </c>
      <c r="I2697" s="4">
        <v>93960</v>
      </c>
      <c r="J2697" s="2" t="s">
        <v>4266</v>
      </c>
      <c r="K2697" s="2" t="s">
        <v>4267</v>
      </c>
      <c r="L2697" s="2" t="s">
        <v>4268</v>
      </c>
      <c r="M2697" s="2" t="s">
        <v>3910</v>
      </c>
      <c r="N2697" s="2" t="s">
        <v>10229</v>
      </c>
    </row>
    <row r="2698" spans="1:14" ht="16.5" customHeight="1">
      <c r="A2698" s="2" t="s">
        <v>17</v>
      </c>
      <c r="B2698" s="10">
        <v>232162.71</v>
      </c>
      <c r="C2698" s="2" t="s">
        <v>11000</v>
      </c>
      <c r="D2698" s="2" t="s">
        <v>11</v>
      </c>
      <c r="E2698" s="9" t="s">
        <v>11001</v>
      </c>
      <c r="F2698" s="2" t="s">
        <v>11002</v>
      </c>
      <c r="G2698" s="2" t="s">
        <v>5</v>
      </c>
      <c r="H2698" s="2" t="s">
        <v>3901</v>
      </c>
      <c r="I2698" s="10">
        <v>232163.91</v>
      </c>
      <c r="J2698" s="2" t="s">
        <v>4266</v>
      </c>
      <c r="K2698" s="2" t="s">
        <v>4267</v>
      </c>
      <c r="L2698" s="2" t="s">
        <v>4268</v>
      </c>
      <c r="M2698" s="2" t="s">
        <v>3910</v>
      </c>
      <c r="N2698" s="2" t="s">
        <v>10229</v>
      </c>
    </row>
    <row r="2699" spans="1:14" ht="16.5" customHeight="1">
      <c r="A2699" s="2" t="s">
        <v>17</v>
      </c>
      <c r="B2699" s="4">
        <v>9000</v>
      </c>
      <c r="C2699" s="2" t="s">
        <v>11003</v>
      </c>
      <c r="D2699" s="2" t="s">
        <v>11</v>
      </c>
      <c r="E2699" s="9" t="s">
        <v>11004</v>
      </c>
      <c r="F2699" s="2" t="s">
        <v>11005</v>
      </c>
      <c r="G2699" s="2" t="s">
        <v>5</v>
      </c>
      <c r="H2699" s="2" t="s">
        <v>3901</v>
      </c>
      <c r="I2699" s="4">
        <v>9000</v>
      </c>
      <c r="J2699" s="2" t="s">
        <v>4266</v>
      </c>
      <c r="K2699" s="2" t="s">
        <v>4267</v>
      </c>
      <c r="L2699" s="2" t="s">
        <v>4268</v>
      </c>
      <c r="M2699" s="2" t="s">
        <v>3910</v>
      </c>
      <c r="N2699" s="2" t="s">
        <v>10229</v>
      </c>
    </row>
    <row r="2700" spans="1:14" ht="16.5" customHeight="1">
      <c r="A2700" s="2" t="s">
        <v>17</v>
      </c>
      <c r="B2700" s="4">
        <v>24000</v>
      </c>
      <c r="C2700" s="2" t="s">
        <v>11003</v>
      </c>
      <c r="D2700" s="2" t="s">
        <v>11</v>
      </c>
      <c r="E2700" s="9" t="s">
        <v>11006</v>
      </c>
      <c r="F2700" s="2" t="s">
        <v>11005</v>
      </c>
      <c r="G2700" s="2" t="s">
        <v>5</v>
      </c>
      <c r="H2700" s="2" t="s">
        <v>3901</v>
      </c>
      <c r="I2700" s="4">
        <v>24000</v>
      </c>
      <c r="J2700" s="2" t="s">
        <v>4266</v>
      </c>
      <c r="K2700" s="2" t="s">
        <v>4267</v>
      </c>
      <c r="L2700" s="2" t="s">
        <v>4268</v>
      </c>
      <c r="M2700" s="2" t="s">
        <v>3910</v>
      </c>
      <c r="N2700" s="2" t="s">
        <v>10229</v>
      </c>
    </row>
    <row r="2701" spans="1:14" ht="16.5" customHeight="1">
      <c r="A2701" s="2" t="s">
        <v>17</v>
      </c>
      <c r="B2701" s="10">
        <v>99578.58</v>
      </c>
      <c r="C2701" s="2" t="s">
        <v>11007</v>
      </c>
      <c r="D2701" s="2" t="s">
        <v>11</v>
      </c>
      <c r="E2701" s="9" t="s">
        <v>11008</v>
      </c>
      <c r="F2701" s="2" t="s">
        <v>11009</v>
      </c>
      <c r="G2701" s="2" t="s">
        <v>5</v>
      </c>
      <c r="H2701" s="2" t="s">
        <v>3901</v>
      </c>
      <c r="I2701" s="10">
        <v>99578.58</v>
      </c>
      <c r="J2701" s="2" t="s">
        <v>4266</v>
      </c>
      <c r="K2701" s="2" t="s">
        <v>4267</v>
      </c>
      <c r="L2701" s="2" t="s">
        <v>4268</v>
      </c>
      <c r="M2701" s="2" t="s">
        <v>3910</v>
      </c>
      <c r="N2701" s="2" t="s">
        <v>10229</v>
      </c>
    </row>
    <row r="2702" spans="1:14" ht="16.5" customHeight="1">
      <c r="A2702" s="2" t="s">
        <v>17</v>
      </c>
      <c r="B2702" s="10">
        <v>29330.400000000001</v>
      </c>
      <c r="C2702" s="2" t="s">
        <v>11010</v>
      </c>
      <c r="D2702" s="2" t="s">
        <v>11</v>
      </c>
      <c r="E2702" s="9" t="s">
        <v>11011</v>
      </c>
      <c r="F2702" s="2" t="s">
        <v>11012</v>
      </c>
      <c r="G2702" s="2" t="s">
        <v>5</v>
      </c>
      <c r="H2702" s="2" t="s">
        <v>3901</v>
      </c>
      <c r="I2702" s="10">
        <v>29330.400000000001</v>
      </c>
      <c r="J2702" s="2" t="s">
        <v>4266</v>
      </c>
      <c r="K2702" s="2" t="s">
        <v>4267</v>
      </c>
      <c r="L2702" s="2" t="s">
        <v>4268</v>
      </c>
      <c r="M2702" s="2" t="s">
        <v>3910</v>
      </c>
      <c r="N2702" s="2" t="s">
        <v>10229</v>
      </c>
    </row>
    <row r="2703" spans="1:14" ht="16.5" customHeight="1">
      <c r="A2703" s="2" t="s">
        <v>17</v>
      </c>
      <c r="B2703" s="4">
        <v>949735</v>
      </c>
      <c r="C2703" s="2" t="s">
        <v>11013</v>
      </c>
      <c r="D2703" s="2" t="s">
        <v>11</v>
      </c>
      <c r="E2703" s="9" t="s">
        <v>11014</v>
      </c>
      <c r="F2703" s="2" t="s">
        <v>11015</v>
      </c>
      <c r="G2703" s="2" t="s">
        <v>5</v>
      </c>
      <c r="H2703" s="2" t="s">
        <v>3901</v>
      </c>
      <c r="I2703" s="4">
        <v>949735</v>
      </c>
      <c r="J2703" s="2" t="s">
        <v>4266</v>
      </c>
      <c r="K2703" s="2" t="s">
        <v>4267</v>
      </c>
      <c r="L2703" s="2" t="s">
        <v>4268</v>
      </c>
      <c r="M2703" s="2" t="s">
        <v>3910</v>
      </c>
      <c r="N2703" s="2" t="s">
        <v>10229</v>
      </c>
    </row>
    <row r="2704" spans="1:14" ht="16.5" customHeight="1">
      <c r="A2704" s="2" t="s">
        <v>17</v>
      </c>
      <c r="B2704" s="10">
        <v>50242.5</v>
      </c>
      <c r="C2704" s="2" t="s">
        <v>11016</v>
      </c>
      <c r="D2704" s="2" t="s">
        <v>11</v>
      </c>
      <c r="E2704" s="9" t="s">
        <v>11017</v>
      </c>
      <c r="F2704" s="2" t="s">
        <v>11018</v>
      </c>
      <c r="G2704" s="2" t="s">
        <v>5</v>
      </c>
      <c r="H2704" s="2" t="s">
        <v>3901</v>
      </c>
      <c r="I2704" s="10">
        <v>50242.5</v>
      </c>
      <c r="J2704" s="2" t="s">
        <v>4266</v>
      </c>
      <c r="K2704" s="2" t="s">
        <v>4267</v>
      </c>
      <c r="L2704" s="2" t="s">
        <v>4268</v>
      </c>
      <c r="M2704" s="2" t="s">
        <v>3910</v>
      </c>
      <c r="N2704" s="2" t="s">
        <v>10229</v>
      </c>
    </row>
    <row r="2705" spans="1:14" ht="16.5" customHeight="1">
      <c r="A2705" s="2" t="s">
        <v>17</v>
      </c>
      <c r="B2705" s="4">
        <v>95106</v>
      </c>
      <c r="C2705" s="2" t="s">
        <v>11019</v>
      </c>
      <c r="D2705" s="2" t="s">
        <v>11</v>
      </c>
      <c r="E2705" s="9" t="s">
        <v>11020</v>
      </c>
      <c r="F2705" s="2" t="s">
        <v>11021</v>
      </c>
      <c r="G2705" s="2" t="s">
        <v>5</v>
      </c>
      <c r="H2705" s="2" t="s">
        <v>3901</v>
      </c>
      <c r="I2705" s="4">
        <v>95106</v>
      </c>
      <c r="J2705" s="2" t="s">
        <v>4266</v>
      </c>
      <c r="K2705" s="2" t="s">
        <v>4267</v>
      </c>
      <c r="L2705" s="2" t="s">
        <v>4268</v>
      </c>
      <c r="M2705" s="2" t="s">
        <v>3910</v>
      </c>
      <c r="N2705" s="2" t="s">
        <v>10229</v>
      </c>
    </row>
    <row r="2706" spans="1:14" ht="16.5" customHeight="1">
      <c r="A2706" s="2" t="s">
        <v>17</v>
      </c>
      <c r="B2706" s="10">
        <v>27892.59</v>
      </c>
      <c r="C2706" s="2" t="s">
        <v>11022</v>
      </c>
      <c r="D2706" s="2" t="s">
        <v>11</v>
      </c>
      <c r="E2706" s="9" t="s">
        <v>11023</v>
      </c>
      <c r="F2706" s="2" t="s">
        <v>11024</v>
      </c>
      <c r="G2706" s="2" t="s">
        <v>5</v>
      </c>
      <c r="H2706" s="2" t="s">
        <v>3901</v>
      </c>
      <c r="I2706" s="10">
        <v>27892.59</v>
      </c>
      <c r="J2706" s="2" t="s">
        <v>4266</v>
      </c>
      <c r="K2706" s="2" t="s">
        <v>4267</v>
      </c>
      <c r="L2706" s="2" t="s">
        <v>4268</v>
      </c>
      <c r="M2706" s="2" t="s">
        <v>3910</v>
      </c>
      <c r="N2706" s="2" t="s">
        <v>10229</v>
      </c>
    </row>
    <row r="2707" spans="1:14" ht="16.5" customHeight="1">
      <c r="A2707" s="2" t="s">
        <v>4306</v>
      </c>
      <c r="B2707" s="4">
        <v>22628</v>
      </c>
      <c r="C2707" s="2" t="s">
        <v>11025</v>
      </c>
      <c r="D2707" s="2" t="s">
        <v>11</v>
      </c>
      <c r="E2707" s="9" t="s">
        <v>11026</v>
      </c>
      <c r="F2707" s="2" t="s">
        <v>11027</v>
      </c>
      <c r="G2707" s="2" t="s">
        <v>5</v>
      </c>
      <c r="H2707" s="2" t="s">
        <v>3901</v>
      </c>
      <c r="I2707" s="4">
        <v>22628</v>
      </c>
      <c r="J2707" s="2" t="s">
        <v>2336</v>
      </c>
      <c r="K2707" s="2" t="s">
        <v>2336</v>
      </c>
      <c r="L2707" s="2" t="s">
        <v>2336</v>
      </c>
      <c r="M2707" s="2" t="s">
        <v>2336</v>
      </c>
      <c r="N2707" s="2" t="s">
        <v>10229</v>
      </c>
    </row>
    <row r="2708" spans="1:14" ht="16.5" customHeight="1">
      <c r="A2708" s="2" t="s">
        <v>4306</v>
      </c>
      <c r="B2708" s="10">
        <v>53070.6</v>
      </c>
      <c r="C2708" s="2" t="s">
        <v>11028</v>
      </c>
      <c r="D2708" s="2" t="s">
        <v>12</v>
      </c>
      <c r="E2708" s="9" t="s">
        <v>11029</v>
      </c>
      <c r="F2708" s="2" t="s">
        <v>11030</v>
      </c>
      <c r="G2708" s="2" t="s">
        <v>5</v>
      </c>
      <c r="H2708" s="2" t="s">
        <v>3901</v>
      </c>
      <c r="I2708" s="10">
        <v>53070.6</v>
      </c>
      <c r="J2708" s="2" t="s">
        <v>2336</v>
      </c>
      <c r="K2708" s="2" t="s">
        <v>2336</v>
      </c>
      <c r="L2708" s="2" t="s">
        <v>2336</v>
      </c>
      <c r="M2708" s="2" t="s">
        <v>2336</v>
      </c>
      <c r="N2708" s="2" t="s">
        <v>10229</v>
      </c>
    </row>
    <row r="2709" spans="1:14" ht="16.5" customHeight="1">
      <c r="A2709" s="2" t="s">
        <v>4306</v>
      </c>
      <c r="B2709" s="10">
        <v>1840384.67</v>
      </c>
      <c r="C2709" s="2" t="s">
        <v>11031</v>
      </c>
      <c r="D2709" s="2" t="s">
        <v>12</v>
      </c>
      <c r="E2709" s="9" t="s">
        <v>11032</v>
      </c>
      <c r="F2709" s="2" t="s">
        <v>11033</v>
      </c>
      <c r="G2709" s="2" t="s">
        <v>5</v>
      </c>
      <c r="H2709" s="2" t="s">
        <v>3901</v>
      </c>
      <c r="I2709" s="10">
        <v>1840384.67</v>
      </c>
      <c r="J2709" s="2" t="s">
        <v>2336</v>
      </c>
      <c r="K2709" s="2" t="s">
        <v>2336</v>
      </c>
      <c r="L2709" s="2" t="s">
        <v>2336</v>
      </c>
      <c r="M2709" s="2" t="s">
        <v>2336</v>
      </c>
      <c r="N2709" s="2" t="s">
        <v>10229</v>
      </c>
    </row>
    <row r="2710" spans="1:14" ht="16.5" customHeight="1">
      <c r="A2710" s="2" t="s">
        <v>4306</v>
      </c>
      <c r="B2710" s="4">
        <v>10092</v>
      </c>
      <c r="C2710" s="2" t="s">
        <v>11034</v>
      </c>
      <c r="D2710" s="2" t="s">
        <v>11</v>
      </c>
      <c r="E2710" s="9" t="s">
        <v>11035</v>
      </c>
      <c r="F2710" s="2" t="s">
        <v>11036</v>
      </c>
      <c r="G2710" s="2" t="s">
        <v>5</v>
      </c>
      <c r="H2710" s="2" t="s">
        <v>3901</v>
      </c>
      <c r="I2710" s="4">
        <v>10092</v>
      </c>
      <c r="J2710" s="2" t="s">
        <v>2336</v>
      </c>
      <c r="K2710" s="2" t="s">
        <v>2336</v>
      </c>
      <c r="L2710" s="2" t="s">
        <v>2336</v>
      </c>
      <c r="M2710" s="2" t="s">
        <v>2336</v>
      </c>
      <c r="N2710" s="2" t="s">
        <v>10229</v>
      </c>
    </row>
    <row r="2711" spans="1:14" ht="16.5" customHeight="1">
      <c r="A2711" s="2" t="s">
        <v>17</v>
      </c>
      <c r="B2711" s="4">
        <v>239250</v>
      </c>
      <c r="C2711" s="2" t="s">
        <v>11037</v>
      </c>
      <c r="D2711" s="2" t="s">
        <v>11</v>
      </c>
      <c r="E2711" s="9" t="s">
        <v>11038</v>
      </c>
      <c r="F2711" s="2" t="s">
        <v>11039</v>
      </c>
      <c r="G2711" s="2" t="s">
        <v>5</v>
      </c>
      <c r="H2711" s="2" t="s">
        <v>3901</v>
      </c>
      <c r="I2711" s="4">
        <v>239250</v>
      </c>
      <c r="J2711" s="2" t="s">
        <v>4266</v>
      </c>
      <c r="K2711" s="2" t="s">
        <v>4267</v>
      </c>
      <c r="L2711" s="2" t="s">
        <v>4268</v>
      </c>
      <c r="M2711" s="2" t="s">
        <v>3910</v>
      </c>
      <c r="N2711" s="2" t="s">
        <v>10229</v>
      </c>
    </row>
    <row r="2712" spans="1:14" ht="16.5" customHeight="1">
      <c r="A2712" s="2" t="s">
        <v>17</v>
      </c>
      <c r="B2712" s="10">
        <v>98847.32</v>
      </c>
      <c r="C2712" s="2" t="s">
        <v>11040</v>
      </c>
      <c r="D2712" s="2" t="s">
        <v>11</v>
      </c>
      <c r="E2712" s="9" t="s">
        <v>11041</v>
      </c>
      <c r="F2712" s="2" t="s">
        <v>11042</v>
      </c>
      <c r="G2712" s="2" t="s">
        <v>5</v>
      </c>
      <c r="H2712" s="2" t="s">
        <v>3901</v>
      </c>
      <c r="I2712" s="10">
        <v>98847.32</v>
      </c>
      <c r="J2712" s="2" t="s">
        <v>4266</v>
      </c>
      <c r="K2712" s="2" t="s">
        <v>4267</v>
      </c>
      <c r="L2712" s="2" t="s">
        <v>4268</v>
      </c>
      <c r="M2712" s="2" t="s">
        <v>3910</v>
      </c>
      <c r="N2712" s="2" t="s">
        <v>10229</v>
      </c>
    </row>
    <row r="2713" spans="1:14" ht="16.5" customHeight="1">
      <c r="A2713" s="2" t="s">
        <v>16</v>
      </c>
      <c r="B2713" s="4">
        <v>287980</v>
      </c>
      <c r="C2713" s="2" t="s">
        <v>11043</v>
      </c>
      <c r="D2713" s="2" t="s">
        <v>11</v>
      </c>
      <c r="E2713" s="9" t="s">
        <v>11044</v>
      </c>
      <c r="F2713" s="2" t="s">
        <v>11045</v>
      </c>
      <c r="G2713" s="2" t="s">
        <v>5</v>
      </c>
      <c r="H2713" s="2" t="s">
        <v>3901</v>
      </c>
      <c r="I2713" s="4">
        <v>292820</v>
      </c>
      <c r="J2713" s="2" t="s">
        <v>2336</v>
      </c>
      <c r="K2713" s="2" t="s">
        <v>2336</v>
      </c>
      <c r="L2713" s="2" t="s">
        <v>2336</v>
      </c>
      <c r="M2713" s="2" t="s">
        <v>2336</v>
      </c>
      <c r="N2713" s="2" t="s">
        <v>10229</v>
      </c>
    </row>
    <row r="2714" spans="1:14" ht="16.5" customHeight="1">
      <c r="A2714" s="2" t="s">
        <v>4306</v>
      </c>
      <c r="B2714" s="10">
        <v>1149414.33</v>
      </c>
      <c r="C2714" s="2" t="s">
        <v>11046</v>
      </c>
      <c r="D2714" s="2" t="s">
        <v>10</v>
      </c>
      <c r="E2714" s="9" t="s">
        <v>11047</v>
      </c>
      <c r="F2714" s="2" t="s">
        <v>11048</v>
      </c>
      <c r="G2714" s="2" t="s">
        <v>5</v>
      </c>
      <c r="H2714" s="2" t="s">
        <v>3901</v>
      </c>
      <c r="I2714" s="10">
        <v>1149414.33</v>
      </c>
      <c r="J2714" s="2" t="s">
        <v>2336</v>
      </c>
      <c r="K2714" s="2" t="s">
        <v>2336</v>
      </c>
      <c r="L2714" s="2" t="s">
        <v>2336</v>
      </c>
      <c r="M2714" s="2" t="s">
        <v>2336</v>
      </c>
      <c r="N2714" s="2" t="s">
        <v>19</v>
      </c>
    </row>
    <row r="2715" spans="1:14" ht="16.5" customHeight="1">
      <c r="A2715" s="2" t="s">
        <v>13</v>
      </c>
      <c r="B2715" s="10">
        <v>56985.37</v>
      </c>
      <c r="C2715" s="2" t="s">
        <v>11049</v>
      </c>
      <c r="D2715" s="2" t="s">
        <v>11</v>
      </c>
      <c r="E2715" s="9" t="s">
        <v>11050</v>
      </c>
      <c r="F2715" s="2" t="s">
        <v>11051</v>
      </c>
      <c r="G2715" s="2" t="s">
        <v>5</v>
      </c>
      <c r="H2715" s="2" t="s">
        <v>3901</v>
      </c>
      <c r="I2715" s="10">
        <v>81833.289999999994</v>
      </c>
      <c r="J2715" s="2" t="s">
        <v>2336</v>
      </c>
      <c r="K2715" s="2" t="s">
        <v>2336</v>
      </c>
      <c r="L2715" s="2" t="s">
        <v>2336</v>
      </c>
      <c r="M2715" s="2" t="s">
        <v>2336</v>
      </c>
      <c r="N2715" s="2" t="s">
        <v>10229</v>
      </c>
    </row>
    <row r="2716" spans="1:14" ht="16.5" customHeight="1">
      <c r="A2716" s="2" t="s">
        <v>16</v>
      </c>
      <c r="B2716" s="10">
        <v>605193.6</v>
      </c>
      <c r="C2716" s="2" t="s">
        <v>10613</v>
      </c>
      <c r="D2716" s="2" t="s">
        <v>12</v>
      </c>
      <c r="E2716" s="9" t="s">
        <v>11052</v>
      </c>
      <c r="F2716" s="2" t="s">
        <v>10615</v>
      </c>
      <c r="G2716" s="2" t="s">
        <v>5</v>
      </c>
      <c r="H2716" s="2" t="s">
        <v>3901</v>
      </c>
      <c r="I2716" s="4">
        <v>819533</v>
      </c>
      <c r="J2716" s="2" t="s">
        <v>2336</v>
      </c>
      <c r="K2716" s="2" t="s">
        <v>2336</v>
      </c>
      <c r="L2716" s="2" t="s">
        <v>2336</v>
      </c>
      <c r="M2716" s="2" t="s">
        <v>2336</v>
      </c>
      <c r="N2716" s="2" t="s">
        <v>10229</v>
      </c>
    </row>
    <row r="2717" spans="1:14" ht="16.5" customHeight="1">
      <c r="A2717" s="2" t="s">
        <v>16</v>
      </c>
      <c r="B2717" s="4">
        <v>121000</v>
      </c>
      <c r="C2717" s="2" t="s">
        <v>11053</v>
      </c>
      <c r="D2717" s="2" t="s">
        <v>11</v>
      </c>
      <c r="E2717" s="9" t="s">
        <v>11054</v>
      </c>
      <c r="F2717" s="2" t="s">
        <v>11055</v>
      </c>
      <c r="G2717" s="2" t="s">
        <v>5</v>
      </c>
      <c r="H2717" s="2" t="s">
        <v>3901</v>
      </c>
      <c r="I2717" s="10">
        <v>217384.66</v>
      </c>
      <c r="J2717" s="2" t="s">
        <v>2336</v>
      </c>
      <c r="K2717" s="2" t="s">
        <v>2336</v>
      </c>
      <c r="L2717" s="2" t="s">
        <v>2336</v>
      </c>
      <c r="M2717" s="2" t="s">
        <v>2336</v>
      </c>
      <c r="N2717" s="2" t="s">
        <v>10229</v>
      </c>
    </row>
    <row r="2718" spans="1:14" ht="16.5" customHeight="1">
      <c r="A2718" s="2" t="s">
        <v>14</v>
      </c>
      <c r="B2718" s="4">
        <v>813362</v>
      </c>
      <c r="C2718" s="2" t="s">
        <v>11056</v>
      </c>
      <c r="D2718" s="2" t="s">
        <v>10</v>
      </c>
      <c r="E2718" s="9" t="s">
        <v>11057</v>
      </c>
      <c r="F2718" s="2" t="s">
        <v>11058</v>
      </c>
      <c r="G2718" s="2" t="s">
        <v>5</v>
      </c>
      <c r="H2718" s="2" t="s">
        <v>3901</v>
      </c>
      <c r="I2718" s="10">
        <v>813543.5</v>
      </c>
      <c r="J2718" s="2" t="s">
        <v>2336</v>
      </c>
      <c r="K2718" s="2" t="s">
        <v>2336</v>
      </c>
      <c r="L2718" s="2" t="s">
        <v>2336</v>
      </c>
      <c r="M2718" s="2" t="s">
        <v>2336</v>
      </c>
      <c r="N2718" s="2" t="s">
        <v>10229</v>
      </c>
    </row>
    <row r="2719" spans="1:14" ht="16.5" customHeight="1">
      <c r="A2719" s="2" t="s">
        <v>16</v>
      </c>
      <c r="B2719" s="4">
        <v>57959</v>
      </c>
      <c r="C2719" s="2" t="s">
        <v>11059</v>
      </c>
      <c r="D2719" s="2" t="s">
        <v>11</v>
      </c>
      <c r="E2719" s="9" t="s">
        <v>11060</v>
      </c>
      <c r="F2719" s="2" t="s">
        <v>11061</v>
      </c>
      <c r="G2719" s="2" t="s">
        <v>5</v>
      </c>
      <c r="H2719" s="2" t="s">
        <v>3901</v>
      </c>
      <c r="I2719" s="4">
        <v>57959</v>
      </c>
      <c r="J2719" s="2" t="s">
        <v>2336</v>
      </c>
      <c r="K2719" s="2" t="s">
        <v>2336</v>
      </c>
      <c r="L2719" s="2" t="s">
        <v>2336</v>
      </c>
      <c r="M2719" s="2" t="s">
        <v>2336</v>
      </c>
      <c r="N2719" s="2" t="s">
        <v>10229</v>
      </c>
    </row>
    <row r="2720" spans="1:14" ht="16.5" customHeight="1">
      <c r="A2720" s="2" t="s">
        <v>15</v>
      </c>
      <c r="B2720" s="10">
        <v>41442.5</v>
      </c>
      <c r="C2720" s="2" t="s">
        <v>11062</v>
      </c>
      <c r="D2720" s="2" t="s">
        <v>12</v>
      </c>
      <c r="E2720" s="9" t="s">
        <v>11063</v>
      </c>
      <c r="F2720" s="2" t="s">
        <v>11064</v>
      </c>
      <c r="G2720" s="2" t="s">
        <v>5</v>
      </c>
      <c r="H2720" s="2" t="s">
        <v>3901</v>
      </c>
      <c r="I2720" s="4">
        <v>43076</v>
      </c>
      <c r="J2720" s="2" t="s">
        <v>2336</v>
      </c>
      <c r="K2720" s="2" t="s">
        <v>2336</v>
      </c>
      <c r="L2720" s="2" t="s">
        <v>2336</v>
      </c>
      <c r="M2720" s="2" t="s">
        <v>2336</v>
      </c>
      <c r="N2720" s="2" t="s">
        <v>10229</v>
      </c>
    </row>
    <row r="2721" spans="1:14" ht="16.5" customHeight="1">
      <c r="A2721" s="2" t="s">
        <v>15</v>
      </c>
      <c r="B2721" s="10">
        <v>40838.589999999997</v>
      </c>
      <c r="C2721" s="2" t="s">
        <v>11065</v>
      </c>
      <c r="D2721" s="2" t="s">
        <v>12</v>
      </c>
      <c r="E2721" s="9" t="s">
        <v>11066</v>
      </c>
      <c r="F2721" s="2" t="s">
        <v>11067</v>
      </c>
      <c r="G2721" s="2" t="s">
        <v>5</v>
      </c>
      <c r="H2721" s="2" t="s">
        <v>3901</v>
      </c>
      <c r="I2721" s="4">
        <v>43560</v>
      </c>
      <c r="J2721" s="2" t="s">
        <v>2336</v>
      </c>
      <c r="K2721" s="2" t="s">
        <v>2336</v>
      </c>
      <c r="L2721" s="2" t="s">
        <v>2336</v>
      </c>
      <c r="M2721" s="2" t="s">
        <v>2336</v>
      </c>
      <c r="N2721" s="2" t="s">
        <v>10229</v>
      </c>
    </row>
    <row r="2722" spans="1:14" ht="16.5" customHeight="1">
      <c r="A2722" s="2" t="s">
        <v>4306</v>
      </c>
      <c r="B2722" s="4">
        <v>39000</v>
      </c>
      <c r="C2722" s="2" t="s">
        <v>11068</v>
      </c>
      <c r="D2722" s="2" t="s">
        <v>12</v>
      </c>
      <c r="E2722" s="9" t="s">
        <v>11069</v>
      </c>
      <c r="F2722" s="2" t="s">
        <v>11070</v>
      </c>
      <c r="G2722" s="2" t="s">
        <v>5</v>
      </c>
      <c r="H2722" s="2" t="s">
        <v>3901</v>
      </c>
      <c r="I2722" s="4">
        <v>39000</v>
      </c>
      <c r="J2722" s="2" t="s">
        <v>2336</v>
      </c>
      <c r="K2722" s="2" t="s">
        <v>2336</v>
      </c>
      <c r="L2722" s="2" t="s">
        <v>2336</v>
      </c>
      <c r="M2722" s="2" t="s">
        <v>2336</v>
      </c>
      <c r="N2722" s="2" t="s">
        <v>10229</v>
      </c>
    </row>
    <row r="2723" spans="1:14" ht="16.5" customHeight="1">
      <c r="A2723" s="2" t="s">
        <v>17</v>
      </c>
      <c r="B2723" s="10">
        <v>15749.3</v>
      </c>
      <c r="C2723" s="2" t="s">
        <v>11071</v>
      </c>
      <c r="D2723" s="2" t="s">
        <v>11</v>
      </c>
      <c r="E2723" s="9" t="s">
        <v>11072</v>
      </c>
      <c r="F2723" s="2" t="s">
        <v>11073</v>
      </c>
      <c r="G2723" s="2" t="s">
        <v>5</v>
      </c>
      <c r="H2723" s="2" t="s">
        <v>3901</v>
      </c>
      <c r="I2723" s="10">
        <v>15749.3</v>
      </c>
      <c r="J2723" s="2" t="s">
        <v>4266</v>
      </c>
      <c r="K2723" s="2" t="s">
        <v>4267</v>
      </c>
      <c r="L2723" s="2" t="s">
        <v>4268</v>
      </c>
      <c r="M2723" s="2" t="s">
        <v>3910</v>
      </c>
      <c r="N2723" s="2" t="s">
        <v>10229</v>
      </c>
    </row>
    <row r="2724" spans="1:14" ht="16.5" customHeight="1">
      <c r="A2724" s="2" t="s">
        <v>4306</v>
      </c>
      <c r="B2724" s="4">
        <v>7260</v>
      </c>
      <c r="C2724" s="2" t="s">
        <v>11074</v>
      </c>
      <c r="D2724" s="2" t="s">
        <v>11</v>
      </c>
      <c r="E2724" s="9" t="s">
        <v>11075</v>
      </c>
      <c r="F2724" s="2" t="s">
        <v>11076</v>
      </c>
      <c r="G2724" s="2" t="s">
        <v>5</v>
      </c>
      <c r="H2724" s="2" t="s">
        <v>3901</v>
      </c>
      <c r="I2724" s="4">
        <v>7260</v>
      </c>
      <c r="J2724" s="2" t="s">
        <v>2336</v>
      </c>
      <c r="K2724" s="2" t="s">
        <v>2336</v>
      </c>
      <c r="L2724" s="2" t="s">
        <v>2336</v>
      </c>
      <c r="M2724" s="2" t="s">
        <v>2336</v>
      </c>
      <c r="N2724" s="2" t="s">
        <v>10229</v>
      </c>
    </row>
    <row r="2725" spans="1:14" ht="16.5" customHeight="1">
      <c r="A2725" s="2" t="s">
        <v>4306</v>
      </c>
      <c r="B2725" s="4">
        <v>12100</v>
      </c>
      <c r="C2725" s="2" t="s">
        <v>11077</v>
      </c>
      <c r="D2725" s="2" t="s">
        <v>11</v>
      </c>
      <c r="E2725" s="9" t="s">
        <v>11078</v>
      </c>
      <c r="F2725" s="2" t="s">
        <v>11079</v>
      </c>
      <c r="G2725" s="2" t="s">
        <v>5</v>
      </c>
      <c r="H2725" s="2" t="s">
        <v>3901</v>
      </c>
      <c r="I2725" s="4">
        <v>12100</v>
      </c>
      <c r="J2725" s="2" t="s">
        <v>2336</v>
      </c>
      <c r="K2725" s="2" t="s">
        <v>2336</v>
      </c>
      <c r="L2725" s="2" t="s">
        <v>2336</v>
      </c>
      <c r="M2725" s="2" t="s">
        <v>2336</v>
      </c>
      <c r="N2725" s="2" t="s">
        <v>10229</v>
      </c>
    </row>
    <row r="2726" spans="1:14" ht="16.5" customHeight="1">
      <c r="A2726" s="2" t="s">
        <v>15</v>
      </c>
      <c r="B2726" s="10">
        <v>2692.25</v>
      </c>
      <c r="C2726" s="2" t="s">
        <v>11080</v>
      </c>
      <c r="D2726" s="2" t="s">
        <v>12</v>
      </c>
      <c r="E2726" s="9" t="s">
        <v>11081</v>
      </c>
      <c r="F2726" s="2" t="s">
        <v>11082</v>
      </c>
      <c r="G2726" s="2" t="s">
        <v>5</v>
      </c>
      <c r="H2726" s="2" t="s">
        <v>3901</v>
      </c>
      <c r="I2726" s="4">
        <v>3000</v>
      </c>
      <c r="J2726" s="2" t="s">
        <v>2336</v>
      </c>
      <c r="K2726" s="2" t="s">
        <v>2336</v>
      </c>
      <c r="L2726" s="2" t="s">
        <v>2336</v>
      </c>
      <c r="M2726" s="2" t="s">
        <v>2336</v>
      </c>
      <c r="N2726" s="2" t="s">
        <v>10229</v>
      </c>
    </row>
    <row r="2727" spans="1:14" ht="16.5" customHeight="1">
      <c r="A2727" s="2" t="s">
        <v>15</v>
      </c>
      <c r="B2727" s="10">
        <v>1700.05</v>
      </c>
      <c r="C2727" s="2" t="s">
        <v>11080</v>
      </c>
      <c r="D2727" s="2" t="s">
        <v>12</v>
      </c>
      <c r="E2727" s="9" t="s">
        <v>11083</v>
      </c>
      <c r="F2727" s="2" t="s">
        <v>11082</v>
      </c>
      <c r="G2727" s="2" t="s">
        <v>5</v>
      </c>
      <c r="H2727" s="2" t="s">
        <v>3901</v>
      </c>
      <c r="I2727" s="4">
        <v>2000</v>
      </c>
      <c r="J2727" s="2" t="s">
        <v>2336</v>
      </c>
      <c r="K2727" s="2" t="s">
        <v>2336</v>
      </c>
      <c r="L2727" s="2" t="s">
        <v>2336</v>
      </c>
      <c r="M2727" s="2" t="s">
        <v>2336</v>
      </c>
      <c r="N2727" s="2" t="s">
        <v>10229</v>
      </c>
    </row>
    <row r="2728" spans="1:14" ht="16.5" customHeight="1">
      <c r="A2728" s="2" t="s">
        <v>15</v>
      </c>
      <c r="B2728" s="10">
        <v>590.48</v>
      </c>
      <c r="C2728" s="2" t="s">
        <v>11080</v>
      </c>
      <c r="D2728" s="2" t="s">
        <v>12</v>
      </c>
      <c r="E2728" s="9" t="s">
        <v>11084</v>
      </c>
      <c r="F2728" s="2" t="s">
        <v>11082</v>
      </c>
      <c r="G2728" s="2" t="s">
        <v>5</v>
      </c>
      <c r="H2728" s="2" t="s">
        <v>3901</v>
      </c>
      <c r="I2728" s="4">
        <v>800</v>
      </c>
      <c r="J2728" s="2" t="s">
        <v>2336</v>
      </c>
      <c r="K2728" s="2" t="s">
        <v>2336</v>
      </c>
      <c r="L2728" s="2" t="s">
        <v>2336</v>
      </c>
      <c r="M2728" s="2" t="s">
        <v>2336</v>
      </c>
      <c r="N2728" s="2" t="s">
        <v>10229</v>
      </c>
    </row>
    <row r="2729" spans="1:14" ht="16.5" customHeight="1">
      <c r="A2729" s="2" t="s">
        <v>15</v>
      </c>
      <c r="B2729" s="10">
        <v>469.48</v>
      </c>
      <c r="C2729" s="2" t="s">
        <v>11080</v>
      </c>
      <c r="D2729" s="2" t="s">
        <v>12</v>
      </c>
      <c r="E2729" s="9" t="s">
        <v>11085</v>
      </c>
      <c r="F2729" s="2" t="s">
        <v>11082</v>
      </c>
      <c r="G2729" s="2" t="s">
        <v>5</v>
      </c>
      <c r="H2729" s="2" t="s">
        <v>3901</v>
      </c>
      <c r="I2729" s="4">
        <v>700</v>
      </c>
      <c r="J2729" s="2" t="s">
        <v>2336</v>
      </c>
      <c r="K2729" s="2" t="s">
        <v>2336</v>
      </c>
      <c r="L2729" s="2" t="s">
        <v>2336</v>
      </c>
      <c r="M2729" s="2" t="s">
        <v>2336</v>
      </c>
      <c r="N2729" s="2" t="s">
        <v>10229</v>
      </c>
    </row>
    <row r="2730" spans="1:14" ht="16.5" customHeight="1">
      <c r="A2730" s="2" t="s">
        <v>15</v>
      </c>
      <c r="B2730" s="10">
        <v>590.48</v>
      </c>
      <c r="C2730" s="2" t="s">
        <v>11080</v>
      </c>
      <c r="D2730" s="2" t="s">
        <v>12</v>
      </c>
      <c r="E2730" s="9" t="s">
        <v>11086</v>
      </c>
      <c r="F2730" s="2" t="s">
        <v>11082</v>
      </c>
      <c r="G2730" s="2" t="s">
        <v>5</v>
      </c>
      <c r="H2730" s="2" t="s">
        <v>3901</v>
      </c>
      <c r="I2730" s="4">
        <v>1000</v>
      </c>
      <c r="J2730" s="2" t="s">
        <v>2336</v>
      </c>
      <c r="K2730" s="2" t="s">
        <v>2336</v>
      </c>
      <c r="L2730" s="2" t="s">
        <v>2336</v>
      </c>
      <c r="M2730" s="2" t="s">
        <v>2336</v>
      </c>
      <c r="N2730" s="2" t="s">
        <v>10229</v>
      </c>
    </row>
    <row r="2731" spans="1:14" ht="16.5" customHeight="1">
      <c r="A2731" s="2" t="s">
        <v>15</v>
      </c>
      <c r="B2731" s="10">
        <v>16794.8</v>
      </c>
      <c r="C2731" s="2" t="s">
        <v>11080</v>
      </c>
      <c r="D2731" s="2" t="s">
        <v>12</v>
      </c>
      <c r="E2731" s="9" t="s">
        <v>11087</v>
      </c>
      <c r="F2731" s="2" t="s">
        <v>11082</v>
      </c>
      <c r="G2731" s="2" t="s">
        <v>5</v>
      </c>
      <c r="H2731" s="2" t="s">
        <v>3901</v>
      </c>
      <c r="I2731" s="4">
        <v>18000</v>
      </c>
      <c r="J2731" s="2" t="s">
        <v>2336</v>
      </c>
      <c r="K2731" s="2" t="s">
        <v>2336</v>
      </c>
      <c r="L2731" s="2" t="s">
        <v>2336</v>
      </c>
      <c r="M2731" s="2" t="s">
        <v>2336</v>
      </c>
      <c r="N2731" s="2" t="s">
        <v>10229</v>
      </c>
    </row>
    <row r="2732" spans="1:14" ht="16.5" customHeight="1">
      <c r="A2732" s="2" t="s">
        <v>15</v>
      </c>
      <c r="B2732" s="10">
        <v>1800.48</v>
      </c>
      <c r="C2732" s="2" t="s">
        <v>11080</v>
      </c>
      <c r="D2732" s="2" t="s">
        <v>12</v>
      </c>
      <c r="E2732" s="9" t="s">
        <v>11088</v>
      </c>
      <c r="F2732" s="2" t="s">
        <v>11082</v>
      </c>
      <c r="G2732" s="2" t="s">
        <v>5</v>
      </c>
      <c r="H2732" s="2" t="s">
        <v>3901</v>
      </c>
      <c r="I2732" s="4">
        <v>2000</v>
      </c>
      <c r="J2732" s="2" t="s">
        <v>2336</v>
      </c>
      <c r="K2732" s="2" t="s">
        <v>2336</v>
      </c>
      <c r="L2732" s="2" t="s">
        <v>2336</v>
      </c>
      <c r="M2732" s="2" t="s">
        <v>2336</v>
      </c>
      <c r="N2732" s="2" t="s">
        <v>10229</v>
      </c>
    </row>
    <row r="2733" spans="1:14" ht="16.5" customHeight="1">
      <c r="A2733" s="2" t="s">
        <v>15</v>
      </c>
      <c r="B2733" s="10">
        <v>1863.4</v>
      </c>
      <c r="C2733" s="2" t="s">
        <v>11080</v>
      </c>
      <c r="D2733" s="2" t="s">
        <v>12</v>
      </c>
      <c r="E2733" s="9" t="s">
        <v>11089</v>
      </c>
      <c r="F2733" s="2" t="s">
        <v>11082</v>
      </c>
      <c r="G2733" s="2" t="s">
        <v>5</v>
      </c>
      <c r="H2733" s="2" t="s">
        <v>3901</v>
      </c>
      <c r="I2733" s="4">
        <v>2000</v>
      </c>
      <c r="J2733" s="2" t="s">
        <v>2336</v>
      </c>
      <c r="K2733" s="2" t="s">
        <v>2336</v>
      </c>
      <c r="L2733" s="2" t="s">
        <v>2336</v>
      </c>
      <c r="M2733" s="2" t="s">
        <v>2336</v>
      </c>
      <c r="N2733" s="2" t="s">
        <v>10229</v>
      </c>
    </row>
    <row r="2734" spans="1:14" ht="16.5" customHeight="1">
      <c r="A2734" s="2" t="s">
        <v>15</v>
      </c>
      <c r="B2734" s="10">
        <v>1560.9</v>
      </c>
      <c r="C2734" s="2" t="s">
        <v>11080</v>
      </c>
      <c r="D2734" s="2" t="s">
        <v>12</v>
      </c>
      <c r="E2734" s="9" t="s">
        <v>11090</v>
      </c>
      <c r="F2734" s="2" t="s">
        <v>11082</v>
      </c>
      <c r="G2734" s="2" t="s">
        <v>5</v>
      </c>
      <c r="H2734" s="2" t="s">
        <v>3901</v>
      </c>
      <c r="I2734" s="4">
        <v>2000</v>
      </c>
      <c r="J2734" s="2" t="s">
        <v>2336</v>
      </c>
      <c r="K2734" s="2" t="s">
        <v>2336</v>
      </c>
      <c r="L2734" s="2" t="s">
        <v>2336</v>
      </c>
      <c r="M2734" s="2" t="s">
        <v>2336</v>
      </c>
      <c r="N2734" s="2" t="s">
        <v>10229</v>
      </c>
    </row>
    <row r="2735" spans="1:14" ht="16.5" customHeight="1">
      <c r="A2735" s="2" t="s">
        <v>15</v>
      </c>
      <c r="B2735" s="10">
        <v>1790.8</v>
      </c>
      <c r="C2735" s="2" t="s">
        <v>11080</v>
      </c>
      <c r="D2735" s="2" t="s">
        <v>12</v>
      </c>
      <c r="E2735" s="9" t="s">
        <v>11091</v>
      </c>
      <c r="F2735" s="2" t="s">
        <v>11082</v>
      </c>
      <c r="G2735" s="2" t="s">
        <v>5</v>
      </c>
      <c r="H2735" s="2" t="s">
        <v>3901</v>
      </c>
      <c r="I2735" s="4">
        <v>3500</v>
      </c>
      <c r="J2735" s="2" t="s">
        <v>2336</v>
      </c>
      <c r="K2735" s="2" t="s">
        <v>2336</v>
      </c>
      <c r="L2735" s="2" t="s">
        <v>2336</v>
      </c>
      <c r="M2735" s="2" t="s">
        <v>2336</v>
      </c>
      <c r="N2735" s="2" t="s">
        <v>10229</v>
      </c>
    </row>
    <row r="2736" spans="1:14" ht="16.5" customHeight="1">
      <c r="A2736" s="2" t="s">
        <v>4306</v>
      </c>
      <c r="B2736" s="10">
        <v>21961.5</v>
      </c>
      <c r="C2736" s="2" t="s">
        <v>11092</v>
      </c>
      <c r="D2736" s="2" t="s">
        <v>12</v>
      </c>
      <c r="E2736" s="9" t="s">
        <v>11093</v>
      </c>
      <c r="F2736" s="2" t="s">
        <v>11094</v>
      </c>
      <c r="G2736" s="2" t="s">
        <v>5</v>
      </c>
      <c r="H2736" s="2" t="s">
        <v>3901</v>
      </c>
      <c r="I2736" s="10">
        <v>21961.5</v>
      </c>
      <c r="J2736" s="2" t="s">
        <v>2336</v>
      </c>
      <c r="K2736" s="2" t="s">
        <v>2336</v>
      </c>
      <c r="L2736" s="2" t="s">
        <v>2336</v>
      </c>
      <c r="M2736" s="2" t="s">
        <v>2336</v>
      </c>
      <c r="N2736" s="2" t="s">
        <v>10229</v>
      </c>
    </row>
    <row r="2737" spans="1:14" ht="16.5" customHeight="1">
      <c r="A2737" s="2" t="s">
        <v>4306</v>
      </c>
      <c r="B2737" s="10">
        <v>93218.63</v>
      </c>
      <c r="C2737" s="2" t="s">
        <v>11095</v>
      </c>
      <c r="D2737" s="2" t="s">
        <v>12</v>
      </c>
      <c r="E2737" s="9" t="s">
        <v>11096</v>
      </c>
      <c r="F2737" s="2" t="s">
        <v>11097</v>
      </c>
      <c r="G2737" s="2" t="s">
        <v>5</v>
      </c>
      <c r="H2737" s="2" t="s">
        <v>3901</v>
      </c>
      <c r="I2737" s="10">
        <v>93218.63</v>
      </c>
      <c r="J2737" s="2" t="s">
        <v>2336</v>
      </c>
      <c r="K2737" s="2" t="s">
        <v>2336</v>
      </c>
      <c r="L2737" s="2" t="s">
        <v>2336</v>
      </c>
      <c r="M2737" s="2" t="s">
        <v>2336</v>
      </c>
      <c r="N2737" s="2" t="s">
        <v>10229</v>
      </c>
    </row>
    <row r="2738" spans="1:14" ht="16.5" customHeight="1">
      <c r="A2738" s="2" t="s">
        <v>17</v>
      </c>
      <c r="B2738" s="10">
        <v>67421.64</v>
      </c>
      <c r="C2738" s="2" t="s">
        <v>11098</v>
      </c>
      <c r="D2738" s="2" t="s">
        <v>11</v>
      </c>
      <c r="E2738" s="9" t="s">
        <v>11099</v>
      </c>
      <c r="F2738" s="2" t="s">
        <v>11100</v>
      </c>
      <c r="G2738" s="2" t="s">
        <v>5</v>
      </c>
      <c r="H2738" s="2" t="s">
        <v>3901</v>
      </c>
      <c r="I2738" s="10">
        <v>67421.64</v>
      </c>
      <c r="J2738" s="2" t="s">
        <v>4266</v>
      </c>
      <c r="K2738" s="2" t="s">
        <v>4267</v>
      </c>
      <c r="L2738" s="2" t="s">
        <v>4268</v>
      </c>
      <c r="M2738" s="2" t="s">
        <v>3910</v>
      </c>
      <c r="N2738" s="2" t="s">
        <v>10229</v>
      </c>
    </row>
    <row r="2739" spans="1:14" ht="16.5" customHeight="1">
      <c r="A2739" s="2" t="s">
        <v>17</v>
      </c>
      <c r="B2739" s="4">
        <v>442376</v>
      </c>
      <c r="C2739" s="2" t="s">
        <v>11101</v>
      </c>
      <c r="D2739" s="2" t="s">
        <v>11</v>
      </c>
      <c r="E2739" s="9" t="s">
        <v>11102</v>
      </c>
      <c r="F2739" s="2" t="s">
        <v>11103</v>
      </c>
      <c r="G2739" s="2" t="s">
        <v>5</v>
      </c>
      <c r="H2739" s="2" t="s">
        <v>3901</v>
      </c>
      <c r="I2739" s="4">
        <v>442376</v>
      </c>
      <c r="J2739" s="2" t="s">
        <v>4266</v>
      </c>
      <c r="K2739" s="2" t="s">
        <v>11104</v>
      </c>
      <c r="L2739" s="2" t="s">
        <v>4478</v>
      </c>
      <c r="M2739" s="2" t="s">
        <v>11105</v>
      </c>
      <c r="N2739" s="2" t="s">
        <v>10229</v>
      </c>
    </row>
    <row r="2740" spans="1:14" ht="16.5" customHeight="1">
      <c r="A2740" s="2" t="s">
        <v>15</v>
      </c>
      <c r="B2740" s="10">
        <v>69998.5</v>
      </c>
      <c r="C2740" s="2" t="s">
        <v>11106</v>
      </c>
      <c r="D2740" s="2" t="s">
        <v>12</v>
      </c>
      <c r="E2740" s="9" t="s">
        <v>11107</v>
      </c>
      <c r="F2740" s="2" t="s">
        <v>11108</v>
      </c>
      <c r="G2740" s="2" t="s">
        <v>5</v>
      </c>
      <c r="H2740" s="2" t="s">
        <v>3901</v>
      </c>
      <c r="I2740" s="4">
        <v>70000</v>
      </c>
      <c r="J2740" s="2" t="s">
        <v>2336</v>
      </c>
      <c r="K2740" s="2" t="s">
        <v>2336</v>
      </c>
      <c r="L2740" s="2" t="s">
        <v>2336</v>
      </c>
      <c r="M2740" s="2" t="s">
        <v>2336</v>
      </c>
      <c r="N2740" s="2" t="s">
        <v>10229</v>
      </c>
    </row>
    <row r="2741" spans="1:14" ht="16.5" customHeight="1">
      <c r="A2741" s="2" t="s">
        <v>17</v>
      </c>
      <c r="B2741" s="10">
        <v>355173.02</v>
      </c>
      <c r="C2741" s="2" t="s">
        <v>11109</v>
      </c>
      <c r="D2741" s="2" t="s">
        <v>12</v>
      </c>
      <c r="E2741" s="9" t="s">
        <v>11110</v>
      </c>
      <c r="F2741" s="2" t="s">
        <v>11111</v>
      </c>
      <c r="G2741" s="2" t="s">
        <v>5</v>
      </c>
      <c r="H2741" s="2" t="s">
        <v>3901</v>
      </c>
      <c r="I2741" s="4">
        <v>406560</v>
      </c>
      <c r="J2741" s="2" t="s">
        <v>4266</v>
      </c>
      <c r="K2741" s="2" t="s">
        <v>4267</v>
      </c>
      <c r="L2741" s="2" t="s">
        <v>4478</v>
      </c>
      <c r="M2741" s="2" t="s">
        <v>4663</v>
      </c>
      <c r="N2741" s="2" t="s">
        <v>10229</v>
      </c>
    </row>
    <row r="2742" spans="1:14" ht="16.5" customHeight="1">
      <c r="A2742" s="2" t="s">
        <v>14</v>
      </c>
      <c r="B2742" s="10">
        <v>132577.28</v>
      </c>
      <c r="C2742" s="2" t="s">
        <v>11112</v>
      </c>
      <c r="D2742" s="2" t="s">
        <v>10</v>
      </c>
      <c r="E2742" s="9" t="s">
        <v>11113</v>
      </c>
      <c r="F2742" s="2" t="s">
        <v>11114</v>
      </c>
      <c r="G2742" s="2" t="s">
        <v>5</v>
      </c>
      <c r="H2742" s="2" t="s">
        <v>3901</v>
      </c>
      <c r="I2742" s="10">
        <v>168034.03</v>
      </c>
      <c r="J2742" s="2" t="s">
        <v>2336</v>
      </c>
      <c r="K2742" s="2" t="s">
        <v>2336</v>
      </c>
      <c r="L2742" s="2" t="s">
        <v>2336</v>
      </c>
      <c r="M2742" s="2" t="s">
        <v>2336</v>
      </c>
      <c r="N2742" s="2" t="s">
        <v>19</v>
      </c>
    </row>
    <row r="2743" spans="1:14" ht="16.5" customHeight="1">
      <c r="A2743" s="2" t="s">
        <v>17</v>
      </c>
      <c r="B2743" s="10">
        <v>173276.84</v>
      </c>
      <c r="C2743" s="2" t="s">
        <v>11115</v>
      </c>
      <c r="D2743" s="2" t="s">
        <v>11</v>
      </c>
      <c r="E2743" s="9" t="s">
        <v>11116</v>
      </c>
      <c r="F2743" s="2" t="s">
        <v>11117</v>
      </c>
      <c r="G2743" s="2" t="s">
        <v>5</v>
      </c>
      <c r="H2743" s="2" t="s">
        <v>3901</v>
      </c>
      <c r="I2743" s="10">
        <v>173276.84</v>
      </c>
      <c r="J2743" s="2" t="s">
        <v>4266</v>
      </c>
      <c r="K2743" s="2" t="s">
        <v>4267</v>
      </c>
      <c r="L2743" s="2" t="s">
        <v>4268</v>
      </c>
      <c r="M2743" s="2" t="s">
        <v>3910</v>
      </c>
      <c r="N2743" s="2" t="s">
        <v>10229</v>
      </c>
    </row>
    <row r="2744" spans="1:14" ht="16.5" customHeight="1">
      <c r="A2744" s="2" t="s">
        <v>15</v>
      </c>
      <c r="B2744" s="10">
        <v>30765.040000000001</v>
      </c>
      <c r="C2744" s="2" t="s">
        <v>11118</v>
      </c>
      <c r="D2744" s="2" t="s">
        <v>12</v>
      </c>
      <c r="E2744" s="9" t="s">
        <v>11119</v>
      </c>
      <c r="F2744" s="2" t="s">
        <v>11120</v>
      </c>
      <c r="G2744" s="2" t="s">
        <v>5</v>
      </c>
      <c r="H2744" s="2" t="s">
        <v>3901</v>
      </c>
      <c r="I2744" s="4">
        <v>31000</v>
      </c>
      <c r="J2744" s="2" t="s">
        <v>2336</v>
      </c>
      <c r="K2744" s="2" t="s">
        <v>2336</v>
      </c>
      <c r="L2744" s="2" t="s">
        <v>2336</v>
      </c>
      <c r="M2744" s="2" t="s">
        <v>2336</v>
      </c>
      <c r="N2744" s="2" t="s">
        <v>10229</v>
      </c>
    </row>
    <row r="2745" spans="1:14" ht="16.5" customHeight="1">
      <c r="A2745" s="2" t="s">
        <v>17</v>
      </c>
      <c r="B2745" s="10">
        <v>257690.64</v>
      </c>
      <c r="C2745" s="2" t="s">
        <v>11121</v>
      </c>
      <c r="D2745" s="2" t="s">
        <v>10</v>
      </c>
      <c r="E2745" s="9" t="s">
        <v>11122</v>
      </c>
      <c r="F2745" s="2" t="s">
        <v>11123</v>
      </c>
      <c r="G2745" s="2" t="s">
        <v>5</v>
      </c>
      <c r="H2745" s="2" t="s">
        <v>3901</v>
      </c>
      <c r="I2745" s="10">
        <v>257690.64</v>
      </c>
      <c r="J2745" s="2" t="s">
        <v>4266</v>
      </c>
      <c r="K2745" s="2" t="s">
        <v>10275</v>
      </c>
      <c r="L2745" s="2" t="s">
        <v>4742</v>
      </c>
      <c r="M2745" s="2" t="s">
        <v>10276</v>
      </c>
      <c r="N2745" s="2" t="s">
        <v>10229</v>
      </c>
    </row>
    <row r="2746" spans="1:14" ht="16.5" customHeight="1">
      <c r="A2746" s="2" t="s">
        <v>16</v>
      </c>
      <c r="B2746" s="10">
        <v>2613.6</v>
      </c>
      <c r="C2746" s="2" t="s">
        <v>11124</v>
      </c>
      <c r="D2746" s="2" t="s">
        <v>12</v>
      </c>
      <c r="E2746" s="9" t="s">
        <v>11125</v>
      </c>
      <c r="F2746" s="2" t="s">
        <v>11126</v>
      </c>
      <c r="G2746" s="2" t="s">
        <v>5</v>
      </c>
      <c r="H2746" s="2" t="s">
        <v>3901</v>
      </c>
      <c r="I2746" s="10">
        <v>5226.04</v>
      </c>
      <c r="J2746" s="2" t="s">
        <v>2336</v>
      </c>
      <c r="K2746" s="2" t="s">
        <v>2336</v>
      </c>
      <c r="L2746" s="2" t="s">
        <v>2336</v>
      </c>
      <c r="M2746" s="2" t="s">
        <v>2336</v>
      </c>
      <c r="N2746" s="2" t="s">
        <v>10229</v>
      </c>
    </row>
    <row r="2747" spans="1:14" ht="16.5" customHeight="1">
      <c r="A2747" s="2" t="s">
        <v>13</v>
      </c>
      <c r="B2747" s="10">
        <v>2660.55</v>
      </c>
      <c r="C2747" s="2" t="s">
        <v>11127</v>
      </c>
      <c r="D2747" s="2" t="s">
        <v>11</v>
      </c>
      <c r="E2747" s="9" t="s">
        <v>11128</v>
      </c>
      <c r="F2747" s="2" t="s">
        <v>11129</v>
      </c>
      <c r="G2747" s="2" t="s">
        <v>5</v>
      </c>
      <c r="H2747" s="2" t="s">
        <v>3901</v>
      </c>
      <c r="I2747" s="10">
        <v>2660.55</v>
      </c>
      <c r="J2747" s="2" t="s">
        <v>2336</v>
      </c>
      <c r="K2747" s="2" t="s">
        <v>2336</v>
      </c>
      <c r="L2747" s="2" t="s">
        <v>2336</v>
      </c>
      <c r="M2747" s="2" t="s">
        <v>2336</v>
      </c>
      <c r="N2747" s="2" t="s">
        <v>10229</v>
      </c>
    </row>
    <row r="2748" spans="1:14" ht="16.5" customHeight="1">
      <c r="A2748" s="2" t="s">
        <v>16</v>
      </c>
      <c r="B2748" s="10">
        <v>303.07</v>
      </c>
      <c r="C2748" s="2" t="s">
        <v>11124</v>
      </c>
      <c r="D2748" s="2" t="s">
        <v>12</v>
      </c>
      <c r="E2748" s="9" t="s">
        <v>11130</v>
      </c>
      <c r="F2748" s="2" t="s">
        <v>11126</v>
      </c>
      <c r="G2748" s="2" t="s">
        <v>5</v>
      </c>
      <c r="H2748" s="2" t="s">
        <v>3901</v>
      </c>
      <c r="I2748" s="10">
        <v>374.88</v>
      </c>
      <c r="J2748" s="2" t="s">
        <v>2336</v>
      </c>
      <c r="K2748" s="2" t="s">
        <v>2336</v>
      </c>
      <c r="L2748" s="2" t="s">
        <v>2336</v>
      </c>
      <c r="M2748" s="2" t="s">
        <v>2336</v>
      </c>
      <c r="N2748" s="2" t="s">
        <v>10229</v>
      </c>
    </row>
    <row r="2749" spans="1:14" ht="16.5" customHeight="1">
      <c r="A2749" s="2" t="s">
        <v>16</v>
      </c>
      <c r="B2749" s="10">
        <v>303.07</v>
      </c>
      <c r="C2749" s="2" t="s">
        <v>11124</v>
      </c>
      <c r="D2749" s="2" t="s">
        <v>12</v>
      </c>
      <c r="E2749" s="9" t="s">
        <v>11131</v>
      </c>
      <c r="F2749" s="2" t="s">
        <v>11126</v>
      </c>
      <c r="G2749" s="2" t="s">
        <v>5</v>
      </c>
      <c r="H2749" s="2" t="s">
        <v>3901</v>
      </c>
      <c r="I2749" s="10">
        <v>374.88</v>
      </c>
      <c r="J2749" s="2" t="s">
        <v>2336</v>
      </c>
      <c r="K2749" s="2" t="s">
        <v>2336</v>
      </c>
      <c r="L2749" s="2" t="s">
        <v>2336</v>
      </c>
      <c r="M2749" s="2" t="s">
        <v>2336</v>
      </c>
      <c r="N2749" s="2" t="s">
        <v>10229</v>
      </c>
    </row>
    <row r="2750" spans="1:14" ht="16.5" customHeight="1">
      <c r="A2750" s="2" t="s">
        <v>16</v>
      </c>
      <c r="B2750" s="10">
        <v>126.28</v>
      </c>
      <c r="C2750" s="2" t="s">
        <v>11124</v>
      </c>
      <c r="D2750" s="2" t="s">
        <v>12</v>
      </c>
      <c r="E2750" s="9" t="s">
        <v>11132</v>
      </c>
      <c r="F2750" s="2" t="s">
        <v>11126</v>
      </c>
      <c r="G2750" s="2" t="s">
        <v>5</v>
      </c>
      <c r="H2750" s="2" t="s">
        <v>3901</v>
      </c>
      <c r="I2750" s="10">
        <v>156.19999999999999</v>
      </c>
      <c r="J2750" s="2" t="s">
        <v>2336</v>
      </c>
      <c r="K2750" s="2" t="s">
        <v>2336</v>
      </c>
      <c r="L2750" s="2" t="s">
        <v>2336</v>
      </c>
      <c r="M2750" s="2" t="s">
        <v>2336</v>
      </c>
      <c r="N2750" s="2" t="s">
        <v>10229</v>
      </c>
    </row>
    <row r="2751" spans="1:14" ht="16.5" customHeight="1">
      <c r="A2751" s="2" t="s">
        <v>17</v>
      </c>
      <c r="B2751" s="10">
        <v>103077.48</v>
      </c>
      <c r="C2751" s="2" t="s">
        <v>11133</v>
      </c>
      <c r="D2751" s="2" t="s">
        <v>12</v>
      </c>
      <c r="E2751" s="9" t="s">
        <v>11134</v>
      </c>
      <c r="F2751" s="2" t="s">
        <v>11135</v>
      </c>
      <c r="G2751" s="2" t="s">
        <v>5</v>
      </c>
      <c r="H2751" s="2" t="s">
        <v>3901</v>
      </c>
      <c r="I2751" s="10">
        <v>103077.48</v>
      </c>
      <c r="J2751" s="2" t="s">
        <v>4266</v>
      </c>
      <c r="K2751" s="2" t="s">
        <v>4477</v>
      </c>
      <c r="L2751" s="2" t="s">
        <v>4268</v>
      </c>
      <c r="M2751" s="2" t="s">
        <v>11136</v>
      </c>
      <c r="N2751" s="2" t="s">
        <v>10229</v>
      </c>
    </row>
    <row r="2752" spans="1:14" ht="16.5" customHeight="1">
      <c r="A2752" s="2" t="s">
        <v>16</v>
      </c>
      <c r="B2752" s="10">
        <v>19887.12</v>
      </c>
      <c r="C2752" s="2" t="s">
        <v>11124</v>
      </c>
      <c r="D2752" s="2" t="s">
        <v>12</v>
      </c>
      <c r="E2752" s="9" t="s">
        <v>11137</v>
      </c>
      <c r="F2752" s="2" t="s">
        <v>11126</v>
      </c>
      <c r="G2752" s="2" t="s">
        <v>5</v>
      </c>
      <c r="H2752" s="2" t="s">
        <v>3901</v>
      </c>
      <c r="I2752" s="10">
        <v>19958.400000000001</v>
      </c>
      <c r="J2752" s="2" t="s">
        <v>2336</v>
      </c>
      <c r="K2752" s="2" t="s">
        <v>2336</v>
      </c>
      <c r="L2752" s="2" t="s">
        <v>2336</v>
      </c>
      <c r="M2752" s="2" t="s">
        <v>2336</v>
      </c>
      <c r="N2752" s="2" t="s">
        <v>10229</v>
      </c>
    </row>
    <row r="2753" spans="1:14" ht="16.5" customHeight="1">
      <c r="A2753" s="2" t="s">
        <v>4306</v>
      </c>
      <c r="B2753" s="4">
        <v>238000</v>
      </c>
      <c r="C2753" s="2" t="s">
        <v>11138</v>
      </c>
      <c r="D2753" s="2" t="s">
        <v>12</v>
      </c>
      <c r="E2753" s="9" t="s">
        <v>11139</v>
      </c>
      <c r="F2753" s="2" t="s">
        <v>11140</v>
      </c>
      <c r="G2753" s="2" t="s">
        <v>5</v>
      </c>
      <c r="H2753" s="2" t="s">
        <v>3901</v>
      </c>
      <c r="I2753" s="4">
        <v>238000</v>
      </c>
      <c r="J2753" s="2" t="s">
        <v>2336</v>
      </c>
      <c r="K2753" s="2" t="s">
        <v>2336</v>
      </c>
      <c r="L2753" s="2" t="s">
        <v>2336</v>
      </c>
      <c r="M2753" s="2" t="s">
        <v>2336</v>
      </c>
      <c r="N2753" s="2" t="s">
        <v>10229</v>
      </c>
    </row>
    <row r="2754" spans="1:14" ht="16.5" customHeight="1">
      <c r="A2754" s="2" t="s">
        <v>16</v>
      </c>
      <c r="B2754" s="10">
        <v>48.44</v>
      </c>
      <c r="C2754" s="2" t="s">
        <v>11124</v>
      </c>
      <c r="D2754" s="2" t="s">
        <v>12</v>
      </c>
      <c r="E2754" s="9" t="s">
        <v>11141</v>
      </c>
      <c r="F2754" s="2" t="s">
        <v>11126</v>
      </c>
      <c r="G2754" s="2" t="s">
        <v>5</v>
      </c>
      <c r="H2754" s="2" t="s">
        <v>3901</v>
      </c>
      <c r="I2754" s="10">
        <v>156.19999999999999</v>
      </c>
      <c r="J2754" s="2" t="s">
        <v>2336</v>
      </c>
      <c r="K2754" s="2" t="s">
        <v>2336</v>
      </c>
      <c r="L2754" s="2" t="s">
        <v>2336</v>
      </c>
      <c r="M2754" s="2" t="s">
        <v>2336</v>
      </c>
      <c r="N2754" s="2" t="s">
        <v>10229</v>
      </c>
    </row>
    <row r="2755" spans="1:14" ht="16.5" customHeight="1">
      <c r="A2755" s="2" t="s">
        <v>16</v>
      </c>
      <c r="B2755" s="10">
        <v>57.2</v>
      </c>
      <c r="C2755" s="2" t="s">
        <v>11124</v>
      </c>
      <c r="D2755" s="2" t="s">
        <v>12</v>
      </c>
      <c r="E2755" s="9" t="s">
        <v>11142</v>
      </c>
      <c r="F2755" s="2" t="s">
        <v>11126</v>
      </c>
      <c r="G2755" s="2" t="s">
        <v>5</v>
      </c>
      <c r="H2755" s="2" t="s">
        <v>3901</v>
      </c>
      <c r="I2755" s="10">
        <v>312.39999999999998</v>
      </c>
      <c r="J2755" s="2" t="s">
        <v>2336</v>
      </c>
      <c r="K2755" s="2" t="s">
        <v>2336</v>
      </c>
      <c r="L2755" s="2" t="s">
        <v>2336</v>
      </c>
      <c r="M2755" s="2" t="s">
        <v>2336</v>
      </c>
      <c r="N2755" s="2" t="s">
        <v>10229</v>
      </c>
    </row>
    <row r="2756" spans="1:14" ht="16.5" customHeight="1">
      <c r="A2756" s="2" t="s">
        <v>16</v>
      </c>
      <c r="B2756" s="10">
        <v>8518.4</v>
      </c>
      <c r="C2756" s="2" t="s">
        <v>11124</v>
      </c>
      <c r="D2756" s="2" t="s">
        <v>12</v>
      </c>
      <c r="E2756" s="9" t="s">
        <v>11143</v>
      </c>
      <c r="F2756" s="2" t="s">
        <v>11126</v>
      </c>
      <c r="G2756" s="2" t="s">
        <v>5</v>
      </c>
      <c r="H2756" s="2" t="s">
        <v>3901</v>
      </c>
      <c r="I2756" s="10">
        <v>17811.2</v>
      </c>
      <c r="J2756" s="2" t="s">
        <v>2336</v>
      </c>
      <c r="K2756" s="2" t="s">
        <v>2336</v>
      </c>
      <c r="L2756" s="2" t="s">
        <v>2336</v>
      </c>
      <c r="M2756" s="2" t="s">
        <v>2336</v>
      </c>
      <c r="N2756" s="2" t="s">
        <v>10229</v>
      </c>
    </row>
    <row r="2757" spans="1:14" ht="16.5" customHeight="1">
      <c r="A2757" s="2" t="s">
        <v>16</v>
      </c>
      <c r="B2757" s="4">
        <v>484</v>
      </c>
      <c r="C2757" s="2" t="s">
        <v>11124</v>
      </c>
      <c r="D2757" s="2" t="s">
        <v>12</v>
      </c>
      <c r="E2757" s="9" t="s">
        <v>11144</v>
      </c>
      <c r="F2757" s="2" t="s">
        <v>11126</v>
      </c>
      <c r="G2757" s="2" t="s">
        <v>5</v>
      </c>
      <c r="H2757" s="2" t="s">
        <v>3901</v>
      </c>
      <c r="I2757" s="4">
        <v>1012</v>
      </c>
      <c r="J2757" s="2" t="s">
        <v>2336</v>
      </c>
      <c r="K2757" s="2" t="s">
        <v>2336</v>
      </c>
      <c r="L2757" s="2" t="s">
        <v>2336</v>
      </c>
      <c r="M2757" s="2" t="s">
        <v>2336</v>
      </c>
      <c r="N2757" s="2" t="s">
        <v>10229</v>
      </c>
    </row>
    <row r="2758" spans="1:14" ht="16.5" customHeight="1">
      <c r="A2758" s="2" t="s">
        <v>16</v>
      </c>
      <c r="B2758" s="10">
        <v>6098.4</v>
      </c>
      <c r="C2758" s="2" t="s">
        <v>11124</v>
      </c>
      <c r="D2758" s="2" t="s">
        <v>12</v>
      </c>
      <c r="E2758" s="9" t="s">
        <v>11145</v>
      </c>
      <c r="F2758" s="2" t="s">
        <v>11126</v>
      </c>
      <c r="G2758" s="2" t="s">
        <v>5</v>
      </c>
      <c r="H2758" s="2" t="s">
        <v>3901</v>
      </c>
      <c r="I2758" s="10">
        <v>16262.4</v>
      </c>
      <c r="J2758" s="2" t="s">
        <v>2336</v>
      </c>
      <c r="K2758" s="2" t="s">
        <v>2336</v>
      </c>
      <c r="L2758" s="2" t="s">
        <v>2336</v>
      </c>
      <c r="M2758" s="2" t="s">
        <v>2336</v>
      </c>
      <c r="N2758" s="2" t="s">
        <v>10229</v>
      </c>
    </row>
    <row r="2759" spans="1:14" ht="16.5" customHeight="1">
      <c r="A2759" s="2" t="s">
        <v>16</v>
      </c>
      <c r="B2759" s="10">
        <v>277.2</v>
      </c>
      <c r="C2759" s="2" t="s">
        <v>11124</v>
      </c>
      <c r="D2759" s="2" t="s">
        <v>12</v>
      </c>
      <c r="E2759" s="9" t="s">
        <v>11146</v>
      </c>
      <c r="F2759" s="2" t="s">
        <v>11126</v>
      </c>
      <c r="G2759" s="2" t="s">
        <v>5</v>
      </c>
      <c r="H2759" s="2" t="s">
        <v>3901</v>
      </c>
      <c r="I2759" s="10">
        <v>739.2</v>
      </c>
      <c r="J2759" s="2" t="s">
        <v>2336</v>
      </c>
      <c r="K2759" s="2" t="s">
        <v>2336</v>
      </c>
      <c r="L2759" s="2" t="s">
        <v>2336</v>
      </c>
      <c r="M2759" s="2" t="s">
        <v>2336</v>
      </c>
      <c r="N2759" s="2" t="s">
        <v>10229</v>
      </c>
    </row>
    <row r="2760" spans="1:14" ht="16.5" customHeight="1">
      <c r="A2760" s="2" t="s">
        <v>16</v>
      </c>
      <c r="B2760" s="4">
        <v>4928</v>
      </c>
      <c r="C2760" s="2" t="s">
        <v>11124</v>
      </c>
      <c r="D2760" s="2" t="s">
        <v>12</v>
      </c>
      <c r="E2760" s="9" t="s">
        <v>11147</v>
      </c>
      <c r="F2760" s="2" t="s">
        <v>11126</v>
      </c>
      <c r="G2760" s="2" t="s">
        <v>5</v>
      </c>
      <c r="H2760" s="2" t="s">
        <v>3901</v>
      </c>
      <c r="I2760" s="4">
        <v>4972</v>
      </c>
      <c r="J2760" s="2" t="s">
        <v>2336</v>
      </c>
      <c r="K2760" s="2" t="s">
        <v>2336</v>
      </c>
      <c r="L2760" s="2" t="s">
        <v>2336</v>
      </c>
      <c r="M2760" s="2" t="s">
        <v>2336</v>
      </c>
      <c r="N2760" s="2" t="s">
        <v>10229</v>
      </c>
    </row>
    <row r="2761" spans="1:14" ht="16.5" customHeight="1">
      <c r="A2761" s="2" t="s">
        <v>16</v>
      </c>
      <c r="B2761" s="10">
        <v>1214859.3600000001</v>
      </c>
      <c r="C2761" s="2" t="s">
        <v>11148</v>
      </c>
      <c r="D2761" s="2" t="s">
        <v>11</v>
      </c>
      <c r="E2761" s="9" t="s">
        <v>11149</v>
      </c>
      <c r="F2761" s="2" t="s">
        <v>11150</v>
      </c>
      <c r="G2761" s="2" t="s">
        <v>5</v>
      </c>
      <c r="H2761" s="2" t="s">
        <v>3901</v>
      </c>
      <c r="I2761" s="10">
        <v>1214859.3600000001</v>
      </c>
      <c r="J2761" s="2" t="s">
        <v>2336</v>
      </c>
      <c r="K2761" s="2" t="s">
        <v>2336</v>
      </c>
      <c r="L2761" s="2" t="s">
        <v>2336</v>
      </c>
      <c r="M2761" s="2" t="s">
        <v>2336</v>
      </c>
      <c r="N2761" s="2" t="s">
        <v>10229</v>
      </c>
    </row>
    <row r="2762" spans="1:14" ht="16.5" customHeight="1">
      <c r="A2762" s="2" t="s">
        <v>16</v>
      </c>
      <c r="B2762" s="10">
        <v>22.88</v>
      </c>
      <c r="C2762" s="2" t="s">
        <v>11124</v>
      </c>
      <c r="D2762" s="2" t="s">
        <v>12</v>
      </c>
      <c r="E2762" s="9" t="s">
        <v>11151</v>
      </c>
      <c r="F2762" s="2" t="s">
        <v>11126</v>
      </c>
      <c r="G2762" s="2" t="s">
        <v>5</v>
      </c>
      <c r="H2762" s="2" t="s">
        <v>3901</v>
      </c>
      <c r="I2762" s="10">
        <v>23.76</v>
      </c>
      <c r="J2762" s="2" t="s">
        <v>2336</v>
      </c>
      <c r="K2762" s="2" t="s">
        <v>2336</v>
      </c>
      <c r="L2762" s="2" t="s">
        <v>2336</v>
      </c>
      <c r="M2762" s="2" t="s">
        <v>2336</v>
      </c>
      <c r="N2762" s="2" t="s">
        <v>10229</v>
      </c>
    </row>
    <row r="2763" spans="1:14" ht="16.5" customHeight="1">
      <c r="A2763" s="2" t="s">
        <v>16</v>
      </c>
      <c r="B2763" s="10">
        <v>45.76</v>
      </c>
      <c r="C2763" s="2" t="s">
        <v>11124</v>
      </c>
      <c r="D2763" s="2" t="s">
        <v>12</v>
      </c>
      <c r="E2763" s="9" t="s">
        <v>11152</v>
      </c>
      <c r="F2763" s="2" t="s">
        <v>11126</v>
      </c>
      <c r="G2763" s="2" t="s">
        <v>5</v>
      </c>
      <c r="H2763" s="2" t="s">
        <v>3901</v>
      </c>
      <c r="I2763" s="10">
        <v>47.52</v>
      </c>
      <c r="J2763" s="2" t="s">
        <v>2336</v>
      </c>
      <c r="K2763" s="2" t="s">
        <v>2336</v>
      </c>
      <c r="L2763" s="2" t="s">
        <v>2336</v>
      </c>
      <c r="M2763" s="2" t="s">
        <v>2336</v>
      </c>
      <c r="N2763" s="2" t="s">
        <v>10229</v>
      </c>
    </row>
    <row r="2764" spans="1:14" ht="16.5" customHeight="1">
      <c r="A2764" s="2" t="s">
        <v>16</v>
      </c>
      <c r="B2764" s="10">
        <v>45.76</v>
      </c>
      <c r="C2764" s="2" t="s">
        <v>11124</v>
      </c>
      <c r="D2764" s="2" t="s">
        <v>12</v>
      </c>
      <c r="E2764" s="9" t="s">
        <v>11153</v>
      </c>
      <c r="F2764" s="2" t="s">
        <v>11126</v>
      </c>
      <c r="G2764" s="2" t="s">
        <v>5</v>
      </c>
      <c r="H2764" s="2" t="s">
        <v>3901</v>
      </c>
      <c r="I2764" s="10">
        <v>47.52</v>
      </c>
      <c r="J2764" s="2" t="s">
        <v>2336</v>
      </c>
      <c r="K2764" s="2" t="s">
        <v>2336</v>
      </c>
      <c r="L2764" s="2" t="s">
        <v>2336</v>
      </c>
      <c r="M2764" s="2" t="s">
        <v>2336</v>
      </c>
      <c r="N2764" s="2" t="s">
        <v>10229</v>
      </c>
    </row>
    <row r="2765" spans="1:14" ht="16.5" customHeight="1">
      <c r="A2765" s="2" t="s">
        <v>16</v>
      </c>
      <c r="B2765" s="10">
        <v>22.88</v>
      </c>
      <c r="C2765" s="2" t="s">
        <v>11124</v>
      </c>
      <c r="D2765" s="2" t="s">
        <v>12</v>
      </c>
      <c r="E2765" s="9" t="s">
        <v>11154</v>
      </c>
      <c r="F2765" s="2" t="s">
        <v>11126</v>
      </c>
      <c r="G2765" s="2" t="s">
        <v>5</v>
      </c>
      <c r="H2765" s="2" t="s">
        <v>3901</v>
      </c>
      <c r="I2765" s="10">
        <v>23.76</v>
      </c>
      <c r="J2765" s="2" t="s">
        <v>2336</v>
      </c>
      <c r="K2765" s="2" t="s">
        <v>2336</v>
      </c>
      <c r="L2765" s="2" t="s">
        <v>2336</v>
      </c>
      <c r="M2765" s="2" t="s">
        <v>2336</v>
      </c>
      <c r="N2765" s="2" t="s">
        <v>10229</v>
      </c>
    </row>
    <row r="2766" spans="1:14" ht="16.5" customHeight="1">
      <c r="A2766" s="2" t="s">
        <v>16</v>
      </c>
      <c r="B2766" s="10">
        <v>22.88</v>
      </c>
      <c r="C2766" s="2" t="s">
        <v>11124</v>
      </c>
      <c r="D2766" s="2" t="s">
        <v>12</v>
      </c>
      <c r="E2766" s="9" t="s">
        <v>11155</v>
      </c>
      <c r="F2766" s="2" t="s">
        <v>11126</v>
      </c>
      <c r="G2766" s="2" t="s">
        <v>5</v>
      </c>
      <c r="H2766" s="2" t="s">
        <v>3901</v>
      </c>
      <c r="I2766" s="10">
        <v>23.76</v>
      </c>
      <c r="J2766" s="2" t="s">
        <v>2336</v>
      </c>
      <c r="K2766" s="2" t="s">
        <v>2336</v>
      </c>
      <c r="L2766" s="2" t="s">
        <v>2336</v>
      </c>
      <c r="M2766" s="2" t="s">
        <v>2336</v>
      </c>
      <c r="N2766" s="2" t="s">
        <v>10229</v>
      </c>
    </row>
    <row r="2767" spans="1:14" ht="16.5" customHeight="1">
      <c r="A2767" s="2" t="s">
        <v>16</v>
      </c>
      <c r="B2767" s="10">
        <v>45.76</v>
      </c>
      <c r="C2767" s="2" t="s">
        <v>11124</v>
      </c>
      <c r="D2767" s="2" t="s">
        <v>12</v>
      </c>
      <c r="E2767" s="9" t="s">
        <v>11156</v>
      </c>
      <c r="F2767" s="2" t="s">
        <v>11126</v>
      </c>
      <c r="G2767" s="2" t="s">
        <v>5</v>
      </c>
      <c r="H2767" s="2" t="s">
        <v>3901</v>
      </c>
      <c r="I2767" s="10">
        <v>47.52</v>
      </c>
      <c r="J2767" s="2" t="s">
        <v>2336</v>
      </c>
      <c r="K2767" s="2" t="s">
        <v>2336</v>
      </c>
      <c r="L2767" s="2" t="s">
        <v>2336</v>
      </c>
      <c r="M2767" s="2" t="s">
        <v>2336</v>
      </c>
      <c r="N2767" s="2" t="s">
        <v>10229</v>
      </c>
    </row>
    <row r="2768" spans="1:14" ht="16.5" customHeight="1">
      <c r="A2768" s="2" t="s">
        <v>16</v>
      </c>
      <c r="B2768" s="10">
        <v>22.88</v>
      </c>
      <c r="C2768" s="2" t="s">
        <v>11124</v>
      </c>
      <c r="D2768" s="2" t="s">
        <v>12</v>
      </c>
      <c r="E2768" s="9" t="s">
        <v>11157</v>
      </c>
      <c r="F2768" s="2" t="s">
        <v>11126</v>
      </c>
      <c r="G2768" s="2" t="s">
        <v>5</v>
      </c>
      <c r="H2768" s="2" t="s">
        <v>3901</v>
      </c>
      <c r="I2768" s="10">
        <v>23.76</v>
      </c>
      <c r="J2768" s="2" t="s">
        <v>2336</v>
      </c>
      <c r="K2768" s="2" t="s">
        <v>2336</v>
      </c>
      <c r="L2768" s="2" t="s">
        <v>2336</v>
      </c>
      <c r="M2768" s="2" t="s">
        <v>2336</v>
      </c>
      <c r="N2768" s="2" t="s">
        <v>10229</v>
      </c>
    </row>
    <row r="2769" spans="1:14" ht="16.5" customHeight="1">
      <c r="A2769" s="2" t="s">
        <v>16</v>
      </c>
      <c r="B2769" s="10">
        <v>22.88</v>
      </c>
      <c r="C2769" s="2" t="s">
        <v>11124</v>
      </c>
      <c r="D2769" s="2" t="s">
        <v>12</v>
      </c>
      <c r="E2769" s="9" t="s">
        <v>11158</v>
      </c>
      <c r="F2769" s="2" t="s">
        <v>11126</v>
      </c>
      <c r="G2769" s="2" t="s">
        <v>5</v>
      </c>
      <c r="H2769" s="2" t="s">
        <v>3901</v>
      </c>
      <c r="I2769" s="10">
        <v>23.76</v>
      </c>
      <c r="J2769" s="2" t="s">
        <v>2336</v>
      </c>
      <c r="K2769" s="2" t="s">
        <v>2336</v>
      </c>
      <c r="L2769" s="2" t="s">
        <v>2336</v>
      </c>
      <c r="M2769" s="2" t="s">
        <v>2336</v>
      </c>
      <c r="N2769" s="2" t="s">
        <v>10229</v>
      </c>
    </row>
    <row r="2770" spans="1:14" ht="16.5" customHeight="1">
      <c r="A2770" s="2" t="s">
        <v>16</v>
      </c>
      <c r="B2770" s="10">
        <v>22.88</v>
      </c>
      <c r="C2770" s="2" t="s">
        <v>11124</v>
      </c>
      <c r="D2770" s="2" t="s">
        <v>12</v>
      </c>
      <c r="E2770" s="9" t="s">
        <v>11159</v>
      </c>
      <c r="F2770" s="2" t="s">
        <v>11126</v>
      </c>
      <c r="G2770" s="2" t="s">
        <v>5</v>
      </c>
      <c r="H2770" s="2" t="s">
        <v>3901</v>
      </c>
      <c r="I2770" s="10">
        <v>23.76</v>
      </c>
      <c r="J2770" s="2" t="s">
        <v>2336</v>
      </c>
      <c r="K2770" s="2" t="s">
        <v>2336</v>
      </c>
      <c r="L2770" s="2" t="s">
        <v>2336</v>
      </c>
      <c r="M2770" s="2" t="s">
        <v>2336</v>
      </c>
      <c r="N2770" s="2" t="s">
        <v>10229</v>
      </c>
    </row>
    <row r="2771" spans="1:14" ht="16.5" customHeight="1">
      <c r="A2771" s="2" t="s">
        <v>16</v>
      </c>
      <c r="B2771" s="4">
        <v>33</v>
      </c>
      <c r="C2771" s="2" t="s">
        <v>11124</v>
      </c>
      <c r="D2771" s="2" t="s">
        <v>12</v>
      </c>
      <c r="E2771" s="9" t="s">
        <v>11160</v>
      </c>
      <c r="F2771" s="2" t="s">
        <v>11126</v>
      </c>
      <c r="G2771" s="2" t="s">
        <v>5</v>
      </c>
      <c r="H2771" s="2" t="s">
        <v>3901</v>
      </c>
      <c r="I2771" s="10">
        <v>39.200000000000003</v>
      </c>
      <c r="J2771" s="2" t="s">
        <v>2336</v>
      </c>
      <c r="K2771" s="2" t="s">
        <v>2336</v>
      </c>
      <c r="L2771" s="2" t="s">
        <v>2336</v>
      </c>
      <c r="M2771" s="2" t="s">
        <v>2336</v>
      </c>
      <c r="N2771" s="2" t="s">
        <v>10229</v>
      </c>
    </row>
    <row r="2772" spans="1:14" ht="16.5" customHeight="1">
      <c r="A2772" s="2" t="s">
        <v>16</v>
      </c>
      <c r="B2772" s="10">
        <v>5517.6</v>
      </c>
      <c r="C2772" s="2" t="s">
        <v>11124</v>
      </c>
      <c r="D2772" s="2" t="s">
        <v>12</v>
      </c>
      <c r="E2772" s="9" t="s">
        <v>11161</v>
      </c>
      <c r="F2772" s="2" t="s">
        <v>11126</v>
      </c>
      <c r="G2772" s="2" t="s">
        <v>5</v>
      </c>
      <c r="H2772" s="2" t="s">
        <v>3901</v>
      </c>
      <c r="I2772" s="10">
        <v>6230.29</v>
      </c>
      <c r="J2772" s="2" t="s">
        <v>2336</v>
      </c>
      <c r="K2772" s="2" t="s">
        <v>2336</v>
      </c>
      <c r="L2772" s="2" t="s">
        <v>2336</v>
      </c>
      <c r="M2772" s="2" t="s">
        <v>2336</v>
      </c>
      <c r="N2772" s="2" t="s">
        <v>10229</v>
      </c>
    </row>
    <row r="2773" spans="1:14" ht="16.5" customHeight="1">
      <c r="A2773" s="2" t="s">
        <v>16</v>
      </c>
      <c r="B2773" s="4">
        <v>37765.31</v>
      </c>
      <c r="C2773" s="2" t="s">
        <v>11162</v>
      </c>
      <c r="D2773" s="2" t="s">
        <v>12</v>
      </c>
      <c r="E2773" s="9" t="s">
        <v>11163</v>
      </c>
      <c r="F2773" s="2" t="s">
        <v>11164</v>
      </c>
      <c r="G2773" s="2" t="s">
        <v>5</v>
      </c>
      <c r="H2773" s="1" t="s">
        <v>3901</v>
      </c>
      <c r="I2773" s="4">
        <v>37765.31</v>
      </c>
      <c r="J2773" s="4"/>
      <c r="K2773" s="4"/>
      <c r="L2773" s="4"/>
      <c r="M2773" s="4"/>
      <c r="N2773" s="2" t="s">
        <v>10229</v>
      </c>
    </row>
    <row r="2774" spans="1:14" ht="16.5" customHeight="1">
      <c r="A2774" s="2" t="s">
        <v>16</v>
      </c>
      <c r="B2774" s="4">
        <v>3566523.4</v>
      </c>
      <c r="C2774" s="2" t="s">
        <v>11165</v>
      </c>
      <c r="D2774" s="2" t="s">
        <v>11</v>
      </c>
      <c r="E2774" s="9" t="s">
        <v>11166</v>
      </c>
      <c r="F2774" s="2" t="s">
        <v>11167</v>
      </c>
      <c r="G2774" s="2" t="s">
        <v>5</v>
      </c>
      <c r="H2774" s="1" t="s">
        <v>3901</v>
      </c>
      <c r="I2774" s="4">
        <v>3566523.4</v>
      </c>
      <c r="J2774" s="4"/>
      <c r="K2774" s="4"/>
      <c r="L2774" s="4"/>
      <c r="M2774" s="4"/>
      <c r="N2774" s="2" t="s">
        <v>10229</v>
      </c>
    </row>
    <row r="2775" spans="1:14" ht="16.5" customHeight="1">
      <c r="A2775" s="2" t="s">
        <v>13</v>
      </c>
      <c r="B2775" s="10">
        <v>2076.36</v>
      </c>
      <c r="C2775" s="2" t="s">
        <v>11168</v>
      </c>
      <c r="D2775" s="2" t="s">
        <v>11</v>
      </c>
      <c r="E2775" s="9" t="s">
        <v>11169</v>
      </c>
      <c r="F2775" s="2" t="s">
        <v>11170</v>
      </c>
      <c r="G2775" s="2" t="s">
        <v>5</v>
      </c>
      <c r="H2775" s="2" t="s">
        <v>3901</v>
      </c>
      <c r="I2775" s="10">
        <v>2076.36</v>
      </c>
      <c r="J2775" s="2" t="s">
        <v>2336</v>
      </c>
      <c r="K2775" s="2" t="s">
        <v>2336</v>
      </c>
      <c r="L2775" s="2" t="s">
        <v>2336</v>
      </c>
      <c r="M2775" s="2" t="s">
        <v>2336</v>
      </c>
      <c r="N2775" s="2" t="s">
        <v>10229</v>
      </c>
    </row>
    <row r="2776" spans="1:14" ht="16.5" customHeight="1">
      <c r="A2776" s="2" t="s">
        <v>15</v>
      </c>
      <c r="B2776" s="4">
        <v>74294</v>
      </c>
      <c r="C2776" s="2" t="s">
        <v>11171</v>
      </c>
      <c r="D2776" s="2" t="s">
        <v>10</v>
      </c>
      <c r="E2776" s="9" t="s">
        <v>11172</v>
      </c>
      <c r="F2776" s="2" t="s">
        <v>11173</v>
      </c>
      <c r="G2776" s="2" t="s">
        <v>5</v>
      </c>
      <c r="H2776" s="2" t="s">
        <v>3901</v>
      </c>
      <c r="I2776" s="10">
        <v>79076.740000000005</v>
      </c>
      <c r="J2776" s="2" t="s">
        <v>2336</v>
      </c>
      <c r="K2776" s="2" t="s">
        <v>2336</v>
      </c>
      <c r="L2776" s="2" t="s">
        <v>2336</v>
      </c>
      <c r="M2776" s="2" t="s">
        <v>2336</v>
      </c>
      <c r="N2776" s="2" t="s">
        <v>19</v>
      </c>
    </row>
    <row r="2777" spans="1:14" ht="16.5" customHeight="1">
      <c r="A2777" s="2" t="s">
        <v>13</v>
      </c>
      <c r="B2777" s="10">
        <v>107254.23</v>
      </c>
      <c r="C2777" s="2" t="s">
        <v>11174</v>
      </c>
      <c r="D2777" s="2" t="s">
        <v>11</v>
      </c>
      <c r="E2777" s="9" t="s">
        <v>11175</v>
      </c>
      <c r="F2777" s="2" t="s">
        <v>11176</v>
      </c>
      <c r="G2777" s="2" t="s">
        <v>5</v>
      </c>
      <c r="H2777" s="2" t="s">
        <v>3901</v>
      </c>
      <c r="I2777" s="10">
        <v>195769.63</v>
      </c>
      <c r="J2777" s="2" t="s">
        <v>2336</v>
      </c>
      <c r="K2777" s="2" t="s">
        <v>2336</v>
      </c>
      <c r="L2777" s="2" t="s">
        <v>2336</v>
      </c>
      <c r="M2777" s="2" t="s">
        <v>2336</v>
      </c>
      <c r="N2777" s="2" t="s">
        <v>10229</v>
      </c>
    </row>
    <row r="2778" spans="1:14" ht="16.5" customHeight="1">
      <c r="A2778" s="2" t="s">
        <v>14</v>
      </c>
      <c r="B2778" s="10">
        <v>232402.75</v>
      </c>
      <c r="C2778" s="2" t="s">
        <v>11177</v>
      </c>
      <c r="D2778" s="2" t="s">
        <v>10</v>
      </c>
      <c r="E2778" s="9" t="s">
        <v>11178</v>
      </c>
      <c r="F2778" s="2" t="s">
        <v>11179</v>
      </c>
      <c r="G2778" s="2" t="s">
        <v>5</v>
      </c>
      <c r="H2778" s="2" t="s">
        <v>3901</v>
      </c>
      <c r="I2778" s="10">
        <v>320637.90000000002</v>
      </c>
      <c r="J2778" s="2" t="s">
        <v>2336</v>
      </c>
      <c r="K2778" s="2" t="s">
        <v>2336</v>
      </c>
      <c r="L2778" s="2" t="s">
        <v>2336</v>
      </c>
      <c r="M2778" s="2" t="s">
        <v>2336</v>
      </c>
      <c r="N2778" s="2" t="s">
        <v>10229</v>
      </c>
    </row>
    <row r="2779" spans="1:14" ht="16.5" customHeight="1">
      <c r="A2779" s="2" t="s">
        <v>16</v>
      </c>
      <c r="B2779" s="10">
        <v>7983061.5499999998</v>
      </c>
      <c r="C2779" s="2" t="s">
        <v>11148</v>
      </c>
      <c r="D2779" s="2" t="s">
        <v>11</v>
      </c>
      <c r="E2779" s="9" t="s">
        <v>11180</v>
      </c>
      <c r="F2779" s="2" t="s">
        <v>11150</v>
      </c>
      <c r="G2779" s="2" t="s">
        <v>5</v>
      </c>
      <c r="H2779" s="2" t="s">
        <v>3901</v>
      </c>
      <c r="I2779" s="10">
        <v>8744118.2400000002</v>
      </c>
      <c r="J2779" s="2" t="s">
        <v>2336</v>
      </c>
      <c r="K2779" s="2" t="s">
        <v>2336</v>
      </c>
      <c r="L2779" s="2" t="s">
        <v>2336</v>
      </c>
      <c r="M2779" s="2" t="s">
        <v>2336</v>
      </c>
      <c r="N2779" s="2" t="s">
        <v>10229</v>
      </c>
    </row>
    <row r="2780" spans="1:14" ht="16.5" customHeight="1">
      <c r="A2780" s="2" t="s">
        <v>16</v>
      </c>
      <c r="B2780" s="10">
        <v>7232005.4400000004</v>
      </c>
      <c r="C2780" s="2" t="s">
        <v>11148</v>
      </c>
      <c r="D2780" s="2" t="s">
        <v>11</v>
      </c>
      <c r="E2780" s="9" t="s">
        <v>11181</v>
      </c>
      <c r="F2780" s="2" t="s">
        <v>11150</v>
      </c>
      <c r="G2780" s="2" t="s">
        <v>5</v>
      </c>
      <c r="H2780" s="2" t="s">
        <v>3901</v>
      </c>
      <c r="I2780" s="10">
        <v>7232005.4400000004</v>
      </c>
      <c r="J2780" s="2" t="s">
        <v>2336</v>
      </c>
      <c r="K2780" s="2" t="s">
        <v>2336</v>
      </c>
      <c r="L2780" s="2" t="s">
        <v>2336</v>
      </c>
      <c r="M2780" s="2" t="s">
        <v>2336</v>
      </c>
      <c r="N2780" s="2" t="s">
        <v>10229</v>
      </c>
    </row>
    <row r="2781" spans="1:14" ht="16.5" customHeight="1">
      <c r="A2781" s="2" t="s">
        <v>16</v>
      </c>
      <c r="B2781" s="4">
        <v>1955360</v>
      </c>
      <c r="C2781" s="2" t="s">
        <v>11148</v>
      </c>
      <c r="D2781" s="2" t="s">
        <v>11</v>
      </c>
      <c r="E2781" s="9" t="s">
        <v>11182</v>
      </c>
      <c r="F2781" s="2" t="s">
        <v>11150</v>
      </c>
      <c r="G2781" s="2" t="s">
        <v>5</v>
      </c>
      <c r="H2781" s="2" t="s">
        <v>3901</v>
      </c>
      <c r="I2781" s="10">
        <v>1956040.63</v>
      </c>
      <c r="J2781" s="2" t="s">
        <v>2336</v>
      </c>
      <c r="K2781" s="2" t="s">
        <v>2336</v>
      </c>
      <c r="L2781" s="2" t="s">
        <v>2336</v>
      </c>
      <c r="M2781" s="2" t="s">
        <v>2336</v>
      </c>
      <c r="N2781" s="2" t="s">
        <v>10229</v>
      </c>
    </row>
    <row r="2782" spans="1:14" ht="16.5" customHeight="1">
      <c r="A2782" s="2" t="s">
        <v>13</v>
      </c>
      <c r="B2782" s="10">
        <v>298414.83</v>
      </c>
      <c r="C2782" s="2" t="s">
        <v>11183</v>
      </c>
      <c r="D2782" s="2" t="s">
        <v>11</v>
      </c>
      <c r="E2782" s="9" t="s">
        <v>11184</v>
      </c>
      <c r="F2782" s="2" t="s">
        <v>11185</v>
      </c>
      <c r="G2782" s="2" t="s">
        <v>5</v>
      </c>
      <c r="H2782" s="2" t="s">
        <v>3901</v>
      </c>
      <c r="I2782" s="10">
        <v>500624.43</v>
      </c>
      <c r="J2782" s="2" t="s">
        <v>2336</v>
      </c>
      <c r="K2782" s="2" t="s">
        <v>2336</v>
      </c>
      <c r="L2782" s="2" t="s">
        <v>2336</v>
      </c>
      <c r="M2782" s="2" t="s">
        <v>2336</v>
      </c>
      <c r="N2782" s="2" t="s">
        <v>10229</v>
      </c>
    </row>
    <row r="2783" spans="1:14" ht="16.5" customHeight="1">
      <c r="A2783" s="2" t="s">
        <v>17</v>
      </c>
      <c r="B2783" s="4">
        <v>86900</v>
      </c>
      <c r="C2783" s="2" t="s">
        <v>11186</v>
      </c>
      <c r="D2783" s="2" t="s">
        <v>12</v>
      </c>
      <c r="E2783" s="9" t="s">
        <v>11187</v>
      </c>
      <c r="F2783" s="2" t="s">
        <v>11188</v>
      </c>
      <c r="G2783" s="2" t="s">
        <v>5</v>
      </c>
      <c r="H2783" s="2" t="s">
        <v>3901</v>
      </c>
      <c r="I2783" s="4">
        <v>86900</v>
      </c>
      <c r="J2783" s="2" t="s">
        <v>4266</v>
      </c>
      <c r="K2783" s="2" t="s">
        <v>4267</v>
      </c>
      <c r="L2783" s="2" t="s">
        <v>4268</v>
      </c>
      <c r="M2783" s="2" t="s">
        <v>3910</v>
      </c>
      <c r="N2783" s="2" t="s">
        <v>10229</v>
      </c>
    </row>
    <row r="2784" spans="1:14" ht="16.5" customHeight="1">
      <c r="A2784" s="2" t="s">
        <v>14</v>
      </c>
      <c r="B2784" s="4">
        <v>146160</v>
      </c>
      <c r="C2784" s="2" t="s">
        <v>11189</v>
      </c>
      <c r="D2784" s="2" t="s">
        <v>12</v>
      </c>
      <c r="E2784" s="9" t="s">
        <v>11190</v>
      </c>
      <c r="F2784" s="2" t="s">
        <v>11191</v>
      </c>
      <c r="G2784" s="2" t="s">
        <v>5</v>
      </c>
      <c r="H2784" s="2" t="s">
        <v>3901</v>
      </c>
      <c r="I2784" s="10">
        <v>162223.84</v>
      </c>
      <c r="J2784" s="2" t="s">
        <v>2336</v>
      </c>
      <c r="K2784" s="2" t="s">
        <v>2336</v>
      </c>
      <c r="L2784" s="2" t="s">
        <v>2336</v>
      </c>
      <c r="M2784" s="2" t="s">
        <v>2336</v>
      </c>
      <c r="N2784" s="2" t="s">
        <v>10229</v>
      </c>
    </row>
    <row r="2785" spans="1:14" ht="16.5" customHeight="1">
      <c r="A2785" s="2" t="s">
        <v>14</v>
      </c>
      <c r="B2785" s="10">
        <v>29189.01</v>
      </c>
      <c r="C2785" s="2" t="s">
        <v>11192</v>
      </c>
      <c r="D2785" s="2" t="s">
        <v>11</v>
      </c>
      <c r="E2785" s="9" t="s">
        <v>11193</v>
      </c>
      <c r="F2785" s="2" t="s">
        <v>11194</v>
      </c>
      <c r="G2785" s="2" t="s">
        <v>5</v>
      </c>
      <c r="H2785" s="2" t="s">
        <v>3901</v>
      </c>
      <c r="I2785" s="10">
        <v>37921.4</v>
      </c>
      <c r="J2785" s="2" t="s">
        <v>2336</v>
      </c>
      <c r="K2785" s="2" t="s">
        <v>2336</v>
      </c>
      <c r="L2785" s="2" t="s">
        <v>2336</v>
      </c>
      <c r="M2785" s="2" t="s">
        <v>2336</v>
      </c>
      <c r="N2785" s="2" t="s">
        <v>10229</v>
      </c>
    </row>
    <row r="2786" spans="1:14" ht="16.5" customHeight="1">
      <c r="A2786" s="2" t="s">
        <v>16</v>
      </c>
      <c r="B2786" s="10">
        <v>646853.74</v>
      </c>
      <c r="C2786" s="2" t="s">
        <v>11195</v>
      </c>
      <c r="D2786" s="2" t="s">
        <v>11</v>
      </c>
      <c r="E2786" s="9" t="s">
        <v>11196</v>
      </c>
      <c r="F2786" s="2" t="s">
        <v>11197</v>
      </c>
      <c r="G2786" s="2" t="s">
        <v>5</v>
      </c>
      <c r="H2786" s="2" t="s">
        <v>3901</v>
      </c>
      <c r="I2786" s="10">
        <v>832501.6</v>
      </c>
      <c r="J2786" s="2" t="s">
        <v>2336</v>
      </c>
      <c r="K2786" s="2" t="s">
        <v>2336</v>
      </c>
      <c r="L2786" s="2" t="s">
        <v>2336</v>
      </c>
      <c r="M2786" s="2" t="s">
        <v>2336</v>
      </c>
      <c r="N2786" s="2" t="s">
        <v>10229</v>
      </c>
    </row>
    <row r="2787" spans="1:14" ht="16.5" customHeight="1">
      <c r="A2787" s="2" t="s">
        <v>16</v>
      </c>
      <c r="B2787" s="10">
        <v>50167.47</v>
      </c>
      <c r="C2787" s="2" t="s">
        <v>11195</v>
      </c>
      <c r="D2787" s="2" t="s">
        <v>11</v>
      </c>
      <c r="E2787" s="9" t="s">
        <v>11198</v>
      </c>
      <c r="F2787" s="2" t="s">
        <v>11197</v>
      </c>
      <c r="G2787" s="2" t="s">
        <v>5</v>
      </c>
      <c r="H2787" s="2" t="s">
        <v>3901</v>
      </c>
      <c r="I2787" s="10">
        <v>64565.599999999999</v>
      </c>
      <c r="J2787" s="2" t="s">
        <v>2336</v>
      </c>
      <c r="K2787" s="2" t="s">
        <v>2336</v>
      </c>
      <c r="L2787" s="2" t="s">
        <v>2336</v>
      </c>
      <c r="M2787" s="2" t="s">
        <v>2336</v>
      </c>
      <c r="N2787" s="2" t="s">
        <v>10229</v>
      </c>
    </row>
    <row r="2788" spans="1:14" ht="16.5" customHeight="1">
      <c r="A2788" s="2" t="s">
        <v>14</v>
      </c>
      <c r="B2788" s="10">
        <v>204262.5</v>
      </c>
      <c r="C2788" s="2" t="s">
        <v>11199</v>
      </c>
      <c r="D2788" s="2" t="s">
        <v>10</v>
      </c>
      <c r="E2788" s="9" t="s">
        <v>11200</v>
      </c>
      <c r="F2788" s="2" t="s">
        <v>11201</v>
      </c>
      <c r="G2788" s="2" t="s">
        <v>5</v>
      </c>
      <c r="H2788" s="2" t="s">
        <v>3901</v>
      </c>
      <c r="I2788" s="10">
        <v>230051.24</v>
      </c>
      <c r="J2788" s="2" t="s">
        <v>2336</v>
      </c>
      <c r="K2788" s="2" t="s">
        <v>2336</v>
      </c>
      <c r="L2788" s="2" t="s">
        <v>2336</v>
      </c>
      <c r="M2788" s="2" t="s">
        <v>2336</v>
      </c>
      <c r="N2788" s="2" t="s">
        <v>19</v>
      </c>
    </row>
    <row r="2789" spans="1:14" ht="16.5" customHeight="1">
      <c r="A2789" s="2" t="s">
        <v>14</v>
      </c>
      <c r="B2789" s="10">
        <v>119595.61</v>
      </c>
      <c r="C2789" s="2" t="s">
        <v>11202</v>
      </c>
      <c r="D2789" s="2" t="s">
        <v>12</v>
      </c>
      <c r="E2789" s="9" t="s">
        <v>11203</v>
      </c>
      <c r="F2789" s="2" t="s">
        <v>11204</v>
      </c>
      <c r="G2789" s="2" t="s">
        <v>5</v>
      </c>
      <c r="H2789" s="2" t="s">
        <v>3901</v>
      </c>
      <c r="I2789" s="4">
        <v>119790</v>
      </c>
      <c r="J2789" s="2" t="s">
        <v>2336</v>
      </c>
      <c r="K2789" s="2" t="s">
        <v>2336</v>
      </c>
      <c r="L2789" s="2" t="s">
        <v>2336</v>
      </c>
      <c r="M2789" s="2" t="s">
        <v>2336</v>
      </c>
      <c r="N2789" s="2" t="s">
        <v>10229</v>
      </c>
    </row>
    <row r="2790" spans="1:14" ht="16.5" customHeight="1">
      <c r="A2790" s="2" t="s">
        <v>4306</v>
      </c>
      <c r="B2790" s="4">
        <v>365420</v>
      </c>
      <c r="C2790" s="2" t="s">
        <v>11205</v>
      </c>
      <c r="D2790" s="2" t="s">
        <v>11</v>
      </c>
      <c r="E2790" s="9" t="s">
        <v>11206</v>
      </c>
      <c r="F2790" s="2" t="s">
        <v>11207</v>
      </c>
      <c r="G2790" s="2" t="s">
        <v>5</v>
      </c>
      <c r="H2790" s="2" t="s">
        <v>3901</v>
      </c>
      <c r="I2790" s="4">
        <v>365420</v>
      </c>
      <c r="J2790" s="2" t="s">
        <v>2336</v>
      </c>
      <c r="K2790" s="2" t="s">
        <v>2336</v>
      </c>
      <c r="L2790" s="2" t="s">
        <v>2336</v>
      </c>
      <c r="M2790" s="2" t="s">
        <v>2336</v>
      </c>
      <c r="N2790" s="2" t="s">
        <v>10229</v>
      </c>
    </row>
    <row r="2791" spans="1:14" ht="16.5" customHeight="1">
      <c r="A2791" s="2" t="s">
        <v>17</v>
      </c>
      <c r="B2791" s="10">
        <v>266704.28999999998</v>
      </c>
      <c r="C2791" s="2" t="s">
        <v>11208</v>
      </c>
      <c r="D2791" s="2" t="s">
        <v>10</v>
      </c>
      <c r="E2791" s="9" t="s">
        <v>11209</v>
      </c>
      <c r="F2791" s="2" t="s">
        <v>11210</v>
      </c>
      <c r="G2791" s="2" t="s">
        <v>5</v>
      </c>
      <c r="H2791" s="2" t="s">
        <v>3901</v>
      </c>
      <c r="I2791" s="10">
        <v>281809.75</v>
      </c>
      <c r="J2791" s="2" t="s">
        <v>4266</v>
      </c>
      <c r="K2791" s="2" t="s">
        <v>4267</v>
      </c>
      <c r="L2791" s="2" t="s">
        <v>4478</v>
      </c>
      <c r="M2791" s="2" t="s">
        <v>4663</v>
      </c>
      <c r="N2791" s="2" t="s">
        <v>10229</v>
      </c>
    </row>
    <row r="2792" spans="1:14" ht="16.5" customHeight="1">
      <c r="A2792" s="2" t="s">
        <v>15</v>
      </c>
      <c r="B2792" s="4">
        <v>25410</v>
      </c>
      <c r="C2792" s="2" t="s">
        <v>11211</v>
      </c>
      <c r="D2792" s="2" t="s">
        <v>12</v>
      </c>
      <c r="E2792" s="9" t="s">
        <v>11212</v>
      </c>
      <c r="F2792" s="2" t="s">
        <v>11213</v>
      </c>
      <c r="G2792" s="2" t="s">
        <v>5</v>
      </c>
      <c r="H2792" s="2" t="s">
        <v>3901</v>
      </c>
      <c r="I2792" s="4">
        <v>30000</v>
      </c>
      <c r="J2792" s="2" t="s">
        <v>2336</v>
      </c>
      <c r="K2792" s="2" t="s">
        <v>2336</v>
      </c>
      <c r="L2792" s="2" t="s">
        <v>2336</v>
      </c>
      <c r="M2792" s="2" t="s">
        <v>2336</v>
      </c>
      <c r="N2792" s="2" t="s">
        <v>10229</v>
      </c>
    </row>
    <row r="2793" spans="1:14" ht="16.5" customHeight="1">
      <c r="A2793" s="2" t="s">
        <v>15</v>
      </c>
      <c r="B2793" s="10">
        <v>2141.6999999999998</v>
      </c>
      <c r="C2793" s="2" t="s">
        <v>11211</v>
      </c>
      <c r="D2793" s="2" t="s">
        <v>12</v>
      </c>
      <c r="E2793" s="9" t="s">
        <v>11214</v>
      </c>
      <c r="F2793" s="2" t="s">
        <v>11213</v>
      </c>
      <c r="G2793" s="2" t="s">
        <v>5</v>
      </c>
      <c r="H2793" s="2" t="s">
        <v>3901</v>
      </c>
      <c r="I2793" s="4">
        <v>4500</v>
      </c>
      <c r="J2793" s="2" t="s">
        <v>2336</v>
      </c>
      <c r="K2793" s="2" t="s">
        <v>2336</v>
      </c>
      <c r="L2793" s="2" t="s">
        <v>2336</v>
      </c>
      <c r="M2793" s="2" t="s">
        <v>2336</v>
      </c>
      <c r="N2793" s="2" t="s">
        <v>10229</v>
      </c>
    </row>
    <row r="2794" spans="1:14" ht="16.5" customHeight="1">
      <c r="A2794" s="2" t="s">
        <v>15</v>
      </c>
      <c r="B2794" s="10">
        <v>1802.9</v>
      </c>
      <c r="C2794" s="2" t="s">
        <v>11211</v>
      </c>
      <c r="D2794" s="2" t="s">
        <v>12</v>
      </c>
      <c r="E2794" s="9" t="s">
        <v>11215</v>
      </c>
      <c r="F2794" s="2" t="s">
        <v>11213</v>
      </c>
      <c r="G2794" s="2" t="s">
        <v>5</v>
      </c>
      <c r="H2794" s="2" t="s">
        <v>3901</v>
      </c>
      <c r="I2794" s="4">
        <v>2500</v>
      </c>
      <c r="J2794" s="2" t="s">
        <v>2336</v>
      </c>
      <c r="K2794" s="2" t="s">
        <v>2336</v>
      </c>
      <c r="L2794" s="2" t="s">
        <v>2336</v>
      </c>
      <c r="M2794" s="2" t="s">
        <v>2336</v>
      </c>
      <c r="N2794" s="2" t="s">
        <v>10229</v>
      </c>
    </row>
    <row r="2795" spans="1:14" ht="16.5" customHeight="1">
      <c r="A2795" s="2" t="s">
        <v>15</v>
      </c>
      <c r="B2795" s="10">
        <v>689.7</v>
      </c>
      <c r="C2795" s="2" t="s">
        <v>11211</v>
      </c>
      <c r="D2795" s="2" t="s">
        <v>12</v>
      </c>
      <c r="E2795" s="9" t="s">
        <v>11216</v>
      </c>
      <c r="F2795" s="2" t="s">
        <v>11213</v>
      </c>
      <c r="G2795" s="2" t="s">
        <v>5</v>
      </c>
      <c r="H2795" s="2" t="s">
        <v>3901</v>
      </c>
      <c r="I2795" s="4">
        <v>1500</v>
      </c>
      <c r="J2795" s="2" t="s">
        <v>2336</v>
      </c>
      <c r="K2795" s="2" t="s">
        <v>2336</v>
      </c>
      <c r="L2795" s="2" t="s">
        <v>2336</v>
      </c>
      <c r="M2795" s="2" t="s">
        <v>2336</v>
      </c>
      <c r="N2795" s="2" t="s">
        <v>10229</v>
      </c>
    </row>
    <row r="2796" spans="1:14" ht="16.5" customHeight="1">
      <c r="A2796" s="2" t="s">
        <v>15</v>
      </c>
      <c r="B2796" s="10">
        <v>1645.6</v>
      </c>
      <c r="C2796" s="2" t="s">
        <v>11211</v>
      </c>
      <c r="D2796" s="2" t="s">
        <v>12</v>
      </c>
      <c r="E2796" s="9" t="s">
        <v>11217</v>
      </c>
      <c r="F2796" s="2" t="s">
        <v>11213</v>
      </c>
      <c r="G2796" s="2" t="s">
        <v>5</v>
      </c>
      <c r="H2796" s="2" t="s">
        <v>3901</v>
      </c>
      <c r="I2796" s="4">
        <v>2000</v>
      </c>
      <c r="J2796" s="2" t="s">
        <v>2336</v>
      </c>
      <c r="K2796" s="2" t="s">
        <v>2336</v>
      </c>
      <c r="L2796" s="2" t="s">
        <v>2336</v>
      </c>
      <c r="M2796" s="2" t="s">
        <v>2336</v>
      </c>
      <c r="N2796" s="2" t="s">
        <v>10229</v>
      </c>
    </row>
    <row r="2797" spans="1:14" ht="16.5" customHeight="1">
      <c r="A2797" s="2" t="s">
        <v>15</v>
      </c>
      <c r="B2797" s="10">
        <v>786.5</v>
      </c>
      <c r="C2797" s="2" t="s">
        <v>11211</v>
      </c>
      <c r="D2797" s="2" t="s">
        <v>12</v>
      </c>
      <c r="E2797" s="9" t="s">
        <v>11218</v>
      </c>
      <c r="F2797" s="2" t="s">
        <v>11213</v>
      </c>
      <c r="G2797" s="2" t="s">
        <v>5</v>
      </c>
      <c r="H2797" s="2" t="s">
        <v>3901</v>
      </c>
      <c r="I2797" s="4">
        <v>2400</v>
      </c>
      <c r="J2797" s="2" t="s">
        <v>2336</v>
      </c>
      <c r="K2797" s="2" t="s">
        <v>2336</v>
      </c>
      <c r="L2797" s="2" t="s">
        <v>2336</v>
      </c>
      <c r="M2797" s="2" t="s">
        <v>2336</v>
      </c>
      <c r="N2797" s="2" t="s">
        <v>10229</v>
      </c>
    </row>
    <row r="2798" spans="1:14" ht="16.5" customHeight="1">
      <c r="A2798" s="2" t="s">
        <v>15</v>
      </c>
      <c r="B2798" s="10">
        <v>1016.4</v>
      </c>
      <c r="C2798" s="2" t="s">
        <v>11211</v>
      </c>
      <c r="D2798" s="2" t="s">
        <v>12</v>
      </c>
      <c r="E2798" s="9" t="s">
        <v>11219</v>
      </c>
      <c r="F2798" s="2" t="s">
        <v>11213</v>
      </c>
      <c r="G2798" s="2" t="s">
        <v>5</v>
      </c>
      <c r="H2798" s="2" t="s">
        <v>3901</v>
      </c>
      <c r="I2798" s="4">
        <v>2000</v>
      </c>
      <c r="J2798" s="2" t="s">
        <v>2336</v>
      </c>
      <c r="K2798" s="2" t="s">
        <v>2336</v>
      </c>
      <c r="L2798" s="2" t="s">
        <v>2336</v>
      </c>
      <c r="M2798" s="2" t="s">
        <v>2336</v>
      </c>
      <c r="N2798" s="2" t="s">
        <v>10229</v>
      </c>
    </row>
    <row r="2799" spans="1:14" ht="16.5" customHeight="1">
      <c r="A2799" s="2" t="s">
        <v>13</v>
      </c>
      <c r="B2799" s="10">
        <v>56288.23</v>
      </c>
      <c r="C2799" s="2" t="s">
        <v>11220</v>
      </c>
      <c r="D2799" s="2" t="s">
        <v>11</v>
      </c>
      <c r="E2799" s="9" t="s">
        <v>11221</v>
      </c>
      <c r="F2799" s="2" t="s">
        <v>11222</v>
      </c>
      <c r="G2799" s="2" t="s">
        <v>5</v>
      </c>
      <c r="H2799" s="2" t="s">
        <v>3901</v>
      </c>
      <c r="I2799" s="10">
        <v>80952.87</v>
      </c>
      <c r="J2799" s="2" t="s">
        <v>2336</v>
      </c>
      <c r="K2799" s="2" t="s">
        <v>2336</v>
      </c>
      <c r="L2799" s="2" t="s">
        <v>2336</v>
      </c>
      <c r="M2799" s="2" t="s">
        <v>2336</v>
      </c>
      <c r="N2799" s="2" t="s">
        <v>30</v>
      </c>
    </row>
    <row r="2800" spans="1:14" ht="16.5" customHeight="1">
      <c r="A2800" s="2" t="s">
        <v>16</v>
      </c>
      <c r="B2800" s="4">
        <v>0</v>
      </c>
      <c r="C2800" s="2" t="s">
        <v>11223</v>
      </c>
      <c r="D2800" s="2" t="s">
        <v>12</v>
      </c>
      <c r="E2800" s="9" t="s">
        <v>11224</v>
      </c>
      <c r="F2800" s="2" t="s">
        <v>11225</v>
      </c>
      <c r="G2800" s="2" t="s">
        <v>5</v>
      </c>
      <c r="H2800" s="2" t="s">
        <v>2335</v>
      </c>
      <c r="I2800" s="4">
        <v>0</v>
      </c>
      <c r="J2800" s="2" t="s">
        <v>2336</v>
      </c>
      <c r="K2800" s="2" t="s">
        <v>2336</v>
      </c>
      <c r="L2800" s="2" t="s">
        <v>2336</v>
      </c>
      <c r="M2800" s="2" t="s">
        <v>2336</v>
      </c>
      <c r="N2800" s="2" t="s">
        <v>10229</v>
      </c>
    </row>
    <row r="2801" spans="1:14" ht="16.5" customHeight="1">
      <c r="A2801" s="2" t="s">
        <v>16</v>
      </c>
      <c r="B2801" s="4">
        <v>0</v>
      </c>
      <c r="C2801" s="2" t="s">
        <v>11223</v>
      </c>
      <c r="D2801" s="2" t="s">
        <v>12</v>
      </c>
      <c r="E2801" s="9" t="s">
        <v>11226</v>
      </c>
      <c r="F2801" s="2" t="s">
        <v>11225</v>
      </c>
      <c r="G2801" s="2" t="s">
        <v>5</v>
      </c>
      <c r="H2801" s="2" t="s">
        <v>2335</v>
      </c>
      <c r="I2801" s="4">
        <v>0</v>
      </c>
      <c r="J2801" s="2" t="s">
        <v>2336</v>
      </c>
      <c r="K2801" s="2" t="s">
        <v>2336</v>
      </c>
      <c r="L2801" s="2" t="s">
        <v>2336</v>
      </c>
      <c r="M2801" s="2" t="s">
        <v>2336</v>
      </c>
      <c r="N2801" s="2" t="s">
        <v>10229</v>
      </c>
    </row>
    <row r="2802" spans="1:14" ht="16.5" customHeight="1">
      <c r="A2802" s="2" t="s">
        <v>16</v>
      </c>
      <c r="B2802" s="4">
        <v>0</v>
      </c>
      <c r="C2802" s="2" t="s">
        <v>11223</v>
      </c>
      <c r="D2802" s="2" t="s">
        <v>12</v>
      </c>
      <c r="E2802" s="9" t="s">
        <v>11227</v>
      </c>
      <c r="F2802" s="2" t="s">
        <v>11225</v>
      </c>
      <c r="G2802" s="2" t="s">
        <v>5</v>
      </c>
      <c r="H2802" s="2" t="s">
        <v>2335</v>
      </c>
      <c r="I2802" s="4">
        <v>0</v>
      </c>
      <c r="J2802" s="2" t="s">
        <v>2336</v>
      </c>
      <c r="K2802" s="2" t="s">
        <v>2336</v>
      </c>
      <c r="L2802" s="2" t="s">
        <v>2336</v>
      </c>
      <c r="M2802" s="2" t="s">
        <v>2336</v>
      </c>
      <c r="N2802" s="2" t="s">
        <v>10229</v>
      </c>
    </row>
    <row r="2803" spans="1:14" ht="16.5" customHeight="1">
      <c r="A2803" s="2" t="s">
        <v>14</v>
      </c>
      <c r="B2803" s="10">
        <v>211198.46</v>
      </c>
      <c r="C2803" s="2" t="s">
        <v>11228</v>
      </c>
      <c r="D2803" s="2" t="s">
        <v>10</v>
      </c>
      <c r="E2803" s="9" t="s">
        <v>11229</v>
      </c>
      <c r="F2803" s="2" t="s">
        <v>11230</v>
      </c>
      <c r="G2803" s="2" t="s">
        <v>5</v>
      </c>
      <c r="H2803" s="2" t="s">
        <v>3901</v>
      </c>
      <c r="I2803" s="10">
        <v>253996.94</v>
      </c>
      <c r="J2803" s="2" t="s">
        <v>2336</v>
      </c>
      <c r="K2803" s="2" t="s">
        <v>2336</v>
      </c>
      <c r="L2803" s="2" t="s">
        <v>2336</v>
      </c>
      <c r="M2803" s="2" t="s">
        <v>2336</v>
      </c>
      <c r="N2803" s="2" t="s">
        <v>19</v>
      </c>
    </row>
    <row r="2804" spans="1:14" ht="16.5" customHeight="1">
      <c r="A2804" s="2" t="s">
        <v>14</v>
      </c>
      <c r="B2804" s="10">
        <v>87574.32</v>
      </c>
      <c r="C2804" s="2" t="s">
        <v>11231</v>
      </c>
      <c r="D2804" s="2" t="s">
        <v>12</v>
      </c>
      <c r="E2804" s="9" t="s">
        <v>11232</v>
      </c>
      <c r="F2804" s="2" t="s">
        <v>11233</v>
      </c>
      <c r="G2804" s="2" t="s">
        <v>5</v>
      </c>
      <c r="H2804" s="2" t="s">
        <v>3901</v>
      </c>
      <c r="I2804" s="10">
        <v>91937.919999999998</v>
      </c>
      <c r="J2804" s="2" t="s">
        <v>2336</v>
      </c>
      <c r="K2804" s="2" t="s">
        <v>2336</v>
      </c>
      <c r="L2804" s="2" t="s">
        <v>2336</v>
      </c>
      <c r="M2804" s="2" t="s">
        <v>2336</v>
      </c>
      <c r="N2804" s="2" t="s">
        <v>10229</v>
      </c>
    </row>
    <row r="2805" spans="1:14" ht="16.5" customHeight="1">
      <c r="A2805" s="2" t="s">
        <v>16</v>
      </c>
      <c r="B2805" s="4">
        <v>0</v>
      </c>
      <c r="C2805" s="2" t="s">
        <v>11223</v>
      </c>
      <c r="D2805" s="2" t="s">
        <v>12</v>
      </c>
      <c r="E2805" s="9" t="s">
        <v>11234</v>
      </c>
      <c r="F2805" s="2" t="s">
        <v>11225</v>
      </c>
      <c r="G2805" s="2" t="s">
        <v>5</v>
      </c>
      <c r="H2805" s="2" t="s">
        <v>2335</v>
      </c>
      <c r="I2805" s="4">
        <v>0</v>
      </c>
      <c r="J2805" s="2" t="s">
        <v>2336</v>
      </c>
      <c r="K2805" s="2" t="s">
        <v>2336</v>
      </c>
      <c r="L2805" s="2" t="s">
        <v>2336</v>
      </c>
      <c r="M2805" s="2" t="s">
        <v>2336</v>
      </c>
      <c r="N2805" s="2" t="s">
        <v>10229</v>
      </c>
    </row>
    <row r="2806" spans="1:14" ht="16.5" customHeight="1">
      <c r="A2806" s="2" t="s">
        <v>16</v>
      </c>
      <c r="B2806" s="4">
        <v>0</v>
      </c>
      <c r="C2806" s="2" t="s">
        <v>11223</v>
      </c>
      <c r="D2806" s="2" t="s">
        <v>12</v>
      </c>
      <c r="E2806" s="9" t="s">
        <v>11235</v>
      </c>
      <c r="F2806" s="2" t="s">
        <v>11225</v>
      </c>
      <c r="G2806" s="2" t="s">
        <v>5</v>
      </c>
      <c r="H2806" s="2" t="s">
        <v>2335</v>
      </c>
      <c r="I2806" s="4">
        <v>0</v>
      </c>
      <c r="J2806" s="2" t="s">
        <v>2336</v>
      </c>
      <c r="K2806" s="2" t="s">
        <v>2336</v>
      </c>
      <c r="L2806" s="2" t="s">
        <v>2336</v>
      </c>
      <c r="M2806" s="2" t="s">
        <v>2336</v>
      </c>
      <c r="N2806" s="2" t="s">
        <v>10229</v>
      </c>
    </row>
    <row r="2807" spans="1:14" ht="16.5" customHeight="1">
      <c r="A2807" s="2" t="s">
        <v>16</v>
      </c>
      <c r="B2807" s="4">
        <v>94380</v>
      </c>
      <c r="C2807" s="2" t="s">
        <v>11236</v>
      </c>
      <c r="D2807" s="2" t="s">
        <v>11</v>
      </c>
      <c r="E2807" s="9" t="s">
        <v>11237</v>
      </c>
      <c r="F2807" s="2" t="s">
        <v>11238</v>
      </c>
      <c r="G2807" s="2" t="s">
        <v>5</v>
      </c>
      <c r="H2807" s="2" t="s">
        <v>3901</v>
      </c>
      <c r="I2807" s="10">
        <v>172548.27</v>
      </c>
      <c r="J2807" s="2" t="s">
        <v>2336</v>
      </c>
      <c r="K2807" s="2" t="s">
        <v>2336</v>
      </c>
      <c r="L2807" s="2" t="s">
        <v>2336</v>
      </c>
      <c r="M2807" s="2" t="s">
        <v>2336</v>
      </c>
      <c r="N2807" s="2" t="s">
        <v>10229</v>
      </c>
    </row>
    <row r="2808" spans="1:14" ht="16.5" customHeight="1">
      <c r="A2808" s="2" t="s">
        <v>16</v>
      </c>
      <c r="B2808" s="4">
        <v>820380</v>
      </c>
      <c r="C2808" s="2" t="s">
        <v>11239</v>
      </c>
      <c r="D2808" s="2" t="s">
        <v>12</v>
      </c>
      <c r="E2808" s="9" t="s">
        <v>11240</v>
      </c>
      <c r="F2808" s="2" t="s">
        <v>11241</v>
      </c>
      <c r="G2808" s="2" t="s">
        <v>5</v>
      </c>
      <c r="H2808" s="2" t="s">
        <v>3901</v>
      </c>
      <c r="I2808" s="4">
        <v>820937</v>
      </c>
      <c r="J2808" s="2" t="s">
        <v>2336</v>
      </c>
      <c r="K2808" s="2" t="s">
        <v>2336</v>
      </c>
      <c r="L2808" s="2" t="s">
        <v>2336</v>
      </c>
      <c r="M2808" s="2" t="s">
        <v>2336</v>
      </c>
      <c r="N2808" s="2" t="s">
        <v>10229</v>
      </c>
    </row>
    <row r="2809" spans="1:14" ht="16.5" customHeight="1">
      <c r="A2809" s="2" t="s">
        <v>17</v>
      </c>
      <c r="B2809" s="10">
        <v>33838.980000000003</v>
      </c>
      <c r="C2809" s="2" t="s">
        <v>11242</v>
      </c>
      <c r="D2809" s="2" t="s">
        <v>11</v>
      </c>
      <c r="E2809" s="9" t="s">
        <v>11243</v>
      </c>
      <c r="F2809" s="2" t="s">
        <v>11244</v>
      </c>
      <c r="G2809" s="2" t="s">
        <v>5</v>
      </c>
      <c r="H2809" s="2" t="s">
        <v>3901</v>
      </c>
      <c r="I2809" s="10">
        <v>33838.980000000003</v>
      </c>
      <c r="J2809" s="2" t="s">
        <v>4266</v>
      </c>
      <c r="K2809" s="2" t="s">
        <v>4267</v>
      </c>
      <c r="L2809" s="2" t="s">
        <v>4268</v>
      </c>
      <c r="M2809" s="2" t="s">
        <v>3910</v>
      </c>
      <c r="N2809" s="2" t="s">
        <v>10229</v>
      </c>
    </row>
    <row r="2810" spans="1:14" ht="16.5" customHeight="1">
      <c r="A2810" s="2" t="s">
        <v>13</v>
      </c>
      <c r="B2810" s="10">
        <v>66418.350000000006</v>
      </c>
      <c r="C2810" s="2" t="s">
        <v>11245</v>
      </c>
      <c r="D2810" s="2" t="s">
        <v>11</v>
      </c>
      <c r="E2810" s="9" t="s">
        <v>11246</v>
      </c>
      <c r="F2810" s="2" t="s">
        <v>11247</v>
      </c>
      <c r="G2810" s="2" t="s">
        <v>5</v>
      </c>
      <c r="H2810" s="2" t="s">
        <v>3901</v>
      </c>
      <c r="I2810" s="10">
        <v>100067.97</v>
      </c>
      <c r="J2810" s="2" t="s">
        <v>2336</v>
      </c>
      <c r="K2810" s="2" t="s">
        <v>2336</v>
      </c>
      <c r="L2810" s="2" t="s">
        <v>2336</v>
      </c>
      <c r="M2810" s="2" t="s">
        <v>2336</v>
      </c>
      <c r="N2810" s="2" t="s">
        <v>30</v>
      </c>
    </row>
    <row r="2811" spans="1:14" ht="16.5" customHeight="1">
      <c r="A2811" s="2" t="s">
        <v>14</v>
      </c>
      <c r="B2811" s="10">
        <v>55797.08</v>
      </c>
      <c r="C2811" s="2" t="s">
        <v>11248</v>
      </c>
      <c r="D2811" s="2" t="s">
        <v>10</v>
      </c>
      <c r="E2811" s="9" t="s">
        <v>11249</v>
      </c>
      <c r="F2811" s="2" t="s">
        <v>11250</v>
      </c>
      <c r="G2811" s="2" t="s">
        <v>5</v>
      </c>
      <c r="H2811" s="2" t="s">
        <v>3901</v>
      </c>
      <c r="I2811" s="4">
        <v>70000</v>
      </c>
      <c r="J2811" s="2" t="s">
        <v>2336</v>
      </c>
      <c r="K2811" s="2" t="s">
        <v>2336</v>
      </c>
      <c r="L2811" s="2" t="s">
        <v>2336</v>
      </c>
      <c r="M2811" s="2" t="s">
        <v>2336</v>
      </c>
      <c r="N2811" s="2" t="s">
        <v>10229</v>
      </c>
    </row>
    <row r="2812" spans="1:14" ht="16.5" customHeight="1">
      <c r="A2812" s="2" t="s">
        <v>14</v>
      </c>
      <c r="B2812" s="10">
        <v>42719.44</v>
      </c>
      <c r="C2812" s="2" t="s">
        <v>11248</v>
      </c>
      <c r="D2812" s="2" t="s">
        <v>10</v>
      </c>
      <c r="E2812" s="9" t="s">
        <v>11251</v>
      </c>
      <c r="F2812" s="2" t="s">
        <v>11250</v>
      </c>
      <c r="G2812" s="2" t="s">
        <v>5</v>
      </c>
      <c r="H2812" s="2" t="s">
        <v>3901</v>
      </c>
      <c r="I2812" s="4">
        <v>50000</v>
      </c>
      <c r="J2812" s="2" t="s">
        <v>2336</v>
      </c>
      <c r="K2812" s="2" t="s">
        <v>2336</v>
      </c>
      <c r="L2812" s="2" t="s">
        <v>2336</v>
      </c>
      <c r="M2812" s="2" t="s">
        <v>2336</v>
      </c>
      <c r="N2812" s="2" t="s">
        <v>10229</v>
      </c>
    </row>
    <row r="2813" spans="1:14" ht="16.5" customHeight="1">
      <c r="A2813" s="2" t="s">
        <v>16</v>
      </c>
      <c r="B2813" s="4">
        <v>447700</v>
      </c>
      <c r="C2813" s="2" t="s">
        <v>11252</v>
      </c>
      <c r="D2813" s="2" t="s">
        <v>11</v>
      </c>
      <c r="E2813" s="9" t="s">
        <v>11253</v>
      </c>
      <c r="F2813" s="2" t="s">
        <v>11254</v>
      </c>
      <c r="G2813" s="2" t="s">
        <v>5</v>
      </c>
      <c r="H2813" s="2" t="s">
        <v>3901</v>
      </c>
      <c r="I2813" s="10">
        <v>456711.5</v>
      </c>
      <c r="J2813" s="2" t="s">
        <v>2336</v>
      </c>
      <c r="K2813" s="2" t="s">
        <v>2336</v>
      </c>
      <c r="L2813" s="2" t="s">
        <v>2336</v>
      </c>
      <c r="M2813" s="2" t="s">
        <v>2336</v>
      </c>
      <c r="N2813" s="2" t="s">
        <v>29</v>
      </c>
    </row>
    <row r="2814" spans="1:14" ht="16.5" customHeight="1">
      <c r="A2814" s="2" t="s">
        <v>14</v>
      </c>
      <c r="B2814" s="10">
        <v>192269.8</v>
      </c>
      <c r="C2814" s="2" t="s">
        <v>11255</v>
      </c>
      <c r="D2814" s="2" t="s">
        <v>10</v>
      </c>
      <c r="E2814" s="9" t="s">
        <v>11256</v>
      </c>
      <c r="F2814" s="2" t="s">
        <v>11257</v>
      </c>
      <c r="G2814" s="2" t="s">
        <v>5</v>
      </c>
      <c r="H2814" s="2" t="s">
        <v>3901</v>
      </c>
      <c r="I2814" s="10">
        <v>219910.48</v>
      </c>
      <c r="J2814" s="2" t="s">
        <v>2336</v>
      </c>
      <c r="K2814" s="2" t="s">
        <v>2336</v>
      </c>
      <c r="L2814" s="2" t="s">
        <v>2336</v>
      </c>
      <c r="M2814" s="2" t="s">
        <v>2336</v>
      </c>
      <c r="N2814" s="2" t="s">
        <v>10229</v>
      </c>
    </row>
    <row r="2815" spans="1:14" ht="16.5" customHeight="1">
      <c r="A2815" s="2" t="s">
        <v>13</v>
      </c>
      <c r="B2815" s="10">
        <v>1219.68</v>
      </c>
      <c r="C2815" s="2" t="s">
        <v>11258</v>
      </c>
      <c r="D2815" s="2" t="s">
        <v>12</v>
      </c>
      <c r="E2815" s="9" t="s">
        <v>11259</v>
      </c>
      <c r="F2815" s="2" t="s">
        <v>11260</v>
      </c>
      <c r="G2815" s="2" t="s">
        <v>5</v>
      </c>
      <c r="H2815" s="2" t="s">
        <v>3901</v>
      </c>
      <c r="I2815" s="10">
        <v>1219.68</v>
      </c>
      <c r="J2815" s="2" t="s">
        <v>2336</v>
      </c>
      <c r="K2815" s="2" t="s">
        <v>2336</v>
      </c>
      <c r="L2815" s="2" t="s">
        <v>2336</v>
      </c>
      <c r="M2815" s="2" t="s">
        <v>2336</v>
      </c>
      <c r="N2815" s="2" t="s">
        <v>30</v>
      </c>
    </row>
    <row r="2816" spans="1:14" ht="16.5" customHeight="1">
      <c r="A2816" s="2" t="s">
        <v>14</v>
      </c>
      <c r="B2816" s="10">
        <v>1465272.49</v>
      </c>
      <c r="C2816" s="2" t="s">
        <v>11261</v>
      </c>
      <c r="D2816" s="2" t="s">
        <v>10</v>
      </c>
      <c r="E2816" s="9" t="s">
        <v>11262</v>
      </c>
      <c r="F2816" s="2" t="s">
        <v>11263</v>
      </c>
      <c r="G2816" s="2" t="s">
        <v>5</v>
      </c>
      <c r="H2816" s="2" t="s">
        <v>3901</v>
      </c>
      <c r="I2816" s="10">
        <v>1467692.5</v>
      </c>
      <c r="J2816" s="2" t="s">
        <v>2336</v>
      </c>
      <c r="K2816" s="2" t="s">
        <v>2336</v>
      </c>
      <c r="L2816" s="2" t="s">
        <v>2336</v>
      </c>
      <c r="M2816" s="2" t="s">
        <v>2336</v>
      </c>
      <c r="N2816" s="2" t="s">
        <v>10229</v>
      </c>
    </row>
    <row r="2817" spans="1:14" ht="16.5" customHeight="1">
      <c r="A2817" s="2" t="s">
        <v>17</v>
      </c>
      <c r="B2817" s="10">
        <v>93387.8</v>
      </c>
      <c r="C2817" s="2" t="s">
        <v>11264</v>
      </c>
      <c r="D2817" s="2" t="s">
        <v>12</v>
      </c>
      <c r="E2817" s="9" t="s">
        <v>11265</v>
      </c>
      <c r="F2817" s="2" t="s">
        <v>11266</v>
      </c>
      <c r="G2817" s="2" t="s">
        <v>5</v>
      </c>
      <c r="H2817" s="2" t="s">
        <v>3901</v>
      </c>
      <c r="I2817" s="10">
        <v>94670.98</v>
      </c>
      <c r="J2817" s="2" t="s">
        <v>4266</v>
      </c>
      <c r="K2817" s="2" t="s">
        <v>4267</v>
      </c>
      <c r="L2817" s="2" t="s">
        <v>4268</v>
      </c>
      <c r="M2817" s="2" t="s">
        <v>3910</v>
      </c>
      <c r="N2817" s="2" t="s">
        <v>10229</v>
      </c>
    </row>
    <row r="2818" spans="1:14" ht="16.5" customHeight="1">
      <c r="A2818" s="2" t="s">
        <v>17</v>
      </c>
      <c r="B2818" s="10">
        <v>146080.54</v>
      </c>
      <c r="C2818" s="2" t="s">
        <v>11267</v>
      </c>
      <c r="D2818" s="2" t="s">
        <v>11</v>
      </c>
      <c r="E2818" s="9" t="s">
        <v>11268</v>
      </c>
      <c r="F2818" s="2" t="s">
        <v>11269</v>
      </c>
      <c r="G2818" s="2" t="s">
        <v>5</v>
      </c>
      <c r="H2818" s="2" t="s">
        <v>3901</v>
      </c>
      <c r="I2818" s="10">
        <v>146080.54</v>
      </c>
      <c r="J2818" s="2" t="s">
        <v>4266</v>
      </c>
      <c r="K2818" s="2" t="s">
        <v>4267</v>
      </c>
      <c r="L2818" s="2" t="s">
        <v>4268</v>
      </c>
      <c r="M2818" s="2" t="s">
        <v>3910</v>
      </c>
      <c r="N2818" s="2" t="s">
        <v>10229</v>
      </c>
    </row>
    <row r="2819" spans="1:14" ht="16.5" customHeight="1">
      <c r="A2819" s="2" t="s">
        <v>15</v>
      </c>
      <c r="B2819" s="4">
        <v>20026</v>
      </c>
      <c r="C2819" s="2" t="s">
        <v>11270</v>
      </c>
      <c r="D2819" s="2" t="s">
        <v>12</v>
      </c>
      <c r="E2819" s="9" t="s">
        <v>11271</v>
      </c>
      <c r="F2819" s="2" t="s">
        <v>11272</v>
      </c>
      <c r="G2819" s="2" t="s">
        <v>5</v>
      </c>
      <c r="H2819" s="2" t="s">
        <v>3901</v>
      </c>
      <c r="I2819" s="10">
        <v>21675.19</v>
      </c>
      <c r="J2819" s="2" t="s">
        <v>2336</v>
      </c>
      <c r="K2819" s="2" t="s">
        <v>2336</v>
      </c>
      <c r="L2819" s="2" t="s">
        <v>2336</v>
      </c>
      <c r="M2819" s="2" t="s">
        <v>2336</v>
      </c>
      <c r="N2819" s="2" t="s">
        <v>10229</v>
      </c>
    </row>
    <row r="2820" spans="1:14" ht="16.5" customHeight="1">
      <c r="A2820" s="2" t="s">
        <v>15</v>
      </c>
      <c r="B2820" s="10">
        <v>32667.75</v>
      </c>
      <c r="C2820" s="2" t="s">
        <v>11273</v>
      </c>
      <c r="D2820" s="2" t="s">
        <v>12</v>
      </c>
      <c r="E2820" s="9" t="s">
        <v>11274</v>
      </c>
      <c r="F2820" s="2" t="s">
        <v>11275</v>
      </c>
      <c r="G2820" s="2" t="s">
        <v>5</v>
      </c>
      <c r="H2820" s="2" t="s">
        <v>3901</v>
      </c>
      <c r="I2820" s="10">
        <v>33682.5</v>
      </c>
      <c r="J2820" s="2" t="s">
        <v>2336</v>
      </c>
      <c r="K2820" s="2" t="s">
        <v>2336</v>
      </c>
      <c r="L2820" s="2" t="s">
        <v>2336</v>
      </c>
      <c r="M2820" s="2" t="s">
        <v>2336</v>
      </c>
      <c r="N2820" s="2" t="s">
        <v>10229</v>
      </c>
    </row>
    <row r="2821" spans="1:14" ht="16.5" customHeight="1">
      <c r="A2821" s="2" t="s">
        <v>17</v>
      </c>
      <c r="B2821" s="10">
        <v>216566.35</v>
      </c>
      <c r="C2821" s="2" t="s">
        <v>11276</v>
      </c>
      <c r="D2821" s="2" t="s">
        <v>12</v>
      </c>
      <c r="E2821" s="9" t="s">
        <v>11277</v>
      </c>
      <c r="F2821" s="2" t="s">
        <v>11278</v>
      </c>
      <c r="G2821" s="2" t="s">
        <v>5</v>
      </c>
      <c r="H2821" s="2" t="s">
        <v>3901</v>
      </c>
      <c r="I2821" s="10">
        <v>216566.35</v>
      </c>
      <c r="J2821" s="2" t="s">
        <v>4266</v>
      </c>
      <c r="K2821" s="2" t="s">
        <v>4267</v>
      </c>
      <c r="L2821" s="2" t="s">
        <v>4268</v>
      </c>
      <c r="M2821" s="2" t="s">
        <v>3910</v>
      </c>
      <c r="N2821" s="2" t="s">
        <v>10229</v>
      </c>
    </row>
    <row r="2822" spans="1:14" ht="16.5" customHeight="1">
      <c r="A2822" s="2" t="s">
        <v>14</v>
      </c>
      <c r="B2822" s="4">
        <v>34606</v>
      </c>
      <c r="C2822" s="2" t="s">
        <v>11279</v>
      </c>
      <c r="D2822" s="2" t="s">
        <v>11</v>
      </c>
      <c r="E2822" s="9" t="s">
        <v>11280</v>
      </c>
      <c r="F2822" s="2" t="s">
        <v>11281</v>
      </c>
      <c r="G2822" s="2" t="s">
        <v>5</v>
      </c>
      <c r="H2822" s="2" t="s">
        <v>3901</v>
      </c>
      <c r="I2822" s="4">
        <v>35937</v>
      </c>
      <c r="J2822" s="2" t="s">
        <v>2336</v>
      </c>
      <c r="K2822" s="2" t="s">
        <v>2336</v>
      </c>
      <c r="L2822" s="2" t="s">
        <v>2336</v>
      </c>
      <c r="M2822" s="2" t="s">
        <v>2336</v>
      </c>
      <c r="N2822" s="2" t="s">
        <v>10229</v>
      </c>
    </row>
    <row r="2823" spans="1:14" ht="16.5" customHeight="1">
      <c r="A2823" s="2" t="s">
        <v>14</v>
      </c>
      <c r="B2823" s="10">
        <v>9215.36</v>
      </c>
      <c r="C2823" s="2" t="s">
        <v>11279</v>
      </c>
      <c r="D2823" s="2" t="s">
        <v>11</v>
      </c>
      <c r="E2823" s="9" t="s">
        <v>11282</v>
      </c>
      <c r="F2823" s="2" t="s">
        <v>11281</v>
      </c>
      <c r="G2823" s="2" t="s">
        <v>5</v>
      </c>
      <c r="H2823" s="2" t="s">
        <v>3901</v>
      </c>
      <c r="I2823" s="10">
        <v>9486.4</v>
      </c>
      <c r="J2823" s="2" t="s">
        <v>2336</v>
      </c>
      <c r="K2823" s="2" t="s">
        <v>2336</v>
      </c>
      <c r="L2823" s="2" t="s">
        <v>2336</v>
      </c>
      <c r="M2823" s="2" t="s">
        <v>2336</v>
      </c>
      <c r="N2823" s="2" t="s">
        <v>10229</v>
      </c>
    </row>
    <row r="2824" spans="1:14" ht="16.5" customHeight="1">
      <c r="A2824" s="2" t="s">
        <v>17</v>
      </c>
      <c r="B2824" s="10">
        <v>47414.77</v>
      </c>
      <c r="C2824" s="2" t="s">
        <v>11283</v>
      </c>
      <c r="D2824" s="2" t="s">
        <v>11</v>
      </c>
      <c r="E2824" s="9" t="s">
        <v>11284</v>
      </c>
      <c r="F2824" s="2" t="s">
        <v>11285</v>
      </c>
      <c r="G2824" s="2" t="s">
        <v>5</v>
      </c>
      <c r="H2824" s="2" t="s">
        <v>3901</v>
      </c>
      <c r="I2824" s="10">
        <v>47414.77</v>
      </c>
      <c r="J2824" s="2" t="s">
        <v>4266</v>
      </c>
      <c r="K2824" s="2" t="s">
        <v>4267</v>
      </c>
      <c r="L2824" s="2" t="s">
        <v>4268</v>
      </c>
      <c r="M2824" s="2" t="s">
        <v>3910</v>
      </c>
      <c r="N2824" s="2" t="s">
        <v>10229</v>
      </c>
    </row>
    <row r="2825" spans="1:14" ht="16.5" customHeight="1">
      <c r="A2825" s="2" t="s">
        <v>13</v>
      </c>
      <c r="B2825" s="10">
        <v>40243.629999999997</v>
      </c>
      <c r="C2825" s="2" t="s">
        <v>11286</v>
      </c>
      <c r="D2825" s="2" t="s">
        <v>11</v>
      </c>
      <c r="E2825" s="9" t="s">
        <v>11287</v>
      </c>
      <c r="F2825" s="2" t="s">
        <v>11288</v>
      </c>
      <c r="G2825" s="2" t="s">
        <v>5</v>
      </c>
      <c r="H2825" s="2" t="s">
        <v>3901</v>
      </c>
      <c r="I2825" s="4">
        <v>56628</v>
      </c>
      <c r="J2825" s="2" t="s">
        <v>2336</v>
      </c>
      <c r="K2825" s="2" t="s">
        <v>2336</v>
      </c>
      <c r="L2825" s="2" t="s">
        <v>2336</v>
      </c>
      <c r="M2825" s="2" t="s">
        <v>2336</v>
      </c>
      <c r="N2825" s="2" t="s">
        <v>30</v>
      </c>
    </row>
    <row r="2826" spans="1:14" ht="16.5" customHeight="1">
      <c r="A2826" s="2" t="s">
        <v>17</v>
      </c>
      <c r="B2826" s="10">
        <v>54546.720000000001</v>
      </c>
      <c r="C2826" s="2" t="s">
        <v>11289</v>
      </c>
      <c r="D2826" s="2" t="s">
        <v>11</v>
      </c>
      <c r="E2826" s="9" t="s">
        <v>11290</v>
      </c>
      <c r="F2826" s="2" t="s">
        <v>11291</v>
      </c>
      <c r="G2826" s="2" t="s">
        <v>5</v>
      </c>
      <c r="H2826" s="2" t="s">
        <v>3901</v>
      </c>
      <c r="I2826" s="10">
        <v>54546.720000000001</v>
      </c>
      <c r="J2826" s="2" t="s">
        <v>4266</v>
      </c>
      <c r="K2826" s="2" t="s">
        <v>4267</v>
      </c>
      <c r="L2826" s="2" t="s">
        <v>4268</v>
      </c>
      <c r="M2826" s="2" t="s">
        <v>3910</v>
      </c>
      <c r="N2826" s="2" t="s">
        <v>10229</v>
      </c>
    </row>
    <row r="2827" spans="1:14" ht="16.5" customHeight="1">
      <c r="A2827" s="2" t="s">
        <v>15</v>
      </c>
      <c r="B2827" s="10">
        <v>44618.75</v>
      </c>
      <c r="C2827" s="2" t="s">
        <v>11292</v>
      </c>
      <c r="D2827" s="2" t="s">
        <v>12</v>
      </c>
      <c r="E2827" s="9" t="s">
        <v>11293</v>
      </c>
      <c r="F2827" s="2" t="s">
        <v>11294</v>
      </c>
      <c r="G2827" s="2" t="s">
        <v>5</v>
      </c>
      <c r="H2827" s="2" t="s">
        <v>3901</v>
      </c>
      <c r="I2827" s="10">
        <v>54903.75</v>
      </c>
      <c r="J2827" s="2" t="s">
        <v>2336</v>
      </c>
      <c r="K2827" s="2" t="s">
        <v>2336</v>
      </c>
      <c r="L2827" s="2" t="s">
        <v>2336</v>
      </c>
      <c r="M2827" s="2" t="s">
        <v>2336</v>
      </c>
      <c r="N2827" s="2" t="s">
        <v>10229</v>
      </c>
    </row>
    <row r="2828" spans="1:14" ht="16.5" customHeight="1">
      <c r="A2828" s="2" t="s">
        <v>14</v>
      </c>
      <c r="B2828" s="10">
        <v>16817.79</v>
      </c>
      <c r="C2828" s="2" t="s">
        <v>11295</v>
      </c>
      <c r="D2828" s="2" t="s">
        <v>11</v>
      </c>
      <c r="E2828" s="9" t="s">
        <v>11296</v>
      </c>
      <c r="F2828" s="2" t="s">
        <v>11297</v>
      </c>
      <c r="G2828" s="2" t="s">
        <v>5</v>
      </c>
      <c r="H2828" s="2" t="s">
        <v>3901</v>
      </c>
      <c r="I2828" s="10">
        <v>20509.5</v>
      </c>
      <c r="J2828" s="2" t="s">
        <v>2336</v>
      </c>
      <c r="K2828" s="2" t="s">
        <v>2336</v>
      </c>
      <c r="L2828" s="2" t="s">
        <v>2336</v>
      </c>
      <c r="M2828" s="2" t="s">
        <v>2336</v>
      </c>
      <c r="N2828" s="2" t="s">
        <v>10229</v>
      </c>
    </row>
    <row r="2829" spans="1:14" ht="16.5" customHeight="1">
      <c r="A2829" s="2" t="s">
        <v>14</v>
      </c>
      <c r="B2829" s="10">
        <v>85818.27</v>
      </c>
      <c r="C2829" s="2" t="s">
        <v>11298</v>
      </c>
      <c r="D2829" s="2" t="s">
        <v>10</v>
      </c>
      <c r="E2829" s="9" t="s">
        <v>11299</v>
      </c>
      <c r="F2829" s="2" t="s">
        <v>11300</v>
      </c>
      <c r="G2829" s="2" t="s">
        <v>5</v>
      </c>
      <c r="H2829" s="2" t="s">
        <v>3901</v>
      </c>
      <c r="I2829" s="10">
        <v>108219.76</v>
      </c>
      <c r="J2829" s="2" t="s">
        <v>2336</v>
      </c>
      <c r="K2829" s="2" t="s">
        <v>2336</v>
      </c>
      <c r="L2829" s="2" t="s">
        <v>2336</v>
      </c>
      <c r="M2829" s="2" t="s">
        <v>2336</v>
      </c>
      <c r="N2829" s="2" t="s">
        <v>10229</v>
      </c>
    </row>
    <row r="2830" spans="1:14" ht="16.5" customHeight="1">
      <c r="A2830" s="2" t="s">
        <v>14</v>
      </c>
      <c r="B2830" s="4">
        <v>349569</v>
      </c>
      <c r="C2830" s="2" t="s">
        <v>11301</v>
      </c>
      <c r="D2830" s="2" t="s">
        <v>10</v>
      </c>
      <c r="E2830" s="9" t="s">
        <v>11302</v>
      </c>
      <c r="F2830" s="2" t="s">
        <v>11303</v>
      </c>
      <c r="G2830" s="2" t="s">
        <v>5</v>
      </c>
      <c r="H2830" s="2" t="s">
        <v>3901</v>
      </c>
      <c r="I2830" s="10">
        <v>404794.37</v>
      </c>
      <c r="J2830" s="2" t="s">
        <v>2336</v>
      </c>
      <c r="K2830" s="2" t="s">
        <v>2336</v>
      </c>
      <c r="L2830" s="2" t="s">
        <v>2336</v>
      </c>
      <c r="M2830" s="2" t="s">
        <v>2336</v>
      </c>
      <c r="N2830" s="2" t="s">
        <v>10229</v>
      </c>
    </row>
    <row r="2831" spans="1:14" ht="16.5" customHeight="1">
      <c r="A2831" s="2" t="s">
        <v>16</v>
      </c>
      <c r="B2831" s="10">
        <v>2435301.13</v>
      </c>
      <c r="C2831" s="2" t="s">
        <v>11304</v>
      </c>
      <c r="D2831" s="2" t="s">
        <v>11</v>
      </c>
      <c r="E2831" s="9" t="s">
        <v>11305</v>
      </c>
      <c r="F2831" s="2" t="s">
        <v>11306</v>
      </c>
      <c r="G2831" s="2" t="s">
        <v>5</v>
      </c>
      <c r="H2831" s="2" t="s">
        <v>3901</v>
      </c>
      <c r="I2831" s="4">
        <v>2512807</v>
      </c>
      <c r="J2831" s="2" t="s">
        <v>2336</v>
      </c>
      <c r="K2831" s="2" t="s">
        <v>2336</v>
      </c>
      <c r="L2831" s="2" t="s">
        <v>2336</v>
      </c>
      <c r="M2831" s="2" t="s">
        <v>2336</v>
      </c>
      <c r="N2831" s="2" t="s">
        <v>10229</v>
      </c>
    </row>
    <row r="2832" spans="1:14" ht="16.5" customHeight="1">
      <c r="A2832" s="2" t="s">
        <v>4306</v>
      </c>
      <c r="B2832" s="10">
        <v>222014.16</v>
      </c>
      <c r="C2832" s="2" t="s">
        <v>11307</v>
      </c>
      <c r="D2832" s="2" t="s">
        <v>11</v>
      </c>
      <c r="E2832" s="9" t="s">
        <v>11308</v>
      </c>
      <c r="F2832" s="2" t="s">
        <v>11309</v>
      </c>
      <c r="G2832" s="2" t="s">
        <v>5</v>
      </c>
      <c r="H2832" s="2" t="s">
        <v>3901</v>
      </c>
      <c r="I2832" s="10">
        <v>222014.16</v>
      </c>
      <c r="J2832" s="2" t="s">
        <v>2336</v>
      </c>
      <c r="K2832" s="2" t="s">
        <v>2336</v>
      </c>
      <c r="L2832" s="2" t="s">
        <v>2336</v>
      </c>
      <c r="M2832" s="2" t="s">
        <v>2336</v>
      </c>
      <c r="N2832" s="2" t="s">
        <v>10229</v>
      </c>
    </row>
    <row r="2833" spans="1:14" ht="16.5" customHeight="1">
      <c r="A2833" s="2" t="s">
        <v>14</v>
      </c>
      <c r="B2833" s="10">
        <v>91463.9</v>
      </c>
      <c r="C2833" s="2" t="s">
        <v>11310</v>
      </c>
      <c r="D2833" s="2" t="s">
        <v>12</v>
      </c>
      <c r="E2833" s="9" t="s">
        <v>11311</v>
      </c>
      <c r="F2833" s="2" t="s">
        <v>11312</v>
      </c>
      <c r="G2833" s="2" t="s">
        <v>5</v>
      </c>
      <c r="H2833" s="2" t="s">
        <v>3901</v>
      </c>
      <c r="I2833" s="10">
        <v>92694.23</v>
      </c>
      <c r="J2833" s="2" t="s">
        <v>2336</v>
      </c>
      <c r="K2833" s="2" t="s">
        <v>2336</v>
      </c>
      <c r="L2833" s="2" t="s">
        <v>2336</v>
      </c>
      <c r="M2833" s="2" t="s">
        <v>2336</v>
      </c>
      <c r="N2833" s="2" t="s">
        <v>10229</v>
      </c>
    </row>
    <row r="2834" spans="1:14" ht="16.5" customHeight="1">
      <c r="A2834" s="2" t="s">
        <v>14</v>
      </c>
      <c r="B2834" s="10">
        <v>161818.76</v>
      </c>
      <c r="C2834" s="2" t="s">
        <v>11313</v>
      </c>
      <c r="D2834" s="2" t="s">
        <v>10</v>
      </c>
      <c r="E2834" s="9" t="s">
        <v>11314</v>
      </c>
      <c r="F2834" s="2" t="s">
        <v>11315</v>
      </c>
      <c r="G2834" s="2" t="s">
        <v>5</v>
      </c>
      <c r="H2834" s="2" t="s">
        <v>3901</v>
      </c>
      <c r="I2834" s="10">
        <v>199364.62</v>
      </c>
      <c r="J2834" s="2" t="s">
        <v>2336</v>
      </c>
      <c r="K2834" s="2" t="s">
        <v>2336</v>
      </c>
      <c r="L2834" s="2" t="s">
        <v>2336</v>
      </c>
      <c r="M2834" s="2" t="s">
        <v>2336</v>
      </c>
      <c r="N2834" s="2" t="s">
        <v>10229</v>
      </c>
    </row>
    <row r="2835" spans="1:14" ht="16.5" customHeight="1">
      <c r="A2835" s="2" t="s">
        <v>17</v>
      </c>
      <c r="B2835" s="4">
        <v>1439927</v>
      </c>
      <c r="C2835" s="2" t="s">
        <v>11316</v>
      </c>
      <c r="D2835" s="2" t="s">
        <v>11</v>
      </c>
      <c r="E2835" s="9" t="s">
        <v>11317</v>
      </c>
      <c r="F2835" s="2" t="s">
        <v>11318</v>
      </c>
      <c r="G2835" s="2" t="s">
        <v>5</v>
      </c>
      <c r="H2835" s="2" t="s">
        <v>3901</v>
      </c>
      <c r="I2835" s="4">
        <v>1439927</v>
      </c>
      <c r="J2835" s="2" t="s">
        <v>4266</v>
      </c>
      <c r="K2835" s="2" t="s">
        <v>4267</v>
      </c>
      <c r="L2835" s="2" t="s">
        <v>4268</v>
      </c>
      <c r="M2835" s="2" t="s">
        <v>3910</v>
      </c>
      <c r="N2835" s="2" t="s">
        <v>10229</v>
      </c>
    </row>
    <row r="2836" spans="1:14" ht="16.5" customHeight="1">
      <c r="A2836" s="2" t="s">
        <v>13</v>
      </c>
      <c r="B2836" s="10">
        <v>2927.23</v>
      </c>
      <c r="C2836" s="2" t="s">
        <v>11319</v>
      </c>
      <c r="D2836" s="2" t="s">
        <v>12</v>
      </c>
      <c r="E2836" s="9" t="s">
        <v>11320</v>
      </c>
      <c r="F2836" s="2" t="s">
        <v>11321</v>
      </c>
      <c r="G2836" s="2" t="s">
        <v>5</v>
      </c>
      <c r="H2836" s="2" t="s">
        <v>3901</v>
      </c>
      <c r="I2836" s="10">
        <v>2927.23</v>
      </c>
      <c r="J2836" s="2" t="s">
        <v>2336</v>
      </c>
      <c r="K2836" s="2" t="s">
        <v>2336</v>
      </c>
      <c r="L2836" s="2" t="s">
        <v>2336</v>
      </c>
      <c r="M2836" s="2" t="s">
        <v>2336</v>
      </c>
      <c r="N2836" s="2" t="s">
        <v>10229</v>
      </c>
    </row>
    <row r="2837" spans="1:14" ht="16.5" customHeight="1">
      <c r="A2837" s="2" t="s">
        <v>16</v>
      </c>
      <c r="B2837" s="4">
        <v>0</v>
      </c>
      <c r="C2837" s="2" t="s">
        <v>11322</v>
      </c>
      <c r="D2837" s="2" t="s">
        <v>12</v>
      </c>
      <c r="E2837" s="9" t="s">
        <v>11323</v>
      </c>
      <c r="F2837" s="2" t="s">
        <v>11324</v>
      </c>
      <c r="G2837" s="2" t="s">
        <v>5</v>
      </c>
      <c r="H2837" s="2" t="s">
        <v>2335</v>
      </c>
      <c r="I2837" s="4">
        <v>0</v>
      </c>
      <c r="J2837" s="2" t="s">
        <v>2336</v>
      </c>
      <c r="K2837" s="2" t="s">
        <v>2336</v>
      </c>
      <c r="L2837" s="2" t="s">
        <v>2336</v>
      </c>
      <c r="M2837" s="2" t="s">
        <v>2336</v>
      </c>
      <c r="N2837" s="2" t="s">
        <v>10229</v>
      </c>
    </row>
    <row r="2838" spans="1:14" ht="16.5" customHeight="1">
      <c r="A2838" s="2" t="s">
        <v>16</v>
      </c>
      <c r="B2838" s="4">
        <v>0</v>
      </c>
      <c r="C2838" s="2" t="s">
        <v>11325</v>
      </c>
      <c r="D2838" s="2" t="s">
        <v>12</v>
      </c>
      <c r="E2838" s="9" t="s">
        <v>11326</v>
      </c>
      <c r="F2838" s="2" t="s">
        <v>11327</v>
      </c>
      <c r="G2838" s="2" t="s">
        <v>5</v>
      </c>
      <c r="H2838" s="2" t="s">
        <v>2335</v>
      </c>
      <c r="I2838" s="4">
        <v>0</v>
      </c>
      <c r="J2838" s="2" t="s">
        <v>2336</v>
      </c>
      <c r="K2838" s="2" t="s">
        <v>2336</v>
      </c>
      <c r="L2838" s="2" t="s">
        <v>2336</v>
      </c>
      <c r="M2838" s="2" t="s">
        <v>2336</v>
      </c>
      <c r="N2838" s="2" t="s">
        <v>10229</v>
      </c>
    </row>
    <row r="2839" spans="1:14" ht="16.5" customHeight="1">
      <c r="A2839" s="2" t="s">
        <v>15</v>
      </c>
      <c r="B2839" s="10">
        <v>28217.200000000001</v>
      </c>
      <c r="C2839" s="2" t="s">
        <v>11328</v>
      </c>
      <c r="D2839" s="2" t="s">
        <v>12</v>
      </c>
      <c r="E2839" s="9" t="s">
        <v>11329</v>
      </c>
      <c r="F2839" s="2" t="s">
        <v>11330</v>
      </c>
      <c r="G2839" s="2" t="s">
        <v>5</v>
      </c>
      <c r="H2839" s="2" t="s">
        <v>3901</v>
      </c>
      <c r="I2839" s="10">
        <v>28802.05</v>
      </c>
      <c r="J2839" s="2" t="s">
        <v>2336</v>
      </c>
      <c r="K2839" s="2" t="s">
        <v>2336</v>
      </c>
      <c r="L2839" s="2" t="s">
        <v>2336</v>
      </c>
      <c r="M2839" s="2" t="s">
        <v>2336</v>
      </c>
      <c r="N2839" s="2" t="s">
        <v>10229</v>
      </c>
    </row>
    <row r="2840" spans="1:14" ht="16.5" customHeight="1">
      <c r="A2840" s="2" t="s">
        <v>14</v>
      </c>
      <c r="B2840" s="4">
        <v>68000</v>
      </c>
      <c r="C2840" s="2" t="s">
        <v>11331</v>
      </c>
      <c r="D2840" s="2" t="s">
        <v>12</v>
      </c>
      <c r="E2840" s="9" t="s">
        <v>11332</v>
      </c>
      <c r="F2840" s="2" t="s">
        <v>11333</v>
      </c>
      <c r="G2840" s="2" t="s">
        <v>5</v>
      </c>
      <c r="H2840" s="2" t="s">
        <v>3901</v>
      </c>
      <c r="I2840" s="4">
        <v>70000</v>
      </c>
      <c r="J2840" s="2" t="s">
        <v>2336</v>
      </c>
      <c r="K2840" s="2" t="s">
        <v>2336</v>
      </c>
      <c r="L2840" s="2" t="s">
        <v>2336</v>
      </c>
      <c r="M2840" s="2" t="s">
        <v>2336</v>
      </c>
      <c r="N2840" s="2" t="s">
        <v>10229</v>
      </c>
    </row>
    <row r="2841" spans="1:14" ht="16.5" customHeight="1">
      <c r="A2841" s="2" t="s">
        <v>13</v>
      </c>
      <c r="B2841" s="10">
        <v>14361.73</v>
      </c>
      <c r="C2841" s="2" t="s">
        <v>9481</v>
      </c>
      <c r="D2841" s="2" t="s">
        <v>12</v>
      </c>
      <c r="E2841" s="9" t="s">
        <v>11334</v>
      </c>
      <c r="F2841" s="2" t="s">
        <v>11335</v>
      </c>
      <c r="G2841" s="2" t="s">
        <v>5</v>
      </c>
      <c r="H2841" s="2" t="s">
        <v>3901</v>
      </c>
      <c r="I2841" s="10">
        <v>14361.73</v>
      </c>
      <c r="J2841" s="2" t="s">
        <v>2336</v>
      </c>
      <c r="K2841" s="2" t="s">
        <v>2336</v>
      </c>
      <c r="L2841" s="2" t="s">
        <v>2336</v>
      </c>
      <c r="M2841" s="2" t="s">
        <v>2336</v>
      </c>
      <c r="N2841" s="2" t="s">
        <v>10229</v>
      </c>
    </row>
    <row r="2842" spans="1:14" ht="16.5" customHeight="1">
      <c r="A2842" s="2" t="s">
        <v>17</v>
      </c>
      <c r="B2842" s="10">
        <v>58588.2</v>
      </c>
      <c r="C2842" s="2" t="s">
        <v>11336</v>
      </c>
      <c r="D2842" s="2" t="s">
        <v>12</v>
      </c>
      <c r="E2842" s="9" t="s">
        <v>11337</v>
      </c>
      <c r="F2842" s="2" t="s">
        <v>11338</v>
      </c>
      <c r="G2842" s="2" t="s">
        <v>5</v>
      </c>
      <c r="H2842" s="2" t="s">
        <v>3901</v>
      </c>
      <c r="I2842" s="4">
        <v>65098</v>
      </c>
      <c r="J2842" s="2" t="s">
        <v>4266</v>
      </c>
      <c r="K2842" s="2" t="s">
        <v>4267</v>
      </c>
      <c r="L2842" s="2" t="s">
        <v>4268</v>
      </c>
      <c r="M2842" s="2" t="s">
        <v>3910</v>
      </c>
      <c r="N2842" s="2" t="s">
        <v>10229</v>
      </c>
    </row>
    <row r="2843" spans="1:14" ht="16.5" customHeight="1">
      <c r="A2843" s="2" t="s">
        <v>17</v>
      </c>
      <c r="B2843" s="10">
        <v>94694.6</v>
      </c>
      <c r="C2843" s="2" t="s">
        <v>11339</v>
      </c>
      <c r="D2843" s="2" t="s">
        <v>12</v>
      </c>
      <c r="E2843" s="9" t="s">
        <v>11340</v>
      </c>
      <c r="F2843" s="2" t="s">
        <v>11341</v>
      </c>
      <c r="G2843" s="2" t="s">
        <v>5</v>
      </c>
      <c r="H2843" s="2" t="s">
        <v>3901</v>
      </c>
      <c r="I2843" s="10">
        <v>94694.6</v>
      </c>
      <c r="J2843" s="2" t="s">
        <v>4266</v>
      </c>
      <c r="K2843" s="2" t="s">
        <v>11104</v>
      </c>
      <c r="L2843" s="2" t="s">
        <v>4478</v>
      </c>
      <c r="M2843" s="2" t="s">
        <v>11105</v>
      </c>
      <c r="N2843" s="2" t="s">
        <v>10229</v>
      </c>
    </row>
    <row r="2844" spans="1:14" ht="16.5" customHeight="1">
      <c r="A2844" s="2" t="s">
        <v>16</v>
      </c>
      <c r="B2844" s="10">
        <v>2110379.15</v>
      </c>
      <c r="C2844" s="2" t="s">
        <v>11342</v>
      </c>
      <c r="D2844" s="2" t="s">
        <v>12</v>
      </c>
      <c r="E2844" s="9" t="s">
        <v>11343</v>
      </c>
      <c r="F2844" s="2" t="s">
        <v>11344</v>
      </c>
      <c r="G2844" s="2" t="s">
        <v>5</v>
      </c>
      <c r="H2844" s="2" t="s">
        <v>3901</v>
      </c>
      <c r="I2844" s="10">
        <v>2553453.92</v>
      </c>
      <c r="J2844" s="2" t="s">
        <v>2336</v>
      </c>
      <c r="K2844" s="2" t="s">
        <v>2336</v>
      </c>
      <c r="L2844" s="2" t="s">
        <v>2336</v>
      </c>
      <c r="M2844" s="2" t="s">
        <v>2336</v>
      </c>
      <c r="N2844" s="2" t="s">
        <v>10229</v>
      </c>
    </row>
    <row r="2845" spans="1:14" ht="16.5" customHeight="1">
      <c r="A2845" s="2" t="s">
        <v>17</v>
      </c>
      <c r="B2845" s="4">
        <v>65945</v>
      </c>
      <c r="C2845" s="2" t="s">
        <v>11345</v>
      </c>
      <c r="D2845" s="2" t="s">
        <v>11</v>
      </c>
      <c r="E2845" s="9" t="s">
        <v>11346</v>
      </c>
      <c r="F2845" s="2" t="s">
        <v>11347</v>
      </c>
      <c r="G2845" s="2" t="s">
        <v>5</v>
      </c>
      <c r="H2845" s="2" t="s">
        <v>3901</v>
      </c>
      <c r="I2845" s="4">
        <v>65945</v>
      </c>
      <c r="J2845" s="2" t="s">
        <v>4266</v>
      </c>
      <c r="K2845" s="2" t="s">
        <v>4267</v>
      </c>
      <c r="L2845" s="2" t="s">
        <v>4268</v>
      </c>
      <c r="M2845" s="2" t="s">
        <v>3910</v>
      </c>
      <c r="N2845" s="2" t="s">
        <v>10229</v>
      </c>
    </row>
    <row r="2846" spans="1:14" ht="16.5" customHeight="1">
      <c r="A2846" s="2" t="s">
        <v>14</v>
      </c>
      <c r="B2846" s="10">
        <v>111586.2</v>
      </c>
      <c r="C2846" s="2" t="s">
        <v>11348</v>
      </c>
      <c r="D2846" s="2" t="s">
        <v>11</v>
      </c>
      <c r="E2846" s="9" t="s">
        <v>11349</v>
      </c>
      <c r="F2846" s="2" t="s">
        <v>11350</v>
      </c>
      <c r="G2846" s="2" t="s">
        <v>5</v>
      </c>
      <c r="H2846" s="2" t="s">
        <v>3901</v>
      </c>
      <c r="I2846" s="10">
        <v>111586.2</v>
      </c>
      <c r="J2846" s="2" t="s">
        <v>2336</v>
      </c>
      <c r="K2846" s="2" t="s">
        <v>2336</v>
      </c>
      <c r="L2846" s="2" t="s">
        <v>2336</v>
      </c>
      <c r="M2846" s="2" t="s">
        <v>2336</v>
      </c>
      <c r="N2846" s="2" t="s">
        <v>10229</v>
      </c>
    </row>
    <row r="2847" spans="1:14" ht="16.5" customHeight="1">
      <c r="A2847" s="2" t="s">
        <v>15</v>
      </c>
      <c r="B2847" s="4">
        <v>43439</v>
      </c>
      <c r="C2847" s="2" t="s">
        <v>11351</v>
      </c>
      <c r="D2847" s="2" t="s">
        <v>12</v>
      </c>
      <c r="E2847" s="9" t="s">
        <v>11352</v>
      </c>
      <c r="F2847" s="2" t="s">
        <v>11353</v>
      </c>
      <c r="G2847" s="2" t="s">
        <v>5</v>
      </c>
      <c r="H2847" s="2" t="s">
        <v>3901</v>
      </c>
      <c r="I2847" s="4">
        <v>44929</v>
      </c>
      <c r="J2847" s="2" t="s">
        <v>2336</v>
      </c>
      <c r="K2847" s="2" t="s">
        <v>2336</v>
      </c>
      <c r="L2847" s="2" t="s">
        <v>2336</v>
      </c>
      <c r="M2847" s="2" t="s">
        <v>2336</v>
      </c>
      <c r="N2847" s="2" t="s">
        <v>10229</v>
      </c>
    </row>
    <row r="2848" spans="1:14" ht="16.5" customHeight="1">
      <c r="A2848" s="2" t="s">
        <v>14</v>
      </c>
      <c r="B2848" s="10">
        <v>197217.9</v>
      </c>
      <c r="C2848" s="2" t="s">
        <v>11354</v>
      </c>
      <c r="D2848" s="2" t="s">
        <v>10</v>
      </c>
      <c r="E2848" s="9" t="s">
        <v>11355</v>
      </c>
      <c r="F2848" s="2" t="s">
        <v>11356</v>
      </c>
      <c r="G2848" s="2" t="s">
        <v>5</v>
      </c>
      <c r="H2848" s="2" t="s">
        <v>3901</v>
      </c>
      <c r="I2848" s="4">
        <v>198800</v>
      </c>
      <c r="J2848" s="2" t="s">
        <v>2336</v>
      </c>
      <c r="K2848" s="2" t="s">
        <v>2336</v>
      </c>
      <c r="L2848" s="2" t="s">
        <v>2336</v>
      </c>
      <c r="M2848" s="2" t="s">
        <v>2336</v>
      </c>
      <c r="N2848" s="2" t="s">
        <v>10229</v>
      </c>
    </row>
    <row r="2849" spans="1:14" ht="16.5" customHeight="1">
      <c r="A2849" s="2" t="s">
        <v>16</v>
      </c>
      <c r="B2849" s="10">
        <v>423197.5</v>
      </c>
      <c r="C2849" s="2" t="s">
        <v>11357</v>
      </c>
      <c r="D2849" s="2" t="s">
        <v>12</v>
      </c>
      <c r="E2849" s="9" t="s">
        <v>11358</v>
      </c>
      <c r="F2849" s="2" t="s">
        <v>11359</v>
      </c>
      <c r="G2849" s="2" t="s">
        <v>5</v>
      </c>
      <c r="H2849" s="2" t="s">
        <v>3901</v>
      </c>
      <c r="I2849" s="4">
        <v>423500</v>
      </c>
      <c r="J2849" s="2" t="s">
        <v>2336</v>
      </c>
      <c r="K2849" s="2" t="s">
        <v>2336</v>
      </c>
      <c r="L2849" s="2" t="s">
        <v>2336</v>
      </c>
      <c r="M2849" s="2" t="s">
        <v>2336</v>
      </c>
      <c r="N2849" s="2" t="s">
        <v>10229</v>
      </c>
    </row>
    <row r="2850" spans="1:14" ht="16.5" customHeight="1">
      <c r="A2850" s="2" t="s">
        <v>15</v>
      </c>
      <c r="B2850" s="10">
        <v>21150.880000000001</v>
      </c>
      <c r="C2850" s="2" t="s">
        <v>11360</v>
      </c>
      <c r="D2850" s="2" t="s">
        <v>12</v>
      </c>
      <c r="E2850" s="9" t="s">
        <v>11361</v>
      </c>
      <c r="F2850" s="2" t="s">
        <v>11362</v>
      </c>
      <c r="G2850" s="2" t="s">
        <v>5</v>
      </c>
      <c r="H2850" s="2" t="s">
        <v>3901</v>
      </c>
      <c r="I2850" s="4">
        <v>29595</v>
      </c>
      <c r="J2850" s="2" t="s">
        <v>2336</v>
      </c>
      <c r="K2850" s="2" t="s">
        <v>2336</v>
      </c>
      <c r="L2850" s="2" t="s">
        <v>2336</v>
      </c>
      <c r="M2850" s="2" t="s">
        <v>2336</v>
      </c>
      <c r="N2850" s="2" t="s">
        <v>10229</v>
      </c>
    </row>
    <row r="2851" spans="1:14" ht="16.5" customHeight="1">
      <c r="A2851" s="2" t="s">
        <v>13</v>
      </c>
      <c r="B2851" s="10">
        <v>13313.97</v>
      </c>
      <c r="C2851" s="2" t="s">
        <v>11363</v>
      </c>
      <c r="D2851" s="2" t="s">
        <v>11</v>
      </c>
      <c r="E2851" s="9" t="s">
        <v>11364</v>
      </c>
      <c r="F2851" s="2" t="s">
        <v>11365</v>
      </c>
      <c r="G2851" s="2" t="s">
        <v>5</v>
      </c>
      <c r="H2851" s="2" t="s">
        <v>3901</v>
      </c>
      <c r="I2851" s="10">
        <v>20669.37</v>
      </c>
      <c r="J2851" s="2" t="s">
        <v>2336</v>
      </c>
      <c r="K2851" s="2" t="s">
        <v>2336</v>
      </c>
      <c r="L2851" s="2" t="s">
        <v>2336</v>
      </c>
      <c r="M2851" s="2" t="s">
        <v>2336</v>
      </c>
      <c r="N2851" s="2" t="s">
        <v>10229</v>
      </c>
    </row>
    <row r="2852" spans="1:14" ht="16.5" customHeight="1">
      <c r="A2852" s="2" t="s">
        <v>13</v>
      </c>
      <c r="B2852" s="10">
        <v>16103.84</v>
      </c>
      <c r="C2852" s="2" t="s">
        <v>11363</v>
      </c>
      <c r="D2852" s="2" t="s">
        <v>11</v>
      </c>
      <c r="E2852" s="9" t="s">
        <v>11366</v>
      </c>
      <c r="F2852" s="2" t="s">
        <v>11365</v>
      </c>
      <c r="G2852" s="2" t="s">
        <v>5</v>
      </c>
      <c r="H2852" s="2" t="s">
        <v>3901</v>
      </c>
      <c r="I2852" s="10">
        <v>24624.080000000002</v>
      </c>
      <c r="J2852" s="2" t="s">
        <v>2336</v>
      </c>
      <c r="K2852" s="2" t="s">
        <v>2336</v>
      </c>
      <c r="L2852" s="2" t="s">
        <v>2336</v>
      </c>
      <c r="M2852" s="2" t="s">
        <v>2336</v>
      </c>
      <c r="N2852" s="2" t="s">
        <v>10229</v>
      </c>
    </row>
    <row r="2853" spans="1:14" ht="16.5" customHeight="1">
      <c r="A2853" s="2" t="s">
        <v>13</v>
      </c>
      <c r="B2853" s="10">
        <v>9794.2199999999993</v>
      </c>
      <c r="C2853" s="2" t="s">
        <v>11363</v>
      </c>
      <c r="D2853" s="2" t="s">
        <v>11</v>
      </c>
      <c r="E2853" s="9" t="s">
        <v>11367</v>
      </c>
      <c r="F2853" s="2" t="s">
        <v>11365</v>
      </c>
      <c r="G2853" s="2" t="s">
        <v>5</v>
      </c>
      <c r="H2853" s="2" t="s">
        <v>3901</v>
      </c>
      <c r="I2853" s="10">
        <v>15230.44</v>
      </c>
      <c r="J2853" s="2" t="s">
        <v>2336</v>
      </c>
      <c r="K2853" s="2" t="s">
        <v>2336</v>
      </c>
      <c r="L2853" s="2" t="s">
        <v>2336</v>
      </c>
      <c r="M2853" s="2" t="s">
        <v>2336</v>
      </c>
      <c r="N2853" s="2" t="s">
        <v>10229</v>
      </c>
    </row>
    <row r="2854" spans="1:14" ht="16.5" customHeight="1">
      <c r="A2854" s="2" t="s">
        <v>13</v>
      </c>
      <c r="B2854" s="10">
        <v>11816.86</v>
      </c>
      <c r="C2854" s="2" t="s">
        <v>11363</v>
      </c>
      <c r="D2854" s="2" t="s">
        <v>11</v>
      </c>
      <c r="E2854" s="9" t="s">
        <v>11368</v>
      </c>
      <c r="F2854" s="2" t="s">
        <v>11365</v>
      </c>
      <c r="G2854" s="2" t="s">
        <v>5</v>
      </c>
      <c r="H2854" s="2" t="s">
        <v>3901</v>
      </c>
      <c r="I2854" s="10">
        <v>17658.419999999998</v>
      </c>
      <c r="J2854" s="2" t="s">
        <v>2336</v>
      </c>
      <c r="K2854" s="2" t="s">
        <v>2336</v>
      </c>
      <c r="L2854" s="2" t="s">
        <v>2336</v>
      </c>
      <c r="M2854" s="2" t="s">
        <v>2336</v>
      </c>
      <c r="N2854" s="2" t="s">
        <v>10229</v>
      </c>
    </row>
    <row r="2855" spans="1:14" ht="16.5" customHeight="1">
      <c r="A2855" s="2" t="s">
        <v>13</v>
      </c>
      <c r="B2855" s="10">
        <v>12080.64</v>
      </c>
      <c r="C2855" s="2" t="s">
        <v>11363</v>
      </c>
      <c r="D2855" s="2" t="s">
        <v>11</v>
      </c>
      <c r="E2855" s="9" t="s">
        <v>11369</v>
      </c>
      <c r="F2855" s="2" t="s">
        <v>11365</v>
      </c>
      <c r="G2855" s="2" t="s">
        <v>5</v>
      </c>
      <c r="H2855" s="2" t="s">
        <v>3901</v>
      </c>
      <c r="I2855" s="10">
        <v>20010.740000000002</v>
      </c>
      <c r="J2855" s="2" t="s">
        <v>2336</v>
      </c>
      <c r="K2855" s="2" t="s">
        <v>2336</v>
      </c>
      <c r="L2855" s="2" t="s">
        <v>2336</v>
      </c>
      <c r="M2855" s="2" t="s">
        <v>2336</v>
      </c>
      <c r="N2855" s="2" t="s">
        <v>10229</v>
      </c>
    </row>
    <row r="2856" spans="1:14" ht="16.5" customHeight="1">
      <c r="A2856" s="2" t="s">
        <v>13</v>
      </c>
      <c r="B2856" s="10">
        <v>14491.2</v>
      </c>
      <c r="C2856" s="2" t="s">
        <v>11370</v>
      </c>
      <c r="D2856" s="2" t="s">
        <v>12</v>
      </c>
      <c r="E2856" s="9" t="s">
        <v>11371</v>
      </c>
      <c r="F2856" s="2" t="s">
        <v>11372</v>
      </c>
      <c r="G2856" s="2" t="s">
        <v>5</v>
      </c>
      <c r="H2856" s="2" t="s">
        <v>3901</v>
      </c>
      <c r="I2856" s="10">
        <v>14491.2</v>
      </c>
      <c r="J2856" s="2" t="s">
        <v>2336</v>
      </c>
      <c r="K2856" s="2" t="s">
        <v>2336</v>
      </c>
      <c r="L2856" s="2" t="s">
        <v>2336</v>
      </c>
      <c r="M2856" s="2" t="s">
        <v>2336</v>
      </c>
      <c r="N2856" s="2" t="s">
        <v>10229</v>
      </c>
    </row>
    <row r="2857" spans="1:14" ht="16.5" customHeight="1">
      <c r="A2857" s="2" t="s">
        <v>16</v>
      </c>
      <c r="B2857" s="10">
        <v>4013899.16</v>
      </c>
      <c r="C2857" s="2" t="s">
        <v>11373</v>
      </c>
      <c r="D2857" s="2" t="s">
        <v>11</v>
      </c>
      <c r="E2857" s="9" t="s">
        <v>11374</v>
      </c>
      <c r="F2857" s="2" t="s">
        <v>11375</v>
      </c>
      <c r="G2857" s="2" t="s">
        <v>5</v>
      </c>
      <c r="H2857" s="2" t="s">
        <v>3901</v>
      </c>
      <c r="I2857" s="10">
        <v>4616536.38</v>
      </c>
      <c r="J2857" s="2" t="s">
        <v>2336</v>
      </c>
      <c r="K2857" s="2" t="s">
        <v>2336</v>
      </c>
      <c r="L2857" s="2" t="s">
        <v>2336</v>
      </c>
      <c r="M2857" s="2" t="s">
        <v>2336</v>
      </c>
      <c r="N2857" s="2" t="s">
        <v>10229</v>
      </c>
    </row>
    <row r="2858" spans="1:14" ht="16.5" customHeight="1">
      <c r="A2858" s="2" t="s">
        <v>14</v>
      </c>
      <c r="B2858" s="10">
        <v>72862.27</v>
      </c>
      <c r="C2858" s="2" t="s">
        <v>11376</v>
      </c>
      <c r="D2858" s="2" t="s">
        <v>10</v>
      </c>
      <c r="E2858" s="9" t="s">
        <v>11377</v>
      </c>
      <c r="F2858" s="2" t="s">
        <v>11378</v>
      </c>
      <c r="G2858" s="2" t="s">
        <v>5</v>
      </c>
      <c r="H2858" s="2" t="s">
        <v>3901</v>
      </c>
      <c r="I2858" s="10">
        <v>104164.53</v>
      </c>
      <c r="J2858" s="2" t="s">
        <v>2336</v>
      </c>
      <c r="K2858" s="2" t="s">
        <v>2336</v>
      </c>
      <c r="L2858" s="2" t="s">
        <v>2336</v>
      </c>
      <c r="M2858" s="2" t="s">
        <v>2336</v>
      </c>
      <c r="N2858" s="2" t="s">
        <v>10229</v>
      </c>
    </row>
    <row r="2859" spans="1:14" ht="16.5" customHeight="1">
      <c r="A2859" s="2" t="s">
        <v>16</v>
      </c>
      <c r="B2859" s="4">
        <v>1956328</v>
      </c>
      <c r="C2859" s="2" t="s">
        <v>11379</v>
      </c>
      <c r="D2859" s="2" t="s">
        <v>11</v>
      </c>
      <c r="E2859" s="9" t="s">
        <v>11380</v>
      </c>
      <c r="F2859" s="2" t="s">
        <v>11381</v>
      </c>
      <c r="G2859" s="2" t="s">
        <v>5</v>
      </c>
      <c r="H2859" s="2" t="s">
        <v>3901</v>
      </c>
      <c r="I2859" s="4">
        <v>2190100</v>
      </c>
      <c r="J2859" s="2" t="s">
        <v>2336</v>
      </c>
      <c r="K2859" s="2" t="s">
        <v>2336</v>
      </c>
      <c r="L2859" s="2" t="s">
        <v>2336</v>
      </c>
      <c r="M2859" s="2" t="s">
        <v>2336</v>
      </c>
      <c r="N2859" s="2" t="s">
        <v>10229</v>
      </c>
    </row>
    <row r="2860" spans="1:14" ht="16.5" customHeight="1">
      <c r="A2860" s="2" t="s">
        <v>14</v>
      </c>
      <c r="B2860" s="10">
        <v>87113.95</v>
      </c>
      <c r="C2860" s="2" t="s">
        <v>11382</v>
      </c>
      <c r="D2860" s="2" t="s">
        <v>12</v>
      </c>
      <c r="E2860" s="9" t="s">
        <v>11383</v>
      </c>
      <c r="F2860" s="2" t="s">
        <v>11384</v>
      </c>
      <c r="G2860" s="2" t="s">
        <v>5</v>
      </c>
      <c r="H2860" s="2" t="s">
        <v>3901</v>
      </c>
      <c r="I2860" s="10">
        <v>89351.17</v>
      </c>
      <c r="J2860" s="2" t="s">
        <v>2336</v>
      </c>
      <c r="K2860" s="2" t="s">
        <v>2336</v>
      </c>
      <c r="L2860" s="2" t="s">
        <v>2336</v>
      </c>
      <c r="M2860" s="2" t="s">
        <v>2336</v>
      </c>
      <c r="N2860" s="2" t="s">
        <v>10229</v>
      </c>
    </row>
    <row r="2861" spans="1:14" ht="16.5" customHeight="1">
      <c r="A2861" s="2" t="s">
        <v>16</v>
      </c>
      <c r="B2861" s="10">
        <v>130801.24</v>
      </c>
      <c r="C2861" s="2" t="s">
        <v>11385</v>
      </c>
      <c r="D2861" s="2" t="s">
        <v>11</v>
      </c>
      <c r="E2861" s="9" t="s">
        <v>11386</v>
      </c>
      <c r="F2861" s="2" t="s">
        <v>11387</v>
      </c>
      <c r="G2861" s="2" t="s">
        <v>5</v>
      </c>
      <c r="H2861" s="2" t="s">
        <v>3901</v>
      </c>
      <c r="I2861" s="10">
        <v>237341.34</v>
      </c>
      <c r="J2861" s="2" t="s">
        <v>2336</v>
      </c>
      <c r="K2861" s="2" t="s">
        <v>2336</v>
      </c>
      <c r="L2861" s="2" t="s">
        <v>2336</v>
      </c>
      <c r="M2861" s="2" t="s">
        <v>2336</v>
      </c>
      <c r="N2861" s="2" t="s">
        <v>10229</v>
      </c>
    </row>
    <row r="2862" spans="1:14" ht="16.5" customHeight="1">
      <c r="A2862" s="2" t="s">
        <v>15</v>
      </c>
      <c r="B2862" s="4">
        <v>67397</v>
      </c>
      <c r="C2862" s="2" t="s">
        <v>11388</v>
      </c>
      <c r="D2862" s="2" t="s">
        <v>12</v>
      </c>
      <c r="E2862" s="9" t="s">
        <v>11389</v>
      </c>
      <c r="F2862" s="2" t="s">
        <v>11390</v>
      </c>
      <c r="G2862" s="2" t="s">
        <v>5</v>
      </c>
      <c r="H2862" s="2" t="s">
        <v>3901</v>
      </c>
      <c r="I2862" s="10">
        <v>67461.13</v>
      </c>
      <c r="J2862" s="2" t="s">
        <v>2336</v>
      </c>
      <c r="K2862" s="2" t="s">
        <v>2336</v>
      </c>
      <c r="L2862" s="2" t="s">
        <v>2336</v>
      </c>
      <c r="M2862" s="2" t="s">
        <v>2336</v>
      </c>
      <c r="N2862" s="2" t="s">
        <v>10229</v>
      </c>
    </row>
    <row r="2863" spans="1:14" ht="16.5" customHeight="1">
      <c r="A2863" s="2" t="s">
        <v>14</v>
      </c>
      <c r="B2863" s="4">
        <v>75625</v>
      </c>
      <c r="C2863" s="2" t="s">
        <v>11391</v>
      </c>
      <c r="D2863" s="2" t="s">
        <v>12</v>
      </c>
      <c r="E2863" s="9" t="s">
        <v>11392</v>
      </c>
      <c r="F2863" s="2" t="s">
        <v>11393</v>
      </c>
      <c r="G2863" s="2" t="s">
        <v>5</v>
      </c>
      <c r="H2863" s="2" t="s">
        <v>3901</v>
      </c>
      <c r="I2863" s="4">
        <v>79255</v>
      </c>
      <c r="J2863" s="2" t="s">
        <v>2336</v>
      </c>
      <c r="K2863" s="2" t="s">
        <v>2336</v>
      </c>
      <c r="L2863" s="2" t="s">
        <v>2336</v>
      </c>
      <c r="M2863" s="2" t="s">
        <v>2336</v>
      </c>
      <c r="N2863" s="2" t="s">
        <v>10229</v>
      </c>
    </row>
    <row r="2864" spans="1:14" ht="16.5" customHeight="1">
      <c r="A2864" s="2" t="s">
        <v>14</v>
      </c>
      <c r="B2864" s="4">
        <v>96529</v>
      </c>
      <c r="C2864" s="2" t="s">
        <v>11394</v>
      </c>
      <c r="D2864" s="2" t="s">
        <v>12</v>
      </c>
      <c r="E2864" s="9" t="s">
        <v>11395</v>
      </c>
      <c r="F2864" s="2" t="s">
        <v>11396</v>
      </c>
      <c r="G2864" s="2" t="s">
        <v>5</v>
      </c>
      <c r="H2864" s="2" t="s">
        <v>3901</v>
      </c>
      <c r="I2864" s="10">
        <v>99979.3</v>
      </c>
      <c r="J2864" s="2" t="s">
        <v>2336</v>
      </c>
      <c r="K2864" s="2" t="s">
        <v>2336</v>
      </c>
      <c r="L2864" s="2" t="s">
        <v>2336</v>
      </c>
      <c r="M2864" s="2" t="s">
        <v>2336</v>
      </c>
      <c r="N2864" s="2" t="s">
        <v>10229</v>
      </c>
    </row>
    <row r="2865" spans="1:14" ht="16.5" customHeight="1">
      <c r="A2865" s="2" t="s">
        <v>15</v>
      </c>
      <c r="B2865" s="10">
        <v>70034.78</v>
      </c>
      <c r="C2865" s="2" t="s">
        <v>11397</v>
      </c>
      <c r="D2865" s="2" t="s">
        <v>10</v>
      </c>
      <c r="E2865" s="9" t="s">
        <v>11398</v>
      </c>
      <c r="F2865" s="2" t="s">
        <v>11399</v>
      </c>
      <c r="G2865" s="2" t="s">
        <v>5</v>
      </c>
      <c r="H2865" s="2" t="s">
        <v>3901</v>
      </c>
      <c r="I2865" s="10">
        <v>76728.28</v>
      </c>
      <c r="J2865" s="2" t="s">
        <v>2336</v>
      </c>
      <c r="K2865" s="2" t="s">
        <v>2336</v>
      </c>
      <c r="L2865" s="2" t="s">
        <v>2336</v>
      </c>
      <c r="M2865" s="2" t="s">
        <v>2336</v>
      </c>
      <c r="N2865" s="2" t="s">
        <v>10229</v>
      </c>
    </row>
    <row r="2866" spans="1:14" ht="16.5" customHeight="1">
      <c r="A2866" s="2" t="s">
        <v>15</v>
      </c>
      <c r="B2866" s="10">
        <v>23814.97</v>
      </c>
      <c r="C2866" s="2" t="s">
        <v>11400</v>
      </c>
      <c r="D2866" s="2" t="s">
        <v>11</v>
      </c>
      <c r="E2866" s="9" t="s">
        <v>11401</v>
      </c>
      <c r="F2866" s="2" t="s">
        <v>11402</v>
      </c>
      <c r="G2866" s="2" t="s">
        <v>5</v>
      </c>
      <c r="H2866" s="2" t="s">
        <v>3901</v>
      </c>
      <c r="I2866" s="10">
        <v>33636.959999999999</v>
      </c>
      <c r="J2866" s="2" t="s">
        <v>2336</v>
      </c>
      <c r="K2866" s="2" t="s">
        <v>2336</v>
      </c>
      <c r="L2866" s="2" t="s">
        <v>2336</v>
      </c>
      <c r="M2866" s="2" t="s">
        <v>2336</v>
      </c>
      <c r="N2866" s="2" t="s">
        <v>10229</v>
      </c>
    </row>
    <row r="2867" spans="1:14" ht="16.5" customHeight="1">
      <c r="A2867" s="2" t="s">
        <v>17</v>
      </c>
      <c r="B2867" s="10">
        <v>20521.599999999999</v>
      </c>
      <c r="C2867" s="2" t="s">
        <v>11403</v>
      </c>
      <c r="D2867" s="2" t="s">
        <v>11</v>
      </c>
      <c r="E2867" s="9" t="s">
        <v>11404</v>
      </c>
      <c r="F2867" s="2" t="s">
        <v>11405</v>
      </c>
      <c r="G2867" s="2" t="s">
        <v>5</v>
      </c>
      <c r="H2867" s="2" t="s">
        <v>3901</v>
      </c>
      <c r="I2867" s="10">
        <v>20521.599999999999</v>
      </c>
      <c r="J2867" s="2" t="s">
        <v>4266</v>
      </c>
      <c r="K2867" s="2" t="s">
        <v>4267</v>
      </c>
      <c r="L2867" s="2" t="s">
        <v>4268</v>
      </c>
      <c r="M2867" s="2" t="s">
        <v>3910</v>
      </c>
      <c r="N2867" s="2" t="s">
        <v>10229</v>
      </c>
    </row>
    <row r="2868" spans="1:14" ht="16.5" customHeight="1">
      <c r="A2868" s="2" t="s">
        <v>14</v>
      </c>
      <c r="B2868" s="4">
        <v>54990</v>
      </c>
      <c r="C2868" s="2" t="s">
        <v>11406</v>
      </c>
      <c r="D2868" s="2" t="s">
        <v>12</v>
      </c>
      <c r="E2868" s="9" t="s">
        <v>11407</v>
      </c>
      <c r="F2868" s="2" t="s">
        <v>11408</v>
      </c>
      <c r="G2868" s="2" t="s">
        <v>5</v>
      </c>
      <c r="H2868" s="2" t="s">
        <v>3901</v>
      </c>
      <c r="I2868" s="4">
        <v>55000</v>
      </c>
      <c r="J2868" s="2" t="s">
        <v>2336</v>
      </c>
      <c r="K2868" s="2" t="s">
        <v>2336</v>
      </c>
      <c r="L2868" s="2" t="s">
        <v>2336</v>
      </c>
      <c r="M2868" s="2" t="s">
        <v>2336</v>
      </c>
      <c r="N2868" s="2" t="s">
        <v>10229</v>
      </c>
    </row>
    <row r="2869" spans="1:14" ht="16.5" customHeight="1">
      <c r="A2869" s="2" t="s">
        <v>13</v>
      </c>
      <c r="B2869" s="10">
        <v>17563.39</v>
      </c>
      <c r="C2869" s="2" t="s">
        <v>11409</v>
      </c>
      <c r="D2869" s="2" t="s">
        <v>12</v>
      </c>
      <c r="E2869" s="9" t="s">
        <v>11410</v>
      </c>
      <c r="F2869" s="2" t="s">
        <v>11411</v>
      </c>
      <c r="G2869" s="2" t="s">
        <v>5</v>
      </c>
      <c r="H2869" s="2" t="s">
        <v>3901</v>
      </c>
      <c r="I2869" s="10">
        <v>17563.39</v>
      </c>
      <c r="J2869" s="2" t="s">
        <v>2336</v>
      </c>
      <c r="K2869" s="2" t="s">
        <v>2336</v>
      </c>
      <c r="L2869" s="2" t="s">
        <v>2336</v>
      </c>
      <c r="M2869" s="2" t="s">
        <v>2336</v>
      </c>
      <c r="N2869" s="2" t="s">
        <v>10229</v>
      </c>
    </row>
    <row r="2870" spans="1:14" ht="16.5" customHeight="1">
      <c r="A2870" s="2" t="s">
        <v>15</v>
      </c>
      <c r="B2870" s="10">
        <v>34255.1</v>
      </c>
      <c r="C2870" s="2" t="s">
        <v>11412</v>
      </c>
      <c r="D2870" s="2" t="s">
        <v>12</v>
      </c>
      <c r="E2870" s="9" t="s">
        <v>11413</v>
      </c>
      <c r="F2870" s="2" t="s">
        <v>11414</v>
      </c>
      <c r="G2870" s="2" t="s">
        <v>5</v>
      </c>
      <c r="H2870" s="2" t="s">
        <v>3901</v>
      </c>
      <c r="I2870" s="10">
        <v>57129.96</v>
      </c>
      <c r="J2870" s="2" t="s">
        <v>2336</v>
      </c>
      <c r="K2870" s="2" t="s">
        <v>2336</v>
      </c>
      <c r="L2870" s="2" t="s">
        <v>2336</v>
      </c>
      <c r="M2870" s="2" t="s">
        <v>2336</v>
      </c>
      <c r="N2870" s="2" t="s">
        <v>10229</v>
      </c>
    </row>
    <row r="2871" spans="1:14" ht="16.5" customHeight="1">
      <c r="A2871" s="2" t="s">
        <v>13</v>
      </c>
      <c r="B2871" s="10">
        <v>175147.5</v>
      </c>
      <c r="C2871" s="2" t="s">
        <v>11415</v>
      </c>
      <c r="D2871" s="2" t="s">
        <v>12</v>
      </c>
      <c r="E2871" s="9" t="s">
        <v>11416</v>
      </c>
      <c r="F2871" s="2" t="s">
        <v>11417</v>
      </c>
      <c r="G2871" s="2" t="s">
        <v>5</v>
      </c>
      <c r="H2871" s="2" t="s">
        <v>3901</v>
      </c>
      <c r="I2871" s="10">
        <v>175147.5</v>
      </c>
      <c r="J2871" s="2" t="s">
        <v>2336</v>
      </c>
      <c r="K2871" s="2" t="s">
        <v>2336</v>
      </c>
      <c r="L2871" s="2" t="s">
        <v>2336</v>
      </c>
      <c r="M2871" s="2" t="s">
        <v>2336</v>
      </c>
      <c r="N2871" s="2" t="s">
        <v>10229</v>
      </c>
    </row>
    <row r="2872" spans="1:14" ht="16.5" customHeight="1">
      <c r="A2872" s="2" t="s">
        <v>14</v>
      </c>
      <c r="B2872" s="10">
        <v>73803.95</v>
      </c>
      <c r="C2872" s="2" t="s">
        <v>11418</v>
      </c>
      <c r="D2872" s="2" t="s">
        <v>12</v>
      </c>
      <c r="E2872" s="9" t="s">
        <v>11419</v>
      </c>
      <c r="F2872" s="2" t="s">
        <v>11420</v>
      </c>
      <c r="G2872" s="2" t="s">
        <v>5</v>
      </c>
      <c r="H2872" s="2" t="s">
        <v>3901</v>
      </c>
      <c r="I2872" s="4">
        <v>75000</v>
      </c>
      <c r="J2872" s="2" t="s">
        <v>2336</v>
      </c>
      <c r="K2872" s="2" t="s">
        <v>2336</v>
      </c>
      <c r="L2872" s="2" t="s">
        <v>2336</v>
      </c>
      <c r="M2872" s="2" t="s">
        <v>2336</v>
      </c>
      <c r="N2872" s="2" t="s">
        <v>10229</v>
      </c>
    </row>
    <row r="2873" spans="1:14" ht="16.5" customHeight="1">
      <c r="A2873" s="2" t="s">
        <v>15</v>
      </c>
      <c r="B2873" s="4">
        <v>36055</v>
      </c>
      <c r="C2873" s="2" t="s">
        <v>11421</v>
      </c>
      <c r="D2873" s="2" t="s">
        <v>12</v>
      </c>
      <c r="E2873" s="9" t="s">
        <v>11422</v>
      </c>
      <c r="F2873" s="2" t="s">
        <v>11423</v>
      </c>
      <c r="G2873" s="2" t="s">
        <v>5</v>
      </c>
      <c r="H2873" s="2" t="s">
        <v>3901</v>
      </c>
      <c r="I2873" s="4">
        <v>36055</v>
      </c>
      <c r="J2873" s="2" t="s">
        <v>2336</v>
      </c>
      <c r="K2873" s="2" t="s">
        <v>2336</v>
      </c>
      <c r="L2873" s="2" t="s">
        <v>2336</v>
      </c>
      <c r="M2873" s="2" t="s">
        <v>2336</v>
      </c>
      <c r="N2873" s="2" t="s">
        <v>10229</v>
      </c>
    </row>
    <row r="2874" spans="1:14" ht="16.5" customHeight="1">
      <c r="A2874" s="2" t="s">
        <v>13</v>
      </c>
      <c r="B2874" s="10">
        <v>14300.75</v>
      </c>
      <c r="C2874" s="2" t="s">
        <v>11424</v>
      </c>
      <c r="D2874" s="2" t="s">
        <v>12</v>
      </c>
      <c r="E2874" s="9" t="s">
        <v>11425</v>
      </c>
      <c r="F2874" s="2" t="s">
        <v>11426</v>
      </c>
      <c r="G2874" s="2" t="s">
        <v>5</v>
      </c>
      <c r="H2874" s="2" t="s">
        <v>3901</v>
      </c>
      <c r="I2874" s="10">
        <v>14300.75</v>
      </c>
      <c r="J2874" s="2" t="s">
        <v>2336</v>
      </c>
      <c r="K2874" s="2" t="s">
        <v>2336</v>
      </c>
      <c r="L2874" s="2" t="s">
        <v>2336</v>
      </c>
      <c r="M2874" s="2" t="s">
        <v>2336</v>
      </c>
      <c r="N2874" s="2" t="s">
        <v>10229</v>
      </c>
    </row>
    <row r="2875" spans="1:14" ht="16.5" customHeight="1">
      <c r="A2875" s="2" t="s">
        <v>15</v>
      </c>
      <c r="B2875" s="4">
        <v>15000</v>
      </c>
      <c r="C2875" s="2" t="s">
        <v>11427</v>
      </c>
      <c r="D2875" s="2" t="s">
        <v>12</v>
      </c>
      <c r="E2875" s="9" t="s">
        <v>11428</v>
      </c>
      <c r="F2875" s="2" t="s">
        <v>11429</v>
      </c>
      <c r="G2875" s="2" t="s">
        <v>5</v>
      </c>
      <c r="H2875" s="2" t="s">
        <v>3901</v>
      </c>
      <c r="I2875" s="4">
        <v>21500</v>
      </c>
      <c r="J2875" s="2" t="s">
        <v>2336</v>
      </c>
      <c r="K2875" s="2" t="s">
        <v>2336</v>
      </c>
      <c r="L2875" s="2" t="s">
        <v>2336</v>
      </c>
      <c r="M2875" s="2" t="s">
        <v>2336</v>
      </c>
      <c r="N2875" s="2" t="s">
        <v>10229</v>
      </c>
    </row>
    <row r="2876" spans="1:14" ht="16.5" customHeight="1">
      <c r="A2876" s="2" t="s">
        <v>14</v>
      </c>
      <c r="B2876" s="4">
        <v>84700</v>
      </c>
      <c r="C2876" s="2" t="s">
        <v>11430</v>
      </c>
      <c r="D2876" s="2" t="s">
        <v>11</v>
      </c>
      <c r="E2876" s="9" t="s">
        <v>11431</v>
      </c>
      <c r="F2876" s="2" t="s">
        <v>11432</v>
      </c>
      <c r="G2876" s="2" t="s">
        <v>5</v>
      </c>
      <c r="H2876" s="2" t="s">
        <v>3901</v>
      </c>
      <c r="I2876" s="4">
        <v>84700</v>
      </c>
      <c r="J2876" s="2" t="s">
        <v>2336</v>
      </c>
      <c r="K2876" s="2" t="s">
        <v>2336</v>
      </c>
      <c r="L2876" s="2" t="s">
        <v>2336</v>
      </c>
      <c r="M2876" s="2" t="s">
        <v>2336</v>
      </c>
      <c r="N2876" s="2" t="s">
        <v>10229</v>
      </c>
    </row>
    <row r="2877" spans="1:14" ht="16.5" customHeight="1">
      <c r="A2877" s="2" t="s">
        <v>16</v>
      </c>
      <c r="B2877" s="10">
        <v>264787.92</v>
      </c>
      <c r="C2877" s="2" t="s">
        <v>11433</v>
      </c>
      <c r="D2877" s="2" t="s">
        <v>11</v>
      </c>
      <c r="E2877" s="9" t="s">
        <v>11434</v>
      </c>
      <c r="F2877" s="2" t="s">
        <v>11435</v>
      </c>
      <c r="G2877" s="2" t="s">
        <v>5</v>
      </c>
      <c r="H2877" s="2" t="s">
        <v>3901</v>
      </c>
      <c r="I2877" s="10">
        <v>387088.38</v>
      </c>
      <c r="J2877" s="2" t="s">
        <v>2336</v>
      </c>
      <c r="K2877" s="2" t="s">
        <v>2336</v>
      </c>
      <c r="L2877" s="2" t="s">
        <v>2336</v>
      </c>
      <c r="M2877" s="2" t="s">
        <v>2336</v>
      </c>
      <c r="N2877" s="2" t="s">
        <v>30</v>
      </c>
    </row>
    <row r="2878" spans="1:14" ht="16.5" customHeight="1">
      <c r="A2878" s="2" t="s">
        <v>14</v>
      </c>
      <c r="B2878" s="10">
        <v>590215.30000000005</v>
      </c>
      <c r="C2878" s="2" t="s">
        <v>11436</v>
      </c>
      <c r="D2878" s="2" t="s">
        <v>10</v>
      </c>
      <c r="E2878" s="9" t="s">
        <v>11437</v>
      </c>
      <c r="F2878" s="2" t="s">
        <v>11438</v>
      </c>
      <c r="G2878" s="2" t="s">
        <v>5</v>
      </c>
      <c r="H2878" s="2" t="s">
        <v>3901</v>
      </c>
      <c r="I2878" s="10">
        <v>639221.94999999995</v>
      </c>
      <c r="J2878" s="2" t="s">
        <v>2336</v>
      </c>
      <c r="K2878" s="2" t="s">
        <v>2336</v>
      </c>
      <c r="L2878" s="2" t="s">
        <v>2336</v>
      </c>
      <c r="M2878" s="2" t="s">
        <v>2336</v>
      </c>
      <c r="N2878" s="2" t="s">
        <v>10229</v>
      </c>
    </row>
    <row r="2879" spans="1:14" ht="16.5" customHeight="1">
      <c r="A2879" s="2" t="s">
        <v>17</v>
      </c>
      <c r="B2879" s="10">
        <v>60301.9</v>
      </c>
      <c r="C2879" s="2" t="s">
        <v>11439</v>
      </c>
      <c r="D2879" s="2" t="s">
        <v>11</v>
      </c>
      <c r="E2879" s="9" t="s">
        <v>11440</v>
      </c>
      <c r="F2879" s="2" t="s">
        <v>11441</v>
      </c>
      <c r="G2879" s="2" t="s">
        <v>5</v>
      </c>
      <c r="H2879" s="2" t="s">
        <v>3901</v>
      </c>
      <c r="I2879" s="10">
        <v>60301.9</v>
      </c>
      <c r="J2879" s="2" t="s">
        <v>4266</v>
      </c>
      <c r="K2879" s="2" t="s">
        <v>4267</v>
      </c>
      <c r="L2879" s="2" t="s">
        <v>4268</v>
      </c>
      <c r="M2879" s="2" t="s">
        <v>3910</v>
      </c>
      <c r="N2879" s="2" t="s">
        <v>10229</v>
      </c>
    </row>
    <row r="2880" spans="1:14" ht="16.5" customHeight="1">
      <c r="A2880" s="2" t="s">
        <v>13</v>
      </c>
      <c r="B2880" s="4">
        <v>10500</v>
      </c>
      <c r="C2880" s="2" t="s">
        <v>11442</v>
      </c>
      <c r="D2880" s="2" t="s">
        <v>12</v>
      </c>
      <c r="E2880" s="9" t="s">
        <v>11443</v>
      </c>
      <c r="F2880" s="2" t="s">
        <v>11444</v>
      </c>
      <c r="G2880" s="2" t="s">
        <v>5</v>
      </c>
      <c r="H2880" s="2" t="s">
        <v>3901</v>
      </c>
      <c r="I2880" s="4">
        <v>10500</v>
      </c>
      <c r="J2880" s="2" t="s">
        <v>2336</v>
      </c>
      <c r="K2880" s="2" t="s">
        <v>2336</v>
      </c>
      <c r="L2880" s="2" t="s">
        <v>2336</v>
      </c>
      <c r="M2880" s="2" t="s">
        <v>2336</v>
      </c>
      <c r="N2880" s="2" t="s">
        <v>29</v>
      </c>
    </row>
    <row r="2881" spans="1:14" ht="16.5" customHeight="1">
      <c r="A2881" s="2" t="s">
        <v>14</v>
      </c>
      <c r="B2881" s="10">
        <v>1061187.0900000001</v>
      </c>
      <c r="C2881" s="2" t="s">
        <v>11445</v>
      </c>
      <c r="D2881" s="2" t="s">
        <v>10</v>
      </c>
      <c r="E2881" s="9" t="s">
        <v>11446</v>
      </c>
      <c r="F2881" s="2" t="s">
        <v>11447</v>
      </c>
      <c r="G2881" s="2" t="s">
        <v>5</v>
      </c>
      <c r="H2881" s="2" t="s">
        <v>3901</v>
      </c>
      <c r="I2881" s="10">
        <v>1071906.1399999999</v>
      </c>
      <c r="J2881" s="2" t="s">
        <v>2336</v>
      </c>
      <c r="K2881" s="2" t="s">
        <v>2336</v>
      </c>
      <c r="L2881" s="2" t="s">
        <v>2336</v>
      </c>
      <c r="M2881" s="2" t="s">
        <v>2336</v>
      </c>
      <c r="N2881" s="2" t="s">
        <v>10229</v>
      </c>
    </row>
    <row r="2882" spans="1:14" ht="16.5" customHeight="1">
      <c r="A2882" s="2" t="s">
        <v>17</v>
      </c>
      <c r="B2882" s="10">
        <v>122427.8</v>
      </c>
      <c r="C2882" s="2" t="s">
        <v>11448</v>
      </c>
      <c r="D2882" s="2" t="s">
        <v>12</v>
      </c>
      <c r="E2882" s="9" t="s">
        <v>11449</v>
      </c>
      <c r="F2882" s="2" t="s">
        <v>11450</v>
      </c>
      <c r="G2882" s="2" t="s">
        <v>5</v>
      </c>
      <c r="H2882" s="2" t="s">
        <v>3901</v>
      </c>
      <c r="I2882" s="10">
        <v>122427.8</v>
      </c>
      <c r="J2882" s="2" t="s">
        <v>4266</v>
      </c>
      <c r="K2882" s="2" t="s">
        <v>4267</v>
      </c>
      <c r="L2882" s="2" t="s">
        <v>4268</v>
      </c>
      <c r="M2882" s="2" t="s">
        <v>3910</v>
      </c>
      <c r="N2882" s="2" t="s">
        <v>10229</v>
      </c>
    </row>
    <row r="2883" spans="1:14" ht="16.5" customHeight="1">
      <c r="A2883" s="2" t="s">
        <v>16</v>
      </c>
      <c r="B2883" s="4">
        <v>249381</v>
      </c>
      <c r="C2883" s="2" t="s">
        <v>11451</v>
      </c>
      <c r="D2883" s="2" t="s">
        <v>11</v>
      </c>
      <c r="E2883" s="9" t="s">
        <v>11452</v>
      </c>
      <c r="F2883" s="2" t="s">
        <v>11453</v>
      </c>
      <c r="G2883" s="2" t="s">
        <v>5</v>
      </c>
      <c r="H2883" s="2" t="s">
        <v>3901</v>
      </c>
      <c r="I2883" s="10">
        <v>387088.38</v>
      </c>
      <c r="J2883" s="2" t="s">
        <v>2336</v>
      </c>
      <c r="K2883" s="2" t="s">
        <v>2336</v>
      </c>
      <c r="L2883" s="2" t="s">
        <v>2336</v>
      </c>
      <c r="M2883" s="2" t="s">
        <v>2336</v>
      </c>
      <c r="N2883" s="2" t="s">
        <v>30</v>
      </c>
    </row>
    <row r="2884" spans="1:14" ht="16.5" customHeight="1">
      <c r="A2884" s="2" t="s">
        <v>14</v>
      </c>
      <c r="B2884" s="4">
        <v>91234</v>
      </c>
      <c r="C2884" s="2" t="s">
        <v>11454</v>
      </c>
      <c r="D2884" s="2" t="s">
        <v>10</v>
      </c>
      <c r="E2884" s="9" t="s">
        <v>11455</v>
      </c>
      <c r="F2884" s="2" t="s">
        <v>11456</v>
      </c>
      <c r="G2884" s="2" t="s">
        <v>5</v>
      </c>
      <c r="H2884" s="2" t="s">
        <v>3901</v>
      </c>
      <c r="I2884" s="10">
        <v>91833.56</v>
      </c>
      <c r="J2884" s="2" t="s">
        <v>2336</v>
      </c>
      <c r="K2884" s="2" t="s">
        <v>2336</v>
      </c>
      <c r="L2884" s="2" t="s">
        <v>2336</v>
      </c>
      <c r="M2884" s="2" t="s">
        <v>2336</v>
      </c>
      <c r="N2884" s="2" t="s">
        <v>10229</v>
      </c>
    </row>
    <row r="2885" spans="1:14" ht="16.5" customHeight="1">
      <c r="A2885" s="2" t="s">
        <v>13</v>
      </c>
      <c r="B2885" s="10">
        <v>36622.47</v>
      </c>
      <c r="C2885" s="2" t="s">
        <v>11457</v>
      </c>
      <c r="D2885" s="2" t="s">
        <v>12</v>
      </c>
      <c r="E2885" s="9" t="s">
        <v>11458</v>
      </c>
      <c r="F2885" s="2" t="s">
        <v>11459</v>
      </c>
      <c r="G2885" s="2" t="s">
        <v>5</v>
      </c>
      <c r="H2885" s="2" t="s">
        <v>3901</v>
      </c>
      <c r="I2885" s="10">
        <v>36622.47</v>
      </c>
      <c r="J2885" s="2" t="s">
        <v>2336</v>
      </c>
      <c r="K2885" s="2" t="s">
        <v>2336</v>
      </c>
      <c r="L2885" s="2" t="s">
        <v>2336</v>
      </c>
      <c r="M2885" s="2" t="s">
        <v>2336</v>
      </c>
      <c r="N2885" s="2" t="s">
        <v>10229</v>
      </c>
    </row>
    <row r="2886" spans="1:14" ht="16.5" customHeight="1">
      <c r="A2886" s="2" t="s">
        <v>15</v>
      </c>
      <c r="B2886" s="4">
        <v>24372</v>
      </c>
      <c r="C2886" s="2" t="s">
        <v>11460</v>
      </c>
      <c r="D2886" s="2" t="s">
        <v>12</v>
      </c>
      <c r="E2886" s="9" t="s">
        <v>11461</v>
      </c>
      <c r="F2886" s="2" t="s">
        <v>11462</v>
      </c>
      <c r="G2886" s="2" t="s">
        <v>5</v>
      </c>
      <c r="H2886" s="2" t="s">
        <v>3901</v>
      </c>
      <c r="I2886" s="10">
        <v>31411.599999999999</v>
      </c>
      <c r="J2886" s="2" t="s">
        <v>2336</v>
      </c>
      <c r="K2886" s="2" t="s">
        <v>2336</v>
      </c>
      <c r="L2886" s="2" t="s">
        <v>2336</v>
      </c>
      <c r="M2886" s="2" t="s">
        <v>2336</v>
      </c>
      <c r="N2886" s="2" t="s">
        <v>10229</v>
      </c>
    </row>
    <row r="2887" spans="1:14" ht="16.5" customHeight="1">
      <c r="A2887" s="2" t="s">
        <v>14</v>
      </c>
      <c r="B2887" s="10">
        <v>18826.810000000001</v>
      </c>
      <c r="C2887" s="2" t="s">
        <v>11295</v>
      </c>
      <c r="D2887" s="2" t="s">
        <v>11</v>
      </c>
      <c r="E2887" s="9" t="s">
        <v>11463</v>
      </c>
      <c r="F2887" s="2" t="s">
        <v>11297</v>
      </c>
      <c r="G2887" s="2" t="s">
        <v>5</v>
      </c>
      <c r="H2887" s="2" t="s">
        <v>3901</v>
      </c>
      <c r="I2887" s="10">
        <v>27022.85</v>
      </c>
      <c r="J2887" s="2" t="s">
        <v>2336</v>
      </c>
      <c r="K2887" s="2" t="s">
        <v>2336</v>
      </c>
      <c r="L2887" s="2" t="s">
        <v>2336</v>
      </c>
      <c r="M2887" s="2" t="s">
        <v>2336</v>
      </c>
      <c r="N2887" s="2" t="s">
        <v>10229</v>
      </c>
    </row>
    <row r="2888" spans="1:14" ht="16.5" customHeight="1">
      <c r="A2888" s="2" t="s">
        <v>13</v>
      </c>
      <c r="B2888" s="10">
        <v>13568.94</v>
      </c>
      <c r="C2888" s="2" t="s">
        <v>11464</v>
      </c>
      <c r="D2888" s="2" t="s">
        <v>12</v>
      </c>
      <c r="E2888" s="9" t="s">
        <v>11465</v>
      </c>
      <c r="F2888" s="2" t="s">
        <v>11466</v>
      </c>
      <c r="G2888" s="2" t="s">
        <v>5</v>
      </c>
      <c r="H2888" s="2" t="s">
        <v>3901</v>
      </c>
      <c r="I2888" s="10">
        <v>13568.94</v>
      </c>
      <c r="J2888" s="2" t="s">
        <v>2336</v>
      </c>
      <c r="K2888" s="2" t="s">
        <v>2336</v>
      </c>
      <c r="L2888" s="2" t="s">
        <v>2336</v>
      </c>
      <c r="M2888" s="2" t="s">
        <v>2336</v>
      </c>
      <c r="N2888" s="2" t="s">
        <v>10229</v>
      </c>
    </row>
    <row r="2889" spans="1:14" ht="16.5" customHeight="1">
      <c r="A2889" s="2" t="s">
        <v>17</v>
      </c>
      <c r="B2889" s="4">
        <v>6000</v>
      </c>
      <c r="C2889" s="2" t="s">
        <v>11467</v>
      </c>
      <c r="D2889" s="2" t="s">
        <v>11</v>
      </c>
      <c r="E2889" s="9" t="s">
        <v>11468</v>
      </c>
      <c r="F2889" s="2" t="s">
        <v>11469</v>
      </c>
      <c r="G2889" s="2" t="s">
        <v>5</v>
      </c>
      <c r="H2889" s="2" t="s">
        <v>3901</v>
      </c>
      <c r="I2889" s="4">
        <v>6000</v>
      </c>
      <c r="J2889" s="2" t="s">
        <v>4266</v>
      </c>
      <c r="K2889" s="2" t="s">
        <v>4267</v>
      </c>
      <c r="L2889" s="2" t="s">
        <v>4268</v>
      </c>
      <c r="M2889" s="2" t="s">
        <v>3910</v>
      </c>
      <c r="N2889" s="2" t="s">
        <v>10229</v>
      </c>
    </row>
    <row r="2890" spans="1:14" ht="16.5" customHeight="1">
      <c r="A2890" s="2" t="s">
        <v>17</v>
      </c>
      <c r="B2890" s="4">
        <v>6000</v>
      </c>
      <c r="C2890" s="2" t="s">
        <v>11467</v>
      </c>
      <c r="D2890" s="2" t="s">
        <v>11</v>
      </c>
      <c r="E2890" s="9" t="s">
        <v>11470</v>
      </c>
      <c r="F2890" s="2" t="s">
        <v>11469</v>
      </c>
      <c r="G2890" s="2" t="s">
        <v>5</v>
      </c>
      <c r="H2890" s="2" t="s">
        <v>3901</v>
      </c>
      <c r="I2890" s="4">
        <v>6000</v>
      </c>
      <c r="J2890" s="2" t="s">
        <v>4266</v>
      </c>
      <c r="K2890" s="2" t="s">
        <v>4267</v>
      </c>
      <c r="L2890" s="2" t="s">
        <v>4268</v>
      </c>
      <c r="M2890" s="2" t="s">
        <v>3910</v>
      </c>
      <c r="N2890" s="2" t="s">
        <v>10229</v>
      </c>
    </row>
    <row r="2891" spans="1:14" ht="16.5" customHeight="1">
      <c r="A2891" s="2" t="s">
        <v>4306</v>
      </c>
      <c r="B2891" s="10">
        <v>111007.09</v>
      </c>
      <c r="C2891" s="2" t="s">
        <v>11471</v>
      </c>
      <c r="D2891" s="2" t="s">
        <v>11</v>
      </c>
      <c r="E2891" s="9" t="s">
        <v>11472</v>
      </c>
      <c r="F2891" s="2" t="s">
        <v>11473</v>
      </c>
      <c r="G2891" s="2" t="s">
        <v>5</v>
      </c>
      <c r="H2891" s="2" t="s">
        <v>3901</v>
      </c>
      <c r="I2891" s="10">
        <v>111007.09</v>
      </c>
      <c r="J2891" s="2" t="s">
        <v>2336</v>
      </c>
      <c r="K2891" s="2" t="s">
        <v>2336</v>
      </c>
      <c r="L2891" s="2" t="s">
        <v>2336</v>
      </c>
      <c r="M2891" s="2" t="s">
        <v>2336</v>
      </c>
      <c r="N2891" s="2" t="s">
        <v>10229</v>
      </c>
    </row>
    <row r="2892" spans="1:14" ht="16.5" customHeight="1">
      <c r="A2892" s="2" t="s">
        <v>13</v>
      </c>
      <c r="B2892" s="10">
        <v>164983.5</v>
      </c>
      <c r="C2892" s="2" t="s">
        <v>11474</v>
      </c>
      <c r="D2892" s="2" t="s">
        <v>12</v>
      </c>
      <c r="E2892" s="9" t="s">
        <v>11475</v>
      </c>
      <c r="F2892" s="2" t="s">
        <v>11476</v>
      </c>
      <c r="G2892" s="2" t="s">
        <v>5</v>
      </c>
      <c r="H2892" s="2" t="s">
        <v>3901</v>
      </c>
      <c r="I2892" s="10">
        <v>164983.5</v>
      </c>
      <c r="J2892" s="2" t="s">
        <v>2336</v>
      </c>
      <c r="K2892" s="2" t="s">
        <v>2336</v>
      </c>
      <c r="L2892" s="2" t="s">
        <v>2336</v>
      </c>
      <c r="M2892" s="2" t="s">
        <v>2336</v>
      </c>
      <c r="N2892" s="2" t="s">
        <v>10229</v>
      </c>
    </row>
    <row r="2893" spans="1:14" ht="16.5" customHeight="1">
      <c r="A2893" s="2" t="s">
        <v>16</v>
      </c>
      <c r="B2893" s="10">
        <v>4603826.4800000004</v>
      </c>
      <c r="C2893" s="2" t="s">
        <v>11477</v>
      </c>
      <c r="D2893" s="2" t="s">
        <v>11</v>
      </c>
      <c r="E2893" s="9" t="s">
        <v>11478</v>
      </c>
      <c r="F2893" s="2" t="s">
        <v>11479</v>
      </c>
      <c r="G2893" s="2" t="s">
        <v>5</v>
      </c>
      <c r="H2893" s="2" t="s">
        <v>3901</v>
      </c>
      <c r="I2893" s="10">
        <v>4898605.37</v>
      </c>
      <c r="J2893" s="2" t="s">
        <v>2336</v>
      </c>
      <c r="K2893" s="2" t="s">
        <v>2336</v>
      </c>
      <c r="L2893" s="2" t="s">
        <v>2336</v>
      </c>
      <c r="M2893" s="2" t="s">
        <v>2336</v>
      </c>
      <c r="N2893" s="2" t="s">
        <v>10229</v>
      </c>
    </row>
    <row r="2894" spans="1:14" ht="16.5" customHeight="1">
      <c r="A2894" s="2" t="s">
        <v>13</v>
      </c>
      <c r="B2894" s="4">
        <v>38115</v>
      </c>
      <c r="C2894" s="2" t="s">
        <v>11480</v>
      </c>
      <c r="D2894" s="2" t="s">
        <v>12</v>
      </c>
      <c r="E2894" s="9" t="s">
        <v>11481</v>
      </c>
      <c r="F2894" s="2" t="s">
        <v>11482</v>
      </c>
      <c r="G2894" s="2" t="s">
        <v>5</v>
      </c>
      <c r="H2894" s="2" t="s">
        <v>3901</v>
      </c>
      <c r="I2894" s="4">
        <v>38115</v>
      </c>
      <c r="J2894" s="2" t="s">
        <v>2336</v>
      </c>
      <c r="K2894" s="2" t="s">
        <v>2336</v>
      </c>
      <c r="L2894" s="2" t="s">
        <v>2336</v>
      </c>
      <c r="M2894" s="2" t="s">
        <v>2336</v>
      </c>
      <c r="N2894" s="2" t="s">
        <v>10229</v>
      </c>
    </row>
    <row r="2895" spans="1:14" ht="16.5" customHeight="1">
      <c r="A2895" s="2" t="s">
        <v>13</v>
      </c>
      <c r="B2895" s="4">
        <v>79618</v>
      </c>
      <c r="C2895" s="2" t="s">
        <v>11483</v>
      </c>
      <c r="D2895" s="2" t="s">
        <v>12</v>
      </c>
      <c r="E2895" s="9" t="s">
        <v>11484</v>
      </c>
      <c r="F2895" s="2" t="s">
        <v>11485</v>
      </c>
      <c r="G2895" s="2" t="s">
        <v>5</v>
      </c>
      <c r="H2895" s="2" t="s">
        <v>3901</v>
      </c>
      <c r="I2895" s="4">
        <v>79618</v>
      </c>
      <c r="J2895" s="2" t="s">
        <v>2336</v>
      </c>
      <c r="K2895" s="2" t="s">
        <v>2336</v>
      </c>
      <c r="L2895" s="2" t="s">
        <v>2336</v>
      </c>
      <c r="M2895" s="2" t="s">
        <v>2336</v>
      </c>
      <c r="N2895" s="2" t="s">
        <v>10229</v>
      </c>
    </row>
    <row r="2896" spans="1:14" ht="16.5" customHeight="1">
      <c r="A2896" s="2" t="s">
        <v>13</v>
      </c>
      <c r="B2896" s="10">
        <v>182.19</v>
      </c>
      <c r="C2896" s="2" t="s">
        <v>11486</v>
      </c>
      <c r="D2896" s="2" t="s">
        <v>11</v>
      </c>
      <c r="E2896" s="9" t="s">
        <v>11487</v>
      </c>
      <c r="F2896" s="2" t="s">
        <v>11488</v>
      </c>
      <c r="G2896" s="2" t="s">
        <v>5</v>
      </c>
      <c r="H2896" s="2" t="s">
        <v>3901</v>
      </c>
      <c r="I2896" s="10">
        <v>285.56</v>
      </c>
      <c r="J2896" s="2" t="s">
        <v>2336</v>
      </c>
      <c r="K2896" s="2" t="s">
        <v>2336</v>
      </c>
      <c r="L2896" s="2" t="s">
        <v>2336</v>
      </c>
      <c r="M2896" s="2" t="s">
        <v>2336</v>
      </c>
      <c r="N2896" s="2" t="s">
        <v>30</v>
      </c>
    </row>
    <row r="2897" spans="1:14" ht="16.5" customHeight="1">
      <c r="A2897" s="2" t="s">
        <v>14</v>
      </c>
      <c r="B2897" s="10">
        <v>29293.41</v>
      </c>
      <c r="C2897" s="2" t="s">
        <v>11489</v>
      </c>
      <c r="D2897" s="2" t="s">
        <v>12</v>
      </c>
      <c r="E2897" s="9" t="s">
        <v>11490</v>
      </c>
      <c r="F2897" s="2" t="s">
        <v>11491</v>
      </c>
      <c r="G2897" s="2" t="s">
        <v>5</v>
      </c>
      <c r="H2897" s="2" t="s">
        <v>3901</v>
      </c>
      <c r="I2897" s="10">
        <v>29293.42</v>
      </c>
      <c r="J2897" s="2" t="s">
        <v>2336</v>
      </c>
      <c r="K2897" s="2" t="s">
        <v>2336</v>
      </c>
      <c r="L2897" s="2" t="s">
        <v>2336</v>
      </c>
      <c r="M2897" s="2" t="s">
        <v>2336</v>
      </c>
      <c r="N2897" s="2" t="s">
        <v>10229</v>
      </c>
    </row>
    <row r="2898" spans="1:14" ht="16.5" customHeight="1">
      <c r="A2898" s="2" t="s">
        <v>14</v>
      </c>
      <c r="B2898" s="10">
        <v>65706.11</v>
      </c>
      <c r="C2898" s="2" t="s">
        <v>11489</v>
      </c>
      <c r="D2898" s="2" t="s">
        <v>12</v>
      </c>
      <c r="E2898" s="9" t="s">
        <v>11492</v>
      </c>
      <c r="F2898" s="2" t="s">
        <v>11491</v>
      </c>
      <c r="G2898" s="2" t="s">
        <v>5</v>
      </c>
      <c r="H2898" s="2" t="s">
        <v>3901</v>
      </c>
      <c r="I2898" s="10">
        <v>65706.58</v>
      </c>
      <c r="J2898" s="2" t="s">
        <v>2336</v>
      </c>
      <c r="K2898" s="2" t="s">
        <v>2336</v>
      </c>
      <c r="L2898" s="2" t="s">
        <v>2336</v>
      </c>
      <c r="M2898" s="2" t="s">
        <v>2336</v>
      </c>
      <c r="N2898" s="2" t="s">
        <v>10229</v>
      </c>
    </row>
    <row r="2899" spans="1:14" ht="16.5" customHeight="1">
      <c r="A2899" s="2" t="s">
        <v>13</v>
      </c>
      <c r="B2899" s="4">
        <v>12342</v>
      </c>
      <c r="C2899" s="2" t="s">
        <v>11493</v>
      </c>
      <c r="D2899" s="2" t="s">
        <v>11</v>
      </c>
      <c r="E2899" s="9" t="s">
        <v>11494</v>
      </c>
      <c r="F2899" s="2" t="s">
        <v>11495</v>
      </c>
      <c r="G2899" s="2" t="s">
        <v>5</v>
      </c>
      <c r="H2899" s="2" t="s">
        <v>3901</v>
      </c>
      <c r="I2899" s="10">
        <v>18462.18</v>
      </c>
      <c r="J2899" s="2" t="s">
        <v>2336</v>
      </c>
      <c r="K2899" s="2" t="s">
        <v>2336</v>
      </c>
      <c r="L2899" s="2" t="s">
        <v>2336</v>
      </c>
      <c r="M2899" s="2" t="s">
        <v>2336</v>
      </c>
      <c r="N2899" s="2" t="s">
        <v>30</v>
      </c>
    </row>
    <row r="2900" spans="1:14" ht="16.5" customHeight="1">
      <c r="A2900" s="2" t="s">
        <v>16</v>
      </c>
      <c r="B2900" s="4">
        <v>0</v>
      </c>
      <c r="C2900" s="2" t="s">
        <v>11496</v>
      </c>
      <c r="D2900" s="2" t="s">
        <v>12</v>
      </c>
      <c r="E2900" s="9" t="s">
        <v>11497</v>
      </c>
      <c r="F2900" s="2" t="s">
        <v>11498</v>
      </c>
      <c r="G2900" s="2" t="s">
        <v>5</v>
      </c>
      <c r="H2900" s="2" t="s">
        <v>2335</v>
      </c>
      <c r="I2900" s="4">
        <v>0</v>
      </c>
      <c r="J2900" s="2" t="s">
        <v>2336</v>
      </c>
      <c r="K2900" s="2" t="s">
        <v>2336</v>
      </c>
      <c r="L2900" s="2" t="s">
        <v>2336</v>
      </c>
      <c r="M2900" s="2" t="s">
        <v>2336</v>
      </c>
      <c r="N2900" s="2" t="s">
        <v>10229</v>
      </c>
    </row>
    <row r="2901" spans="1:14" ht="16.5" customHeight="1">
      <c r="A2901" s="2" t="s">
        <v>16</v>
      </c>
      <c r="B2901" s="4">
        <v>0</v>
      </c>
      <c r="C2901" s="2" t="s">
        <v>11496</v>
      </c>
      <c r="D2901" s="2" t="s">
        <v>12</v>
      </c>
      <c r="E2901" s="9" t="s">
        <v>11499</v>
      </c>
      <c r="F2901" s="2" t="s">
        <v>11498</v>
      </c>
      <c r="G2901" s="2" t="s">
        <v>5</v>
      </c>
      <c r="H2901" s="2" t="s">
        <v>2335</v>
      </c>
      <c r="I2901" s="4">
        <v>0</v>
      </c>
      <c r="J2901" s="2" t="s">
        <v>2336</v>
      </c>
      <c r="K2901" s="2" t="s">
        <v>2336</v>
      </c>
      <c r="L2901" s="2" t="s">
        <v>2336</v>
      </c>
      <c r="M2901" s="2" t="s">
        <v>2336</v>
      </c>
      <c r="N2901" s="2" t="s">
        <v>10229</v>
      </c>
    </row>
    <row r="2902" spans="1:14" ht="16.5" customHeight="1">
      <c r="A2902" s="2" t="s">
        <v>16</v>
      </c>
      <c r="B2902" s="4">
        <v>0</v>
      </c>
      <c r="C2902" s="2" t="s">
        <v>11496</v>
      </c>
      <c r="D2902" s="2" t="s">
        <v>12</v>
      </c>
      <c r="E2902" s="9" t="s">
        <v>11500</v>
      </c>
      <c r="F2902" s="2" t="s">
        <v>11498</v>
      </c>
      <c r="G2902" s="2" t="s">
        <v>5</v>
      </c>
      <c r="H2902" s="2" t="s">
        <v>2335</v>
      </c>
      <c r="I2902" s="4">
        <v>0</v>
      </c>
      <c r="J2902" s="2" t="s">
        <v>2336</v>
      </c>
      <c r="K2902" s="2" t="s">
        <v>2336</v>
      </c>
      <c r="L2902" s="2" t="s">
        <v>2336</v>
      </c>
      <c r="M2902" s="2" t="s">
        <v>2336</v>
      </c>
      <c r="N2902" s="2" t="s">
        <v>10229</v>
      </c>
    </row>
    <row r="2903" spans="1:14" ht="16.5" customHeight="1">
      <c r="A2903" s="2" t="s">
        <v>16</v>
      </c>
      <c r="B2903" s="4">
        <v>0</v>
      </c>
      <c r="C2903" s="2" t="s">
        <v>11496</v>
      </c>
      <c r="D2903" s="2" t="s">
        <v>12</v>
      </c>
      <c r="E2903" s="9" t="s">
        <v>11501</v>
      </c>
      <c r="F2903" s="2" t="s">
        <v>11498</v>
      </c>
      <c r="G2903" s="2" t="s">
        <v>5</v>
      </c>
      <c r="H2903" s="2" t="s">
        <v>2335</v>
      </c>
      <c r="I2903" s="4">
        <v>0</v>
      </c>
      <c r="J2903" s="2" t="s">
        <v>2336</v>
      </c>
      <c r="K2903" s="2" t="s">
        <v>2336</v>
      </c>
      <c r="L2903" s="2" t="s">
        <v>2336</v>
      </c>
      <c r="M2903" s="2" t="s">
        <v>2336</v>
      </c>
      <c r="N2903" s="2" t="s">
        <v>10229</v>
      </c>
    </row>
    <row r="2904" spans="1:14" ht="16.5" customHeight="1">
      <c r="A2904" s="2" t="s">
        <v>16</v>
      </c>
      <c r="B2904" s="4">
        <v>0</v>
      </c>
      <c r="C2904" s="2" t="s">
        <v>11496</v>
      </c>
      <c r="D2904" s="2" t="s">
        <v>12</v>
      </c>
      <c r="E2904" s="9" t="s">
        <v>11502</v>
      </c>
      <c r="F2904" s="2" t="s">
        <v>11498</v>
      </c>
      <c r="G2904" s="2" t="s">
        <v>5</v>
      </c>
      <c r="H2904" s="2" t="s">
        <v>2335</v>
      </c>
      <c r="I2904" s="4">
        <v>0</v>
      </c>
      <c r="J2904" s="2" t="s">
        <v>2336</v>
      </c>
      <c r="K2904" s="2" t="s">
        <v>2336</v>
      </c>
      <c r="L2904" s="2" t="s">
        <v>2336</v>
      </c>
      <c r="M2904" s="2" t="s">
        <v>2336</v>
      </c>
      <c r="N2904" s="2" t="s">
        <v>10229</v>
      </c>
    </row>
    <row r="2905" spans="1:14" ht="16.5" customHeight="1">
      <c r="A2905" s="2" t="s">
        <v>16</v>
      </c>
      <c r="B2905" s="4">
        <v>0</v>
      </c>
      <c r="C2905" s="2" t="s">
        <v>11496</v>
      </c>
      <c r="D2905" s="2" t="s">
        <v>12</v>
      </c>
      <c r="E2905" s="9" t="s">
        <v>11503</v>
      </c>
      <c r="F2905" s="2" t="s">
        <v>11498</v>
      </c>
      <c r="G2905" s="2" t="s">
        <v>5</v>
      </c>
      <c r="H2905" s="2" t="s">
        <v>2335</v>
      </c>
      <c r="I2905" s="4">
        <v>0</v>
      </c>
      <c r="J2905" s="2" t="s">
        <v>2336</v>
      </c>
      <c r="K2905" s="2" t="s">
        <v>2336</v>
      </c>
      <c r="L2905" s="2" t="s">
        <v>2336</v>
      </c>
      <c r="M2905" s="2" t="s">
        <v>2336</v>
      </c>
      <c r="N2905" s="2" t="s">
        <v>10229</v>
      </c>
    </row>
    <row r="2906" spans="1:14" ht="16.5" customHeight="1">
      <c r="A2906" s="2" t="s">
        <v>16</v>
      </c>
      <c r="B2906" s="4">
        <v>0</v>
      </c>
      <c r="C2906" s="2" t="s">
        <v>11496</v>
      </c>
      <c r="D2906" s="2" t="s">
        <v>12</v>
      </c>
      <c r="E2906" s="9" t="s">
        <v>11504</v>
      </c>
      <c r="F2906" s="2" t="s">
        <v>11498</v>
      </c>
      <c r="G2906" s="2" t="s">
        <v>5</v>
      </c>
      <c r="H2906" s="2" t="s">
        <v>2335</v>
      </c>
      <c r="I2906" s="4">
        <v>0</v>
      </c>
      <c r="J2906" s="2" t="s">
        <v>2336</v>
      </c>
      <c r="K2906" s="2" t="s">
        <v>2336</v>
      </c>
      <c r="L2906" s="2" t="s">
        <v>2336</v>
      </c>
      <c r="M2906" s="2" t="s">
        <v>2336</v>
      </c>
      <c r="N2906" s="2" t="s">
        <v>10229</v>
      </c>
    </row>
    <row r="2907" spans="1:14" ht="16.5" customHeight="1">
      <c r="A2907" s="2" t="s">
        <v>17</v>
      </c>
      <c r="B2907" s="4">
        <v>154759</v>
      </c>
      <c r="C2907" s="2" t="s">
        <v>11505</v>
      </c>
      <c r="D2907" s="2" t="s">
        <v>11</v>
      </c>
      <c r="E2907" s="9" t="s">
        <v>11506</v>
      </c>
      <c r="F2907" s="2" t="s">
        <v>11507</v>
      </c>
      <c r="G2907" s="2" t="s">
        <v>5</v>
      </c>
      <c r="H2907" s="2" t="s">
        <v>3901</v>
      </c>
      <c r="I2907" s="4">
        <v>154759</v>
      </c>
      <c r="J2907" s="2" t="s">
        <v>4266</v>
      </c>
      <c r="K2907" s="2" t="s">
        <v>4267</v>
      </c>
      <c r="L2907" s="2" t="s">
        <v>4268</v>
      </c>
      <c r="M2907" s="2" t="s">
        <v>3910</v>
      </c>
      <c r="N2907" s="2" t="s">
        <v>10229</v>
      </c>
    </row>
    <row r="2908" spans="1:14" ht="16.5" customHeight="1">
      <c r="A2908" s="2" t="s">
        <v>13</v>
      </c>
      <c r="B2908" s="10">
        <v>1308.01</v>
      </c>
      <c r="C2908" s="2" t="s">
        <v>11508</v>
      </c>
      <c r="D2908" s="2" t="s">
        <v>11</v>
      </c>
      <c r="E2908" s="9" t="s">
        <v>11509</v>
      </c>
      <c r="F2908" s="2" t="s">
        <v>11510</v>
      </c>
      <c r="G2908" s="2" t="s">
        <v>5</v>
      </c>
      <c r="H2908" s="2" t="s">
        <v>3901</v>
      </c>
      <c r="I2908" s="10">
        <v>4066.08</v>
      </c>
      <c r="J2908" s="2" t="s">
        <v>2336</v>
      </c>
      <c r="K2908" s="2" t="s">
        <v>2336</v>
      </c>
      <c r="L2908" s="2" t="s">
        <v>2336</v>
      </c>
      <c r="M2908" s="2" t="s">
        <v>2336</v>
      </c>
      <c r="N2908" s="2" t="s">
        <v>30</v>
      </c>
    </row>
    <row r="2909" spans="1:14" ht="16.5" customHeight="1">
      <c r="A2909" s="2" t="s">
        <v>13</v>
      </c>
      <c r="B2909" s="4">
        <v>148830</v>
      </c>
      <c r="C2909" s="2" t="s">
        <v>11511</v>
      </c>
      <c r="D2909" s="2" t="s">
        <v>12</v>
      </c>
      <c r="E2909" s="9" t="s">
        <v>11512</v>
      </c>
      <c r="F2909" s="2" t="s">
        <v>11513</v>
      </c>
      <c r="G2909" s="2" t="s">
        <v>5</v>
      </c>
      <c r="H2909" s="2" t="s">
        <v>3901</v>
      </c>
      <c r="I2909" s="4">
        <v>148830</v>
      </c>
      <c r="J2909" s="2" t="s">
        <v>2336</v>
      </c>
      <c r="K2909" s="2" t="s">
        <v>2336</v>
      </c>
      <c r="L2909" s="2" t="s">
        <v>2336</v>
      </c>
      <c r="M2909" s="2" t="s">
        <v>2336</v>
      </c>
      <c r="N2909" s="2" t="s">
        <v>10229</v>
      </c>
    </row>
    <row r="2910" spans="1:14" ht="16.5" customHeight="1">
      <c r="A2910" s="2" t="s">
        <v>13</v>
      </c>
      <c r="B2910" s="10">
        <v>1009340.86</v>
      </c>
      <c r="C2910" s="2" t="s">
        <v>11514</v>
      </c>
      <c r="D2910" s="2" t="s">
        <v>12</v>
      </c>
      <c r="E2910" s="9" t="s">
        <v>11515</v>
      </c>
      <c r="F2910" s="2" t="s">
        <v>11516</v>
      </c>
      <c r="G2910" s="2" t="s">
        <v>5</v>
      </c>
      <c r="H2910" s="2" t="s">
        <v>3901</v>
      </c>
      <c r="I2910" s="10">
        <v>1009340.86</v>
      </c>
      <c r="J2910" s="2" t="s">
        <v>2336</v>
      </c>
      <c r="K2910" s="2" t="s">
        <v>2336</v>
      </c>
      <c r="L2910" s="2" t="s">
        <v>2336</v>
      </c>
      <c r="M2910" s="2" t="s">
        <v>2336</v>
      </c>
      <c r="N2910" s="2" t="s">
        <v>10229</v>
      </c>
    </row>
    <row r="2911" spans="1:14" ht="16.5" customHeight="1">
      <c r="A2911" s="2" t="s">
        <v>17</v>
      </c>
      <c r="B2911" s="10">
        <v>1199999.73</v>
      </c>
      <c r="C2911" s="2" t="s">
        <v>11517</v>
      </c>
      <c r="D2911" s="2" t="s">
        <v>11</v>
      </c>
      <c r="E2911" s="9" t="s">
        <v>11518</v>
      </c>
      <c r="F2911" s="2" t="s">
        <v>11519</v>
      </c>
      <c r="G2911" s="2" t="s">
        <v>5</v>
      </c>
      <c r="H2911" s="2" t="s">
        <v>3901</v>
      </c>
      <c r="I2911" s="10">
        <v>1199999.73</v>
      </c>
      <c r="J2911" s="2" t="s">
        <v>4266</v>
      </c>
      <c r="K2911" s="2" t="s">
        <v>4267</v>
      </c>
      <c r="L2911" s="2" t="s">
        <v>4268</v>
      </c>
      <c r="M2911" s="2" t="s">
        <v>3910</v>
      </c>
      <c r="N2911" s="2" t="s">
        <v>10229</v>
      </c>
    </row>
    <row r="2912" spans="1:14" ht="16.5" customHeight="1">
      <c r="A2912" s="2" t="s">
        <v>15</v>
      </c>
      <c r="B2912" s="4">
        <v>53232</v>
      </c>
      <c r="C2912" s="2" t="s">
        <v>11520</v>
      </c>
      <c r="D2912" s="2" t="s">
        <v>12</v>
      </c>
      <c r="E2912" s="9" t="s">
        <v>11521</v>
      </c>
      <c r="F2912" s="2" t="s">
        <v>11522</v>
      </c>
      <c r="G2912" s="2" t="s">
        <v>5</v>
      </c>
      <c r="H2912" s="2" t="s">
        <v>3901</v>
      </c>
      <c r="I2912" s="10">
        <v>53724.93</v>
      </c>
      <c r="J2912" s="2" t="s">
        <v>2336</v>
      </c>
      <c r="K2912" s="2" t="s">
        <v>2336</v>
      </c>
      <c r="L2912" s="2" t="s">
        <v>2336</v>
      </c>
      <c r="M2912" s="2" t="s">
        <v>2336</v>
      </c>
      <c r="N2912" s="2" t="s">
        <v>10229</v>
      </c>
    </row>
    <row r="2913" spans="1:14" ht="16.5" customHeight="1">
      <c r="A2913" s="2" t="s">
        <v>13</v>
      </c>
      <c r="B2913" s="10">
        <v>38179.129999999997</v>
      </c>
      <c r="C2913" s="2" t="s">
        <v>11523</v>
      </c>
      <c r="D2913" s="2" t="s">
        <v>12</v>
      </c>
      <c r="E2913" s="9" t="s">
        <v>11524</v>
      </c>
      <c r="F2913" s="2" t="s">
        <v>11525</v>
      </c>
      <c r="G2913" s="2" t="s">
        <v>5</v>
      </c>
      <c r="H2913" s="2" t="s">
        <v>3901</v>
      </c>
      <c r="I2913" s="10">
        <v>38179.129999999997</v>
      </c>
      <c r="J2913" s="2" t="s">
        <v>2336</v>
      </c>
      <c r="K2913" s="2" t="s">
        <v>2336</v>
      </c>
      <c r="L2913" s="2" t="s">
        <v>2336</v>
      </c>
      <c r="M2913" s="2" t="s">
        <v>2336</v>
      </c>
      <c r="N2913" s="2" t="s">
        <v>10229</v>
      </c>
    </row>
    <row r="2914" spans="1:14" ht="16.5" customHeight="1">
      <c r="A2914" s="2" t="s">
        <v>17</v>
      </c>
      <c r="B2914" s="10">
        <v>77954.25</v>
      </c>
      <c r="C2914" s="2" t="s">
        <v>11526</v>
      </c>
      <c r="D2914" s="2" t="s">
        <v>12</v>
      </c>
      <c r="E2914" s="9" t="s">
        <v>11527</v>
      </c>
      <c r="F2914" s="2" t="s">
        <v>11528</v>
      </c>
      <c r="G2914" s="2" t="s">
        <v>5</v>
      </c>
      <c r="H2914" s="2" t="s">
        <v>3901</v>
      </c>
      <c r="I2914" s="10">
        <v>78135.759999999995</v>
      </c>
      <c r="J2914" s="2" t="s">
        <v>4266</v>
      </c>
      <c r="K2914" s="2" t="s">
        <v>4267</v>
      </c>
      <c r="L2914" s="2" t="s">
        <v>4268</v>
      </c>
      <c r="M2914" s="2" t="s">
        <v>3910</v>
      </c>
      <c r="N2914" s="2" t="s">
        <v>10229</v>
      </c>
    </row>
    <row r="2915" spans="1:14" ht="16.5" customHeight="1">
      <c r="A2915" s="2" t="s">
        <v>15</v>
      </c>
      <c r="B2915" s="4">
        <v>28240</v>
      </c>
      <c r="C2915" s="2" t="s">
        <v>11529</v>
      </c>
      <c r="D2915" s="2" t="s">
        <v>12</v>
      </c>
      <c r="E2915" s="9" t="s">
        <v>11530</v>
      </c>
      <c r="F2915" s="2" t="s">
        <v>11531</v>
      </c>
      <c r="G2915" s="2" t="s">
        <v>5</v>
      </c>
      <c r="H2915" s="2" t="s">
        <v>3901</v>
      </c>
      <c r="I2915" s="10">
        <v>36009.599999999999</v>
      </c>
      <c r="J2915" s="2" t="s">
        <v>2336</v>
      </c>
      <c r="K2915" s="2" t="s">
        <v>2336</v>
      </c>
      <c r="L2915" s="2" t="s">
        <v>2336</v>
      </c>
      <c r="M2915" s="2" t="s">
        <v>2336</v>
      </c>
      <c r="N2915" s="2" t="s">
        <v>10229</v>
      </c>
    </row>
    <row r="2916" spans="1:14" ht="16.5" customHeight="1">
      <c r="A2916" s="2" t="s">
        <v>15</v>
      </c>
      <c r="B2916" s="4">
        <v>31900</v>
      </c>
      <c r="C2916" s="2" t="s">
        <v>11532</v>
      </c>
      <c r="D2916" s="2" t="s">
        <v>12</v>
      </c>
      <c r="E2916" s="9" t="s">
        <v>11533</v>
      </c>
      <c r="F2916" s="2" t="s">
        <v>11534</v>
      </c>
      <c r="G2916" s="2" t="s">
        <v>5</v>
      </c>
      <c r="H2916" s="2" t="s">
        <v>3901</v>
      </c>
      <c r="I2916" s="4">
        <v>32065</v>
      </c>
      <c r="J2916" s="2" t="s">
        <v>2336</v>
      </c>
      <c r="K2916" s="2" t="s">
        <v>2336</v>
      </c>
      <c r="L2916" s="2" t="s">
        <v>2336</v>
      </c>
      <c r="M2916" s="2" t="s">
        <v>2336</v>
      </c>
      <c r="N2916" s="2" t="s">
        <v>10229</v>
      </c>
    </row>
    <row r="2917" spans="1:14" ht="16.5" customHeight="1">
      <c r="A2917" s="2" t="s">
        <v>13</v>
      </c>
      <c r="B2917" s="10">
        <v>13749.95</v>
      </c>
      <c r="C2917" s="2" t="s">
        <v>11535</v>
      </c>
      <c r="D2917" s="2" t="s">
        <v>12</v>
      </c>
      <c r="E2917" s="9" t="s">
        <v>11536</v>
      </c>
      <c r="F2917" s="2" t="s">
        <v>11537</v>
      </c>
      <c r="G2917" s="2" t="s">
        <v>5</v>
      </c>
      <c r="H2917" s="2" t="s">
        <v>3901</v>
      </c>
      <c r="I2917" s="10">
        <v>13749.96</v>
      </c>
      <c r="J2917" s="2" t="s">
        <v>2336</v>
      </c>
      <c r="K2917" s="2" t="s">
        <v>2336</v>
      </c>
      <c r="L2917" s="2" t="s">
        <v>2336</v>
      </c>
      <c r="M2917" s="2" t="s">
        <v>2336</v>
      </c>
      <c r="N2917" s="2" t="s">
        <v>10229</v>
      </c>
    </row>
    <row r="2918" spans="1:14" ht="16.5" customHeight="1">
      <c r="A2918" s="2" t="s">
        <v>13</v>
      </c>
      <c r="B2918" s="4">
        <v>2541</v>
      </c>
      <c r="C2918" s="2" t="s">
        <v>11538</v>
      </c>
      <c r="D2918" s="2" t="s">
        <v>11</v>
      </c>
      <c r="E2918" s="9" t="s">
        <v>11539</v>
      </c>
      <c r="F2918" s="2" t="s">
        <v>11540</v>
      </c>
      <c r="G2918" s="2" t="s">
        <v>5</v>
      </c>
      <c r="H2918" s="2" t="s">
        <v>3901</v>
      </c>
      <c r="I2918" s="4">
        <v>2541</v>
      </c>
      <c r="J2918" s="2" t="s">
        <v>2336</v>
      </c>
      <c r="K2918" s="2" t="s">
        <v>2336</v>
      </c>
      <c r="L2918" s="2" t="s">
        <v>2336</v>
      </c>
      <c r="M2918" s="2" t="s">
        <v>2336</v>
      </c>
      <c r="N2918" s="2" t="s">
        <v>29</v>
      </c>
    </row>
    <row r="2919" spans="1:14" ht="16.5" customHeight="1">
      <c r="A2919" s="2" t="s">
        <v>13</v>
      </c>
      <c r="B2919" s="4">
        <v>4356</v>
      </c>
      <c r="C2919" s="2" t="s">
        <v>11541</v>
      </c>
      <c r="D2919" s="2" t="s">
        <v>11</v>
      </c>
      <c r="E2919" s="9" t="s">
        <v>11542</v>
      </c>
      <c r="F2919" s="2" t="s">
        <v>11543</v>
      </c>
      <c r="G2919" s="2" t="s">
        <v>5</v>
      </c>
      <c r="H2919" s="2" t="s">
        <v>3901</v>
      </c>
      <c r="I2919" s="4">
        <v>4356</v>
      </c>
      <c r="J2919" s="2" t="s">
        <v>2336</v>
      </c>
      <c r="K2919" s="2" t="s">
        <v>2336</v>
      </c>
      <c r="L2919" s="2" t="s">
        <v>2336</v>
      </c>
      <c r="M2919" s="2" t="s">
        <v>2336</v>
      </c>
      <c r="N2919" s="2" t="s">
        <v>29</v>
      </c>
    </row>
    <row r="2920" spans="1:14" ht="16.5" customHeight="1">
      <c r="A2920" s="2" t="s">
        <v>13</v>
      </c>
      <c r="B2920" s="4">
        <v>242</v>
      </c>
      <c r="C2920" s="2" t="s">
        <v>11544</v>
      </c>
      <c r="D2920" s="2" t="s">
        <v>11</v>
      </c>
      <c r="E2920" s="9" t="s">
        <v>11545</v>
      </c>
      <c r="F2920" s="2" t="s">
        <v>11546</v>
      </c>
      <c r="G2920" s="2" t="s">
        <v>5</v>
      </c>
      <c r="H2920" s="2" t="s">
        <v>3901</v>
      </c>
      <c r="I2920" s="4">
        <v>242</v>
      </c>
      <c r="J2920" s="2" t="s">
        <v>2336</v>
      </c>
      <c r="K2920" s="2" t="s">
        <v>2336</v>
      </c>
      <c r="L2920" s="2" t="s">
        <v>2336</v>
      </c>
      <c r="M2920" s="2" t="s">
        <v>2336</v>
      </c>
      <c r="N2920" s="2" t="s">
        <v>29</v>
      </c>
    </row>
    <row r="2921" spans="1:14" ht="16.5" customHeight="1">
      <c r="A2921" s="2" t="s">
        <v>13</v>
      </c>
      <c r="B2921" s="4">
        <v>242</v>
      </c>
      <c r="C2921" s="2" t="s">
        <v>11547</v>
      </c>
      <c r="D2921" s="2" t="s">
        <v>11</v>
      </c>
      <c r="E2921" s="9" t="s">
        <v>11548</v>
      </c>
      <c r="F2921" s="2" t="s">
        <v>11549</v>
      </c>
      <c r="G2921" s="2" t="s">
        <v>5</v>
      </c>
      <c r="H2921" s="2" t="s">
        <v>3901</v>
      </c>
      <c r="I2921" s="4">
        <v>242</v>
      </c>
      <c r="J2921" s="2" t="s">
        <v>2336</v>
      </c>
      <c r="K2921" s="2" t="s">
        <v>2336</v>
      </c>
      <c r="L2921" s="2" t="s">
        <v>2336</v>
      </c>
      <c r="M2921" s="2" t="s">
        <v>2336</v>
      </c>
      <c r="N2921" s="2" t="s">
        <v>29</v>
      </c>
    </row>
    <row r="2922" spans="1:14" ht="16.5" customHeight="1">
      <c r="A2922" s="2" t="s">
        <v>13</v>
      </c>
      <c r="B2922" s="10">
        <v>4533449.32</v>
      </c>
      <c r="C2922" s="2" t="s">
        <v>11550</v>
      </c>
      <c r="D2922" s="2" t="s">
        <v>12</v>
      </c>
      <c r="E2922" s="9" t="s">
        <v>11551</v>
      </c>
      <c r="F2922" s="2" t="s">
        <v>11552</v>
      </c>
      <c r="G2922" s="2" t="s">
        <v>5</v>
      </c>
      <c r="H2922" s="2" t="s">
        <v>3901</v>
      </c>
      <c r="I2922" s="10">
        <v>4533449.32</v>
      </c>
      <c r="J2922" s="2" t="s">
        <v>2336</v>
      </c>
      <c r="K2922" s="2" t="s">
        <v>2336</v>
      </c>
      <c r="L2922" s="2" t="s">
        <v>2336</v>
      </c>
      <c r="M2922" s="2" t="s">
        <v>2336</v>
      </c>
      <c r="N2922" s="2" t="s">
        <v>10229</v>
      </c>
    </row>
    <row r="2923" spans="1:14" ht="16.5" customHeight="1">
      <c r="A2923" s="2" t="s">
        <v>14</v>
      </c>
      <c r="B2923" s="4">
        <v>159599</v>
      </c>
      <c r="C2923" s="2" t="s">
        <v>11553</v>
      </c>
      <c r="D2923" s="2" t="s">
        <v>10</v>
      </c>
      <c r="E2923" s="9" t="s">
        <v>11554</v>
      </c>
      <c r="F2923" s="2" t="s">
        <v>11555</v>
      </c>
      <c r="G2923" s="2" t="s">
        <v>5</v>
      </c>
      <c r="H2923" s="2" t="s">
        <v>3901</v>
      </c>
      <c r="I2923" s="4">
        <v>180000</v>
      </c>
      <c r="J2923" s="2" t="s">
        <v>2336</v>
      </c>
      <c r="K2923" s="2" t="s">
        <v>2336</v>
      </c>
      <c r="L2923" s="2" t="s">
        <v>2336</v>
      </c>
      <c r="M2923" s="2" t="s">
        <v>2336</v>
      </c>
      <c r="N2923" s="2" t="s">
        <v>10229</v>
      </c>
    </row>
    <row r="2924" spans="1:14" ht="16.5" customHeight="1">
      <c r="A2924" s="2" t="s">
        <v>7340</v>
      </c>
      <c r="B2924" s="10">
        <v>96016.98</v>
      </c>
      <c r="C2924" s="2" t="s">
        <v>11556</v>
      </c>
      <c r="D2924" s="2" t="s">
        <v>12</v>
      </c>
      <c r="E2924" s="9" t="s">
        <v>11557</v>
      </c>
      <c r="F2924" s="2" t="s">
        <v>11558</v>
      </c>
      <c r="G2924" s="2" t="s">
        <v>5</v>
      </c>
      <c r="H2924" s="2" t="s">
        <v>3901</v>
      </c>
      <c r="I2924" s="10">
        <v>96016.98</v>
      </c>
      <c r="J2924" s="2" t="s">
        <v>2336</v>
      </c>
      <c r="K2924" s="2" t="s">
        <v>2336</v>
      </c>
      <c r="L2924" s="2" t="s">
        <v>2336</v>
      </c>
      <c r="M2924" s="2" t="s">
        <v>2336</v>
      </c>
      <c r="N2924" s="2" t="s">
        <v>10229</v>
      </c>
    </row>
    <row r="2925" spans="1:14" ht="16.5" customHeight="1">
      <c r="A2925" s="2" t="s">
        <v>7340</v>
      </c>
      <c r="B2925" s="10">
        <v>96016.98</v>
      </c>
      <c r="C2925" s="2" t="s">
        <v>11559</v>
      </c>
      <c r="D2925" s="2" t="s">
        <v>12</v>
      </c>
      <c r="E2925" s="9" t="s">
        <v>11560</v>
      </c>
      <c r="F2925" s="2" t="s">
        <v>11561</v>
      </c>
      <c r="G2925" s="2" t="s">
        <v>5</v>
      </c>
      <c r="H2925" s="2" t="s">
        <v>3901</v>
      </c>
      <c r="I2925" s="10">
        <v>96016.98</v>
      </c>
      <c r="J2925" s="2" t="s">
        <v>2336</v>
      </c>
      <c r="K2925" s="2" t="s">
        <v>2336</v>
      </c>
      <c r="L2925" s="2" t="s">
        <v>2336</v>
      </c>
      <c r="M2925" s="2" t="s">
        <v>2336</v>
      </c>
      <c r="N2925" s="2" t="s">
        <v>10229</v>
      </c>
    </row>
    <row r="2926" spans="1:14" ht="16.5" customHeight="1">
      <c r="A2926" s="2" t="s">
        <v>14</v>
      </c>
      <c r="B2926" s="10">
        <v>92988.32</v>
      </c>
      <c r="C2926" s="2" t="s">
        <v>11562</v>
      </c>
      <c r="D2926" s="2" t="s">
        <v>10</v>
      </c>
      <c r="E2926" s="9" t="s">
        <v>11563</v>
      </c>
      <c r="F2926" s="2" t="s">
        <v>11564</v>
      </c>
      <c r="G2926" s="2" t="s">
        <v>5</v>
      </c>
      <c r="H2926" s="2" t="s">
        <v>3901</v>
      </c>
      <c r="I2926" s="4">
        <v>107811</v>
      </c>
      <c r="J2926" s="2" t="s">
        <v>2336</v>
      </c>
      <c r="K2926" s="2" t="s">
        <v>2336</v>
      </c>
      <c r="L2926" s="2" t="s">
        <v>2336</v>
      </c>
      <c r="M2926" s="2" t="s">
        <v>2336</v>
      </c>
      <c r="N2926" s="2" t="s">
        <v>10229</v>
      </c>
    </row>
    <row r="2927" spans="1:14" ht="16.5" customHeight="1">
      <c r="A2927" s="2" t="s">
        <v>4306</v>
      </c>
      <c r="B2927" s="4">
        <v>801000</v>
      </c>
      <c r="C2927" s="2" t="s">
        <v>11565</v>
      </c>
      <c r="D2927" s="2" t="s">
        <v>12</v>
      </c>
      <c r="E2927" s="9" t="s">
        <v>11566</v>
      </c>
      <c r="F2927" s="2" t="s">
        <v>11567</v>
      </c>
      <c r="G2927" s="2" t="s">
        <v>5</v>
      </c>
      <c r="H2927" s="2" t="s">
        <v>3901</v>
      </c>
      <c r="I2927" s="4">
        <v>801000</v>
      </c>
      <c r="J2927" s="2" t="s">
        <v>2336</v>
      </c>
      <c r="K2927" s="2" t="s">
        <v>2336</v>
      </c>
      <c r="L2927" s="2" t="s">
        <v>2336</v>
      </c>
      <c r="M2927" s="2" t="s">
        <v>2336</v>
      </c>
      <c r="N2927" s="2" t="s">
        <v>10229</v>
      </c>
    </row>
    <row r="2928" spans="1:14" ht="16.5" customHeight="1">
      <c r="A2928" s="2" t="s">
        <v>4306</v>
      </c>
      <c r="B2928" s="4">
        <v>147000</v>
      </c>
      <c r="C2928" s="2" t="s">
        <v>11568</v>
      </c>
      <c r="D2928" s="2" t="s">
        <v>12</v>
      </c>
      <c r="E2928" s="9" t="s">
        <v>11569</v>
      </c>
      <c r="F2928" s="2" t="s">
        <v>11570</v>
      </c>
      <c r="G2928" s="2" t="s">
        <v>5</v>
      </c>
      <c r="H2928" s="2" t="s">
        <v>3901</v>
      </c>
      <c r="I2928" s="4">
        <v>147000</v>
      </c>
      <c r="J2928" s="2" t="s">
        <v>2336</v>
      </c>
      <c r="K2928" s="2" t="s">
        <v>2336</v>
      </c>
      <c r="L2928" s="2" t="s">
        <v>2336</v>
      </c>
      <c r="M2928" s="2" t="s">
        <v>2336</v>
      </c>
      <c r="N2928" s="2" t="s">
        <v>10229</v>
      </c>
    </row>
    <row r="2929" spans="1:14" ht="16.5" customHeight="1">
      <c r="A2929" s="2" t="s">
        <v>16</v>
      </c>
      <c r="B2929" s="4">
        <v>637884</v>
      </c>
      <c r="C2929" s="2" t="s">
        <v>11571</v>
      </c>
      <c r="D2929" s="2" t="s">
        <v>12</v>
      </c>
      <c r="E2929" s="9" t="s">
        <v>11572</v>
      </c>
      <c r="F2929" s="2" t="s">
        <v>11573</v>
      </c>
      <c r="G2929" s="2" t="s">
        <v>5</v>
      </c>
      <c r="H2929" s="2" t="s">
        <v>3901</v>
      </c>
      <c r="I2929" s="4">
        <v>654240</v>
      </c>
      <c r="J2929" s="2" t="s">
        <v>2336</v>
      </c>
      <c r="K2929" s="2" t="s">
        <v>2336</v>
      </c>
      <c r="L2929" s="2" t="s">
        <v>2336</v>
      </c>
      <c r="M2929" s="2" t="s">
        <v>2336</v>
      </c>
      <c r="N2929" s="2" t="s">
        <v>10229</v>
      </c>
    </row>
    <row r="2930" spans="1:14" ht="16.5" customHeight="1">
      <c r="A2930" s="2" t="s">
        <v>17</v>
      </c>
      <c r="B2930" s="4">
        <v>208800</v>
      </c>
      <c r="C2930" s="2" t="s">
        <v>11574</v>
      </c>
      <c r="D2930" s="2" t="s">
        <v>11</v>
      </c>
      <c r="E2930" s="9" t="s">
        <v>11575</v>
      </c>
      <c r="F2930" s="2" t="s">
        <v>11576</v>
      </c>
      <c r="G2930" s="2" t="s">
        <v>5</v>
      </c>
      <c r="H2930" s="2" t="s">
        <v>3901</v>
      </c>
      <c r="I2930" s="4">
        <v>208800</v>
      </c>
      <c r="J2930" s="2" t="s">
        <v>4266</v>
      </c>
      <c r="K2930" s="2" t="s">
        <v>4267</v>
      </c>
      <c r="L2930" s="2" t="s">
        <v>4268</v>
      </c>
      <c r="M2930" s="2" t="s">
        <v>3910</v>
      </c>
      <c r="N2930" s="2" t="s">
        <v>10229</v>
      </c>
    </row>
    <row r="2931" spans="1:14" ht="16.5" customHeight="1">
      <c r="A2931" s="2" t="s">
        <v>13</v>
      </c>
      <c r="B2931" s="10">
        <v>1234.2</v>
      </c>
      <c r="C2931" s="2" t="s">
        <v>11577</v>
      </c>
      <c r="D2931" s="2" t="s">
        <v>11</v>
      </c>
      <c r="E2931" s="9" t="s">
        <v>11578</v>
      </c>
      <c r="F2931" s="2" t="s">
        <v>11579</v>
      </c>
      <c r="G2931" s="2" t="s">
        <v>5</v>
      </c>
      <c r="H2931" s="2" t="s">
        <v>3901</v>
      </c>
      <c r="I2931" s="10">
        <v>1234.2</v>
      </c>
      <c r="J2931" s="2" t="s">
        <v>2336</v>
      </c>
      <c r="K2931" s="2" t="s">
        <v>2336</v>
      </c>
      <c r="L2931" s="2" t="s">
        <v>2336</v>
      </c>
      <c r="M2931" s="2" t="s">
        <v>2336</v>
      </c>
      <c r="N2931" s="2" t="s">
        <v>29</v>
      </c>
    </row>
    <row r="2932" spans="1:14" ht="16.5" customHeight="1">
      <c r="A2932" s="2" t="s">
        <v>16</v>
      </c>
      <c r="B2932" s="4">
        <v>0</v>
      </c>
      <c r="C2932" s="2" t="s">
        <v>11325</v>
      </c>
      <c r="D2932" s="2" t="s">
        <v>12</v>
      </c>
      <c r="E2932" s="9" t="s">
        <v>11580</v>
      </c>
      <c r="F2932" s="2" t="s">
        <v>11327</v>
      </c>
      <c r="G2932" s="2" t="s">
        <v>5</v>
      </c>
      <c r="H2932" s="2" t="s">
        <v>2335</v>
      </c>
      <c r="I2932" s="4">
        <v>0</v>
      </c>
      <c r="J2932" s="2" t="s">
        <v>2336</v>
      </c>
      <c r="K2932" s="2" t="s">
        <v>2336</v>
      </c>
      <c r="L2932" s="2" t="s">
        <v>2336</v>
      </c>
      <c r="M2932" s="2" t="s">
        <v>2336</v>
      </c>
      <c r="N2932" s="2" t="s">
        <v>10229</v>
      </c>
    </row>
    <row r="2933" spans="1:14" ht="16.5" customHeight="1">
      <c r="A2933" s="2" t="s">
        <v>16</v>
      </c>
      <c r="B2933" s="4">
        <v>0</v>
      </c>
      <c r="C2933" s="2" t="s">
        <v>11325</v>
      </c>
      <c r="D2933" s="2" t="s">
        <v>12</v>
      </c>
      <c r="E2933" s="9" t="s">
        <v>11581</v>
      </c>
      <c r="F2933" s="2" t="s">
        <v>11327</v>
      </c>
      <c r="G2933" s="2" t="s">
        <v>5</v>
      </c>
      <c r="H2933" s="2" t="s">
        <v>2335</v>
      </c>
      <c r="I2933" s="4">
        <v>0</v>
      </c>
      <c r="J2933" s="2" t="s">
        <v>2336</v>
      </c>
      <c r="K2933" s="2" t="s">
        <v>2336</v>
      </c>
      <c r="L2933" s="2" t="s">
        <v>2336</v>
      </c>
      <c r="M2933" s="2" t="s">
        <v>2336</v>
      </c>
      <c r="N2933" s="2" t="s">
        <v>10229</v>
      </c>
    </row>
    <row r="2934" spans="1:14" ht="16.5" customHeight="1">
      <c r="A2934" s="2" t="s">
        <v>16</v>
      </c>
      <c r="B2934" s="4">
        <v>0</v>
      </c>
      <c r="C2934" s="2" t="s">
        <v>11325</v>
      </c>
      <c r="D2934" s="2" t="s">
        <v>12</v>
      </c>
      <c r="E2934" s="9" t="s">
        <v>11582</v>
      </c>
      <c r="F2934" s="2" t="s">
        <v>11327</v>
      </c>
      <c r="G2934" s="2" t="s">
        <v>5</v>
      </c>
      <c r="H2934" s="2" t="s">
        <v>2335</v>
      </c>
      <c r="I2934" s="4">
        <v>0</v>
      </c>
      <c r="J2934" s="2" t="s">
        <v>2336</v>
      </c>
      <c r="K2934" s="2" t="s">
        <v>2336</v>
      </c>
      <c r="L2934" s="2" t="s">
        <v>2336</v>
      </c>
      <c r="M2934" s="2" t="s">
        <v>2336</v>
      </c>
      <c r="N2934" s="2" t="s">
        <v>10229</v>
      </c>
    </row>
    <row r="2935" spans="1:14" ht="16.5" customHeight="1">
      <c r="A2935" s="2" t="s">
        <v>16</v>
      </c>
      <c r="B2935" s="4">
        <v>0</v>
      </c>
      <c r="C2935" s="2" t="s">
        <v>11325</v>
      </c>
      <c r="D2935" s="2" t="s">
        <v>12</v>
      </c>
      <c r="E2935" s="9" t="s">
        <v>11583</v>
      </c>
      <c r="F2935" s="2" t="s">
        <v>11327</v>
      </c>
      <c r="G2935" s="2" t="s">
        <v>5</v>
      </c>
      <c r="H2935" s="2" t="s">
        <v>2335</v>
      </c>
      <c r="I2935" s="4">
        <v>0</v>
      </c>
      <c r="J2935" s="2" t="s">
        <v>2336</v>
      </c>
      <c r="K2935" s="2" t="s">
        <v>2336</v>
      </c>
      <c r="L2935" s="2" t="s">
        <v>2336</v>
      </c>
      <c r="M2935" s="2" t="s">
        <v>2336</v>
      </c>
      <c r="N2935" s="2" t="s">
        <v>10229</v>
      </c>
    </row>
    <row r="2936" spans="1:14" ht="16.5" customHeight="1">
      <c r="A2936" s="2" t="s">
        <v>16</v>
      </c>
      <c r="B2936" s="10">
        <v>1154698.3600000001</v>
      </c>
      <c r="C2936" s="2" t="s">
        <v>11584</v>
      </c>
      <c r="D2936" s="2" t="s">
        <v>11</v>
      </c>
      <c r="E2936" s="9" t="s">
        <v>11585</v>
      </c>
      <c r="F2936" s="2" t="s">
        <v>11586</v>
      </c>
      <c r="G2936" s="2" t="s">
        <v>5</v>
      </c>
      <c r="H2936" s="2" t="s">
        <v>3901</v>
      </c>
      <c r="I2936" s="10">
        <v>1184600.5900000001</v>
      </c>
      <c r="J2936" s="2" t="s">
        <v>2336</v>
      </c>
      <c r="K2936" s="2" t="s">
        <v>2336</v>
      </c>
      <c r="L2936" s="2" t="s">
        <v>2336</v>
      </c>
      <c r="M2936" s="2" t="s">
        <v>2336</v>
      </c>
      <c r="N2936" s="2" t="s">
        <v>10229</v>
      </c>
    </row>
    <row r="2937" spans="1:14" ht="16.5" customHeight="1">
      <c r="A2937" s="2" t="s">
        <v>4306</v>
      </c>
      <c r="B2937" s="10">
        <v>1121761.7</v>
      </c>
      <c r="C2937" s="2" t="s">
        <v>11587</v>
      </c>
      <c r="D2937" s="2" t="s">
        <v>12</v>
      </c>
      <c r="E2937" s="9" t="s">
        <v>11588</v>
      </c>
      <c r="F2937" s="2" t="s">
        <v>11589</v>
      </c>
      <c r="G2937" s="2" t="s">
        <v>5</v>
      </c>
      <c r="H2937" s="2" t="s">
        <v>3901</v>
      </c>
      <c r="I2937" s="10">
        <v>1121761.7</v>
      </c>
      <c r="J2937" s="2" t="s">
        <v>2336</v>
      </c>
      <c r="K2937" s="2" t="s">
        <v>2336</v>
      </c>
      <c r="L2937" s="2" t="s">
        <v>2336</v>
      </c>
      <c r="M2937" s="2" t="s">
        <v>2336</v>
      </c>
      <c r="N2937" s="2" t="s">
        <v>10229</v>
      </c>
    </row>
    <row r="2938" spans="1:14" ht="16.5" customHeight="1">
      <c r="A2938" s="2" t="s">
        <v>16</v>
      </c>
      <c r="B2938" s="4">
        <v>524172</v>
      </c>
      <c r="C2938" s="2" t="s">
        <v>11590</v>
      </c>
      <c r="D2938" s="2" t="s">
        <v>12</v>
      </c>
      <c r="E2938" s="9" t="s">
        <v>11591</v>
      </c>
      <c r="F2938" s="2" t="s">
        <v>11592</v>
      </c>
      <c r="G2938" s="2" t="s">
        <v>5</v>
      </c>
      <c r="H2938" s="2" t="s">
        <v>3901</v>
      </c>
      <c r="I2938" s="4">
        <v>597740</v>
      </c>
      <c r="J2938" s="2" t="s">
        <v>2336</v>
      </c>
      <c r="K2938" s="2" t="s">
        <v>2336</v>
      </c>
      <c r="L2938" s="2" t="s">
        <v>2336</v>
      </c>
      <c r="M2938" s="2" t="s">
        <v>2336</v>
      </c>
      <c r="N2938" s="2" t="s">
        <v>10229</v>
      </c>
    </row>
    <row r="2939" spans="1:14" ht="16.5" customHeight="1">
      <c r="A2939" s="2" t="s">
        <v>4306</v>
      </c>
      <c r="B2939" s="4">
        <v>153300</v>
      </c>
      <c r="C2939" s="2" t="s">
        <v>11593</v>
      </c>
      <c r="D2939" s="2" t="s">
        <v>12</v>
      </c>
      <c r="E2939" s="9" t="s">
        <v>11594</v>
      </c>
      <c r="F2939" s="2" t="s">
        <v>11595</v>
      </c>
      <c r="G2939" s="2" t="s">
        <v>5</v>
      </c>
      <c r="H2939" s="2" t="s">
        <v>3901</v>
      </c>
      <c r="I2939" s="4">
        <v>153300</v>
      </c>
      <c r="J2939" s="2" t="s">
        <v>2336</v>
      </c>
      <c r="K2939" s="2" t="s">
        <v>2336</v>
      </c>
      <c r="L2939" s="2" t="s">
        <v>2336</v>
      </c>
      <c r="M2939" s="2" t="s">
        <v>2336</v>
      </c>
      <c r="N2939" s="2" t="s">
        <v>10229</v>
      </c>
    </row>
    <row r="2940" spans="1:14" ht="16.5" customHeight="1">
      <c r="A2940" s="2" t="s">
        <v>14</v>
      </c>
      <c r="B2940" s="4">
        <v>38841</v>
      </c>
      <c r="C2940" s="2" t="s">
        <v>11596</v>
      </c>
      <c r="D2940" s="2" t="s">
        <v>11</v>
      </c>
      <c r="E2940" s="9" t="s">
        <v>11597</v>
      </c>
      <c r="F2940" s="2" t="s">
        <v>11598</v>
      </c>
      <c r="G2940" s="2" t="s">
        <v>5</v>
      </c>
      <c r="H2940" s="2" t="s">
        <v>3901</v>
      </c>
      <c r="I2940" s="10">
        <v>48576.66</v>
      </c>
      <c r="J2940" s="2" t="s">
        <v>2336</v>
      </c>
      <c r="K2940" s="2" t="s">
        <v>2336</v>
      </c>
      <c r="L2940" s="2" t="s">
        <v>2336</v>
      </c>
      <c r="M2940" s="2" t="s">
        <v>2336</v>
      </c>
      <c r="N2940" s="2" t="s">
        <v>10229</v>
      </c>
    </row>
    <row r="2941" spans="1:14" ht="16.5" customHeight="1">
      <c r="A2941" s="2" t="s">
        <v>4306</v>
      </c>
      <c r="B2941" s="10">
        <v>34050.230000000003</v>
      </c>
      <c r="C2941" s="2" t="s">
        <v>11599</v>
      </c>
      <c r="D2941" s="2" t="s">
        <v>12</v>
      </c>
      <c r="E2941" s="9" t="s">
        <v>11600</v>
      </c>
      <c r="F2941" s="2" t="s">
        <v>11601</v>
      </c>
      <c r="G2941" s="2" t="s">
        <v>5</v>
      </c>
      <c r="H2941" s="2" t="s">
        <v>3901</v>
      </c>
      <c r="I2941" s="10">
        <v>34050.230000000003</v>
      </c>
      <c r="J2941" s="2" t="s">
        <v>2336</v>
      </c>
      <c r="K2941" s="2" t="s">
        <v>2336</v>
      </c>
      <c r="L2941" s="2" t="s">
        <v>2336</v>
      </c>
      <c r="M2941" s="2" t="s">
        <v>2336</v>
      </c>
      <c r="N2941" s="2" t="s">
        <v>10229</v>
      </c>
    </row>
    <row r="2942" spans="1:14" ht="16.5" customHeight="1">
      <c r="A2942" s="2" t="s">
        <v>14</v>
      </c>
      <c r="B2942" s="4">
        <v>18392</v>
      </c>
      <c r="C2942" s="2" t="s">
        <v>11602</v>
      </c>
      <c r="D2942" s="2" t="s">
        <v>11</v>
      </c>
      <c r="E2942" s="9" t="s">
        <v>11603</v>
      </c>
      <c r="F2942" s="2" t="s">
        <v>11604</v>
      </c>
      <c r="G2942" s="2" t="s">
        <v>5</v>
      </c>
      <c r="H2942" s="2" t="s">
        <v>3901</v>
      </c>
      <c r="I2942" s="4">
        <v>40898</v>
      </c>
      <c r="J2942" s="2" t="s">
        <v>2336</v>
      </c>
      <c r="K2942" s="2" t="s">
        <v>2336</v>
      </c>
      <c r="L2942" s="2" t="s">
        <v>2336</v>
      </c>
      <c r="M2942" s="2" t="s">
        <v>2336</v>
      </c>
      <c r="N2942" s="2" t="s">
        <v>10229</v>
      </c>
    </row>
    <row r="2943" spans="1:14" ht="16.5" customHeight="1">
      <c r="A2943" s="2" t="s">
        <v>15</v>
      </c>
      <c r="B2943" s="10">
        <v>11566.39</v>
      </c>
      <c r="C2943" s="2" t="s">
        <v>11605</v>
      </c>
      <c r="D2943" s="2" t="s">
        <v>12</v>
      </c>
      <c r="E2943" s="9" t="s">
        <v>11606</v>
      </c>
      <c r="F2943" s="2" t="s">
        <v>11607</v>
      </c>
      <c r="G2943" s="2" t="s">
        <v>5</v>
      </c>
      <c r="H2943" s="2" t="s">
        <v>3901</v>
      </c>
      <c r="I2943" s="10">
        <v>13401.96</v>
      </c>
      <c r="J2943" s="2" t="s">
        <v>2336</v>
      </c>
      <c r="K2943" s="2" t="s">
        <v>2336</v>
      </c>
      <c r="L2943" s="2" t="s">
        <v>2336</v>
      </c>
      <c r="M2943" s="2" t="s">
        <v>2336</v>
      </c>
      <c r="N2943" s="2" t="s">
        <v>10229</v>
      </c>
    </row>
    <row r="2944" spans="1:14" ht="16.5" customHeight="1">
      <c r="A2944" s="2" t="s">
        <v>15</v>
      </c>
      <c r="B2944" s="10">
        <v>12731.62</v>
      </c>
      <c r="C2944" s="2" t="s">
        <v>11605</v>
      </c>
      <c r="D2944" s="2" t="s">
        <v>12</v>
      </c>
      <c r="E2944" s="9" t="s">
        <v>11608</v>
      </c>
      <c r="F2944" s="2" t="s">
        <v>11607</v>
      </c>
      <c r="G2944" s="2" t="s">
        <v>5</v>
      </c>
      <c r="H2944" s="2" t="s">
        <v>3901</v>
      </c>
      <c r="I2944" s="4">
        <v>17956</v>
      </c>
      <c r="J2944" s="2" t="s">
        <v>2336</v>
      </c>
      <c r="K2944" s="2" t="s">
        <v>2336</v>
      </c>
      <c r="L2944" s="2" t="s">
        <v>2336</v>
      </c>
      <c r="M2944" s="2" t="s">
        <v>2336</v>
      </c>
      <c r="N2944" s="2" t="s">
        <v>10229</v>
      </c>
    </row>
    <row r="2945" spans="1:14" ht="16.5" customHeight="1">
      <c r="A2945" s="2" t="s">
        <v>15</v>
      </c>
      <c r="B2945" s="4">
        <v>16940</v>
      </c>
      <c r="C2945" s="2" t="s">
        <v>11605</v>
      </c>
      <c r="D2945" s="2" t="s">
        <v>12</v>
      </c>
      <c r="E2945" s="9" t="s">
        <v>11609</v>
      </c>
      <c r="F2945" s="2" t="s">
        <v>11607</v>
      </c>
      <c r="G2945" s="2" t="s">
        <v>5</v>
      </c>
      <c r="H2945" s="2" t="s">
        <v>3901</v>
      </c>
      <c r="I2945" s="10">
        <v>18614.88</v>
      </c>
      <c r="J2945" s="2" t="s">
        <v>2336</v>
      </c>
      <c r="K2945" s="2" t="s">
        <v>2336</v>
      </c>
      <c r="L2945" s="2" t="s">
        <v>2336</v>
      </c>
      <c r="M2945" s="2" t="s">
        <v>2336</v>
      </c>
      <c r="N2945" s="2" t="s">
        <v>10229</v>
      </c>
    </row>
    <row r="2946" spans="1:14" ht="16.5" customHeight="1">
      <c r="A2946" s="2" t="s">
        <v>17</v>
      </c>
      <c r="B2946" s="10">
        <v>97563.51</v>
      </c>
      <c r="C2946" s="2" t="s">
        <v>11610</v>
      </c>
      <c r="D2946" s="2" t="s">
        <v>11</v>
      </c>
      <c r="E2946" s="9" t="s">
        <v>11611</v>
      </c>
      <c r="F2946" s="2" t="s">
        <v>11612</v>
      </c>
      <c r="G2946" s="2" t="s">
        <v>5</v>
      </c>
      <c r="H2946" s="2" t="s">
        <v>3901</v>
      </c>
      <c r="I2946" s="10">
        <v>97563.51</v>
      </c>
      <c r="J2946" s="2" t="s">
        <v>4266</v>
      </c>
      <c r="K2946" s="2" t="s">
        <v>4267</v>
      </c>
      <c r="L2946" s="2" t="s">
        <v>4268</v>
      </c>
      <c r="M2946" s="2" t="s">
        <v>3910</v>
      </c>
      <c r="N2946" s="2" t="s">
        <v>10229</v>
      </c>
    </row>
    <row r="2947" spans="1:14" ht="16.5" customHeight="1">
      <c r="A2947" s="2" t="s">
        <v>16</v>
      </c>
      <c r="B2947" s="10">
        <v>44178834.170000002</v>
      </c>
      <c r="C2947" s="2" t="s">
        <v>11613</v>
      </c>
      <c r="D2947" s="2" t="s">
        <v>12</v>
      </c>
      <c r="E2947" s="9" t="s">
        <v>11614</v>
      </c>
      <c r="F2947" s="2" t="s">
        <v>11615</v>
      </c>
      <c r="G2947" s="2" t="s">
        <v>5</v>
      </c>
      <c r="H2947" s="2" t="s">
        <v>3901</v>
      </c>
      <c r="I2947" s="10">
        <v>44178834.170000002</v>
      </c>
      <c r="J2947" s="2" t="s">
        <v>2336</v>
      </c>
      <c r="K2947" s="2" t="s">
        <v>2336</v>
      </c>
      <c r="L2947" s="2" t="s">
        <v>2336</v>
      </c>
      <c r="M2947" s="2" t="s">
        <v>2336</v>
      </c>
      <c r="N2947" s="2" t="s">
        <v>10229</v>
      </c>
    </row>
    <row r="2948" spans="1:14" ht="16.5" customHeight="1">
      <c r="A2948" s="2" t="s">
        <v>16</v>
      </c>
      <c r="B2948" s="10">
        <v>1428743.14</v>
      </c>
      <c r="C2948" s="2" t="s">
        <v>11616</v>
      </c>
      <c r="D2948" s="2" t="s">
        <v>11</v>
      </c>
      <c r="E2948" s="9" t="s">
        <v>11617</v>
      </c>
      <c r="F2948" s="2" t="s">
        <v>11618</v>
      </c>
      <c r="G2948" s="2" t="s">
        <v>5</v>
      </c>
      <c r="H2948" s="2" t="s">
        <v>3901</v>
      </c>
      <c r="I2948" s="10">
        <v>1700884.69</v>
      </c>
      <c r="J2948" s="2" t="s">
        <v>2336</v>
      </c>
      <c r="K2948" s="2" t="s">
        <v>2336</v>
      </c>
      <c r="L2948" s="2" t="s">
        <v>2336</v>
      </c>
      <c r="M2948" s="2" t="s">
        <v>2336</v>
      </c>
      <c r="N2948" s="2" t="s">
        <v>10229</v>
      </c>
    </row>
    <row r="2949" spans="1:14" ht="16.5" customHeight="1">
      <c r="A2949" s="2" t="s">
        <v>17</v>
      </c>
      <c r="B2949" s="10">
        <v>178701.27</v>
      </c>
      <c r="C2949" s="2" t="s">
        <v>11619</v>
      </c>
      <c r="D2949" s="2" t="s">
        <v>11</v>
      </c>
      <c r="E2949" s="9" t="s">
        <v>11620</v>
      </c>
      <c r="F2949" s="2" t="s">
        <v>11621</v>
      </c>
      <c r="G2949" s="2" t="s">
        <v>5</v>
      </c>
      <c r="H2949" s="2" t="s">
        <v>3901</v>
      </c>
      <c r="I2949" s="10">
        <v>178701.27</v>
      </c>
      <c r="J2949" s="2" t="s">
        <v>4266</v>
      </c>
      <c r="K2949" s="2" t="s">
        <v>4267</v>
      </c>
      <c r="L2949" s="2" t="s">
        <v>4268</v>
      </c>
      <c r="M2949" s="2" t="s">
        <v>3910</v>
      </c>
      <c r="N2949" s="2" t="s">
        <v>10229</v>
      </c>
    </row>
    <row r="2950" spans="1:14" ht="16.5" customHeight="1">
      <c r="A2950" s="2" t="s">
        <v>15</v>
      </c>
      <c r="B2950" s="10">
        <v>8191.7</v>
      </c>
      <c r="C2950" s="2" t="s">
        <v>11622</v>
      </c>
      <c r="D2950" s="2" t="s">
        <v>12</v>
      </c>
      <c r="E2950" s="9" t="s">
        <v>11623</v>
      </c>
      <c r="F2950" s="2" t="s">
        <v>11624</v>
      </c>
      <c r="G2950" s="2" t="s">
        <v>5</v>
      </c>
      <c r="H2950" s="2" t="s">
        <v>3901</v>
      </c>
      <c r="I2950" s="10">
        <v>12054.5</v>
      </c>
      <c r="J2950" s="2" t="s">
        <v>2336</v>
      </c>
      <c r="K2950" s="2" t="s">
        <v>2336</v>
      </c>
      <c r="L2950" s="2" t="s">
        <v>2336</v>
      </c>
      <c r="M2950" s="2" t="s">
        <v>2336</v>
      </c>
      <c r="N2950" s="2" t="s">
        <v>10229</v>
      </c>
    </row>
    <row r="2951" spans="1:14" ht="16.5" customHeight="1">
      <c r="A2951" s="2" t="s">
        <v>15</v>
      </c>
      <c r="B2951" s="10">
        <v>12523.57</v>
      </c>
      <c r="C2951" s="2" t="s">
        <v>11622</v>
      </c>
      <c r="D2951" s="2" t="s">
        <v>12</v>
      </c>
      <c r="E2951" s="9" t="s">
        <v>11625</v>
      </c>
      <c r="F2951" s="2" t="s">
        <v>11624</v>
      </c>
      <c r="G2951" s="2" t="s">
        <v>5</v>
      </c>
      <c r="H2951" s="2" t="s">
        <v>3901</v>
      </c>
      <c r="I2951" s="4">
        <v>13734</v>
      </c>
      <c r="J2951" s="2" t="s">
        <v>2336</v>
      </c>
      <c r="K2951" s="2" t="s">
        <v>2336</v>
      </c>
      <c r="L2951" s="2" t="s">
        <v>2336</v>
      </c>
      <c r="M2951" s="2" t="s">
        <v>2336</v>
      </c>
      <c r="N2951" s="2" t="s">
        <v>10229</v>
      </c>
    </row>
    <row r="2952" spans="1:14" ht="16.5" customHeight="1">
      <c r="A2952" s="2" t="s">
        <v>15</v>
      </c>
      <c r="B2952" s="10">
        <v>7247.89</v>
      </c>
      <c r="C2952" s="2" t="s">
        <v>11622</v>
      </c>
      <c r="D2952" s="2" t="s">
        <v>12</v>
      </c>
      <c r="E2952" s="9" t="s">
        <v>11626</v>
      </c>
      <c r="F2952" s="2" t="s">
        <v>11624</v>
      </c>
      <c r="G2952" s="2" t="s">
        <v>5</v>
      </c>
      <c r="H2952" s="2" t="s">
        <v>3901</v>
      </c>
      <c r="I2952" s="10">
        <v>10353.969999999999</v>
      </c>
      <c r="J2952" s="2" t="s">
        <v>2336</v>
      </c>
      <c r="K2952" s="2" t="s">
        <v>2336</v>
      </c>
      <c r="L2952" s="2" t="s">
        <v>2336</v>
      </c>
      <c r="M2952" s="2" t="s">
        <v>2336</v>
      </c>
      <c r="N2952" s="2" t="s">
        <v>10229</v>
      </c>
    </row>
    <row r="2953" spans="1:14" ht="16.5" customHeight="1">
      <c r="A2953" s="2" t="s">
        <v>15</v>
      </c>
      <c r="B2953" s="4">
        <v>9922</v>
      </c>
      <c r="C2953" s="2" t="s">
        <v>11622</v>
      </c>
      <c r="D2953" s="2" t="s">
        <v>12</v>
      </c>
      <c r="E2953" s="9" t="s">
        <v>11627</v>
      </c>
      <c r="F2953" s="2" t="s">
        <v>11624</v>
      </c>
      <c r="G2953" s="2" t="s">
        <v>5</v>
      </c>
      <c r="H2953" s="2" t="s">
        <v>3901</v>
      </c>
      <c r="I2953" s="10">
        <v>11751.21</v>
      </c>
      <c r="J2953" s="2" t="s">
        <v>2336</v>
      </c>
      <c r="K2953" s="2" t="s">
        <v>2336</v>
      </c>
      <c r="L2953" s="2" t="s">
        <v>2336</v>
      </c>
      <c r="M2953" s="2" t="s">
        <v>2336</v>
      </c>
      <c r="N2953" s="2" t="s">
        <v>10229</v>
      </c>
    </row>
    <row r="2954" spans="1:14" ht="16.5" customHeight="1">
      <c r="A2954" s="2" t="s">
        <v>15</v>
      </c>
      <c r="B2954" s="10">
        <v>10393.9</v>
      </c>
      <c r="C2954" s="2" t="s">
        <v>11622</v>
      </c>
      <c r="D2954" s="2" t="s">
        <v>12</v>
      </c>
      <c r="E2954" s="9" t="s">
        <v>11628</v>
      </c>
      <c r="F2954" s="2" t="s">
        <v>11624</v>
      </c>
      <c r="G2954" s="2" t="s">
        <v>5</v>
      </c>
      <c r="H2954" s="2" t="s">
        <v>3901</v>
      </c>
      <c r="I2954" s="10">
        <v>11008.58</v>
      </c>
      <c r="J2954" s="2" t="s">
        <v>2336</v>
      </c>
      <c r="K2954" s="2" t="s">
        <v>2336</v>
      </c>
      <c r="L2954" s="2" t="s">
        <v>2336</v>
      </c>
      <c r="M2954" s="2" t="s">
        <v>2336</v>
      </c>
      <c r="N2954" s="2" t="s">
        <v>10229</v>
      </c>
    </row>
    <row r="2955" spans="1:14" ht="16.5" customHeight="1">
      <c r="A2955" s="2" t="s">
        <v>13</v>
      </c>
      <c r="B2955" s="10">
        <v>51836.4</v>
      </c>
      <c r="C2955" s="2" t="s">
        <v>11629</v>
      </c>
      <c r="D2955" s="2" t="s">
        <v>12</v>
      </c>
      <c r="E2955" s="9" t="s">
        <v>11630</v>
      </c>
      <c r="F2955" s="2" t="s">
        <v>11631</v>
      </c>
      <c r="G2955" s="2" t="s">
        <v>5</v>
      </c>
      <c r="H2955" s="2" t="s">
        <v>3901</v>
      </c>
      <c r="I2955" s="10">
        <v>51836.4</v>
      </c>
      <c r="J2955" s="2" t="s">
        <v>2336</v>
      </c>
      <c r="K2955" s="2" t="s">
        <v>2336</v>
      </c>
      <c r="L2955" s="2" t="s">
        <v>2336</v>
      </c>
      <c r="M2955" s="2" t="s">
        <v>2336</v>
      </c>
      <c r="N2955" s="2" t="s">
        <v>10229</v>
      </c>
    </row>
    <row r="2956" spans="1:14" ht="16.5" customHeight="1">
      <c r="A2956" s="2" t="s">
        <v>4306</v>
      </c>
      <c r="B2956" s="4">
        <v>196000</v>
      </c>
      <c r="C2956" s="2" t="s">
        <v>11632</v>
      </c>
      <c r="D2956" s="2" t="s">
        <v>12</v>
      </c>
      <c r="E2956" s="9" t="s">
        <v>11633</v>
      </c>
      <c r="F2956" s="2" t="s">
        <v>11634</v>
      </c>
      <c r="G2956" s="2" t="s">
        <v>5</v>
      </c>
      <c r="H2956" s="2" t="s">
        <v>3901</v>
      </c>
      <c r="I2956" s="4">
        <v>196000</v>
      </c>
      <c r="J2956" s="2" t="s">
        <v>2336</v>
      </c>
      <c r="K2956" s="2" t="s">
        <v>2336</v>
      </c>
      <c r="L2956" s="2" t="s">
        <v>2336</v>
      </c>
      <c r="M2956" s="2" t="s">
        <v>2336</v>
      </c>
      <c r="N2956" s="2" t="s">
        <v>10229</v>
      </c>
    </row>
    <row r="2957" spans="1:14" ht="16.5" customHeight="1">
      <c r="A2957" s="2" t="s">
        <v>4306</v>
      </c>
      <c r="B2957" s="10">
        <v>128740.98</v>
      </c>
      <c r="C2957" s="2" t="s">
        <v>11635</v>
      </c>
      <c r="D2957" s="2" t="s">
        <v>11</v>
      </c>
      <c r="E2957" s="9" t="s">
        <v>11636</v>
      </c>
      <c r="F2957" s="2" t="s">
        <v>11637</v>
      </c>
      <c r="G2957" s="2" t="s">
        <v>5</v>
      </c>
      <c r="H2957" s="2" t="s">
        <v>3901</v>
      </c>
      <c r="I2957" s="10">
        <v>128740.97</v>
      </c>
      <c r="J2957" s="2" t="s">
        <v>2336</v>
      </c>
      <c r="K2957" s="2" t="s">
        <v>2336</v>
      </c>
      <c r="L2957" s="2" t="s">
        <v>2336</v>
      </c>
      <c r="M2957" s="2" t="s">
        <v>2336</v>
      </c>
      <c r="N2957" s="2" t="s">
        <v>10229</v>
      </c>
    </row>
    <row r="2958" spans="1:14" ht="16.5" customHeight="1">
      <c r="A2958" s="2" t="s">
        <v>4306</v>
      </c>
      <c r="B2958" s="10">
        <v>290620.83</v>
      </c>
      <c r="C2958" s="2" t="s">
        <v>11638</v>
      </c>
      <c r="D2958" s="2" t="s">
        <v>11</v>
      </c>
      <c r="E2958" s="9" t="s">
        <v>11639</v>
      </c>
      <c r="F2958" s="2" t="s">
        <v>11640</v>
      </c>
      <c r="G2958" s="2" t="s">
        <v>5</v>
      </c>
      <c r="H2958" s="2" t="s">
        <v>3901</v>
      </c>
      <c r="I2958" s="10">
        <v>290620.82</v>
      </c>
      <c r="J2958" s="2" t="s">
        <v>2336</v>
      </c>
      <c r="K2958" s="2" t="s">
        <v>2336</v>
      </c>
      <c r="L2958" s="2" t="s">
        <v>2336</v>
      </c>
      <c r="M2958" s="2" t="s">
        <v>2336</v>
      </c>
      <c r="N2958" s="2" t="s">
        <v>10229</v>
      </c>
    </row>
    <row r="2959" spans="1:14" ht="16.5" customHeight="1">
      <c r="A2959" s="2" t="s">
        <v>16</v>
      </c>
      <c r="B2959" s="4">
        <v>0</v>
      </c>
      <c r="C2959" s="2" t="s">
        <v>11223</v>
      </c>
      <c r="D2959" s="2" t="s">
        <v>12</v>
      </c>
      <c r="E2959" s="9" t="s">
        <v>11641</v>
      </c>
      <c r="F2959" s="2" t="s">
        <v>11225</v>
      </c>
      <c r="G2959" s="2" t="s">
        <v>5</v>
      </c>
      <c r="H2959" s="2" t="s">
        <v>2335</v>
      </c>
      <c r="I2959" s="4">
        <v>0</v>
      </c>
      <c r="J2959" s="2" t="s">
        <v>2336</v>
      </c>
      <c r="K2959" s="2" t="s">
        <v>2336</v>
      </c>
      <c r="L2959" s="2" t="s">
        <v>2336</v>
      </c>
      <c r="M2959" s="2" t="s">
        <v>2336</v>
      </c>
      <c r="N2959" s="2" t="s">
        <v>10229</v>
      </c>
    </row>
    <row r="2960" spans="1:14" ht="16.5" customHeight="1">
      <c r="A2960" s="2" t="s">
        <v>16</v>
      </c>
      <c r="B2960" s="4">
        <v>0</v>
      </c>
      <c r="C2960" s="2" t="s">
        <v>11223</v>
      </c>
      <c r="D2960" s="2" t="s">
        <v>12</v>
      </c>
      <c r="E2960" s="9" t="s">
        <v>11642</v>
      </c>
      <c r="F2960" s="2" t="s">
        <v>11225</v>
      </c>
      <c r="G2960" s="2" t="s">
        <v>5</v>
      </c>
      <c r="H2960" s="2" t="s">
        <v>2335</v>
      </c>
      <c r="I2960" s="4">
        <v>0</v>
      </c>
      <c r="J2960" s="2" t="s">
        <v>2336</v>
      </c>
      <c r="K2960" s="2" t="s">
        <v>2336</v>
      </c>
      <c r="L2960" s="2" t="s">
        <v>2336</v>
      </c>
      <c r="M2960" s="2" t="s">
        <v>2336</v>
      </c>
      <c r="N2960" s="2" t="s">
        <v>10229</v>
      </c>
    </row>
    <row r="2961" spans="1:14" ht="16.5" customHeight="1">
      <c r="A2961" s="2" t="s">
        <v>14</v>
      </c>
      <c r="B2961" s="4">
        <v>99825</v>
      </c>
      <c r="C2961" s="2" t="s">
        <v>11643</v>
      </c>
      <c r="D2961" s="2" t="s">
        <v>12</v>
      </c>
      <c r="E2961" s="9" t="s">
        <v>11644</v>
      </c>
      <c r="F2961" s="2" t="s">
        <v>11645</v>
      </c>
      <c r="G2961" s="2" t="s">
        <v>5</v>
      </c>
      <c r="H2961" s="2" t="s">
        <v>3901</v>
      </c>
      <c r="I2961" s="4">
        <v>116250</v>
      </c>
      <c r="J2961" s="2" t="s">
        <v>2336</v>
      </c>
      <c r="K2961" s="2" t="s">
        <v>2336</v>
      </c>
      <c r="L2961" s="2" t="s">
        <v>2336</v>
      </c>
      <c r="M2961" s="2" t="s">
        <v>2336</v>
      </c>
      <c r="N2961" s="2" t="s">
        <v>10229</v>
      </c>
    </row>
    <row r="2962" spans="1:14" ht="16.5" customHeight="1">
      <c r="A2962" s="2" t="s">
        <v>15</v>
      </c>
      <c r="B2962" s="4">
        <v>17908</v>
      </c>
      <c r="C2962" s="2" t="s">
        <v>11646</v>
      </c>
      <c r="D2962" s="2" t="s">
        <v>12</v>
      </c>
      <c r="E2962" s="9" t="s">
        <v>11647</v>
      </c>
      <c r="F2962" s="2" t="s">
        <v>11648</v>
      </c>
      <c r="G2962" s="2" t="s">
        <v>5</v>
      </c>
      <c r="H2962" s="2" t="s">
        <v>3901</v>
      </c>
      <c r="I2962" s="4">
        <v>21079</v>
      </c>
      <c r="J2962" s="2" t="s">
        <v>2336</v>
      </c>
      <c r="K2962" s="2" t="s">
        <v>2336</v>
      </c>
      <c r="L2962" s="2" t="s">
        <v>2336</v>
      </c>
      <c r="M2962" s="2" t="s">
        <v>2336</v>
      </c>
      <c r="N2962" s="2" t="s">
        <v>10229</v>
      </c>
    </row>
    <row r="2963" spans="1:14" ht="16.5" customHeight="1">
      <c r="A2963" s="2" t="s">
        <v>16</v>
      </c>
      <c r="B2963" s="10">
        <v>45460.800000000003</v>
      </c>
      <c r="C2963" s="2" t="s">
        <v>11649</v>
      </c>
      <c r="D2963" s="2" t="s">
        <v>12</v>
      </c>
      <c r="E2963" s="9" t="s">
        <v>11650</v>
      </c>
      <c r="F2963" s="2" t="s">
        <v>11651</v>
      </c>
      <c r="G2963" s="2" t="s">
        <v>5</v>
      </c>
      <c r="H2963" s="2" t="s">
        <v>3901</v>
      </c>
      <c r="I2963" s="4">
        <v>45540</v>
      </c>
      <c r="J2963" s="2" t="s">
        <v>2336</v>
      </c>
      <c r="K2963" s="2" t="s">
        <v>2336</v>
      </c>
      <c r="L2963" s="2" t="s">
        <v>2336</v>
      </c>
      <c r="M2963" s="2" t="s">
        <v>2336</v>
      </c>
      <c r="N2963" s="2" t="s">
        <v>10229</v>
      </c>
    </row>
    <row r="2964" spans="1:14" ht="16.5" customHeight="1">
      <c r="A2964" s="2" t="s">
        <v>16</v>
      </c>
      <c r="B2964" s="10">
        <v>341739.76</v>
      </c>
      <c r="C2964" s="2" t="s">
        <v>11649</v>
      </c>
      <c r="D2964" s="2" t="s">
        <v>12</v>
      </c>
      <c r="E2964" s="9" t="s">
        <v>11652</v>
      </c>
      <c r="F2964" s="2" t="s">
        <v>11651</v>
      </c>
      <c r="G2964" s="2" t="s">
        <v>5</v>
      </c>
      <c r="H2964" s="2" t="s">
        <v>3901</v>
      </c>
      <c r="I2964" s="4">
        <v>396022</v>
      </c>
      <c r="J2964" s="2" t="s">
        <v>2336</v>
      </c>
      <c r="K2964" s="2" t="s">
        <v>2336</v>
      </c>
      <c r="L2964" s="2" t="s">
        <v>2336</v>
      </c>
      <c r="M2964" s="2" t="s">
        <v>2336</v>
      </c>
      <c r="N2964" s="2" t="s">
        <v>10229</v>
      </c>
    </row>
    <row r="2965" spans="1:14" ht="16.5" customHeight="1">
      <c r="A2965" s="2" t="s">
        <v>16</v>
      </c>
      <c r="B2965" s="10">
        <v>739145.22</v>
      </c>
      <c r="C2965" s="2" t="s">
        <v>11649</v>
      </c>
      <c r="D2965" s="2" t="s">
        <v>12</v>
      </c>
      <c r="E2965" s="9" t="s">
        <v>11653</v>
      </c>
      <c r="F2965" s="2" t="s">
        <v>11651</v>
      </c>
      <c r="G2965" s="2" t="s">
        <v>5</v>
      </c>
      <c r="H2965" s="2" t="s">
        <v>3901</v>
      </c>
      <c r="I2965" s="10">
        <v>739644.4</v>
      </c>
      <c r="J2965" s="2" t="s">
        <v>2336</v>
      </c>
      <c r="K2965" s="2" t="s">
        <v>2336</v>
      </c>
      <c r="L2965" s="2" t="s">
        <v>2336</v>
      </c>
      <c r="M2965" s="2" t="s">
        <v>2336</v>
      </c>
      <c r="N2965" s="2" t="s">
        <v>10229</v>
      </c>
    </row>
    <row r="2966" spans="1:14" ht="16.5" customHeight="1">
      <c r="A2966" s="2" t="s">
        <v>16</v>
      </c>
      <c r="B2966" s="10">
        <v>161520.48000000001</v>
      </c>
      <c r="C2966" s="2" t="s">
        <v>11649</v>
      </c>
      <c r="D2966" s="2" t="s">
        <v>12</v>
      </c>
      <c r="E2966" s="9" t="s">
        <v>11654</v>
      </c>
      <c r="F2966" s="2" t="s">
        <v>11651</v>
      </c>
      <c r="G2966" s="2" t="s">
        <v>5</v>
      </c>
      <c r="H2966" s="2" t="s">
        <v>3901</v>
      </c>
      <c r="I2966" s="4">
        <v>170126</v>
      </c>
      <c r="J2966" s="2" t="s">
        <v>2336</v>
      </c>
      <c r="K2966" s="2" t="s">
        <v>2336</v>
      </c>
      <c r="L2966" s="2" t="s">
        <v>2336</v>
      </c>
      <c r="M2966" s="2" t="s">
        <v>2336</v>
      </c>
      <c r="N2966" s="2" t="s">
        <v>10229</v>
      </c>
    </row>
    <row r="2967" spans="1:14" ht="16.5" customHeight="1">
      <c r="A2967" s="2" t="s">
        <v>4306</v>
      </c>
      <c r="B2967" s="10">
        <v>207914.92</v>
      </c>
      <c r="C2967" s="2" t="s">
        <v>11655</v>
      </c>
      <c r="D2967" s="2" t="s">
        <v>11</v>
      </c>
      <c r="E2967" s="9" t="s">
        <v>11656</v>
      </c>
      <c r="F2967" s="2" t="s">
        <v>11657</v>
      </c>
      <c r="G2967" s="2" t="s">
        <v>5</v>
      </c>
      <c r="H2967" s="2" t="s">
        <v>3901</v>
      </c>
      <c r="I2967" s="10">
        <v>207914.92</v>
      </c>
      <c r="J2967" s="2" t="s">
        <v>2336</v>
      </c>
      <c r="K2967" s="2" t="s">
        <v>2336</v>
      </c>
      <c r="L2967" s="2" t="s">
        <v>2336</v>
      </c>
      <c r="M2967" s="2" t="s">
        <v>2336</v>
      </c>
      <c r="N2967" s="2" t="s">
        <v>10229</v>
      </c>
    </row>
    <row r="2968" spans="1:14" ht="16.5" customHeight="1">
      <c r="A2968" s="2" t="s">
        <v>17</v>
      </c>
      <c r="B2968" s="10">
        <v>84495.51</v>
      </c>
      <c r="C2968" s="2" t="s">
        <v>11658</v>
      </c>
      <c r="D2968" s="2" t="s">
        <v>11</v>
      </c>
      <c r="E2968" s="9" t="s">
        <v>11659</v>
      </c>
      <c r="F2968" s="2" t="s">
        <v>11660</v>
      </c>
      <c r="G2968" s="2" t="s">
        <v>5</v>
      </c>
      <c r="H2968" s="2" t="s">
        <v>3901</v>
      </c>
      <c r="I2968" s="10">
        <v>84495.51</v>
      </c>
      <c r="J2968" s="2" t="s">
        <v>4266</v>
      </c>
      <c r="K2968" s="2" t="s">
        <v>4267</v>
      </c>
      <c r="L2968" s="2" t="s">
        <v>4268</v>
      </c>
      <c r="M2968" s="2" t="s">
        <v>3910</v>
      </c>
      <c r="N2968" s="2" t="s">
        <v>10229</v>
      </c>
    </row>
    <row r="2969" spans="1:14" ht="16.5" customHeight="1">
      <c r="A2969" s="2" t="s">
        <v>17</v>
      </c>
      <c r="B2969" s="10">
        <v>99981.09</v>
      </c>
      <c r="C2969" s="2" t="s">
        <v>11661</v>
      </c>
      <c r="D2969" s="2" t="s">
        <v>11</v>
      </c>
      <c r="E2969" s="9" t="s">
        <v>11662</v>
      </c>
      <c r="F2969" s="2" t="s">
        <v>11663</v>
      </c>
      <c r="G2969" s="2" t="s">
        <v>5</v>
      </c>
      <c r="H2969" s="2" t="s">
        <v>3901</v>
      </c>
      <c r="I2969" s="10">
        <v>99981.09</v>
      </c>
      <c r="J2969" s="2" t="s">
        <v>4266</v>
      </c>
      <c r="K2969" s="2" t="s">
        <v>4267</v>
      </c>
      <c r="L2969" s="2" t="s">
        <v>4268</v>
      </c>
      <c r="M2969" s="2" t="s">
        <v>3910</v>
      </c>
      <c r="N2969" s="2" t="s">
        <v>10229</v>
      </c>
    </row>
    <row r="2970" spans="1:14" ht="16.5" customHeight="1">
      <c r="A2970" s="2" t="s">
        <v>4306</v>
      </c>
      <c r="B2970" s="10">
        <v>514892.92</v>
      </c>
      <c r="C2970" s="2" t="s">
        <v>11664</v>
      </c>
      <c r="D2970" s="2" t="s">
        <v>12</v>
      </c>
      <c r="E2970" s="9" t="s">
        <v>11665</v>
      </c>
      <c r="F2970" s="2" t="s">
        <v>11666</v>
      </c>
      <c r="G2970" s="2" t="s">
        <v>5</v>
      </c>
      <c r="H2970" s="2" t="s">
        <v>3901</v>
      </c>
      <c r="I2970" s="10">
        <v>514892.92</v>
      </c>
      <c r="J2970" s="2" t="s">
        <v>2336</v>
      </c>
      <c r="K2970" s="2" t="s">
        <v>2336</v>
      </c>
      <c r="L2970" s="2" t="s">
        <v>2336</v>
      </c>
      <c r="M2970" s="2" t="s">
        <v>2336</v>
      </c>
      <c r="N2970" s="2" t="s">
        <v>10229</v>
      </c>
    </row>
    <row r="2971" spans="1:14" ht="16.5" customHeight="1">
      <c r="A2971" s="2" t="s">
        <v>17</v>
      </c>
      <c r="B2971" s="10">
        <v>70688.2</v>
      </c>
      <c r="C2971" s="2" t="s">
        <v>11667</v>
      </c>
      <c r="D2971" s="2" t="s">
        <v>11</v>
      </c>
      <c r="E2971" s="9" t="s">
        <v>11668</v>
      </c>
      <c r="F2971" s="2" t="s">
        <v>11669</v>
      </c>
      <c r="G2971" s="2" t="s">
        <v>5</v>
      </c>
      <c r="H2971" s="2" t="s">
        <v>3901</v>
      </c>
      <c r="I2971" s="10">
        <v>70688.2</v>
      </c>
      <c r="J2971" s="2" t="s">
        <v>4266</v>
      </c>
      <c r="K2971" s="2" t="s">
        <v>4267</v>
      </c>
      <c r="L2971" s="2" t="s">
        <v>4268</v>
      </c>
      <c r="M2971" s="2" t="s">
        <v>3910</v>
      </c>
      <c r="N2971" s="2" t="s">
        <v>10229</v>
      </c>
    </row>
    <row r="2972" spans="1:14" ht="16.5" customHeight="1">
      <c r="A2972" s="2" t="s">
        <v>4306</v>
      </c>
      <c r="B2972" s="4">
        <v>56000</v>
      </c>
      <c r="C2972" s="2" t="s">
        <v>11670</v>
      </c>
      <c r="D2972" s="2" t="s">
        <v>12</v>
      </c>
      <c r="E2972" s="9" t="s">
        <v>11671</v>
      </c>
      <c r="F2972" s="2" t="s">
        <v>11672</v>
      </c>
      <c r="G2972" s="2" t="s">
        <v>5</v>
      </c>
      <c r="H2972" s="2" t="s">
        <v>3901</v>
      </c>
      <c r="I2972" s="4">
        <v>56000</v>
      </c>
      <c r="J2972" s="2" t="s">
        <v>2336</v>
      </c>
      <c r="K2972" s="2" t="s">
        <v>2336</v>
      </c>
      <c r="L2972" s="2" t="s">
        <v>2336</v>
      </c>
      <c r="M2972" s="2" t="s">
        <v>2336</v>
      </c>
      <c r="N2972" s="2" t="s">
        <v>10229</v>
      </c>
    </row>
    <row r="2973" spans="1:14" ht="16.5" customHeight="1">
      <c r="A2973" s="2" t="s">
        <v>4306</v>
      </c>
      <c r="B2973" s="4">
        <v>286600</v>
      </c>
      <c r="C2973" s="2" t="s">
        <v>11673</v>
      </c>
      <c r="D2973" s="2" t="s">
        <v>12</v>
      </c>
      <c r="E2973" s="9" t="s">
        <v>11674</v>
      </c>
      <c r="F2973" s="2" t="s">
        <v>11675</v>
      </c>
      <c r="G2973" s="2" t="s">
        <v>5</v>
      </c>
      <c r="H2973" s="2" t="s">
        <v>3901</v>
      </c>
      <c r="I2973" s="4">
        <v>286600</v>
      </c>
      <c r="J2973" s="2" t="s">
        <v>2336</v>
      </c>
      <c r="K2973" s="2" t="s">
        <v>2336</v>
      </c>
      <c r="L2973" s="2" t="s">
        <v>2336</v>
      </c>
      <c r="M2973" s="2" t="s">
        <v>2336</v>
      </c>
      <c r="N2973" s="2" t="s">
        <v>10229</v>
      </c>
    </row>
    <row r="2974" spans="1:14" ht="16.5" customHeight="1">
      <c r="A2974" s="2" t="s">
        <v>17</v>
      </c>
      <c r="B2974" s="4">
        <v>98800</v>
      </c>
      <c r="C2974" s="2" t="s">
        <v>11676</v>
      </c>
      <c r="D2974" s="2" t="s">
        <v>12</v>
      </c>
      <c r="E2974" s="9" t="s">
        <v>11677</v>
      </c>
      <c r="F2974" s="2" t="s">
        <v>11678</v>
      </c>
      <c r="G2974" s="2" t="s">
        <v>5</v>
      </c>
      <c r="H2974" s="2" t="s">
        <v>3901</v>
      </c>
      <c r="I2974" s="4">
        <v>119548</v>
      </c>
      <c r="J2974" s="2" t="s">
        <v>4266</v>
      </c>
      <c r="K2974" s="2" t="s">
        <v>4267</v>
      </c>
      <c r="L2974" s="2" t="s">
        <v>4268</v>
      </c>
      <c r="M2974" s="2" t="s">
        <v>3910</v>
      </c>
      <c r="N2974" s="2" t="s">
        <v>10229</v>
      </c>
    </row>
    <row r="2975" spans="1:14" ht="16.5" customHeight="1">
      <c r="A2975" s="2" t="s">
        <v>17</v>
      </c>
      <c r="B2975" s="10">
        <v>106689.01</v>
      </c>
      <c r="C2975" s="2" t="s">
        <v>11679</v>
      </c>
      <c r="D2975" s="2" t="s">
        <v>11</v>
      </c>
      <c r="E2975" s="9" t="s">
        <v>11680</v>
      </c>
      <c r="F2975" s="2" t="s">
        <v>11681</v>
      </c>
      <c r="G2975" s="2" t="s">
        <v>5</v>
      </c>
      <c r="H2975" s="2" t="s">
        <v>3901</v>
      </c>
      <c r="I2975" s="10">
        <v>113333.88</v>
      </c>
      <c r="J2975" s="2" t="s">
        <v>4266</v>
      </c>
      <c r="K2975" s="2" t="s">
        <v>4267</v>
      </c>
      <c r="L2975" s="2" t="s">
        <v>4268</v>
      </c>
      <c r="M2975" s="2" t="s">
        <v>3910</v>
      </c>
      <c r="N2975" s="2" t="s">
        <v>10229</v>
      </c>
    </row>
    <row r="2976" spans="1:14" ht="16.5" customHeight="1">
      <c r="A2976" s="2" t="s">
        <v>13</v>
      </c>
      <c r="B2976" s="10">
        <v>124341.74</v>
      </c>
      <c r="C2976" s="2" t="s">
        <v>11682</v>
      </c>
      <c r="D2976" s="2" t="s">
        <v>12</v>
      </c>
      <c r="E2976" s="9" t="s">
        <v>11683</v>
      </c>
      <c r="F2976" s="2" t="s">
        <v>11684</v>
      </c>
      <c r="G2976" s="2" t="s">
        <v>5</v>
      </c>
      <c r="H2976" s="2" t="s">
        <v>3901</v>
      </c>
      <c r="I2976" s="10">
        <v>125856.35</v>
      </c>
      <c r="J2976" s="2" t="s">
        <v>2336</v>
      </c>
      <c r="K2976" s="2" t="s">
        <v>2336</v>
      </c>
      <c r="L2976" s="2" t="s">
        <v>2336</v>
      </c>
      <c r="M2976" s="2" t="s">
        <v>2336</v>
      </c>
      <c r="N2976" s="2" t="s">
        <v>10229</v>
      </c>
    </row>
    <row r="2977" spans="1:14" ht="16.5" customHeight="1">
      <c r="A2977" s="2" t="s">
        <v>13</v>
      </c>
      <c r="B2977" s="10">
        <v>133962.35</v>
      </c>
      <c r="C2977" s="2" t="s">
        <v>11682</v>
      </c>
      <c r="D2977" s="2" t="s">
        <v>12</v>
      </c>
      <c r="E2977" s="9" t="s">
        <v>11685</v>
      </c>
      <c r="F2977" s="2" t="s">
        <v>11684</v>
      </c>
      <c r="G2977" s="2" t="s">
        <v>5</v>
      </c>
      <c r="H2977" s="2" t="s">
        <v>3901</v>
      </c>
      <c r="I2977" s="10">
        <v>136142.32</v>
      </c>
      <c r="J2977" s="2" t="s">
        <v>2336</v>
      </c>
      <c r="K2977" s="2" t="s">
        <v>2336</v>
      </c>
      <c r="L2977" s="2" t="s">
        <v>2336</v>
      </c>
      <c r="M2977" s="2" t="s">
        <v>2336</v>
      </c>
      <c r="N2977" s="2" t="s">
        <v>10229</v>
      </c>
    </row>
    <row r="2978" spans="1:14" ht="16.5" customHeight="1">
      <c r="A2978" s="2" t="s">
        <v>13</v>
      </c>
      <c r="B2978" s="10">
        <v>422390.19</v>
      </c>
      <c r="C2978" s="2" t="s">
        <v>11682</v>
      </c>
      <c r="D2978" s="2" t="s">
        <v>12</v>
      </c>
      <c r="E2978" s="9" t="s">
        <v>11686</v>
      </c>
      <c r="F2978" s="2" t="s">
        <v>11684</v>
      </c>
      <c r="G2978" s="2" t="s">
        <v>5</v>
      </c>
      <c r="H2978" s="2" t="s">
        <v>3901</v>
      </c>
      <c r="I2978" s="4">
        <v>425436</v>
      </c>
      <c r="J2978" s="2" t="s">
        <v>2336</v>
      </c>
      <c r="K2978" s="2" t="s">
        <v>2336</v>
      </c>
      <c r="L2978" s="2" t="s">
        <v>2336</v>
      </c>
      <c r="M2978" s="2" t="s">
        <v>2336</v>
      </c>
      <c r="N2978" s="2" t="s">
        <v>10229</v>
      </c>
    </row>
    <row r="2979" spans="1:14" ht="16.5" customHeight="1">
      <c r="A2979" s="2" t="s">
        <v>13</v>
      </c>
      <c r="B2979" s="10">
        <v>460251.33</v>
      </c>
      <c r="C2979" s="2" t="s">
        <v>11682</v>
      </c>
      <c r="D2979" s="2" t="s">
        <v>12</v>
      </c>
      <c r="E2979" s="9" t="s">
        <v>11687</v>
      </c>
      <c r="F2979" s="2" t="s">
        <v>11684</v>
      </c>
      <c r="G2979" s="2" t="s">
        <v>5</v>
      </c>
      <c r="H2979" s="2" t="s">
        <v>3901</v>
      </c>
      <c r="I2979" s="10">
        <v>462831.6</v>
      </c>
      <c r="J2979" s="2" t="s">
        <v>2336</v>
      </c>
      <c r="K2979" s="2" t="s">
        <v>2336</v>
      </c>
      <c r="L2979" s="2" t="s">
        <v>2336</v>
      </c>
      <c r="M2979" s="2" t="s">
        <v>2336</v>
      </c>
      <c r="N2979" s="2" t="s">
        <v>10229</v>
      </c>
    </row>
    <row r="2980" spans="1:14" ht="16.5" customHeight="1">
      <c r="A2980" s="2" t="s">
        <v>13</v>
      </c>
      <c r="B2980" s="10">
        <v>29112.6</v>
      </c>
      <c r="C2980" s="2" t="s">
        <v>11682</v>
      </c>
      <c r="D2980" s="2" t="s">
        <v>12</v>
      </c>
      <c r="E2980" s="9" t="s">
        <v>11688</v>
      </c>
      <c r="F2980" s="2" t="s">
        <v>11684</v>
      </c>
      <c r="G2980" s="2" t="s">
        <v>5</v>
      </c>
      <c r="H2980" s="2" t="s">
        <v>3901</v>
      </c>
      <c r="I2980" s="10">
        <v>32181.64</v>
      </c>
      <c r="J2980" s="2" t="s">
        <v>2336</v>
      </c>
      <c r="K2980" s="2" t="s">
        <v>2336</v>
      </c>
      <c r="L2980" s="2" t="s">
        <v>2336</v>
      </c>
      <c r="M2980" s="2" t="s">
        <v>2336</v>
      </c>
      <c r="N2980" s="2" t="s">
        <v>10229</v>
      </c>
    </row>
    <row r="2981" spans="1:14" ht="16.5" customHeight="1">
      <c r="A2981" s="2" t="s">
        <v>13</v>
      </c>
      <c r="B2981" s="4">
        <v>408430</v>
      </c>
      <c r="C2981" s="2" t="s">
        <v>11682</v>
      </c>
      <c r="D2981" s="2" t="s">
        <v>12</v>
      </c>
      <c r="E2981" s="9" t="s">
        <v>11689</v>
      </c>
      <c r="F2981" s="2" t="s">
        <v>11684</v>
      </c>
      <c r="G2981" s="2" t="s">
        <v>5</v>
      </c>
      <c r="H2981" s="2" t="s">
        <v>3901</v>
      </c>
      <c r="I2981" s="10">
        <v>417899.37</v>
      </c>
      <c r="J2981" s="2" t="s">
        <v>2336</v>
      </c>
      <c r="K2981" s="2" t="s">
        <v>2336</v>
      </c>
      <c r="L2981" s="2" t="s">
        <v>2336</v>
      </c>
      <c r="M2981" s="2" t="s">
        <v>2336</v>
      </c>
      <c r="N2981" s="2" t="s">
        <v>10229</v>
      </c>
    </row>
    <row r="2982" spans="1:14" ht="16.5" customHeight="1">
      <c r="A2982" s="2" t="s">
        <v>13</v>
      </c>
      <c r="B2982" s="10">
        <v>15870.8</v>
      </c>
      <c r="C2982" s="2" t="s">
        <v>11682</v>
      </c>
      <c r="D2982" s="2" t="s">
        <v>12</v>
      </c>
      <c r="E2982" s="9" t="s">
        <v>11690</v>
      </c>
      <c r="F2982" s="2" t="s">
        <v>11684</v>
      </c>
      <c r="G2982" s="2" t="s">
        <v>5</v>
      </c>
      <c r="H2982" s="2" t="s">
        <v>3901</v>
      </c>
      <c r="I2982" s="10">
        <v>17562.560000000001</v>
      </c>
      <c r="J2982" s="2" t="s">
        <v>2336</v>
      </c>
      <c r="K2982" s="2" t="s">
        <v>2336</v>
      </c>
      <c r="L2982" s="2" t="s">
        <v>2336</v>
      </c>
      <c r="M2982" s="2" t="s">
        <v>2336</v>
      </c>
      <c r="N2982" s="2" t="s">
        <v>10229</v>
      </c>
    </row>
    <row r="2983" spans="1:14" ht="16.5" customHeight="1">
      <c r="A2983" s="2" t="s">
        <v>13</v>
      </c>
      <c r="B2983" s="4">
        <v>175967</v>
      </c>
      <c r="C2983" s="2" t="s">
        <v>11682</v>
      </c>
      <c r="D2983" s="2" t="s">
        <v>12</v>
      </c>
      <c r="E2983" s="9" t="s">
        <v>11691</v>
      </c>
      <c r="F2983" s="2" t="s">
        <v>11684</v>
      </c>
      <c r="G2983" s="2" t="s">
        <v>5</v>
      </c>
      <c r="H2983" s="2" t="s">
        <v>3901</v>
      </c>
      <c r="I2983" s="4">
        <v>176000</v>
      </c>
      <c r="J2983" s="2" t="s">
        <v>2336</v>
      </c>
      <c r="K2983" s="2" t="s">
        <v>2336</v>
      </c>
      <c r="L2983" s="2" t="s">
        <v>2336</v>
      </c>
      <c r="M2983" s="2" t="s">
        <v>2336</v>
      </c>
      <c r="N2983" s="2" t="s">
        <v>10229</v>
      </c>
    </row>
    <row r="2984" spans="1:14" ht="16.5" customHeight="1">
      <c r="A2984" s="2" t="s">
        <v>13</v>
      </c>
      <c r="B2984" s="10">
        <v>146249.95000000001</v>
      </c>
      <c r="C2984" s="2" t="s">
        <v>11682</v>
      </c>
      <c r="D2984" s="2" t="s">
        <v>12</v>
      </c>
      <c r="E2984" s="9" t="s">
        <v>11692</v>
      </c>
      <c r="F2984" s="2" t="s">
        <v>11684</v>
      </c>
      <c r="G2984" s="2" t="s">
        <v>5</v>
      </c>
      <c r="H2984" s="2" t="s">
        <v>3901</v>
      </c>
      <c r="I2984" s="4">
        <v>146300</v>
      </c>
      <c r="J2984" s="2" t="s">
        <v>2336</v>
      </c>
      <c r="K2984" s="2" t="s">
        <v>2336</v>
      </c>
      <c r="L2984" s="2" t="s">
        <v>2336</v>
      </c>
      <c r="M2984" s="2" t="s">
        <v>2336</v>
      </c>
      <c r="N2984" s="2" t="s">
        <v>10229</v>
      </c>
    </row>
    <row r="2985" spans="1:14" ht="16.5" customHeight="1">
      <c r="A2985" s="2" t="s">
        <v>13</v>
      </c>
      <c r="B2985" s="10">
        <v>523430.6</v>
      </c>
      <c r="C2985" s="2" t="s">
        <v>11682</v>
      </c>
      <c r="D2985" s="2" t="s">
        <v>12</v>
      </c>
      <c r="E2985" s="9" t="s">
        <v>11693</v>
      </c>
      <c r="F2985" s="2" t="s">
        <v>11684</v>
      </c>
      <c r="G2985" s="2" t="s">
        <v>5</v>
      </c>
      <c r="H2985" s="2" t="s">
        <v>3901</v>
      </c>
      <c r="I2985" s="10">
        <v>524926.87</v>
      </c>
      <c r="J2985" s="2" t="s">
        <v>2336</v>
      </c>
      <c r="K2985" s="2" t="s">
        <v>2336</v>
      </c>
      <c r="L2985" s="2" t="s">
        <v>2336</v>
      </c>
      <c r="M2985" s="2" t="s">
        <v>2336</v>
      </c>
      <c r="N2985" s="2" t="s">
        <v>10229</v>
      </c>
    </row>
    <row r="2986" spans="1:14" ht="16.5" customHeight="1">
      <c r="A2986" s="2" t="s">
        <v>13</v>
      </c>
      <c r="B2986" s="4">
        <v>391820</v>
      </c>
      <c r="C2986" s="2" t="s">
        <v>11682</v>
      </c>
      <c r="D2986" s="2" t="s">
        <v>12</v>
      </c>
      <c r="E2986" s="9" t="s">
        <v>11694</v>
      </c>
      <c r="F2986" s="2" t="s">
        <v>11684</v>
      </c>
      <c r="G2986" s="2" t="s">
        <v>5</v>
      </c>
      <c r="H2986" s="2" t="s">
        <v>3901</v>
      </c>
      <c r="I2986" s="4">
        <v>391930</v>
      </c>
      <c r="J2986" s="2" t="s">
        <v>2336</v>
      </c>
      <c r="K2986" s="2" t="s">
        <v>2336</v>
      </c>
      <c r="L2986" s="2" t="s">
        <v>2336</v>
      </c>
      <c r="M2986" s="2" t="s">
        <v>2336</v>
      </c>
      <c r="N2986" s="2" t="s">
        <v>10229</v>
      </c>
    </row>
    <row r="2987" spans="1:14" ht="16.5" customHeight="1">
      <c r="A2987" s="2" t="s">
        <v>13</v>
      </c>
      <c r="B2987" s="4">
        <v>54208</v>
      </c>
      <c r="C2987" s="2" t="s">
        <v>11682</v>
      </c>
      <c r="D2987" s="2" t="s">
        <v>12</v>
      </c>
      <c r="E2987" s="9" t="s">
        <v>11695</v>
      </c>
      <c r="F2987" s="2" t="s">
        <v>11684</v>
      </c>
      <c r="G2987" s="2" t="s">
        <v>5</v>
      </c>
      <c r="H2987" s="2" t="s">
        <v>3901</v>
      </c>
      <c r="I2987" s="10">
        <v>57278.15</v>
      </c>
      <c r="J2987" s="2" t="s">
        <v>2336</v>
      </c>
      <c r="K2987" s="2" t="s">
        <v>2336</v>
      </c>
      <c r="L2987" s="2" t="s">
        <v>2336</v>
      </c>
      <c r="M2987" s="2" t="s">
        <v>2336</v>
      </c>
      <c r="N2987" s="2" t="s">
        <v>10229</v>
      </c>
    </row>
    <row r="2988" spans="1:14" ht="16.5" customHeight="1">
      <c r="A2988" s="2" t="s">
        <v>13</v>
      </c>
      <c r="B2988" s="4">
        <v>108790</v>
      </c>
      <c r="C2988" s="2" t="s">
        <v>11682</v>
      </c>
      <c r="D2988" s="2" t="s">
        <v>12</v>
      </c>
      <c r="E2988" s="9" t="s">
        <v>11696</v>
      </c>
      <c r="F2988" s="2" t="s">
        <v>11684</v>
      </c>
      <c r="G2988" s="2" t="s">
        <v>5</v>
      </c>
      <c r="H2988" s="2" t="s">
        <v>3901</v>
      </c>
      <c r="I2988" s="10">
        <v>119219.65</v>
      </c>
      <c r="J2988" s="2" t="s">
        <v>2336</v>
      </c>
      <c r="K2988" s="2" t="s">
        <v>2336</v>
      </c>
      <c r="L2988" s="2" t="s">
        <v>2336</v>
      </c>
      <c r="M2988" s="2" t="s">
        <v>2336</v>
      </c>
      <c r="N2988" s="2" t="s">
        <v>10229</v>
      </c>
    </row>
    <row r="2989" spans="1:14" ht="16.5" customHeight="1">
      <c r="A2989" s="2" t="s">
        <v>13</v>
      </c>
      <c r="B2989" s="4">
        <v>76725</v>
      </c>
      <c r="C2989" s="2" t="s">
        <v>11682</v>
      </c>
      <c r="D2989" s="2" t="s">
        <v>12</v>
      </c>
      <c r="E2989" s="9" t="s">
        <v>11697</v>
      </c>
      <c r="F2989" s="2" t="s">
        <v>11684</v>
      </c>
      <c r="G2989" s="2" t="s">
        <v>5</v>
      </c>
      <c r="H2989" s="2" t="s">
        <v>3901</v>
      </c>
      <c r="I2989" s="10">
        <v>79573.38</v>
      </c>
      <c r="J2989" s="2" t="s">
        <v>2336</v>
      </c>
      <c r="K2989" s="2" t="s">
        <v>2336</v>
      </c>
      <c r="L2989" s="2" t="s">
        <v>2336</v>
      </c>
      <c r="M2989" s="2" t="s">
        <v>2336</v>
      </c>
      <c r="N2989" s="2" t="s">
        <v>10229</v>
      </c>
    </row>
    <row r="2990" spans="1:14" ht="16.5" customHeight="1">
      <c r="A2990" s="2" t="s">
        <v>13</v>
      </c>
      <c r="B2990" s="4">
        <v>221100</v>
      </c>
      <c r="C2990" s="2" t="s">
        <v>11682</v>
      </c>
      <c r="D2990" s="2" t="s">
        <v>12</v>
      </c>
      <c r="E2990" s="9" t="s">
        <v>11698</v>
      </c>
      <c r="F2990" s="2" t="s">
        <v>11684</v>
      </c>
      <c r="G2990" s="2" t="s">
        <v>5</v>
      </c>
      <c r="H2990" s="2" t="s">
        <v>3901</v>
      </c>
      <c r="I2990" s="4">
        <v>246895</v>
      </c>
      <c r="J2990" s="2" t="s">
        <v>2336</v>
      </c>
      <c r="K2990" s="2" t="s">
        <v>2336</v>
      </c>
      <c r="L2990" s="2" t="s">
        <v>2336</v>
      </c>
      <c r="M2990" s="2" t="s">
        <v>2336</v>
      </c>
      <c r="N2990" s="2" t="s">
        <v>10229</v>
      </c>
    </row>
    <row r="2991" spans="1:14" ht="16.5" customHeight="1">
      <c r="A2991" s="2" t="s">
        <v>13</v>
      </c>
      <c r="B2991" s="10">
        <v>48460.51</v>
      </c>
      <c r="C2991" s="2" t="s">
        <v>11682</v>
      </c>
      <c r="D2991" s="2" t="s">
        <v>12</v>
      </c>
      <c r="E2991" s="9" t="s">
        <v>11699</v>
      </c>
      <c r="F2991" s="2" t="s">
        <v>11684</v>
      </c>
      <c r="G2991" s="2" t="s">
        <v>5</v>
      </c>
      <c r="H2991" s="2" t="s">
        <v>3901</v>
      </c>
      <c r="I2991" s="10">
        <v>50346.89</v>
      </c>
      <c r="J2991" s="2" t="s">
        <v>2336</v>
      </c>
      <c r="K2991" s="2" t="s">
        <v>2336</v>
      </c>
      <c r="L2991" s="2" t="s">
        <v>2336</v>
      </c>
      <c r="M2991" s="2" t="s">
        <v>2336</v>
      </c>
      <c r="N2991" s="2" t="s">
        <v>10229</v>
      </c>
    </row>
    <row r="2992" spans="1:14" ht="16.5" customHeight="1">
      <c r="A2992" s="2" t="s">
        <v>13</v>
      </c>
      <c r="B2992" s="10">
        <v>179660.79999999999</v>
      </c>
      <c r="C2992" s="2" t="s">
        <v>11682</v>
      </c>
      <c r="D2992" s="2" t="s">
        <v>12</v>
      </c>
      <c r="E2992" s="9" t="s">
        <v>11700</v>
      </c>
      <c r="F2992" s="2" t="s">
        <v>11684</v>
      </c>
      <c r="G2992" s="2" t="s">
        <v>5</v>
      </c>
      <c r="H2992" s="2" t="s">
        <v>3901</v>
      </c>
      <c r="I2992" s="10">
        <v>179660.79999999999</v>
      </c>
      <c r="J2992" s="2" t="s">
        <v>2336</v>
      </c>
      <c r="K2992" s="2" t="s">
        <v>2336</v>
      </c>
      <c r="L2992" s="2" t="s">
        <v>2336</v>
      </c>
      <c r="M2992" s="2" t="s">
        <v>2336</v>
      </c>
      <c r="N2992" s="2" t="s">
        <v>10229</v>
      </c>
    </row>
    <row r="2993" spans="1:14" ht="16.5" customHeight="1">
      <c r="A2993" s="2" t="s">
        <v>13</v>
      </c>
      <c r="B2993" s="4">
        <v>328020</v>
      </c>
      <c r="C2993" s="2" t="s">
        <v>11682</v>
      </c>
      <c r="D2993" s="2" t="s">
        <v>12</v>
      </c>
      <c r="E2993" s="9" t="s">
        <v>11701</v>
      </c>
      <c r="F2993" s="2" t="s">
        <v>11684</v>
      </c>
      <c r="G2993" s="2" t="s">
        <v>5</v>
      </c>
      <c r="H2993" s="2" t="s">
        <v>3901</v>
      </c>
      <c r="I2993" s="10">
        <v>341764.51</v>
      </c>
      <c r="J2993" s="2" t="s">
        <v>2336</v>
      </c>
      <c r="K2993" s="2" t="s">
        <v>2336</v>
      </c>
      <c r="L2993" s="2" t="s">
        <v>2336</v>
      </c>
      <c r="M2993" s="2" t="s">
        <v>2336</v>
      </c>
      <c r="N2993" s="2" t="s">
        <v>10229</v>
      </c>
    </row>
    <row r="2994" spans="1:14" ht="16.5" customHeight="1">
      <c r="A2994" s="2" t="s">
        <v>13</v>
      </c>
      <c r="B2994" s="4">
        <v>266970</v>
      </c>
      <c r="C2994" s="2" t="s">
        <v>11682</v>
      </c>
      <c r="D2994" s="2" t="s">
        <v>12</v>
      </c>
      <c r="E2994" s="9" t="s">
        <v>11702</v>
      </c>
      <c r="F2994" s="2" t="s">
        <v>11684</v>
      </c>
      <c r="G2994" s="2" t="s">
        <v>5</v>
      </c>
      <c r="H2994" s="2" t="s">
        <v>3901</v>
      </c>
      <c r="I2994" s="10">
        <v>275826.37</v>
      </c>
      <c r="J2994" s="2" t="s">
        <v>2336</v>
      </c>
      <c r="K2994" s="2" t="s">
        <v>2336</v>
      </c>
      <c r="L2994" s="2" t="s">
        <v>2336</v>
      </c>
      <c r="M2994" s="2" t="s">
        <v>2336</v>
      </c>
      <c r="N2994" s="2" t="s">
        <v>10229</v>
      </c>
    </row>
    <row r="2995" spans="1:14" ht="16.5" customHeight="1">
      <c r="A2995" s="2" t="s">
        <v>13</v>
      </c>
      <c r="B2995" s="4">
        <v>358182</v>
      </c>
      <c r="C2995" s="2" t="s">
        <v>11682</v>
      </c>
      <c r="D2995" s="2" t="s">
        <v>12</v>
      </c>
      <c r="E2995" s="9" t="s">
        <v>11703</v>
      </c>
      <c r="F2995" s="2" t="s">
        <v>11684</v>
      </c>
      <c r="G2995" s="2" t="s">
        <v>5</v>
      </c>
      <c r="H2995" s="2" t="s">
        <v>3901</v>
      </c>
      <c r="I2995" s="4">
        <v>366300</v>
      </c>
      <c r="J2995" s="2" t="s">
        <v>2336</v>
      </c>
      <c r="K2995" s="2" t="s">
        <v>2336</v>
      </c>
      <c r="L2995" s="2" t="s">
        <v>2336</v>
      </c>
      <c r="M2995" s="2" t="s">
        <v>2336</v>
      </c>
      <c r="N2995" s="2" t="s">
        <v>10229</v>
      </c>
    </row>
    <row r="2996" spans="1:14" ht="16.5" customHeight="1">
      <c r="A2996" s="2" t="s">
        <v>13</v>
      </c>
      <c r="B2996" s="4">
        <v>14014</v>
      </c>
      <c r="C2996" s="2" t="s">
        <v>11682</v>
      </c>
      <c r="D2996" s="2" t="s">
        <v>12</v>
      </c>
      <c r="E2996" s="9" t="s">
        <v>11704</v>
      </c>
      <c r="F2996" s="2" t="s">
        <v>11684</v>
      </c>
      <c r="G2996" s="2" t="s">
        <v>5</v>
      </c>
      <c r="H2996" s="2" t="s">
        <v>3901</v>
      </c>
      <c r="I2996" s="10">
        <v>20724.990000000002</v>
      </c>
      <c r="J2996" s="2" t="s">
        <v>2336</v>
      </c>
      <c r="K2996" s="2" t="s">
        <v>2336</v>
      </c>
      <c r="L2996" s="2" t="s">
        <v>2336</v>
      </c>
      <c r="M2996" s="2" t="s">
        <v>2336</v>
      </c>
      <c r="N2996" s="2" t="s">
        <v>10229</v>
      </c>
    </row>
    <row r="2997" spans="1:14" ht="16.5" customHeight="1">
      <c r="A2997" s="2" t="s">
        <v>17</v>
      </c>
      <c r="B2997" s="10">
        <v>180932.63</v>
      </c>
      <c r="C2997" s="2" t="s">
        <v>11705</v>
      </c>
      <c r="D2997" s="2" t="s">
        <v>12</v>
      </c>
      <c r="E2997" s="9" t="s">
        <v>11706</v>
      </c>
      <c r="F2997" s="2" t="s">
        <v>11707</v>
      </c>
      <c r="G2997" s="2" t="s">
        <v>5</v>
      </c>
      <c r="H2997" s="2" t="s">
        <v>3901</v>
      </c>
      <c r="I2997" s="10">
        <v>181114.88</v>
      </c>
      <c r="J2997" s="2" t="s">
        <v>4266</v>
      </c>
      <c r="K2997" s="2" t="s">
        <v>4267</v>
      </c>
      <c r="L2997" s="2" t="s">
        <v>4268</v>
      </c>
      <c r="M2997" s="2" t="s">
        <v>3910</v>
      </c>
      <c r="N2997" s="2" t="s">
        <v>10229</v>
      </c>
    </row>
    <row r="2998" spans="1:14" ht="16.5" customHeight="1">
      <c r="A2998" s="2" t="s">
        <v>17</v>
      </c>
      <c r="B2998" s="4">
        <v>276859</v>
      </c>
      <c r="C2998" s="2" t="s">
        <v>11705</v>
      </c>
      <c r="D2998" s="2" t="s">
        <v>12</v>
      </c>
      <c r="E2998" s="9" t="s">
        <v>11708</v>
      </c>
      <c r="F2998" s="2" t="s">
        <v>11707</v>
      </c>
      <c r="G2998" s="2" t="s">
        <v>5</v>
      </c>
      <c r="H2998" s="2" t="s">
        <v>3901</v>
      </c>
      <c r="I2998" s="10">
        <v>284517.40000000002</v>
      </c>
      <c r="J2998" s="2" t="s">
        <v>4266</v>
      </c>
      <c r="K2998" s="2" t="s">
        <v>4267</v>
      </c>
      <c r="L2998" s="2" t="s">
        <v>4268</v>
      </c>
      <c r="M2998" s="2" t="s">
        <v>3910</v>
      </c>
      <c r="N2998" s="2" t="s">
        <v>10229</v>
      </c>
    </row>
    <row r="2999" spans="1:14" ht="16.5" customHeight="1">
      <c r="A2999" s="2" t="s">
        <v>17</v>
      </c>
      <c r="B2999" s="10">
        <v>315156.09999999998</v>
      </c>
      <c r="C2999" s="2" t="s">
        <v>11705</v>
      </c>
      <c r="D2999" s="2" t="s">
        <v>12</v>
      </c>
      <c r="E2999" s="9" t="s">
        <v>11709</v>
      </c>
      <c r="F2999" s="2" t="s">
        <v>11707</v>
      </c>
      <c r="G2999" s="2" t="s">
        <v>5</v>
      </c>
      <c r="H2999" s="2" t="s">
        <v>3901</v>
      </c>
      <c r="I2999" s="10">
        <v>315156.09999999998</v>
      </c>
      <c r="J2999" s="2" t="s">
        <v>4266</v>
      </c>
      <c r="K2999" s="2" t="s">
        <v>4267</v>
      </c>
      <c r="L2999" s="2" t="s">
        <v>4268</v>
      </c>
      <c r="M2999" s="2" t="s">
        <v>3910</v>
      </c>
      <c r="N2999" s="2" t="s">
        <v>10229</v>
      </c>
    </row>
    <row r="3000" spans="1:14" ht="16.5" customHeight="1">
      <c r="A3000" s="2" t="s">
        <v>17</v>
      </c>
      <c r="B3000" s="4">
        <v>6149</v>
      </c>
      <c r="C3000" s="2" t="s">
        <v>11705</v>
      </c>
      <c r="D3000" s="2" t="s">
        <v>12</v>
      </c>
      <c r="E3000" s="9" t="s">
        <v>11710</v>
      </c>
      <c r="F3000" s="2" t="s">
        <v>11707</v>
      </c>
      <c r="G3000" s="2" t="s">
        <v>5</v>
      </c>
      <c r="H3000" s="2" t="s">
        <v>3901</v>
      </c>
      <c r="I3000" s="10">
        <v>6229.08</v>
      </c>
      <c r="J3000" s="2" t="s">
        <v>4266</v>
      </c>
      <c r="K3000" s="2" t="s">
        <v>4267</v>
      </c>
      <c r="L3000" s="2" t="s">
        <v>4268</v>
      </c>
      <c r="M3000" s="2" t="s">
        <v>3910</v>
      </c>
      <c r="N3000" s="2" t="s">
        <v>10229</v>
      </c>
    </row>
    <row r="3001" spans="1:14" ht="16.5" customHeight="1">
      <c r="A3001" s="2" t="s">
        <v>17</v>
      </c>
      <c r="B3001" s="10">
        <v>154573.75</v>
      </c>
      <c r="C3001" s="2" t="s">
        <v>11711</v>
      </c>
      <c r="D3001" s="2" t="s">
        <v>11</v>
      </c>
      <c r="E3001" s="9" t="s">
        <v>11712</v>
      </c>
      <c r="F3001" s="2" t="s">
        <v>11713</v>
      </c>
      <c r="G3001" s="2" t="s">
        <v>5</v>
      </c>
      <c r="H3001" s="2" t="s">
        <v>3901</v>
      </c>
      <c r="I3001" s="10">
        <v>154573.75</v>
      </c>
      <c r="J3001" s="2" t="s">
        <v>4266</v>
      </c>
      <c r="K3001" s="2" t="s">
        <v>4267</v>
      </c>
      <c r="L3001" s="2" t="s">
        <v>4268</v>
      </c>
      <c r="M3001" s="2" t="s">
        <v>3910</v>
      </c>
      <c r="N3001" s="2" t="s">
        <v>10229</v>
      </c>
    </row>
    <row r="3002" spans="1:14" ht="16.5" customHeight="1">
      <c r="A3002" s="2" t="s">
        <v>13</v>
      </c>
      <c r="B3002" s="10">
        <v>5595924.1500000004</v>
      </c>
      <c r="C3002" s="2" t="s">
        <v>11714</v>
      </c>
      <c r="D3002" s="2" t="s">
        <v>12</v>
      </c>
      <c r="E3002" s="9" t="s">
        <v>11715</v>
      </c>
      <c r="F3002" s="2" t="s">
        <v>11716</v>
      </c>
      <c r="G3002" s="2" t="s">
        <v>5</v>
      </c>
      <c r="H3002" s="2" t="s">
        <v>3901</v>
      </c>
      <c r="I3002" s="10">
        <v>6973031.2199999997</v>
      </c>
      <c r="J3002" s="2" t="s">
        <v>2336</v>
      </c>
      <c r="K3002" s="2" t="s">
        <v>2336</v>
      </c>
      <c r="L3002" s="2" t="s">
        <v>2336</v>
      </c>
      <c r="M3002" s="2" t="s">
        <v>2336</v>
      </c>
      <c r="N3002" s="2" t="s">
        <v>10229</v>
      </c>
    </row>
    <row r="3003" spans="1:14" ht="16.5" customHeight="1">
      <c r="A3003" s="2" t="s">
        <v>16</v>
      </c>
      <c r="B3003" s="10">
        <v>66991.649999999994</v>
      </c>
      <c r="C3003" s="2" t="s">
        <v>11717</v>
      </c>
      <c r="D3003" s="2" t="s">
        <v>11</v>
      </c>
      <c r="E3003" s="9" t="s">
        <v>11718</v>
      </c>
      <c r="F3003" s="2" t="s">
        <v>11719</v>
      </c>
      <c r="G3003" s="2" t="s">
        <v>5</v>
      </c>
      <c r="H3003" s="2" t="s">
        <v>3901</v>
      </c>
      <c r="I3003" s="4">
        <v>94380</v>
      </c>
      <c r="J3003" s="2" t="s">
        <v>2336</v>
      </c>
      <c r="K3003" s="2" t="s">
        <v>2336</v>
      </c>
      <c r="L3003" s="2" t="s">
        <v>2336</v>
      </c>
      <c r="M3003" s="2" t="s">
        <v>2336</v>
      </c>
      <c r="N3003" s="2" t="s">
        <v>10229</v>
      </c>
    </row>
    <row r="3004" spans="1:14" ht="16.5" customHeight="1">
      <c r="A3004" s="2" t="s">
        <v>13</v>
      </c>
      <c r="B3004" s="4">
        <v>7623</v>
      </c>
      <c r="C3004" s="2" t="s">
        <v>11720</v>
      </c>
      <c r="D3004" s="2" t="s">
        <v>12</v>
      </c>
      <c r="E3004" s="9" t="s">
        <v>11721</v>
      </c>
      <c r="F3004" s="2" t="s">
        <v>11722</v>
      </c>
      <c r="G3004" s="2" t="s">
        <v>5</v>
      </c>
      <c r="H3004" s="2" t="s">
        <v>3901</v>
      </c>
      <c r="I3004" s="4">
        <v>7623</v>
      </c>
      <c r="J3004" s="2" t="s">
        <v>2336</v>
      </c>
      <c r="K3004" s="2" t="s">
        <v>2336</v>
      </c>
      <c r="L3004" s="2" t="s">
        <v>2336</v>
      </c>
      <c r="M3004" s="2" t="s">
        <v>2336</v>
      </c>
      <c r="N3004" s="2" t="s">
        <v>10229</v>
      </c>
    </row>
    <row r="3005" spans="1:14" ht="16.5" customHeight="1">
      <c r="A3005" s="2" t="s">
        <v>4306</v>
      </c>
      <c r="B3005" s="10">
        <v>51981.599999999999</v>
      </c>
      <c r="C3005" s="2" t="s">
        <v>11723</v>
      </c>
      <c r="D3005" s="2" t="s">
        <v>11</v>
      </c>
      <c r="E3005" s="9" t="s">
        <v>11724</v>
      </c>
      <c r="F3005" s="2" t="s">
        <v>11725</v>
      </c>
      <c r="G3005" s="2" t="s">
        <v>5</v>
      </c>
      <c r="H3005" s="2" t="s">
        <v>3901</v>
      </c>
      <c r="I3005" s="10">
        <v>51981.599999999999</v>
      </c>
      <c r="J3005" s="2" t="s">
        <v>2336</v>
      </c>
      <c r="K3005" s="2" t="s">
        <v>2336</v>
      </c>
      <c r="L3005" s="2" t="s">
        <v>2336</v>
      </c>
      <c r="M3005" s="2" t="s">
        <v>2336</v>
      </c>
      <c r="N3005" s="2" t="s">
        <v>10229</v>
      </c>
    </row>
    <row r="3006" spans="1:14" ht="16.5" customHeight="1">
      <c r="A3006" s="2" t="s">
        <v>4306</v>
      </c>
      <c r="B3006" s="10">
        <v>300457.84000000003</v>
      </c>
      <c r="C3006" s="2" t="s">
        <v>11726</v>
      </c>
      <c r="D3006" s="2" t="s">
        <v>11</v>
      </c>
      <c r="E3006" s="9" t="s">
        <v>11727</v>
      </c>
      <c r="F3006" s="2" t="s">
        <v>11728</v>
      </c>
      <c r="G3006" s="2" t="s">
        <v>5</v>
      </c>
      <c r="H3006" s="2" t="s">
        <v>3901</v>
      </c>
      <c r="I3006" s="10">
        <v>300457.84000000003</v>
      </c>
      <c r="J3006" s="2" t="s">
        <v>2336</v>
      </c>
      <c r="K3006" s="2" t="s">
        <v>2336</v>
      </c>
      <c r="L3006" s="2" t="s">
        <v>2336</v>
      </c>
      <c r="M3006" s="2" t="s">
        <v>2336</v>
      </c>
      <c r="N3006" s="2" t="s">
        <v>10229</v>
      </c>
    </row>
    <row r="3007" spans="1:14" ht="16.5" customHeight="1">
      <c r="A3007" s="2" t="s">
        <v>13</v>
      </c>
      <c r="B3007" s="10">
        <v>78012.45</v>
      </c>
      <c r="C3007" s="2" t="s">
        <v>11729</v>
      </c>
      <c r="D3007" s="2" t="s">
        <v>12</v>
      </c>
      <c r="E3007" s="9" t="s">
        <v>11730</v>
      </c>
      <c r="F3007" s="2" t="s">
        <v>11731</v>
      </c>
      <c r="G3007" s="2" t="s">
        <v>5</v>
      </c>
      <c r="H3007" s="2" t="s">
        <v>3901</v>
      </c>
      <c r="I3007" s="10">
        <v>78012.45</v>
      </c>
      <c r="J3007" s="2" t="s">
        <v>2336</v>
      </c>
      <c r="K3007" s="2" t="s">
        <v>2336</v>
      </c>
      <c r="L3007" s="2" t="s">
        <v>2336</v>
      </c>
      <c r="M3007" s="2" t="s">
        <v>2336</v>
      </c>
      <c r="N3007" s="2" t="s">
        <v>19</v>
      </c>
    </row>
    <row r="3008" spans="1:14" ht="16.5" customHeight="1">
      <c r="A3008" s="2" t="s">
        <v>13</v>
      </c>
      <c r="B3008" s="10">
        <v>100799.96</v>
      </c>
      <c r="C3008" s="2" t="s">
        <v>11732</v>
      </c>
      <c r="D3008" s="2" t="s">
        <v>12</v>
      </c>
      <c r="E3008" s="9" t="s">
        <v>11733</v>
      </c>
      <c r="F3008" s="2" t="s">
        <v>11734</v>
      </c>
      <c r="G3008" s="2" t="s">
        <v>5</v>
      </c>
      <c r="H3008" s="2" t="s">
        <v>3901</v>
      </c>
      <c r="I3008" s="10">
        <v>100799.96</v>
      </c>
      <c r="J3008" s="2" t="s">
        <v>2336</v>
      </c>
      <c r="K3008" s="2" t="s">
        <v>2336</v>
      </c>
      <c r="L3008" s="2" t="s">
        <v>2336</v>
      </c>
      <c r="M3008" s="2" t="s">
        <v>2336</v>
      </c>
      <c r="N3008" s="2" t="s">
        <v>10229</v>
      </c>
    </row>
    <row r="3009" spans="1:14" ht="16.5" customHeight="1">
      <c r="A3009" s="2" t="s">
        <v>16</v>
      </c>
      <c r="B3009" s="4">
        <v>0</v>
      </c>
      <c r="C3009" s="2" t="s">
        <v>11322</v>
      </c>
      <c r="D3009" s="2" t="s">
        <v>12</v>
      </c>
      <c r="E3009" s="9" t="s">
        <v>11735</v>
      </c>
      <c r="F3009" s="2" t="s">
        <v>11324</v>
      </c>
      <c r="G3009" s="2" t="s">
        <v>5</v>
      </c>
      <c r="H3009" s="2" t="s">
        <v>2335</v>
      </c>
      <c r="I3009" s="4">
        <v>0</v>
      </c>
      <c r="J3009" s="2" t="s">
        <v>2336</v>
      </c>
      <c r="K3009" s="2" t="s">
        <v>2336</v>
      </c>
      <c r="L3009" s="2" t="s">
        <v>2336</v>
      </c>
      <c r="M3009" s="2" t="s">
        <v>2336</v>
      </c>
      <c r="N3009" s="2" t="s">
        <v>10229</v>
      </c>
    </row>
    <row r="3010" spans="1:14" ht="16.5" customHeight="1">
      <c r="A3010" s="2" t="s">
        <v>16</v>
      </c>
      <c r="B3010" s="4">
        <v>0</v>
      </c>
      <c r="C3010" s="2" t="s">
        <v>11322</v>
      </c>
      <c r="D3010" s="2" t="s">
        <v>12</v>
      </c>
      <c r="E3010" s="9" t="s">
        <v>11736</v>
      </c>
      <c r="F3010" s="2" t="s">
        <v>11324</v>
      </c>
      <c r="G3010" s="2" t="s">
        <v>5</v>
      </c>
      <c r="H3010" s="2" t="s">
        <v>2335</v>
      </c>
      <c r="I3010" s="4">
        <v>0</v>
      </c>
      <c r="J3010" s="2" t="s">
        <v>2336</v>
      </c>
      <c r="K3010" s="2" t="s">
        <v>2336</v>
      </c>
      <c r="L3010" s="2" t="s">
        <v>2336</v>
      </c>
      <c r="M3010" s="2" t="s">
        <v>2336</v>
      </c>
      <c r="N3010" s="2" t="s">
        <v>10229</v>
      </c>
    </row>
    <row r="3011" spans="1:14" ht="16.5" customHeight="1">
      <c r="A3011" s="2" t="s">
        <v>4306</v>
      </c>
      <c r="B3011" s="4">
        <v>452000</v>
      </c>
      <c r="C3011" s="2" t="s">
        <v>11737</v>
      </c>
      <c r="D3011" s="2" t="s">
        <v>12</v>
      </c>
      <c r="E3011" s="9" t="s">
        <v>11738</v>
      </c>
      <c r="F3011" s="2" t="s">
        <v>11739</v>
      </c>
      <c r="G3011" s="2" t="s">
        <v>5</v>
      </c>
      <c r="H3011" s="2" t="s">
        <v>3901</v>
      </c>
      <c r="I3011" s="4">
        <v>452000</v>
      </c>
      <c r="J3011" s="2" t="s">
        <v>2336</v>
      </c>
      <c r="K3011" s="2" t="s">
        <v>2336</v>
      </c>
      <c r="L3011" s="2" t="s">
        <v>2336</v>
      </c>
      <c r="M3011" s="2" t="s">
        <v>2336</v>
      </c>
      <c r="N3011" s="2" t="s">
        <v>10229</v>
      </c>
    </row>
    <row r="3012" spans="1:14" ht="16.5" customHeight="1">
      <c r="A3012" s="2" t="s">
        <v>4306</v>
      </c>
      <c r="B3012" s="4">
        <v>206250</v>
      </c>
      <c r="C3012" s="2" t="s">
        <v>11740</v>
      </c>
      <c r="D3012" s="2" t="s">
        <v>12</v>
      </c>
      <c r="E3012" s="9" t="s">
        <v>11741</v>
      </c>
      <c r="F3012" s="2" t="s">
        <v>11742</v>
      </c>
      <c r="G3012" s="2" t="s">
        <v>5</v>
      </c>
      <c r="H3012" s="2" t="s">
        <v>3901</v>
      </c>
      <c r="I3012" s="4">
        <v>206250</v>
      </c>
      <c r="J3012" s="2" t="s">
        <v>2336</v>
      </c>
      <c r="K3012" s="2" t="s">
        <v>2336</v>
      </c>
      <c r="L3012" s="2" t="s">
        <v>2336</v>
      </c>
      <c r="M3012" s="2" t="s">
        <v>2336</v>
      </c>
      <c r="N3012" s="2" t="s">
        <v>10229</v>
      </c>
    </row>
    <row r="3013" spans="1:14" ht="16.5" customHeight="1">
      <c r="A3013" s="2" t="s">
        <v>4306</v>
      </c>
      <c r="B3013" s="10">
        <v>1209553.96</v>
      </c>
      <c r="C3013" s="2" t="s">
        <v>11743</v>
      </c>
      <c r="D3013" s="2" t="s">
        <v>11</v>
      </c>
      <c r="E3013" s="9" t="s">
        <v>11744</v>
      </c>
      <c r="F3013" s="2" t="s">
        <v>11745</v>
      </c>
      <c r="G3013" s="2" t="s">
        <v>5</v>
      </c>
      <c r="H3013" s="2" t="s">
        <v>3901</v>
      </c>
      <c r="I3013" s="10">
        <v>1209553.96</v>
      </c>
      <c r="J3013" s="2" t="s">
        <v>2336</v>
      </c>
      <c r="K3013" s="2" t="s">
        <v>2336</v>
      </c>
      <c r="L3013" s="2" t="s">
        <v>2336</v>
      </c>
      <c r="M3013" s="2" t="s">
        <v>2336</v>
      </c>
      <c r="N3013" s="2" t="s">
        <v>10229</v>
      </c>
    </row>
    <row r="3014" spans="1:14" ht="16.5" customHeight="1">
      <c r="A3014" s="2" t="s">
        <v>13</v>
      </c>
      <c r="B3014" s="10">
        <v>303691.84999999998</v>
      </c>
      <c r="C3014" s="2" t="s">
        <v>11746</v>
      </c>
      <c r="D3014" s="2" t="s">
        <v>12</v>
      </c>
      <c r="E3014" s="9" t="s">
        <v>11747</v>
      </c>
      <c r="F3014" s="2" t="s">
        <v>11748</v>
      </c>
      <c r="G3014" s="2" t="s">
        <v>5</v>
      </c>
      <c r="H3014" s="2" t="s">
        <v>3901</v>
      </c>
      <c r="I3014" s="10">
        <v>303691.84999999998</v>
      </c>
      <c r="J3014" s="2" t="s">
        <v>2336</v>
      </c>
      <c r="K3014" s="2" t="s">
        <v>2336</v>
      </c>
      <c r="L3014" s="2" t="s">
        <v>2336</v>
      </c>
      <c r="M3014" s="2" t="s">
        <v>2336</v>
      </c>
      <c r="N3014" s="2" t="s">
        <v>10229</v>
      </c>
    </row>
    <row r="3015" spans="1:14" ht="16.5" customHeight="1">
      <c r="A3015" s="2" t="s">
        <v>4306</v>
      </c>
      <c r="B3015" s="4">
        <v>552000</v>
      </c>
      <c r="C3015" s="2" t="s">
        <v>11749</v>
      </c>
      <c r="D3015" s="2" t="s">
        <v>12</v>
      </c>
      <c r="E3015" s="9" t="s">
        <v>11750</v>
      </c>
      <c r="F3015" s="2" t="s">
        <v>11751</v>
      </c>
      <c r="G3015" s="2" t="s">
        <v>5</v>
      </c>
      <c r="H3015" s="2" t="s">
        <v>3901</v>
      </c>
      <c r="I3015" s="4">
        <v>552000</v>
      </c>
      <c r="J3015" s="2" t="s">
        <v>2336</v>
      </c>
      <c r="K3015" s="2" t="s">
        <v>2336</v>
      </c>
      <c r="L3015" s="2" t="s">
        <v>2336</v>
      </c>
      <c r="M3015" s="2" t="s">
        <v>2336</v>
      </c>
      <c r="N3015" s="2" t="s">
        <v>10229</v>
      </c>
    </row>
    <row r="3016" spans="1:14" ht="16.5" customHeight="1">
      <c r="A3016" s="2" t="s">
        <v>4306</v>
      </c>
      <c r="B3016" s="4">
        <v>276000</v>
      </c>
      <c r="C3016" s="2" t="s">
        <v>11752</v>
      </c>
      <c r="D3016" s="2" t="s">
        <v>12</v>
      </c>
      <c r="E3016" s="9" t="s">
        <v>11753</v>
      </c>
      <c r="F3016" s="2" t="s">
        <v>11754</v>
      </c>
      <c r="G3016" s="2" t="s">
        <v>5</v>
      </c>
      <c r="H3016" s="2" t="s">
        <v>3901</v>
      </c>
      <c r="I3016" s="4">
        <v>276000</v>
      </c>
      <c r="J3016" s="2" t="s">
        <v>2336</v>
      </c>
      <c r="K3016" s="2" t="s">
        <v>2336</v>
      </c>
      <c r="L3016" s="2" t="s">
        <v>2336</v>
      </c>
      <c r="M3016" s="2" t="s">
        <v>2336</v>
      </c>
      <c r="N3016" s="2" t="s">
        <v>10229</v>
      </c>
    </row>
    <row r="3017" spans="1:14" ht="16.5" customHeight="1">
      <c r="A3017" s="2" t="s">
        <v>16</v>
      </c>
      <c r="B3017" s="10">
        <v>1060964.3</v>
      </c>
      <c r="C3017" s="2" t="s">
        <v>11755</v>
      </c>
      <c r="D3017" s="2" t="s">
        <v>11</v>
      </c>
      <c r="E3017" s="9" t="s">
        <v>11756</v>
      </c>
      <c r="F3017" s="2" t="s">
        <v>11757</v>
      </c>
      <c r="G3017" s="2" t="s">
        <v>5</v>
      </c>
      <c r="H3017" s="2" t="s">
        <v>3901</v>
      </c>
      <c r="I3017" s="10">
        <v>1067679.8</v>
      </c>
      <c r="J3017" s="2" t="s">
        <v>2336</v>
      </c>
      <c r="K3017" s="2" t="s">
        <v>2336</v>
      </c>
      <c r="L3017" s="2" t="s">
        <v>2336</v>
      </c>
      <c r="M3017" s="2" t="s">
        <v>2336</v>
      </c>
      <c r="N3017" s="2" t="s">
        <v>10229</v>
      </c>
    </row>
    <row r="3018" spans="1:14" ht="16.5" customHeight="1">
      <c r="A3018" s="2" t="s">
        <v>13</v>
      </c>
      <c r="B3018" s="10">
        <v>38002.660000000003</v>
      </c>
      <c r="C3018" s="2" t="s">
        <v>11758</v>
      </c>
      <c r="D3018" s="2" t="s">
        <v>12</v>
      </c>
      <c r="E3018" s="9" t="s">
        <v>11759</v>
      </c>
      <c r="F3018" s="2" t="s">
        <v>11760</v>
      </c>
      <c r="G3018" s="2" t="s">
        <v>5</v>
      </c>
      <c r="H3018" s="2" t="s">
        <v>3901</v>
      </c>
      <c r="I3018" s="10">
        <v>41168.67</v>
      </c>
      <c r="J3018" s="2" t="s">
        <v>2336</v>
      </c>
      <c r="K3018" s="2" t="s">
        <v>2336</v>
      </c>
      <c r="L3018" s="2" t="s">
        <v>2336</v>
      </c>
      <c r="M3018" s="2" t="s">
        <v>2336</v>
      </c>
      <c r="N3018" s="2" t="s">
        <v>10229</v>
      </c>
    </row>
    <row r="3019" spans="1:14" ht="16.5" customHeight="1">
      <c r="A3019" s="2" t="s">
        <v>13</v>
      </c>
      <c r="B3019" s="4">
        <v>4312</v>
      </c>
      <c r="C3019" s="2" t="s">
        <v>11758</v>
      </c>
      <c r="D3019" s="2" t="s">
        <v>12</v>
      </c>
      <c r="E3019" s="9" t="s">
        <v>11761</v>
      </c>
      <c r="F3019" s="2" t="s">
        <v>11760</v>
      </c>
      <c r="G3019" s="2" t="s">
        <v>5</v>
      </c>
      <c r="H3019" s="2" t="s">
        <v>3901</v>
      </c>
      <c r="I3019" s="10">
        <v>5133.7700000000004</v>
      </c>
      <c r="J3019" s="2" t="s">
        <v>2336</v>
      </c>
      <c r="K3019" s="2" t="s">
        <v>2336</v>
      </c>
      <c r="L3019" s="2" t="s">
        <v>2336</v>
      </c>
      <c r="M3019" s="2" t="s">
        <v>2336</v>
      </c>
      <c r="N3019" s="2" t="s">
        <v>10229</v>
      </c>
    </row>
    <row r="3020" spans="1:14" ht="16.5" customHeight="1">
      <c r="A3020" s="2" t="s">
        <v>13</v>
      </c>
      <c r="B3020" s="10">
        <v>22233.75</v>
      </c>
      <c r="C3020" s="2" t="s">
        <v>11762</v>
      </c>
      <c r="D3020" s="2" t="s">
        <v>12</v>
      </c>
      <c r="E3020" s="9" t="s">
        <v>11763</v>
      </c>
      <c r="F3020" s="2" t="s">
        <v>11764</v>
      </c>
      <c r="G3020" s="2" t="s">
        <v>5</v>
      </c>
      <c r="H3020" s="2" t="s">
        <v>3901</v>
      </c>
      <c r="I3020" s="10">
        <v>22233.75</v>
      </c>
      <c r="J3020" s="2" t="s">
        <v>2336</v>
      </c>
      <c r="K3020" s="2" t="s">
        <v>2336</v>
      </c>
      <c r="L3020" s="2" t="s">
        <v>2336</v>
      </c>
      <c r="M3020" s="2" t="s">
        <v>2336</v>
      </c>
      <c r="N3020" s="2" t="s">
        <v>10229</v>
      </c>
    </row>
    <row r="3021" spans="1:14" ht="16.5" customHeight="1">
      <c r="A3021" s="2" t="s">
        <v>13</v>
      </c>
      <c r="B3021" s="10">
        <v>155490.01999999999</v>
      </c>
      <c r="C3021" s="2" t="s">
        <v>11758</v>
      </c>
      <c r="D3021" s="2" t="s">
        <v>12</v>
      </c>
      <c r="E3021" s="9" t="s">
        <v>11765</v>
      </c>
      <c r="F3021" s="2" t="s">
        <v>11760</v>
      </c>
      <c r="G3021" s="2" t="s">
        <v>5</v>
      </c>
      <c r="H3021" s="2" t="s">
        <v>3901</v>
      </c>
      <c r="I3021" s="10">
        <v>178497.72</v>
      </c>
      <c r="J3021" s="2" t="s">
        <v>2336</v>
      </c>
      <c r="K3021" s="2" t="s">
        <v>2336</v>
      </c>
      <c r="L3021" s="2" t="s">
        <v>2336</v>
      </c>
      <c r="M3021" s="2" t="s">
        <v>2336</v>
      </c>
      <c r="N3021" s="2" t="s">
        <v>10229</v>
      </c>
    </row>
    <row r="3022" spans="1:14" ht="16.5" customHeight="1">
      <c r="A3022" s="2" t="s">
        <v>13</v>
      </c>
      <c r="B3022" s="4">
        <v>37400</v>
      </c>
      <c r="C3022" s="2" t="s">
        <v>11758</v>
      </c>
      <c r="D3022" s="2" t="s">
        <v>12</v>
      </c>
      <c r="E3022" s="9" t="s">
        <v>11766</v>
      </c>
      <c r="F3022" s="2" t="s">
        <v>11760</v>
      </c>
      <c r="G3022" s="2" t="s">
        <v>5</v>
      </c>
      <c r="H3022" s="2" t="s">
        <v>3901</v>
      </c>
      <c r="I3022" s="4">
        <v>38676</v>
      </c>
      <c r="J3022" s="2" t="s">
        <v>2336</v>
      </c>
      <c r="K3022" s="2" t="s">
        <v>2336</v>
      </c>
      <c r="L3022" s="2" t="s">
        <v>2336</v>
      </c>
      <c r="M3022" s="2" t="s">
        <v>2336</v>
      </c>
      <c r="N3022" s="2" t="s">
        <v>10229</v>
      </c>
    </row>
    <row r="3023" spans="1:14" ht="16.5" customHeight="1">
      <c r="A3023" s="2" t="s">
        <v>13</v>
      </c>
      <c r="B3023" s="10">
        <v>35193.4</v>
      </c>
      <c r="C3023" s="2" t="s">
        <v>11758</v>
      </c>
      <c r="D3023" s="2" t="s">
        <v>12</v>
      </c>
      <c r="E3023" s="9" t="s">
        <v>11767</v>
      </c>
      <c r="F3023" s="2" t="s">
        <v>11760</v>
      </c>
      <c r="G3023" s="2" t="s">
        <v>5</v>
      </c>
      <c r="H3023" s="2" t="s">
        <v>3901</v>
      </c>
      <c r="I3023" s="10">
        <v>36776.86</v>
      </c>
      <c r="J3023" s="2" t="s">
        <v>2336</v>
      </c>
      <c r="K3023" s="2" t="s">
        <v>2336</v>
      </c>
      <c r="L3023" s="2" t="s">
        <v>2336</v>
      </c>
      <c r="M3023" s="2" t="s">
        <v>2336</v>
      </c>
      <c r="N3023" s="2" t="s">
        <v>10229</v>
      </c>
    </row>
    <row r="3024" spans="1:14" ht="16.5" customHeight="1">
      <c r="A3024" s="2" t="s">
        <v>13</v>
      </c>
      <c r="B3024" s="4">
        <v>20900</v>
      </c>
      <c r="C3024" s="2" t="s">
        <v>11758</v>
      </c>
      <c r="D3024" s="2" t="s">
        <v>12</v>
      </c>
      <c r="E3024" s="9" t="s">
        <v>11768</v>
      </c>
      <c r="F3024" s="2" t="s">
        <v>11760</v>
      </c>
      <c r="G3024" s="2" t="s">
        <v>5</v>
      </c>
      <c r="H3024" s="2" t="s">
        <v>3901</v>
      </c>
      <c r="I3024" s="10">
        <v>21699.37</v>
      </c>
      <c r="J3024" s="2" t="s">
        <v>2336</v>
      </c>
      <c r="K3024" s="2" t="s">
        <v>2336</v>
      </c>
      <c r="L3024" s="2" t="s">
        <v>2336</v>
      </c>
      <c r="M3024" s="2" t="s">
        <v>2336</v>
      </c>
      <c r="N3024" s="2" t="s">
        <v>10229</v>
      </c>
    </row>
    <row r="3025" spans="1:14" ht="16.5" customHeight="1">
      <c r="A3025" s="2" t="s">
        <v>13</v>
      </c>
      <c r="B3025" s="4">
        <v>4411</v>
      </c>
      <c r="C3025" s="2" t="s">
        <v>11758</v>
      </c>
      <c r="D3025" s="2" t="s">
        <v>12</v>
      </c>
      <c r="E3025" s="9" t="s">
        <v>11769</v>
      </c>
      <c r="F3025" s="2" t="s">
        <v>11760</v>
      </c>
      <c r="G3025" s="2" t="s">
        <v>5</v>
      </c>
      <c r="H3025" s="2" t="s">
        <v>3901</v>
      </c>
      <c r="I3025" s="10">
        <v>4885.8100000000004</v>
      </c>
      <c r="J3025" s="2" t="s">
        <v>2336</v>
      </c>
      <c r="K3025" s="2" t="s">
        <v>2336</v>
      </c>
      <c r="L3025" s="2" t="s">
        <v>2336</v>
      </c>
      <c r="M3025" s="2" t="s">
        <v>2336</v>
      </c>
      <c r="N3025" s="2" t="s">
        <v>10229</v>
      </c>
    </row>
    <row r="3026" spans="1:14" ht="16.5" customHeight="1">
      <c r="A3026" s="2" t="s">
        <v>13</v>
      </c>
      <c r="B3026" s="4">
        <v>34210</v>
      </c>
      <c r="C3026" s="2" t="s">
        <v>11758</v>
      </c>
      <c r="D3026" s="2" t="s">
        <v>12</v>
      </c>
      <c r="E3026" s="9" t="s">
        <v>11770</v>
      </c>
      <c r="F3026" s="2" t="s">
        <v>11760</v>
      </c>
      <c r="G3026" s="2" t="s">
        <v>5</v>
      </c>
      <c r="H3026" s="2" t="s">
        <v>3901</v>
      </c>
      <c r="I3026" s="4">
        <v>35200</v>
      </c>
      <c r="J3026" s="2" t="s">
        <v>2336</v>
      </c>
      <c r="K3026" s="2" t="s">
        <v>2336</v>
      </c>
      <c r="L3026" s="2" t="s">
        <v>2336</v>
      </c>
      <c r="M3026" s="2" t="s">
        <v>2336</v>
      </c>
      <c r="N3026" s="2" t="s">
        <v>10229</v>
      </c>
    </row>
    <row r="3027" spans="1:14" ht="16.5" customHeight="1">
      <c r="A3027" s="2" t="s">
        <v>13</v>
      </c>
      <c r="B3027" s="10">
        <v>19596.5</v>
      </c>
      <c r="C3027" s="2" t="s">
        <v>11758</v>
      </c>
      <c r="D3027" s="2" t="s">
        <v>12</v>
      </c>
      <c r="E3027" s="9" t="s">
        <v>11771</v>
      </c>
      <c r="F3027" s="2" t="s">
        <v>11760</v>
      </c>
      <c r="G3027" s="2" t="s">
        <v>5</v>
      </c>
      <c r="H3027" s="2" t="s">
        <v>3901</v>
      </c>
      <c r="I3027" s="10">
        <v>19596.55</v>
      </c>
      <c r="J3027" s="2" t="s">
        <v>2336</v>
      </c>
      <c r="K3027" s="2" t="s">
        <v>2336</v>
      </c>
      <c r="L3027" s="2" t="s">
        <v>2336</v>
      </c>
      <c r="M3027" s="2" t="s">
        <v>2336</v>
      </c>
      <c r="N3027" s="2" t="s">
        <v>10229</v>
      </c>
    </row>
    <row r="3028" spans="1:14" ht="16.5" customHeight="1">
      <c r="A3028" s="2" t="s">
        <v>17</v>
      </c>
      <c r="B3028" s="4">
        <v>319488</v>
      </c>
      <c r="C3028" s="2" t="s">
        <v>11772</v>
      </c>
      <c r="D3028" s="2" t="s">
        <v>12</v>
      </c>
      <c r="E3028" s="9" t="s">
        <v>11773</v>
      </c>
      <c r="F3028" s="2" t="s">
        <v>11774</v>
      </c>
      <c r="G3028" s="2" t="s">
        <v>5</v>
      </c>
      <c r="H3028" s="2" t="s">
        <v>3901</v>
      </c>
      <c r="I3028" s="4">
        <v>332800</v>
      </c>
      <c r="J3028" s="2" t="s">
        <v>4266</v>
      </c>
      <c r="K3028" s="2" t="s">
        <v>4267</v>
      </c>
      <c r="L3028" s="2" t="s">
        <v>4268</v>
      </c>
      <c r="M3028" s="2" t="s">
        <v>3910</v>
      </c>
      <c r="N3028" s="2" t="s">
        <v>10229</v>
      </c>
    </row>
    <row r="3029" spans="1:14" ht="16.5" customHeight="1">
      <c r="A3029" s="2" t="s">
        <v>13</v>
      </c>
      <c r="B3029" s="4">
        <v>2640</v>
      </c>
      <c r="C3029" s="2" t="s">
        <v>11758</v>
      </c>
      <c r="D3029" s="2" t="s">
        <v>12</v>
      </c>
      <c r="E3029" s="9" t="s">
        <v>11775</v>
      </c>
      <c r="F3029" s="2" t="s">
        <v>11760</v>
      </c>
      <c r="G3029" s="2" t="s">
        <v>5</v>
      </c>
      <c r="H3029" s="2" t="s">
        <v>3901</v>
      </c>
      <c r="I3029" s="10">
        <v>2925.61</v>
      </c>
      <c r="J3029" s="2" t="s">
        <v>2336</v>
      </c>
      <c r="K3029" s="2" t="s">
        <v>2336</v>
      </c>
      <c r="L3029" s="2" t="s">
        <v>2336</v>
      </c>
      <c r="M3029" s="2" t="s">
        <v>2336</v>
      </c>
      <c r="N3029" s="2" t="s">
        <v>10229</v>
      </c>
    </row>
    <row r="3030" spans="1:14" ht="16.5" customHeight="1">
      <c r="A3030" s="2" t="s">
        <v>13</v>
      </c>
      <c r="B3030" s="4">
        <v>2530</v>
      </c>
      <c r="C3030" s="2" t="s">
        <v>11758</v>
      </c>
      <c r="D3030" s="2" t="s">
        <v>12</v>
      </c>
      <c r="E3030" s="9" t="s">
        <v>11776</v>
      </c>
      <c r="F3030" s="2" t="s">
        <v>11760</v>
      </c>
      <c r="G3030" s="2" t="s">
        <v>5</v>
      </c>
      <c r="H3030" s="2" t="s">
        <v>3901</v>
      </c>
      <c r="I3030" s="10">
        <v>2772.55</v>
      </c>
      <c r="J3030" s="2" t="s">
        <v>2336</v>
      </c>
      <c r="K3030" s="2" t="s">
        <v>2336</v>
      </c>
      <c r="L3030" s="2" t="s">
        <v>2336</v>
      </c>
      <c r="M3030" s="2" t="s">
        <v>2336</v>
      </c>
      <c r="N3030" s="2" t="s">
        <v>10229</v>
      </c>
    </row>
    <row r="3031" spans="1:14" ht="16.5" customHeight="1">
      <c r="A3031" s="2" t="s">
        <v>13</v>
      </c>
      <c r="B3031" s="4">
        <v>72600</v>
      </c>
      <c r="C3031" s="2" t="s">
        <v>11758</v>
      </c>
      <c r="D3031" s="2" t="s">
        <v>12</v>
      </c>
      <c r="E3031" s="9" t="s">
        <v>11777</v>
      </c>
      <c r="F3031" s="2" t="s">
        <v>11760</v>
      </c>
      <c r="G3031" s="2" t="s">
        <v>5</v>
      </c>
      <c r="H3031" s="2" t="s">
        <v>3901</v>
      </c>
      <c r="I3031" s="4">
        <v>81070</v>
      </c>
      <c r="J3031" s="2" t="s">
        <v>2336</v>
      </c>
      <c r="K3031" s="2" t="s">
        <v>2336</v>
      </c>
      <c r="L3031" s="2" t="s">
        <v>2336</v>
      </c>
      <c r="M3031" s="2" t="s">
        <v>2336</v>
      </c>
      <c r="N3031" s="2" t="s">
        <v>10229</v>
      </c>
    </row>
    <row r="3032" spans="1:14" ht="16.5" customHeight="1">
      <c r="A3032" s="2" t="s">
        <v>13</v>
      </c>
      <c r="B3032" s="4">
        <v>54340</v>
      </c>
      <c r="C3032" s="2" t="s">
        <v>11758</v>
      </c>
      <c r="D3032" s="2" t="s">
        <v>12</v>
      </c>
      <c r="E3032" s="9" t="s">
        <v>11778</v>
      </c>
      <c r="F3032" s="2" t="s">
        <v>11760</v>
      </c>
      <c r="G3032" s="2" t="s">
        <v>5</v>
      </c>
      <c r="H3032" s="2" t="s">
        <v>3901</v>
      </c>
      <c r="I3032" s="10">
        <v>57794.6</v>
      </c>
      <c r="J3032" s="2" t="s">
        <v>2336</v>
      </c>
      <c r="K3032" s="2" t="s">
        <v>2336</v>
      </c>
      <c r="L3032" s="2" t="s">
        <v>2336</v>
      </c>
      <c r="M3032" s="2" t="s">
        <v>2336</v>
      </c>
      <c r="N3032" s="2" t="s">
        <v>10229</v>
      </c>
    </row>
    <row r="3033" spans="1:14" ht="16.5" customHeight="1">
      <c r="A3033" s="2" t="s">
        <v>13</v>
      </c>
      <c r="B3033" s="4">
        <v>62480</v>
      </c>
      <c r="C3033" s="2" t="s">
        <v>11758</v>
      </c>
      <c r="D3033" s="2" t="s">
        <v>12</v>
      </c>
      <c r="E3033" s="9" t="s">
        <v>11779</v>
      </c>
      <c r="F3033" s="2" t="s">
        <v>11760</v>
      </c>
      <c r="G3033" s="2" t="s">
        <v>5</v>
      </c>
      <c r="H3033" s="2" t="s">
        <v>3901</v>
      </c>
      <c r="I3033" s="4">
        <v>65098</v>
      </c>
      <c r="J3033" s="2" t="s">
        <v>2336</v>
      </c>
      <c r="K3033" s="2" t="s">
        <v>2336</v>
      </c>
      <c r="L3033" s="2" t="s">
        <v>2336</v>
      </c>
      <c r="M3033" s="2" t="s">
        <v>2336</v>
      </c>
      <c r="N3033" s="2" t="s">
        <v>10229</v>
      </c>
    </row>
    <row r="3034" spans="1:14" ht="16.5" customHeight="1">
      <c r="A3034" s="2" t="s">
        <v>13</v>
      </c>
      <c r="B3034" s="4">
        <v>80960</v>
      </c>
      <c r="C3034" s="2" t="s">
        <v>11758</v>
      </c>
      <c r="D3034" s="2" t="s">
        <v>12</v>
      </c>
      <c r="E3034" s="9" t="s">
        <v>11780</v>
      </c>
      <c r="F3034" s="2" t="s">
        <v>11760</v>
      </c>
      <c r="G3034" s="2" t="s">
        <v>5</v>
      </c>
      <c r="H3034" s="2" t="s">
        <v>3901</v>
      </c>
      <c r="I3034" s="4">
        <v>83600</v>
      </c>
      <c r="J3034" s="2" t="s">
        <v>2336</v>
      </c>
      <c r="K3034" s="2" t="s">
        <v>2336</v>
      </c>
      <c r="L3034" s="2" t="s">
        <v>2336</v>
      </c>
      <c r="M3034" s="2" t="s">
        <v>2336</v>
      </c>
      <c r="N3034" s="2" t="s">
        <v>10229</v>
      </c>
    </row>
    <row r="3035" spans="1:14" ht="16.5" customHeight="1">
      <c r="A3035" s="2" t="s">
        <v>13</v>
      </c>
      <c r="B3035" s="10">
        <v>8091.6</v>
      </c>
      <c r="C3035" s="2" t="s">
        <v>11758</v>
      </c>
      <c r="D3035" s="2" t="s">
        <v>12</v>
      </c>
      <c r="E3035" s="9" t="s">
        <v>11781</v>
      </c>
      <c r="F3035" s="2" t="s">
        <v>11760</v>
      </c>
      <c r="G3035" s="2" t="s">
        <v>5</v>
      </c>
      <c r="H3035" s="2" t="s">
        <v>3901</v>
      </c>
      <c r="I3035" s="10">
        <v>9079.1</v>
      </c>
      <c r="J3035" s="2" t="s">
        <v>2336</v>
      </c>
      <c r="K3035" s="2" t="s">
        <v>2336</v>
      </c>
      <c r="L3035" s="2" t="s">
        <v>2336</v>
      </c>
      <c r="M3035" s="2" t="s">
        <v>2336</v>
      </c>
      <c r="N3035" s="2" t="s">
        <v>10229</v>
      </c>
    </row>
    <row r="3036" spans="1:14" ht="16.5" customHeight="1">
      <c r="A3036" s="2" t="s">
        <v>13</v>
      </c>
      <c r="B3036" s="4">
        <v>10000</v>
      </c>
      <c r="C3036" s="2" t="s">
        <v>11782</v>
      </c>
      <c r="D3036" s="2" t="s">
        <v>12</v>
      </c>
      <c r="E3036" s="9" t="s">
        <v>11783</v>
      </c>
      <c r="F3036" s="2" t="s">
        <v>11784</v>
      </c>
      <c r="G3036" s="2" t="s">
        <v>5</v>
      </c>
      <c r="H3036" s="2" t="s">
        <v>3901</v>
      </c>
      <c r="I3036" s="4">
        <v>10000</v>
      </c>
      <c r="J3036" s="2" t="s">
        <v>2336</v>
      </c>
      <c r="K3036" s="2" t="s">
        <v>2336</v>
      </c>
      <c r="L3036" s="2" t="s">
        <v>2336</v>
      </c>
      <c r="M3036" s="2" t="s">
        <v>2336</v>
      </c>
      <c r="N3036" s="2" t="s">
        <v>30</v>
      </c>
    </row>
    <row r="3037" spans="1:14" ht="16.5" customHeight="1">
      <c r="A3037" s="2" t="s">
        <v>4306</v>
      </c>
      <c r="B3037" s="4">
        <v>27120</v>
      </c>
      <c r="C3037" s="2" t="s">
        <v>11785</v>
      </c>
      <c r="D3037" s="2" t="s">
        <v>11</v>
      </c>
      <c r="E3037" s="9" t="s">
        <v>11786</v>
      </c>
      <c r="F3037" s="2" t="s">
        <v>11787</v>
      </c>
      <c r="G3037" s="2" t="s">
        <v>5</v>
      </c>
      <c r="H3037" s="2" t="s">
        <v>3901</v>
      </c>
      <c r="I3037" s="4">
        <v>27120</v>
      </c>
      <c r="J3037" s="2" t="s">
        <v>2336</v>
      </c>
      <c r="K3037" s="2" t="s">
        <v>2336</v>
      </c>
      <c r="L3037" s="2" t="s">
        <v>2336</v>
      </c>
      <c r="M3037" s="2" t="s">
        <v>2336</v>
      </c>
      <c r="N3037" s="2" t="s">
        <v>10229</v>
      </c>
    </row>
    <row r="3038" spans="1:14" ht="16.5" customHeight="1">
      <c r="A3038" s="2" t="s">
        <v>16</v>
      </c>
      <c r="B3038" s="10">
        <v>957274.78</v>
      </c>
      <c r="C3038" s="2" t="s">
        <v>11788</v>
      </c>
      <c r="D3038" s="2" t="s">
        <v>12</v>
      </c>
      <c r="E3038" s="9" t="s">
        <v>11789</v>
      </c>
      <c r="F3038" s="2" t="s">
        <v>11790</v>
      </c>
      <c r="G3038" s="2" t="s">
        <v>5</v>
      </c>
      <c r="H3038" s="2" t="s">
        <v>3901</v>
      </c>
      <c r="I3038" s="10">
        <v>983002.25</v>
      </c>
      <c r="J3038" s="2" t="s">
        <v>2336</v>
      </c>
      <c r="K3038" s="2" t="s">
        <v>2336</v>
      </c>
      <c r="L3038" s="2" t="s">
        <v>2336</v>
      </c>
      <c r="M3038" s="2" t="s">
        <v>2336</v>
      </c>
      <c r="N3038" s="2" t="s">
        <v>10229</v>
      </c>
    </row>
    <row r="3039" spans="1:14" ht="16.5" customHeight="1">
      <c r="A3039" s="2" t="s">
        <v>16</v>
      </c>
      <c r="B3039" s="4">
        <v>0</v>
      </c>
      <c r="C3039" s="2" t="s">
        <v>11322</v>
      </c>
      <c r="D3039" s="2" t="s">
        <v>12</v>
      </c>
      <c r="E3039" s="9" t="s">
        <v>11791</v>
      </c>
      <c r="F3039" s="2" t="s">
        <v>11324</v>
      </c>
      <c r="G3039" s="2" t="s">
        <v>5</v>
      </c>
      <c r="H3039" s="2" t="s">
        <v>2335</v>
      </c>
      <c r="I3039" s="4">
        <v>0</v>
      </c>
      <c r="J3039" s="2" t="s">
        <v>2336</v>
      </c>
      <c r="K3039" s="2" t="s">
        <v>2336</v>
      </c>
      <c r="L3039" s="2" t="s">
        <v>2336</v>
      </c>
      <c r="M3039" s="2" t="s">
        <v>2336</v>
      </c>
      <c r="N3039" s="2" t="s">
        <v>10229</v>
      </c>
    </row>
    <row r="3040" spans="1:14" ht="16.5" customHeight="1">
      <c r="A3040" s="2" t="s">
        <v>16</v>
      </c>
      <c r="B3040" s="4">
        <v>0</v>
      </c>
      <c r="C3040" s="2" t="s">
        <v>11325</v>
      </c>
      <c r="D3040" s="2" t="s">
        <v>12</v>
      </c>
      <c r="E3040" s="9" t="s">
        <v>11792</v>
      </c>
      <c r="F3040" s="2" t="s">
        <v>11327</v>
      </c>
      <c r="G3040" s="2" t="s">
        <v>5</v>
      </c>
      <c r="H3040" s="2" t="s">
        <v>2335</v>
      </c>
      <c r="I3040" s="4">
        <v>0</v>
      </c>
      <c r="J3040" s="2" t="s">
        <v>2336</v>
      </c>
      <c r="K3040" s="2" t="s">
        <v>2336</v>
      </c>
      <c r="L3040" s="2" t="s">
        <v>2336</v>
      </c>
      <c r="M3040" s="2" t="s">
        <v>2336</v>
      </c>
      <c r="N3040" s="2" t="s">
        <v>10229</v>
      </c>
    </row>
    <row r="3041" spans="1:14" ht="16.5" customHeight="1">
      <c r="A3041" s="2" t="s">
        <v>16</v>
      </c>
      <c r="B3041" s="4">
        <v>0</v>
      </c>
      <c r="C3041" s="2" t="s">
        <v>11322</v>
      </c>
      <c r="D3041" s="2" t="s">
        <v>12</v>
      </c>
      <c r="E3041" s="9" t="s">
        <v>11793</v>
      </c>
      <c r="F3041" s="2" t="s">
        <v>11324</v>
      </c>
      <c r="G3041" s="2" t="s">
        <v>5</v>
      </c>
      <c r="H3041" s="2" t="s">
        <v>2335</v>
      </c>
      <c r="I3041" s="4">
        <v>0</v>
      </c>
      <c r="J3041" s="2" t="s">
        <v>2336</v>
      </c>
      <c r="K3041" s="2" t="s">
        <v>2336</v>
      </c>
      <c r="L3041" s="2" t="s">
        <v>2336</v>
      </c>
      <c r="M3041" s="2" t="s">
        <v>2336</v>
      </c>
      <c r="N3041" s="2" t="s">
        <v>10229</v>
      </c>
    </row>
    <row r="3042" spans="1:14" ht="16.5" customHeight="1">
      <c r="A3042" s="2" t="s">
        <v>16</v>
      </c>
      <c r="B3042" s="4">
        <v>0</v>
      </c>
      <c r="C3042" s="2" t="s">
        <v>11794</v>
      </c>
      <c r="D3042" s="2" t="s">
        <v>12</v>
      </c>
      <c r="E3042" s="9" t="s">
        <v>11795</v>
      </c>
      <c r="F3042" s="2" t="s">
        <v>11796</v>
      </c>
      <c r="G3042" s="2" t="s">
        <v>5</v>
      </c>
      <c r="H3042" s="2" t="s">
        <v>2335</v>
      </c>
      <c r="I3042" s="4">
        <v>0</v>
      </c>
      <c r="J3042" s="2" t="s">
        <v>2336</v>
      </c>
      <c r="K3042" s="2" t="s">
        <v>2336</v>
      </c>
      <c r="L3042" s="2" t="s">
        <v>2336</v>
      </c>
      <c r="M3042" s="2" t="s">
        <v>2336</v>
      </c>
      <c r="N3042" s="2" t="s">
        <v>10229</v>
      </c>
    </row>
    <row r="3043" spans="1:14" ht="16.5" customHeight="1">
      <c r="A3043" s="2" t="s">
        <v>16</v>
      </c>
      <c r="B3043" s="4">
        <v>0</v>
      </c>
      <c r="C3043" s="2" t="s">
        <v>11794</v>
      </c>
      <c r="D3043" s="2" t="s">
        <v>12</v>
      </c>
      <c r="E3043" s="9" t="s">
        <v>11797</v>
      </c>
      <c r="F3043" s="2" t="s">
        <v>11796</v>
      </c>
      <c r="G3043" s="2" t="s">
        <v>5</v>
      </c>
      <c r="H3043" s="2" t="s">
        <v>2335</v>
      </c>
      <c r="I3043" s="4">
        <v>0</v>
      </c>
      <c r="J3043" s="2" t="s">
        <v>2336</v>
      </c>
      <c r="K3043" s="2" t="s">
        <v>2336</v>
      </c>
      <c r="L3043" s="2" t="s">
        <v>2336</v>
      </c>
      <c r="M3043" s="2" t="s">
        <v>2336</v>
      </c>
      <c r="N3043" s="2" t="s">
        <v>10229</v>
      </c>
    </row>
    <row r="3044" spans="1:14" ht="16.5" customHeight="1">
      <c r="A3044" s="2" t="s">
        <v>16</v>
      </c>
      <c r="B3044" s="4">
        <v>0</v>
      </c>
      <c r="C3044" s="2" t="s">
        <v>11794</v>
      </c>
      <c r="D3044" s="2" t="s">
        <v>12</v>
      </c>
      <c r="E3044" s="9" t="s">
        <v>11798</v>
      </c>
      <c r="F3044" s="2" t="s">
        <v>11796</v>
      </c>
      <c r="G3044" s="2" t="s">
        <v>5</v>
      </c>
      <c r="H3044" s="2" t="s">
        <v>2335</v>
      </c>
      <c r="I3044" s="4">
        <v>0</v>
      </c>
      <c r="J3044" s="2" t="s">
        <v>2336</v>
      </c>
      <c r="K3044" s="2" t="s">
        <v>2336</v>
      </c>
      <c r="L3044" s="2" t="s">
        <v>2336</v>
      </c>
      <c r="M3044" s="2" t="s">
        <v>2336</v>
      </c>
      <c r="N3044" s="2" t="s">
        <v>10229</v>
      </c>
    </row>
    <row r="3045" spans="1:14" ht="16.5" customHeight="1">
      <c r="A3045" s="2" t="s">
        <v>4306</v>
      </c>
      <c r="B3045" s="4">
        <v>139594</v>
      </c>
      <c r="C3045" s="2" t="s">
        <v>11799</v>
      </c>
      <c r="D3045" s="2" t="s">
        <v>12</v>
      </c>
      <c r="E3045" s="9" t="s">
        <v>11800</v>
      </c>
      <c r="F3045" s="2" t="s">
        <v>11801</v>
      </c>
      <c r="G3045" s="2" t="s">
        <v>5</v>
      </c>
      <c r="H3045" s="2" t="s">
        <v>3901</v>
      </c>
      <c r="I3045" s="4">
        <v>139594</v>
      </c>
      <c r="J3045" s="2" t="s">
        <v>2336</v>
      </c>
      <c r="K3045" s="2" t="s">
        <v>2336</v>
      </c>
      <c r="L3045" s="2" t="s">
        <v>2336</v>
      </c>
      <c r="M3045" s="2" t="s">
        <v>2336</v>
      </c>
      <c r="N3045" s="2" t="s">
        <v>10229</v>
      </c>
    </row>
    <row r="3046" spans="1:14" ht="16.5" customHeight="1">
      <c r="A3046" s="2" t="s">
        <v>17</v>
      </c>
      <c r="B3046" s="4">
        <v>543750</v>
      </c>
      <c r="C3046" s="2" t="s">
        <v>11802</v>
      </c>
      <c r="D3046" s="2" t="s">
        <v>11</v>
      </c>
      <c r="E3046" s="9" t="s">
        <v>11803</v>
      </c>
      <c r="F3046" s="2" t="s">
        <v>11804</v>
      </c>
      <c r="G3046" s="2" t="s">
        <v>5</v>
      </c>
      <c r="H3046" s="2" t="s">
        <v>3901</v>
      </c>
      <c r="I3046" s="4">
        <v>543750</v>
      </c>
      <c r="J3046" s="2" t="s">
        <v>4266</v>
      </c>
      <c r="K3046" s="2" t="s">
        <v>4267</v>
      </c>
      <c r="L3046" s="2" t="s">
        <v>4268</v>
      </c>
      <c r="M3046" s="2" t="s">
        <v>3910</v>
      </c>
      <c r="N3046" s="2" t="s">
        <v>10229</v>
      </c>
    </row>
    <row r="3047" spans="1:14" ht="16.5" customHeight="1">
      <c r="A3047" s="2" t="s">
        <v>17</v>
      </c>
      <c r="B3047" s="10">
        <v>26426.39</v>
      </c>
      <c r="C3047" s="2" t="s">
        <v>10548</v>
      </c>
      <c r="D3047" s="2" t="s">
        <v>12</v>
      </c>
      <c r="E3047" s="9" t="s">
        <v>11805</v>
      </c>
      <c r="F3047" s="2" t="s">
        <v>11806</v>
      </c>
      <c r="G3047" s="2" t="s">
        <v>5</v>
      </c>
      <c r="H3047" s="2" t="s">
        <v>3901</v>
      </c>
      <c r="I3047" s="4">
        <v>27104</v>
      </c>
      <c r="J3047" s="2" t="s">
        <v>4266</v>
      </c>
      <c r="K3047" s="2" t="s">
        <v>4267</v>
      </c>
      <c r="L3047" s="2" t="s">
        <v>4478</v>
      </c>
      <c r="M3047" s="2" t="s">
        <v>4663</v>
      </c>
      <c r="N3047" s="2" t="s">
        <v>10229</v>
      </c>
    </row>
    <row r="3048" spans="1:14" ht="16.5" customHeight="1">
      <c r="A3048" s="2" t="s">
        <v>17</v>
      </c>
      <c r="B3048" s="10">
        <v>50820.02</v>
      </c>
      <c r="C3048" s="2" t="s">
        <v>10548</v>
      </c>
      <c r="D3048" s="2" t="s">
        <v>12</v>
      </c>
      <c r="E3048" s="9" t="s">
        <v>11807</v>
      </c>
      <c r="F3048" s="2" t="s">
        <v>11806</v>
      </c>
      <c r="G3048" s="2" t="s">
        <v>5</v>
      </c>
      <c r="H3048" s="2" t="s">
        <v>3901</v>
      </c>
      <c r="I3048" s="4">
        <v>57596</v>
      </c>
      <c r="J3048" s="2" t="s">
        <v>4266</v>
      </c>
      <c r="K3048" s="2" t="s">
        <v>4267</v>
      </c>
      <c r="L3048" s="2" t="s">
        <v>4478</v>
      </c>
      <c r="M3048" s="2" t="s">
        <v>4663</v>
      </c>
      <c r="N3048" s="2" t="s">
        <v>10229</v>
      </c>
    </row>
    <row r="3049" spans="1:14" ht="16.5" customHeight="1">
      <c r="A3049" s="2" t="s">
        <v>17</v>
      </c>
      <c r="B3049" s="10">
        <v>264264.01</v>
      </c>
      <c r="C3049" s="2" t="s">
        <v>10548</v>
      </c>
      <c r="D3049" s="2" t="s">
        <v>12</v>
      </c>
      <c r="E3049" s="9" t="s">
        <v>11808</v>
      </c>
      <c r="F3049" s="2" t="s">
        <v>11806</v>
      </c>
      <c r="G3049" s="2" t="s">
        <v>5</v>
      </c>
      <c r="H3049" s="2" t="s">
        <v>3901</v>
      </c>
      <c r="I3049" s="4">
        <v>338800</v>
      </c>
      <c r="J3049" s="2" t="s">
        <v>4266</v>
      </c>
      <c r="K3049" s="2" t="s">
        <v>4267</v>
      </c>
      <c r="L3049" s="2" t="s">
        <v>4478</v>
      </c>
      <c r="M3049" s="2" t="s">
        <v>4663</v>
      </c>
      <c r="N3049" s="2" t="s">
        <v>10229</v>
      </c>
    </row>
    <row r="3050" spans="1:14" ht="16.5" customHeight="1">
      <c r="A3050" s="2" t="s">
        <v>17</v>
      </c>
      <c r="B3050" s="10">
        <v>24732.400000000001</v>
      </c>
      <c r="C3050" s="2" t="s">
        <v>10548</v>
      </c>
      <c r="D3050" s="2" t="s">
        <v>12</v>
      </c>
      <c r="E3050" s="9" t="s">
        <v>11809</v>
      </c>
      <c r="F3050" s="2" t="s">
        <v>11806</v>
      </c>
      <c r="G3050" s="2" t="s">
        <v>5</v>
      </c>
      <c r="H3050" s="2" t="s">
        <v>3901</v>
      </c>
      <c r="I3050" s="10">
        <v>28120.400000000001</v>
      </c>
      <c r="J3050" s="2" t="s">
        <v>4266</v>
      </c>
      <c r="K3050" s="2" t="s">
        <v>4267</v>
      </c>
      <c r="L3050" s="2" t="s">
        <v>4478</v>
      </c>
      <c r="M3050" s="2" t="s">
        <v>4663</v>
      </c>
      <c r="N3050" s="2" t="s">
        <v>10229</v>
      </c>
    </row>
    <row r="3051" spans="1:14" ht="16.5" customHeight="1">
      <c r="A3051" s="2" t="s">
        <v>14</v>
      </c>
      <c r="B3051" s="4">
        <v>125840</v>
      </c>
      <c r="C3051" s="2" t="s">
        <v>11810</v>
      </c>
      <c r="D3051" s="2" t="s">
        <v>12</v>
      </c>
      <c r="E3051" s="9" t="s">
        <v>11811</v>
      </c>
      <c r="F3051" s="2" t="s">
        <v>11812</v>
      </c>
      <c r="G3051" s="2" t="s">
        <v>5</v>
      </c>
      <c r="H3051" s="2" t="s">
        <v>3901</v>
      </c>
      <c r="I3051" s="10">
        <v>144080.75</v>
      </c>
      <c r="J3051" s="2" t="s">
        <v>2336</v>
      </c>
      <c r="K3051" s="2" t="s">
        <v>2336</v>
      </c>
      <c r="L3051" s="2" t="s">
        <v>2336</v>
      </c>
      <c r="M3051" s="2" t="s">
        <v>2336</v>
      </c>
      <c r="N3051" s="2" t="s">
        <v>10229</v>
      </c>
    </row>
    <row r="3052" spans="1:14" ht="16.5" customHeight="1">
      <c r="A3052" s="2" t="s">
        <v>17</v>
      </c>
      <c r="B3052" s="10">
        <v>160160.01</v>
      </c>
      <c r="C3052" s="2" t="s">
        <v>10548</v>
      </c>
      <c r="D3052" s="2" t="s">
        <v>12</v>
      </c>
      <c r="E3052" s="9" t="s">
        <v>11813</v>
      </c>
      <c r="F3052" s="2" t="s">
        <v>11806</v>
      </c>
      <c r="G3052" s="2" t="s">
        <v>5</v>
      </c>
      <c r="H3052" s="2" t="s">
        <v>3901</v>
      </c>
      <c r="I3052" s="4">
        <v>184800</v>
      </c>
      <c r="J3052" s="2" t="s">
        <v>4266</v>
      </c>
      <c r="K3052" s="2" t="s">
        <v>4267</v>
      </c>
      <c r="L3052" s="2" t="s">
        <v>4478</v>
      </c>
      <c r="M3052" s="2" t="s">
        <v>4663</v>
      </c>
      <c r="N3052" s="2" t="s">
        <v>10229</v>
      </c>
    </row>
    <row r="3053" spans="1:14" ht="16.5" customHeight="1">
      <c r="A3053" s="2" t="s">
        <v>17</v>
      </c>
      <c r="B3053" s="10">
        <v>8579.99</v>
      </c>
      <c r="C3053" s="2" t="s">
        <v>10548</v>
      </c>
      <c r="D3053" s="2" t="s">
        <v>12</v>
      </c>
      <c r="E3053" s="9" t="s">
        <v>11814</v>
      </c>
      <c r="F3053" s="2" t="s">
        <v>11806</v>
      </c>
      <c r="G3053" s="2" t="s">
        <v>5</v>
      </c>
      <c r="H3053" s="2" t="s">
        <v>3901</v>
      </c>
      <c r="I3053" s="4">
        <v>8646</v>
      </c>
      <c r="J3053" s="2" t="s">
        <v>4266</v>
      </c>
      <c r="K3053" s="2" t="s">
        <v>4267</v>
      </c>
      <c r="L3053" s="2" t="s">
        <v>4478</v>
      </c>
      <c r="M3053" s="2" t="s">
        <v>4663</v>
      </c>
      <c r="N3053" s="2" t="s">
        <v>10229</v>
      </c>
    </row>
    <row r="3054" spans="1:14" ht="16.5" customHeight="1">
      <c r="A3054" s="2" t="s">
        <v>17</v>
      </c>
      <c r="B3054" s="4">
        <v>6600</v>
      </c>
      <c r="C3054" s="2" t="s">
        <v>10548</v>
      </c>
      <c r="D3054" s="2" t="s">
        <v>12</v>
      </c>
      <c r="E3054" s="9" t="s">
        <v>11815</v>
      </c>
      <c r="F3054" s="2" t="s">
        <v>11806</v>
      </c>
      <c r="G3054" s="2" t="s">
        <v>5</v>
      </c>
      <c r="H3054" s="2" t="s">
        <v>3901</v>
      </c>
      <c r="I3054" s="4">
        <v>11132</v>
      </c>
      <c r="J3054" s="2" t="s">
        <v>4266</v>
      </c>
      <c r="K3054" s="2" t="s">
        <v>4267</v>
      </c>
      <c r="L3054" s="2" t="s">
        <v>4478</v>
      </c>
      <c r="M3054" s="2" t="s">
        <v>4663</v>
      </c>
      <c r="N3054" s="2" t="s">
        <v>10229</v>
      </c>
    </row>
    <row r="3055" spans="1:14" ht="16.5" customHeight="1">
      <c r="A3055" s="2" t="s">
        <v>17</v>
      </c>
      <c r="B3055" s="10">
        <v>10560.01</v>
      </c>
      <c r="C3055" s="2" t="s">
        <v>10548</v>
      </c>
      <c r="D3055" s="2" t="s">
        <v>12</v>
      </c>
      <c r="E3055" s="9" t="s">
        <v>11816</v>
      </c>
      <c r="F3055" s="2" t="s">
        <v>11806</v>
      </c>
      <c r="G3055" s="2" t="s">
        <v>5</v>
      </c>
      <c r="H3055" s="2" t="s">
        <v>3901</v>
      </c>
      <c r="I3055" s="4">
        <v>16456</v>
      </c>
      <c r="J3055" s="2" t="s">
        <v>4266</v>
      </c>
      <c r="K3055" s="2" t="s">
        <v>4267</v>
      </c>
      <c r="L3055" s="2" t="s">
        <v>4478</v>
      </c>
      <c r="M3055" s="2" t="s">
        <v>4663</v>
      </c>
      <c r="N3055" s="2" t="s">
        <v>10229</v>
      </c>
    </row>
    <row r="3056" spans="1:14" ht="16.5" customHeight="1">
      <c r="A3056" s="2" t="s">
        <v>16</v>
      </c>
      <c r="B3056" s="4">
        <v>0</v>
      </c>
      <c r="C3056" s="2" t="s">
        <v>11496</v>
      </c>
      <c r="D3056" s="2" t="s">
        <v>12</v>
      </c>
      <c r="E3056" s="9" t="s">
        <v>11817</v>
      </c>
      <c r="F3056" s="2" t="s">
        <v>11498</v>
      </c>
      <c r="G3056" s="2" t="s">
        <v>5</v>
      </c>
      <c r="H3056" s="2" t="s">
        <v>2335</v>
      </c>
      <c r="I3056" s="4">
        <v>0</v>
      </c>
      <c r="J3056" s="2" t="s">
        <v>2336</v>
      </c>
      <c r="K3056" s="2" t="s">
        <v>2336</v>
      </c>
      <c r="L3056" s="2" t="s">
        <v>2336</v>
      </c>
      <c r="M3056" s="2" t="s">
        <v>2336</v>
      </c>
      <c r="N3056" s="2" t="s">
        <v>10229</v>
      </c>
    </row>
    <row r="3057" spans="1:14" ht="16.5" customHeight="1">
      <c r="A3057" s="2" t="s">
        <v>16</v>
      </c>
      <c r="B3057" s="4">
        <v>0</v>
      </c>
      <c r="C3057" s="2" t="s">
        <v>11496</v>
      </c>
      <c r="D3057" s="2" t="s">
        <v>12</v>
      </c>
      <c r="E3057" s="9" t="s">
        <v>11818</v>
      </c>
      <c r="F3057" s="2" t="s">
        <v>11498</v>
      </c>
      <c r="G3057" s="2" t="s">
        <v>5</v>
      </c>
      <c r="H3057" s="2" t="s">
        <v>2335</v>
      </c>
      <c r="I3057" s="4">
        <v>0</v>
      </c>
      <c r="J3057" s="2" t="s">
        <v>2336</v>
      </c>
      <c r="K3057" s="2" t="s">
        <v>2336</v>
      </c>
      <c r="L3057" s="2" t="s">
        <v>2336</v>
      </c>
      <c r="M3057" s="2" t="s">
        <v>2336</v>
      </c>
      <c r="N3057" s="2" t="s">
        <v>10229</v>
      </c>
    </row>
    <row r="3058" spans="1:14" ht="16.5" customHeight="1">
      <c r="A3058" s="2" t="s">
        <v>16</v>
      </c>
      <c r="B3058" s="4">
        <v>0</v>
      </c>
      <c r="C3058" s="2" t="s">
        <v>11496</v>
      </c>
      <c r="D3058" s="2" t="s">
        <v>12</v>
      </c>
      <c r="E3058" s="9" t="s">
        <v>11819</v>
      </c>
      <c r="F3058" s="2" t="s">
        <v>11498</v>
      </c>
      <c r="G3058" s="2" t="s">
        <v>5</v>
      </c>
      <c r="H3058" s="2" t="s">
        <v>2335</v>
      </c>
      <c r="I3058" s="4">
        <v>0</v>
      </c>
      <c r="J3058" s="2" t="s">
        <v>2336</v>
      </c>
      <c r="K3058" s="2" t="s">
        <v>2336</v>
      </c>
      <c r="L3058" s="2" t="s">
        <v>2336</v>
      </c>
      <c r="M3058" s="2" t="s">
        <v>2336</v>
      </c>
      <c r="N3058" s="2" t="s">
        <v>10229</v>
      </c>
    </row>
    <row r="3059" spans="1:14" ht="16.5" customHeight="1">
      <c r="A3059" s="2" t="s">
        <v>16</v>
      </c>
      <c r="B3059" s="4">
        <v>0</v>
      </c>
      <c r="C3059" s="2" t="s">
        <v>11496</v>
      </c>
      <c r="D3059" s="2" t="s">
        <v>12</v>
      </c>
      <c r="E3059" s="9" t="s">
        <v>11820</v>
      </c>
      <c r="F3059" s="2" t="s">
        <v>11498</v>
      </c>
      <c r="G3059" s="2" t="s">
        <v>5</v>
      </c>
      <c r="H3059" s="2" t="s">
        <v>2335</v>
      </c>
      <c r="I3059" s="4">
        <v>0</v>
      </c>
      <c r="J3059" s="2" t="s">
        <v>2336</v>
      </c>
      <c r="K3059" s="2" t="s">
        <v>2336</v>
      </c>
      <c r="L3059" s="2" t="s">
        <v>2336</v>
      </c>
      <c r="M3059" s="2" t="s">
        <v>2336</v>
      </c>
      <c r="N3059" s="2" t="s">
        <v>10229</v>
      </c>
    </row>
    <row r="3060" spans="1:14" ht="16.5" customHeight="1">
      <c r="A3060" s="2" t="s">
        <v>16</v>
      </c>
      <c r="B3060" s="4">
        <v>203544</v>
      </c>
      <c r="C3060" s="2" t="s">
        <v>11821</v>
      </c>
      <c r="D3060" s="2" t="s">
        <v>11</v>
      </c>
      <c r="E3060" s="9" t="s">
        <v>11822</v>
      </c>
      <c r="F3060" s="2" t="s">
        <v>11823</v>
      </c>
      <c r="G3060" s="2" t="s">
        <v>5</v>
      </c>
      <c r="H3060" s="2" t="s">
        <v>3901</v>
      </c>
      <c r="I3060" s="4">
        <v>205920</v>
      </c>
      <c r="J3060" s="2" t="s">
        <v>2336</v>
      </c>
      <c r="K3060" s="2" t="s">
        <v>2336</v>
      </c>
      <c r="L3060" s="2" t="s">
        <v>2336</v>
      </c>
      <c r="M3060" s="2" t="s">
        <v>2336</v>
      </c>
      <c r="N3060" s="2" t="s">
        <v>10229</v>
      </c>
    </row>
    <row r="3061" spans="1:14" ht="16.5" customHeight="1">
      <c r="A3061" s="2" t="s">
        <v>16</v>
      </c>
      <c r="B3061" s="4">
        <v>0</v>
      </c>
      <c r="C3061" s="2" t="s">
        <v>11496</v>
      </c>
      <c r="D3061" s="2" t="s">
        <v>12</v>
      </c>
      <c r="E3061" s="9" t="s">
        <v>11824</v>
      </c>
      <c r="F3061" s="2" t="s">
        <v>11498</v>
      </c>
      <c r="G3061" s="2" t="s">
        <v>5</v>
      </c>
      <c r="H3061" s="2" t="s">
        <v>2335</v>
      </c>
      <c r="I3061" s="4">
        <v>0</v>
      </c>
      <c r="J3061" s="2" t="s">
        <v>2336</v>
      </c>
      <c r="K3061" s="2" t="s">
        <v>2336</v>
      </c>
      <c r="L3061" s="2" t="s">
        <v>2336</v>
      </c>
      <c r="M3061" s="2" t="s">
        <v>2336</v>
      </c>
      <c r="N3061" s="2" t="s">
        <v>10229</v>
      </c>
    </row>
    <row r="3062" spans="1:14" ht="16.5" customHeight="1">
      <c r="A3062" s="2" t="s">
        <v>16</v>
      </c>
      <c r="B3062" s="4">
        <v>0</v>
      </c>
      <c r="C3062" s="2" t="s">
        <v>11496</v>
      </c>
      <c r="D3062" s="2" t="s">
        <v>12</v>
      </c>
      <c r="E3062" s="9" t="s">
        <v>11825</v>
      </c>
      <c r="F3062" s="2" t="s">
        <v>11498</v>
      </c>
      <c r="G3062" s="2" t="s">
        <v>5</v>
      </c>
      <c r="H3062" s="2" t="s">
        <v>2335</v>
      </c>
      <c r="I3062" s="4">
        <v>0</v>
      </c>
      <c r="J3062" s="2" t="s">
        <v>2336</v>
      </c>
      <c r="K3062" s="2" t="s">
        <v>2336</v>
      </c>
      <c r="L3062" s="2" t="s">
        <v>2336</v>
      </c>
      <c r="M3062" s="2" t="s">
        <v>2336</v>
      </c>
      <c r="N3062" s="2" t="s">
        <v>10229</v>
      </c>
    </row>
    <row r="3063" spans="1:14" ht="16.5" customHeight="1">
      <c r="A3063" s="2" t="s">
        <v>16</v>
      </c>
      <c r="B3063" s="4">
        <v>0</v>
      </c>
      <c r="C3063" s="2" t="s">
        <v>11496</v>
      </c>
      <c r="D3063" s="2" t="s">
        <v>12</v>
      </c>
      <c r="E3063" s="9" t="s">
        <v>11826</v>
      </c>
      <c r="F3063" s="2" t="s">
        <v>11498</v>
      </c>
      <c r="G3063" s="2" t="s">
        <v>5</v>
      </c>
      <c r="H3063" s="2" t="s">
        <v>2335</v>
      </c>
      <c r="I3063" s="4">
        <v>0</v>
      </c>
      <c r="J3063" s="2" t="s">
        <v>2336</v>
      </c>
      <c r="K3063" s="2" t="s">
        <v>2336</v>
      </c>
      <c r="L3063" s="2" t="s">
        <v>2336</v>
      </c>
      <c r="M3063" s="2" t="s">
        <v>2336</v>
      </c>
      <c r="N3063" s="2" t="s">
        <v>10229</v>
      </c>
    </row>
    <row r="3064" spans="1:14" ht="16.5" customHeight="1">
      <c r="A3064" s="2" t="s">
        <v>16</v>
      </c>
      <c r="B3064" s="4">
        <v>0</v>
      </c>
      <c r="C3064" s="2" t="s">
        <v>11794</v>
      </c>
      <c r="D3064" s="2" t="s">
        <v>12</v>
      </c>
      <c r="E3064" s="9" t="s">
        <v>11827</v>
      </c>
      <c r="F3064" s="2" t="s">
        <v>11796</v>
      </c>
      <c r="G3064" s="2" t="s">
        <v>5</v>
      </c>
      <c r="H3064" s="2" t="s">
        <v>2335</v>
      </c>
      <c r="I3064" s="4">
        <v>0</v>
      </c>
      <c r="J3064" s="2" t="s">
        <v>2336</v>
      </c>
      <c r="K3064" s="2" t="s">
        <v>2336</v>
      </c>
      <c r="L3064" s="2" t="s">
        <v>2336</v>
      </c>
      <c r="M3064" s="2" t="s">
        <v>2336</v>
      </c>
      <c r="N3064" s="2" t="s">
        <v>10229</v>
      </c>
    </row>
    <row r="3065" spans="1:14" ht="16.5" customHeight="1">
      <c r="A3065" s="2" t="s">
        <v>16</v>
      </c>
      <c r="B3065" s="4">
        <v>0</v>
      </c>
      <c r="C3065" s="2" t="s">
        <v>11223</v>
      </c>
      <c r="D3065" s="2" t="s">
        <v>12</v>
      </c>
      <c r="E3065" s="9" t="s">
        <v>11828</v>
      </c>
      <c r="F3065" s="2" t="s">
        <v>11225</v>
      </c>
      <c r="G3065" s="2" t="s">
        <v>5</v>
      </c>
      <c r="H3065" s="2" t="s">
        <v>2335</v>
      </c>
      <c r="I3065" s="4">
        <v>0</v>
      </c>
      <c r="J3065" s="2" t="s">
        <v>2336</v>
      </c>
      <c r="K3065" s="2" t="s">
        <v>2336</v>
      </c>
      <c r="L3065" s="2" t="s">
        <v>2336</v>
      </c>
      <c r="M3065" s="2" t="s">
        <v>2336</v>
      </c>
      <c r="N3065" s="2" t="s">
        <v>10229</v>
      </c>
    </row>
    <row r="3066" spans="1:14" ht="16.5" customHeight="1">
      <c r="A3066" s="2" t="s">
        <v>16</v>
      </c>
      <c r="B3066" s="10">
        <v>940315.2</v>
      </c>
      <c r="C3066" s="2" t="s">
        <v>11829</v>
      </c>
      <c r="D3066" s="2" t="s">
        <v>11</v>
      </c>
      <c r="E3066" s="9" t="s">
        <v>11830</v>
      </c>
      <c r="F3066" s="2" t="s">
        <v>11831</v>
      </c>
      <c r="G3066" s="2" t="s">
        <v>5</v>
      </c>
      <c r="H3066" s="2" t="s">
        <v>3901</v>
      </c>
      <c r="I3066" s="10">
        <v>940315.2</v>
      </c>
      <c r="J3066" s="2" t="s">
        <v>2336</v>
      </c>
      <c r="K3066" s="2" t="s">
        <v>2336</v>
      </c>
      <c r="L3066" s="2" t="s">
        <v>2336</v>
      </c>
      <c r="M3066" s="2" t="s">
        <v>2336</v>
      </c>
      <c r="N3066" s="2" t="s">
        <v>10229</v>
      </c>
    </row>
    <row r="3067" spans="1:14" ht="16.5" hidden="1" customHeight="1">
      <c r="A3067" s="2" t="s">
        <v>13</v>
      </c>
      <c r="B3067" s="10">
        <v>112.94</v>
      </c>
      <c r="C3067" s="2" t="s">
        <v>11832</v>
      </c>
      <c r="D3067" s="2" t="s">
        <v>12</v>
      </c>
      <c r="E3067" s="9" t="s">
        <v>11833</v>
      </c>
      <c r="F3067" s="2" t="s">
        <v>2337</v>
      </c>
      <c r="G3067" s="2" t="s">
        <v>6</v>
      </c>
      <c r="H3067" s="2" t="s">
        <v>2335</v>
      </c>
      <c r="I3067" s="10">
        <v>112.94</v>
      </c>
      <c r="J3067" s="2" t="s">
        <v>2336</v>
      </c>
      <c r="K3067" s="2" t="s">
        <v>2336</v>
      </c>
      <c r="L3067" s="2" t="s">
        <v>2336</v>
      </c>
      <c r="M3067" s="2" t="s">
        <v>2336</v>
      </c>
      <c r="N3067" s="2" t="s">
        <v>2332</v>
      </c>
    </row>
    <row r="3068" spans="1:14" ht="16.5" hidden="1" customHeight="1">
      <c r="A3068" s="2" t="s">
        <v>13</v>
      </c>
      <c r="B3068" s="10">
        <v>374.37</v>
      </c>
      <c r="C3068" s="2" t="s">
        <v>11834</v>
      </c>
      <c r="D3068" s="2" t="s">
        <v>12</v>
      </c>
      <c r="E3068" s="9" t="s">
        <v>11835</v>
      </c>
      <c r="F3068" s="2" t="s">
        <v>2337</v>
      </c>
      <c r="G3068" s="2" t="s">
        <v>6</v>
      </c>
      <c r="H3068" s="2" t="s">
        <v>2335</v>
      </c>
      <c r="I3068" s="10">
        <v>374.37</v>
      </c>
      <c r="J3068" s="2" t="s">
        <v>2336</v>
      </c>
      <c r="K3068" s="2" t="s">
        <v>2336</v>
      </c>
      <c r="L3068" s="2" t="s">
        <v>2336</v>
      </c>
      <c r="M3068" s="2" t="s">
        <v>2336</v>
      </c>
      <c r="N3068" s="2" t="s">
        <v>2332</v>
      </c>
    </row>
    <row r="3069" spans="1:14" ht="16.5" hidden="1" customHeight="1">
      <c r="A3069" s="2" t="s">
        <v>13</v>
      </c>
      <c r="B3069" s="10">
        <v>338.82</v>
      </c>
      <c r="C3069" s="2" t="s">
        <v>11836</v>
      </c>
      <c r="D3069" s="2" t="s">
        <v>12</v>
      </c>
      <c r="E3069" s="9" t="s">
        <v>11837</v>
      </c>
      <c r="F3069" s="2" t="s">
        <v>2337</v>
      </c>
      <c r="G3069" s="2" t="s">
        <v>6</v>
      </c>
      <c r="H3069" s="2" t="s">
        <v>2335</v>
      </c>
      <c r="I3069" s="10">
        <v>338.82</v>
      </c>
      <c r="J3069" s="2" t="s">
        <v>2336</v>
      </c>
      <c r="K3069" s="2" t="s">
        <v>2336</v>
      </c>
      <c r="L3069" s="2" t="s">
        <v>2336</v>
      </c>
      <c r="M3069" s="2" t="s">
        <v>2336</v>
      </c>
      <c r="N3069" s="2" t="s">
        <v>2332</v>
      </c>
    </row>
    <row r="3070" spans="1:14" ht="16.5" hidden="1" customHeight="1">
      <c r="A3070" s="2" t="s">
        <v>13</v>
      </c>
      <c r="B3070" s="10">
        <v>50.82</v>
      </c>
      <c r="C3070" s="2" t="s">
        <v>2483</v>
      </c>
      <c r="D3070" s="2" t="s">
        <v>12</v>
      </c>
      <c r="E3070" s="9" t="s">
        <v>11838</v>
      </c>
      <c r="F3070" s="2" t="s">
        <v>2337</v>
      </c>
      <c r="G3070" s="2" t="s">
        <v>6</v>
      </c>
      <c r="H3070" s="2" t="s">
        <v>2335</v>
      </c>
      <c r="I3070" s="10">
        <v>50.82</v>
      </c>
      <c r="J3070" s="2" t="s">
        <v>2336</v>
      </c>
      <c r="K3070" s="2" t="s">
        <v>2336</v>
      </c>
      <c r="L3070" s="2" t="s">
        <v>2336</v>
      </c>
      <c r="M3070" s="2" t="s">
        <v>2336</v>
      </c>
      <c r="N3070" s="2" t="s">
        <v>2332</v>
      </c>
    </row>
    <row r="3071" spans="1:14" ht="16.5" hidden="1" customHeight="1">
      <c r="A3071" s="2" t="s">
        <v>13</v>
      </c>
      <c r="B3071" s="10">
        <v>41.29</v>
      </c>
      <c r="C3071" s="2" t="s">
        <v>11839</v>
      </c>
      <c r="D3071" s="2" t="s">
        <v>12</v>
      </c>
      <c r="E3071" s="9" t="s">
        <v>11840</v>
      </c>
      <c r="F3071" s="2" t="s">
        <v>2337</v>
      </c>
      <c r="G3071" s="2" t="s">
        <v>6</v>
      </c>
      <c r="H3071" s="2" t="s">
        <v>2335</v>
      </c>
      <c r="I3071" s="10">
        <v>41.29</v>
      </c>
      <c r="J3071" s="2" t="s">
        <v>2336</v>
      </c>
      <c r="K3071" s="2" t="s">
        <v>2336</v>
      </c>
      <c r="L3071" s="2" t="s">
        <v>2336</v>
      </c>
      <c r="M3071" s="2" t="s">
        <v>2336</v>
      </c>
      <c r="N3071" s="2" t="s">
        <v>2332</v>
      </c>
    </row>
    <row r="3072" spans="1:14" ht="16.5" hidden="1" customHeight="1">
      <c r="A3072" s="2" t="s">
        <v>13</v>
      </c>
      <c r="B3072" s="10">
        <v>1139.76</v>
      </c>
      <c r="C3072" s="2" t="s">
        <v>11841</v>
      </c>
      <c r="D3072" s="2" t="s">
        <v>12</v>
      </c>
      <c r="E3072" s="9" t="s">
        <v>11842</v>
      </c>
      <c r="F3072" s="2" t="s">
        <v>2337</v>
      </c>
      <c r="G3072" s="2" t="s">
        <v>6</v>
      </c>
      <c r="H3072" s="2" t="s">
        <v>2335</v>
      </c>
      <c r="I3072" s="10">
        <v>1139.76</v>
      </c>
      <c r="J3072" s="2" t="s">
        <v>2336</v>
      </c>
      <c r="K3072" s="2" t="s">
        <v>2336</v>
      </c>
      <c r="L3072" s="2" t="s">
        <v>2336</v>
      </c>
      <c r="M3072" s="2" t="s">
        <v>2336</v>
      </c>
      <c r="N3072" s="2" t="s">
        <v>2332</v>
      </c>
    </row>
    <row r="3073" spans="1:14" ht="16.5" hidden="1" customHeight="1">
      <c r="A3073" s="2" t="s">
        <v>13</v>
      </c>
      <c r="B3073" s="10">
        <v>3804.24</v>
      </c>
      <c r="C3073" s="2" t="s">
        <v>11843</v>
      </c>
      <c r="D3073" s="2" t="s">
        <v>12</v>
      </c>
      <c r="E3073" s="9" t="s">
        <v>11844</v>
      </c>
      <c r="F3073" s="2" t="s">
        <v>2337</v>
      </c>
      <c r="G3073" s="2" t="s">
        <v>6</v>
      </c>
      <c r="H3073" s="2" t="s">
        <v>2335</v>
      </c>
      <c r="I3073" s="10">
        <v>3804.24</v>
      </c>
      <c r="J3073" s="2" t="s">
        <v>2336</v>
      </c>
      <c r="K3073" s="2" t="s">
        <v>2336</v>
      </c>
      <c r="L3073" s="2" t="s">
        <v>2336</v>
      </c>
      <c r="M3073" s="2" t="s">
        <v>2336</v>
      </c>
      <c r="N3073" s="2" t="s">
        <v>2332</v>
      </c>
    </row>
    <row r="3074" spans="1:14" ht="16.5" hidden="1" customHeight="1">
      <c r="A3074" s="2" t="s">
        <v>13</v>
      </c>
      <c r="B3074" s="10">
        <v>362.7</v>
      </c>
      <c r="C3074" s="2" t="s">
        <v>11845</v>
      </c>
      <c r="D3074" s="2" t="s">
        <v>11</v>
      </c>
      <c r="E3074" s="9" t="s">
        <v>11846</v>
      </c>
      <c r="F3074" s="2" t="s">
        <v>2337</v>
      </c>
      <c r="G3074" s="2" t="s">
        <v>6</v>
      </c>
      <c r="H3074" s="2" t="s">
        <v>2335</v>
      </c>
      <c r="I3074" s="10">
        <v>362.7</v>
      </c>
      <c r="J3074" s="2" t="s">
        <v>2336</v>
      </c>
      <c r="K3074" s="2" t="s">
        <v>2336</v>
      </c>
      <c r="L3074" s="2" t="s">
        <v>2336</v>
      </c>
      <c r="M3074" s="2" t="s">
        <v>2336</v>
      </c>
      <c r="N3074" s="2" t="s">
        <v>2332</v>
      </c>
    </row>
    <row r="3075" spans="1:14" ht="16.5" hidden="1" customHeight="1">
      <c r="A3075" s="2" t="s">
        <v>13</v>
      </c>
      <c r="B3075" s="10">
        <v>108.9</v>
      </c>
      <c r="C3075" s="2" t="s">
        <v>11847</v>
      </c>
      <c r="D3075" s="2" t="s">
        <v>11</v>
      </c>
      <c r="E3075" s="9" t="s">
        <v>11848</v>
      </c>
      <c r="F3075" s="2" t="s">
        <v>2337</v>
      </c>
      <c r="G3075" s="2" t="s">
        <v>6</v>
      </c>
      <c r="H3075" s="2" t="s">
        <v>2335</v>
      </c>
      <c r="I3075" s="10">
        <v>108.9</v>
      </c>
      <c r="J3075" s="2" t="s">
        <v>2336</v>
      </c>
      <c r="K3075" s="2" t="s">
        <v>2336</v>
      </c>
      <c r="L3075" s="2" t="s">
        <v>2336</v>
      </c>
      <c r="M3075" s="2" t="s">
        <v>2336</v>
      </c>
      <c r="N3075" s="2" t="s">
        <v>2332</v>
      </c>
    </row>
    <row r="3076" spans="1:14" ht="16.5" hidden="1" customHeight="1">
      <c r="A3076" s="2" t="s">
        <v>13</v>
      </c>
      <c r="B3076" s="10">
        <v>951.06</v>
      </c>
      <c r="C3076" s="2" t="s">
        <v>11849</v>
      </c>
      <c r="D3076" s="2" t="s">
        <v>12</v>
      </c>
      <c r="E3076" s="9" t="s">
        <v>11850</v>
      </c>
      <c r="F3076" s="2" t="s">
        <v>2337</v>
      </c>
      <c r="G3076" s="2" t="s">
        <v>6</v>
      </c>
      <c r="H3076" s="2" t="s">
        <v>2335</v>
      </c>
      <c r="I3076" s="10">
        <v>951.06</v>
      </c>
      <c r="J3076" s="2" t="s">
        <v>2336</v>
      </c>
      <c r="K3076" s="2" t="s">
        <v>2336</v>
      </c>
      <c r="L3076" s="2" t="s">
        <v>2336</v>
      </c>
      <c r="M3076" s="2" t="s">
        <v>2336</v>
      </c>
      <c r="N3076" s="2" t="s">
        <v>2332</v>
      </c>
    </row>
    <row r="3077" spans="1:14" ht="16.5" hidden="1" customHeight="1">
      <c r="A3077" s="2" t="s">
        <v>13</v>
      </c>
      <c r="B3077" s="10">
        <v>2102.11</v>
      </c>
      <c r="C3077" s="2" t="s">
        <v>11851</v>
      </c>
      <c r="D3077" s="2" t="s">
        <v>12</v>
      </c>
      <c r="E3077" s="9" t="s">
        <v>11852</v>
      </c>
      <c r="F3077" s="2" t="s">
        <v>2337</v>
      </c>
      <c r="G3077" s="2" t="s">
        <v>6</v>
      </c>
      <c r="H3077" s="2" t="s">
        <v>2335</v>
      </c>
      <c r="I3077" s="10">
        <v>2102.11</v>
      </c>
      <c r="J3077" s="2" t="s">
        <v>2336</v>
      </c>
      <c r="K3077" s="2" t="s">
        <v>2336</v>
      </c>
      <c r="L3077" s="2" t="s">
        <v>2336</v>
      </c>
      <c r="M3077" s="2" t="s">
        <v>2336</v>
      </c>
      <c r="N3077" s="2" t="s">
        <v>2332</v>
      </c>
    </row>
    <row r="3078" spans="1:14" ht="16.5" hidden="1" customHeight="1">
      <c r="A3078" s="2" t="s">
        <v>13</v>
      </c>
      <c r="B3078" s="10">
        <v>2102.11</v>
      </c>
      <c r="C3078" s="2" t="s">
        <v>11851</v>
      </c>
      <c r="D3078" s="2" t="s">
        <v>12</v>
      </c>
      <c r="E3078" s="9" t="s">
        <v>11853</v>
      </c>
      <c r="F3078" s="2" t="s">
        <v>2337</v>
      </c>
      <c r="G3078" s="2" t="s">
        <v>6</v>
      </c>
      <c r="H3078" s="2" t="s">
        <v>2335</v>
      </c>
      <c r="I3078" s="10">
        <v>2102.11</v>
      </c>
      <c r="J3078" s="2" t="s">
        <v>2336</v>
      </c>
      <c r="K3078" s="2" t="s">
        <v>2336</v>
      </c>
      <c r="L3078" s="2" t="s">
        <v>2336</v>
      </c>
      <c r="M3078" s="2" t="s">
        <v>2336</v>
      </c>
      <c r="N3078" s="2" t="s">
        <v>2332</v>
      </c>
    </row>
    <row r="3079" spans="1:14" ht="16.5" hidden="1" customHeight="1">
      <c r="A3079" s="2" t="s">
        <v>13</v>
      </c>
      <c r="B3079" s="10">
        <v>217.8</v>
      </c>
      <c r="C3079" s="2" t="s">
        <v>11854</v>
      </c>
      <c r="D3079" s="2" t="s">
        <v>12</v>
      </c>
      <c r="E3079" s="9" t="s">
        <v>11855</v>
      </c>
      <c r="F3079" s="2" t="s">
        <v>2337</v>
      </c>
      <c r="G3079" s="2" t="s">
        <v>6</v>
      </c>
      <c r="H3079" s="2" t="s">
        <v>2335</v>
      </c>
      <c r="I3079" s="10">
        <v>217.8</v>
      </c>
      <c r="J3079" s="2" t="s">
        <v>2336</v>
      </c>
      <c r="K3079" s="2" t="s">
        <v>2336</v>
      </c>
      <c r="L3079" s="2" t="s">
        <v>2336</v>
      </c>
      <c r="M3079" s="2" t="s">
        <v>2336</v>
      </c>
      <c r="N3079" s="2" t="s">
        <v>2332</v>
      </c>
    </row>
    <row r="3080" spans="1:14" ht="16.5" hidden="1" customHeight="1">
      <c r="A3080" s="2" t="s">
        <v>13</v>
      </c>
      <c r="B3080" s="10">
        <v>104.06</v>
      </c>
      <c r="C3080" s="2" t="s">
        <v>11856</v>
      </c>
      <c r="D3080" s="2" t="s">
        <v>12</v>
      </c>
      <c r="E3080" s="9" t="s">
        <v>11857</v>
      </c>
      <c r="F3080" s="2" t="s">
        <v>2337</v>
      </c>
      <c r="G3080" s="2" t="s">
        <v>6</v>
      </c>
      <c r="H3080" s="2" t="s">
        <v>2335</v>
      </c>
      <c r="I3080" s="10">
        <v>104.06</v>
      </c>
      <c r="J3080" s="2" t="s">
        <v>2336</v>
      </c>
      <c r="K3080" s="2" t="s">
        <v>2336</v>
      </c>
      <c r="L3080" s="2" t="s">
        <v>2336</v>
      </c>
      <c r="M3080" s="2" t="s">
        <v>2336</v>
      </c>
      <c r="N3080" s="2" t="s">
        <v>2332</v>
      </c>
    </row>
    <row r="3081" spans="1:14" ht="16.5" hidden="1" customHeight="1">
      <c r="A3081" s="2" t="s">
        <v>13</v>
      </c>
      <c r="B3081" s="10">
        <v>60.5</v>
      </c>
      <c r="C3081" s="2" t="s">
        <v>11858</v>
      </c>
      <c r="D3081" s="2" t="s">
        <v>11</v>
      </c>
      <c r="E3081" s="9" t="s">
        <v>11859</v>
      </c>
      <c r="F3081" s="2" t="s">
        <v>2337</v>
      </c>
      <c r="G3081" s="2" t="s">
        <v>6</v>
      </c>
      <c r="H3081" s="2" t="s">
        <v>2335</v>
      </c>
      <c r="I3081" s="10">
        <v>60.5</v>
      </c>
      <c r="J3081" s="2" t="s">
        <v>2336</v>
      </c>
      <c r="K3081" s="2" t="s">
        <v>2336</v>
      </c>
      <c r="L3081" s="2" t="s">
        <v>2336</v>
      </c>
      <c r="M3081" s="2" t="s">
        <v>2336</v>
      </c>
      <c r="N3081" s="2" t="s">
        <v>2332</v>
      </c>
    </row>
    <row r="3082" spans="1:14" ht="16.5" hidden="1" customHeight="1">
      <c r="A3082" s="2" t="s">
        <v>13</v>
      </c>
      <c r="B3082" s="10">
        <v>374.37</v>
      </c>
      <c r="C3082" s="2" t="s">
        <v>11860</v>
      </c>
      <c r="D3082" s="2" t="s">
        <v>12</v>
      </c>
      <c r="E3082" s="9" t="s">
        <v>11861</v>
      </c>
      <c r="F3082" s="2" t="s">
        <v>2337</v>
      </c>
      <c r="G3082" s="2" t="s">
        <v>6</v>
      </c>
      <c r="H3082" s="2" t="s">
        <v>2335</v>
      </c>
      <c r="I3082" s="10">
        <v>374.37</v>
      </c>
      <c r="J3082" s="2" t="s">
        <v>2336</v>
      </c>
      <c r="K3082" s="2" t="s">
        <v>2336</v>
      </c>
      <c r="L3082" s="2" t="s">
        <v>2336</v>
      </c>
      <c r="M3082" s="2" t="s">
        <v>2336</v>
      </c>
      <c r="N3082" s="2" t="s">
        <v>2332</v>
      </c>
    </row>
    <row r="3083" spans="1:14" ht="16.5" hidden="1" customHeight="1">
      <c r="A3083" s="2" t="s">
        <v>13</v>
      </c>
      <c r="B3083" s="10">
        <v>432.58</v>
      </c>
      <c r="C3083" s="2" t="s">
        <v>11862</v>
      </c>
      <c r="D3083" s="2" t="s">
        <v>12</v>
      </c>
      <c r="E3083" s="9" t="s">
        <v>11863</v>
      </c>
      <c r="F3083" s="2" t="s">
        <v>2337</v>
      </c>
      <c r="G3083" s="2" t="s">
        <v>6</v>
      </c>
      <c r="H3083" s="2" t="s">
        <v>2335</v>
      </c>
      <c r="I3083" s="10">
        <v>432.58</v>
      </c>
      <c r="J3083" s="2" t="s">
        <v>2336</v>
      </c>
      <c r="K3083" s="2" t="s">
        <v>2336</v>
      </c>
      <c r="L3083" s="2" t="s">
        <v>2336</v>
      </c>
      <c r="M3083" s="2" t="s">
        <v>2336</v>
      </c>
      <c r="N3083" s="2" t="s">
        <v>2332</v>
      </c>
    </row>
    <row r="3084" spans="1:14" ht="16.5" hidden="1" customHeight="1">
      <c r="A3084" s="2" t="s">
        <v>13</v>
      </c>
      <c r="B3084" s="10">
        <v>165.42</v>
      </c>
      <c r="C3084" s="2" t="s">
        <v>11864</v>
      </c>
      <c r="D3084" s="2" t="s">
        <v>12</v>
      </c>
      <c r="E3084" s="9" t="s">
        <v>11865</v>
      </c>
      <c r="F3084" s="2" t="s">
        <v>2337</v>
      </c>
      <c r="G3084" s="2" t="s">
        <v>6</v>
      </c>
      <c r="H3084" s="2" t="s">
        <v>2335</v>
      </c>
      <c r="I3084" s="10">
        <v>165.42</v>
      </c>
      <c r="J3084" s="2" t="s">
        <v>2336</v>
      </c>
      <c r="K3084" s="2" t="s">
        <v>2336</v>
      </c>
      <c r="L3084" s="2" t="s">
        <v>2336</v>
      </c>
      <c r="M3084" s="2" t="s">
        <v>2336</v>
      </c>
      <c r="N3084" s="2" t="s">
        <v>2332</v>
      </c>
    </row>
    <row r="3085" spans="1:14" ht="16.5" hidden="1" customHeight="1">
      <c r="A3085" s="2" t="s">
        <v>13</v>
      </c>
      <c r="B3085" s="10">
        <v>1439.84</v>
      </c>
      <c r="C3085" s="2" t="s">
        <v>11866</v>
      </c>
      <c r="D3085" s="2" t="s">
        <v>12</v>
      </c>
      <c r="E3085" s="9" t="s">
        <v>11867</v>
      </c>
      <c r="F3085" s="2" t="s">
        <v>2337</v>
      </c>
      <c r="G3085" s="2" t="s">
        <v>6</v>
      </c>
      <c r="H3085" s="2" t="s">
        <v>2335</v>
      </c>
      <c r="I3085" s="10">
        <v>1439.84</v>
      </c>
      <c r="J3085" s="2" t="s">
        <v>2336</v>
      </c>
      <c r="K3085" s="2" t="s">
        <v>2336</v>
      </c>
      <c r="L3085" s="2" t="s">
        <v>2336</v>
      </c>
      <c r="M3085" s="2" t="s">
        <v>2336</v>
      </c>
      <c r="N3085" s="2" t="s">
        <v>2332</v>
      </c>
    </row>
    <row r="3086" spans="1:14" ht="16.5" hidden="1" customHeight="1">
      <c r="A3086" s="2" t="s">
        <v>13</v>
      </c>
      <c r="B3086" s="10">
        <v>112.94</v>
      </c>
      <c r="C3086" s="2" t="s">
        <v>11868</v>
      </c>
      <c r="D3086" s="2" t="s">
        <v>12</v>
      </c>
      <c r="E3086" s="9" t="s">
        <v>11869</v>
      </c>
      <c r="F3086" s="2" t="s">
        <v>2337</v>
      </c>
      <c r="G3086" s="2" t="s">
        <v>6</v>
      </c>
      <c r="H3086" s="2" t="s">
        <v>2335</v>
      </c>
      <c r="I3086" s="10">
        <v>112.94</v>
      </c>
      <c r="J3086" s="2" t="s">
        <v>2336</v>
      </c>
      <c r="K3086" s="2" t="s">
        <v>2336</v>
      </c>
      <c r="L3086" s="2" t="s">
        <v>2336</v>
      </c>
      <c r="M3086" s="2" t="s">
        <v>2336</v>
      </c>
      <c r="N3086" s="2" t="s">
        <v>2332</v>
      </c>
    </row>
    <row r="3087" spans="1:14" ht="16.5" hidden="1" customHeight="1">
      <c r="A3087" s="2" t="s">
        <v>13</v>
      </c>
      <c r="B3087" s="10">
        <v>112.94</v>
      </c>
      <c r="C3087" s="2" t="s">
        <v>11870</v>
      </c>
      <c r="D3087" s="2" t="s">
        <v>12</v>
      </c>
      <c r="E3087" s="9" t="s">
        <v>11871</v>
      </c>
      <c r="F3087" s="2" t="s">
        <v>2337</v>
      </c>
      <c r="G3087" s="2" t="s">
        <v>6</v>
      </c>
      <c r="H3087" s="2" t="s">
        <v>2335</v>
      </c>
      <c r="I3087" s="10">
        <v>112.94</v>
      </c>
      <c r="J3087" s="2" t="s">
        <v>2336</v>
      </c>
      <c r="K3087" s="2" t="s">
        <v>2336</v>
      </c>
      <c r="L3087" s="2" t="s">
        <v>2336</v>
      </c>
      <c r="M3087" s="2" t="s">
        <v>2336</v>
      </c>
      <c r="N3087" s="2" t="s">
        <v>2332</v>
      </c>
    </row>
    <row r="3088" spans="1:14" ht="16.5" hidden="1" customHeight="1">
      <c r="A3088" s="2" t="s">
        <v>13</v>
      </c>
      <c r="B3088" s="10">
        <v>104.06</v>
      </c>
      <c r="C3088" s="2" t="s">
        <v>11872</v>
      </c>
      <c r="D3088" s="2" t="s">
        <v>12</v>
      </c>
      <c r="E3088" s="9" t="s">
        <v>11873</v>
      </c>
      <c r="F3088" s="2" t="s">
        <v>2337</v>
      </c>
      <c r="G3088" s="2" t="s">
        <v>6</v>
      </c>
      <c r="H3088" s="2" t="s">
        <v>2335</v>
      </c>
      <c r="I3088" s="10">
        <v>104.06</v>
      </c>
      <c r="J3088" s="2" t="s">
        <v>2336</v>
      </c>
      <c r="K3088" s="2" t="s">
        <v>2336</v>
      </c>
      <c r="L3088" s="2" t="s">
        <v>2336</v>
      </c>
      <c r="M3088" s="2" t="s">
        <v>2336</v>
      </c>
      <c r="N3088" s="2" t="s">
        <v>2332</v>
      </c>
    </row>
    <row r="3089" spans="1:14" ht="16.5" hidden="1" customHeight="1">
      <c r="A3089" s="2" t="s">
        <v>13</v>
      </c>
      <c r="B3089" s="10">
        <v>12421.88</v>
      </c>
      <c r="C3089" s="2" t="s">
        <v>11874</v>
      </c>
      <c r="D3089" s="2" t="s">
        <v>12</v>
      </c>
      <c r="E3089" s="9" t="s">
        <v>11875</v>
      </c>
      <c r="F3089" s="2" t="s">
        <v>2337</v>
      </c>
      <c r="G3089" s="2" t="s">
        <v>6</v>
      </c>
      <c r="H3089" s="2" t="s">
        <v>2335</v>
      </c>
      <c r="I3089" s="10">
        <v>12421.88</v>
      </c>
      <c r="J3089" s="2" t="s">
        <v>2336</v>
      </c>
      <c r="K3089" s="2" t="s">
        <v>2336</v>
      </c>
      <c r="L3089" s="2" t="s">
        <v>2336</v>
      </c>
      <c r="M3089" s="2" t="s">
        <v>2336</v>
      </c>
      <c r="N3089" s="2" t="s">
        <v>2332</v>
      </c>
    </row>
    <row r="3090" spans="1:14" ht="16.5" hidden="1" customHeight="1">
      <c r="A3090" s="2" t="s">
        <v>13</v>
      </c>
      <c r="B3090" s="10">
        <v>104.06</v>
      </c>
      <c r="C3090" s="2" t="s">
        <v>11876</v>
      </c>
      <c r="D3090" s="2" t="s">
        <v>12</v>
      </c>
      <c r="E3090" s="9" t="s">
        <v>11877</v>
      </c>
      <c r="F3090" s="2" t="s">
        <v>2337</v>
      </c>
      <c r="G3090" s="2" t="s">
        <v>6</v>
      </c>
      <c r="H3090" s="2" t="s">
        <v>2335</v>
      </c>
      <c r="I3090" s="10">
        <v>104.06</v>
      </c>
      <c r="J3090" s="2" t="s">
        <v>2336</v>
      </c>
      <c r="K3090" s="2" t="s">
        <v>2336</v>
      </c>
      <c r="L3090" s="2" t="s">
        <v>2336</v>
      </c>
      <c r="M3090" s="2" t="s">
        <v>2336</v>
      </c>
      <c r="N3090" s="2" t="s">
        <v>2332</v>
      </c>
    </row>
    <row r="3091" spans="1:14" ht="16.5" hidden="1" customHeight="1">
      <c r="A3091" s="2" t="s">
        <v>13</v>
      </c>
      <c r="B3091" s="10">
        <v>1103.97</v>
      </c>
      <c r="C3091" s="2" t="s">
        <v>11878</v>
      </c>
      <c r="D3091" s="2" t="s">
        <v>12</v>
      </c>
      <c r="E3091" s="9" t="s">
        <v>11879</v>
      </c>
      <c r="F3091" s="2" t="s">
        <v>2337</v>
      </c>
      <c r="G3091" s="2" t="s">
        <v>6</v>
      </c>
      <c r="H3091" s="2" t="s">
        <v>2335</v>
      </c>
      <c r="I3091" s="10">
        <v>1103.97</v>
      </c>
      <c r="J3091" s="2" t="s">
        <v>2336</v>
      </c>
      <c r="K3091" s="2" t="s">
        <v>2336</v>
      </c>
      <c r="L3091" s="2" t="s">
        <v>2336</v>
      </c>
      <c r="M3091" s="2" t="s">
        <v>2336</v>
      </c>
      <c r="N3091" s="2" t="s">
        <v>2332</v>
      </c>
    </row>
    <row r="3092" spans="1:14" ht="16.5" hidden="1" customHeight="1">
      <c r="A3092" s="2" t="s">
        <v>13</v>
      </c>
      <c r="B3092" s="10">
        <v>596.63</v>
      </c>
      <c r="C3092" s="2" t="s">
        <v>11880</v>
      </c>
      <c r="D3092" s="2" t="s">
        <v>12</v>
      </c>
      <c r="E3092" s="9" t="s">
        <v>11881</v>
      </c>
      <c r="F3092" s="2" t="s">
        <v>2337</v>
      </c>
      <c r="G3092" s="2" t="s">
        <v>6</v>
      </c>
      <c r="H3092" s="2" t="s">
        <v>2335</v>
      </c>
      <c r="I3092" s="10">
        <v>596.63</v>
      </c>
      <c r="J3092" s="2" t="s">
        <v>2336</v>
      </c>
      <c r="K3092" s="2" t="s">
        <v>2336</v>
      </c>
      <c r="L3092" s="2" t="s">
        <v>2336</v>
      </c>
      <c r="M3092" s="2" t="s">
        <v>2336</v>
      </c>
      <c r="N3092" s="2" t="s">
        <v>2332</v>
      </c>
    </row>
    <row r="3093" spans="1:14" ht="16.5" hidden="1" customHeight="1">
      <c r="A3093" s="2" t="s">
        <v>13</v>
      </c>
      <c r="B3093" s="10">
        <v>108.9</v>
      </c>
      <c r="C3093" s="2" t="s">
        <v>11882</v>
      </c>
      <c r="D3093" s="2" t="s">
        <v>12</v>
      </c>
      <c r="E3093" s="9" t="s">
        <v>11883</v>
      </c>
      <c r="F3093" s="2" t="s">
        <v>2337</v>
      </c>
      <c r="G3093" s="2" t="s">
        <v>6</v>
      </c>
      <c r="H3093" s="2" t="s">
        <v>2335</v>
      </c>
      <c r="I3093" s="10">
        <v>108.9</v>
      </c>
      <c r="J3093" s="2" t="s">
        <v>2336</v>
      </c>
      <c r="K3093" s="2" t="s">
        <v>2336</v>
      </c>
      <c r="L3093" s="2" t="s">
        <v>2336</v>
      </c>
      <c r="M3093" s="2" t="s">
        <v>2336</v>
      </c>
      <c r="N3093" s="2" t="s">
        <v>2332</v>
      </c>
    </row>
    <row r="3094" spans="1:14" ht="16.5" hidden="1" customHeight="1">
      <c r="A3094" s="2" t="s">
        <v>13</v>
      </c>
      <c r="B3094" s="10">
        <v>24.2</v>
      </c>
      <c r="C3094" s="2" t="s">
        <v>11884</v>
      </c>
      <c r="D3094" s="2" t="s">
        <v>12</v>
      </c>
      <c r="E3094" s="9" t="s">
        <v>11885</v>
      </c>
      <c r="F3094" s="2" t="s">
        <v>2337</v>
      </c>
      <c r="G3094" s="2" t="s">
        <v>6</v>
      </c>
      <c r="H3094" s="2" t="s">
        <v>2335</v>
      </c>
      <c r="I3094" s="10">
        <v>24.2</v>
      </c>
      <c r="J3094" s="2" t="s">
        <v>2336</v>
      </c>
      <c r="K3094" s="2" t="s">
        <v>2336</v>
      </c>
      <c r="L3094" s="2" t="s">
        <v>2336</v>
      </c>
      <c r="M3094" s="2" t="s">
        <v>2336</v>
      </c>
      <c r="N3094" s="2" t="s">
        <v>2332</v>
      </c>
    </row>
    <row r="3095" spans="1:14" ht="16.5" hidden="1" customHeight="1">
      <c r="A3095" s="2" t="s">
        <v>13</v>
      </c>
      <c r="B3095" s="10">
        <v>12911.91</v>
      </c>
      <c r="C3095" s="2" t="s">
        <v>11886</v>
      </c>
      <c r="D3095" s="2" t="s">
        <v>11</v>
      </c>
      <c r="E3095" s="9" t="s">
        <v>11887</v>
      </c>
      <c r="F3095" s="2" t="s">
        <v>2337</v>
      </c>
      <c r="G3095" s="2" t="s">
        <v>6</v>
      </c>
      <c r="H3095" s="2" t="s">
        <v>2335</v>
      </c>
      <c r="I3095" s="10">
        <v>12911.91</v>
      </c>
      <c r="J3095" s="2" t="s">
        <v>2336</v>
      </c>
      <c r="K3095" s="2" t="s">
        <v>2336</v>
      </c>
      <c r="L3095" s="2" t="s">
        <v>2336</v>
      </c>
      <c r="M3095" s="2" t="s">
        <v>2336</v>
      </c>
      <c r="N3095" s="2" t="s">
        <v>2332</v>
      </c>
    </row>
    <row r="3096" spans="1:14" ht="16.5" hidden="1" customHeight="1">
      <c r="A3096" s="2" t="s">
        <v>13</v>
      </c>
      <c r="B3096" s="10">
        <v>553.88</v>
      </c>
      <c r="C3096" s="2" t="s">
        <v>11888</v>
      </c>
      <c r="D3096" s="2" t="s">
        <v>12</v>
      </c>
      <c r="E3096" s="9" t="s">
        <v>11889</v>
      </c>
      <c r="F3096" s="2" t="s">
        <v>2337</v>
      </c>
      <c r="G3096" s="2" t="s">
        <v>6</v>
      </c>
      <c r="H3096" s="2" t="s">
        <v>2335</v>
      </c>
      <c r="I3096" s="10">
        <v>553.88</v>
      </c>
      <c r="J3096" s="2" t="s">
        <v>2336</v>
      </c>
      <c r="K3096" s="2" t="s">
        <v>2336</v>
      </c>
      <c r="L3096" s="2" t="s">
        <v>2336</v>
      </c>
      <c r="M3096" s="2" t="s">
        <v>2336</v>
      </c>
      <c r="N3096" s="2" t="s">
        <v>2332</v>
      </c>
    </row>
    <row r="3097" spans="1:14" ht="16.5" hidden="1" customHeight="1">
      <c r="A3097" s="2" t="s">
        <v>13</v>
      </c>
      <c r="B3097" s="10">
        <v>457.88</v>
      </c>
      <c r="C3097" s="2" t="s">
        <v>11890</v>
      </c>
      <c r="D3097" s="2" t="s">
        <v>12</v>
      </c>
      <c r="E3097" s="9" t="s">
        <v>11891</v>
      </c>
      <c r="F3097" s="2" t="s">
        <v>2337</v>
      </c>
      <c r="G3097" s="2" t="s">
        <v>6</v>
      </c>
      <c r="H3097" s="2" t="s">
        <v>2335</v>
      </c>
      <c r="I3097" s="10">
        <v>457.88</v>
      </c>
      <c r="J3097" s="2" t="s">
        <v>2336</v>
      </c>
      <c r="K3097" s="2" t="s">
        <v>2336</v>
      </c>
      <c r="L3097" s="2" t="s">
        <v>2336</v>
      </c>
      <c r="M3097" s="2" t="s">
        <v>2336</v>
      </c>
      <c r="N3097" s="2" t="s">
        <v>2332</v>
      </c>
    </row>
    <row r="3098" spans="1:14" ht="16.5" hidden="1" customHeight="1">
      <c r="A3098" s="2" t="s">
        <v>13</v>
      </c>
      <c r="B3098" s="10">
        <v>149.77000000000001</v>
      </c>
      <c r="C3098" s="2" t="s">
        <v>11892</v>
      </c>
      <c r="D3098" s="2" t="s">
        <v>11</v>
      </c>
      <c r="E3098" s="9" t="s">
        <v>11893</v>
      </c>
      <c r="F3098" s="2" t="s">
        <v>2337</v>
      </c>
      <c r="G3098" s="2" t="s">
        <v>6</v>
      </c>
      <c r="H3098" s="2" t="s">
        <v>2335</v>
      </c>
      <c r="I3098" s="10">
        <v>149.77000000000001</v>
      </c>
      <c r="J3098" s="2" t="s">
        <v>2336</v>
      </c>
      <c r="K3098" s="2" t="s">
        <v>2336</v>
      </c>
      <c r="L3098" s="2" t="s">
        <v>2336</v>
      </c>
      <c r="M3098" s="2" t="s">
        <v>2336</v>
      </c>
      <c r="N3098" s="2" t="s">
        <v>2332</v>
      </c>
    </row>
    <row r="3099" spans="1:14" ht="16.5" hidden="1" customHeight="1">
      <c r="A3099" s="2" t="s">
        <v>13</v>
      </c>
      <c r="B3099" s="10">
        <v>363.84</v>
      </c>
      <c r="C3099" s="2" t="s">
        <v>11894</v>
      </c>
      <c r="D3099" s="2" t="s">
        <v>12</v>
      </c>
      <c r="E3099" s="9" t="s">
        <v>11895</v>
      </c>
      <c r="F3099" s="2" t="s">
        <v>2337</v>
      </c>
      <c r="G3099" s="2" t="s">
        <v>6</v>
      </c>
      <c r="H3099" s="2" t="s">
        <v>2335</v>
      </c>
      <c r="I3099" s="10">
        <v>363.84</v>
      </c>
      <c r="J3099" s="2" t="s">
        <v>2336</v>
      </c>
      <c r="K3099" s="2" t="s">
        <v>2336</v>
      </c>
      <c r="L3099" s="2" t="s">
        <v>2336</v>
      </c>
      <c r="M3099" s="2" t="s">
        <v>2336</v>
      </c>
      <c r="N3099" s="2" t="s">
        <v>2332</v>
      </c>
    </row>
    <row r="3100" spans="1:14" ht="16.5" hidden="1" customHeight="1">
      <c r="A3100" s="2" t="s">
        <v>13</v>
      </c>
      <c r="B3100" s="10">
        <v>682.08</v>
      </c>
      <c r="C3100" s="2" t="s">
        <v>11894</v>
      </c>
      <c r="D3100" s="2" t="s">
        <v>12</v>
      </c>
      <c r="E3100" s="9" t="s">
        <v>11896</v>
      </c>
      <c r="F3100" s="2" t="s">
        <v>2337</v>
      </c>
      <c r="G3100" s="2" t="s">
        <v>6</v>
      </c>
      <c r="H3100" s="2" t="s">
        <v>2335</v>
      </c>
      <c r="I3100" s="10">
        <v>682.08</v>
      </c>
      <c r="J3100" s="2" t="s">
        <v>2336</v>
      </c>
      <c r="K3100" s="2" t="s">
        <v>2336</v>
      </c>
      <c r="L3100" s="2" t="s">
        <v>2336</v>
      </c>
      <c r="M3100" s="2" t="s">
        <v>2336</v>
      </c>
      <c r="N3100" s="2" t="s">
        <v>2332</v>
      </c>
    </row>
    <row r="3101" spans="1:14" ht="16.5" hidden="1" customHeight="1">
      <c r="A3101" s="2" t="s">
        <v>13</v>
      </c>
      <c r="B3101" s="10">
        <v>104.06</v>
      </c>
      <c r="C3101" s="2" t="s">
        <v>11897</v>
      </c>
      <c r="D3101" s="2" t="s">
        <v>12</v>
      </c>
      <c r="E3101" s="9" t="s">
        <v>11898</v>
      </c>
      <c r="F3101" s="2" t="s">
        <v>2337</v>
      </c>
      <c r="G3101" s="2" t="s">
        <v>6</v>
      </c>
      <c r="H3101" s="2" t="s">
        <v>2335</v>
      </c>
      <c r="I3101" s="10">
        <v>104.06</v>
      </c>
      <c r="J3101" s="2" t="s">
        <v>2336</v>
      </c>
      <c r="K3101" s="2" t="s">
        <v>2336</v>
      </c>
      <c r="L3101" s="2" t="s">
        <v>2336</v>
      </c>
      <c r="M3101" s="2" t="s">
        <v>2336</v>
      </c>
      <c r="N3101" s="2" t="s">
        <v>2332</v>
      </c>
    </row>
    <row r="3102" spans="1:14" ht="16.5" hidden="1" customHeight="1">
      <c r="A3102" s="2" t="s">
        <v>13</v>
      </c>
      <c r="B3102" s="10">
        <v>67.069999999999993</v>
      </c>
      <c r="C3102" s="2" t="s">
        <v>11899</v>
      </c>
      <c r="D3102" s="2" t="s">
        <v>12</v>
      </c>
      <c r="E3102" s="9" t="s">
        <v>11900</v>
      </c>
      <c r="F3102" s="2" t="s">
        <v>2337</v>
      </c>
      <c r="G3102" s="2" t="s">
        <v>6</v>
      </c>
      <c r="H3102" s="2" t="s">
        <v>2335</v>
      </c>
      <c r="I3102" s="10">
        <v>67.069999999999993</v>
      </c>
      <c r="J3102" s="2" t="s">
        <v>2336</v>
      </c>
      <c r="K3102" s="2" t="s">
        <v>2336</v>
      </c>
      <c r="L3102" s="2" t="s">
        <v>2336</v>
      </c>
      <c r="M3102" s="2" t="s">
        <v>2336</v>
      </c>
      <c r="N3102" s="2" t="s">
        <v>2332</v>
      </c>
    </row>
    <row r="3103" spans="1:14" ht="16.5" hidden="1" customHeight="1">
      <c r="A3103" s="2" t="s">
        <v>13</v>
      </c>
      <c r="B3103" s="10">
        <v>241.88</v>
      </c>
      <c r="C3103" s="2" t="s">
        <v>11901</v>
      </c>
      <c r="D3103" s="2" t="s">
        <v>12</v>
      </c>
      <c r="E3103" s="9" t="s">
        <v>11902</v>
      </c>
      <c r="F3103" s="2" t="s">
        <v>2337</v>
      </c>
      <c r="G3103" s="2" t="s">
        <v>6</v>
      </c>
      <c r="H3103" s="2" t="s">
        <v>2335</v>
      </c>
      <c r="I3103" s="10">
        <v>241.88</v>
      </c>
      <c r="J3103" s="2" t="s">
        <v>2336</v>
      </c>
      <c r="K3103" s="2" t="s">
        <v>2336</v>
      </c>
      <c r="L3103" s="2" t="s">
        <v>2336</v>
      </c>
      <c r="M3103" s="2" t="s">
        <v>2336</v>
      </c>
      <c r="N3103" s="2" t="s">
        <v>2332</v>
      </c>
    </row>
    <row r="3104" spans="1:14" ht="16.5" hidden="1" customHeight="1">
      <c r="A3104" s="2" t="s">
        <v>13</v>
      </c>
      <c r="B3104" s="4">
        <v>1657</v>
      </c>
      <c r="C3104" s="2" t="s">
        <v>11903</v>
      </c>
      <c r="D3104" s="2" t="s">
        <v>12</v>
      </c>
      <c r="E3104" s="9" t="s">
        <v>11904</v>
      </c>
      <c r="F3104" s="2" t="s">
        <v>2337</v>
      </c>
      <c r="G3104" s="2" t="s">
        <v>6</v>
      </c>
      <c r="H3104" s="2" t="s">
        <v>2335</v>
      </c>
      <c r="I3104" s="4">
        <v>1657</v>
      </c>
      <c r="J3104" s="2" t="s">
        <v>2336</v>
      </c>
      <c r="K3104" s="2" t="s">
        <v>2336</v>
      </c>
      <c r="L3104" s="2" t="s">
        <v>2336</v>
      </c>
      <c r="M3104" s="2" t="s">
        <v>2336</v>
      </c>
      <c r="N3104" s="2" t="s">
        <v>2332</v>
      </c>
    </row>
    <row r="3105" spans="1:14" ht="16.5" hidden="1" customHeight="1">
      <c r="A3105" s="2" t="s">
        <v>13</v>
      </c>
      <c r="B3105" s="10">
        <v>299.5</v>
      </c>
      <c r="C3105" s="2" t="s">
        <v>11905</v>
      </c>
      <c r="D3105" s="2" t="s">
        <v>12</v>
      </c>
      <c r="E3105" s="9" t="s">
        <v>11906</v>
      </c>
      <c r="F3105" s="2" t="s">
        <v>2337</v>
      </c>
      <c r="G3105" s="2" t="s">
        <v>6</v>
      </c>
      <c r="H3105" s="2" t="s">
        <v>2335</v>
      </c>
      <c r="I3105" s="10">
        <v>299.5</v>
      </c>
      <c r="J3105" s="2" t="s">
        <v>2336</v>
      </c>
      <c r="K3105" s="2" t="s">
        <v>2336</v>
      </c>
      <c r="L3105" s="2" t="s">
        <v>2336</v>
      </c>
      <c r="M3105" s="2" t="s">
        <v>2336</v>
      </c>
      <c r="N3105" s="2" t="s">
        <v>2332</v>
      </c>
    </row>
    <row r="3106" spans="1:14" ht="16.5" hidden="1" customHeight="1">
      <c r="A3106" s="2" t="s">
        <v>13</v>
      </c>
      <c r="B3106" s="10">
        <v>496.1</v>
      </c>
      <c r="C3106" s="2" t="s">
        <v>11907</v>
      </c>
      <c r="D3106" s="2" t="s">
        <v>12</v>
      </c>
      <c r="E3106" s="9" t="s">
        <v>11908</v>
      </c>
      <c r="F3106" s="2" t="s">
        <v>2337</v>
      </c>
      <c r="G3106" s="2" t="s">
        <v>6</v>
      </c>
      <c r="H3106" s="2" t="s">
        <v>2335</v>
      </c>
      <c r="I3106" s="10">
        <v>496.1</v>
      </c>
      <c r="J3106" s="2" t="s">
        <v>2336</v>
      </c>
      <c r="K3106" s="2" t="s">
        <v>2336</v>
      </c>
      <c r="L3106" s="2" t="s">
        <v>2336</v>
      </c>
      <c r="M3106" s="2" t="s">
        <v>2336</v>
      </c>
      <c r="N3106" s="2" t="s">
        <v>2332</v>
      </c>
    </row>
    <row r="3107" spans="1:14" ht="16.5" hidden="1" customHeight="1">
      <c r="A3107" s="2" t="s">
        <v>13</v>
      </c>
      <c r="B3107" s="10">
        <v>953.73</v>
      </c>
      <c r="C3107" s="2" t="s">
        <v>11909</v>
      </c>
      <c r="D3107" s="2" t="s">
        <v>12</v>
      </c>
      <c r="E3107" s="9" t="s">
        <v>11910</v>
      </c>
      <c r="F3107" s="2" t="s">
        <v>2337</v>
      </c>
      <c r="G3107" s="2" t="s">
        <v>6</v>
      </c>
      <c r="H3107" s="2" t="s">
        <v>2335</v>
      </c>
      <c r="I3107" s="10">
        <v>953.73</v>
      </c>
      <c r="J3107" s="2" t="s">
        <v>2336</v>
      </c>
      <c r="K3107" s="2" t="s">
        <v>2336</v>
      </c>
      <c r="L3107" s="2" t="s">
        <v>2336</v>
      </c>
      <c r="M3107" s="2" t="s">
        <v>2336</v>
      </c>
      <c r="N3107" s="2" t="s">
        <v>2332</v>
      </c>
    </row>
    <row r="3108" spans="1:14" ht="16.5" hidden="1" customHeight="1">
      <c r="A3108" s="2" t="s">
        <v>13</v>
      </c>
      <c r="B3108" s="10">
        <v>85.31</v>
      </c>
      <c r="C3108" s="2" t="s">
        <v>11911</v>
      </c>
      <c r="D3108" s="2" t="s">
        <v>12</v>
      </c>
      <c r="E3108" s="9" t="s">
        <v>11912</v>
      </c>
      <c r="F3108" s="2" t="s">
        <v>2337</v>
      </c>
      <c r="G3108" s="2" t="s">
        <v>6</v>
      </c>
      <c r="H3108" s="2" t="s">
        <v>2335</v>
      </c>
      <c r="I3108" s="10">
        <v>85.31</v>
      </c>
      <c r="J3108" s="2" t="s">
        <v>2336</v>
      </c>
      <c r="K3108" s="2" t="s">
        <v>2336</v>
      </c>
      <c r="L3108" s="2" t="s">
        <v>2336</v>
      </c>
      <c r="M3108" s="2" t="s">
        <v>2336</v>
      </c>
      <c r="N3108" s="2" t="s">
        <v>2332</v>
      </c>
    </row>
    <row r="3109" spans="1:14" ht="16.5" hidden="1" customHeight="1">
      <c r="A3109" s="2" t="s">
        <v>13</v>
      </c>
      <c r="B3109" s="10">
        <v>56.87</v>
      </c>
      <c r="C3109" s="2" t="s">
        <v>11913</v>
      </c>
      <c r="D3109" s="2" t="s">
        <v>12</v>
      </c>
      <c r="E3109" s="9" t="s">
        <v>11914</v>
      </c>
      <c r="F3109" s="2" t="s">
        <v>2337</v>
      </c>
      <c r="G3109" s="2" t="s">
        <v>6</v>
      </c>
      <c r="H3109" s="2" t="s">
        <v>2335</v>
      </c>
      <c r="I3109" s="10">
        <v>56.87</v>
      </c>
      <c r="J3109" s="2" t="s">
        <v>2336</v>
      </c>
      <c r="K3109" s="2" t="s">
        <v>2336</v>
      </c>
      <c r="L3109" s="2" t="s">
        <v>2336</v>
      </c>
      <c r="M3109" s="2" t="s">
        <v>2336</v>
      </c>
      <c r="N3109" s="2" t="s">
        <v>2332</v>
      </c>
    </row>
    <row r="3110" spans="1:14" ht="16.5" hidden="1" customHeight="1">
      <c r="A3110" s="2" t="s">
        <v>13</v>
      </c>
      <c r="B3110" s="10">
        <v>112.94</v>
      </c>
      <c r="C3110" s="2" t="s">
        <v>11915</v>
      </c>
      <c r="D3110" s="2" t="s">
        <v>12</v>
      </c>
      <c r="E3110" s="9" t="s">
        <v>11916</v>
      </c>
      <c r="F3110" s="2" t="s">
        <v>2337</v>
      </c>
      <c r="G3110" s="2" t="s">
        <v>6</v>
      </c>
      <c r="H3110" s="2" t="s">
        <v>2335</v>
      </c>
      <c r="I3110" s="10">
        <v>112.94</v>
      </c>
      <c r="J3110" s="2" t="s">
        <v>2336</v>
      </c>
      <c r="K3110" s="2" t="s">
        <v>2336</v>
      </c>
      <c r="L3110" s="2" t="s">
        <v>2336</v>
      </c>
      <c r="M3110" s="2" t="s">
        <v>2336</v>
      </c>
      <c r="N3110" s="2" t="s">
        <v>2332</v>
      </c>
    </row>
    <row r="3111" spans="1:14" ht="16.5" hidden="1" customHeight="1">
      <c r="A3111" s="2" t="s">
        <v>13</v>
      </c>
      <c r="B3111" s="10">
        <v>1599.31</v>
      </c>
      <c r="C3111" s="2" t="s">
        <v>11917</v>
      </c>
      <c r="D3111" s="2" t="s">
        <v>12</v>
      </c>
      <c r="E3111" s="9" t="s">
        <v>11918</v>
      </c>
      <c r="F3111" s="2" t="s">
        <v>2337</v>
      </c>
      <c r="G3111" s="2" t="s">
        <v>6</v>
      </c>
      <c r="H3111" s="2" t="s">
        <v>2335</v>
      </c>
      <c r="I3111" s="10">
        <v>1599.31</v>
      </c>
      <c r="J3111" s="2" t="s">
        <v>2336</v>
      </c>
      <c r="K3111" s="2" t="s">
        <v>2336</v>
      </c>
      <c r="L3111" s="2" t="s">
        <v>2336</v>
      </c>
      <c r="M3111" s="2" t="s">
        <v>2336</v>
      </c>
      <c r="N3111" s="2" t="s">
        <v>2332</v>
      </c>
    </row>
    <row r="3112" spans="1:14" ht="16.5" hidden="1" customHeight="1">
      <c r="A3112" s="2" t="s">
        <v>13</v>
      </c>
      <c r="B3112" s="10">
        <v>56.87</v>
      </c>
      <c r="C3112" s="2" t="s">
        <v>11919</v>
      </c>
      <c r="D3112" s="2" t="s">
        <v>12</v>
      </c>
      <c r="E3112" s="9" t="s">
        <v>11920</v>
      </c>
      <c r="F3112" s="2" t="s">
        <v>2337</v>
      </c>
      <c r="G3112" s="2" t="s">
        <v>6</v>
      </c>
      <c r="H3112" s="2" t="s">
        <v>2335</v>
      </c>
      <c r="I3112" s="10">
        <v>56.87</v>
      </c>
      <c r="J3112" s="2" t="s">
        <v>2336</v>
      </c>
      <c r="K3112" s="2" t="s">
        <v>2336</v>
      </c>
      <c r="L3112" s="2" t="s">
        <v>2336</v>
      </c>
      <c r="M3112" s="2" t="s">
        <v>2336</v>
      </c>
      <c r="N3112" s="2" t="s">
        <v>2332</v>
      </c>
    </row>
    <row r="3113" spans="1:14" ht="16.5" hidden="1" customHeight="1">
      <c r="A3113" s="2" t="s">
        <v>13</v>
      </c>
      <c r="B3113" s="10">
        <v>61.99</v>
      </c>
      <c r="C3113" s="2" t="s">
        <v>11921</v>
      </c>
      <c r="D3113" s="2" t="s">
        <v>11</v>
      </c>
      <c r="E3113" s="9" t="s">
        <v>11922</v>
      </c>
      <c r="F3113" s="2" t="s">
        <v>2337</v>
      </c>
      <c r="G3113" s="2" t="s">
        <v>6</v>
      </c>
      <c r="H3113" s="2" t="s">
        <v>2335</v>
      </c>
      <c r="I3113" s="10">
        <v>61.99</v>
      </c>
      <c r="J3113" s="2" t="s">
        <v>2336</v>
      </c>
      <c r="K3113" s="2" t="s">
        <v>2336</v>
      </c>
      <c r="L3113" s="2" t="s">
        <v>2336</v>
      </c>
      <c r="M3113" s="2" t="s">
        <v>2336</v>
      </c>
      <c r="N3113" s="2" t="s">
        <v>2332</v>
      </c>
    </row>
    <row r="3114" spans="1:14" ht="16.5" hidden="1" customHeight="1">
      <c r="A3114" s="2" t="s">
        <v>13</v>
      </c>
      <c r="B3114" s="4">
        <v>63</v>
      </c>
      <c r="C3114" s="2" t="s">
        <v>11923</v>
      </c>
      <c r="D3114" s="2" t="s">
        <v>11</v>
      </c>
      <c r="E3114" s="9" t="s">
        <v>11924</v>
      </c>
      <c r="F3114" s="2" t="s">
        <v>2337</v>
      </c>
      <c r="G3114" s="2" t="s">
        <v>6</v>
      </c>
      <c r="H3114" s="2" t="s">
        <v>2335</v>
      </c>
      <c r="I3114" s="4">
        <v>63</v>
      </c>
      <c r="J3114" s="2" t="s">
        <v>2336</v>
      </c>
      <c r="K3114" s="2" t="s">
        <v>2336</v>
      </c>
      <c r="L3114" s="2" t="s">
        <v>2336</v>
      </c>
      <c r="M3114" s="2" t="s">
        <v>2336</v>
      </c>
      <c r="N3114" s="2" t="s">
        <v>2332</v>
      </c>
    </row>
    <row r="3115" spans="1:14" ht="16.5" hidden="1" customHeight="1">
      <c r="A3115" s="2" t="s">
        <v>13</v>
      </c>
      <c r="B3115" s="10">
        <v>43.56</v>
      </c>
      <c r="C3115" s="2" t="s">
        <v>11925</v>
      </c>
      <c r="D3115" s="2" t="s">
        <v>12</v>
      </c>
      <c r="E3115" s="9" t="s">
        <v>11926</v>
      </c>
      <c r="F3115" s="2" t="s">
        <v>2337</v>
      </c>
      <c r="G3115" s="2" t="s">
        <v>6</v>
      </c>
      <c r="H3115" s="2" t="s">
        <v>2335</v>
      </c>
      <c r="I3115" s="10">
        <v>43.56</v>
      </c>
      <c r="J3115" s="2" t="s">
        <v>2336</v>
      </c>
      <c r="K3115" s="2" t="s">
        <v>2336</v>
      </c>
      <c r="L3115" s="2" t="s">
        <v>2336</v>
      </c>
      <c r="M3115" s="2" t="s">
        <v>2336</v>
      </c>
      <c r="N3115" s="2" t="s">
        <v>2332</v>
      </c>
    </row>
    <row r="3116" spans="1:14" ht="16.5" hidden="1" customHeight="1">
      <c r="A3116" s="2" t="s">
        <v>13</v>
      </c>
      <c r="B3116" s="10">
        <v>98.07</v>
      </c>
      <c r="C3116" s="2" t="s">
        <v>11927</v>
      </c>
      <c r="D3116" s="2" t="s">
        <v>11</v>
      </c>
      <c r="E3116" s="9" t="s">
        <v>11928</v>
      </c>
      <c r="F3116" s="2" t="s">
        <v>2337</v>
      </c>
      <c r="G3116" s="2" t="s">
        <v>6</v>
      </c>
      <c r="H3116" s="2" t="s">
        <v>2335</v>
      </c>
      <c r="I3116" s="10">
        <v>98.07</v>
      </c>
      <c r="J3116" s="2" t="s">
        <v>2336</v>
      </c>
      <c r="K3116" s="2" t="s">
        <v>2336</v>
      </c>
      <c r="L3116" s="2" t="s">
        <v>2336</v>
      </c>
      <c r="M3116" s="2" t="s">
        <v>2336</v>
      </c>
      <c r="N3116" s="2" t="s">
        <v>2332</v>
      </c>
    </row>
    <row r="3117" spans="1:14" ht="16.5" hidden="1" customHeight="1">
      <c r="A3117" s="2" t="s">
        <v>13</v>
      </c>
      <c r="B3117" s="10">
        <v>134.1</v>
      </c>
      <c r="C3117" s="2" t="s">
        <v>11929</v>
      </c>
      <c r="D3117" s="2" t="s">
        <v>11</v>
      </c>
      <c r="E3117" s="9" t="s">
        <v>11930</v>
      </c>
      <c r="F3117" s="2" t="s">
        <v>2337</v>
      </c>
      <c r="G3117" s="2" t="s">
        <v>6</v>
      </c>
      <c r="H3117" s="2" t="s">
        <v>2335</v>
      </c>
      <c r="I3117" s="10">
        <v>134.1</v>
      </c>
      <c r="J3117" s="2" t="s">
        <v>2336</v>
      </c>
      <c r="K3117" s="2" t="s">
        <v>2336</v>
      </c>
      <c r="L3117" s="2" t="s">
        <v>2336</v>
      </c>
      <c r="M3117" s="2" t="s">
        <v>2336</v>
      </c>
      <c r="N3117" s="2" t="s">
        <v>2332</v>
      </c>
    </row>
    <row r="3118" spans="1:14" ht="16.5" hidden="1" customHeight="1">
      <c r="A3118" s="2" t="s">
        <v>13</v>
      </c>
      <c r="B3118" s="10">
        <v>153.9</v>
      </c>
      <c r="C3118" s="2" t="s">
        <v>11931</v>
      </c>
      <c r="D3118" s="2" t="s">
        <v>11</v>
      </c>
      <c r="E3118" s="9" t="s">
        <v>11932</v>
      </c>
      <c r="F3118" s="2" t="s">
        <v>2337</v>
      </c>
      <c r="G3118" s="2" t="s">
        <v>6</v>
      </c>
      <c r="H3118" s="2" t="s">
        <v>2335</v>
      </c>
      <c r="I3118" s="10">
        <v>153.9</v>
      </c>
      <c r="J3118" s="2" t="s">
        <v>2336</v>
      </c>
      <c r="K3118" s="2" t="s">
        <v>2336</v>
      </c>
      <c r="L3118" s="2" t="s">
        <v>2336</v>
      </c>
      <c r="M3118" s="2" t="s">
        <v>2336</v>
      </c>
      <c r="N3118" s="2" t="s">
        <v>2332</v>
      </c>
    </row>
    <row r="3119" spans="1:14" ht="16.5" hidden="1" customHeight="1">
      <c r="A3119" s="2" t="s">
        <v>13</v>
      </c>
      <c r="B3119" s="10">
        <v>112.94</v>
      </c>
      <c r="C3119" s="2" t="s">
        <v>11933</v>
      </c>
      <c r="D3119" s="2" t="s">
        <v>12</v>
      </c>
      <c r="E3119" s="9" t="s">
        <v>11934</v>
      </c>
      <c r="F3119" s="2" t="s">
        <v>2337</v>
      </c>
      <c r="G3119" s="2" t="s">
        <v>6</v>
      </c>
      <c r="H3119" s="2" t="s">
        <v>2335</v>
      </c>
      <c r="I3119" s="10">
        <v>112.94</v>
      </c>
      <c r="J3119" s="2" t="s">
        <v>2336</v>
      </c>
      <c r="K3119" s="2" t="s">
        <v>2336</v>
      </c>
      <c r="L3119" s="2" t="s">
        <v>2336</v>
      </c>
      <c r="M3119" s="2" t="s">
        <v>2336</v>
      </c>
      <c r="N3119" s="2" t="s">
        <v>2332</v>
      </c>
    </row>
    <row r="3120" spans="1:14" ht="16.5" hidden="1" customHeight="1">
      <c r="A3120" s="2" t="s">
        <v>13</v>
      </c>
      <c r="B3120" s="10">
        <v>186.34</v>
      </c>
      <c r="C3120" s="2" t="s">
        <v>3434</v>
      </c>
      <c r="D3120" s="2" t="s">
        <v>12</v>
      </c>
      <c r="E3120" s="9" t="s">
        <v>11935</v>
      </c>
      <c r="F3120" s="2" t="s">
        <v>2337</v>
      </c>
      <c r="G3120" s="2" t="s">
        <v>6</v>
      </c>
      <c r="H3120" s="2" t="s">
        <v>2335</v>
      </c>
      <c r="I3120" s="10">
        <v>186.34</v>
      </c>
      <c r="J3120" s="2" t="s">
        <v>2336</v>
      </c>
      <c r="K3120" s="2" t="s">
        <v>2336</v>
      </c>
      <c r="L3120" s="2" t="s">
        <v>2336</v>
      </c>
      <c r="M3120" s="2" t="s">
        <v>2336</v>
      </c>
      <c r="N3120" s="2" t="s">
        <v>2332</v>
      </c>
    </row>
    <row r="3121" spans="1:14" ht="16.5" hidden="1" customHeight="1">
      <c r="A3121" s="2" t="s">
        <v>13</v>
      </c>
      <c r="B3121" s="10">
        <v>459.84</v>
      </c>
      <c r="C3121" s="2" t="s">
        <v>11936</v>
      </c>
      <c r="D3121" s="2" t="s">
        <v>12</v>
      </c>
      <c r="E3121" s="9" t="s">
        <v>11937</v>
      </c>
      <c r="F3121" s="2" t="s">
        <v>2337</v>
      </c>
      <c r="G3121" s="2" t="s">
        <v>6</v>
      </c>
      <c r="H3121" s="2" t="s">
        <v>2335</v>
      </c>
      <c r="I3121" s="10">
        <v>459.84</v>
      </c>
      <c r="J3121" s="2" t="s">
        <v>2336</v>
      </c>
      <c r="K3121" s="2" t="s">
        <v>2336</v>
      </c>
      <c r="L3121" s="2" t="s">
        <v>2336</v>
      </c>
      <c r="M3121" s="2" t="s">
        <v>2336</v>
      </c>
      <c r="N3121" s="2" t="s">
        <v>2332</v>
      </c>
    </row>
    <row r="3122" spans="1:14" ht="16.5" hidden="1" customHeight="1">
      <c r="A3122" s="2" t="s">
        <v>13</v>
      </c>
      <c r="B3122" s="10">
        <v>1111.74</v>
      </c>
      <c r="C3122" s="2" t="s">
        <v>11938</v>
      </c>
      <c r="D3122" s="2" t="s">
        <v>12</v>
      </c>
      <c r="E3122" s="9" t="s">
        <v>11939</v>
      </c>
      <c r="F3122" s="2" t="s">
        <v>2337</v>
      </c>
      <c r="G3122" s="2" t="s">
        <v>6</v>
      </c>
      <c r="H3122" s="2" t="s">
        <v>2335</v>
      </c>
      <c r="I3122" s="10">
        <v>1111.74</v>
      </c>
      <c r="J3122" s="2" t="s">
        <v>2336</v>
      </c>
      <c r="K3122" s="2" t="s">
        <v>2336</v>
      </c>
      <c r="L3122" s="2" t="s">
        <v>2336</v>
      </c>
      <c r="M3122" s="2" t="s">
        <v>2336</v>
      </c>
      <c r="N3122" s="2" t="s">
        <v>2332</v>
      </c>
    </row>
    <row r="3123" spans="1:14" ht="16.5" hidden="1" customHeight="1">
      <c r="A3123" s="2" t="s">
        <v>13</v>
      </c>
      <c r="B3123" s="10">
        <v>71.900000000000006</v>
      </c>
      <c r="C3123" s="2" t="s">
        <v>11940</v>
      </c>
      <c r="D3123" s="2" t="s">
        <v>11</v>
      </c>
      <c r="E3123" s="9" t="s">
        <v>11941</v>
      </c>
      <c r="F3123" s="2" t="s">
        <v>2337</v>
      </c>
      <c r="G3123" s="2" t="s">
        <v>6</v>
      </c>
      <c r="H3123" s="2" t="s">
        <v>2335</v>
      </c>
      <c r="I3123" s="10">
        <v>71.900000000000006</v>
      </c>
      <c r="J3123" s="2" t="s">
        <v>2336</v>
      </c>
      <c r="K3123" s="2" t="s">
        <v>2336</v>
      </c>
      <c r="L3123" s="2" t="s">
        <v>2336</v>
      </c>
      <c r="M3123" s="2" t="s">
        <v>2336</v>
      </c>
      <c r="N3123" s="2" t="s">
        <v>2332</v>
      </c>
    </row>
    <row r="3124" spans="1:14" ht="16.5" hidden="1" customHeight="1">
      <c r="A3124" s="2" t="s">
        <v>13</v>
      </c>
      <c r="B3124" s="10">
        <v>1337.78</v>
      </c>
      <c r="C3124" s="2" t="s">
        <v>11942</v>
      </c>
      <c r="D3124" s="2" t="s">
        <v>12</v>
      </c>
      <c r="E3124" s="9" t="s">
        <v>11943</v>
      </c>
      <c r="F3124" s="2" t="s">
        <v>2337</v>
      </c>
      <c r="G3124" s="2" t="s">
        <v>6</v>
      </c>
      <c r="H3124" s="2" t="s">
        <v>2335</v>
      </c>
      <c r="I3124" s="10">
        <v>1337.78</v>
      </c>
      <c r="J3124" s="2" t="s">
        <v>2336</v>
      </c>
      <c r="K3124" s="2" t="s">
        <v>2336</v>
      </c>
      <c r="L3124" s="2" t="s">
        <v>2336</v>
      </c>
      <c r="M3124" s="2" t="s">
        <v>2336</v>
      </c>
      <c r="N3124" s="2" t="s">
        <v>2332</v>
      </c>
    </row>
    <row r="3125" spans="1:14" ht="16.5" hidden="1" customHeight="1">
      <c r="A3125" s="2" t="s">
        <v>13</v>
      </c>
      <c r="B3125" s="10">
        <v>1413.24</v>
      </c>
      <c r="C3125" s="2" t="s">
        <v>11944</v>
      </c>
      <c r="D3125" s="2" t="s">
        <v>12</v>
      </c>
      <c r="E3125" s="9" t="s">
        <v>11945</v>
      </c>
      <c r="F3125" s="2" t="s">
        <v>2337</v>
      </c>
      <c r="G3125" s="2" t="s">
        <v>6</v>
      </c>
      <c r="H3125" s="2" t="s">
        <v>2335</v>
      </c>
      <c r="I3125" s="10">
        <v>1413.24</v>
      </c>
      <c r="J3125" s="2" t="s">
        <v>2336</v>
      </c>
      <c r="K3125" s="2" t="s">
        <v>2336</v>
      </c>
      <c r="L3125" s="2" t="s">
        <v>2336</v>
      </c>
      <c r="M3125" s="2" t="s">
        <v>2336</v>
      </c>
      <c r="N3125" s="2" t="s">
        <v>2332</v>
      </c>
    </row>
    <row r="3126" spans="1:14" ht="16.5" hidden="1" customHeight="1">
      <c r="A3126" s="2" t="s">
        <v>13</v>
      </c>
      <c r="B3126" s="10">
        <v>1966.15</v>
      </c>
      <c r="C3126" s="2" t="s">
        <v>11946</v>
      </c>
      <c r="D3126" s="2" t="s">
        <v>12</v>
      </c>
      <c r="E3126" s="9" t="s">
        <v>11947</v>
      </c>
      <c r="F3126" s="2" t="s">
        <v>2337</v>
      </c>
      <c r="G3126" s="2" t="s">
        <v>6</v>
      </c>
      <c r="H3126" s="2" t="s">
        <v>2335</v>
      </c>
      <c r="I3126" s="10">
        <v>1966.15</v>
      </c>
      <c r="J3126" s="2" t="s">
        <v>2336</v>
      </c>
      <c r="K3126" s="2" t="s">
        <v>2336</v>
      </c>
      <c r="L3126" s="2" t="s">
        <v>2336</v>
      </c>
      <c r="M3126" s="2" t="s">
        <v>2336</v>
      </c>
      <c r="N3126" s="2" t="s">
        <v>2332</v>
      </c>
    </row>
    <row r="3127" spans="1:14" ht="16.5" hidden="1" customHeight="1">
      <c r="A3127" s="2" t="s">
        <v>13</v>
      </c>
      <c r="B3127" s="10">
        <v>1298.22</v>
      </c>
      <c r="C3127" s="2" t="s">
        <v>11948</v>
      </c>
      <c r="D3127" s="2" t="s">
        <v>12</v>
      </c>
      <c r="E3127" s="9" t="s">
        <v>11949</v>
      </c>
      <c r="F3127" s="2" t="s">
        <v>2337</v>
      </c>
      <c r="G3127" s="2" t="s">
        <v>6</v>
      </c>
      <c r="H3127" s="2" t="s">
        <v>2335</v>
      </c>
      <c r="I3127" s="10">
        <v>1298.22</v>
      </c>
      <c r="J3127" s="2" t="s">
        <v>2336</v>
      </c>
      <c r="K3127" s="2" t="s">
        <v>2336</v>
      </c>
      <c r="L3127" s="2" t="s">
        <v>2336</v>
      </c>
      <c r="M3127" s="2" t="s">
        <v>2336</v>
      </c>
      <c r="N3127" s="2" t="s">
        <v>2332</v>
      </c>
    </row>
    <row r="3128" spans="1:14" ht="16.5" hidden="1" customHeight="1">
      <c r="A3128" s="2" t="s">
        <v>13</v>
      </c>
      <c r="B3128" s="10">
        <v>404.36</v>
      </c>
      <c r="C3128" s="2" t="s">
        <v>11950</v>
      </c>
      <c r="D3128" s="2" t="s">
        <v>11</v>
      </c>
      <c r="E3128" s="9" t="s">
        <v>11951</v>
      </c>
      <c r="F3128" s="2" t="s">
        <v>2337</v>
      </c>
      <c r="G3128" s="2" t="s">
        <v>6</v>
      </c>
      <c r="H3128" s="2" t="s">
        <v>2335</v>
      </c>
      <c r="I3128" s="10">
        <v>404.36</v>
      </c>
      <c r="J3128" s="2" t="s">
        <v>2336</v>
      </c>
      <c r="K3128" s="2" t="s">
        <v>2336</v>
      </c>
      <c r="L3128" s="2" t="s">
        <v>2336</v>
      </c>
      <c r="M3128" s="2" t="s">
        <v>2336</v>
      </c>
      <c r="N3128" s="2" t="s">
        <v>2332</v>
      </c>
    </row>
    <row r="3129" spans="1:14" ht="16.5" hidden="1" customHeight="1">
      <c r="A3129" s="2" t="s">
        <v>13</v>
      </c>
      <c r="B3129" s="10">
        <v>138.06</v>
      </c>
      <c r="C3129" s="2" t="s">
        <v>2481</v>
      </c>
      <c r="D3129" s="2" t="s">
        <v>12</v>
      </c>
      <c r="E3129" s="9" t="s">
        <v>11952</v>
      </c>
      <c r="F3129" s="2" t="s">
        <v>2337</v>
      </c>
      <c r="G3129" s="2" t="s">
        <v>6</v>
      </c>
      <c r="H3129" s="2" t="s">
        <v>2335</v>
      </c>
      <c r="I3129" s="10">
        <v>138.06</v>
      </c>
      <c r="J3129" s="2" t="s">
        <v>2336</v>
      </c>
      <c r="K3129" s="2" t="s">
        <v>2336</v>
      </c>
      <c r="L3129" s="2" t="s">
        <v>2336</v>
      </c>
      <c r="M3129" s="2" t="s">
        <v>2336</v>
      </c>
      <c r="N3129" s="2" t="s">
        <v>2332</v>
      </c>
    </row>
    <row r="3130" spans="1:14" ht="16.5" hidden="1" customHeight="1">
      <c r="A3130" s="2" t="s">
        <v>13</v>
      </c>
      <c r="B3130" s="10">
        <v>82.57</v>
      </c>
      <c r="C3130" s="2" t="s">
        <v>11953</v>
      </c>
      <c r="D3130" s="2" t="s">
        <v>12</v>
      </c>
      <c r="E3130" s="9" t="s">
        <v>11954</v>
      </c>
      <c r="F3130" s="2" t="s">
        <v>2337</v>
      </c>
      <c r="G3130" s="2" t="s">
        <v>6</v>
      </c>
      <c r="H3130" s="2" t="s">
        <v>2335</v>
      </c>
      <c r="I3130" s="10">
        <v>82.57</v>
      </c>
      <c r="J3130" s="2" t="s">
        <v>2336</v>
      </c>
      <c r="K3130" s="2" t="s">
        <v>2336</v>
      </c>
      <c r="L3130" s="2" t="s">
        <v>2336</v>
      </c>
      <c r="M3130" s="2" t="s">
        <v>2336</v>
      </c>
      <c r="N3130" s="2" t="s">
        <v>2332</v>
      </c>
    </row>
    <row r="3131" spans="1:14" ht="16.5" hidden="1" customHeight="1">
      <c r="A3131" s="2" t="s">
        <v>13</v>
      </c>
      <c r="B3131" s="10">
        <v>266.2</v>
      </c>
      <c r="C3131" s="2" t="s">
        <v>11955</v>
      </c>
      <c r="D3131" s="2" t="s">
        <v>12</v>
      </c>
      <c r="E3131" s="9" t="s">
        <v>11956</v>
      </c>
      <c r="F3131" s="2" t="s">
        <v>2337</v>
      </c>
      <c r="G3131" s="2" t="s">
        <v>6</v>
      </c>
      <c r="H3131" s="2" t="s">
        <v>2335</v>
      </c>
      <c r="I3131" s="10">
        <v>266.2</v>
      </c>
      <c r="J3131" s="2" t="s">
        <v>2336</v>
      </c>
      <c r="K3131" s="2" t="s">
        <v>2336</v>
      </c>
      <c r="L3131" s="2" t="s">
        <v>2336</v>
      </c>
      <c r="M3131" s="2" t="s">
        <v>2336</v>
      </c>
      <c r="N3131" s="2" t="s">
        <v>2332</v>
      </c>
    </row>
    <row r="3132" spans="1:14" ht="16.5" hidden="1" customHeight="1">
      <c r="A3132" s="2" t="s">
        <v>13</v>
      </c>
      <c r="B3132" s="10">
        <v>689.7</v>
      </c>
      <c r="C3132" s="2" t="s">
        <v>2486</v>
      </c>
      <c r="D3132" s="2" t="s">
        <v>11</v>
      </c>
      <c r="E3132" s="9" t="s">
        <v>11957</v>
      </c>
      <c r="F3132" s="2" t="s">
        <v>2337</v>
      </c>
      <c r="G3132" s="2" t="s">
        <v>6</v>
      </c>
      <c r="H3132" s="2" t="s">
        <v>2335</v>
      </c>
      <c r="I3132" s="10">
        <v>689.7</v>
      </c>
      <c r="J3132" s="2" t="s">
        <v>2336</v>
      </c>
      <c r="K3132" s="2" t="s">
        <v>2336</v>
      </c>
      <c r="L3132" s="2" t="s">
        <v>2336</v>
      </c>
      <c r="M3132" s="2" t="s">
        <v>2336</v>
      </c>
      <c r="N3132" s="2" t="s">
        <v>2332</v>
      </c>
    </row>
    <row r="3133" spans="1:14" ht="16.5" hidden="1" customHeight="1">
      <c r="A3133" s="2" t="s">
        <v>13</v>
      </c>
      <c r="B3133" s="10">
        <v>2210.67</v>
      </c>
      <c r="C3133" s="2" t="s">
        <v>11958</v>
      </c>
      <c r="D3133" s="2" t="s">
        <v>12</v>
      </c>
      <c r="E3133" s="9" t="s">
        <v>11959</v>
      </c>
      <c r="F3133" s="2" t="s">
        <v>2337</v>
      </c>
      <c r="G3133" s="2" t="s">
        <v>6</v>
      </c>
      <c r="H3133" s="2" t="s">
        <v>2335</v>
      </c>
      <c r="I3133" s="10">
        <v>2210.67</v>
      </c>
      <c r="J3133" s="2" t="s">
        <v>2336</v>
      </c>
      <c r="K3133" s="2" t="s">
        <v>2336</v>
      </c>
      <c r="L3133" s="2" t="s">
        <v>2336</v>
      </c>
      <c r="M3133" s="2" t="s">
        <v>2336</v>
      </c>
      <c r="N3133" s="2" t="s">
        <v>2332</v>
      </c>
    </row>
    <row r="3134" spans="1:14" ht="16.5" hidden="1" customHeight="1">
      <c r="A3134" s="2" t="s">
        <v>13</v>
      </c>
      <c r="B3134" s="10">
        <v>99.15</v>
      </c>
      <c r="C3134" s="2" t="s">
        <v>11960</v>
      </c>
      <c r="D3134" s="2" t="s">
        <v>11</v>
      </c>
      <c r="E3134" s="9" t="s">
        <v>11961</v>
      </c>
      <c r="F3134" s="2" t="s">
        <v>2337</v>
      </c>
      <c r="G3134" s="2" t="s">
        <v>6</v>
      </c>
      <c r="H3134" s="2" t="s">
        <v>2335</v>
      </c>
      <c r="I3134" s="10">
        <v>99.15</v>
      </c>
      <c r="J3134" s="2" t="s">
        <v>2336</v>
      </c>
      <c r="K3134" s="2" t="s">
        <v>2336</v>
      </c>
      <c r="L3134" s="2" t="s">
        <v>2336</v>
      </c>
      <c r="M3134" s="2" t="s">
        <v>2336</v>
      </c>
      <c r="N3134" s="2" t="s">
        <v>2332</v>
      </c>
    </row>
    <row r="3135" spans="1:14" ht="16.5" hidden="1" customHeight="1">
      <c r="A3135" s="2" t="s">
        <v>13</v>
      </c>
      <c r="B3135" s="10">
        <v>859.1</v>
      </c>
      <c r="C3135" s="2" t="s">
        <v>11962</v>
      </c>
      <c r="D3135" s="2" t="s">
        <v>12</v>
      </c>
      <c r="E3135" s="9" t="s">
        <v>11963</v>
      </c>
      <c r="F3135" s="2" t="s">
        <v>2337</v>
      </c>
      <c r="G3135" s="2" t="s">
        <v>6</v>
      </c>
      <c r="H3135" s="2" t="s">
        <v>2335</v>
      </c>
      <c r="I3135" s="10">
        <v>859.1</v>
      </c>
      <c r="J3135" s="2" t="s">
        <v>2336</v>
      </c>
      <c r="K3135" s="2" t="s">
        <v>2336</v>
      </c>
      <c r="L3135" s="2" t="s">
        <v>2336</v>
      </c>
      <c r="M3135" s="2" t="s">
        <v>2336</v>
      </c>
      <c r="N3135" s="2" t="s">
        <v>2332</v>
      </c>
    </row>
    <row r="3136" spans="1:14" ht="16.5" hidden="1" customHeight="1">
      <c r="A3136" s="2" t="s">
        <v>13</v>
      </c>
      <c r="B3136" s="10">
        <v>104.06</v>
      </c>
      <c r="C3136" s="2" t="s">
        <v>11964</v>
      </c>
      <c r="D3136" s="2" t="s">
        <v>12</v>
      </c>
      <c r="E3136" s="9" t="s">
        <v>11965</v>
      </c>
      <c r="F3136" s="2" t="s">
        <v>2337</v>
      </c>
      <c r="G3136" s="2" t="s">
        <v>6</v>
      </c>
      <c r="H3136" s="2" t="s">
        <v>2335</v>
      </c>
      <c r="I3136" s="10">
        <v>104.06</v>
      </c>
      <c r="J3136" s="2" t="s">
        <v>2336</v>
      </c>
      <c r="K3136" s="2" t="s">
        <v>2336</v>
      </c>
      <c r="L3136" s="2" t="s">
        <v>2336</v>
      </c>
      <c r="M3136" s="2" t="s">
        <v>2336</v>
      </c>
      <c r="N3136" s="2" t="s">
        <v>2332</v>
      </c>
    </row>
    <row r="3137" spans="1:14" ht="16.5" hidden="1" customHeight="1">
      <c r="A3137" s="2" t="s">
        <v>13</v>
      </c>
      <c r="B3137" s="10">
        <v>21.78</v>
      </c>
      <c r="C3137" s="2" t="s">
        <v>11966</v>
      </c>
      <c r="D3137" s="2" t="s">
        <v>12</v>
      </c>
      <c r="E3137" s="9" t="s">
        <v>11967</v>
      </c>
      <c r="F3137" s="2" t="s">
        <v>2337</v>
      </c>
      <c r="G3137" s="2" t="s">
        <v>6</v>
      </c>
      <c r="H3137" s="2" t="s">
        <v>2335</v>
      </c>
      <c r="I3137" s="10">
        <v>21.78</v>
      </c>
      <c r="J3137" s="2" t="s">
        <v>2336</v>
      </c>
      <c r="K3137" s="2" t="s">
        <v>2336</v>
      </c>
      <c r="L3137" s="2" t="s">
        <v>2336</v>
      </c>
      <c r="M3137" s="2" t="s">
        <v>2336</v>
      </c>
      <c r="N3137" s="2" t="s">
        <v>2332</v>
      </c>
    </row>
    <row r="3138" spans="1:14" ht="16.5" hidden="1" customHeight="1">
      <c r="A3138" s="2" t="s">
        <v>13</v>
      </c>
      <c r="B3138" s="10">
        <v>891.44</v>
      </c>
      <c r="C3138" s="2" t="s">
        <v>11968</v>
      </c>
      <c r="D3138" s="2" t="s">
        <v>12</v>
      </c>
      <c r="E3138" s="9" t="s">
        <v>11969</v>
      </c>
      <c r="F3138" s="2" t="s">
        <v>2337</v>
      </c>
      <c r="G3138" s="2" t="s">
        <v>6</v>
      </c>
      <c r="H3138" s="2" t="s">
        <v>2335</v>
      </c>
      <c r="I3138" s="10">
        <v>891.44</v>
      </c>
      <c r="J3138" s="2" t="s">
        <v>2336</v>
      </c>
      <c r="K3138" s="2" t="s">
        <v>2336</v>
      </c>
      <c r="L3138" s="2" t="s">
        <v>2336</v>
      </c>
      <c r="M3138" s="2" t="s">
        <v>2336</v>
      </c>
      <c r="N3138" s="2" t="s">
        <v>2332</v>
      </c>
    </row>
    <row r="3139" spans="1:14" ht="16.5" hidden="1" customHeight="1">
      <c r="A3139" s="2" t="s">
        <v>13</v>
      </c>
      <c r="B3139" s="10">
        <v>41.29</v>
      </c>
      <c r="C3139" s="2" t="s">
        <v>11970</v>
      </c>
      <c r="D3139" s="2" t="s">
        <v>12</v>
      </c>
      <c r="E3139" s="9" t="s">
        <v>11971</v>
      </c>
      <c r="F3139" s="2" t="s">
        <v>2337</v>
      </c>
      <c r="G3139" s="2" t="s">
        <v>6</v>
      </c>
      <c r="H3139" s="2" t="s">
        <v>2335</v>
      </c>
      <c r="I3139" s="10">
        <v>41.29</v>
      </c>
      <c r="J3139" s="2" t="s">
        <v>2336</v>
      </c>
      <c r="K3139" s="2" t="s">
        <v>2336</v>
      </c>
      <c r="L3139" s="2" t="s">
        <v>2336</v>
      </c>
      <c r="M3139" s="2" t="s">
        <v>2336</v>
      </c>
      <c r="N3139" s="2" t="s">
        <v>2332</v>
      </c>
    </row>
    <row r="3140" spans="1:14" ht="16.5" hidden="1" customHeight="1">
      <c r="A3140" s="2" t="s">
        <v>13</v>
      </c>
      <c r="B3140" s="10">
        <v>338.82</v>
      </c>
      <c r="C3140" s="2" t="s">
        <v>2476</v>
      </c>
      <c r="D3140" s="2" t="s">
        <v>12</v>
      </c>
      <c r="E3140" s="9" t="s">
        <v>11972</v>
      </c>
      <c r="F3140" s="2" t="s">
        <v>2337</v>
      </c>
      <c r="G3140" s="2" t="s">
        <v>6</v>
      </c>
      <c r="H3140" s="2" t="s">
        <v>2335</v>
      </c>
      <c r="I3140" s="10">
        <v>338.82</v>
      </c>
      <c r="J3140" s="2" t="s">
        <v>2336</v>
      </c>
      <c r="K3140" s="2" t="s">
        <v>2336</v>
      </c>
      <c r="L3140" s="2" t="s">
        <v>2336</v>
      </c>
      <c r="M3140" s="2" t="s">
        <v>2336</v>
      </c>
      <c r="N3140" s="2" t="s">
        <v>2332</v>
      </c>
    </row>
    <row r="3141" spans="1:14" ht="16.5" hidden="1" customHeight="1">
      <c r="A3141" s="2" t="s">
        <v>13</v>
      </c>
      <c r="B3141" s="10">
        <v>104.06</v>
      </c>
      <c r="C3141" s="2" t="s">
        <v>11973</v>
      </c>
      <c r="D3141" s="2" t="s">
        <v>12</v>
      </c>
      <c r="E3141" s="9" t="s">
        <v>11974</v>
      </c>
      <c r="F3141" s="2" t="s">
        <v>2337</v>
      </c>
      <c r="G3141" s="2" t="s">
        <v>6</v>
      </c>
      <c r="H3141" s="2" t="s">
        <v>2335</v>
      </c>
      <c r="I3141" s="10">
        <v>104.06</v>
      </c>
      <c r="J3141" s="2" t="s">
        <v>2336</v>
      </c>
      <c r="K3141" s="2" t="s">
        <v>2336</v>
      </c>
      <c r="L3141" s="2" t="s">
        <v>2336</v>
      </c>
      <c r="M3141" s="2" t="s">
        <v>2336</v>
      </c>
      <c r="N3141" s="2" t="s">
        <v>2332</v>
      </c>
    </row>
    <row r="3142" spans="1:14" ht="16.5" hidden="1" customHeight="1">
      <c r="A3142" s="2" t="s">
        <v>13</v>
      </c>
      <c r="B3142" s="10">
        <v>96.8</v>
      </c>
      <c r="C3142" s="2" t="s">
        <v>11975</v>
      </c>
      <c r="D3142" s="2" t="s">
        <v>12</v>
      </c>
      <c r="E3142" s="9" t="s">
        <v>11976</v>
      </c>
      <c r="F3142" s="2" t="s">
        <v>2337</v>
      </c>
      <c r="G3142" s="2" t="s">
        <v>6</v>
      </c>
      <c r="H3142" s="2" t="s">
        <v>2335</v>
      </c>
      <c r="I3142" s="10">
        <v>96.8</v>
      </c>
      <c r="J3142" s="2" t="s">
        <v>2336</v>
      </c>
      <c r="K3142" s="2" t="s">
        <v>2336</v>
      </c>
      <c r="L3142" s="2" t="s">
        <v>2336</v>
      </c>
      <c r="M3142" s="2" t="s">
        <v>2336</v>
      </c>
      <c r="N3142" s="2" t="s">
        <v>2332</v>
      </c>
    </row>
    <row r="3143" spans="1:14" ht="16.5" hidden="1" customHeight="1">
      <c r="A3143" s="2" t="s">
        <v>13</v>
      </c>
      <c r="B3143" s="10">
        <v>85.31</v>
      </c>
      <c r="C3143" s="2" t="s">
        <v>11977</v>
      </c>
      <c r="D3143" s="2" t="s">
        <v>12</v>
      </c>
      <c r="E3143" s="9" t="s">
        <v>11978</v>
      </c>
      <c r="F3143" s="2" t="s">
        <v>2337</v>
      </c>
      <c r="G3143" s="2" t="s">
        <v>6</v>
      </c>
      <c r="H3143" s="2" t="s">
        <v>2335</v>
      </c>
      <c r="I3143" s="10">
        <v>85.31</v>
      </c>
      <c r="J3143" s="2" t="s">
        <v>2336</v>
      </c>
      <c r="K3143" s="2" t="s">
        <v>2336</v>
      </c>
      <c r="L3143" s="2" t="s">
        <v>2336</v>
      </c>
      <c r="M3143" s="2" t="s">
        <v>2336</v>
      </c>
      <c r="N3143" s="2" t="s">
        <v>2332</v>
      </c>
    </row>
    <row r="3144" spans="1:14" ht="16.5" hidden="1" customHeight="1">
      <c r="A3144" s="2" t="s">
        <v>13</v>
      </c>
      <c r="B3144" s="10">
        <v>272.04000000000002</v>
      </c>
      <c r="C3144" s="2" t="s">
        <v>11979</v>
      </c>
      <c r="D3144" s="2" t="s">
        <v>11</v>
      </c>
      <c r="E3144" s="9" t="s">
        <v>11980</v>
      </c>
      <c r="F3144" s="2" t="s">
        <v>2337</v>
      </c>
      <c r="G3144" s="2" t="s">
        <v>6</v>
      </c>
      <c r="H3144" s="2" t="s">
        <v>2335</v>
      </c>
      <c r="I3144" s="10">
        <v>272.04000000000002</v>
      </c>
      <c r="J3144" s="2" t="s">
        <v>2336</v>
      </c>
      <c r="K3144" s="2" t="s">
        <v>2336</v>
      </c>
      <c r="L3144" s="2" t="s">
        <v>2336</v>
      </c>
      <c r="M3144" s="2" t="s">
        <v>2336</v>
      </c>
      <c r="N3144" s="2" t="s">
        <v>2332</v>
      </c>
    </row>
    <row r="3145" spans="1:14" ht="16.5" hidden="1" customHeight="1">
      <c r="A3145" s="2" t="s">
        <v>13</v>
      </c>
      <c r="B3145" s="4">
        <v>599</v>
      </c>
      <c r="C3145" s="2" t="s">
        <v>11981</v>
      </c>
      <c r="D3145" s="2" t="s">
        <v>12</v>
      </c>
      <c r="E3145" s="9" t="s">
        <v>11982</v>
      </c>
      <c r="F3145" s="2" t="s">
        <v>2337</v>
      </c>
      <c r="G3145" s="2" t="s">
        <v>6</v>
      </c>
      <c r="H3145" s="2" t="s">
        <v>2335</v>
      </c>
      <c r="I3145" s="4">
        <v>599</v>
      </c>
      <c r="J3145" s="2" t="s">
        <v>2336</v>
      </c>
      <c r="K3145" s="2" t="s">
        <v>2336</v>
      </c>
      <c r="L3145" s="2" t="s">
        <v>2336</v>
      </c>
      <c r="M3145" s="2" t="s">
        <v>2336</v>
      </c>
      <c r="N3145" s="2" t="s">
        <v>2332</v>
      </c>
    </row>
    <row r="3146" spans="1:14" ht="16.5" hidden="1" customHeight="1">
      <c r="A3146" s="2" t="s">
        <v>13</v>
      </c>
      <c r="B3146" s="10">
        <v>1157.56</v>
      </c>
      <c r="C3146" s="2" t="s">
        <v>11983</v>
      </c>
      <c r="D3146" s="2" t="s">
        <v>12</v>
      </c>
      <c r="E3146" s="9" t="s">
        <v>11984</v>
      </c>
      <c r="F3146" s="2" t="s">
        <v>2337</v>
      </c>
      <c r="G3146" s="2" t="s">
        <v>6</v>
      </c>
      <c r="H3146" s="2" t="s">
        <v>2335</v>
      </c>
      <c r="I3146" s="10">
        <v>1157.56</v>
      </c>
      <c r="J3146" s="2" t="s">
        <v>2336</v>
      </c>
      <c r="K3146" s="2" t="s">
        <v>2336</v>
      </c>
      <c r="L3146" s="2" t="s">
        <v>2336</v>
      </c>
      <c r="M3146" s="2" t="s">
        <v>2336</v>
      </c>
      <c r="N3146" s="2" t="s">
        <v>2332</v>
      </c>
    </row>
    <row r="3147" spans="1:14" ht="16.5" hidden="1" customHeight="1">
      <c r="A3147" s="2" t="s">
        <v>13</v>
      </c>
      <c r="B3147" s="10">
        <v>43.56</v>
      </c>
      <c r="C3147" s="2" t="s">
        <v>11985</v>
      </c>
      <c r="D3147" s="2" t="s">
        <v>12</v>
      </c>
      <c r="E3147" s="9" t="s">
        <v>11986</v>
      </c>
      <c r="F3147" s="2" t="s">
        <v>2337</v>
      </c>
      <c r="G3147" s="2" t="s">
        <v>6</v>
      </c>
      <c r="H3147" s="2" t="s">
        <v>2335</v>
      </c>
      <c r="I3147" s="10">
        <v>43.56</v>
      </c>
      <c r="J3147" s="2" t="s">
        <v>2336</v>
      </c>
      <c r="K3147" s="2" t="s">
        <v>2336</v>
      </c>
      <c r="L3147" s="2" t="s">
        <v>2336</v>
      </c>
      <c r="M3147" s="2" t="s">
        <v>2336</v>
      </c>
      <c r="N3147" s="2" t="s">
        <v>2332</v>
      </c>
    </row>
    <row r="3148" spans="1:14" ht="16.5" hidden="1" customHeight="1">
      <c r="A3148" s="2" t="s">
        <v>13</v>
      </c>
      <c r="B3148" s="10">
        <v>92.82</v>
      </c>
      <c r="C3148" s="2" t="s">
        <v>11987</v>
      </c>
      <c r="D3148" s="2" t="s">
        <v>12</v>
      </c>
      <c r="E3148" s="9" t="s">
        <v>11988</v>
      </c>
      <c r="F3148" s="2" t="s">
        <v>2337</v>
      </c>
      <c r="G3148" s="2" t="s">
        <v>6</v>
      </c>
      <c r="H3148" s="2" t="s">
        <v>2335</v>
      </c>
      <c r="I3148" s="10">
        <v>92.82</v>
      </c>
      <c r="J3148" s="2" t="s">
        <v>2336</v>
      </c>
      <c r="K3148" s="2" t="s">
        <v>2336</v>
      </c>
      <c r="L3148" s="2" t="s">
        <v>2336</v>
      </c>
      <c r="M3148" s="2" t="s">
        <v>2336</v>
      </c>
      <c r="N3148" s="2" t="s">
        <v>2332</v>
      </c>
    </row>
    <row r="3149" spans="1:14" ht="16.5" hidden="1" customHeight="1">
      <c r="A3149" s="2" t="s">
        <v>13</v>
      </c>
      <c r="B3149" s="10">
        <v>644.01</v>
      </c>
      <c r="C3149" s="2" t="s">
        <v>11989</v>
      </c>
      <c r="D3149" s="2" t="s">
        <v>11</v>
      </c>
      <c r="E3149" s="9" t="s">
        <v>11990</v>
      </c>
      <c r="F3149" s="2" t="s">
        <v>2337</v>
      </c>
      <c r="G3149" s="2" t="s">
        <v>6</v>
      </c>
      <c r="H3149" s="2" t="s">
        <v>2335</v>
      </c>
      <c r="I3149" s="10">
        <v>644.01</v>
      </c>
      <c r="J3149" s="2" t="s">
        <v>2336</v>
      </c>
      <c r="K3149" s="2" t="s">
        <v>2336</v>
      </c>
      <c r="L3149" s="2" t="s">
        <v>2336</v>
      </c>
      <c r="M3149" s="2" t="s">
        <v>2336</v>
      </c>
      <c r="N3149" s="2" t="s">
        <v>2332</v>
      </c>
    </row>
    <row r="3150" spans="1:14" ht="16.5" hidden="1" customHeight="1">
      <c r="A3150" s="2" t="s">
        <v>13</v>
      </c>
      <c r="B3150" s="10">
        <v>1489.15</v>
      </c>
      <c r="C3150" s="2" t="s">
        <v>11991</v>
      </c>
      <c r="D3150" s="2" t="s">
        <v>12</v>
      </c>
      <c r="E3150" s="9" t="s">
        <v>11992</v>
      </c>
      <c r="F3150" s="2" t="s">
        <v>2337</v>
      </c>
      <c r="G3150" s="2" t="s">
        <v>6</v>
      </c>
      <c r="H3150" s="2" t="s">
        <v>2335</v>
      </c>
      <c r="I3150" s="10">
        <v>1489.15</v>
      </c>
      <c r="J3150" s="2" t="s">
        <v>2336</v>
      </c>
      <c r="K3150" s="2" t="s">
        <v>2336</v>
      </c>
      <c r="L3150" s="2" t="s">
        <v>2336</v>
      </c>
      <c r="M3150" s="2" t="s">
        <v>2336</v>
      </c>
      <c r="N3150" s="2" t="s">
        <v>2332</v>
      </c>
    </row>
    <row r="3151" spans="1:14" ht="16.5" hidden="1" customHeight="1">
      <c r="A3151" s="2" t="s">
        <v>13</v>
      </c>
      <c r="B3151" s="10">
        <v>1661.63</v>
      </c>
      <c r="C3151" s="2" t="s">
        <v>11993</v>
      </c>
      <c r="D3151" s="2" t="s">
        <v>12</v>
      </c>
      <c r="E3151" s="9" t="s">
        <v>11994</v>
      </c>
      <c r="F3151" s="2" t="s">
        <v>2337</v>
      </c>
      <c r="G3151" s="2" t="s">
        <v>6</v>
      </c>
      <c r="H3151" s="2" t="s">
        <v>2335</v>
      </c>
      <c r="I3151" s="10">
        <v>1661.63</v>
      </c>
      <c r="J3151" s="2" t="s">
        <v>2336</v>
      </c>
      <c r="K3151" s="2" t="s">
        <v>2336</v>
      </c>
      <c r="L3151" s="2" t="s">
        <v>2336</v>
      </c>
      <c r="M3151" s="2" t="s">
        <v>2336</v>
      </c>
      <c r="N3151" s="2" t="s">
        <v>2332</v>
      </c>
    </row>
    <row r="3152" spans="1:14" ht="16.5" hidden="1" customHeight="1">
      <c r="A3152" s="2" t="s">
        <v>13</v>
      </c>
      <c r="B3152" s="10">
        <v>2294.16</v>
      </c>
      <c r="C3152" s="2" t="s">
        <v>11995</v>
      </c>
      <c r="D3152" s="2" t="s">
        <v>12</v>
      </c>
      <c r="E3152" s="9" t="s">
        <v>11996</v>
      </c>
      <c r="F3152" s="2" t="s">
        <v>2337</v>
      </c>
      <c r="G3152" s="2" t="s">
        <v>6</v>
      </c>
      <c r="H3152" s="2" t="s">
        <v>2335</v>
      </c>
      <c r="I3152" s="10">
        <v>2294.16</v>
      </c>
      <c r="J3152" s="2" t="s">
        <v>2336</v>
      </c>
      <c r="K3152" s="2" t="s">
        <v>2336</v>
      </c>
      <c r="L3152" s="2" t="s">
        <v>2336</v>
      </c>
      <c r="M3152" s="2" t="s">
        <v>2336</v>
      </c>
      <c r="N3152" s="2" t="s">
        <v>2332</v>
      </c>
    </row>
    <row r="3153" spans="1:14" ht="16.5" hidden="1" customHeight="1">
      <c r="A3153" s="2" t="s">
        <v>13</v>
      </c>
      <c r="B3153" s="10">
        <v>145.19999999999999</v>
      </c>
      <c r="C3153" s="2" t="s">
        <v>11997</v>
      </c>
      <c r="D3153" s="2" t="s">
        <v>11</v>
      </c>
      <c r="E3153" s="9" t="s">
        <v>11998</v>
      </c>
      <c r="F3153" s="2" t="s">
        <v>2337</v>
      </c>
      <c r="G3153" s="2" t="s">
        <v>6</v>
      </c>
      <c r="H3153" s="2" t="s">
        <v>2335</v>
      </c>
      <c r="I3153" s="10">
        <v>145.19999999999999</v>
      </c>
      <c r="J3153" s="2" t="s">
        <v>2336</v>
      </c>
      <c r="K3153" s="2" t="s">
        <v>2336</v>
      </c>
      <c r="L3153" s="2" t="s">
        <v>2336</v>
      </c>
      <c r="M3153" s="2" t="s">
        <v>2336</v>
      </c>
      <c r="N3153" s="2" t="s">
        <v>2332</v>
      </c>
    </row>
    <row r="3154" spans="1:14" ht="16.5" hidden="1" customHeight="1">
      <c r="A3154" s="2" t="s">
        <v>13</v>
      </c>
      <c r="B3154" s="10">
        <v>299.5</v>
      </c>
      <c r="C3154" s="2" t="s">
        <v>11999</v>
      </c>
      <c r="D3154" s="2" t="s">
        <v>12</v>
      </c>
      <c r="E3154" s="9" t="s">
        <v>12000</v>
      </c>
      <c r="F3154" s="2" t="s">
        <v>2337</v>
      </c>
      <c r="G3154" s="2" t="s">
        <v>6</v>
      </c>
      <c r="H3154" s="2" t="s">
        <v>2335</v>
      </c>
      <c r="I3154" s="10">
        <v>299.5</v>
      </c>
      <c r="J3154" s="2" t="s">
        <v>2336</v>
      </c>
      <c r="K3154" s="2" t="s">
        <v>2336</v>
      </c>
      <c r="L3154" s="2" t="s">
        <v>2336</v>
      </c>
      <c r="M3154" s="2" t="s">
        <v>2336</v>
      </c>
      <c r="N3154" s="2" t="s">
        <v>2332</v>
      </c>
    </row>
    <row r="3155" spans="1:14" ht="16.5" hidden="1" customHeight="1">
      <c r="A3155" s="2" t="s">
        <v>13</v>
      </c>
      <c r="B3155" s="10">
        <v>394.63</v>
      </c>
      <c r="C3155" s="2" t="s">
        <v>12001</v>
      </c>
      <c r="D3155" s="2" t="s">
        <v>12</v>
      </c>
      <c r="E3155" s="9" t="s">
        <v>12002</v>
      </c>
      <c r="F3155" s="2" t="s">
        <v>2337</v>
      </c>
      <c r="G3155" s="2" t="s">
        <v>6</v>
      </c>
      <c r="H3155" s="2" t="s">
        <v>2335</v>
      </c>
      <c r="I3155" s="10">
        <v>394.63</v>
      </c>
      <c r="J3155" s="2" t="s">
        <v>2336</v>
      </c>
      <c r="K3155" s="2" t="s">
        <v>2336</v>
      </c>
      <c r="L3155" s="2" t="s">
        <v>2336</v>
      </c>
      <c r="M3155" s="2" t="s">
        <v>2336</v>
      </c>
      <c r="N3155" s="2" t="s">
        <v>2332</v>
      </c>
    </row>
    <row r="3156" spans="1:14" ht="16.5" hidden="1" customHeight="1">
      <c r="A3156" s="2" t="s">
        <v>13</v>
      </c>
      <c r="B3156" s="10">
        <v>68.34</v>
      </c>
      <c r="C3156" s="2" t="s">
        <v>12003</v>
      </c>
      <c r="D3156" s="2" t="s">
        <v>11</v>
      </c>
      <c r="E3156" s="9" t="s">
        <v>12004</v>
      </c>
      <c r="F3156" s="2" t="s">
        <v>2337</v>
      </c>
      <c r="G3156" s="2" t="s">
        <v>6</v>
      </c>
      <c r="H3156" s="2" t="s">
        <v>2335</v>
      </c>
      <c r="I3156" s="10">
        <v>68.34</v>
      </c>
      <c r="J3156" s="2" t="s">
        <v>2336</v>
      </c>
      <c r="K3156" s="2" t="s">
        <v>2336</v>
      </c>
      <c r="L3156" s="2" t="s">
        <v>2336</v>
      </c>
      <c r="M3156" s="2" t="s">
        <v>2336</v>
      </c>
      <c r="N3156" s="2" t="s">
        <v>2332</v>
      </c>
    </row>
    <row r="3157" spans="1:14" ht="16.5" hidden="1" customHeight="1">
      <c r="A3157" s="2" t="s">
        <v>13</v>
      </c>
      <c r="B3157" s="10">
        <v>60.5</v>
      </c>
      <c r="C3157" s="2" t="s">
        <v>12005</v>
      </c>
      <c r="D3157" s="2" t="s">
        <v>11</v>
      </c>
      <c r="E3157" s="9" t="s">
        <v>12006</v>
      </c>
      <c r="F3157" s="2" t="s">
        <v>2337</v>
      </c>
      <c r="G3157" s="2" t="s">
        <v>6</v>
      </c>
      <c r="H3157" s="2" t="s">
        <v>2335</v>
      </c>
      <c r="I3157" s="10">
        <v>60.5</v>
      </c>
      <c r="J3157" s="2" t="s">
        <v>2336</v>
      </c>
      <c r="K3157" s="2" t="s">
        <v>2336</v>
      </c>
      <c r="L3157" s="2" t="s">
        <v>2336</v>
      </c>
      <c r="M3157" s="2" t="s">
        <v>2336</v>
      </c>
      <c r="N3157" s="2" t="s">
        <v>2332</v>
      </c>
    </row>
    <row r="3158" spans="1:14" ht="16.5" hidden="1" customHeight="1">
      <c r="A3158" s="2" t="s">
        <v>13</v>
      </c>
      <c r="B3158" s="10">
        <v>125.55</v>
      </c>
      <c r="C3158" s="2" t="s">
        <v>12007</v>
      </c>
      <c r="D3158" s="2" t="s">
        <v>11</v>
      </c>
      <c r="E3158" s="9" t="s">
        <v>12008</v>
      </c>
      <c r="F3158" s="2" t="s">
        <v>2337</v>
      </c>
      <c r="G3158" s="2" t="s">
        <v>6</v>
      </c>
      <c r="H3158" s="2" t="s">
        <v>2335</v>
      </c>
      <c r="I3158" s="10">
        <v>125.55</v>
      </c>
      <c r="J3158" s="2" t="s">
        <v>2336</v>
      </c>
      <c r="K3158" s="2" t="s">
        <v>2336</v>
      </c>
      <c r="L3158" s="2" t="s">
        <v>2336</v>
      </c>
      <c r="M3158" s="2" t="s">
        <v>2336</v>
      </c>
      <c r="N3158" s="2" t="s">
        <v>2332</v>
      </c>
    </row>
    <row r="3159" spans="1:14" ht="16.5" hidden="1" customHeight="1">
      <c r="A3159" s="2" t="s">
        <v>13</v>
      </c>
      <c r="B3159" s="10">
        <v>2277.14</v>
      </c>
      <c r="C3159" s="2" t="s">
        <v>12009</v>
      </c>
      <c r="D3159" s="2" t="s">
        <v>12</v>
      </c>
      <c r="E3159" s="9" t="s">
        <v>12010</v>
      </c>
      <c r="F3159" s="2" t="s">
        <v>2337</v>
      </c>
      <c r="G3159" s="2" t="s">
        <v>6</v>
      </c>
      <c r="H3159" s="2" t="s">
        <v>2335</v>
      </c>
      <c r="I3159" s="10">
        <v>2277.14</v>
      </c>
      <c r="J3159" s="2" t="s">
        <v>2336</v>
      </c>
      <c r="K3159" s="2" t="s">
        <v>2336</v>
      </c>
      <c r="L3159" s="2" t="s">
        <v>2336</v>
      </c>
      <c r="M3159" s="2" t="s">
        <v>2336</v>
      </c>
      <c r="N3159" s="2" t="s">
        <v>2332</v>
      </c>
    </row>
    <row r="3160" spans="1:14" ht="16.5" hidden="1" customHeight="1">
      <c r="A3160" s="2" t="s">
        <v>13</v>
      </c>
      <c r="B3160" s="10">
        <v>260.7</v>
      </c>
      <c r="C3160" s="2" t="s">
        <v>12011</v>
      </c>
      <c r="D3160" s="2" t="s">
        <v>11</v>
      </c>
      <c r="E3160" s="9" t="s">
        <v>12012</v>
      </c>
      <c r="F3160" s="2" t="s">
        <v>2337</v>
      </c>
      <c r="G3160" s="2" t="s">
        <v>6</v>
      </c>
      <c r="H3160" s="2" t="s">
        <v>2335</v>
      </c>
      <c r="I3160" s="10">
        <v>260.7</v>
      </c>
      <c r="J3160" s="2" t="s">
        <v>2336</v>
      </c>
      <c r="K3160" s="2" t="s">
        <v>2336</v>
      </c>
      <c r="L3160" s="2" t="s">
        <v>2336</v>
      </c>
      <c r="M3160" s="2" t="s">
        <v>2336</v>
      </c>
      <c r="N3160" s="2" t="s">
        <v>2332</v>
      </c>
    </row>
    <row r="3161" spans="1:14" ht="16.5" hidden="1" customHeight="1">
      <c r="A3161" s="2" t="s">
        <v>13</v>
      </c>
      <c r="B3161" s="10">
        <v>130.08000000000001</v>
      </c>
      <c r="C3161" s="2" t="s">
        <v>12013</v>
      </c>
      <c r="D3161" s="2" t="s">
        <v>11</v>
      </c>
      <c r="E3161" s="9" t="s">
        <v>12014</v>
      </c>
      <c r="F3161" s="2" t="s">
        <v>2337</v>
      </c>
      <c r="G3161" s="2" t="s">
        <v>6</v>
      </c>
      <c r="H3161" s="2" t="s">
        <v>2335</v>
      </c>
      <c r="I3161" s="10">
        <v>130.08000000000001</v>
      </c>
      <c r="J3161" s="2" t="s">
        <v>2336</v>
      </c>
      <c r="K3161" s="2" t="s">
        <v>2336</v>
      </c>
      <c r="L3161" s="2" t="s">
        <v>2336</v>
      </c>
      <c r="M3161" s="2" t="s">
        <v>2336</v>
      </c>
      <c r="N3161" s="2" t="s">
        <v>2332</v>
      </c>
    </row>
    <row r="3162" spans="1:14" ht="16.5" hidden="1" customHeight="1">
      <c r="A3162" s="2" t="s">
        <v>13</v>
      </c>
      <c r="B3162" s="10">
        <v>1091.5</v>
      </c>
      <c r="C3162" s="2" t="s">
        <v>12015</v>
      </c>
      <c r="D3162" s="2" t="s">
        <v>12</v>
      </c>
      <c r="E3162" s="9" t="s">
        <v>12016</v>
      </c>
      <c r="F3162" s="2" t="s">
        <v>2337</v>
      </c>
      <c r="G3162" s="2" t="s">
        <v>6</v>
      </c>
      <c r="H3162" s="2" t="s">
        <v>2335</v>
      </c>
      <c r="I3162" s="10">
        <v>1091.5</v>
      </c>
      <c r="J3162" s="2" t="s">
        <v>2336</v>
      </c>
      <c r="K3162" s="2" t="s">
        <v>2336</v>
      </c>
      <c r="L3162" s="2" t="s">
        <v>2336</v>
      </c>
      <c r="M3162" s="2" t="s">
        <v>2336</v>
      </c>
      <c r="N3162" s="2" t="s">
        <v>2332</v>
      </c>
    </row>
    <row r="3163" spans="1:14" ht="16.5" hidden="1" customHeight="1">
      <c r="A3163" s="2" t="s">
        <v>13</v>
      </c>
      <c r="B3163" s="10">
        <v>1466.52</v>
      </c>
      <c r="C3163" s="2" t="s">
        <v>12017</v>
      </c>
      <c r="D3163" s="2" t="s">
        <v>12</v>
      </c>
      <c r="E3163" s="9" t="s">
        <v>12018</v>
      </c>
      <c r="F3163" s="2" t="s">
        <v>2337</v>
      </c>
      <c r="G3163" s="2" t="s">
        <v>6</v>
      </c>
      <c r="H3163" s="2" t="s">
        <v>2335</v>
      </c>
      <c r="I3163" s="10">
        <v>1466.52</v>
      </c>
      <c r="J3163" s="2" t="s">
        <v>2336</v>
      </c>
      <c r="K3163" s="2" t="s">
        <v>2336</v>
      </c>
      <c r="L3163" s="2" t="s">
        <v>2336</v>
      </c>
      <c r="M3163" s="2" t="s">
        <v>2336</v>
      </c>
      <c r="N3163" s="2" t="s">
        <v>2332</v>
      </c>
    </row>
    <row r="3164" spans="1:14" ht="16.5" hidden="1" customHeight="1">
      <c r="A3164" s="2" t="s">
        <v>13</v>
      </c>
      <c r="B3164" s="10">
        <v>1295.9100000000001</v>
      </c>
      <c r="C3164" s="2" t="s">
        <v>12019</v>
      </c>
      <c r="D3164" s="2" t="s">
        <v>12</v>
      </c>
      <c r="E3164" s="9" t="s">
        <v>12020</v>
      </c>
      <c r="F3164" s="2" t="s">
        <v>2337</v>
      </c>
      <c r="G3164" s="2" t="s">
        <v>6</v>
      </c>
      <c r="H3164" s="2" t="s">
        <v>2335</v>
      </c>
      <c r="I3164" s="10">
        <v>1295.9100000000001</v>
      </c>
      <c r="J3164" s="2" t="s">
        <v>2336</v>
      </c>
      <c r="K3164" s="2" t="s">
        <v>2336</v>
      </c>
      <c r="L3164" s="2" t="s">
        <v>2336</v>
      </c>
      <c r="M3164" s="2" t="s">
        <v>2336</v>
      </c>
      <c r="N3164" s="2" t="s">
        <v>2332</v>
      </c>
    </row>
    <row r="3165" spans="1:14" ht="16.5" hidden="1" customHeight="1">
      <c r="A3165" s="2" t="s">
        <v>13</v>
      </c>
      <c r="B3165" s="10">
        <v>112.94</v>
      </c>
      <c r="C3165" s="2" t="s">
        <v>2977</v>
      </c>
      <c r="D3165" s="2" t="s">
        <v>12</v>
      </c>
      <c r="E3165" s="9" t="s">
        <v>12021</v>
      </c>
      <c r="F3165" s="2" t="s">
        <v>2337</v>
      </c>
      <c r="G3165" s="2" t="s">
        <v>6</v>
      </c>
      <c r="H3165" s="2" t="s">
        <v>2335</v>
      </c>
      <c r="I3165" s="10">
        <v>112.94</v>
      </c>
      <c r="J3165" s="2" t="s">
        <v>2336</v>
      </c>
      <c r="K3165" s="2" t="s">
        <v>2336</v>
      </c>
      <c r="L3165" s="2" t="s">
        <v>2336</v>
      </c>
      <c r="M3165" s="2" t="s">
        <v>2336</v>
      </c>
      <c r="N3165" s="2" t="s">
        <v>2332</v>
      </c>
    </row>
    <row r="3166" spans="1:14" ht="16.5" hidden="1" customHeight="1">
      <c r="A3166" s="2" t="s">
        <v>13</v>
      </c>
      <c r="B3166" s="10">
        <v>1416.7</v>
      </c>
      <c r="C3166" s="2" t="s">
        <v>12022</v>
      </c>
      <c r="D3166" s="2" t="s">
        <v>12</v>
      </c>
      <c r="E3166" s="9" t="s">
        <v>12023</v>
      </c>
      <c r="F3166" s="2" t="s">
        <v>2337</v>
      </c>
      <c r="G3166" s="2" t="s">
        <v>6</v>
      </c>
      <c r="H3166" s="2" t="s">
        <v>2335</v>
      </c>
      <c r="I3166" s="10">
        <v>1416.7</v>
      </c>
      <c r="J3166" s="2" t="s">
        <v>2336</v>
      </c>
      <c r="K3166" s="2" t="s">
        <v>2336</v>
      </c>
      <c r="L3166" s="2" t="s">
        <v>2336</v>
      </c>
      <c r="M3166" s="2" t="s">
        <v>2336</v>
      </c>
      <c r="N3166" s="2" t="s">
        <v>2332</v>
      </c>
    </row>
    <row r="3167" spans="1:14" ht="16.5" hidden="1" customHeight="1">
      <c r="A3167" s="2" t="s">
        <v>13</v>
      </c>
      <c r="B3167" s="10">
        <v>181.5</v>
      </c>
      <c r="C3167" s="2" t="s">
        <v>12024</v>
      </c>
      <c r="D3167" s="2" t="s">
        <v>11</v>
      </c>
      <c r="E3167" s="9" t="s">
        <v>12025</v>
      </c>
      <c r="F3167" s="2" t="s">
        <v>2337</v>
      </c>
      <c r="G3167" s="2" t="s">
        <v>6</v>
      </c>
      <c r="H3167" s="2" t="s">
        <v>2335</v>
      </c>
      <c r="I3167" s="10">
        <v>181.5</v>
      </c>
      <c r="J3167" s="2" t="s">
        <v>2336</v>
      </c>
      <c r="K3167" s="2" t="s">
        <v>2336</v>
      </c>
      <c r="L3167" s="2" t="s">
        <v>2336</v>
      </c>
      <c r="M3167" s="2" t="s">
        <v>2336</v>
      </c>
      <c r="N3167" s="2" t="s">
        <v>2332</v>
      </c>
    </row>
    <row r="3168" spans="1:14" ht="16.5" hidden="1" customHeight="1">
      <c r="A3168" s="2" t="s">
        <v>13</v>
      </c>
      <c r="B3168" s="10">
        <v>104.06</v>
      </c>
      <c r="C3168" s="2" t="s">
        <v>12026</v>
      </c>
      <c r="D3168" s="2" t="s">
        <v>12</v>
      </c>
      <c r="E3168" s="9" t="s">
        <v>12027</v>
      </c>
      <c r="F3168" s="2" t="s">
        <v>2337</v>
      </c>
      <c r="G3168" s="2" t="s">
        <v>6</v>
      </c>
      <c r="H3168" s="2" t="s">
        <v>2335</v>
      </c>
      <c r="I3168" s="10">
        <v>104.06</v>
      </c>
      <c r="J3168" s="2" t="s">
        <v>2336</v>
      </c>
      <c r="K3168" s="2" t="s">
        <v>2336</v>
      </c>
      <c r="L3168" s="2" t="s">
        <v>2336</v>
      </c>
      <c r="M3168" s="2" t="s">
        <v>2336</v>
      </c>
      <c r="N3168" s="2" t="s">
        <v>2332</v>
      </c>
    </row>
    <row r="3169" spans="1:14" ht="16.5" hidden="1" customHeight="1">
      <c r="A3169" s="2" t="s">
        <v>13</v>
      </c>
      <c r="B3169" s="10">
        <v>1082.3499999999999</v>
      </c>
      <c r="C3169" s="2" t="s">
        <v>12028</v>
      </c>
      <c r="D3169" s="2" t="s">
        <v>12</v>
      </c>
      <c r="E3169" s="9" t="s">
        <v>12029</v>
      </c>
      <c r="F3169" s="2" t="s">
        <v>2337</v>
      </c>
      <c r="G3169" s="2" t="s">
        <v>6</v>
      </c>
      <c r="H3169" s="2" t="s">
        <v>2335</v>
      </c>
      <c r="I3169" s="10">
        <v>1082.3499999999999</v>
      </c>
      <c r="J3169" s="2" t="s">
        <v>2336</v>
      </c>
      <c r="K3169" s="2" t="s">
        <v>2336</v>
      </c>
      <c r="L3169" s="2" t="s">
        <v>2336</v>
      </c>
      <c r="M3169" s="2" t="s">
        <v>2336</v>
      </c>
      <c r="N3169" s="2" t="s">
        <v>2332</v>
      </c>
    </row>
    <row r="3170" spans="1:14" ht="16.5" hidden="1" customHeight="1">
      <c r="A3170" s="2" t="s">
        <v>13</v>
      </c>
      <c r="B3170" s="10">
        <v>383.93</v>
      </c>
      <c r="C3170" s="2" t="s">
        <v>12030</v>
      </c>
      <c r="D3170" s="2" t="s">
        <v>12</v>
      </c>
      <c r="E3170" s="9" t="s">
        <v>12031</v>
      </c>
      <c r="F3170" s="2" t="s">
        <v>2337</v>
      </c>
      <c r="G3170" s="2" t="s">
        <v>6</v>
      </c>
      <c r="H3170" s="2" t="s">
        <v>2335</v>
      </c>
      <c r="I3170" s="10">
        <v>383.93</v>
      </c>
      <c r="J3170" s="2" t="s">
        <v>2336</v>
      </c>
      <c r="K3170" s="2" t="s">
        <v>2336</v>
      </c>
      <c r="L3170" s="2" t="s">
        <v>2336</v>
      </c>
      <c r="M3170" s="2" t="s">
        <v>2336</v>
      </c>
      <c r="N3170" s="2" t="s">
        <v>2332</v>
      </c>
    </row>
    <row r="3171" spans="1:14" ht="16.5" hidden="1" customHeight="1">
      <c r="A3171" s="2" t="s">
        <v>13</v>
      </c>
      <c r="B3171" s="4">
        <v>63</v>
      </c>
      <c r="C3171" s="2" t="s">
        <v>12032</v>
      </c>
      <c r="D3171" s="2" t="s">
        <v>11</v>
      </c>
      <c r="E3171" s="9" t="s">
        <v>12033</v>
      </c>
      <c r="F3171" s="2" t="s">
        <v>2337</v>
      </c>
      <c r="G3171" s="2" t="s">
        <v>6</v>
      </c>
      <c r="H3171" s="2" t="s">
        <v>2335</v>
      </c>
      <c r="I3171" s="4">
        <v>63</v>
      </c>
      <c r="J3171" s="2" t="s">
        <v>2336</v>
      </c>
      <c r="K3171" s="2" t="s">
        <v>2336</v>
      </c>
      <c r="L3171" s="2" t="s">
        <v>2336</v>
      </c>
      <c r="M3171" s="2" t="s">
        <v>2336</v>
      </c>
      <c r="N3171" s="2" t="s">
        <v>2332</v>
      </c>
    </row>
    <row r="3172" spans="1:14" ht="16.5" hidden="1" customHeight="1">
      <c r="A3172" s="2" t="s">
        <v>13</v>
      </c>
      <c r="B3172" s="10">
        <v>134.1</v>
      </c>
      <c r="C3172" s="2" t="s">
        <v>12034</v>
      </c>
      <c r="D3172" s="2" t="s">
        <v>11</v>
      </c>
      <c r="E3172" s="9" t="s">
        <v>12035</v>
      </c>
      <c r="F3172" s="2" t="s">
        <v>2337</v>
      </c>
      <c r="G3172" s="2" t="s">
        <v>6</v>
      </c>
      <c r="H3172" s="2" t="s">
        <v>2335</v>
      </c>
      <c r="I3172" s="10">
        <v>134.1</v>
      </c>
      <c r="J3172" s="2" t="s">
        <v>2336</v>
      </c>
      <c r="K3172" s="2" t="s">
        <v>2336</v>
      </c>
      <c r="L3172" s="2" t="s">
        <v>2336</v>
      </c>
      <c r="M3172" s="2" t="s">
        <v>2336</v>
      </c>
      <c r="N3172" s="2" t="s">
        <v>2332</v>
      </c>
    </row>
    <row r="3173" spans="1:14" ht="16.5" hidden="1" customHeight="1">
      <c r="A3173" s="2" t="s">
        <v>13</v>
      </c>
      <c r="B3173" s="10">
        <v>299.5</v>
      </c>
      <c r="C3173" s="2" t="s">
        <v>12036</v>
      </c>
      <c r="D3173" s="2" t="s">
        <v>12</v>
      </c>
      <c r="E3173" s="9" t="s">
        <v>12037</v>
      </c>
      <c r="F3173" s="2" t="s">
        <v>2337</v>
      </c>
      <c r="G3173" s="2" t="s">
        <v>6</v>
      </c>
      <c r="H3173" s="2" t="s">
        <v>2335</v>
      </c>
      <c r="I3173" s="10">
        <v>299.5</v>
      </c>
      <c r="J3173" s="2" t="s">
        <v>2336</v>
      </c>
      <c r="K3173" s="2" t="s">
        <v>2336</v>
      </c>
      <c r="L3173" s="2" t="s">
        <v>2336</v>
      </c>
      <c r="M3173" s="2" t="s">
        <v>2336</v>
      </c>
      <c r="N3173" s="2" t="s">
        <v>2332</v>
      </c>
    </row>
    <row r="3174" spans="1:14" ht="16.5" hidden="1" customHeight="1">
      <c r="A3174" s="2" t="s">
        <v>13</v>
      </c>
      <c r="B3174" s="10">
        <v>186.34</v>
      </c>
      <c r="C3174" s="2" t="s">
        <v>2716</v>
      </c>
      <c r="D3174" s="2" t="s">
        <v>12</v>
      </c>
      <c r="E3174" s="9" t="s">
        <v>12038</v>
      </c>
      <c r="F3174" s="2" t="s">
        <v>2337</v>
      </c>
      <c r="G3174" s="2" t="s">
        <v>6</v>
      </c>
      <c r="H3174" s="2" t="s">
        <v>2335</v>
      </c>
      <c r="I3174" s="10">
        <v>186.34</v>
      </c>
      <c r="J3174" s="2" t="s">
        <v>2336</v>
      </c>
      <c r="K3174" s="2" t="s">
        <v>2336</v>
      </c>
      <c r="L3174" s="2" t="s">
        <v>2336</v>
      </c>
      <c r="M3174" s="2" t="s">
        <v>2336</v>
      </c>
      <c r="N3174" s="2" t="s">
        <v>2332</v>
      </c>
    </row>
    <row r="3175" spans="1:14" ht="16.5" hidden="1" customHeight="1">
      <c r="A3175" s="2" t="s">
        <v>13</v>
      </c>
      <c r="B3175" s="10">
        <v>1303.17</v>
      </c>
      <c r="C3175" s="2" t="s">
        <v>12039</v>
      </c>
      <c r="D3175" s="2" t="s">
        <v>12</v>
      </c>
      <c r="E3175" s="9" t="s">
        <v>12040</v>
      </c>
      <c r="F3175" s="2" t="s">
        <v>2337</v>
      </c>
      <c r="G3175" s="2" t="s">
        <v>6</v>
      </c>
      <c r="H3175" s="2" t="s">
        <v>2335</v>
      </c>
      <c r="I3175" s="10">
        <v>1303.17</v>
      </c>
      <c r="J3175" s="2" t="s">
        <v>2336</v>
      </c>
      <c r="K3175" s="2" t="s">
        <v>2336</v>
      </c>
      <c r="L3175" s="2" t="s">
        <v>2336</v>
      </c>
      <c r="M3175" s="2" t="s">
        <v>2336</v>
      </c>
      <c r="N3175" s="2" t="s">
        <v>2332</v>
      </c>
    </row>
    <row r="3176" spans="1:14" ht="16.5" hidden="1" customHeight="1">
      <c r="A3176" s="2" t="s">
        <v>13</v>
      </c>
      <c r="B3176" s="10">
        <v>60.5</v>
      </c>
      <c r="C3176" s="2" t="s">
        <v>2377</v>
      </c>
      <c r="D3176" s="2" t="s">
        <v>12</v>
      </c>
      <c r="E3176" s="9" t="s">
        <v>12041</v>
      </c>
      <c r="F3176" s="2" t="s">
        <v>2337</v>
      </c>
      <c r="G3176" s="2" t="s">
        <v>6</v>
      </c>
      <c r="H3176" s="2" t="s">
        <v>2335</v>
      </c>
      <c r="I3176" s="10">
        <v>60.5</v>
      </c>
      <c r="J3176" s="2" t="s">
        <v>2336</v>
      </c>
      <c r="K3176" s="2" t="s">
        <v>2336</v>
      </c>
      <c r="L3176" s="2" t="s">
        <v>2336</v>
      </c>
      <c r="M3176" s="2" t="s">
        <v>2336</v>
      </c>
      <c r="N3176" s="2" t="s">
        <v>2332</v>
      </c>
    </row>
    <row r="3177" spans="1:14" ht="16.5" hidden="1" customHeight="1">
      <c r="A3177" s="2" t="s">
        <v>13</v>
      </c>
      <c r="B3177" s="10">
        <v>256.97000000000003</v>
      </c>
      <c r="C3177" s="2" t="s">
        <v>12042</v>
      </c>
      <c r="D3177" s="2" t="s">
        <v>12</v>
      </c>
      <c r="E3177" s="9" t="s">
        <v>12043</v>
      </c>
      <c r="F3177" s="2" t="s">
        <v>2337</v>
      </c>
      <c r="G3177" s="2" t="s">
        <v>6</v>
      </c>
      <c r="H3177" s="2" t="s">
        <v>2335</v>
      </c>
      <c r="I3177" s="10">
        <v>256.97000000000003</v>
      </c>
      <c r="J3177" s="2" t="s">
        <v>2336</v>
      </c>
      <c r="K3177" s="2" t="s">
        <v>2336</v>
      </c>
      <c r="L3177" s="2" t="s">
        <v>2336</v>
      </c>
      <c r="M3177" s="2" t="s">
        <v>2336</v>
      </c>
      <c r="N3177" s="2" t="s">
        <v>2332</v>
      </c>
    </row>
    <row r="3178" spans="1:14" ht="16.5" hidden="1" customHeight="1">
      <c r="A3178" s="2" t="s">
        <v>13</v>
      </c>
      <c r="B3178" s="10">
        <v>188.2</v>
      </c>
      <c r="C3178" s="2" t="s">
        <v>12044</v>
      </c>
      <c r="D3178" s="2" t="s">
        <v>12</v>
      </c>
      <c r="E3178" s="9" t="s">
        <v>12045</v>
      </c>
      <c r="F3178" s="2" t="s">
        <v>2337</v>
      </c>
      <c r="G3178" s="2" t="s">
        <v>6</v>
      </c>
      <c r="H3178" s="2" t="s">
        <v>2335</v>
      </c>
      <c r="I3178" s="10">
        <v>188.2</v>
      </c>
      <c r="J3178" s="2" t="s">
        <v>2336</v>
      </c>
      <c r="K3178" s="2" t="s">
        <v>2336</v>
      </c>
      <c r="L3178" s="2" t="s">
        <v>2336</v>
      </c>
      <c r="M3178" s="2" t="s">
        <v>2336</v>
      </c>
      <c r="N3178" s="2" t="s">
        <v>2332</v>
      </c>
    </row>
    <row r="3179" spans="1:14" ht="16.5" hidden="1" customHeight="1">
      <c r="A3179" s="2" t="s">
        <v>13</v>
      </c>
      <c r="B3179" s="10">
        <v>138.19999999999999</v>
      </c>
      <c r="C3179" s="2" t="s">
        <v>12046</v>
      </c>
      <c r="D3179" s="2" t="s">
        <v>11</v>
      </c>
      <c r="E3179" s="9" t="s">
        <v>12047</v>
      </c>
      <c r="F3179" s="2" t="s">
        <v>2337</v>
      </c>
      <c r="G3179" s="2" t="s">
        <v>6</v>
      </c>
      <c r="H3179" s="2" t="s">
        <v>2335</v>
      </c>
      <c r="I3179" s="10">
        <v>138.19999999999999</v>
      </c>
      <c r="J3179" s="2" t="s">
        <v>2336</v>
      </c>
      <c r="K3179" s="2" t="s">
        <v>2336</v>
      </c>
      <c r="L3179" s="2" t="s">
        <v>2336</v>
      </c>
      <c r="M3179" s="2" t="s">
        <v>2336</v>
      </c>
      <c r="N3179" s="2" t="s">
        <v>2332</v>
      </c>
    </row>
    <row r="3180" spans="1:14" ht="16.5" hidden="1" customHeight="1">
      <c r="A3180" s="2" t="s">
        <v>13</v>
      </c>
      <c r="B3180" s="10">
        <v>28.44</v>
      </c>
      <c r="C3180" s="2" t="s">
        <v>12048</v>
      </c>
      <c r="D3180" s="2" t="s">
        <v>12</v>
      </c>
      <c r="E3180" s="9" t="s">
        <v>12049</v>
      </c>
      <c r="F3180" s="2" t="s">
        <v>2337</v>
      </c>
      <c r="G3180" s="2" t="s">
        <v>6</v>
      </c>
      <c r="H3180" s="2" t="s">
        <v>2335</v>
      </c>
      <c r="I3180" s="10">
        <v>28.44</v>
      </c>
      <c r="J3180" s="2" t="s">
        <v>2336</v>
      </c>
      <c r="K3180" s="2" t="s">
        <v>2336</v>
      </c>
      <c r="L3180" s="2" t="s">
        <v>2336</v>
      </c>
      <c r="M3180" s="2" t="s">
        <v>2336</v>
      </c>
      <c r="N3180" s="2" t="s">
        <v>2332</v>
      </c>
    </row>
    <row r="3181" spans="1:14" ht="16.5" hidden="1" customHeight="1">
      <c r="A3181" s="2" t="s">
        <v>13</v>
      </c>
      <c r="B3181" s="10">
        <v>1303.17</v>
      </c>
      <c r="C3181" s="2" t="s">
        <v>12050</v>
      </c>
      <c r="D3181" s="2" t="s">
        <v>12</v>
      </c>
      <c r="E3181" s="9" t="s">
        <v>12051</v>
      </c>
      <c r="F3181" s="2" t="s">
        <v>2337</v>
      </c>
      <c r="G3181" s="2" t="s">
        <v>6</v>
      </c>
      <c r="H3181" s="2" t="s">
        <v>2335</v>
      </c>
      <c r="I3181" s="10">
        <v>1303.17</v>
      </c>
      <c r="J3181" s="2" t="s">
        <v>2336</v>
      </c>
      <c r="K3181" s="2" t="s">
        <v>2336</v>
      </c>
      <c r="L3181" s="2" t="s">
        <v>2336</v>
      </c>
      <c r="M3181" s="2" t="s">
        <v>2336</v>
      </c>
      <c r="N3181" s="2" t="s">
        <v>2332</v>
      </c>
    </row>
    <row r="3182" spans="1:14" ht="16.5" hidden="1" customHeight="1">
      <c r="A3182" s="2" t="s">
        <v>13</v>
      </c>
      <c r="B3182" s="10">
        <v>1902.83</v>
      </c>
      <c r="C3182" s="2" t="s">
        <v>12052</v>
      </c>
      <c r="D3182" s="2" t="s">
        <v>12</v>
      </c>
      <c r="E3182" s="9" t="s">
        <v>12053</v>
      </c>
      <c r="F3182" s="2" t="s">
        <v>2337</v>
      </c>
      <c r="G3182" s="2" t="s">
        <v>6</v>
      </c>
      <c r="H3182" s="2" t="s">
        <v>2335</v>
      </c>
      <c r="I3182" s="10">
        <v>1902.83</v>
      </c>
      <c r="J3182" s="2" t="s">
        <v>2336</v>
      </c>
      <c r="K3182" s="2" t="s">
        <v>2336</v>
      </c>
      <c r="L3182" s="2" t="s">
        <v>2336</v>
      </c>
      <c r="M3182" s="2" t="s">
        <v>2336</v>
      </c>
      <c r="N3182" s="2" t="s">
        <v>2332</v>
      </c>
    </row>
    <row r="3183" spans="1:14" ht="16.5" hidden="1" customHeight="1">
      <c r="A3183" s="2" t="s">
        <v>13</v>
      </c>
      <c r="B3183" s="10">
        <v>432.58</v>
      </c>
      <c r="C3183" s="2" t="s">
        <v>2676</v>
      </c>
      <c r="D3183" s="2" t="s">
        <v>12</v>
      </c>
      <c r="E3183" s="9" t="s">
        <v>12054</v>
      </c>
      <c r="F3183" s="2" t="s">
        <v>2337</v>
      </c>
      <c r="G3183" s="2" t="s">
        <v>6</v>
      </c>
      <c r="H3183" s="2" t="s">
        <v>2335</v>
      </c>
      <c r="I3183" s="10">
        <v>432.58</v>
      </c>
      <c r="J3183" s="2" t="s">
        <v>2336</v>
      </c>
      <c r="K3183" s="2" t="s">
        <v>2336</v>
      </c>
      <c r="L3183" s="2" t="s">
        <v>2336</v>
      </c>
      <c r="M3183" s="2" t="s">
        <v>2336</v>
      </c>
      <c r="N3183" s="2" t="s">
        <v>2332</v>
      </c>
    </row>
    <row r="3184" spans="1:14" ht="16.5" hidden="1" customHeight="1">
      <c r="A3184" s="2" t="s">
        <v>13</v>
      </c>
      <c r="B3184" s="10">
        <v>43.56</v>
      </c>
      <c r="C3184" s="2" t="s">
        <v>12055</v>
      </c>
      <c r="D3184" s="2" t="s">
        <v>12</v>
      </c>
      <c r="E3184" s="9" t="s">
        <v>12056</v>
      </c>
      <c r="F3184" s="2" t="s">
        <v>2337</v>
      </c>
      <c r="G3184" s="2" t="s">
        <v>6</v>
      </c>
      <c r="H3184" s="2" t="s">
        <v>2335</v>
      </c>
      <c r="I3184" s="10">
        <v>43.56</v>
      </c>
      <c r="J3184" s="2" t="s">
        <v>2336</v>
      </c>
      <c r="K3184" s="2" t="s">
        <v>2336</v>
      </c>
      <c r="L3184" s="2" t="s">
        <v>2336</v>
      </c>
      <c r="M3184" s="2" t="s">
        <v>2336</v>
      </c>
      <c r="N3184" s="2" t="s">
        <v>2332</v>
      </c>
    </row>
    <row r="3185" spans="1:14" ht="16.5" hidden="1" customHeight="1">
      <c r="A3185" s="2" t="s">
        <v>13</v>
      </c>
      <c r="B3185" s="10">
        <v>1303.17</v>
      </c>
      <c r="C3185" s="2" t="s">
        <v>11938</v>
      </c>
      <c r="D3185" s="2" t="s">
        <v>12</v>
      </c>
      <c r="E3185" s="9" t="s">
        <v>12057</v>
      </c>
      <c r="F3185" s="2" t="s">
        <v>2337</v>
      </c>
      <c r="G3185" s="2" t="s">
        <v>6</v>
      </c>
      <c r="H3185" s="2" t="s">
        <v>2335</v>
      </c>
      <c r="I3185" s="10">
        <v>1303.17</v>
      </c>
      <c r="J3185" s="2" t="s">
        <v>2336</v>
      </c>
      <c r="K3185" s="2" t="s">
        <v>2336</v>
      </c>
      <c r="L3185" s="2" t="s">
        <v>2336</v>
      </c>
      <c r="M3185" s="2" t="s">
        <v>2336</v>
      </c>
      <c r="N3185" s="2" t="s">
        <v>2332</v>
      </c>
    </row>
    <row r="3186" spans="1:14" ht="16.5" hidden="1" customHeight="1">
      <c r="A3186" s="2" t="s">
        <v>13</v>
      </c>
      <c r="B3186" s="10">
        <v>157.83000000000001</v>
      </c>
      <c r="C3186" s="2" t="s">
        <v>12058</v>
      </c>
      <c r="D3186" s="2" t="s">
        <v>12</v>
      </c>
      <c r="E3186" s="9" t="s">
        <v>12059</v>
      </c>
      <c r="F3186" s="2" t="s">
        <v>2337</v>
      </c>
      <c r="G3186" s="2" t="s">
        <v>6</v>
      </c>
      <c r="H3186" s="2" t="s">
        <v>2335</v>
      </c>
      <c r="I3186" s="10">
        <v>157.83000000000001</v>
      </c>
      <c r="J3186" s="2" t="s">
        <v>2336</v>
      </c>
      <c r="K3186" s="2" t="s">
        <v>2336</v>
      </c>
      <c r="L3186" s="2" t="s">
        <v>2336</v>
      </c>
      <c r="M3186" s="2" t="s">
        <v>2336</v>
      </c>
      <c r="N3186" s="2" t="s">
        <v>2332</v>
      </c>
    </row>
    <row r="3187" spans="1:14" ht="16.5" hidden="1" customHeight="1">
      <c r="A3187" s="2" t="s">
        <v>13</v>
      </c>
      <c r="B3187" s="10">
        <v>92.82</v>
      </c>
      <c r="C3187" s="2" t="s">
        <v>12060</v>
      </c>
      <c r="D3187" s="2" t="s">
        <v>12</v>
      </c>
      <c r="E3187" s="9" t="s">
        <v>12061</v>
      </c>
      <c r="F3187" s="2" t="s">
        <v>2337</v>
      </c>
      <c r="G3187" s="2" t="s">
        <v>6</v>
      </c>
      <c r="H3187" s="2" t="s">
        <v>2335</v>
      </c>
      <c r="I3187" s="10">
        <v>92.82</v>
      </c>
      <c r="J3187" s="2" t="s">
        <v>2336</v>
      </c>
      <c r="K3187" s="2" t="s">
        <v>2336</v>
      </c>
      <c r="L3187" s="2" t="s">
        <v>2336</v>
      </c>
      <c r="M3187" s="2" t="s">
        <v>2336</v>
      </c>
      <c r="N3187" s="2" t="s">
        <v>2332</v>
      </c>
    </row>
    <row r="3188" spans="1:14" ht="16.5" hidden="1" customHeight="1">
      <c r="A3188" s="2" t="s">
        <v>13</v>
      </c>
      <c r="B3188" s="10">
        <v>92.82</v>
      </c>
      <c r="C3188" s="2" t="s">
        <v>12062</v>
      </c>
      <c r="D3188" s="2" t="s">
        <v>12</v>
      </c>
      <c r="E3188" s="9" t="s">
        <v>12063</v>
      </c>
      <c r="F3188" s="2" t="s">
        <v>2337</v>
      </c>
      <c r="G3188" s="2" t="s">
        <v>6</v>
      </c>
      <c r="H3188" s="2" t="s">
        <v>2335</v>
      </c>
      <c r="I3188" s="10">
        <v>92.82</v>
      </c>
      <c r="J3188" s="2" t="s">
        <v>2336</v>
      </c>
      <c r="K3188" s="2" t="s">
        <v>2336</v>
      </c>
      <c r="L3188" s="2" t="s">
        <v>2336</v>
      </c>
      <c r="M3188" s="2" t="s">
        <v>2336</v>
      </c>
      <c r="N3188" s="2" t="s">
        <v>2332</v>
      </c>
    </row>
    <row r="3189" spans="1:14" ht="16.5" hidden="1" customHeight="1">
      <c r="A3189" s="2" t="s">
        <v>13</v>
      </c>
      <c r="B3189" s="10">
        <v>186.34</v>
      </c>
      <c r="C3189" s="2" t="s">
        <v>2716</v>
      </c>
      <c r="D3189" s="2" t="s">
        <v>12</v>
      </c>
      <c r="E3189" s="9" t="s">
        <v>12064</v>
      </c>
      <c r="F3189" s="2" t="s">
        <v>2337</v>
      </c>
      <c r="G3189" s="2" t="s">
        <v>6</v>
      </c>
      <c r="H3189" s="2" t="s">
        <v>2335</v>
      </c>
      <c r="I3189" s="10">
        <v>186.34</v>
      </c>
      <c r="J3189" s="2" t="s">
        <v>2336</v>
      </c>
      <c r="K3189" s="2" t="s">
        <v>2336</v>
      </c>
      <c r="L3189" s="2" t="s">
        <v>2336</v>
      </c>
      <c r="M3189" s="2" t="s">
        <v>2336</v>
      </c>
      <c r="N3189" s="2" t="s">
        <v>2332</v>
      </c>
    </row>
    <row r="3190" spans="1:14" ht="16.5" hidden="1" customHeight="1">
      <c r="A3190" s="2" t="s">
        <v>13</v>
      </c>
      <c r="B3190" s="10">
        <v>130.68</v>
      </c>
      <c r="C3190" s="2" t="s">
        <v>12065</v>
      </c>
      <c r="D3190" s="2" t="s">
        <v>12</v>
      </c>
      <c r="E3190" s="9" t="s">
        <v>12066</v>
      </c>
      <c r="F3190" s="2" t="s">
        <v>2337</v>
      </c>
      <c r="G3190" s="2" t="s">
        <v>6</v>
      </c>
      <c r="H3190" s="2" t="s">
        <v>2335</v>
      </c>
      <c r="I3190" s="10">
        <v>130.68</v>
      </c>
      <c r="J3190" s="2" t="s">
        <v>2336</v>
      </c>
      <c r="K3190" s="2" t="s">
        <v>2336</v>
      </c>
      <c r="L3190" s="2" t="s">
        <v>2336</v>
      </c>
      <c r="M3190" s="2" t="s">
        <v>2336</v>
      </c>
      <c r="N3190" s="2" t="s">
        <v>2332</v>
      </c>
    </row>
    <row r="3191" spans="1:14" ht="16.5" hidden="1" customHeight="1">
      <c r="A3191" s="2" t="s">
        <v>13</v>
      </c>
      <c r="B3191" s="10">
        <v>108.9</v>
      </c>
      <c r="C3191" s="2" t="s">
        <v>12067</v>
      </c>
      <c r="D3191" s="2" t="s">
        <v>11</v>
      </c>
      <c r="E3191" s="9" t="s">
        <v>12068</v>
      </c>
      <c r="F3191" s="2" t="s">
        <v>2337</v>
      </c>
      <c r="G3191" s="2" t="s">
        <v>6</v>
      </c>
      <c r="H3191" s="2" t="s">
        <v>2335</v>
      </c>
      <c r="I3191" s="10">
        <v>108.9</v>
      </c>
      <c r="J3191" s="2" t="s">
        <v>2336</v>
      </c>
      <c r="K3191" s="2" t="s">
        <v>2336</v>
      </c>
      <c r="L3191" s="2" t="s">
        <v>2336</v>
      </c>
      <c r="M3191" s="2" t="s">
        <v>2336</v>
      </c>
      <c r="N3191" s="2" t="s">
        <v>2332</v>
      </c>
    </row>
    <row r="3192" spans="1:14" ht="16.5" hidden="1" customHeight="1">
      <c r="A3192" s="2" t="s">
        <v>13</v>
      </c>
      <c r="B3192" s="10">
        <v>36.299999999999997</v>
      </c>
      <c r="C3192" s="2" t="s">
        <v>12069</v>
      </c>
      <c r="D3192" s="2" t="s">
        <v>11</v>
      </c>
      <c r="E3192" s="9" t="s">
        <v>12070</v>
      </c>
      <c r="F3192" s="2" t="s">
        <v>2337</v>
      </c>
      <c r="G3192" s="2" t="s">
        <v>6</v>
      </c>
      <c r="H3192" s="2" t="s">
        <v>2335</v>
      </c>
      <c r="I3192" s="10">
        <v>36.299999999999997</v>
      </c>
      <c r="J3192" s="2" t="s">
        <v>2336</v>
      </c>
      <c r="K3192" s="2" t="s">
        <v>2336</v>
      </c>
      <c r="L3192" s="2" t="s">
        <v>2336</v>
      </c>
      <c r="M3192" s="2" t="s">
        <v>2336</v>
      </c>
      <c r="N3192" s="2" t="s">
        <v>2332</v>
      </c>
    </row>
    <row r="3193" spans="1:14" ht="16.5" hidden="1" customHeight="1">
      <c r="A3193" s="2" t="s">
        <v>13</v>
      </c>
      <c r="B3193" s="10">
        <v>112.94</v>
      </c>
      <c r="C3193" s="2" t="s">
        <v>12071</v>
      </c>
      <c r="D3193" s="2" t="s">
        <v>12</v>
      </c>
      <c r="E3193" s="9" t="s">
        <v>12072</v>
      </c>
      <c r="F3193" s="2" t="s">
        <v>2337</v>
      </c>
      <c r="G3193" s="2" t="s">
        <v>6</v>
      </c>
      <c r="H3193" s="2" t="s">
        <v>2335</v>
      </c>
      <c r="I3193" s="10">
        <v>112.94</v>
      </c>
      <c r="J3193" s="2" t="s">
        <v>2336</v>
      </c>
      <c r="K3193" s="2" t="s">
        <v>2336</v>
      </c>
      <c r="L3193" s="2" t="s">
        <v>2336</v>
      </c>
      <c r="M3193" s="2" t="s">
        <v>2336</v>
      </c>
      <c r="N3193" s="2" t="s">
        <v>2332</v>
      </c>
    </row>
    <row r="3194" spans="1:14" ht="16.5" hidden="1" customHeight="1">
      <c r="A3194" s="2" t="s">
        <v>13</v>
      </c>
      <c r="B3194" s="10">
        <v>907.5</v>
      </c>
      <c r="C3194" s="2" t="s">
        <v>12073</v>
      </c>
      <c r="D3194" s="2" t="s">
        <v>12</v>
      </c>
      <c r="E3194" s="9" t="s">
        <v>12074</v>
      </c>
      <c r="F3194" s="2" t="s">
        <v>2337</v>
      </c>
      <c r="G3194" s="2" t="s">
        <v>6</v>
      </c>
      <c r="H3194" s="2" t="s">
        <v>2335</v>
      </c>
      <c r="I3194" s="10">
        <v>907.5</v>
      </c>
      <c r="J3194" s="2" t="s">
        <v>2336</v>
      </c>
      <c r="K3194" s="2" t="s">
        <v>2336</v>
      </c>
      <c r="L3194" s="2" t="s">
        <v>2336</v>
      </c>
      <c r="M3194" s="2" t="s">
        <v>2336</v>
      </c>
      <c r="N3194" s="2" t="s">
        <v>2332</v>
      </c>
    </row>
    <row r="3195" spans="1:14" ht="16.5" hidden="1" customHeight="1">
      <c r="A3195" s="2" t="s">
        <v>13</v>
      </c>
      <c r="B3195" s="10">
        <v>490.41</v>
      </c>
      <c r="C3195" s="2" t="s">
        <v>12075</v>
      </c>
      <c r="D3195" s="2" t="s">
        <v>12</v>
      </c>
      <c r="E3195" s="9" t="s">
        <v>12076</v>
      </c>
      <c r="F3195" s="2" t="s">
        <v>2337</v>
      </c>
      <c r="G3195" s="2" t="s">
        <v>6</v>
      </c>
      <c r="H3195" s="2" t="s">
        <v>2335</v>
      </c>
      <c r="I3195" s="10">
        <v>490.41</v>
      </c>
      <c r="J3195" s="2" t="s">
        <v>2336</v>
      </c>
      <c r="K3195" s="2" t="s">
        <v>2336</v>
      </c>
      <c r="L3195" s="2" t="s">
        <v>2336</v>
      </c>
      <c r="M3195" s="2" t="s">
        <v>2336</v>
      </c>
      <c r="N3195" s="2" t="s">
        <v>2332</v>
      </c>
    </row>
    <row r="3196" spans="1:14" ht="16.5" hidden="1" customHeight="1">
      <c r="A3196" s="2" t="s">
        <v>13</v>
      </c>
      <c r="B3196" s="10">
        <v>92.82</v>
      </c>
      <c r="C3196" s="2" t="s">
        <v>12077</v>
      </c>
      <c r="D3196" s="2" t="s">
        <v>12</v>
      </c>
      <c r="E3196" s="9" t="s">
        <v>12078</v>
      </c>
      <c r="F3196" s="2" t="s">
        <v>2337</v>
      </c>
      <c r="G3196" s="2" t="s">
        <v>6</v>
      </c>
      <c r="H3196" s="2" t="s">
        <v>2335</v>
      </c>
      <c r="I3196" s="10">
        <v>92.82</v>
      </c>
      <c r="J3196" s="2" t="s">
        <v>2336</v>
      </c>
      <c r="K3196" s="2" t="s">
        <v>2336</v>
      </c>
      <c r="L3196" s="2" t="s">
        <v>2336</v>
      </c>
      <c r="M3196" s="2" t="s">
        <v>2336</v>
      </c>
      <c r="N3196" s="2" t="s">
        <v>2332</v>
      </c>
    </row>
    <row r="3197" spans="1:14" ht="16.5" hidden="1" customHeight="1">
      <c r="A3197" s="2" t="s">
        <v>13</v>
      </c>
      <c r="B3197" s="10">
        <v>299.5</v>
      </c>
      <c r="C3197" s="2" t="s">
        <v>12079</v>
      </c>
      <c r="D3197" s="2" t="s">
        <v>12</v>
      </c>
      <c r="E3197" s="9" t="s">
        <v>12080</v>
      </c>
      <c r="F3197" s="2" t="s">
        <v>2337</v>
      </c>
      <c r="G3197" s="2" t="s">
        <v>6</v>
      </c>
      <c r="H3197" s="2" t="s">
        <v>2335</v>
      </c>
      <c r="I3197" s="10">
        <v>299.5</v>
      </c>
      <c r="J3197" s="2" t="s">
        <v>2336</v>
      </c>
      <c r="K3197" s="2" t="s">
        <v>2336</v>
      </c>
      <c r="L3197" s="2" t="s">
        <v>2336</v>
      </c>
      <c r="M3197" s="2" t="s">
        <v>2336</v>
      </c>
      <c r="N3197" s="2" t="s">
        <v>2332</v>
      </c>
    </row>
    <row r="3198" spans="1:14" ht="16.5" hidden="1" customHeight="1">
      <c r="A3198" s="2" t="s">
        <v>13</v>
      </c>
      <c r="B3198" s="10">
        <v>50.82</v>
      </c>
      <c r="C3198" s="2" t="s">
        <v>3040</v>
      </c>
      <c r="D3198" s="2" t="s">
        <v>12</v>
      </c>
      <c r="E3198" s="9" t="s">
        <v>12081</v>
      </c>
      <c r="F3198" s="2" t="s">
        <v>2337</v>
      </c>
      <c r="G3198" s="2" t="s">
        <v>6</v>
      </c>
      <c r="H3198" s="2" t="s">
        <v>2335</v>
      </c>
      <c r="I3198" s="10">
        <v>50.82</v>
      </c>
      <c r="J3198" s="2" t="s">
        <v>2336</v>
      </c>
      <c r="K3198" s="2" t="s">
        <v>2336</v>
      </c>
      <c r="L3198" s="2" t="s">
        <v>2336</v>
      </c>
      <c r="M3198" s="2" t="s">
        <v>2336</v>
      </c>
      <c r="N3198" s="2" t="s">
        <v>2332</v>
      </c>
    </row>
    <row r="3199" spans="1:14" ht="16.5" hidden="1" customHeight="1">
      <c r="A3199" s="2" t="s">
        <v>13</v>
      </c>
      <c r="B3199" s="10">
        <v>2085.8200000000002</v>
      </c>
      <c r="C3199" s="2" t="s">
        <v>12082</v>
      </c>
      <c r="D3199" s="2" t="s">
        <v>12</v>
      </c>
      <c r="E3199" s="9" t="s">
        <v>12083</v>
      </c>
      <c r="F3199" s="2" t="s">
        <v>2337</v>
      </c>
      <c r="G3199" s="2" t="s">
        <v>6</v>
      </c>
      <c r="H3199" s="2" t="s">
        <v>2335</v>
      </c>
      <c r="I3199" s="10">
        <v>2085.8200000000002</v>
      </c>
      <c r="J3199" s="2" t="s">
        <v>2336</v>
      </c>
      <c r="K3199" s="2" t="s">
        <v>2336</v>
      </c>
      <c r="L3199" s="2" t="s">
        <v>2336</v>
      </c>
      <c r="M3199" s="2" t="s">
        <v>2336</v>
      </c>
      <c r="N3199" s="2" t="s">
        <v>2332</v>
      </c>
    </row>
    <row r="3200" spans="1:14" ht="16.5" hidden="1" customHeight="1">
      <c r="A3200" s="2" t="s">
        <v>13</v>
      </c>
      <c r="B3200" s="10">
        <v>3061.3</v>
      </c>
      <c r="C3200" s="2" t="s">
        <v>12084</v>
      </c>
      <c r="D3200" s="2" t="s">
        <v>12</v>
      </c>
      <c r="E3200" s="9" t="s">
        <v>12085</v>
      </c>
      <c r="F3200" s="2" t="s">
        <v>2337</v>
      </c>
      <c r="G3200" s="2" t="s">
        <v>6</v>
      </c>
      <c r="H3200" s="2" t="s">
        <v>2335</v>
      </c>
      <c r="I3200" s="10">
        <v>3061.3</v>
      </c>
      <c r="J3200" s="2" t="s">
        <v>2336</v>
      </c>
      <c r="K3200" s="2" t="s">
        <v>2336</v>
      </c>
      <c r="L3200" s="2" t="s">
        <v>2336</v>
      </c>
      <c r="M3200" s="2" t="s">
        <v>2336</v>
      </c>
      <c r="N3200" s="2" t="s">
        <v>2332</v>
      </c>
    </row>
    <row r="3201" spans="1:14" ht="16.5" hidden="1" customHeight="1">
      <c r="A3201" s="2" t="s">
        <v>13</v>
      </c>
      <c r="B3201" s="10">
        <v>145.19999999999999</v>
      </c>
      <c r="C3201" s="2" t="s">
        <v>12086</v>
      </c>
      <c r="D3201" s="2" t="s">
        <v>11</v>
      </c>
      <c r="E3201" s="9" t="s">
        <v>12087</v>
      </c>
      <c r="F3201" s="2" t="s">
        <v>2337</v>
      </c>
      <c r="G3201" s="2" t="s">
        <v>6</v>
      </c>
      <c r="H3201" s="2" t="s">
        <v>2335</v>
      </c>
      <c r="I3201" s="10">
        <v>145.19999999999999</v>
      </c>
      <c r="J3201" s="2" t="s">
        <v>2336</v>
      </c>
      <c r="K3201" s="2" t="s">
        <v>2336</v>
      </c>
      <c r="L3201" s="2" t="s">
        <v>2336</v>
      </c>
      <c r="M3201" s="2" t="s">
        <v>2336</v>
      </c>
      <c r="N3201" s="2" t="s">
        <v>2332</v>
      </c>
    </row>
    <row r="3202" spans="1:14" ht="16.5" hidden="1" customHeight="1">
      <c r="A3202" s="2" t="s">
        <v>13</v>
      </c>
      <c r="B3202" s="10">
        <v>1440.85</v>
      </c>
      <c r="C3202" s="2" t="s">
        <v>12088</v>
      </c>
      <c r="D3202" s="2" t="s">
        <v>12</v>
      </c>
      <c r="E3202" s="9" t="s">
        <v>12089</v>
      </c>
      <c r="F3202" s="2" t="s">
        <v>2337</v>
      </c>
      <c r="G3202" s="2" t="s">
        <v>6</v>
      </c>
      <c r="H3202" s="2" t="s">
        <v>2335</v>
      </c>
      <c r="I3202" s="10">
        <v>1440.85</v>
      </c>
      <c r="J3202" s="2" t="s">
        <v>2336</v>
      </c>
      <c r="K3202" s="2" t="s">
        <v>2336</v>
      </c>
      <c r="L3202" s="2" t="s">
        <v>2336</v>
      </c>
      <c r="M3202" s="2" t="s">
        <v>2336</v>
      </c>
      <c r="N3202" s="2" t="s">
        <v>2332</v>
      </c>
    </row>
    <row r="3203" spans="1:14" ht="16.5" hidden="1" customHeight="1">
      <c r="A3203" s="2" t="s">
        <v>13</v>
      </c>
      <c r="B3203" s="10">
        <v>522.72</v>
      </c>
      <c r="C3203" s="2" t="s">
        <v>12090</v>
      </c>
      <c r="D3203" s="2" t="s">
        <v>12</v>
      </c>
      <c r="E3203" s="9" t="s">
        <v>12091</v>
      </c>
      <c r="F3203" s="2" t="s">
        <v>2337</v>
      </c>
      <c r="G3203" s="2" t="s">
        <v>6</v>
      </c>
      <c r="H3203" s="2" t="s">
        <v>2335</v>
      </c>
      <c r="I3203" s="10">
        <v>522.72</v>
      </c>
      <c r="J3203" s="2" t="s">
        <v>2336</v>
      </c>
      <c r="K3203" s="2" t="s">
        <v>2336</v>
      </c>
      <c r="L3203" s="2" t="s">
        <v>2336</v>
      </c>
      <c r="M3203" s="2" t="s">
        <v>2336</v>
      </c>
      <c r="N3203" s="2" t="s">
        <v>2332</v>
      </c>
    </row>
    <row r="3204" spans="1:14" ht="16.5" hidden="1" customHeight="1">
      <c r="A3204" s="2" t="s">
        <v>13</v>
      </c>
      <c r="B3204" s="10">
        <v>789.26</v>
      </c>
      <c r="C3204" s="2" t="s">
        <v>12092</v>
      </c>
      <c r="D3204" s="2" t="s">
        <v>12</v>
      </c>
      <c r="E3204" s="9" t="s">
        <v>12093</v>
      </c>
      <c r="F3204" s="2" t="s">
        <v>2337</v>
      </c>
      <c r="G3204" s="2" t="s">
        <v>6</v>
      </c>
      <c r="H3204" s="2" t="s">
        <v>2335</v>
      </c>
      <c r="I3204" s="10">
        <v>789.26</v>
      </c>
      <c r="J3204" s="2" t="s">
        <v>2336</v>
      </c>
      <c r="K3204" s="2" t="s">
        <v>2336</v>
      </c>
      <c r="L3204" s="2" t="s">
        <v>2336</v>
      </c>
      <c r="M3204" s="2" t="s">
        <v>2336</v>
      </c>
      <c r="N3204" s="2" t="s">
        <v>2332</v>
      </c>
    </row>
    <row r="3205" spans="1:14" ht="16.5" hidden="1" customHeight="1">
      <c r="A3205" s="2" t="s">
        <v>13</v>
      </c>
      <c r="B3205" s="10">
        <v>544.5</v>
      </c>
      <c r="C3205" s="2" t="s">
        <v>12094</v>
      </c>
      <c r="D3205" s="2" t="s">
        <v>11</v>
      </c>
      <c r="E3205" s="9" t="s">
        <v>12095</v>
      </c>
      <c r="F3205" s="2" t="s">
        <v>2337</v>
      </c>
      <c r="G3205" s="2" t="s">
        <v>6</v>
      </c>
      <c r="H3205" s="2" t="s">
        <v>2335</v>
      </c>
      <c r="I3205" s="10">
        <v>544.5</v>
      </c>
      <c r="J3205" s="2" t="s">
        <v>2336</v>
      </c>
      <c r="K3205" s="2" t="s">
        <v>2336</v>
      </c>
      <c r="L3205" s="2" t="s">
        <v>2336</v>
      </c>
      <c r="M3205" s="2" t="s">
        <v>2336</v>
      </c>
      <c r="N3205" s="2" t="s">
        <v>2332</v>
      </c>
    </row>
    <row r="3206" spans="1:14" ht="16.5" hidden="1" customHeight="1">
      <c r="A3206" s="2" t="s">
        <v>13</v>
      </c>
      <c r="B3206" s="10">
        <v>326.7</v>
      </c>
      <c r="C3206" s="2" t="s">
        <v>12096</v>
      </c>
      <c r="D3206" s="2" t="s">
        <v>11</v>
      </c>
      <c r="E3206" s="9" t="s">
        <v>12097</v>
      </c>
      <c r="F3206" s="2" t="s">
        <v>2337</v>
      </c>
      <c r="G3206" s="2" t="s">
        <v>6</v>
      </c>
      <c r="H3206" s="2" t="s">
        <v>2335</v>
      </c>
      <c r="I3206" s="10">
        <v>326.7</v>
      </c>
      <c r="J3206" s="2" t="s">
        <v>2336</v>
      </c>
      <c r="K3206" s="2" t="s">
        <v>2336</v>
      </c>
      <c r="L3206" s="2" t="s">
        <v>2336</v>
      </c>
      <c r="M3206" s="2" t="s">
        <v>2336</v>
      </c>
      <c r="N3206" s="2" t="s">
        <v>2332</v>
      </c>
    </row>
    <row r="3207" spans="1:14" ht="16.5" hidden="1" customHeight="1">
      <c r="A3207" s="2" t="s">
        <v>13</v>
      </c>
      <c r="B3207" s="10">
        <v>569.1</v>
      </c>
      <c r="C3207" s="2" t="s">
        <v>12098</v>
      </c>
      <c r="D3207" s="2" t="s">
        <v>12</v>
      </c>
      <c r="E3207" s="9" t="s">
        <v>12099</v>
      </c>
      <c r="F3207" s="2" t="s">
        <v>2337</v>
      </c>
      <c r="G3207" s="2" t="s">
        <v>6</v>
      </c>
      <c r="H3207" s="2" t="s">
        <v>2335</v>
      </c>
      <c r="I3207" s="10">
        <v>569.1</v>
      </c>
      <c r="J3207" s="2" t="s">
        <v>2336</v>
      </c>
      <c r="K3207" s="2" t="s">
        <v>2336</v>
      </c>
      <c r="L3207" s="2" t="s">
        <v>2336</v>
      </c>
      <c r="M3207" s="2" t="s">
        <v>2336</v>
      </c>
      <c r="N3207" s="2" t="s">
        <v>2332</v>
      </c>
    </row>
    <row r="3208" spans="1:14" ht="16.5" hidden="1" customHeight="1">
      <c r="A3208" s="2" t="s">
        <v>13</v>
      </c>
      <c r="B3208" s="10">
        <v>186.34</v>
      </c>
      <c r="C3208" s="2" t="s">
        <v>2716</v>
      </c>
      <c r="D3208" s="2" t="s">
        <v>12</v>
      </c>
      <c r="E3208" s="9" t="s">
        <v>12100</v>
      </c>
      <c r="F3208" s="2" t="s">
        <v>2337</v>
      </c>
      <c r="G3208" s="2" t="s">
        <v>6</v>
      </c>
      <c r="H3208" s="2" t="s">
        <v>2335</v>
      </c>
      <c r="I3208" s="10">
        <v>186.34</v>
      </c>
      <c r="J3208" s="2" t="s">
        <v>2336</v>
      </c>
      <c r="K3208" s="2" t="s">
        <v>2336</v>
      </c>
      <c r="L3208" s="2" t="s">
        <v>2336</v>
      </c>
      <c r="M3208" s="2" t="s">
        <v>2336</v>
      </c>
      <c r="N3208" s="2" t="s">
        <v>2332</v>
      </c>
    </row>
    <row r="3209" spans="1:14" ht="16.5" hidden="1" customHeight="1">
      <c r="A3209" s="2" t="s">
        <v>13</v>
      </c>
      <c r="B3209" s="10">
        <v>208.12</v>
      </c>
      <c r="C3209" s="2" t="s">
        <v>12101</v>
      </c>
      <c r="D3209" s="2" t="s">
        <v>12</v>
      </c>
      <c r="E3209" s="9" t="s">
        <v>12102</v>
      </c>
      <c r="F3209" s="2" t="s">
        <v>2337</v>
      </c>
      <c r="G3209" s="2" t="s">
        <v>6</v>
      </c>
      <c r="H3209" s="2" t="s">
        <v>2335</v>
      </c>
      <c r="I3209" s="10">
        <v>208.12</v>
      </c>
      <c r="J3209" s="2" t="s">
        <v>2336</v>
      </c>
      <c r="K3209" s="2" t="s">
        <v>2336</v>
      </c>
      <c r="L3209" s="2" t="s">
        <v>2336</v>
      </c>
      <c r="M3209" s="2" t="s">
        <v>2336</v>
      </c>
      <c r="N3209" s="2" t="s">
        <v>2332</v>
      </c>
    </row>
    <row r="3210" spans="1:14" ht="16.5" hidden="1" customHeight="1">
      <c r="A3210" s="2" t="s">
        <v>13</v>
      </c>
      <c r="B3210" s="10">
        <v>5017.43</v>
      </c>
      <c r="C3210" s="2" t="s">
        <v>12103</v>
      </c>
      <c r="D3210" s="2" t="s">
        <v>12</v>
      </c>
      <c r="E3210" s="9" t="s">
        <v>12104</v>
      </c>
      <c r="F3210" s="2" t="s">
        <v>2337</v>
      </c>
      <c r="G3210" s="2" t="s">
        <v>6</v>
      </c>
      <c r="H3210" s="2" t="s">
        <v>2335</v>
      </c>
      <c r="I3210" s="10">
        <v>5017.43</v>
      </c>
      <c r="J3210" s="2" t="s">
        <v>2336</v>
      </c>
      <c r="K3210" s="2" t="s">
        <v>2336</v>
      </c>
      <c r="L3210" s="2" t="s">
        <v>2336</v>
      </c>
      <c r="M3210" s="2" t="s">
        <v>2336</v>
      </c>
      <c r="N3210" s="2" t="s">
        <v>2332</v>
      </c>
    </row>
    <row r="3211" spans="1:14" ht="16.5" hidden="1" customHeight="1">
      <c r="A3211" s="2" t="s">
        <v>13</v>
      </c>
      <c r="B3211" s="10">
        <v>28.44</v>
      </c>
      <c r="C3211" s="2" t="s">
        <v>11966</v>
      </c>
      <c r="D3211" s="2" t="s">
        <v>12</v>
      </c>
      <c r="E3211" s="9" t="s">
        <v>12105</v>
      </c>
      <c r="F3211" s="2" t="s">
        <v>2337</v>
      </c>
      <c r="G3211" s="2" t="s">
        <v>6</v>
      </c>
      <c r="H3211" s="2" t="s">
        <v>2335</v>
      </c>
      <c r="I3211" s="10">
        <v>28.44</v>
      </c>
      <c r="J3211" s="2" t="s">
        <v>2336</v>
      </c>
      <c r="K3211" s="2" t="s">
        <v>2336</v>
      </c>
      <c r="L3211" s="2" t="s">
        <v>2336</v>
      </c>
      <c r="M3211" s="2" t="s">
        <v>2336</v>
      </c>
      <c r="N3211" s="2" t="s">
        <v>2332</v>
      </c>
    </row>
    <row r="3212" spans="1:14" ht="16.5" hidden="1" customHeight="1">
      <c r="A3212" s="2" t="s">
        <v>13</v>
      </c>
      <c r="B3212" s="10">
        <v>92.82</v>
      </c>
      <c r="C3212" s="2" t="s">
        <v>12106</v>
      </c>
      <c r="D3212" s="2" t="s">
        <v>12</v>
      </c>
      <c r="E3212" s="9" t="s">
        <v>12107</v>
      </c>
      <c r="F3212" s="2" t="s">
        <v>2337</v>
      </c>
      <c r="G3212" s="2" t="s">
        <v>6</v>
      </c>
      <c r="H3212" s="2" t="s">
        <v>2335</v>
      </c>
      <c r="I3212" s="10">
        <v>92.82</v>
      </c>
      <c r="J3212" s="2" t="s">
        <v>2336</v>
      </c>
      <c r="K3212" s="2" t="s">
        <v>2336</v>
      </c>
      <c r="L3212" s="2" t="s">
        <v>2336</v>
      </c>
      <c r="M3212" s="2" t="s">
        <v>2336</v>
      </c>
      <c r="N3212" s="2" t="s">
        <v>2332</v>
      </c>
    </row>
    <row r="3213" spans="1:14" ht="16.5" hidden="1" customHeight="1">
      <c r="A3213" s="2" t="s">
        <v>13</v>
      </c>
      <c r="B3213" s="10">
        <v>212.97</v>
      </c>
      <c r="C3213" s="2" t="s">
        <v>2646</v>
      </c>
      <c r="D3213" s="2" t="s">
        <v>12</v>
      </c>
      <c r="E3213" s="9" t="s">
        <v>12108</v>
      </c>
      <c r="F3213" s="2" t="s">
        <v>2337</v>
      </c>
      <c r="G3213" s="2" t="s">
        <v>6</v>
      </c>
      <c r="H3213" s="2" t="s">
        <v>2335</v>
      </c>
      <c r="I3213" s="10">
        <v>212.97</v>
      </c>
      <c r="J3213" s="2" t="s">
        <v>2336</v>
      </c>
      <c r="K3213" s="2" t="s">
        <v>2336</v>
      </c>
      <c r="L3213" s="2" t="s">
        <v>2336</v>
      </c>
      <c r="M3213" s="2" t="s">
        <v>2336</v>
      </c>
      <c r="N3213" s="2" t="s">
        <v>2332</v>
      </c>
    </row>
    <row r="3214" spans="1:14" ht="16.5" hidden="1" customHeight="1">
      <c r="A3214" s="2" t="s">
        <v>13</v>
      </c>
      <c r="B3214" s="10">
        <v>274.22000000000003</v>
      </c>
      <c r="C3214" s="2" t="s">
        <v>12109</v>
      </c>
      <c r="D3214" s="2" t="s">
        <v>12</v>
      </c>
      <c r="E3214" s="9" t="s">
        <v>12110</v>
      </c>
      <c r="F3214" s="2" t="s">
        <v>2337</v>
      </c>
      <c r="G3214" s="2" t="s">
        <v>6</v>
      </c>
      <c r="H3214" s="2" t="s">
        <v>2335</v>
      </c>
      <c r="I3214" s="10">
        <v>274.22000000000003</v>
      </c>
      <c r="J3214" s="2" t="s">
        <v>2336</v>
      </c>
      <c r="K3214" s="2" t="s">
        <v>2336</v>
      </c>
      <c r="L3214" s="2" t="s">
        <v>2336</v>
      </c>
      <c r="M3214" s="2" t="s">
        <v>2336</v>
      </c>
      <c r="N3214" s="2" t="s">
        <v>2332</v>
      </c>
    </row>
    <row r="3215" spans="1:14" ht="16.5" hidden="1" customHeight="1">
      <c r="A3215" s="2" t="s">
        <v>13</v>
      </c>
      <c r="B3215" s="10">
        <v>1902.83</v>
      </c>
      <c r="C3215" s="2" t="s">
        <v>12111</v>
      </c>
      <c r="D3215" s="2" t="s">
        <v>12</v>
      </c>
      <c r="E3215" s="9" t="s">
        <v>12112</v>
      </c>
      <c r="F3215" s="2" t="s">
        <v>2337</v>
      </c>
      <c r="G3215" s="2" t="s">
        <v>6</v>
      </c>
      <c r="H3215" s="2" t="s">
        <v>2335</v>
      </c>
      <c r="I3215" s="10">
        <v>1902.83</v>
      </c>
      <c r="J3215" s="2" t="s">
        <v>2336</v>
      </c>
      <c r="K3215" s="2" t="s">
        <v>2336</v>
      </c>
      <c r="L3215" s="2" t="s">
        <v>2336</v>
      </c>
      <c r="M3215" s="2" t="s">
        <v>2336</v>
      </c>
      <c r="N3215" s="2" t="s">
        <v>2332</v>
      </c>
    </row>
    <row r="3216" spans="1:14" ht="16.5" hidden="1" customHeight="1">
      <c r="A3216" s="2" t="s">
        <v>13</v>
      </c>
      <c r="B3216" s="10">
        <v>224.37</v>
      </c>
      <c r="C3216" s="2" t="s">
        <v>12113</v>
      </c>
      <c r="D3216" s="2" t="s">
        <v>12</v>
      </c>
      <c r="E3216" s="9" t="s">
        <v>12114</v>
      </c>
      <c r="F3216" s="2" t="s">
        <v>2337</v>
      </c>
      <c r="G3216" s="2" t="s">
        <v>6</v>
      </c>
      <c r="H3216" s="2" t="s">
        <v>2335</v>
      </c>
      <c r="I3216" s="10">
        <v>224.37</v>
      </c>
      <c r="J3216" s="2" t="s">
        <v>2336</v>
      </c>
      <c r="K3216" s="2" t="s">
        <v>2336</v>
      </c>
      <c r="L3216" s="2" t="s">
        <v>2336</v>
      </c>
      <c r="M3216" s="2" t="s">
        <v>2336</v>
      </c>
      <c r="N3216" s="2" t="s">
        <v>2332</v>
      </c>
    </row>
    <row r="3217" spans="1:14" ht="16.5" hidden="1" customHeight="1">
      <c r="A3217" s="2" t="s">
        <v>13</v>
      </c>
      <c r="B3217" s="10">
        <v>467.06</v>
      </c>
      <c r="C3217" s="2" t="s">
        <v>12115</v>
      </c>
      <c r="D3217" s="2" t="s">
        <v>12</v>
      </c>
      <c r="E3217" s="9" t="s">
        <v>12116</v>
      </c>
      <c r="F3217" s="2" t="s">
        <v>2337</v>
      </c>
      <c r="G3217" s="2" t="s">
        <v>6</v>
      </c>
      <c r="H3217" s="2" t="s">
        <v>2335</v>
      </c>
      <c r="I3217" s="10">
        <v>467.06</v>
      </c>
      <c r="J3217" s="2" t="s">
        <v>2336</v>
      </c>
      <c r="K3217" s="2" t="s">
        <v>2336</v>
      </c>
      <c r="L3217" s="2" t="s">
        <v>2336</v>
      </c>
      <c r="M3217" s="2" t="s">
        <v>2336</v>
      </c>
      <c r="N3217" s="2" t="s">
        <v>2332</v>
      </c>
    </row>
    <row r="3218" spans="1:14" ht="16.5" hidden="1" customHeight="1">
      <c r="A3218" s="2" t="s">
        <v>13</v>
      </c>
      <c r="B3218" s="10">
        <v>206.43</v>
      </c>
      <c r="C3218" s="2" t="s">
        <v>12117</v>
      </c>
      <c r="D3218" s="2" t="s">
        <v>12</v>
      </c>
      <c r="E3218" s="9" t="s">
        <v>12118</v>
      </c>
      <c r="F3218" s="2" t="s">
        <v>2337</v>
      </c>
      <c r="G3218" s="2" t="s">
        <v>6</v>
      </c>
      <c r="H3218" s="2" t="s">
        <v>2335</v>
      </c>
      <c r="I3218" s="10">
        <v>206.43</v>
      </c>
      <c r="J3218" s="2" t="s">
        <v>2336</v>
      </c>
      <c r="K3218" s="2" t="s">
        <v>2336</v>
      </c>
      <c r="L3218" s="2" t="s">
        <v>2336</v>
      </c>
      <c r="M3218" s="2" t="s">
        <v>2336</v>
      </c>
      <c r="N3218" s="2" t="s">
        <v>2332</v>
      </c>
    </row>
    <row r="3219" spans="1:14" ht="16.5" hidden="1" customHeight="1">
      <c r="A3219" s="2" t="s">
        <v>13</v>
      </c>
      <c r="B3219" s="10">
        <v>112.94</v>
      </c>
      <c r="C3219" s="2" t="s">
        <v>12119</v>
      </c>
      <c r="D3219" s="2" t="s">
        <v>12</v>
      </c>
      <c r="E3219" s="9" t="s">
        <v>12120</v>
      </c>
      <c r="F3219" s="2" t="s">
        <v>2337</v>
      </c>
      <c r="G3219" s="2" t="s">
        <v>6</v>
      </c>
      <c r="H3219" s="2" t="s">
        <v>2335</v>
      </c>
      <c r="I3219" s="10">
        <v>112.94</v>
      </c>
      <c r="J3219" s="2" t="s">
        <v>2336</v>
      </c>
      <c r="K3219" s="2" t="s">
        <v>2336</v>
      </c>
      <c r="L3219" s="2" t="s">
        <v>2336</v>
      </c>
      <c r="M3219" s="2" t="s">
        <v>2336</v>
      </c>
      <c r="N3219" s="2" t="s">
        <v>2332</v>
      </c>
    </row>
    <row r="3220" spans="1:14" ht="16.5" hidden="1" customHeight="1">
      <c r="A3220" s="2" t="s">
        <v>13</v>
      </c>
      <c r="B3220" s="10">
        <v>172.01</v>
      </c>
      <c r="C3220" s="2" t="s">
        <v>12121</v>
      </c>
      <c r="D3220" s="2" t="s">
        <v>12</v>
      </c>
      <c r="E3220" s="9" t="s">
        <v>12122</v>
      </c>
      <c r="F3220" s="2" t="s">
        <v>2337</v>
      </c>
      <c r="G3220" s="2" t="s">
        <v>6</v>
      </c>
      <c r="H3220" s="2" t="s">
        <v>2335</v>
      </c>
      <c r="I3220" s="10">
        <v>172.01</v>
      </c>
      <c r="J3220" s="2" t="s">
        <v>2336</v>
      </c>
      <c r="K3220" s="2" t="s">
        <v>2336</v>
      </c>
      <c r="L3220" s="2" t="s">
        <v>2336</v>
      </c>
      <c r="M3220" s="2" t="s">
        <v>2336</v>
      </c>
      <c r="N3220" s="2" t="s">
        <v>2332</v>
      </c>
    </row>
    <row r="3221" spans="1:14" ht="16.5" hidden="1" customHeight="1">
      <c r="A3221" s="2" t="s">
        <v>13</v>
      </c>
      <c r="B3221" s="10">
        <v>1488.3</v>
      </c>
      <c r="C3221" s="2" t="s">
        <v>12123</v>
      </c>
      <c r="D3221" s="2" t="s">
        <v>12</v>
      </c>
      <c r="E3221" s="9" t="s">
        <v>12124</v>
      </c>
      <c r="F3221" s="2" t="s">
        <v>2337</v>
      </c>
      <c r="G3221" s="2" t="s">
        <v>6</v>
      </c>
      <c r="H3221" s="2" t="s">
        <v>2335</v>
      </c>
      <c r="I3221" s="10">
        <v>1488.3</v>
      </c>
      <c r="J3221" s="2" t="s">
        <v>2336</v>
      </c>
      <c r="K3221" s="2" t="s">
        <v>2336</v>
      </c>
      <c r="L3221" s="2" t="s">
        <v>2336</v>
      </c>
      <c r="M3221" s="2" t="s">
        <v>2336</v>
      </c>
      <c r="N3221" s="2" t="s">
        <v>2332</v>
      </c>
    </row>
    <row r="3222" spans="1:14" ht="16.5" hidden="1" customHeight="1">
      <c r="A3222" s="2" t="s">
        <v>13</v>
      </c>
      <c r="B3222" s="10">
        <v>594.41</v>
      </c>
      <c r="C3222" s="2" t="s">
        <v>12125</v>
      </c>
      <c r="D3222" s="2" t="s">
        <v>12</v>
      </c>
      <c r="E3222" s="9" t="s">
        <v>12126</v>
      </c>
      <c r="F3222" s="2" t="s">
        <v>2337</v>
      </c>
      <c r="G3222" s="2" t="s">
        <v>6</v>
      </c>
      <c r="H3222" s="2" t="s">
        <v>2335</v>
      </c>
      <c r="I3222" s="10">
        <v>594.41</v>
      </c>
      <c r="J3222" s="2" t="s">
        <v>2336</v>
      </c>
      <c r="K3222" s="2" t="s">
        <v>2336</v>
      </c>
      <c r="L3222" s="2" t="s">
        <v>2336</v>
      </c>
      <c r="M3222" s="2" t="s">
        <v>2336</v>
      </c>
      <c r="N3222" s="2" t="s">
        <v>2332</v>
      </c>
    </row>
    <row r="3223" spans="1:14" ht="16.5" hidden="1" customHeight="1">
      <c r="A3223" s="2" t="s">
        <v>13</v>
      </c>
      <c r="B3223" s="10">
        <v>299.5</v>
      </c>
      <c r="C3223" s="2" t="s">
        <v>12127</v>
      </c>
      <c r="D3223" s="2" t="s">
        <v>12</v>
      </c>
      <c r="E3223" s="9" t="s">
        <v>12128</v>
      </c>
      <c r="F3223" s="2" t="s">
        <v>2337</v>
      </c>
      <c r="G3223" s="2" t="s">
        <v>6</v>
      </c>
      <c r="H3223" s="2" t="s">
        <v>2335</v>
      </c>
      <c r="I3223" s="10">
        <v>299.5</v>
      </c>
      <c r="J3223" s="2" t="s">
        <v>2336</v>
      </c>
      <c r="K3223" s="2" t="s">
        <v>2336</v>
      </c>
      <c r="L3223" s="2" t="s">
        <v>2336</v>
      </c>
      <c r="M3223" s="2" t="s">
        <v>2336</v>
      </c>
      <c r="N3223" s="2" t="s">
        <v>2332</v>
      </c>
    </row>
    <row r="3224" spans="1:14" ht="16.5" hidden="1" customHeight="1">
      <c r="A3224" s="2" t="s">
        <v>13</v>
      </c>
      <c r="B3224" s="10">
        <v>138.06</v>
      </c>
      <c r="C3224" s="2" t="s">
        <v>2481</v>
      </c>
      <c r="D3224" s="2" t="s">
        <v>12</v>
      </c>
      <c r="E3224" s="9" t="s">
        <v>12129</v>
      </c>
      <c r="F3224" s="2" t="s">
        <v>2337</v>
      </c>
      <c r="G3224" s="2" t="s">
        <v>6</v>
      </c>
      <c r="H3224" s="2" t="s">
        <v>2335</v>
      </c>
      <c r="I3224" s="10">
        <v>138.06</v>
      </c>
      <c r="J3224" s="2" t="s">
        <v>2336</v>
      </c>
      <c r="K3224" s="2" t="s">
        <v>2336</v>
      </c>
      <c r="L3224" s="2" t="s">
        <v>2336</v>
      </c>
      <c r="M3224" s="2" t="s">
        <v>2336</v>
      </c>
      <c r="N3224" s="2" t="s">
        <v>2332</v>
      </c>
    </row>
    <row r="3225" spans="1:14" ht="16.5" hidden="1" customHeight="1">
      <c r="A3225" s="2" t="s">
        <v>13</v>
      </c>
      <c r="B3225" s="10">
        <v>344.03</v>
      </c>
      <c r="C3225" s="2" t="s">
        <v>12130</v>
      </c>
      <c r="D3225" s="2" t="s">
        <v>12</v>
      </c>
      <c r="E3225" s="9" t="s">
        <v>12131</v>
      </c>
      <c r="F3225" s="2" t="s">
        <v>2337</v>
      </c>
      <c r="G3225" s="2" t="s">
        <v>6</v>
      </c>
      <c r="H3225" s="2" t="s">
        <v>2335</v>
      </c>
      <c r="I3225" s="10">
        <v>344.03</v>
      </c>
      <c r="J3225" s="2" t="s">
        <v>2336</v>
      </c>
      <c r="K3225" s="2" t="s">
        <v>2336</v>
      </c>
      <c r="L3225" s="2" t="s">
        <v>2336</v>
      </c>
      <c r="M3225" s="2" t="s">
        <v>2336</v>
      </c>
      <c r="N3225" s="2" t="s">
        <v>2332</v>
      </c>
    </row>
    <row r="3226" spans="1:14" ht="16.5" hidden="1" customHeight="1">
      <c r="A3226" s="2" t="s">
        <v>13</v>
      </c>
      <c r="B3226" s="10">
        <v>47.41</v>
      </c>
      <c r="C3226" s="2" t="s">
        <v>12132</v>
      </c>
      <c r="D3226" s="2" t="s">
        <v>11</v>
      </c>
      <c r="E3226" s="9" t="s">
        <v>12133</v>
      </c>
      <c r="F3226" s="2" t="s">
        <v>2337</v>
      </c>
      <c r="G3226" s="2" t="s">
        <v>6</v>
      </c>
      <c r="H3226" s="2" t="s">
        <v>2335</v>
      </c>
      <c r="I3226" s="10">
        <v>47.41</v>
      </c>
      <c r="J3226" s="2" t="s">
        <v>2336</v>
      </c>
      <c r="K3226" s="2" t="s">
        <v>2336</v>
      </c>
      <c r="L3226" s="2" t="s">
        <v>2336</v>
      </c>
      <c r="M3226" s="2" t="s">
        <v>2336</v>
      </c>
      <c r="N3226" s="2" t="s">
        <v>2332</v>
      </c>
    </row>
    <row r="3227" spans="1:14" ht="16.5" hidden="1" customHeight="1">
      <c r="A3227" s="2" t="s">
        <v>13</v>
      </c>
      <c r="B3227" s="10">
        <v>198.14</v>
      </c>
      <c r="C3227" s="2" t="s">
        <v>12134</v>
      </c>
      <c r="D3227" s="2" t="s">
        <v>12</v>
      </c>
      <c r="E3227" s="9" t="s">
        <v>12135</v>
      </c>
      <c r="F3227" s="2" t="s">
        <v>2337</v>
      </c>
      <c r="G3227" s="2" t="s">
        <v>6</v>
      </c>
      <c r="H3227" s="2" t="s">
        <v>2335</v>
      </c>
      <c r="I3227" s="10">
        <v>198.14</v>
      </c>
      <c r="J3227" s="2" t="s">
        <v>2336</v>
      </c>
      <c r="K3227" s="2" t="s">
        <v>2336</v>
      </c>
      <c r="L3227" s="2" t="s">
        <v>2336</v>
      </c>
      <c r="M3227" s="2" t="s">
        <v>2336</v>
      </c>
      <c r="N3227" s="2" t="s">
        <v>2332</v>
      </c>
    </row>
    <row r="3228" spans="1:14" ht="16.5" hidden="1" customHeight="1">
      <c r="A3228" s="2" t="s">
        <v>13</v>
      </c>
      <c r="B3228" s="10">
        <v>87.12</v>
      </c>
      <c r="C3228" s="2" t="s">
        <v>11985</v>
      </c>
      <c r="D3228" s="2" t="s">
        <v>12</v>
      </c>
      <c r="E3228" s="9" t="s">
        <v>12136</v>
      </c>
      <c r="F3228" s="2" t="s">
        <v>2337</v>
      </c>
      <c r="G3228" s="2" t="s">
        <v>6</v>
      </c>
      <c r="H3228" s="2" t="s">
        <v>2335</v>
      </c>
      <c r="I3228" s="10">
        <v>87.12</v>
      </c>
      <c r="J3228" s="2" t="s">
        <v>2336</v>
      </c>
      <c r="K3228" s="2" t="s">
        <v>2336</v>
      </c>
      <c r="L3228" s="2" t="s">
        <v>2336</v>
      </c>
      <c r="M3228" s="2" t="s">
        <v>2336</v>
      </c>
      <c r="N3228" s="2" t="s">
        <v>2332</v>
      </c>
    </row>
    <row r="3229" spans="1:14" ht="16.5" hidden="1" customHeight="1">
      <c r="A3229" s="2" t="s">
        <v>13</v>
      </c>
      <c r="B3229" s="10">
        <v>314.60000000000002</v>
      </c>
      <c r="C3229" s="2" t="s">
        <v>12137</v>
      </c>
      <c r="D3229" s="2" t="s">
        <v>11</v>
      </c>
      <c r="E3229" s="9" t="s">
        <v>12138</v>
      </c>
      <c r="F3229" s="2" t="s">
        <v>2337</v>
      </c>
      <c r="G3229" s="2" t="s">
        <v>6</v>
      </c>
      <c r="H3229" s="2" t="s">
        <v>2335</v>
      </c>
      <c r="I3229" s="10">
        <v>314.60000000000002</v>
      </c>
      <c r="J3229" s="2" t="s">
        <v>2336</v>
      </c>
      <c r="K3229" s="2" t="s">
        <v>2336</v>
      </c>
      <c r="L3229" s="2" t="s">
        <v>2336</v>
      </c>
      <c r="M3229" s="2" t="s">
        <v>2336</v>
      </c>
      <c r="N3229" s="2" t="s">
        <v>2332</v>
      </c>
    </row>
    <row r="3230" spans="1:14" ht="16.5" hidden="1" customHeight="1">
      <c r="A3230" s="2" t="s">
        <v>13</v>
      </c>
      <c r="B3230" s="10">
        <v>1658.06</v>
      </c>
      <c r="C3230" s="2" t="s">
        <v>12139</v>
      </c>
      <c r="D3230" s="2" t="s">
        <v>12</v>
      </c>
      <c r="E3230" s="9" t="s">
        <v>12140</v>
      </c>
      <c r="F3230" s="2" t="s">
        <v>2337</v>
      </c>
      <c r="G3230" s="2" t="s">
        <v>6</v>
      </c>
      <c r="H3230" s="2" t="s">
        <v>2335</v>
      </c>
      <c r="I3230" s="10">
        <v>1658.06</v>
      </c>
      <c r="J3230" s="2" t="s">
        <v>2336</v>
      </c>
      <c r="K3230" s="2" t="s">
        <v>2336</v>
      </c>
      <c r="L3230" s="2" t="s">
        <v>2336</v>
      </c>
      <c r="M3230" s="2" t="s">
        <v>2336</v>
      </c>
      <c r="N3230" s="2" t="s">
        <v>2332</v>
      </c>
    </row>
    <row r="3231" spans="1:14" ht="16.5" hidden="1" customHeight="1">
      <c r="A3231" s="2" t="s">
        <v>13</v>
      </c>
      <c r="B3231" s="10">
        <v>21.78</v>
      </c>
      <c r="C3231" s="2" t="s">
        <v>11966</v>
      </c>
      <c r="D3231" s="2" t="s">
        <v>12</v>
      </c>
      <c r="E3231" s="9" t="s">
        <v>12141</v>
      </c>
      <c r="F3231" s="2" t="s">
        <v>2337</v>
      </c>
      <c r="G3231" s="2" t="s">
        <v>6</v>
      </c>
      <c r="H3231" s="2" t="s">
        <v>2335</v>
      </c>
      <c r="I3231" s="10">
        <v>21.78</v>
      </c>
      <c r="J3231" s="2" t="s">
        <v>2336</v>
      </c>
      <c r="K3231" s="2" t="s">
        <v>2336</v>
      </c>
      <c r="L3231" s="2" t="s">
        <v>2336</v>
      </c>
      <c r="M3231" s="2" t="s">
        <v>2336</v>
      </c>
      <c r="N3231" s="2" t="s">
        <v>2332</v>
      </c>
    </row>
    <row r="3232" spans="1:14" ht="16.5" hidden="1" customHeight="1">
      <c r="A3232" s="2" t="s">
        <v>13</v>
      </c>
      <c r="B3232" s="10">
        <v>1206.18</v>
      </c>
      <c r="C3232" s="2" t="s">
        <v>12142</v>
      </c>
      <c r="D3232" s="2" t="s">
        <v>12</v>
      </c>
      <c r="E3232" s="9" t="s">
        <v>12143</v>
      </c>
      <c r="F3232" s="2" t="s">
        <v>2337</v>
      </c>
      <c r="G3232" s="2" t="s">
        <v>6</v>
      </c>
      <c r="H3232" s="2" t="s">
        <v>2335</v>
      </c>
      <c r="I3232" s="10">
        <v>1206.18</v>
      </c>
      <c r="J3232" s="2" t="s">
        <v>2336</v>
      </c>
      <c r="K3232" s="2" t="s">
        <v>2336</v>
      </c>
      <c r="L3232" s="2" t="s">
        <v>2336</v>
      </c>
      <c r="M3232" s="2" t="s">
        <v>2336</v>
      </c>
      <c r="N3232" s="2" t="s">
        <v>2332</v>
      </c>
    </row>
    <row r="3233" spans="1:14" ht="16.5" hidden="1" customHeight="1">
      <c r="A3233" s="2" t="s">
        <v>13</v>
      </c>
      <c r="B3233" s="10">
        <v>12440.01</v>
      </c>
      <c r="C3233" s="2" t="s">
        <v>12144</v>
      </c>
      <c r="D3233" s="2" t="s">
        <v>11</v>
      </c>
      <c r="E3233" s="9" t="s">
        <v>12145</v>
      </c>
      <c r="F3233" s="2" t="s">
        <v>2337</v>
      </c>
      <c r="G3233" s="2" t="s">
        <v>6</v>
      </c>
      <c r="H3233" s="2" t="s">
        <v>2335</v>
      </c>
      <c r="I3233" s="10">
        <v>12440.01</v>
      </c>
      <c r="J3233" s="2" t="s">
        <v>2336</v>
      </c>
      <c r="K3233" s="2" t="s">
        <v>2336</v>
      </c>
      <c r="L3233" s="2" t="s">
        <v>2336</v>
      </c>
      <c r="M3233" s="2" t="s">
        <v>2336</v>
      </c>
      <c r="N3233" s="2" t="s">
        <v>2332</v>
      </c>
    </row>
    <row r="3234" spans="1:14" ht="16.5" hidden="1" customHeight="1">
      <c r="A3234" s="2" t="s">
        <v>13</v>
      </c>
      <c r="B3234" s="10">
        <v>112.94</v>
      </c>
      <c r="C3234" s="2" t="s">
        <v>11915</v>
      </c>
      <c r="D3234" s="2" t="s">
        <v>12</v>
      </c>
      <c r="E3234" s="9" t="s">
        <v>12146</v>
      </c>
      <c r="F3234" s="2" t="s">
        <v>2337</v>
      </c>
      <c r="G3234" s="2" t="s">
        <v>6</v>
      </c>
      <c r="H3234" s="2" t="s">
        <v>2335</v>
      </c>
      <c r="I3234" s="10">
        <v>112.94</v>
      </c>
      <c r="J3234" s="2" t="s">
        <v>2336</v>
      </c>
      <c r="K3234" s="2" t="s">
        <v>2336</v>
      </c>
      <c r="L3234" s="2" t="s">
        <v>2336</v>
      </c>
      <c r="M3234" s="2" t="s">
        <v>2336</v>
      </c>
      <c r="N3234" s="2" t="s">
        <v>2332</v>
      </c>
    </row>
    <row r="3235" spans="1:14" ht="16.5" hidden="1" customHeight="1">
      <c r="A3235" s="2" t="s">
        <v>13</v>
      </c>
      <c r="B3235" s="10">
        <v>65.34</v>
      </c>
      <c r="C3235" s="2" t="s">
        <v>12147</v>
      </c>
      <c r="D3235" s="2" t="s">
        <v>12</v>
      </c>
      <c r="E3235" s="9" t="s">
        <v>12148</v>
      </c>
      <c r="F3235" s="2" t="s">
        <v>2337</v>
      </c>
      <c r="G3235" s="2" t="s">
        <v>6</v>
      </c>
      <c r="H3235" s="2" t="s">
        <v>2335</v>
      </c>
      <c r="I3235" s="10">
        <v>65.34</v>
      </c>
      <c r="J3235" s="2" t="s">
        <v>2336</v>
      </c>
      <c r="K3235" s="2" t="s">
        <v>2336</v>
      </c>
      <c r="L3235" s="2" t="s">
        <v>2336</v>
      </c>
      <c r="M3235" s="2" t="s">
        <v>2336</v>
      </c>
      <c r="N3235" s="2" t="s">
        <v>2332</v>
      </c>
    </row>
    <row r="3236" spans="1:14" ht="16.5" hidden="1" customHeight="1">
      <c r="A3236" s="2" t="s">
        <v>13</v>
      </c>
      <c r="B3236" s="10">
        <v>104.06</v>
      </c>
      <c r="C3236" s="2" t="s">
        <v>12149</v>
      </c>
      <c r="D3236" s="2" t="s">
        <v>12</v>
      </c>
      <c r="E3236" s="9" t="s">
        <v>12150</v>
      </c>
      <c r="F3236" s="2" t="s">
        <v>2337</v>
      </c>
      <c r="G3236" s="2" t="s">
        <v>6</v>
      </c>
      <c r="H3236" s="2" t="s">
        <v>2335</v>
      </c>
      <c r="I3236" s="10">
        <v>104.06</v>
      </c>
      <c r="J3236" s="2" t="s">
        <v>2336</v>
      </c>
      <c r="K3236" s="2" t="s">
        <v>2336</v>
      </c>
      <c r="L3236" s="2" t="s">
        <v>2336</v>
      </c>
      <c r="M3236" s="2" t="s">
        <v>2336</v>
      </c>
      <c r="N3236" s="2" t="s">
        <v>2332</v>
      </c>
    </row>
    <row r="3237" spans="1:14" ht="16.5" hidden="1" customHeight="1">
      <c r="A3237" s="2" t="s">
        <v>13</v>
      </c>
      <c r="B3237" s="10">
        <v>56.87</v>
      </c>
      <c r="C3237" s="2" t="s">
        <v>12151</v>
      </c>
      <c r="D3237" s="2" t="s">
        <v>12</v>
      </c>
      <c r="E3237" s="9" t="s">
        <v>12152</v>
      </c>
      <c r="F3237" s="2" t="s">
        <v>2337</v>
      </c>
      <c r="G3237" s="2" t="s">
        <v>6</v>
      </c>
      <c r="H3237" s="2" t="s">
        <v>2335</v>
      </c>
      <c r="I3237" s="10">
        <v>56.87</v>
      </c>
      <c r="J3237" s="2" t="s">
        <v>2336</v>
      </c>
      <c r="K3237" s="2" t="s">
        <v>2336</v>
      </c>
      <c r="L3237" s="2" t="s">
        <v>2336</v>
      </c>
      <c r="M3237" s="2" t="s">
        <v>2336</v>
      </c>
      <c r="N3237" s="2" t="s">
        <v>2332</v>
      </c>
    </row>
    <row r="3238" spans="1:14" ht="16.5" hidden="1" customHeight="1">
      <c r="A3238" s="2" t="s">
        <v>13</v>
      </c>
      <c r="B3238" s="10">
        <v>198.14</v>
      </c>
      <c r="C3238" s="2" t="s">
        <v>12153</v>
      </c>
      <c r="D3238" s="2" t="s">
        <v>12</v>
      </c>
      <c r="E3238" s="9" t="s">
        <v>12154</v>
      </c>
      <c r="F3238" s="2" t="s">
        <v>2337</v>
      </c>
      <c r="G3238" s="2" t="s">
        <v>6</v>
      </c>
      <c r="H3238" s="2" t="s">
        <v>2335</v>
      </c>
      <c r="I3238" s="10">
        <v>198.14</v>
      </c>
      <c r="J3238" s="2" t="s">
        <v>2336</v>
      </c>
      <c r="K3238" s="2" t="s">
        <v>2336</v>
      </c>
      <c r="L3238" s="2" t="s">
        <v>2336</v>
      </c>
      <c r="M3238" s="2" t="s">
        <v>2336</v>
      </c>
      <c r="N3238" s="2" t="s">
        <v>2332</v>
      </c>
    </row>
    <row r="3239" spans="1:14" ht="16.5" hidden="1" customHeight="1">
      <c r="A3239" s="2" t="s">
        <v>13</v>
      </c>
      <c r="B3239" s="10">
        <v>694.13</v>
      </c>
      <c r="C3239" s="2" t="s">
        <v>11968</v>
      </c>
      <c r="D3239" s="2" t="s">
        <v>12</v>
      </c>
      <c r="E3239" s="9" t="s">
        <v>12155</v>
      </c>
      <c r="F3239" s="2" t="s">
        <v>2337</v>
      </c>
      <c r="G3239" s="2" t="s">
        <v>6</v>
      </c>
      <c r="H3239" s="2" t="s">
        <v>2335</v>
      </c>
      <c r="I3239" s="10">
        <v>694.13</v>
      </c>
      <c r="J3239" s="2" t="s">
        <v>2336</v>
      </c>
      <c r="K3239" s="2" t="s">
        <v>2336</v>
      </c>
      <c r="L3239" s="2" t="s">
        <v>2336</v>
      </c>
      <c r="M3239" s="2" t="s">
        <v>2336</v>
      </c>
      <c r="N3239" s="2" t="s">
        <v>2332</v>
      </c>
    </row>
    <row r="3240" spans="1:14" ht="16.5" hidden="1" customHeight="1">
      <c r="A3240" s="2" t="s">
        <v>13</v>
      </c>
      <c r="B3240" s="10">
        <v>92.82</v>
      </c>
      <c r="C3240" s="2" t="s">
        <v>12156</v>
      </c>
      <c r="D3240" s="2" t="s">
        <v>12</v>
      </c>
      <c r="E3240" s="9" t="s">
        <v>12157</v>
      </c>
      <c r="F3240" s="2" t="s">
        <v>2337</v>
      </c>
      <c r="G3240" s="2" t="s">
        <v>6</v>
      </c>
      <c r="H3240" s="2" t="s">
        <v>2335</v>
      </c>
      <c r="I3240" s="10">
        <v>92.82</v>
      </c>
      <c r="J3240" s="2" t="s">
        <v>2336</v>
      </c>
      <c r="K3240" s="2" t="s">
        <v>2336</v>
      </c>
      <c r="L3240" s="2" t="s">
        <v>2336</v>
      </c>
      <c r="M3240" s="2" t="s">
        <v>2336</v>
      </c>
      <c r="N3240" s="2" t="s">
        <v>2332</v>
      </c>
    </row>
    <row r="3241" spans="1:14" ht="16.5" hidden="1" customHeight="1">
      <c r="A3241" s="2" t="s">
        <v>13</v>
      </c>
      <c r="B3241" s="10">
        <v>522.79</v>
      </c>
      <c r="C3241" s="2" t="s">
        <v>12158</v>
      </c>
      <c r="D3241" s="2" t="s">
        <v>12</v>
      </c>
      <c r="E3241" s="9" t="s">
        <v>12159</v>
      </c>
      <c r="F3241" s="2" t="s">
        <v>2337</v>
      </c>
      <c r="G3241" s="2" t="s">
        <v>6</v>
      </c>
      <c r="H3241" s="2" t="s">
        <v>2335</v>
      </c>
      <c r="I3241" s="10">
        <v>522.79</v>
      </c>
      <c r="J3241" s="2" t="s">
        <v>2336</v>
      </c>
      <c r="K3241" s="2" t="s">
        <v>2336</v>
      </c>
      <c r="L3241" s="2" t="s">
        <v>2336</v>
      </c>
      <c r="M3241" s="2" t="s">
        <v>2336</v>
      </c>
      <c r="N3241" s="2" t="s">
        <v>2332</v>
      </c>
    </row>
    <row r="3242" spans="1:14" ht="16.5" hidden="1" customHeight="1">
      <c r="A3242" s="2" t="s">
        <v>13</v>
      </c>
      <c r="B3242" s="10">
        <v>112.94</v>
      </c>
      <c r="C3242" s="2" t="s">
        <v>12160</v>
      </c>
      <c r="D3242" s="2" t="s">
        <v>12</v>
      </c>
      <c r="E3242" s="9" t="s">
        <v>12161</v>
      </c>
      <c r="F3242" s="2" t="s">
        <v>2337</v>
      </c>
      <c r="G3242" s="2" t="s">
        <v>6</v>
      </c>
      <c r="H3242" s="2" t="s">
        <v>2335</v>
      </c>
      <c r="I3242" s="10">
        <v>112.94</v>
      </c>
      <c r="J3242" s="2" t="s">
        <v>2336</v>
      </c>
      <c r="K3242" s="2" t="s">
        <v>2336</v>
      </c>
      <c r="L3242" s="2" t="s">
        <v>2336</v>
      </c>
      <c r="M3242" s="2" t="s">
        <v>2336</v>
      </c>
      <c r="N3242" s="2" t="s">
        <v>2332</v>
      </c>
    </row>
    <row r="3243" spans="1:14" ht="16.5" hidden="1" customHeight="1">
      <c r="A3243" s="2" t="s">
        <v>13</v>
      </c>
      <c r="B3243" s="10">
        <v>1489.14</v>
      </c>
      <c r="C3243" s="2" t="s">
        <v>12162</v>
      </c>
      <c r="D3243" s="2" t="s">
        <v>12</v>
      </c>
      <c r="E3243" s="9" t="s">
        <v>12163</v>
      </c>
      <c r="F3243" s="2" t="s">
        <v>2337</v>
      </c>
      <c r="G3243" s="2" t="s">
        <v>6</v>
      </c>
      <c r="H3243" s="2" t="s">
        <v>2335</v>
      </c>
      <c r="I3243" s="10">
        <v>1489.14</v>
      </c>
      <c r="J3243" s="2" t="s">
        <v>2336</v>
      </c>
      <c r="K3243" s="2" t="s">
        <v>2336</v>
      </c>
      <c r="L3243" s="2" t="s">
        <v>2336</v>
      </c>
      <c r="M3243" s="2" t="s">
        <v>2336</v>
      </c>
      <c r="N3243" s="2" t="s">
        <v>2332</v>
      </c>
    </row>
    <row r="3244" spans="1:14" ht="16.5" hidden="1" customHeight="1">
      <c r="A3244" s="2" t="s">
        <v>13</v>
      </c>
      <c r="B3244" s="10">
        <v>112.94</v>
      </c>
      <c r="C3244" s="2" t="s">
        <v>11933</v>
      </c>
      <c r="D3244" s="2" t="s">
        <v>12</v>
      </c>
      <c r="E3244" s="9" t="s">
        <v>12164</v>
      </c>
      <c r="F3244" s="2" t="s">
        <v>2337</v>
      </c>
      <c r="G3244" s="2" t="s">
        <v>6</v>
      </c>
      <c r="H3244" s="2" t="s">
        <v>2335</v>
      </c>
      <c r="I3244" s="10">
        <v>112.94</v>
      </c>
      <c r="J3244" s="2" t="s">
        <v>2336</v>
      </c>
      <c r="K3244" s="2" t="s">
        <v>2336</v>
      </c>
      <c r="L3244" s="2" t="s">
        <v>2336</v>
      </c>
      <c r="M3244" s="2" t="s">
        <v>2336</v>
      </c>
      <c r="N3244" s="2" t="s">
        <v>2332</v>
      </c>
    </row>
    <row r="3245" spans="1:14" ht="16.5" hidden="1" customHeight="1">
      <c r="A3245" s="2" t="s">
        <v>13</v>
      </c>
      <c r="B3245" s="10">
        <v>444.99</v>
      </c>
      <c r="C3245" s="2" t="s">
        <v>12165</v>
      </c>
      <c r="D3245" s="2" t="s">
        <v>12</v>
      </c>
      <c r="E3245" s="9" t="s">
        <v>12166</v>
      </c>
      <c r="F3245" s="2" t="s">
        <v>2337</v>
      </c>
      <c r="G3245" s="2" t="s">
        <v>6</v>
      </c>
      <c r="H3245" s="2" t="s">
        <v>2335</v>
      </c>
      <c r="I3245" s="10">
        <v>444.99</v>
      </c>
      <c r="J3245" s="2" t="s">
        <v>2336</v>
      </c>
      <c r="K3245" s="2" t="s">
        <v>2336</v>
      </c>
      <c r="L3245" s="2" t="s">
        <v>2336</v>
      </c>
      <c r="M3245" s="2" t="s">
        <v>2336</v>
      </c>
      <c r="N3245" s="2" t="s">
        <v>2332</v>
      </c>
    </row>
    <row r="3246" spans="1:14" ht="16.5" hidden="1" customHeight="1">
      <c r="A3246" s="2" t="s">
        <v>13</v>
      </c>
      <c r="B3246" s="10">
        <v>197.31</v>
      </c>
      <c r="C3246" s="2" t="s">
        <v>12167</v>
      </c>
      <c r="D3246" s="2" t="s">
        <v>12</v>
      </c>
      <c r="E3246" s="9" t="s">
        <v>12168</v>
      </c>
      <c r="F3246" s="2" t="s">
        <v>2337</v>
      </c>
      <c r="G3246" s="2" t="s">
        <v>6</v>
      </c>
      <c r="H3246" s="2" t="s">
        <v>2335</v>
      </c>
      <c r="I3246" s="10">
        <v>197.31</v>
      </c>
      <c r="J3246" s="2" t="s">
        <v>2336</v>
      </c>
      <c r="K3246" s="2" t="s">
        <v>2336</v>
      </c>
      <c r="L3246" s="2" t="s">
        <v>2336</v>
      </c>
      <c r="M3246" s="2" t="s">
        <v>2336</v>
      </c>
      <c r="N3246" s="2" t="s">
        <v>2332</v>
      </c>
    </row>
    <row r="3247" spans="1:14" ht="16.5" hidden="1" customHeight="1">
      <c r="A3247" s="2" t="s">
        <v>13</v>
      </c>
      <c r="B3247" s="10">
        <v>266.95999999999998</v>
      </c>
      <c r="C3247" s="2" t="s">
        <v>12169</v>
      </c>
      <c r="D3247" s="2" t="s">
        <v>12</v>
      </c>
      <c r="E3247" s="9" t="s">
        <v>12170</v>
      </c>
      <c r="F3247" s="2" t="s">
        <v>2337</v>
      </c>
      <c r="G3247" s="2" t="s">
        <v>6</v>
      </c>
      <c r="H3247" s="2" t="s">
        <v>2335</v>
      </c>
      <c r="I3247" s="10">
        <v>266.95999999999998</v>
      </c>
      <c r="J3247" s="2" t="s">
        <v>2336</v>
      </c>
      <c r="K3247" s="2" t="s">
        <v>2336</v>
      </c>
      <c r="L3247" s="2" t="s">
        <v>2336</v>
      </c>
      <c r="M3247" s="2" t="s">
        <v>2336</v>
      </c>
      <c r="N3247" s="2" t="s">
        <v>2332</v>
      </c>
    </row>
    <row r="3248" spans="1:14" ht="16.5" hidden="1" customHeight="1">
      <c r="A3248" s="2" t="s">
        <v>13</v>
      </c>
      <c r="B3248" s="10">
        <v>1120.45</v>
      </c>
      <c r="C3248" s="2" t="s">
        <v>12171</v>
      </c>
      <c r="D3248" s="2" t="s">
        <v>12</v>
      </c>
      <c r="E3248" s="9" t="s">
        <v>12172</v>
      </c>
      <c r="F3248" s="2" t="s">
        <v>2337</v>
      </c>
      <c r="G3248" s="2" t="s">
        <v>6</v>
      </c>
      <c r="H3248" s="2" t="s">
        <v>2335</v>
      </c>
      <c r="I3248" s="10">
        <v>1120.45</v>
      </c>
      <c r="J3248" s="2" t="s">
        <v>2336</v>
      </c>
      <c r="K3248" s="2" t="s">
        <v>2336</v>
      </c>
      <c r="L3248" s="2" t="s">
        <v>2336</v>
      </c>
      <c r="M3248" s="2" t="s">
        <v>2336</v>
      </c>
      <c r="N3248" s="2" t="s">
        <v>2332</v>
      </c>
    </row>
    <row r="3249" spans="1:14" ht="16.5" hidden="1" customHeight="1">
      <c r="A3249" s="2" t="s">
        <v>13</v>
      </c>
      <c r="B3249" s="10">
        <v>97.29</v>
      </c>
      <c r="C3249" s="2" t="s">
        <v>12173</v>
      </c>
      <c r="D3249" s="2" t="s">
        <v>11</v>
      </c>
      <c r="E3249" s="9" t="s">
        <v>12174</v>
      </c>
      <c r="F3249" s="2" t="s">
        <v>2337</v>
      </c>
      <c r="G3249" s="2" t="s">
        <v>6</v>
      </c>
      <c r="H3249" s="2" t="s">
        <v>2335</v>
      </c>
      <c r="I3249" s="10">
        <v>97.29</v>
      </c>
      <c r="J3249" s="2" t="s">
        <v>2336</v>
      </c>
      <c r="K3249" s="2" t="s">
        <v>2336</v>
      </c>
      <c r="L3249" s="2" t="s">
        <v>2336</v>
      </c>
      <c r="M3249" s="2" t="s">
        <v>2336</v>
      </c>
      <c r="N3249" s="2" t="s">
        <v>2332</v>
      </c>
    </row>
    <row r="3250" spans="1:14" ht="16.5" hidden="1" customHeight="1">
      <c r="A3250" s="2" t="s">
        <v>13</v>
      </c>
      <c r="B3250" s="10">
        <v>28.44</v>
      </c>
      <c r="C3250" s="2" t="s">
        <v>12175</v>
      </c>
      <c r="D3250" s="2" t="s">
        <v>12</v>
      </c>
      <c r="E3250" s="9" t="s">
        <v>12176</v>
      </c>
      <c r="F3250" s="2" t="s">
        <v>2337</v>
      </c>
      <c r="G3250" s="2" t="s">
        <v>6</v>
      </c>
      <c r="H3250" s="2" t="s">
        <v>2335</v>
      </c>
      <c r="I3250" s="10">
        <v>28.44</v>
      </c>
      <c r="J3250" s="2" t="s">
        <v>2336</v>
      </c>
      <c r="K3250" s="2" t="s">
        <v>2336</v>
      </c>
      <c r="L3250" s="2" t="s">
        <v>2336</v>
      </c>
      <c r="M3250" s="2" t="s">
        <v>2336</v>
      </c>
      <c r="N3250" s="2" t="s">
        <v>2332</v>
      </c>
    </row>
    <row r="3251" spans="1:14" ht="16.5" hidden="1" customHeight="1">
      <c r="A3251" s="2" t="s">
        <v>13</v>
      </c>
      <c r="B3251" s="10">
        <v>198.14</v>
      </c>
      <c r="C3251" s="2" t="s">
        <v>12177</v>
      </c>
      <c r="D3251" s="2" t="s">
        <v>12</v>
      </c>
      <c r="E3251" s="9" t="s">
        <v>12178</v>
      </c>
      <c r="F3251" s="2" t="s">
        <v>2337</v>
      </c>
      <c r="G3251" s="2" t="s">
        <v>6</v>
      </c>
      <c r="H3251" s="2" t="s">
        <v>2335</v>
      </c>
      <c r="I3251" s="10">
        <v>198.14</v>
      </c>
      <c r="J3251" s="2" t="s">
        <v>2336</v>
      </c>
      <c r="K3251" s="2" t="s">
        <v>2336</v>
      </c>
      <c r="L3251" s="2" t="s">
        <v>2336</v>
      </c>
      <c r="M3251" s="2" t="s">
        <v>2336</v>
      </c>
      <c r="N3251" s="2" t="s">
        <v>2332</v>
      </c>
    </row>
    <row r="3252" spans="1:14" ht="16.5" hidden="1" customHeight="1">
      <c r="A3252" s="2" t="s">
        <v>13</v>
      </c>
      <c r="B3252" s="10">
        <v>2753.96</v>
      </c>
      <c r="C3252" s="2" t="s">
        <v>12179</v>
      </c>
      <c r="D3252" s="2" t="s">
        <v>12</v>
      </c>
      <c r="E3252" s="9" t="s">
        <v>12180</v>
      </c>
      <c r="F3252" s="2" t="s">
        <v>2337</v>
      </c>
      <c r="G3252" s="2" t="s">
        <v>6</v>
      </c>
      <c r="H3252" s="2" t="s">
        <v>2335</v>
      </c>
      <c r="I3252" s="10">
        <v>2753.96</v>
      </c>
      <c r="J3252" s="2" t="s">
        <v>2336</v>
      </c>
      <c r="K3252" s="2" t="s">
        <v>2336</v>
      </c>
      <c r="L3252" s="2" t="s">
        <v>2336</v>
      </c>
      <c r="M3252" s="2" t="s">
        <v>2336</v>
      </c>
      <c r="N3252" s="2" t="s">
        <v>2332</v>
      </c>
    </row>
    <row r="3253" spans="1:14" ht="16.5" hidden="1" customHeight="1">
      <c r="A3253" s="2" t="s">
        <v>13</v>
      </c>
      <c r="B3253" s="10">
        <v>2065.4699999999998</v>
      </c>
      <c r="C3253" s="2" t="s">
        <v>12181</v>
      </c>
      <c r="D3253" s="2" t="s">
        <v>12</v>
      </c>
      <c r="E3253" s="9" t="s">
        <v>12182</v>
      </c>
      <c r="F3253" s="2" t="s">
        <v>2337</v>
      </c>
      <c r="G3253" s="2" t="s">
        <v>6</v>
      </c>
      <c r="H3253" s="2" t="s">
        <v>2335</v>
      </c>
      <c r="I3253" s="10">
        <v>2065.4699999999998</v>
      </c>
      <c r="J3253" s="2" t="s">
        <v>2336</v>
      </c>
      <c r="K3253" s="2" t="s">
        <v>2336</v>
      </c>
      <c r="L3253" s="2" t="s">
        <v>2336</v>
      </c>
      <c r="M3253" s="2" t="s">
        <v>2336</v>
      </c>
      <c r="N3253" s="2" t="s">
        <v>2332</v>
      </c>
    </row>
    <row r="3254" spans="1:14" ht="16.5" hidden="1" customHeight="1">
      <c r="A3254" s="2" t="s">
        <v>13</v>
      </c>
      <c r="B3254" s="10">
        <v>60.67</v>
      </c>
      <c r="C3254" s="2" t="s">
        <v>12183</v>
      </c>
      <c r="D3254" s="2" t="s">
        <v>12</v>
      </c>
      <c r="E3254" s="9" t="s">
        <v>12184</v>
      </c>
      <c r="F3254" s="2" t="s">
        <v>2337</v>
      </c>
      <c r="G3254" s="2" t="s">
        <v>6</v>
      </c>
      <c r="H3254" s="2" t="s">
        <v>2335</v>
      </c>
      <c r="I3254" s="10">
        <v>60.67</v>
      </c>
      <c r="J3254" s="2" t="s">
        <v>2336</v>
      </c>
      <c r="K3254" s="2" t="s">
        <v>2336</v>
      </c>
      <c r="L3254" s="2" t="s">
        <v>2336</v>
      </c>
      <c r="M3254" s="2" t="s">
        <v>2336</v>
      </c>
      <c r="N3254" s="2" t="s">
        <v>2332</v>
      </c>
    </row>
    <row r="3255" spans="1:14" ht="16.5" hidden="1" customHeight="1">
      <c r="A3255" s="2" t="s">
        <v>13</v>
      </c>
      <c r="B3255" s="10">
        <v>82.57</v>
      </c>
      <c r="C3255" s="2" t="s">
        <v>12185</v>
      </c>
      <c r="D3255" s="2" t="s">
        <v>12</v>
      </c>
      <c r="E3255" s="9" t="s">
        <v>12186</v>
      </c>
      <c r="F3255" s="2" t="s">
        <v>2337</v>
      </c>
      <c r="G3255" s="2" t="s">
        <v>6</v>
      </c>
      <c r="H3255" s="2" t="s">
        <v>2335</v>
      </c>
      <c r="I3255" s="10">
        <v>82.57</v>
      </c>
      <c r="J3255" s="2" t="s">
        <v>2336</v>
      </c>
      <c r="K3255" s="2" t="s">
        <v>2336</v>
      </c>
      <c r="L3255" s="2" t="s">
        <v>2336</v>
      </c>
      <c r="M3255" s="2" t="s">
        <v>2336</v>
      </c>
      <c r="N3255" s="2" t="s">
        <v>2332</v>
      </c>
    </row>
    <row r="3256" spans="1:14" ht="16.5" hidden="1" customHeight="1">
      <c r="A3256" s="2" t="s">
        <v>13</v>
      </c>
      <c r="B3256" s="10">
        <v>112.94</v>
      </c>
      <c r="C3256" s="2" t="s">
        <v>2977</v>
      </c>
      <c r="D3256" s="2" t="s">
        <v>12</v>
      </c>
      <c r="E3256" s="9" t="s">
        <v>12187</v>
      </c>
      <c r="F3256" s="2" t="s">
        <v>2337</v>
      </c>
      <c r="G3256" s="2" t="s">
        <v>6</v>
      </c>
      <c r="H3256" s="2" t="s">
        <v>2335</v>
      </c>
      <c r="I3256" s="10">
        <v>112.94</v>
      </c>
      <c r="J3256" s="2" t="s">
        <v>2336</v>
      </c>
      <c r="K3256" s="2" t="s">
        <v>2336</v>
      </c>
      <c r="L3256" s="2" t="s">
        <v>2336</v>
      </c>
      <c r="M3256" s="2" t="s">
        <v>2336</v>
      </c>
      <c r="N3256" s="2" t="s">
        <v>2332</v>
      </c>
    </row>
    <row r="3257" spans="1:14" ht="16.5" hidden="1" customHeight="1">
      <c r="A3257" s="2" t="s">
        <v>13</v>
      </c>
      <c r="B3257" s="4">
        <v>1657</v>
      </c>
      <c r="C3257" s="2" t="s">
        <v>12188</v>
      </c>
      <c r="D3257" s="2" t="s">
        <v>12</v>
      </c>
      <c r="E3257" s="9" t="s">
        <v>12189</v>
      </c>
      <c r="F3257" s="2" t="s">
        <v>2337</v>
      </c>
      <c r="G3257" s="2" t="s">
        <v>6</v>
      </c>
      <c r="H3257" s="2" t="s">
        <v>2335</v>
      </c>
      <c r="I3257" s="4">
        <v>1657</v>
      </c>
      <c r="J3257" s="2" t="s">
        <v>2336</v>
      </c>
      <c r="K3257" s="2" t="s">
        <v>2336</v>
      </c>
      <c r="L3257" s="2" t="s">
        <v>2336</v>
      </c>
      <c r="M3257" s="2" t="s">
        <v>2336</v>
      </c>
      <c r="N3257" s="2" t="s">
        <v>2332</v>
      </c>
    </row>
    <row r="3258" spans="1:14" ht="16.5" hidden="1" customHeight="1">
      <c r="A3258" s="2" t="s">
        <v>13</v>
      </c>
      <c r="B3258" s="10">
        <v>60.5</v>
      </c>
      <c r="C3258" s="2" t="s">
        <v>12190</v>
      </c>
      <c r="D3258" s="2" t="s">
        <v>11</v>
      </c>
      <c r="E3258" s="9" t="s">
        <v>12191</v>
      </c>
      <c r="F3258" s="2" t="s">
        <v>2337</v>
      </c>
      <c r="G3258" s="2" t="s">
        <v>6</v>
      </c>
      <c r="H3258" s="2" t="s">
        <v>2335</v>
      </c>
      <c r="I3258" s="10">
        <v>60.5</v>
      </c>
      <c r="J3258" s="2" t="s">
        <v>2336</v>
      </c>
      <c r="K3258" s="2" t="s">
        <v>2336</v>
      </c>
      <c r="L3258" s="2" t="s">
        <v>2336</v>
      </c>
      <c r="M3258" s="2" t="s">
        <v>2336</v>
      </c>
      <c r="N3258" s="2" t="s">
        <v>2332</v>
      </c>
    </row>
    <row r="3259" spans="1:14" ht="16.5" hidden="1" customHeight="1">
      <c r="A3259" s="2" t="s">
        <v>13</v>
      </c>
      <c r="B3259" s="10">
        <v>112.94</v>
      </c>
      <c r="C3259" s="2" t="s">
        <v>2425</v>
      </c>
      <c r="D3259" s="2" t="s">
        <v>12</v>
      </c>
      <c r="E3259" s="9" t="s">
        <v>12192</v>
      </c>
      <c r="F3259" s="2" t="s">
        <v>2337</v>
      </c>
      <c r="G3259" s="2" t="s">
        <v>6</v>
      </c>
      <c r="H3259" s="2" t="s">
        <v>2335</v>
      </c>
      <c r="I3259" s="10">
        <v>112.94</v>
      </c>
      <c r="J3259" s="2" t="s">
        <v>2336</v>
      </c>
      <c r="K3259" s="2" t="s">
        <v>2336</v>
      </c>
      <c r="L3259" s="2" t="s">
        <v>2336</v>
      </c>
      <c r="M3259" s="2" t="s">
        <v>2336</v>
      </c>
      <c r="N3259" s="2" t="s">
        <v>2332</v>
      </c>
    </row>
    <row r="3260" spans="1:14" ht="16.5" hidden="1" customHeight="1">
      <c r="A3260" s="2" t="s">
        <v>13</v>
      </c>
      <c r="B3260" s="10">
        <v>394.63</v>
      </c>
      <c r="C3260" s="2" t="s">
        <v>12193</v>
      </c>
      <c r="D3260" s="2" t="s">
        <v>12</v>
      </c>
      <c r="E3260" s="9" t="s">
        <v>12194</v>
      </c>
      <c r="F3260" s="2" t="s">
        <v>2337</v>
      </c>
      <c r="G3260" s="2" t="s">
        <v>6</v>
      </c>
      <c r="H3260" s="2" t="s">
        <v>2335</v>
      </c>
      <c r="I3260" s="10">
        <v>394.63</v>
      </c>
      <c r="J3260" s="2" t="s">
        <v>2336</v>
      </c>
      <c r="K3260" s="2" t="s">
        <v>2336</v>
      </c>
      <c r="L3260" s="2" t="s">
        <v>2336</v>
      </c>
      <c r="M3260" s="2" t="s">
        <v>2336</v>
      </c>
      <c r="N3260" s="2" t="s">
        <v>2332</v>
      </c>
    </row>
    <row r="3261" spans="1:14" ht="16.5" hidden="1" customHeight="1">
      <c r="A3261" s="2" t="s">
        <v>13</v>
      </c>
      <c r="B3261" s="10">
        <v>112.94</v>
      </c>
      <c r="C3261" s="2" t="s">
        <v>11933</v>
      </c>
      <c r="D3261" s="2" t="s">
        <v>12</v>
      </c>
      <c r="E3261" s="9" t="s">
        <v>12195</v>
      </c>
      <c r="F3261" s="2" t="s">
        <v>2337</v>
      </c>
      <c r="G3261" s="2" t="s">
        <v>6</v>
      </c>
      <c r="H3261" s="2" t="s">
        <v>2335</v>
      </c>
      <c r="I3261" s="10">
        <v>112.94</v>
      </c>
      <c r="J3261" s="2" t="s">
        <v>2336</v>
      </c>
      <c r="K3261" s="2" t="s">
        <v>2336</v>
      </c>
      <c r="L3261" s="2" t="s">
        <v>2336</v>
      </c>
      <c r="M3261" s="2" t="s">
        <v>2336</v>
      </c>
      <c r="N3261" s="2" t="s">
        <v>2332</v>
      </c>
    </row>
    <row r="3262" spans="1:14" ht="16.5" hidden="1" customHeight="1">
      <c r="A3262" s="2" t="s">
        <v>13</v>
      </c>
      <c r="B3262" s="10">
        <v>112.94</v>
      </c>
      <c r="C3262" s="2" t="s">
        <v>12196</v>
      </c>
      <c r="D3262" s="2" t="s">
        <v>12</v>
      </c>
      <c r="E3262" s="9" t="s">
        <v>12197</v>
      </c>
      <c r="F3262" s="2" t="s">
        <v>2337</v>
      </c>
      <c r="G3262" s="2" t="s">
        <v>6</v>
      </c>
      <c r="H3262" s="2" t="s">
        <v>2335</v>
      </c>
      <c r="I3262" s="10">
        <v>112.94</v>
      </c>
      <c r="J3262" s="2" t="s">
        <v>2336</v>
      </c>
      <c r="K3262" s="2" t="s">
        <v>2336</v>
      </c>
      <c r="L3262" s="2" t="s">
        <v>2336</v>
      </c>
      <c r="M3262" s="2" t="s">
        <v>2336</v>
      </c>
      <c r="N3262" s="2" t="s">
        <v>2332</v>
      </c>
    </row>
    <row r="3263" spans="1:14" ht="16.5" hidden="1" customHeight="1">
      <c r="A3263" s="2" t="s">
        <v>13</v>
      </c>
      <c r="B3263" s="10">
        <v>64.430000000000007</v>
      </c>
      <c r="C3263" s="2" t="s">
        <v>12198</v>
      </c>
      <c r="D3263" s="2" t="s">
        <v>11</v>
      </c>
      <c r="E3263" s="9" t="s">
        <v>12199</v>
      </c>
      <c r="F3263" s="2" t="s">
        <v>2337</v>
      </c>
      <c r="G3263" s="2" t="s">
        <v>6</v>
      </c>
      <c r="H3263" s="2" t="s">
        <v>2335</v>
      </c>
      <c r="I3263" s="10">
        <v>64.430000000000007</v>
      </c>
      <c r="J3263" s="2" t="s">
        <v>2336</v>
      </c>
      <c r="K3263" s="2" t="s">
        <v>2336</v>
      </c>
      <c r="L3263" s="2" t="s">
        <v>2336</v>
      </c>
      <c r="M3263" s="2" t="s">
        <v>2336</v>
      </c>
      <c r="N3263" s="2" t="s">
        <v>2332</v>
      </c>
    </row>
    <row r="3264" spans="1:14" ht="16.5" hidden="1" customHeight="1">
      <c r="A3264" s="2" t="s">
        <v>13</v>
      </c>
      <c r="B3264" s="10">
        <v>212.08</v>
      </c>
      <c r="C3264" s="2" t="s">
        <v>12200</v>
      </c>
      <c r="D3264" s="2" t="s">
        <v>11</v>
      </c>
      <c r="E3264" s="9" t="s">
        <v>12201</v>
      </c>
      <c r="F3264" s="2" t="s">
        <v>2337</v>
      </c>
      <c r="G3264" s="2" t="s">
        <v>6</v>
      </c>
      <c r="H3264" s="2" t="s">
        <v>2335</v>
      </c>
      <c r="I3264" s="10">
        <v>212.08</v>
      </c>
      <c r="J3264" s="2" t="s">
        <v>2336</v>
      </c>
      <c r="K3264" s="2" t="s">
        <v>2336</v>
      </c>
      <c r="L3264" s="2" t="s">
        <v>2336</v>
      </c>
      <c r="M3264" s="2" t="s">
        <v>2336</v>
      </c>
      <c r="N3264" s="2" t="s">
        <v>2332</v>
      </c>
    </row>
    <row r="3265" spans="1:14" ht="16.5" hidden="1" customHeight="1">
      <c r="A3265" s="2" t="s">
        <v>13</v>
      </c>
      <c r="B3265" s="10">
        <v>4392.8</v>
      </c>
      <c r="C3265" s="2" t="s">
        <v>12202</v>
      </c>
      <c r="D3265" s="2" t="s">
        <v>12</v>
      </c>
      <c r="E3265" s="9" t="s">
        <v>12203</v>
      </c>
      <c r="F3265" s="2" t="s">
        <v>2337</v>
      </c>
      <c r="G3265" s="2" t="s">
        <v>6</v>
      </c>
      <c r="H3265" s="2" t="s">
        <v>2335</v>
      </c>
      <c r="I3265" s="10">
        <v>4392.8</v>
      </c>
      <c r="J3265" s="2" t="s">
        <v>2336</v>
      </c>
      <c r="K3265" s="2" t="s">
        <v>2336</v>
      </c>
      <c r="L3265" s="2" t="s">
        <v>2336</v>
      </c>
      <c r="M3265" s="2" t="s">
        <v>2336</v>
      </c>
      <c r="N3265" s="2" t="s">
        <v>2332</v>
      </c>
    </row>
    <row r="3266" spans="1:14" ht="16.5" hidden="1" customHeight="1">
      <c r="A3266" s="2" t="s">
        <v>13</v>
      </c>
      <c r="B3266" s="10">
        <v>385.26</v>
      </c>
      <c r="C3266" s="2" t="s">
        <v>12204</v>
      </c>
      <c r="D3266" s="2" t="s">
        <v>12</v>
      </c>
      <c r="E3266" s="9" t="s">
        <v>12205</v>
      </c>
      <c r="F3266" s="2" t="s">
        <v>2337</v>
      </c>
      <c r="G3266" s="2" t="s">
        <v>6</v>
      </c>
      <c r="H3266" s="2" t="s">
        <v>2335</v>
      </c>
      <c r="I3266" s="10">
        <v>385.26</v>
      </c>
      <c r="J3266" s="2" t="s">
        <v>2336</v>
      </c>
      <c r="K3266" s="2" t="s">
        <v>2336</v>
      </c>
      <c r="L3266" s="2" t="s">
        <v>2336</v>
      </c>
      <c r="M3266" s="2" t="s">
        <v>2336</v>
      </c>
      <c r="N3266" s="2" t="s">
        <v>2332</v>
      </c>
    </row>
    <row r="3267" spans="1:14" ht="16.5" hidden="1" customHeight="1">
      <c r="A3267" s="2" t="s">
        <v>13</v>
      </c>
      <c r="B3267" s="10">
        <v>192.63</v>
      </c>
      <c r="C3267" s="2" t="s">
        <v>11911</v>
      </c>
      <c r="D3267" s="2" t="s">
        <v>12</v>
      </c>
      <c r="E3267" s="9" t="s">
        <v>12206</v>
      </c>
      <c r="F3267" s="2" t="s">
        <v>2337</v>
      </c>
      <c r="G3267" s="2" t="s">
        <v>6</v>
      </c>
      <c r="H3267" s="2" t="s">
        <v>2335</v>
      </c>
      <c r="I3267" s="10">
        <v>192.63</v>
      </c>
      <c r="J3267" s="2" t="s">
        <v>2336</v>
      </c>
      <c r="K3267" s="2" t="s">
        <v>2336</v>
      </c>
      <c r="L3267" s="2" t="s">
        <v>2336</v>
      </c>
      <c r="M3267" s="2" t="s">
        <v>2336</v>
      </c>
      <c r="N3267" s="2" t="s">
        <v>2332</v>
      </c>
    </row>
    <row r="3268" spans="1:14" ht="16.5" hidden="1" customHeight="1">
      <c r="A3268" s="2" t="s">
        <v>13</v>
      </c>
      <c r="B3268" s="10">
        <v>29.65</v>
      </c>
      <c r="C3268" s="2" t="s">
        <v>12207</v>
      </c>
      <c r="D3268" s="2" t="s">
        <v>12</v>
      </c>
      <c r="E3268" s="9" t="s">
        <v>12208</v>
      </c>
      <c r="F3268" s="2" t="s">
        <v>2337</v>
      </c>
      <c r="G3268" s="2" t="s">
        <v>6</v>
      </c>
      <c r="H3268" s="2" t="s">
        <v>2335</v>
      </c>
      <c r="I3268" s="10">
        <v>29.65</v>
      </c>
      <c r="J3268" s="2" t="s">
        <v>2336</v>
      </c>
      <c r="K3268" s="2" t="s">
        <v>2336</v>
      </c>
      <c r="L3268" s="2" t="s">
        <v>2336</v>
      </c>
      <c r="M3268" s="2" t="s">
        <v>2336</v>
      </c>
      <c r="N3268" s="2" t="s">
        <v>2332</v>
      </c>
    </row>
    <row r="3269" spans="1:14" ht="16.5" hidden="1" customHeight="1">
      <c r="A3269" s="2" t="s">
        <v>13</v>
      </c>
      <c r="B3269" s="10">
        <v>192.63</v>
      </c>
      <c r="C3269" s="2" t="s">
        <v>12209</v>
      </c>
      <c r="D3269" s="2" t="s">
        <v>12</v>
      </c>
      <c r="E3269" s="9" t="s">
        <v>12210</v>
      </c>
      <c r="F3269" s="2" t="s">
        <v>2337</v>
      </c>
      <c r="G3269" s="2" t="s">
        <v>6</v>
      </c>
      <c r="H3269" s="2" t="s">
        <v>2335</v>
      </c>
      <c r="I3269" s="10">
        <v>192.63</v>
      </c>
      <c r="J3269" s="2" t="s">
        <v>2336</v>
      </c>
      <c r="K3269" s="2" t="s">
        <v>2336</v>
      </c>
      <c r="L3269" s="2" t="s">
        <v>2336</v>
      </c>
      <c r="M3269" s="2" t="s">
        <v>2336</v>
      </c>
      <c r="N3269" s="2" t="s">
        <v>2332</v>
      </c>
    </row>
    <row r="3270" spans="1:14" ht="16.5" hidden="1" customHeight="1">
      <c r="A3270" s="2" t="s">
        <v>13</v>
      </c>
      <c r="B3270" s="10">
        <v>192.63</v>
      </c>
      <c r="C3270" s="2" t="s">
        <v>12211</v>
      </c>
      <c r="D3270" s="2" t="s">
        <v>12</v>
      </c>
      <c r="E3270" s="9" t="s">
        <v>12212</v>
      </c>
      <c r="F3270" s="2" t="s">
        <v>2337</v>
      </c>
      <c r="G3270" s="2" t="s">
        <v>6</v>
      </c>
      <c r="H3270" s="2" t="s">
        <v>2335</v>
      </c>
      <c r="I3270" s="10">
        <v>192.63</v>
      </c>
      <c r="J3270" s="2" t="s">
        <v>2336</v>
      </c>
      <c r="K3270" s="2" t="s">
        <v>2336</v>
      </c>
      <c r="L3270" s="2" t="s">
        <v>2336</v>
      </c>
      <c r="M3270" s="2" t="s">
        <v>2336</v>
      </c>
      <c r="N3270" s="2" t="s">
        <v>2332</v>
      </c>
    </row>
    <row r="3271" spans="1:14" ht="16.5" hidden="1" customHeight="1">
      <c r="A3271" s="2" t="s">
        <v>13</v>
      </c>
      <c r="B3271" s="10">
        <v>195.05</v>
      </c>
      <c r="C3271" s="2" t="s">
        <v>12213</v>
      </c>
      <c r="D3271" s="2" t="s">
        <v>12</v>
      </c>
      <c r="E3271" s="9" t="s">
        <v>12214</v>
      </c>
      <c r="F3271" s="2" t="s">
        <v>2337</v>
      </c>
      <c r="G3271" s="2" t="s">
        <v>6</v>
      </c>
      <c r="H3271" s="2" t="s">
        <v>2335</v>
      </c>
      <c r="I3271" s="10">
        <v>195.05</v>
      </c>
      <c r="J3271" s="2" t="s">
        <v>2336</v>
      </c>
      <c r="K3271" s="2" t="s">
        <v>2336</v>
      </c>
      <c r="L3271" s="2" t="s">
        <v>2336</v>
      </c>
      <c r="M3271" s="2" t="s">
        <v>2336</v>
      </c>
      <c r="N3271" s="2" t="s">
        <v>2332</v>
      </c>
    </row>
    <row r="3272" spans="1:14" ht="16.5" hidden="1" customHeight="1">
      <c r="A3272" s="2" t="s">
        <v>13</v>
      </c>
      <c r="B3272" s="10">
        <v>84.7</v>
      </c>
      <c r="C3272" s="2" t="s">
        <v>2483</v>
      </c>
      <c r="D3272" s="2" t="s">
        <v>12</v>
      </c>
      <c r="E3272" s="9" t="s">
        <v>12215</v>
      </c>
      <c r="F3272" s="2" t="s">
        <v>2337</v>
      </c>
      <c r="G3272" s="2" t="s">
        <v>6</v>
      </c>
      <c r="H3272" s="2" t="s">
        <v>2335</v>
      </c>
      <c r="I3272" s="10">
        <v>84.7</v>
      </c>
      <c r="J3272" s="2" t="s">
        <v>2336</v>
      </c>
      <c r="K3272" s="2" t="s">
        <v>2336</v>
      </c>
      <c r="L3272" s="2" t="s">
        <v>2336</v>
      </c>
      <c r="M3272" s="2" t="s">
        <v>2336</v>
      </c>
      <c r="N3272" s="2" t="s">
        <v>2332</v>
      </c>
    </row>
    <row r="3273" spans="1:14" ht="16.5" hidden="1" customHeight="1">
      <c r="A3273" s="2" t="s">
        <v>13</v>
      </c>
      <c r="B3273" s="10">
        <v>85.5</v>
      </c>
      <c r="C3273" s="2" t="s">
        <v>12216</v>
      </c>
      <c r="D3273" s="2" t="s">
        <v>11</v>
      </c>
      <c r="E3273" s="9" t="s">
        <v>12217</v>
      </c>
      <c r="F3273" s="2" t="s">
        <v>2337</v>
      </c>
      <c r="G3273" s="2" t="s">
        <v>6</v>
      </c>
      <c r="H3273" s="2" t="s">
        <v>2335</v>
      </c>
      <c r="I3273" s="10">
        <v>85.5</v>
      </c>
      <c r="J3273" s="2" t="s">
        <v>2336</v>
      </c>
      <c r="K3273" s="2" t="s">
        <v>2336</v>
      </c>
      <c r="L3273" s="2" t="s">
        <v>2336</v>
      </c>
      <c r="M3273" s="2" t="s">
        <v>2336</v>
      </c>
      <c r="N3273" s="2" t="s">
        <v>2332</v>
      </c>
    </row>
    <row r="3274" spans="1:14" ht="16.5" hidden="1" customHeight="1">
      <c r="A3274" s="2" t="s">
        <v>13</v>
      </c>
      <c r="B3274" s="10">
        <v>290.39999999999998</v>
      </c>
      <c r="C3274" s="2" t="s">
        <v>2686</v>
      </c>
      <c r="D3274" s="2" t="s">
        <v>11</v>
      </c>
      <c r="E3274" s="9" t="s">
        <v>12218</v>
      </c>
      <c r="F3274" s="2" t="s">
        <v>2337</v>
      </c>
      <c r="G3274" s="2" t="s">
        <v>6</v>
      </c>
      <c r="H3274" s="2" t="s">
        <v>2335</v>
      </c>
      <c r="I3274" s="10">
        <v>290.39999999999998</v>
      </c>
      <c r="J3274" s="2" t="s">
        <v>2336</v>
      </c>
      <c r="K3274" s="2" t="s">
        <v>2336</v>
      </c>
      <c r="L3274" s="2" t="s">
        <v>2336</v>
      </c>
      <c r="M3274" s="2" t="s">
        <v>2336</v>
      </c>
      <c r="N3274" s="2" t="s">
        <v>2332</v>
      </c>
    </row>
    <row r="3275" spans="1:14" ht="16.5" hidden="1" customHeight="1">
      <c r="A3275" s="2" t="s">
        <v>13</v>
      </c>
      <c r="B3275" s="10">
        <v>192.63</v>
      </c>
      <c r="C3275" s="2" t="s">
        <v>12219</v>
      </c>
      <c r="D3275" s="2" t="s">
        <v>12</v>
      </c>
      <c r="E3275" s="9" t="s">
        <v>12220</v>
      </c>
      <c r="F3275" s="2" t="s">
        <v>2337</v>
      </c>
      <c r="G3275" s="2" t="s">
        <v>6</v>
      </c>
      <c r="H3275" s="2" t="s">
        <v>2335</v>
      </c>
      <c r="I3275" s="10">
        <v>192.63</v>
      </c>
      <c r="J3275" s="2" t="s">
        <v>2336</v>
      </c>
      <c r="K3275" s="2" t="s">
        <v>2336</v>
      </c>
      <c r="L3275" s="2" t="s">
        <v>2336</v>
      </c>
      <c r="M3275" s="2" t="s">
        <v>2336</v>
      </c>
      <c r="N3275" s="2" t="s">
        <v>2332</v>
      </c>
    </row>
    <row r="3276" spans="1:14" ht="16.5" hidden="1" customHeight="1">
      <c r="A3276" s="2" t="s">
        <v>13</v>
      </c>
      <c r="B3276" s="10">
        <v>1155.79</v>
      </c>
      <c r="C3276" s="2" t="s">
        <v>12221</v>
      </c>
      <c r="D3276" s="2" t="s">
        <v>12</v>
      </c>
      <c r="E3276" s="9" t="s">
        <v>12222</v>
      </c>
      <c r="F3276" s="2" t="s">
        <v>2337</v>
      </c>
      <c r="G3276" s="2" t="s">
        <v>6</v>
      </c>
      <c r="H3276" s="2" t="s">
        <v>2335</v>
      </c>
      <c r="I3276" s="10">
        <v>1155.79</v>
      </c>
      <c r="J3276" s="2" t="s">
        <v>2336</v>
      </c>
      <c r="K3276" s="2" t="s">
        <v>2336</v>
      </c>
      <c r="L3276" s="2" t="s">
        <v>2336</v>
      </c>
      <c r="M3276" s="2" t="s">
        <v>2336</v>
      </c>
      <c r="N3276" s="2" t="s">
        <v>2332</v>
      </c>
    </row>
    <row r="3277" spans="1:14" ht="16.5" hidden="1" customHeight="1">
      <c r="A3277" s="2" t="s">
        <v>13</v>
      </c>
      <c r="B3277" s="10">
        <v>92.82</v>
      </c>
      <c r="C3277" s="2" t="s">
        <v>12223</v>
      </c>
      <c r="D3277" s="2" t="s">
        <v>12</v>
      </c>
      <c r="E3277" s="9" t="s">
        <v>12224</v>
      </c>
      <c r="F3277" s="2" t="s">
        <v>2337</v>
      </c>
      <c r="G3277" s="2" t="s">
        <v>6</v>
      </c>
      <c r="H3277" s="2" t="s">
        <v>2335</v>
      </c>
      <c r="I3277" s="10">
        <v>92.82</v>
      </c>
      <c r="J3277" s="2" t="s">
        <v>2336</v>
      </c>
      <c r="K3277" s="2" t="s">
        <v>2336</v>
      </c>
      <c r="L3277" s="2" t="s">
        <v>2336</v>
      </c>
      <c r="M3277" s="2" t="s">
        <v>2336</v>
      </c>
      <c r="N3277" s="2" t="s">
        <v>2332</v>
      </c>
    </row>
    <row r="3278" spans="1:14" ht="16.5" hidden="1" customHeight="1">
      <c r="A3278" s="2" t="s">
        <v>13</v>
      </c>
      <c r="B3278" s="10">
        <v>191.97</v>
      </c>
      <c r="C3278" s="2" t="s">
        <v>12225</v>
      </c>
      <c r="D3278" s="2" t="s">
        <v>12</v>
      </c>
      <c r="E3278" s="9" t="s">
        <v>12226</v>
      </c>
      <c r="F3278" s="2" t="s">
        <v>2337</v>
      </c>
      <c r="G3278" s="2" t="s">
        <v>6</v>
      </c>
      <c r="H3278" s="2" t="s">
        <v>2335</v>
      </c>
      <c r="I3278" s="10">
        <v>191.97</v>
      </c>
      <c r="J3278" s="2" t="s">
        <v>2336</v>
      </c>
      <c r="K3278" s="2" t="s">
        <v>2336</v>
      </c>
      <c r="L3278" s="2" t="s">
        <v>2336</v>
      </c>
      <c r="M3278" s="2" t="s">
        <v>2336</v>
      </c>
      <c r="N3278" s="2" t="s">
        <v>2332</v>
      </c>
    </row>
    <row r="3279" spans="1:14" ht="16.5" hidden="1" customHeight="1">
      <c r="A3279" s="2" t="s">
        <v>13</v>
      </c>
      <c r="B3279" s="10">
        <v>191.97</v>
      </c>
      <c r="C3279" s="2" t="s">
        <v>12225</v>
      </c>
      <c r="D3279" s="2" t="s">
        <v>12</v>
      </c>
      <c r="E3279" s="9" t="s">
        <v>12227</v>
      </c>
      <c r="F3279" s="2" t="s">
        <v>2337</v>
      </c>
      <c r="G3279" s="2" t="s">
        <v>6</v>
      </c>
      <c r="H3279" s="2" t="s">
        <v>2335</v>
      </c>
      <c r="I3279" s="10">
        <v>191.97</v>
      </c>
      <c r="J3279" s="2" t="s">
        <v>2336</v>
      </c>
      <c r="K3279" s="2" t="s">
        <v>2336</v>
      </c>
      <c r="L3279" s="2" t="s">
        <v>2336</v>
      </c>
      <c r="M3279" s="2" t="s">
        <v>2336</v>
      </c>
      <c r="N3279" s="2" t="s">
        <v>2332</v>
      </c>
    </row>
    <row r="3280" spans="1:14" ht="16.5" hidden="1" customHeight="1">
      <c r="A3280" s="2" t="s">
        <v>13</v>
      </c>
      <c r="B3280" s="10">
        <v>192.63</v>
      </c>
      <c r="C3280" s="2" t="s">
        <v>12228</v>
      </c>
      <c r="D3280" s="2" t="s">
        <v>12</v>
      </c>
      <c r="E3280" s="9" t="s">
        <v>12229</v>
      </c>
      <c r="F3280" s="2" t="s">
        <v>2337</v>
      </c>
      <c r="G3280" s="2" t="s">
        <v>6</v>
      </c>
      <c r="H3280" s="2" t="s">
        <v>2335</v>
      </c>
      <c r="I3280" s="10">
        <v>192.63</v>
      </c>
      <c r="J3280" s="2" t="s">
        <v>2336</v>
      </c>
      <c r="K3280" s="2" t="s">
        <v>2336</v>
      </c>
      <c r="L3280" s="2" t="s">
        <v>2336</v>
      </c>
      <c r="M3280" s="2" t="s">
        <v>2336</v>
      </c>
      <c r="N3280" s="2" t="s">
        <v>2332</v>
      </c>
    </row>
    <row r="3281" spans="1:14" ht="16.5" hidden="1" customHeight="1">
      <c r="A3281" s="2" t="s">
        <v>13</v>
      </c>
      <c r="B3281" s="10">
        <v>192.63</v>
      </c>
      <c r="C3281" s="2" t="s">
        <v>12230</v>
      </c>
      <c r="D3281" s="2" t="s">
        <v>12</v>
      </c>
      <c r="E3281" s="9" t="s">
        <v>12231</v>
      </c>
      <c r="F3281" s="2" t="s">
        <v>2337</v>
      </c>
      <c r="G3281" s="2" t="s">
        <v>6</v>
      </c>
      <c r="H3281" s="2" t="s">
        <v>2335</v>
      </c>
      <c r="I3281" s="10">
        <v>192.63</v>
      </c>
      <c r="J3281" s="2" t="s">
        <v>2336</v>
      </c>
      <c r="K3281" s="2" t="s">
        <v>2336</v>
      </c>
      <c r="L3281" s="2" t="s">
        <v>2336</v>
      </c>
      <c r="M3281" s="2" t="s">
        <v>2336</v>
      </c>
      <c r="N3281" s="2" t="s">
        <v>2332</v>
      </c>
    </row>
    <row r="3282" spans="1:14" ht="16.5" hidden="1" customHeight="1">
      <c r="A3282" s="2" t="s">
        <v>13</v>
      </c>
      <c r="B3282" s="10">
        <v>78.92</v>
      </c>
      <c r="C3282" s="2" t="s">
        <v>12232</v>
      </c>
      <c r="D3282" s="2" t="s">
        <v>12</v>
      </c>
      <c r="E3282" s="9" t="s">
        <v>12233</v>
      </c>
      <c r="F3282" s="2" t="s">
        <v>2337</v>
      </c>
      <c r="G3282" s="2" t="s">
        <v>6</v>
      </c>
      <c r="H3282" s="2" t="s">
        <v>2335</v>
      </c>
      <c r="I3282" s="10">
        <v>78.92</v>
      </c>
      <c r="J3282" s="2" t="s">
        <v>2336</v>
      </c>
      <c r="K3282" s="2" t="s">
        <v>2336</v>
      </c>
      <c r="L3282" s="2" t="s">
        <v>2336</v>
      </c>
      <c r="M3282" s="2" t="s">
        <v>2336</v>
      </c>
      <c r="N3282" s="2" t="s">
        <v>2332</v>
      </c>
    </row>
    <row r="3283" spans="1:14" ht="16.5" hidden="1" customHeight="1">
      <c r="A3283" s="2" t="s">
        <v>13</v>
      </c>
      <c r="B3283" s="10">
        <v>2277.14</v>
      </c>
      <c r="C3283" s="2" t="s">
        <v>12234</v>
      </c>
      <c r="D3283" s="2" t="s">
        <v>12</v>
      </c>
      <c r="E3283" s="9" t="s">
        <v>12235</v>
      </c>
      <c r="F3283" s="2" t="s">
        <v>2337</v>
      </c>
      <c r="G3283" s="2" t="s">
        <v>6</v>
      </c>
      <c r="H3283" s="2" t="s">
        <v>2335</v>
      </c>
      <c r="I3283" s="10">
        <v>2277.14</v>
      </c>
      <c r="J3283" s="2" t="s">
        <v>2336</v>
      </c>
      <c r="K3283" s="2" t="s">
        <v>2336</v>
      </c>
      <c r="L3283" s="2" t="s">
        <v>2336</v>
      </c>
      <c r="M3283" s="2" t="s">
        <v>2336</v>
      </c>
      <c r="N3283" s="2" t="s">
        <v>2332</v>
      </c>
    </row>
    <row r="3284" spans="1:14" ht="16.5" hidden="1" customHeight="1">
      <c r="A3284" s="2" t="s">
        <v>13</v>
      </c>
      <c r="B3284" s="10">
        <v>395.68</v>
      </c>
      <c r="C3284" s="2" t="s">
        <v>12236</v>
      </c>
      <c r="D3284" s="2" t="s">
        <v>12</v>
      </c>
      <c r="E3284" s="9" t="s">
        <v>12237</v>
      </c>
      <c r="F3284" s="2" t="s">
        <v>2337</v>
      </c>
      <c r="G3284" s="2" t="s">
        <v>6</v>
      </c>
      <c r="H3284" s="2" t="s">
        <v>2335</v>
      </c>
      <c r="I3284" s="10">
        <v>395.68</v>
      </c>
      <c r="J3284" s="2" t="s">
        <v>2336</v>
      </c>
      <c r="K3284" s="2" t="s">
        <v>2336</v>
      </c>
      <c r="L3284" s="2" t="s">
        <v>2336</v>
      </c>
      <c r="M3284" s="2" t="s">
        <v>2336</v>
      </c>
      <c r="N3284" s="2" t="s">
        <v>2332</v>
      </c>
    </row>
    <row r="3285" spans="1:14" ht="16.5" hidden="1" customHeight="1">
      <c r="A3285" s="2" t="s">
        <v>13</v>
      </c>
      <c r="B3285" s="10">
        <v>283.58999999999997</v>
      </c>
      <c r="C3285" s="2" t="s">
        <v>12238</v>
      </c>
      <c r="D3285" s="2" t="s">
        <v>12</v>
      </c>
      <c r="E3285" s="9" t="s">
        <v>12239</v>
      </c>
      <c r="F3285" s="2" t="s">
        <v>2337</v>
      </c>
      <c r="G3285" s="2" t="s">
        <v>6</v>
      </c>
      <c r="H3285" s="2" t="s">
        <v>2335</v>
      </c>
      <c r="I3285" s="10">
        <v>283.58999999999997</v>
      </c>
      <c r="J3285" s="2" t="s">
        <v>2336</v>
      </c>
      <c r="K3285" s="2" t="s">
        <v>2336</v>
      </c>
      <c r="L3285" s="2" t="s">
        <v>2336</v>
      </c>
      <c r="M3285" s="2" t="s">
        <v>2336</v>
      </c>
      <c r="N3285" s="2" t="s">
        <v>2332</v>
      </c>
    </row>
    <row r="3286" spans="1:14" ht="16.5" hidden="1" customHeight="1">
      <c r="A3286" s="2" t="s">
        <v>13</v>
      </c>
      <c r="B3286" s="10">
        <v>326.7</v>
      </c>
      <c r="C3286" s="2" t="s">
        <v>12240</v>
      </c>
      <c r="D3286" s="2" t="s">
        <v>12</v>
      </c>
      <c r="E3286" s="9" t="s">
        <v>12241</v>
      </c>
      <c r="F3286" s="2" t="s">
        <v>2337</v>
      </c>
      <c r="G3286" s="2" t="s">
        <v>6</v>
      </c>
      <c r="H3286" s="2" t="s">
        <v>2335</v>
      </c>
      <c r="I3286" s="10">
        <v>326.7</v>
      </c>
      <c r="J3286" s="2" t="s">
        <v>2336</v>
      </c>
      <c r="K3286" s="2" t="s">
        <v>2336</v>
      </c>
      <c r="L3286" s="2" t="s">
        <v>2336</v>
      </c>
      <c r="M3286" s="2" t="s">
        <v>2336</v>
      </c>
      <c r="N3286" s="2" t="s">
        <v>2332</v>
      </c>
    </row>
    <row r="3287" spans="1:14" ht="16.5" hidden="1" customHeight="1">
      <c r="A3287" s="2" t="s">
        <v>13</v>
      </c>
      <c r="B3287" s="10">
        <v>22.2</v>
      </c>
      <c r="C3287" s="2" t="s">
        <v>12242</v>
      </c>
      <c r="D3287" s="2" t="s">
        <v>11</v>
      </c>
      <c r="E3287" s="9" t="s">
        <v>12243</v>
      </c>
      <c r="F3287" s="2" t="s">
        <v>2337</v>
      </c>
      <c r="G3287" s="2" t="s">
        <v>6</v>
      </c>
      <c r="H3287" s="2" t="s">
        <v>2335</v>
      </c>
      <c r="I3287" s="10">
        <v>22.2</v>
      </c>
      <c r="J3287" s="2" t="s">
        <v>2336</v>
      </c>
      <c r="K3287" s="2" t="s">
        <v>2336</v>
      </c>
      <c r="L3287" s="2" t="s">
        <v>2336</v>
      </c>
      <c r="M3287" s="2" t="s">
        <v>2336</v>
      </c>
      <c r="N3287" s="2" t="s">
        <v>2332</v>
      </c>
    </row>
    <row r="3288" spans="1:14" ht="16.5" hidden="1" customHeight="1">
      <c r="A3288" s="2" t="s">
        <v>13</v>
      </c>
      <c r="B3288" s="10">
        <v>212.97</v>
      </c>
      <c r="C3288" s="2" t="s">
        <v>12244</v>
      </c>
      <c r="D3288" s="2" t="s">
        <v>12</v>
      </c>
      <c r="E3288" s="9" t="s">
        <v>12245</v>
      </c>
      <c r="F3288" s="2" t="s">
        <v>2337</v>
      </c>
      <c r="G3288" s="2" t="s">
        <v>6</v>
      </c>
      <c r="H3288" s="2" t="s">
        <v>2335</v>
      </c>
      <c r="I3288" s="10">
        <v>212.97</v>
      </c>
      <c r="J3288" s="2" t="s">
        <v>2336</v>
      </c>
      <c r="K3288" s="2" t="s">
        <v>2336</v>
      </c>
      <c r="L3288" s="2" t="s">
        <v>2336</v>
      </c>
      <c r="M3288" s="2" t="s">
        <v>2336</v>
      </c>
      <c r="N3288" s="2" t="s">
        <v>2332</v>
      </c>
    </row>
    <row r="3289" spans="1:14" ht="16.5" hidden="1" customHeight="1">
      <c r="A3289" s="2" t="s">
        <v>13</v>
      </c>
      <c r="B3289" s="10">
        <v>198.14</v>
      </c>
      <c r="C3289" s="2" t="s">
        <v>12246</v>
      </c>
      <c r="D3289" s="2" t="s">
        <v>12</v>
      </c>
      <c r="E3289" s="9" t="s">
        <v>12247</v>
      </c>
      <c r="F3289" s="2" t="s">
        <v>2337</v>
      </c>
      <c r="G3289" s="2" t="s">
        <v>6</v>
      </c>
      <c r="H3289" s="2" t="s">
        <v>2335</v>
      </c>
      <c r="I3289" s="10">
        <v>198.14</v>
      </c>
      <c r="J3289" s="2" t="s">
        <v>2336</v>
      </c>
      <c r="K3289" s="2" t="s">
        <v>2336</v>
      </c>
      <c r="L3289" s="2" t="s">
        <v>2336</v>
      </c>
      <c r="M3289" s="2" t="s">
        <v>2336</v>
      </c>
      <c r="N3289" s="2" t="s">
        <v>2332</v>
      </c>
    </row>
    <row r="3290" spans="1:14" ht="16.5" hidden="1" customHeight="1">
      <c r="A3290" s="2" t="s">
        <v>13</v>
      </c>
      <c r="B3290" s="10">
        <v>67.069999999999993</v>
      </c>
      <c r="C3290" s="2" t="s">
        <v>12246</v>
      </c>
      <c r="D3290" s="2" t="s">
        <v>12</v>
      </c>
      <c r="E3290" s="9" t="s">
        <v>12248</v>
      </c>
      <c r="F3290" s="2" t="s">
        <v>2337</v>
      </c>
      <c r="G3290" s="2" t="s">
        <v>6</v>
      </c>
      <c r="H3290" s="2" t="s">
        <v>2335</v>
      </c>
      <c r="I3290" s="10">
        <v>67.069999999999993</v>
      </c>
      <c r="J3290" s="2" t="s">
        <v>2336</v>
      </c>
      <c r="K3290" s="2" t="s">
        <v>2336</v>
      </c>
      <c r="L3290" s="2" t="s">
        <v>2336</v>
      </c>
      <c r="M3290" s="2" t="s">
        <v>2336</v>
      </c>
      <c r="N3290" s="2" t="s">
        <v>2332</v>
      </c>
    </row>
    <row r="3291" spans="1:14" ht="16.5" hidden="1" customHeight="1">
      <c r="A3291" s="2" t="s">
        <v>13</v>
      </c>
      <c r="B3291" s="10">
        <v>21.78</v>
      </c>
      <c r="C3291" s="2" t="s">
        <v>12249</v>
      </c>
      <c r="D3291" s="2" t="s">
        <v>12</v>
      </c>
      <c r="E3291" s="9" t="s">
        <v>12250</v>
      </c>
      <c r="F3291" s="2" t="s">
        <v>2337</v>
      </c>
      <c r="G3291" s="2" t="s">
        <v>6</v>
      </c>
      <c r="H3291" s="2" t="s">
        <v>2335</v>
      </c>
      <c r="I3291" s="10">
        <v>21.78</v>
      </c>
      <c r="J3291" s="2" t="s">
        <v>2336</v>
      </c>
      <c r="K3291" s="2" t="s">
        <v>2336</v>
      </c>
      <c r="L3291" s="2" t="s">
        <v>2336</v>
      </c>
      <c r="M3291" s="2" t="s">
        <v>2336</v>
      </c>
      <c r="N3291" s="2" t="s">
        <v>2332</v>
      </c>
    </row>
    <row r="3292" spans="1:14" ht="16.5" hidden="1" customHeight="1">
      <c r="A3292" s="2" t="s">
        <v>13</v>
      </c>
      <c r="B3292" s="10">
        <v>1161.5999999999999</v>
      </c>
      <c r="C3292" s="2" t="s">
        <v>12251</v>
      </c>
      <c r="D3292" s="2" t="s">
        <v>12</v>
      </c>
      <c r="E3292" s="9" t="s">
        <v>12252</v>
      </c>
      <c r="F3292" s="2" t="s">
        <v>2337</v>
      </c>
      <c r="G3292" s="2" t="s">
        <v>6</v>
      </c>
      <c r="H3292" s="2" t="s">
        <v>2335</v>
      </c>
      <c r="I3292" s="10">
        <v>1161.5999999999999</v>
      </c>
      <c r="J3292" s="2" t="s">
        <v>2336</v>
      </c>
      <c r="K3292" s="2" t="s">
        <v>2336</v>
      </c>
      <c r="L3292" s="2" t="s">
        <v>2336</v>
      </c>
      <c r="M3292" s="2" t="s">
        <v>2336</v>
      </c>
      <c r="N3292" s="2" t="s">
        <v>2332</v>
      </c>
    </row>
    <row r="3293" spans="1:14" ht="16.5" hidden="1" customHeight="1">
      <c r="A3293" s="2" t="s">
        <v>13</v>
      </c>
      <c r="B3293" s="10">
        <v>43.56</v>
      </c>
      <c r="C3293" s="2" t="s">
        <v>12253</v>
      </c>
      <c r="D3293" s="2" t="s">
        <v>12</v>
      </c>
      <c r="E3293" s="9" t="s">
        <v>12254</v>
      </c>
      <c r="F3293" s="2" t="s">
        <v>2337</v>
      </c>
      <c r="G3293" s="2" t="s">
        <v>6</v>
      </c>
      <c r="H3293" s="2" t="s">
        <v>2335</v>
      </c>
      <c r="I3293" s="10">
        <v>43.56</v>
      </c>
      <c r="J3293" s="2" t="s">
        <v>2336</v>
      </c>
      <c r="K3293" s="2" t="s">
        <v>2336</v>
      </c>
      <c r="L3293" s="2" t="s">
        <v>2336</v>
      </c>
      <c r="M3293" s="2" t="s">
        <v>2336</v>
      </c>
      <c r="N3293" s="2" t="s">
        <v>2332</v>
      </c>
    </row>
    <row r="3294" spans="1:14" ht="16.5" hidden="1" customHeight="1">
      <c r="A3294" s="2" t="s">
        <v>13</v>
      </c>
      <c r="B3294" s="10">
        <v>188.2</v>
      </c>
      <c r="C3294" s="2" t="s">
        <v>12044</v>
      </c>
      <c r="D3294" s="2" t="s">
        <v>12</v>
      </c>
      <c r="E3294" s="9" t="s">
        <v>12255</v>
      </c>
      <c r="F3294" s="2" t="s">
        <v>2337</v>
      </c>
      <c r="G3294" s="2" t="s">
        <v>6</v>
      </c>
      <c r="H3294" s="2" t="s">
        <v>2335</v>
      </c>
      <c r="I3294" s="10">
        <v>188.2</v>
      </c>
      <c r="J3294" s="2" t="s">
        <v>2336</v>
      </c>
      <c r="K3294" s="2" t="s">
        <v>2336</v>
      </c>
      <c r="L3294" s="2" t="s">
        <v>2336</v>
      </c>
      <c r="M3294" s="2" t="s">
        <v>2336</v>
      </c>
      <c r="N3294" s="2" t="s">
        <v>2332</v>
      </c>
    </row>
    <row r="3295" spans="1:14" ht="16.5" hidden="1" customHeight="1">
      <c r="A3295" s="2" t="s">
        <v>13</v>
      </c>
      <c r="B3295" s="10">
        <v>92.82</v>
      </c>
      <c r="C3295" s="2" t="s">
        <v>12256</v>
      </c>
      <c r="D3295" s="2" t="s">
        <v>12</v>
      </c>
      <c r="E3295" s="9" t="s">
        <v>12257</v>
      </c>
      <c r="F3295" s="2" t="s">
        <v>2337</v>
      </c>
      <c r="G3295" s="2" t="s">
        <v>6</v>
      </c>
      <c r="H3295" s="2" t="s">
        <v>2335</v>
      </c>
      <c r="I3295" s="10">
        <v>92.82</v>
      </c>
      <c r="J3295" s="2" t="s">
        <v>2336</v>
      </c>
      <c r="K3295" s="2" t="s">
        <v>2336</v>
      </c>
      <c r="L3295" s="2" t="s">
        <v>2336</v>
      </c>
      <c r="M3295" s="2" t="s">
        <v>2336</v>
      </c>
      <c r="N3295" s="2" t="s">
        <v>2332</v>
      </c>
    </row>
    <row r="3296" spans="1:14" ht="16.5" hidden="1" customHeight="1">
      <c r="A3296" s="2" t="s">
        <v>13</v>
      </c>
      <c r="B3296" s="10">
        <v>22.2</v>
      </c>
      <c r="C3296" s="2" t="s">
        <v>12258</v>
      </c>
      <c r="D3296" s="2" t="s">
        <v>11</v>
      </c>
      <c r="E3296" s="9" t="s">
        <v>12259</v>
      </c>
      <c r="F3296" s="2" t="s">
        <v>2337</v>
      </c>
      <c r="G3296" s="2" t="s">
        <v>6</v>
      </c>
      <c r="H3296" s="2" t="s">
        <v>2335</v>
      </c>
      <c r="I3296" s="10">
        <v>22.2</v>
      </c>
      <c r="J3296" s="2" t="s">
        <v>2336</v>
      </c>
      <c r="K3296" s="2" t="s">
        <v>2336</v>
      </c>
      <c r="L3296" s="2" t="s">
        <v>2336</v>
      </c>
      <c r="M3296" s="2" t="s">
        <v>2336</v>
      </c>
      <c r="N3296" s="2" t="s">
        <v>2332</v>
      </c>
    </row>
    <row r="3297" spans="1:14" ht="16.5" hidden="1" customHeight="1">
      <c r="A3297" s="2" t="s">
        <v>13</v>
      </c>
      <c r="B3297" s="10">
        <v>92.82</v>
      </c>
      <c r="C3297" s="2" t="s">
        <v>12260</v>
      </c>
      <c r="D3297" s="2" t="s">
        <v>12</v>
      </c>
      <c r="E3297" s="9" t="s">
        <v>12261</v>
      </c>
      <c r="F3297" s="2" t="s">
        <v>2337</v>
      </c>
      <c r="G3297" s="2" t="s">
        <v>6</v>
      </c>
      <c r="H3297" s="2" t="s">
        <v>2335</v>
      </c>
      <c r="I3297" s="10">
        <v>92.82</v>
      </c>
      <c r="J3297" s="2" t="s">
        <v>2336</v>
      </c>
      <c r="K3297" s="2" t="s">
        <v>2336</v>
      </c>
      <c r="L3297" s="2" t="s">
        <v>2336</v>
      </c>
      <c r="M3297" s="2" t="s">
        <v>2336</v>
      </c>
      <c r="N3297" s="2" t="s">
        <v>2332</v>
      </c>
    </row>
    <row r="3298" spans="1:14" ht="16.5" hidden="1" customHeight="1">
      <c r="A3298" s="2" t="s">
        <v>13</v>
      </c>
      <c r="B3298" s="10">
        <v>2868.43</v>
      </c>
      <c r="C3298" s="2" t="s">
        <v>12262</v>
      </c>
      <c r="D3298" s="2" t="s">
        <v>12</v>
      </c>
      <c r="E3298" s="9" t="s">
        <v>12263</v>
      </c>
      <c r="F3298" s="2" t="s">
        <v>2337</v>
      </c>
      <c r="G3298" s="2" t="s">
        <v>6</v>
      </c>
      <c r="H3298" s="2" t="s">
        <v>2335</v>
      </c>
      <c r="I3298" s="10">
        <v>2868.43</v>
      </c>
      <c r="J3298" s="2" t="s">
        <v>2336</v>
      </c>
      <c r="K3298" s="2" t="s">
        <v>2336</v>
      </c>
      <c r="L3298" s="2" t="s">
        <v>2336</v>
      </c>
      <c r="M3298" s="2" t="s">
        <v>2336</v>
      </c>
      <c r="N3298" s="2" t="s">
        <v>2332</v>
      </c>
    </row>
    <row r="3299" spans="1:14" ht="16.5" hidden="1" customHeight="1">
      <c r="A3299" s="2" t="s">
        <v>13</v>
      </c>
      <c r="B3299" s="10">
        <v>50.82</v>
      </c>
      <c r="C3299" s="2" t="s">
        <v>12264</v>
      </c>
      <c r="D3299" s="2" t="s">
        <v>12</v>
      </c>
      <c r="E3299" s="9" t="s">
        <v>12265</v>
      </c>
      <c r="F3299" s="2" t="s">
        <v>2337</v>
      </c>
      <c r="G3299" s="2" t="s">
        <v>6</v>
      </c>
      <c r="H3299" s="2" t="s">
        <v>2335</v>
      </c>
      <c r="I3299" s="10">
        <v>50.82</v>
      </c>
      <c r="J3299" s="2" t="s">
        <v>2336</v>
      </c>
      <c r="K3299" s="2" t="s">
        <v>2336</v>
      </c>
      <c r="L3299" s="2" t="s">
        <v>2336</v>
      </c>
      <c r="M3299" s="2" t="s">
        <v>2336</v>
      </c>
      <c r="N3299" s="2" t="s">
        <v>2332</v>
      </c>
    </row>
    <row r="3300" spans="1:14" ht="16.5" hidden="1" customHeight="1">
      <c r="A3300" s="2" t="s">
        <v>13</v>
      </c>
      <c r="B3300" s="10">
        <v>87.12</v>
      </c>
      <c r="C3300" s="2" t="s">
        <v>12266</v>
      </c>
      <c r="D3300" s="2" t="s">
        <v>12</v>
      </c>
      <c r="E3300" s="9" t="s">
        <v>12267</v>
      </c>
      <c r="F3300" s="2" t="s">
        <v>2337</v>
      </c>
      <c r="G3300" s="2" t="s">
        <v>6</v>
      </c>
      <c r="H3300" s="2" t="s">
        <v>2335</v>
      </c>
      <c r="I3300" s="10">
        <v>87.12</v>
      </c>
      <c r="J3300" s="2" t="s">
        <v>2336</v>
      </c>
      <c r="K3300" s="2" t="s">
        <v>2336</v>
      </c>
      <c r="L3300" s="2" t="s">
        <v>2336</v>
      </c>
      <c r="M3300" s="2" t="s">
        <v>2336</v>
      </c>
      <c r="N3300" s="2" t="s">
        <v>2332</v>
      </c>
    </row>
    <row r="3301" spans="1:14" ht="16.5" hidden="1" customHeight="1">
      <c r="A3301" s="2" t="s">
        <v>13</v>
      </c>
      <c r="B3301" s="10">
        <v>805.77</v>
      </c>
      <c r="C3301" s="2" t="s">
        <v>12268</v>
      </c>
      <c r="D3301" s="2" t="s">
        <v>12</v>
      </c>
      <c r="E3301" s="9" t="s">
        <v>12269</v>
      </c>
      <c r="F3301" s="2" t="s">
        <v>2337</v>
      </c>
      <c r="G3301" s="2" t="s">
        <v>6</v>
      </c>
      <c r="H3301" s="2" t="s">
        <v>2335</v>
      </c>
      <c r="I3301" s="10">
        <v>805.77</v>
      </c>
      <c r="J3301" s="2" t="s">
        <v>2336</v>
      </c>
      <c r="K3301" s="2" t="s">
        <v>2336</v>
      </c>
      <c r="L3301" s="2" t="s">
        <v>2336</v>
      </c>
      <c r="M3301" s="2" t="s">
        <v>2336</v>
      </c>
      <c r="N3301" s="2" t="s">
        <v>2332</v>
      </c>
    </row>
    <row r="3302" spans="1:14" ht="16.5" hidden="1" customHeight="1">
      <c r="A3302" s="2" t="s">
        <v>13</v>
      </c>
      <c r="B3302" s="10">
        <v>338.82</v>
      </c>
      <c r="C3302" s="2" t="s">
        <v>11836</v>
      </c>
      <c r="D3302" s="2" t="s">
        <v>12</v>
      </c>
      <c r="E3302" s="9" t="s">
        <v>12270</v>
      </c>
      <c r="F3302" s="2" t="s">
        <v>2337</v>
      </c>
      <c r="G3302" s="2" t="s">
        <v>6</v>
      </c>
      <c r="H3302" s="2" t="s">
        <v>2335</v>
      </c>
      <c r="I3302" s="10">
        <v>338.82</v>
      </c>
      <c r="J3302" s="2" t="s">
        <v>2336</v>
      </c>
      <c r="K3302" s="2" t="s">
        <v>2336</v>
      </c>
      <c r="L3302" s="2" t="s">
        <v>2336</v>
      </c>
      <c r="M3302" s="2" t="s">
        <v>2336</v>
      </c>
      <c r="N3302" s="2" t="s">
        <v>2332</v>
      </c>
    </row>
    <row r="3303" spans="1:14" ht="16.5" hidden="1" customHeight="1">
      <c r="A3303" s="2" t="s">
        <v>13</v>
      </c>
      <c r="B3303" s="10">
        <v>186.34</v>
      </c>
      <c r="C3303" s="2" t="s">
        <v>2716</v>
      </c>
      <c r="D3303" s="2" t="s">
        <v>12</v>
      </c>
      <c r="E3303" s="9" t="s">
        <v>12271</v>
      </c>
      <c r="F3303" s="2" t="s">
        <v>2337</v>
      </c>
      <c r="G3303" s="2" t="s">
        <v>6</v>
      </c>
      <c r="H3303" s="2" t="s">
        <v>2335</v>
      </c>
      <c r="I3303" s="10">
        <v>186.34</v>
      </c>
      <c r="J3303" s="2" t="s">
        <v>2336</v>
      </c>
      <c r="K3303" s="2" t="s">
        <v>2336</v>
      </c>
      <c r="L3303" s="2" t="s">
        <v>2336</v>
      </c>
      <c r="M3303" s="2" t="s">
        <v>2336</v>
      </c>
      <c r="N3303" s="2" t="s">
        <v>2332</v>
      </c>
    </row>
    <row r="3304" spans="1:14" ht="16.5" hidden="1" customHeight="1">
      <c r="A3304" s="2" t="s">
        <v>13</v>
      </c>
      <c r="B3304" s="10">
        <v>28.44</v>
      </c>
      <c r="C3304" s="2" t="s">
        <v>12272</v>
      </c>
      <c r="D3304" s="2" t="s">
        <v>12</v>
      </c>
      <c r="E3304" s="9" t="s">
        <v>12273</v>
      </c>
      <c r="F3304" s="2" t="s">
        <v>2337</v>
      </c>
      <c r="G3304" s="2" t="s">
        <v>6</v>
      </c>
      <c r="H3304" s="2" t="s">
        <v>2335</v>
      </c>
      <c r="I3304" s="10">
        <v>28.44</v>
      </c>
      <c r="J3304" s="2" t="s">
        <v>2336</v>
      </c>
      <c r="K3304" s="2" t="s">
        <v>2336</v>
      </c>
      <c r="L3304" s="2" t="s">
        <v>2336</v>
      </c>
      <c r="M3304" s="2" t="s">
        <v>2336</v>
      </c>
      <c r="N3304" s="2" t="s">
        <v>2332</v>
      </c>
    </row>
    <row r="3305" spans="1:14" ht="16.5" hidden="1" customHeight="1">
      <c r="A3305" s="2" t="s">
        <v>13</v>
      </c>
      <c r="B3305" s="10">
        <v>290.39999999999998</v>
      </c>
      <c r="C3305" s="2" t="s">
        <v>12274</v>
      </c>
      <c r="D3305" s="2" t="s">
        <v>11</v>
      </c>
      <c r="E3305" s="9" t="s">
        <v>12275</v>
      </c>
      <c r="F3305" s="2" t="s">
        <v>2337</v>
      </c>
      <c r="G3305" s="2" t="s">
        <v>6</v>
      </c>
      <c r="H3305" s="2" t="s">
        <v>2335</v>
      </c>
      <c r="I3305" s="10">
        <v>290.39999999999998</v>
      </c>
      <c r="J3305" s="2" t="s">
        <v>2336</v>
      </c>
      <c r="K3305" s="2" t="s">
        <v>2336</v>
      </c>
      <c r="L3305" s="2" t="s">
        <v>2336</v>
      </c>
      <c r="M3305" s="2" t="s">
        <v>2336</v>
      </c>
      <c r="N3305" s="2" t="s">
        <v>2332</v>
      </c>
    </row>
    <row r="3306" spans="1:14" ht="16.5" hidden="1" customHeight="1">
      <c r="A3306" s="2" t="s">
        <v>13</v>
      </c>
      <c r="B3306" s="10">
        <v>56.2</v>
      </c>
      <c r="C3306" s="2" t="s">
        <v>12276</v>
      </c>
      <c r="D3306" s="2" t="s">
        <v>11</v>
      </c>
      <c r="E3306" s="9" t="s">
        <v>12277</v>
      </c>
      <c r="F3306" s="2" t="s">
        <v>2337</v>
      </c>
      <c r="G3306" s="2" t="s">
        <v>6</v>
      </c>
      <c r="H3306" s="2" t="s">
        <v>2335</v>
      </c>
      <c r="I3306" s="10">
        <v>56.2</v>
      </c>
      <c r="J3306" s="2" t="s">
        <v>2336</v>
      </c>
      <c r="K3306" s="2" t="s">
        <v>2336</v>
      </c>
      <c r="L3306" s="2" t="s">
        <v>2336</v>
      </c>
      <c r="M3306" s="2" t="s">
        <v>2336</v>
      </c>
      <c r="N3306" s="2" t="s">
        <v>2332</v>
      </c>
    </row>
    <row r="3307" spans="1:14" ht="16.5" hidden="1" customHeight="1">
      <c r="A3307" s="2" t="s">
        <v>13</v>
      </c>
      <c r="B3307" s="10">
        <v>694.13</v>
      </c>
      <c r="C3307" s="2" t="s">
        <v>11968</v>
      </c>
      <c r="D3307" s="2" t="s">
        <v>12</v>
      </c>
      <c r="E3307" s="9" t="s">
        <v>12278</v>
      </c>
      <c r="F3307" s="2" t="s">
        <v>2337</v>
      </c>
      <c r="G3307" s="2" t="s">
        <v>6</v>
      </c>
      <c r="H3307" s="2" t="s">
        <v>2335</v>
      </c>
      <c r="I3307" s="10">
        <v>694.13</v>
      </c>
      <c r="J3307" s="2" t="s">
        <v>2336</v>
      </c>
      <c r="K3307" s="2" t="s">
        <v>2336</v>
      </c>
      <c r="L3307" s="2" t="s">
        <v>2336</v>
      </c>
      <c r="M3307" s="2" t="s">
        <v>2336</v>
      </c>
      <c r="N3307" s="2" t="s">
        <v>2332</v>
      </c>
    </row>
    <row r="3308" spans="1:14" ht="16.5" hidden="1" customHeight="1">
      <c r="A3308" s="2" t="s">
        <v>13</v>
      </c>
      <c r="B3308" s="10">
        <v>28.44</v>
      </c>
      <c r="C3308" s="2" t="s">
        <v>11985</v>
      </c>
      <c r="D3308" s="2" t="s">
        <v>12</v>
      </c>
      <c r="E3308" s="9" t="s">
        <v>12279</v>
      </c>
      <c r="F3308" s="2" t="s">
        <v>2337</v>
      </c>
      <c r="G3308" s="2" t="s">
        <v>6</v>
      </c>
      <c r="H3308" s="2" t="s">
        <v>2335</v>
      </c>
      <c r="I3308" s="10">
        <v>28.44</v>
      </c>
      <c r="J3308" s="2" t="s">
        <v>2336</v>
      </c>
      <c r="K3308" s="2" t="s">
        <v>2336</v>
      </c>
      <c r="L3308" s="2" t="s">
        <v>2336</v>
      </c>
      <c r="M3308" s="2" t="s">
        <v>2336</v>
      </c>
      <c r="N3308" s="2" t="s">
        <v>2332</v>
      </c>
    </row>
    <row r="3309" spans="1:14" ht="16.5" hidden="1" customHeight="1">
      <c r="A3309" s="2" t="s">
        <v>13</v>
      </c>
      <c r="B3309" s="10">
        <v>266.2</v>
      </c>
      <c r="C3309" s="2" t="s">
        <v>12280</v>
      </c>
      <c r="D3309" s="2" t="s">
        <v>12</v>
      </c>
      <c r="E3309" s="9" t="s">
        <v>12281</v>
      </c>
      <c r="F3309" s="2" t="s">
        <v>2337</v>
      </c>
      <c r="G3309" s="2" t="s">
        <v>6</v>
      </c>
      <c r="H3309" s="2" t="s">
        <v>2335</v>
      </c>
      <c r="I3309" s="10">
        <v>266.2</v>
      </c>
      <c r="J3309" s="2" t="s">
        <v>2336</v>
      </c>
      <c r="K3309" s="2" t="s">
        <v>2336</v>
      </c>
      <c r="L3309" s="2" t="s">
        <v>2336</v>
      </c>
      <c r="M3309" s="2" t="s">
        <v>2336</v>
      </c>
      <c r="N3309" s="2" t="s">
        <v>2332</v>
      </c>
    </row>
    <row r="3310" spans="1:14" ht="16.5" hidden="1" customHeight="1">
      <c r="A3310" s="2" t="s">
        <v>13</v>
      </c>
      <c r="B3310" s="10">
        <v>24.2</v>
      </c>
      <c r="C3310" s="2" t="s">
        <v>11884</v>
      </c>
      <c r="D3310" s="2" t="s">
        <v>12</v>
      </c>
      <c r="E3310" s="9" t="s">
        <v>12282</v>
      </c>
      <c r="F3310" s="2" t="s">
        <v>2337</v>
      </c>
      <c r="G3310" s="2" t="s">
        <v>6</v>
      </c>
      <c r="H3310" s="2" t="s">
        <v>2335</v>
      </c>
      <c r="I3310" s="10">
        <v>24.2</v>
      </c>
      <c r="J3310" s="2" t="s">
        <v>2336</v>
      </c>
      <c r="K3310" s="2" t="s">
        <v>2336</v>
      </c>
      <c r="L3310" s="2" t="s">
        <v>2336</v>
      </c>
      <c r="M3310" s="2" t="s">
        <v>2336</v>
      </c>
      <c r="N3310" s="2" t="s">
        <v>2332</v>
      </c>
    </row>
    <row r="3311" spans="1:14" ht="16.5" hidden="1" customHeight="1">
      <c r="A3311" s="2" t="s">
        <v>13</v>
      </c>
      <c r="B3311" s="10">
        <v>104.06</v>
      </c>
      <c r="C3311" s="2" t="s">
        <v>12283</v>
      </c>
      <c r="D3311" s="2" t="s">
        <v>12</v>
      </c>
      <c r="E3311" s="9" t="s">
        <v>12284</v>
      </c>
      <c r="F3311" s="2" t="s">
        <v>2337</v>
      </c>
      <c r="G3311" s="2" t="s">
        <v>6</v>
      </c>
      <c r="H3311" s="2" t="s">
        <v>2335</v>
      </c>
      <c r="I3311" s="10">
        <v>104.06</v>
      </c>
      <c r="J3311" s="2" t="s">
        <v>2336</v>
      </c>
      <c r="K3311" s="2" t="s">
        <v>2336</v>
      </c>
      <c r="L3311" s="2" t="s">
        <v>2336</v>
      </c>
      <c r="M3311" s="2" t="s">
        <v>2336</v>
      </c>
      <c r="N3311" s="2" t="s">
        <v>2332</v>
      </c>
    </row>
    <row r="3312" spans="1:14" ht="16.5" hidden="1" customHeight="1">
      <c r="A3312" s="2" t="s">
        <v>13</v>
      </c>
      <c r="B3312" s="10">
        <v>186.34</v>
      </c>
      <c r="C3312" s="2" t="s">
        <v>2716</v>
      </c>
      <c r="D3312" s="2" t="s">
        <v>12</v>
      </c>
      <c r="E3312" s="9" t="s">
        <v>12285</v>
      </c>
      <c r="F3312" s="2" t="s">
        <v>2337</v>
      </c>
      <c r="G3312" s="2" t="s">
        <v>6</v>
      </c>
      <c r="H3312" s="2" t="s">
        <v>2335</v>
      </c>
      <c r="I3312" s="10">
        <v>186.34</v>
      </c>
      <c r="J3312" s="2" t="s">
        <v>2336</v>
      </c>
      <c r="K3312" s="2" t="s">
        <v>2336</v>
      </c>
      <c r="L3312" s="2" t="s">
        <v>2336</v>
      </c>
      <c r="M3312" s="2" t="s">
        <v>2336</v>
      </c>
      <c r="N3312" s="2" t="s">
        <v>2332</v>
      </c>
    </row>
    <row r="3313" spans="1:14" ht="16.5" hidden="1" customHeight="1">
      <c r="A3313" s="2" t="s">
        <v>13</v>
      </c>
      <c r="B3313" s="10">
        <v>186.34</v>
      </c>
      <c r="C3313" s="2" t="s">
        <v>2716</v>
      </c>
      <c r="D3313" s="2" t="s">
        <v>12</v>
      </c>
      <c r="E3313" s="9" t="s">
        <v>12286</v>
      </c>
      <c r="F3313" s="2" t="s">
        <v>2337</v>
      </c>
      <c r="G3313" s="2" t="s">
        <v>6</v>
      </c>
      <c r="H3313" s="2" t="s">
        <v>2335</v>
      </c>
      <c r="I3313" s="10">
        <v>186.34</v>
      </c>
      <c r="J3313" s="2" t="s">
        <v>2336</v>
      </c>
      <c r="K3313" s="2" t="s">
        <v>2336</v>
      </c>
      <c r="L3313" s="2" t="s">
        <v>2336</v>
      </c>
      <c r="M3313" s="2" t="s">
        <v>2336</v>
      </c>
      <c r="N3313" s="2" t="s">
        <v>2332</v>
      </c>
    </row>
    <row r="3314" spans="1:14" ht="16.5" hidden="1" customHeight="1">
      <c r="A3314" s="2" t="s">
        <v>13</v>
      </c>
      <c r="B3314" s="10">
        <v>56.21</v>
      </c>
      <c r="C3314" s="2" t="s">
        <v>12287</v>
      </c>
      <c r="D3314" s="2" t="s">
        <v>11</v>
      </c>
      <c r="E3314" s="9" t="s">
        <v>12288</v>
      </c>
      <c r="F3314" s="2" t="s">
        <v>2337</v>
      </c>
      <c r="G3314" s="2" t="s">
        <v>6</v>
      </c>
      <c r="H3314" s="2" t="s">
        <v>2335</v>
      </c>
      <c r="I3314" s="10">
        <v>56.21</v>
      </c>
      <c r="J3314" s="2" t="s">
        <v>2336</v>
      </c>
      <c r="K3314" s="2" t="s">
        <v>2336</v>
      </c>
      <c r="L3314" s="2" t="s">
        <v>2336</v>
      </c>
      <c r="M3314" s="2" t="s">
        <v>2336</v>
      </c>
      <c r="N3314" s="2" t="s">
        <v>2332</v>
      </c>
    </row>
    <row r="3315" spans="1:14" ht="16.5" hidden="1" customHeight="1">
      <c r="A3315" s="2" t="s">
        <v>13</v>
      </c>
      <c r="B3315" s="10">
        <v>22.2</v>
      </c>
      <c r="C3315" s="2" t="s">
        <v>12289</v>
      </c>
      <c r="D3315" s="2" t="s">
        <v>11</v>
      </c>
      <c r="E3315" s="9" t="s">
        <v>12290</v>
      </c>
      <c r="F3315" s="2" t="s">
        <v>2337</v>
      </c>
      <c r="G3315" s="2" t="s">
        <v>6</v>
      </c>
      <c r="H3315" s="2" t="s">
        <v>2335</v>
      </c>
      <c r="I3315" s="10">
        <v>22.2</v>
      </c>
      <c r="J3315" s="2" t="s">
        <v>2336</v>
      </c>
      <c r="K3315" s="2" t="s">
        <v>2336</v>
      </c>
      <c r="L3315" s="2" t="s">
        <v>2336</v>
      </c>
      <c r="M3315" s="2" t="s">
        <v>2336</v>
      </c>
      <c r="N3315" s="2" t="s">
        <v>2332</v>
      </c>
    </row>
    <row r="3316" spans="1:14" ht="16.5" hidden="1" customHeight="1">
      <c r="A3316" s="2" t="s">
        <v>13</v>
      </c>
      <c r="B3316" s="10">
        <v>299.5</v>
      </c>
      <c r="C3316" s="2" t="s">
        <v>12291</v>
      </c>
      <c r="D3316" s="2" t="s">
        <v>12</v>
      </c>
      <c r="E3316" s="9" t="s">
        <v>12292</v>
      </c>
      <c r="F3316" s="2" t="s">
        <v>2337</v>
      </c>
      <c r="G3316" s="2" t="s">
        <v>6</v>
      </c>
      <c r="H3316" s="2" t="s">
        <v>2335</v>
      </c>
      <c r="I3316" s="10">
        <v>299.5</v>
      </c>
      <c r="J3316" s="2" t="s">
        <v>2336</v>
      </c>
      <c r="K3316" s="2" t="s">
        <v>2336</v>
      </c>
      <c r="L3316" s="2" t="s">
        <v>2336</v>
      </c>
      <c r="M3316" s="2" t="s">
        <v>2336</v>
      </c>
      <c r="N3316" s="2" t="s">
        <v>2332</v>
      </c>
    </row>
    <row r="3317" spans="1:14" ht="16.5" hidden="1" customHeight="1">
      <c r="A3317" s="2" t="s">
        <v>13</v>
      </c>
      <c r="B3317" s="10">
        <v>112.94</v>
      </c>
      <c r="C3317" s="2" t="s">
        <v>11915</v>
      </c>
      <c r="D3317" s="2" t="s">
        <v>12</v>
      </c>
      <c r="E3317" s="9" t="s">
        <v>12293</v>
      </c>
      <c r="F3317" s="2" t="s">
        <v>2337</v>
      </c>
      <c r="G3317" s="2" t="s">
        <v>6</v>
      </c>
      <c r="H3317" s="2" t="s">
        <v>2335</v>
      </c>
      <c r="I3317" s="10">
        <v>112.94</v>
      </c>
      <c r="J3317" s="2" t="s">
        <v>2336</v>
      </c>
      <c r="K3317" s="2" t="s">
        <v>2336</v>
      </c>
      <c r="L3317" s="2" t="s">
        <v>2336</v>
      </c>
      <c r="M3317" s="2" t="s">
        <v>2336</v>
      </c>
      <c r="N3317" s="2" t="s">
        <v>2332</v>
      </c>
    </row>
    <row r="3318" spans="1:14" ht="16.5" hidden="1" customHeight="1">
      <c r="A3318" s="2" t="s">
        <v>13</v>
      </c>
      <c r="B3318" s="10">
        <v>22.2</v>
      </c>
      <c r="C3318" s="2" t="s">
        <v>12294</v>
      </c>
      <c r="D3318" s="2" t="s">
        <v>11</v>
      </c>
      <c r="E3318" s="9" t="s">
        <v>12295</v>
      </c>
      <c r="F3318" s="2" t="s">
        <v>2337</v>
      </c>
      <c r="G3318" s="2" t="s">
        <v>6</v>
      </c>
      <c r="H3318" s="2" t="s">
        <v>2335</v>
      </c>
      <c r="I3318" s="10">
        <v>22.2</v>
      </c>
      <c r="J3318" s="2" t="s">
        <v>2336</v>
      </c>
      <c r="K3318" s="2" t="s">
        <v>2336</v>
      </c>
      <c r="L3318" s="2" t="s">
        <v>2336</v>
      </c>
      <c r="M3318" s="2" t="s">
        <v>2336</v>
      </c>
      <c r="N3318" s="2" t="s">
        <v>2332</v>
      </c>
    </row>
    <row r="3319" spans="1:14" ht="16.5" hidden="1" customHeight="1">
      <c r="A3319" s="2" t="s">
        <v>13</v>
      </c>
      <c r="B3319" s="10">
        <v>12440.01</v>
      </c>
      <c r="C3319" s="2" t="s">
        <v>12296</v>
      </c>
      <c r="D3319" s="2" t="s">
        <v>11</v>
      </c>
      <c r="E3319" s="9" t="s">
        <v>12297</v>
      </c>
      <c r="F3319" s="2" t="s">
        <v>2337</v>
      </c>
      <c r="G3319" s="2" t="s">
        <v>6</v>
      </c>
      <c r="H3319" s="2" t="s">
        <v>2335</v>
      </c>
      <c r="I3319" s="10">
        <v>12440.01</v>
      </c>
      <c r="J3319" s="2" t="s">
        <v>2336</v>
      </c>
      <c r="K3319" s="2" t="s">
        <v>2336</v>
      </c>
      <c r="L3319" s="2" t="s">
        <v>2336</v>
      </c>
      <c r="M3319" s="2" t="s">
        <v>2336</v>
      </c>
      <c r="N3319" s="2" t="s">
        <v>2332</v>
      </c>
    </row>
    <row r="3320" spans="1:14" ht="16.5" hidden="1" customHeight="1">
      <c r="A3320" s="2" t="s">
        <v>13</v>
      </c>
      <c r="B3320" s="10">
        <v>272.25</v>
      </c>
      <c r="C3320" s="2" t="s">
        <v>12298</v>
      </c>
      <c r="D3320" s="2" t="s">
        <v>11</v>
      </c>
      <c r="E3320" s="9" t="s">
        <v>12299</v>
      </c>
      <c r="F3320" s="2" t="s">
        <v>2337</v>
      </c>
      <c r="G3320" s="2" t="s">
        <v>6</v>
      </c>
      <c r="H3320" s="2" t="s">
        <v>2335</v>
      </c>
      <c r="I3320" s="10">
        <v>272.25</v>
      </c>
      <c r="J3320" s="2" t="s">
        <v>2336</v>
      </c>
      <c r="K3320" s="2" t="s">
        <v>2336</v>
      </c>
      <c r="L3320" s="2" t="s">
        <v>2336</v>
      </c>
      <c r="M3320" s="2" t="s">
        <v>2336</v>
      </c>
      <c r="N3320" s="2" t="s">
        <v>2332</v>
      </c>
    </row>
    <row r="3321" spans="1:14" ht="16.5" hidden="1" customHeight="1">
      <c r="A3321" s="2" t="s">
        <v>13</v>
      </c>
      <c r="B3321" s="10">
        <v>56.21</v>
      </c>
      <c r="C3321" s="2" t="s">
        <v>12300</v>
      </c>
      <c r="D3321" s="2" t="s">
        <v>11</v>
      </c>
      <c r="E3321" s="9" t="s">
        <v>12301</v>
      </c>
      <c r="F3321" s="2" t="s">
        <v>2337</v>
      </c>
      <c r="G3321" s="2" t="s">
        <v>6</v>
      </c>
      <c r="H3321" s="2" t="s">
        <v>2335</v>
      </c>
      <c r="I3321" s="10">
        <v>56.21</v>
      </c>
      <c r="J3321" s="2" t="s">
        <v>2336</v>
      </c>
      <c r="K3321" s="2" t="s">
        <v>2336</v>
      </c>
      <c r="L3321" s="2" t="s">
        <v>2336</v>
      </c>
      <c r="M3321" s="2" t="s">
        <v>2336</v>
      </c>
      <c r="N3321" s="2" t="s">
        <v>2332</v>
      </c>
    </row>
    <row r="3322" spans="1:14" ht="16.5" hidden="1" customHeight="1">
      <c r="A3322" s="2" t="s">
        <v>13</v>
      </c>
      <c r="B3322" s="10">
        <v>356.95</v>
      </c>
      <c r="C3322" s="2" t="s">
        <v>12302</v>
      </c>
      <c r="D3322" s="2" t="s">
        <v>12</v>
      </c>
      <c r="E3322" s="9" t="s">
        <v>12303</v>
      </c>
      <c r="F3322" s="2" t="s">
        <v>2337</v>
      </c>
      <c r="G3322" s="2" t="s">
        <v>6</v>
      </c>
      <c r="H3322" s="2" t="s">
        <v>2335</v>
      </c>
      <c r="I3322" s="10">
        <v>356.95</v>
      </c>
      <c r="J3322" s="2" t="s">
        <v>2336</v>
      </c>
      <c r="K3322" s="2" t="s">
        <v>2336</v>
      </c>
      <c r="L3322" s="2" t="s">
        <v>2336</v>
      </c>
      <c r="M3322" s="2" t="s">
        <v>2336</v>
      </c>
      <c r="N3322" s="2" t="s">
        <v>2332</v>
      </c>
    </row>
    <row r="3323" spans="1:14" ht="16.5" hidden="1" customHeight="1">
      <c r="A3323" s="2" t="s">
        <v>13</v>
      </c>
      <c r="B3323" s="10">
        <v>151.25</v>
      </c>
      <c r="C3323" s="2" t="s">
        <v>2377</v>
      </c>
      <c r="D3323" s="2" t="s">
        <v>12</v>
      </c>
      <c r="E3323" s="9" t="s">
        <v>12304</v>
      </c>
      <c r="F3323" s="2" t="s">
        <v>2337</v>
      </c>
      <c r="G3323" s="2" t="s">
        <v>6</v>
      </c>
      <c r="H3323" s="2" t="s">
        <v>2335</v>
      </c>
      <c r="I3323" s="10">
        <v>151.25</v>
      </c>
      <c r="J3323" s="2" t="s">
        <v>2336</v>
      </c>
      <c r="K3323" s="2" t="s">
        <v>2336</v>
      </c>
      <c r="L3323" s="2" t="s">
        <v>2336</v>
      </c>
      <c r="M3323" s="2" t="s">
        <v>2336</v>
      </c>
      <c r="N3323" s="2" t="s">
        <v>2332</v>
      </c>
    </row>
    <row r="3324" spans="1:14" ht="16.5" hidden="1" customHeight="1">
      <c r="A3324" s="2" t="s">
        <v>13</v>
      </c>
      <c r="B3324" s="10">
        <v>540.87</v>
      </c>
      <c r="C3324" s="2" t="s">
        <v>12305</v>
      </c>
      <c r="D3324" s="2" t="s">
        <v>12</v>
      </c>
      <c r="E3324" s="9" t="s">
        <v>12306</v>
      </c>
      <c r="F3324" s="2" t="s">
        <v>2337</v>
      </c>
      <c r="G3324" s="2" t="s">
        <v>6</v>
      </c>
      <c r="H3324" s="2" t="s">
        <v>2335</v>
      </c>
      <c r="I3324" s="10">
        <v>540.87</v>
      </c>
      <c r="J3324" s="2" t="s">
        <v>2336</v>
      </c>
      <c r="K3324" s="2" t="s">
        <v>2336</v>
      </c>
      <c r="L3324" s="2" t="s">
        <v>2336</v>
      </c>
      <c r="M3324" s="2" t="s">
        <v>2336</v>
      </c>
      <c r="N3324" s="2" t="s">
        <v>2332</v>
      </c>
    </row>
    <row r="3325" spans="1:14" ht="16.5" hidden="1" customHeight="1">
      <c r="A3325" s="2" t="s">
        <v>13</v>
      </c>
      <c r="B3325" s="10">
        <v>216.6</v>
      </c>
      <c r="C3325" s="2" t="s">
        <v>12307</v>
      </c>
      <c r="D3325" s="2" t="s">
        <v>11</v>
      </c>
      <c r="E3325" s="9" t="s">
        <v>12308</v>
      </c>
      <c r="F3325" s="2" t="s">
        <v>2337</v>
      </c>
      <c r="G3325" s="2" t="s">
        <v>6</v>
      </c>
      <c r="H3325" s="2" t="s">
        <v>2335</v>
      </c>
      <c r="I3325" s="10">
        <v>216.6</v>
      </c>
      <c r="J3325" s="2" t="s">
        <v>2336</v>
      </c>
      <c r="K3325" s="2" t="s">
        <v>2336</v>
      </c>
      <c r="L3325" s="2" t="s">
        <v>2336</v>
      </c>
      <c r="M3325" s="2" t="s">
        <v>2336</v>
      </c>
      <c r="N3325" s="2" t="s">
        <v>2332</v>
      </c>
    </row>
    <row r="3326" spans="1:14" ht="16.5" hidden="1" customHeight="1">
      <c r="A3326" s="2" t="s">
        <v>13</v>
      </c>
      <c r="B3326" s="10">
        <v>11.7</v>
      </c>
      <c r="C3326" s="2" t="s">
        <v>12309</v>
      </c>
      <c r="D3326" s="2" t="s">
        <v>11</v>
      </c>
      <c r="E3326" s="9" t="s">
        <v>12310</v>
      </c>
      <c r="F3326" s="2" t="s">
        <v>2337</v>
      </c>
      <c r="G3326" s="2" t="s">
        <v>6</v>
      </c>
      <c r="H3326" s="2" t="s">
        <v>2335</v>
      </c>
      <c r="I3326" s="10">
        <v>11.7</v>
      </c>
      <c r="J3326" s="2" t="s">
        <v>2336</v>
      </c>
      <c r="K3326" s="2" t="s">
        <v>2336</v>
      </c>
      <c r="L3326" s="2" t="s">
        <v>2336</v>
      </c>
      <c r="M3326" s="2" t="s">
        <v>2336</v>
      </c>
      <c r="N3326" s="2" t="s">
        <v>2332</v>
      </c>
    </row>
    <row r="3327" spans="1:14" ht="16.5" hidden="1" customHeight="1">
      <c r="A3327" s="2" t="s">
        <v>13</v>
      </c>
      <c r="B3327" s="10">
        <v>132.12</v>
      </c>
      <c r="C3327" s="2" t="s">
        <v>12311</v>
      </c>
      <c r="D3327" s="2" t="s">
        <v>11</v>
      </c>
      <c r="E3327" s="9" t="s">
        <v>12312</v>
      </c>
      <c r="F3327" s="2" t="s">
        <v>2337</v>
      </c>
      <c r="G3327" s="2" t="s">
        <v>6</v>
      </c>
      <c r="H3327" s="2" t="s">
        <v>2335</v>
      </c>
      <c r="I3327" s="10">
        <v>132.12</v>
      </c>
      <c r="J3327" s="2" t="s">
        <v>2336</v>
      </c>
      <c r="K3327" s="2" t="s">
        <v>2336</v>
      </c>
      <c r="L3327" s="2" t="s">
        <v>2336</v>
      </c>
      <c r="M3327" s="2" t="s">
        <v>2336</v>
      </c>
      <c r="N3327" s="2" t="s">
        <v>2332</v>
      </c>
    </row>
    <row r="3328" spans="1:14" ht="16.5" hidden="1" customHeight="1">
      <c r="A3328" s="2" t="s">
        <v>13</v>
      </c>
      <c r="B3328" s="10">
        <v>787.09</v>
      </c>
      <c r="C3328" s="2" t="s">
        <v>12313</v>
      </c>
      <c r="D3328" s="2" t="s">
        <v>11</v>
      </c>
      <c r="E3328" s="9" t="s">
        <v>12314</v>
      </c>
      <c r="F3328" s="2" t="s">
        <v>2337</v>
      </c>
      <c r="G3328" s="2" t="s">
        <v>6</v>
      </c>
      <c r="H3328" s="2" t="s">
        <v>2335</v>
      </c>
      <c r="I3328" s="10">
        <v>787.09</v>
      </c>
      <c r="J3328" s="2" t="s">
        <v>2336</v>
      </c>
      <c r="K3328" s="2" t="s">
        <v>2336</v>
      </c>
      <c r="L3328" s="2" t="s">
        <v>2336</v>
      </c>
      <c r="M3328" s="2" t="s">
        <v>2336</v>
      </c>
      <c r="N3328" s="2" t="s">
        <v>2332</v>
      </c>
    </row>
    <row r="3329" spans="1:14" ht="16.5" hidden="1" customHeight="1">
      <c r="A3329" s="2" t="s">
        <v>13</v>
      </c>
      <c r="B3329" s="10">
        <v>233.83</v>
      </c>
      <c r="C3329" s="2" t="s">
        <v>12315</v>
      </c>
      <c r="D3329" s="2" t="s">
        <v>11</v>
      </c>
      <c r="E3329" s="9" t="s">
        <v>12316</v>
      </c>
      <c r="F3329" s="2" t="s">
        <v>2337</v>
      </c>
      <c r="G3329" s="2" t="s">
        <v>6</v>
      </c>
      <c r="H3329" s="2" t="s">
        <v>2335</v>
      </c>
      <c r="I3329" s="10">
        <v>233.83</v>
      </c>
      <c r="J3329" s="2" t="s">
        <v>2336</v>
      </c>
      <c r="K3329" s="2" t="s">
        <v>2336</v>
      </c>
      <c r="L3329" s="2" t="s">
        <v>2336</v>
      </c>
      <c r="M3329" s="2" t="s">
        <v>2336</v>
      </c>
      <c r="N3329" s="2" t="s">
        <v>2332</v>
      </c>
    </row>
    <row r="3330" spans="1:14" ht="16.5" hidden="1" customHeight="1">
      <c r="A3330" s="2" t="s">
        <v>13</v>
      </c>
      <c r="B3330" s="10">
        <v>198.14</v>
      </c>
      <c r="C3330" s="2" t="s">
        <v>12280</v>
      </c>
      <c r="D3330" s="2" t="s">
        <v>12</v>
      </c>
      <c r="E3330" s="9" t="s">
        <v>12317</v>
      </c>
      <c r="F3330" s="2" t="s">
        <v>2337</v>
      </c>
      <c r="G3330" s="2" t="s">
        <v>6</v>
      </c>
      <c r="H3330" s="2" t="s">
        <v>2335</v>
      </c>
      <c r="I3330" s="10">
        <v>198.14</v>
      </c>
      <c r="J3330" s="2" t="s">
        <v>2336</v>
      </c>
      <c r="K3330" s="2" t="s">
        <v>2336</v>
      </c>
      <c r="L3330" s="2" t="s">
        <v>2336</v>
      </c>
      <c r="M3330" s="2" t="s">
        <v>2336</v>
      </c>
      <c r="N3330" s="2" t="s">
        <v>2332</v>
      </c>
    </row>
    <row r="3331" spans="1:14" ht="16.5" hidden="1" customHeight="1">
      <c r="A3331" s="2" t="s">
        <v>13</v>
      </c>
      <c r="B3331" s="4">
        <v>56</v>
      </c>
      <c r="C3331" s="2" t="s">
        <v>12318</v>
      </c>
      <c r="D3331" s="2" t="s">
        <v>11</v>
      </c>
      <c r="E3331" s="9" t="s">
        <v>12319</v>
      </c>
      <c r="F3331" s="2" t="s">
        <v>2337</v>
      </c>
      <c r="G3331" s="2" t="s">
        <v>6</v>
      </c>
      <c r="H3331" s="2" t="s">
        <v>2335</v>
      </c>
      <c r="I3331" s="4">
        <v>56</v>
      </c>
      <c r="J3331" s="2" t="s">
        <v>2336</v>
      </c>
      <c r="K3331" s="2" t="s">
        <v>2336</v>
      </c>
      <c r="L3331" s="2" t="s">
        <v>2336</v>
      </c>
      <c r="M3331" s="2" t="s">
        <v>2336</v>
      </c>
      <c r="N3331" s="2" t="s">
        <v>2332</v>
      </c>
    </row>
    <row r="3332" spans="1:14" ht="16.5" hidden="1" customHeight="1">
      <c r="A3332" s="2" t="s">
        <v>13</v>
      </c>
      <c r="B3332" s="10">
        <v>13856.72</v>
      </c>
      <c r="C3332" s="2" t="s">
        <v>12320</v>
      </c>
      <c r="D3332" s="2" t="s">
        <v>12</v>
      </c>
      <c r="E3332" s="9" t="s">
        <v>12321</v>
      </c>
      <c r="F3332" s="2" t="s">
        <v>2337</v>
      </c>
      <c r="G3332" s="2" t="s">
        <v>6</v>
      </c>
      <c r="H3332" s="2" t="s">
        <v>2335</v>
      </c>
      <c r="I3332" s="10">
        <v>13856.72</v>
      </c>
      <c r="J3332" s="2" t="s">
        <v>2336</v>
      </c>
      <c r="K3332" s="2" t="s">
        <v>2336</v>
      </c>
      <c r="L3332" s="2" t="s">
        <v>2336</v>
      </c>
      <c r="M3332" s="2" t="s">
        <v>2336</v>
      </c>
      <c r="N3332" s="2" t="s">
        <v>2332</v>
      </c>
    </row>
    <row r="3333" spans="1:14" ht="16.5" hidden="1" customHeight="1">
      <c r="A3333" s="2" t="s">
        <v>13</v>
      </c>
      <c r="B3333" s="10">
        <v>7783.21</v>
      </c>
      <c r="C3333" s="2" t="s">
        <v>12322</v>
      </c>
      <c r="D3333" s="2" t="s">
        <v>12</v>
      </c>
      <c r="E3333" s="9" t="s">
        <v>12323</v>
      </c>
      <c r="F3333" s="2" t="s">
        <v>2337</v>
      </c>
      <c r="G3333" s="2" t="s">
        <v>6</v>
      </c>
      <c r="H3333" s="2" t="s">
        <v>2335</v>
      </c>
      <c r="I3333" s="10">
        <v>7783.21</v>
      </c>
      <c r="J3333" s="2" t="s">
        <v>2336</v>
      </c>
      <c r="K3333" s="2" t="s">
        <v>2336</v>
      </c>
      <c r="L3333" s="2" t="s">
        <v>2336</v>
      </c>
      <c r="M3333" s="2" t="s">
        <v>2336</v>
      </c>
      <c r="N3333" s="2" t="s">
        <v>2332</v>
      </c>
    </row>
    <row r="3334" spans="1:14" ht="16.5" hidden="1" customHeight="1">
      <c r="A3334" s="2" t="s">
        <v>13</v>
      </c>
      <c r="B3334" s="10">
        <v>2085.8200000000002</v>
      </c>
      <c r="C3334" s="2" t="s">
        <v>12324</v>
      </c>
      <c r="D3334" s="2" t="s">
        <v>12</v>
      </c>
      <c r="E3334" s="9" t="s">
        <v>12325</v>
      </c>
      <c r="F3334" s="2" t="s">
        <v>2337</v>
      </c>
      <c r="G3334" s="2" t="s">
        <v>6</v>
      </c>
      <c r="H3334" s="2" t="s">
        <v>2335</v>
      </c>
      <c r="I3334" s="10">
        <v>2085.8200000000002</v>
      </c>
      <c r="J3334" s="2" t="s">
        <v>2336</v>
      </c>
      <c r="K3334" s="2" t="s">
        <v>2336</v>
      </c>
      <c r="L3334" s="2" t="s">
        <v>2336</v>
      </c>
      <c r="M3334" s="2" t="s">
        <v>2336</v>
      </c>
      <c r="N3334" s="2" t="s">
        <v>2332</v>
      </c>
    </row>
    <row r="3335" spans="1:14" ht="16.5" hidden="1" customHeight="1">
      <c r="A3335" s="2" t="s">
        <v>13</v>
      </c>
      <c r="B3335" s="10">
        <v>108.9</v>
      </c>
      <c r="C3335" s="2" t="s">
        <v>12326</v>
      </c>
      <c r="D3335" s="2" t="s">
        <v>11</v>
      </c>
      <c r="E3335" s="9" t="s">
        <v>12327</v>
      </c>
      <c r="F3335" s="2" t="s">
        <v>2337</v>
      </c>
      <c r="G3335" s="2" t="s">
        <v>6</v>
      </c>
      <c r="H3335" s="2" t="s">
        <v>2335</v>
      </c>
      <c r="I3335" s="10">
        <v>108.9</v>
      </c>
      <c r="J3335" s="2" t="s">
        <v>2336</v>
      </c>
      <c r="K3335" s="2" t="s">
        <v>2336</v>
      </c>
      <c r="L3335" s="2" t="s">
        <v>2336</v>
      </c>
      <c r="M3335" s="2" t="s">
        <v>2336</v>
      </c>
      <c r="N3335" s="2" t="s">
        <v>2332</v>
      </c>
    </row>
    <row r="3336" spans="1:14" ht="16.5" hidden="1" customHeight="1">
      <c r="A3336" s="2" t="s">
        <v>13</v>
      </c>
      <c r="B3336" s="10">
        <v>1409.31</v>
      </c>
      <c r="C3336" s="2" t="s">
        <v>12328</v>
      </c>
      <c r="D3336" s="2" t="s">
        <v>12</v>
      </c>
      <c r="E3336" s="9" t="s">
        <v>12329</v>
      </c>
      <c r="F3336" s="2" t="s">
        <v>2337</v>
      </c>
      <c r="G3336" s="2" t="s">
        <v>6</v>
      </c>
      <c r="H3336" s="2" t="s">
        <v>2335</v>
      </c>
      <c r="I3336" s="10">
        <v>1409.31</v>
      </c>
      <c r="J3336" s="2" t="s">
        <v>2336</v>
      </c>
      <c r="K3336" s="2" t="s">
        <v>2336</v>
      </c>
      <c r="L3336" s="2" t="s">
        <v>2336</v>
      </c>
      <c r="M3336" s="2" t="s">
        <v>2336</v>
      </c>
      <c r="N3336" s="2" t="s">
        <v>2332</v>
      </c>
    </row>
    <row r="3337" spans="1:14" ht="16.5" hidden="1" customHeight="1">
      <c r="A3337" s="2" t="s">
        <v>13</v>
      </c>
      <c r="B3337" s="10">
        <v>340.03</v>
      </c>
      <c r="C3337" s="2" t="s">
        <v>12330</v>
      </c>
      <c r="D3337" s="2" t="s">
        <v>11</v>
      </c>
      <c r="E3337" s="9" t="s">
        <v>12331</v>
      </c>
      <c r="F3337" s="2" t="s">
        <v>2337</v>
      </c>
      <c r="G3337" s="2" t="s">
        <v>6</v>
      </c>
      <c r="H3337" s="2" t="s">
        <v>2335</v>
      </c>
      <c r="I3337" s="10">
        <v>340.03</v>
      </c>
      <c r="J3337" s="2" t="s">
        <v>2336</v>
      </c>
      <c r="K3337" s="2" t="s">
        <v>2336</v>
      </c>
      <c r="L3337" s="2" t="s">
        <v>2336</v>
      </c>
      <c r="M3337" s="2" t="s">
        <v>2336</v>
      </c>
      <c r="N3337" s="2" t="s">
        <v>2332</v>
      </c>
    </row>
    <row r="3338" spans="1:14" ht="16.5" hidden="1" customHeight="1">
      <c r="A3338" s="2" t="s">
        <v>13</v>
      </c>
      <c r="B3338" s="10">
        <v>1298.6199999999999</v>
      </c>
      <c r="C3338" s="2" t="s">
        <v>12332</v>
      </c>
      <c r="D3338" s="2" t="s">
        <v>12</v>
      </c>
      <c r="E3338" s="9" t="s">
        <v>12333</v>
      </c>
      <c r="F3338" s="2" t="s">
        <v>2337</v>
      </c>
      <c r="G3338" s="2" t="s">
        <v>6</v>
      </c>
      <c r="H3338" s="2" t="s">
        <v>2335</v>
      </c>
      <c r="I3338" s="10">
        <v>1298.6199999999999</v>
      </c>
      <c r="J3338" s="2" t="s">
        <v>2336</v>
      </c>
      <c r="K3338" s="2" t="s">
        <v>2336</v>
      </c>
      <c r="L3338" s="2" t="s">
        <v>2336</v>
      </c>
      <c r="M3338" s="2" t="s">
        <v>2336</v>
      </c>
      <c r="N3338" s="2" t="s">
        <v>2332</v>
      </c>
    </row>
    <row r="3339" spans="1:14" ht="16.5" hidden="1" customHeight="1">
      <c r="A3339" s="2" t="s">
        <v>13</v>
      </c>
      <c r="B3339" s="10">
        <v>72.599999999999994</v>
      </c>
      <c r="C3339" s="2" t="s">
        <v>12334</v>
      </c>
      <c r="D3339" s="2" t="s">
        <v>11</v>
      </c>
      <c r="E3339" s="9" t="s">
        <v>12335</v>
      </c>
      <c r="F3339" s="2" t="s">
        <v>2337</v>
      </c>
      <c r="G3339" s="2" t="s">
        <v>6</v>
      </c>
      <c r="H3339" s="2" t="s">
        <v>2335</v>
      </c>
      <c r="I3339" s="10">
        <v>72.599999999999994</v>
      </c>
      <c r="J3339" s="2" t="s">
        <v>2336</v>
      </c>
      <c r="K3339" s="2" t="s">
        <v>2336</v>
      </c>
      <c r="L3339" s="2" t="s">
        <v>2336</v>
      </c>
      <c r="M3339" s="2" t="s">
        <v>2336</v>
      </c>
      <c r="N3339" s="2" t="s">
        <v>2332</v>
      </c>
    </row>
    <row r="3340" spans="1:14" ht="16.5" hidden="1" customHeight="1">
      <c r="A3340" s="2" t="s">
        <v>13</v>
      </c>
      <c r="B3340" s="10">
        <v>272.25</v>
      </c>
      <c r="C3340" s="2" t="s">
        <v>12336</v>
      </c>
      <c r="D3340" s="2" t="s">
        <v>11</v>
      </c>
      <c r="E3340" s="9" t="s">
        <v>12337</v>
      </c>
      <c r="F3340" s="2" t="s">
        <v>2337</v>
      </c>
      <c r="G3340" s="2" t="s">
        <v>6</v>
      </c>
      <c r="H3340" s="2" t="s">
        <v>2335</v>
      </c>
      <c r="I3340" s="10">
        <v>272.25</v>
      </c>
      <c r="J3340" s="2" t="s">
        <v>2336</v>
      </c>
      <c r="K3340" s="2" t="s">
        <v>2336</v>
      </c>
      <c r="L3340" s="2" t="s">
        <v>2336</v>
      </c>
      <c r="M3340" s="2" t="s">
        <v>2336</v>
      </c>
      <c r="N3340" s="2" t="s">
        <v>2332</v>
      </c>
    </row>
    <row r="3341" spans="1:14" ht="16.5" hidden="1" customHeight="1">
      <c r="A3341" s="2" t="s">
        <v>13</v>
      </c>
      <c r="B3341" s="10">
        <v>112.94</v>
      </c>
      <c r="C3341" s="2" t="s">
        <v>12338</v>
      </c>
      <c r="D3341" s="2" t="s">
        <v>12</v>
      </c>
      <c r="E3341" s="9" t="s">
        <v>12339</v>
      </c>
      <c r="F3341" s="2" t="s">
        <v>2337</v>
      </c>
      <c r="G3341" s="2" t="s">
        <v>6</v>
      </c>
      <c r="H3341" s="2" t="s">
        <v>2335</v>
      </c>
      <c r="I3341" s="10">
        <v>112.94</v>
      </c>
      <c r="J3341" s="2" t="s">
        <v>2336</v>
      </c>
      <c r="K3341" s="2" t="s">
        <v>2336</v>
      </c>
      <c r="L3341" s="2" t="s">
        <v>2336</v>
      </c>
      <c r="M3341" s="2" t="s">
        <v>2336</v>
      </c>
      <c r="N3341" s="2" t="s">
        <v>2332</v>
      </c>
    </row>
    <row r="3342" spans="1:14" ht="16.5" hidden="1" customHeight="1">
      <c r="A3342" s="2" t="s">
        <v>13</v>
      </c>
      <c r="B3342" s="10">
        <v>2357.08</v>
      </c>
      <c r="C3342" s="2" t="s">
        <v>12340</v>
      </c>
      <c r="D3342" s="2" t="s">
        <v>12</v>
      </c>
      <c r="E3342" s="9" t="s">
        <v>12341</v>
      </c>
      <c r="F3342" s="2" t="s">
        <v>2337</v>
      </c>
      <c r="G3342" s="2" t="s">
        <v>6</v>
      </c>
      <c r="H3342" s="2" t="s">
        <v>2335</v>
      </c>
      <c r="I3342" s="10">
        <v>2357.08</v>
      </c>
      <c r="J3342" s="2" t="s">
        <v>2336</v>
      </c>
      <c r="K3342" s="2" t="s">
        <v>2336</v>
      </c>
      <c r="L3342" s="2" t="s">
        <v>2336</v>
      </c>
      <c r="M3342" s="2" t="s">
        <v>2336</v>
      </c>
      <c r="N3342" s="2" t="s">
        <v>2332</v>
      </c>
    </row>
    <row r="3343" spans="1:14" ht="16.5" hidden="1" customHeight="1">
      <c r="A3343" s="2" t="s">
        <v>13</v>
      </c>
      <c r="B3343" s="10">
        <v>2065.4699999999998</v>
      </c>
      <c r="C3343" s="2" t="s">
        <v>12342</v>
      </c>
      <c r="D3343" s="2" t="s">
        <v>12</v>
      </c>
      <c r="E3343" s="9" t="s">
        <v>12343</v>
      </c>
      <c r="F3343" s="2" t="s">
        <v>2337</v>
      </c>
      <c r="G3343" s="2" t="s">
        <v>6</v>
      </c>
      <c r="H3343" s="2" t="s">
        <v>2335</v>
      </c>
      <c r="I3343" s="10">
        <v>2065.4699999999998</v>
      </c>
      <c r="J3343" s="2" t="s">
        <v>2336</v>
      </c>
      <c r="K3343" s="2" t="s">
        <v>2336</v>
      </c>
      <c r="L3343" s="2" t="s">
        <v>2336</v>
      </c>
      <c r="M3343" s="2" t="s">
        <v>2336</v>
      </c>
      <c r="N3343" s="2" t="s">
        <v>2332</v>
      </c>
    </row>
    <row r="3344" spans="1:14" ht="16.5" hidden="1" customHeight="1">
      <c r="A3344" s="2" t="s">
        <v>13</v>
      </c>
      <c r="B3344" s="10">
        <v>261.72000000000003</v>
      </c>
      <c r="C3344" s="2" t="s">
        <v>12344</v>
      </c>
      <c r="D3344" s="2" t="s">
        <v>12</v>
      </c>
      <c r="E3344" s="9" t="s">
        <v>12345</v>
      </c>
      <c r="F3344" s="2" t="s">
        <v>2337</v>
      </c>
      <c r="G3344" s="2" t="s">
        <v>6</v>
      </c>
      <c r="H3344" s="2" t="s">
        <v>2335</v>
      </c>
      <c r="I3344" s="10">
        <v>261.72000000000003</v>
      </c>
      <c r="J3344" s="2" t="s">
        <v>2336</v>
      </c>
      <c r="K3344" s="2" t="s">
        <v>2336</v>
      </c>
      <c r="L3344" s="2" t="s">
        <v>2336</v>
      </c>
      <c r="M3344" s="2" t="s">
        <v>2336</v>
      </c>
      <c r="N3344" s="2" t="s">
        <v>2332</v>
      </c>
    </row>
    <row r="3345" spans="1:14" ht="16.5" hidden="1" customHeight="1">
      <c r="A3345" s="2" t="s">
        <v>13</v>
      </c>
      <c r="B3345" s="10">
        <v>36.299999999999997</v>
      </c>
      <c r="C3345" s="2" t="s">
        <v>12346</v>
      </c>
      <c r="D3345" s="2" t="s">
        <v>11</v>
      </c>
      <c r="E3345" s="9" t="s">
        <v>12347</v>
      </c>
      <c r="F3345" s="2" t="s">
        <v>2337</v>
      </c>
      <c r="G3345" s="2" t="s">
        <v>6</v>
      </c>
      <c r="H3345" s="2" t="s">
        <v>2335</v>
      </c>
      <c r="I3345" s="10">
        <v>36.299999999999997</v>
      </c>
      <c r="J3345" s="2" t="s">
        <v>2336</v>
      </c>
      <c r="K3345" s="2" t="s">
        <v>2336</v>
      </c>
      <c r="L3345" s="2" t="s">
        <v>2336</v>
      </c>
      <c r="M3345" s="2" t="s">
        <v>2336</v>
      </c>
      <c r="N3345" s="2" t="s">
        <v>2332</v>
      </c>
    </row>
    <row r="3346" spans="1:14" ht="16.5" hidden="1" customHeight="1">
      <c r="A3346" s="2" t="s">
        <v>13</v>
      </c>
      <c r="B3346" s="10">
        <v>138.06</v>
      </c>
      <c r="C3346" s="2" t="s">
        <v>2668</v>
      </c>
      <c r="D3346" s="2" t="s">
        <v>12</v>
      </c>
      <c r="E3346" s="9" t="s">
        <v>12348</v>
      </c>
      <c r="F3346" s="2" t="s">
        <v>2337</v>
      </c>
      <c r="G3346" s="2" t="s">
        <v>6</v>
      </c>
      <c r="H3346" s="2" t="s">
        <v>2335</v>
      </c>
      <c r="I3346" s="10">
        <v>138.06</v>
      </c>
      <c r="J3346" s="2" t="s">
        <v>2336</v>
      </c>
      <c r="K3346" s="2" t="s">
        <v>2336</v>
      </c>
      <c r="L3346" s="2" t="s">
        <v>2336</v>
      </c>
      <c r="M3346" s="2" t="s">
        <v>2336</v>
      </c>
      <c r="N3346" s="2" t="s">
        <v>2332</v>
      </c>
    </row>
    <row r="3347" spans="1:14" ht="16.5" hidden="1" customHeight="1">
      <c r="A3347" s="2" t="s">
        <v>13</v>
      </c>
      <c r="B3347" s="10">
        <v>432.58</v>
      </c>
      <c r="C3347" s="2" t="s">
        <v>2676</v>
      </c>
      <c r="D3347" s="2" t="s">
        <v>12</v>
      </c>
      <c r="E3347" s="9" t="s">
        <v>12349</v>
      </c>
      <c r="F3347" s="2" t="s">
        <v>2337</v>
      </c>
      <c r="G3347" s="2" t="s">
        <v>6</v>
      </c>
      <c r="H3347" s="2" t="s">
        <v>2335</v>
      </c>
      <c r="I3347" s="10">
        <v>432.58</v>
      </c>
      <c r="J3347" s="2" t="s">
        <v>2336</v>
      </c>
      <c r="K3347" s="2" t="s">
        <v>2336</v>
      </c>
      <c r="L3347" s="2" t="s">
        <v>2336</v>
      </c>
      <c r="M3347" s="2" t="s">
        <v>2336</v>
      </c>
      <c r="N3347" s="2" t="s">
        <v>2332</v>
      </c>
    </row>
    <row r="3348" spans="1:14" ht="16.5" hidden="1" customHeight="1">
      <c r="A3348" s="2" t="s">
        <v>13</v>
      </c>
      <c r="B3348" s="10">
        <v>60.5</v>
      </c>
      <c r="C3348" s="2" t="s">
        <v>12350</v>
      </c>
      <c r="D3348" s="2" t="s">
        <v>11</v>
      </c>
      <c r="E3348" s="9" t="s">
        <v>12351</v>
      </c>
      <c r="F3348" s="2" t="s">
        <v>2337</v>
      </c>
      <c r="G3348" s="2" t="s">
        <v>6</v>
      </c>
      <c r="H3348" s="2" t="s">
        <v>2335</v>
      </c>
      <c r="I3348" s="10">
        <v>60.5</v>
      </c>
      <c r="J3348" s="2" t="s">
        <v>2336</v>
      </c>
      <c r="K3348" s="2" t="s">
        <v>2336</v>
      </c>
      <c r="L3348" s="2" t="s">
        <v>2336</v>
      </c>
      <c r="M3348" s="2" t="s">
        <v>2336</v>
      </c>
      <c r="N3348" s="2" t="s">
        <v>2332</v>
      </c>
    </row>
    <row r="3349" spans="1:14" ht="16.5" hidden="1" customHeight="1">
      <c r="A3349" s="2" t="s">
        <v>13</v>
      </c>
      <c r="B3349" s="10">
        <v>54.6</v>
      </c>
      <c r="C3349" s="2" t="s">
        <v>12352</v>
      </c>
      <c r="D3349" s="2" t="s">
        <v>11</v>
      </c>
      <c r="E3349" s="9" t="s">
        <v>12353</v>
      </c>
      <c r="F3349" s="2" t="s">
        <v>2337</v>
      </c>
      <c r="G3349" s="2" t="s">
        <v>6</v>
      </c>
      <c r="H3349" s="2" t="s">
        <v>2335</v>
      </c>
      <c r="I3349" s="10">
        <v>54.6</v>
      </c>
      <c r="J3349" s="2" t="s">
        <v>2336</v>
      </c>
      <c r="K3349" s="2" t="s">
        <v>2336</v>
      </c>
      <c r="L3349" s="2" t="s">
        <v>2336</v>
      </c>
      <c r="M3349" s="2" t="s">
        <v>2336</v>
      </c>
      <c r="N3349" s="2" t="s">
        <v>2332</v>
      </c>
    </row>
    <row r="3350" spans="1:14" ht="16.5" hidden="1" customHeight="1">
      <c r="A3350" s="2" t="s">
        <v>13</v>
      </c>
      <c r="B3350" s="4">
        <v>121</v>
      </c>
      <c r="C3350" s="2" t="s">
        <v>12354</v>
      </c>
      <c r="D3350" s="2" t="s">
        <v>11</v>
      </c>
      <c r="E3350" s="9" t="s">
        <v>12355</v>
      </c>
      <c r="F3350" s="2" t="s">
        <v>2337</v>
      </c>
      <c r="G3350" s="2" t="s">
        <v>6</v>
      </c>
      <c r="H3350" s="2" t="s">
        <v>2335</v>
      </c>
      <c r="I3350" s="4">
        <v>121</v>
      </c>
      <c r="J3350" s="2" t="s">
        <v>2336</v>
      </c>
      <c r="K3350" s="2" t="s">
        <v>2336</v>
      </c>
      <c r="L3350" s="2" t="s">
        <v>2336</v>
      </c>
      <c r="M3350" s="2" t="s">
        <v>2336</v>
      </c>
      <c r="N3350" s="2" t="s">
        <v>2332</v>
      </c>
    </row>
    <row r="3351" spans="1:14" ht="16.5" hidden="1" customHeight="1">
      <c r="A3351" s="2" t="s">
        <v>13</v>
      </c>
      <c r="B3351" s="10">
        <v>188.2</v>
      </c>
      <c r="C3351" s="2" t="s">
        <v>12356</v>
      </c>
      <c r="D3351" s="2" t="s">
        <v>11</v>
      </c>
      <c r="E3351" s="9" t="s">
        <v>12357</v>
      </c>
      <c r="F3351" s="2" t="s">
        <v>2337</v>
      </c>
      <c r="G3351" s="2" t="s">
        <v>6</v>
      </c>
      <c r="H3351" s="2" t="s">
        <v>2335</v>
      </c>
      <c r="I3351" s="10">
        <v>188.2</v>
      </c>
      <c r="J3351" s="2" t="s">
        <v>2336</v>
      </c>
      <c r="K3351" s="2" t="s">
        <v>2336</v>
      </c>
      <c r="L3351" s="2" t="s">
        <v>2336</v>
      </c>
      <c r="M3351" s="2" t="s">
        <v>2336</v>
      </c>
      <c r="N3351" s="2" t="s">
        <v>2332</v>
      </c>
    </row>
    <row r="3352" spans="1:14" ht="16.5" hidden="1" customHeight="1">
      <c r="A3352" s="2" t="s">
        <v>13</v>
      </c>
      <c r="B3352" s="10">
        <v>211.79</v>
      </c>
      <c r="C3352" s="2" t="s">
        <v>12358</v>
      </c>
      <c r="D3352" s="2" t="s">
        <v>12</v>
      </c>
      <c r="E3352" s="9" t="s">
        <v>12359</v>
      </c>
      <c r="F3352" s="2" t="s">
        <v>2337</v>
      </c>
      <c r="G3352" s="2" t="s">
        <v>6</v>
      </c>
      <c r="H3352" s="2" t="s">
        <v>2335</v>
      </c>
      <c r="I3352" s="10">
        <v>211.79</v>
      </c>
      <c r="J3352" s="2" t="s">
        <v>2336</v>
      </c>
      <c r="K3352" s="2" t="s">
        <v>2336</v>
      </c>
      <c r="L3352" s="2" t="s">
        <v>2336</v>
      </c>
      <c r="M3352" s="2" t="s">
        <v>2336</v>
      </c>
      <c r="N3352" s="2" t="s">
        <v>2332</v>
      </c>
    </row>
    <row r="3353" spans="1:14" ht="16.5" hidden="1" customHeight="1">
      <c r="A3353" s="2" t="s">
        <v>13</v>
      </c>
      <c r="B3353" s="10">
        <v>67.069999999999993</v>
      </c>
      <c r="C3353" s="2" t="s">
        <v>11985</v>
      </c>
      <c r="D3353" s="2" t="s">
        <v>12</v>
      </c>
      <c r="E3353" s="9" t="s">
        <v>12360</v>
      </c>
      <c r="F3353" s="2" t="s">
        <v>2337</v>
      </c>
      <c r="G3353" s="2" t="s">
        <v>6</v>
      </c>
      <c r="H3353" s="2" t="s">
        <v>2335</v>
      </c>
      <c r="I3353" s="10">
        <v>67.069999999999993</v>
      </c>
      <c r="J3353" s="2" t="s">
        <v>2336</v>
      </c>
      <c r="K3353" s="2" t="s">
        <v>2336</v>
      </c>
      <c r="L3353" s="2" t="s">
        <v>2336</v>
      </c>
      <c r="M3353" s="2" t="s">
        <v>2336</v>
      </c>
      <c r="N3353" s="2" t="s">
        <v>2332</v>
      </c>
    </row>
    <row r="3354" spans="1:14" ht="16.5" hidden="1" customHeight="1">
      <c r="A3354" s="2" t="s">
        <v>13</v>
      </c>
      <c r="B3354" s="10">
        <v>21.78</v>
      </c>
      <c r="C3354" s="2" t="s">
        <v>12361</v>
      </c>
      <c r="D3354" s="2" t="s">
        <v>12</v>
      </c>
      <c r="E3354" s="9" t="s">
        <v>12362</v>
      </c>
      <c r="F3354" s="2" t="s">
        <v>2337</v>
      </c>
      <c r="G3354" s="2" t="s">
        <v>6</v>
      </c>
      <c r="H3354" s="2" t="s">
        <v>2335</v>
      </c>
      <c r="I3354" s="10">
        <v>21.78</v>
      </c>
      <c r="J3354" s="2" t="s">
        <v>2336</v>
      </c>
      <c r="K3354" s="2" t="s">
        <v>2336</v>
      </c>
      <c r="L3354" s="2" t="s">
        <v>2336</v>
      </c>
      <c r="M3354" s="2" t="s">
        <v>2336</v>
      </c>
      <c r="N3354" s="2" t="s">
        <v>2332</v>
      </c>
    </row>
    <row r="3355" spans="1:14" ht="16.5" hidden="1" customHeight="1">
      <c r="A3355" s="2" t="s">
        <v>13</v>
      </c>
      <c r="B3355" s="10">
        <v>198.14</v>
      </c>
      <c r="C3355" s="2" t="s">
        <v>12363</v>
      </c>
      <c r="D3355" s="2" t="s">
        <v>12</v>
      </c>
      <c r="E3355" s="9" t="s">
        <v>12364</v>
      </c>
      <c r="F3355" s="2" t="s">
        <v>2337</v>
      </c>
      <c r="G3355" s="2" t="s">
        <v>6</v>
      </c>
      <c r="H3355" s="2" t="s">
        <v>2335</v>
      </c>
      <c r="I3355" s="10">
        <v>198.14</v>
      </c>
      <c r="J3355" s="2" t="s">
        <v>2336</v>
      </c>
      <c r="K3355" s="2" t="s">
        <v>2336</v>
      </c>
      <c r="L3355" s="2" t="s">
        <v>2336</v>
      </c>
      <c r="M3355" s="2" t="s">
        <v>2336</v>
      </c>
      <c r="N3355" s="2" t="s">
        <v>2332</v>
      </c>
    </row>
    <row r="3356" spans="1:14" ht="16.5" hidden="1" customHeight="1">
      <c r="A3356" s="2" t="s">
        <v>13</v>
      </c>
      <c r="B3356" s="4">
        <v>2783</v>
      </c>
      <c r="C3356" s="2" t="s">
        <v>12365</v>
      </c>
      <c r="D3356" s="2" t="s">
        <v>12</v>
      </c>
      <c r="E3356" s="9" t="s">
        <v>12366</v>
      </c>
      <c r="F3356" s="2" t="s">
        <v>2337</v>
      </c>
      <c r="G3356" s="2" t="s">
        <v>6</v>
      </c>
      <c r="H3356" s="2" t="s">
        <v>2335</v>
      </c>
      <c r="I3356" s="4">
        <v>2783</v>
      </c>
      <c r="J3356" s="2" t="s">
        <v>2336</v>
      </c>
      <c r="K3356" s="2" t="s">
        <v>2336</v>
      </c>
      <c r="L3356" s="2" t="s">
        <v>2336</v>
      </c>
      <c r="M3356" s="2" t="s">
        <v>2336</v>
      </c>
      <c r="N3356" s="2" t="s">
        <v>2332</v>
      </c>
    </row>
    <row r="3357" spans="1:14" ht="16.5" hidden="1" customHeight="1">
      <c r="A3357" s="2" t="s">
        <v>13</v>
      </c>
      <c r="B3357" s="10">
        <v>120.93</v>
      </c>
      <c r="C3357" s="2" t="s">
        <v>12367</v>
      </c>
      <c r="D3357" s="2" t="s">
        <v>11</v>
      </c>
      <c r="E3357" s="9" t="s">
        <v>12368</v>
      </c>
      <c r="F3357" s="2" t="s">
        <v>2337</v>
      </c>
      <c r="G3357" s="2" t="s">
        <v>6</v>
      </c>
      <c r="H3357" s="2" t="s">
        <v>2335</v>
      </c>
      <c r="I3357" s="10">
        <v>120.93</v>
      </c>
      <c r="J3357" s="2" t="s">
        <v>2336</v>
      </c>
      <c r="K3357" s="2" t="s">
        <v>2336</v>
      </c>
      <c r="L3357" s="2" t="s">
        <v>2336</v>
      </c>
      <c r="M3357" s="2" t="s">
        <v>2336</v>
      </c>
      <c r="N3357" s="2" t="s">
        <v>2332</v>
      </c>
    </row>
    <row r="3358" spans="1:14" ht="16.5" hidden="1" customHeight="1">
      <c r="A3358" s="2" t="s">
        <v>13</v>
      </c>
      <c r="B3358" s="10">
        <v>299.5</v>
      </c>
      <c r="C3358" s="2" t="s">
        <v>12369</v>
      </c>
      <c r="D3358" s="2" t="s">
        <v>12</v>
      </c>
      <c r="E3358" s="9" t="s">
        <v>12370</v>
      </c>
      <c r="F3358" s="2" t="s">
        <v>2337</v>
      </c>
      <c r="G3358" s="2" t="s">
        <v>6</v>
      </c>
      <c r="H3358" s="2" t="s">
        <v>2335</v>
      </c>
      <c r="I3358" s="10">
        <v>299.5</v>
      </c>
      <c r="J3358" s="2" t="s">
        <v>2336</v>
      </c>
      <c r="K3358" s="2" t="s">
        <v>2336</v>
      </c>
      <c r="L3358" s="2" t="s">
        <v>2336</v>
      </c>
      <c r="M3358" s="2" t="s">
        <v>2336</v>
      </c>
      <c r="N3358" s="2" t="s">
        <v>2332</v>
      </c>
    </row>
    <row r="3359" spans="1:14" ht="16.5" hidden="1" customHeight="1">
      <c r="A3359" s="2" t="s">
        <v>13</v>
      </c>
      <c r="B3359" s="10">
        <v>72.599999999999994</v>
      </c>
      <c r="C3359" s="2" t="s">
        <v>12371</v>
      </c>
      <c r="D3359" s="2" t="s">
        <v>11</v>
      </c>
      <c r="E3359" s="9" t="s">
        <v>12372</v>
      </c>
      <c r="F3359" s="2" t="s">
        <v>2337</v>
      </c>
      <c r="G3359" s="2" t="s">
        <v>6</v>
      </c>
      <c r="H3359" s="2" t="s">
        <v>2335</v>
      </c>
      <c r="I3359" s="10">
        <v>72.599999999999994</v>
      </c>
      <c r="J3359" s="2" t="s">
        <v>2336</v>
      </c>
      <c r="K3359" s="2" t="s">
        <v>2336</v>
      </c>
      <c r="L3359" s="2" t="s">
        <v>2336</v>
      </c>
      <c r="M3359" s="2" t="s">
        <v>2336</v>
      </c>
      <c r="N3359" s="2" t="s">
        <v>2332</v>
      </c>
    </row>
    <row r="3360" spans="1:14" ht="16.5" hidden="1" customHeight="1">
      <c r="A3360" s="2" t="s">
        <v>13</v>
      </c>
      <c r="B3360" s="10">
        <v>1902.83</v>
      </c>
      <c r="C3360" s="2" t="s">
        <v>11851</v>
      </c>
      <c r="D3360" s="2" t="s">
        <v>12</v>
      </c>
      <c r="E3360" s="9" t="s">
        <v>12373</v>
      </c>
      <c r="F3360" s="2" t="s">
        <v>2337</v>
      </c>
      <c r="G3360" s="2" t="s">
        <v>6</v>
      </c>
      <c r="H3360" s="2" t="s">
        <v>2335</v>
      </c>
      <c r="I3360" s="10">
        <v>1902.83</v>
      </c>
      <c r="J3360" s="2" t="s">
        <v>2336</v>
      </c>
      <c r="K3360" s="2" t="s">
        <v>2336</v>
      </c>
      <c r="L3360" s="2" t="s">
        <v>2336</v>
      </c>
      <c r="M3360" s="2" t="s">
        <v>2336</v>
      </c>
      <c r="N3360" s="2" t="s">
        <v>2332</v>
      </c>
    </row>
    <row r="3361" spans="1:14" ht="16.5" hidden="1" customHeight="1">
      <c r="A3361" s="2" t="s">
        <v>13</v>
      </c>
      <c r="B3361" s="10">
        <v>60.5</v>
      </c>
      <c r="C3361" s="2" t="s">
        <v>12374</v>
      </c>
      <c r="D3361" s="2" t="s">
        <v>11</v>
      </c>
      <c r="E3361" s="9" t="s">
        <v>12375</v>
      </c>
      <c r="F3361" s="2" t="s">
        <v>2337</v>
      </c>
      <c r="G3361" s="2" t="s">
        <v>6</v>
      </c>
      <c r="H3361" s="2" t="s">
        <v>2335</v>
      </c>
      <c r="I3361" s="10">
        <v>60.5</v>
      </c>
      <c r="J3361" s="2" t="s">
        <v>2336</v>
      </c>
      <c r="K3361" s="2" t="s">
        <v>2336</v>
      </c>
      <c r="L3361" s="2" t="s">
        <v>2336</v>
      </c>
      <c r="M3361" s="2" t="s">
        <v>2336</v>
      </c>
      <c r="N3361" s="2" t="s">
        <v>2332</v>
      </c>
    </row>
    <row r="3362" spans="1:14" ht="16.5" hidden="1" customHeight="1">
      <c r="A3362" s="2" t="s">
        <v>13</v>
      </c>
      <c r="B3362" s="10">
        <v>181.5</v>
      </c>
      <c r="C3362" s="2" t="s">
        <v>12376</v>
      </c>
      <c r="D3362" s="2" t="s">
        <v>11</v>
      </c>
      <c r="E3362" s="9" t="s">
        <v>12377</v>
      </c>
      <c r="F3362" s="2" t="s">
        <v>2337</v>
      </c>
      <c r="G3362" s="2" t="s">
        <v>6</v>
      </c>
      <c r="H3362" s="2" t="s">
        <v>2335</v>
      </c>
      <c r="I3362" s="10">
        <v>181.5</v>
      </c>
      <c r="J3362" s="2" t="s">
        <v>2336</v>
      </c>
      <c r="K3362" s="2" t="s">
        <v>2336</v>
      </c>
      <c r="L3362" s="2" t="s">
        <v>2336</v>
      </c>
      <c r="M3362" s="2" t="s">
        <v>2336</v>
      </c>
      <c r="N3362" s="2" t="s">
        <v>2332</v>
      </c>
    </row>
    <row r="3363" spans="1:14" ht="16.5" hidden="1" customHeight="1">
      <c r="A3363" s="2" t="s">
        <v>13</v>
      </c>
      <c r="B3363" s="10">
        <v>302.5</v>
      </c>
      <c r="C3363" s="2" t="s">
        <v>12378</v>
      </c>
      <c r="D3363" s="2" t="s">
        <v>11</v>
      </c>
      <c r="E3363" s="9" t="s">
        <v>12379</v>
      </c>
      <c r="F3363" s="2" t="s">
        <v>2337</v>
      </c>
      <c r="G3363" s="2" t="s">
        <v>6</v>
      </c>
      <c r="H3363" s="2" t="s">
        <v>2335</v>
      </c>
      <c r="I3363" s="10">
        <v>302.5</v>
      </c>
      <c r="J3363" s="2" t="s">
        <v>2336</v>
      </c>
      <c r="K3363" s="2" t="s">
        <v>2336</v>
      </c>
      <c r="L3363" s="2" t="s">
        <v>2336</v>
      </c>
      <c r="M3363" s="2" t="s">
        <v>2336</v>
      </c>
      <c r="N3363" s="2" t="s">
        <v>2332</v>
      </c>
    </row>
    <row r="3364" spans="1:14" ht="16.5" hidden="1" customHeight="1">
      <c r="A3364" s="2" t="s">
        <v>13</v>
      </c>
      <c r="B3364" s="10">
        <v>186.34</v>
      </c>
      <c r="C3364" s="2" t="s">
        <v>2716</v>
      </c>
      <c r="D3364" s="2" t="s">
        <v>12</v>
      </c>
      <c r="E3364" s="9" t="s">
        <v>12380</v>
      </c>
      <c r="F3364" s="2" t="s">
        <v>2337</v>
      </c>
      <c r="G3364" s="2" t="s">
        <v>6</v>
      </c>
      <c r="H3364" s="2" t="s">
        <v>2335</v>
      </c>
      <c r="I3364" s="10">
        <v>186.34</v>
      </c>
      <c r="J3364" s="2" t="s">
        <v>2336</v>
      </c>
      <c r="K3364" s="2" t="s">
        <v>2336</v>
      </c>
      <c r="L3364" s="2" t="s">
        <v>2336</v>
      </c>
      <c r="M3364" s="2" t="s">
        <v>2336</v>
      </c>
      <c r="N3364" s="2" t="s">
        <v>2332</v>
      </c>
    </row>
    <row r="3365" spans="1:14" ht="16.5" hidden="1" customHeight="1">
      <c r="A3365" s="2" t="s">
        <v>13</v>
      </c>
      <c r="B3365" s="4">
        <v>54</v>
      </c>
      <c r="C3365" s="2" t="s">
        <v>12381</v>
      </c>
      <c r="D3365" s="2" t="s">
        <v>11</v>
      </c>
      <c r="E3365" s="9" t="s">
        <v>12382</v>
      </c>
      <c r="F3365" s="2" t="s">
        <v>2337</v>
      </c>
      <c r="G3365" s="2" t="s">
        <v>6</v>
      </c>
      <c r="H3365" s="2" t="s">
        <v>2335</v>
      </c>
      <c r="I3365" s="4">
        <v>54</v>
      </c>
      <c r="J3365" s="2" t="s">
        <v>2336</v>
      </c>
      <c r="K3365" s="2" t="s">
        <v>2336</v>
      </c>
      <c r="L3365" s="2" t="s">
        <v>2336</v>
      </c>
      <c r="M3365" s="2" t="s">
        <v>2336</v>
      </c>
      <c r="N3365" s="2" t="s">
        <v>2332</v>
      </c>
    </row>
    <row r="3366" spans="1:14" ht="16.5" hidden="1" customHeight="1">
      <c r="A3366" s="2" t="s">
        <v>13</v>
      </c>
      <c r="B3366" s="10">
        <v>28.11</v>
      </c>
      <c r="C3366" s="2" t="s">
        <v>12383</v>
      </c>
      <c r="D3366" s="2" t="s">
        <v>11</v>
      </c>
      <c r="E3366" s="9" t="s">
        <v>12384</v>
      </c>
      <c r="F3366" s="2" t="s">
        <v>2337</v>
      </c>
      <c r="G3366" s="2" t="s">
        <v>6</v>
      </c>
      <c r="H3366" s="2" t="s">
        <v>2335</v>
      </c>
      <c r="I3366" s="10">
        <v>28.11</v>
      </c>
      <c r="J3366" s="2" t="s">
        <v>2336</v>
      </c>
      <c r="K3366" s="2" t="s">
        <v>2336</v>
      </c>
      <c r="L3366" s="2" t="s">
        <v>2336</v>
      </c>
      <c r="M3366" s="2" t="s">
        <v>2336</v>
      </c>
      <c r="N3366" s="2" t="s">
        <v>2332</v>
      </c>
    </row>
    <row r="3367" spans="1:14" ht="16.5" hidden="1" customHeight="1">
      <c r="A3367" s="2" t="s">
        <v>13</v>
      </c>
      <c r="B3367" s="10">
        <v>43.2</v>
      </c>
      <c r="C3367" s="2" t="s">
        <v>12385</v>
      </c>
      <c r="D3367" s="2" t="s">
        <v>11</v>
      </c>
      <c r="E3367" s="9" t="s">
        <v>12386</v>
      </c>
      <c r="F3367" s="2" t="s">
        <v>2337</v>
      </c>
      <c r="G3367" s="2" t="s">
        <v>6</v>
      </c>
      <c r="H3367" s="2" t="s">
        <v>2335</v>
      </c>
      <c r="I3367" s="10">
        <v>43.2</v>
      </c>
      <c r="J3367" s="2" t="s">
        <v>2336</v>
      </c>
      <c r="K3367" s="2" t="s">
        <v>2336</v>
      </c>
      <c r="L3367" s="2" t="s">
        <v>2336</v>
      </c>
      <c r="M3367" s="2" t="s">
        <v>2336</v>
      </c>
      <c r="N3367" s="2" t="s">
        <v>2332</v>
      </c>
    </row>
    <row r="3368" spans="1:14" ht="16.5" hidden="1" customHeight="1">
      <c r="A3368" s="2" t="s">
        <v>13</v>
      </c>
      <c r="B3368" s="10">
        <v>225.42</v>
      </c>
      <c r="C3368" s="2" t="s">
        <v>12387</v>
      </c>
      <c r="D3368" s="2" t="s">
        <v>11</v>
      </c>
      <c r="E3368" s="9" t="s">
        <v>12388</v>
      </c>
      <c r="F3368" s="2" t="s">
        <v>2337</v>
      </c>
      <c r="G3368" s="2" t="s">
        <v>6</v>
      </c>
      <c r="H3368" s="2" t="s">
        <v>2335</v>
      </c>
      <c r="I3368" s="10">
        <v>225.42</v>
      </c>
      <c r="J3368" s="2" t="s">
        <v>2336</v>
      </c>
      <c r="K3368" s="2" t="s">
        <v>2336</v>
      </c>
      <c r="L3368" s="2" t="s">
        <v>2336</v>
      </c>
      <c r="M3368" s="2" t="s">
        <v>2336</v>
      </c>
      <c r="N3368" s="2" t="s">
        <v>2332</v>
      </c>
    </row>
    <row r="3369" spans="1:14" ht="16.5" hidden="1" customHeight="1">
      <c r="A3369" s="2" t="s">
        <v>13</v>
      </c>
      <c r="B3369" s="10">
        <v>50.82</v>
      </c>
      <c r="C3369" s="2" t="s">
        <v>2483</v>
      </c>
      <c r="D3369" s="2" t="s">
        <v>12</v>
      </c>
      <c r="E3369" s="9" t="s">
        <v>12389</v>
      </c>
      <c r="F3369" s="2" t="s">
        <v>2337</v>
      </c>
      <c r="G3369" s="2" t="s">
        <v>6</v>
      </c>
      <c r="H3369" s="2" t="s">
        <v>2335</v>
      </c>
      <c r="I3369" s="10">
        <v>50.82</v>
      </c>
      <c r="J3369" s="2" t="s">
        <v>2336</v>
      </c>
      <c r="K3369" s="2" t="s">
        <v>2336</v>
      </c>
      <c r="L3369" s="2" t="s">
        <v>2336</v>
      </c>
      <c r="M3369" s="2" t="s">
        <v>2336</v>
      </c>
      <c r="N3369" s="2" t="s">
        <v>2332</v>
      </c>
    </row>
    <row r="3370" spans="1:14" ht="16.5" hidden="1" customHeight="1">
      <c r="A3370" s="2" t="s">
        <v>13</v>
      </c>
      <c r="B3370" s="10">
        <v>198.14</v>
      </c>
      <c r="C3370" s="2" t="s">
        <v>12390</v>
      </c>
      <c r="D3370" s="2" t="s">
        <v>12</v>
      </c>
      <c r="E3370" s="9" t="s">
        <v>12391</v>
      </c>
      <c r="F3370" s="2" t="s">
        <v>2337</v>
      </c>
      <c r="G3370" s="2" t="s">
        <v>6</v>
      </c>
      <c r="H3370" s="2" t="s">
        <v>2335</v>
      </c>
      <c r="I3370" s="10">
        <v>198.14</v>
      </c>
      <c r="J3370" s="2" t="s">
        <v>2336</v>
      </c>
      <c r="K3370" s="2" t="s">
        <v>2336</v>
      </c>
      <c r="L3370" s="2" t="s">
        <v>2336</v>
      </c>
      <c r="M3370" s="2" t="s">
        <v>2336</v>
      </c>
      <c r="N3370" s="2" t="s">
        <v>2332</v>
      </c>
    </row>
    <row r="3371" spans="1:14" ht="16.5" hidden="1" customHeight="1">
      <c r="A3371" s="2" t="s">
        <v>13</v>
      </c>
      <c r="B3371" s="10">
        <v>395.67</v>
      </c>
      <c r="C3371" s="2" t="s">
        <v>12392</v>
      </c>
      <c r="D3371" s="2" t="s">
        <v>12</v>
      </c>
      <c r="E3371" s="9" t="s">
        <v>12393</v>
      </c>
      <c r="F3371" s="2" t="s">
        <v>2337</v>
      </c>
      <c r="G3371" s="2" t="s">
        <v>6</v>
      </c>
      <c r="H3371" s="2" t="s">
        <v>2335</v>
      </c>
      <c r="I3371" s="10">
        <v>395.67</v>
      </c>
      <c r="J3371" s="2" t="s">
        <v>2336</v>
      </c>
      <c r="K3371" s="2" t="s">
        <v>2336</v>
      </c>
      <c r="L3371" s="2" t="s">
        <v>2336</v>
      </c>
      <c r="M3371" s="2" t="s">
        <v>2336</v>
      </c>
      <c r="N3371" s="2" t="s">
        <v>2332</v>
      </c>
    </row>
    <row r="3372" spans="1:14" ht="16.5" hidden="1" customHeight="1">
      <c r="A3372" s="2" t="s">
        <v>13</v>
      </c>
      <c r="B3372" s="10">
        <v>112.94</v>
      </c>
      <c r="C3372" s="2" t="s">
        <v>12394</v>
      </c>
      <c r="D3372" s="2" t="s">
        <v>12</v>
      </c>
      <c r="E3372" s="9" t="s">
        <v>12395</v>
      </c>
      <c r="F3372" s="2" t="s">
        <v>2337</v>
      </c>
      <c r="G3372" s="2" t="s">
        <v>6</v>
      </c>
      <c r="H3372" s="2" t="s">
        <v>2335</v>
      </c>
      <c r="I3372" s="10">
        <v>112.94</v>
      </c>
      <c r="J3372" s="2" t="s">
        <v>2336</v>
      </c>
      <c r="K3372" s="2" t="s">
        <v>2336</v>
      </c>
      <c r="L3372" s="2" t="s">
        <v>2336</v>
      </c>
      <c r="M3372" s="2" t="s">
        <v>2336</v>
      </c>
      <c r="N3372" s="2" t="s">
        <v>2332</v>
      </c>
    </row>
    <row r="3373" spans="1:14" ht="16.5" hidden="1" customHeight="1">
      <c r="A3373" s="2" t="s">
        <v>13</v>
      </c>
      <c r="B3373" s="10">
        <v>92.82</v>
      </c>
      <c r="C3373" s="2" t="s">
        <v>12396</v>
      </c>
      <c r="D3373" s="2" t="s">
        <v>12</v>
      </c>
      <c r="E3373" s="9" t="s">
        <v>12397</v>
      </c>
      <c r="F3373" s="2" t="s">
        <v>2337</v>
      </c>
      <c r="G3373" s="2" t="s">
        <v>6</v>
      </c>
      <c r="H3373" s="2" t="s">
        <v>2335</v>
      </c>
      <c r="I3373" s="10">
        <v>92.82</v>
      </c>
      <c r="J3373" s="2" t="s">
        <v>2336</v>
      </c>
      <c r="K3373" s="2" t="s">
        <v>2336</v>
      </c>
      <c r="L3373" s="2" t="s">
        <v>2336</v>
      </c>
      <c r="M3373" s="2" t="s">
        <v>2336</v>
      </c>
      <c r="N3373" s="2" t="s">
        <v>2332</v>
      </c>
    </row>
    <row r="3374" spans="1:14" ht="16.5" hidden="1" customHeight="1">
      <c r="A3374" s="2" t="s">
        <v>13</v>
      </c>
      <c r="B3374" s="10">
        <v>396.88</v>
      </c>
      <c r="C3374" s="2" t="s">
        <v>12398</v>
      </c>
      <c r="D3374" s="2" t="s">
        <v>12</v>
      </c>
      <c r="E3374" s="9" t="s">
        <v>12399</v>
      </c>
      <c r="F3374" s="2" t="s">
        <v>2337</v>
      </c>
      <c r="G3374" s="2" t="s">
        <v>6</v>
      </c>
      <c r="H3374" s="2" t="s">
        <v>2335</v>
      </c>
      <c r="I3374" s="10">
        <v>396.88</v>
      </c>
      <c r="J3374" s="2" t="s">
        <v>2336</v>
      </c>
      <c r="K3374" s="2" t="s">
        <v>2336</v>
      </c>
      <c r="L3374" s="2" t="s">
        <v>2336</v>
      </c>
      <c r="M3374" s="2" t="s">
        <v>2336</v>
      </c>
      <c r="N3374" s="2" t="s">
        <v>2332</v>
      </c>
    </row>
    <row r="3375" spans="1:14" ht="16.5" hidden="1" customHeight="1">
      <c r="A3375" s="2" t="s">
        <v>13</v>
      </c>
      <c r="B3375" s="10">
        <v>28.44</v>
      </c>
      <c r="C3375" s="2" t="s">
        <v>12400</v>
      </c>
      <c r="D3375" s="2" t="s">
        <v>12</v>
      </c>
      <c r="E3375" s="9" t="s">
        <v>12401</v>
      </c>
      <c r="F3375" s="2" t="s">
        <v>2337</v>
      </c>
      <c r="G3375" s="2" t="s">
        <v>6</v>
      </c>
      <c r="H3375" s="2" t="s">
        <v>2335</v>
      </c>
      <c r="I3375" s="10">
        <v>28.44</v>
      </c>
      <c r="J3375" s="2" t="s">
        <v>2336</v>
      </c>
      <c r="K3375" s="2" t="s">
        <v>2336</v>
      </c>
      <c r="L3375" s="2" t="s">
        <v>2336</v>
      </c>
      <c r="M3375" s="2" t="s">
        <v>2336</v>
      </c>
      <c r="N3375" s="2" t="s">
        <v>2332</v>
      </c>
    </row>
    <row r="3376" spans="1:14" ht="16.5" hidden="1" customHeight="1">
      <c r="A3376" s="2" t="s">
        <v>13</v>
      </c>
      <c r="B3376" s="10">
        <v>394.63</v>
      </c>
      <c r="C3376" s="2" t="s">
        <v>11864</v>
      </c>
      <c r="D3376" s="2" t="s">
        <v>12</v>
      </c>
      <c r="E3376" s="9" t="s">
        <v>12402</v>
      </c>
      <c r="F3376" s="2" t="s">
        <v>2337</v>
      </c>
      <c r="G3376" s="2" t="s">
        <v>6</v>
      </c>
      <c r="H3376" s="2" t="s">
        <v>2335</v>
      </c>
      <c r="I3376" s="10">
        <v>394.63</v>
      </c>
      <c r="J3376" s="2" t="s">
        <v>2336</v>
      </c>
      <c r="K3376" s="2" t="s">
        <v>2336</v>
      </c>
      <c r="L3376" s="2" t="s">
        <v>2336</v>
      </c>
      <c r="M3376" s="2" t="s">
        <v>2336</v>
      </c>
      <c r="N3376" s="2" t="s">
        <v>2332</v>
      </c>
    </row>
    <row r="3377" spans="1:14" ht="16.5" hidden="1" customHeight="1">
      <c r="A3377" s="2" t="s">
        <v>13</v>
      </c>
      <c r="B3377" s="10">
        <v>119.41</v>
      </c>
      <c r="C3377" s="2" t="s">
        <v>12403</v>
      </c>
      <c r="D3377" s="2" t="s">
        <v>11</v>
      </c>
      <c r="E3377" s="9" t="s">
        <v>12404</v>
      </c>
      <c r="F3377" s="2" t="s">
        <v>2337</v>
      </c>
      <c r="G3377" s="2" t="s">
        <v>6</v>
      </c>
      <c r="H3377" s="2" t="s">
        <v>2335</v>
      </c>
      <c r="I3377" s="10">
        <v>119.41</v>
      </c>
      <c r="J3377" s="2" t="s">
        <v>2336</v>
      </c>
      <c r="K3377" s="2" t="s">
        <v>2336</v>
      </c>
      <c r="L3377" s="2" t="s">
        <v>2336</v>
      </c>
      <c r="M3377" s="2" t="s">
        <v>2336</v>
      </c>
      <c r="N3377" s="2" t="s">
        <v>2332</v>
      </c>
    </row>
    <row r="3378" spans="1:14" ht="16.5" hidden="1" customHeight="1">
      <c r="A3378" s="2" t="s">
        <v>13</v>
      </c>
      <c r="B3378" s="10">
        <v>41.29</v>
      </c>
      <c r="C3378" s="2" t="s">
        <v>12405</v>
      </c>
      <c r="D3378" s="2" t="s">
        <v>12</v>
      </c>
      <c r="E3378" s="9" t="s">
        <v>12406</v>
      </c>
      <c r="F3378" s="2" t="s">
        <v>2337</v>
      </c>
      <c r="G3378" s="2" t="s">
        <v>6</v>
      </c>
      <c r="H3378" s="2" t="s">
        <v>2335</v>
      </c>
      <c r="I3378" s="10">
        <v>41.29</v>
      </c>
      <c r="J3378" s="2" t="s">
        <v>2336</v>
      </c>
      <c r="K3378" s="2" t="s">
        <v>2336</v>
      </c>
      <c r="L3378" s="2" t="s">
        <v>2336</v>
      </c>
      <c r="M3378" s="2" t="s">
        <v>2336</v>
      </c>
      <c r="N3378" s="2" t="s">
        <v>2332</v>
      </c>
    </row>
    <row r="3379" spans="1:14" ht="16.5" hidden="1" customHeight="1">
      <c r="A3379" s="2" t="s">
        <v>13</v>
      </c>
      <c r="B3379" s="10">
        <v>126.02</v>
      </c>
      <c r="C3379" s="2" t="s">
        <v>12407</v>
      </c>
      <c r="D3379" s="2" t="s">
        <v>11</v>
      </c>
      <c r="E3379" s="9" t="s">
        <v>12408</v>
      </c>
      <c r="F3379" s="2" t="s">
        <v>2337</v>
      </c>
      <c r="G3379" s="2" t="s">
        <v>6</v>
      </c>
      <c r="H3379" s="2" t="s">
        <v>2335</v>
      </c>
      <c r="I3379" s="10">
        <v>126.02</v>
      </c>
      <c r="J3379" s="2" t="s">
        <v>2336</v>
      </c>
      <c r="K3379" s="2" t="s">
        <v>2336</v>
      </c>
      <c r="L3379" s="2" t="s">
        <v>2336</v>
      </c>
      <c r="M3379" s="2" t="s">
        <v>2336</v>
      </c>
      <c r="N3379" s="2" t="s">
        <v>2332</v>
      </c>
    </row>
    <row r="3380" spans="1:14" ht="16.5" hidden="1" customHeight="1">
      <c r="A3380" s="2" t="s">
        <v>13</v>
      </c>
      <c r="B3380" s="10">
        <v>394.63</v>
      </c>
      <c r="C3380" s="2" t="s">
        <v>12409</v>
      </c>
      <c r="D3380" s="2" t="s">
        <v>12</v>
      </c>
      <c r="E3380" s="9" t="s">
        <v>12410</v>
      </c>
      <c r="F3380" s="2" t="s">
        <v>2337</v>
      </c>
      <c r="G3380" s="2" t="s">
        <v>6</v>
      </c>
      <c r="H3380" s="2" t="s">
        <v>2335</v>
      </c>
      <c r="I3380" s="10">
        <v>394.63</v>
      </c>
      <c r="J3380" s="2" t="s">
        <v>2336</v>
      </c>
      <c r="K3380" s="2" t="s">
        <v>2336</v>
      </c>
      <c r="L3380" s="2" t="s">
        <v>2336</v>
      </c>
      <c r="M3380" s="2" t="s">
        <v>2336</v>
      </c>
      <c r="N3380" s="2" t="s">
        <v>2332</v>
      </c>
    </row>
    <row r="3381" spans="1:14" ht="16.5" hidden="1" customHeight="1">
      <c r="A3381" s="2" t="s">
        <v>13</v>
      </c>
      <c r="B3381" s="10">
        <v>56.21</v>
      </c>
      <c r="C3381" s="2" t="s">
        <v>12411</v>
      </c>
      <c r="D3381" s="2" t="s">
        <v>11</v>
      </c>
      <c r="E3381" s="9" t="s">
        <v>12412</v>
      </c>
      <c r="F3381" s="2" t="s">
        <v>2337</v>
      </c>
      <c r="G3381" s="2" t="s">
        <v>6</v>
      </c>
      <c r="H3381" s="2" t="s">
        <v>2335</v>
      </c>
      <c r="I3381" s="10">
        <v>56.21</v>
      </c>
      <c r="J3381" s="2" t="s">
        <v>2336</v>
      </c>
      <c r="K3381" s="2" t="s">
        <v>2336</v>
      </c>
      <c r="L3381" s="2" t="s">
        <v>2336</v>
      </c>
      <c r="M3381" s="2" t="s">
        <v>2336</v>
      </c>
      <c r="N3381" s="2" t="s">
        <v>2332</v>
      </c>
    </row>
    <row r="3382" spans="1:14" ht="16.5" hidden="1" customHeight="1">
      <c r="A3382" s="2" t="s">
        <v>13</v>
      </c>
      <c r="B3382" s="10">
        <v>288.51</v>
      </c>
      <c r="C3382" s="2" t="s">
        <v>12413</v>
      </c>
      <c r="D3382" s="2" t="s">
        <v>11</v>
      </c>
      <c r="E3382" s="9" t="s">
        <v>12414</v>
      </c>
      <c r="F3382" s="2" t="s">
        <v>2337</v>
      </c>
      <c r="G3382" s="2" t="s">
        <v>6</v>
      </c>
      <c r="H3382" s="2" t="s">
        <v>2335</v>
      </c>
      <c r="I3382" s="10">
        <v>288.51</v>
      </c>
      <c r="J3382" s="2" t="s">
        <v>2336</v>
      </c>
      <c r="K3382" s="2" t="s">
        <v>2336</v>
      </c>
      <c r="L3382" s="2" t="s">
        <v>2336</v>
      </c>
      <c r="M3382" s="2" t="s">
        <v>2336</v>
      </c>
      <c r="N3382" s="2" t="s">
        <v>2332</v>
      </c>
    </row>
    <row r="3383" spans="1:14" ht="16.5" hidden="1" customHeight="1">
      <c r="A3383" s="2" t="s">
        <v>13</v>
      </c>
      <c r="B3383" s="10">
        <v>1169.6099999999999</v>
      </c>
      <c r="C3383" s="2" t="s">
        <v>12415</v>
      </c>
      <c r="D3383" s="2" t="s">
        <v>12</v>
      </c>
      <c r="E3383" s="9" t="s">
        <v>12416</v>
      </c>
      <c r="F3383" s="2" t="s">
        <v>2337</v>
      </c>
      <c r="G3383" s="2" t="s">
        <v>6</v>
      </c>
      <c r="H3383" s="2" t="s">
        <v>2335</v>
      </c>
      <c r="I3383" s="10">
        <v>1169.6099999999999</v>
      </c>
      <c r="J3383" s="2" t="s">
        <v>2336</v>
      </c>
      <c r="K3383" s="2" t="s">
        <v>2336</v>
      </c>
      <c r="L3383" s="2" t="s">
        <v>2336</v>
      </c>
      <c r="M3383" s="2" t="s">
        <v>2336</v>
      </c>
      <c r="N3383" s="2" t="s">
        <v>2332</v>
      </c>
    </row>
    <row r="3384" spans="1:14" ht="16.5" hidden="1" customHeight="1">
      <c r="A3384" s="2" t="s">
        <v>13</v>
      </c>
      <c r="B3384" s="10">
        <v>260.14999999999998</v>
      </c>
      <c r="C3384" s="2" t="s">
        <v>12417</v>
      </c>
      <c r="D3384" s="2" t="s">
        <v>12</v>
      </c>
      <c r="E3384" s="9" t="s">
        <v>12418</v>
      </c>
      <c r="F3384" s="2" t="s">
        <v>2337</v>
      </c>
      <c r="G3384" s="2" t="s">
        <v>6</v>
      </c>
      <c r="H3384" s="2" t="s">
        <v>2335</v>
      </c>
      <c r="I3384" s="10">
        <v>260.14999999999998</v>
      </c>
      <c r="J3384" s="2" t="s">
        <v>2336</v>
      </c>
      <c r="K3384" s="2" t="s">
        <v>2336</v>
      </c>
      <c r="L3384" s="2" t="s">
        <v>2336</v>
      </c>
      <c r="M3384" s="2" t="s">
        <v>2336</v>
      </c>
      <c r="N3384" s="2" t="s">
        <v>2332</v>
      </c>
    </row>
    <row r="3385" spans="1:14" ht="16.5" hidden="1" customHeight="1">
      <c r="A3385" s="2" t="s">
        <v>13</v>
      </c>
      <c r="B3385" s="10">
        <v>260.14999999999998</v>
      </c>
      <c r="C3385" s="2" t="s">
        <v>12419</v>
      </c>
      <c r="D3385" s="2" t="s">
        <v>12</v>
      </c>
      <c r="E3385" s="9" t="s">
        <v>12420</v>
      </c>
      <c r="F3385" s="2" t="s">
        <v>2337</v>
      </c>
      <c r="G3385" s="2" t="s">
        <v>6</v>
      </c>
      <c r="H3385" s="2" t="s">
        <v>2335</v>
      </c>
      <c r="I3385" s="10">
        <v>260.14999999999998</v>
      </c>
      <c r="J3385" s="2" t="s">
        <v>2336</v>
      </c>
      <c r="K3385" s="2" t="s">
        <v>2336</v>
      </c>
      <c r="L3385" s="2" t="s">
        <v>2336</v>
      </c>
      <c r="M3385" s="2" t="s">
        <v>2336</v>
      </c>
      <c r="N3385" s="2" t="s">
        <v>2332</v>
      </c>
    </row>
    <row r="3386" spans="1:14" ht="16.5" hidden="1" customHeight="1">
      <c r="A3386" s="2" t="s">
        <v>13</v>
      </c>
      <c r="B3386" s="10">
        <v>224.37</v>
      </c>
      <c r="C3386" s="2" t="s">
        <v>2371</v>
      </c>
      <c r="D3386" s="2" t="s">
        <v>12</v>
      </c>
      <c r="E3386" s="9" t="s">
        <v>12421</v>
      </c>
      <c r="F3386" s="2" t="s">
        <v>2337</v>
      </c>
      <c r="G3386" s="2" t="s">
        <v>6</v>
      </c>
      <c r="H3386" s="2" t="s">
        <v>2335</v>
      </c>
      <c r="I3386" s="10">
        <v>224.37</v>
      </c>
      <c r="J3386" s="2" t="s">
        <v>2336</v>
      </c>
      <c r="K3386" s="2" t="s">
        <v>2336</v>
      </c>
      <c r="L3386" s="2" t="s">
        <v>2336</v>
      </c>
      <c r="M3386" s="2" t="s">
        <v>2336</v>
      </c>
      <c r="N3386" s="2" t="s">
        <v>2332</v>
      </c>
    </row>
    <row r="3387" spans="1:14" ht="16.5" hidden="1" customHeight="1">
      <c r="A3387" s="2" t="s">
        <v>13</v>
      </c>
      <c r="B3387" s="10">
        <v>186.34</v>
      </c>
      <c r="C3387" s="2" t="s">
        <v>12422</v>
      </c>
      <c r="D3387" s="2" t="s">
        <v>12</v>
      </c>
      <c r="E3387" s="9" t="s">
        <v>12423</v>
      </c>
      <c r="F3387" s="2" t="s">
        <v>2337</v>
      </c>
      <c r="G3387" s="2" t="s">
        <v>6</v>
      </c>
      <c r="H3387" s="2" t="s">
        <v>2335</v>
      </c>
      <c r="I3387" s="10">
        <v>186.34</v>
      </c>
      <c r="J3387" s="2" t="s">
        <v>2336</v>
      </c>
      <c r="K3387" s="2" t="s">
        <v>2336</v>
      </c>
      <c r="L3387" s="2" t="s">
        <v>2336</v>
      </c>
      <c r="M3387" s="2" t="s">
        <v>2336</v>
      </c>
      <c r="N3387" s="2" t="s">
        <v>2332</v>
      </c>
    </row>
    <row r="3388" spans="1:14" ht="16.5" hidden="1" customHeight="1">
      <c r="A3388" s="2" t="s">
        <v>13</v>
      </c>
      <c r="B3388" s="10">
        <v>396.28</v>
      </c>
      <c r="C3388" s="2" t="s">
        <v>12424</v>
      </c>
      <c r="D3388" s="2" t="s">
        <v>12</v>
      </c>
      <c r="E3388" s="9" t="s">
        <v>12425</v>
      </c>
      <c r="F3388" s="2" t="s">
        <v>2337</v>
      </c>
      <c r="G3388" s="2" t="s">
        <v>6</v>
      </c>
      <c r="H3388" s="2" t="s">
        <v>2335</v>
      </c>
      <c r="I3388" s="10">
        <v>396.28</v>
      </c>
      <c r="J3388" s="2" t="s">
        <v>2336</v>
      </c>
      <c r="K3388" s="2" t="s">
        <v>2336</v>
      </c>
      <c r="L3388" s="2" t="s">
        <v>2336</v>
      </c>
      <c r="M3388" s="2" t="s">
        <v>2336</v>
      </c>
      <c r="N3388" s="2" t="s">
        <v>2332</v>
      </c>
    </row>
    <row r="3389" spans="1:14" ht="16.5" hidden="1" customHeight="1">
      <c r="A3389" s="2" t="s">
        <v>13</v>
      </c>
      <c r="B3389" s="4">
        <v>128</v>
      </c>
      <c r="C3389" s="2" t="s">
        <v>12426</v>
      </c>
      <c r="D3389" s="2" t="s">
        <v>11</v>
      </c>
      <c r="E3389" s="9" t="s">
        <v>12427</v>
      </c>
      <c r="F3389" s="2" t="s">
        <v>2337</v>
      </c>
      <c r="G3389" s="2" t="s">
        <v>6</v>
      </c>
      <c r="H3389" s="2" t="s">
        <v>2335</v>
      </c>
      <c r="I3389" s="4">
        <v>128</v>
      </c>
      <c r="J3389" s="2" t="s">
        <v>2336</v>
      </c>
      <c r="K3389" s="2" t="s">
        <v>2336</v>
      </c>
      <c r="L3389" s="2" t="s">
        <v>2336</v>
      </c>
      <c r="M3389" s="2" t="s">
        <v>2336</v>
      </c>
      <c r="N3389" s="2" t="s">
        <v>2332</v>
      </c>
    </row>
    <row r="3390" spans="1:14" ht="16.5" hidden="1" customHeight="1">
      <c r="A3390" s="2" t="s">
        <v>13</v>
      </c>
      <c r="B3390" s="10">
        <v>138.06</v>
      </c>
      <c r="C3390" s="2" t="s">
        <v>2837</v>
      </c>
      <c r="D3390" s="2" t="s">
        <v>12</v>
      </c>
      <c r="E3390" s="9" t="s">
        <v>12428</v>
      </c>
      <c r="F3390" s="2" t="s">
        <v>2337</v>
      </c>
      <c r="G3390" s="2" t="s">
        <v>6</v>
      </c>
      <c r="H3390" s="2" t="s">
        <v>2335</v>
      </c>
      <c r="I3390" s="10">
        <v>138.06</v>
      </c>
      <c r="J3390" s="2" t="s">
        <v>2336</v>
      </c>
      <c r="K3390" s="2" t="s">
        <v>2336</v>
      </c>
      <c r="L3390" s="2" t="s">
        <v>2336</v>
      </c>
      <c r="M3390" s="2" t="s">
        <v>2336</v>
      </c>
      <c r="N3390" s="2" t="s">
        <v>2332</v>
      </c>
    </row>
    <row r="3391" spans="1:14" ht="16.5" hidden="1" customHeight="1">
      <c r="A3391" s="2" t="s">
        <v>13</v>
      </c>
      <c r="B3391" s="10">
        <v>36.299999999999997</v>
      </c>
      <c r="C3391" s="2" t="s">
        <v>12429</v>
      </c>
      <c r="D3391" s="2" t="s">
        <v>11</v>
      </c>
      <c r="E3391" s="9" t="s">
        <v>12430</v>
      </c>
      <c r="F3391" s="2" t="s">
        <v>2337</v>
      </c>
      <c r="G3391" s="2" t="s">
        <v>6</v>
      </c>
      <c r="H3391" s="2" t="s">
        <v>2335</v>
      </c>
      <c r="I3391" s="10">
        <v>36.299999999999997</v>
      </c>
      <c r="J3391" s="2" t="s">
        <v>2336</v>
      </c>
      <c r="K3391" s="2" t="s">
        <v>2336</v>
      </c>
      <c r="L3391" s="2" t="s">
        <v>2336</v>
      </c>
      <c r="M3391" s="2" t="s">
        <v>2336</v>
      </c>
      <c r="N3391" s="2" t="s">
        <v>2332</v>
      </c>
    </row>
    <row r="3392" spans="1:14" ht="16.5" hidden="1" customHeight="1">
      <c r="A3392" s="2" t="s">
        <v>13</v>
      </c>
      <c r="B3392" s="4">
        <v>599</v>
      </c>
      <c r="C3392" s="2" t="s">
        <v>12431</v>
      </c>
      <c r="D3392" s="2" t="s">
        <v>12</v>
      </c>
      <c r="E3392" s="9" t="s">
        <v>12432</v>
      </c>
      <c r="F3392" s="2" t="s">
        <v>2337</v>
      </c>
      <c r="G3392" s="2" t="s">
        <v>6</v>
      </c>
      <c r="H3392" s="2" t="s">
        <v>2335</v>
      </c>
      <c r="I3392" s="4">
        <v>599</v>
      </c>
      <c r="J3392" s="2" t="s">
        <v>2336</v>
      </c>
      <c r="K3392" s="2" t="s">
        <v>2336</v>
      </c>
      <c r="L3392" s="2" t="s">
        <v>2336</v>
      </c>
      <c r="M3392" s="2" t="s">
        <v>2336</v>
      </c>
      <c r="N3392" s="2" t="s">
        <v>2332</v>
      </c>
    </row>
    <row r="3393" spans="1:14" ht="16.5" hidden="1" customHeight="1">
      <c r="A3393" s="2" t="s">
        <v>13</v>
      </c>
      <c r="B3393" s="10">
        <v>197.31</v>
      </c>
      <c r="C3393" s="2" t="s">
        <v>12433</v>
      </c>
      <c r="D3393" s="2" t="s">
        <v>12</v>
      </c>
      <c r="E3393" s="9" t="s">
        <v>12434</v>
      </c>
      <c r="F3393" s="2" t="s">
        <v>2337</v>
      </c>
      <c r="G3393" s="2" t="s">
        <v>6</v>
      </c>
      <c r="H3393" s="2" t="s">
        <v>2335</v>
      </c>
      <c r="I3393" s="10">
        <v>197.31</v>
      </c>
      <c r="J3393" s="2" t="s">
        <v>2336</v>
      </c>
      <c r="K3393" s="2" t="s">
        <v>2336</v>
      </c>
      <c r="L3393" s="2" t="s">
        <v>2336</v>
      </c>
      <c r="M3393" s="2" t="s">
        <v>2336</v>
      </c>
      <c r="N3393" s="2" t="s">
        <v>2332</v>
      </c>
    </row>
    <row r="3394" spans="1:14" ht="16.5" hidden="1" customHeight="1">
      <c r="A3394" s="2" t="s">
        <v>13</v>
      </c>
      <c r="B3394" s="10">
        <v>211.75</v>
      </c>
      <c r="C3394" s="2" t="s">
        <v>2481</v>
      </c>
      <c r="D3394" s="2" t="s">
        <v>12</v>
      </c>
      <c r="E3394" s="9" t="s">
        <v>12435</v>
      </c>
      <c r="F3394" s="2" t="s">
        <v>2337</v>
      </c>
      <c r="G3394" s="2" t="s">
        <v>6</v>
      </c>
      <c r="H3394" s="2" t="s">
        <v>2335</v>
      </c>
      <c r="I3394" s="10">
        <v>211.75</v>
      </c>
      <c r="J3394" s="2" t="s">
        <v>2336</v>
      </c>
      <c r="K3394" s="2" t="s">
        <v>2336</v>
      </c>
      <c r="L3394" s="2" t="s">
        <v>2336</v>
      </c>
      <c r="M3394" s="2" t="s">
        <v>2336</v>
      </c>
      <c r="N3394" s="2" t="s">
        <v>2332</v>
      </c>
    </row>
    <row r="3395" spans="1:14" ht="16.5" hidden="1" customHeight="1">
      <c r="A3395" s="2" t="s">
        <v>13</v>
      </c>
      <c r="B3395" s="4">
        <v>4235</v>
      </c>
      <c r="C3395" s="2" t="s">
        <v>12436</v>
      </c>
      <c r="D3395" s="2" t="s">
        <v>12</v>
      </c>
      <c r="E3395" s="9" t="s">
        <v>12437</v>
      </c>
      <c r="F3395" s="2" t="s">
        <v>2337</v>
      </c>
      <c r="G3395" s="2" t="s">
        <v>6</v>
      </c>
      <c r="H3395" s="2" t="s">
        <v>2335</v>
      </c>
      <c r="I3395" s="4">
        <v>4235</v>
      </c>
      <c r="J3395" s="2" t="s">
        <v>2336</v>
      </c>
      <c r="K3395" s="2" t="s">
        <v>2336</v>
      </c>
      <c r="L3395" s="2" t="s">
        <v>2336</v>
      </c>
      <c r="M3395" s="2" t="s">
        <v>2336</v>
      </c>
      <c r="N3395" s="2" t="s">
        <v>2332</v>
      </c>
    </row>
    <row r="3396" spans="1:14" ht="16.5" hidden="1" customHeight="1">
      <c r="A3396" s="2" t="s">
        <v>13</v>
      </c>
      <c r="B3396" s="10">
        <v>162.5</v>
      </c>
      <c r="C3396" s="2" t="s">
        <v>12438</v>
      </c>
      <c r="D3396" s="2" t="s">
        <v>12</v>
      </c>
      <c r="E3396" s="9" t="s">
        <v>12439</v>
      </c>
      <c r="F3396" s="2" t="s">
        <v>2337</v>
      </c>
      <c r="G3396" s="2" t="s">
        <v>6</v>
      </c>
      <c r="H3396" s="2" t="s">
        <v>2335</v>
      </c>
      <c r="I3396" s="10">
        <v>162.5</v>
      </c>
      <c r="J3396" s="2" t="s">
        <v>2336</v>
      </c>
      <c r="K3396" s="2" t="s">
        <v>2336</v>
      </c>
      <c r="L3396" s="2" t="s">
        <v>2336</v>
      </c>
      <c r="M3396" s="2" t="s">
        <v>2336</v>
      </c>
      <c r="N3396" s="2" t="s">
        <v>2332</v>
      </c>
    </row>
    <row r="3397" spans="1:14" ht="16.5" hidden="1" customHeight="1">
      <c r="A3397" s="2" t="s">
        <v>13</v>
      </c>
      <c r="B3397" s="10">
        <v>41.29</v>
      </c>
      <c r="C3397" s="2" t="s">
        <v>12440</v>
      </c>
      <c r="D3397" s="2" t="s">
        <v>12</v>
      </c>
      <c r="E3397" s="9" t="s">
        <v>12441</v>
      </c>
      <c r="F3397" s="2" t="s">
        <v>2337</v>
      </c>
      <c r="G3397" s="2" t="s">
        <v>6</v>
      </c>
      <c r="H3397" s="2" t="s">
        <v>2335</v>
      </c>
      <c r="I3397" s="10">
        <v>41.29</v>
      </c>
      <c r="J3397" s="2" t="s">
        <v>2336</v>
      </c>
      <c r="K3397" s="2" t="s">
        <v>2336</v>
      </c>
      <c r="L3397" s="2" t="s">
        <v>2336</v>
      </c>
      <c r="M3397" s="2" t="s">
        <v>2336</v>
      </c>
      <c r="N3397" s="2" t="s">
        <v>2332</v>
      </c>
    </row>
    <row r="3398" spans="1:14" ht="16.5" hidden="1" customHeight="1">
      <c r="A3398" s="2" t="s">
        <v>13</v>
      </c>
      <c r="B3398" s="4">
        <v>360</v>
      </c>
      <c r="C3398" s="2" t="s">
        <v>12442</v>
      </c>
      <c r="D3398" s="2" t="s">
        <v>11</v>
      </c>
      <c r="E3398" s="9" t="s">
        <v>12443</v>
      </c>
      <c r="F3398" s="2" t="s">
        <v>2337</v>
      </c>
      <c r="G3398" s="2" t="s">
        <v>6</v>
      </c>
      <c r="H3398" s="2" t="s">
        <v>2335</v>
      </c>
      <c r="I3398" s="4">
        <v>360</v>
      </c>
      <c r="J3398" s="2" t="s">
        <v>2336</v>
      </c>
      <c r="K3398" s="2" t="s">
        <v>2336</v>
      </c>
      <c r="L3398" s="2" t="s">
        <v>2336</v>
      </c>
      <c r="M3398" s="2" t="s">
        <v>2336</v>
      </c>
      <c r="N3398" s="2" t="s">
        <v>2332</v>
      </c>
    </row>
    <row r="3399" spans="1:14" ht="16.5" hidden="1" customHeight="1">
      <c r="A3399" s="2" t="s">
        <v>13</v>
      </c>
      <c r="B3399" s="10">
        <v>55.45</v>
      </c>
      <c r="C3399" s="2" t="s">
        <v>12444</v>
      </c>
      <c r="D3399" s="2" t="s">
        <v>11</v>
      </c>
      <c r="E3399" s="9" t="s">
        <v>12445</v>
      </c>
      <c r="F3399" s="2" t="s">
        <v>2337</v>
      </c>
      <c r="G3399" s="2" t="s">
        <v>6</v>
      </c>
      <c r="H3399" s="2" t="s">
        <v>2335</v>
      </c>
      <c r="I3399" s="10">
        <v>55.45</v>
      </c>
      <c r="J3399" s="2" t="s">
        <v>2336</v>
      </c>
      <c r="K3399" s="2" t="s">
        <v>2336</v>
      </c>
      <c r="L3399" s="2" t="s">
        <v>2336</v>
      </c>
      <c r="M3399" s="2" t="s">
        <v>2336</v>
      </c>
      <c r="N3399" s="2" t="s">
        <v>2332</v>
      </c>
    </row>
    <row r="3400" spans="1:14" ht="16.5" hidden="1" customHeight="1">
      <c r="A3400" s="2" t="s">
        <v>13</v>
      </c>
      <c r="B3400" s="10">
        <v>197.31</v>
      </c>
      <c r="C3400" s="2" t="s">
        <v>12446</v>
      </c>
      <c r="D3400" s="2" t="s">
        <v>12</v>
      </c>
      <c r="E3400" s="9" t="s">
        <v>12447</v>
      </c>
      <c r="F3400" s="2" t="s">
        <v>2337</v>
      </c>
      <c r="G3400" s="2" t="s">
        <v>6</v>
      </c>
      <c r="H3400" s="2" t="s">
        <v>2335</v>
      </c>
      <c r="I3400" s="10">
        <v>197.31</v>
      </c>
      <c r="J3400" s="2" t="s">
        <v>2336</v>
      </c>
      <c r="K3400" s="2" t="s">
        <v>2336</v>
      </c>
      <c r="L3400" s="2" t="s">
        <v>2336</v>
      </c>
      <c r="M3400" s="2" t="s">
        <v>2336</v>
      </c>
      <c r="N3400" s="2" t="s">
        <v>2332</v>
      </c>
    </row>
    <row r="3401" spans="1:14" ht="16.5" hidden="1" customHeight="1">
      <c r="A3401" s="2" t="s">
        <v>13</v>
      </c>
      <c r="B3401" s="10">
        <v>146.41</v>
      </c>
      <c r="C3401" s="2" t="s">
        <v>12448</v>
      </c>
      <c r="D3401" s="2" t="s">
        <v>11</v>
      </c>
      <c r="E3401" s="9" t="s">
        <v>12449</v>
      </c>
      <c r="F3401" s="2" t="s">
        <v>2337</v>
      </c>
      <c r="G3401" s="2" t="s">
        <v>6</v>
      </c>
      <c r="H3401" s="2" t="s">
        <v>2335</v>
      </c>
      <c r="I3401" s="10">
        <v>146.41</v>
      </c>
      <c r="J3401" s="2" t="s">
        <v>2336</v>
      </c>
      <c r="K3401" s="2" t="s">
        <v>2336</v>
      </c>
      <c r="L3401" s="2" t="s">
        <v>2336</v>
      </c>
      <c r="M3401" s="2" t="s">
        <v>2336</v>
      </c>
      <c r="N3401" s="2" t="s">
        <v>2332</v>
      </c>
    </row>
    <row r="3402" spans="1:14" ht="16.5" hidden="1" customHeight="1">
      <c r="A3402" s="2" t="s">
        <v>13</v>
      </c>
      <c r="B3402" s="10">
        <v>60.5</v>
      </c>
      <c r="C3402" s="2" t="s">
        <v>12450</v>
      </c>
      <c r="D3402" s="2" t="s">
        <v>11</v>
      </c>
      <c r="E3402" s="9" t="s">
        <v>12451</v>
      </c>
      <c r="F3402" s="2" t="s">
        <v>2337</v>
      </c>
      <c r="G3402" s="2" t="s">
        <v>6</v>
      </c>
      <c r="H3402" s="2" t="s">
        <v>2335</v>
      </c>
      <c r="I3402" s="10">
        <v>60.5</v>
      </c>
      <c r="J3402" s="2" t="s">
        <v>2336</v>
      </c>
      <c r="K3402" s="2" t="s">
        <v>2336</v>
      </c>
      <c r="L3402" s="2" t="s">
        <v>2336</v>
      </c>
      <c r="M3402" s="2" t="s">
        <v>2336</v>
      </c>
      <c r="N3402" s="2" t="s">
        <v>2332</v>
      </c>
    </row>
    <row r="3403" spans="1:14" ht="16.5" hidden="1" customHeight="1">
      <c r="A3403" s="2" t="s">
        <v>13</v>
      </c>
      <c r="B3403" s="10">
        <v>521.13</v>
      </c>
      <c r="C3403" s="2" t="s">
        <v>12452</v>
      </c>
      <c r="D3403" s="2" t="s">
        <v>12</v>
      </c>
      <c r="E3403" s="9" t="s">
        <v>12453</v>
      </c>
      <c r="F3403" s="2" t="s">
        <v>2337</v>
      </c>
      <c r="G3403" s="2" t="s">
        <v>6</v>
      </c>
      <c r="H3403" s="2" t="s">
        <v>2335</v>
      </c>
      <c r="I3403" s="10">
        <v>521.13</v>
      </c>
      <c r="J3403" s="2" t="s">
        <v>2336</v>
      </c>
      <c r="K3403" s="2" t="s">
        <v>2336</v>
      </c>
      <c r="L3403" s="2" t="s">
        <v>2336</v>
      </c>
      <c r="M3403" s="2" t="s">
        <v>2336</v>
      </c>
      <c r="N3403" s="2" t="s">
        <v>2332</v>
      </c>
    </row>
    <row r="3404" spans="1:14" ht="16.5" hidden="1" customHeight="1">
      <c r="A3404" s="2" t="s">
        <v>13</v>
      </c>
      <c r="B3404" s="10">
        <v>186.34</v>
      </c>
      <c r="C3404" s="2" t="s">
        <v>2716</v>
      </c>
      <c r="D3404" s="2" t="s">
        <v>12</v>
      </c>
      <c r="E3404" s="9" t="s">
        <v>12454</v>
      </c>
      <c r="F3404" s="2" t="s">
        <v>2337</v>
      </c>
      <c r="G3404" s="2" t="s">
        <v>6</v>
      </c>
      <c r="H3404" s="2" t="s">
        <v>2335</v>
      </c>
      <c r="I3404" s="10">
        <v>186.34</v>
      </c>
      <c r="J3404" s="2" t="s">
        <v>2336</v>
      </c>
      <c r="K3404" s="2" t="s">
        <v>2336</v>
      </c>
      <c r="L3404" s="2" t="s">
        <v>2336</v>
      </c>
      <c r="M3404" s="2" t="s">
        <v>2336</v>
      </c>
      <c r="N3404" s="2" t="s">
        <v>2332</v>
      </c>
    </row>
    <row r="3405" spans="1:14" ht="16.5" hidden="1" customHeight="1">
      <c r="A3405" s="2" t="s">
        <v>13</v>
      </c>
      <c r="B3405" s="10">
        <v>1303.17</v>
      </c>
      <c r="C3405" s="2" t="s">
        <v>12455</v>
      </c>
      <c r="D3405" s="2" t="s">
        <v>12</v>
      </c>
      <c r="E3405" s="9" t="s">
        <v>12456</v>
      </c>
      <c r="F3405" s="2" t="s">
        <v>2337</v>
      </c>
      <c r="G3405" s="2" t="s">
        <v>6</v>
      </c>
      <c r="H3405" s="2" t="s">
        <v>2335</v>
      </c>
      <c r="I3405" s="10">
        <v>1303.17</v>
      </c>
      <c r="J3405" s="2" t="s">
        <v>2336</v>
      </c>
      <c r="K3405" s="2" t="s">
        <v>2336</v>
      </c>
      <c r="L3405" s="2" t="s">
        <v>2336</v>
      </c>
      <c r="M3405" s="2" t="s">
        <v>2336</v>
      </c>
      <c r="N3405" s="2" t="s">
        <v>2332</v>
      </c>
    </row>
    <row r="3406" spans="1:14" ht="16.5" hidden="1" customHeight="1">
      <c r="A3406" s="2" t="s">
        <v>13</v>
      </c>
      <c r="B3406" s="10">
        <v>36.299999999999997</v>
      </c>
      <c r="C3406" s="2" t="s">
        <v>12457</v>
      </c>
      <c r="D3406" s="2" t="s">
        <v>11</v>
      </c>
      <c r="E3406" s="9" t="s">
        <v>12458</v>
      </c>
      <c r="F3406" s="2" t="s">
        <v>2337</v>
      </c>
      <c r="G3406" s="2" t="s">
        <v>6</v>
      </c>
      <c r="H3406" s="2" t="s">
        <v>2335</v>
      </c>
      <c r="I3406" s="10">
        <v>36.299999999999997</v>
      </c>
      <c r="J3406" s="2" t="s">
        <v>2336</v>
      </c>
      <c r="K3406" s="2" t="s">
        <v>2336</v>
      </c>
      <c r="L3406" s="2" t="s">
        <v>2336</v>
      </c>
      <c r="M3406" s="2" t="s">
        <v>2336</v>
      </c>
      <c r="N3406" s="2" t="s">
        <v>2332</v>
      </c>
    </row>
    <row r="3407" spans="1:14" ht="16.5" hidden="1" customHeight="1">
      <c r="A3407" s="2" t="s">
        <v>13</v>
      </c>
      <c r="B3407" s="10">
        <v>50.82</v>
      </c>
      <c r="C3407" s="2" t="s">
        <v>2483</v>
      </c>
      <c r="D3407" s="2" t="s">
        <v>12</v>
      </c>
      <c r="E3407" s="9" t="s">
        <v>12459</v>
      </c>
      <c r="F3407" s="2" t="s">
        <v>2337</v>
      </c>
      <c r="G3407" s="2" t="s">
        <v>6</v>
      </c>
      <c r="H3407" s="2" t="s">
        <v>2335</v>
      </c>
      <c r="I3407" s="10">
        <v>50.82</v>
      </c>
      <c r="J3407" s="2" t="s">
        <v>2336</v>
      </c>
      <c r="K3407" s="2" t="s">
        <v>2336</v>
      </c>
      <c r="L3407" s="2" t="s">
        <v>2336</v>
      </c>
      <c r="M3407" s="2" t="s">
        <v>2336</v>
      </c>
      <c r="N3407" s="2" t="s">
        <v>2332</v>
      </c>
    </row>
    <row r="3408" spans="1:14" ht="16.5" hidden="1" customHeight="1">
      <c r="A3408" s="2" t="s">
        <v>13</v>
      </c>
      <c r="B3408" s="10">
        <v>127.05</v>
      </c>
      <c r="C3408" s="2" t="s">
        <v>2481</v>
      </c>
      <c r="D3408" s="2" t="s">
        <v>12</v>
      </c>
      <c r="E3408" s="9" t="s">
        <v>12460</v>
      </c>
      <c r="F3408" s="2" t="s">
        <v>2337</v>
      </c>
      <c r="G3408" s="2" t="s">
        <v>6</v>
      </c>
      <c r="H3408" s="2" t="s">
        <v>2335</v>
      </c>
      <c r="I3408" s="10">
        <v>127.05</v>
      </c>
      <c r="J3408" s="2" t="s">
        <v>2336</v>
      </c>
      <c r="K3408" s="2" t="s">
        <v>2336</v>
      </c>
      <c r="L3408" s="2" t="s">
        <v>2336</v>
      </c>
      <c r="M3408" s="2" t="s">
        <v>2336</v>
      </c>
      <c r="N3408" s="2" t="s">
        <v>2332</v>
      </c>
    </row>
    <row r="3409" spans="1:14" ht="16.5" hidden="1" customHeight="1">
      <c r="A3409" s="2" t="s">
        <v>13</v>
      </c>
      <c r="B3409" s="10">
        <v>112.94</v>
      </c>
      <c r="C3409" s="2" t="s">
        <v>2977</v>
      </c>
      <c r="D3409" s="2" t="s">
        <v>12</v>
      </c>
      <c r="E3409" s="9" t="s">
        <v>12461</v>
      </c>
      <c r="F3409" s="2" t="s">
        <v>2337</v>
      </c>
      <c r="G3409" s="2" t="s">
        <v>6</v>
      </c>
      <c r="H3409" s="2" t="s">
        <v>2335</v>
      </c>
      <c r="I3409" s="10">
        <v>112.94</v>
      </c>
      <c r="J3409" s="2" t="s">
        <v>2336</v>
      </c>
      <c r="K3409" s="2" t="s">
        <v>2336</v>
      </c>
      <c r="L3409" s="2" t="s">
        <v>2336</v>
      </c>
      <c r="M3409" s="2" t="s">
        <v>2336</v>
      </c>
      <c r="N3409" s="2" t="s">
        <v>2332</v>
      </c>
    </row>
    <row r="3410" spans="1:14" ht="16.5" hidden="1" customHeight="1">
      <c r="A3410" s="2" t="s">
        <v>13</v>
      </c>
      <c r="B3410" s="10">
        <v>142.18</v>
      </c>
      <c r="C3410" s="2" t="s">
        <v>12175</v>
      </c>
      <c r="D3410" s="2" t="s">
        <v>12</v>
      </c>
      <c r="E3410" s="9" t="s">
        <v>12462</v>
      </c>
      <c r="F3410" s="2" t="s">
        <v>2337</v>
      </c>
      <c r="G3410" s="2" t="s">
        <v>6</v>
      </c>
      <c r="H3410" s="2" t="s">
        <v>2335</v>
      </c>
      <c r="I3410" s="10">
        <v>142.18</v>
      </c>
      <c r="J3410" s="2" t="s">
        <v>2336</v>
      </c>
      <c r="K3410" s="2" t="s">
        <v>2336</v>
      </c>
      <c r="L3410" s="2" t="s">
        <v>2336</v>
      </c>
      <c r="M3410" s="2" t="s">
        <v>2336</v>
      </c>
      <c r="N3410" s="2" t="s">
        <v>2332</v>
      </c>
    </row>
    <row r="3411" spans="1:14" ht="16.5" hidden="1" customHeight="1">
      <c r="A3411" s="2" t="s">
        <v>13</v>
      </c>
      <c r="B3411" s="10">
        <v>112.94</v>
      </c>
      <c r="C3411" s="2" t="s">
        <v>2531</v>
      </c>
      <c r="D3411" s="2" t="s">
        <v>12</v>
      </c>
      <c r="E3411" s="9" t="s">
        <v>12463</v>
      </c>
      <c r="F3411" s="2" t="s">
        <v>2337</v>
      </c>
      <c r="G3411" s="2" t="s">
        <v>6</v>
      </c>
      <c r="H3411" s="2" t="s">
        <v>2335</v>
      </c>
      <c r="I3411" s="10">
        <v>112.94</v>
      </c>
      <c r="J3411" s="2" t="s">
        <v>2336</v>
      </c>
      <c r="K3411" s="2" t="s">
        <v>2336</v>
      </c>
      <c r="L3411" s="2" t="s">
        <v>2336</v>
      </c>
      <c r="M3411" s="2" t="s">
        <v>2336</v>
      </c>
      <c r="N3411" s="2" t="s">
        <v>2332</v>
      </c>
    </row>
    <row r="3412" spans="1:14" ht="16.5" hidden="1" customHeight="1">
      <c r="A3412" s="2" t="s">
        <v>13</v>
      </c>
      <c r="B3412" s="10">
        <v>111.8</v>
      </c>
      <c r="C3412" s="2" t="s">
        <v>12464</v>
      </c>
      <c r="D3412" s="2" t="s">
        <v>12</v>
      </c>
      <c r="E3412" s="9" t="s">
        <v>12465</v>
      </c>
      <c r="F3412" s="2" t="s">
        <v>2337</v>
      </c>
      <c r="G3412" s="2" t="s">
        <v>6</v>
      </c>
      <c r="H3412" s="2" t="s">
        <v>2335</v>
      </c>
      <c r="I3412" s="10">
        <v>111.8</v>
      </c>
      <c r="J3412" s="2" t="s">
        <v>2336</v>
      </c>
      <c r="K3412" s="2" t="s">
        <v>2336</v>
      </c>
      <c r="L3412" s="2" t="s">
        <v>2336</v>
      </c>
      <c r="M3412" s="2" t="s">
        <v>2336</v>
      </c>
      <c r="N3412" s="2" t="s">
        <v>2332</v>
      </c>
    </row>
    <row r="3413" spans="1:14" ht="16.5" hidden="1" customHeight="1">
      <c r="A3413" s="2" t="s">
        <v>13</v>
      </c>
      <c r="B3413" s="10">
        <v>225.88</v>
      </c>
      <c r="C3413" s="2" t="s">
        <v>11870</v>
      </c>
      <c r="D3413" s="2" t="s">
        <v>12</v>
      </c>
      <c r="E3413" s="9" t="s">
        <v>12466</v>
      </c>
      <c r="F3413" s="2" t="s">
        <v>2337</v>
      </c>
      <c r="G3413" s="2" t="s">
        <v>6</v>
      </c>
      <c r="H3413" s="2" t="s">
        <v>2335</v>
      </c>
      <c r="I3413" s="10">
        <v>225.88</v>
      </c>
      <c r="J3413" s="2" t="s">
        <v>2336</v>
      </c>
      <c r="K3413" s="2" t="s">
        <v>2336</v>
      </c>
      <c r="L3413" s="2" t="s">
        <v>2336</v>
      </c>
      <c r="M3413" s="2" t="s">
        <v>2336</v>
      </c>
      <c r="N3413" s="2" t="s">
        <v>2332</v>
      </c>
    </row>
    <row r="3414" spans="1:14" ht="16.5" hidden="1" customHeight="1">
      <c r="A3414" s="2" t="s">
        <v>13</v>
      </c>
      <c r="B3414" s="10">
        <v>186.34</v>
      </c>
      <c r="C3414" s="2" t="s">
        <v>2716</v>
      </c>
      <c r="D3414" s="2" t="s">
        <v>12</v>
      </c>
      <c r="E3414" s="9" t="s">
        <v>12467</v>
      </c>
      <c r="F3414" s="2" t="s">
        <v>2337</v>
      </c>
      <c r="G3414" s="2" t="s">
        <v>6</v>
      </c>
      <c r="H3414" s="2" t="s">
        <v>2335</v>
      </c>
      <c r="I3414" s="10">
        <v>186.34</v>
      </c>
      <c r="J3414" s="2" t="s">
        <v>2336</v>
      </c>
      <c r="K3414" s="2" t="s">
        <v>2336</v>
      </c>
      <c r="L3414" s="2" t="s">
        <v>2336</v>
      </c>
      <c r="M3414" s="2" t="s">
        <v>2336</v>
      </c>
      <c r="N3414" s="2" t="s">
        <v>2332</v>
      </c>
    </row>
    <row r="3415" spans="1:14" ht="16.5" hidden="1" customHeight="1">
      <c r="A3415" s="2" t="s">
        <v>13</v>
      </c>
      <c r="B3415" s="10">
        <v>28.44</v>
      </c>
      <c r="C3415" s="2" t="s">
        <v>12468</v>
      </c>
      <c r="D3415" s="2" t="s">
        <v>12</v>
      </c>
      <c r="E3415" s="9" t="s">
        <v>12469</v>
      </c>
      <c r="F3415" s="2" t="s">
        <v>2337</v>
      </c>
      <c r="G3415" s="2" t="s">
        <v>6</v>
      </c>
      <c r="H3415" s="2" t="s">
        <v>2335</v>
      </c>
      <c r="I3415" s="10">
        <v>28.44</v>
      </c>
      <c r="J3415" s="2" t="s">
        <v>2336</v>
      </c>
      <c r="K3415" s="2" t="s">
        <v>2336</v>
      </c>
      <c r="L3415" s="2" t="s">
        <v>2336</v>
      </c>
      <c r="M3415" s="2" t="s">
        <v>2336</v>
      </c>
      <c r="N3415" s="2" t="s">
        <v>2332</v>
      </c>
    </row>
    <row r="3416" spans="1:14" ht="16.5" hidden="1" customHeight="1">
      <c r="A3416" s="2" t="s">
        <v>13</v>
      </c>
      <c r="B3416" s="10">
        <v>1597.2</v>
      </c>
      <c r="C3416" s="2" t="s">
        <v>12470</v>
      </c>
      <c r="D3416" s="2" t="s">
        <v>12</v>
      </c>
      <c r="E3416" s="9" t="s">
        <v>12471</v>
      </c>
      <c r="F3416" s="2" t="s">
        <v>2337</v>
      </c>
      <c r="G3416" s="2" t="s">
        <v>6</v>
      </c>
      <c r="H3416" s="2" t="s">
        <v>2335</v>
      </c>
      <c r="I3416" s="10">
        <v>1597.2</v>
      </c>
      <c r="J3416" s="2" t="s">
        <v>2336</v>
      </c>
      <c r="K3416" s="2" t="s">
        <v>2336</v>
      </c>
      <c r="L3416" s="2" t="s">
        <v>2336</v>
      </c>
      <c r="M3416" s="2" t="s">
        <v>2336</v>
      </c>
      <c r="N3416" s="2" t="s">
        <v>2332</v>
      </c>
    </row>
    <row r="3417" spans="1:14" ht="16.5" hidden="1" customHeight="1">
      <c r="A3417" s="2" t="s">
        <v>13</v>
      </c>
      <c r="B3417" s="10">
        <v>28.44</v>
      </c>
      <c r="C3417" s="2" t="s">
        <v>12472</v>
      </c>
      <c r="D3417" s="2" t="s">
        <v>12</v>
      </c>
      <c r="E3417" s="9" t="s">
        <v>12473</v>
      </c>
      <c r="F3417" s="2" t="s">
        <v>2337</v>
      </c>
      <c r="G3417" s="2" t="s">
        <v>6</v>
      </c>
      <c r="H3417" s="2" t="s">
        <v>2335</v>
      </c>
      <c r="I3417" s="10">
        <v>28.44</v>
      </c>
      <c r="J3417" s="2" t="s">
        <v>2336</v>
      </c>
      <c r="K3417" s="2" t="s">
        <v>2336</v>
      </c>
      <c r="L3417" s="2" t="s">
        <v>2336</v>
      </c>
      <c r="M3417" s="2" t="s">
        <v>2336</v>
      </c>
      <c r="N3417" s="2" t="s">
        <v>2332</v>
      </c>
    </row>
    <row r="3418" spans="1:14" ht="16.5" hidden="1" customHeight="1">
      <c r="A3418" s="2" t="s">
        <v>13</v>
      </c>
      <c r="B3418" s="10">
        <v>264.99</v>
      </c>
      <c r="C3418" s="2" t="s">
        <v>12474</v>
      </c>
      <c r="D3418" s="2" t="s">
        <v>12</v>
      </c>
      <c r="E3418" s="9" t="s">
        <v>12475</v>
      </c>
      <c r="F3418" s="2" t="s">
        <v>2337</v>
      </c>
      <c r="G3418" s="2" t="s">
        <v>6</v>
      </c>
      <c r="H3418" s="2" t="s">
        <v>2335</v>
      </c>
      <c r="I3418" s="10">
        <v>264.99</v>
      </c>
      <c r="J3418" s="2" t="s">
        <v>2336</v>
      </c>
      <c r="K3418" s="2" t="s">
        <v>2336</v>
      </c>
      <c r="L3418" s="2" t="s">
        <v>2336</v>
      </c>
      <c r="M3418" s="2" t="s">
        <v>2336</v>
      </c>
      <c r="N3418" s="2" t="s">
        <v>2332</v>
      </c>
    </row>
    <row r="3419" spans="1:14" ht="16.5" hidden="1" customHeight="1">
      <c r="A3419" s="2" t="s">
        <v>13</v>
      </c>
      <c r="B3419" s="10">
        <v>272.25</v>
      </c>
      <c r="C3419" s="2" t="s">
        <v>12476</v>
      </c>
      <c r="D3419" s="2" t="s">
        <v>11</v>
      </c>
      <c r="E3419" s="9" t="s">
        <v>12477</v>
      </c>
      <c r="F3419" s="2" t="s">
        <v>2337</v>
      </c>
      <c r="G3419" s="2" t="s">
        <v>6</v>
      </c>
      <c r="H3419" s="2" t="s">
        <v>2335</v>
      </c>
      <c r="I3419" s="10">
        <v>272.25</v>
      </c>
      <c r="J3419" s="2" t="s">
        <v>2336</v>
      </c>
      <c r="K3419" s="2" t="s">
        <v>2336</v>
      </c>
      <c r="L3419" s="2" t="s">
        <v>2336</v>
      </c>
      <c r="M3419" s="2" t="s">
        <v>2336</v>
      </c>
      <c r="N3419" s="2" t="s">
        <v>2332</v>
      </c>
    </row>
    <row r="3420" spans="1:14" ht="16.5" hidden="1" customHeight="1">
      <c r="A3420" s="2" t="s">
        <v>13</v>
      </c>
      <c r="B3420" s="10">
        <v>224.37</v>
      </c>
      <c r="C3420" s="2" t="s">
        <v>2371</v>
      </c>
      <c r="D3420" s="2" t="s">
        <v>12</v>
      </c>
      <c r="E3420" s="9" t="s">
        <v>12478</v>
      </c>
      <c r="F3420" s="2" t="s">
        <v>2337</v>
      </c>
      <c r="G3420" s="2" t="s">
        <v>6</v>
      </c>
      <c r="H3420" s="2" t="s">
        <v>2335</v>
      </c>
      <c r="I3420" s="10">
        <v>224.37</v>
      </c>
      <c r="J3420" s="2" t="s">
        <v>2336</v>
      </c>
      <c r="K3420" s="2" t="s">
        <v>2336</v>
      </c>
      <c r="L3420" s="2" t="s">
        <v>2336</v>
      </c>
      <c r="M3420" s="2" t="s">
        <v>2336</v>
      </c>
      <c r="N3420" s="2" t="s">
        <v>2332</v>
      </c>
    </row>
    <row r="3421" spans="1:14" ht="16.5" hidden="1" customHeight="1">
      <c r="A3421" s="2" t="s">
        <v>13</v>
      </c>
      <c r="B3421" s="10">
        <v>60.01</v>
      </c>
      <c r="C3421" s="2" t="s">
        <v>12479</v>
      </c>
      <c r="D3421" s="2" t="s">
        <v>11</v>
      </c>
      <c r="E3421" s="9" t="s">
        <v>12480</v>
      </c>
      <c r="F3421" s="2" t="s">
        <v>2337</v>
      </c>
      <c r="G3421" s="2" t="s">
        <v>6</v>
      </c>
      <c r="H3421" s="2" t="s">
        <v>2335</v>
      </c>
      <c r="I3421" s="10">
        <v>60.01</v>
      </c>
      <c r="J3421" s="2" t="s">
        <v>2336</v>
      </c>
      <c r="K3421" s="2" t="s">
        <v>2336</v>
      </c>
      <c r="L3421" s="2" t="s">
        <v>2336</v>
      </c>
      <c r="M3421" s="2" t="s">
        <v>2336</v>
      </c>
      <c r="N3421" s="2" t="s">
        <v>2332</v>
      </c>
    </row>
    <row r="3422" spans="1:14" ht="16.5" hidden="1" customHeight="1">
      <c r="A3422" s="2" t="s">
        <v>13</v>
      </c>
      <c r="B3422" s="4">
        <v>124</v>
      </c>
      <c r="C3422" s="2" t="s">
        <v>12481</v>
      </c>
      <c r="D3422" s="2" t="s">
        <v>11</v>
      </c>
      <c r="E3422" s="9" t="s">
        <v>12482</v>
      </c>
      <c r="F3422" s="2" t="s">
        <v>2337</v>
      </c>
      <c r="G3422" s="2" t="s">
        <v>6</v>
      </c>
      <c r="H3422" s="2" t="s">
        <v>2335</v>
      </c>
      <c r="I3422" s="4">
        <v>124</v>
      </c>
      <c r="J3422" s="2" t="s">
        <v>2336</v>
      </c>
      <c r="K3422" s="2" t="s">
        <v>2336</v>
      </c>
      <c r="L3422" s="2" t="s">
        <v>2336</v>
      </c>
      <c r="M3422" s="2" t="s">
        <v>2336</v>
      </c>
      <c r="N3422" s="2" t="s">
        <v>2332</v>
      </c>
    </row>
    <row r="3423" spans="1:14" ht="16.5" hidden="1" customHeight="1">
      <c r="A3423" s="2" t="s">
        <v>13</v>
      </c>
      <c r="B3423" s="10">
        <v>109.21</v>
      </c>
      <c r="C3423" s="2" t="s">
        <v>12483</v>
      </c>
      <c r="D3423" s="2" t="s">
        <v>11</v>
      </c>
      <c r="E3423" s="9" t="s">
        <v>12484</v>
      </c>
      <c r="F3423" s="2" t="s">
        <v>2337</v>
      </c>
      <c r="G3423" s="2" t="s">
        <v>6</v>
      </c>
      <c r="H3423" s="2" t="s">
        <v>2335</v>
      </c>
      <c r="I3423" s="10">
        <v>109.21</v>
      </c>
      <c r="J3423" s="2" t="s">
        <v>2336</v>
      </c>
      <c r="K3423" s="2" t="s">
        <v>2336</v>
      </c>
      <c r="L3423" s="2" t="s">
        <v>2336</v>
      </c>
      <c r="M3423" s="2" t="s">
        <v>2336</v>
      </c>
      <c r="N3423" s="2" t="s">
        <v>2332</v>
      </c>
    </row>
    <row r="3424" spans="1:14" ht="16.5" hidden="1" customHeight="1">
      <c r="A3424" s="2" t="s">
        <v>13</v>
      </c>
      <c r="B3424" s="10">
        <v>50.33</v>
      </c>
      <c r="C3424" s="2" t="s">
        <v>12485</v>
      </c>
      <c r="D3424" s="2" t="s">
        <v>11</v>
      </c>
      <c r="E3424" s="9" t="s">
        <v>12486</v>
      </c>
      <c r="F3424" s="2" t="s">
        <v>2337</v>
      </c>
      <c r="G3424" s="2" t="s">
        <v>6</v>
      </c>
      <c r="H3424" s="2" t="s">
        <v>2335</v>
      </c>
      <c r="I3424" s="10">
        <v>50.33</v>
      </c>
      <c r="J3424" s="2" t="s">
        <v>2336</v>
      </c>
      <c r="K3424" s="2" t="s">
        <v>2336</v>
      </c>
      <c r="L3424" s="2" t="s">
        <v>2336</v>
      </c>
      <c r="M3424" s="2" t="s">
        <v>2336</v>
      </c>
      <c r="N3424" s="2" t="s">
        <v>2332</v>
      </c>
    </row>
    <row r="3425" spans="1:14" ht="16.5" hidden="1" customHeight="1">
      <c r="A3425" s="2" t="s">
        <v>13</v>
      </c>
      <c r="B3425" s="10">
        <v>299.5</v>
      </c>
      <c r="C3425" s="2" t="s">
        <v>3649</v>
      </c>
      <c r="D3425" s="2" t="s">
        <v>12</v>
      </c>
      <c r="E3425" s="9" t="s">
        <v>12487</v>
      </c>
      <c r="F3425" s="2" t="s">
        <v>2337</v>
      </c>
      <c r="G3425" s="2" t="s">
        <v>6</v>
      </c>
      <c r="H3425" s="2" t="s">
        <v>2335</v>
      </c>
      <c r="I3425" s="10">
        <v>299.5</v>
      </c>
      <c r="J3425" s="2" t="s">
        <v>2336</v>
      </c>
      <c r="K3425" s="2" t="s">
        <v>2336</v>
      </c>
      <c r="L3425" s="2" t="s">
        <v>2336</v>
      </c>
      <c r="M3425" s="2" t="s">
        <v>2336</v>
      </c>
      <c r="N3425" s="2" t="s">
        <v>2332</v>
      </c>
    </row>
    <row r="3426" spans="1:14" ht="16.5" hidden="1" customHeight="1">
      <c r="A3426" s="2" t="s">
        <v>13</v>
      </c>
      <c r="B3426" s="10">
        <v>143.87</v>
      </c>
      <c r="C3426" s="2" t="s">
        <v>12488</v>
      </c>
      <c r="D3426" s="2" t="s">
        <v>12</v>
      </c>
      <c r="E3426" s="9" t="s">
        <v>12489</v>
      </c>
      <c r="F3426" s="2" t="s">
        <v>2337</v>
      </c>
      <c r="G3426" s="2" t="s">
        <v>6</v>
      </c>
      <c r="H3426" s="2" t="s">
        <v>2335</v>
      </c>
      <c r="I3426" s="10">
        <v>143.87</v>
      </c>
      <c r="J3426" s="2" t="s">
        <v>2336</v>
      </c>
      <c r="K3426" s="2" t="s">
        <v>2336</v>
      </c>
      <c r="L3426" s="2" t="s">
        <v>2336</v>
      </c>
      <c r="M3426" s="2" t="s">
        <v>2336</v>
      </c>
      <c r="N3426" s="2" t="s">
        <v>2332</v>
      </c>
    </row>
    <row r="3427" spans="1:14" ht="16.5" hidden="1" customHeight="1">
      <c r="A3427" s="2" t="s">
        <v>13</v>
      </c>
      <c r="B3427" s="10">
        <v>1274.02</v>
      </c>
      <c r="C3427" s="2" t="s">
        <v>12490</v>
      </c>
      <c r="D3427" s="2" t="s">
        <v>12</v>
      </c>
      <c r="E3427" s="9" t="s">
        <v>12491</v>
      </c>
      <c r="F3427" s="2" t="s">
        <v>2337</v>
      </c>
      <c r="G3427" s="2" t="s">
        <v>6</v>
      </c>
      <c r="H3427" s="2" t="s">
        <v>2335</v>
      </c>
      <c r="I3427" s="10">
        <v>1274.02</v>
      </c>
      <c r="J3427" s="2" t="s">
        <v>2336</v>
      </c>
      <c r="K3427" s="2" t="s">
        <v>2336</v>
      </c>
      <c r="L3427" s="2" t="s">
        <v>2336</v>
      </c>
      <c r="M3427" s="2" t="s">
        <v>2336</v>
      </c>
      <c r="N3427" s="2" t="s">
        <v>2332</v>
      </c>
    </row>
    <row r="3428" spans="1:14" ht="16.5" hidden="1" customHeight="1">
      <c r="A3428" s="2" t="s">
        <v>13</v>
      </c>
      <c r="B3428" s="10">
        <v>143.87</v>
      </c>
      <c r="C3428" s="2" t="s">
        <v>12492</v>
      </c>
      <c r="D3428" s="2" t="s">
        <v>12</v>
      </c>
      <c r="E3428" s="9" t="s">
        <v>12493</v>
      </c>
      <c r="F3428" s="2" t="s">
        <v>2337</v>
      </c>
      <c r="G3428" s="2" t="s">
        <v>6</v>
      </c>
      <c r="H3428" s="2" t="s">
        <v>2335</v>
      </c>
      <c r="I3428" s="10">
        <v>143.87</v>
      </c>
      <c r="J3428" s="2" t="s">
        <v>2336</v>
      </c>
      <c r="K3428" s="2" t="s">
        <v>2336</v>
      </c>
      <c r="L3428" s="2" t="s">
        <v>2336</v>
      </c>
      <c r="M3428" s="2" t="s">
        <v>2336</v>
      </c>
      <c r="N3428" s="2" t="s">
        <v>2332</v>
      </c>
    </row>
    <row r="3429" spans="1:14" ht="16.5" hidden="1" customHeight="1">
      <c r="A3429" s="2" t="s">
        <v>13</v>
      </c>
      <c r="B3429" s="10">
        <v>192.63</v>
      </c>
      <c r="C3429" s="2" t="s">
        <v>12494</v>
      </c>
      <c r="D3429" s="2" t="s">
        <v>12</v>
      </c>
      <c r="E3429" s="9" t="s">
        <v>12495</v>
      </c>
      <c r="F3429" s="2" t="s">
        <v>2337</v>
      </c>
      <c r="G3429" s="2" t="s">
        <v>6</v>
      </c>
      <c r="H3429" s="2" t="s">
        <v>2335</v>
      </c>
      <c r="I3429" s="10">
        <v>192.63</v>
      </c>
      <c r="J3429" s="2" t="s">
        <v>2336</v>
      </c>
      <c r="K3429" s="2" t="s">
        <v>2336</v>
      </c>
      <c r="L3429" s="2" t="s">
        <v>2336</v>
      </c>
      <c r="M3429" s="2" t="s">
        <v>2336</v>
      </c>
      <c r="N3429" s="2" t="s">
        <v>2332</v>
      </c>
    </row>
    <row r="3430" spans="1:14" ht="16.5" hidden="1" customHeight="1">
      <c r="A3430" s="2" t="s">
        <v>13</v>
      </c>
      <c r="B3430" s="10">
        <v>192.63</v>
      </c>
      <c r="C3430" s="2" t="s">
        <v>12496</v>
      </c>
      <c r="D3430" s="2" t="s">
        <v>12</v>
      </c>
      <c r="E3430" s="9" t="s">
        <v>12497</v>
      </c>
      <c r="F3430" s="2" t="s">
        <v>2337</v>
      </c>
      <c r="G3430" s="2" t="s">
        <v>6</v>
      </c>
      <c r="H3430" s="2" t="s">
        <v>2335</v>
      </c>
      <c r="I3430" s="10">
        <v>192.63</v>
      </c>
      <c r="J3430" s="2" t="s">
        <v>2336</v>
      </c>
      <c r="K3430" s="2" t="s">
        <v>2336</v>
      </c>
      <c r="L3430" s="2" t="s">
        <v>2336</v>
      </c>
      <c r="M3430" s="2" t="s">
        <v>2336</v>
      </c>
      <c r="N3430" s="2" t="s">
        <v>2332</v>
      </c>
    </row>
    <row r="3431" spans="1:14" ht="16.5" hidden="1" customHeight="1">
      <c r="A3431" s="2" t="s">
        <v>13</v>
      </c>
      <c r="B3431" s="10">
        <v>72.599999999999994</v>
      </c>
      <c r="C3431" s="2" t="s">
        <v>12498</v>
      </c>
      <c r="D3431" s="2" t="s">
        <v>12</v>
      </c>
      <c r="E3431" s="9" t="s">
        <v>12499</v>
      </c>
      <c r="F3431" s="2" t="s">
        <v>2337</v>
      </c>
      <c r="G3431" s="2" t="s">
        <v>6</v>
      </c>
      <c r="H3431" s="2" t="s">
        <v>2335</v>
      </c>
      <c r="I3431" s="10">
        <v>72.599999999999994</v>
      </c>
      <c r="J3431" s="2" t="s">
        <v>2336</v>
      </c>
      <c r="K3431" s="2" t="s">
        <v>2336</v>
      </c>
      <c r="L3431" s="2" t="s">
        <v>2336</v>
      </c>
      <c r="M3431" s="2" t="s">
        <v>2336</v>
      </c>
      <c r="N3431" s="2" t="s">
        <v>2332</v>
      </c>
    </row>
    <row r="3432" spans="1:14" ht="16.5" hidden="1" customHeight="1">
      <c r="A3432" s="2" t="s">
        <v>13</v>
      </c>
      <c r="B3432" s="10">
        <v>192.63</v>
      </c>
      <c r="C3432" s="2" t="s">
        <v>12500</v>
      </c>
      <c r="D3432" s="2" t="s">
        <v>12</v>
      </c>
      <c r="E3432" s="9" t="s">
        <v>12501</v>
      </c>
      <c r="F3432" s="2" t="s">
        <v>2337</v>
      </c>
      <c r="G3432" s="2" t="s">
        <v>6</v>
      </c>
      <c r="H3432" s="2" t="s">
        <v>2335</v>
      </c>
      <c r="I3432" s="10">
        <v>192.63</v>
      </c>
      <c r="J3432" s="2" t="s">
        <v>2336</v>
      </c>
      <c r="K3432" s="2" t="s">
        <v>2336</v>
      </c>
      <c r="L3432" s="2" t="s">
        <v>2336</v>
      </c>
      <c r="M3432" s="2" t="s">
        <v>2336</v>
      </c>
      <c r="N3432" s="2" t="s">
        <v>2332</v>
      </c>
    </row>
    <row r="3433" spans="1:14" ht="16.5" hidden="1" customHeight="1">
      <c r="A3433" s="2" t="s">
        <v>13</v>
      </c>
      <c r="B3433" s="10">
        <v>1302.8699999999999</v>
      </c>
      <c r="C3433" s="2" t="s">
        <v>12502</v>
      </c>
      <c r="D3433" s="2" t="s">
        <v>12</v>
      </c>
      <c r="E3433" s="9" t="s">
        <v>12503</v>
      </c>
      <c r="F3433" s="2" t="s">
        <v>2337</v>
      </c>
      <c r="G3433" s="2" t="s">
        <v>6</v>
      </c>
      <c r="H3433" s="2" t="s">
        <v>2335</v>
      </c>
      <c r="I3433" s="10">
        <v>1302.8699999999999</v>
      </c>
      <c r="J3433" s="2" t="s">
        <v>2336</v>
      </c>
      <c r="K3433" s="2" t="s">
        <v>2336</v>
      </c>
      <c r="L3433" s="2" t="s">
        <v>2336</v>
      </c>
      <c r="M3433" s="2" t="s">
        <v>2336</v>
      </c>
      <c r="N3433" s="2" t="s">
        <v>2332</v>
      </c>
    </row>
    <row r="3434" spans="1:14" ht="16.5" hidden="1" customHeight="1">
      <c r="A3434" s="2" t="s">
        <v>13</v>
      </c>
      <c r="B3434" s="10">
        <v>173.1</v>
      </c>
      <c r="C3434" s="2" t="s">
        <v>12504</v>
      </c>
      <c r="D3434" s="2" t="s">
        <v>11</v>
      </c>
      <c r="E3434" s="9" t="s">
        <v>12505</v>
      </c>
      <c r="F3434" s="2" t="s">
        <v>2337</v>
      </c>
      <c r="G3434" s="2" t="s">
        <v>6</v>
      </c>
      <c r="H3434" s="2" t="s">
        <v>2335</v>
      </c>
      <c r="I3434" s="10">
        <v>173.1</v>
      </c>
      <c r="J3434" s="2" t="s">
        <v>2336</v>
      </c>
      <c r="K3434" s="2" t="s">
        <v>2336</v>
      </c>
      <c r="L3434" s="2" t="s">
        <v>2336</v>
      </c>
      <c r="M3434" s="2" t="s">
        <v>2336</v>
      </c>
      <c r="N3434" s="2" t="s">
        <v>2332</v>
      </c>
    </row>
    <row r="3435" spans="1:14" ht="16.5" hidden="1" customHeight="1">
      <c r="A3435" s="2" t="s">
        <v>13</v>
      </c>
      <c r="B3435" s="10">
        <v>1540.31</v>
      </c>
      <c r="C3435" s="2" t="s">
        <v>12506</v>
      </c>
      <c r="D3435" s="2" t="s">
        <v>12</v>
      </c>
      <c r="E3435" s="9" t="s">
        <v>12507</v>
      </c>
      <c r="F3435" s="2" t="s">
        <v>2337</v>
      </c>
      <c r="G3435" s="2" t="s">
        <v>6</v>
      </c>
      <c r="H3435" s="2" t="s">
        <v>2335</v>
      </c>
      <c r="I3435" s="10">
        <v>1540.31</v>
      </c>
      <c r="J3435" s="2" t="s">
        <v>2336</v>
      </c>
      <c r="K3435" s="2" t="s">
        <v>2336</v>
      </c>
      <c r="L3435" s="2" t="s">
        <v>2336</v>
      </c>
      <c r="M3435" s="2" t="s">
        <v>2336</v>
      </c>
      <c r="N3435" s="2" t="s">
        <v>2332</v>
      </c>
    </row>
    <row r="3436" spans="1:14" ht="16.5" hidden="1" customHeight="1">
      <c r="A3436" s="2" t="s">
        <v>13</v>
      </c>
      <c r="B3436" s="10">
        <v>1208.67</v>
      </c>
      <c r="C3436" s="2" t="s">
        <v>12508</v>
      </c>
      <c r="D3436" s="2" t="s">
        <v>12</v>
      </c>
      <c r="E3436" s="9" t="s">
        <v>12509</v>
      </c>
      <c r="F3436" s="2" t="s">
        <v>2337</v>
      </c>
      <c r="G3436" s="2" t="s">
        <v>6</v>
      </c>
      <c r="H3436" s="2" t="s">
        <v>2335</v>
      </c>
      <c r="I3436" s="10">
        <v>1208.67</v>
      </c>
      <c r="J3436" s="2" t="s">
        <v>2336</v>
      </c>
      <c r="K3436" s="2" t="s">
        <v>2336</v>
      </c>
      <c r="L3436" s="2" t="s">
        <v>2336</v>
      </c>
      <c r="M3436" s="2" t="s">
        <v>2336</v>
      </c>
      <c r="N3436" s="2" t="s">
        <v>2332</v>
      </c>
    </row>
    <row r="3437" spans="1:14" ht="16.5" hidden="1" customHeight="1">
      <c r="A3437" s="2" t="s">
        <v>13</v>
      </c>
      <c r="B3437" s="10">
        <v>192.63</v>
      </c>
      <c r="C3437" s="2" t="s">
        <v>12510</v>
      </c>
      <c r="D3437" s="2" t="s">
        <v>12</v>
      </c>
      <c r="E3437" s="9" t="s">
        <v>12511</v>
      </c>
      <c r="F3437" s="2" t="s">
        <v>2337</v>
      </c>
      <c r="G3437" s="2" t="s">
        <v>6</v>
      </c>
      <c r="H3437" s="2" t="s">
        <v>2335</v>
      </c>
      <c r="I3437" s="10">
        <v>192.63</v>
      </c>
      <c r="J3437" s="2" t="s">
        <v>2336</v>
      </c>
      <c r="K3437" s="2" t="s">
        <v>2336</v>
      </c>
      <c r="L3437" s="2" t="s">
        <v>2336</v>
      </c>
      <c r="M3437" s="2" t="s">
        <v>2336</v>
      </c>
      <c r="N3437" s="2" t="s">
        <v>2332</v>
      </c>
    </row>
    <row r="3438" spans="1:14" ht="16.5" hidden="1" customHeight="1">
      <c r="A3438" s="2" t="s">
        <v>13</v>
      </c>
      <c r="B3438" s="10">
        <v>1162.7</v>
      </c>
      <c r="C3438" s="2" t="s">
        <v>12512</v>
      </c>
      <c r="D3438" s="2" t="s">
        <v>12</v>
      </c>
      <c r="E3438" s="9" t="s">
        <v>12513</v>
      </c>
      <c r="F3438" s="2" t="s">
        <v>2337</v>
      </c>
      <c r="G3438" s="2" t="s">
        <v>6</v>
      </c>
      <c r="H3438" s="2" t="s">
        <v>2335</v>
      </c>
      <c r="I3438" s="10">
        <v>1162.7</v>
      </c>
      <c r="J3438" s="2" t="s">
        <v>2336</v>
      </c>
      <c r="K3438" s="2" t="s">
        <v>2336</v>
      </c>
      <c r="L3438" s="2" t="s">
        <v>2336</v>
      </c>
      <c r="M3438" s="2" t="s">
        <v>2336</v>
      </c>
      <c r="N3438" s="2" t="s">
        <v>2332</v>
      </c>
    </row>
    <row r="3439" spans="1:14" ht="16.5" hidden="1" customHeight="1">
      <c r="A3439" s="2" t="s">
        <v>13</v>
      </c>
      <c r="B3439" s="10">
        <v>1004.68</v>
      </c>
      <c r="C3439" s="2" t="s">
        <v>12363</v>
      </c>
      <c r="D3439" s="2" t="s">
        <v>12</v>
      </c>
      <c r="E3439" s="9" t="s">
        <v>12514</v>
      </c>
      <c r="F3439" s="2" t="s">
        <v>2337</v>
      </c>
      <c r="G3439" s="2" t="s">
        <v>6</v>
      </c>
      <c r="H3439" s="2" t="s">
        <v>2335</v>
      </c>
      <c r="I3439" s="10">
        <v>1004.68</v>
      </c>
      <c r="J3439" s="2" t="s">
        <v>2336</v>
      </c>
      <c r="K3439" s="2" t="s">
        <v>2336</v>
      </c>
      <c r="L3439" s="2" t="s">
        <v>2336</v>
      </c>
      <c r="M3439" s="2" t="s">
        <v>2336</v>
      </c>
      <c r="N3439" s="2" t="s">
        <v>2332</v>
      </c>
    </row>
    <row r="3440" spans="1:14" ht="16.5" hidden="1" customHeight="1">
      <c r="A3440" s="2" t="s">
        <v>13</v>
      </c>
      <c r="B3440" s="10">
        <v>123.86</v>
      </c>
      <c r="C3440" s="2" t="s">
        <v>3136</v>
      </c>
      <c r="D3440" s="2" t="s">
        <v>12</v>
      </c>
      <c r="E3440" s="9" t="s">
        <v>12515</v>
      </c>
      <c r="F3440" s="2" t="s">
        <v>2337</v>
      </c>
      <c r="G3440" s="2" t="s">
        <v>6</v>
      </c>
      <c r="H3440" s="2" t="s">
        <v>2335</v>
      </c>
      <c r="I3440" s="10">
        <v>123.86</v>
      </c>
      <c r="J3440" s="2" t="s">
        <v>2336</v>
      </c>
      <c r="K3440" s="2" t="s">
        <v>2336</v>
      </c>
      <c r="L3440" s="2" t="s">
        <v>2336</v>
      </c>
      <c r="M3440" s="2" t="s">
        <v>2336</v>
      </c>
      <c r="N3440" s="2" t="s">
        <v>2332</v>
      </c>
    </row>
    <row r="3441" spans="1:14" ht="16.5" hidden="1" customHeight="1">
      <c r="A3441" s="2" t="s">
        <v>13</v>
      </c>
      <c r="B3441" s="10">
        <v>192.63</v>
      </c>
      <c r="C3441" s="2" t="s">
        <v>12516</v>
      </c>
      <c r="D3441" s="2" t="s">
        <v>12</v>
      </c>
      <c r="E3441" s="9" t="s">
        <v>12517</v>
      </c>
      <c r="F3441" s="2" t="s">
        <v>2337</v>
      </c>
      <c r="G3441" s="2" t="s">
        <v>6</v>
      </c>
      <c r="H3441" s="2" t="s">
        <v>2335</v>
      </c>
      <c r="I3441" s="10">
        <v>192.63</v>
      </c>
      <c r="J3441" s="2" t="s">
        <v>2336</v>
      </c>
      <c r="K3441" s="2" t="s">
        <v>2336</v>
      </c>
      <c r="L3441" s="2" t="s">
        <v>2336</v>
      </c>
      <c r="M3441" s="2" t="s">
        <v>2336</v>
      </c>
      <c r="N3441" s="2" t="s">
        <v>2332</v>
      </c>
    </row>
    <row r="3442" spans="1:14" ht="16.5" hidden="1" customHeight="1">
      <c r="A3442" s="2" t="s">
        <v>13</v>
      </c>
      <c r="B3442" s="10">
        <v>302.5</v>
      </c>
      <c r="C3442" s="2" t="s">
        <v>12518</v>
      </c>
      <c r="D3442" s="2" t="s">
        <v>11</v>
      </c>
      <c r="E3442" s="9" t="s">
        <v>12519</v>
      </c>
      <c r="F3442" s="2" t="s">
        <v>2337</v>
      </c>
      <c r="G3442" s="2" t="s">
        <v>6</v>
      </c>
      <c r="H3442" s="2" t="s">
        <v>2335</v>
      </c>
      <c r="I3442" s="10">
        <v>302.5</v>
      </c>
      <c r="J3442" s="2" t="s">
        <v>2336</v>
      </c>
      <c r="K3442" s="2" t="s">
        <v>2336</v>
      </c>
      <c r="L3442" s="2" t="s">
        <v>2336</v>
      </c>
      <c r="M3442" s="2" t="s">
        <v>2336</v>
      </c>
      <c r="N3442" s="2" t="s">
        <v>2332</v>
      </c>
    </row>
    <row r="3443" spans="1:14" ht="16.5" hidden="1" customHeight="1">
      <c r="A3443" s="2" t="s">
        <v>13</v>
      </c>
      <c r="B3443" s="4">
        <v>121</v>
      </c>
      <c r="C3443" s="2" t="s">
        <v>12520</v>
      </c>
      <c r="D3443" s="2" t="s">
        <v>11</v>
      </c>
      <c r="E3443" s="9" t="s">
        <v>12521</v>
      </c>
      <c r="F3443" s="2" t="s">
        <v>2337</v>
      </c>
      <c r="G3443" s="2" t="s">
        <v>6</v>
      </c>
      <c r="H3443" s="2" t="s">
        <v>2335</v>
      </c>
      <c r="I3443" s="4">
        <v>121</v>
      </c>
      <c r="J3443" s="2" t="s">
        <v>2336</v>
      </c>
      <c r="K3443" s="2" t="s">
        <v>2336</v>
      </c>
      <c r="L3443" s="2" t="s">
        <v>2336</v>
      </c>
      <c r="M3443" s="2" t="s">
        <v>2336</v>
      </c>
      <c r="N3443" s="2" t="s">
        <v>2332</v>
      </c>
    </row>
    <row r="3444" spans="1:14" ht="16.5" hidden="1" customHeight="1">
      <c r="A3444" s="2" t="s">
        <v>13</v>
      </c>
      <c r="B3444" s="10">
        <v>1331.24</v>
      </c>
      <c r="C3444" s="2" t="s">
        <v>12522</v>
      </c>
      <c r="D3444" s="2" t="s">
        <v>12</v>
      </c>
      <c r="E3444" s="9" t="s">
        <v>12523</v>
      </c>
      <c r="F3444" s="2" t="s">
        <v>2337</v>
      </c>
      <c r="G3444" s="2" t="s">
        <v>6</v>
      </c>
      <c r="H3444" s="2" t="s">
        <v>2335</v>
      </c>
      <c r="I3444" s="10">
        <v>1331.24</v>
      </c>
      <c r="J3444" s="2" t="s">
        <v>2336</v>
      </c>
      <c r="K3444" s="2" t="s">
        <v>2336</v>
      </c>
      <c r="L3444" s="2" t="s">
        <v>2336</v>
      </c>
      <c r="M3444" s="2" t="s">
        <v>2336</v>
      </c>
      <c r="N3444" s="2" t="s">
        <v>2332</v>
      </c>
    </row>
    <row r="3445" spans="1:14" ht="16.5" hidden="1" customHeight="1">
      <c r="A3445" s="2" t="s">
        <v>13</v>
      </c>
      <c r="B3445" s="10">
        <v>143.87</v>
      </c>
      <c r="C3445" s="2" t="s">
        <v>12524</v>
      </c>
      <c r="D3445" s="2" t="s">
        <v>12</v>
      </c>
      <c r="E3445" s="9" t="s">
        <v>12525</v>
      </c>
      <c r="F3445" s="2" t="s">
        <v>2337</v>
      </c>
      <c r="G3445" s="2" t="s">
        <v>6</v>
      </c>
      <c r="H3445" s="2" t="s">
        <v>2335</v>
      </c>
      <c r="I3445" s="10">
        <v>143.87</v>
      </c>
      <c r="J3445" s="2" t="s">
        <v>2336</v>
      </c>
      <c r="K3445" s="2" t="s">
        <v>2336</v>
      </c>
      <c r="L3445" s="2" t="s">
        <v>2336</v>
      </c>
      <c r="M3445" s="2" t="s">
        <v>2336</v>
      </c>
      <c r="N3445" s="2" t="s">
        <v>2332</v>
      </c>
    </row>
    <row r="3446" spans="1:14" ht="16.5" hidden="1" customHeight="1">
      <c r="A3446" s="2" t="s">
        <v>13</v>
      </c>
      <c r="B3446" s="10">
        <v>435.6</v>
      </c>
      <c r="C3446" s="2" t="s">
        <v>12526</v>
      </c>
      <c r="D3446" s="2" t="s">
        <v>12</v>
      </c>
      <c r="E3446" s="9" t="s">
        <v>12527</v>
      </c>
      <c r="F3446" s="2" t="s">
        <v>2337</v>
      </c>
      <c r="G3446" s="2" t="s">
        <v>6</v>
      </c>
      <c r="H3446" s="2" t="s">
        <v>2335</v>
      </c>
      <c r="I3446" s="10">
        <v>435.6</v>
      </c>
      <c r="J3446" s="2" t="s">
        <v>2336</v>
      </c>
      <c r="K3446" s="2" t="s">
        <v>2336</v>
      </c>
      <c r="L3446" s="2" t="s">
        <v>2336</v>
      </c>
      <c r="M3446" s="2" t="s">
        <v>2336</v>
      </c>
      <c r="N3446" s="2" t="s">
        <v>2332</v>
      </c>
    </row>
    <row r="3447" spans="1:14" ht="16.5" hidden="1" customHeight="1">
      <c r="A3447" s="2" t="s">
        <v>13</v>
      </c>
      <c r="B3447" s="10">
        <v>241.88</v>
      </c>
      <c r="C3447" s="2" t="s">
        <v>12528</v>
      </c>
      <c r="D3447" s="2" t="s">
        <v>12</v>
      </c>
      <c r="E3447" s="9" t="s">
        <v>12529</v>
      </c>
      <c r="F3447" s="2" t="s">
        <v>2337</v>
      </c>
      <c r="G3447" s="2" t="s">
        <v>6</v>
      </c>
      <c r="H3447" s="2" t="s">
        <v>2335</v>
      </c>
      <c r="I3447" s="10">
        <v>241.88</v>
      </c>
      <c r="J3447" s="2" t="s">
        <v>2336</v>
      </c>
      <c r="K3447" s="2" t="s">
        <v>2336</v>
      </c>
      <c r="L3447" s="2" t="s">
        <v>2336</v>
      </c>
      <c r="M3447" s="2" t="s">
        <v>2336</v>
      </c>
      <c r="N3447" s="2" t="s">
        <v>2332</v>
      </c>
    </row>
    <row r="3448" spans="1:14" ht="16.5" hidden="1" customHeight="1">
      <c r="A3448" s="2" t="s">
        <v>13</v>
      </c>
      <c r="B3448" s="10">
        <v>87.78</v>
      </c>
      <c r="C3448" s="2" t="s">
        <v>12530</v>
      </c>
      <c r="D3448" s="2" t="s">
        <v>11</v>
      </c>
      <c r="E3448" s="9" t="s">
        <v>12531</v>
      </c>
      <c r="F3448" s="2" t="s">
        <v>2337</v>
      </c>
      <c r="G3448" s="2" t="s">
        <v>6</v>
      </c>
      <c r="H3448" s="2" t="s">
        <v>2335</v>
      </c>
      <c r="I3448" s="10">
        <v>87.78</v>
      </c>
      <c r="J3448" s="2" t="s">
        <v>2336</v>
      </c>
      <c r="K3448" s="2" t="s">
        <v>2336</v>
      </c>
      <c r="L3448" s="2" t="s">
        <v>2336</v>
      </c>
      <c r="M3448" s="2" t="s">
        <v>2336</v>
      </c>
      <c r="N3448" s="2" t="s">
        <v>2332</v>
      </c>
    </row>
    <row r="3449" spans="1:14" ht="16.5" hidden="1" customHeight="1">
      <c r="A3449" s="2" t="s">
        <v>13</v>
      </c>
      <c r="B3449" s="10">
        <v>186.34</v>
      </c>
      <c r="C3449" s="2" t="s">
        <v>12422</v>
      </c>
      <c r="D3449" s="2" t="s">
        <v>12</v>
      </c>
      <c r="E3449" s="9" t="s">
        <v>12532</v>
      </c>
      <c r="F3449" s="2" t="s">
        <v>2337</v>
      </c>
      <c r="G3449" s="2" t="s">
        <v>6</v>
      </c>
      <c r="H3449" s="2" t="s">
        <v>2335</v>
      </c>
      <c r="I3449" s="10">
        <v>186.34</v>
      </c>
      <c r="J3449" s="2" t="s">
        <v>2336</v>
      </c>
      <c r="K3449" s="2" t="s">
        <v>2336</v>
      </c>
      <c r="L3449" s="2" t="s">
        <v>2336</v>
      </c>
      <c r="M3449" s="2" t="s">
        <v>2336</v>
      </c>
      <c r="N3449" s="2" t="s">
        <v>2332</v>
      </c>
    </row>
    <row r="3450" spans="1:14" ht="16.5" hidden="1" customHeight="1">
      <c r="A3450" s="2" t="s">
        <v>13</v>
      </c>
      <c r="B3450" s="10">
        <v>208.12</v>
      </c>
      <c r="C3450" s="2" t="s">
        <v>11899</v>
      </c>
      <c r="D3450" s="2" t="s">
        <v>12</v>
      </c>
      <c r="E3450" s="9" t="s">
        <v>12533</v>
      </c>
      <c r="F3450" s="2" t="s">
        <v>2337</v>
      </c>
      <c r="G3450" s="2" t="s">
        <v>6</v>
      </c>
      <c r="H3450" s="2" t="s">
        <v>2335</v>
      </c>
      <c r="I3450" s="10">
        <v>208.12</v>
      </c>
      <c r="J3450" s="2" t="s">
        <v>2336</v>
      </c>
      <c r="K3450" s="2" t="s">
        <v>2336</v>
      </c>
      <c r="L3450" s="2" t="s">
        <v>2336</v>
      </c>
      <c r="M3450" s="2" t="s">
        <v>2336</v>
      </c>
      <c r="N3450" s="2" t="s">
        <v>2332</v>
      </c>
    </row>
    <row r="3451" spans="1:14" ht="16.5" hidden="1" customHeight="1">
      <c r="A3451" s="2" t="s">
        <v>13</v>
      </c>
      <c r="B3451" s="10">
        <v>60.5</v>
      </c>
      <c r="C3451" s="2" t="s">
        <v>2377</v>
      </c>
      <c r="D3451" s="2" t="s">
        <v>12</v>
      </c>
      <c r="E3451" s="9" t="s">
        <v>12534</v>
      </c>
      <c r="F3451" s="2" t="s">
        <v>2337</v>
      </c>
      <c r="G3451" s="2" t="s">
        <v>6</v>
      </c>
      <c r="H3451" s="2" t="s">
        <v>2335</v>
      </c>
      <c r="I3451" s="10">
        <v>60.5</v>
      </c>
      <c r="J3451" s="2" t="s">
        <v>2336</v>
      </c>
      <c r="K3451" s="2" t="s">
        <v>2336</v>
      </c>
      <c r="L3451" s="2" t="s">
        <v>2336</v>
      </c>
      <c r="M3451" s="2" t="s">
        <v>2336</v>
      </c>
      <c r="N3451" s="2" t="s">
        <v>2332</v>
      </c>
    </row>
    <row r="3452" spans="1:14" ht="16.5" hidden="1" customHeight="1">
      <c r="A3452" s="2" t="s">
        <v>13</v>
      </c>
      <c r="B3452" s="10">
        <v>432.58</v>
      </c>
      <c r="C3452" s="2" t="s">
        <v>2676</v>
      </c>
      <c r="D3452" s="2" t="s">
        <v>12</v>
      </c>
      <c r="E3452" s="9" t="s">
        <v>12535</v>
      </c>
      <c r="F3452" s="2" t="s">
        <v>2337</v>
      </c>
      <c r="G3452" s="2" t="s">
        <v>6</v>
      </c>
      <c r="H3452" s="2" t="s">
        <v>2335</v>
      </c>
      <c r="I3452" s="10">
        <v>432.58</v>
      </c>
      <c r="J3452" s="2" t="s">
        <v>2336</v>
      </c>
      <c r="K3452" s="2" t="s">
        <v>2336</v>
      </c>
      <c r="L3452" s="2" t="s">
        <v>2336</v>
      </c>
      <c r="M3452" s="2" t="s">
        <v>2336</v>
      </c>
      <c r="N3452" s="2" t="s">
        <v>2332</v>
      </c>
    </row>
    <row r="3453" spans="1:14" ht="16.5" hidden="1" customHeight="1">
      <c r="A3453" s="2" t="s">
        <v>13</v>
      </c>
      <c r="B3453" s="10">
        <v>323.07</v>
      </c>
      <c r="C3453" s="2" t="s">
        <v>12536</v>
      </c>
      <c r="D3453" s="2" t="s">
        <v>12</v>
      </c>
      <c r="E3453" s="9" t="s">
        <v>12537</v>
      </c>
      <c r="F3453" s="2" t="s">
        <v>2337</v>
      </c>
      <c r="G3453" s="2" t="s">
        <v>6</v>
      </c>
      <c r="H3453" s="2" t="s">
        <v>2335</v>
      </c>
      <c r="I3453" s="10">
        <v>323.07</v>
      </c>
      <c r="J3453" s="2" t="s">
        <v>2336</v>
      </c>
      <c r="K3453" s="2" t="s">
        <v>2336</v>
      </c>
      <c r="L3453" s="2" t="s">
        <v>2336</v>
      </c>
      <c r="M3453" s="2" t="s">
        <v>2336</v>
      </c>
      <c r="N3453" s="2" t="s">
        <v>2332</v>
      </c>
    </row>
    <row r="3454" spans="1:14" ht="16.5" hidden="1" customHeight="1">
      <c r="A3454" s="2" t="s">
        <v>13</v>
      </c>
      <c r="B3454" s="10">
        <v>192.63</v>
      </c>
      <c r="C3454" s="2" t="s">
        <v>12538</v>
      </c>
      <c r="D3454" s="2" t="s">
        <v>12</v>
      </c>
      <c r="E3454" s="9" t="s">
        <v>12539</v>
      </c>
      <c r="F3454" s="2" t="s">
        <v>2337</v>
      </c>
      <c r="G3454" s="2" t="s">
        <v>6</v>
      </c>
      <c r="H3454" s="2" t="s">
        <v>2335</v>
      </c>
      <c r="I3454" s="10">
        <v>192.63</v>
      </c>
      <c r="J3454" s="2" t="s">
        <v>2336</v>
      </c>
      <c r="K3454" s="2" t="s">
        <v>2336</v>
      </c>
      <c r="L3454" s="2" t="s">
        <v>2336</v>
      </c>
      <c r="M3454" s="2" t="s">
        <v>2336</v>
      </c>
      <c r="N3454" s="2" t="s">
        <v>2332</v>
      </c>
    </row>
    <row r="3455" spans="1:14" ht="16.5" hidden="1" customHeight="1">
      <c r="A3455" s="2" t="s">
        <v>13</v>
      </c>
      <c r="B3455" s="10">
        <v>299.5</v>
      </c>
      <c r="C3455" s="2" t="s">
        <v>11905</v>
      </c>
      <c r="D3455" s="2" t="s">
        <v>12</v>
      </c>
      <c r="E3455" s="9" t="s">
        <v>12540</v>
      </c>
      <c r="F3455" s="2" t="s">
        <v>2337</v>
      </c>
      <c r="G3455" s="2" t="s">
        <v>6</v>
      </c>
      <c r="H3455" s="2" t="s">
        <v>2335</v>
      </c>
      <c r="I3455" s="10">
        <v>299.5</v>
      </c>
      <c r="J3455" s="2" t="s">
        <v>2336</v>
      </c>
      <c r="K3455" s="2" t="s">
        <v>2336</v>
      </c>
      <c r="L3455" s="2" t="s">
        <v>2336</v>
      </c>
      <c r="M3455" s="2" t="s">
        <v>2336</v>
      </c>
      <c r="N3455" s="2" t="s">
        <v>2332</v>
      </c>
    </row>
    <row r="3456" spans="1:14" ht="16.5" hidden="1" customHeight="1">
      <c r="A3456" s="2" t="s">
        <v>13</v>
      </c>
      <c r="B3456" s="10">
        <v>202.07</v>
      </c>
      <c r="C3456" s="2" t="s">
        <v>12541</v>
      </c>
      <c r="D3456" s="2" t="s">
        <v>12</v>
      </c>
      <c r="E3456" s="9" t="s">
        <v>12542</v>
      </c>
      <c r="F3456" s="2" t="s">
        <v>2337</v>
      </c>
      <c r="G3456" s="2" t="s">
        <v>6</v>
      </c>
      <c r="H3456" s="2" t="s">
        <v>2335</v>
      </c>
      <c r="I3456" s="10">
        <v>202.07</v>
      </c>
      <c r="J3456" s="2" t="s">
        <v>2336</v>
      </c>
      <c r="K3456" s="2" t="s">
        <v>2336</v>
      </c>
      <c r="L3456" s="2" t="s">
        <v>2336</v>
      </c>
      <c r="M3456" s="2" t="s">
        <v>2336</v>
      </c>
      <c r="N3456" s="2" t="s">
        <v>2332</v>
      </c>
    </row>
    <row r="3457" spans="1:14" ht="16.5" hidden="1" customHeight="1">
      <c r="A3457" s="2" t="s">
        <v>13</v>
      </c>
      <c r="B3457" s="10">
        <v>538.1</v>
      </c>
      <c r="C3457" s="2" t="s">
        <v>12543</v>
      </c>
      <c r="D3457" s="2" t="s">
        <v>12</v>
      </c>
      <c r="E3457" s="9" t="s">
        <v>12544</v>
      </c>
      <c r="F3457" s="2" t="s">
        <v>2337</v>
      </c>
      <c r="G3457" s="2" t="s">
        <v>6</v>
      </c>
      <c r="H3457" s="2" t="s">
        <v>2335</v>
      </c>
      <c r="I3457" s="10">
        <v>538.1</v>
      </c>
      <c r="J3457" s="2" t="s">
        <v>2336</v>
      </c>
      <c r="K3457" s="2" t="s">
        <v>2336</v>
      </c>
      <c r="L3457" s="2" t="s">
        <v>2336</v>
      </c>
      <c r="M3457" s="2" t="s">
        <v>2336</v>
      </c>
      <c r="N3457" s="2" t="s">
        <v>2332</v>
      </c>
    </row>
    <row r="3458" spans="1:14" ht="16.5" hidden="1" customHeight="1">
      <c r="A3458" s="2" t="s">
        <v>13</v>
      </c>
      <c r="B3458" s="10">
        <v>60.5</v>
      </c>
      <c r="C3458" s="2" t="s">
        <v>12545</v>
      </c>
      <c r="D3458" s="2" t="s">
        <v>11</v>
      </c>
      <c r="E3458" s="9" t="s">
        <v>12546</v>
      </c>
      <c r="F3458" s="2" t="s">
        <v>2337</v>
      </c>
      <c r="G3458" s="2" t="s">
        <v>6</v>
      </c>
      <c r="H3458" s="2" t="s">
        <v>2335</v>
      </c>
      <c r="I3458" s="10">
        <v>60.5</v>
      </c>
      <c r="J3458" s="2" t="s">
        <v>2336</v>
      </c>
      <c r="K3458" s="2" t="s">
        <v>2336</v>
      </c>
      <c r="L3458" s="2" t="s">
        <v>2336</v>
      </c>
      <c r="M3458" s="2" t="s">
        <v>2336</v>
      </c>
      <c r="N3458" s="2" t="s">
        <v>2332</v>
      </c>
    </row>
    <row r="3459" spans="1:14" ht="16.5" hidden="1" customHeight="1">
      <c r="A3459" s="2" t="s">
        <v>13</v>
      </c>
      <c r="B3459" s="10">
        <v>217.8</v>
      </c>
      <c r="C3459" s="2" t="s">
        <v>12547</v>
      </c>
      <c r="D3459" s="2" t="s">
        <v>12</v>
      </c>
      <c r="E3459" s="9" t="s">
        <v>12548</v>
      </c>
      <c r="F3459" s="2" t="s">
        <v>2337</v>
      </c>
      <c r="G3459" s="2" t="s">
        <v>6</v>
      </c>
      <c r="H3459" s="2" t="s">
        <v>2335</v>
      </c>
      <c r="I3459" s="10">
        <v>217.8</v>
      </c>
      <c r="J3459" s="2" t="s">
        <v>2336</v>
      </c>
      <c r="K3459" s="2" t="s">
        <v>2336</v>
      </c>
      <c r="L3459" s="2" t="s">
        <v>2336</v>
      </c>
      <c r="M3459" s="2" t="s">
        <v>2336</v>
      </c>
      <c r="N3459" s="2" t="s">
        <v>2332</v>
      </c>
    </row>
    <row r="3460" spans="1:14" ht="16.5" hidden="1" customHeight="1">
      <c r="A3460" s="2" t="s">
        <v>13</v>
      </c>
      <c r="B3460" s="10">
        <v>432.58</v>
      </c>
      <c r="C3460" s="2" t="s">
        <v>2676</v>
      </c>
      <c r="D3460" s="2" t="s">
        <v>12</v>
      </c>
      <c r="E3460" s="9" t="s">
        <v>12549</v>
      </c>
      <c r="F3460" s="2" t="s">
        <v>2337</v>
      </c>
      <c r="G3460" s="2" t="s">
        <v>6</v>
      </c>
      <c r="H3460" s="2" t="s">
        <v>2335</v>
      </c>
      <c r="I3460" s="10">
        <v>432.58</v>
      </c>
      <c r="J3460" s="2" t="s">
        <v>2336</v>
      </c>
      <c r="K3460" s="2" t="s">
        <v>2336</v>
      </c>
      <c r="L3460" s="2" t="s">
        <v>2336</v>
      </c>
      <c r="M3460" s="2" t="s">
        <v>2336</v>
      </c>
      <c r="N3460" s="2" t="s">
        <v>2332</v>
      </c>
    </row>
    <row r="3461" spans="1:14" ht="16.5" hidden="1" customHeight="1">
      <c r="A3461" s="2" t="s">
        <v>13</v>
      </c>
      <c r="B3461" s="10">
        <v>192.63</v>
      </c>
      <c r="C3461" s="2" t="s">
        <v>12550</v>
      </c>
      <c r="D3461" s="2" t="s">
        <v>12</v>
      </c>
      <c r="E3461" s="9" t="s">
        <v>12551</v>
      </c>
      <c r="F3461" s="2" t="s">
        <v>2337</v>
      </c>
      <c r="G3461" s="2" t="s">
        <v>6</v>
      </c>
      <c r="H3461" s="2" t="s">
        <v>2335</v>
      </c>
      <c r="I3461" s="10">
        <v>192.63</v>
      </c>
      <c r="J3461" s="2" t="s">
        <v>2336</v>
      </c>
      <c r="K3461" s="2" t="s">
        <v>2336</v>
      </c>
      <c r="L3461" s="2" t="s">
        <v>2336</v>
      </c>
      <c r="M3461" s="2" t="s">
        <v>2336</v>
      </c>
      <c r="N3461" s="2" t="s">
        <v>2332</v>
      </c>
    </row>
    <row r="3462" spans="1:14" ht="16.5" hidden="1" customHeight="1">
      <c r="A3462" s="2" t="s">
        <v>13</v>
      </c>
      <c r="B3462" s="10">
        <v>2643.74</v>
      </c>
      <c r="C3462" s="2" t="s">
        <v>12552</v>
      </c>
      <c r="D3462" s="2" t="s">
        <v>12</v>
      </c>
      <c r="E3462" s="9" t="s">
        <v>12553</v>
      </c>
      <c r="F3462" s="2" t="s">
        <v>2337</v>
      </c>
      <c r="G3462" s="2" t="s">
        <v>6</v>
      </c>
      <c r="H3462" s="2" t="s">
        <v>2335</v>
      </c>
      <c r="I3462" s="10">
        <v>2643.74</v>
      </c>
      <c r="J3462" s="2" t="s">
        <v>2336</v>
      </c>
      <c r="K3462" s="2" t="s">
        <v>2336</v>
      </c>
      <c r="L3462" s="2" t="s">
        <v>2336</v>
      </c>
      <c r="M3462" s="2" t="s">
        <v>2336</v>
      </c>
      <c r="N3462" s="2" t="s">
        <v>2332</v>
      </c>
    </row>
    <row r="3463" spans="1:14" ht="16.5" hidden="1" customHeight="1">
      <c r="A3463" s="2" t="s">
        <v>13</v>
      </c>
      <c r="B3463" s="10">
        <v>72.599999999999994</v>
      </c>
      <c r="C3463" s="2" t="s">
        <v>2576</v>
      </c>
      <c r="D3463" s="2" t="s">
        <v>12</v>
      </c>
      <c r="E3463" s="9" t="s">
        <v>12554</v>
      </c>
      <c r="F3463" s="2" t="s">
        <v>2337</v>
      </c>
      <c r="G3463" s="2" t="s">
        <v>6</v>
      </c>
      <c r="H3463" s="2" t="s">
        <v>2335</v>
      </c>
      <c r="I3463" s="10">
        <v>72.599999999999994</v>
      </c>
      <c r="J3463" s="2" t="s">
        <v>2336</v>
      </c>
      <c r="K3463" s="2" t="s">
        <v>2336</v>
      </c>
      <c r="L3463" s="2" t="s">
        <v>2336</v>
      </c>
      <c r="M3463" s="2" t="s">
        <v>2336</v>
      </c>
      <c r="N3463" s="2" t="s">
        <v>2332</v>
      </c>
    </row>
    <row r="3464" spans="1:14" ht="16.5" hidden="1" customHeight="1">
      <c r="A3464" s="2" t="s">
        <v>13</v>
      </c>
      <c r="B3464" s="10">
        <v>127.05</v>
      </c>
      <c r="C3464" s="2" t="s">
        <v>2481</v>
      </c>
      <c r="D3464" s="2" t="s">
        <v>12</v>
      </c>
      <c r="E3464" s="9" t="s">
        <v>12555</v>
      </c>
      <c r="F3464" s="2" t="s">
        <v>2337</v>
      </c>
      <c r="G3464" s="2" t="s">
        <v>6</v>
      </c>
      <c r="H3464" s="2" t="s">
        <v>2335</v>
      </c>
      <c r="I3464" s="10">
        <v>127.05</v>
      </c>
      <c r="J3464" s="2" t="s">
        <v>2336</v>
      </c>
      <c r="K3464" s="2" t="s">
        <v>2336</v>
      </c>
      <c r="L3464" s="2" t="s">
        <v>2336</v>
      </c>
      <c r="M3464" s="2" t="s">
        <v>2336</v>
      </c>
      <c r="N3464" s="2" t="s">
        <v>2332</v>
      </c>
    </row>
    <row r="3465" spans="1:14" ht="16.5" hidden="1" customHeight="1">
      <c r="A3465" s="2" t="s">
        <v>13</v>
      </c>
      <c r="B3465" s="10">
        <v>120.88</v>
      </c>
      <c r="C3465" s="2" t="s">
        <v>12556</v>
      </c>
      <c r="D3465" s="2" t="s">
        <v>12</v>
      </c>
      <c r="E3465" s="9" t="s">
        <v>12557</v>
      </c>
      <c r="F3465" s="2" t="s">
        <v>2337</v>
      </c>
      <c r="G3465" s="2" t="s">
        <v>6</v>
      </c>
      <c r="H3465" s="2" t="s">
        <v>2335</v>
      </c>
      <c r="I3465" s="10">
        <v>120.88</v>
      </c>
      <c r="J3465" s="2" t="s">
        <v>2336</v>
      </c>
      <c r="K3465" s="2" t="s">
        <v>2336</v>
      </c>
      <c r="L3465" s="2" t="s">
        <v>2336</v>
      </c>
      <c r="M3465" s="2" t="s">
        <v>2336</v>
      </c>
      <c r="N3465" s="2" t="s">
        <v>2332</v>
      </c>
    </row>
    <row r="3466" spans="1:14" ht="16.5" hidden="1" customHeight="1">
      <c r="A3466" s="2" t="s">
        <v>13</v>
      </c>
      <c r="B3466" s="10">
        <v>208.49</v>
      </c>
      <c r="C3466" s="2" t="s">
        <v>12558</v>
      </c>
      <c r="D3466" s="2" t="s">
        <v>11</v>
      </c>
      <c r="E3466" s="9" t="s">
        <v>12559</v>
      </c>
      <c r="F3466" s="2" t="s">
        <v>2337</v>
      </c>
      <c r="G3466" s="2" t="s">
        <v>6</v>
      </c>
      <c r="H3466" s="2" t="s">
        <v>2335</v>
      </c>
      <c r="I3466" s="10">
        <v>208.49</v>
      </c>
      <c r="J3466" s="2" t="s">
        <v>2336</v>
      </c>
      <c r="K3466" s="2" t="s">
        <v>2336</v>
      </c>
      <c r="L3466" s="2" t="s">
        <v>2336</v>
      </c>
      <c r="M3466" s="2" t="s">
        <v>2336</v>
      </c>
      <c r="N3466" s="2" t="s">
        <v>2332</v>
      </c>
    </row>
    <row r="3467" spans="1:14" ht="16.5" hidden="1" customHeight="1">
      <c r="A3467" s="2" t="s">
        <v>13</v>
      </c>
      <c r="B3467" s="10">
        <v>61.6</v>
      </c>
      <c r="C3467" s="2" t="s">
        <v>12560</v>
      </c>
      <c r="D3467" s="2" t="s">
        <v>11</v>
      </c>
      <c r="E3467" s="9" t="s">
        <v>12561</v>
      </c>
      <c r="F3467" s="2" t="s">
        <v>2337</v>
      </c>
      <c r="G3467" s="2" t="s">
        <v>6</v>
      </c>
      <c r="H3467" s="2" t="s">
        <v>2335</v>
      </c>
      <c r="I3467" s="10">
        <v>61.6</v>
      </c>
      <c r="J3467" s="2" t="s">
        <v>2336</v>
      </c>
      <c r="K3467" s="2" t="s">
        <v>2336</v>
      </c>
      <c r="L3467" s="2" t="s">
        <v>2336</v>
      </c>
      <c r="M3467" s="2" t="s">
        <v>2336</v>
      </c>
      <c r="N3467" s="2" t="s">
        <v>2332</v>
      </c>
    </row>
    <row r="3468" spans="1:14" ht="16.5" hidden="1" customHeight="1">
      <c r="A3468" s="2" t="s">
        <v>13</v>
      </c>
      <c r="B3468" s="10">
        <v>192.63</v>
      </c>
      <c r="C3468" s="2" t="s">
        <v>12562</v>
      </c>
      <c r="D3468" s="2" t="s">
        <v>12</v>
      </c>
      <c r="E3468" s="9" t="s">
        <v>12563</v>
      </c>
      <c r="F3468" s="2" t="s">
        <v>2337</v>
      </c>
      <c r="G3468" s="2" t="s">
        <v>6</v>
      </c>
      <c r="H3468" s="2" t="s">
        <v>2335</v>
      </c>
      <c r="I3468" s="10">
        <v>192.63</v>
      </c>
      <c r="J3468" s="2" t="s">
        <v>2336</v>
      </c>
      <c r="K3468" s="2" t="s">
        <v>2336</v>
      </c>
      <c r="L3468" s="2" t="s">
        <v>2336</v>
      </c>
      <c r="M3468" s="2" t="s">
        <v>2336</v>
      </c>
      <c r="N3468" s="2" t="s">
        <v>2332</v>
      </c>
    </row>
    <row r="3469" spans="1:14" ht="16.5" hidden="1" customHeight="1">
      <c r="A3469" s="2" t="s">
        <v>13</v>
      </c>
      <c r="B3469" s="10">
        <v>184.84</v>
      </c>
      <c r="C3469" s="2" t="s">
        <v>12564</v>
      </c>
      <c r="D3469" s="2" t="s">
        <v>11</v>
      </c>
      <c r="E3469" s="9" t="s">
        <v>12565</v>
      </c>
      <c r="F3469" s="2" t="s">
        <v>2337</v>
      </c>
      <c r="G3469" s="2" t="s">
        <v>6</v>
      </c>
      <c r="H3469" s="2" t="s">
        <v>2335</v>
      </c>
      <c r="I3469" s="10">
        <v>184.84</v>
      </c>
      <c r="J3469" s="2" t="s">
        <v>2336</v>
      </c>
      <c r="K3469" s="2" t="s">
        <v>2336</v>
      </c>
      <c r="L3469" s="2" t="s">
        <v>2336</v>
      </c>
      <c r="M3469" s="2" t="s">
        <v>2336</v>
      </c>
      <c r="N3469" s="2" t="s">
        <v>2332</v>
      </c>
    </row>
    <row r="3470" spans="1:14" ht="16.5" hidden="1" customHeight="1">
      <c r="A3470" s="2" t="s">
        <v>13</v>
      </c>
      <c r="B3470" s="10">
        <v>29.65</v>
      </c>
      <c r="C3470" s="2" t="s">
        <v>12566</v>
      </c>
      <c r="D3470" s="2" t="s">
        <v>12</v>
      </c>
      <c r="E3470" s="9" t="s">
        <v>12567</v>
      </c>
      <c r="F3470" s="2" t="s">
        <v>2337</v>
      </c>
      <c r="G3470" s="2" t="s">
        <v>6</v>
      </c>
      <c r="H3470" s="2" t="s">
        <v>2335</v>
      </c>
      <c r="I3470" s="10">
        <v>29.65</v>
      </c>
      <c r="J3470" s="2" t="s">
        <v>2336</v>
      </c>
      <c r="K3470" s="2" t="s">
        <v>2336</v>
      </c>
      <c r="L3470" s="2" t="s">
        <v>2336</v>
      </c>
      <c r="M3470" s="2" t="s">
        <v>2336</v>
      </c>
      <c r="N3470" s="2" t="s">
        <v>2332</v>
      </c>
    </row>
    <row r="3471" spans="1:14" ht="16.5" hidden="1" customHeight="1">
      <c r="A3471" s="2" t="s">
        <v>13</v>
      </c>
      <c r="B3471" s="10">
        <v>197.31</v>
      </c>
      <c r="C3471" s="2" t="s">
        <v>12568</v>
      </c>
      <c r="D3471" s="2" t="s">
        <v>12</v>
      </c>
      <c r="E3471" s="9" t="s">
        <v>12569</v>
      </c>
      <c r="F3471" s="2" t="s">
        <v>2337</v>
      </c>
      <c r="G3471" s="2" t="s">
        <v>6</v>
      </c>
      <c r="H3471" s="2" t="s">
        <v>2335</v>
      </c>
      <c r="I3471" s="10">
        <v>197.31</v>
      </c>
      <c r="J3471" s="2" t="s">
        <v>2336</v>
      </c>
      <c r="K3471" s="2" t="s">
        <v>2336</v>
      </c>
      <c r="L3471" s="2" t="s">
        <v>2336</v>
      </c>
      <c r="M3471" s="2" t="s">
        <v>2336</v>
      </c>
      <c r="N3471" s="2" t="s">
        <v>2332</v>
      </c>
    </row>
    <row r="3472" spans="1:14" ht="16.5" hidden="1" customHeight="1">
      <c r="A3472" s="2" t="s">
        <v>13</v>
      </c>
      <c r="B3472" s="4">
        <v>599</v>
      </c>
      <c r="C3472" s="2" t="s">
        <v>12570</v>
      </c>
      <c r="D3472" s="2" t="s">
        <v>12</v>
      </c>
      <c r="E3472" s="9" t="s">
        <v>12571</v>
      </c>
      <c r="F3472" s="2" t="s">
        <v>2337</v>
      </c>
      <c r="G3472" s="2" t="s">
        <v>6</v>
      </c>
      <c r="H3472" s="2" t="s">
        <v>2335</v>
      </c>
      <c r="I3472" s="4">
        <v>599</v>
      </c>
      <c r="J3472" s="2" t="s">
        <v>2336</v>
      </c>
      <c r="K3472" s="2" t="s">
        <v>2336</v>
      </c>
      <c r="L3472" s="2" t="s">
        <v>2336</v>
      </c>
      <c r="M3472" s="2" t="s">
        <v>2336</v>
      </c>
      <c r="N3472" s="2" t="s">
        <v>2332</v>
      </c>
    </row>
    <row r="3473" spans="1:14" ht="16.5" hidden="1" customHeight="1">
      <c r="A3473" s="2" t="s">
        <v>13</v>
      </c>
      <c r="B3473" s="10">
        <v>320.64999999999998</v>
      </c>
      <c r="C3473" s="2" t="s">
        <v>12572</v>
      </c>
      <c r="D3473" s="2" t="s">
        <v>12</v>
      </c>
      <c r="E3473" s="9" t="s">
        <v>12573</v>
      </c>
      <c r="F3473" s="2" t="s">
        <v>2337</v>
      </c>
      <c r="G3473" s="2" t="s">
        <v>6</v>
      </c>
      <c r="H3473" s="2" t="s">
        <v>2335</v>
      </c>
      <c r="I3473" s="10">
        <v>320.64999999999998</v>
      </c>
      <c r="J3473" s="2" t="s">
        <v>2336</v>
      </c>
      <c r="K3473" s="2" t="s">
        <v>2336</v>
      </c>
      <c r="L3473" s="2" t="s">
        <v>2336</v>
      </c>
      <c r="M3473" s="2" t="s">
        <v>2336</v>
      </c>
      <c r="N3473" s="2" t="s">
        <v>2332</v>
      </c>
    </row>
    <row r="3474" spans="1:14" ht="16.5" hidden="1" customHeight="1">
      <c r="A3474" s="2" t="s">
        <v>13</v>
      </c>
      <c r="B3474" s="10">
        <v>60.5</v>
      </c>
      <c r="C3474" s="2" t="s">
        <v>12574</v>
      </c>
      <c r="D3474" s="2" t="s">
        <v>11</v>
      </c>
      <c r="E3474" s="9" t="s">
        <v>12575</v>
      </c>
      <c r="F3474" s="2" t="s">
        <v>2337</v>
      </c>
      <c r="G3474" s="2" t="s">
        <v>6</v>
      </c>
      <c r="H3474" s="2" t="s">
        <v>2335</v>
      </c>
      <c r="I3474" s="10">
        <v>60.5</v>
      </c>
      <c r="J3474" s="2" t="s">
        <v>2336</v>
      </c>
      <c r="K3474" s="2" t="s">
        <v>2336</v>
      </c>
      <c r="L3474" s="2" t="s">
        <v>2336</v>
      </c>
      <c r="M3474" s="2" t="s">
        <v>2336</v>
      </c>
      <c r="N3474" s="2" t="s">
        <v>2332</v>
      </c>
    </row>
    <row r="3475" spans="1:14" ht="16.5" hidden="1" customHeight="1">
      <c r="A3475" s="2" t="s">
        <v>13</v>
      </c>
      <c r="B3475" s="10">
        <v>744.57</v>
      </c>
      <c r="C3475" s="2" t="s">
        <v>12576</v>
      </c>
      <c r="D3475" s="2" t="s">
        <v>12</v>
      </c>
      <c r="E3475" s="9" t="s">
        <v>12577</v>
      </c>
      <c r="F3475" s="2" t="s">
        <v>2337</v>
      </c>
      <c r="G3475" s="2" t="s">
        <v>6</v>
      </c>
      <c r="H3475" s="2" t="s">
        <v>2335</v>
      </c>
      <c r="I3475" s="10">
        <v>744.57</v>
      </c>
      <c r="J3475" s="2" t="s">
        <v>2336</v>
      </c>
      <c r="K3475" s="2" t="s">
        <v>2336</v>
      </c>
      <c r="L3475" s="2" t="s">
        <v>2336</v>
      </c>
      <c r="M3475" s="2" t="s">
        <v>2336</v>
      </c>
      <c r="N3475" s="2" t="s">
        <v>2332</v>
      </c>
    </row>
    <row r="3476" spans="1:14" ht="16.5" hidden="1" customHeight="1">
      <c r="A3476" s="2" t="s">
        <v>13</v>
      </c>
      <c r="B3476" s="10">
        <v>195.05</v>
      </c>
      <c r="C3476" s="2" t="s">
        <v>12578</v>
      </c>
      <c r="D3476" s="2" t="s">
        <v>12</v>
      </c>
      <c r="E3476" s="9" t="s">
        <v>12579</v>
      </c>
      <c r="F3476" s="2" t="s">
        <v>2337</v>
      </c>
      <c r="G3476" s="2" t="s">
        <v>6</v>
      </c>
      <c r="H3476" s="2" t="s">
        <v>2335</v>
      </c>
      <c r="I3476" s="10">
        <v>195.05</v>
      </c>
      <c r="J3476" s="2" t="s">
        <v>2336</v>
      </c>
      <c r="K3476" s="2" t="s">
        <v>2336</v>
      </c>
      <c r="L3476" s="2" t="s">
        <v>2336</v>
      </c>
      <c r="M3476" s="2" t="s">
        <v>2336</v>
      </c>
      <c r="N3476" s="2" t="s">
        <v>2332</v>
      </c>
    </row>
    <row r="3477" spans="1:14" ht="16.5" hidden="1" customHeight="1">
      <c r="A3477" s="2" t="s">
        <v>13</v>
      </c>
      <c r="B3477" s="10">
        <v>1303.17</v>
      </c>
      <c r="C3477" s="2" t="s">
        <v>12580</v>
      </c>
      <c r="D3477" s="2" t="s">
        <v>12</v>
      </c>
      <c r="E3477" s="9" t="s">
        <v>12581</v>
      </c>
      <c r="F3477" s="2" t="s">
        <v>2337</v>
      </c>
      <c r="G3477" s="2" t="s">
        <v>6</v>
      </c>
      <c r="H3477" s="2" t="s">
        <v>2335</v>
      </c>
      <c r="I3477" s="10">
        <v>1303.17</v>
      </c>
      <c r="J3477" s="2" t="s">
        <v>2336</v>
      </c>
      <c r="K3477" s="2" t="s">
        <v>2336</v>
      </c>
      <c r="L3477" s="2" t="s">
        <v>2336</v>
      </c>
      <c r="M3477" s="2" t="s">
        <v>2336</v>
      </c>
      <c r="N3477" s="2" t="s">
        <v>2332</v>
      </c>
    </row>
    <row r="3478" spans="1:14" ht="16.5" hidden="1" customHeight="1">
      <c r="A3478" s="2" t="s">
        <v>13</v>
      </c>
      <c r="B3478" s="10">
        <v>188.2</v>
      </c>
      <c r="C3478" s="2" t="s">
        <v>12582</v>
      </c>
      <c r="D3478" s="2" t="s">
        <v>11</v>
      </c>
      <c r="E3478" s="9" t="s">
        <v>12583</v>
      </c>
      <c r="F3478" s="2" t="s">
        <v>2337</v>
      </c>
      <c r="G3478" s="2" t="s">
        <v>6</v>
      </c>
      <c r="H3478" s="2" t="s">
        <v>2335</v>
      </c>
      <c r="I3478" s="10">
        <v>188.2</v>
      </c>
      <c r="J3478" s="2" t="s">
        <v>2336</v>
      </c>
      <c r="K3478" s="2" t="s">
        <v>2336</v>
      </c>
      <c r="L3478" s="2" t="s">
        <v>2336</v>
      </c>
      <c r="M3478" s="2" t="s">
        <v>2336</v>
      </c>
      <c r="N3478" s="2" t="s">
        <v>2332</v>
      </c>
    </row>
    <row r="3479" spans="1:14" ht="16.5" hidden="1" customHeight="1">
      <c r="A3479" s="2" t="s">
        <v>13</v>
      </c>
      <c r="B3479" s="10">
        <v>60.5</v>
      </c>
      <c r="C3479" s="2" t="s">
        <v>2377</v>
      </c>
      <c r="D3479" s="2" t="s">
        <v>12</v>
      </c>
      <c r="E3479" s="9" t="s">
        <v>12584</v>
      </c>
      <c r="F3479" s="2" t="s">
        <v>2337</v>
      </c>
      <c r="G3479" s="2" t="s">
        <v>6</v>
      </c>
      <c r="H3479" s="2" t="s">
        <v>2335</v>
      </c>
      <c r="I3479" s="10">
        <v>60.5</v>
      </c>
      <c r="J3479" s="2" t="s">
        <v>2336</v>
      </c>
      <c r="K3479" s="2" t="s">
        <v>2336</v>
      </c>
      <c r="L3479" s="2" t="s">
        <v>2336</v>
      </c>
      <c r="M3479" s="2" t="s">
        <v>2336</v>
      </c>
      <c r="N3479" s="2" t="s">
        <v>2332</v>
      </c>
    </row>
    <row r="3480" spans="1:14" ht="16.5" hidden="1" customHeight="1">
      <c r="A3480" s="2" t="s">
        <v>13</v>
      </c>
      <c r="B3480" s="10">
        <v>1303.17</v>
      </c>
      <c r="C3480" s="2" t="s">
        <v>11938</v>
      </c>
      <c r="D3480" s="2" t="s">
        <v>12</v>
      </c>
      <c r="E3480" s="9" t="s">
        <v>12585</v>
      </c>
      <c r="F3480" s="2" t="s">
        <v>2337</v>
      </c>
      <c r="G3480" s="2" t="s">
        <v>6</v>
      </c>
      <c r="H3480" s="2" t="s">
        <v>2335</v>
      </c>
      <c r="I3480" s="10">
        <v>1303.17</v>
      </c>
      <c r="J3480" s="2" t="s">
        <v>2336</v>
      </c>
      <c r="K3480" s="2" t="s">
        <v>2336</v>
      </c>
      <c r="L3480" s="2" t="s">
        <v>2336</v>
      </c>
      <c r="M3480" s="2" t="s">
        <v>2336</v>
      </c>
      <c r="N3480" s="2" t="s">
        <v>2332</v>
      </c>
    </row>
    <row r="3481" spans="1:14" ht="16.5" hidden="1" customHeight="1">
      <c r="A3481" s="2" t="s">
        <v>13</v>
      </c>
      <c r="B3481" s="10">
        <v>181.5</v>
      </c>
      <c r="C3481" s="2" t="s">
        <v>12586</v>
      </c>
      <c r="D3481" s="2" t="s">
        <v>11</v>
      </c>
      <c r="E3481" s="9" t="s">
        <v>12587</v>
      </c>
      <c r="F3481" s="2" t="s">
        <v>2337</v>
      </c>
      <c r="G3481" s="2" t="s">
        <v>6</v>
      </c>
      <c r="H3481" s="2" t="s">
        <v>2335</v>
      </c>
      <c r="I3481" s="10">
        <v>181.5</v>
      </c>
      <c r="J3481" s="2" t="s">
        <v>2336</v>
      </c>
      <c r="K3481" s="2" t="s">
        <v>2336</v>
      </c>
      <c r="L3481" s="2" t="s">
        <v>2336</v>
      </c>
      <c r="M3481" s="2" t="s">
        <v>2336</v>
      </c>
      <c r="N3481" s="2" t="s">
        <v>2332</v>
      </c>
    </row>
    <row r="3482" spans="1:14" ht="16.5" hidden="1" customHeight="1">
      <c r="A3482" s="2" t="s">
        <v>13</v>
      </c>
      <c r="B3482" s="10">
        <v>169.15</v>
      </c>
      <c r="C3482" s="2" t="s">
        <v>12588</v>
      </c>
      <c r="D3482" s="2" t="s">
        <v>11</v>
      </c>
      <c r="E3482" s="9" t="s">
        <v>12589</v>
      </c>
      <c r="F3482" s="2" t="s">
        <v>2337</v>
      </c>
      <c r="G3482" s="2" t="s">
        <v>6</v>
      </c>
      <c r="H3482" s="2" t="s">
        <v>2335</v>
      </c>
      <c r="I3482" s="10">
        <v>169.15</v>
      </c>
      <c r="J3482" s="2" t="s">
        <v>2336</v>
      </c>
      <c r="K3482" s="2" t="s">
        <v>2336</v>
      </c>
      <c r="L3482" s="2" t="s">
        <v>2336</v>
      </c>
      <c r="M3482" s="2" t="s">
        <v>2336</v>
      </c>
      <c r="N3482" s="2" t="s">
        <v>2332</v>
      </c>
    </row>
    <row r="3483" spans="1:14" ht="16.5" hidden="1" customHeight="1">
      <c r="A3483" s="2" t="s">
        <v>13</v>
      </c>
      <c r="B3483" s="10">
        <v>149.97</v>
      </c>
      <c r="C3483" s="2" t="s">
        <v>12590</v>
      </c>
      <c r="D3483" s="2" t="s">
        <v>11</v>
      </c>
      <c r="E3483" s="9" t="s">
        <v>12591</v>
      </c>
      <c r="F3483" s="2" t="s">
        <v>2337</v>
      </c>
      <c r="G3483" s="2" t="s">
        <v>6</v>
      </c>
      <c r="H3483" s="2" t="s">
        <v>2335</v>
      </c>
      <c r="I3483" s="10">
        <v>149.97</v>
      </c>
      <c r="J3483" s="2" t="s">
        <v>2336</v>
      </c>
      <c r="K3483" s="2" t="s">
        <v>2336</v>
      </c>
      <c r="L3483" s="2" t="s">
        <v>2336</v>
      </c>
      <c r="M3483" s="2" t="s">
        <v>2336</v>
      </c>
      <c r="N3483" s="2" t="s">
        <v>2332</v>
      </c>
    </row>
    <row r="3484" spans="1:14" ht="16.5" hidden="1" customHeight="1">
      <c r="A3484" s="2" t="s">
        <v>13</v>
      </c>
      <c r="B3484" s="10">
        <v>138.06</v>
      </c>
      <c r="C3484" s="2" t="s">
        <v>2837</v>
      </c>
      <c r="D3484" s="2" t="s">
        <v>12</v>
      </c>
      <c r="E3484" s="9" t="s">
        <v>12592</v>
      </c>
      <c r="F3484" s="2" t="s">
        <v>2337</v>
      </c>
      <c r="G3484" s="2" t="s">
        <v>6</v>
      </c>
      <c r="H3484" s="2" t="s">
        <v>2335</v>
      </c>
      <c r="I3484" s="10">
        <v>138.06</v>
      </c>
      <c r="J3484" s="2" t="s">
        <v>2336</v>
      </c>
      <c r="K3484" s="2" t="s">
        <v>2336</v>
      </c>
      <c r="L3484" s="2" t="s">
        <v>2336</v>
      </c>
      <c r="M3484" s="2" t="s">
        <v>2336</v>
      </c>
      <c r="N3484" s="2" t="s">
        <v>2332</v>
      </c>
    </row>
    <row r="3485" spans="1:14" ht="16.5" hidden="1" customHeight="1">
      <c r="A3485" s="2" t="s">
        <v>13</v>
      </c>
      <c r="B3485" s="10">
        <v>78.069999999999993</v>
      </c>
      <c r="C3485" s="2" t="s">
        <v>12593</v>
      </c>
      <c r="D3485" s="2" t="s">
        <v>11</v>
      </c>
      <c r="E3485" s="9" t="s">
        <v>12594</v>
      </c>
      <c r="F3485" s="2" t="s">
        <v>2337</v>
      </c>
      <c r="G3485" s="2" t="s">
        <v>6</v>
      </c>
      <c r="H3485" s="2" t="s">
        <v>2335</v>
      </c>
      <c r="I3485" s="10">
        <v>78.069999999999993</v>
      </c>
      <c r="J3485" s="2" t="s">
        <v>2336</v>
      </c>
      <c r="K3485" s="2" t="s">
        <v>2336</v>
      </c>
      <c r="L3485" s="2" t="s">
        <v>2336</v>
      </c>
      <c r="M3485" s="2" t="s">
        <v>2336</v>
      </c>
      <c r="N3485" s="2" t="s">
        <v>2332</v>
      </c>
    </row>
    <row r="3486" spans="1:14" ht="16.5" hidden="1" customHeight="1">
      <c r="A3486" s="2" t="s">
        <v>13</v>
      </c>
      <c r="B3486" s="10">
        <v>60.9</v>
      </c>
      <c r="C3486" s="2" t="s">
        <v>12595</v>
      </c>
      <c r="D3486" s="2" t="s">
        <v>11</v>
      </c>
      <c r="E3486" s="9" t="s">
        <v>12596</v>
      </c>
      <c r="F3486" s="2" t="s">
        <v>2337</v>
      </c>
      <c r="G3486" s="2" t="s">
        <v>6</v>
      </c>
      <c r="H3486" s="2" t="s">
        <v>2335</v>
      </c>
      <c r="I3486" s="10">
        <v>60.9</v>
      </c>
      <c r="J3486" s="2" t="s">
        <v>2336</v>
      </c>
      <c r="K3486" s="2" t="s">
        <v>2336</v>
      </c>
      <c r="L3486" s="2" t="s">
        <v>2336</v>
      </c>
      <c r="M3486" s="2" t="s">
        <v>2336</v>
      </c>
      <c r="N3486" s="2" t="s">
        <v>2332</v>
      </c>
    </row>
    <row r="3487" spans="1:14" ht="16.5" hidden="1" customHeight="1">
      <c r="A3487" s="2" t="s">
        <v>13</v>
      </c>
      <c r="B3487" s="4">
        <v>156</v>
      </c>
      <c r="C3487" s="2" t="s">
        <v>12597</v>
      </c>
      <c r="D3487" s="2" t="s">
        <v>11</v>
      </c>
      <c r="E3487" s="9" t="s">
        <v>12598</v>
      </c>
      <c r="F3487" s="2" t="s">
        <v>2337</v>
      </c>
      <c r="G3487" s="2" t="s">
        <v>6</v>
      </c>
      <c r="H3487" s="2" t="s">
        <v>2335</v>
      </c>
      <c r="I3487" s="4">
        <v>156</v>
      </c>
      <c r="J3487" s="2" t="s">
        <v>2336</v>
      </c>
      <c r="K3487" s="2" t="s">
        <v>2336</v>
      </c>
      <c r="L3487" s="2" t="s">
        <v>2336</v>
      </c>
      <c r="M3487" s="2" t="s">
        <v>2336</v>
      </c>
      <c r="N3487" s="2" t="s">
        <v>2332</v>
      </c>
    </row>
    <row r="3488" spans="1:14" ht="16.5" hidden="1" customHeight="1">
      <c r="A3488" s="2" t="s">
        <v>13</v>
      </c>
      <c r="B3488" s="10">
        <v>221.58</v>
      </c>
      <c r="C3488" s="2" t="s">
        <v>12599</v>
      </c>
      <c r="D3488" s="2" t="s">
        <v>12</v>
      </c>
      <c r="E3488" s="9" t="s">
        <v>12600</v>
      </c>
      <c r="F3488" s="2" t="s">
        <v>2337</v>
      </c>
      <c r="G3488" s="2" t="s">
        <v>6</v>
      </c>
      <c r="H3488" s="2" t="s">
        <v>2335</v>
      </c>
      <c r="I3488" s="10">
        <v>221.58</v>
      </c>
      <c r="J3488" s="2" t="s">
        <v>2336</v>
      </c>
      <c r="K3488" s="2" t="s">
        <v>2336</v>
      </c>
      <c r="L3488" s="2" t="s">
        <v>2336</v>
      </c>
      <c r="M3488" s="2" t="s">
        <v>2336</v>
      </c>
      <c r="N3488" s="2" t="s">
        <v>2332</v>
      </c>
    </row>
    <row r="3489" spans="1:14" ht="16.5" hidden="1" customHeight="1">
      <c r="A3489" s="2" t="s">
        <v>13</v>
      </c>
      <c r="B3489" s="10">
        <v>21.78</v>
      </c>
      <c r="C3489" s="2" t="s">
        <v>12601</v>
      </c>
      <c r="D3489" s="2" t="s">
        <v>12</v>
      </c>
      <c r="E3489" s="9" t="s">
        <v>12602</v>
      </c>
      <c r="F3489" s="2" t="s">
        <v>2337</v>
      </c>
      <c r="G3489" s="2" t="s">
        <v>6</v>
      </c>
      <c r="H3489" s="2" t="s">
        <v>2335</v>
      </c>
      <c r="I3489" s="10">
        <v>21.78</v>
      </c>
      <c r="J3489" s="2" t="s">
        <v>2336</v>
      </c>
      <c r="K3489" s="2" t="s">
        <v>2336</v>
      </c>
      <c r="L3489" s="2" t="s">
        <v>2336</v>
      </c>
      <c r="M3489" s="2" t="s">
        <v>2336</v>
      </c>
      <c r="N3489" s="2" t="s">
        <v>2332</v>
      </c>
    </row>
    <row r="3490" spans="1:14" ht="16.5" hidden="1" customHeight="1">
      <c r="A3490" s="2" t="s">
        <v>13</v>
      </c>
      <c r="B3490" s="10">
        <v>152.46</v>
      </c>
      <c r="C3490" s="2" t="s">
        <v>12603</v>
      </c>
      <c r="D3490" s="2" t="s">
        <v>12</v>
      </c>
      <c r="E3490" s="9" t="s">
        <v>12604</v>
      </c>
      <c r="F3490" s="2" t="s">
        <v>2337</v>
      </c>
      <c r="G3490" s="2" t="s">
        <v>6</v>
      </c>
      <c r="H3490" s="2" t="s">
        <v>2335</v>
      </c>
      <c r="I3490" s="10">
        <v>152.46</v>
      </c>
      <c r="J3490" s="2" t="s">
        <v>2336</v>
      </c>
      <c r="K3490" s="2" t="s">
        <v>2336</v>
      </c>
      <c r="L3490" s="2" t="s">
        <v>2336</v>
      </c>
      <c r="M3490" s="2" t="s">
        <v>2336</v>
      </c>
      <c r="N3490" s="2" t="s">
        <v>2332</v>
      </c>
    </row>
    <row r="3491" spans="1:14" ht="16.5" hidden="1" customHeight="1">
      <c r="A3491" s="2" t="s">
        <v>13</v>
      </c>
      <c r="B3491" s="10">
        <v>2168.81</v>
      </c>
      <c r="C3491" s="2" t="s">
        <v>12605</v>
      </c>
      <c r="D3491" s="2" t="s">
        <v>12</v>
      </c>
      <c r="E3491" s="9" t="s">
        <v>12606</v>
      </c>
      <c r="F3491" s="2" t="s">
        <v>2337</v>
      </c>
      <c r="G3491" s="2" t="s">
        <v>6</v>
      </c>
      <c r="H3491" s="2" t="s">
        <v>2335</v>
      </c>
      <c r="I3491" s="10">
        <v>2168.81</v>
      </c>
      <c r="J3491" s="2" t="s">
        <v>2336</v>
      </c>
      <c r="K3491" s="2" t="s">
        <v>2336</v>
      </c>
      <c r="L3491" s="2" t="s">
        <v>2336</v>
      </c>
      <c r="M3491" s="2" t="s">
        <v>2336</v>
      </c>
      <c r="N3491" s="2" t="s">
        <v>2332</v>
      </c>
    </row>
    <row r="3492" spans="1:14" ht="16.5" hidden="1" customHeight="1">
      <c r="A3492" s="2" t="s">
        <v>13</v>
      </c>
      <c r="B3492" s="10">
        <v>60.9</v>
      </c>
      <c r="C3492" s="2" t="s">
        <v>12607</v>
      </c>
      <c r="D3492" s="2" t="s">
        <v>11</v>
      </c>
      <c r="E3492" s="9" t="s">
        <v>12608</v>
      </c>
      <c r="F3492" s="2" t="s">
        <v>2337</v>
      </c>
      <c r="G3492" s="2" t="s">
        <v>6</v>
      </c>
      <c r="H3492" s="2" t="s">
        <v>2335</v>
      </c>
      <c r="I3492" s="10">
        <v>60.9</v>
      </c>
      <c r="J3492" s="2" t="s">
        <v>2336</v>
      </c>
      <c r="K3492" s="2" t="s">
        <v>2336</v>
      </c>
      <c r="L3492" s="2" t="s">
        <v>2336</v>
      </c>
      <c r="M3492" s="2" t="s">
        <v>2336</v>
      </c>
      <c r="N3492" s="2" t="s">
        <v>2332</v>
      </c>
    </row>
    <row r="3493" spans="1:14" ht="16.5" hidden="1" customHeight="1">
      <c r="A3493" s="2" t="s">
        <v>13</v>
      </c>
      <c r="B3493" s="10">
        <v>3538.16</v>
      </c>
      <c r="C3493" s="2" t="s">
        <v>12142</v>
      </c>
      <c r="D3493" s="2" t="s">
        <v>12</v>
      </c>
      <c r="E3493" s="9" t="s">
        <v>12609</v>
      </c>
      <c r="F3493" s="2" t="s">
        <v>2337</v>
      </c>
      <c r="G3493" s="2" t="s">
        <v>6</v>
      </c>
      <c r="H3493" s="2" t="s">
        <v>2335</v>
      </c>
      <c r="I3493" s="10">
        <v>3538.16</v>
      </c>
      <c r="J3493" s="2" t="s">
        <v>2336</v>
      </c>
      <c r="K3493" s="2" t="s">
        <v>2336</v>
      </c>
      <c r="L3493" s="2" t="s">
        <v>2336</v>
      </c>
      <c r="M3493" s="2" t="s">
        <v>2336</v>
      </c>
      <c r="N3493" s="2" t="s">
        <v>2332</v>
      </c>
    </row>
    <row r="3494" spans="1:14" ht="16.5" hidden="1" customHeight="1">
      <c r="A3494" s="2" t="s">
        <v>13</v>
      </c>
      <c r="B3494" s="10">
        <v>1179.3900000000001</v>
      </c>
      <c r="C3494" s="2" t="s">
        <v>12142</v>
      </c>
      <c r="D3494" s="2" t="s">
        <v>12</v>
      </c>
      <c r="E3494" s="9" t="s">
        <v>12610</v>
      </c>
      <c r="F3494" s="2" t="s">
        <v>2337</v>
      </c>
      <c r="G3494" s="2" t="s">
        <v>6</v>
      </c>
      <c r="H3494" s="2" t="s">
        <v>2335</v>
      </c>
      <c r="I3494" s="10">
        <v>1179.3900000000001</v>
      </c>
      <c r="J3494" s="2" t="s">
        <v>2336</v>
      </c>
      <c r="K3494" s="2" t="s">
        <v>2336</v>
      </c>
      <c r="L3494" s="2" t="s">
        <v>2336</v>
      </c>
      <c r="M3494" s="2" t="s">
        <v>2336</v>
      </c>
      <c r="N3494" s="2" t="s">
        <v>2332</v>
      </c>
    </row>
    <row r="3495" spans="1:14" ht="16.5" hidden="1" customHeight="1">
      <c r="A3495" s="2" t="s">
        <v>13</v>
      </c>
      <c r="B3495" s="10">
        <v>224.37</v>
      </c>
      <c r="C3495" s="2" t="s">
        <v>12113</v>
      </c>
      <c r="D3495" s="2" t="s">
        <v>12</v>
      </c>
      <c r="E3495" s="9" t="s">
        <v>12611</v>
      </c>
      <c r="F3495" s="2" t="s">
        <v>2337</v>
      </c>
      <c r="G3495" s="2" t="s">
        <v>6</v>
      </c>
      <c r="H3495" s="2" t="s">
        <v>2335</v>
      </c>
      <c r="I3495" s="10">
        <v>224.37</v>
      </c>
      <c r="J3495" s="2" t="s">
        <v>2336</v>
      </c>
      <c r="K3495" s="2" t="s">
        <v>2336</v>
      </c>
      <c r="L3495" s="2" t="s">
        <v>2336</v>
      </c>
      <c r="M3495" s="2" t="s">
        <v>2336</v>
      </c>
      <c r="N3495" s="2" t="s">
        <v>2332</v>
      </c>
    </row>
    <row r="3496" spans="1:14" ht="16.5" hidden="1" customHeight="1">
      <c r="A3496" s="2" t="s">
        <v>13</v>
      </c>
      <c r="B3496" s="10">
        <v>192.63</v>
      </c>
      <c r="C3496" s="2" t="s">
        <v>12612</v>
      </c>
      <c r="D3496" s="2" t="s">
        <v>12</v>
      </c>
      <c r="E3496" s="9" t="s">
        <v>12613</v>
      </c>
      <c r="F3496" s="2" t="s">
        <v>2337</v>
      </c>
      <c r="G3496" s="2" t="s">
        <v>6</v>
      </c>
      <c r="H3496" s="2" t="s">
        <v>2335</v>
      </c>
      <c r="I3496" s="10">
        <v>192.63</v>
      </c>
      <c r="J3496" s="2" t="s">
        <v>2336</v>
      </c>
      <c r="K3496" s="2" t="s">
        <v>2336</v>
      </c>
      <c r="L3496" s="2" t="s">
        <v>2336</v>
      </c>
      <c r="M3496" s="2" t="s">
        <v>2336</v>
      </c>
      <c r="N3496" s="2" t="s">
        <v>2332</v>
      </c>
    </row>
    <row r="3497" spans="1:14" ht="16.5" hidden="1" customHeight="1">
      <c r="A3497" s="2" t="s">
        <v>13</v>
      </c>
      <c r="B3497" s="10">
        <v>522.79</v>
      </c>
      <c r="C3497" s="2" t="s">
        <v>12158</v>
      </c>
      <c r="D3497" s="2" t="s">
        <v>12</v>
      </c>
      <c r="E3497" s="9" t="s">
        <v>12614</v>
      </c>
      <c r="F3497" s="2" t="s">
        <v>2337</v>
      </c>
      <c r="G3497" s="2" t="s">
        <v>6</v>
      </c>
      <c r="H3497" s="2" t="s">
        <v>2335</v>
      </c>
      <c r="I3497" s="10">
        <v>522.79</v>
      </c>
      <c r="J3497" s="2" t="s">
        <v>2336</v>
      </c>
      <c r="K3497" s="2" t="s">
        <v>2336</v>
      </c>
      <c r="L3497" s="2" t="s">
        <v>2336</v>
      </c>
      <c r="M3497" s="2" t="s">
        <v>2336</v>
      </c>
      <c r="N3497" s="2" t="s">
        <v>2332</v>
      </c>
    </row>
    <row r="3498" spans="1:14" ht="16.5" hidden="1" customHeight="1">
      <c r="A3498" s="2" t="s">
        <v>13</v>
      </c>
      <c r="B3498" s="10">
        <v>60.4</v>
      </c>
      <c r="C3498" s="2" t="s">
        <v>12615</v>
      </c>
      <c r="D3498" s="2" t="s">
        <v>11</v>
      </c>
      <c r="E3498" s="9" t="s">
        <v>12616</v>
      </c>
      <c r="F3498" s="2" t="s">
        <v>2337</v>
      </c>
      <c r="G3498" s="2" t="s">
        <v>6</v>
      </c>
      <c r="H3498" s="2" t="s">
        <v>2335</v>
      </c>
      <c r="I3498" s="10">
        <v>60.4</v>
      </c>
      <c r="J3498" s="2" t="s">
        <v>2336</v>
      </c>
      <c r="K3498" s="2" t="s">
        <v>2336</v>
      </c>
      <c r="L3498" s="2" t="s">
        <v>2336</v>
      </c>
      <c r="M3498" s="2" t="s">
        <v>2336</v>
      </c>
      <c r="N3498" s="2" t="s">
        <v>2332</v>
      </c>
    </row>
    <row r="3499" spans="1:14" ht="16.5" hidden="1" customHeight="1">
      <c r="A3499" s="2" t="s">
        <v>13</v>
      </c>
      <c r="B3499" s="10">
        <v>56.21</v>
      </c>
      <c r="C3499" s="2" t="s">
        <v>12617</v>
      </c>
      <c r="D3499" s="2" t="s">
        <v>11</v>
      </c>
      <c r="E3499" s="9" t="s">
        <v>12618</v>
      </c>
      <c r="F3499" s="2" t="s">
        <v>2337</v>
      </c>
      <c r="G3499" s="2" t="s">
        <v>6</v>
      </c>
      <c r="H3499" s="2" t="s">
        <v>2335</v>
      </c>
      <c r="I3499" s="10">
        <v>56.21</v>
      </c>
      <c r="J3499" s="2" t="s">
        <v>2336</v>
      </c>
      <c r="K3499" s="2" t="s">
        <v>2336</v>
      </c>
      <c r="L3499" s="2" t="s">
        <v>2336</v>
      </c>
      <c r="M3499" s="2" t="s">
        <v>2336</v>
      </c>
      <c r="N3499" s="2" t="s">
        <v>2332</v>
      </c>
    </row>
    <row r="3500" spans="1:14" ht="16.5" hidden="1" customHeight="1">
      <c r="A3500" s="2" t="s">
        <v>13</v>
      </c>
      <c r="B3500" s="10">
        <v>947.64</v>
      </c>
      <c r="C3500" s="2" t="s">
        <v>12619</v>
      </c>
      <c r="D3500" s="2" t="s">
        <v>11</v>
      </c>
      <c r="E3500" s="9" t="s">
        <v>12620</v>
      </c>
      <c r="F3500" s="2" t="s">
        <v>2337</v>
      </c>
      <c r="G3500" s="2" t="s">
        <v>6</v>
      </c>
      <c r="H3500" s="2" t="s">
        <v>2335</v>
      </c>
      <c r="I3500" s="10">
        <v>947.64</v>
      </c>
      <c r="J3500" s="2" t="s">
        <v>2336</v>
      </c>
      <c r="K3500" s="2" t="s">
        <v>2336</v>
      </c>
      <c r="L3500" s="2" t="s">
        <v>2336</v>
      </c>
      <c r="M3500" s="2" t="s">
        <v>2336</v>
      </c>
      <c r="N3500" s="2" t="s">
        <v>2332</v>
      </c>
    </row>
    <row r="3501" spans="1:14" ht="16.5" hidden="1" customHeight="1">
      <c r="A3501" s="2" t="s">
        <v>13</v>
      </c>
      <c r="B3501" s="10">
        <v>49.61</v>
      </c>
      <c r="C3501" s="2" t="s">
        <v>2483</v>
      </c>
      <c r="D3501" s="2" t="s">
        <v>12</v>
      </c>
      <c r="E3501" s="9" t="s">
        <v>12621</v>
      </c>
      <c r="F3501" s="2" t="s">
        <v>2337</v>
      </c>
      <c r="G3501" s="2" t="s">
        <v>6</v>
      </c>
      <c r="H3501" s="2" t="s">
        <v>2335</v>
      </c>
      <c r="I3501" s="10">
        <v>49.61</v>
      </c>
      <c r="J3501" s="2" t="s">
        <v>2336</v>
      </c>
      <c r="K3501" s="2" t="s">
        <v>2336</v>
      </c>
      <c r="L3501" s="2" t="s">
        <v>2336</v>
      </c>
      <c r="M3501" s="2" t="s">
        <v>2336</v>
      </c>
      <c r="N3501" s="2" t="s">
        <v>2332</v>
      </c>
    </row>
    <row r="3502" spans="1:14" ht="16.5" hidden="1" customHeight="1">
      <c r="A3502" s="2" t="s">
        <v>13</v>
      </c>
      <c r="B3502" s="10">
        <v>88.36</v>
      </c>
      <c r="C3502" s="2" t="s">
        <v>12622</v>
      </c>
      <c r="D3502" s="2" t="s">
        <v>11</v>
      </c>
      <c r="E3502" s="9" t="s">
        <v>12623</v>
      </c>
      <c r="F3502" s="2" t="s">
        <v>2337</v>
      </c>
      <c r="G3502" s="2" t="s">
        <v>6</v>
      </c>
      <c r="H3502" s="2" t="s">
        <v>2335</v>
      </c>
      <c r="I3502" s="10">
        <v>88.36</v>
      </c>
      <c r="J3502" s="2" t="s">
        <v>2336</v>
      </c>
      <c r="K3502" s="2" t="s">
        <v>2336</v>
      </c>
      <c r="L3502" s="2" t="s">
        <v>2336</v>
      </c>
      <c r="M3502" s="2" t="s">
        <v>2336</v>
      </c>
      <c r="N3502" s="2" t="s">
        <v>2332</v>
      </c>
    </row>
    <row r="3503" spans="1:14" ht="16.5" hidden="1" customHeight="1">
      <c r="A3503" s="2" t="s">
        <v>13</v>
      </c>
      <c r="B3503" s="10">
        <v>459.84</v>
      </c>
      <c r="C3503" s="2" t="s">
        <v>12015</v>
      </c>
      <c r="D3503" s="2" t="s">
        <v>12</v>
      </c>
      <c r="E3503" s="9" t="s">
        <v>12624</v>
      </c>
      <c r="F3503" s="2" t="s">
        <v>2337</v>
      </c>
      <c r="G3503" s="2" t="s">
        <v>6</v>
      </c>
      <c r="H3503" s="2" t="s">
        <v>2335</v>
      </c>
      <c r="I3503" s="10">
        <v>459.84</v>
      </c>
      <c r="J3503" s="2" t="s">
        <v>2336</v>
      </c>
      <c r="K3503" s="2" t="s">
        <v>2336</v>
      </c>
      <c r="L3503" s="2" t="s">
        <v>2336</v>
      </c>
      <c r="M3503" s="2" t="s">
        <v>2336</v>
      </c>
      <c r="N3503" s="2" t="s">
        <v>2332</v>
      </c>
    </row>
    <row r="3504" spans="1:14" ht="16.5" hidden="1" customHeight="1">
      <c r="A3504" s="2" t="s">
        <v>13</v>
      </c>
      <c r="B3504" s="10">
        <v>36.299999999999997</v>
      </c>
      <c r="C3504" s="2" t="s">
        <v>12625</v>
      </c>
      <c r="D3504" s="2" t="s">
        <v>11</v>
      </c>
      <c r="E3504" s="9" t="s">
        <v>12626</v>
      </c>
      <c r="F3504" s="2" t="s">
        <v>2337</v>
      </c>
      <c r="G3504" s="2" t="s">
        <v>6</v>
      </c>
      <c r="H3504" s="2" t="s">
        <v>2335</v>
      </c>
      <c r="I3504" s="10">
        <v>36.299999999999997</v>
      </c>
      <c r="J3504" s="2" t="s">
        <v>2336</v>
      </c>
      <c r="K3504" s="2" t="s">
        <v>2336</v>
      </c>
      <c r="L3504" s="2" t="s">
        <v>2336</v>
      </c>
      <c r="M3504" s="2" t="s">
        <v>2336</v>
      </c>
      <c r="N3504" s="2" t="s">
        <v>2332</v>
      </c>
    </row>
    <row r="3505" spans="1:14" ht="16.5" hidden="1" customHeight="1">
      <c r="A3505" s="2" t="s">
        <v>13</v>
      </c>
      <c r="B3505" s="10">
        <v>6200.04</v>
      </c>
      <c r="C3505" s="2" t="s">
        <v>12627</v>
      </c>
      <c r="D3505" s="2" t="s">
        <v>12</v>
      </c>
      <c r="E3505" s="9" t="s">
        <v>12628</v>
      </c>
      <c r="F3505" s="2" t="s">
        <v>2337</v>
      </c>
      <c r="G3505" s="2" t="s">
        <v>6</v>
      </c>
      <c r="H3505" s="2" t="s">
        <v>2335</v>
      </c>
      <c r="I3505" s="10">
        <v>6200.04</v>
      </c>
      <c r="J3505" s="2" t="s">
        <v>2336</v>
      </c>
      <c r="K3505" s="2" t="s">
        <v>2336</v>
      </c>
      <c r="L3505" s="2" t="s">
        <v>2336</v>
      </c>
      <c r="M3505" s="2" t="s">
        <v>2336</v>
      </c>
      <c r="N3505" s="2" t="s">
        <v>2332</v>
      </c>
    </row>
    <row r="3506" spans="1:14" ht="16.5" hidden="1" customHeight="1">
      <c r="A3506" s="2" t="s">
        <v>13</v>
      </c>
      <c r="B3506" s="10">
        <v>374.37</v>
      </c>
      <c r="C3506" s="2" t="s">
        <v>12629</v>
      </c>
      <c r="D3506" s="2" t="s">
        <v>12</v>
      </c>
      <c r="E3506" s="9" t="s">
        <v>12630</v>
      </c>
      <c r="F3506" s="2" t="s">
        <v>2337</v>
      </c>
      <c r="G3506" s="2" t="s">
        <v>6</v>
      </c>
      <c r="H3506" s="2" t="s">
        <v>2335</v>
      </c>
      <c r="I3506" s="10">
        <v>374.37</v>
      </c>
      <c r="J3506" s="2" t="s">
        <v>2336</v>
      </c>
      <c r="K3506" s="2" t="s">
        <v>2336</v>
      </c>
      <c r="L3506" s="2" t="s">
        <v>2336</v>
      </c>
      <c r="M3506" s="2" t="s">
        <v>2336</v>
      </c>
      <c r="N3506" s="2" t="s">
        <v>2332</v>
      </c>
    </row>
    <row r="3507" spans="1:14" ht="16.5" hidden="1" customHeight="1">
      <c r="A3507" s="2" t="s">
        <v>13</v>
      </c>
      <c r="B3507" s="10">
        <v>195.05</v>
      </c>
      <c r="C3507" s="2" t="s">
        <v>12631</v>
      </c>
      <c r="D3507" s="2" t="s">
        <v>12</v>
      </c>
      <c r="E3507" s="9" t="s">
        <v>12632</v>
      </c>
      <c r="F3507" s="2" t="s">
        <v>2337</v>
      </c>
      <c r="G3507" s="2" t="s">
        <v>6</v>
      </c>
      <c r="H3507" s="2" t="s">
        <v>2335</v>
      </c>
      <c r="I3507" s="10">
        <v>195.05</v>
      </c>
      <c r="J3507" s="2" t="s">
        <v>2336</v>
      </c>
      <c r="K3507" s="2" t="s">
        <v>2336</v>
      </c>
      <c r="L3507" s="2" t="s">
        <v>2336</v>
      </c>
      <c r="M3507" s="2" t="s">
        <v>2336</v>
      </c>
      <c r="N3507" s="2" t="s">
        <v>2332</v>
      </c>
    </row>
    <row r="3508" spans="1:14" ht="16.5" hidden="1" customHeight="1">
      <c r="A3508" s="2" t="s">
        <v>13</v>
      </c>
      <c r="B3508" s="10">
        <v>432.58</v>
      </c>
      <c r="C3508" s="2" t="s">
        <v>2676</v>
      </c>
      <c r="D3508" s="2" t="s">
        <v>12</v>
      </c>
      <c r="E3508" s="9" t="s">
        <v>12633</v>
      </c>
      <c r="F3508" s="2" t="s">
        <v>2337</v>
      </c>
      <c r="G3508" s="2" t="s">
        <v>6</v>
      </c>
      <c r="H3508" s="2" t="s">
        <v>2335</v>
      </c>
      <c r="I3508" s="10">
        <v>432.58</v>
      </c>
      <c r="J3508" s="2" t="s">
        <v>2336</v>
      </c>
      <c r="K3508" s="2" t="s">
        <v>2336</v>
      </c>
      <c r="L3508" s="2" t="s">
        <v>2336</v>
      </c>
      <c r="M3508" s="2" t="s">
        <v>2336</v>
      </c>
      <c r="N3508" s="2" t="s">
        <v>2332</v>
      </c>
    </row>
    <row r="3509" spans="1:14" ht="16.5" hidden="1" customHeight="1">
      <c r="A3509" s="2" t="s">
        <v>13</v>
      </c>
      <c r="B3509" s="10">
        <v>145.19999999999999</v>
      </c>
      <c r="C3509" s="2" t="s">
        <v>12634</v>
      </c>
      <c r="D3509" s="2" t="s">
        <v>11</v>
      </c>
      <c r="E3509" s="9" t="s">
        <v>12635</v>
      </c>
      <c r="F3509" s="2" t="s">
        <v>2337</v>
      </c>
      <c r="G3509" s="2" t="s">
        <v>6</v>
      </c>
      <c r="H3509" s="2" t="s">
        <v>2335</v>
      </c>
      <c r="I3509" s="10">
        <v>145.19999999999999</v>
      </c>
      <c r="J3509" s="2" t="s">
        <v>2336</v>
      </c>
      <c r="K3509" s="2" t="s">
        <v>2336</v>
      </c>
      <c r="L3509" s="2" t="s">
        <v>2336</v>
      </c>
      <c r="M3509" s="2" t="s">
        <v>2336</v>
      </c>
      <c r="N3509" s="2" t="s">
        <v>2332</v>
      </c>
    </row>
    <row r="3510" spans="1:14" ht="16.5" hidden="1" customHeight="1">
      <c r="A3510" s="2" t="s">
        <v>13</v>
      </c>
      <c r="B3510" s="4">
        <v>363</v>
      </c>
      <c r="C3510" s="2" t="s">
        <v>12636</v>
      </c>
      <c r="D3510" s="2" t="s">
        <v>11</v>
      </c>
      <c r="E3510" s="9" t="s">
        <v>12637</v>
      </c>
      <c r="F3510" s="2" t="s">
        <v>2337</v>
      </c>
      <c r="G3510" s="2" t="s">
        <v>6</v>
      </c>
      <c r="H3510" s="2" t="s">
        <v>2335</v>
      </c>
      <c r="I3510" s="4">
        <v>363</v>
      </c>
      <c r="J3510" s="2" t="s">
        <v>2336</v>
      </c>
      <c r="K3510" s="2" t="s">
        <v>2336</v>
      </c>
      <c r="L3510" s="2" t="s">
        <v>2336</v>
      </c>
      <c r="M3510" s="2" t="s">
        <v>2336</v>
      </c>
      <c r="N3510" s="2" t="s">
        <v>2332</v>
      </c>
    </row>
    <row r="3511" spans="1:14" ht="16.5" hidden="1" customHeight="1">
      <c r="A3511" s="2" t="s">
        <v>13</v>
      </c>
      <c r="B3511" s="10">
        <v>170.61</v>
      </c>
      <c r="C3511" s="2" t="s">
        <v>12638</v>
      </c>
      <c r="D3511" s="2" t="s">
        <v>12</v>
      </c>
      <c r="E3511" s="9" t="s">
        <v>12639</v>
      </c>
      <c r="F3511" s="2" t="s">
        <v>2337</v>
      </c>
      <c r="G3511" s="2" t="s">
        <v>6</v>
      </c>
      <c r="H3511" s="2" t="s">
        <v>2335</v>
      </c>
      <c r="I3511" s="10">
        <v>170.61</v>
      </c>
      <c r="J3511" s="2" t="s">
        <v>2336</v>
      </c>
      <c r="K3511" s="2" t="s">
        <v>2336</v>
      </c>
      <c r="L3511" s="2" t="s">
        <v>2336</v>
      </c>
      <c r="M3511" s="2" t="s">
        <v>2336</v>
      </c>
      <c r="N3511" s="2" t="s">
        <v>2332</v>
      </c>
    </row>
    <row r="3512" spans="1:14" ht="16.5" hidden="1" customHeight="1">
      <c r="A3512" s="2" t="s">
        <v>13</v>
      </c>
      <c r="B3512" s="10">
        <v>103.4</v>
      </c>
      <c r="C3512" s="2" t="s">
        <v>12640</v>
      </c>
      <c r="D3512" s="2" t="s">
        <v>11</v>
      </c>
      <c r="E3512" s="9" t="s">
        <v>12641</v>
      </c>
      <c r="F3512" s="2" t="s">
        <v>2337</v>
      </c>
      <c r="G3512" s="2" t="s">
        <v>6</v>
      </c>
      <c r="H3512" s="2" t="s">
        <v>2335</v>
      </c>
      <c r="I3512" s="10">
        <v>103.4</v>
      </c>
      <c r="J3512" s="2" t="s">
        <v>2336</v>
      </c>
      <c r="K3512" s="2" t="s">
        <v>2336</v>
      </c>
      <c r="L3512" s="2" t="s">
        <v>2336</v>
      </c>
      <c r="M3512" s="2" t="s">
        <v>2336</v>
      </c>
      <c r="N3512" s="2" t="s">
        <v>2332</v>
      </c>
    </row>
    <row r="3513" spans="1:14" ht="16.5" hidden="1" customHeight="1">
      <c r="A3513" s="2" t="s">
        <v>13</v>
      </c>
      <c r="B3513" s="10">
        <v>2277.14</v>
      </c>
      <c r="C3513" s="2" t="s">
        <v>12642</v>
      </c>
      <c r="D3513" s="2" t="s">
        <v>12</v>
      </c>
      <c r="E3513" s="9" t="s">
        <v>12643</v>
      </c>
      <c r="F3513" s="2" t="s">
        <v>2337</v>
      </c>
      <c r="G3513" s="2" t="s">
        <v>6</v>
      </c>
      <c r="H3513" s="2" t="s">
        <v>2335</v>
      </c>
      <c r="I3513" s="10">
        <v>2277.14</v>
      </c>
      <c r="J3513" s="2" t="s">
        <v>2336</v>
      </c>
      <c r="K3513" s="2" t="s">
        <v>2336</v>
      </c>
      <c r="L3513" s="2" t="s">
        <v>2336</v>
      </c>
      <c r="M3513" s="2" t="s">
        <v>2336</v>
      </c>
      <c r="N3513" s="2" t="s">
        <v>2332</v>
      </c>
    </row>
    <row r="3514" spans="1:14" ht="16.5" hidden="1" customHeight="1">
      <c r="A3514" s="2" t="s">
        <v>13</v>
      </c>
      <c r="B3514" s="10">
        <v>21.78</v>
      </c>
      <c r="C3514" s="2" t="s">
        <v>12644</v>
      </c>
      <c r="D3514" s="2" t="s">
        <v>12</v>
      </c>
      <c r="E3514" s="9" t="s">
        <v>12645</v>
      </c>
      <c r="F3514" s="2" t="s">
        <v>2337</v>
      </c>
      <c r="G3514" s="2" t="s">
        <v>6</v>
      </c>
      <c r="H3514" s="2" t="s">
        <v>2335</v>
      </c>
      <c r="I3514" s="10">
        <v>21.78</v>
      </c>
      <c r="J3514" s="2" t="s">
        <v>2336</v>
      </c>
      <c r="K3514" s="2" t="s">
        <v>2336</v>
      </c>
      <c r="L3514" s="2" t="s">
        <v>2336</v>
      </c>
      <c r="M3514" s="2" t="s">
        <v>2336</v>
      </c>
      <c r="N3514" s="2" t="s">
        <v>2332</v>
      </c>
    </row>
    <row r="3515" spans="1:14" ht="16.5" hidden="1" customHeight="1">
      <c r="A3515" s="2" t="s">
        <v>13</v>
      </c>
      <c r="B3515" s="10">
        <v>112.94</v>
      </c>
      <c r="C3515" s="2" t="s">
        <v>12646</v>
      </c>
      <c r="D3515" s="2" t="s">
        <v>12</v>
      </c>
      <c r="E3515" s="9" t="s">
        <v>12647</v>
      </c>
      <c r="F3515" s="2" t="s">
        <v>2337</v>
      </c>
      <c r="G3515" s="2" t="s">
        <v>6</v>
      </c>
      <c r="H3515" s="2" t="s">
        <v>2335</v>
      </c>
      <c r="I3515" s="10">
        <v>112.94</v>
      </c>
      <c r="J3515" s="2" t="s">
        <v>2336</v>
      </c>
      <c r="K3515" s="2" t="s">
        <v>2336</v>
      </c>
      <c r="L3515" s="2" t="s">
        <v>2336</v>
      </c>
      <c r="M3515" s="2" t="s">
        <v>2336</v>
      </c>
      <c r="N3515" s="2" t="s">
        <v>2332</v>
      </c>
    </row>
    <row r="3516" spans="1:14" ht="16.5" hidden="1" customHeight="1">
      <c r="A3516" s="2" t="s">
        <v>13</v>
      </c>
      <c r="B3516" s="10">
        <v>21.78</v>
      </c>
      <c r="C3516" s="2" t="s">
        <v>12648</v>
      </c>
      <c r="D3516" s="2" t="s">
        <v>12</v>
      </c>
      <c r="E3516" s="9" t="s">
        <v>12649</v>
      </c>
      <c r="F3516" s="2" t="s">
        <v>2337</v>
      </c>
      <c r="G3516" s="2" t="s">
        <v>6</v>
      </c>
      <c r="H3516" s="2" t="s">
        <v>2335</v>
      </c>
      <c r="I3516" s="10">
        <v>21.78</v>
      </c>
      <c r="J3516" s="2" t="s">
        <v>2336</v>
      </c>
      <c r="K3516" s="2" t="s">
        <v>2336</v>
      </c>
      <c r="L3516" s="2" t="s">
        <v>2336</v>
      </c>
      <c r="M3516" s="2" t="s">
        <v>2336</v>
      </c>
      <c r="N3516" s="2" t="s">
        <v>2332</v>
      </c>
    </row>
    <row r="3517" spans="1:14" ht="16.5" hidden="1" customHeight="1">
      <c r="A3517" s="2" t="s">
        <v>13</v>
      </c>
      <c r="B3517" s="10">
        <v>93.12</v>
      </c>
      <c r="C3517" s="2" t="s">
        <v>12650</v>
      </c>
      <c r="D3517" s="2" t="s">
        <v>12</v>
      </c>
      <c r="E3517" s="9" t="s">
        <v>12651</v>
      </c>
      <c r="F3517" s="2" t="s">
        <v>2337</v>
      </c>
      <c r="G3517" s="2" t="s">
        <v>6</v>
      </c>
      <c r="H3517" s="2" t="s">
        <v>2335</v>
      </c>
      <c r="I3517" s="10">
        <v>93.12</v>
      </c>
      <c r="J3517" s="2" t="s">
        <v>2336</v>
      </c>
      <c r="K3517" s="2" t="s">
        <v>2336</v>
      </c>
      <c r="L3517" s="2" t="s">
        <v>2336</v>
      </c>
      <c r="M3517" s="2" t="s">
        <v>2336</v>
      </c>
      <c r="N3517" s="2" t="s">
        <v>2332</v>
      </c>
    </row>
    <row r="3518" spans="1:14" ht="16.5" hidden="1" customHeight="1">
      <c r="A3518" s="2" t="s">
        <v>13</v>
      </c>
      <c r="B3518" s="10">
        <v>112.94</v>
      </c>
      <c r="C3518" s="2" t="s">
        <v>12652</v>
      </c>
      <c r="D3518" s="2" t="s">
        <v>12</v>
      </c>
      <c r="E3518" s="9" t="s">
        <v>12653</v>
      </c>
      <c r="F3518" s="2" t="s">
        <v>2337</v>
      </c>
      <c r="G3518" s="2" t="s">
        <v>6</v>
      </c>
      <c r="H3518" s="2" t="s">
        <v>2335</v>
      </c>
      <c r="I3518" s="10">
        <v>112.94</v>
      </c>
      <c r="J3518" s="2" t="s">
        <v>2336</v>
      </c>
      <c r="K3518" s="2" t="s">
        <v>2336</v>
      </c>
      <c r="L3518" s="2" t="s">
        <v>2336</v>
      </c>
      <c r="M3518" s="2" t="s">
        <v>2336</v>
      </c>
      <c r="N3518" s="2" t="s">
        <v>2332</v>
      </c>
    </row>
    <row r="3519" spans="1:14" ht="16.5" hidden="1" customHeight="1">
      <c r="A3519" s="2" t="s">
        <v>13</v>
      </c>
      <c r="B3519" s="10">
        <v>1062.3800000000001</v>
      </c>
      <c r="C3519" s="2" t="s">
        <v>12654</v>
      </c>
      <c r="D3519" s="2" t="s">
        <v>12</v>
      </c>
      <c r="E3519" s="9" t="s">
        <v>12655</v>
      </c>
      <c r="F3519" s="2" t="s">
        <v>2337</v>
      </c>
      <c r="G3519" s="2" t="s">
        <v>6</v>
      </c>
      <c r="H3519" s="2" t="s">
        <v>2335</v>
      </c>
      <c r="I3519" s="10">
        <v>1062.3800000000001</v>
      </c>
      <c r="J3519" s="2" t="s">
        <v>2336</v>
      </c>
      <c r="K3519" s="2" t="s">
        <v>2336</v>
      </c>
      <c r="L3519" s="2" t="s">
        <v>2336</v>
      </c>
      <c r="M3519" s="2" t="s">
        <v>2336</v>
      </c>
      <c r="N3519" s="2" t="s">
        <v>2332</v>
      </c>
    </row>
    <row r="3520" spans="1:14" ht="16.5" hidden="1" customHeight="1">
      <c r="A3520" s="2" t="s">
        <v>13</v>
      </c>
      <c r="B3520" s="10">
        <v>145.19999999999999</v>
      </c>
      <c r="C3520" s="2" t="s">
        <v>12656</v>
      </c>
      <c r="D3520" s="2" t="s">
        <v>11</v>
      </c>
      <c r="E3520" s="9" t="s">
        <v>12657</v>
      </c>
      <c r="F3520" s="2" t="s">
        <v>2337</v>
      </c>
      <c r="G3520" s="2" t="s">
        <v>6</v>
      </c>
      <c r="H3520" s="2" t="s">
        <v>2335</v>
      </c>
      <c r="I3520" s="10">
        <v>145.19999999999999</v>
      </c>
      <c r="J3520" s="2" t="s">
        <v>2336</v>
      </c>
      <c r="K3520" s="2" t="s">
        <v>2336</v>
      </c>
      <c r="L3520" s="2" t="s">
        <v>2336</v>
      </c>
      <c r="M3520" s="2" t="s">
        <v>2336</v>
      </c>
      <c r="N3520" s="2" t="s">
        <v>2332</v>
      </c>
    </row>
    <row r="3521" spans="1:14" ht="16.5" hidden="1" customHeight="1">
      <c r="A3521" s="2" t="s">
        <v>13</v>
      </c>
      <c r="B3521" s="10">
        <v>186.34</v>
      </c>
      <c r="C3521" s="2" t="s">
        <v>2716</v>
      </c>
      <c r="D3521" s="2" t="s">
        <v>12</v>
      </c>
      <c r="E3521" s="9" t="s">
        <v>12658</v>
      </c>
      <c r="F3521" s="2" t="s">
        <v>2337</v>
      </c>
      <c r="G3521" s="2" t="s">
        <v>6</v>
      </c>
      <c r="H3521" s="2" t="s">
        <v>2335</v>
      </c>
      <c r="I3521" s="10">
        <v>186.34</v>
      </c>
      <c r="J3521" s="2" t="s">
        <v>2336</v>
      </c>
      <c r="K3521" s="2" t="s">
        <v>2336</v>
      </c>
      <c r="L3521" s="2" t="s">
        <v>2336</v>
      </c>
      <c r="M3521" s="2" t="s">
        <v>2336</v>
      </c>
      <c r="N3521" s="2" t="s">
        <v>2332</v>
      </c>
    </row>
    <row r="3522" spans="1:14" ht="16.5" hidden="1" customHeight="1">
      <c r="A3522" s="2" t="s">
        <v>13</v>
      </c>
      <c r="B3522" s="10">
        <v>299.5</v>
      </c>
      <c r="C3522" s="2" t="s">
        <v>12659</v>
      </c>
      <c r="D3522" s="2" t="s">
        <v>12</v>
      </c>
      <c r="E3522" s="9" t="s">
        <v>12660</v>
      </c>
      <c r="F3522" s="2" t="s">
        <v>2337</v>
      </c>
      <c r="G3522" s="2" t="s">
        <v>6</v>
      </c>
      <c r="H3522" s="2" t="s">
        <v>2335</v>
      </c>
      <c r="I3522" s="10">
        <v>299.5</v>
      </c>
      <c r="J3522" s="2" t="s">
        <v>2336</v>
      </c>
      <c r="K3522" s="2" t="s">
        <v>2336</v>
      </c>
      <c r="L3522" s="2" t="s">
        <v>2336</v>
      </c>
      <c r="M3522" s="2" t="s">
        <v>2336</v>
      </c>
      <c r="N3522" s="2" t="s">
        <v>2332</v>
      </c>
    </row>
    <row r="3523" spans="1:14" ht="16.5" hidden="1" customHeight="1">
      <c r="A3523" s="2" t="s">
        <v>13</v>
      </c>
      <c r="B3523" s="10">
        <v>192.63</v>
      </c>
      <c r="C3523" s="2" t="s">
        <v>12661</v>
      </c>
      <c r="D3523" s="2" t="s">
        <v>12</v>
      </c>
      <c r="E3523" s="9" t="s">
        <v>12662</v>
      </c>
      <c r="F3523" s="2" t="s">
        <v>2337</v>
      </c>
      <c r="G3523" s="2" t="s">
        <v>6</v>
      </c>
      <c r="H3523" s="2" t="s">
        <v>2335</v>
      </c>
      <c r="I3523" s="10">
        <v>192.63</v>
      </c>
      <c r="J3523" s="2" t="s">
        <v>2336</v>
      </c>
      <c r="K3523" s="2" t="s">
        <v>2336</v>
      </c>
      <c r="L3523" s="2" t="s">
        <v>2336</v>
      </c>
      <c r="M3523" s="2" t="s">
        <v>2336</v>
      </c>
      <c r="N3523" s="2" t="s">
        <v>2332</v>
      </c>
    </row>
    <row r="3524" spans="1:14" ht="16.5" hidden="1" customHeight="1">
      <c r="A3524" s="2" t="s">
        <v>13</v>
      </c>
      <c r="B3524" s="4">
        <v>56</v>
      </c>
      <c r="C3524" s="2" t="s">
        <v>12663</v>
      </c>
      <c r="D3524" s="2" t="s">
        <v>11</v>
      </c>
      <c r="E3524" s="9" t="s">
        <v>12664</v>
      </c>
      <c r="F3524" s="2" t="s">
        <v>2337</v>
      </c>
      <c r="G3524" s="2" t="s">
        <v>6</v>
      </c>
      <c r="H3524" s="2" t="s">
        <v>2335</v>
      </c>
      <c r="I3524" s="4">
        <v>56</v>
      </c>
      <c r="J3524" s="2" t="s">
        <v>2336</v>
      </c>
      <c r="K3524" s="2" t="s">
        <v>2336</v>
      </c>
      <c r="L3524" s="2" t="s">
        <v>2336</v>
      </c>
      <c r="M3524" s="2" t="s">
        <v>2336</v>
      </c>
      <c r="N3524" s="2" t="s">
        <v>2332</v>
      </c>
    </row>
    <row r="3525" spans="1:14" ht="16.5" hidden="1" customHeight="1">
      <c r="A3525" s="2" t="s">
        <v>13</v>
      </c>
      <c r="B3525" s="10">
        <v>1666.16</v>
      </c>
      <c r="C3525" s="2" t="s">
        <v>12665</v>
      </c>
      <c r="D3525" s="2" t="s">
        <v>11</v>
      </c>
      <c r="E3525" s="9" t="s">
        <v>12666</v>
      </c>
      <c r="F3525" s="2" t="s">
        <v>2337</v>
      </c>
      <c r="G3525" s="2" t="s">
        <v>6</v>
      </c>
      <c r="H3525" s="2" t="s">
        <v>2335</v>
      </c>
      <c r="I3525" s="10">
        <v>1666.16</v>
      </c>
      <c r="J3525" s="2" t="s">
        <v>2336</v>
      </c>
      <c r="K3525" s="2" t="s">
        <v>2336</v>
      </c>
      <c r="L3525" s="2" t="s">
        <v>2336</v>
      </c>
      <c r="M3525" s="2" t="s">
        <v>2336</v>
      </c>
      <c r="N3525" s="2" t="s">
        <v>2332</v>
      </c>
    </row>
    <row r="3526" spans="1:14" ht="16.5" hidden="1" customHeight="1">
      <c r="A3526" s="2" t="s">
        <v>13</v>
      </c>
      <c r="B3526" s="10">
        <v>1330.65</v>
      </c>
      <c r="C3526" s="2" t="s">
        <v>12667</v>
      </c>
      <c r="D3526" s="2" t="s">
        <v>12</v>
      </c>
      <c r="E3526" s="9" t="s">
        <v>12668</v>
      </c>
      <c r="F3526" s="2" t="s">
        <v>2337</v>
      </c>
      <c r="G3526" s="2" t="s">
        <v>6</v>
      </c>
      <c r="H3526" s="2" t="s">
        <v>2335</v>
      </c>
      <c r="I3526" s="10">
        <v>1330.65</v>
      </c>
      <c r="J3526" s="2" t="s">
        <v>2336</v>
      </c>
      <c r="K3526" s="2" t="s">
        <v>2336</v>
      </c>
      <c r="L3526" s="2" t="s">
        <v>2336</v>
      </c>
      <c r="M3526" s="2" t="s">
        <v>2336</v>
      </c>
      <c r="N3526" s="2" t="s">
        <v>2332</v>
      </c>
    </row>
    <row r="3527" spans="1:14" ht="16.5" hidden="1" customHeight="1">
      <c r="A3527" s="2" t="s">
        <v>13</v>
      </c>
      <c r="B3527" s="10">
        <v>1762.46</v>
      </c>
      <c r="C3527" s="2" t="s">
        <v>12669</v>
      </c>
      <c r="D3527" s="2" t="s">
        <v>12</v>
      </c>
      <c r="E3527" s="9" t="s">
        <v>12670</v>
      </c>
      <c r="F3527" s="2" t="s">
        <v>2337</v>
      </c>
      <c r="G3527" s="2" t="s">
        <v>6</v>
      </c>
      <c r="H3527" s="2" t="s">
        <v>2335</v>
      </c>
      <c r="I3527" s="10">
        <v>1762.46</v>
      </c>
      <c r="J3527" s="2" t="s">
        <v>2336</v>
      </c>
      <c r="K3527" s="2" t="s">
        <v>2336</v>
      </c>
      <c r="L3527" s="2" t="s">
        <v>2336</v>
      </c>
      <c r="M3527" s="2" t="s">
        <v>2336</v>
      </c>
      <c r="N3527" s="2" t="s">
        <v>2332</v>
      </c>
    </row>
    <row r="3528" spans="1:14" ht="16.5" hidden="1" customHeight="1">
      <c r="A3528" s="2" t="s">
        <v>13</v>
      </c>
      <c r="B3528" s="10">
        <v>1095.81</v>
      </c>
      <c r="C3528" s="2" t="s">
        <v>12671</v>
      </c>
      <c r="D3528" s="2" t="s">
        <v>12</v>
      </c>
      <c r="E3528" s="9" t="s">
        <v>12672</v>
      </c>
      <c r="F3528" s="2" t="s">
        <v>2337</v>
      </c>
      <c r="G3528" s="2" t="s">
        <v>6</v>
      </c>
      <c r="H3528" s="2" t="s">
        <v>2335</v>
      </c>
      <c r="I3528" s="10">
        <v>1095.81</v>
      </c>
      <c r="J3528" s="2" t="s">
        <v>2336</v>
      </c>
      <c r="K3528" s="2" t="s">
        <v>2336</v>
      </c>
      <c r="L3528" s="2" t="s">
        <v>2336</v>
      </c>
      <c r="M3528" s="2" t="s">
        <v>2336</v>
      </c>
      <c r="N3528" s="2" t="s">
        <v>2332</v>
      </c>
    </row>
    <row r="3529" spans="1:14" ht="16.5" hidden="1" customHeight="1">
      <c r="A3529" s="2" t="s">
        <v>13</v>
      </c>
      <c r="B3529" s="10">
        <v>111.8</v>
      </c>
      <c r="C3529" s="2" t="s">
        <v>12673</v>
      </c>
      <c r="D3529" s="2" t="s">
        <v>12</v>
      </c>
      <c r="E3529" s="9" t="s">
        <v>12674</v>
      </c>
      <c r="F3529" s="2" t="s">
        <v>2337</v>
      </c>
      <c r="G3529" s="2" t="s">
        <v>6</v>
      </c>
      <c r="H3529" s="2" t="s">
        <v>2335</v>
      </c>
      <c r="I3529" s="10">
        <v>111.8</v>
      </c>
      <c r="J3529" s="2" t="s">
        <v>2336</v>
      </c>
      <c r="K3529" s="2" t="s">
        <v>2336</v>
      </c>
      <c r="L3529" s="2" t="s">
        <v>2336</v>
      </c>
      <c r="M3529" s="2" t="s">
        <v>2336</v>
      </c>
      <c r="N3529" s="2" t="s">
        <v>2332</v>
      </c>
    </row>
    <row r="3530" spans="1:14" ht="16.5" hidden="1" customHeight="1">
      <c r="A3530" s="2" t="s">
        <v>13</v>
      </c>
      <c r="B3530" s="10">
        <v>197.31</v>
      </c>
      <c r="C3530" s="2" t="s">
        <v>12675</v>
      </c>
      <c r="D3530" s="2" t="s">
        <v>12</v>
      </c>
      <c r="E3530" s="9" t="s">
        <v>12676</v>
      </c>
      <c r="F3530" s="2" t="s">
        <v>2337</v>
      </c>
      <c r="G3530" s="2" t="s">
        <v>6</v>
      </c>
      <c r="H3530" s="2" t="s">
        <v>2335</v>
      </c>
      <c r="I3530" s="10">
        <v>197.31</v>
      </c>
      <c r="J3530" s="2" t="s">
        <v>2336</v>
      </c>
      <c r="K3530" s="2" t="s">
        <v>2336</v>
      </c>
      <c r="L3530" s="2" t="s">
        <v>2336</v>
      </c>
      <c r="M3530" s="2" t="s">
        <v>2336</v>
      </c>
      <c r="N3530" s="2" t="s">
        <v>2332</v>
      </c>
    </row>
    <row r="3531" spans="1:14" ht="16.5" hidden="1" customHeight="1">
      <c r="A3531" s="2" t="s">
        <v>13</v>
      </c>
      <c r="B3531" s="10">
        <v>52500.69</v>
      </c>
      <c r="C3531" s="2" t="s">
        <v>12677</v>
      </c>
      <c r="D3531" s="2" t="s">
        <v>11</v>
      </c>
      <c r="E3531" s="9" t="s">
        <v>12678</v>
      </c>
      <c r="F3531" s="2" t="s">
        <v>2337</v>
      </c>
      <c r="G3531" s="2" t="s">
        <v>6</v>
      </c>
      <c r="H3531" s="2" t="s">
        <v>2335</v>
      </c>
      <c r="I3531" s="10">
        <v>52500.69</v>
      </c>
      <c r="J3531" s="2" t="s">
        <v>2336</v>
      </c>
      <c r="K3531" s="2" t="s">
        <v>2336</v>
      </c>
      <c r="L3531" s="2" t="s">
        <v>2336</v>
      </c>
      <c r="M3531" s="2" t="s">
        <v>2336</v>
      </c>
      <c r="N3531" s="2" t="s">
        <v>2332</v>
      </c>
    </row>
    <row r="3532" spans="1:14" ht="16.5" hidden="1" customHeight="1">
      <c r="A3532" s="2" t="s">
        <v>13</v>
      </c>
      <c r="B3532" s="10">
        <v>87.12</v>
      </c>
      <c r="C3532" s="2" t="s">
        <v>12679</v>
      </c>
      <c r="D3532" s="2" t="s">
        <v>12</v>
      </c>
      <c r="E3532" s="9" t="s">
        <v>12680</v>
      </c>
      <c r="F3532" s="2" t="s">
        <v>2337</v>
      </c>
      <c r="G3532" s="2" t="s">
        <v>6</v>
      </c>
      <c r="H3532" s="2" t="s">
        <v>2335</v>
      </c>
      <c r="I3532" s="10">
        <v>87.12</v>
      </c>
      <c r="J3532" s="2" t="s">
        <v>2336</v>
      </c>
      <c r="K3532" s="2" t="s">
        <v>2336</v>
      </c>
      <c r="L3532" s="2" t="s">
        <v>2336</v>
      </c>
      <c r="M3532" s="2" t="s">
        <v>2336</v>
      </c>
      <c r="N3532" s="2" t="s">
        <v>2332</v>
      </c>
    </row>
    <row r="3533" spans="1:14" ht="16.5" hidden="1" customHeight="1">
      <c r="A3533" s="2" t="s">
        <v>13</v>
      </c>
      <c r="B3533" s="10">
        <v>1376.98</v>
      </c>
      <c r="C3533" s="2" t="s">
        <v>12681</v>
      </c>
      <c r="D3533" s="2" t="s">
        <v>12</v>
      </c>
      <c r="E3533" s="9" t="s">
        <v>12682</v>
      </c>
      <c r="F3533" s="2" t="s">
        <v>2337</v>
      </c>
      <c r="G3533" s="2" t="s">
        <v>6</v>
      </c>
      <c r="H3533" s="2" t="s">
        <v>2335</v>
      </c>
      <c r="I3533" s="10">
        <v>1376.98</v>
      </c>
      <c r="J3533" s="2" t="s">
        <v>2336</v>
      </c>
      <c r="K3533" s="2" t="s">
        <v>2336</v>
      </c>
      <c r="L3533" s="2" t="s">
        <v>2336</v>
      </c>
      <c r="M3533" s="2" t="s">
        <v>2336</v>
      </c>
      <c r="N3533" s="2" t="s">
        <v>2332</v>
      </c>
    </row>
    <row r="3534" spans="1:14" ht="16.5" hidden="1" customHeight="1">
      <c r="A3534" s="2" t="s">
        <v>13</v>
      </c>
      <c r="B3534" s="10">
        <v>82.28</v>
      </c>
      <c r="C3534" s="2" t="s">
        <v>12683</v>
      </c>
      <c r="D3534" s="2" t="s">
        <v>12</v>
      </c>
      <c r="E3534" s="9" t="s">
        <v>12684</v>
      </c>
      <c r="F3534" s="2" t="s">
        <v>2337</v>
      </c>
      <c r="G3534" s="2" t="s">
        <v>6</v>
      </c>
      <c r="H3534" s="2" t="s">
        <v>2335</v>
      </c>
      <c r="I3534" s="10">
        <v>82.28</v>
      </c>
      <c r="J3534" s="2" t="s">
        <v>2336</v>
      </c>
      <c r="K3534" s="2" t="s">
        <v>2336</v>
      </c>
      <c r="L3534" s="2" t="s">
        <v>2336</v>
      </c>
      <c r="M3534" s="2" t="s">
        <v>2336</v>
      </c>
      <c r="N3534" s="2" t="s">
        <v>2332</v>
      </c>
    </row>
    <row r="3535" spans="1:14" ht="16.5" hidden="1" customHeight="1">
      <c r="A3535" s="2" t="s">
        <v>13</v>
      </c>
      <c r="B3535" s="10">
        <v>723.93</v>
      </c>
      <c r="C3535" s="2" t="s">
        <v>12685</v>
      </c>
      <c r="D3535" s="2" t="s">
        <v>12</v>
      </c>
      <c r="E3535" s="9" t="s">
        <v>12686</v>
      </c>
      <c r="F3535" s="2" t="s">
        <v>2337</v>
      </c>
      <c r="G3535" s="2" t="s">
        <v>6</v>
      </c>
      <c r="H3535" s="2" t="s">
        <v>2335</v>
      </c>
      <c r="I3535" s="10">
        <v>723.93</v>
      </c>
      <c r="J3535" s="2" t="s">
        <v>2336</v>
      </c>
      <c r="K3535" s="2" t="s">
        <v>2336</v>
      </c>
      <c r="L3535" s="2" t="s">
        <v>2336</v>
      </c>
      <c r="M3535" s="2" t="s">
        <v>2336</v>
      </c>
      <c r="N3535" s="2" t="s">
        <v>2332</v>
      </c>
    </row>
    <row r="3536" spans="1:14" ht="16.5" hidden="1" customHeight="1">
      <c r="A3536" s="2" t="s">
        <v>13</v>
      </c>
      <c r="B3536" s="10">
        <v>49.61</v>
      </c>
      <c r="C3536" s="2" t="s">
        <v>12071</v>
      </c>
      <c r="D3536" s="2" t="s">
        <v>12</v>
      </c>
      <c r="E3536" s="9" t="s">
        <v>12687</v>
      </c>
      <c r="F3536" s="2" t="s">
        <v>2337</v>
      </c>
      <c r="G3536" s="2" t="s">
        <v>6</v>
      </c>
      <c r="H3536" s="2" t="s">
        <v>2335</v>
      </c>
      <c r="I3536" s="10">
        <v>49.61</v>
      </c>
      <c r="J3536" s="2" t="s">
        <v>2336</v>
      </c>
      <c r="K3536" s="2" t="s">
        <v>2336</v>
      </c>
      <c r="L3536" s="2" t="s">
        <v>2336</v>
      </c>
      <c r="M3536" s="2" t="s">
        <v>2336</v>
      </c>
      <c r="N3536" s="2" t="s">
        <v>2332</v>
      </c>
    </row>
    <row r="3537" spans="1:14" ht="16.5" hidden="1" customHeight="1">
      <c r="A3537" s="2" t="s">
        <v>13</v>
      </c>
      <c r="B3537" s="10">
        <v>36.299999999999997</v>
      </c>
      <c r="C3537" s="2" t="s">
        <v>12688</v>
      </c>
      <c r="D3537" s="2" t="s">
        <v>11</v>
      </c>
      <c r="E3537" s="9" t="s">
        <v>12689</v>
      </c>
      <c r="F3537" s="2" t="s">
        <v>2337</v>
      </c>
      <c r="G3537" s="2" t="s">
        <v>6</v>
      </c>
      <c r="H3537" s="2" t="s">
        <v>2335</v>
      </c>
      <c r="I3537" s="10">
        <v>36.299999999999997</v>
      </c>
      <c r="J3537" s="2" t="s">
        <v>2336</v>
      </c>
      <c r="K3537" s="2" t="s">
        <v>2336</v>
      </c>
      <c r="L3537" s="2" t="s">
        <v>2336</v>
      </c>
      <c r="M3537" s="2" t="s">
        <v>2336</v>
      </c>
      <c r="N3537" s="2" t="s">
        <v>2332</v>
      </c>
    </row>
    <row r="3538" spans="1:14" ht="16.5" hidden="1" customHeight="1">
      <c r="A3538" s="2" t="s">
        <v>13</v>
      </c>
      <c r="B3538" s="10">
        <v>127.05</v>
      </c>
      <c r="C3538" s="2" t="s">
        <v>2377</v>
      </c>
      <c r="D3538" s="2" t="s">
        <v>12</v>
      </c>
      <c r="E3538" s="9" t="s">
        <v>12690</v>
      </c>
      <c r="F3538" s="2" t="s">
        <v>2337</v>
      </c>
      <c r="G3538" s="2" t="s">
        <v>6</v>
      </c>
      <c r="H3538" s="2" t="s">
        <v>2335</v>
      </c>
      <c r="I3538" s="10">
        <v>127.05</v>
      </c>
      <c r="J3538" s="2" t="s">
        <v>2336</v>
      </c>
      <c r="K3538" s="2" t="s">
        <v>2336</v>
      </c>
      <c r="L3538" s="2" t="s">
        <v>2336</v>
      </c>
      <c r="M3538" s="2" t="s">
        <v>2336</v>
      </c>
      <c r="N3538" s="2" t="s">
        <v>2332</v>
      </c>
    </row>
    <row r="3539" spans="1:14" ht="16.5" hidden="1" customHeight="1">
      <c r="A3539" s="2" t="s">
        <v>13</v>
      </c>
      <c r="B3539" s="10">
        <v>36.299999999999997</v>
      </c>
      <c r="C3539" s="2" t="s">
        <v>12691</v>
      </c>
      <c r="D3539" s="2" t="s">
        <v>11</v>
      </c>
      <c r="E3539" s="9" t="s">
        <v>12692</v>
      </c>
      <c r="F3539" s="2" t="s">
        <v>2337</v>
      </c>
      <c r="G3539" s="2" t="s">
        <v>6</v>
      </c>
      <c r="H3539" s="2" t="s">
        <v>2335</v>
      </c>
      <c r="I3539" s="10">
        <v>36.299999999999997</v>
      </c>
      <c r="J3539" s="2" t="s">
        <v>2336</v>
      </c>
      <c r="K3539" s="2" t="s">
        <v>2336</v>
      </c>
      <c r="L3539" s="2" t="s">
        <v>2336</v>
      </c>
      <c r="M3539" s="2" t="s">
        <v>2336</v>
      </c>
      <c r="N3539" s="2" t="s">
        <v>2332</v>
      </c>
    </row>
    <row r="3540" spans="1:14" ht="16.5" hidden="1" customHeight="1">
      <c r="A3540" s="2" t="s">
        <v>13</v>
      </c>
      <c r="B3540" s="10">
        <v>50.82</v>
      </c>
      <c r="C3540" s="2" t="s">
        <v>2650</v>
      </c>
      <c r="D3540" s="2" t="s">
        <v>12</v>
      </c>
      <c r="E3540" s="9" t="s">
        <v>12693</v>
      </c>
      <c r="F3540" s="2" t="s">
        <v>2337</v>
      </c>
      <c r="G3540" s="2" t="s">
        <v>6</v>
      </c>
      <c r="H3540" s="2" t="s">
        <v>2335</v>
      </c>
      <c r="I3540" s="10">
        <v>50.82</v>
      </c>
      <c r="J3540" s="2" t="s">
        <v>2336</v>
      </c>
      <c r="K3540" s="2" t="s">
        <v>2336</v>
      </c>
      <c r="L3540" s="2" t="s">
        <v>2336</v>
      </c>
      <c r="M3540" s="2" t="s">
        <v>2336</v>
      </c>
      <c r="N3540" s="2" t="s">
        <v>2332</v>
      </c>
    </row>
    <row r="3541" spans="1:14" ht="16.5" hidden="1" customHeight="1">
      <c r="A3541" s="2" t="s">
        <v>13</v>
      </c>
      <c r="B3541" s="10">
        <v>104.06</v>
      </c>
      <c r="C3541" s="2" t="s">
        <v>12694</v>
      </c>
      <c r="D3541" s="2" t="s">
        <v>12</v>
      </c>
      <c r="E3541" s="9" t="s">
        <v>12695</v>
      </c>
      <c r="F3541" s="2" t="s">
        <v>2337</v>
      </c>
      <c r="G3541" s="2" t="s">
        <v>6</v>
      </c>
      <c r="H3541" s="2" t="s">
        <v>2335</v>
      </c>
      <c r="I3541" s="10">
        <v>104.06</v>
      </c>
      <c r="J3541" s="2" t="s">
        <v>2336</v>
      </c>
      <c r="K3541" s="2" t="s">
        <v>2336</v>
      </c>
      <c r="L3541" s="2" t="s">
        <v>2336</v>
      </c>
      <c r="M3541" s="2" t="s">
        <v>2336</v>
      </c>
      <c r="N3541" s="2" t="s">
        <v>2332</v>
      </c>
    </row>
    <row r="3542" spans="1:14" ht="16.5" hidden="1" customHeight="1">
      <c r="A3542" s="2" t="s">
        <v>13</v>
      </c>
      <c r="B3542" s="10">
        <v>112.94</v>
      </c>
      <c r="C3542" s="2" t="s">
        <v>12696</v>
      </c>
      <c r="D3542" s="2" t="s">
        <v>12</v>
      </c>
      <c r="E3542" s="9" t="s">
        <v>12697</v>
      </c>
      <c r="F3542" s="2" t="s">
        <v>2337</v>
      </c>
      <c r="G3542" s="2" t="s">
        <v>6</v>
      </c>
      <c r="H3542" s="2" t="s">
        <v>2335</v>
      </c>
      <c r="I3542" s="10">
        <v>112.94</v>
      </c>
      <c r="J3542" s="2" t="s">
        <v>2336</v>
      </c>
      <c r="K3542" s="2" t="s">
        <v>2336</v>
      </c>
      <c r="L3542" s="2" t="s">
        <v>2336</v>
      </c>
      <c r="M3542" s="2" t="s">
        <v>2336</v>
      </c>
      <c r="N3542" s="2" t="s">
        <v>2332</v>
      </c>
    </row>
    <row r="3543" spans="1:14" ht="16.5" hidden="1" customHeight="1">
      <c r="A3543" s="2" t="s">
        <v>13</v>
      </c>
      <c r="B3543" s="10">
        <v>28.44</v>
      </c>
      <c r="C3543" s="2" t="s">
        <v>12698</v>
      </c>
      <c r="D3543" s="2" t="s">
        <v>12</v>
      </c>
      <c r="E3543" s="9" t="s">
        <v>12699</v>
      </c>
      <c r="F3543" s="2" t="s">
        <v>2337</v>
      </c>
      <c r="G3543" s="2" t="s">
        <v>6</v>
      </c>
      <c r="H3543" s="2" t="s">
        <v>2335</v>
      </c>
      <c r="I3543" s="10">
        <v>28.44</v>
      </c>
      <c r="J3543" s="2" t="s">
        <v>2336</v>
      </c>
      <c r="K3543" s="2" t="s">
        <v>2336</v>
      </c>
      <c r="L3543" s="2" t="s">
        <v>2336</v>
      </c>
      <c r="M3543" s="2" t="s">
        <v>2336</v>
      </c>
      <c r="N3543" s="2" t="s">
        <v>2332</v>
      </c>
    </row>
    <row r="3544" spans="1:14" ht="16.5" hidden="1" customHeight="1">
      <c r="A3544" s="2" t="s">
        <v>13</v>
      </c>
      <c r="B3544" s="10">
        <v>28.44</v>
      </c>
      <c r="C3544" s="2" t="s">
        <v>12700</v>
      </c>
      <c r="D3544" s="2" t="s">
        <v>12</v>
      </c>
      <c r="E3544" s="9" t="s">
        <v>12701</v>
      </c>
      <c r="F3544" s="2" t="s">
        <v>2337</v>
      </c>
      <c r="G3544" s="2" t="s">
        <v>6</v>
      </c>
      <c r="H3544" s="2" t="s">
        <v>2335</v>
      </c>
      <c r="I3544" s="10">
        <v>28.44</v>
      </c>
      <c r="J3544" s="2" t="s">
        <v>2336</v>
      </c>
      <c r="K3544" s="2" t="s">
        <v>2336</v>
      </c>
      <c r="L3544" s="2" t="s">
        <v>2336</v>
      </c>
      <c r="M3544" s="2" t="s">
        <v>2336</v>
      </c>
      <c r="N3544" s="2" t="s">
        <v>2332</v>
      </c>
    </row>
    <row r="3545" spans="1:14" ht="16.5" hidden="1" customHeight="1">
      <c r="A3545" s="2" t="s">
        <v>13</v>
      </c>
      <c r="B3545" s="10">
        <v>142.18</v>
      </c>
      <c r="C3545" s="2" t="s">
        <v>12702</v>
      </c>
      <c r="D3545" s="2" t="s">
        <v>12</v>
      </c>
      <c r="E3545" s="9" t="s">
        <v>12703</v>
      </c>
      <c r="F3545" s="2" t="s">
        <v>2337</v>
      </c>
      <c r="G3545" s="2" t="s">
        <v>6</v>
      </c>
      <c r="H3545" s="2" t="s">
        <v>2335</v>
      </c>
      <c r="I3545" s="10">
        <v>142.18</v>
      </c>
      <c r="J3545" s="2" t="s">
        <v>2336</v>
      </c>
      <c r="K3545" s="2" t="s">
        <v>2336</v>
      </c>
      <c r="L3545" s="2" t="s">
        <v>2336</v>
      </c>
      <c r="M3545" s="2" t="s">
        <v>2336</v>
      </c>
      <c r="N3545" s="2" t="s">
        <v>2332</v>
      </c>
    </row>
    <row r="3546" spans="1:14" ht="16.5" hidden="1" customHeight="1">
      <c r="A3546" s="2" t="s">
        <v>13</v>
      </c>
      <c r="B3546" s="10">
        <v>208.12</v>
      </c>
      <c r="C3546" s="2" t="s">
        <v>12704</v>
      </c>
      <c r="D3546" s="2" t="s">
        <v>12</v>
      </c>
      <c r="E3546" s="9" t="s">
        <v>12705</v>
      </c>
      <c r="F3546" s="2" t="s">
        <v>2337</v>
      </c>
      <c r="G3546" s="2" t="s">
        <v>6</v>
      </c>
      <c r="H3546" s="2" t="s">
        <v>2335</v>
      </c>
      <c r="I3546" s="10">
        <v>208.12</v>
      </c>
      <c r="J3546" s="2" t="s">
        <v>2336</v>
      </c>
      <c r="K3546" s="2" t="s">
        <v>2336</v>
      </c>
      <c r="L3546" s="2" t="s">
        <v>2336</v>
      </c>
      <c r="M3546" s="2" t="s">
        <v>2336</v>
      </c>
      <c r="N3546" s="2" t="s">
        <v>2332</v>
      </c>
    </row>
    <row r="3547" spans="1:14" ht="16.5" hidden="1" customHeight="1">
      <c r="A3547" s="2" t="s">
        <v>13</v>
      </c>
      <c r="B3547" s="10">
        <v>180.35</v>
      </c>
      <c r="C3547" s="2" t="s">
        <v>12706</v>
      </c>
      <c r="D3547" s="2" t="s">
        <v>11</v>
      </c>
      <c r="E3547" s="9" t="s">
        <v>12707</v>
      </c>
      <c r="F3547" s="2" t="s">
        <v>2337</v>
      </c>
      <c r="G3547" s="2" t="s">
        <v>6</v>
      </c>
      <c r="H3547" s="2" t="s">
        <v>2335</v>
      </c>
      <c r="I3547" s="10">
        <v>180.35</v>
      </c>
      <c r="J3547" s="2" t="s">
        <v>2336</v>
      </c>
      <c r="K3547" s="2" t="s">
        <v>2336</v>
      </c>
      <c r="L3547" s="2" t="s">
        <v>2336</v>
      </c>
      <c r="M3547" s="2" t="s">
        <v>2336</v>
      </c>
      <c r="N3547" s="2" t="s">
        <v>2332</v>
      </c>
    </row>
    <row r="3548" spans="1:14" ht="16.5" hidden="1" customHeight="1">
      <c r="A3548" s="2" t="s">
        <v>13</v>
      </c>
      <c r="B3548" s="10">
        <v>72.599999999999994</v>
      </c>
      <c r="C3548" s="2" t="s">
        <v>12708</v>
      </c>
      <c r="D3548" s="2" t="s">
        <v>12</v>
      </c>
      <c r="E3548" s="9" t="s">
        <v>12709</v>
      </c>
      <c r="F3548" s="2" t="s">
        <v>2337</v>
      </c>
      <c r="G3548" s="2" t="s">
        <v>6</v>
      </c>
      <c r="H3548" s="2" t="s">
        <v>2335</v>
      </c>
      <c r="I3548" s="10">
        <v>72.599999999999994</v>
      </c>
      <c r="J3548" s="2" t="s">
        <v>2336</v>
      </c>
      <c r="K3548" s="2" t="s">
        <v>2336</v>
      </c>
      <c r="L3548" s="2" t="s">
        <v>2336</v>
      </c>
      <c r="M3548" s="2" t="s">
        <v>2336</v>
      </c>
      <c r="N3548" s="2" t="s">
        <v>2332</v>
      </c>
    </row>
    <row r="3549" spans="1:14" ht="16.5" hidden="1" customHeight="1">
      <c r="A3549" s="2" t="s">
        <v>13</v>
      </c>
      <c r="B3549" s="10">
        <v>83.91</v>
      </c>
      <c r="C3549" s="2" t="s">
        <v>12710</v>
      </c>
      <c r="D3549" s="2" t="s">
        <v>11</v>
      </c>
      <c r="E3549" s="9" t="s">
        <v>12711</v>
      </c>
      <c r="F3549" s="2" t="s">
        <v>2337</v>
      </c>
      <c r="G3549" s="2" t="s">
        <v>6</v>
      </c>
      <c r="H3549" s="2" t="s">
        <v>2335</v>
      </c>
      <c r="I3549" s="10">
        <v>83.91</v>
      </c>
      <c r="J3549" s="2" t="s">
        <v>2336</v>
      </c>
      <c r="K3549" s="2" t="s">
        <v>2336</v>
      </c>
      <c r="L3549" s="2" t="s">
        <v>2336</v>
      </c>
      <c r="M3549" s="2" t="s">
        <v>2336</v>
      </c>
      <c r="N3549" s="2" t="s">
        <v>2332</v>
      </c>
    </row>
    <row r="3550" spans="1:14" ht="16.5" hidden="1" customHeight="1">
      <c r="A3550" s="2" t="s">
        <v>13</v>
      </c>
      <c r="B3550" s="10">
        <v>146.16</v>
      </c>
      <c r="C3550" s="2" t="s">
        <v>12712</v>
      </c>
      <c r="D3550" s="2" t="s">
        <v>11</v>
      </c>
      <c r="E3550" s="9" t="s">
        <v>12713</v>
      </c>
      <c r="F3550" s="2" t="s">
        <v>2337</v>
      </c>
      <c r="G3550" s="2" t="s">
        <v>6</v>
      </c>
      <c r="H3550" s="2" t="s">
        <v>2335</v>
      </c>
      <c r="I3550" s="10">
        <v>146.16</v>
      </c>
      <c r="J3550" s="2" t="s">
        <v>2336</v>
      </c>
      <c r="K3550" s="2" t="s">
        <v>2336</v>
      </c>
      <c r="L3550" s="2" t="s">
        <v>2336</v>
      </c>
      <c r="M3550" s="2" t="s">
        <v>2336</v>
      </c>
      <c r="N3550" s="2" t="s">
        <v>2332</v>
      </c>
    </row>
    <row r="3551" spans="1:14" ht="16.5" hidden="1" customHeight="1">
      <c r="A3551" s="2" t="s">
        <v>13</v>
      </c>
      <c r="B3551" s="10">
        <v>113.74</v>
      </c>
      <c r="C3551" s="2" t="s">
        <v>12714</v>
      </c>
      <c r="D3551" s="2" t="s">
        <v>12</v>
      </c>
      <c r="E3551" s="9" t="s">
        <v>12715</v>
      </c>
      <c r="F3551" s="2" t="s">
        <v>2337</v>
      </c>
      <c r="G3551" s="2" t="s">
        <v>6</v>
      </c>
      <c r="H3551" s="2" t="s">
        <v>2335</v>
      </c>
      <c r="I3551" s="10">
        <v>113.74</v>
      </c>
      <c r="J3551" s="2" t="s">
        <v>2336</v>
      </c>
      <c r="K3551" s="2" t="s">
        <v>2336</v>
      </c>
      <c r="L3551" s="2" t="s">
        <v>2336</v>
      </c>
      <c r="M3551" s="2" t="s">
        <v>2336</v>
      </c>
      <c r="N3551" s="2" t="s">
        <v>2332</v>
      </c>
    </row>
    <row r="3552" spans="1:14" ht="16.5" hidden="1" customHeight="1">
      <c r="A3552" s="2" t="s">
        <v>13</v>
      </c>
      <c r="B3552" s="10">
        <v>112.94</v>
      </c>
      <c r="C3552" s="2" t="s">
        <v>11870</v>
      </c>
      <c r="D3552" s="2" t="s">
        <v>12</v>
      </c>
      <c r="E3552" s="9" t="s">
        <v>12716</v>
      </c>
      <c r="F3552" s="2" t="s">
        <v>2337</v>
      </c>
      <c r="G3552" s="2" t="s">
        <v>6</v>
      </c>
      <c r="H3552" s="2" t="s">
        <v>2335</v>
      </c>
      <c r="I3552" s="10">
        <v>112.94</v>
      </c>
      <c r="J3552" s="2" t="s">
        <v>2336</v>
      </c>
      <c r="K3552" s="2" t="s">
        <v>2336</v>
      </c>
      <c r="L3552" s="2" t="s">
        <v>2336</v>
      </c>
      <c r="M3552" s="2" t="s">
        <v>2336</v>
      </c>
      <c r="N3552" s="2" t="s">
        <v>2332</v>
      </c>
    </row>
    <row r="3553" spans="1:14" ht="16.5" hidden="1" customHeight="1">
      <c r="A3553" s="2" t="s">
        <v>13</v>
      </c>
      <c r="B3553" s="10">
        <v>72.8</v>
      </c>
      <c r="C3553" s="2" t="s">
        <v>12717</v>
      </c>
      <c r="D3553" s="2" t="s">
        <v>11</v>
      </c>
      <c r="E3553" s="9" t="s">
        <v>12718</v>
      </c>
      <c r="F3553" s="2" t="s">
        <v>2337</v>
      </c>
      <c r="G3553" s="2" t="s">
        <v>6</v>
      </c>
      <c r="H3553" s="2" t="s">
        <v>2335</v>
      </c>
      <c r="I3553" s="10">
        <v>72.8</v>
      </c>
      <c r="J3553" s="2" t="s">
        <v>2336</v>
      </c>
      <c r="K3553" s="2" t="s">
        <v>2336</v>
      </c>
      <c r="L3553" s="2" t="s">
        <v>2336</v>
      </c>
      <c r="M3553" s="2" t="s">
        <v>2336</v>
      </c>
      <c r="N3553" s="2" t="s">
        <v>2332</v>
      </c>
    </row>
    <row r="3554" spans="1:14" ht="16.5" hidden="1" customHeight="1">
      <c r="A3554" s="2" t="s">
        <v>13</v>
      </c>
      <c r="B3554" s="10">
        <v>705.8</v>
      </c>
      <c r="C3554" s="2" t="s">
        <v>12719</v>
      </c>
      <c r="D3554" s="2" t="s">
        <v>11</v>
      </c>
      <c r="E3554" s="9" t="s">
        <v>12720</v>
      </c>
      <c r="F3554" s="2" t="s">
        <v>2337</v>
      </c>
      <c r="G3554" s="2" t="s">
        <v>6</v>
      </c>
      <c r="H3554" s="2" t="s">
        <v>2335</v>
      </c>
      <c r="I3554" s="10">
        <v>705.8</v>
      </c>
      <c r="J3554" s="2" t="s">
        <v>2336</v>
      </c>
      <c r="K3554" s="2" t="s">
        <v>2336</v>
      </c>
      <c r="L3554" s="2" t="s">
        <v>2336</v>
      </c>
      <c r="M3554" s="2" t="s">
        <v>2336</v>
      </c>
      <c r="N3554" s="2" t="s">
        <v>2332</v>
      </c>
    </row>
    <row r="3555" spans="1:14" ht="16.5" hidden="1" customHeight="1">
      <c r="A3555" s="2" t="s">
        <v>13</v>
      </c>
      <c r="B3555" s="10">
        <v>464.48</v>
      </c>
      <c r="C3555" s="2" t="s">
        <v>12721</v>
      </c>
      <c r="D3555" s="2" t="s">
        <v>12</v>
      </c>
      <c r="E3555" s="9" t="s">
        <v>12722</v>
      </c>
      <c r="F3555" s="2" t="s">
        <v>2337</v>
      </c>
      <c r="G3555" s="2" t="s">
        <v>6</v>
      </c>
      <c r="H3555" s="2" t="s">
        <v>2335</v>
      </c>
      <c r="I3555" s="10">
        <v>464.48</v>
      </c>
      <c r="J3555" s="2" t="s">
        <v>2336</v>
      </c>
      <c r="K3555" s="2" t="s">
        <v>2336</v>
      </c>
      <c r="L3555" s="2" t="s">
        <v>2336</v>
      </c>
      <c r="M3555" s="2" t="s">
        <v>2336</v>
      </c>
      <c r="N3555" s="2" t="s">
        <v>2332</v>
      </c>
    </row>
    <row r="3556" spans="1:14" ht="16.5" hidden="1" customHeight="1">
      <c r="A3556" s="2" t="s">
        <v>13</v>
      </c>
      <c r="B3556" s="10">
        <v>111.8</v>
      </c>
      <c r="C3556" s="2" t="s">
        <v>12723</v>
      </c>
      <c r="D3556" s="2" t="s">
        <v>12</v>
      </c>
      <c r="E3556" s="9" t="s">
        <v>12724</v>
      </c>
      <c r="F3556" s="2" t="s">
        <v>2337</v>
      </c>
      <c r="G3556" s="2" t="s">
        <v>6</v>
      </c>
      <c r="H3556" s="2" t="s">
        <v>2335</v>
      </c>
      <c r="I3556" s="10">
        <v>111.8</v>
      </c>
      <c r="J3556" s="2" t="s">
        <v>2336</v>
      </c>
      <c r="K3556" s="2" t="s">
        <v>2336</v>
      </c>
      <c r="L3556" s="2" t="s">
        <v>2336</v>
      </c>
      <c r="M3556" s="2" t="s">
        <v>2336</v>
      </c>
      <c r="N3556" s="2" t="s">
        <v>2332</v>
      </c>
    </row>
    <row r="3557" spans="1:14" ht="16.5" hidden="1" customHeight="1">
      <c r="A3557" s="2" t="s">
        <v>13</v>
      </c>
      <c r="B3557" s="10">
        <v>104.06</v>
      </c>
      <c r="C3557" s="2" t="s">
        <v>12183</v>
      </c>
      <c r="D3557" s="2" t="s">
        <v>12</v>
      </c>
      <c r="E3557" s="9" t="s">
        <v>12725</v>
      </c>
      <c r="F3557" s="2" t="s">
        <v>2337</v>
      </c>
      <c r="G3557" s="2" t="s">
        <v>6</v>
      </c>
      <c r="H3557" s="2" t="s">
        <v>2335</v>
      </c>
      <c r="I3557" s="10">
        <v>104.06</v>
      </c>
      <c r="J3557" s="2" t="s">
        <v>2336</v>
      </c>
      <c r="K3557" s="2" t="s">
        <v>2336</v>
      </c>
      <c r="L3557" s="2" t="s">
        <v>2336</v>
      </c>
      <c r="M3557" s="2" t="s">
        <v>2336</v>
      </c>
      <c r="N3557" s="2" t="s">
        <v>2332</v>
      </c>
    </row>
    <row r="3558" spans="1:14" ht="16.5" hidden="1" customHeight="1">
      <c r="A3558" s="2" t="s">
        <v>13</v>
      </c>
      <c r="B3558" s="10">
        <v>1194.27</v>
      </c>
      <c r="C3558" s="2" t="s">
        <v>12726</v>
      </c>
      <c r="D3558" s="2" t="s">
        <v>12</v>
      </c>
      <c r="E3558" s="9" t="s">
        <v>12727</v>
      </c>
      <c r="F3558" s="2" t="s">
        <v>2337</v>
      </c>
      <c r="G3558" s="2" t="s">
        <v>6</v>
      </c>
      <c r="H3558" s="2" t="s">
        <v>2335</v>
      </c>
      <c r="I3558" s="10">
        <v>1194.27</v>
      </c>
      <c r="J3558" s="2" t="s">
        <v>2336</v>
      </c>
      <c r="K3558" s="2" t="s">
        <v>2336</v>
      </c>
      <c r="L3558" s="2" t="s">
        <v>2336</v>
      </c>
      <c r="M3558" s="2" t="s">
        <v>2336</v>
      </c>
      <c r="N3558" s="2" t="s">
        <v>2332</v>
      </c>
    </row>
    <row r="3559" spans="1:14" ht="16.5" hidden="1" customHeight="1">
      <c r="A3559" s="2" t="s">
        <v>13</v>
      </c>
      <c r="B3559" s="10">
        <v>138.06</v>
      </c>
      <c r="C3559" s="2" t="s">
        <v>2857</v>
      </c>
      <c r="D3559" s="2" t="s">
        <v>12</v>
      </c>
      <c r="E3559" s="9" t="s">
        <v>12728</v>
      </c>
      <c r="F3559" s="2" t="s">
        <v>2337</v>
      </c>
      <c r="G3559" s="2" t="s">
        <v>6</v>
      </c>
      <c r="H3559" s="2" t="s">
        <v>2335</v>
      </c>
      <c r="I3559" s="10">
        <v>138.06</v>
      </c>
      <c r="J3559" s="2" t="s">
        <v>2336</v>
      </c>
      <c r="K3559" s="2" t="s">
        <v>2336</v>
      </c>
      <c r="L3559" s="2" t="s">
        <v>2336</v>
      </c>
      <c r="M3559" s="2" t="s">
        <v>2336</v>
      </c>
      <c r="N3559" s="2" t="s">
        <v>2332</v>
      </c>
    </row>
    <row r="3560" spans="1:14" ht="16.5" hidden="1" customHeight="1">
      <c r="A3560" s="2" t="s">
        <v>13</v>
      </c>
      <c r="B3560" s="10">
        <v>286.22000000000003</v>
      </c>
      <c r="C3560" s="2" t="s">
        <v>12729</v>
      </c>
      <c r="D3560" s="2" t="s">
        <v>11</v>
      </c>
      <c r="E3560" s="9" t="s">
        <v>12730</v>
      </c>
      <c r="F3560" s="2" t="s">
        <v>2337</v>
      </c>
      <c r="G3560" s="2" t="s">
        <v>6</v>
      </c>
      <c r="H3560" s="2" t="s">
        <v>2335</v>
      </c>
      <c r="I3560" s="10">
        <v>286.22000000000003</v>
      </c>
      <c r="J3560" s="2" t="s">
        <v>2336</v>
      </c>
      <c r="K3560" s="2" t="s">
        <v>2336</v>
      </c>
      <c r="L3560" s="2" t="s">
        <v>2336</v>
      </c>
      <c r="M3560" s="2" t="s">
        <v>2336</v>
      </c>
      <c r="N3560" s="2" t="s">
        <v>2332</v>
      </c>
    </row>
    <row r="3561" spans="1:14" ht="16.5" hidden="1" customHeight="1">
      <c r="A3561" s="2" t="s">
        <v>13</v>
      </c>
      <c r="B3561" s="10">
        <v>197.31</v>
      </c>
      <c r="C3561" s="2" t="s">
        <v>12731</v>
      </c>
      <c r="D3561" s="2" t="s">
        <v>12</v>
      </c>
      <c r="E3561" s="9" t="s">
        <v>12732</v>
      </c>
      <c r="F3561" s="2" t="s">
        <v>2337</v>
      </c>
      <c r="G3561" s="2" t="s">
        <v>6</v>
      </c>
      <c r="H3561" s="2" t="s">
        <v>2335</v>
      </c>
      <c r="I3561" s="10">
        <v>197.31</v>
      </c>
      <c r="J3561" s="2" t="s">
        <v>2336</v>
      </c>
      <c r="K3561" s="2" t="s">
        <v>2336</v>
      </c>
      <c r="L3561" s="2" t="s">
        <v>2336</v>
      </c>
      <c r="M3561" s="2" t="s">
        <v>2336</v>
      </c>
      <c r="N3561" s="2" t="s">
        <v>2332</v>
      </c>
    </row>
    <row r="3562" spans="1:14" ht="16.5" hidden="1" customHeight="1">
      <c r="A3562" s="2" t="s">
        <v>13</v>
      </c>
      <c r="B3562" s="10">
        <v>299.5</v>
      </c>
      <c r="C3562" s="2" t="s">
        <v>12733</v>
      </c>
      <c r="D3562" s="2" t="s">
        <v>12</v>
      </c>
      <c r="E3562" s="9" t="s">
        <v>12734</v>
      </c>
      <c r="F3562" s="2" t="s">
        <v>2337</v>
      </c>
      <c r="G3562" s="2" t="s">
        <v>6</v>
      </c>
      <c r="H3562" s="2" t="s">
        <v>2335</v>
      </c>
      <c r="I3562" s="10">
        <v>299.5</v>
      </c>
      <c r="J3562" s="2" t="s">
        <v>2336</v>
      </c>
      <c r="K3562" s="2" t="s">
        <v>2336</v>
      </c>
      <c r="L3562" s="2" t="s">
        <v>2336</v>
      </c>
      <c r="M3562" s="2" t="s">
        <v>2336</v>
      </c>
      <c r="N3562" s="2" t="s">
        <v>2332</v>
      </c>
    </row>
    <row r="3563" spans="1:14" ht="16.5" hidden="1" customHeight="1">
      <c r="A3563" s="2" t="s">
        <v>13</v>
      </c>
      <c r="B3563" s="10">
        <v>891.44</v>
      </c>
      <c r="C3563" s="2" t="s">
        <v>12735</v>
      </c>
      <c r="D3563" s="2" t="s">
        <v>12</v>
      </c>
      <c r="E3563" s="9" t="s">
        <v>12736</v>
      </c>
      <c r="F3563" s="2" t="s">
        <v>2337</v>
      </c>
      <c r="G3563" s="2" t="s">
        <v>6</v>
      </c>
      <c r="H3563" s="2" t="s">
        <v>2335</v>
      </c>
      <c r="I3563" s="10">
        <v>891.44</v>
      </c>
      <c r="J3563" s="2" t="s">
        <v>2336</v>
      </c>
      <c r="K3563" s="2" t="s">
        <v>2336</v>
      </c>
      <c r="L3563" s="2" t="s">
        <v>2336</v>
      </c>
      <c r="M3563" s="2" t="s">
        <v>2336</v>
      </c>
      <c r="N3563" s="2" t="s">
        <v>2332</v>
      </c>
    </row>
    <row r="3564" spans="1:14" ht="16.5" hidden="1" customHeight="1">
      <c r="A3564" s="2" t="s">
        <v>13</v>
      </c>
      <c r="B3564" s="10">
        <v>28.44</v>
      </c>
      <c r="C3564" s="2" t="s">
        <v>12737</v>
      </c>
      <c r="D3564" s="2" t="s">
        <v>12</v>
      </c>
      <c r="E3564" s="9" t="s">
        <v>12738</v>
      </c>
      <c r="F3564" s="2" t="s">
        <v>2337</v>
      </c>
      <c r="G3564" s="2" t="s">
        <v>6</v>
      </c>
      <c r="H3564" s="2" t="s">
        <v>2335</v>
      </c>
      <c r="I3564" s="10">
        <v>28.44</v>
      </c>
      <c r="J3564" s="2" t="s">
        <v>2336</v>
      </c>
      <c r="K3564" s="2" t="s">
        <v>2336</v>
      </c>
      <c r="L3564" s="2" t="s">
        <v>2336</v>
      </c>
      <c r="M3564" s="2" t="s">
        <v>2336</v>
      </c>
      <c r="N3564" s="2" t="s">
        <v>2332</v>
      </c>
    </row>
    <row r="3565" spans="1:14" ht="16.5" hidden="1" customHeight="1">
      <c r="A3565" s="2" t="s">
        <v>13</v>
      </c>
      <c r="B3565" s="10">
        <v>382.92</v>
      </c>
      <c r="C3565" s="2" t="s">
        <v>12739</v>
      </c>
      <c r="D3565" s="2" t="s">
        <v>11</v>
      </c>
      <c r="E3565" s="9" t="s">
        <v>12740</v>
      </c>
      <c r="F3565" s="2" t="s">
        <v>2337</v>
      </c>
      <c r="G3565" s="2" t="s">
        <v>6</v>
      </c>
      <c r="H3565" s="2" t="s">
        <v>2335</v>
      </c>
      <c r="I3565" s="10">
        <v>382.92</v>
      </c>
      <c r="J3565" s="2" t="s">
        <v>2336</v>
      </c>
      <c r="K3565" s="2" t="s">
        <v>2336</v>
      </c>
      <c r="L3565" s="2" t="s">
        <v>2336</v>
      </c>
      <c r="M3565" s="2" t="s">
        <v>2336</v>
      </c>
      <c r="N3565" s="2" t="s">
        <v>2332</v>
      </c>
    </row>
    <row r="3566" spans="1:14" ht="16.5" hidden="1" customHeight="1">
      <c r="A3566" s="2" t="s">
        <v>13</v>
      </c>
      <c r="B3566" s="10">
        <v>112.94</v>
      </c>
      <c r="C3566" s="2" t="s">
        <v>12741</v>
      </c>
      <c r="D3566" s="2" t="s">
        <v>12</v>
      </c>
      <c r="E3566" s="9" t="s">
        <v>12742</v>
      </c>
      <c r="F3566" s="2" t="s">
        <v>2337</v>
      </c>
      <c r="G3566" s="2" t="s">
        <v>6</v>
      </c>
      <c r="H3566" s="2" t="s">
        <v>2335</v>
      </c>
      <c r="I3566" s="10">
        <v>112.94</v>
      </c>
      <c r="J3566" s="2" t="s">
        <v>2336</v>
      </c>
      <c r="K3566" s="2" t="s">
        <v>2336</v>
      </c>
      <c r="L3566" s="2" t="s">
        <v>2336</v>
      </c>
      <c r="M3566" s="2" t="s">
        <v>2336</v>
      </c>
      <c r="N3566" s="2" t="s">
        <v>2332</v>
      </c>
    </row>
    <row r="3567" spans="1:14" ht="16.5" hidden="1" customHeight="1">
      <c r="A3567" s="2" t="s">
        <v>13</v>
      </c>
      <c r="B3567" s="10">
        <v>279.36</v>
      </c>
      <c r="C3567" s="2" t="s">
        <v>12743</v>
      </c>
      <c r="D3567" s="2" t="s">
        <v>12</v>
      </c>
      <c r="E3567" s="9" t="s">
        <v>12744</v>
      </c>
      <c r="F3567" s="2" t="s">
        <v>2337</v>
      </c>
      <c r="G3567" s="2" t="s">
        <v>6</v>
      </c>
      <c r="H3567" s="2" t="s">
        <v>2335</v>
      </c>
      <c r="I3567" s="10">
        <v>279.36</v>
      </c>
      <c r="J3567" s="2" t="s">
        <v>2336</v>
      </c>
      <c r="K3567" s="2" t="s">
        <v>2336</v>
      </c>
      <c r="L3567" s="2" t="s">
        <v>2336</v>
      </c>
      <c r="M3567" s="2" t="s">
        <v>2336</v>
      </c>
      <c r="N3567" s="2" t="s">
        <v>2332</v>
      </c>
    </row>
    <row r="3568" spans="1:14" ht="16.5" hidden="1" customHeight="1">
      <c r="A3568" s="2" t="s">
        <v>13</v>
      </c>
      <c r="B3568" s="10">
        <v>6896.17</v>
      </c>
      <c r="C3568" s="2" t="s">
        <v>12745</v>
      </c>
      <c r="D3568" s="2" t="s">
        <v>11</v>
      </c>
      <c r="E3568" s="9" t="s">
        <v>12746</v>
      </c>
      <c r="F3568" s="2" t="s">
        <v>2337</v>
      </c>
      <c r="G3568" s="2" t="s">
        <v>6</v>
      </c>
      <c r="H3568" s="2" t="s">
        <v>2335</v>
      </c>
      <c r="I3568" s="10">
        <v>6896.17</v>
      </c>
      <c r="J3568" s="2" t="s">
        <v>2336</v>
      </c>
      <c r="K3568" s="2" t="s">
        <v>2336</v>
      </c>
      <c r="L3568" s="2" t="s">
        <v>2336</v>
      </c>
      <c r="M3568" s="2" t="s">
        <v>2336</v>
      </c>
      <c r="N3568" s="2" t="s">
        <v>2332</v>
      </c>
    </row>
    <row r="3569" spans="1:14" ht="16.5" hidden="1" customHeight="1">
      <c r="A3569" s="2" t="s">
        <v>13</v>
      </c>
      <c r="B3569" s="10">
        <v>197.31</v>
      </c>
      <c r="C3569" s="2" t="s">
        <v>12747</v>
      </c>
      <c r="D3569" s="2" t="s">
        <v>12</v>
      </c>
      <c r="E3569" s="9" t="s">
        <v>12748</v>
      </c>
      <c r="F3569" s="2" t="s">
        <v>2337</v>
      </c>
      <c r="G3569" s="2" t="s">
        <v>6</v>
      </c>
      <c r="H3569" s="2" t="s">
        <v>2335</v>
      </c>
      <c r="I3569" s="10">
        <v>197.31</v>
      </c>
      <c r="J3569" s="2" t="s">
        <v>2336</v>
      </c>
      <c r="K3569" s="2" t="s">
        <v>2336</v>
      </c>
      <c r="L3569" s="2" t="s">
        <v>2336</v>
      </c>
      <c r="M3569" s="2" t="s">
        <v>2336</v>
      </c>
      <c r="N3569" s="2" t="s">
        <v>2332</v>
      </c>
    </row>
    <row r="3570" spans="1:14" ht="16.5" hidden="1" customHeight="1">
      <c r="A3570" s="2" t="s">
        <v>13</v>
      </c>
      <c r="B3570" s="10">
        <v>184.5</v>
      </c>
      <c r="C3570" s="2" t="s">
        <v>12749</v>
      </c>
      <c r="D3570" s="2" t="s">
        <v>11</v>
      </c>
      <c r="E3570" s="9" t="s">
        <v>12750</v>
      </c>
      <c r="F3570" s="2" t="s">
        <v>2337</v>
      </c>
      <c r="G3570" s="2" t="s">
        <v>6</v>
      </c>
      <c r="H3570" s="2" t="s">
        <v>2335</v>
      </c>
      <c r="I3570" s="10">
        <v>184.5</v>
      </c>
      <c r="J3570" s="2" t="s">
        <v>2336</v>
      </c>
      <c r="K3570" s="2" t="s">
        <v>2336</v>
      </c>
      <c r="L3570" s="2" t="s">
        <v>2336</v>
      </c>
      <c r="M3570" s="2" t="s">
        <v>2336</v>
      </c>
      <c r="N3570" s="2" t="s">
        <v>2332</v>
      </c>
    </row>
    <row r="3571" spans="1:14" ht="16.5" hidden="1" customHeight="1">
      <c r="A3571" s="2" t="s">
        <v>13</v>
      </c>
      <c r="B3571" s="10">
        <v>117.91</v>
      </c>
      <c r="C3571" s="2" t="s">
        <v>12751</v>
      </c>
      <c r="D3571" s="2" t="s">
        <v>11</v>
      </c>
      <c r="E3571" s="9" t="s">
        <v>12752</v>
      </c>
      <c r="F3571" s="2" t="s">
        <v>2337</v>
      </c>
      <c r="G3571" s="2" t="s">
        <v>6</v>
      </c>
      <c r="H3571" s="2" t="s">
        <v>2335</v>
      </c>
      <c r="I3571" s="10">
        <v>117.91</v>
      </c>
      <c r="J3571" s="2" t="s">
        <v>2336</v>
      </c>
      <c r="K3571" s="2" t="s">
        <v>2336</v>
      </c>
      <c r="L3571" s="2" t="s">
        <v>2336</v>
      </c>
      <c r="M3571" s="2" t="s">
        <v>2336</v>
      </c>
      <c r="N3571" s="2" t="s">
        <v>2332</v>
      </c>
    </row>
    <row r="3572" spans="1:14" ht="16.5" hidden="1" customHeight="1">
      <c r="A3572" s="2" t="s">
        <v>13</v>
      </c>
      <c r="B3572" s="10">
        <v>286.77</v>
      </c>
      <c r="C3572" s="2" t="s">
        <v>12753</v>
      </c>
      <c r="D3572" s="2" t="s">
        <v>11</v>
      </c>
      <c r="E3572" s="9" t="s">
        <v>12754</v>
      </c>
      <c r="F3572" s="2" t="s">
        <v>2337</v>
      </c>
      <c r="G3572" s="2" t="s">
        <v>6</v>
      </c>
      <c r="H3572" s="2" t="s">
        <v>2335</v>
      </c>
      <c r="I3572" s="10">
        <v>286.77</v>
      </c>
      <c r="J3572" s="2" t="s">
        <v>2336</v>
      </c>
      <c r="K3572" s="2" t="s">
        <v>2336</v>
      </c>
      <c r="L3572" s="2" t="s">
        <v>2336</v>
      </c>
      <c r="M3572" s="2" t="s">
        <v>2336</v>
      </c>
      <c r="N3572" s="2" t="s">
        <v>2332</v>
      </c>
    </row>
    <row r="3573" spans="1:14" ht="16.5" hidden="1" customHeight="1">
      <c r="A3573" s="2" t="s">
        <v>13</v>
      </c>
      <c r="B3573" s="10">
        <v>208.12</v>
      </c>
      <c r="C3573" s="2" t="s">
        <v>12755</v>
      </c>
      <c r="D3573" s="2" t="s">
        <v>12</v>
      </c>
      <c r="E3573" s="9" t="s">
        <v>12756</v>
      </c>
      <c r="F3573" s="2" t="s">
        <v>2337</v>
      </c>
      <c r="G3573" s="2" t="s">
        <v>6</v>
      </c>
      <c r="H3573" s="2" t="s">
        <v>2335</v>
      </c>
      <c r="I3573" s="10">
        <v>208.12</v>
      </c>
      <c r="J3573" s="2" t="s">
        <v>2336</v>
      </c>
      <c r="K3573" s="2" t="s">
        <v>2336</v>
      </c>
      <c r="L3573" s="2" t="s">
        <v>2336</v>
      </c>
      <c r="M3573" s="2" t="s">
        <v>2336</v>
      </c>
      <c r="N3573" s="2" t="s">
        <v>2332</v>
      </c>
    </row>
    <row r="3574" spans="1:14" ht="16.5" hidden="1" customHeight="1">
      <c r="A3574" s="2" t="s">
        <v>13</v>
      </c>
      <c r="B3574" s="10">
        <v>719.06</v>
      </c>
      <c r="C3574" s="2" t="s">
        <v>12757</v>
      </c>
      <c r="D3574" s="2" t="s">
        <v>11</v>
      </c>
      <c r="E3574" s="9" t="s">
        <v>12758</v>
      </c>
      <c r="F3574" s="2" t="s">
        <v>2337</v>
      </c>
      <c r="G3574" s="2" t="s">
        <v>6</v>
      </c>
      <c r="H3574" s="2" t="s">
        <v>2335</v>
      </c>
      <c r="I3574" s="10">
        <v>719.06</v>
      </c>
      <c r="J3574" s="2" t="s">
        <v>2336</v>
      </c>
      <c r="K3574" s="2" t="s">
        <v>2336</v>
      </c>
      <c r="L3574" s="2" t="s">
        <v>2336</v>
      </c>
      <c r="M3574" s="2" t="s">
        <v>2336</v>
      </c>
      <c r="N3574" s="2" t="s">
        <v>2332</v>
      </c>
    </row>
    <row r="3575" spans="1:14" ht="16.5" hidden="1" customHeight="1">
      <c r="A3575" s="2" t="s">
        <v>13</v>
      </c>
      <c r="B3575" s="10">
        <v>179.75</v>
      </c>
      <c r="C3575" s="2" t="s">
        <v>12759</v>
      </c>
      <c r="D3575" s="2" t="s">
        <v>11</v>
      </c>
      <c r="E3575" s="9" t="s">
        <v>12760</v>
      </c>
      <c r="F3575" s="2" t="s">
        <v>2337</v>
      </c>
      <c r="G3575" s="2" t="s">
        <v>6</v>
      </c>
      <c r="H3575" s="2" t="s">
        <v>2335</v>
      </c>
      <c r="I3575" s="10">
        <v>179.75</v>
      </c>
      <c r="J3575" s="2" t="s">
        <v>2336</v>
      </c>
      <c r="K3575" s="2" t="s">
        <v>2336</v>
      </c>
      <c r="L3575" s="2" t="s">
        <v>2336</v>
      </c>
      <c r="M3575" s="2" t="s">
        <v>2336</v>
      </c>
      <c r="N3575" s="2" t="s">
        <v>2332</v>
      </c>
    </row>
    <row r="3576" spans="1:14" ht="16.5" hidden="1" customHeight="1">
      <c r="A3576" s="2" t="s">
        <v>13</v>
      </c>
      <c r="B3576" s="10">
        <v>210.13</v>
      </c>
      <c r="C3576" s="2" t="s">
        <v>12761</v>
      </c>
      <c r="D3576" s="2" t="s">
        <v>11</v>
      </c>
      <c r="E3576" s="9" t="s">
        <v>12762</v>
      </c>
      <c r="F3576" s="2" t="s">
        <v>2337</v>
      </c>
      <c r="G3576" s="2" t="s">
        <v>6</v>
      </c>
      <c r="H3576" s="2" t="s">
        <v>2335</v>
      </c>
      <c r="I3576" s="10">
        <v>210.13</v>
      </c>
      <c r="J3576" s="2" t="s">
        <v>2336</v>
      </c>
      <c r="K3576" s="2" t="s">
        <v>2336</v>
      </c>
      <c r="L3576" s="2" t="s">
        <v>2336</v>
      </c>
      <c r="M3576" s="2" t="s">
        <v>2336</v>
      </c>
      <c r="N3576" s="2" t="s">
        <v>2332</v>
      </c>
    </row>
    <row r="3577" spans="1:14" ht="16.5" hidden="1" customHeight="1">
      <c r="A3577" s="2" t="s">
        <v>13</v>
      </c>
      <c r="B3577" s="10">
        <v>15.15</v>
      </c>
      <c r="C3577" s="2" t="s">
        <v>12763</v>
      </c>
      <c r="D3577" s="2" t="s">
        <v>11</v>
      </c>
      <c r="E3577" s="9" t="s">
        <v>12764</v>
      </c>
      <c r="F3577" s="2" t="s">
        <v>2337</v>
      </c>
      <c r="G3577" s="2" t="s">
        <v>6</v>
      </c>
      <c r="H3577" s="2" t="s">
        <v>2335</v>
      </c>
      <c r="I3577" s="10">
        <v>15.15</v>
      </c>
      <c r="J3577" s="2" t="s">
        <v>2336</v>
      </c>
      <c r="K3577" s="2" t="s">
        <v>2336</v>
      </c>
      <c r="L3577" s="2" t="s">
        <v>2336</v>
      </c>
      <c r="M3577" s="2" t="s">
        <v>2336</v>
      </c>
      <c r="N3577" s="2" t="s">
        <v>2332</v>
      </c>
    </row>
    <row r="3578" spans="1:14" ht="16.5" hidden="1" customHeight="1">
      <c r="A3578" s="2" t="s">
        <v>13</v>
      </c>
      <c r="B3578" s="4">
        <v>726</v>
      </c>
      <c r="C3578" s="2" t="s">
        <v>12765</v>
      </c>
      <c r="D3578" s="2" t="s">
        <v>11</v>
      </c>
      <c r="E3578" s="9" t="s">
        <v>12766</v>
      </c>
      <c r="F3578" s="2" t="s">
        <v>2337</v>
      </c>
      <c r="G3578" s="2" t="s">
        <v>6</v>
      </c>
      <c r="H3578" s="2" t="s">
        <v>2335</v>
      </c>
      <c r="I3578" s="4">
        <v>726</v>
      </c>
      <c r="J3578" s="2" t="s">
        <v>2336</v>
      </c>
      <c r="K3578" s="2" t="s">
        <v>2336</v>
      </c>
      <c r="L3578" s="2" t="s">
        <v>2336</v>
      </c>
      <c r="M3578" s="2" t="s">
        <v>2336</v>
      </c>
      <c r="N3578" s="2" t="s">
        <v>2332</v>
      </c>
    </row>
    <row r="3579" spans="1:14" ht="16.5" hidden="1" customHeight="1">
      <c r="A3579" s="2" t="s">
        <v>14</v>
      </c>
      <c r="B3579" s="10">
        <v>613085.37</v>
      </c>
      <c r="C3579" s="2" t="s">
        <v>12767</v>
      </c>
      <c r="D3579" s="2" t="s">
        <v>10</v>
      </c>
      <c r="E3579" s="9" t="s">
        <v>12768</v>
      </c>
      <c r="F3579" s="2" t="s">
        <v>2337</v>
      </c>
      <c r="G3579" s="2" t="s">
        <v>6</v>
      </c>
      <c r="H3579" s="2" t="s">
        <v>3901</v>
      </c>
      <c r="I3579" s="10">
        <v>777040.98</v>
      </c>
      <c r="J3579" s="2" t="s">
        <v>2336</v>
      </c>
      <c r="K3579" s="2" t="s">
        <v>2336</v>
      </c>
      <c r="L3579" s="2" t="s">
        <v>2336</v>
      </c>
      <c r="M3579" s="2" t="s">
        <v>2336</v>
      </c>
      <c r="N3579" s="2" t="s">
        <v>2332</v>
      </c>
    </row>
    <row r="3580" spans="1:14" ht="16.5" hidden="1" customHeight="1">
      <c r="A3580" s="2" t="s">
        <v>16</v>
      </c>
      <c r="B3580" s="4">
        <v>0</v>
      </c>
      <c r="C3580" s="2" t="s">
        <v>12769</v>
      </c>
      <c r="D3580" s="2" t="s">
        <v>34</v>
      </c>
      <c r="E3580" s="9" t="s">
        <v>12770</v>
      </c>
      <c r="F3580" s="2" t="s">
        <v>2337</v>
      </c>
      <c r="G3580" s="2" t="s">
        <v>6</v>
      </c>
      <c r="H3580" s="2" t="s">
        <v>3901</v>
      </c>
      <c r="I3580" s="4">
        <v>0</v>
      </c>
      <c r="J3580" s="2" t="s">
        <v>2336</v>
      </c>
      <c r="K3580" s="2" t="s">
        <v>2336</v>
      </c>
      <c r="L3580" s="2" t="s">
        <v>2336</v>
      </c>
      <c r="M3580" s="2" t="s">
        <v>2336</v>
      </c>
      <c r="N3580" s="2" t="s">
        <v>2332</v>
      </c>
    </row>
    <row r="3581" spans="1:14" ht="16.5" hidden="1" customHeight="1">
      <c r="A3581" s="2" t="s">
        <v>15</v>
      </c>
      <c r="B3581" s="10">
        <v>5833.19</v>
      </c>
      <c r="C3581" s="2" t="s">
        <v>12771</v>
      </c>
      <c r="D3581" s="2" t="s">
        <v>12</v>
      </c>
      <c r="E3581" s="9" t="s">
        <v>12772</v>
      </c>
      <c r="F3581" s="2" t="s">
        <v>2337</v>
      </c>
      <c r="G3581" s="2" t="s">
        <v>6</v>
      </c>
      <c r="H3581" s="2" t="s">
        <v>3901</v>
      </c>
      <c r="I3581" s="4">
        <v>6534</v>
      </c>
      <c r="J3581" s="2" t="s">
        <v>2336</v>
      </c>
      <c r="K3581" s="2" t="s">
        <v>2336</v>
      </c>
      <c r="L3581" s="2" t="s">
        <v>2336</v>
      </c>
      <c r="M3581" s="2" t="s">
        <v>2336</v>
      </c>
      <c r="N3581" s="2" t="s">
        <v>2332</v>
      </c>
    </row>
    <row r="3582" spans="1:14" ht="16.5" hidden="1" customHeight="1">
      <c r="A3582" s="2" t="s">
        <v>17</v>
      </c>
      <c r="B3582" s="4">
        <v>54450</v>
      </c>
      <c r="C3582" s="2" t="s">
        <v>12773</v>
      </c>
      <c r="D3582" s="2" t="s">
        <v>12</v>
      </c>
      <c r="E3582" s="9" t="s">
        <v>12774</v>
      </c>
      <c r="F3582" s="2" t="s">
        <v>2337</v>
      </c>
      <c r="G3582" s="2" t="s">
        <v>6</v>
      </c>
      <c r="H3582" s="2" t="s">
        <v>3901</v>
      </c>
      <c r="I3582" s="4">
        <v>54450</v>
      </c>
      <c r="J3582" s="2" t="s">
        <v>4266</v>
      </c>
      <c r="K3582" s="2" t="s">
        <v>4267</v>
      </c>
      <c r="L3582" s="2" t="s">
        <v>4268</v>
      </c>
      <c r="M3582" s="2" t="s">
        <v>3910</v>
      </c>
      <c r="N3582" s="2" t="s">
        <v>2332</v>
      </c>
    </row>
    <row r="3583" spans="1:14" ht="16.5" hidden="1" customHeight="1">
      <c r="A3583" s="2" t="s">
        <v>15</v>
      </c>
      <c r="B3583" s="4">
        <v>35574</v>
      </c>
      <c r="C3583" s="2" t="s">
        <v>12775</v>
      </c>
      <c r="D3583" s="2" t="s">
        <v>11</v>
      </c>
      <c r="E3583" s="9" t="s">
        <v>12776</v>
      </c>
      <c r="F3583" s="2" t="s">
        <v>2337</v>
      </c>
      <c r="G3583" s="2" t="s">
        <v>6</v>
      </c>
      <c r="H3583" s="2" t="s">
        <v>3901</v>
      </c>
      <c r="I3583" s="4">
        <v>35574</v>
      </c>
      <c r="J3583" s="2" t="s">
        <v>2336</v>
      </c>
      <c r="K3583" s="2" t="s">
        <v>2336</v>
      </c>
      <c r="L3583" s="2" t="s">
        <v>2336</v>
      </c>
      <c r="M3583" s="2" t="s">
        <v>2336</v>
      </c>
      <c r="N3583" s="2" t="s">
        <v>2332</v>
      </c>
    </row>
    <row r="3584" spans="1:14" ht="16.5" hidden="1" customHeight="1">
      <c r="A3584" s="2" t="s">
        <v>16</v>
      </c>
      <c r="B3584" s="4">
        <v>39444</v>
      </c>
      <c r="C3584" s="2" t="s">
        <v>12777</v>
      </c>
      <c r="D3584" s="2" t="s">
        <v>11</v>
      </c>
      <c r="E3584" s="9" t="s">
        <v>12778</v>
      </c>
      <c r="F3584" s="2" t="s">
        <v>2337</v>
      </c>
      <c r="G3584" s="2" t="s">
        <v>6</v>
      </c>
      <c r="H3584" s="2" t="s">
        <v>3901</v>
      </c>
      <c r="I3584" s="10">
        <v>503748.12</v>
      </c>
      <c r="J3584" s="2" t="s">
        <v>2336</v>
      </c>
      <c r="K3584" s="2" t="s">
        <v>2336</v>
      </c>
      <c r="L3584" s="2" t="s">
        <v>2336</v>
      </c>
      <c r="M3584" s="2" t="s">
        <v>2336</v>
      </c>
      <c r="N3584" s="2" t="s">
        <v>2332</v>
      </c>
    </row>
    <row r="3585" spans="1:14" ht="16.5" hidden="1" customHeight="1">
      <c r="A3585" s="2" t="s">
        <v>16</v>
      </c>
      <c r="B3585" s="10">
        <v>464304.12</v>
      </c>
      <c r="C3585" s="2" t="s">
        <v>12777</v>
      </c>
      <c r="D3585" s="2" t="s">
        <v>11</v>
      </c>
      <c r="E3585" s="9" t="s">
        <v>12779</v>
      </c>
      <c r="F3585" s="2" t="s">
        <v>2337</v>
      </c>
      <c r="G3585" s="2" t="s">
        <v>6</v>
      </c>
      <c r="H3585" s="2" t="s">
        <v>3901</v>
      </c>
      <c r="I3585" s="10">
        <v>503748.12</v>
      </c>
      <c r="J3585" s="2" t="s">
        <v>2336</v>
      </c>
      <c r="K3585" s="2" t="s">
        <v>2336</v>
      </c>
      <c r="L3585" s="2" t="s">
        <v>2336</v>
      </c>
      <c r="M3585" s="2" t="s">
        <v>2336</v>
      </c>
      <c r="N3585" s="2" t="s">
        <v>2332</v>
      </c>
    </row>
    <row r="3586" spans="1:14" ht="16.5" hidden="1" customHeight="1">
      <c r="A3586" s="2" t="s">
        <v>16</v>
      </c>
      <c r="B3586" s="4">
        <v>0</v>
      </c>
      <c r="C3586" s="2" t="s">
        <v>12780</v>
      </c>
      <c r="D3586" s="2" t="s">
        <v>34</v>
      </c>
      <c r="E3586" s="9" t="s">
        <v>12781</v>
      </c>
      <c r="F3586" s="2" t="s">
        <v>2337</v>
      </c>
      <c r="G3586" s="2" t="s">
        <v>6</v>
      </c>
      <c r="H3586" s="2" t="s">
        <v>3901</v>
      </c>
      <c r="I3586" s="4">
        <v>0</v>
      </c>
      <c r="J3586" s="2" t="s">
        <v>2336</v>
      </c>
      <c r="K3586" s="2" t="s">
        <v>2336</v>
      </c>
      <c r="L3586" s="2" t="s">
        <v>2336</v>
      </c>
      <c r="M3586" s="2" t="s">
        <v>2336</v>
      </c>
      <c r="N3586" s="2" t="s">
        <v>2332</v>
      </c>
    </row>
    <row r="3587" spans="1:14" ht="16.5" hidden="1" customHeight="1">
      <c r="A3587" s="2" t="s">
        <v>16</v>
      </c>
      <c r="B3587" s="4">
        <v>0</v>
      </c>
      <c r="C3587" s="2" t="s">
        <v>12782</v>
      </c>
      <c r="D3587" s="2" t="s">
        <v>34</v>
      </c>
      <c r="E3587" s="9" t="s">
        <v>12783</v>
      </c>
      <c r="F3587" s="2" t="s">
        <v>2337</v>
      </c>
      <c r="G3587" s="2" t="s">
        <v>6</v>
      </c>
      <c r="H3587" s="2" t="s">
        <v>3901</v>
      </c>
      <c r="I3587" s="4">
        <v>0</v>
      </c>
      <c r="J3587" s="2" t="s">
        <v>2336</v>
      </c>
      <c r="K3587" s="2" t="s">
        <v>2336</v>
      </c>
      <c r="L3587" s="2" t="s">
        <v>2336</v>
      </c>
      <c r="M3587" s="2" t="s">
        <v>2336</v>
      </c>
      <c r="N3587" s="2" t="s">
        <v>2332</v>
      </c>
    </row>
    <row r="3588" spans="1:14" ht="16.5" hidden="1" customHeight="1">
      <c r="A3588" s="2" t="s">
        <v>16</v>
      </c>
      <c r="B3588" s="4">
        <v>0</v>
      </c>
      <c r="C3588" s="2" t="s">
        <v>12784</v>
      </c>
      <c r="D3588" s="2" t="s">
        <v>34</v>
      </c>
      <c r="E3588" s="9" t="s">
        <v>12785</v>
      </c>
      <c r="F3588" s="2" t="s">
        <v>2337</v>
      </c>
      <c r="G3588" s="2" t="s">
        <v>6</v>
      </c>
      <c r="H3588" s="2" t="s">
        <v>3901</v>
      </c>
      <c r="I3588" s="4">
        <v>0</v>
      </c>
      <c r="J3588" s="2" t="s">
        <v>2336</v>
      </c>
      <c r="K3588" s="2" t="s">
        <v>2336</v>
      </c>
      <c r="L3588" s="2" t="s">
        <v>2336</v>
      </c>
      <c r="M3588" s="2" t="s">
        <v>2336</v>
      </c>
      <c r="N3588" s="2" t="s">
        <v>2332</v>
      </c>
    </row>
    <row r="3589" spans="1:14" ht="16.5" hidden="1" customHeight="1">
      <c r="A3589" s="2" t="s">
        <v>14</v>
      </c>
      <c r="B3589" s="4">
        <v>11253</v>
      </c>
      <c r="C3589" s="2" t="s">
        <v>12786</v>
      </c>
      <c r="D3589" s="2" t="s">
        <v>12</v>
      </c>
      <c r="E3589" s="9" t="s">
        <v>12787</v>
      </c>
      <c r="F3589" s="2" t="s">
        <v>2337</v>
      </c>
      <c r="G3589" s="2" t="s">
        <v>6</v>
      </c>
      <c r="H3589" s="2" t="s">
        <v>3901</v>
      </c>
      <c r="I3589" s="10">
        <v>39385.5</v>
      </c>
      <c r="J3589" s="2" t="s">
        <v>2336</v>
      </c>
      <c r="K3589" s="2" t="s">
        <v>2336</v>
      </c>
      <c r="L3589" s="2" t="s">
        <v>2336</v>
      </c>
      <c r="M3589" s="2" t="s">
        <v>2336</v>
      </c>
      <c r="N3589" s="2" t="s">
        <v>2332</v>
      </c>
    </row>
    <row r="3590" spans="1:14" ht="16.5" hidden="1" customHeight="1">
      <c r="A3590" s="2" t="s">
        <v>14</v>
      </c>
      <c r="B3590" s="10">
        <v>5024.53</v>
      </c>
      <c r="C3590" s="2" t="s">
        <v>12786</v>
      </c>
      <c r="D3590" s="2" t="s">
        <v>12</v>
      </c>
      <c r="E3590" s="9" t="s">
        <v>12788</v>
      </c>
      <c r="F3590" s="2" t="s">
        <v>2337</v>
      </c>
      <c r="G3590" s="2" t="s">
        <v>6</v>
      </c>
      <c r="H3590" s="2" t="s">
        <v>3901</v>
      </c>
      <c r="I3590" s="10">
        <v>39385.5</v>
      </c>
      <c r="J3590" s="2" t="s">
        <v>2336</v>
      </c>
      <c r="K3590" s="2" t="s">
        <v>2336</v>
      </c>
      <c r="L3590" s="2" t="s">
        <v>2336</v>
      </c>
      <c r="M3590" s="2" t="s">
        <v>2336</v>
      </c>
      <c r="N3590" s="2" t="s">
        <v>2332</v>
      </c>
    </row>
    <row r="3591" spans="1:14" ht="16.5" hidden="1" customHeight="1">
      <c r="A3591" s="2" t="s">
        <v>14</v>
      </c>
      <c r="B3591" s="10">
        <v>3412.2</v>
      </c>
      <c r="C3591" s="2" t="s">
        <v>12786</v>
      </c>
      <c r="D3591" s="2" t="s">
        <v>12</v>
      </c>
      <c r="E3591" s="9" t="s">
        <v>12789</v>
      </c>
      <c r="F3591" s="2" t="s">
        <v>2337</v>
      </c>
      <c r="G3591" s="2" t="s">
        <v>6</v>
      </c>
      <c r="H3591" s="2" t="s">
        <v>3901</v>
      </c>
      <c r="I3591" s="10">
        <v>39385.5</v>
      </c>
      <c r="J3591" s="2" t="s">
        <v>2336</v>
      </c>
      <c r="K3591" s="2" t="s">
        <v>2336</v>
      </c>
      <c r="L3591" s="2" t="s">
        <v>2336</v>
      </c>
      <c r="M3591" s="2" t="s">
        <v>2336</v>
      </c>
      <c r="N3591" s="2" t="s">
        <v>2332</v>
      </c>
    </row>
    <row r="3592" spans="1:14" ht="16.5" hidden="1" customHeight="1">
      <c r="A3592" s="2" t="s">
        <v>14</v>
      </c>
      <c r="B3592" s="10">
        <v>1248.72</v>
      </c>
      <c r="C3592" s="2" t="s">
        <v>12786</v>
      </c>
      <c r="D3592" s="2" t="s">
        <v>12</v>
      </c>
      <c r="E3592" s="9" t="s">
        <v>12790</v>
      </c>
      <c r="F3592" s="2" t="s">
        <v>2337</v>
      </c>
      <c r="G3592" s="2" t="s">
        <v>6</v>
      </c>
      <c r="H3592" s="2" t="s">
        <v>3901</v>
      </c>
      <c r="I3592" s="10">
        <v>39385.5</v>
      </c>
      <c r="J3592" s="2" t="s">
        <v>2336</v>
      </c>
      <c r="K3592" s="2" t="s">
        <v>2336</v>
      </c>
      <c r="L3592" s="2" t="s">
        <v>2336</v>
      </c>
      <c r="M3592" s="2" t="s">
        <v>2336</v>
      </c>
      <c r="N3592" s="2" t="s">
        <v>2332</v>
      </c>
    </row>
    <row r="3593" spans="1:14" ht="16.5" hidden="1" customHeight="1">
      <c r="A3593" s="2" t="s">
        <v>15</v>
      </c>
      <c r="B3593" s="10">
        <v>779.08</v>
      </c>
      <c r="C3593" s="2" t="s">
        <v>12791</v>
      </c>
      <c r="D3593" s="2" t="s">
        <v>11</v>
      </c>
      <c r="E3593" s="9" t="s">
        <v>12792</v>
      </c>
      <c r="F3593" s="2" t="s">
        <v>2337</v>
      </c>
      <c r="G3593" s="2" t="s">
        <v>6</v>
      </c>
      <c r="H3593" s="2" t="s">
        <v>3901</v>
      </c>
      <c r="I3593" s="10">
        <v>880.32</v>
      </c>
      <c r="J3593" s="2" t="s">
        <v>2336</v>
      </c>
      <c r="K3593" s="2" t="s">
        <v>2336</v>
      </c>
      <c r="L3593" s="2" t="s">
        <v>2336</v>
      </c>
      <c r="M3593" s="2" t="s">
        <v>2336</v>
      </c>
      <c r="N3593" s="2" t="s">
        <v>2332</v>
      </c>
    </row>
    <row r="3594" spans="1:14" ht="16.5" hidden="1" customHeight="1">
      <c r="A3594" s="2" t="s">
        <v>16</v>
      </c>
      <c r="B3594" s="10">
        <v>113108.06</v>
      </c>
      <c r="C3594" s="2" t="s">
        <v>12793</v>
      </c>
      <c r="D3594" s="2" t="s">
        <v>11</v>
      </c>
      <c r="E3594" s="9" t="s">
        <v>12794</v>
      </c>
      <c r="F3594" s="2" t="s">
        <v>2337</v>
      </c>
      <c r="G3594" s="2" t="s">
        <v>6</v>
      </c>
      <c r="H3594" s="2" t="s">
        <v>3901</v>
      </c>
      <c r="I3594" s="4">
        <v>133140</v>
      </c>
      <c r="J3594" s="2" t="s">
        <v>2336</v>
      </c>
      <c r="K3594" s="2" t="s">
        <v>2336</v>
      </c>
      <c r="L3594" s="2" t="s">
        <v>2336</v>
      </c>
      <c r="M3594" s="2" t="s">
        <v>2336</v>
      </c>
      <c r="N3594" s="2" t="s">
        <v>2332</v>
      </c>
    </row>
    <row r="3595" spans="1:14" ht="16.5" hidden="1" customHeight="1">
      <c r="A3595" s="2" t="s">
        <v>15</v>
      </c>
      <c r="B3595" s="4">
        <v>44180</v>
      </c>
      <c r="C3595" s="2" t="s">
        <v>12795</v>
      </c>
      <c r="D3595" s="2" t="s">
        <v>11</v>
      </c>
      <c r="E3595" s="9" t="s">
        <v>12796</v>
      </c>
      <c r="F3595" s="2" t="s">
        <v>2337</v>
      </c>
      <c r="G3595" s="2" t="s">
        <v>6</v>
      </c>
      <c r="H3595" s="2" t="s">
        <v>3901</v>
      </c>
      <c r="I3595" s="4">
        <v>44180</v>
      </c>
      <c r="J3595" s="2" t="s">
        <v>2336</v>
      </c>
      <c r="K3595" s="2" t="s">
        <v>2336</v>
      </c>
      <c r="L3595" s="2" t="s">
        <v>2336</v>
      </c>
      <c r="M3595" s="2" t="s">
        <v>2336</v>
      </c>
      <c r="N3595" s="2" t="s">
        <v>2332</v>
      </c>
    </row>
    <row r="3596" spans="1:14" ht="16.5" hidden="1" customHeight="1">
      <c r="A3596" s="2" t="s">
        <v>17</v>
      </c>
      <c r="B3596" s="10">
        <v>205459.21</v>
      </c>
      <c r="C3596" s="2" t="s">
        <v>12797</v>
      </c>
      <c r="D3596" s="2" t="s">
        <v>12</v>
      </c>
      <c r="E3596" s="9" t="s">
        <v>12798</v>
      </c>
      <c r="F3596" s="2" t="s">
        <v>2337</v>
      </c>
      <c r="G3596" s="2" t="s">
        <v>6</v>
      </c>
      <c r="H3596" s="2" t="s">
        <v>3901</v>
      </c>
      <c r="I3596" s="10">
        <v>205459.21</v>
      </c>
      <c r="J3596" s="2" t="s">
        <v>4266</v>
      </c>
      <c r="K3596" s="2" t="s">
        <v>4267</v>
      </c>
      <c r="L3596" s="2" t="s">
        <v>4268</v>
      </c>
      <c r="M3596" s="2" t="s">
        <v>3910</v>
      </c>
      <c r="N3596" s="2" t="s">
        <v>2332</v>
      </c>
    </row>
    <row r="3597" spans="1:14" ht="16.5" hidden="1" customHeight="1">
      <c r="A3597" s="2" t="s">
        <v>14</v>
      </c>
      <c r="B3597" s="4">
        <v>83974</v>
      </c>
      <c r="C3597" s="2" t="s">
        <v>12799</v>
      </c>
      <c r="D3597" s="2" t="s">
        <v>12</v>
      </c>
      <c r="E3597" s="9" t="s">
        <v>12800</v>
      </c>
      <c r="F3597" s="2" t="s">
        <v>2337</v>
      </c>
      <c r="G3597" s="2" t="s">
        <v>6</v>
      </c>
      <c r="H3597" s="2" t="s">
        <v>3901</v>
      </c>
      <c r="I3597" s="10">
        <v>84061.119999999995</v>
      </c>
      <c r="J3597" s="2" t="s">
        <v>2336</v>
      </c>
      <c r="K3597" s="2" t="s">
        <v>2336</v>
      </c>
      <c r="L3597" s="2" t="s">
        <v>2336</v>
      </c>
      <c r="M3597" s="2" t="s">
        <v>2336</v>
      </c>
      <c r="N3597" s="2" t="s">
        <v>2332</v>
      </c>
    </row>
    <row r="3598" spans="1:14" ht="16.5" hidden="1" customHeight="1">
      <c r="A3598" s="2" t="s">
        <v>17</v>
      </c>
      <c r="B3598" s="4">
        <v>14520</v>
      </c>
      <c r="C3598" s="2" t="s">
        <v>12801</v>
      </c>
      <c r="D3598" s="2" t="s">
        <v>12</v>
      </c>
      <c r="E3598" s="9" t="s">
        <v>12802</v>
      </c>
      <c r="F3598" s="2" t="s">
        <v>2337</v>
      </c>
      <c r="G3598" s="2" t="s">
        <v>6</v>
      </c>
      <c r="H3598" s="2" t="s">
        <v>3901</v>
      </c>
      <c r="I3598" s="4">
        <v>14520</v>
      </c>
      <c r="J3598" s="2" t="s">
        <v>4266</v>
      </c>
      <c r="K3598" s="2" t="s">
        <v>4267</v>
      </c>
      <c r="L3598" s="2" t="s">
        <v>4268</v>
      </c>
      <c r="M3598" s="2" t="s">
        <v>3910</v>
      </c>
      <c r="N3598" s="2" t="s">
        <v>2332</v>
      </c>
    </row>
    <row r="3599" spans="1:14" ht="16.5" hidden="1" customHeight="1">
      <c r="A3599" s="2" t="s">
        <v>17</v>
      </c>
      <c r="B3599" s="10">
        <v>890283.18</v>
      </c>
      <c r="C3599" s="2" t="s">
        <v>12803</v>
      </c>
      <c r="D3599" s="2" t="s">
        <v>12</v>
      </c>
      <c r="E3599" s="9" t="s">
        <v>12804</v>
      </c>
      <c r="F3599" s="2" t="s">
        <v>2337</v>
      </c>
      <c r="G3599" s="2" t="s">
        <v>6</v>
      </c>
      <c r="H3599" s="2" t="s">
        <v>3901</v>
      </c>
      <c r="I3599" s="10">
        <v>890283.18</v>
      </c>
      <c r="J3599" s="2" t="s">
        <v>4266</v>
      </c>
      <c r="K3599" s="2" t="s">
        <v>4267</v>
      </c>
      <c r="L3599" s="2" t="s">
        <v>4268</v>
      </c>
      <c r="M3599" s="2" t="s">
        <v>3910</v>
      </c>
      <c r="N3599" s="2" t="s">
        <v>2332</v>
      </c>
    </row>
    <row r="3600" spans="1:14" ht="16.5" hidden="1" customHeight="1">
      <c r="A3600" s="2" t="s">
        <v>15</v>
      </c>
      <c r="B3600" s="4">
        <v>59950</v>
      </c>
      <c r="C3600" s="2" t="s">
        <v>12805</v>
      </c>
      <c r="D3600" s="2" t="s">
        <v>11</v>
      </c>
      <c r="E3600" s="9" t="s">
        <v>12806</v>
      </c>
      <c r="F3600" s="2" t="s">
        <v>2337</v>
      </c>
      <c r="G3600" s="2" t="s">
        <v>6</v>
      </c>
      <c r="H3600" s="2" t="s">
        <v>3901</v>
      </c>
      <c r="I3600" s="4">
        <v>59950</v>
      </c>
      <c r="J3600" s="2" t="s">
        <v>2336</v>
      </c>
      <c r="K3600" s="2" t="s">
        <v>2336</v>
      </c>
      <c r="L3600" s="2" t="s">
        <v>2336</v>
      </c>
      <c r="M3600" s="2" t="s">
        <v>2336</v>
      </c>
      <c r="N3600" s="2" t="s">
        <v>2332</v>
      </c>
    </row>
    <row r="3601" spans="1:14" ht="16.5" hidden="1" customHeight="1">
      <c r="A3601" s="2" t="s">
        <v>16</v>
      </c>
      <c r="B3601" s="10">
        <v>1029492.2</v>
      </c>
      <c r="C3601" s="2" t="s">
        <v>12807</v>
      </c>
      <c r="D3601" s="2" t="s">
        <v>12</v>
      </c>
      <c r="E3601" s="9" t="s">
        <v>12808</v>
      </c>
      <c r="F3601" s="2" t="s">
        <v>2337</v>
      </c>
      <c r="G3601" s="2" t="s">
        <v>6</v>
      </c>
      <c r="H3601" s="2" t="s">
        <v>3901</v>
      </c>
      <c r="I3601" s="10">
        <v>1134677.5</v>
      </c>
      <c r="J3601" s="2" t="s">
        <v>2336</v>
      </c>
      <c r="K3601" s="2" t="s">
        <v>2336</v>
      </c>
      <c r="L3601" s="2" t="s">
        <v>2336</v>
      </c>
      <c r="M3601" s="2" t="s">
        <v>2336</v>
      </c>
      <c r="N3601" s="2" t="s">
        <v>2332</v>
      </c>
    </row>
    <row r="3602" spans="1:14" ht="16.5" hidden="1" customHeight="1">
      <c r="A3602" s="2" t="s">
        <v>17</v>
      </c>
      <c r="B3602" s="4">
        <v>108658</v>
      </c>
      <c r="C3602" s="2" t="s">
        <v>12809</v>
      </c>
      <c r="D3602" s="2" t="s">
        <v>11</v>
      </c>
      <c r="E3602" s="9" t="s">
        <v>12810</v>
      </c>
      <c r="F3602" s="2" t="s">
        <v>2337</v>
      </c>
      <c r="G3602" s="2" t="s">
        <v>6</v>
      </c>
      <c r="H3602" s="2" t="s">
        <v>3901</v>
      </c>
      <c r="I3602" s="10">
        <v>108689.76</v>
      </c>
      <c r="J3602" s="2" t="s">
        <v>4266</v>
      </c>
      <c r="K3602" s="2" t="s">
        <v>4267</v>
      </c>
      <c r="L3602" s="2" t="s">
        <v>4268</v>
      </c>
      <c r="M3602" s="2" t="s">
        <v>3910</v>
      </c>
      <c r="N3602" s="2" t="s">
        <v>2332</v>
      </c>
    </row>
    <row r="3603" spans="1:14" ht="16.5" hidden="1" customHeight="1">
      <c r="A3603" s="2" t="s">
        <v>15</v>
      </c>
      <c r="B3603" s="10">
        <v>31272.45</v>
      </c>
      <c r="C3603" s="2" t="s">
        <v>12811</v>
      </c>
      <c r="D3603" s="2" t="s">
        <v>12</v>
      </c>
      <c r="E3603" s="9" t="s">
        <v>12812</v>
      </c>
      <c r="F3603" s="2" t="s">
        <v>2337</v>
      </c>
      <c r="G3603" s="2" t="s">
        <v>6</v>
      </c>
      <c r="H3603" s="2" t="s">
        <v>3901</v>
      </c>
      <c r="I3603" s="10">
        <v>39091.94</v>
      </c>
      <c r="J3603" s="2" t="s">
        <v>2336</v>
      </c>
      <c r="K3603" s="2" t="s">
        <v>2336</v>
      </c>
      <c r="L3603" s="2" t="s">
        <v>2336</v>
      </c>
      <c r="M3603" s="2" t="s">
        <v>2336</v>
      </c>
      <c r="N3603" s="2" t="s">
        <v>2332</v>
      </c>
    </row>
    <row r="3604" spans="1:14" ht="16.5" hidden="1" customHeight="1">
      <c r="A3604" s="2" t="s">
        <v>17</v>
      </c>
      <c r="B3604" s="10">
        <v>31438.32</v>
      </c>
      <c r="C3604" s="2" t="s">
        <v>12813</v>
      </c>
      <c r="D3604" s="2" t="s">
        <v>11</v>
      </c>
      <c r="E3604" s="9" t="s">
        <v>12814</v>
      </c>
      <c r="F3604" s="2" t="s">
        <v>2337</v>
      </c>
      <c r="G3604" s="2" t="s">
        <v>6</v>
      </c>
      <c r="H3604" s="2" t="s">
        <v>3901</v>
      </c>
      <c r="I3604" s="10">
        <v>31438.32</v>
      </c>
      <c r="J3604" s="2" t="s">
        <v>4266</v>
      </c>
      <c r="K3604" s="2" t="s">
        <v>4267</v>
      </c>
      <c r="L3604" s="2" t="s">
        <v>4268</v>
      </c>
      <c r="M3604" s="2" t="s">
        <v>3910</v>
      </c>
      <c r="N3604" s="2" t="s">
        <v>2332</v>
      </c>
    </row>
    <row r="3605" spans="1:14" ht="16.5" hidden="1" customHeight="1">
      <c r="A3605" s="2" t="s">
        <v>13</v>
      </c>
      <c r="B3605" s="10">
        <v>64191.199999999997</v>
      </c>
      <c r="C3605" s="2" t="s">
        <v>12815</v>
      </c>
      <c r="D3605" s="2" t="s">
        <v>10</v>
      </c>
      <c r="E3605" s="9" t="s">
        <v>12816</v>
      </c>
      <c r="F3605" s="2" t="s">
        <v>2337</v>
      </c>
      <c r="G3605" s="2" t="s">
        <v>6</v>
      </c>
      <c r="H3605" s="2" t="s">
        <v>3901</v>
      </c>
      <c r="I3605" s="10">
        <v>73294.36</v>
      </c>
      <c r="J3605" s="2" t="s">
        <v>2336</v>
      </c>
      <c r="K3605" s="2" t="s">
        <v>2336</v>
      </c>
      <c r="L3605" s="2" t="s">
        <v>2336</v>
      </c>
      <c r="M3605" s="2" t="s">
        <v>2336</v>
      </c>
      <c r="N3605" s="2" t="s">
        <v>2332</v>
      </c>
    </row>
    <row r="3606" spans="1:14" ht="16.5" hidden="1" customHeight="1">
      <c r="A3606" s="2" t="s">
        <v>16</v>
      </c>
      <c r="B3606" s="4">
        <v>0</v>
      </c>
      <c r="C3606" s="2" t="s">
        <v>12817</v>
      </c>
      <c r="D3606" s="2" t="s">
        <v>34</v>
      </c>
      <c r="E3606" s="9" t="s">
        <v>12818</v>
      </c>
      <c r="F3606" s="2" t="s">
        <v>2337</v>
      </c>
      <c r="G3606" s="2" t="s">
        <v>6</v>
      </c>
      <c r="H3606" s="2" t="s">
        <v>3901</v>
      </c>
      <c r="I3606" s="4">
        <v>0</v>
      </c>
      <c r="J3606" s="2" t="s">
        <v>2336</v>
      </c>
      <c r="K3606" s="2" t="s">
        <v>2336</v>
      </c>
      <c r="L3606" s="2" t="s">
        <v>2336</v>
      </c>
      <c r="M3606" s="2" t="s">
        <v>2336</v>
      </c>
      <c r="N3606" s="2" t="s">
        <v>2332</v>
      </c>
    </row>
    <row r="3607" spans="1:14" ht="16.5" hidden="1" customHeight="1">
      <c r="A3607" s="2" t="s">
        <v>17</v>
      </c>
      <c r="B3607" s="4">
        <v>131890</v>
      </c>
      <c r="C3607" s="2" t="s">
        <v>12819</v>
      </c>
      <c r="D3607" s="2" t="s">
        <v>12</v>
      </c>
      <c r="E3607" s="9" t="s">
        <v>12820</v>
      </c>
      <c r="F3607" s="2" t="s">
        <v>2337</v>
      </c>
      <c r="G3607" s="2" t="s">
        <v>6</v>
      </c>
      <c r="H3607" s="2" t="s">
        <v>3901</v>
      </c>
      <c r="I3607" s="4">
        <v>131890</v>
      </c>
      <c r="J3607" s="2" t="s">
        <v>4266</v>
      </c>
      <c r="K3607" s="2" t="s">
        <v>4267</v>
      </c>
      <c r="L3607" s="2" t="s">
        <v>4268</v>
      </c>
      <c r="M3607" s="2" t="s">
        <v>3910</v>
      </c>
      <c r="N3607" s="2" t="s">
        <v>2332</v>
      </c>
    </row>
    <row r="3608" spans="1:14" ht="16.5" hidden="1" customHeight="1">
      <c r="A3608" s="2" t="s">
        <v>16</v>
      </c>
      <c r="B3608" s="10">
        <v>218713.16</v>
      </c>
      <c r="C3608" s="2" t="s">
        <v>12821</v>
      </c>
      <c r="D3608" s="2" t="s">
        <v>12</v>
      </c>
      <c r="E3608" s="9" t="s">
        <v>12822</v>
      </c>
      <c r="F3608" s="2" t="s">
        <v>2337</v>
      </c>
      <c r="G3608" s="2" t="s">
        <v>6</v>
      </c>
      <c r="H3608" s="2" t="s">
        <v>3901</v>
      </c>
      <c r="I3608" s="10">
        <v>249205.79</v>
      </c>
      <c r="J3608" s="2" t="s">
        <v>2336</v>
      </c>
      <c r="K3608" s="2" t="s">
        <v>2336</v>
      </c>
      <c r="L3608" s="2" t="s">
        <v>2336</v>
      </c>
      <c r="M3608" s="2" t="s">
        <v>2336</v>
      </c>
      <c r="N3608" s="2" t="s">
        <v>2332</v>
      </c>
    </row>
    <row r="3609" spans="1:14" ht="16.5" hidden="1" customHeight="1">
      <c r="A3609" s="2" t="s">
        <v>16</v>
      </c>
      <c r="B3609" s="10">
        <v>1976415.8</v>
      </c>
      <c r="C3609" s="2" t="s">
        <v>12823</v>
      </c>
      <c r="D3609" s="2" t="s">
        <v>11</v>
      </c>
      <c r="E3609" s="9" t="s">
        <v>12824</v>
      </c>
      <c r="F3609" s="2" t="s">
        <v>2337</v>
      </c>
      <c r="G3609" s="2" t="s">
        <v>6</v>
      </c>
      <c r="H3609" s="2" t="s">
        <v>3901</v>
      </c>
      <c r="I3609" s="10">
        <v>5285618.8</v>
      </c>
      <c r="J3609" s="2" t="s">
        <v>2336</v>
      </c>
      <c r="K3609" s="2" t="s">
        <v>2336</v>
      </c>
      <c r="L3609" s="2" t="s">
        <v>2336</v>
      </c>
      <c r="M3609" s="2" t="s">
        <v>2336</v>
      </c>
      <c r="N3609" s="2" t="s">
        <v>2332</v>
      </c>
    </row>
    <row r="3610" spans="1:14" ht="16.5" hidden="1" customHeight="1">
      <c r="A3610" s="2" t="s">
        <v>16</v>
      </c>
      <c r="B3610" s="10">
        <v>741155.93</v>
      </c>
      <c r="C3610" s="2" t="s">
        <v>12823</v>
      </c>
      <c r="D3610" s="2" t="s">
        <v>11</v>
      </c>
      <c r="E3610" s="9" t="s">
        <v>12825</v>
      </c>
      <c r="F3610" s="2" t="s">
        <v>2337</v>
      </c>
      <c r="G3610" s="2" t="s">
        <v>6</v>
      </c>
      <c r="H3610" s="2" t="s">
        <v>3901</v>
      </c>
      <c r="I3610" s="10">
        <v>5285618.8</v>
      </c>
      <c r="J3610" s="2" t="s">
        <v>2336</v>
      </c>
      <c r="K3610" s="2" t="s">
        <v>2336</v>
      </c>
      <c r="L3610" s="2" t="s">
        <v>2336</v>
      </c>
      <c r="M3610" s="2" t="s">
        <v>2336</v>
      </c>
      <c r="N3610" s="2" t="s">
        <v>2332</v>
      </c>
    </row>
    <row r="3611" spans="1:14" ht="16.5" hidden="1" customHeight="1">
      <c r="A3611" s="2" t="s">
        <v>16</v>
      </c>
      <c r="B3611" s="10">
        <v>121715.34</v>
      </c>
      <c r="C3611" s="2" t="s">
        <v>12823</v>
      </c>
      <c r="D3611" s="2" t="s">
        <v>11</v>
      </c>
      <c r="E3611" s="9" t="s">
        <v>12826</v>
      </c>
      <c r="F3611" s="2" t="s">
        <v>2337</v>
      </c>
      <c r="G3611" s="2" t="s">
        <v>6</v>
      </c>
      <c r="H3611" s="2" t="s">
        <v>3901</v>
      </c>
      <c r="I3611" s="10">
        <v>5285618.8</v>
      </c>
      <c r="J3611" s="2" t="s">
        <v>2336</v>
      </c>
      <c r="K3611" s="2" t="s">
        <v>2336</v>
      </c>
      <c r="L3611" s="2" t="s">
        <v>2336</v>
      </c>
      <c r="M3611" s="2" t="s">
        <v>2336</v>
      </c>
      <c r="N3611" s="2" t="s">
        <v>2332</v>
      </c>
    </row>
    <row r="3612" spans="1:14" ht="16.5" hidden="1" customHeight="1">
      <c r="A3612" s="2" t="s">
        <v>16</v>
      </c>
      <c r="B3612" s="10">
        <v>1655536.46</v>
      </c>
      <c r="C3612" s="2" t="s">
        <v>12823</v>
      </c>
      <c r="D3612" s="2" t="s">
        <v>11</v>
      </c>
      <c r="E3612" s="9" t="s">
        <v>12827</v>
      </c>
      <c r="F3612" s="2" t="s">
        <v>2337</v>
      </c>
      <c r="G3612" s="2" t="s">
        <v>6</v>
      </c>
      <c r="H3612" s="2" t="s">
        <v>3901</v>
      </c>
      <c r="I3612" s="10">
        <v>5285618.8</v>
      </c>
      <c r="J3612" s="2" t="s">
        <v>2336</v>
      </c>
      <c r="K3612" s="2" t="s">
        <v>2336</v>
      </c>
      <c r="L3612" s="2" t="s">
        <v>2336</v>
      </c>
      <c r="M3612" s="2" t="s">
        <v>2336</v>
      </c>
      <c r="N3612" s="2" t="s">
        <v>2332</v>
      </c>
    </row>
    <row r="3613" spans="1:14" ht="16.5" hidden="1" customHeight="1">
      <c r="A3613" s="2" t="s">
        <v>16</v>
      </c>
      <c r="B3613" s="4">
        <v>0</v>
      </c>
      <c r="C3613" s="2" t="s">
        <v>12828</v>
      </c>
      <c r="D3613" s="2" t="s">
        <v>34</v>
      </c>
      <c r="E3613" s="9" t="s">
        <v>12829</v>
      </c>
      <c r="F3613" s="2" t="s">
        <v>2337</v>
      </c>
      <c r="G3613" s="2" t="s">
        <v>6</v>
      </c>
      <c r="H3613" s="2" t="s">
        <v>3901</v>
      </c>
      <c r="I3613" s="4">
        <v>0</v>
      </c>
      <c r="J3613" s="2" t="s">
        <v>2336</v>
      </c>
      <c r="K3613" s="2" t="s">
        <v>2336</v>
      </c>
      <c r="L3613" s="2" t="s">
        <v>2336</v>
      </c>
      <c r="M3613" s="2" t="s">
        <v>2336</v>
      </c>
      <c r="N3613" s="2" t="s">
        <v>2332</v>
      </c>
    </row>
    <row r="3614" spans="1:14" ht="16.5" hidden="1" customHeight="1">
      <c r="A3614" s="2" t="s">
        <v>13</v>
      </c>
      <c r="B3614" s="10">
        <v>349677.9</v>
      </c>
      <c r="C3614" s="2" t="s">
        <v>12830</v>
      </c>
      <c r="D3614" s="2" t="s">
        <v>11</v>
      </c>
      <c r="E3614" s="9" t="s">
        <v>12831</v>
      </c>
      <c r="F3614" s="2" t="s">
        <v>2337</v>
      </c>
      <c r="G3614" s="2" t="s">
        <v>6</v>
      </c>
      <c r="H3614" s="2" t="s">
        <v>3901</v>
      </c>
      <c r="I3614" s="10">
        <v>349677.9</v>
      </c>
      <c r="J3614" s="2" t="s">
        <v>2336</v>
      </c>
      <c r="K3614" s="2" t="s">
        <v>2336</v>
      </c>
      <c r="L3614" s="2" t="s">
        <v>2336</v>
      </c>
      <c r="M3614" s="2" t="s">
        <v>2336</v>
      </c>
      <c r="N3614" s="2" t="s">
        <v>2332</v>
      </c>
    </row>
    <row r="3615" spans="1:14" ht="16.5" hidden="1" customHeight="1">
      <c r="A3615" s="2" t="s">
        <v>14</v>
      </c>
      <c r="B3615" s="10">
        <v>14608.33</v>
      </c>
      <c r="C3615" s="2" t="s">
        <v>12832</v>
      </c>
      <c r="D3615" s="2" t="s">
        <v>12</v>
      </c>
      <c r="E3615" s="9" t="s">
        <v>12833</v>
      </c>
      <c r="F3615" s="2" t="s">
        <v>2337</v>
      </c>
      <c r="G3615" s="2" t="s">
        <v>6</v>
      </c>
      <c r="H3615" s="2" t="s">
        <v>3901</v>
      </c>
      <c r="I3615" s="10">
        <v>92706.73</v>
      </c>
      <c r="J3615" s="2" t="s">
        <v>2336</v>
      </c>
      <c r="K3615" s="2" t="s">
        <v>2336</v>
      </c>
      <c r="L3615" s="2" t="s">
        <v>2336</v>
      </c>
      <c r="M3615" s="2" t="s">
        <v>2336</v>
      </c>
      <c r="N3615" s="2" t="s">
        <v>2332</v>
      </c>
    </row>
    <row r="3616" spans="1:14" ht="16.5" hidden="1" customHeight="1">
      <c r="A3616" s="2" t="s">
        <v>14</v>
      </c>
      <c r="B3616" s="10">
        <v>17411.900000000001</v>
      </c>
      <c r="C3616" s="2" t="s">
        <v>12832</v>
      </c>
      <c r="D3616" s="2" t="s">
        <v>12</v>
      </c>
      <c r="E3616" s="9" t="s">
        <v>12834</v>
      </c>
      <c r="F3616" s="2" t="s">
        <v>2337</v>
      </c>
      <c r="G3616" s="2" t="s">
        <v>6</v>
      </c>
      <c r="H3616" s="2" t="s">
        <v>3901</v>
      </c>
      <c r="I3616" s="10">
        <v>92706.73</v>
      </c>
      <c r="J3616" s="2" t="s">
        <v>2336</v>
      </c>
      <c r="K3616" s="2" t="s">
        <v>2336</v>
      </c>
      <c r="L3616" s="2" t="s">
        <v>2336</v>
      </c>
      <c r="M3616" s="2" t="s">
        <v>2336</v>
      </c>
      <c r="N3616" s="2" t="s">
        <v>2332</v>
      </c>
    </row>
    <row r="3617" spans="1:14" ht="16.5" hidden="1" customHeight="1">
      <c r="A3617" s="2" t="s">
        <v>14</v>
      </c>
      <c r="B3617" s="10">
        <v>38659.5</v>
      </c>
      <c r="C3617" s="2" t="s">
        <v>12832</v>
      </c>
      <c r="D3617" s="2" t="s">
        <v>12</v>
      </c>
      <c r="E3617" s="9" t="s">
        <v>12835</v>
      </c>
      <c r="F3617" s="2" t="s">
        <v>2337</v>
      </c>
      <c r="G3617" s="2" t="s">
        <v>6</v>
      </c>
      <c r="H3617" s="2" t="s">
        <v>3901</v>
      </c>
      <c r="I3617" s="10">
        <v>92706.73</v>
      </c>
      <c r="J3617" s="2" t="s">
        <v>2336</v>
      </c>
      <c r="K3617" s="2" t="s">
        <v>2336</v>
      </c>
      <c r="L3617" s="2" t="s">
        <v>2336</v>
      </c>
      <c r="M3617" s="2" t="s">
        <v>2336</v>
      </c>
      <c r="N3617" s="2" t="s">
        <v>2332</v>
      </c>
    </row>
    <row r="3618" spans="1:14" ht="16.5" hidden="1" customHeight="1">
      <c r="A3618" s="2" t="s">
        <v>14</v>
      </c>
      <c r="B3618" s="10">
        <v>18960.7</v>
      </c>
      <c r="C3618" s="2" t="s">
        <v>12836</v>
      </c>
      <c r="D3618" s="2" t="s">
        <v>12</v>
      </c>
      <c r="E3618" s="9" t="s">
        <v>12837</v>
      </c>
      <c r="F3618" s="2" t="s">
        <v>2337</v>
      </c>
      <c r="G3618" s="2" t="s">
        <v>6</v>
      </c>
      <c r="H3618" s="2" t="s">
        <v>3901</v>
      </c>
      <c r="I3618" s="10">
        <v>70676.100000000006</v>
      </c>
      <c r="J3618" s="2" t="s">
        <v>2336</v>
      </c>
      <c r="K3618" s="2" t="s">
        <v>2336</v>
      </c>
      <c r="L3618" s="2" t="s">
        <v>2336</v>
      </c>
      <c r="M3618" s="2" t="s">
        <v>2336</v>
      </c>
      <c r="N3618" s="2" t="s">
        <v>2332</v>
      </c>
    </row>
    <row r="3619" spans="1:14" ht="16.5" hidden="1" customHeight="1">
      <c r="A3619" s="2" t="s">
        <v>14</v>
      </c>
      <c r="B3619" s="10">
        <v>16901.759999999998</v>
      </c>
      <c r="C3619" s="2" t="s">
        <v>12836</v>
      </c>
      <c r="D3619" s="2" t="s">
        <v>12</v>
      </c>
      <c r="E3619" s="9" t="s">
        <v>12838</v>
      </c>
      <c r="F3619" s="2" t="s">
        <v>2337</v>
      </c>
      <c r="G3619" s="2" t="s">
        <v>6</v>
      </c>
      <c r="H3619" s="2" t="s">
        <v>3901</v>
      </c>
      <c r="I3619" s="10">
        <v>70676.100000000006</v>
      </c>
      <c r="J3619" s="2" t="s">
        <v>2336</v>
      </c>
      <c r="K3619" s="2" t="s">
        <v>2336</v>
      </c>
      <c r="L3619" s="2" t="s">
        <v>2336</v>
      </c>
      <c r="M3619" s="2" t="s">
        <v>2336</v>
      </c>
      <c r="N3619" s="2" t="s">
        <v>2332</v>
      </c>
    </row>
    <row r="3620" spans="1:14" ht="16.5" hidden="1" customHeight="1">
      <c r="A3620" s="2" t="s">
        <v>14</v>
      </c>
      <c r="B3620" s="10">
        <v>5596.25</v>
      </c>
      <c r="C3620" s="2" t="s">
        <v>12836</v>
      </c>
      <c r="D3620" s="2" t="s">
        <v>12</v>
      </c>
      <c r="E3620" s="9" t="s">
        <v>12839</v>
      </c>
      <c r="F3620" s="2" t="s">
        <v>2337</v>
      </c>
      <c r="G3620" s="2" t="s">
        <v>6</v>
      </c>
      <c r="H3620" s="2" t="s">
        <v>3901</v>
      </c>
      <c r="I3620" s="10">
        <v>70676.100000000006</v>
      </c>
      <c r="J3620" s="2" t="s">
        <v>2336</v>
      </c>
      <c r="K3620" s="2" t="s">
        <v>2336</v>
      </c>
      <c r="L3620" s="2" t="s">
        <v>2336</v>
      </c>
      <c r="M3620" s="2" t="s">
        <v>2336</v>
      </c>
      <c r="N3620" s="2" t="s">
        <v>2332</v>
      </c>
    </row>
    <row r="3621" spans="1:14" ht="16.5" hidden="1" customHeight="1">
      <c r="A3621" s="2" t="s">
        <v>14</v>
      </c>
      <c r="B3621" s="10">
        <v>453.75</v>
      </c>
      <c r="C3621" s="2" t="s">
        <v>12836</v>
      </c>
      <c r="D3621" s="2" t="s">
        <v>12</v>
      </c>
      <c r="E3621" s="9" t="s">
        <v>12840</v>
      </c>
      <c r="F3621" s="2" t="s">
        <v>2337</v>
      </c>
      <c r="G3621" s="2" t="s">
        <v>6</v>
      </c>
      <c r="H3621" s="2" t="s">
        <v>3901</v>
      </c>
      <c r="I3621" s="10">
        <v>70676.100000000006</v>
      </c>
      <c r="J3621" s="2" t="s">
        <v>2336</v>
      </c>
      <c r="K3621" s="2" t="s">
        <v>2336</v>
      </c>
      <c r="L3621" s="2" t="s">
        <v>2336</v>
      </c>
      <c r="M3621" s="2" t="s">
        <v>2336</v>
      </c>
      <c r="N3621" s="2" t="s">
        <v>2332</v>
      </c>
    </row>
    <row r="3622" spans="1:14" ht="16.5" hidden="1" customHeight="1">
      <c r="A3622" s="2" t="s">
        <v>14</v>
      </c>
      <c r="B3622" s="10">
        <v>181.5</v>
      </c>
      <c r="C3622" s="2" t="s">
        <v>12836</v>
      </c>
      <c r="D3622" s="2" t="s">
        <v>12</v>
      </c>
      <c r="E3622" s="9" t="s">
        <v>12841</v>
      </c>
      <c r="F3622" s="2" t="s">
        <v>2337</v>
      </c>
      <c r="G3622" s="2" t="s">
        <v>6</v>
      </c>
      <c r="H3622" s="2" t="s">
        <v>3901</v>
      </c>
      <c r="I3622" s="10">
        <v>70676.100000000006</v>
      </c>
      <c r="J3622" s="2" t="s">
        <v>2336</v>
      </c>
      <c r="K3622" s="2" t="s">
        <v>2336</v>
      </c>
      <c r="L3622" s="2" t="s">
        <v>2336</v>
      </c>
      <c r="M3622" s="2" t="s">
        <v>2336</v>
      </c>
      <c r="N3622" s="2" t="s">
        <v>2332</v>
      </c>
    </row>
    <row r="3623" spans="1:14" ht="16.5" hidden="1" customHeight="1">
      <c r="A3623" s="2" t="s">
        <v>14</v>
      </c>
      <c r="B3623" s="4">
        <v>2541</v>
      </c>
      <c r="C3623" s="2" t="s">
        <v>12836</v>
      </c>
      <c r="D3623" s="2" t="s">
        <v>12</v>
      </c>
      <c r="E3623" s="9" t="s">
        <v>12842</v>
      </c>
      <c r="F3623" s="2" t="s">
        <v>2337</v>
      </c>
      <c r="G3623" s="2" t="s">
        <v>6</v>
      </c>
      <c r="H3623" s="2" t="s">
        <v>3901</v>
      </c>
      <c r="I3623" s="10">
        <v>70676.100000000006</v>
      </c>
      <c r="J3623" s="2" t="s">
        <v>2336</v>
      </c>
      <c r="K3623" s="2" t="s">
        <v>2336</v>
      </c>
      <c r="L3623" s="2" t="s">
        <v>2336</v>
      </c>
      <c r="M3623" s="2" t="s">
        <v>2336</v>
      </c>
      <c r="N3623" s="2" t="s">
        <v>2332</v>
      </c>
    </row>
    <row r="3624" spans="1:14" ht="16.5" hidden="1" customHeight="1">
      <c r="A3624" s="2" t="s">
        <v>16</v>
      </c>
      <c r="B3624" s="10">
        <v>410734.5</v>
      </c>
      <c r="C3624" s="2" t="s">
        <v>12843</v>
      </c>
      <c r="D3624" s="2" t="s">
        <v>11</v>
      </c>
      <c r="E3624" s="9" t="s">
        <v>12844</v>
      </c>
      <c r="F3624" s="2" t="s">
        <v>2337</v>
      </c>
      <c r="G3624" s="2" t="s">
        <v>6</v>
      </c>
      <c r="H3624" s="2" t="s">
        <v>3901</v>
      </c>
      <c r="I3624" s="10">
        <v>447632.24</v>
      </c>
      <c r="J3624" s="2" t="s">
        <v>2336</v>
      </c>
      <c r="K3624" s="2" t="s">
        <v>2336</v>
      </c>
      <c r="L3624" s="2" t="s">
        <v>2336</v>
      </c>
      <c r="M3624" s="2" t="s">
        <v>2336</v>
      </c>
      <c r="N3624" s="2" t="s">
        <v>2332</v>
      </c>
    </row>
    <row r="3625" spans="1:14" ht="16.5" hidden="1" customHeight="1">
      <c r="A3625" s="2" t="s">
        <v>16</v>
      </c>
      <c r="B3625" s="4">
        <v>0</v>
      </c>
      <c r="C3625" s="2" t="s">
        <v>12845</v>
      </c>
      <c r="D3625" s="2" t="s">
        <v>34</v>
      </c>
      <c r="E3625" s="9" t="s">
        <v>12846</v>
      </c>
      <c r="F3625" s="2" t="s">
        <v>2337</v>
      </c>
      <c r="G3625" s="2" t="s">
        <v>6</v>
      </c>
      <c r="H3625" s="2" t="s">
        <v>3901</v>
      </c>
      <c r="I3625" s="4">
        <v>0</v>
      </c>
      <c r="J3625" s="2" t="s">
        <v>2336</v>
      </c>
      <c r="K3625" s="2" t="s">
        <v>2336</v>
      </c>
      <c r="L3625" s="2" t="s">
        <v>2336</v>
      </c>
      <c r="M3625" s="2" t="s">
        <v>2336</v>
      </c>
      <c r="N3625" s="2" t="s">
        <v>2332</v>
      </c>
    </row>
    <row r="3626" spans="1:14" ht="16.5" hidden="1" customHeight="1">
      <c r="A3626" s="2" t="s">
        <v>13</v>
      </c>
      <c r="B3626" s="10">
        <v>15514387.77</v>
      </c>
      <c r="C3626" s="2" t="s">
        <v>12847</v>
      </c>
      <c r="D3626" s="2" t="s">
        <v>12</v>
      </c>
      <c r="E3626" s="9" t="s">
        <v>12848</v>
      </c>
      <c r="F3626" s="2" t="s">
        <v>2337</v>
      </c>
      <c r="G3626" s="2" t="s">
        <v>6</v>
      </c>
      <c r="H3626" s="2" t="s">
        <v>3901</v>
      </c>
      <c r="I3626" s="10">
        <v>15514387.779999999</v>
      </c>
      <c r="J3626" s="2" t="s">
        <v>2336</v>
      </c>
      <c r="K3626" s="2" t="s">
        <v>2336</v>
      </c>
      <c r="L3626" s="2" t="s">
        <v>2336</v>
      </c>
      <c r="M3626" s="2" t="s">
        <v>2336</v>
      </c>
      <c r="N3626" s="2" t="s">
        <v>2332</v>
      </c>
    </row>
    <row r="3627" spans="1:14" ht="16.5" hidden="1" customHeight="1">
      <c r="A3627" s="2" t="s">
        <v>16</v>
      </c>
      <c r="B3627" s="10">
        <v>94894.25</v>
      </c>
      <c r="C3627" s="2" t="s">
        <v>12849</v>
      </c>
      <c r="D3627" s="2" t="s">
        <v>12</v>
      </c>
      <c r="E3627" s="9" t="s">
        <v>12850</v>
      </c>
      <c r="F3627" s="2" t="s">
        <v>2337</v>
      </c>
      <c r="G3627" s="2" t="s">
        <v>6</v>
      </c>
      <c r="H3627" s="2" t="s">
        <v>3901</v>
      </c>
      <c r="I3627" s="10">
        <v>109824.44</v>
      </c>
      <c r="J3627" s="2" t="s">
        <v>2336</v>
      </c>
      <c r="K3627" s="2" t="s">
        <v>2336</v>
      </c>
      <c r="L3627" s="2" t="s">
        <v>2336</v>
      </c>
      <c r="M3627" s="2" t="s">
        <v>2336</v>
      </c>
      <c r="N3627" s="2" t="s">
        <v>2332</v>
      </c>
    </row>
    <row r="3628" spans="1:14" ht="16.5" hidden="1" customHeight="1">
      <c r="A3628" s="2" t="s">
        <v>14</v>
      </c>
      <c r="B3628" s="10">
        <v>69379.72</v>
      </c>
      <c r="C3628" s="2" t="s">
        <v>12851</v>
      </c>
      <c r="D3628" s="2" t="s">
        <v>12</v>
      </c>
      <c r="E3628" s="9" t="s">
        <v>12852</v>
      </c>
      <c r="F3628" s="2" t="s">
        <v>2337</v>
      </c>
      <c r="G3628" s="2" t="s">
        <v>6</v>
      </c>
      <c r="H3628" s="2" t="s">
        <v>3901</v>
      </c>
      <c r="I3628" s="10">
        <v>70391.990000000005</v>
      </c>
      <c r="J3628" s="2" t="s">
        <v>2336</v>
      </c>
      <c r="K3628" s="2" t="s">
        <v>2336</v>
      </c>
      <c r="L3628" s="2" t="s">
        <v>2336</v>
      </c>
      <c r="M3628" s="2" t="s">
        <v>2336</v>
      </c>
      <c r="N3628" s="2" t="s">
        <v>2332</v>
      </c>
    </row>
    <row r="3629" spans="1:14" ht="16.5" hidden="1" customHeight="1">
      <c r="A3629" s="2" t="s">
        <v>13</v>
      </c>
      <c r="B3629" s="10">
        <v>131.46</v>
      </c>
      <c r="C3629" s="2" t="s">
        <v>12853</v>
      </c>
      <c r="D3629" s="2" t="s">
        <v>11</v>
      </c>
      <c r="E3629" s="9" t="s">
        <v>12854</v>
      </c>
      <c r="F3629" s="2" t="s">
        <v>2337</v>
      </c>
      <c r="G3629" s="2" t="s">
        <v>6</v>
      </c>
      <c r="H3629" s="2" t="s">
        <v>2335</v>
      </c>
      <c r="I3629" s="10">
        <v>131.46</v>
      </c>
      <c r="J3629" s="2" t="s">
        <v>2336</v>
      </c>
      <c r="K3629" s="2" t="s">
        <v>2336</v>
      </c>
      <c r="L3629" s="2" t="s">
        <v>2336</v>
      </c>
      <c r="M3629" s="2" t="s">
        <v>2336</v>
      </c>
      <c r="N3629" s="2" t="s">
        <v>2332</v>
      </c>
    </row>
    <row r="3630" spans="1:14" ht="16.5" hidden="1" customHeight="1">
      <c r="A3630" s="2" t="s">
        <v>13</v>
      </c>
      <c r="B3630" s="10">
        <v>63.75</v>
      </c>
      <c r="C3630" s="2" t="s">
        <v>12855</v>
      </c>
      <c r="D3630" s="2" t="s">
        <v>11</v>
      </c>
      <c r="E3630" s="9" t="s">
        <v>12856</v>
      </c>
      <c r="F3630" s="2" t="s">
        <v>2337</v>
      </c>
      <c r="G3630" s="2" t="s">
        <v>6</v>
      </c>
      <c r="H3630" s="2" t="s">
        <v>2335</v>
      </c>
      <c r="I3630" s="10">
        <v>63.75</v>
      </c>
      <c r="J3630" s="2" t="s">
        <v>2336</v>
      </c>
      <c r="K3630" s="2" t="s">
        <v>2336</v>
      </c>
      <c r="L3630" s="2" t="s">
        <v>2336</v>
      </c>
      <c r="M3630" s="2" t="s">
        <v>2336</v>
      </c>
      <c r="N3630" s="2" t="s">
        <v>2332</v>
      </c>
    </row>
    <row r="3631" spans="1:14" ht="16.5" hidden="1" customHeight="1">
      <c r="A3631" s="2" t="s">
        <v>13</v>
      </c>
      <c r="B3631" s="10">
        <v>21.25</v>
      </c>
      <c r="C3631" s="2" t="s">
        <v>12857</v>
      </c>
      <c r="D3631" s="2" t="s">
        <v>11</v>
      </c>
      <c r="E3631" s="9" t="s">
        <v>12858</v>
      </c>
      <c r="F3631" s="2" t="s">
        <v>2337</v>
      </c>
      <c r="G3631" s="2" t="s">
        <v>6</v>
      </c>
      <c r="H3631" s="2" t="s">
        <v>2335</v>
      </c>
      <c r="I3631" s="10">
        <v>21.25</v>
      </c>
      <c r="J3631" s="2" t="s">
        <v>2336</v>
      </c>
      <c r="K3631" s="2" t="s">
        <v>2336</v>
      </c>
      <c r="L3631" s="2" t="s">
        <v>2336</v>
      </c>
      <c r="M3631" s="2" t="s">
        <v>2336</v>
      </c>
      <c r="N3631" s="2" t="s">
        <v>2332</v>
      </c>
    </row>
    <row r="3632" spans="1:14" ht="16.5" hidden="1" customHeight="1">
      <c r="A3632" s="2" t="s">
        <v>13</v>
      </c>
      <c r="B3632" s="10">
        <v>86.42</v>
      </c>
      <c r="C3632" s="2" t="s">
        <v>12859</v>
      </c>
      <c r="D3632" s="2" t="s">
        <v>11</v>
      </c>
      <c r="E3632" s="9" t="s">
        <v>12860</v>
      </c>
      <c r="F3632" s="2" t="s">
        <v>2337</v>
      </c>
      <c r="G3632" s="2" t="s">
        <v>6</v>
      </c>
      <c r="H3632" s="2" t="s">
        <v>2335</v>
      </c>
      <c r="I3632" s="10">
        <v>86.42</v>
      </c>
      <c r="J3632" s="2" t="s">
        <v>2336</v>
      </c>
      <c r="K3632" s="2" t="s">
        <v>2336</v>
      </c>
      <c r="L3632" s="2" t="s">
        <v>2336</v>
      </c>
      <c r="M3632" s="2" t="s">
        <v>2336</v>
      </c>
      <c r="N3632" s="2" t="s">
        <v>2332</v>
      </c>
    </row>
    <row r="3633" spans="1:14" ht="16.5" hidden="1" customHeight="1">
      <c r="A3633" s="2" t="s">
        <v>13</v>
      </c>
      <c r="B3633" s="4">
        <v>95</v>
      </c>
      <c r="C3633" s="2" t="s">
        <v>12861</v>
      </c>
      <c r="D3633" s="2" t="s">
        <v>11</v>
      </c>
      <c r="E3633" s="9" t="s">
        <v>12862</v>
      </c>
      <c r="F3633" s="2" t="s">
        <v>2337</v>
      </c>
      <c r="G3633" s="2" t="s">
        <v>6</v>
      </c>
      <c r="H3633" s="2" t="s">
        <v>2335</v>
      </c>
      <c r="I3633" s="4">
        <v>95</v>
      </c>
      <c r="J3633" s="2" t="s">
        <v>2336</v>
      </c>
      <c r="K3633" s="2" t="s">
        <v>2336</v>
      </c>
      <c r="L3633" s="2" t="s">
        <v>2336</v>
      </c>
      <c r="M3633" s="2" t="s">
        <v>2336</v>
      </c>
      <c r="N3633" s="2" t="s">
        <v>2332</v>
      </c>
    </row>
    <row r="3634" spans="1:14" ht="16.5" hidden="1" customHeight="1">
      <c r="A3634" s="2" t="s">
        <v>13</v>
      </c>
      <c r="B3634" s="10">
        <v>60.5</v>
      </c>
      <c r="C3634" s="2" t="s">
        <v>12863</v>
      </c>
      <c r="D3634" s="2" t="s">
        <v>11</v>
      </c>
      <c r="E3634" s="9" t="s">
        <v>12864</v>
      </c>
      <c r="F3634" s="2" t="s">
        <v>2337</v>
      </c>
      <c r="G3634" s="2" t="s">
        <v>6</v>
      </c>
      <c r="H3634" s="2" t="s">
        <v>2335</v>
      </c>
      <c r="I3634" s="10">
        <v>60.5</v>
      </c>
      <c r="J3634" s="2" t="s">
        <v>2336</v>
      </c>
      <c r="K3634" s="2" t="s">
        <v>2336</v>
      </c>
      <c r="L3634" s="2" t="s">
        <v>2336</v>
      </c>
      <c r="M3634" s="2" t="s">
        <v>2336</v>
      </c>
      <c r="N3634" s="2" t="s">
        <v>2332</v>
      </c>
    </row>
    <row r="3635" spans="1:14" ht="16.5" hidden="1" customHeight="1">
      <c r="A3635" s="2" t="s">
        <v>13</v>
      </c>
      <c r="B3635" s="10">
        <v>1466.52</v>
      </c>
      <c r="C3635" s="2" t="s">
        <v>12865</v>
      </c>
      <c r="D3635" s="2" t="s">
        <v>12</v>
      </c>
      <c r="E3635" s="9" t="s">
        <v>12866</v>
      </c>
      <c r="F3635" s="2" t="s">
        <v>2337</v>
      </c>
      <c r="G3635" s="2" t="s">
        <v>6</v>
      </c>
      <c r="H3635" s="2" t="s">
        <v>2335</v>
      </c>
      <c r="I3635" s="10">
        <v>1466.52</v>
      </c>
      <c r="J3635" s="2" t="s">
        <v>2336</v>
      </c>
      <c r="K3635" s="2" t="s">
        <v>2336</v>
      </c>
      <c r="L3635" s="2" t="s">
        <v>2336</v>
      </c>
      <c r="M3635" s="2" t="s">
        <v>2336</v>
      </c>
      <c r="N3635" s="2" t="s">
        <v>2332</v>
      </c>
    </row>
    <row r="3636" spans="1:14" ht="16.5" hidden="1" customHeight="1">
      <c r="A3636" s="2" t="s">
        <v>13</v>
      </c>
      <c r="B3636" s="10">
        <v>215.24</v>
      </c>
      <c r="C3636" s="2" t="s">
        <v>12867</v>
      </c>
      <c r="D3636" s="2" t="s">
        <v>11</v>
      </c>
      <c r="E3636" s="9" t="s">
        <v>12868</v>
      </c>
      <c r="F3636" s="2" t="s">
        <v>2337</v>
      </c>
      <c r="G3636" s="2" t="s">
        <v>6</v>
      </c>
      <c r="H3636" s="2" t="s">
        <v>2335</v>
      </c>
      <c r="I3636" s="10">
        <v>215.24</v>
      </c>
      <c r="J3636" s="2" t="s">
        <v>2336</v>
      </c>
      <c r="K3636" s="2" t="s">
        <v>2336</v>
      </c>
      <c r="L3636" s="2" t="s">
        <v>2336</v>
      </c>
      <c r="M3636" s="2" t="s">
        <v>2336</v>
      </c>
      <c r="N3636" s="2" t="s">
        <v>2332</v>
      </c>
    </row>
    <row r="3637" spans="1:14" ht="16.5" hidden="1" customHeight="1">
      <c r="A3637" s="2" t="s">
        <v>13</v>
      </c>
      <c r="B3637" s="10">
        <v>13.15</v>
      </c>
      <c r="C3637" s="2" t="s">
        <v>12869</v>
      </c>
      <c r="D3637" s="2" t="s">
        <v>11</v>
      </c>
      <c r="E3637" s="9" t="s">
        <v>12870</v>
      </c>
      <c r="F3637" s="2" t="s">
        <v>2337</v>
      </c>
      <c r="G3637" s="2" t="s">
        <v>6</v>
      </c>
      <c r="H3637" s="2" t="s">
        <v>2335</v>
      </c>
      <c r="I3637" s="10">
        <v>13.15</v>
      </c>
      <c r="J3637" s="2" t="s">
        <v>2336</v>
      </c>
      <c r="K3637" s="2" t="s">
        <v>2336</v>
      </c>
      <c r="L3637" s="2" t="s">
        <v>2336</v>
      </c>
      <c r="M3637" s="2" t="s">
        <v>2336</v>
      </c>
      <c r="N3637" s="2" t="s">
        <v>2332</v>
      </c>
    </row>
    <row r="3638" spans="1:14" ht="16.5" hidden="1" customHeight="1">
      <c r="A3638" s="2" t="s">
        <v>13</v>
      </c>
      <c r="B3638" s="10">
        <v>21.25</v>
      </c>
      <c r="C3638" s="2" t="s">
        <v>12871</v>
      </c>
      <c r="D3638" s="2" t="s">
        <v>11</v>
      </c>
      <c r="E3638" s="9" t="s">
        <v>12872</v>
      </c>
      <c r="F3638" s="2" t="s">
        <v>2337</v>
      </c>
      <c r="G3638" s="2" t="s">
        <v>6</v>
      </c>
      <c r="H3638" s="2" t="s">
        <v>2335</v>
      </c>
      <c r="I3638" s="10">
        <v>21.25</v>
      </c>
      <c r="J3638" s="2" t="s">
        <v>2336</v>
      </c>
      <c r="K3638" s="2" t="s">
        <v>2336</v>
      </c>
      <c r="L3638" s="2" t="s">
        <v>2336</v>
      </c>
      <c r="M3638" s="2" t="s">
        <v>2336</v>
      </c>
      <c r="N3638" s="2" t="s">
        <v>2332</v>
      </c>
    </row>
    <row r="3639" spans="1:14" ht="16.5" hidden="1" customHeight="1">
      <c r="A3639" s="2" t="s">
        <v>13</v>
      </c>
      <c r="B3639" s="10">
        <v>99.4</v>
      </c>
      <c r="C3639" s="2" t="s">
        <v>12873</v>
      </c>
      <c r="D3639" s="2" t="s">
        <v>11</v>
      </c>
      <c r="E3639" s="9" t="s">
        <v>12874</v>
      </c>
      <c r="F3639" s="2" t="s">
        <v>2337</v>
      </c>
      <c r="G3639" s="2" t="s">
        <v>6</v>
      </c>
      <c r="H3639" s="2" t="s">
        <v>2335</v>
      </c>
      <c r="I3639" s="10">
        <v>99.4</v>
      </c>
      <c r="J3639" s="2" t="s">
        <v>2336</v>
      </c>
      <c r="K3639" s="2" t="s">
        <v>2336</v>
      </c>
      <c r="L3639" s="2" t="s">
        <v>2336</v>
      </c>
      <c r="M3639" s="2" t="s">
        <v>2336</v>
      </c>
      <c r="N3639" s="2" t="s">
        <v>2332</v>
      </c>
    </row>
    <row r="3640" spans="1:14" ht="16.5" hidden="1" customHeight="1">
      <c r="A3640" s="2" t="s">
        <v>13</v>
      </c>
      <c r="B3640" s="10">
        <v>42.5</v>
      </c>
      <c r="C3640" s="2" t="s">
        <v>12875</v>
      </c>
      <c r="D3640" s="2" t="s">
        <v>11</v>
      </c>
      <c r="E3640" s="9" t="s">
        <v>12876</v>
      </c>
      <c r="F3640" s="2" t="s">
        <v>2337</v>
      </c>
      <c r="G3640" s="2" t="s">
        <v>6</v>
      </c>
      <c r="H3640" s="2" t="s">
        <v>2335</v>
      </c>
      <c r="I3640" s="10">
        <v>42.5</v>
      </c>
      <c r="J3640" s="2" t="s">
        <v>2336</v>
      </c>
      <c r="K3640" s="2" t="s">
        <v>2336</v>
      </c>
      <c r="L3640" s="2" t="s">
        <v>2336</v>
      </c>
      <c r="M3640" s="2" t="s">
        <v>2336</v>
      </c>
      <c r="N3640" s="2" t="s">
        <v>2332</v>
      </c>
    </row>
    <row r="3641" spans="1:14" ht="16.5" hidden="1" customHeight="1">
      <c r="A3641" s="2" t="s">
        <v>13</v>
      </c>
      <c r="B3641" s="10">
        <v>36.299999999999997</v>
      </c>
      <c r="C3641" s="2" t="s">
        <v>12877</v>
      </c>
      <c r="D3641" s="2" t="s">
        <v>11</v>
      </c>
      <c r="E3641" s="9" t="s">
        <v>12878</v>
      </c>
      <c r="F3641" s="2" t="s">
        <v>2337</v>
      </c>
      <c r="G3641" s="2" t="s">
        <v>6</v>
      </c>
      <c r="H3641" s="2" t="s">
        <v>2335</v>
      </c>
      <c r="I3641" s="10">
        <v>36.299999999999997</v>
      </c>
      <c r="J3641" s="2" t="s">
        <v>2336</v>
      </c>
      <c r="K3641" s="2" t="s">
        <v>2336</v>
      </c>
      <c r="L3641" s="2" t="s">
        <v>2336</v>
      </c>
      <c r="M3641" s="2" t="s">
        <v>2336</v>
      </c>
      <c r="N3641" s="2" t="s">
        <v>2332</v>
      </c>
    </row>
    <row r="3642" spans="1:14" ht="16.5" hidden="1" customHeight="1">
      <c r="A3642" s="2" t="s">
        <v>13</v>
      </c>
      <c r="B3642" s="10">
        <v>302.38</v>
      </c>
      <c r="C3642" s="2" t="s">
        <v>12879</v>
      </c>
      <c r="D3642" s="2" t="s">
        <v>12</v>
      </c>
      <c r="E3642" s="9" t="s">
        <v>12880</v>
      </c>
      <c r="F3642" s="2" t="s">
        <v>2337</v>
      </c>
      <c r="G3642" s="2" t="s">
        <v>6</v>
      </c>
      <c r="H3642" s="2" t="s">
        <v>2335</v>
      </c>
      <c r="I3642" s="10">
        <v>302.38</v>
      </c>
      <c r="J3642" s="2" t="s">
        <v>2336</v>
      </c>
      <c r="K3642" s="2" t="s">
        <v>2336</v>
      </c>
      <c r="L3642" s="2" t="s">
        <v>2336</v>
      </c>
      <c r="M3642" s="2" t="s">
        <v>2336</v>
      </c>
      <c r="N3642" s="2" t="s">
        <v>2332</v>
      </c>
    </row>
    <row r="3643" spans="1:14" ht="16.5" hidden="1" customHeight="1">
      <c r="A3643" s="2" t="s">
        <v>13</v>
      </c>
      <c r="B3643" s="10">
        <v>60.5</v>
      </c>
      <c r="C3643" s="2" t="s">
        <v>12881</v>
      </c>
      <c r="D3643" s="2" t="s">
        <v>11</v>
      </c>
      <c r="E3643" s="9" t="s">
        <v>12882</v>
      </c>
      <c r="F3643" s="2" t="s">
        <v>2337</v>
      </c>
      <c r="G3643" s="2" t="s">
        <v>6</v>
      </c>
      <c r="H3643" s="2" t="s">
        <v>2335</v>
      </c>
      <c r="I3643" s="10">
        <v>60.5</v>
      </c>
      <c r="J3643" s="2" t="s">
        <v>2336</v>
      </c>
      <c r="K3643" s="2" t="s">
        <v>2336</v>
      </c>
      <c r="L3643" s="2" t="s">
        <v>2336</v>
      </c>
      <c r="M3643" s="2" t="s">
        <v>2336</v>
      </c>
      <c r="N3643" s="2" t="s">
        <v>2332</v>
      </c>
    </row>
    <row r="3644" spans="1:14" ht="16.5" hidden="1" customHeight="1">
      <c r="A3644" s="2" t="s">
        <v>13</v>
      </c>
      <c r="B3644" s="10">
        <v>1125.1099999999999</v>
      </c>
      <c r="C3644" s="2" t="s">
        <v>12883</v>
      </c>
      <c r="D3644" s="2" t="s">
        <v>12</v>
      </c>
      <c r="E3644" s="9" t="s">
        <v>12884</v>
      </c>
      <c r="F3644" s="2" t="s">
        <v>2337</v>
      </c>
      <c r="G3644" s="2" t="s">
        <v>6</v>
      </c>
      <c r="H3644" s="2" t="s">
        <v>2335</v>
      </c>
      <c r="I3644" s="10">
        <v>1125.1099999999999</v>
      </c>
      <c r="J3644" s="2" t="s">
        <v>2336</v>
      </c>
      <c r="K3644" s="2" t="s">
        <v>2336</v>
      </c>
      <c r="L3644" s="2" t="s">
        <v>2336</v>
      </c>
      <c r="M3644" s="2" t="s">
        <v>2336</v>
      </c>
      <c r="N3644" s="2" t="s">
        <v>2332</v>
      </c>
    </row>
    <row r="3645" spans="1:14" ht="16.5" hidden="1" customHeight="1">
      <c r="A3645" s="2" t="s">
        <v>13</v>
      </c>
      <c r="B3645" s="10">
        <v>61.6</v>
      </c>
      <c r="C3645" s="2" t="s">
        <v>12885</v>
      </c>
      <c r="D3645" s="2" t="s">
        <v>11</v>
      </c>
      <c r="E3645" s="9" t="s">
        <v>12886</v>
      </c>
      <c r="F3645" s="2" t="s">
        <v>2337</v>
      </c>
      <c r="G3645" s="2" t="s">
        <v>6</v>
      </c>
      <c r="H3645" s="2" t="s">
        <v>2335</v>
      </c>
      <c r="I3645" s="10">
        <v>61.6</v>
      </c>
      <c r="J3645" s="2" t="s">
        <v>2336</v>
      </c>
      <c r="K3645" s="2" t="s">
        <v>2336</v>
      </c>
      <c r="L3645" s="2" t="s">
        <v>2336</v>
      </c>
      <c r="M3645" s="2" t="s">
        <v>2336</v>
      </c>
      <c r="N3645" s="2" t="s">
        <v>2332</v>
      </c>
    </row>
    <row r="3646" spans="1:14" ht="16.5" hidden="1" customHeight="1">
      <c r="A3646" s="2" t="s">
        <v>13</v>
      </c>
      <c r="B3646" s="10">
        <v>349.69</v>
      </c>
      <c r="C3646" s="2" t="s">
        <v>12887</v>
      </c>
      <c r="D3646" s="2" t="s">
        <v>12</v>
      </c>
      <c r="E3646" s="9" t="s">
        <v>12888</v>
      </c>
      <c r="F3646" s="2" t="s">
        <v>2337</v>
      </c>
      <c r="G3646" s="2" t="s">
        <v>6</v>
      </c>
      <c r="H3646" s="2" t="s">
        <v>2335</v>
      </c>
      <c r="I3646" s="10">
        <v>349.69</v>
      </c>
      <c r="J3646" s="2" t="s">
        <v>2336</v>
      </c>
      <c r="K3646" s="2" t="s">
        <v>2336</v>
      </c>
      <c r="L3646" s="2" t="s">
        <v>2336</v>
      </c>
      <c r="M3646" s="2" t="s">
        <v>2336</v>
      </c>
      <c r="N3646" s="2" t="s">
        <v>2332</v>
      </c>
    </row>
    <row r="3647" spans="1:14" ht="16.5" hidden="1" customHeight="1">
      <c r="A3647" s="2" t="s">
        <v>13</v>
      </c>
      <c r="B3647" s="10">
        <v>36.299999999999997</v>
      </c>
      <c r="C3647" s="2" t="s">
        <v>12889</v>
      </c>
      <c r="D3647" s="2" t="s">
        <v>11</v>
      </c>
      <c r="E3647" s="9" t="s">
        <v>12890</v>
      </c>
      <c r="F3647" s="2" t="s">
        <v>2337</v>
      </c>
      <c r="G3647" s="2" t="s">
        <v>6</v>
      </c>
      <c r="H3647" s="2" t="s">
        <v>2335</v>
      </c>
      <c r="I3647" s="10">
        <v>36.299999999999997</v>
      </c>
      <c r="J3647" s="2" t="s">
        <v>2336</v>
      </c>
      <c r="K3647" s="2" t="s">
        <v>2336</v>
      </c>
      <c r="L3647" s="2" t="s">
        <v>2336</v>
      </c>
      <c r="M3647" s="2" t="s">
        <v>2336</v>
      </c>
      <c r="N3647" s="2" t="s">
        <v>2332</v>
      </c>
    </row>
    <row r="3648" spans="1:14" ht="16.5" hidden="1" customHeight="1">
      <c r="A3648" s="2" t="s">
        <v>13</v>
      </c>
      <c r="B3648" s="10">
        <v>641.29999999999995</v>
      </c>
      <c r="C3648" s="2" t="s">
        <v>12891</v>
      </c>
      <c r="D3648" s="2" t="s">
        <v>12</v>
      </c>
      <c r="E3648" s="9" t="s">
        <v>12892</v>
      </c>
      <c r="F3648" s="2" t="s">
        <v>2337</v>
      </c>
      <c r="G3648" s="2" t="s">
        <v>6</v>
      </c>
      <c r="H3648" s="2" t="s">
        <v>2335</v>
      </c>
      <c r="I3648" s="10">
        <v>641.29999999999995</v>
      </c>
      <c r="J3648" s="2" t="s">
        <v>2336</v>
      </c>
      <c r="K3648" s="2" t="s">
        <v>2336</v>
      </c>
      <c r="L3648" s="2" t="s">
        <v>2336</v>
      </c>
      <c r="M3648" s="2" t="s">
        <v>2336</v>
      </c>
      <c r="N3648" s="2" t="s">
        <v>2332</v>
      </c>
    </row>
    <row r="3649" spans="1:14" ht="16.5" hidden="1" customHeight="1">
      <c r="A3649" s="2" t="s">
        <v>13</v>
      </c>
      <c r="B3649" s="10">
        <v>197.8</v>
      </c>
      <c r="C3649" s="2" t="s">
        <v>12893</v>
      </c>
      <c r="D3649" s="2" t="s">
        <v>11</v>
      </c>
      <c r="E3649" s="9" t="s">
        <v>12894</v>
      </c>
      <c r="F3649" s="2" t="s">
        <v>2337</v>
      </c>
      <c r="G3649" s="2" t="s">
        <v>6</v>
      </c>
      <c r="H3649" s="2" t="s">
        <v>2335</v>
      </c>
      <c r="I3649" s="10">
        <v>197.8</v>
      </c>
      <c r="J3649" s="2" t="s">
        <v>2336</v>
      </c>
      <c r="K3649" s="2" t="s">
        <v>2336</v>
      </c>
      <c r="L3649" s="2" t="s">
        <v>2336</v>
      </c>
      <c r="M3649" s="2" t="s">
        <v>2336</v>
      </c>
      <c r="N3649" s="2" t="s">
        <v>2332</v>
      </c>
    </row>
    <row r="3650" spans="1:14" ht="16.5" hidden="1" customHeight="1">
      <c r="A3650" s="2" t="s">
        <v>13</v>
      </c>
      <c r="B3650" s="10">
        <v>60.4</v>
      </c>
      <c r="C3650" s="2" t="s">
        <v>12895</v>
      </c>
      <c r="D3650" s="2" t="s">
        <v>11</v>
      </c>
      <c r="E3650" s="9" t="s">
        <v>12896</v>
      </c>
      <c r="F3650" s="2" t="s">
        <v>2337</v>
      </c>
      <c r="G3650" s="2" t="s">
        <v>6</v>
      </c>
      <c r="H3650" s="2" t="s">
        <v>2335</v>
      </c>
      <c r="I3650" s="10">
        <v>60.4</v>
      </c>
      <c r="J3650" s="2" t="s">
        <v>2336</v>
      </c>
      <c r="K3650" s="2" t="s">
        <v>2336</v>
      </c>
      <c r="L3650" s="2" t="s">
        <v>2336</v>
      </c>
      <c r="M3650" s="2" t="s">
        <v>2336</v>
      </c>
      <c r="N3650" s="2" t="s">
        <v>2332</v>
      </c>
    </row>
    <row r="3651" spans="1:14" ht="16.5" hidden="1" customHeight="1">
      <c r="A3651" s="2" t="s">
        <v>13</v>
      </c>
      <c r="B3651" s="10">
        <v>60.4</v>
      </c>
      <c r="C3651" s="2" t="s">
        <v>12897</v>
      </c>
      <c r="D3651" s="2" t="s">
        <v>11</v>
      </c>
      <c r="E3651" s="9" t="s">
        <v>12898</v>
      </c>
      <c r="F3651" s="2" t="s">
        <v>2337</v>
      </c>
      <c r="G3651" s="2" t="s">
        <v>6</v>
      </c>
      <c r="H3651" s="2" t="s">
        <v>2335</v>
      </c>
      <c r="I3651" s="10">
        <v>60.4</v>
      </c>
      <c r="J3651" s="2" t="s">
        <v>2336</v>
      </c>
      <c r="K3651" s="2" t="s">
        <v>2336</v>
      </c>
      <c r="L3651" s="2" t="s">
        <v>2336</v>
      </c>
      <c r="M3651" s="2" t="s">
        <v>2336</v>
      </c>
      <c r="N3651" s="2" t="s">
        <v>2332</v>
      </c>
    </row>
    <row r="3652" spans="1:14" ht="16.5" hidden="1" customHeight="1">
      <c r="A3652" s="2" t="s">
        <v>13</v>
      </c>
      <c r="B3652" s="10">
        <v>267.24</v>
      </c>
      <c r="C3652" s="2" t="s">
        <v>12899</v>
      </c>
      <c r="D3652" s="2" t="s">
        <v>11</v>
      </c>
      <c r="E3652" s="9" t="s">
        <v>12900</v>
      </c>
      <c r="F3652" s="2" t="s">
        <v>2337</v>
      </c>
      <c r="G3652" s="2" t="s">
        <v>6</v>
      </c>
      <c r="H3652" s="2" t="s">
        <v>2335</v>
      </c>
      <c r="I3652" s="10">
        <v>267.24</v>
      </c>
      <c r="J3652" s="2" t="s">
        <v>2336</v>
      </c>
      <c r="K3652" s="2" t="s">
        <v>2336</v>
      </c>
      <c r="L3652" s="2" t="s">
        <v>2336</v>
      </c>
      <c r="M3652" s="2" t="s">
        <v>2336</v>
      </c>
      <c r="N3652" s="2" t="s">
        <v>2332</v>
      </c>
    </row>
    <row r="3653" spans="1:14" ht="16.5" hidden="1" customHeight="1">
      <c r="A3653" s="2" t="s">
        <v>13</v>
      </c>
      <c r="B3653" s="10">
        <v>395.82</v>
      </c>
      <c r="C3653" s="2" t="s">
        <v>12901</v>
      </c>
      <c r="D3653" s="2" t="s">
        <v>11</v>
      </c>
      <c r="E3653" s="9" t="s">
        <v>12902</v>
      </c>
      <c r="F3653" s="2" t="s">
        <v>2337</v>
      </c>
      <c r="G3653" s="2" t="s">
        <v>6</v>
      </c>
      <c r="H3653" s="2" t="s">
        <v>2335</v>
      </c>
      <c r="I3653" s="10">
        <v>395.82</v>
      </c>
      <c r="J3653" s="2" t="s">
        <v>2336</v>
      </c>
      <c r="K3653" s="2" t="s">
        <v>2336</v>
      </c>
      <c r="L3653" s="2" t="s">
        <v>2336</v>
      </c>
      <c r="M3653" s="2" t="s">
        <v>2336</v>
      </c>
      <c r="N3653" s="2" t="s">
        <v>2332</v>
      </c>
    </row>
    <row r="3654" spans="1:14" ht="16.5" hidden="1" customHeight="1">
      <c r="A3654" s="2" t="s">
        <v>13</v>
      </c>
      <c r="B3654" s="10">
        <v>226.14</v>
      </c>
      <c r="C3654" s="2" t="s">
        <v>12903</v>
      </c>
      <c r="D3654" s="2" t="s">
        <v>11</v>
      </c>
      <c r="E3654" s="9" t="s">
        <v>12904</v>
      </c>
      <c r="F3654" s="2" t="s">
        <v>2337</v>
      </c>
      <c r="G3654" s="2" t="s">
        <v>6</v>
      </c>
      <c r="H3654" s="2" t="s">
        <v>2335</v>
      </c>
      <c r="I3654" s="10">
        <v>226.14</v>
      </c>
      <c r="J3654" s="2" t="s">
        <v>2336</v>
      </c>
      <c r="K3654" s="2" t="s">
        <v>2336</v>
      </c>
      <c r="L3654" s="2" t="s">
        <v>2336</v>
      </c>
      <c r="M3654" s="2" t="s">
        <v>2336</v>
      </c>
      <c r="N3654" s="2" t="s">
        <v>2332</v>
      </c>
    </row>
    <row r="3655" spans="1:14" ht="16.5" hidden="1" customHeight="1">
      <c r="A3655" s="2" t="s">
        <v>13</v>
      </c>
      <c r="B3655" s="10">
        <v>240.84</v>
      </c>
      <c r="C3655" s="2" t="s">
        <v>12905</v>
      </c>
      <c r="D3655" s="2" t="s">
        <v>12</v>
      </c>
      <c r="E3655" s="9" t="s">
        <v>12906</v>
      </c>
      <c r="F3655" s="2" t="s">
        <v>2337</v>
      </c>
      <c r="G3655" s="2" t="s">
        <v>6</v>
      </c>
      <c r="H3655" s="2" t="s">
        <v>2335</v>
      </c>
      <c r="I3655" s="10">
        <v>240.84</v>
      </c>
      <c r="J3655" s="2" t="s">
        <v>2336</v>
      </c>
      <c r="K3655" s="2" t="s">
        <v>2336</v>
      </c>
      <c r="L3655" s="2" t="s">
        <v>2336</v>
      </c>
      <c r="M3655" s="2" t="s">
        <v>2336</v>
      </c>
      <c r="N3655" s="2" t="s">
        <v>2332</v>
      </c>
    </row>
    <row r="3656" spans="1:14" ht="16.5" hidden="1" customHeight="1">
      <c r="A3656" s="2" t="s">
        <v>13</v>
      </c>
      <c r="B3656" s="10">
        <v>60.5</v>
      </c>
      <c r="C3656" s="2" t="s">
        <v>12907</v>
      </c>
      <c r="D3656" s="2" t="s">
        <v>11</v>
      </c>
      <c r="E3656" s="9" t="s">
        <v>12908</v>
      </c>
      <c r="F3656" s="2" t="s">
        <v>2337</v>
      </c>
      <c r="G3656" s="2" t="s">
        <v>6</v>
      </c>
      <c r="H3656" s="2" t="s">
        <v>2335</v>
      </c>
      <c r="I3656" s="10">
        <v>60.5</v>
      </c>
      <c r="J3656" s="2" t="s">
        <v>2336</v>
      </c>
      <c r="K3656" s="2" t="s">
        <v>2336</v>
      </c>
      <c r="L3656" s="2" t="s">
        <v>2336</v>
      </c>
      <c r="M3656" s="2" t="s">
        <v>2336</v>
      </c>
      <c r="N3656" s="2" t="s">
        <v>2332</v>
      </c>
    </row>
    <row r="3657" spans="1:14" ht="16.5" hidden="1" customHeight="1">
      <c r="A3657" s="2" t="s">
        <v>13</v>
      </c>
      <c r="B3657" s="10">
        <v>60.5</v>
      </c>
      <c r="C3657" s="2" t="s">
        <v>12909</v>
      </c>
      <c r="D3657" s="2" t="s">
        <v>11</v>
      </c>
      <c r="E3657" s="9" t="s">
        <v>12910</v>
      </c>
      <c r="F3657" s="2" t="s">
        <v>2337</v>
      </c>
      <c r="G3657" s="2" t="s">
        <v>6</v>
      </c>
      <c r="H3657" s="2" t="s">
        <v>2335</v>
      </c>
      <c r="I3657" s="10">
        <v>60.5</v>
      </c>
      <c r="J3657" s="2" t="s">
        <v>2336</v>
      </c>
      <c r="K3657" s="2" t="s">
        <v>2336</v>
      </c>
      <c r="L3657" s="2" t="s">
        <v>2336</v>
      </c>
      <c r="M3657" s="2" t="s">
        <v>2336</v>
      </c>
      <c r="N3657" s="2" t="s">
        <v>2332</v>
      </c>
    </row>
    <row r="3658" spans="1:14" ht="16.5" hidden="1" customHeight="1">
      <c r="A3658" s="2" t="s">
        <v>13</v>
      </c>
      <c r="B3658" s="10">
        <v>127.05</v>
      </c>
      <c r="C3658" s="2" t="s">
        <v>2377</v>
      </c>
      <c r="D3658" s="2" t="s">
        <v>12</v>
      </c>
      <c r="E3658" s="9" t="s">
        <v>12911</v>
      </c>
      <c r="F3658" s="2" t="s">
        <v>2337</v>
      </c>
      <c r="G3658" s="2" t="s">
        <v>6</v>
      </c>
      <c r="H3658" s="2" t="s">
        <v>2335</v>
      </c>
      <c r="I3658" s="10">
        <v>127.05</v>
      </c>
      <c r="J3658" s="2" t="s">
        <v>2336</v>
      </c>
      <c r="K3658" s="2" t="s">
        <v>2336</v>
      </c>
      <c r="L3658" s="2" t="s">
        <v>2336</v>
      </c>
      <c r="M3658" s="2" t="s">
        <v>2336</v>
      </c>
      <c r="N3658" s="2" t="s">
        <v>2332</v>
      </c>
    </row>
    <row r="3659" spans="1:14" ht="16.5" hidden="1" customHeight="1">
      <c r="A3659" s="2" t="s">
        <v>13</v>
      </c>
      <c r="B3659" s="10">
        <v>160.4</v>
      </c>
      <c r="C3659" s="2" t="s">
        <v>12912</v>
      </c>
      <c r="D3659" s="2" t="s">
        <v>12</v>
      </c>
      <c r="E3659" s="9" t="s">
        <v>12913</v>
      </c>
      <c r="F3659" s="2" t="s">
        <v>2337</v>
      </c>
      <c r="G3659" s="2" t="s">
        <v>6</v>
      </c>
      <c r="H3659" s="2" t="s">
        <v>2335</v>
      </c>
      <c r="I3659" s="10">
        <v>160.4</v>
      </c>
      <c r="J3659" s="2" t="s">
        <v>2336</v>
      </c>
      <c r="K3659" s="2" t="s">
        <v>2336</v>
      </c>
      <c r="L3659" s="2" t="s">
        <v>2336</v>
      </c>
      <c r="M3659" s="2" t="s">
        <v>2336</v>
      </c>
      <c r="N3659" s="2" t="s">
        <v>2332</v>
      </c>
    </row>
    <row r="3660" spans="1:14" ht="16.5" hidden="1" customHeight="1">
      <c r="A3660" s="2" t="s">
        <v>13</v>
      </c>
      <c r="B3660" s="10">
        <v>299.5</v>
      </c>
      <c r="C3660" s="2" t="s">
        <v>12914</v>
      </c>
      <c r="D3660" s="2" t="s">
        <v>12</v>
      </c>
      <c r="E3660" s="9" t="s">
        <v>12915</v>
      </c>
      <c r="F3660" s="2" t="s">
        <v>2337</v>
      </c>
      <c r="G3660" s="2" t="s">
        <v>6</v>
      </c>
      <c r="H3660" s="2" t="s">
        <v>2335</v>
      </c>
      <c r="I3660" s="10">
        <v>299.5</v>
      </c>
      <c r="J3660" s="2" t="s">
        <v>2336</v>
      </c>
      <c r="K3660" s="2" t="s">
        <v>2336</v>
      </c>
      <c r="L3660" s="2" t="s">
        <v>2336</v>
      </c>
      <c r="M3660" s="2" t="s">
        <v>2336</v>
      </c>
      <c r="N3660" s="2" t="s">
        <v>2332</v>
      </c>
    </row>
    <row r="3661" spans="1:14" ht="16.5" hidden="1" customHeight="1">
      <c r="A3661" s="2" t="s">
        <v>13</v>
      </c>
      <c r="B3661" s="10">
        <v>777.96</v>
      </c>
      <c r="C3661" s="2" t="s">
        <v>12916</v>
      </c>
      <c r="D3661" s="2" t="s">
        <v>12</v>
      </c>
      <c r="E3661" s="9" t="s">
        <v>12917</v>
      </c>
      <c r="F3661" s="2" t="s">
        <v>2337</v>
      </c>
      <c r="G3661" s="2" t="s">
        <v>6</v>
      </c>
      <c r="H3661" s="2" t="s">
        <v>2335</v>
      </c>
      <c r="I3661" s="10">
        <v>777.96</v>
      </c>
      <c r="J3661" s="2" t="s">
        <v>2336</v>
      </c>
      <c r="K3661" s="2" t="s">
        <v>2336</v>
      </c>
      <c r="L3661" s="2" t="s">
        <v>2336</v>
      </c>
      <c r="M3661" s="2" t="s">
        <v>2336</v>
      </c>
      <c r="N3661" s="2" t="s">
        <v>2332</v>
      </c>
    </row>
    <row r="3662" spans="1:14" ht="16.5" hidden="1" customHeight="1">
      <c r="A3662" s="2" t="s">
        <v>13</v>
      </c>
      <c r="B3662" s="10">
        <v>273.33999999999997</v>
      </c>
      <c r="C3662" s="2" t="s">
        <v>12918</v>
      </c>
      <c r="D3662" s="2" t="s">
        <v>12</v>
      </c>
      <c r="E3662" s="9" t="s">
        <v>12919</v>
      </c>
      <c r="F3662" s="2" t="s">
        <v>2337</v>
      </c>
      <c r="G3662" s="2" t="s">
        <v>6</v>
      </c>
      <c r="H3662" s="2" t="s">
        <v>2335</v>
      </c>
      <c r="I3662" s="10">
        <v>273.33999999999997</v>
      </c>
      <c r="J3662" s="2" t="s">
        <v>2336</v>
      </c>
      <c r="K3662" s="2" t="s">
        <v>2336</v>
      </c>
      <c r="L3662" s="2" t="s">
        <v>2336</v>
      </c>
      <c r="M3662" s="2" t="s">
        <v>2336</v>
      </c>
      <c r="N3662" s="2" t="s">
        <v>2332</v>
      </c>
    </row>
    <row r="3663" spans="1:14" ht="16.5" hidden="1" customHeight="1">
      <c r="A3663" s="2" t="s">
        <v>13</v>
      </c>
      <c r="B3663" s="10">
        <v>273.33999999999997</v>
      </c>
      <c r="C3663" s="2" t="s">
        <v>12918</v>
      </c>
      <c r="D3663" s="2" t="s">
        <v>12</v>
      </c>
      <c r="E3663" s="9" t="s">
        <v>12920</v>
      </c>
      <c r="F3663" s="2" t="s">
        <v>2337</v>
      </c>
      <c r="G3663" s="2" t="s">
        <v>6</v>
      </c>
      <c r="H3663" s="2" t="s">
        <v>2335</v>
      </c>
      <c r="I3663" s="10">
        <v>273.33999999999997</v>
      </c>
      <c r="J3663" s="2" t="s">
        <v>2336</v>
      </c>
      <c r="K3663" s="2" t="s">
        <v>2336</v>
      </c>
      <c r="L3663" s="2" t="s">
        <v>2336</v>
      </c>
      <c r="M3663" s="2" t="s">
        <v>2336</v>
      </c>
      <c r="N3663" s="2" t="s">
        <v>2332</v>
      </c>
    </row>
    <row r="3664" spans="1:14" ht="16.5" hidden="1" customHeight="1">
      <c r="A3664" s="2" t="s">
        <v>13</v>
      </c>
      <c r="B3664" s="10">
        <v>274.22000000000003</v>
      </c>
      <c r="C3664" s="2" t="s">
        <v>12921</v>
      </c>
      <c r="D3664" s="2" t="s">
        <v>12</v>
      </c>
      <c r="E3664" s="9" t="s">
        <v>12922</v>
      </c>
      <c r="F3664" s="2" t="s">
        <v>2337</v>
      </c>
      <c r="G3664" s="2" t="s">
        <v>6</v>
      </c>
      <c r="H3664" s="2" t="s">
        <v>2335</v>
      </c>
      <c r="I3664" s="10">
        <v>274.22000000000003</v>
      </c>
      <c r="J3664" s="2" t="s">
        <v>2336</v>
      </c>
      <c r="K3664" s="2" t="s">
        <v>2336</v>
      </c>
      <c r="L3664" s="2" t="s">
        <v>2336</v>
      </c>
      <c r="M3664" s="2" t="s">
        <v>2336</v>
      </c>
      <c r="N3664" s="2" t="s">
        <v>2332</v>
      </c>
    </row>
    <row r="3665" spans="1:14" ht="16.5" hidden="1" customHeight="1">
      <c r="A3665" s="2" t="s">
        <v>13</v>
      </c>
      <c r="B3665" s="10">
        <v>42.35</v>
      </c>
      <c r="C3665" s="2" t="s">
        <v>2481</v>
      </c>
      <c r="D3665" s="2" t="s">
        <v>12</v>
      </c>
      <c r="E3665" s="9" t="s">
        <v>12923</v>
      </c>
      <c r="F3665" s="2" t="s">
        <v>2337</v>
      </c>
      <c r="G3665" s="2" t="s">
        <v>6</v>
      </c>
      <c r="H3665" s="2" t="s">
        <v>2335</v>
      </c>
      <c r="I3665" s="10">
        <v>42.35</v>
      </c>
      <c r="J3665" s="2" t="s">
        <v>2336</v>
      </c>
      <c r="K3665" s="2" t="s">
        <v>2336</v>
      </c>
      <c r="L3665" s="2" t="s">
        <v>2336</v>
      </c>
      <c r="M3665" s="2" t="s">
        <v>2336</v>
      </c>
      <c r="N3665" s="2" t="s">
        <v>2332</v>
      </c>
    </row>
    <row r="3666" spans="1:14" ht="16.5" hidden="1" customHeight="1">
      <c r="A3666" s="2" t="s">
        <v>13</v>
      </c>
      <c r="B3666" s="10">
        <v>290.39999999999998</v>
      </c>
      <c r="C3666" s="2" t="s">
        <v>2688</v>
      </c>
      <c r="D3666" s="2" t="s">
        <v>11</v>
      </c>
      <c r="E3666" s="9" t="s">
        <v>12924</v>
      </c>
      <c r="F3666" s="2" t="s">
        <v>2337</v>
      </c>
      <c r="G3666" s="2" t="s">
        <v>6</v>
      </c>
      <c r="H3666" s="2" t="s">
        <v>2335</v>
      </c>
      <c r="I3666" s="10">
        <v>290.39999999999998</v>
      </c>
      <c r="J3666" s="2" t="s">
        <v>2336</v>
      </c>
      <c r="K3666" s="2" t="s">
        <v>2336</v>
      </c>
      <c r="L3666" s="2" t="s">
        <v>2336</v>
      </c>
      <c r="M3666" s="2" t="s">
        <v>2336</v>
      </c>
      <c r="N3666" s="2" t="s">
        <v>2332</v>
      </c>
    </row>
    <row r="3667" spans="1:14" ht="16.5" hidden="1" customHeight="1">
      <c r="A3667" s="2" t="s">
        <v>13</v>
      </c>
      <c r="B3667" s="10">
        <v>72.599999999999994</v>
      </c>
      <c r="C3667" s="2" t="s">
        <v>2810</v>
      </c>
      <c r="D3667" s="2" t="s">
        <v>12</v>
      </c>
      <c r="E3667" s="9" t="s">
        <v>12925</v>
      </c>
      <c r="F3667" s="2" t="s">
        <v>2337</v>
      </c>
      <c r="G3667" s="2" t="s">
        <v>6</v>
      </c>
      <c r="H3667" s="2" t="s">
        <v>2335</v>
      </c>
      <c r="I3667" s="10">
        <v>72.599999999999994</v>
      </c>
      <c r="J3667" s="2" t="s">
        <v>2336</v>
      </c>
      <c r="K3667" s="2" t="s">
        <v>2336</v>
      </c>
      <c r="L3667" s="2" t="s">
        <v>2336</v>
      </c>
      <c r="M3667" s="2" t="s">
        <v>2336</v>
      </c>
      <c r="N3667" s="2" t="s">
        <v>2332</v>
      </c>
    </row>
    <row r="3668" spans="1:14" ht="16.5" hidden="1" customHeight="1">
      <c r="A3668" s="2" t="s">
        <v>13</v>
      </c>
      <c r="B3668" s="10">
        <v>36.299999999999997</v>
      </c>
      <c r="C3668" s="2" t="s">
        <v>12926</v>
      </c>
      <c r="D3668" s="2" t="s">
        <v>11</v>
      </c>
      <c r="E3668" s="9" t="s">
        <v>12927</v>
      </c>
      <c r="F3668" s="2" t="s">
        <v>2337</v>
      </c>
      <c r="G3668" s="2" t="s">
        <v>6</v>
      </c>
      <c r="H3668" s="2" t="s">
        <v>2335</v>
      </c>
      <c r="I3668" s="10">
        <v>36.299999999999997</v>
      </c>
      <c r="J3668" s="2" t="s">
        <v>2336</v>
      </c>
      <c r="K3668" s="2" t="s">
        <v>2336</v>
      </c>
      <c r="L3668" s="2" t="s">
        <v>2336</v>
      </c>
      <c r="M3668" s="2" t="s">
        <v>2336</v>
      </c>
      <c r="N3668" s="2" t="s">
        <v>2332</v>
      </c>
    </row>
    <row r="3669" spans="1:14" ht="16.5" hidden="1" customHeight="1">
      <c r="A3669" s="2" t="s">
        <v>13</v>
      </c>
      <c r="B3669" s="10">
        <v>50.82</v>
      </c>
      <c r="C3669" s="2" t="s">
        <v>2483</v>
      </c>
      <c r="D3669" s="2" t="s">
        <v>12</v>
      </c>
      <c r="E3669" s="9" t="s">
        <v>12928</v>
      </c>
      <c r="F3669" s="2" t="s">
        <v>2337</v>
      </c>
      <c r="G3669" s="2" t="s">
        <v>6</v>
      </c>
      <c r="H3669" s="2" t="s">
        <v>2335</v>
      </c>
      <c r="I3669" s="10">
        <v>50.82</v>
      </c>
      <c r="J3669" s="2" t="s">
        <v>2336</v>
      </c>
      <c r="K3669" s="2" t="s">
        <v>2336</v>
      </c>
      <c r="L3669" s="2" t="s">
        <v>2336</v>
      </c>
      <c r="M3669" s="2" t="s">
        <v>2336</v>
      </c>
      <c r="N3669" s="2" t="s">
        <v>2332</v>
      </c>
    </row>
    <row r="3670" spans="1:14" ht="16.5" hidden="1" customHeight="1">
      <c r="A3670" s="2" t="s">
        <v>13</v>
      </c>
      <c r="B3670" s="10">
        <v>152.69999999999999</v>
      </c>
      <c r="C3670" s="2" t="s">
        <v>12929</v>
      </c>
      <c r="D3670" s="2" t="s">
        <v>11</v>
      </c>
      <c r="E3670" s="9" t="s">
        <v>12930</v>
      </c>
      <c r="F3670" s="2" t="s">
        <v>2337</v>
      </c>
      <c r="G3670" s="2" t="s">
        <v>6</v>
      </c>
      <c r="H3670" s="2" t="s">
        <v>2335</v>
      </c>
      <c r="I3670" s="10">
        <v>152.69999999999999</v>
      </c>
      <c r="J3670" s="2" t="s">
        <v>2336</v>
      </c>
      <c r="K3670" s="2" t="s">
        <v>2336</v>
      </c>
      <c r="L3670" s="2" t="s">
        <v>2336</v>
      </c>
      <c r="M3670" s="2" t="s">
        <v>2336</v>
      </c>
      <c r="N3670" s="2" t="s">
        <v>2332</v>
      </c>
    </row>
    <row r="3671" spans="1:14" ht="16.5" hidden="1" customHeight="1">
      <c r="A3671" s="2" t="s">
        <v>13</v>
      </c>
      <c r="B3671" s="10">
        <v>1.8</v>
      </c>
      <c r="C3671" s="2" t="s">
        <v>12931</v>
      </c>
      <c r="D3671" s="2" t="s">
        <v>11</v>
      </c>
      <c r="E3671" s="9" t="s">
        <v>12932</v>
      </c>
      <c r="F3671" s="2" t="s">
        <v>2337</v>
      </c>
      <c r="G3671" s="2" t="s">
        <v>6</v>
      </c>
      <c r="H3671" s="2" t="s">
        <v>2335</v>
      </c>
      <c r="I3671" s="10">
        <v>1.8</v>
      </c>
      <c r="J3671" s="2" t="s">
        <v>2336</v>
      </c>
      <c r="K3671" s="2" t="s">
        <v>2336</v>
      </c>
      <c r="L3671" s="2" t="s">
        <v>2336</v>
      </c>
      <c r="M3671" s="2" t="s">
        <v>2336</v>
      </c>
      <c r="N3671" s="2" t="s">
        <v>2332</v>
      </c>
    </row>
    <row r="3672" spans="1:14" ht="16.5" hidden="1" customHeight="1">
      <c r="A3672" s="2" t="s">
        <v>13</v>
      </c>
      <c r="B3672" s="4">
        <v>599</v>
      </c>
      <c r="C3672" s="2" t="s">
        <v>12933</v>
      </c>
      <c r="D3672" s="2" t="s">
        <v>12</v>
      </c>
      <c r="E3672" s="9" t="s">
        <v>12934</v>
      </c>
      <c r="F3672" s="2" t="s">
        <v>2337</v>
      </c>
      <c r="G3672" s="2" t="s">
        <v>6</v>
      </c>
      <c r="H3672" s="2" t="s">
        <v>2335</v>
      </c>
      <c r="I3672" s="4">
        <v>599</v>
      </c>
      <c r="J3672" s="2" t="s">
        <v>2336</v>
      </c>
      <c r="K3672" s="2" t="s">
        <v>2336</v>
      </c>
      <c r="L3672" s="2" t="s">
        <v>2336</v>
      </c>
      <c r="M3672" s="2" t="s">
        <v>2336</v>
      </c>
      <c r="N3672" s="2" t="s">
        <v>2332</v>
      </c>
    </row>
    <row r="3673" spans="1:14" ht="16.5" hidden="1" customHeight="1">
      <c r="A3673" s="2" t="s">
        <v>13</v>
      </c>
      <c r="B3673" s="10">
        <v>299.5</v>
      </c>
      <c r="C3673" s="2" t="s">
        <v>12935</v>
      </c>
      <c r="D3673" s="2" t="s">
        <v>12</v>
      </c>
      <c r="E3673" s="9" t="s">
        <v>12936</v>
      </c>
      <c r="F3673" s="2" t="s">
        <v>2337</v>
      </c>
      <c r="G3673" s="2" t="s">
        <v>6</v>
      </c>
      <c r="H3673" s="2" t="s">
        <v>2335</v>
      </c>
      <c r="I3673" s="10">
        <v>299.5</v>
      </c>
      <c r="J3673" s="2" t="s">
        <v>2336</v>
      </c>
      <c r="K3673" s="2" t="s">
        <v>2336</v>
      </c>
      <c r="L3673" s="2" t="s">
        <v>2336</v>
      </c>
      <c r="M3673" s="2" t="s">
        <v>2336</v>
      </c>
      <c r="N3673" s="2" t="s">
        <v>2332</v>
      </c>
    </row>
    <row r="3674" spans="1:14" ht="16.5" hidden="1" customHeight="1">
      <c r="A3674" s="2" t="s">
        <v>13</v>
      </c>
      <c r="B3674" s="10">
        <v>24.2</v>
      </c>
      <c r="C3674" s="2" t="s">
        <v>11884</v>
      </c>
      <c r="D3674" s="2" t="s">
        <v>12</v>
      </c>
      <c r="E3674" s="9" t="s">
        <v>12937</v>
      </c>
      <c r="F3674" s="2" t="s">
        <v>2337</v>
      </c>
      <c r="G3674" s="2" t="s">
        <v>6</v>
      </c>
      <c r="H3674" s="2" t="s">
        <v>2335</v>
      </c>
      <c r="I3674" s="10">
        <v>24.2</v>
      </c>
      <c r="J3674" s="2" t="s">
        <v>2336</v>
      </c>
      <c r="K3674" s="2" t="s">
        <v>2336</v>
      </c>
      <c r="L3674" s="2" t="s">
        <v>2336</v>
      </c>
      <c r="M3674" s="2" t="s">
        <v>2336</v>
      </c>
      <c r="N3674" s="2" t="s">
        <v>2332</v>
      </c>
    </row>
    <row r="3675" spans="1:14" ht="16.5" hidden="1" customHeight="1">
      <c r="A3675" s="2" t="s">
        <v>13</v>
      </c>
      <c r="B3675" s="10">
        <v>2682.47</v>
      </c>
      <c r="C3675" s="2" t="s">
        <v>12938</v>
      </c>
      <c r="D3675" s="2" t="s">
        <v>11</v>
      </c>
      <c r="E3675" s="9" t="s">
        <v>12939</v>
      </c>
      <c r="F3675" s="2" t="s">
        <v>2337</v>
      </c>
      <c r="G3675" s="2" t="s">
        <v>6</v>
      </c>
      <c r="H3675" s="2" t="s">
        <v>2335</v>
      </c>
      <c r="I3675" s="10">
        <v>2682.47</v>
      </c>
      <c r="J3675" s="2" t="s">
        <v>2336</v>
      </c>
      <c r="K3675" s="2" t="s">
        <v>2336</v>
      </c>
      <c r="L3675" s="2" t="s">
        <v>2336</v>
      </c>
      <c r="M3675" s="2" t="s">
        <v>2336</v>
      </c>
      <c r="N3675" s="2" t="s">
        <v>2332</v>
      </c>
    </row>
    <row r="3676" spans="1:14" ht="16.5" hidden="1" customHeight="1">
      <c r="A3676" s="2" t="s">
        <v>13</v>
      </c>
      <c r="B3676" s="10">
        <v>229.7</v>
      </c>
      <c r="C3676" s="2" t="s">
        <v>12940</v>
      </c>
      <c r="D3676" s="2" t="s">
        <v>11</v>
      </c>
      <c r="E3676" s="9" t="s">
        <v>12941</v>
      </c>
      <c r="F3676" s="2" t="s">
        <v>2337</v>
      </c>
      <c r="G3676" s="2" t="s">
        <v>6</v>
      </c>
      <c r="H3676" s="2" t="s">
        <v>2335</v>
      </c>
      <c r="I3676" s="10">
        <v>229.7</v>
      </c>
      <c r="J3676" s="2" t="s">
        <v>2336</v>
      </c>
      <c r="K3676" s="2" t="s">
        <v>2336</v>
      </c>
      <c r="L3676" s="2" t="s">
        <v>2336</v>
      </c>
      <c r="M3676" s="2" t="s">
        <v>2336</v>
      </c>
      <c r="N3676" s="2" t="s">
        <v>2332</v>
      </c>
    </row>
    <row r="3677" spans="1:14" ht="16.5" hidden="1" customHeight="1">
      <c r="A3677" s="2" t="s">
        <v>13</v>
      </c>
      <c r="B3677" s="10">
        <v>1112.8900000000001</v>
      </c>
      <c r="C3677" s="2" t="s">
        <v>12942</v>
      </c>
      <c r="D3677" s="2" t="s">
        <v>11</v>
      </c>
      <c r="E3677" s="9" t="s">
        <v>12943</v>
      </c>
      <c r="F3677" s="2" t="s">
        <v>2337</v>
      </c>
      <c r="G3677" s="2" t="s">
        <v>6</v>
      </c>
      <c r="H3677" s="2" t="s">
        <v>2335</v>
      </c>
      <c r="I3677" s="10">
        <v>1112.8900000000001</v>
      </c>
      <c r="J3677" s="2" t="s">
        <v>2336</v>
      </c>
      <c r="K3677" s="2" t="s">
        <v>2336</v>
      </c>
      <c r="L3677" s="2" t="s">
        <v>2336</v>
      </c>
      <c r="M3677" s="2" t="s">
        <v>2336</v>
      </c>
      <c r="N3677" s="2" t="s">
        <v>2332</v>
      </c>
    </row>
    <row r="3678" spans="1:14" ht="16.5" hidden="1" customHeight="1">
      <c r="A3678" s="2" t="s">
        <v>13</v>
      </c>
      <c r="B3678" s="10">
        <v>3700.89</v>
      </c>
      <c r="C3678" s="2" t="s">
        <v>12944</v>
      </c>
      <c r="D3678" s="2" t="s">
        <v>11</v>
      </c>
      <c r="E3678" s="9" t="s">
        <v>12945</v>
      </c>
      <c r="F3678" s="2" t="s">
        <v>2337</v>
      </c>
      <c r="G3678" s="2" t="s">
        <v>6</v>
      </c>
      <c r="H3678" s="2" t="s">
        <v>2335</v>
      </c>
      <c r="I3678" s="10">
        <v>3700.89</v>
      </c>
      <c r="J3678" s="2" t="s">
        <v>2336</v>
      </c>
      <c r="K3678" s="2" t="s">
        <v>2336</v>
      </c>
      <c r="L3678" s="2" t="s">
        <v>2336</v>
      </c>
      <c r="M3678" s="2" t="s">
        <v>2336</v>
      </c>
      <c r="N3678" s="2" t="s">
        <v>2332</v>
      </c>
    </row>
    <row r="3679" spans="1:14" ht="16.5" hidden="1" customHeight="1">
      <c r="A3679" s="2" t="s">
        <v>13</v>
      </c>
      <c r="B3679" s="10">
        <v>121.1</v>
      </c>
      <c r="C3679" s="2" t="s">
        <v>12946</v>
      </c>
      <c r="D3679" s="2" t="s">
        <v>11</v>
      </c>
      <c r="E3679" s="9" t="s">
        <v>12947</v>
      </c>
      <c r="F3679" s="2" t="s">
        <v>2337</v>
      </c>
      <c r="G3679" s="2" t="s">
        <v>6</v>
      </c>
      <c r="H3679" s="2" t="s">
        <v>2335</v>
      </c>
      <c r="I3679" s="10">
        <v>121.1</v>
      </c>
      <c r="J3679" s="2" t="s">
        <v>2336</v>
      </c>
      <c r="K3679" s="2" t="s">
        <v>2336</v>
      </c>
      <c r="L3679" s="2" t="s">
        <v>2336</v>
      </c>
      <c r="M3679" s="2" t="s">
        <v>2336</v>
      </c>
      <c r="N3679" s="2" t="s">
        <v>2332</v>
      </c>
    </row>
    <row r="3680" spans="1:14" ht="16.5" hidden="1" customHeight="1">
      <c r="A3680" s="2" t="s">
        <v>13</v>
      </c>
      <c r="B3680" s="10">
        <v>253.46</v>
      </c>
      <c r="C3680" s="2" t="s">
        <v>12948</v>
      </c>
      <c r="D3680" s="2" t="s">
        <v>11</v>
      </c>
      <c r="E3680" s="9" t="s">
        <v>12949</v>
      </c>
      <c r="F3680" s="2" t="s">
        <v>2337</v>
      </c>
      <c r="G3680" s="2" t="s">
        <v>6</v>
      </c>
      <c r="H3680" s="2" t="s">
        <v>2335</v>
      </c>
      <c r="I3680" s="10">
        <v>253.46</v>
      </c>
      <c r="J3680" s="2" t="s">
        <v>2336</v>
      </c>
      <c r="K3680" s="2" t="s">
        <v>2336</v>
      </c>
      <c r="L3680" s="2" t="s">
        <v>2336</v>
      </c>
      <c r="M3680" s="2" t="s">
        <v>2336</v>
      </c>
      <c r="N3680" s="2" t="s">
        <v>2332</v>
      </c>
    </row>
    <row r="3681" spans="1:14" ht="16.5" hidden="1" customHeight="1">
      <c r="A3681" s="2" t="s">
        <v>13</v>
      </c>
      <c r="B3681" s="4">
        <v>56</v>
      </c>
      <c r="C3681" s="2" t="s">
        <v>12950</v>
      </c>
      <c r="D3681" s="2" t="s">
        <v>11</v>
      </c>
      <c r="E3681" s="9" t="s">
        <v>12951</v>
      </c>
      <c r="F3681" s="2" t="s">
        <v>2337</v>
      </c>
      <c r="G3681" s="2" t="s">
        <v>6</v>
      </c>
      <c r="H3681" s="2" t="s">
        <v>2335</v>
      </c>
      <c r="I3681" s="4">
        <v>56</v>
      </c>
      <c r="J3681" s="2" t="s">
        <v>2336</v>
      </c>
      <c r="K3681" s="2" t="s">
        <v>2336</v>
      </c>
      <c r="L3681" s="2" t="s">
        <v>2336</v>
      </c>
      <c r="M3681" s="2" t="s">
        <v>2336</v>
      </c>
      <c r="N3681" s="2" t="s">
        <v>2332</v>
      </c>
    </row>
    <row r="3682" spans="1:14" ht="16.5" hidden="1" customHeight="1">
      <c r="A3682" s="2" t="s">
        <v>13</v>
      </c>
      <c r="B3682" s="10">
        <v>356.48</v>
      </c>
      <c r="C3682" s="2" t="s">
        <v>12952</v>
      </c>
      <c r="D3682" s="2" t="s">
        <v>11</v>
      </c>
      <c r="E3682" s="9" t="s">
        <v>12953</v>
      </c>
      <c r="F3682" s="2" t="s">
        <v>2337</v>
      </c>
      <c r="G3682" s="2" t="s">
        <v>6</v>
      </c>
      <c r="H3682" s="2" t="s">
        <v>2335</v>
      </c>
      <c r="I3682" s="10">
        <v>356.48</v>
      </c>
      <c r="J3682" s="2" t="s">
        <v>2336</v>
      </c>
      <c r="K3682" s="2" t="s">
        <v>2336</v>
      </c>
      <c r="L3682" s="2" t="s">
        <v>2336</v>
      </c>
      <c r="M3682" s="2" t="s">
        <v>2336</v>
      </c>
      <c r="N3682" s="2" t="s">
        <v>2332</v>
      </c>
    </row>
    <row r="3683" spans="1:14" ht="16.5" hidden="1" customHeight="1">
      <c r="A3683" s="2" t="s">
        <v>13</v>
      </c>
      <c r="B3683" s="10">
        <v>144.03</v>
      </c>
      <c r="C3683" s="2" t="s">
        <v>2371</v>
      </c>
      <c r="D3683" s="2" t="s">
        <v>12</v>
      </c>
      <c r="E3683" s="9" t="s">
        <v>12954</v>
      </c>
      <c r="F3683" s="2" t="s">
        <v>2337</v>
      </c>
      <c r="G3683" s="2" t="s">
        <v>6</v>
      </c>
      <c r="H3683" s="2" t="s">
        <v>2335</v>
      </c>
      <c r="I3683" s="10">
        <v>144.03</v>
      </c>
      <c r="J3683" s="2" t="s">
        <v>2336</v>
      </c>
      <c r="K3683" s="2" t="s">
        <v>2336</v>
      </c>
      <c r="L3683" s="2" t="s">
        <v>2336</v>
      </c>
      <c r="M3683" s="2" t="s">
        <v>2336</v>
      </c>
      <c r="N3683" s="2" t="s">
        <v>2332</v>
      </c>
    </row>
    <row r="3684" spans="1:14" ht="16.5" hidden="1" customHeight="1">
      <c r="A3684" s="2" t="s">
        <v>13</v>
      </c>
      <c r="B3684" s="10">
        <v>57.4</v>
      </c>
      <c r="C3684" s="2" t="s">
        <v>12955</v>
      </c>
      <c r="D3684" s="2" t="s">
        <v>11</v>
      </c>
      <c r="E3684" s="9" t="s">
        <v>12956</v>
      </c>
      <c r="F3684" s="2" t="s">
        <v>2337</v>
      </c>
      <c r="G3684" s="2" t="s">
        <v>6</v>
      </c>
      <c r="H3684" s="2" t="s">
        <v>2335</v>
      </c>
      <c r="I3684" s="10">
        <v>57.4</v>
      </c>
      <c r="J3684" s="2" t="s">
        <v>2336</v>
      </c>
      <c r="K3684" s="2" t="s">
        <v>2336</v>
      </c>
      <c r="L3684" s="2" t="s">
        <v>2336</v>
      </c>
      <c r="M3684" s="2" t="s">
        <v>2336</v>
      </c>
      <c r="N3684" s="2" t="s">
        <v>2332</v>
      </c>
    </row>
    <row r="3685" spans="1:14" ht="16.5" hidden="1" customHeight="1">
      <c r="A3685" s="2" t="s">
        <v>13</v>
      </c>
      <c r="B3685" s="10">
        <v>256.98</v>
      </c>
      <c r="C3685" s="2" t="s">
        <v>12957</v>
      </c>
      <c r="D3685" s="2" t="s">
        <v>11</v>
      </c>
      <c r="E3685" s="9" t="s">
        <v>12958</v>
      </c>
      <c r="F3685" s="2" t="s">
        <v>2337</v>
      </c>
      <c r="G3685" s="2" t="s">
        <v>6</v>
      </c>
      <c r="H3685" s="2" t="s">
        <v>2335</v>
      </c>
      <c r="I3685" s="10">
        <v>256.98</v>
      </c>
      <c r="J3685" s="2" t="s">
        <v>2336</v>
      </c>
      <c r="K3685" s="2" t="s">
        <v>2336</v>
      </c>
      <c r="L3685" s="2" t="s">
        <v>2336</v>
      </c>
      <c r="M3685" s="2" t="s">
        <v>2336</v>
      </c>
      <c r="N3685" s="2" t="s">
        <v>2332</v>
      </c>
    </row>
    <row r="3686" spans="1:14" ht="16.5" hidden="1" customHeight="1">
      <c r="A3686" s="2" t="s">
        <v>13</v>
      </c>
      <c r="B3686" s="10">
        <v>112.1</v>
      </c>
      <c r="C3686" s="2" t="s">
        <v>12959</v>
      </c>
      <c r="D3686" s="2" t="s">
        <v>11</v>
      </c>
      <c r="E3686" s="9" t="s">
        <v>12960</v>
      </c>
      <c r="F3686" s="2" t="s">
        <v>2337</v>
      </c>
      <c r="G3686" s="2" t="s">
        <v>6</v>
      </c>
      <c r="H3686" s="2" t="s">
        <v>2335</v>
      </c>
      <c r="I3686" s="10">
        <v>112.1</v>
      </c>
      <c r="J3686" s="2" t="s">
        <v>2336</v>
      </c>
      <c r="K3686" s="2" t="s">
        <v>2336</v>
      </c>
      <c r="L3686" s="2" t="s">
        <v>2336</v>
      </c>
      <c r="M3686" s="2" t="s">
        <v>2336</v>
      </c>
      <c r="N3686" s="2" t="s">
        <v>2332</v>
      </c>
    </row>
    <row r="3687" spans="1:14" ht="16.5" hidden="1" customHeight="1">
      <c r="A3687" s="2" t="s">
        <v>13</v>
      </c>
      <c r="B3687" s="10">
        <v>71.900000000000006</v>
      </c>
      <c r="C3687" s="2" t="s">
        <v>12961</v>
      </c>
      <c r="D3687" s="2" t="s">
        <v>11</v>
      </c>
      <c r="E3687" s="9" t="s">
        <v>12962</v>
      </c>
      <c r="F3687" s="2" t="s">
        <v>2337</v>
      </c>
      <c r="G3687" s="2" t="s">
        <v>6</v>
      </c>
      <c r="H3687" s="2" t="s">
        <v>2335</v>
      </c>
      <c r="I3687" s="10">
        <v>71.900000000000006</v>
      </c>
      <c r="J3687" s="2" t="s">
        <v>2336</v>
      </c>
      <c r="K3687" s="2" t="s">
        <v>2336</v>
      </c>
      <c r="L3687" s="2" t="s">
        <v>2336</v>
      </c>
      <c r="M3687" s="2" t="s">
        <v>2336</v>
      </c>
      <c r="N3687" s="2" t="s">
        <v>2332</v>
      </c>
    </row>
    <row r="3688" spans="1:14" ht="16.5" hidden="1" customHeight="1">
      <c r="A3688" s="2" t="s">
        <v>13</v>
      </c>
      <c r="B3688" s="10">
        <v>115.14</v>
      </c>
      <c r="C3688" s="2" t="s">
        <v>12963</v>
      </c>
      <c r="D3688" s="2" t="s">
        <v>11</v>
      </c>
      <c r="E3688" s="9" t="s">
        <v>12964</v>
      </c>
      <c r="F3688" s="2" t="s">
        <v>2337</v>
      </c>
      <c r="G3688" s="2" t="s">
        <v>6</v>
      </c>
      <c r="H3688" s="2" t="s">
        <v>2335</v>
      </c>
      <c r="I3688" s="10">
        <v>115.14</v>
      </c>
      <c r="J3688" s="2" t="s">
        <v>2336</v>
      </c>
      <c r="K3688" s="2" t="s">
        <v>2336</v>
      </c>
      <c r="L3688" s="2" t="s">
        <v>2336</v>
      </c>
      <c r="M3688" s="2" t="s">
        <v>2336</v>
      </c>
      <c r="N3688" s="2" t="s">
        <v>2332</v>
      </c>
    </row>
    <row r="3689" spans="1:14" ht="16.5" hidden="1" customHeight="1">
      <c r="A3689" s="2" t="s">
        <v>13</v>
      </c>
      <c r="B3689" s="10">
        <v>197.91</v>
      </c>
      <c r="C3689" s="2" t="s">
        <v>12965</v>
      </c>
      <c r="D3689" s="2" t="s">
        <v>11</v>
      </c>
      <c r="E3689" s="9" t="s">
        <v>12966</v>
      </c>
      <c r="F3689" s="2" t="s">
        <v>2337</v>
      </c>
      <c r="G3689" s="2" t="s">
        <v>6</v>
      </c>
      <c r="H3689" s="2" t="s">
        <v>2335</v>
      </c>
      <c r="I3689" s="10">
        <v>197.91</v>
      </c>
      <c r="J3689" s="2" t="s">
        <v>2336</v>
      </c>
      <c r="K3689" s="2" t="s">
        <v>2336</v>
      </c>
      <c r="L3689" s="2" t="s">
        <v>2336</v>
      </c>
      <c r="M3689" s="2" t="s">
        <v>2336</v>
      </c>
      <c r="N3689" s="2" t="s">
        <v>2332</v>
      </c>
    </row>
    <row r="3690" spans="1:14" ht="16.5" hidden="1" customHeight="1">
      <c r="A3690" s="2" t="s">
        <v>13</v>
      </c>
      <c r="B3690" s="10">
        <v>287.74</v>
      </c>
      <c r="C3690" s="2" t="s">
        <v>12967</v>
      </c>
      <c r="D3690" s="2" t="s">
        <v>12</v>
      </c>
      <c r="E3690" s="9" t="s">
        <v>12968</v>
      </c>
      <c r="F3690" s="2" t="s">
        <v>2337</v>
      </c>
      <c r="G3690" s="2" t="s">
        <v>6</v>
      </c>
      <c r="H3690" s="2" t="s">
        <v>2335</v>
      </c>
      <c r="I3690" s="10">
        <v>287.74</v>
      </c>
      <c r="J3690" s="2" t="s">
        <v>2336</v>
      </c>
      <c r="K3690" s="2" t="s">
        <v>2336</v>
      </c>
      <c r="L3690" s="2" t="s">
        <v>2336</v>
      </c>
      <c r="M3690" s="2" t="s">
        <v>2336</v>
      </c>
      <c r="N3690" s="2" t="s">
        <v>2332</v>
      </c>
    </row>
    <row r="3691" spans="1:14" ht="16.5" hidden="1" customHeight="1">
      <c r="A3691" s="2" t="s">
        <v>13</v>
      </c>
      <c r="B3691" s="4">
        <v>114</v>
      </c>
      <c r="C3691" s="2" t="s">
        <v>12969</v>
      </c>
      <c r="D3691" s="2" t="s">
        <v>11</v>
      </c>
      <c r="E3691" s="9" t="s">
        <v>12970</v>
      </c>
      <c r="F3691" s="2" t="s">
        <v>2337</v>
      </c>
      <c r="G3691" s="2" t="s">
        <v>6</v>
      </c>
      <c r="H3691" s="2" t="s">
        <v>2335</v>
      </c>
      <c r="I3691" s="4">
        <v>114</v>
      </c>
      <c r="J3691" s="2" t="s">
        <v>2336</v>
      </c>
      <c r="K3691" s="2" t="s">
        <v>2336</v>
      </c>
      <c r="L3691" s="2" t="s">
        <v>2336</v>
      </c>
      <c r="M3691" s="2" t="s">
        <v>2336</v>
      </c>
      <c r="N3691" s="2" t="s">
        <v>2332</v>
      </c>
    </row>
    <row r="3692" spans="1:14" ht="16.5" hidden="1" customHeight="1">
      <c r="A3692" s="2" t="s">
        <v>13</v>
      </c>
      <c r="B3692" s="10">
        <v>5391.92</v>
      </c>
      <c r="C3692" s="2" t="s">
        <v>12971</v>
      </c>
      <c r="D3692" s="2" t="s">
        <v>11</v>
      </c>
      <c r="E3692" s="9" t="s">
        <v>12972</v>
      </c>
      <c r="F3692" s="2" t="s">
        <v>2337</v>
      </c>
      <c r="G3692" s="2" t="s">
        <v>6</v>
      </c>
      <c r="H3692" s="2" t="s">
        <v>2335</v>
      </c>
      <c r="I3692" s="10">
        <v>5391.92</v>
      </c>
      <c r="J3692" s="2" t="s">
        <v>2336</v>
      </c>
      <c r="K3692" s="2" t="s">
        <v>2336</v>
      </c>
      <c r="L3692" s="2" t="s">
        <v>2336</v>
      </c>
      <c r="M3692" s="2" t="s">
        <v>2336</v>
      </c>
      <c r="N3692" s="2" t="s">
        <v>2332</v>
      </c>
    </row>
    <row r="3693" spans="1:14" ht="16.5" hidden="1" customHeight="1">
      <c r="A3693" s="2" t="s">
        <v>13</v>
      </c>
      <c r="B3693" s="10">
        <v>129.4</v>
      </c>
      <c r="C3693" s="2" t="s">
        <v>12973</v>
      </c>
      <c r="D3693" s="2" t="s">
        <v>11</v>
      </c>
      <c r="E3693" s="9" t="s">
        <v>12974</v>
      </c>
      <c r="F3693" s="2" t="s">
        <v>2337</v>
      </c>
      <c r="G3693" s="2" t="s">
        <v>6</v>
      </c>
      <c r="H3693" s="2" t="s">
        <v>2335</v>
      </c>
      <c r="I3693" s="10">
        <v>129.4</v>
      </c>
      <c r="J3693" s="2" t="s">
        <v>2336</v>
      </c>
      <c r="K3693" s="2" t="s">
        <v>2336</v>
      </c>
      <c r="L3693" s="2" t="s">
        <v>2336</v>
      </c>
      <c r="M3693" s="2" t="s">
        <v>2336</v>
      </c>
      <c r="N3693" s="2" t="s">
        <v>2332</v>
      </c>
    </row>
    <row r="3694" spans="1:14" ht="16.5" hidden="1" customHeight="1">
      <c r="A3694" s="2" t="s">
        <v>13</v>
      </c>
      <c r="B3694" s="10">
        <v>77.08</v>
      </c>
      <c r="C3694" s="2" t="s">
        <v>12975</v>
      </c>
      <c r="D3694" s="2" t="s">
        <v>11</v>
      </c>
      <c r="E3694" s="9" t="s">
        <v>12976</v>
      </c>
      <c r="F3694" s="2" t="s">
        <v>2337</v>
      </c>
      <c r="G3694" s="2" t="s">
        <v>6</v>
      </c>
      <c r="H3694" s="2" t="s">
        <v>2335</v>
      </c>
      <c r="I3694" s="10">
        <v>77.08</v>
      </c>
      <c r="J3694" s="2" t="s">
        <v>2336</v>
      </c>
      <c r="K3694" s="2" t="s">
        <v>2336</v>
      </c>
      <c r="L3694" s="2" t="s">
        <v>2336</v>
      </c>
      <c r="M3694" s="2" t="s">
        <v>2336</v>
      </c>
      <c r="N3694" s="2" t="s">
        <v>2332</v>
      </c>
    </row>
    <row r="3695" spans="1:14" ht="16.5" hidden="1" customHeight="1">
      <c r="A3695" s="2" t="s">
        <v>13</v>
      </c>
      <c r="B3695" s="10">
        <v>144.03</v>
      </c>
      <c r="C3695" s="2" t="s">
        <v>12977</v>
      </c>
      <c r="D3695" s="2" t="s">
        <v>12</v>
      </c>
      <c r="E3695" s="9" t="s">
        <v>12978</v>
      </c>
      <c r="F3695" s="2" t="s">
        <v>2337</v>
      </c>
      <c r="G3695" s="2" t="s">
        <v>6</v>
      </c>
      <c r="H3695" s="2" t="s">
        <v>2335</v>
      </c>
      <c r="I3695" s="10">
        <v>144.03</v>
      </c>
      <c r="J3695" s="2" t="s">
        <v>2336</v>
      </c>
      <c r="K3695" s="2" t="s">
        <v>2336</v>
      </c>
      <c r="L3695" s="2" t="s">
        <v>2336</v>
      </c>
      <c r="M3695" s="2" t="s">
        <v>2336</v>
      </c>
      <c r="N3695" s="2" t="s">
        <v>2332</v>
      </c>
    </row>
    <row r="3696" spans="1:14" ht="16.5" hidden="1" customHeight="1">
      <c r="A3696" s="2" t="s">
        <v>13</v>
      </c>
      <c r="B3696" s="10">
        <v>60.5</v>
      </c>
      <c r="C3696" s="2" t="s">
        <v>12979</v>
      </c>
      <c r="D3696" s="2" t="s">
        <v>11</v>
      </c>
      <c r="E3696" s="9" t="s">
        <v>12980</v>
      </c>
      <c r="F3696" s="2" t="s">
        <v>2337</v>
      </c>
      <c r="G3696" s="2" t="s">
        <v>6</v>
      </c>
      <c r="H3696" s="2" t="s">
        <v>2335</v>
      </c>
      <c r="I3696" s="10">
        <v>60.5</v>
      </c>
      <c r="J3696" s="2" t="s">
        <v>2336</v>
      </c>
      <c r="K3696" s="2" t="s">
        <v>2336</v>
      </c>
      <c r="L3696" s="2" t="s">
        <v>2336</v>
      </c>
      <c r="M3696" s="2" t="s">
        <v>2336</v>
      </c>
      <c r="N3696" s="2" t="s">
        <v>2332</v>
      </c>
    </row>
    <row r="3697" spans="1:14" ht="16.5" hidden="1" customHeight="1">
      <c r="A3697" s="2" t="s">
        <v>13</v>
      </c>
      <c r="B3697" s="10">
        <v>302.5</v>
      </c>
      <c r="C3697" s="2" t="s">
        <v>12981</v>
      </c>
      <c r="D3697" s="2" t="s">
        <v>11</v>
      </c>
      <c r="E3697" s="9" t="s">
        <v>12982</v>
      </c>
      <c r="F3697" s="2" t="s">
        <v>2337</v>
      </c>
      <c r="G3697" s="2" t="s">
        <v>6</v>
      </c>
      <c r="H3697" s="2" t="s">
        <v>2335</v>
      </c>
      <c r="I3697" s="10">
        <v>302.5</v>
      </c>
      <c r="J3697" s="2" t="s">
        <v>2336</v>
      </c>
      <c r="K3697" s="2" t="s">
        <v>2336</v>
      </c>
      <c r="L3697" s="2" t="s">
        <v>2336</v>
      </c>
      <c r="M3697" s="2" t="s">
        <v>2336</v>
      </c>
      <c r="N3697" s="2" t="s">
        <v>2332</v>
      </c>
    </row>
    <row r="3698" spans="1:14" ht="16.5" hidden="1" customHeight="1">
      <c r="A3698" s="2" t="s">
        <v>13</v>
      </c>
      <c r="B3698" s="10">
        <v>121.34</v>
      </c>
      <c r="C3698" s="2" t="s">
        <v>12983</v>
      </c>
      <c r="D3698" s="2" t="s">
        <v>12</v>
      </c>
      <c r="E3698" s="9" t="s">
        <v>12984</v>
      </c>
      <c r="F3698" s="2" t="s">
        <v>2337</v>
      </c>
      <c r="G3698" s="2" t="s">
        <v>6</v>
      </c>
      <c r="H3698" s="2" t="s">
        <v>2335</v>
      </c>
      <c r="I3698" s="10">
        <v>121.34</v>
      </c>
      <c r="J3698" s="2" t="s">
        <v>2336</v>
      </c>
      <c r="K3698" s="2" t="s">
        <v>2336</v>
      </c>
      <c r="L3698" s="2" t="s">
        <v>2336</v>
      </c>
      <c r="M3698" s="2" t="s">
        <v>2336</v>
      </c>
      <c r="N3698" s="2" t="s">
        <v>2332</v>
      </c>
    </row>
    <row r="3699" spans="1:14" ht="16.5" hidden="1" customHeight="1">
      <c r="A3699" s="2" t="s">
        <v>13</v>
      </c>
      <c r="B3699" s="10">
        <v>973.45</v>
      </c>
      <c r="C3699" s="2" t="s">
        <v>12985</v>
      </c>
      <c r="D3699" s="2" t="s">
        <v>11</v>
      </c>
      <c r="E3699" s="9" t="s">
        <v>12986</v>
      </c>
      <c r="F3699" s="2" t="s">
        <v>2337</v>
      </c>
      <c r="G3699" s="2" t="s">
        <v>6</v>
      </c>
      <c r="H3699" s="2" t="s">
        <v>2335</v>
      </c>
      <c r="I3699" s="10">
        <v>973.45</v>
      </c>
      <c r="J3699" s="2" t="s">
        <v>2336</v>
      </c>
      <c r="K3699" s="2" t="s">
        <v>2336</v>
      </c>
      <c r="L3699" s="2" t="s">
        <v>2336</v>
      </c>
      <c r="M3699" s="2" t="s">
        <v>2336</v>
      </c>
      <c r="N3699" s="2" t="s">
        <v>2332</v>
      </c>
    </row>
    <row r="3700" spans="1:14" ht="16.5" hidden="1" customHeight="1">
      <c r="A3700" s="2" t="s">
        <v>13</v>
      </c>
      <c r="B3700" s="10">
        <v>192.63</v>
      </c>
      <c r="C3700" s="2" t="s">
        <v>12987</v>
      </c>
      <c r="D3700" s="2" t="s">
        <v>12</v>
      </c>
      <c r="E3700" s="9" t="s">
        <v>12988</v>
      </c>
      <c r="F3700" s="2" t="s">
        <v>2337</v>
      </c>
      <c r="G3700" s="2" t="s">
        <v>6</v>
      </c>
      <c r="H3700" s="2" t="s">
        <v>2335</v>
      </c>
      <c r="I3700" s="10">
        <v>192.63</v>
      </c>
      <c r="J3700" s="2" t="s">
        <v>2336</v>
      </c>
      <c r="K3700" s="2" t="s">
        <v>2336</v>
      </c>
      <c r="L3700" s="2" t="s">
        <v>2336</v>
      </c>
      <c r="M3700" s="2" t="s">
        <v>2336</v>
      </c>
      <c r="N3700" s="2" t="s">
        <v>2332</v>
      </c>
    </row>
    <row r="3701" spans="1:14" ht="16.5" hidden="1" customHeight="1">
      <c r="A3701" s="2" t="s">
        <v>13</v>
      </c>
      <c r="B3701" s="10">
        <v>24.2</v>
      </c>
      <c r="C3701" s="2" t="s">
        <v>12989</v>
      </c>
      <c r="D3701" s="2" t="s">
        <v>12</v>
      </c>
      <c r="E3701" s="9" t="s">
        <v>12990</v>
      </c>
      <c r="F3701" s="2" t="s">
        <v>2337</v>
      </c>
      <c r="G3701" s="2" t="s">
        <v>6</v>
      </c>
      <c r="H3701" s="2" t="s">
        <v>2335</v>
      </c>
      <c r="I3701" s="10">
        <v>24.2</v>
      </c>
      <c r="J3701" s="2" t="s">
        <v>2336</v>
      </c>
      <c r="K3701" s="2" t="s">
        <v>2336</v>
      </c>
      <c r="L3701" s="2" t="s">
        <v>2336</v>
      </c>
      <c r="M3701" s="2" t="s">
        <v>2336</v>
      </c>
      <c r="N3701" s="2" t="s">
        <v>2332</v>
      </c>
    </row>
    <row r="3702" spans="1:14" ht="16.5" hidden="1" customHeight="1">
      <c r="A3702" s="2" t="s">
        <v>13</v>
      </c>
      <c r="B3702" s="10">
        <v>374.37</v>
      </c>
      <c r="C3702" s="2" t="s">
        <v>12629</v>
      </c>
      <c r="D3702" s="2" t="s">
        <v>12</v>
      </c>
      <c r="E3702" s="9" t="s">
        <v>12991</v>
      </c>
      <c r="F3702" s="2" t="s">
        <v>2337</v>
      </c>
      <c r="G3702" s="2" t="s">
        <v>6</v>
      </c>
      <c r="H3702" s="2" t="s">
        <v>2335</v>
      </c>
      <c r="I3702" s="10">
        <v>374.37</v>
      </c>
      <c r="J3702" s="2" t="s">
        <v>2336</v>
      </c>
      <c r="K3702" s="2" t="s">
        <v>2336</v>
      </c>
      <c r="L3702" s="2" t="s">
        <v>2336</v>
      </c>
      <c r="M3702" s="2" t="s">
        <v>2336</v>
      </c>
      <c r="N3702" s="2" t="s">
        <v>2332</v>
      </c>
    </row>
    <row r="3703" spans="1:14" ht="16.5" hidden="1" customHeight="1">
      <c r="A3703" s="2" t="s">
        <v>13</v>
      </c>
      <c r="B3703" s="10">
        <v>60.5</v>
      </c>
      <c r="C3703" s="2" t="s">
        <v>12438</v>
      </c>
      <c r="D3703" s="2" t="s">
        <v>11</v>
      </c>
      <c r="E3703" s="9" t="s">
        <v>12992</v>
      </c>
      <c r="F3703" s="2" t="s">
        <v>2337</v>
      </c>
      <c r="G3703" s="2" t="s">
        <v>6</v>
      </c>
      <c r="H3703" s="2" t="s">
        <v>2335</v>
      </c>
      <c r="I3703" s="10">
        <v>60.5</v>
      </c>
      <c r="J3703" s="2" t="s">
        <v>2336</v>
      </c>
      <c r="K3703" s="2" t="s">
        <v>2336</v>
      </c>
      <c r="L3703" s="2" t="s">
        <v>2336</v>
      </c>
      <c r="M3703" s="2" t="s">
        <v>2336</v>
      </c>
      <c r="N3703" s="2" t="s">
        <v>2332</v>
      </c>
    </row>
    <row r="3704" spans="1:14" ht="16.5" hidden="1" customHeight="1">
      <c r="A3704" s="2" t="s">
        <v>13</v>
      </c>
      <c r="B3704" s="10">
        <v>313.24</v>
      </c>
      <c r="C3704" s="2" t="s">
        <v>12993</v>
      </c>
      <c r="D3704" s="2" t="s">
        <v>11</v>
      </c>
      <c r="E3704" s="9" t="s">
        <v>12994</v>
      </c>
      <c r="F3704" s="2" t="s">
        <v>2337</v>
      </c>
      <c r="G3704" s="2" t="s">
        <v>6</v>
      </c>
      <c r="H3704" s="2" t="s">
        <v>2335</v>
      </c>
      <c r="I3704" s="10">
        <v>313.24</v>
      </c>
      <c r="J3704" s="2" t="s">
        <v>2336</v>
      </c>
      <c r="K3704" s="2" t="s">
        <v>2336</v>
      </c>
      <c r="L3704" s="2" t="s">
        <v>2336</v>
      </c>
      <c r="M3704" s="2" t="s">
        <v>2336</v>
      </c>
      <c r="N3704" s="2" t="s">
        <v>2332</v>
      </c>
    </row>
    <row r="3705" spans="1:14" ht="16.5" hidden="1" customHeight="1">
      <c r="A3705" s="2" t="s">
        <v>13</v>
      </c>
      <c r="B3705" s="10">
        <v>139.15</v>
      </c>
      <c r="C3705" s="2" t="s">
        <v>12995</v>
      </c>
      <c r="D3705" s="2" t="s">
        <v>12</v>
      </c>
      <c r="E3705" s="9" t="s">
        <v>12996</v>
      </c>
      <c r="F3705" s="2" t="s">
        <v>2337</v>
      </c>
      <c r="G3705" s="2" t="s">
        <v>6</v>
      </c>
      <c r="H3705" s="2" t="s">
        <v>2335</v>
      </c>
      <c r="I3705" s="10">
        <v>139.15</v>
      </c>
      <c r="J3705" s="2" t="s">
        <v>2336</v>
      </c>
      <c r="K3705" s="2" t="s">
        <v>2336</v>
      </c>
      <c r="L3705" s="2" t="s">
        <v>2336</v>
      </c>
      <c r="M3705" s="2" t="s">
        <v>2336</v>
      </c>
      <c r="N3705" s="2" t="s">
        <v>2332</v>
      </c>
    </row>
    <row r="3706" spans="1:14" ht="16.5" hidden="1" customHeight="1">
      <c r="A3706" s="2" t="s">
        <v>13</v>
      </c>
      <c r="B3706" s="10">
        <v>36.299999999999997</v>
      </c>
      <c r="C3706" s="2" t="s">
        <v>12997</v>
      </c>
      <c r="D3706" s="2" t="s">
        <v>11</v>
      </c>
      <c r="E3706" s="9" t="s">
        <v>12998</v>
      </c>
      <c r="F3706" s="2" t="s">
        <v>2337</v>
      </c>
      <c r="G3706" s="2" t="s">
        <v>6</v>
      </c>
      <c r="H3706" s="2" t="s">
        <v>2335</v>
      </c>
      <c r="I3706" s="10">
        <v>36.299999999999997</v>
      </c>
      <c r="J3706" s="2" t="s">
        <v>2336</v>
      </c>
      <c r="K3706" s="2" t="s">
        <v>2336</v>
      </c>
      <c r="L3706" s="2" t="s">
        <v>2336</v>
      </c>
      <c r="M3706" s="2" t="s">
        <v>2336</v>
      </c>
      <c r="N3706" s="2" t="s">
        <v>2332</v>
      </c>
    </row>
    <row r="3707" spans="1:14" ht="16.5" hidden="1" customHeight="1">
      <c r="A3707" s="2" t="s">
        <v>13</v>
      </c>
      <c r="B3707" s="10">
        <v>370.05</v>
      </c>
      <c r="C3707" s="2" t="s">
        <v>12999</v>
      </c>
      <c r="D3707" s="2" t="s">
        <v>11</v>
      </c>
      <c r="E3707" s="9" t="s">
        <v>13000</v>
      </c>
      <c r="F3707" s="2" t="s">
        <v>2337</v>
      </c>
      <c r="G3707" s="2" t="s">
        <v>6</v>
      </c>
      <c r="H3707" s="2" t="s">
        <v>2335</v>
      </c>
      <c r="I3707" s="10">
        <v>370.05</v>
      </c>
      <c r="J3707" s="2" t="s">
        <v>2336</v>
      </c>
      <c r="K3707" s="2" t="s">
        <v>2336</v>
      </c>
      <c r="L3707" s="2" t="s">
        <v>2336</v>
      </c>
      <c r="M3707" s="2" t="s">
        <v>2336</v>
      </c>
      <c r="N3707" s="2" t="s">
        <v>2332</v>
      </c>
    </row>
    <row r="3708" spans="1:14" ht="16.5" hidden="1" customHeight="1">
      <c r="A3708" s="2" t="s">
        <v>13</v>
      </c>
      <c r="B3708" s="10">
        <v>36.299999999999997</v>
      </c>
      <c r="C3708" s="2" t="s">
        <v>13001</v>
      </c>
      <c r="D3708" s="2" t="s">
        <v>11</v>
      </c>
      <c r="E3708" s="9" t="s">
        <v>13002</v>
      </c>
      <c r="F3708" s="2" t="s">
        <v>2337</v>
      </c>
      <c r="G3708" s="2" t="s">
        <v>6</v>
      </c>
      <c r="H3708" s="2" t="s">
        <v>2335</v>
      </c>
      <c r="I3708" s="10">
        <v>36.299999999999997</v>
      </c>
      <c r="J3708" s="2" t="s">
        <v>2336</v>
      </c>
      <c r="K3708" s="2" t="s">
        <v>2336</v>
      </c>
      <c r="L3708" s="2" t="s">
        <v>2336</v>
      </c>
      <c r="M3708" s="2" t="s">
        <v>2336</v>
      </c>
      <c r="N3708" s="2" t="s">
        <v>2332</v>
      </c>
    </row>
    <row r="3709" spans="1:14" ht="16.5" hidden="1" customHeight="1">
      <c r="A3709" s="2" t="s">
        <v>13</v>
      </c>
      <c r="B3709" s="10">
        <v>394.63</v>
      </c>
      <c r="C3709" s="2" t="s">
        <v>13003</v>
      </c>
      <c r="D3709" s="2" t="s">
        <v>12</v>
      </c>
      <c r="E3709" s="9" t="s">
        <v>13004</v>
      </c>
      <c r="F3709" s="2" t="s">
        <v>2337</v>
      </c>
      <c r="G3709" s="2" t="s">
        <v>6</v>
      </c>
      <c r="H3709" s="2" t="s">
        <v>2335</v>
      </c>
      <c r="I3709" s="10">
        <v>394.63</v>
      </c>
      <c r="J3709" s="2" t="s">
        <v>2336</v>
      </c>
      <c r="K3709" s="2" t="s">
        <v>2336</v>
      </c>
      <c r="L3709" s="2" t="s">
        <v>2336</v>
      </c>
      <c r="M3709" s="2" t="s">
        <v>2336</v>
      </c>
      <c r="N3709" s="2" t="s">
        <v>2332</v>
      </c>
    </row>
    <row r="3710" spans="1:14" ht="16.5" hidden="1" customHeight="1">
      <c r="A3710" s="2" t="s">
        <v>13</v>
      </c>
      <c r="B3710" s="10">
        <v>65.97</v>
      </c>
      <c r="C3710" s="2" t="s">
        <v>13005</v>
      </c>
      <c r="D3710" s="2" t="s">
        <v>11</v>
      </c>
      <c r="E3710" s="9" t="s">
        <v>13006</v>
      </c>
      <c r="F3710" s="2" t="s">
        <v>2337</v>
      </c>
      <c r="G3710" s="2" t="s">
        <v>6</v>
      </c>
      <c r="H3710" s="2" t="s">
        <v>2335</v>
      </c>
      <c r="I3710" s="10">
        <v>65.97</v>
      </c>
      <c r="J3710" s="2" t="s">
        <v>2336</v>
      </c>
      <c r="K3710" s="2" t="s">
        <v>2336</v>
      </c>
      <c r="L3710" s="2" t="s">
        <v>2336</v>
      </c>
      <c r="M3710" s="2" t="s">
        <v>2336</v>
      </c>
      <c r="N3710" s="2" t="s">
        <v>2332</v>
      </c>
    </row>
    <row r="3711" spans="1:14" ht="16.5" hidden="1" customHeight="1">
      <c r="A3711" s="2" t="s">
        <v>13</v>
      </c>
      <c r="B3711" s="4">
        <v>64</v>
      </c>
      <c r="C3711" s="2" t="s">
        <v>13007</v>
      </c>
      <c r="D3711" s="2" t="s">
        <v>11</v>
      </c>
      <c r="E3711" s="9" t="s">
        <v>13008</v>
      </c>
      <c r="F3711" s="2" t="s">
        <v>2337</v>
      </c>
      <c r="G3711" s="2" t="s">
        <v>6</v>
      </c>
      <c r="H3711" s="2" t="s">
        <v>2335</v>
      </c>
      <c r="I3711" s="4">
        <v>64</v>
      </c>
      <c r="J3711" s="2" t="s">
        <v>2336</v>
      </c>
      <c r="K3711" s="2" t="s">
        <v>2336</v>
      </c>
      <c r="L3711" s="2" t="s">
        <v>2336</v>
      </c>
      <c r="M3711" s="2" t="s">
        <v>2336</v>
      </c>
      <c r="N3711" s="2" t="s">
        <v>2332</v>
      </c>
    </row>
    <row r="3712" spans="1:14" ht="16.5" hidden="1" customHeight="1">
      <c r="A3712" s="2" t="s">
        <v>13</v>
      </c>
      <c r="B3712" s="10">
        <v>0.95</v>
      </c>
      <c r="C3712" s="2" t="s">
        <v>13009</v>
      </c>
      <c r="D3712" s="2" t="s">
        <v>11</v>
      </c>
      <c r="E3712" s="9" t="s">
        <v>13010</v>
      </c>
      <c r="F3712" s="2" t="s">
        <v>2337</v>
      </c>
      <c r="G3712" s="2" t="s">
        <v>6</v>
      </c>
      <c r="H3712" s="2" t="s">
        <v>2335</v>
      </c>
      <c r="I3712" s="10">
        <v>0.95</v>
      </c>
      <c r="J3712" s="2" t="s">
        <v>2336</v>
      </c>
      <c r="K3712" s="2" t="s">
        <v>2336</v>
      </c>
      <c r="L3712" s="2" t="s">
        <v>2336</v>
      </c>
      <c r="M3712" s="2" t="s">
        <v>2336</v>
      </c>
      <c r="N3712" s="2" t="s">
        <v>2332</v>
      </c>
    </row>
    <row r="3713" spans="1:14" ht="16.5" hidden="1" customHeight="1">
      <c r="A3713" s="2" t="s">
        <v>13</v>
      </c>
      <c r="B3713" s="10">
        <v>263.82</v>
      </c>
      <c r="C3713" s="2" t="s">
        <v>13011</v>
      </c>
      <c r="D3713" s="2" t="s">
        <v>11</v>
      </c>
      <c r="E3713" s="9" t="s">
        <v>13012</v>
      </c>
      <c r="F3713" s="2" t="s">
        <v>2337</v>
      </c>
      <c r="G3713" s="2" t="s">
        <v>6</v>
      </c>
      <c r="H3713" s="2" t="s">
        <v>2335</v>
      </c>
      <c r="I3713" s="10">
        <v>263.82</v>
      </c>
      <c r="J3713" s="2" t="s">
        <v>2336</v>
      </c>
      <c r="K3713" s="2" t="s">
        <v>2336</v>
      </c>
      <c r="L3713" s="2" t="s">
        <v>2336</v>
      </c>
      <c r="M3713" s="2" t="s">
        <v>2336</v>
      </c>
      <c r="N3713" s="2" t="s">
        <v>2332</v>
      </c>
    </row>
    <row r="3714" spans="1:14" ht="16.5" hidden="1" customHeight="1">
      <c r="A3714" s="2" t="s">
        <v>13</v>
      </c>
      <c r="B3714" s="10">
        <v>329.97</v>
      </c>
      <c r="C3714" s="2" t="s">
        <v>13013</v>
      </c>
      <c r="D3714" s="2" t="s">
        <v>11</v>
      </c>
      <c r="E3714" s="9" t="s">
        <v>13014</v>
      </c>
      <c r="F3714" s="2" t="s">
        <v>2337</v>
      </c>
      <c r="G3714" s="2" t="s">
        <v>6</v>
      </c>
      <c r="H3714" s="2" t="s">
        <v>2335</v>
      </c>
      <c r="I3714" s="10">
        <v>329.97</v>
      </c>
      <c r="J3714" s="2" t="s">
        <v>2336</v>
      </c>
      <c r="K3714" s="2" t="s">
        <v>2336</v>
      </c>
      <c r="L3714" s="2" t="s">
        <v>2336</v>
      </c>
      <c r="M3714" s="2" t="s">
        <v>2336</v>
      </c>
      <c r="N3714" s="2" t="s">
        <v>2332</v>
      </c>
    </row>
    <row r="3715" spans="1:14" ht="16.5" hidden="1" customHeight="1">
      <c r="A3715" s="2" t="s">
        <v>13</v>
      </c>
      <c r="B3715" s="10">
        <v>24.2</v>
      </c>
      <c r="C3715" s="2" t="s">
        <v>13015</v>
      </c>
      <c r="D3715" s="2" t="s">
        <v>12</v>
      </c>
      <c r="E3715" s="9" t="s">
        <v>13016</v>
      </c>
      <c r="F3715" s="2" t="s">
        <v>2337</v>
      </c>
      <c r="G3715" s="2" t="s">
        <v>6</v>
      </c>
      <c r="H3715" s="2" t="s">
        <v>2335</v>
      </c>
      <c r="I3715" s="10">
        <v>24.2</v>
      </c>
      <c r="J3715" s="2" t="s">
        <v>2336</v>
      </c>
      <c r="K3715" s="2" t="s">
        <v>2336</v>
      </c>
      <c r="L3715" s="2" t="s">
        <v>2336</v>
      </c>
      <c r="M3715" s="2" t="s">
        <v>2336</v>
      </c>
      <c r="N3715" s="2" t="s">
        <v>2332</v>
      </c>
    </row>
    <row r="3716" spans="1:14" ht="16.5" hidden="1" customHeight="1">
      <c r="A3716" s="2" t="s">
        <v>13</v>
      </c>
      <c r="B3716" s="10">
        <v>60.5</v>
      </c>
      <c r="C3716" s="2" t="s">
        <v>13017</v>
      </c>
      <c r="D3716" s="2" t="s">
        <v>11</v>
      </c>
      <c r="E3716" s="9" t="s">
        <v>13018</v>
      </c>
      <c r="F3716" s="2" t="s">
        <v>2337</v>
      </c>
      <c r="G3716" s="2" t="s">
        <v>6</v>
      </c>
      <c r="H3716" s="2" t="s">
        <v>2335</v>
      </c>
      <c r="I3716" s="10">
        <v>60.5</v>
      </c>
      <c r="J3716" s="2" t="s">
        <v>2336</v>
      </c>
      <c r="K3716" s="2" t="s">
        <v>2336</v>
      </c>
      <c r="L3716" s="2" t="s">
        <v>2336</v>
      </c>
      <c r="M3716" s="2" t="s">
        <v>2336</v>
      </c>
      <c r="N3716" s="2" t="s">
        <v>2332</v>
      </c>
    </row>
    <row r="3717" spans="1:14" ht="16.5" hidden="1" customHeight="1">
      <c r="A3717" s="2" t="s">
        <v>13</v>
      </c>
      <c r="B3717" s="10">
        <v>278.3</v>
      </c>
      <c r="C3717" s="2" t="s">
        <v>13019</v>
      </c>
      <c r="D3717" s="2" t="s">
        <v>12</v>
      </c>
      <c r="E3717" s="9" t="s">
        <v>13020</v>
      </c>
      <c r="F3717" s="2" t="s">
        <v>2337</v>
      </c>
      <c r="G3717" s="2" t="s">
        <v>6</v>
      </c>
      <c r="H3717" s="2" t="s">
        <v>2335</v>
      </c>
      <c r="I3717" s="10">
        <v>278.3</v>
      </c>
      <c r="J3717" s="2" t="s">
        <v>2336</v>
      </c>
      <c r="K3717" s="2" t="s">
        <v>2336</v>
      </c>
      <c r="L3717" s="2" t="s">
        <v>2336</v>
      </c>
      <c r="M3717" s="2" t="s">
        <v>2336</v>
      </c>
      <c r="N3717" s="2" t="s">
        <v>2332</v>
      </c>
    </row>
    <row r="3718" spans="1:14" ht="16.5" hidden="1" customHeight="1">
      <c r="A3718" s="2" t="s">
        <v>13</v>
      </c>
      <c r="B3718" s="10">
        <v>516.22</v>
      </c>
      <c r="C3718" s="2" t="s">
        <v>13021</v>
      </c>
      <c r="D3718" s="2" t="s">
        <v>12</v>
      </c>
      <c r="E3718" s="9" t="s">
        <v>13022</v>
      </c>
      <c r="F3718" s="2" t="s">
        <v>2337</v>
      </c>
      <c r="G3718" s="2" t="s">
        <v>6</v>
      </c>
      <c r="H3718" s="2" t="s">
        <v>2335</v>
      </c>
      <c r="I3718" s="10">
        <v>516.22</v>
      </c>
      <c r="J3718" s="2" t="s">
        <v>2336</v>
      </c>
      <c r="K3718" s="2" t="s">
        <v>2336</v>
      </c>
      <c r="L3718" s="2" t="s">
        <v>2336</v>
      </c>
      <c r="M3718" s="2" t="s">
        <v>2336</v>
      </c>
      <c r="N3718" s="2" t="s">
        <v>2332</v>
      </c>
    </row>
    <row r="3719" spans="1:14" ht="16.5" hidden="1" customHeight="1">
      <c r="A3719" s="2" t="s">
        <v>13</v>
      </c>
      <c r="B3719" s="10">
        <v>544.54</v>
      </c>
      <c r="C3719" s="2" t="s">
        <v>13023</v>
      </c>
      <c r="D3719" s="2" t="s">
        <v>12</v>
      </c>
      <c r="E3719" s="9" t="s">
        <v>13024</v>
      </c>
      <c r="F3719" s="2" t="s">
        <v>2337</v>
      </c>
      <c r="G3719" s="2" t="s">
        <v>6</v>
      </c>
      <c r="H3719" s="2" t="s">
        <v>2335</v>
      </c>
      <c r="I3719" s="10">
        <v>544.54</v>
      </c>
      <c r="J3719" s="2" t="s">
        <v>2336</v>
      </c>
      <c r="K3719" s="2" t="s">
        <v>2336</v>
      </c>
      <c r="L3719" s="2" t="s">
        <v>2336</v>
      </c>
      <c r="M3719" s="2" t="s">
        <v>2336</v>
      </c>
      <c r="N3719" s="2" t="s">
        <v>2332</v>
      </c>
    </row>
    <row r="3720" spans="1:14" ht="16.5" hidden="1" customHeight="1">
      <c r="A3720" s="2" t="s">
        <v>13</v>
      </c>
      <c r="B3720" s="10">
        <v>186.24</v>
      </c>
      <c r="C3720" s="2" t="s">
        <v>13025</v>
      </c>
      <c r="D3720" s="2" t="s">
        <v>12</v>
      </c>
      <c r="E3720" s="9" t="s">
        <v>13026</v>
      </c>
      <c r="F3720" s="2" t="s">
        <v>2337</v>
      </c>
      <c r="G3720" s="2" t="s">
        <v>6</v>
      </c>
      <c r="H3720" s="2" t="s">
        <v>2335</v>
      </c>
      <c r="I3720" s="10">
        <v>186.24</v>
      </c>
      <c r="J3720" s="2" t="s">
        <v>2336</v>
      </c>
      <c r="K3720" s="2" t="s">
        <v>2336</v>
      </c>
      <c r="L3720" s="2" t="s">
        <v>2336</v>
      </c>
      <c r="M3720" s="2" t="s">
        <v>2336</v>
      </c>
      <c r="N3720" s="2" t="s">
        <v>2332</v>
      </c>
    </row>
    <row r="3721" spans="1:14" ht="16.5" hidden="1" customHeight="1">
      <c r="A3721" s="2" t="s">
        <v>13</v>
      </c>
      <c r="B3721" s="10">
        <v>60.5</v>
      </c>
      <c r="C3721" s="2" t="s">
        <v>13027</v>
      </c>
      <c r="D3721" s="2" t="s">
        <v>11</v>
      </c>
      <c r="E3721" s="9" t="s">
        <v>13028</v>
      </c>
      <c r="F3721" s="2" t="s">
        <v>2337</v>
      </c>
      <c r="G3721" s="2" t="s">
        <v>6</v>
      </c>
      <c r="H3721" s="2" t="s">
        <v>2335</v>
      </c>
      <c r="I3721" s="10">
        <v>60.5</v>
      </c>
      <c r="J3721" s="2" t="s">
        <v>2336</v>
      </c>
      <c r="K3721" s="2" t="s">
        <v>2336</v>
      </c>
      <c r="L3721" s="2" t="s">
        <v>2336</v>
      </c>
      <c r="M3721" s="2" t="s">
        <v>2336</v>
      </c>
      <c r="N3721" s="2" t="s">
        <v>2332</v>
      </c>
    </row>
    <row r="3722" spans="1:14" ht="16.5" hidden="1" customHeight="1">
      <c r="A3722" s="2" t="s">
        <v>13</v>
      </c>
      <c r="B3722" s="10">
        <v>60.5</v>
      </c>
      <c r="C3722" s="2" t="s">
        <v>12545</v>
      </c>
      <c r="D3722" s="2" t="s">
        <v>11</v>
      </c>
      <c r="E3722" s="9" t="s">
        <v>13029</v>
      </c>
      <c r="F3722" s="2" t="s">
        <v>2337</v>
      </c>
      <c r="G3722" s="2" t="s">
        <v>6</v>
      </c>
      <c r="H3722" s="2" t="s">
        <v>2335</v>
      </c>
      <c r="I3722" s="10">
        <v>60.5</v>
      </c>
      <c r="J3722" s="2" t="s">
        <v>2336</v>
      </c>
      <c r="K3722" s="2" t="s">
        <v>2336</v>
      </c>
      <c r="L3722" s="2" t="s">
        <v>2336</v>
      </c>
      <c r="M3722" s="2" t="s">
        <v>2336</v>
      </c>
      <c r="N3722" s="2" t="s">
        <v>2332</v>
      </c>
    </row>
    <row r="3723" spans="1:14" ht="16.5" hidden="1" customHeight="1">
      <c r="A3723" s="2" t="s">
        <v>13</v>
      </c>
      <c r="B3723" s="10">
        <v>181.5</v>
      </c>
      <c r="C3723" s="2" t="s">
        <v>13030</v>
      </c>
      <c r="D3723" s="2" t="s">
        <v>11</v>
      </c>
      <c r="E3723" s="9" t="s">
        <v>13031</v>
      </c>
      <c r="F3723" s="2" t="s">
        <v>2337</v>
      </c>
      <c r="G3723" s="2" t="s">
        <v>6</v>
      </c>
      <c r="H3723" s="2" t="s">
        <v>2335</v>
      </c>
      <c r="I3723" s="10">
        <v>181.5</v>
      </c>
      <c r="J3723" s="2" t="s">
        <v>2336</v>
      </c>
      <c r="K3723" s="2" t="s">
        <v>2336</v>
      </c>
      <c r="L3723" s="2" t="s">
        <v>2336</v>
      </c>
      <c r="M3723" s="2" t="s">
        <v>2336</v>
      </c>
      <c r="N3723" s="2" t="s">
        <v>2332</v>
      </c>
    </row>
    <row r="3724" spans="1:14" ht="16.5" hidden="1" customHeight="1">
      <c r="A3724" s="2" t="s">
        <v>13</v>
      </c>
      <c r="B3724" s="10">
        <v>78.069999999999993</v>
      </c>
      <c r="C3724" s="2" t="s">
        <v>13032</v>
      </c>
      <c r="D3724" s="2" t="s">
        <v>11</v>
      </c>
      <c r="E3724" s="9" t="s">
        <v>13033</v>
      </c>
      <c r="F3724" s="2" t="s">
        <v>2337</v>
      </c>
      <c r="G3724" s="2" t="s">
        <v>6</v>
      </c>
      <c r="H3724" s="2" t="s">
        <v>2335</v>
      </c>
      <c r="I3724" s="10">
        <v>78.069999999999993</v>
      </c>
      <c r="J3724" s="2" t="s">
        <v>2336</v>
      </c>
      <c r="K3724" s="2" t="s">
        <v>2336</v>
      </c>
      <c r="L3724" s="2" t="s">
        <v>2336</v>
      </c>
      <c r="M3724" s="2" t="s">
        <v>2336</v>
      </c>
      <c r="N3724" s="2" t="s">
        <v>2332</v>
      </c>
    </row>
    <row r="3725" spans="1:14" ht="16.5" hidden="1" customHeight="1">
      <c r="A3725" s="2" t="s">
        <v>13</v>
      </c>
      <c r="B3725" s="10">
        <v>498.97</v>
      </c>
      <c r="C3725" s="2" t="s">
        <v>13034</v>
      </c>
      <c r="D3725" s="2" t="s">
        <v>11</v>
      </c>
      <c r="E3725" s="9" t="s">
        <v>13035</v>
      </c>
      <c r="F3725" s="2" t="s">
        <v>2337</v>
      </c>
      <c r="G3725" s="2" t="s">
        <v>6</v>
      </c>
      <c r="H3725" s="2" t="s">
        <v>2335</v>
      </c>
      <c r="I3725" s="10">
        <v>498.97</v>
      </c>
      <c r="J3725" s="2" t="s">
        <v>2336</v>
      </c>
      <c r="K3725" s="2" t="s">
        <v>2336</v>
      </c>
      <c r="L3725" s="2" t="s">
        <v>2336</v>
      </c>
      <c r="M3725" s="2" t="s">
        <v>2336</v>
      </c>
      <c r="N3725" s="2" t="s">
        <v>2332</v>
      </c>
    </row>
    <row r="3726" spans="1:14" ht="16.5" hidden="1" customHeight="1">
      <c r="A3726" s="2" t="s">
        <v>13</v>
      </c>
      <c r="B3726" s="10">
        <v>258.24</v>
      </c>
      <c r="C3726" s="2" t="s">
        <v>13036</v>
      </c>
      <c r="D3726" s="2" t="s">
        <v>11</v>
      </c>
      <c r="E3726" s="9" t="s">
        <v>13037</v>
      </c>
      <c r="F3726" s="2" t="s">
        <v>2337</v>
      </c>
      <c r="G3726" s="2" t="s">
        <v>6</v>
      </c>
      <c r="H3726" s="2" t="s">
        <v>2335</v>
      </c>
      <c r="I3726" s="10">
        <v>258.24</v>
      </c>
      <c r="J3726" s="2" t="s">
        <v>2336</v>
      </c>
      <c r="K3726" s="2" t="s">
        <v>2336</v>
      </c>
      <c r="L3726" s="2" t="s">
        <v>2336</v>
      </c>
      <c r="M3726" s="2" t="s">
        <v>2336</v>
      </c>
      <c r="N3726" s="2" t="s">
        <v>2332</v>
      </c>
    </row>
    <row r="3727" spans="1:14" ht="16.5" hidden="1" customHeight="1">
      <c r="A3727" s="2" t="s">
        <v>13</v>
      </c>
      <c r="B3727" s="10">
        <v>260.14999999999998</v>
      </c>
      <c r="C3727" s="2" t="s">
        <v>13038</v>
      </c>
      <c r="D3727" s="2" t="s">
        <v>12</v>
      </c>
      <c r="E3727" s="9" t="s">
        <v>13039</v>
      </c>
      <c r="F3727" s="2" t="s">
        <v>2337</v>
      </c>
      <c r="G3727" s="2" t="s">
        <v>6</v>
      </c>
      <c r="H3727" s="2" t="s">
        <v>2335</v>
      </c>
      <c r="I3727" s="10">
        <v>260.14999999999998</v>
      </c>
      <c r="J3727" s="2" t="s">
        <v>2336</v>
      </c>
      <c r="K3727" s="2" t="s">
        <v>2336</v>
      </c>
      <c r="L3727" s="2" t="s">
        <v>2336</v>
      </c>
      <c r="M3727" s="2" t="s">
        <v>2336</v>
      </c>
      <c r="N3727" s="2" t="s">
        <v>2332</v>
      </c>
    </row>
    <row r="3728" spans="1:14" ht="16.5" hidden="1" customHeight="1">
      <c r="A3728" s="2" t="s">
        <v>13</v>
      </c>
      <c r="B3728" s="10">
        <v>3068.96</v>
      </c>
      <c r="C3728" s="2" t="s">
        <v>13040</v>
      </c>
      <c r="D3728" s="2" t="s">
        <v>12</v>
      </c>
      <c r="E3728" s="9" t="s">
        <v>13041</v>
      </c>
      <c r="F3728" s="2" t="s">
        <v>2337</v>
      </c>
      <c r="G3728" s="2" t="s">
        <v>6</v>
      </c>
      <c r="H3728" s="2" t="s">
        <v>2335</v>
      </c>
      <c r="I3728" s="10">
        <v>3068.96</v>
      </c>
      <c r="J3728" s="2" t="s">
        <v>2336</v>
      </c>
      <c r="K3728" s="2" t="s">
        <v>2336</v>
      </c>
      <c r="L3728" s="2" t="s">
        <v>2336</v>
      </c>
      <c r="M3728" s="2" t="s">
        <v>2336</v>
      </c>
      <c r="N3728" s="2" t="s">
        <v>2332</v>
      </c>
    </row>
    <row r="3729" spans="1:14" ht="16.5" hidden="1" customHeight="1">
      <c r="A3729" s="2" t="s">
        <v>13</v>
      </c>
      <c r="B3729" s="10">
        <v>82.57</v>
      </c>
      <c r="C3729" s="2" t="s">
        <v>13042</v>
      </c>
      <c r="D3729" s="2" t="s">
        <v>12</v>
      </c>
      <c r="E3729" s="9" t="s">
        <v>13043</v>
      </c>
      <c r="F3729" s="2" t="s">
        <v>2337</v>
      </c>
      <c r="G3729" s="2" t="s">
        <v>6</v>
      </c>
      <c r="H3729" s="2" t="s">
        <v>2335</v>
      </c>
      <c r="I3729" s="10">
        <v>82.57</v>
      </c>
      <c r="J3729" s="2" t="s">
        <v>2336</v>
      </c>
      <c r="K3729" s="2" t="s">
        <v>2336</v>
      </c>
      <c r="L3729" s="2" t="s">
        <v>2336</v>
      </c>
      <c r="M3729" s="2" t="s">
        <v>2336</v>
      </c>
      <c r="N3729" s="2" t="s">
        <v>2332</v>
      </c>
    </row>
    <row r="3730" spans="1:14" ht="16.5" hidden="1" customHeight="1">
      <c r="A3730" s="2" t="s">
        <v>13</v>
      </c>
      <c r="B3730" s="10">
        <v>744.15</v>
      </c>
      <c r="C3730" s="2" t="s">
        <v>13044</v>
      </c>
      <c r="D3730" s="2" t="s">
        <v>12</v>
      </c>
      <c r="E3730" s="9" t="s">
        <v>13045</v>
      </c>
      <c r="F3730" s="2" t="s">
        <v>2337</v>
      </c>
      <c r="G3730" s="2" t="s">
        <v>6</v>
      </c>
      <c r="H3730" s="2" t="s">
        <v>2335</v>
      </c>
      <c r="I3730" s="10">
        <v>744.15</v>
      </c>
      <c r="J3730" s="2" t="s">
        <v>2336</v>
      </c>
      <c r="K3730" s="2" t="s">
        <v>2336</v>
      </c>
      <c r="L3730" s="2" t="s">
        <v>2336</v>
      </c>
      <c r="M3730" s="2" t="s">
        <v>2336</v>
      </c>
      <c r="N3730" s="2" t="s">
        <v>2332</v>
      </c>
    </row>
    <row r="3731" spans="1:14" ht="16.5" hidden="1" customHeight="1">
      <c r="A3731" s="2" t="s">
        <v>13</v>
      </c>
      <c r="B3731" s="10">
        <v>299.5</v>
      </c>
      <c r="C3731" s="2" t="s">
        <v>11905</v>
      </c>
      <c r="D3731" s="2" t="s">
        <v>12</v>
      </c>
      <c r="E3731" s="9" t="s">
        <v>13046</v>
      </c>
      <c r="F3731" s="2" t="s">
        <v>2337</v>
      </c>
      <c r="G3731" s="2" t="s">
        <v>6</v>
      </c>
      <c r="H3731" s="2" t="s">
        <v>2335</v>
      </c>
      <c r="I3731" s="10">
        <v>299.5</v>
      </c>
      <c r="J3731" s="2" t="s">
        <v>2336</v>
      </c>
      <c r="K3731" s="2" t="s">
        <v>2336</v>
      </c>
      <c r="L3731" s="2" t="s">
        <v>2336</v>
      </c>
      <c r="M3731" s="2" t="s">
        <v>2336</v>
      </c>
      <c r="N3731" s="2" t="s">
        <v>2332</v>
      </c>
    </row>
    <row r="3732" spans="1:14" ht="16.5" hidden="1" customHeight="1">
      <c r="A3732" s="2" t="s">
        <v>13</v>
      </c>
      <c r="B3732" s="10">
        <v>290.39999999999998</v>
      </c>
      <c r="C3732" s="2" t="s">
        <v>12274</v>
      </c>
      <c r="D3732" s="2" t="s">
        <v>11</v>
      </c>
      <c r="E3732" s="9" t="s">
        <v>13047</v>
      </c>
      <c r="F3732" s="2" t="s">
        <v>2337</v>
      </c>
      <c r="G3732" s="2" t="s">
        <v>6</v>
      </c>
      <c r="H3732" s="2" t="s">
        <v>2335</v>
      </c>
      <c r="I3732" s="10">
        <v>290.39999999999998</v>
      </c>
      <c r="J3732" s="2" t="s">
        <v>2336</v>
      </c>
      <c r="K3732" s="2" t="s">
        <v>2336</v>
      </c>
      <c r="L3732" s="2" t="s">
        <v>2336</v>
      </c>
      <c r="M3732" s="2" t="s">
        <v>2336</v>
      </c>
      <c r="N3732" s="2" t="s">
        <v>2332</v>
      </c>
    </row>
    <row r="3733" spans="1:14" ht="16.5" hidden="1" customHeight="1">
      <c r="A3733" s="2" t="s">
        <v>13</v>
      </c>
      <c r="B3733" s="10">
        <v>379.54</v>
      </c>
      <c r="C3733" s="2" t="s">
        <v>13048</v>
      </c>
      <c r="D3733" s="2" t="s">
        <v>11</v>
      </c>
      <c r="E3733" s="9" t="s">
        <v>13049</v>
      </c>
      <c r="F3733" s="2" t="s">
        <v>2337</v>
      </c>
      <c r="G3733" s="2" t="s">
        <v>6</v>
      </c>
      <c r="H3733" s="2" t="s">
        <v>2335</v>
      </c>
      <c r="I3733" s="10">
        <v>379.54</v>
      </c>
      <c r="J3733" s="2" t="s">
        <v>2336</v>
      </c>
      <c r="K3733" s="2" t="s">
        <v>2336</v>
      </c>
      <c r="L3733" s="2" t="s">
        <v>2336</v>
      </c>
      <c r="M3733" s="2" t="s">
        <v>2336</v>
      </c>
      <c r="N3733" s="2" t="s">
        <v>2332</v>
      </c>
    </row>
    <row r="3734" spans="1:14" ht="16.5" hidden="1" customHeight="1">
      <c r="A3734" s="2" t="s">
        <v>13</v>
      </c>
      <c r="B3734" s="10">
        <v>225.88</v>
      </c>
      <c r="C3734" s="2" t="s">
        <v>2726</v>
      </c>
      <c r="D3734" s="2" t="s">
        <v>12</v>
      </c>
      <c r="E3734" s="9" t="s">
        <v>13050</v>
      </c>
      <c r="F3734" s="2" t="s">
        <v>2337</v>
      </c>
      <c r="G3734" s="2" t="s">
        <v>6</v>
      </c>
      <c r="H3734" s="2" t="s">
        <v>2335</v>
      </c>
      <c r="I3734" s="10">
        <v>225.88</v>
      </c>
      <c r="J3734" s="2" t="s">
        <v>2336</v>
      </c>
      <c r="K3734" s="2" t="s">
        <v>2336</v>
      </c>
      <c r="L3734" s="2" t="s">
        <v>2336</v>
      </c>
      <c r="M3734" s="2" t="s">
        <v>2336</v>
      </c>
      <c r="N3734" s="2" t="s">
        <v>2332</v>
      </c>
    </row>
    <row r="3735" spans="1:14" ht="16.5" hidden="1" customHeight="1">
      <c r="A3735" s="2" t="s">
        <v>13</v>
      </c>
      <c r="B3735" s="10">
        <v>316.68</v>
      </c>
      <c r="C3735" s="2" t="s">
        <v>13051</v>
      </c>
      <c r="D3735" s="2" t="s">
        <v>11</v>
      </c>
      <c r="E3735" s="9" t="s">
        <v>13052</v>
      </c>
      <c r="F3735" s="2" t="s">
        <v>2337</v>
      </c>
      <c r="G3735" s="2" t="s">
        <v>6</v>
      </c>
      <c r="H3735" s="2" t="s">
        <v>2335</v>
      </c>
      <c r="I3735" s="10">
        <v>316.68</v>
      </c>
      <c r="J3735" s="2" t="s">
        <v>2336</v>
      </c>
      <c r="K3735" s="2" t="s">
        <v>2336</v>
      </c>
      <c r="L3735" s="2" t="s">
        <v>2336</v>
      </c>
      <c r="M3735" s="2" t="s">
        <v>2336</v>
      </c>
      <c r="N3735" s="2" t="s">
        <v>2332</v>
      </c>
    </row>
    <row r="3736" spans="1:14" ht="16.5" hidden="1" customHeight="1">
      <c r="A3736" s="2" t="s">
        <v>13</v>
      </c>
      <c r="B3736" s="10">
        <v>1172.25</v>
      </c>
      <c r="C3736" s="2" t="s">
        <v>13053</v>
      </c>
      <c r="D3736" s="2" t="s">
        <v>11</v>
      </c>
      <c r="E3736" s="9" t="s">
        <v>13054</v>
      </c>
      <c r="F3736" s="2" t="s">
        <v>2337</v>
      </c>
      <c r="G3736" s="2" t="s">
        <v>6</v>
      </c>
      <c r="H3736" s="2" t="s">
        <v>2335</v>
      </c>
      <c r="I3736" s="10">
        <v>1172.25</v>
      </c>
      <c r="J3736" s="2" t="s">
        <v>2336</v>
      </c>
      <c r="K3736" s="2" t="s">
        <v>2336</v>
      </c>
      <c r="L3736" s="2" t="s">
        <v>2336</v>
      </c>
      <c r="M3736" s="2" t="s">
        <v>2336</v>
      </c>
      <c r="N3736" s="2" t="s">
        <v>2332</v>
      </c>
    </row>
    <row r="3737" spans="1:14" ht="16.5" hidden="1" customHeight="1">
      <c r="A3737" s="2" t="s">
        <v>13</v>
      </c>
      <c r="B3737" s="10">
        <v>485.51</v>
      </c>
      <c r="C3737" s="2" t="s">
        <v>13055</v>
      </c>
      <c r="D3737" s="2" t="s">
        <v>12</v>
      </c>
      <c r="E3737" s="9" t="s">
        <v>13056</v>
      </c>
      <c r="F3737" s="2" t="s">
        <v>2337</v>
      </c>
      <c r="G3737" s="2" t="s">
        <v>6</v>
      </c>
      <c r="H3737" s="2" t="s">
        <v>2335</v>
      </c>
      <c r="I3737" s="10">
        <v>485.51</v>
      </c>
      <c r="J3737" s="2" t="s">
        <v>2336</v>
      </c>
      <c r="K3737" s="2" t="s">
        <v>2336</v>
      </c>
      <c r="L3737" s="2" t="s">
        <v>2336</v>
      </c>
      <c r="M3737" s="2" t="s">
        <v>2336</v>
      </c>
      <c r="N3737" s="2" t="s">
        <v>2332</v>
      </c>
    </row>
    <row r="3738" spans="1:14" ht="16.5" hidden="1" customHeight="1">
      <c r="A3738" s="2" t="s">
        <v>13</v>
      </c>
      <c r="B3738" s="10">
        <v>5934.01</v>
      </c>
      <c r="C3738" s="2" t="s">
        <v>13057</v>
      </c>
      <c r="D3738" s="2" t="s">
        <v>11</v>
      </c>
      <c r="E3738" s="9" t="s">
        <v>13058</v>
      </c>
      <c r="F3738" s="2" t="s">
        <v>2337</v>
      </c>
      <c r="G3738" s="2" t="s">
        <v>6</v>
      </c>
      <c r="H3738" s="2" t="s">
        <v>2335</v>
      </c>
      <c r="I3738" s="10">
        <v>5934.01</v>
      </c>
      <c r="J3738" s="2" t="s">
        <v>2336</v>
      </c>
      <c r="K3738" s="2" t="s">
        <v>2336</v>
      </c>
      <c r="L3738" s="2" t="s">
        <v>2336</v>
      </c>
      <c r="M3738" s="2" t="s">
        <v>2336</v>
      </c>
      <c r="N3738" s="2" t="s">
        <v>2332</v>
      </c>
    </row>
    <row r="3739" spans="1:14" ht="16.5" hidden="1" customHeight="1">
      <c r="A3739" s="2" t="s">
        <v>13</v>
      </c>
      <c r="B3739" s="4">
        <v>2478</v>
      </c>
      <c r="C3739" s="2" t="s">
        <v>13059</v>
      </c>
      <c r="D3739" s="2" t="s">
        <v>11</v>
      </c>
      <c r="E3739" s="9" t="s">
        <v>13060</v>
      </c>
      <c r="F3739" s="2" t="s">
        <v>2337</v>
      </c>
      <c r="G3739" s="2" t="s">
        <v>6</v>
      </c>
      <c r="H3739" s="2" t="s">
        <v>2335</v>
      </c>
      <c r="I3739" s="4">
        <v>2478</v>
      </c>
      <c r="J3739" s="2" t="s">
        <v>2336</v>
      </c>
      <c r="K3739" s="2" t="s">
        <v>2336</v>
      </c>
      <c r="L3739" s="2" t="s">
        <v>2336</v>
      </c>
      <c r="M3739" s="2" t="s">
        <v>2336</v>
      </c>
      <c r="N3739" s="2" t="s">
        <v>2332</v>
      </c>
    </row>
    <row r="3740" spans="1:14" ht="16.5" hidden="1" customHeight="1">
      <c r="A3740" s="2" t="s">
        <v>13</v>
      </c>
      <c r="B3740" s="10">
        <v>260.89999999999998</v>
      </c>
      <c r="C3740" s="2" t="s">
        <v>13061</v>
      </c>
      <c r="D3740" s="2" t="s">
        <v>11</v>
      </c>
      <c r="E3740" s="9" t="s">
        <v>13062</v>
      </c>
      <c r="F3740" s="2" t="s">
        <v>2337</v>
      </c>
      <c r="G3740" s="2" t="s">
        <v>6</v>
      </c>
      <c r="H3740" s="2" t="s">
        <v>2335</v>
      </c>
      <c r="I3740" s="10">
        <v>260.89999999999998</v>
      </c>
      <c r="J3740" s="2" t="s">
        <v>2336</v>
      </c>
      <c r="K3740" s="2" t="s">
        <v>2336</v>
      </c>
      <c r="L3740" s="2" t="s">
        <v>2336</v>
      </c>
      <c r="M3740" s="2" t="s">
        <v>2336</v>
      </c>
      <c r="N3740" s="2" t="s">
        <v>2332</v>
      </c>
    </row>
    <row r="3741" spans="1:14" ht="16.5" hidden="1" customHeight="1">
      <c r="A3741" s="2" t="s">
        <v>13</v>
      </c>
      <c r="B3741" s="10">
        <v>57.4</v>
      </c>
      <c r="C3741" s="2" t="s">
        <v>13063</v>
      </c>
      <c r="D3741" s="2" t="s">
        <v>11</v>
      </c>
      <c r="E3741" s="9" t="s">
        <v>13064</v>
      </c>
      <c r="F3741" s="2" t="s">
        <v>2337</v>
      </c>
      <c r="G3741" s="2" t="s">
        <v>6</v>
      </c>
      <c r="H3741" s="2" t="s">
        <v>2335</v>
      </c>
      <c r="I3741" s="10">
        <v>57.4</v>
      </c>
      <c r="J3741" s="2" t="s">
        <v>2336</v>
      </c>
      <c r="K3741" s="2" t="s">
        <v>2336</v>
      </c>
      <c r="L3741" s="2" t="s">
        <v>2336</v>
      </c>
      <c r="M3741" s="2" t="s">
        <v>2336</v>
      </c>
      <c r="N3741" s="2" t="s">
        <v>2332</v>
      </c>
    </row>
    <row r="3742" spans="1:14" ht="16.5" hidden="1" customHeight="1">
      <c r="A3742" s="2" t="s">
        <v>13</v>
      </c>
      <c r="B3742" s="10">
        <v>47.4</v>
      </c>
      <c r="C3742" s="2" t="s">
        <v>13065</v>
      </c>
      <c r="D3742" s="2" t="s">
        <v>11</v>
      </c>
      <c r="E3742" s="9" t="s">
        <v>13066</v>
      </c>
      <c r="F3742" s="2" t="s">
        <v>2337</v>
      </c>
      <c r="G3742" s="2" t="s">
        <v>6</v>
      </c>
      <c r="H3742" s="2" t="s">
        <v>2335</v>
      </c>
      <c r="I3742" s="10">
        <v>47.4</v>
      </c>
      <c r="J3742" s="2" t="s">
        <v>2336</v>
      </c>
      <c r="K3742" s="2" t="s">
        <v>2336</v>
      </c>
      <c r="L3742" s="2" t="s">
        <v>2336</v>
      </c>
      <c r="M3742" s="2" t="s">
        <v>2336</v>
      </c>
      <c r="N3742" s="2" t="s">
        <v>2332</v>
      </c>
    </row>
    <row r="3743" spans="1:14" ht="16.5" hidden="1" customHeight="1">
      <c r="A3743" s="2" t="s">
        <v>13</v>
      </c>
      <c r="B3743" s="10">
        <v>60.5</v>
      </c>
      <c r="C3743" s="2" t="s">
        <v>2377</v>
      </c>
      <c r="D3743" s="2" t="s">
        <v>12</v>
      </c>
      <c r="E3743" s="9" t="s">
        <v>13067</v>
      </c>
      <c r="F3743" s="2" t="s">
        <v>2337</v>
      </c>
      <c r="G3743" s="2" t="s">
        <v>6</v>
      </c>
      <c r="H3743" s="2" t="s">
        <v>2335</v>
      </c>
      <c r="I3743" s="10">
        <v>60.5</v>
      </c>
      <c r="J3743" s="2" t="s">
        <v>2336</v>
      </c>
      <c r="K3743" s="2" t="s">
        <v>2336</v>
      </c>
      <c r="L3743" s="2" t="s">
        <v>2336</v>
      </c>
      <c r="M3743" s="2" t="s">
        <v>2336</v>
      </c>
      <c r="N3743" s="2" t="s">
        <v>2332</v>
      </c>
    </row>
    <row r="3744" spans="1:14" ht="16.5" hidden="1" customHeight="1">
      <c r="A3744" s="2" t="s">
        <v>13</v>
      </c>
      <c r="B3744" s="10">
        <v>50.82</v>
      </c>
      <c r="C3744" s="2" t="s">
        <v>2483</v>
      </c>
      <c r="D3744" s="2" t="s">
        <v>12</v>
      </c>
      <c r="E3744" s="9" t="s">
        <v>13068</v>
      </c>
      <c r="F3744" s="2" t="s">
        <v>2337</v>
      </c>
      <c r="G3744" s="2" t="s">
        <v>6</v>
      </c>
      <c r="H3744" s="2" t="s">
        <v>2335</v>
      </c>
      <c r="I3744" s="10">
        <v>50.82</v>
      </c>
      <c r="J3744" s="2" t="s">
        <v>2336</v>
      </c>
      <c r="K3744" s="2" t="s">
        <v>2336</v>
      </c>
      <c r="L3744" s="2" t="s">
        <v>2336</v>
      </c>
      <c r="M3744" s="2" t="s">
        <v>2336</v>
      </c>
      <c r="N3744" s="2" t="s">
        <v>2332</v>
      </c>
    </row>
    <row r="3745" spans="1:14" ht="16.5" hidden="1" customHeight="1">
      <c r="A3745" s="2" t="s">
        <v>13</v>
      </c>
      <c r="B3745" s="10">
        <v>3280.01</v>
      </c>
      <c r="C3745" s="2" t="s">
        <v>13069</v>
      </c>
      <c r="D3745" s="2" t="s">
        <v>11</v>
      </c>
      <c r="E3745" s="9" t="s">
        <v>13070</v>
      </c>
      <c r="F3745" s="2" t="s">
        <v>2337</v>
      </c>
      <c r="G3745" s="2" t="s">
        <v>6</v>
      </c>
      <c r="H3745" s="2" t="s">
        <v>2335</v>
      </c>
      <c r="I3745" s="10">
        <v>3280.01</v>
      </c>
      <c r="J3745" s="2" t="s">
        <v>2336</v>
      </c>
      <c r="K3745" s="2" t="s">
        <v>2336</v>
      </c>
      <c r="L3745" s="2" t="s">
        <v>2336</v>
      </c>
      <c r="M3745" s="2" t="s">
        <v>2336</v>
      </c>
      <c r="N3745" s="2" t="s">
        <v>2332</v>
      </c>
    </row>
    <row r="3746" spans="1:14" ht="16.5" hidden="1" customHeight="1">
      <c r="A3746" s="2" t="s">
        <v>13</v>
      </c>
      <c r="B3746" s="10">
        <v>423.21</v>
      </c>
      <c r="C3746" s="2" t="s">
        <v>13071</v>
      </c>
      <c r="D3746" s="2" t="s">
        <v>11</v>
      </c>
      <c r="E3746" s="9" t="s">
        <v>13072</v>
      </c>
      <c r="F3746" s="2" t="s">
        <v>2337</v>
      </c>
      <c r="G3746" s="2" t="s">
        <v>6</v>
      </c>
      <c r="H3746" s="2" t="s">
        <v>2335</v>
      </c>
      <c r="I3746" s="10">
        <v>423.21</v>
      </c>
      <c r="J3746" s="2" t="s">
        <v>2336</v>
      </c>
      <c r="K3746" s="2" t="s">
        <v>2336</v>
      </c>
      <c r="L3746" s="2" t="s">
        <v>2336</v>
      </c>
      <c r="M3746" s="2" t="s">
        <v>2336</v>
      </c>
      <c r="N3746" s="2" t="s">
        <v>2332</v>
      </c>
    </row>
    <row r="3747" spans="1:14" ht="16.5" hidden="1" customHeight="1">
      <c r="A3747" s="2" t="s">
        <v>13</v>
      </c>
      <c r="B3747" s="10">
        <v>112.94</v>
      </c>
      <c r="C3747" s="2" t="s">
        <v>2977</v>
      </c>
      <c r="D3747" s="2" t="s">
        <v>12</v>
      </c>
      <c r="E3747" s="9" t="s">
        <v>13073</v>
      </c>
      <c r="F3747" s="2" t="s">
        <v>2337</v>
      </c>
      <c r="G3747" s="2" t="s">
        <v>6</v>
      </c>
      <c r="H3747" s="2" t="s">
        <v>2335</v>
      </c>
      <c r="I3747" s="10">
        <v>112.94</v>
      </c>
      <c r="J3747" s="2" t="s">
        <v>2336</v>
      </c>
      <c r="K3747" s="2" t="s">
        <v>2336</v>
      </c>
      <c r="L3747" s="2" t="s">
        <v>2336</v>
      </c>
      <c r="M3747" s="2" t="s">
        <v>2336</v>
      </c>
      <c r="N3747" s="2" t="s">
        <v>2332</v>
      </c>
    </row>
    <row r="3748" spans="1:14" ht="16.5" hidden="1" customHeight="1">
      <c r="A3748" s="2" t="s">
        <v>13</v>
      </c>
      <c r="B3748" s="10">
        <v>236.3</v>
      </c>
      <c r="C3748" s="2" t="s">
        <v>13074</v>
      </c>
      <c r="D3748" s="2" t="s">
        <v>11</v>
      </c>
      <c r="E3748" s="9" t="s">
        <v>13075</v>
      </c>
      <c r="F3748" s="2" t="s">
        <v>2337</v>
      </c>
      <c r="G3748" s="2" t="s">
        <v>6</v>
      </c>
      <c r="H3748" s="2" t="s">
        <v>2335</v>
      </c>
      <c r="I3748" s="10">
        <v>236.3</v>
      </c>
      <c r="J3748" s="2" t="s">
        <v>2336</v>
      </c>
      <c r="K3748" s="2" t="s">
        <v>2336</v>
      </c>
      <c r="L3748" s="2" t="s">
        <v>2336</v>
      </c>
      <c r="M3748" s="2" t="s">
        <v>2336</v>
      </c>
      <c r="N3748" s="2" t="s">
        <v>2332</v>
      </c>
    </row>
    <row r="3749" spans="1:14" ht="16.5" hidden="1" customHeight="1">
      <c r="A3749" s="2" t="s">
        <v>13</v>
      </c>
      <c r="B3749" s="4">
        <v>103</v>
      </c>
      <c r="C3749" s="2" t="s">
        <v>13076</v>
      </c>
      <c r="D3749" s="2" t="s">
        <v>11</v>
      </c>
      <c r="E3749" s="9" t="s">
        <v>13077</v>
      </c>
      <c r="F3749" s="2" t="s">
        <v>2337</v>
      </c>
      <c r="G3749" s="2" t="s">
        <v>6</v>
      </c>
      <c r="H3749" s="2" t="s">
        <v>2335</v>
      </c>
      <c r="I3749" s="4">
        <v>103</v>
      </c>
      <c r="J3749" s="2" t="s">
        <v>2336</v>
      </c>
      <c r="K3749" s="2" t="s">
        <v>2336</v>
      </c>
      <c r="L3749" s="2" t="s">
        <v>2336</v>
      </c>
      <c r="M3749" s="2" t="s">
        <v>2336</v>
      </c>
      <c r="N3749" s="2" t="s">
        <v>2332</v>
      </c>
    </row>
    <row r="3750" spans="1:14" ht="16.5" hidden="1" customHeight="1">
      <c r="A3750" s="2" t="s">
        <v>13</v>
      </c>
      <c r="B3750" s="10">
        <v>292.8</v>
      </c>
      <c r="C3750" s="2" t="s">
        <v>13078</v>
      </c>
      <c r="D3750" s="2" t="s">
        <v>11</v>
      </c>
      <c r="E3750" s="9" t="s">
        <v>13079</v>
      </c>
      <c r="F3750" s="2" t="s">
        <v>2337</v>
      </c>
      <c r="G3750" s="2" t="s">
        <v>6</v>
      </c>
      <c r="H3750" s="2" t="s">
        <v>2335</v>
      </c>
      <c r="I3750" s="10">
        <v>292.8</v>
      </c>
      <c r="J3750" s="2" t="s">
        <v>2336</v>
      </c>
      <c r="K3750" s="2" t="s">
        <v>2336</v>
      </c>
      <c r="L3750" s="2" t="s">
        <v>2336</v>
      </c>
      <c r="M3750" s="2" t="s">
        <v>2336</v>
      </c>
      <c r="N3750" s="2" t="s">
        <v>2332</v>
      </c>
    </row>
    <row r="3751" spans="1:14" ht="16.5" hidden="1" customHeight="1">
      <c r="A3751" s="2" t="s">
        <v>13</v>
      </c>
      <c r="B3751" s="10">
        <v>1.5</v>
      </c>
      <c r="C3751" s="2" t="s">
        <v>13080</v>
      </c>
      <c r="D3751" s="2" t="s">
        <v>11</v>
      </c>
      <c r="E3751" s="9" t="s">
        <v>13081</v>
      </c>
      <c r="F3751" s="2" t="s">
        <v>2337</v>
      </c>
      <c r="G3751" s="2" t="s">
        <v>6</v>
      </c>
      <c r="H3751" s="2" t="s">
        <v>2335</v>
      </c>
      <c r="I3751" s="10">
        <v>1.5</v>
      </c>
      <c r="J3751" s="2" t="s">
        <v>2336</v>
      </c>
      <c r="K3751" s="2" t="s">
        <v>2336</v>
      </c>
      <c r="L3751" s="2" t="s">
        <v>2336</v>
      </c>
      <c r="M3751" s="2" t="s">
        <v>2336</v>
      </c>
      <c r="N3751" s="2" t="s">
        <v>2332</v>
      </c>
    </row>
    <row r="3752" spans="1:14" ht="16.5" hidden="1" customHeight="1">
      <c r="A3752" s="2" t="s">
        <v>13</v>
      </c>
      <c r="B3752" s="10">
        <v>338.82</v>
      </c>
      <c r="C3752" s="2" t="s">
        <v>13082</v>
      </c>
      <c r="D3752" s="2" t="s">
        <v>12</v>
      </c>
      <c r="E3752" s="9" t="s">
        <v>13083</v>
      </c>
      <c r="F3752" s="2" t="s">
        <v>2337</v>
      </c>
      <c r="G3752" s="2" t="s">
        <v>6</v>
      </c>
      <c r="H3752" s="2" t="s">
        <v>2335</v>
      </c>
      <c r="I3752" s="10">
        <v>338.82</v>
      </c>
      <c r="J3752" s="2" t="s">
        <v>2336</v>
      </c>
      <c r="K3752" s="2" t="s">
        <v>2336</v>
      </c>
      <c r="L3752" s="2" t="s">
        <v>2336</v>
      </c>
      <c r="M3752" s="2" t="s">
        <v>2336</v>
      </c>
      <c r="N3752" s="2" t="s">
        <v>2332</v>
      </c>
    </row>
    <row r="3753" spans="1:14" ht="16.5" hidden="1" customHeight="1">
      <c r="A3753" s="2" t="s">
        <v>13</v>
      </c>
      <c r="B3753" s="10">
        <v>66.2</v>
      </c>
      <c r="C3753" s="2" t="s">
        <v>13084</v>
      </c>
      <c r="D3753" s="2" t="s">
        <v>11</v>
      </c>
      <c r="E3753" s="9" t="s">
        <v>13085</v>
      </c>
      <c r="F3753" s="2" t="s">
        <v>2337</v>
      </c>
      <c r="G3753" s="2" t="s">
        <v>6</v>
      </c>
      <c r="H3753" s="2" t="s">
        <v>2335</v>
      </c>
      <c r="I3753" s="10">
        <v>66.2</v>
      </c>
      <c r="J3753" s="2" t="s">
        <v>2336</v>
      </c>
      <c r="K3753" s="2" t="s">
        <v>2336</v>
      </c>
      <c r="L3753" s="2" t="s">
        <v>2336</v>
      </c>
      <c r="M3753" s="2" t="s">
        <v>2336</v>
      </c>
      <c r="N3753" s="2" t="s">
        <v>2332</v>
      </c>
    </row>
    <row r="3754" spans="1:14" ht="16.5" hidden="1" customHeight="1">
      <c r="A3754" s="2" t="s">
        <v>13</v>
      </c>
      <c r="B3754" s="10">
        <v>86.1</v>
      </c>
      <c r="C3754" s="2" t="s">
        <v>13086</v>
      </c>
      <c r="D3754" s="2" t="s">
        <v>11</v>
      </c>
      <c r="E3754" s="9" t="s">
        <v>13087</v>
      </c>
      <c r="F3754" s="2" t="s">
        <v>2337</v>
      </c>
      <c r="G3754" s="2" t="s">
        <v>6</v>
      </c>
      <c r="H3754" s="2" t="s">
        <v>2335</v>
      </c>
      <c r="I3754" s="10">
        <v>86.1</v>
      </c>
      <c r="J3754" s="2" t="s">
        <v>2336</v>
      </c>
      <c r="K3754" s="2" t="s">
        <v>2336</v>
      </c>
      <c r="L3754" s="2" t="s">
        <v>2336</v>
      </c>
      <c r="M3754" s="2" t="s">
        <v>2336</v>
      </c>
      <c r="N3754" s="2" t="s">
        <v>2332</v>
      </c>
    </row>
    <row r="3755" spans="1:14" ht="16.5" hidden="1" customHeight="1">
      <c r="A3755" s="2" t="s">
        <v>13</v>
      </c>
      <c r="B3755" s="4">
        <v>63</v>
      </c>
      <c r="C3755" s="2" t="s">
        <v>13088</v>
      </c>
      <c r="D3755" s="2" t="s">
        <v>11</v>
      </c>
      <c r="E3755" s="9" t="s">
        <v>13089</v>
      </c>
      <c r="F3755" s="2" t="s">
        <v>2337</v>
      </c>
      <c r="G3755" s="2" t="s">
        <v>6</v>
      </c>
      <c r="H3755" s="2" t="s">
        <v>2335</v>
      </c>
      <c r="I3755" s="4">
        <v>63</v>
      </c>
      <c r="J3755" s="2" t="s">
        <v>2336</v>
      </c>
      <c r="K3755" s="2" t="s">
        <v>2336</v>
      </c>
      <c r="L3755" s="2" t="s">
        <v>2336</v>
      </c>
      <c r="M3755" s="2" t="s">
        <v>2336</v>
      </c>
      <c r="N3755" s="2" t="s">
        <v>2332</v>
      </c>
    </row>
    <row r="3756" spans="1:14" ht="16.5" hidden="1" customHeight="1">
      <c r="A3756" s="2" t="s">
        <v>13</v>
      </c>
      <c r="B3756" s="10">
        <v>748.75</v>
      </c>
      <c r="C3756" s="2" t="s">
        <v>13090</v>
      </c>
      <c r="D3756" s="2" t="s">
        <v>12</v>
      </c>
      <c r="E3756" s="9" t="s">
        <v>13091</v>
      </c>
      <c r="F3756" s="2" t="s">
        <v>2337</v>
      </c>
      <c r="G3756" s="2" t="s">
        <v>6</v>
      </c>
      <c r="H3756" s="2" t="s">
        <v>2335</v>
      </c>
      <c r="I3756" s="10">
        <v>748.75</v>
      </c>
      <c r="J3756" s="2" t="s">
        <v>2336</v>
      </c>
      <c r="K3756" s="2" t="s">
        <v>2336</v>
      </c>
      <c r="L3756" s="2" t="s">
        <v>2336</v>
      </c>
      <c r="M3756" s="2" t="s">
        <v>2336</v>
      </c>
      <c r="N3756" s="2" t="s">
        <v>2332</v>
      </c>
    </row>
    <row r="3757" spans="1:14" ht="16.5" hidden="1" customHeight="1">
      <c r="A3757" s="2" t="s">
        <v>13</v>
      </c>
      <c r="B3757" s="10">
        <v>478.3</v>
      </c>
      <c r="C3757" s="2" t="s">
        <v>13092</v>
      </c>
      <c r="D3757" s="2" t="s">
        <v>11</v>
      </c>
      <c r="E3757" s="9" t="s">
        <v>13093</v>
      </c>
      <c r="F3757" s="2" t="s">
        <v>2337</v>
      </c>
      <c r="G3757" s="2" t="s">
        <v>6</v>
      </c>
      <c r="H3757" s="2" t="s">
        <v>2335</v>
      </c>
      <c r="I3757" s="10">
        <v>478.3</v>
      </c>
      <c r="J3757" s="2" t="s">
        <v>2336</v>
      </c>
      <c r="K3757" s="2" t="s">
        <v>2336</v>
      </c>
      <c r="L3757" s="2" t="s">
        <v>2336</v>
      </c>
      <c r="M3757" s="2" t="s">
        <v>2336</v>
      </c>
      <c r="N3757" s="2" t="s">
        <v>2332</v>
      </c>
    </row>
    <row r="3758" spans="1:14" ht="16.5" hidden="1" customHeight="1">
      <c r="A3758" s="2" t="s">
        <v>13</v>
      </c>
      <c r="B3758" s="10">
        <v>71.900000000000006</v>
      </c>
      <c r="C3758" s="2" t="s">
        <v>13094</v>
      </c>
      <c r="D3758" s="2" t="s">
        <v>11</v>
      </c>
      <c r="E3758" s="9" t="s">
        <v>13095</v>
      </c>
      <c r="F3758" s="2" t="s">
        <v>2337</v>
      </c>
      <c r="G3758" s="2" t="s">
        <v>6</v>
      </c>
      <c r="H3758" s="2" t="s">
        <v>2335</v>
      </c>
      <c r="I3758" s="10">
        <v>71.900000000000006</v>
      </c>
      <c r="J3758" s="2" t="s">
        <v>2336</v>
      </c>
      <c r="K3758" s="2" t="s">
        <v>2336</v>
      </c>
      <c r="L3758" s="2" t="s">
        <v>2336</v>
      </c>
      <c r="M3758" s="2" t="s">
        <v>2336</v>
      </c>
      <c r="N3758" s="2" t="s">
        <v>2332</v>
      </c>
    </row>
    <row r="3759" spans="1:14" ht="16.5" hidden="1" customHeight="1">
      <c r="A3759" s="2" t="s">
        <v>13</v>
      </c>
      <c r="B3759" s="10">
        <v>131.30000000000001</v>
      </c>
      <c r="C3759" s="2" t="s">
        <v>13096</v>
      </c>
      <c r="D3759" s="2" t="s">
        <v>11</v>
      </c>
      <c r="E3759" s="9" t="s">
        <v>13097</v>
      </c>
      <c r="F3759" s="2" t="s">
        <v>2337</v>
      </c>
      <c r="G3759" s="2" t="s">
        <v>6</v>
      </c>
      <c r="H3759" s="2" t="s">
        <v>2335</v>
      </c>
      <c r="I3759" s="10">
        <v>131.30000000000001</v>
      </c>
      <c r="J3759" s="2" t="s">
        <v>2336</v>
      </c>
      <c r="K3759" s="2" t="s">
        <v>2336</v>
      </c>
      <c r="L3759" s="2" t="s">
        <v>2336</v>
      </c>
      <c r="M3759" s="2" t="s">
        <v>2336</v>
      </c>
      <c r="N3759" s="2" t="s">
        <v>2332</v>
      </c>
    </row>
    <row r="3760" spans="1:14" ht="16.5" hidden="1" customHeight="1">
      <c r="A3760" s="2" t="s">
        <v>13</v>
      </c>
      <c r="B3760" s="10">
        <v>267.89999999999998</v>
      </c>
      <c r="C3760" s="2" t="s">
        <v>13098</v>
      </c>
      <c r="D3760" s="2" t="s">
        <v>11</v>
      </c>
      <c r="E3760" s="9" t="s">
        <v>13099</v>
      </c>
      <c r="F3760" s="2" t="s">
        <v>2337</v>
      </c>
      <c r="G3760" s="2" t="s">
        <v>6</v>
      </c>
      <c r="H3760" s="2" t="s">
        <v>2335</v>
      </c>
      <c r="I3760" s="10">
        <v>267.89999999999998</v>
      </c>
      <c r="J3760" s="2" t="s">
        <v>2336</v>
      </c>
      <c r="K3760" s="2" t="s">
        <v>2336</v>
      </c>
      <c r="L3760" s="2" t="s">
        <v>2336</v>
      </c>
      <c r="M3760" s="2" t="s">
        <v>2336</v>
      </c>
      <c r="N3760" s="2" t="s">
        <v>2332</v>
      </c>
    </row>
    <row r="3761" spans="1:14" ht="16.5" hidden="1" customHeight="1">
      <c r="A3761" s="2" t="s">
        <v>13</v>
      </c>
      <c r="B3761" s="10">
        <v>47.4</v>
      </c>
      <c r="C3761" s="2" t="s">
        <v>13100</v>
      </c>
      <c r="D3761" s="2" t="s">
        <v>11</v>
      </c>
      <c r="E3761" s="9" t="s">
        <v>13101</v>
      </c>
      <c r="F3761" s="2" t="s">
        <v>2337</v>
      </c>
      <c r="G3761" s="2" t="s">
        <v>6</v>
      </c>
      <c r="H3761" s="2" t="s">
        <v>2335</v>
      </c>
      <c r="I3761" s="10">
        <v>47.4</v>
      </c>
      <c r="J3761" s="2" t="s">
        <v>2336</v>
      </c>
      <c r="K3761" s="2" t="s">
        <v>2336</v>
      </c>
      <c r="L3761" s="2" t="s">
        <v>2336</v>
      </c>
      <c r="M3761" s="2" t="s">
        <v>2336</v>
      </c>
      <c r="N3761" s="2" t="s">
        <v>2332</v>
      </c>
    </row>
    <row r="3762" spans="1:14" ht="16.5" hidden="1" customHeight="1">
      <c r="A3762" s="2" t="s">
        <v>13</v>
      </c>
      <c r="B3762" s="10">
        <v>332.95</v>
      </c>
      <c r="C3762" s="2" t="s">
        <v>13102</v>
      </c>
      <c r="D3762" s="2" t="s">
        <v>11</v>
      </c>
      <c r="E3762" s="9" t="s">
        <v>13103</v>
      </c>
      <c r="F3762" s="2" t="s">
        <v>2337</v>
      </c>
      <c r="G3762" s="2" t="s">
        <v>6</v>
      </c>
      <c r="H3762" s="2" t="s">
        <v>2335</v>
      </c>
      <c r="I3762" s="10">
        <v>332.95</v>
      </c>
      <c r="J3762" s="2" t="s">
        <v>2336</v>
      </c>
      <c r="K3762" s="2" t="s">
        <v>2336</v>
      </c>
      <c r="L3762" s="2" t="s">
        <v>2336</v>
      </c>
      <c r="M3762" s="2" t="s">
        <v>2336</v>
      </c>
      <c r="N3762" s="2" t="s">
        <v>2332</v>
      </c>
    </row>
    <row r="3763" spans="1:14" ht="16.5" hidden="1" customHeight="1">
      <c r="A3763" s="2" t="s">
        <v>13</v>
      </c>
      <c r="B3763" s="4">
        <v>224</v>
      </c>
      <c r="C3763" s="2" t="s">
        <v>13104</v>
      </c>
      <c r="D3763" s="2" t="s">
        <v>11</v>
      </c>
      <c r="E3763" s="9" t="s">
        <v>13105</v>
      </c>
      <c r="F3763" s="2" t="s">
        <v>2337</v>
      </c>
      <c r="G3763" s="2" t="s">
        <v>6</v>
      </c>
      <c r="H3763" s="2" t="s">
        <v>2335</v>
      </c>
      <c r="I3763" s="4">
        <v>224</v>
      </c>
      <c r="J3763" s="2" t="s">
        <v>2336</v>
      </c>
      <c r="K3763" s="2" t="s">
        <v>2336</v>
      </c>
      <c r="L3763" s="2" t="s">
        <v>2336</v>
      </c>
      <c r="M3763" s="2" t="s">
        <v>2336</v>
      </c>
      <c r="N3763" s="2" t="s">
        <v>2332</v>
      </c>
    </row>
    <row r="3764" spans="1:14" ht="16.5" hidden="1" customHeight="1">
      <c r="A3764" s="2" t="s">
        <v>13</v>
      </c>
      <c r="B3764" s="10">
        <v>59.75</v>
      </c>
      <c r="C3764" s="2" t="s">
        <v>13106</v>
      </c>
      <c r="D3764" s="2" t="s">
        <v>11</v>
      </c>
      <c r="E3764" s="9" t="s">
        <v>13107</v>
      </c>
      <c r="F3764" s="2" t="s">
        <v>2337</v>
      </c>
      <c r="G3764" s="2" t="s">
        <v>6</v>
      </c>
      <c r="H3764" s="2" t="s">
        <v>2335</v>
      </c>
      <c r="I3764" s="10">
        <v>59.75</v>
      </c>
      <c r="J3764" s="2" t="s">
        <v>2336</v>
      </c>
      <c r="K3764" s="2" t="s">
        <v>2336</v>
      </c>
      <c r="L3764" s="2" t="s">
        <v>2336</v>
      </c>
      <c r="M3764" s="2" t="s">
        <v>2336</v>
      </c>
      <c r="N3764" s="2" t="s">
        <v>2332</v>
      </c>
    </row>
    <row r="3765" spans="1:14" ht="16.5" hidden="1" customHeight="1">
      <c r="A3765" s="2" t="s">
        <v>13</v>
      </c>
      <c r="B3765" s="10">
        <v>234.2</v>
      </c>
      <c r="C3765" s="2" t="s">
        <v>13108</v>
      </c>
      <c r="D3765" s="2" t="s">
        <v>11</v>
      </c>
      <c r="E3765" s="9" t="s">
        <v>13109</v>
      </c>
      <c r="F3765" s="2" t="s">
        <v>2337</v>
      </c>
      <c r="G3765" s="2" t="s">
        <v>6</v>
      </c>
      <c r="H3765" s="2" t="s">
        <v>2335</v>
      </c>
      <c r="I3765" s="10">
        <v>234.2</v>
      </c>
      <c r="J3765" s="2" t="s">
        <v>2336</v>
      </c>
      <c r="K3765" s="2" t="s">
        <v>2336</v>
      </c>
      <c r="L3765" s="2" t="s">
        <v>2336</v>
      </c>
      <c r="M3765" s="2" t="s">
        <v>2336</v>
      </c>
      <c r="N3765" s="2" t="s">
        <v>2332</v>
      </c>
    </row>
    <row r="3766" spans="1:14" ht="16.5" hidden="1" customHeight="1">
      <c r="A3766" s="2" t="s">
        <v>13</v>
      </c>
      <c r="B3766" s="10">
        <v>60.01</v>
      </c>
      <c r="C3766" s="2" t="s">
        <v>13110</v>
      </c>
      <c r="D3766" s="2" t="s">
        <v>11</v>
      </c>
      <c r="E3766" s="9" t="s">
        <v>13111</v>
      </c>
      <c r="F3766" s="2" t="s">
        <v>2337</v>
      </c>
      <c r="G3766" s="2" t="s">
        <v>6</v>
      </c>
      <c r="H3766" s="2" t="s">
        <v>2335</v>
      </c>
      <c r="I3766" s="10">
        <v>60.01</v>
      </c>
      <c r="J3766" s="2" t="s">
        <v>2336</v>
      </c>
      <c r="K3766" s="2" t="s">
        <v>2336</v>
      </c>
      <c r="L3766" s="2" t="s">
        <v>2336</v>
      </c>
      <c r="M3766" s="2" t="s">
        <v>2336</v>
      </c>
      <c r="N3766" s="2" t="s">
        <v>2332</v>
      </c>
    </row>
    <row r="3767" spans="1:14" ht="16.5" hidden="1" customHeight="1">
      <c r="A3767" s="2" t="s">
        <v>13</v>
      </c>
      <c r="B3767" s="10">
        <v>71.900000000000006</v>
      </c>
      <c r="C3767" s="2" t="s">
        <v>13112</v>
      </c>
      <c r="D3767" s="2" t="s">
        <v>11</v>
      </c>
      <c r="E3767" s="9" t="s">
        <v>13113</v>
      </c>
      <c r="F3767" s="2" t="s">
        <v>2337</v>
      </c>
      <c r="G3767" s="2" t="s">
        <v>6</v>
      </c>
      <c r="H3767" s="2" t="s">
        <v>2335</v>
      </c>
      <c r="I3767" s="10">
        <v>71.900000000000006</v>
      </c>
      <c r="J3767" s="2" t="s">
        <v>2336</v>
      </c>
      <c r="K3767" s="2" t="s">
        <v>2336</v>
      </c>
      <c r="L3767" s="2" t="s">
        <v>2336</v>
      </c>
      <c r="M3767" s="2" t="s">
        <v>2336</v>
      </c>
      <c r="N3767" s="2" t="s">
        <v>2332</v>
      </c>
    </row>
    <row r="3768" spans="1:14" ht="16.5" hidden="1" customHeight="1">
      <c r="A3768" s="2" t="s">
        <v>13</v>
      </c>
      <c r="B3768" s="10">
        <v>211.51</v>
      </c>
      <c r="C3768" s="2" t="s">
        <v>13114</v>
      </c>
      <c r="D3768" s="2" t="s">
        <v>11</v>
      </c>
      <c r="E3768" s="9" t="s">
        <v>13115</v>
      </c>
      <c r="F3768" s="2" t="s">
        <v>2337</v>
      </c>
      <c r="G3768" s="2" t="s">
        <v>6</v>
      </c>
      <c r="H3768" s="2" t="s">
        <v>2335</v>
      </c>
      <c r="I3768" s="10">
        <v>211.51</v>
      </c>
      <c r="J3768" s="2" t="s">
        <v>2336</v>
      </c>
      <c r="K3768" s="2" t="s">
        <v>2336</v>
      </c>
      <c r="L3768" s="2" t="s">
        <v>2336</v>
      </c>
      <c r="M3768" s="2" t="s">
        <v>2336</v>
      </c>
      <c r="N3768" s="2" t="s">
        <v>2332</v>
      </c>
    </row>
    <row r="3769" spans="1:14" ht="16.5" hidden="1" customHeight="1">
      <c r="A3769" s="2" t="s">
        <v>13</v>
      </c>
      <c r="B3769" s="10">
        <v>176.45</v>
      </c>
      <c r="C3769" s="2" t="s">
        <v>13116</v>
      </c>
      <c r="D3769" s="2" t="s">
        <v>11</v>
      </c>
      <c r="E3769" s="9" t="s">
        <v>13117</v>
      </c>
      <c r="F3769" s="2" t="s">
        <v>2337</v>
      </c>
      <c r="G3769" s="2" t="s">
        <v>6</v>
      </c>
      <c r="H3769" s="2" t="s">
        <v>2335</v>
      </c>
      <c r="I3769" s="10">
        <v>176.45</v>
      </c>
      <c r="J3769" s="2" t="s">
        <v>2336</v>
      </c>
      <c r="K3769" s="2" t="s">
        <v>2336</v>
      </c>
      <c r="L3769" s="2" t="s">
        <v>2336</v>
      </c>
      <c r="M3769" s="2" t="s">
        <v>2336</v>
      </c>
      <c r="N3769" s="2" t="s">
        <v>2332</v>
      </c>
    </row>
    <row r="3770" spans="1:14" ht="16.5" hidden="1" customHeight="1">
      <c r="A3770" s="2" t="s">
        <v>13</v>
      </c>
      <c r="B3770" s="10">
        <v>87.35</v>
      </c>
      <c r="C3770" s="2" t="s">
        <v>13118</v>
      </c>
      <c r="D3770" s="2" t="s">
        <v>11</v>
      </c>
      <c r="E3770" s="9" t="s">
        <v>13119</v>
      </c>
      <c r="F3770" s="2" t="s">
        <v>2337</v>
      </c>
      <c r="G3770" s="2" t="s">
        <v>6</v>
      </c>
      <c r="H3770" s="2" t="s">
        <v>2335</v>
      </c>
      <c r="I3770" s="10">
        <v>87.35</v>
      </c>
      <c r="J3770" s="2" t="s">
        <v>2336</v>
      </c>
      <c r="K3770" s="2" t="s">
        <v>2336</v>
      </c>
      <c r="L3770" s="2" t="s">
        <v>2336</v>
      </c>
      <c r="M3770" s="2" t="s">
        <v>2336</v>
      </c>
      <c r="N3770" s="2" t="s">
        <v>2332</v>
      </c>
    </row>
    <row r="3771" spans="1:14" ht="16.5" hidden="1" customHeight="1">
      <c r="A3771" s="2" t="s">
        <v>13</v>
      </c>
      <c r="B3771" s="10">
        <v>174.22</v>
      </c>
      <c r="C3771" s="2" t="s">
        <v>13120</v>
      </c>
      <c r="D3771" s="2" t="s">
        <v>11</v>
      </c>
      <c r="E3771" s="9" t="s">
        <v>13121</v>
      </c>
      <c r="F3771" s="2" t="s">
        <v>2337</v>
      </c>
      <c r="G3771" s="2" t="s">
        <v>6</v>
      </c>
      <c r="H3771" s="2" t="s">
        <v>2335</v>
      </c>
      <c r="I3771" s="10">
        <v>174.22</v>
      </c>
      <c r="J3771" s="2" t="s">
        <v>2336</v>
      </c>
      <c r="K3771" s="2" t="s">
        <v>2336</v>
      </c>
      <c r="L3771" s="2" t="s">
        <v>2336</v>
      </c>
      <c r="M3771" s="2" t="s">
        <v>2336</v>
      </c>
      <c r="N3771" s="2" t="s">
        <v>2332</v>
      </c>
    </row>
    <row r="3772" spans="1:14" ht="16.5" hidden="1" customHeight="1">
      <c r="A3772" s="2" t="s">
        <v>13</v>
      </c>
      <c r="B3772" s="10">
        <v>232.11</v>
      </c>
      <c r="C3772" s="2" t="s">
        <v>13122</v>
      </c>
      <c r="D3772" s="2" t="s">
        <v>11</v>
      </c>
      <c r="E3772" s="9" t="s">
        <v>13123</v>
      </c>
      <c r="F3772" s="2" t="s">
        <v>2337</v>
      </c>
      <c r="G3772" s="2" t="s">
        <v>6</v>
      </c>
      <c r="H3772" s="2" t="s">
        <v>2335</v>
      </c>
      <c r="I3772" s="10">
        <v>232.11</v>
      </c>
      <c r="J3772" s="2" t="s">
        <v>2336</v>
      </c>
      <c r="K3772" s="2" t="s">
        <v>2336</v>
      </c>
      <c r="L3772" s="2" t="s">
        <v>2336</v>
      </c>
      <c r="M3772" s="2" t="s">
        <v>2336</v>
      </c>
      <c r="N3772" s="2" t="s">
        <v>2332</v>
      </c>
    </row>
    <row r="3773" spans="1:14" ht="16.5" hidden="1" customHeight="1">
      <c r="A3773" s="2" t="s">
        <v>13</v>
      </c>
      <c r="B3773" s="10">
        <v>121.1</v>
      </c>
      <c r="C3773" s="2" t="s">
        <v>13124</v>
      </c>
      <c r="D3773" s="2" t="s">
        <v>11</v>
      </c>
      <c r="E3773" s="9" t="s">
        <v>13125</v>
      </c>
      <c r="F3773" s="2" t="s">
        <v>2337</v>
      </c>
      <c r="G3773" s="2" t="s">
        <v>6</v>
      </c>
      <c r="H3773" s="2" t="s">
        <v>2335</v>
      </c>
      <c r="I3773" s="10">
        <v>121.1</v>
      </c>
      <c r="J3773" s="2" t="s">
        <v>2336</v>
      </c>
      <c r="K3773" s="2" t="s">
        <v>2336</v>
      </c>
      <c r="L3773" s="2" t="s">
        <v>2336</v>
      </c>
      <c r="M3773" s="2" t="s">
        <v>2336</v>
      </c>
      <c r="N3773" s="2" t="s">
        <v>2332</v>
      </c>
    </row>
    <row r="3774" spans="1:14" ht="16.5" hidden="1" customHeight="1">
      <c r="A3774" s="2" t="s">
        <v>13</v>
      </c>
      <c r="B3774" s="4">
        <v>392</v>
      </c>
      <c r="C3774" s="2" t="s">
        <v>13126</v>
      </c>
      <c r="D3774" s="2" t="s">
        <v>11</v>
      </c>
      <c r="E3774" s="9" t="s">
        <v>13127</v>
      </c>
      <c r="F3774" s="2" t="s">
        <v>2337</v>
      </c>
      <c r="G3774" s="2" t="s">
        <v>6</v>
      </c>
      <c r="H3774" s="2" t="s">
        <v>2335</v>
      </c>
      <c r="I3774" s="4">
        <v>392</v>
      </c>
      <c r="J3774" s="2" t="s">
        <v>2336</v>
      </c>
      <c r="K3774" s="2" t="s">
        <v>2336</v>
      </c>
      <c r="L3774" s="2" t="s">
        <v>2336</v>
      </c>
      <c r="M3774" s="2" t="s">
        <v>2336</v>
      </c>
      <c r="N3774" s="2" t="s">
        <v>2332</v>
      </c>
    </row>
    <row r="3775" spans="1:14" ht="16.5" hidden="1" customHeight="1">
      <c r="A3775" s="2" t="s">
        <v>13</v>
      </c>
      <c r="B3775" s="10">
        <v>44.4</v>
      </c>
      <c r="C3775" s="2" t="s">
        <v>13128</v>
      </c>
      <c r="D3775" s="2" t="s">
        <v>11</v>
      </c>
      <c r="E3775" s="9" t="s">
        <v>13129</v>
      </c>
      <c r="F3775" s="2" t="s">
        <v>2337</v>
      </c>
      <c r="G3775" s="2" t="s">
        <v>6</v>
      </c>
      <c r="H3775" s="2" t="s">
        <v>2335</v>
      </c>
      <c r="I3775" s="10">
        <v>44.4</v>
      </c>
      <c r="J3775" s="2" t="s">
        <v>2336</v>
      </c>
      <c r="K3775" s="2" t="s">
        <v>2336</v>
      </c>
      <c r="L3775" s="2" t="s">
        <v>2336</v>
      </c>
      <c r="M3775" s="2" t="s">
        <v>2336</v>
      </c>
      <c r="N3775" s="2" t="s">
        <v>2332</v>
      </c>
    </row>
    <row r="3776" spans="1:14" ht="16.5" hidden="1" customHeight="1">
      <c r="A3776" s="2" t="s">
        <v>13</v>
      </c>
      <c r="B3776" s="10">
        <v>131.94999999999999</v>
      </c>
      <c r="C3776" s="2" t="s">
        <v>13130</v>
      </c>
      <c r="D3776" s="2" t="s">
        <v>11</v>
      </c>
      <c r="E3776" s="9" t="s">
        <v>13131</v>
      </c>
      <c r="F3776" s="2" t="s">
        <v>2337</v>
      </c>
      <c r="G3776" s="2" t="s">
        <v>6</v>
      </c>
      <c r="H3776" s="2" t="s">
        <v>2335</v>
      </c>
      <c r="I3776" s="10">
        <v>131.94999999999999</v>
      </c>
      <c r="J3776" s="2" t="s">
        <v>2336</v>
      </c>
      <c r="K3776" s="2" t="s">
        <v>2336</v>
      </c>
      <c r="L3776" s="2" t="s">
        <v>2336</v>
      </c>
      <c r="M3776" s="2" t="s">
        <v>2336</v>
      </c>
      <c r="N3776" s="2" t="s">
        <v>2332</v>
      </c>
    </row>
    <row r="3777" spans="1:14" ht="16.5" hidden="1" customHeight="1">
      <c r="A3777" s="2" t="s">
        <v>13</v>
      </c>
      <c r="B3777" s="10">
        <v>56.2</v>
      </c>
      <c r="C3777" s="2" t="s">
        <v>13132</v>
      </c>
      <c r="D3777" s="2" t="s">
        <v>11</v>
      </c>
      <c r="E3777" s="9" t="s">
        <v>13133</v>
      </c>
      <c r="F3777" s="2" t="s">
        <v>2337</v>
      </c>
      <c r="G3777" s="2" t="s">
        <v>6</v>
      </c>
      <c r="H3777" s="2" t="s">
        <v>2335</v>
      </c>
      <c r="I3777" s="10">
        <v>56.2</v>
      </c>
      <c r="J3777" s="2" t="s">
        <v>2336</v>
      </c>
      <c r="K3777" s="2" t="s">
        <v>2336</v>
      </c>
      <c r="L3777" s="2" t="s">
        <v>2336</v>
      </c>
      <c r="M3777" s="2" t="s">
        <v>2336</v>
      </c>
      <c r="N3777" s="2" t="s">
        <v>2332</v>
      </c>
    </row>
    <row r="3778" spans="1:14" ht="16.5" hidden="1" customHeight="1">
      <c r="A3778" s="2" t="s">
        <v>13</v>
      </c>
      <c r="B3778" s="10">
        <v>75.75</v>
      </c>
      <c r="C3778" s="2" t="s">
        <v>13134</v>
      </c>
      <c r="D3778" s="2" t="s">
        <v>11</v>
      </c>
      <c r="E3778" s="9" t="s">
        <v>13135</v>
      </c>
      <c r="F3778" s="2" t="s">
        <v>2337</v>
      </c>
      <c r="G3778" s="2" t="s">
        <v>6</v>
      </c>
      <c r="H3778" s="2" t="s">
        <v>2335</v>
      </c>
      <c r="I3778" s="10">
        <v>75.75</v>
      </c>
      <c r="J3778" s="2" t="s">
        <v>2336</v>
      </c>
      <c r="K3778" s="2" t="s">
        <v>2336</v>
      </c>
      <c r="L3778" s="2" t="s">
        <v>2336</v>
      </c>
      <c r="M3778" s="2" t="s">
        <v>2336</v>
      </c>
      <c r="N3778" s="2" t="s">
        <v>2332</v>
      </c>
    </row>
    <row r="3779" spans="1:14" ht="16.5" hidden="1" customHeight="1">
      <c r="A3779" s="2" t="s">
        <v>13</v>
      </c>
      <c r="B3779" s="10">
        <v>149.97999999999999</v>
      </c>
      <c r="C3779" s="2" t="s">
        <v>13136</v>
      </c>
      <c r="D3779" s="2" t="s">
        <v>11</v>
      </c>
      <c r="E3779" s="9" t="s">
        <v>13137</v>
      </c>
      <c r="F3779" s="2" t="s">
        <v>2337</v>
      </c>
      <c r="G3779" s="2" t="s">
        <v>6</v>
      </c>
      <c r="H3779" s="2" t="s">
        <v>2335</v>
      </c>
      <c r="I3779" s="10">
        <v>149.97999999999999</v>
      </c>
      <c r="J3779" s="2" t="s">
        <v>2336</v>
      </c>
      <c r="K3779" s="2" t="s">
        <v>2336</v>
      </c>
      <c r="L3779" s="2" t="s">
        <v>2336</v>
      </c>
      <c r="M3779" s="2" t="s">
        <v>2336</v>
      </c>
      <c r="N3779" s="2" t="s">
        <v>2332</v>
      </c>
    </row>
    <row r="3780" spans="1:14" ht="16.5" hidden="1" customHeight="1">
      <c r="A3780" s="2" t="s">
        <v>13</v>
      </c>
      <c r="B3780" s="10">
        <v>63.55</v>
      </c>
      <c r="C3780" s="2" t="s">
        <v>13138</v>
      </c>
      <c r="D3780" s="2" t="s">
        <v>11</v>
      </c>
      <c r="E3780" s="9" t="s">
        <v>13139</v>
      </c>
      <c r="F3780" s="2" t="s">
        <v>2337</v>
      </c>
      <c r="G3780" s="2" t="s">
        <v>6</v>
      </c>
      <c r="H3780" s="2" t="s">
        <v>2335</v>
      </c>
      <c r="I3780" s="10">
        <v>63.55</v>
      </c>
      <c r="J3780" s="2" t="s">
        <v>2336</v>
      </c>
      <c r="K3780" s="2" t="s">
        <v>2336</v>
      </c>
      <c r="L3780" s="2" t="s">
        <v>2336</v>
      </c>
      <c r="M3780" s="2" t="s">
        <v>2336</v>
      </c>
      <c r="N3780" s="2" t="s">
        <v>2332</v>
      </c>
    </row>
    <row r="3781" spans="1:14" ht="16.5" hidden="1" customHeight="1">
      <c r="A3781" s="2" t="s">
        <v>13</v>
      </c>
      <c r="B3781" s="10">
        <v>516.5</v>
      </c>
      <c r="C3781" s="2" t="s">
        <v>13140</v>
      </c>
      <c r="D3781" s="2" t="s">
        <v>11</v>
      </c>
      <c r="E3781" s="9" t="s">
        <v>13141</v>
      </c>
      <c r="F3781" s="2" t="s">
        <v>2337</v>
      </c>
      <c r="G3781" s="2" t="s">
        <v>6</v>
      </c>
      <c r="H3781" s="2" t="s">
        <v>2335</v>
      </c>
      <c r="I3781" s="10">
        <v>516.5</v>
      </c>
      <c r="J3781" s="2" t="s">
        <v>2336</v>
      </c>
      <c r="K3781" s="2" t="s">
        <v>2336</v>
      </c>
      <c r="L3781" s="2" t="s">
        <v>2336</v>
      </c>
      <c r="M3781" s="2" t="s">
        <v>2336</v>
      </c>
      <c r="N3781" s="2" t="s">
        <v>2332</v>
      </c>
    </row>
    <row r="3782" spans="1:14" ht="16.5" hidden="1" customHeight="1">
      <c r="A3782" s="2" t="s">
        <v>13</v>
      </c>
      <c r="B3782" s="4">
        <v>58</v>
      </c>
      <c r="C3782" s="2" t="s">
        <v>13142</v>
      </c>
      <c r="D3782" s="2" t="s">
        <v>11</v>
      </c>
      <c r="E3782" s="9" t="s">
        <v>13143</v>
      </c>
      <c r="F3782" s="2" t="s">
        <v>2337</v>
      </c>
      <c r="G3782" s="2" t="s">
        <v>6</v>
      </c>
      <c r="H3782" s="2" t="s">
        <v>2335</v>
      </c>
      <c r="I3782" s="4">
        <v>58</v>
      </c>
      <c r="J3782" s="2" t="s">
        <v>2336</v>
      </c>
      <c r="K3782" s="2" t="s">
        <v>2336</v>
      </c>
      <c r="L3782" s="2" t="s">
        <v>2336</v>
      </c>
      <c r="M3782" s="2" t="s">
        <v>2336</v>
      </c>
      <c r="N3782" s="2" t="s">
        <v>2332</v>
      </c>
    </row>
    <row r="3783" spans="1:14" ht="16.5" hidden="1" customHeight="1">
      <c r="A3783" s="2" t="s">
        <v>13</v>
      </c>
      <c r="B3783" s="10">
        <v>22.2</v>
      </c>
      <c r="C3783" s="2" t="s">
        <v>13144</v>
      </c>
      <c r="D3783" s="2" t="s">
        <v>11</v>
      </c>
      <c r="E3783" s="9" t="s">
        <v>13145</v>
      </c>
      <c r="F3783" s="2" t="s">
        <v>2337</v>
      </c>
      <c r="G3783" s="2" t="s">
        <v>6</v>
      </c>
      <c r="H3783" s="2" t="s">
        <v>2335</v>
      </c>
      <c r="I3783" s="10">
        <v>22.2</v>
      </c>
      <c r="J3783" s="2" t="s">
        <v>2336</v>
      </c>
      <c r="K3783" s="2" t="s">
        <v>2336</v>
      </c>
      <c r="L3783" s="2" t="s">
        <v>2336</v>
      </c>
      <c r="M3783" s="2" t="s">
        <v>2336</v>
      </c>
      <c r="N3783" s="2" t="s">
        <v>2332</v>
      </c>
    </row>
    <row r="3784" spans="1:14" ht="16.5" hidden="1" customHeight="1">
      <c r="A3784" s="2" t="s">
        <v>13</v>
      </c>
      <c r="B3784" s="10">
        <v>47.4</v>
      </c>
      <c r="C3784" s="2" t="s">
        <v>13146</v>
      </c>
      <c r="D3784" s="2" t="s">
        <v>11</v>
      </c>
      <c r="E3784" s="9" t="s">
        <v>13147</v>
      </c>
      <c r="F3784" s="2" t="s">
        <v>2337</v>
      </c>
      <c r="G3784" s="2" t="s">
        <v>6</v>
      </c>
      <c r="H3784" s="2" t="s">
        <v>2335</v>
      </c>
      <c r="I3784" s="10">
        <v>47.4</v>
      </c>
      <c r="J3784" s="2" t="s">
        <v>2336</v>
      </c>
      <c r="K3784" s="2" t="s">
        <v>2336</v>
      </c>
      <c r="L3784" s="2" t="s">
        <v>2336</v>
      </c>
      <c r="M3784" s="2" t="s">
        <v>2336</v>
      </c>
      <c r="N3784" s="2" t="s">
        <v>2332</v>
      </c>
    </row>
    <row r="3785" spans="1:14" ht="16.5" hidden="1" customHeight="1">
      <c r="A3785" s="2" t="s">
        <v>13</v>
      </c>
      <c r="B3785" s="10">
        <v>59.6</v>
      </c>
      <c r="C3785" s="2" t="s">
        <v>13148</v>
      </c>
      <c r="D3785" s="2" t="s">
        <v>11</v>
      </c>
      <c r="E3785" s="9" t="s">
        <v>13149</v>
      </c>
      <c r="F3785" s="2" t="s">
        <v>2337</v>
      </c>
      <c r="G3785" s="2" t="s">
        <v>6</v>
      </c>
      <c r="H3785" s="2" t="s">
        <v>2335</v>
      </c>
      <c r="I3785" s="10">
        <v>59.6</v>
      </c>
      <c r="J3785" s="2" t="s">
        <v>2336</v>
      </c>
      <c r="K3785" s="2" t="s">
        <v>2336</v>
      </c>
      <c r="L3785" s="2" t="s">
        <v>2336</v>
      </c>
      <c r="M3785" s="2" t="s">
        <v>2336</v>
      </c>
      <c r="N3785" s="2" t="s">
        <v>2332</v>
      </c>
    </row>
    <row r="3786" spans="1:14" ht="16.5" hidden="1" customHeight="1">
      <c r="A3786" s="2" t="s">
        <v>13</v>
      </c>
      <c r="B3786" s="10">
        <v>59.4</v>
      </c>
      <c r="C3786" s="2" t="s">
        <v>13150</v>
      </c>
      <c r="D3786" s="2" t="s">
        <v>11</v>
      </c>
      <c r="E3786" s="9" t="s">
        <v>13151</v>
      </c>
      <c r="F3786" s="2" t="s">
        <v>2337</v>
      </c>
      <c r="G3786" s="2" t="s">
        <v>6</v>
      </c>
      <c r="H3786" s="2" t="s">
        <v>2335</v>
      </c>
      <c r="I3786" s="10">
        <v>59.4</v>
      </c>
      <c r="J3786" s="2" t="s">
        <v>2336</v>
      </c>
      <c r="K3786" s="2" t="s">
        <v>2336</v>
      </c>
      <c r="L3786" s="2" t="s">
        <v>2336</v>
      </c>
      <c r="M3786" s="2" t="s">
        <v>2336</v>
      </c>
      <c r="N3786" s="2" t="s">
        <v>2332</v>
      </c>
    </row>
    <row r="3787" spans="1:14" ht="16.5" hidden="1" customHeight="1">
      <c r="A3787" s="2" t="s">
        <v>13</v>
      </c>
      <c r="B3787" s="10">
        <v>182.56</v>
      </c>
      <c r="C3787" s="2" t="s">
        <v>13152</v>
      </c>
      <c r="D3787" s="2" t="s">
        <v>11</v>
      </c>
      <c r="E3787" s="9" t="s">
        <v>13153</v>
      </c>
      <c r="F3787" s="2" t="s">
        <v>2337</v>
      </c>
      <c r="G3787" s="2" t="s">
        <v>6</v>
      </c>
      <c r="H3787" s="2" t="s">
        <v>2335</v>
      </c>
      <c r="I3787" s="10">
        <v>182.56</v>
      </c>
      <c r="J3787" s="2" t="s">
        <v>2336</v>
      </c>
      <c r="K3787" s="2" t="s">
        <v>2336</v>
      </c>
      <c r="L3787" s="2" t="s">
        <v>2336</v>
      </c>
      <c r="M3787" s="2" t="s">
        <v>2336</v>
      </c>
      <c r="N3787" s="2" t="s">
        <v>2332</v>
      </c>
    </row>
    <row r="3788" spans="1:14" ht="16.5" hidden="1" customHeight="1">
      <c r="A3788" s="2" t="s">
        <v>13</v>
      </c>
      <c r="B3788" s="10">
        <v>59.6</v>
      </c>
      <c r="C3788" s="2" t="s">
        <v>13154</v>
      </c>
      <c r="D3788" s="2" t="s">
        <v>11</v>
      </c>
      <c r="E3788" s="9" t="s">
        <v>13155</v>
      </c>
      <c r="F3788" s="2" t="s">
        <v>2337</v>
      </c>
      <c r="G3788" s="2" t="s">
        <v>6</v>
      </c>
      <c r="H3788" s="2" t="s">
        <v>2335</v>
      </c>
      <c r="I3788" s="10">
        <v>59.6</v>
      </c>
      <c r="J3788" s="2" t="s">
        <v>2336</v>
      </c>
      <c r="K3788" s="2" t="s">
        <v>2336</v>
      </c>
      <c r="L3788" s="2" t="s">
        <v>2336</v>
      </c>
      <c r="M3788" s="2" t="s">
        <v>2336</v>
      </c>
      <c r="N3788" s="2" t="s">
        <v>2332</v>
      </c>
    </row>
    <row r="3789" spans="1:14" ht="16.5" hidden="1" customHeight="1">
      <c r="A3789" s="2" t="s">
        <v>13</v>
      </c>
      <c r="B3789" s="10">
        <v>270.79000000000002</v>
      </c>
      <c r="C3789" s="2" t="s">
        <v>13156</v>
      </c>
      <c r="D3789" s="2" t="s">
        <v>11</v>
      </c>
      <c r="E3789" s="9" t="s">
        <v>13157</v>
      </c>
      <c r="F3789" s="2" t="s">
        <v>2337</v>
      </c>
      <c r="G3789" s="2" t="s">
        <v>6</v>
      </c>
      <c r="H3789" s="2" t="s">
        <v>2335</v>
      </c>
      <c r="I3789" s="10">
        <v>270.79000000000002</v>
      </c>
      <c r="J3789" s="2" t="s">
        <v>2336</v>
      </c>
      <c r="K3789" s="2" t="s">
        <v>2336</v>
      </c>
      <c r="L3789" s="2" t="s">
        <v>2336</v>
      </c>
      <c r="M3789" s="2" t="s">
        <v>2336</v>
      </c>
      <c r="N3789" s="2" t="s">
        <v>2332</v>
      </c>
    </row>
    <row r="3790" spans="1:14" ht="16.5" hidden="1" customHeight="1">
      <c r="A3790" s="2" t="s">
        <v>13</v>
      </c>
      <c r="B3790" s="10">
        <v>22.2</v>
      </c>
      <c r="C3790" s="2" t="s">
        <v>13158</v>
      </c>
      <c r="D3790" s="2" t="s">
        <v>11</v>
      </c>
      <c r="E3790" s="9" t="s">
        <v>13159</v>
      </c>
      <c r="F3790" s="2" t="s">
        <v>2337</v>
      </c>
      <c r="G3790" s="2" t="s">
        <v>6</v>
      </c>
      <c r="H3790" s="2" t="s">
        <v>2335</v>
      </c>
      <c r="I3790" s="10">
        <v>22.2</v>
      </c>
      <c r="J3790" s="2" t="s">
        <v>2336</v>
      </c>
      <c r="K3790" s="2" t="s">
        <v>2336</v>
      </c>
      <c r="L3790" s="2" t="s">
        <v>2336</v>
      </c>
      <c r="M3790" s="2" t="s">
        <v>2336</v>
      </c>
      <c r="N3790" s="2" t="s">
        <v>2332</v>
      </c>
    </row>
    <row r="3791" spans="1:14" ht="16.5" hidden="1" customHeight="1">
      <c r="A3791" s="2" t="s">
        <v>13</v>
      </c>
      <c r="B3791" s="10">
        <v>71.900000000000006</v>
      </c>
      <c r="C3791" s="2" t="s">
        <v>13160</v>
      </c>
      <c r="D3791" s="2" t="s">
        <v>11</v>
      </c>
      <c r="E3791" s="9" t="s">
        <v>13161</v>
      </c>
      <c r="F3791" s="2" t="s">
        <v>2337</v>
      </c>
      <c r="G3791" s="2" t="s">
        <v>6</v>
      </c>
      <c r="H3791" s="2" t="s">
        <v>2335</v>
      </c>
      <c r="I3791" s="10">
        <v>71.900000000000006</v>
      </c>
      <c r="J3791" s="2" t="s">
        <v>2336</v>
      </c>
      <c r="K3791" s="2" t="s">
        <v>2336</v>
      </c>
      <c r="L3791" s="2" t="s">
        <v>2336</v>
      </c>
      <c r="M3791" s="2" t="s">
        <v>2336</v>
      </c>
      <c r="N3791" s="2" t="s">
        <v>2332</v>
      </c>
    </row>
    <row r="3792" spans="1:14" ht="16.5" hidden="1" customHeight="1">
      <c r="A3792" s="2" t="s">
        <v>13</v>
      </c>
      <c r="B3792" s="10">
        <v>64.739999999999995</v>
      </c>
      <c r="C3792" s="2" t="s">
        <v>13162</v>
      </c>
      <c r="D3792" s="2" t="s">
        <v>11</v>
      </c>
      <c r="E3792" s="9" t="s">
        <v>13163</v>
      </c>
      <c r="F3792" s="2" t="s">
        <v>2337</v>
      </c>
      <c r="G3792" s="2" t="s">
        <v>6</v>
      </c>
      <c r="H3792" s="2" t="s">
        <v>2335</v>
      </c>
      <c r="I3792" s="10">
        <v>64.739999999999995</v>
      </c>
      <c r="J3792" s="2" t="s">
        <v>2336</v>
      </c>
      <c r="K3792" s="2" t="s">
        <v>2336</v>
      </c>
      <c r="L3792" s="2" t="s">
        <v>2336</v>
      </c>
      <c r="M3792" s="2" t="s">
        <v>2336</v>
      </c>
      <c r="N3792" s="2" t="s">
        <v>2332</v>
      </c>
    </row>
    <row r="3793" spans="1:14" ht="16.5" hidden="1" customHeight="1">
      <c r="A3793" s="2" t="s">
        <v>13</v>
      </c>
      <c r="B3793" s="10">
        <v>92.3</v>
      </c>
      <c r="C3793" s="2" t="s">
        <v>13164</v>
      </c>
      <c r="D3793" s="2" t="s">
        <v>11</v>
      </c>
      <c r="E3793" s="9" t="s">
        <v>13165</v>
      </c>
      <c r="F3793" s="2" t="s">
        <v>2337</v>
      </c>
      <c r="G3793" s="2" t="s">
        <v>6</v>
      </c>
      <c r="H3793" s="2" t="s">
        <v>2335</v>
      </c>
      <c r="I3793" s="10">
        <v>92.3</v>
      </c>
      <c r="J3793" s="2" t="s">
        <v>2336</v>
      </c>
      <c r="K3793" s="2" t="s">
        <v>2336</v>
      </c>
      <c r="L3793" s="2" t="s">
        <v>2336</v>
      </c>
      <c r="M3793" s="2" t="s">
        <v>2336</v>
      </c>
      <c r="N3793" s="2" t="s">
        <v>2332</v>
      </c>
    </row>
    <row r="3794" spans="1:14" ht="16.5" hidden="1" customHeight="1">
      <c r="A3794" s="2" t="s">
        <v>13</v>
      </c>
      <c r="B3794" s="10">
        <v>78.05</v>
      </c>
      <c r="C3794" s="2" t="s">
        <v>13166</v>
      </c>
      <c r="D3794" s="2" t="s">
        <v>11</v>
      </c>
      <c r="E3794" s="9" t="s">
        <v>13167</v>
      </c>
      <c r="F3794" s="2" t="s">
        <v>2337</v>
      </c>
      <c r="G3794" s="2" t="s">
        <v>6</v>
      </c>
      <c r="H3794" s="2" t="s">
        <v>2335</v>
      </c>
      <c r="I3794" s="10">
        <v>78.05</v>
      </c>
      <c r="J3794" s="2" t="s">
        <v>2336</v>
      </c>
      <c r="K3794" s="2" t="s">
        <v>2336</v>
      </c>
      <c r="L3794" s="2" t="s">
        <v>2336</v>
      </c>
      <c r="M3794" s="2" t="s">
        <v>2336</v>
      </c>
      <c r="N3794" s="2" t="s">
        <v>2332</v>
      </c>
    </row>
    <row r="3795" spans="1:14" ht="16.5" hidden="1" customHeight="1">
      <c r="A3795" s="2" t="s">
        <v>13</v>
      </c>
      <c r="B3795" s="10">
        <v>100.2</v>
      </c>
      <c r="C3795" s="2" t="s">
        <v>13168</v>
      </c>
      <c r="D3795" s="2" t="s">
        <v>11</v>
      </c>
      <c r="E3795" s="9" t="s">
        <v>13169</v>
      </c>
      <c r="F3795" s="2" t="s">
        <v>2337</v>
      </c>
      <c r="G3795" s="2" t="s">
        <v>6</v>
      </c>
      <c r="H3795" s="2" t="s">
        <v>2335</v>
      </c>
      <c r="I3795" s="10">
        <v>100.2</v>
      </c>
      <c r="J3795" s="2" t="s">
        <v>2336</v>
      </c>
      <c r="K3795" s="2" t="s">
        <v>2336</v>
      </c>
      <c r="L3795" s="2" t="s">
        <v>2336</v>
      </c>
      <c r="M3795" s="2" t="s">
        <v>2336</v>
      </c>
      <c r="N3795" s="2" t="s">
        <v>2332</v>
      </c>
    </row>
    <row r="3796" spans="1:14" ht="16.5" hidden="1" customHeight="1">
      <c r="A3796" s="2" t="s">
        <v>13</v>
      </c>
      <c r="B3796" s="10">
        <v>65.97</v>
      </c>
      <c r="C3796" s="2" t="s">
        <v>13170</v>
      </c>
      <c r="D3796" s="2" t="s">
        <v>11</v>
      </c>
      <c r="E3796" s="9" t="s">
        <v>13171</v>
      </c>
      <c r="F3796" s="2" t="s">
        <v>2337</v>
      </c>
      <c r="G3796" s="2" t="s">
        <v>6</v>
      </c>
      <c r="H3796" s="2" t="s">
        <v>2335</v>
      </c>
      <c r="I3796" s="10">
        <v>65.97</v>
      </c>
      <c r="J3796" s="2" t="s">
        <v>2336</v>
      </c>
      <c r="K3796" s="2" t="s">
        <v>2336</v>
      </c>
      <c r="L3796" s="2" t="s">
        <v>2336</v>
      </c>
      <c r="M3796" s="2" t="s">
        <v>2336</v>
      </c>
      <c r="N3796" s="2" t="s">
        <v>2332</v>
      </c>
    </row>
    <row r="3797" spans="1:14" ht="16.5" hidden="1" customHeight="1">
      <c r="A3797" s="2" t="s">
        <v>13</v>
      </c>
      <c r="B3797" s="4">
        <v>77</v>
      </c>
      <c r="C3797" s="2" t="s">
        <v>13172</v>
      </c>
      <c r="D3797" s="2" t="s">
        <v>11</v>
      </c>
      <c r="E3797" s="9" t="s">
        <v>13173</v>
      </c>
      <c r="F3797" s="2" t="s">
        <v>2337</v>
      </c>
      <c r="G3797" s="2" t="s">
        <v>6</v>
      </c>
      <c r="H3797" s="2" t="s">
        <v>2335</v>
      </c>
      <c r="I3797" s="4">
        <v>77</v>
      </c>
      <c r="J3797" s="2" t="s">
        <v>2336</v>
      </c>
      <c r="K3797" s="2" t="s">
        <v>2336</v>
      </c>
      <c r="L3797" s="2" t="s">
        <v>2336</v>
      </c>
      <c r="M3797" s="2" t="s">
        <v>2336</v>
      </c>
      <c r="N3797" s="2" t="s">
        <v>2332</v>
      </c>
    </row>
    <row r="3798" spans="1:14" ht="16.5" hidden="1" customHeight="1">
      <c r="A3798" s="2" t="s">
        <v>13</v>
      </c>
      <c r="B3798" s="4">
        <v>74</v>
      </c>
      <c r="C3798" s="2" t="s">
        <v>13174</v>
      </c>
      <c r="D3798" s="2" t="s">
        <v>11</v>
      </c>
      <c r="E3798" s="9" t="s">
        <v>13175</v>
      </c>
      <c r="F3798" s="2" t="s">
        <v>2337</v>
      </c>
      <c r="G3798" s="2" t="s">
        <v>6</v>
      </c>
      <c r="H3798" s="2" t="s">
        <v>2335</v>
      </c>
      <c r="I3798" s="4">
        <v>74</v>
      </c>
      <c r="J3798" s="2" t="s">
        <v>2336</v>
      </c>
      <c r="K3798" s="2" t="s">
        <v>2336</v>
      </c>
      <c r="L3798" s="2" t="s">
        <v>2336</v>
      </c>
      <c r="M3798" s="2" t="s">
        <v>2336</v>
      </c>
      <c r="N3798" s="2" t="s">
        <v>2332</v>
      </c>
    </row>
    <row r="3799" spans="1:14" ht="16.5" hidden="1" customHeight="1">
      <c r="A3799" s="2" t="s">
        <v>13</v>
      </c>
      <c r="B3799" s="10">
        <v>22.2</v>
      </c>
      <c r="C3799" s="2" t="s">
        <v>13176</v>
      </c>
      <c r="D3799" s="2" t="s">
        <v>11</v>
      </c>
      <c r="E3799" s="9" t="s">
        <v>13177</v>
      </c>
      <c r="F3799" s="2" t="s">
        <v>2337</v>
      </c>
      <c r="G3799" s="2" t="s">
        <v>6</v>
      </c>
      <c r="H3799" s="2" t="s">
        <v>2335</v>
      </c>
      <c r="I3799" s="10">
        <v>22.2</v>
      </c>
      <c r="J3799" s="2" t="s">
        <v>2336</v>
      </c>
      <c r="K3799" s="2" t="s">
        <v>2336</v>
      </c>
      <c r="L3799" s="2" t="s">
        <v>2336</v>
      </c>
      <c r="M3799" s="2" t="s">
        <v>2336</v>
      </c>
      <c r="N3799" s="2" t="s">
        <v>2332</v>
      </c>
    </row>
    <row r="3800" spans="1:14" ht="16.5" hidden="1" customHeight="1">
      <c r="A3800" s="2" t="s">
        <v>13</v>
      </c>
      <c r="B3800" s="10">
        <v>177.87</v>
      </c>
      <c r="C3800" s="2" t="s">
        <v>13178</v>
      </c>
      <c r="D3800" s="2" t="s">
        <v>11</v>
      </c>
      <c r="E3800" s="9" t="s">
        <v>13179</v>
      </c>
      <c r="F3800" s="2" t="s">
        <v>2337</v>
      </c>
      <c r="G3800" s="2" t="s">
        <v>6</v>
      </c>
      <c r="H3800" s="2" t="s">
        <v>2335</v>
      </c>
      <c r="I3800" s="10">
        <v>177.87</v>
      </c>
      <c r="J3800" s="2" t="s">
        <v>2336</v>
      </c>
      <c r="K3800" s="2" t="s">
        <v>2336</v>
      </c>
      <c r="L3800" s="2" t="s">
        <v>2336</v>
      </c>
      <c r="M3800" s="2" t="s">
        <v>2336</v>
      </c>
      <c r="N3800" s="2" t="s">
        <v>2332</v>
      </c>
    </row>
    <row r="3801" spans="1:14" ht="16.5" hidden="1" customHeight="1">
      <c r="A3801" s="2" t="s">
        <v>13</v>
      </c>
      <c r="B3801" s="10">
        <v>236.6</v>
      </c>
      <c r="C3801" s="2" t="s">
        <v>13180</v>
      </c>
      <c r="D3801" s="2" t="s">
        <v>11</v>
      </c>
      <c r="E3801" s="9" t="s">
        <v>13181</v>
      </c>
      <c r="F3801" s="2" t="s">
        <v>2337</v>
      </c>
      <c r="G3801" s="2" t="s">
        <v>6</v>
      </c>
      <c r="H3801" s="2" t="s">
        <v>2335</v>
      </c>
      <c r="I3801" s="10">
        <v>236.6</v>
      </c>
      <c r="J3801" s="2" t="s">
        <v>2336</v>
      </c>
      <c r="K3801" s="2" t="s">
        <v>2336</v>
      </c>
      <c r="L3801" s="2" t="s">
        <v>2336</v>
      </c>
      <c r="M3801" s="2" t="s">
        <v>2336</v>
      </c>
      <c r="N3801" s="2" t="s">
        <v>2332</v>
      </c>
    </row>
    <row r="3802" spans="1:14" ht="16.5" hidden="1" customHeight="1">
      <c r="A3802" s="2" t="s">
        <v>13</v>
      </c>
      <c r="B3802" s="10">
        <v>58.3</v>
      </c>
      <c r="C3802" s="2" t="s">
        <v>13182</v>
      </c>
      <c r="D3802" s="2" t="s">
        <v>11</v>
      </c>
      <c r="E3802" s="9" t="s">
        <v>13183</v>
      </c>
      <c r="F3802" s="2" t="s">
        <v>2337</v>
      </c>
      <c r="G3802" s="2" t="s">
        <v>6</v>
      </c>
      <c r="H3802" s="2" t="s">
        <v>2335</v>
      </c>
      <c r="I3802" s="10">
        <v>58.3</v>
      </c>
      <c r="J3802" s="2" t="s">
        <v>2336</v>
      </c>
      <c r="K3802" s="2" t="s">
        <v>2336</v>
      </c>
      <c r="L3802" s="2" t="s">
        <v>2336</v>
      </c>
      <c r="M3802" s="2" t="s">
        <v>2336</v>
      </c>
      <c r="N3802" s="2" t="s">
        <v>2332</v>
      </c>
    </row>
    <row r="3803" spans="1:14" ht="16.5" hidden="1" customHeight="1">
      <c r="A3803" s="2" t="s">
        <v>13</v>
      </c>
      <c r="B3803" s="10">
        <v>9.6</v>
      </c>
      <c r="C3803" s="2" t="s">
        <v>13184</v>
      </c>
      <c r="D3803" s="2" t="s">
        <v>11</v>
      </c>
      <c r="E3803" s="9" t="s">
        <v>13185</v>
      </c>
      <c r="F3803" s="2" t="s">
        <v>2337</v>
      </c>
      <c r="G3803" s="2" t="s">
        <v>6</v>
      </c>
      <c r="H3803" s="2" t="s">
        <v>2335</v>
      </c>
      <c r="I3803" s="10">
        <v>9.6</v>
      </c>
      <c r="J3803" s="2" t="s">
        <v>2336</v>
      </c>
      <c r="K3803" s="2" t="s">
        <v>2336</v>
      </c>
      <c r="L3803" s="2" t="s">
        <v>2336</v>
      </c>
      <c r="M3803" s="2" t="s">
        <v>2336</v>
      </c>
      <c r="N3803" s="2" t="s">
        <v>2332</v>
      </c>
    </row>
    <row r="3804" spans="1:14" ht="16.5" hidden="1" customHeight="1">
      <c r="A3804" s="2" t="s">
        <v>13</v>
      </c>
      <c r="B3804" s="10">
        <v>72.599999999999994</v>
      </c>
      <c r="C3804" s="2" t="s">
        <v>13186</v>
      </c>
      <c r="D3804" s="2" t="s">
        <v>11</v>
      </c>
      <c r="E3804" s="9" t="s">
        <v>13187</v>
      </c>
      <c r="F3804" s="2" t="s">
        <v>2337</v>
      </c>
      <c r="G3804" s="2" t="s">
        <v>6</v>
      </c>
      <c r="H3804" s="2" t="s">
        <v>2335</v>
      </c>
      <c r="I3804" s="10">
        <v>72.599999999999994</v>
      </c>
      <c r="J3804" s="2" t="s">
        <v>2336</v>
      </c>
      <c r="K3804" s="2" t="s">
        <v>2336</v>
      </c>
      <c r="L3804" s="2" t="s">
        <v>2336</v>
      </c>
      <c r="M3804" s="2" t="s">
        <v>2336</v>
      </c>
      <c r="N3804" s="2" t="s">
        <v>2332</v>
      </c>
    </row>
    <row r="3805" spans="1:14" ht="16.5" hidden="1" customHeight="1">
      <c r="A3805" s="2" t="s">
        <v>13</v>
      </c>
      <c r="B3805" s="10">
        <v>54.25</v>
      </c>
      <c r="C3805" s="2" t="s">
        <v>13188</v>
      </c>
      <c r="D3805" s="2" t="s">
        <v>11</v>
      </c>
      <c r="E3805" s="9" t="s">
        <v>13189</v>
      </c>
      <c r="F3805" s="2" t="s">
        <v>2337</v>
      </c>
      <c r="G3805" s="2" t="s">
        <v>6</v>
      </c>
      <c r="H3805" s="2" t="s">
        <v>2335</v>
      </c>
      <c r="I3805" s="10">
        <v>54.25</v>
      </c>
      <c r="J3805" s="2" t="s">
        <v>2336</v>
      </c>
      <c r="K3805" s="2" t="s">
        <v>2336</v>
      </c>
      <c r="L3805" s="2" t="s">
        <v>2336</v>
      </c>
      <c r="M3805" s="2" t="s">
        <v>2336</v>
      </c>
      <c r="N3805" s="2" t="s">
        <v>2332</v>
      </c>
    </row>
    <row r="3806" spans="1:14" ht="16.5" hidden="1" customHeight="1">
      <c r="A3806" s="2" t="s">
        <v>13</v>
      </c>
      <c r="B3806" s="10">
        <v>559.95000000000005</v>
      </c>
      <c r="C3806" s="2" t="s">
        <v>13190</v>
      </c>
      <c r="D3806" s="2" t="s">
        <v>11</v>
      </c>
      <c r="E3806" s="9" t="s">
        <v>13191</v>
      </c>
      <c r="F3806" s="2" t="s">
        <v>2337</v>
      </c>
      <c r="G3806" s="2" t="s">
        <v>6</v>
      </c>
      <c r="H3806" s="2" t="s">
        <v>2335</v>
      </c>
      <c r="I3806" s="10">
        <v>559.95000000000005</v>
      </c>
      <c r="J3806" s="2" t="s">
        <v>2336</v>
      </c>
      <c r="K3806" s="2" t="s">
        <v>2336</v>
      </c>
      <c r="L3806" s="2" t="s">
        <v>2336</v>
      </c>
      <c r="M3806" s="2" t="s">
        <v>2336</v>
      </c>
      <c r="N3806" s="2" t="s">
        <v>2332</v>
      </c>
    </row>
    <row r="3807" spans="1:14" ht="16.5" hidden="1" customHeight="1">
      <c r="A3807" s="2" t="s">
        <v>13</v>
      </c>
      <c r="B3807" s="10">
        <v>143.83000000000001</v>
      </c>
      <c r="C3807" s="2" t="s">
        <v>13192</v>
      </c>
      <c r="D3807" s="2" t="s">
        <v>11</v>
      </c>
      <c r="E3807" s="9" t="s">
        <v>13193</v>
      </c>
      <c r="F3807" s="2" t="s">
        <v>2337</v>
      </c>
      <c r="G3807" s="2" t="s">
        <v>6</v>
      </c>
      <c r="H3807" s="2" t="s">
        <v>2335</v>
      </c>
      <c r="I3807" s="10">
        <v>143.83000000000001</v>
      </c>
      <c r="J3807" s="2" t="s">
        <v>2336</v>
      </c>
      <c r="K3807" s="2" t="s">
        <v>2336</v>
      </c>
      <c r="L3807" s="2" t="s">
        <v>2336</v>
      </c>
      <c r="M3807" s="2" t="s">
        <v>2336</v>
      </c>
      <c r="N3807" s="2" t="s">
        <v>2332</v>
      </c>
    </row>
    <row r="3808" spans="1:14" ht="16.5" hidden="1" customHeight="1">
      <c r="A3808" s="2" t="s">
        <v>13</v>
      </c>
      <c r="B3808" s="10">
        <v>59.58</v>
      </c>
      <c r="C3808" s="2" t="s">
        <v>13194</v>
      </c>
      <c r="D3808" s="2" t="s">
        <v>11</v>
      </c>
      <c r="E3808" s="9" t="s">
        <v>13195</v>
      </c>
      <c r="F3808" s="2" t="s">
        <v>2337</v>
      </c>
      <c r="G3808" s="2" t="s">
        <v>6</v>
      </c>
      <c r="H3808" s="2" t="s">
        <v>2335</v>
      </c>
      <c r="I3808" s="10">
        <v>59.58</v>
      </c>
      <c r="J3808" s="2" t="s">
        <v>2336</v>
      </c>
      <c r="K3808" s="2" t="s">
        <v>2336</v>
      </c>
      <c r="L3808" s="2" t="s">
        <v>2336</v>
      </c>
      <c r="M3808" s="2" t="s">
        <v>2336</v>
      </c>
      <c r="N3808" s="2" t="s">
        <v>2332</v>
      </c>
    </row>
    <row r="3809" spans="1:14" ht="16.5" hidden="1" customHeight="1">
      <c r="A3809" s="2" t="s">
        <v>13</v>
      </c>
      <c r="B3809" s="10">
        <v>59.58</v>
      </c>
      <c r="C3809" s="2" t="s">
        <v>13196</v>
      </c>
      <c r="D3809" s="2" t="s">
        <v>11</v>
      </c>
      <c r="E3809" s="9" t="s">
        <v>13197</v>
      </c>
      <c r="F3809" s="2" t="s">
        <v>2337</v>
      </c>
      <c r="G3809" s="2" t="s">
        <v>6</v>
      </c>
      <c r="H3809" s="2" t="s">
        <v>2335</v>
      </c>
      <c r="I3809" s="10">
        <v>59.58</v>
      </c>
      <c r="J3809" s="2" t="s">
        <v>2336</v>
      </c>
      <c r="K3809" s="2" t="s">
        <v>2336</v>
      </c>
      <c r="L3809" s="2" t="s">
        <v>2336</v>
      </c>
      <c r="M3809" s="2" t="s">
        <v>2336</v>
      </c>
      <c r="N3809" s="2" t="s">
        <v>2332</v>
      </c>
    </row>
    <row r="3810" spans="1:14" ht="16.5" hidden="1" customHeight="1">
      <c r="A3810" s="2" t="s">
        <v>13</v>
      </c>
      <c r="B3810" s="10">
        <v>111.93</v>
      </c>
      <c r="C3810" s="2" t="s">
        <v>13198</v>
      </c>
      <c r="D3810" s="2" t="s">
        <v>11</v>
      </c>
      <c r="E3810" s="9" t="s">
        <v>13199</v>
      </c>
      <c r="F3810" s="2" t="s">
        <v>2337</v>
      </c>
      <c r="G3810" s="2" t="s">
        <v>6</v>
      </c>
      <c r="H3810" s="2" t="s">
        <v>2335</v>
      </c>
      <c r="I3810" s="10">
        <v>111.93</v>
      </c>
      <c r="J3810" s="2" t="s">
        <v>2336</v>
      </c>
      <c r="K3810" s="2" t="s">
        <v>2336</v>
      </c>
      <c r="L3810" s="2" t="s">
        <v>2336</v>
      </c>
      <c r="M3810" s="2" t="s">
        <v>2336</v>
      </c>
      <c r="N3810" s="2" t="s">
        <v>2332</v>
      </c>
    </row>
    <row r="3811" spans="1:14" ht="16.5" hidden="1" customHeight="1">
      <c r="B3811" s="10">
        <f>SUM(B2:B3810)</f>
        <v>720770970.21000302</v>
      </c>
    </row>
  </sheetData>
  <autoFilter ref="A1:P3811" xr:uid="{17E582C4-DCB9-45F6-986C-B2B27213DA85}">
    <filterColumn colId="6">
      <filters>
        <filter val="JCCM"/>
        <filter val="OOAA"/>
      </filters>
    </filterColumn>
  </autoFilter>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77369e9c-f5f7-4bea-b53a-fd30a954a730" xsi:nil="true"/>
    <lcf76f155ced4ddcb4097134ff3c332f xmlns="844bd5b9-f514-46d1-b7e8-13585dbf4916">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4DA225B35BB3064295F2C93F5F2C0A1A" ma:contentTypeVersion="14" ma:contentTypeDescription="Crear nuevo documento." ma:contentTypeScope="" ma:versionID="19b5d07844af6e69fb7ff993f9e83970">
  <xsd:schema xmlns:xsd="http://www.w3.org/2001/XMLSchema" xmlns:xs="http://www.w3.org/2001/XMLSchema" xmlns:p="http://schemas.microsoft.com/office/2006/metadata/properties" xmlns:ns2="844bd5b9-f514-46d1-b7e8-13585dbf4916" xmlns:ns3="77369e9c-f5f7-4bea-b53a-fd30a954a730" targetNamespace="http://schemas.microsoft.com/office/2006/metadata/properties" ma:root="true" ma:fieldsID="11485f7eb8b8ab34c5d04a9449fc8ef0" ns2:_="" ns3:_="">
    <xsd:import namespace="844bd5b9-f514-46d1-b7e8-13585dbf4916"/>
    <xsd:import namespace="77369e9c-f5f7-4bea-b53a-fd30a954a730"/>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3:SharedWithUsers" minOccurs="0"/>
                <xsd:element ref="ns3:SharedWithDetails" minOccurs="0"/>
                <xsd:element ref="ns2:MediaServiceObjectDetectorVersions" minOccurs="0"/>
                <xsd:element ref="ns2:MediaServiceGenerationTime" minOccurs="0"/>
                <xsd:element ref="ns2:MediaServiceEventHashCode" minOccurs="0"/>
                <xsd:element ref="ns2:MediaServiceSearchPropertie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44bd5b9-f514-46d1-b7e8-13585dbf491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LengthInSeconds" ma:index="11" nillable="true" ma:displayName="MediaLengthInSeconds" ma:hidden="true" ma:internalName="MediaLengthInSeconds" ma:readOnly="true">
      <xsd:simpleType>
        <xsd:restriction base="dms:Unknown"/>
      </xsd:simpleType>
    </xsd:element>
    <xsd:element name="MediaServiceObjectDetectorVersions" ma:index="14" nillable="true" ma:displayName="MediaServiceObjectDetectorVersions" ma:hidden="true" ma:indexed="true" ma:internalName="MediaServiceObjectDetectorVersions"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SearchProperties" ma:index="17" nillable="true" ma:displayName="MediaServiceSearchProperties" ma:hidden="true" ma:internalName="MediaServiceSearchProperties" ma:readOnly="true">
      <xsd:simpleType>
        <xsd:restriction base="dms:Note"/>
      </xsd:simpleType>
    </xsd:element>
    <xsd:element name="lcf76f155ced4ddcb4097134ff3c332f" ma:index="19" nillable="true" ma:taxonomy="true" ma:internalName="lcf76f155ced4ddcb4097134ff3c332f" ma:taxonomyFieldName="MediaServiceImageTags" ma:displayName="Etiquetas de imagen" ma:readOnly="false" ma:fieldId="{5cf76f15-5ced-4ddc-b409-7134ff3c332f}" ma:taxonomyMulti="true" ma:sspId="709aa915-dd52-4b6d-903e-32ce8862fbd9" ma:termSetId="09814cd3-568e-fe90-9814-8d621ff8fb84" ma:anchorId="fba54fb3-c3e1-fe81-a776-ca4b69148c4d" ma:open="true" ma:isKeyword="false">
      <xsd:complexType>
        <xsd:sequence>
          <xsd:element ref="pc:Terms" minOccurs="0" maxOccurs="1"/>
        </xsd:sequence>
      </xsd:complexType>
    </xsd:element>
    <xsd:element name="MediaServiceOCR" ma:index="21"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7369e9c-f5f7-4bea-b53a-fd30a954a730" elementFormDefault="qualified">
    <xsd:import namespace="http://schemas.microsoft.com/office/2006/documentManagement/types"/>
    <xsd:import namespace="http://schemas.microsoft.com/office/infopath/2007/PartnerControls"/>
    <xsd:element name="SharedWithUsers" ma:index="12"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Detalles de uso compartido" ma:internalName="SharedWithDetails" ma:readOnly="true">
      <xsd:simpleType>
        <xsd:restriction base="dms:Note">
          <xsd:maxLength value="255"/>
        </xsd:restriction>
      </xsd:simpleType>
    </xsd:element>
    <xsd:element name="TaxCatchAll" ma:index="20" nillable="true" ma:displayName="Taxonomy Catch All Column" ma:hidden="true" ma:list="{f726b274-35ed-4a71-b3a0-c7bb5c53f483}" ma:internalName="TaxCatchAll" ma:showField="CatchAllData" ma:web="77369e9c-f5f7-4bea-b53a-fd30a954a730">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AD2F414-90C3-4CEF-AEAA-DC83ECE80F85}">
  <ds:schemaRefs>
    <ds:schemaRef ds:uri="http://schemas.microsoft.com/sharepoint/v3/contenttype/forms"/>
  </ds:schemaRefs>
</ds:datastoreItem>
</file>

<file path=customXml/itemProps2.xml><?xml version="1.0" encoding="utf-8"?>
<ds:datastoreItem xmlns:ds="http://schemas.openxmlformats.org/officeDocument/2006/customXml" ds:itemID="{96635040-1C86-4677-823D-F96ED7EFC05C}">
  <ds:schemaRefs>
    <ds:schemaRef ds:uri="http://schemas.microsoft.com/office/2006/documentManagement/types"/>
    <ds:schemaRef ds:uri="http://www.w3.org/XML/1998/namespace"/>
    <ds:schemaRef ds:uri="http://purl.org/dc/dcmitype/"/>
    <ds:schemaRef ds:uri="http://purl.org/dc/terms/"/>
    <ds:schemaRef ds:uri="77369e9c-f5f7-4bea-b53a-fd30a954a730"/>
    <ds:schemaRef ds:uri="http://schemas.microsoft.com/office/infopath/2007/PartnerControls"/>
    <ds:schemaRef ds:uri="http://purl.org/dc/elements/1.1/"/>
    <ds:schemaRef ds:uri="http://schemas.openxmlformats.org/package/2006/metadata/core-properties"/>
    <ds:schemaRef ds:uri="844bd5b9-f514-46d1-b7e8-13585dbf4916"/>
    <ds:schemaRef ds:uri="http://schemas.microsoft.com/office/2006/metadata/properties"/>
  </ds:schemaRefs>
</ds:datastoreItem>
</file>

<file path=customXml/itemProps3.xml><?xml version="1.0" encoding="utf-8"?>
<ds:datastoreItem xmlns:ds="http://schemas.openxmlformats.org/officeDocument/2006/customXml" ds:itemID="{CE2A37A8-5B84-4E16-A0F9-9B1D739D3DF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44bd5b9-f514-46d1-b7e8-13585dbf4916"/>
    <ds:schemaRef ds:uri="77369e9c-f5f7-4bea-b53a-fd30a954a73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30</vt:i4>
      </vt:variant>
    </vt:vector>
  </HeadingPairs>
  <TitlesOfParts>
    <vt:vector size="30" baseType="lpstr">
      <vt:lpstr>Hoja5</vt:lpstr>
      <vt:lpstr>Hoja6</vt:lpstr>
      <vt:lpstr>Hoja7</vt:lpstr>
      <vt:lpstr>Hoja8</vt:lpstr>
      <vt:lpstr>Hoja9</vt:lpstr>
      <vt:lpstr>Hoja4</vt:lpstr>
      <vt:lpstr>basados</vt:lpstr>
      <vt:lpstr>universidad nuevo</vt:lpstr>
      <vt:lpstr>MODELO 2021</vt:lpstr>
      <vt:lpstr>TOTAL MAYORES 23</vt:lpstr>
      <vt:lpstr>TENDENCIA 5 AÑOS SPR</vt:lpstr>
      <vt:lpstr>ORGANOS MAYOR IMPORTE</vt:lpstr>
      <vt:lpstr>EVOLUCIÓN 5 AÑOS SPR</vt:lpstr>
      <vt:lpstr>TOTAL TIPO CTO 23</vt:lpstr>
      <vt:lpstr>JCCM TIPO CTO 23</vt:lpstr>
      <vt:lpstr>OEAP TIPO CTO 23</vt:lpstr>
      <vt:lpstr>UNI TIPO CTO 23</vt:lpstr>
      <vt:lpstr>TOTAL ADJ 23</vt:lpstr>
      <vt:lpstr>JCCM ADJ 23</vt:lpstr>
      <vt:lpstr>OEAP ADJ 23</vt:lpstr>
      <vt:lpstr>UNI ADJ 23</vt:lpstr>
      <vt:lpstr>JCCM Y OOAA 23</vt:lpstr>
      <vt:lpstr>OEAP 23</vt:lpstr>
      <vt:lpstr>UNI 23</vt:lpstr>
      <vt:lpstr>BAJAS 23</vt:lpstr>
      <vt:lpstr>BASADOS SPR 23</vt:lpstr>
      <vt:lpstr>TOTAL MENORES 23 </vt:lpstr>
      <vt:lpstr>JCCM Y OOAA MENORES 23 </vt:lpstr>
      <vt:lpstr>OEAP MENORES 23 </vt:lpstr>
      <vt:lpstr>TIPO DE CONTRATO MENORES 23</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Margarita Ruiz Olmos</dc:creator>
  <cp:keywords/>
  <dc:description/>
  <cp:lastModifiedBy>Mar Gomez Torres</cp:lastModifiedBy>
  <cp:revision/>
  <dcterms:created xsi:type="dcterms:W3CDTF">2016-03-08T12:38:11Z</dcterms:created>
  <dcterms:modified xsi:type="dcterms:W3CDTF">2024-12-04T13:25:03Z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0x0101004DA225B35BB3064295F2C93F5F2C0A1A</vt:lpwstr>
  </property>
  <property fmtid="{D5CDD505-2E9C-101B-9397-08002B2CF9AE}" pid="3" name="MediaServiceImageTags">
    <vt:lpwstr/>
  </property>
</Properties>
</file>